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pivotCache/pivotCacheDefinition12.xml" ContentType="application/vnd.openxmlformats-officedocument.spreadsheetml.pivotCacheDefinition+xml"/>
  <Override PartName="/xl/pivotCache/pivotCacheRecords12.xml" ContentType="application/vnd.openxmlformats-officedocument.spreadsheetml.pivotCacheRecords+xml"/>
  <Override PartName="/xl/pivotCache/pivotCacheDefinition13.xml" ContentType="application/vnd.openxmlformats-officedocument.spreadsheetml.pivotCacheDefinition+xml"/>
  <Override PartName="/xl/pivotCache/pivotCacheRecords13.xml" ContentType="application/vnd.openxmlformats-officedocument.spreadsheetml.pivotCacheRecords+xml"/>
  <Override PartName="/xl/pivotCache/pivotCacheDefinition14.xml" ContentType="application/vnd.openxmlformats-officedocument.spreadsheetml.pivotCacheDefinition+xml"/>
  <Override PartName="/xl/pivotCache/pivotCacheRecords14.xml" ContentType="application/vnd.openxmlformats-officedocument.spreadsheetml.pivotCacheRecords+xml"/>
  <Override PartName="/xl/pivotCache/pivotCacheDefinition15.xml" ContentType="application/vnd.openxmlformats-officedocument.spreadsheetml.pivotCacheDefinition+xml"/>
  <Override PartName="/xl/pivotCache/pivotCacheRecords15.xml" ContentType="application/vnd.openxmlformats-officedocument.spreadsheetml.pivotCacheRecords+xml"/>
  <Override PartName="/xl/pivotCache/pivotCacheDefinition16.xml" ContentType="application/vnd.openxmlformats-officedocument.spreadsheetml.pivotCacheDefinition+xml"/>
  <Override PartName="/xl/pivotCache/pivotCacheRecords16.xml" ContentType="application/vnd.openxmlformats-officedocument.spreadsheetml.pivotCacheRecords+xml"/>
  <Override PartName="/xl/pivotCache/pivotCacheDefinition17.xml" ContentType="application/vnd.openxmlformats-officedocument.spreadsheetml.pivotCacheDefinition+xml"/>
  <Override PartName="/xl/pivotCache/pivotCacheRecords17.xml" ContentType="application/vnd.openxmlformats-officedocument.spreadsheetml.pivotCacheRecords+xml"/>
  <Override PartName="/xl/pivotCache/pivotCacheDefinition18.xml" ContentType="application/vnd.openxmlformats-officedocument.spreadsheetml.pivotCacheDefinition+xml"/>
  <Override PartName="/xl/pivotCache/pivotCacheRecords18.xml" ContentType="application/vnd.openxmlformats-officedocument.spreadsheetml.pivotCacheRecords+xml"/>
  <Override PartName="/xl/pivotCache/pivotCacheDefinition19.xml" ContentType="application/vnd.openxmlformats-officedocument.spreadsheetml.pivotCacheDefinition+xml"/>
  <Override PartName="/xl/pivotCache/pivotCacheRecords19.xml" ContentType="application/vnd.openxmlformats-officedocument.spreadsheetml.pivotCacheRecords+xml"/>
  <Override PartName="/xl/pivotCache/pivotCacheDefinition20.xml" ContentType="application/vnd.openxmlformats-officedocument.spreadsheetml.pivotCacheDefinition+xml"/>
  <Override PartName="/xl/pivotCache/pivotCacheRecords20.xml" ContentType="application/vnd.openxmlformats-officedocument.spreadsheetml.pivotCacheRecords+xml"/>
  <Override PartName="/xl/pivotCache/pivotCacheDefinition21.xml" ContentType="application/vnd.openxmlformats-officedocument.spreadsheetml.pivotCacheDefinition+xml"/>
  <Override PartName="/xl/pivotCache/pivotCacheRecords21.xml" ContentType="application/vnd.openxmlformats-officedocument.spreadsheetml.pivotCacheRecords+xml"/>
  <Override PartName="/xl/pivotCache/pivotCacheDefinition22.xml" ContentType="application/vnd.openxmlformats-officedocument.spreadsheetml.pivotCacheDefinition+xml"/>
  <Override PartName="/xl/pivotCache/pivotCacheRecords22.xml" ContentType="application/vnd.openxmlformats-officedocument.spreadsheetml.pivotCacheRecords+xml"/>
  <Override PartName="/xl/pivotCache/pivotCacheDefinition23.xml" ContentType="application/vnd.openxmlformats-officedocument.spreadsheetml.pivotCacheDefinition+xml"/>
  <Override PartName="/xl/pivotCache/pivotCacheRecords2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pivotTables/pivotTable2.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9.xml" ContentType="application/vnd.openxmlformats-officedocument.spreadsheetml.pivotTable+xml"/>
  <Override PartName="/xl/drawings/drawing9.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0.xml" ContentType="application/vnd.openxmlformats-officedocument.spreadsheetml.pivotTable+xml"/>
  <Override PartName="/xl/drawings/drawing10.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1.xml" ContentType="application/vnd.openxmlformats-officedocument.spreadsheetml.pivotTable+xml"/>
  <Override PartName="/xl/drawings/drawing11.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2.xml" ContentType="application/vnd.openxmlformats-officedocument.spreadsheetml.pivotTable+xml"/>
  <Override PartName="/xl/drawings/drawing12.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1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17.xml" ContentType="application/vnd.openxmlformats-officedocument.spreadsheetml.pivotTable+xml"/>
  <Override PartName="/xl/drawings/drawing14.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18.xml" ContentType="application/vnd.openxmlformats-officedocument.spreadsheetml.pivotTable+xml"/>
  <Override PartName="/xl/drawings/drawing15.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19.xml" ContentType="application/vnd.openxmlformats-officedocument.spreadsheetml.pivotTable+xml"/>
  <Override PartName="/xl/drawings/drawing16.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20.xml" ContentType="application/vnd.openxmlformats-officedocument.spreadsheetml.pivotTable+xml"/>
  <Override PartName="/xl/drawings/drawing17.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21.xml" ContentType="application/vnd.openxmlformats-officedocument.spreadsheetml.pivotTable+xml"/>
  <Override PartName="/xl/pivotTables/pivotTable22.xml" ContentType="application/vnd.openxmlformats-officedocument.spreadsheetml.pivotTable+xml"/>
  <Override PartName="/xl/drawings/drawing18.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23.xml" ContentType="application/vnd.openxmlformats-officedocument.spreadsheetml.pivotTable+xml"/>
  <Override PartName="/xl/drawings/drawing19.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pivotTables/pivotTable24.xml" ContentType="application/vnd.openxmlformats-officedocument.spreadsheetml.pivotTable+xml"/>
  <Override PartName="/xl/drawings/drawing20.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Doc\Balmorel\SQLite_database\"/>
    </mc:Choice>
  </mc:AlternateContent>
  <bookViews>
    <workbookView xWindow="0" yWindow="0" windowWidth="9600" windowHeight="2685" firstSheet="3" activeTab="3"/>
  </bookViews>
  <sheets>
    <sheet name="Control" sheetId="2" r:id="rId1"/>
    <sheet name="Queries_BB3" sheetId="13" r:id="rId2"/>
    <sheet name="Queries_BB4" sheetId="5" r:id="rId3"/>
    <sheet name="EL Prices" sheetId="14" r:id="rId4"/>
    <sheet name="HE Prices" sheetId="24" r:id="rId5"/>
    <sheet name="EL GEN - Annual" sheetId="6" r:id="rId6"/>
    <sheet name="EL GEN - Time" sheetId="12" r:id="rId7"/>
    <sheet name="HE GEN - Annual" sheetId="9" r:id="rId8"/>
    <sheet name="HE GEN - Time" sheetId="8" r:id="rId9"/>
    <sheet name="Fuel CON - Time" sheetId="26" r:id="rId10"/>
    <sheet name="Fuel CON - Annual" sheetId="10" r:id="rId11"/>
    <sheet name="Emissions - Annual" sheetId="11" r:id="rId12"/>
    <sheet name="HE STO - Time" sheetId="16" r:id="rId13"/>
    <sheet name="HY STO - Time" sheetId="18" r:id="rId14"/>
    <sheet name="EL TRAN - Time" sheetId="19" r:id="rId15"/>
    <sheet name="EL TRAN - GWh &amp; €" sheetId="34" r:id="rId16"/>
    <sheet name="EL DEM - Time" sheetId="21" r:id="rId17"/>
    <sheet name="EL DEM - Annual" sheetId="23" r:id="rId18"/>
    <sheet name="GEN INVEST" sheetId="30" r:id="rId19"/>
    <sheet name="EL GEN CAP" sheetId="28" r:id="rId20"/>
    <sheet name="HE GEN CAP" sheetId="29" r:id="rId21"/>
    <sheet name="El Trans Cap" sheetId="32" r:id="rId22"/>
    <sheet name="Economy" sheetId="33" r:id="rId23"/>
    <sheet name="Fuel Price" sheetId="36" r:id="rId24"/>
  </sheets>
  <definedNames>
    <definedName name="C_filter">Control!$G$11</definedName>
    <definedName name="CountryCB">Control!$F$15:$F$501</definedName>
    <definedName name="DE">Control!$B$23</definedName>
    <definedName name="ECON">Control!$B$27</definedName>
    <definedName name="IGK">Control!$B$21</definedName>
    <definedName name="O_Model">Control!$B$14</definedName>
    <definedName name="QEEQ">Control!$B$19</definedName>
    <definedName name="QHEQ">Control!$B$20</definedName>
    <definedName name="STO">Control!$B$24</definedName>
    <definedName name="VGE_T">Control!$B$17</definedName>
    <definedName name="VGF_T">Control!$B$22</definedName>
    <definedName name="VGH_T">Control!$B$18</definedName>
    <definedName name="VGKN">Control!$B$26</definedName>
    <definedName name="VX_T">Control!$B$25</definedName>
  </definedNames>
  <calcPr calcId="162913"/>
  <pivotCaches>
    <pivotCache cacheId="0" r:id="rId25"/>
    <pivotCache cacheId="1" r:id="rId26"/>
    <pivotCache cacheId="2" r:id="rId27"/>
    <pivotCache cacheId="3" r:id="rId28"/>
    <pivotCache cacheId="4" r:id="rId29"/>
    <pivotCache cacheId="5" r:id="rId30"/>
    <pivotCache cacheId="6" r:id="rId31"/>
    <pivotCache cacheId="7" r:id="rId32"/>
    <pivotCache cacheId="8" r:id="rId33"/>
    <pivotCache cacheId="9" r:id="rId34"/>
    <pivotCache cacheId="10" r:id="rId35"/>
    <pivotCache cacheId="11" r:id="rId36"/>
    <pivotCache cacheId="12" r:id="rId37"/>
    <pivotCache cacheId="13" r:id="rId38"/>
    <pivotCache cacheId="14" r:id="rId39"/>
    <pivotCache cacheId="15" r:id="rId40"/>
    <pivotCache cacheId="16" r:id="rId41"/>
    <pivotCache cacheId="17" r:id="rId42"/>
    <pivotCache cacheId="18" r:id="rId43"/>
    <pivotCache cacheId="19" r:id="rId44"/>
    <pivotCache cacheId="20" r:id="rId45"/>
    <pivotCache cacheId="21" r:id="rId46"/>
    <pivotCache cacheId="23" r:id="rId47"/>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09" i="5" l="1"/>
  <c r="C110" i="5"/>
  <c r="F2" i="12"/>
  <c r="F1" i="12"/>
  <c r="C102" i="5" l="1"/>
  <c r="C103" i="5"/>
  <c r="C104" i="5"/>
  <c r="C105" i="5"/>
  <c r="C106" i="5"/>
  <c r="C107" i="5"/>
  <c r="C108" i="5"/>
  <c r="C101" i="5"/>
  <c r="C57" i="5" l="1"/>
  <c r="C56" i="5"/>
  <c r="C55" i="5"/>
  <c r="C54" i="5"/>
  <c r="C53" i="5"/>
  <c r="C89" i="5"/>
  <c r="C90" i="5"/>
  <c r="C91" i="5"/>
  <c r="C83" i="13" l="1"/>
  <c r="C82" i="13"/>
  <c r="C81" i="13"/>
  <c r="C63" i="13"/>
  <c r="C64" i="13"/>
  <c r="C65" i="13"/>
  <c r="C66" i="13"/>
  <c r="C67" i="13"/>
  <c r="C68" i="13"/>
  <c r="E42" i="5"/>
  <c r="C42" i="5"/>
  <c r="E49" i="5" l="1"/>
  <c r="E35" i="5"/>
  <c r="E25" i="5"/>
  <c r="E9" i="5"/>
  <c r="C86" i="5" l="1"/>
  <c r="C87" i="5"/>
  <c r="C88" i="5"/>
  <c r="C71" i="5" l="1"/>
  <c r="C72" i="5"/>
  <c r="C73" i="5"/>
  <c r="C70" i="5" l="1"/>
  <c r="C69" i="5"/>
  <c r="C68" i="5"/>
  <c r="C61" i="13" l="1"/>
  <c r="C62" i="13"/>
  <c r="C8" i="13"/>
  <c r="C56" i="13"/>
  <c r="C57" i="13"/>
  <c r="C67" i="5" l="1"/>
  <c r="C62" i="5"/>
  <c r="C66" i="5"/>
  <c r="C7" i="5"/>
  <c r="C61" i="5"/>
  <c r="C8" i="5"/>
  <c r="C65" i="5" l="1"/>
  <c r="C64" i="5"/>
  <c r="C63" i="5"/>
  <c r="C49" i="5" l="1"/>
  <c r="C35" i="5"/>
  <c r="C25" i="5"/>
  <c r="E49" i="13"/>
  <c r="E42" i="13"/>
  <c r="E35" i="13"/>
  <c r="E25" i="13"/>
  <c r="C49" i="13"/>
  <c r="C42" i="13"/>
  <c r="C35" i="13"/>
  <c r="C25" i="13"/>
  <c r="C9" i="5"/>
  <c r="E9" i="13"/>
  <c r="C9" i="13"/>
  <c r="C7" i="13"/>
  <c r="C60" i="13" l="1"/>
  <c r="C59" i="13"/>
  <c r="C58" i="13"/>
  <c r="C92" i="13" l="1"/>
  <c r="C90" i="13"/>
  <c r="C91" i="13"/>
  <c r="C98" i="5"/>
  <c r="C99" i="5"/>
  <c r="C100" i="5"/>
  <c r="C18" i="13" l="1"/>
  <c r="C17" i="13"/>
  <c r="C16" i="13"/>
  <c r="C17" i="5"/>
  <c r="C18" i="5"/>
  <c r="C16" i="5"/>
  <c r="C97" i="5" l="1"/>
  <c r="C96" i="5"/>
  <c r="C95" i="5"/>
  <c r="C94" i="5"/>
  <c r="C93" i="5"/>
  <c r="C92" i="5"/>
  <c r="C85" i="5"/>
  <c r="C84" i="5"/>
  <c r="C83" i="5"/>
  <c r="C82" i="5"/>
  <c r="C81" i="5"/>
  <c r="C80" i="5"/>
  <c r="C79" i="5"/>
  <c r="C78" i="5"/>
  <c r="C77" i="5"/>
  <c r="C76" i="5"/>
  <c r="C75" i="5"/>
  <c r="C74" i="5"/>
  <c r="C60" i="5"/>
  <c r="C59" i="5"/>
  <c r="C58" i="5"/>
  <c r="C52" i="5"/>
  <c r="C51" i="5"/>
  <c r="C50" i="5"/>
  <c r="C48" i="5"/>
  <c r="C47" i="5"/>
  <c r="C46" i="5"/>
  <c r="C45" i="5"/>
  <c r="C44" i="5"/>
  <c r="C43" i="5"/>
  <c r="C41" i="5"/>
  <c r="C40" i="5"/>
  <c r="C39" i="5"/>
  <c r="C38" i="5"/>
  <c r="C37" i="5"/>
  <c r="C36" i="5"/>
  <c r="C34" i="5"/>
  <c r="C33" i="5"/>
  <c r="C32" i="5"/>
  <c r="C31" i="5"/>
  <c r="C30" i="5"/>
  <c r="C29" i="5"/>
  <c r="C28" i="5"/>
  <c r="C27" i="5"/>
  <c r="C26" i="5"/>
  <c r="C24" i="5"/>
  <c r="C23" i="5"/>
  <c r="C22" i="5"/>
  <c r="C21" i="5"/>
  <c r="C20" i="5"/>
  <c r="C19" i="5"/>
  <c r="C15" i="5"/>
  <c r="C14" i="5"/>
  <c r="C13" i="5"/>
  <c r="C12" i="5"/>
  <c r="C11" i="5"/>
  <c r="C10" i="5"/>
  <c r="C6" i="5"/>
  <c r="C5" i="5"/>
  <c r="C4" i="5"/>
  <c r="C3" i="5"/>
  <c r="C2" i="5"/>
  <c r="C1" i="5"/>
  <c r="C89" i="13"/>
  <c r="C88" i="13"/>
  <c r="C87" i="13"/>
  <c r="C86" i="13"/>
  <c r="C85" i="13"/>
  <c r="C84" i="13"/>
  <c r="C80" i="13"/>
  <c r="C79" i="13"/>
  <c r="C78" i="13"/>
  <c r="C77" i="13"/>
  <c r="C76" i="13"/>
  <c r="C75" i="13"/>
  <c r="C74" i="13"/>
  <c r="C73" i="13"/>
  <c r="C72" i="13"/>
  <c r="C71" i="13"/>
  <c r="C70" i="13"/>
  <c r="C69" i="13"/>
  <c r="C55" i="13"/>
  <c r="C54" i="13"/>
  <c r="C53" i="13"/>
  <c r="C52" i="13"/>
  <c r="C51" i="13"/>
  <c r="C50" i="13"/>
  <c r="C48" i="13"/>
  <c r="C47" i="13"/>
  <c r="C46" i="13"/>
  <c r="C45" i="13"/>
  <c r="C44" i="13"/>
  <c r="C43" i="13"/>
  <c r="C41" i="13"/>
  <c r="C40" i="13"/>
  <c r="C39" i="13"/>
  <c r="C38" i="13"/>
  <c r="C37" i="13"/>
  <c r="C36" i="13"/>
  <c r="C34" i="13"/>
  <c r="C33" i="13"/>
  <c r="C32" i="13"/>
  <c r="C31" i="13"/>
  <c r="C30" i="13"/>
  <c r="C29" i="13"/>
  <c r="C28" i="13"/>
  <c r="C27" i="13"/>
  <c r="C26" i="13"/>
  <c r="C24" i="13"/>
  <c r="C23" i="13"/>
  <c r="C22" i="13"/>
  <c r="C21" i="13"/>
  <c r="C20" i="13"/>
  <c r="C19" i="13"/>
  <c r="C15" i="13"/>
  <c r="C14" i="13"/>
  <c r="C13" i="13"/>
  <c r="C12" i="13"/>
  <c r="C11" i="13"/>
  <c r="C10" i="13"/>
  <c r="C6" i="13"/>
  <c r="C5" i="13"/>
  <c r="C4" i="13"/>
  <c r="C3" i="13"/>
  <c r="C2" i="13"/>
  <c r="C1" i="13"/>
</calcChain>
</file>

<file path=xl/connections.xml><?xml version="1.0" encoding="utf-8"?>
<connections xmlns="http://schemas.openxmlformats.org/spreadsheetml/2006/main">
  <connection id="1" odcFile="C:\Doc\Balmorel\flex4res_balmodel\BASE-results_Juan.db" name="Countries" type="1" refreshedVersion="6">
    <dbPr connection="Driver={SQLite3 ODBC Driver};Database=C:\Doc\Balmorel\flex4res_balmodel\BASE-results_Juan.db;StepAPI=0;SyncPragma=NORMAL;NoTXN=0;Timeout=1000;ShortNames=;LongNames=0;NoCreat=;NoWCHAR=;FKSupport=;JournalMode=;OEMCP=;LoadExt=;BigInt=;JDConv=;" command="SELECT * FROM &quot;main&quot;.&quot;C&quot;"/>
  </connection>
  <connection id="2" odcFile="C:\Doc\Balmorel\flex4res_balmodel\BASE-results_Juan.db" name="main Cap_Invest_MW" type="1" refreshedVersion="6">
    <dbPr connection="Driver={SQLite3 ODBC Driver};Database=C:\Doc\Balmorel\flex4res_balmodel\BASE-results_Juan.db;StepAPI=0;SyncPragma=NORMAL;NoTXN=0;Timeout=1000;ShortNames=;LongNames=0;NoCreat=;NoWCHAR=;FKSupport=;JournalMode=;OEMCP=;LoadExt=;BigInt=;JDConv=;" command="SELECT * FROM &quot;main&quot;.&quot;Cap_Invest_MW&quot;"/>
  </connection>
  <connection id="3" odcFile="C:\Doc\Balmorel\flex4res_balmodel\BASE-results_Juan.db" name="main Economy" type="1" refreshedVersion="6">
    <dbPr connection="Driver={SQLite3 ODBC Driver};Database=C:\Doc\Balmorel\flex4res_balmodel\BASE-results_Juan.db;StepAPI=0;SyncPragma=NORMAL;NoTXN=0;Timeout=1000;ShortNames=;LongNames=0;NoCreat=;NoWCHAR=;FKSupport=;JournalMode=;OEMCP=;LoadExt=;BigInt=;JDConv=;" command="SELECT * FROM &quot;main&quot;.&quot;Economy&quot;"/>
  </connection>
  <connection id="4" odcFile="C:\Doc\Balmorel\flex4res_balmodel\BASE-results_Juan.db" name="main El Transmission between Countries" type="1" refreshedVersion="6">
    <dbPr connection="Driver={SQLite3 ODBC Driver};Database=C:\Doc\Balmorel\flex4res_balmodel\BASE-results_Juan.db;StepAPI=0;SyncPragma=NORMAL;NoTXN=0;Timeout=1000;ShortNames=;LongNames=0;NoCreat=;NoWCHAR=;FKSupport=;JournalMode=;OEMCP=;LoadExt=;BigInt=;JDConv=;" command="SELECT * FROM &quot;main&quot;.&quot;El Transmission between Countries&quot;"/>
  </connection>
  <connection id="5" odcFile="C:\Doc\Balmorel\flex4res_balmodel\BASE-results_Juan.db" name="main El Transmission between regions net - Term" type="1" refreshedVersion="6">
    <dbPr connection="Driver={SQLite3 ODBC Driver};Database=C:\Doc\Balmorel\flex4res_balmodel\BASE-results_Juan.db;StepAPI=0;SyncPragma=NORMAL;NoTXN=0;Timeout=1000;ShortNames=;LongNames=0;NoCreat=;NoWCHAR=;FKSupport=;JournalMode=;OEMCP=;LoadExt=;BigInt=;JDConv=;" command="SELECT * FROM &quot;main&quot;.&quot;El Transmission between regions net - Term&quot;"/>
  </connection>
  <connection id="6" odcFile="C:\Doc\Balmorel\flex4res_balmodel\BASE-results_Juan.db" name="main Electricity Demand - Annual" type="1" refreshedVersion="6">
    <dbPr connection="Driver={SQLite3 ODBC Driver};Database=C:\Doc\Balmorel\flex4res_balmodel\BASE-results_Juan.db;StepAPI=0;SyncPragma=NORMAL;NoTXN=0;Timeout=1000;ShortNames=;LongNames=0;NoCreat=;NoWCHAR=;FKSupport=;JournalMode=;OEMCP=;LoadExt=;BigInt=;JDConv=;" command="SELECT * FROM &quot;main&quot;.&quot;Electricity Demand - Annual&quot;"/>
  </connection>
  <connection id="7" odcFile="C:\Doc\Balmorel\flex4res_balmodel\BASE-results_Juan.db" name="main Electricity Demand - Term" type="1" refreshedVersion="6">
    <dbPr connection="Driver={SQLite3 ODBC Driver};Database=C:\Doc\Balmorel\flex4res_balmodel\BASE-results_Juan.db;StepAPI=0;SyncPragma=NORMAL;NoTXN=0;Timeout=1000;ShortNames=;LongNames=0;NoCreat=;NoWCHAR=;FKSupport=;JournalMode=;OEMCP=;LoadExt=;BigInt=;JDConv=;" command="SELECT * FROM &quot;main&quot;.&quot;Electricity Demand - Term&quot;"/>
  </connection>
  <connection id="8" odcFile="C:\Doc\Balmorel\flex4res_balmodel\BASE-results_Juan.db" name="main Electricity generation - Annual1" type="1" refreshedVersion="6">
    <dbPr connection="Driver={SQLite3 ODBC Driver};Database=C:\Doc\Balmorel\flex4res_balmodel\BASE-results_Juan.db;StepAPI=0;SyncPragma=NORMAL;NoTXN=0;Timeout=1000;ShortNames=;LongNames=0;NoCreat=;NoWCHAR=;FKSupport=;JournalMode=;OEMCP=;LoadExt=;BigInt=;JDConv=;" command="SELECT * FROM &quot;main&quot;.&quot;Electricity generation - Annual&quot;"/>
  </connection>
  <connection id="9" odcFile="C:\Doc\Balmorel\flex4res_balmodel\BASE-results_Juan.db" name="main Electricity generation - Term" type="1" refreshedVersion="6">
    <dbPr connection="Driver={SQLite3 ODBC Driver};Database=C:\Doc\Balmorel\flex4res_balmodel\BASE-results_Juan.db;StepAPI=0;SyncPragma=NORMAL;NoTXN=0;Timeout=1000;ShortNames=;LongNames=0;NoCreat=;NoWCHAR=;FKSupport=;JournalMode=;OEMCP=;LoadExt=;BigInt=;JDConv=;" command="SELECT * FROM &quot;main&quot;.&quot;Electricity generation - Term&quot;"/>
  </connection>
  <connection id="10" odcFile="C:\Doc\Balmorel\flex4res_balmodel\BASE-results_Juan.db" name="main Electricity generation capacity Total" type="1" refreshedVersion="6">
    <dbPr connection="Driver={SQLite3 ODBC Driver};Database=C:\Doc\Balmorel\flex4res_balmodel\BASE-results_Juan.db;StepAPI=0;SyncPragma=NORMAL;NoTXN=0;Timeout=1000;ShortNames=;LongNames=0;NoCreat=;NoWCHAR=;FKSupport=;JournalMode=;OEMCP=;LoadExt=;BigInt=;JDConv=;" command="SELECT * FROM &quot;main&quot;.&quot;Electricity generation capacity Total&quot;"/>
  </connection>
  <connection id="11" odcFile="C:\Doc\Balmorel\flex4res_balmodel\BASE-results_Juan.db" name="main Electricity_price" type="1" refreshedVersion="6">
    <dbPr connection="Driver={SQLite3 ODBC Driver};Database=C:\Doc\Balmorel\flex4res_balmodel\BASE-results_Juan.db;StepAPI=0;SyncPragma=NORMAL;NoTXN=0;Timeout=1000;ShortNames=;LongNames=0;NoCreat=;NoWCHAR=;FKSupport=;JournalMode=;OEMCP=;LoadExt=;BigInt=;JDConv=;" command="SELECT * FROM &quot;main&quot;.&quot;Electricity_price&quot;"/>
  </connection>
  <connection id="12" odcFile="C:\Doc\Balmorel\flex4res_balmodel\BASE-results_Juan.db" name="main Emissions - Annual" type="1" refreshedVersion="6">
    <dbPr connection="Driver={SQLite3 ODBC Driver};Database=C:\Doc\Balmorel\flex4res_balmodel\BASE-results_Juan.db;StepAPI=0;SyncPragma=NORMAL;NoTXN=0;Timeout=1000;ShortNames=;LongNames=0;NoCreat=;NoWCHAR=;FKSupport=;JournalMode=;OEMCP=;LoadExt=;BigInt=;JDConv=;" command="SELECT * FROM &quot;main&quot;.&quot;Emissions - Annual&quot;"/>
  </connection>
  <connection id="13" odcFile="C:\Doc\Balmorel\flex4res_balmodel\BASE-results_Juan.db" name="main Endo_gen_cap_MW" type="1" refreshedVersion="6">
    <dbPr connection="DRIVER=SQLite3 ODBC Driver;Database=C:\Doc\Balmorel\flex4res_balmodel\BASE-results_Juan.db;LongNames=0;Timeout=1000;NoTXN=0;SyncPragma=NORMAL;StepAPI=0" command="SELECT * FROM &quot;main&quot;.&quot;Endo_gen_cap_MW&quot;"/>
  </connection>
  <connection id="14" odcFile="C:\Doc\Balmorel\flex4res_balmodel\BASE-results_Juan.db" name="main Fuel Consumption - Annual" type="1" refreshedVersion="6">
    <dbPr connection="Driver={SQLite3 ODBC Driver};Database=C:\Doc\Balmorel\flex4res_balmodel\BASE-results_Juan.db;StepAPI=0;SyncPragma=NORMAL;NoTXN=0;Timeout=1000;ShortNames=;LongNames=0;NoCreat=;NoWCHAR=;FKSupport=;JournalMode=;OEMCP=;LoadExt=;BigInt=;JDConv=;" command="SELECT * FROM &quot;main&quot;.&quot;Fuel Consumption - Annual&quot;"/>
  </connection>
  <connection id="15" odcFile="C:\Doc\Balmorel\flex4res_balmodel\BASE-results_Juan.db" name="main Fuel Consumption - Term" type="1" refreshedVersion="6">
    <dbPr connection="Driver={SQLite3 ODBC Driver};Database=C:\Doc\Balmorel\flex4res_balmodel\BASE-results_Juan.db;StepAPI=0;SyncPragma=NORMAL;NoTXN=0;Timeout=1000;ShortNames=;LongNames=0;NoCreat=;NoWCHAR=;FKSupport=;JournalMode=;OEMCP=;LoadExt=;BigInt=;JDConv=;" command="SELECT * FROM &quot;main&quot;.&quot;Fuel Consumption - Term&quot;"/>
  </connection>
  <connection id="16" odcFile="\\intra.ttu.ee\home\Hardi.Koduvere\Documents\My Data Sources\main Fuel price.odc" name="main Fuel price" type="1" refreshedVersion="6">
    <dbPr connection="DSN=SQLite3 Datasource;Database=C:\Doc\Balmorel\flex4res_balmodel\BASE-results_Juan.db;StepAPI=0;SyncPragma=NORMAL;NoTXN=0;Timeout=100000;ShortNames=0;LongNames=0;NoCreat=0;NoWCHAR=0;FKSupport=0;JournalMode=;OEMCP=0;LoadExt=;BigInt=0;JDConv=0;" command="SELECT * FROM &quot;main&quot;.&quot;Fuel price&quot;"/>
  </connection>
  <connection id="17" odcFile="C:\Doc\Balmorel\flex4res_balmodel\BASE-results_Juan.db" name="main Heat Generation - Annual" type="1" refreshedVersion="6">
    <dbPr connection="Driver={SQLite3 ODBC Driver};Database=C:\Doc\Balmorel\flex4res_balmodel\BASE-results_Juan.db;StepAPI=0;SyncPragma=NORMAL;NoTXN=0;Timeout=1000;ShortNames=;LongNames=0;NoCreat=;NoWCHAR=;FKSupport=;JournalMode=;OEMCP=;LoadExt=;BigInt=;JDConv=;" command="SELECT * FROM &quot;main&quot;.&quot;Heat Generation - Annual&quot;"/>
  </connection>
  <connection id="18" odcFile="C:\Doc\Balmorel\flex4res_balmodel\BASE-results_Juan.db" name="main Heat Generation - Term" type="1" refreshedVersion="6">
    <dbPr connection="Driver={SQLite3 ODBC Driver};Database=C:\Doc\Balmorel\flex4res_balmodel\BASE-results_Juan.db;StepAPI=0;SyncPragma=NORMAL;NoTXN=0;Timeout=1000;ShortNames=;LongNames=0;NoCreat=;NoWCHAR=;FKSupport=;JournalMode=;OEMCP=;LoadExt=;BigInt=;JDConv=;" command="SELECT * FROM &quot;main&quot;.&quot;Heat Generation - Term&quot;"/>
  </connection>
  <connection id="19" odcFile="C:\Doc\Balmorel\flex4res_balmodel\BASE-results_Juan.db" name="main Heat generation capacity Total" type="1" refreshedVersion="6">
    <dbPr connection="Driver={SQLite3 ODBC Driver};Database=C:\Doc\Balmorel\flex4res_balmodel\BASE-results_Juan.db;StepAPI=0;SyncPragma=NORMAL;NoTXN=0;Timeout=1000;ShortNames=;LongNames=0;NoCreat=;NoWCHAR=;FKSupport=;JournalMode=;OEMCP=;LoadExt=;BigInt=;JDConv=;" command="SELECT * FROM &quot;main&quot;.&quot;Heat generation capacity Total&quot;"/>
  </connection>
  <connection id="20" odcFile="C:\Doc\Balmorel\flex4res_balmodel\BASE-results_Juan.db" name="main Heat price - Marginal" type="1" refreshedVersion="6">
    <dbPr connection="Driver={SQLite3 ODBC Driver};Database=C:\Doc\Balmorel\flex4res_balmodel\BASE-results_Juan.db;StepAPI=0;SyncPragma=NORMAL;NoTXN=0;Timeout=1000;ShortNames=;LongNames=0;NoCreat=;NoWCHAR=;FKSupport=;JournalMode=;OEMCP=;LoadExt=;BigInt=;JDConv=;" command="SELECT * FROM &quot;main&quot;.&quot;Heat price - Marginal&quot;"/>
  </connection>
  <connection id="21" odcFile="C:\Doc\Balmorel\flex4res_balmodel\BASE-results_Juan.db" name="main Heat Storage volume" type="1" refreshedVersion="6">
    <dbPr connection="Driver={SQLite3 ODBC Driver};Database=C:\Doc\Balmorel\flex4res_balmodel\BASE-results_Juan.db;StepAPI=0;SyncPragma=NORMAL;NoTXN=0;Timeout=1000;ShortNames=;LongNames=0;NoCreat=;NoWCHAR=;FKSupport=;JournalMode=;OEMCP=;LoadExt=;BigInt=;JDConv=;" command="SELECT * FROM &quot;main&quot;.&quot;Heat Storage volume&quot;"/>
  </connection>
  <connection id="22" odcFile="C:\Doc\Balmorel\flex4res_balmodel\BASE-results_Juan.db" name="main Transmission capacity" type="1" refreshedVersion="6">
    <dbPr connection="DRIVER=SQLite3 ODBC Driver;Database=C:\Doc\Balmorel\flex4res_balmodel\BASE-results_Juan.db;LongNames=0;Timeout=1000;NoTXN=0;SyncPragma=NORMAL;StepAPI=0" command="SELECT * FROM &quot;main&quot;.&quot;Transmission capacity&quot;"/>
  </connection>
  <connection id="23" odcFile="C:\Doc\Balmorel\flex4res_balmodel\BASE-results_Juan.db" name="main Transmission Capacity1" type="1" refreshedVersion="6">
    <dbPr connection="Driver={SQLite3 ODBC Driver};Database=C:\Doc\Balmorel\flex4res_balmodel\BASE-results_Juan.db;StepAPI=0;SyncPragma=NORMAL;NoTXN=0;Timeout=1000;ShortNames=;LongNames=0;NoCreat=;NoWCHAR=;FKSupport=;JournalMode=;OEMCP=;LoadExt=;BigInt=;JDConv=;" command="SELECT * FROM &quot;main&quot;.&quot;Transmission Capacity&quot;"/>
  </connection>
  <connection id="24" odcFile="C:\Doc\Balmorel\flex4res_balmodel\BASE-results_Juan.db" name="main Transmission Investments" type="1" refreshedVersion="6">
    <dbPr connection="Driver={SQLite3 ODBC Driver};Database=C:\Doc\Balmorel\flex4res_balmodel\BASE-results_Juan.db;StepAPI=0;SyncPragma=NORMAL;NoTXN=0;Timeout=1000;ShortNames=;LongNames=0;NoCreat=;NoWCHAR=;FKSupport=;JournalMode=;OEMCP=;LoadExt=;BigInt=;JDConv=;" command="SELECT * FROM &quot;main&quot;.&quot;Transmission Investments&quot;"/>
  </connection>
  <connection id="25" odcFile="C:\Doc\Balmorel\flex4res_balmodel\BASE-results_Juan.db" name="main Weekly Hydro Storage Volume" type="1" refreshedVersion="6">
    <dbPr connection="Driver={SQLite3 ODBC Driver};Database=C:\Doc\Balmorel\flex4res_balmodel\BASE-results_Juan.db;StepAPI=0;SyncPragma=NORMAL;NoTXN=0;Timeout=1000;ShortNames=;LongNames=0;NoCreat=;NoWCHAR=;FKSupport=;JournalMode=;OEMCP=;LoadExt=;BigInt=;JDConv=;" command="SELECT * FROM &quot;main&quot;.&quot;Weekly Hydro Storage Volume&quot;"/>
  </connection>
</connections>
</file>

<file path=xl/sharedStrings.xml><?xml version="1.0" encoding="utf-8"?>
<sst xmlns="http://schemas.openxmlformats.org/spreadsheetml/2006/main" count="1470" uniqueCount="356">
  <si>
    <t>Grand Total</t>
  </si>
  <si>
    <t xml:space="preserve">Create </t>
  </si>
  <si>
    <t>Drop</t>
  </si>
  <si>
    <t>Populate</t>
  </si>
  <si>
    <t>El_Gen</t>
  </si>
  <si>
    <t>Electricity generation - annual</t>
  </si>
  <si>
    <t>DENMARK</t>
  </si>
  <si>
    <t>NORWAY</t>
  </si>
  <si>
    <t>SWEDEN</t>
  </si>
  <si>
    <t>SUN</t>
  </si>
  <si>
    <t>WATER</t>
  </si>
  <si>
    <t>Country</t>
  </si>
  <si>
    <t>Fuel</t>
  </si>
  <si>
    <t>Sum of TWh</t>
  </si>
  <si>
    <t>Sum of MW</t>
  </si>
  <si>
    <t>Season</t>
  </si>
  <si>
    <t>ESTONIA</t>
  </si>
  <si>
    <t>FINLAND</t>
  </si>
  <si>
    <t>GERMANY</t>
  </si>
  <si>
    <t>LATVIA</t>
  </si>
  <si>
    <t>LITHUANIA</t>
  </si>
  <si>
    <t>POLAND</t>
  </si>
  <si>
    <t>Electricity_Price</t>
  </si>
  <si>
    <t>DROP TABLE if exists `El_Gen`;</t>
  </si>
  <si>
    <t>DROP TABLE if exists `Electricity generation - Annual`;</t>
  </si>
  <si>
    <t>DROP TABLE if exists `Electricity_price`;</t>
  </si>
  <si>
    <t>CREATE TABLE `El_Gen` (`Case1` TEXT,    `Y1`    TEXT,    `Y2`    TEXT,    `Area`  TEXT,    `Technology`    TEXT, `Season` TEXT, `Term` TEXT,    `Generation_MW`    REAL);</t>
  </si>
  <si>
    <t>DROP TABLE if exists `Electricity generation - Term`;</t>
  </si>
  <si>
    <t>Heat_Gen</t>
  </si>
  <si>
    <t>DROP TABLE if exists `Heat_Gen`;</t>
  </si>
  <si>
    <t>INSERT INTO Heat_Gen(Case1, Y1, Y2, Area, Technology, Season, Term, Generation_MW) SELECT  VGH_T, VGH_T2, VGH_T3, VGH_T4, VGH_T5, VGH_T6, VGH_T7, level FROM VGH_T WHERE level &gt;0;</t>
  </si>
  <si>
    <t>CREATE TABLE `Heat_Gen` (`Case1` TEXT,    `Y1`    TEXT,    `Y2`    TEXT,    `Area`  TEXT,    `Technology`    TEXT, `Season` TEXT, `Term` TEXT,    `Generation_MW`    REAL);</t>
  </si>
  <si>
    <t>Heat Generation - Term</t>
  </si>
  <si>
    <t>Heat Generation - Annual</t>
  </si>
  <si>
    <t>DROP TABLE if exists `Heat Generation - Term`;</t>
  </si>
  <si>
    <t>Electricity generation - Term</t>
  </si>
  <si>
    <t>DROP TABLE if exists `Heat Generation - Annual`;</t>
  </si>
  <si>
    <t>Column Labels</t>
  </si>
  <si>
    <t>Row Labels</t>
  </si>
  <si>
    <t>T001</t>
  </si>
  <si>
    <t>Fuel_Con</t>
  </si>
  <si>
    <t>DROP TABLE if exists `Fuel_Con`;</t>
  </si>
  <si>
    <t>Fuel Consumption - Term</t>
  </si>
  <si>
    <t>Fuel Consumption - Annual</t>
  </si>
  <si>
    <t>DROP TABLE if exists `Fuel Consumption - Term`;</t>
  </si>
  <si>
    <t>DROP TABLE if exists `Fuel Consumption - Annual`;</t>
  </si>
  <si>
    <t>DROP TABLE if exists `Emissions - Term`;</t>
  </si>
  <si>
    <t>Emissions - Term</t>
  </si>
  <si>
    <t>Emissions - Annual</t>
  </si>
  <si>
    <t>DROP TABLE if exists `Emissions - Annual`;</t>
  </si>
  <si>
    <t>CREATE TABLE `El_Gen` (`Case1` TEXT,    `Y1`    TEXT,     `Area`  TEXT,    `Technology`    TEXT, `Season` TEXT, `Term` TEXT,    `Generation_MW`    REAL);</t>
  </si>
  <si>
    <t>CREATE TABLE `Heat_Gen` (`Case1` TEXT,    `Y1`    TEXT,     `Area`  TEXT,    `Technology`    TEXT, `Season` TEXT, `Term` TEXT,    `Generation_MW`    REAL);</t>
  </si>
  <si>
    <t>CREATE TABLE `Heat Generation - Term` (`Case` TEXT,    `Year1`    TEXT,  `Country` TEXT, `Region` TEXT,   `Area`  TEXT, `Fuel` TEXT,   `Technology`    TEXT, `Season` TEXT, `Term` TEXT,    `MW`    REAL, `MWh`REAL, `GJ` REAL);</t>
  </si>
  <si>
    <t>INSERT INTO `Heat generation - Term`(`Case`, Year1,  Country, Region, Area, Fuel, Technology, Season, Term, MW, MWh, GJ) SELECT [Heat_Gen].Case1 AS [Case], [Heat_Gen].Y1 AS [Year1], ICA.ICA3 AS Country, RRRAAA.RRRAAA3 AS Region, [Heat_Gen].Area AS Area, IGF.IGF4 AS Fuel, [Heat_Gen].Technology AS Technology, [Heat_Gen].Season AS Season, [Heat_Gen].Term AS Term, Sum([Heat_Gen].Generation_MW) AS MW, Sum([Heat_Gen].[Generation_MW]*[IHOURSINST].[value]) AS MWh, Sum([Heat_Gen].[Generation_MW]*[IHOURSINST].[value])*3.6 AS GJ FROM IHOURSINST INNER JOIN (((RRRAAA INNER JOIN [Heat_Gen] ON (RRRAAA.RRRAAA = [Heat_Gen].Case1) AND (RRRAAA.RRRAAA4 = [Heat_Gen].Area)) INNER JOIN ICA ON (ICA.ICA4 = [Heat_Gen].AREA) AND ([Heat_Gen].Case1 = ICA.ICA)) INNER JOIN IGF ON (IGF.IGF3 = [Heat_Gen].Technology) AND ([Heat_Gen].Case1 = IGF.IGF)) ON (IHOURSINST.IHOURSINST4 = [Heat_Gen].Term) AND (IHOURSINST.IHOURSINST3 = [Heat_Gen].Season) AND (IHOURSINST.IHOURSINST = [Heat_Gen].Case1) GROUP BY [Heat_Gen].Case1, [Heat_Gen].Y1, ICA.ICA3, RRRAAA.RRRAAA3, [Heat_Gen].Area, IGF.IGF4, [Heat_Gen].Technology, [Heat_Gen].Season, [Heat_Gen].Term, [Heat_Gen].Generation_MW;</t>
  </si>
  <si>
    <t>CREATE TABLE `Heat Generation - Annual` (`Case` TEXT,    `Year1`    TEXT,   `Country` TEXT, `Region` TEXT,   `Area`  TEXT, `Fuel` TEXT,   `Technology`    TEXT,  `TWh`REAL, `PJ` REAL);</t>
  </si>
  <si>
    <t>CREATE TABLE `Fuel_Con`(`Case1` TEXT, `Year1`TEXT,  `Area` TEXT, `Technology` TEXT, `Season` TEXT, `Term` TEXT, `MW`  REAL);</t>
  </si>
  <si>
    <t>CREATE TABLE `Fuel Consumption - Term` (`Case` TEXT,    `Year1`    TEXT,  `Country` TEXT, `Region` TEXT,   `Area`  TEXT, `Fuel` TEXT,   `Technology`    TEXT, `Season` TEXT, `Term` TEXT,    `MJ/s`    REAL, `MWh`REAL, `GJ` REAL);</t>
  </si>
  <si>
    <t>INSERT INTO `Fuel Consumption - Term`(`Case`, Year1, Country, Region, Area, Fuel, Technology, Season, Term,`MJ/s`, MWh, GJ) SELECT Fuel_Con.Case1 AS `Case`, Fuel_Con.Year1 AS Year1,  ICA.ICA3 AS Country, RRRAAA.RRRAAA3 AS Region, Fuel_Con.Area AS Area, IGF.IGF4 AS `Fuel`, Fuel_Con.Technology AS Technology, Fuel_Con.Season AS Season, Fuel_Con.Term AS Term, Sum([Fuel_Con].MW) AS `MJ/s`, Sum([Fuel_Con].[MW]*[IHOURSINST].[value]) AS MWh, Sum([Fuel_Con].[MW]*[IHOURSINST].[value])*3.6 AS GJ 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[Fuel_Con].Case1)GROUP BY [Fuel_Con].Case1, [Fuel_Con].Year1, ICA.ICA3, RRRAAA.RRRAAA3, [Fuel_Con].Area, IGF.IGF4, [Fuel_Con].Technology, [Fuel_Con].Season, [Fuel_Con].Term;</t>
  </si>
  <si>
    <t>CREATE TABLE `Fuel Consumption - Annual` (`Case` TEXT,    `Year1`    TEXT,    `Country` TEXT, `Region` TEXT,   `Area`  TEXT, `Fuel` TEXT,   `Technology`    TEXT,  `TWh`REAL, `PJ` REAL);</t>
  </si>
  <si>
    <t>INSERT INTO `Fuel Consumption - Annual`(`Case`, Year1, Country, Region, Area, Fuel, Technology, TWh, PJ)  SELECT [Fuel Consumption - Term].`Case`, [Fuel Consumption - Term].Year1,[Fuel Consumption - Term].Country, [Fuel Consumption - Term].Region, [Fuel Consumption - Term].Area, [Fuel Consumption - Term].Fuel, [Fuel Consumption - Term].Technology, Sum([MWh]/1000000) AS TWh, Sum([GJ]/1000000) AS PJ FROM [Fuel Consumption - Term] GROUP BY [Fuel Consumption - Term].`Case`, [Fuel Consumption - Term].Year1, [Fuel Consumption - Term].Country, [Fuel Consumption - Term].Region, [Fuel Consumption - Term].Area, [Fuel Consumption - Term].Fuel, [Fuel Consumption - Term].Technology;</t>
  </si>
  <si>
    <t>CREATE TABLE `Emissions - Term`(`Case` TEXT, `Year1`TEXT, `Country` TEXT, `Region` TEXT, `Area` TEXT,`Fuel` TEXT, `Technology` TEXT, `Season` TEXT, `Term` TEXT, `CO2 t/h`  REAL,`CO2 tons`  REAL, `SO2 t/h`  REAL,`SO2 tons`  REAL, `N2O t/h`  REAL,`N2O tons`  REAL);</t>
  </si>
  <si>
    <t>INSERT INTO `Emissions - Term`(`Case`,Year1,Country,Region,Area,`Fuel`,Technology,Season, `Term`, `CO2 t/h`,`CO2 tons`, `SO2 t/h`,`SO2 tons`, `N2O t/h`,`N2O tons`) SELECT Fuel_con.Case1 AS `Case`, Fuel_con.Year1 AS Year1, ICA.ICA3 AS Country, RRRAAA.RRRAAA3 AS Region, Fuel_con.Area AS Area, IGF.IGF4 AS Fuel, Fuel_con.Technology AS Technology, Fuel_con.Season AS Season, Fuel_con.Term AS Term, Sum([Fuel_con].[MW]*[IM_CO2].[value])*3.6/1000 AS `CO2 t/h`, Sum([Fuel_con].[MW]*[IHOURSINST].[value]*[IM_CO2].[value])*3.6/1000 AS `CO2 tons`,Sum([Fuel_con].[MW]*[IM_SO2].[value])*3.6/1000 AS `SO2 t/h`, Sum([Fuel_con].[MW]*[IHOURSINST].[value]*[IM_SO2].[value])*3.6/1000 AS `SO2 tons`,Sum([Fuel_con].[MW]*[IM_N2O].[value])*3.6/1000 AS `N2O t/h`, Sum([Fuel_con].[MW]*[IHOURSINST].[value]*[IM_N2O].[value])*3.6/1000 AS `N2O tons`FROM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 INNER JOIN IM_SO2 ON (IM_SO2.IM_SO23 = [Fuel_con].Technology) AND ([Fuel_con].Case1 = IM_SO2.IM_SO2) INNER JOIN IM_CO2 ON (IM_CO2.IM_CO23 = [Fuel_con].Technology) AND ([Fuel_con].Case1 = IM_CO2.IM_CO2) INNER JOIN IM_N2O ON (IM_N2O.IM_N2O3 = [Fuel_con].Technology) AND ([Fuel_con].Case1 = IM_N2O.IM_N2O)GROUP BY [Fuel_con].Case1, [Fuel_con].Year1, ICA.ICA3, RRRAAA.RRRAAA3, [Fuel_con].Area, IGF.IGF4, [Fuel_con].Technology, [Fuel_con].Season, [Fuel_con].Term;</t>
  </si>
  <si>
    <t>CREATE TABLE `Emissions - Annual`(`Case` TEXT, `Year1`TEXT,`Country` TEXT, `Region` TEXT, `Area` TEXT,`Fuel` TEXT, `Technology` TEXT,`CO2 kilotons`  REAL,`CO2 megatons`  REAL, `SO2 kilotons`  REAL,`SO2 megatons`  REAL, `N2O kilotons`  REAL,`N2O megatons`  REAL);</t>
  </si>
  <si>
    <t>INSERT INTO `Emissions - Annual`(`Case`,Year1,Country,Region, Area,Fuel,Technology,`CO2 kilotons`,`CO2 megatons`, `SO2 kilotons`,`SO2 megatons`, `N2O kilotons`,`N2O megatons`) SELECT [Emissions - Term].`Case`, [Emissions - Term].Year1, [Emissions - Term].Country, [Emissions - Term].Region, [Emissions - Term].Area, [Emissions - Term].Fuel, [Emissions - Term].Technology, Sum([CO2 Tons]/1000) AS `CO2 kilotons`, Sum([CO2 Tons]/1000000) AS `CO2 megatons`, Sum([SO2 Tons]/1000) AS `SO2 kilotons`, Sum([SO2 Tons]/1000000) AS `SO2 megatons`, Sum([N2O Tons]/1000) AS `N2O kilotons`, Sum([N2O Tons]/1000000) AS `N2O megatons` FROM [Emissions - Term] GROUP BY [Emissions - Term].`Case`, [Emissions - Term].Year1,  [Emissions - Term].Country, [Emissions - Term].Region, [Emissions - Term].Area, [Emissions - Term].Fuel, [Emissions - Term].Technology;</t>
  </si>
  <si>
    <t>INSERT INTO `Heat Generation - Annual`(`Case`, Year1, Country, Region, Area, Fuel, Technology, TWh, PJ)  SELECT [Heat Generation - Term].`Case`, [Heat Generation - Term].Year1,[Heat Generation - Term].Country, [Heat Generation - Term].Region, [Heat Generation - Term].Area, [Heat Generation - Term].Fuel, [Heat Generation - Term].Technology, Sum([MWh]/1000000) AS TWh, Sum([GJ]/1000000) AS PJ FROM [Heat Generation - Term] GROUP BY [Heat Generation - Term].`Case`, [Heat Generation - Term].Year1, [Heat Generation - Term].Country, [Heat Generation - Term].Region, [Heat Generation - Term].Area, [Heat Generation - Term].Fuel, [Heat Generation - Term].Technology;</t>
  </si>
  <si>
    <t>Region</t>
  </si>
  <si>
    <t>Term</t>
  </si>
  <si>
    <t>Heat storage volume</t>
  </si>
  <si>
    <t>DROP TABLE if exists `Heat Storage volume`;</t>
  </si>
  <si>
    <t>Weekly Hydro Storage Volume</t>
  </si>
  <si>
    <t>DROP TABLE if exists `Weekly Hydro Storage Volume`;</t>
  </si>
  <si>
    <t>CREATE TABLE `Heat Storage volume`(`Case` TEXT, `Year`TEXT,`Country` TEXT, `Region` TEXT, `Area` TEXT,`Season` TEXT, `Term` TEXT, `MWh` REAL, `GJ` REAL);</t>
  </si>
  <si>
    <t>INSERT INTO `Heat Storage volume`(`Case`, Year,  Country,Region,Area,Season,Term,MWh,GJ) SELECT VHSTOVOLT.VHSTOVOLT AS `Case`, VHSTOVOLT.VHSTOVOLT2 AS Year,  ICA.ICA3 AS Country, RRRAAA.RRRAAA3 AS Region, VHSTOVOLT.VHSTOVOLT3 AS Area, VHSTOVOLT.VHSTOVOLT4 AS Season, VHSTOVOLT.VHSTOVOLT5 AS Term, Sum(VHSTOVOLT.level) AS MWh, Sum(VHSTOVOLT.level)*3.6 AS GJ FROM ICA INNER JOIN (RRRAAA INNER JOIN VHSTOVOLT ON (RRRAAA.RRRAAA4 = VHSTOVOLT.VHSTOVOLT3) AND (RRRAAA.RRRAAA = VHSTOVOLT.VHSTOVOLT)) ON (ICA.ICA4 = VHSTOVOLT.VHSTOVOLT3) AND (ICA.ICA = VHSTOVOLT.VHSTOVOLT)GROUP BY VHSTOVOLT.VHSTOVOLT, VHSTOVOLT.VHSTOVOLT2, VHSTOVOLT.VHSTOVOLT3, ICA.ICA3, RRRAAA.RRRAAA3, VHSTOVOLT.VHSTOVOLT4, VHSTOVOLT.VHSTOVOLT5;</t>
  </si>
  <si>
    <t>CREATE TABLE `Weekly Hydro Storage Volume`(`Case` TEXT, `Year`TEXT, `Country` TEXT, `Region` TEXT, `Area` TEXT,`Week` TEXT, `MWh` REAL);</t>
  </si>
  <si>
    <t>INSERT INTO `Weekly Hydro Storage Volume`(`Case`,Year,Country, Region,Area,Week,MWh) SELECT VHYRS_S.VHYRS_S AS [Case], VHYRS_S.VHYRS_S2 AS [Year], ICA.ICA3 AS Country, RRRAAA.RRRAAA3 AS Region, VHYRS_S.VHYRS_S3 AS Area, VHYRS_S.VHYRS_S4 AS Week, VHYRS_S.level AS MWh FROM (VHYRS_S INNER JOIN ICA ON VHYRS_S.VHYRS_S3 = ICA.ICA4) INNER JOIN RRRAAA ON VHYRS_S.VHYRS_S3 = RRRAAA.RRRAAA4;</t>
  </si>
  <si>
    <t>DROP TABLE if exists `Electricity Demand - Term`;</t>
  </si>
  <si>
    <t>Heat Demand - Term</t>
  </si>
  <si>
    <t>Electricity Demand - Term</t>
  </si>
  <si>
    <t>DROP TABLE if exists `Heat Demand - Term`;</t>
  </si>
  <si>
    <t>Electricity Demand - Annual</t>
  </si>
  <si>
    <t>Heat Demand - Annual</t>
  </si>
  <si>
    <t>DROP TABLE if exists `Heat Demand - Annual`;</t>
  </si>
  <si>
    <t>DROP TABLE if exists `Electricity Demand - Annual`;</t>
  </si>
  <si>
    <t>Heat Price - Marginal</t>
  </si>
  <si>
    <t>DROP TABLE if exists`Heat Price - Marginal`;</t>
  </si>
  <si>
    <t>Sum of MWh</t>
  </si>
  <si>
    <t>Average of OMONEY/MWh</t>
  </si>
  <si>
    <t>CREATE TABLE `Electricity_price`(`Case`TEXT, `Year1` TEXT,  `Country` TEXT, `Region` TEXT, `Season` TEXT, `Term` TEXT, `OMONEY/MWh` REAL);</t>
  </si>
  <si>
    <t>INSERT INTO `Electricity_price`(`Case`,`Year1`,`Country`,`Region`,`Season`,`Term`,`OMONEY/MWh`) SELECT QEEQ.QEEQ AS [`Case`], QEEQ.QEEQ2 AS [Year1], CCCRRR.CCCRRR3 AS Country, QEEQ.QEEQ3 AS Region, QEEQ.QEEQ4 AS Season, QEEQ.QEEQ5 AS Term, Avg([QEEQ].[marginal]/[IHOURSINST].[value]*[OMONEY].[value]) AS [OMONEY/MWh] FROM CCCRRR INNER JOIN (OMONEY INNER JOIN (QEEQ INNER JOIN IHOURSINST ON (QEEQ.QEEQ5 = IHOURSINST.IHOURSINST4) AND (QEEQ.QEEQ = IHOURSINST.IHOURSINST) AND (QEEQ.QEEQ4 = IHOURSINST.IHOURSINST3)) ON OMONEY.OMONEY = QEEQ.QEEQ) ON (CCCRRR.CCCRRR4 = QEEQ.QEEQ3) AND (CCCRRR.CCCRRR = QEEQ.QEEQ) GROUP BY QEEQ.QEEQ, QEEQ.QEEQ2, CCCRRR.CCCRRR3, QEEQ.QEEQ3, QEEQ.QEEQ4, QEEQ.QEEQ5;</t>
  </si>
  <si>
    <t>El Transmission between regions net -Term</t>
  </si>
  <si>
    <t>El Transmission between Countries</t>
  </si>
  <si>
    <t>DROP TABLE if exists `El Transmission between Countries`;</t>
  </si>
  <si>
    <t>DROP TABLE if exists `El Transmission between regions net - Term`;</t>
  </si>
  <si>
    <t>CREATE TABLE `El Transmission between regions net - Term`(`Case` TEXT, Year TEXT, Source TEXT, Destination TEXT, Season TEXT, Term TEXT, GW REAL);</t>
  </si>
  <si>
    <t>INSERT INTO `El Transmission between regions net - Term`(`Case` , Year, Source, Destination, Season, Term, GW) SELECT VX_T.VX_T AS [Case], VX_T.VX_T2 AS [Year], VX_T.VX_T3 AS Source,  VX_T.VX_T4 AS Destination, VX_T.VX_T5 AS Season, VX_T.VX_T6 AS [Time], Sum(VX_T.level-VX_T_1.level)/1000 AS GW FROM VX_T INNER JOIN VX_T AS VX_T_1 ON (VX_T.VX_T6 = VX_T_1.VX_T6) AND (VX_T.VX_T5 = VX_T_1.VX_T5) AND (VX_T.VX_T4 = VX_T_1.VX_T3) AND (VX_T.VX_T3 = VX_T_1.VX_T4) AND (VX_T.VX_T2 = VX_T_1.VX_T2) AND (VX_T.VX_T = VX_T_1.VX_T) GROUP BY VX_T.VX_T, VX_T.VX_T2, VX_T.VX_T3,  VX_T.VX_T4, VX_T.VX_T5, VX_T.VX_T6;</t>
  </si>
  <si>
    <t>CREATE TABLE `El Transmission between Countries`(`Case` TEXT, Year TEXT,Country1 TEXT, Region1 TEXT,Country2 TEXT,Region2 TEXT,GWh REAL);</t>
  </si>
  <si>
    <t>CREATE TABLE `Electricity generation - Term` (`Case` TEXT,`Year`TEXT,  `Country` TEXT, `Region` TEXT,   `Area`  TEXT, `Fuel` TEXT,`Technology Type` TEXT,`Technology` TEXT, `Season` TEXT, `Term` TEXT,    `MW`    REAL, `MWh`REAL, `GJ` REAL);</t>
  </si>
  <si>
    <t>CREATE TABLE `Electricity generation - Annual` (`Case` TEXT,    `Year`    TEXT,   `Country` TEXT, `Region` TEXT,   `Area`  TEXT, `Fuel` TEXT,  `Technology Type` TEXT, `Technology`    TEXT,  `TWh`REAL, `PJ` REAL);</t>
  </si>
  <si>
    <t>INSERT INTO `Electricity generation - Term`(`Case`, Year,  Country, Region, Area, Fuel, `Technology Type`, Technology, Season, Term, MW, MWh, GJ)  SELECT [El_Gen].Case1 AS [Case], [El_Gen].Y1 AS [Year],  ICA.ICA3 AS Country, RRRAAA.RRRAAA3 AS Region, [El_Gen].Area AS Area, IGF.IGF4 AS Fuel, GDATA.value AS [Technology Type`], [El_Gen].Technology AS Technology, [El_Gen].Season AS Season, [El_Gen].Term AS Term, Sum([El_Gen].Generation_MW) AS MW, Sum([El_Gen].[Generation_MW]*[IHOURSINST].[value]) AS MWh, Sum([El_Gen].[Generation_MW]*[IHOURSINST].[value])*3.6 AS GJ  FROM IHOURSINST INNER JOIN (((RRRAAA INNER JOIN [El_Gen] ON (RRRAAA.RRRAAA = [El_Gen].Case1) AND (RRRAAA.RRRAAA4 = [El_Gen].Area)) INNER JOIN ICA ON (ICA.ICA4 = [El_Gen].AREA) AND ([El_Gen].Case1 = ICA.ICA)) INNER JOIN IGF ON (IGF.IGF3 = [El_Gen].Technology) AND ([El_Gen].Case1 = IGF.IGF)) ON (IHOURSINST.IHOURSINST4 = [El_Gen].Term) AND (IHOURSINST.IHOURSINST3 = [El_Gen].Season) AND (IHOURSINST.IHOURSINST = [El_Gen].Case1) INNER JOIN GDATA ON  (GDATA.GDATA = [El_Gen].Case1) AND (GDATA.GDATA3 = [El_Gen].Technology) AND (GDATA.GDATA4 = "GDTYPE")  GROUP BY [El_Gen].Case1, [El_Gen].Y1, ICA.ICA3, RRRAAA.RRRAAA3, [El_Gen].Area, IGF.IGF4, [El_Gen].Technology, [El_Gen].Season, [El_Gen].Term, [El_Gen].Generation_MW;</t>
  </si>
  <si>
    <t>INSERT INTO `Electricity generation - annual`(`Case`, Year,  Country, Region, Area, Fuel,`Technology Type`, Technology, TWh, PJ)  SELECT [Electricity generation - Term].`Case`, [Electricity generation - Term].Year,[Electricity generation - Term].Country, [Electricity generation - Term].Region, [Electricity generation - Term].Area, [Electricity generation - Term].Fuel,  [Electricity generation - Term].[Technology Type], [Electricity generation - Term].Technology, Sum([MWh]/1000000) AS TWh, Sum([GJ]/1000000) AS PJ FROM [Electricity generation - Term] GROUP BY [Electricity generation - Term].`Case`, [Electricity generation - Term].Year,[Electricity generation - Term].Country, [Electricity generation - Term].Region, [Electricity generation - Term].Area, [Electricity generation - Term].Fuel, [Electricity generation - Term].[Technology Type],[Electricity generation - Term].Technology;</t>
  </si>
  <si>
    <t>Electricity generarion</t>
  </si>
  <si>
    <t>Heat generation</t>
  </si>
  <si>
    <t>Electricity price</t>
  </si>
  <si>
    <t>Marginal heat value</t>
  </si>
  <si>
    <t>Endogenous &amp; Exogenous generation capacity</t>
  </si>
  <si>
    <t>Fuel consumption &amp; Emissons</t>
  </si>
  <si>
    <t>Electricity &amp; Heat demand</t>
  </si>
  <si>
    <t>Storages</t>
  </si>
  <si>
    <t>Transmission</t>
  </si>
  <si>
    <t>BB4 Model</t>
  </si>
  <si>
    <t>INSERT INTO `El Transmission between Countries`(`Case`,Year,Country1,Region1,Country2,Region2,GWh) SELECT VX_T.VX_T AS [`Case`], VX_T.VX_T2 AS [Year], CCCRRR.CCCRRR3 AS Country1, VX_T.VX_T3 AS Region1, CCCRRR_1.CCCRRR3 AS Country2, VX_T.VX_T4 AS Region2, Sum(VX_T.level*IHOURSINST.value)/1000 AS GWh  FROM CCCRRR INNER JOIN (CCCRRR AS CCCRRR_1  INNER JOIN (VX_T  INNER JOIN IHOURSINST ON (VX_T.VX_T6 = IHOURSINST.IHOURSINST4) AND (VX_T.VX_T5 = IHOURSINST.IHOURSINST3) AND (VX_T.VX_T = IHOURSINST.IHOURSINST)) ON (CCCRRR_1.CCCRRR4 = VX_T.VX_T4) AND (CCCRRR_1.CCCRRR = VX_T.VX_T)) ON (CCCRRR.CCCRRR4 = VX_T.VX_T3) AND (CCCRRR.CCCRRR = VX_T.VX_T)  GROUP BY VX_T.VX_T, VX_T.VX_T2, CCCRRR.CCCRRR3, VX_T.VX_T3, CCCRRR_1.CCCRRR3, VX_T.VX_T4;</t>
  </si>
  <si>
    <t>Sum of GW</t>
  </si>
  <si>
    <t>Source</t>
  </si>
  <si>
    <t>Sum of GWh</t>
  </si>
  <si>
    <t>Destination</t>
  </si>
  <si>
    <t>CREATE TABLE `Heat price - Marginal`(`Case` TEXT, Year TEXT,  Country TEXT,Region TEXT, Area TEXT, Season TEXT, Term TEXT, `OMONEY/GJ` REAL,`OMONEY/MWh` REAL);</t>
  </si>
  <si>
    <t>Sum of OMONEY/MWh</t>
  </si>
  <si>
    <t>INSERT INTO `Heat price - Marginal`(`Case`,Year,Country,Region,Area,Season,Term,`OMONEY/GJ`,`OMONEY/MWh`) SELECT QHEQ.QHEQ AS [`Case`], QHEQ.QHEQ2 AS [Year],ICA.ICA3 AS Country, RRRAAA.RRRAAA3 AS Region,QHEQ.QHEQ3 AS Area, QHEQ.QHEQ4 AS Season, QHEQ.QHEQ5 AS TERM,  (Avg([QHEQ].[marginal]*[OMONEY].[value]/[IHOURSINST].[value]))/3.6 AS [OMONEY/GJ], (Avg([QHEQ].[marginal]*[OMONEY].[value]/[IHOURSINST].[value])) AS [OMONEY/MWh] FROM ICA INNER JOIN (RRRAAA INNER JOIN (OMONEY INNER JOIN (QHEQ INNER JOIN IHOURSINST ON (QHEQ.QHEQ5 = IHOURSINST.IHOURSINST4) AND (QHEQ.QHEQ = IHOURSINST.IHOURSINST) AND (QHEQ.QHEQ4 = IHOURSINST.IHOURSINST3)) ON (OMONEY.OMONEY = QHEQ.QHEQ)) ON (RRRAAA.RRRAAA4 = QHEQ.QHEQ3) AND (RRRAAA.RRRAAA = QHEQ.QHEQ)) ON (QHEQ.QHEQ3=ICA.ICA4) AND (QHEQ.QHEQ=ICA.ICA) WHERE QHEQ.level &lt;&gt;0  GROUP BY QHEQ.QHEQ, QHEQ.QHEQ2,ICA.ICA3, RRRAAA.RRRAAA3, QHEQ.QHEQ3, QHEQ.QHEQ4, QHEQ.QHEQ5;</t>
  </si>
  <si>
    <t>BB1/BB2/BB3 Model</t>
  </si>
  <si>
    <t>EV</t>
  </si>
  <si>
    <t>[..] - none of add-on queries exist currently</t>
  </si>
  <si>
    <t>DROP TABLE if exists `Electricity transmission`;</t>
  </si>
  <si>
    <t>Electricity transmisson</t>
  </si>
  <si>
    <t>CREATE TABLE `Electricity transmission`(`Case` TEXT, Year TEXT,Source TEXT, Destination TEXT,Season TEXT,Term TEXT,MW REAL,MWh REAL,`Capacity (MW)` REAL, `Marginal value [€/MWh]` REAL, `Congestion rent €` REAL);</t>
  </si>
  <si>
    <t>INSERT INTO `Electricity transmission`(`Case`,Year,Source,Destination,Season,Term,MW,MWh,`Capacity (MW)`, `Marginal value [€/MWh]`, `Congestion rent €`) SELECT VX_T.VX_T AS [Case], VX_T.VX_T2 AS [Year], VX_T.VX_T3 AS Source, VX_T.VX_T4 AS Destination, VX_T.VX_T5 AS Season, VX_T.VX_T6 AS Term, VX_T.level AS MW, [VX_T].[level]*[IHOURSINST].[value] AS MWh, XKINI.value AS [Capacity (MW)],[QXK].[marginal]*[OMONEY].[value] AS [Marginal Value €/MW], [VX_T].[level]*[IHOURSINST].[value]*[QXK].[marginal]*[OMONEY].[value] AS [Congestion rent €] FROM XKINI INNER JOIN (QXK INNER JOIN (OMONEY INNER JOIN (VX_T INNER JOIN IHOURSINST ON (VX_T.VX_T6 = IHOURSINST.IHOURSINST4) AND (VX_T.VX_T5 = IHOURSINST.IHOURSINST3) AND (VX_T.VX_T = IHOURSINST.IHOURSINST)) ON OMONEY.OMONEY = VX_T.VX_T) ON (QXK.QXK5 = VX_T.VX_T5) AND (QXK.QXK4 = VX_T.VX_T4) AND (QXK.QXK2 = VX_T.VX_T2)AND (QXK.QXK3 = VX_T.VX_T3) AND (QXK.QXK6 = VX_T.VX_T6) AND (QXK.QXK = VX_T.VX_T)) ON (XKINI.XKINI5 = VX_T.VX_T4) AND (XKINI.XKINI4 = VX_T.VX_T3) AND (XKINI.XKINI3 = VX_T.VX_T2) AND (XKINI.XKINI = VX_T.VX_T) GROUP BY VX_T.VX_T, VX_T.VX_T2, VX_T.VX_T3, VX_T.VX_T4, VX_T.VX_T5, VX_T.VX_T6,XKINI.value, [QXK].[marginal]*[OMONEY].[value]/[IHOURSINST].[value], [QXK].[marginal]*[OMONEY].[value], [VX_T].[level]*[QXK].[marginal]*[OMONEY].[value]*[IHOURSINST].[value];</t>
  </si>
  <si>
    <t>Electricity transmission</t>
  </si>
  <si>
    <t>Investments</t>
  </si>
  <si>
    <t>Case</t>
  </si>
  <si>
    <t>EL</t>
  </si>
  <si>
    <t>HE</t>
  </si>
  <si>
    <t>GEN</t>
  </si>
  <si>
    <t>CON</t>
  </si>
  <si>
    <t>STO</t>
  </si>
  <si>
    <t>TRAN</t>
  </si>
  <si>
    <t>DEM</t>
  </si>
  <si>
    <t>CAP</t>
  </si>
  <si>
    <t>Electricity</t>
  </si>
  <si>
    <t>Heat</t>
  </si>
  <si>
    <t>Generation</t>
  </si>
  <si>
    <t>Consumption</t>
  </si>
  <si>
    <t>Storage</t>
  </si>
  <si>
    <t>Demand</t>
  </si>
  <si>
    <t>Capacity</t>
  </si>
  <si>
    <t>Keywords used in this workbook</t>
  </si>
  <si>
    <t>Select countries to extract data for from the connected database</t>
  </si>
  <si>
    <t>Update</t>
  </si>
  <si>
    <t>Note: Please reserve this column for Country filter checkboxes</t>
  </si>
  <si>
    <t>(All)</t>
  </si>
  <si>
    <t>WIND</t>
  </si>
  <si>
    <t>NATGAS</t>
  </si>
  <si>
    <t>MUNIWASTE</t>
  </si>
  <si>
    <t>INSERT INTO Heat_Gen(Case1, Y1,  Area, Technology, Season, Term, Generation_MW) SELECT  VGH_T, VGH_T2, VGH_T3, VGH_T4, VGH_T5, VGH_T6, level FROM VGH_T WHERE level &gt;0 UNION SELECT  VGHN_T, VGHN_T2, VGHN_T3, VGHN_T4, VGHN_T5, VGHN_T6, level FROM VGHN_T WHERE level &gt;0;</t>
  </si>
  <si>
    <t>INSERT INTO EL_Gen(Case1, Y1, Area, Technology, Season, Term, Generation_MW) SELECT  VGE_T, VGE_T2, VGE_T3, VGE_T4, VGE_T5, VGE_T6,  level FROM VGE_T WHERE VGE_T.level &gt;0 UNION SELECT VGEN_T, VGEN_T2, VGEN_T3, VGEN_T4, VGEN_T5, VGEN_T6,  level FROM VGEN_T WHERE VGEN_T.level &gt;0;</t>
  </si>
  <si>
    <t>INSERT INTO Fuel_Con(Case1, Year1, Area, Technology, Season,Term, MW) SELECT  VGF_T, VGF_T2, VGF_T3, VGF_T4, VGF_T5, VGF_T6, level FROM VGF_T WHERE level &gt;0 UNION SELECT VGFN_T, VGFN_T2, VGFN_T3, VGFN_T4, VGFN_T5, VGFN_T6,  level FROM VGFN_T WHERE VGFN_T.level &gt;0;</t>
  </si>
  <si>
    <t>CREATE TABLE `Electricity Demand - Term`(`Case` TEXT, Year TEXT, Country TEXT, Region TEXT, UserGroup TEXT, Season TEXT, Term TEXT, MW REAL, MWh REAL);</t>
  </si>
  <si>
    <t>INSERT INTO `Electricity Demand - Term`(`Case`,Year,Country,Region,UserGroup,Season,Term,MW,MWh)  SELECT DE.DE AS [Case], DE.DE3 AS [Year], CCCRRR.CCCRRR3 AS Country, DE.DE4 AS Region, DE.DE5 AS UserGroup, DE_VAR_T.DE_VAR_T5 AS Season, DE_VAR_T.DE_VAR_T6 AS Timestep, Sum([DE].[value]*[DE_VAR_T].[value]/[IDE_SUMST].[value]) AS MW, Sum([DE].[value]*[DE_VAR_T].[value]/[IDE_SUMST].[value]*[IHOURSINST].[value]) AS MWh  FROM IHOURSINST INNER JOIN (Y INNER JOIN ((DE_VAR_T INNER JOIN (DE INNER JOIN CCCRRR ON (DE.DE = CCCRRR.CCCRRR) AND (DE.DE4 = CCCRRR.CCCRRR4)) ON (DE_VAR_T.DE_VAR_T = DE.DE) AND (DE_VAR_T.DE_VAR_T3 = DE.DE4) AND (DE_VAR_T.DE_VAR_T4 = DE.DE5))  INNER JOIN IDE_SUMST ON (DE.DE = IDE_SUMST.IDE_SUMST) AND (DE.DE5 = IDE_SUMST.IDE_SUMST4) AND  (DE_VAR_T.DE_VAR_T3 = IDE_SUMST.IDE_SUMST3) AND  (DE_VAR_T.DE_VAR_T4 = IDE_SUMST.IDE_SUMST4)) ON (Y.Y = DE.DE) AND (Y.Y3 = DE.DE3)) ON (DE_VAR_T.DE_VAR_T6 = IHOURSINST.IHOURSINST4) AND (DE_VAR_T.DE_VAR_T5 = IHOURSINST.IHOURSINST3) AND (IHOURSINST.IHOURSINST = DE_VAR_T.DE_VAR_T)  GROUP BY DE.DE, DE.DE3, CCCRRR.CCCRRR3, DE.DE4, DE.DE5, DE_VAR_T.DE_VAR_T5, DE_VAR_T.DE_VAR_T6;</t>
  </si>
  <si>
    <t>CREATE TABLE `Electricity Demand - Annual`(`Case` TEXT, Year TEXT, Country TEXT, Region TEXT,UserGroup TEXT, TWh REAL, GWh REAL);</t>
  </si>
  <si>
    <t>INSERT INTO `Electricity Demand - Annual`(`Case` , Year , Country , Region, UserGroup, TWh , GWh) SELECT [Electricity demand - Term].`Case`, [Electricity demand - Term].Year, [Electricity demand - Term].Country, [Electricity demand - Term].Region, [Electricity demand - Term].UserGroup,Sum([MWH])/1000000 AS TWh, Sum([MWH])/1000 AS GWh FROM [Electricity demand - Term] GROUP BY [Electricity demand - Term].`Case`, [Electricity demand - Term].Year, [Electricity demand - Term].Country, [Electricity demand - Term].Region,[Electricity demand - Term].UserGroup;</t>
  </si>
  <si>
    <t>CREATE TABLE `Heat Demand - Term`(`Case` TEXT, Year TEXT, Country TEXT, Region TEXT, Area TEXT,UserGroup TEXT,Season TEXT, Term TEXT, MW REAL, MWh REAL, GJ REAL);</t>
  </si>
  <si>
    <t>INSERT INTO `Heat Demand - Term`(`Case`,Year,Country,Region,Area,UserGroup,Season,Term,MW,MWh,GJ)   SELECT DH.DH AS [Case], DH.DH3 AS [Year], ICA.ICA3 AS Country, RRRAAA.RRRAAA3 AS Region, DH.DH4 AS Area,DH.DH5 AS UserGroup, DH_VAR_T.DH_VAR_T5 AS Season, DH_VAR_T.DH_VAR_T6 AS Term, Sum([DH].[value]*[DH_VAR_T].[value]/[IDH_SUMST].[value]) AS MW, Sum([DH].[value]*[DH_VAR_T].[value]/[IDH_SUMST].[value]*[IHOURSINST].[value]) AS MWh, Sum([DH].[value]*[DH_VAR_T].[value]/[IDH_SUMST].[value]*[IHOURSINST].[value])*3.6 AS GJ  FROM IHOURSINST INNER JOIN ((C INNER JOIN (ICA INNER JOIN (Y INNER JOIN (DH INNER JOIN (IDH_SUMST INNER JOIN DH_VAR_T ON (IDH_SUMST.IDH_SUMST3 = DH_VAR_T.DH_VAR_T3) and (IDH_SUMST.IDH_SUMST4 = DH_VAR_T.DH_VAR_T4)) ON (DH.DH = IDH_SUMST.IDH_SUMST) AND (DH.DH = DH_VAR_T.DH_VAR_T) AND (DH.DH4 = DH_VAR_T.DH_VAR_T3) AND (DH.DH5 = DH_VAR_T.DH_VAR_T4)) ON (Y.Y = DH.DH) AND (Y.Y3 = DH.DH3)) ON (ICA.ICA = DH.DH) AND (ICA.ICA4 = DH.DH4)) ON (C.C = DH.DH) AND (C.C3 = ICA.ICA3))  INNER JOIN RRRAAA ON (DH.DH4 = RRRAAA.RRRAAA4) AND (DH.DH = RRRAAA.RRRAAA)) ON (DH_VAR_T.DH_VAR_T6 = IHOURSINST.IHOURSINST4) AND (DH_VAR_T.DH_VAR_T5 = IHOURSINST.IHOURSINST3) AND (IHOURSINST.IHOURSINST = DH_VAR_T.DH_VAR_T)  GROUP BY DH.DH, DH.DH3, ICA.ICA3, RRRAAA.RRRAAA3, DH.DH4,DH.DH5, DH_VAR_T.DH_VAR_T4, DH_VAR_T.DH_VAR_T;</t>
  </si>
  <si>
    <t>CREATE TABLE `Heat Demand - Annual`(`Case` TEXT, Year TEXT, Country TEXT, Region TEXT, UserGroup TEXT, Area TEXT, TWh REAL, PJ REAL);</t>
  </si>
  <si>
    <t>INSERT INTO `Heat Demand - Annual`(`Case`, Year, Country, Region,UserGroup,Area,TWh,PJ) SELECT [Heat demand - Term].`Case`, [Heat demand - Term].Year, [Heat demand - Term].Country, [Heat demand - Term].Region,[Heat demand - Term].UserGroup, [Heat demand - Term].Area, Sum([MWh]/1000000) AS TWh, Sum([MWh]/1000000)*3.6 AS PJ FROM [Heat demand - Term] GROUP BY [Heat demand - Term].`Case`, [Heat demand - Term].Year, [Heat demand - Term].Country, [Heat demand - Term].Region,[Heat demand - Term].UserGroup, [Heat demand - Term].Area;</t>
  </si>
  <si>
    <t>HEAT</t>
  </si>
  <si>
    <t>UPDATE [Electricity generation - Term] SET MW = MW *(-1), MWh = MWh *(-1), GJ = GJ *(-1) WHERE [Electricity generation - Term].[Technology Type] = 'Electricity to heat';</t>
  </si>
  <si>
    <t>UPDATE [Electricity generation - Term]  set [Technology Type] = CASE WHEN EXISTS (SELECT * FROM IGCND WHERE ([Electricity generation - Term].[Case] =  IGCND.IGCND) AND ([Electricity generation - Term].[Technology] = IGCND.IGCND3)) THEN  'Condensing'  WHEN EXISTS (SELECT * FROM IGBPR WHERE ([Electricity generation - Term].[Case] = IGBPR.IGBPR) AND ([Electricity generation - Term].[Technology] = IGBPR.IGBPR3)) THEN 'Backpressure'    WHEN  EXISTS (SELECT * FROM IGEXT WHERE ([Electricity generation - Term].[Case] = IGEXT.IGEXT) AND ([Electricity generation - Term].[Technology] = IGEXT.IGEXT3)) THEN 'Extraction' WHEN  EXISTS (SELECT * FROM IGHOB WHERE ([Electricity generation - Term].[Case] = IGHOB.IGHOB) AND ([Electricity generation - Term].[Technology] = IGHOB.IGHOB3)) THEN 'Heat-Only' WHEN  EXISTS (SELECT * FROM IGETOH WHERE ([Electricity generation - Term].[Case] = IGETOH.IGETOH) AND ([Electricity generation - Term].[Technology] = IGETOH.IGETOH3)) THEN 'Electricity to heat' WHEN  EXISTS (SELECT * FROM IGESTO WHERE ([Electricity generation - Term].[Case] = IGESTO.IGESTO) AND ([Electricity generation - Term].[Technology] = IGESTO.IGESTO3)) THEN 'EL storage' WHEN  EXISTS (SELECT * FROM IGESTOS WHERE ([Electricity generation - Term].[Case] = IGESTOS.IGESTOS) AND ([Electricity generation - Term].[Technology] = IGESTOS.IGESTOS3)) THEN 'EL storage S' WHEN  EXISTS (SELECT * FROM IGHSTO WHERE ([Electricity generation - Term].[Case] = IGHSTO.IGHSTO) AND ([Electricity generation - Term].[Technology] = IGHSTO.IGHSTO3)) THEN 'HE storage' WHEN  EXISTS (SELECT * FROM IGHSTOS WHERE ([Electricity generation - Term].[Case] = IGHSTOS.IGHSTOS) AND ([Electricity generation - Term].[Technology] = IGHSTOS.IGHSTOS3)) THEN 'HE storage S' WHEN  EXISTS (SELECT * FROM IGHYRS WHERE ([Electricity generation - Term].[Case] = IGHYRS.IGHYRS) AND ([Electricity generation - Term].[Technology] = IGHYRS.IGHYRS3)) THEN 'Hydro reservoir' WHEN  EXISTS (SELECT * FROM IGHYRR WHERE ([Electricity generation - Term].[Case] = IGHYRR.IGHYRR) AND ([Electricity generation - Term].[Technology] = IGHYRR.IGHYRR3)) THEN 'Hydro ROR' WHEN  EXISTS (SELECT * FROM IGWND WHERE ([Electricity generation - Term].[Case] = IGWND.IGWND) AND ([Electricity generation - Term].[Technology] = IGWND.IGWND3)) THEN 'Wind' WHEN  EXISTS (SELECT * FROM IGSOLE WHERE ([Electricity generation - Term].[Case] = IGSOLE.IGSOLE) AND ([Electricity generation - Term].[Technology] = IGSOLE.IGSOLE3)) THEN 'Solar PV' WHEN  EXISTS (SELECT * FROM IGSOLH WHERE ([Electricity generation - Term].[Case] = IGSOLH.IGSOLH) AND ([Electricity generation - Term].[Technology] = IGSOLH.IGSOLH3)) THEN 'Solar heat' WHEN  EXISTS (SELECT * FROM IGWAVE WHERE ([Electricity generation - Term].[Case] = IGWAVE.IGWAVE) AND ([Electricity generation - Term].[Technology] = IGWAVE.IGWAVE3)) THEN 'Wave' END;</t>
  </si>
  <si>
    <t>Exo_gen_cap_MW</t>
  </si>
  <si>
    <t>DROP TABLE if exists `Exo_gen_cap_MW`;</t>
  </si>
  <si>
    <t>CREATE TABLE `Exo_gen_cap_MW`(`Case` TEXT,`Year` TEXT,`Country` TEXT, `Region` TEXT, `Area` TEXT, `Fuel` TEXT, `Technology Type` TEXT,`Technology` TEXT, `MW` REAL);</t>
  </si>
  <si>
    <t>INSERT INTO `Exo_gen_cap_MW`(`Case` ,Year,Country,Region,Area,Fuel,Technology,MW) SELECT GKFX.GKFX AS [`Case`], GKFX.GKFX3 AS [Year], ICA.ICA3 AS Country, RRRAAA.RRRAAA3 AS Region, GKFX.GKFX4 AS Area, IGF.IGF4 AS Fuel, GKFX.GKFX5 AS Technology, Sum(GKFX.value) AS MW FROM IGF INNER JOIN (RRRAAA INNER JOIN (ICA INNER JOIN (Y INNER JOIN GKFX ON (Y.Y3 = GKFX.GKFX3) AND (Y.Y = GKFX.GKFX)) ON (ICA.ICA4 = GKFX.GKFX4) AND (ICA.ICA = GKFX.GKFX)) ON (RRRAAA.RRRAAA4 = GKFX.GKFX4) AND (RRRAAA.RRRAAA = GKFX.GKFX)) ON (IGF.IGF = GKFX.GKFX) AND (IGF.IGF3 = GKFX.GKFX5) GROUP BY GKFX.GKFX, GKFX.GKFX3, ICA.ICA3, RRRAAA.RRRAAA3, GKFX.GKFX4, IGF.IGF4, GKFX.GKFX5;</t>
  </si>
  <si>
    <t>UPDATE [Exo_gen_cap_MW]  set [Technology Type] = CASE WHEN EXISTS (SELECT * FROM IGCND WHERE ([Exo_gen_cap_MW].[Case] =  IGCND.IGCND) AND ([Exo_gen_cap_MW].[Technology] = IGCND.IGCND3)) THEN  'Condensing'  WHEN EXISTS (SELECT * FROM IGBPR WHERE ([Exo_gen_cap_MW].[Case] = IGBPR.IGBPR) AND ([Exo_gen_cap_MW].[Technology] = IGBPR.IGBPR3)) THEN 'Backpressure'    WHEN  EXISTS (SELECT * FROM IGEXT WHERE ([Exo_gen_cap_MW].[Case] = IGEXT.IGEXT) AND ([Exo_gen_cap_MW].[Technology] = IGEXT.IGEXT3)) THEN 'Extraction' WHEN  EXISTS (SELECT * FROM IGHOB WHERE ([Exo_gen_cap_MW].[Case] = IGHOB.IGHOB) AND ([Exo_gen_cap_MW].[Technology] = IGHOB.IGHOB3)) THEN 'Heat-Only' WHEN  EXISTS (SELECT * FROM IGETOH WHERE ([Exo_gen_cap_MW].[Case] = IGETOH.IGETOH) AND ([Exo_gen_cap_MW].[Technology] = IGETOH.IGETOH3)) THEN 'Electricity to heat' WHEN  EXISTS (SELECT * FROM IGESTO WHERE ([Exo_gen_cap_MW].[Case] = IGESTO.IGESTO) AND ([Exo_gen_cap_MW].[Technology] = IGESTO.IGESTO3)) THEN 'EL storage' WHEN  EXISTS (SELECT * FROM IGESTOS WHERE ([Exo_gen_cap_MW].[Case] = IGESTOS.IGESTOS) AND ([Exo_gen_cap_MW].[Technology] = IGESTOS.IGESTOS3)) THEN 'EL storage S' WHEN  EXISTS (SELECT * FROM IGHSTO WHERE ([Exo_gen_cap_MW].[Case] = IGHSTO.IGHSTO) AND ([Exo_gen_cap_MW].[Technology] = IGHSTO.IGHSTO3)) THEN 'HE storage' WHEN  EXISTS (SELECT * FROM IGHSTOS WHERE ([Exo_gen_cap_MW].[Case] = IGHSTOS.IGHSTOS) AND ([Exo_gen_cap_MW].[Technology] = IGHSTOS.IGHSTOS3)) THEN 'HE storage S' WHEN  EXISTS (SELECT * FROM IGHYRS WHERE ([Exo_gen_cap_MW].[Case] = IGHYRS.IGHYRS) AND ([Exo_gen_cap_MW].[Technology] = IGHYRS.IGHYRS3)) THEN 'Hydro reservoir' WHEN  EXISTS (SELECT * FROM IGHYRR WHERE ([Exo_gen_cap_MW].[Case] = IGHYRR.IGHYRR) AND ([Exo_gen_cap_MW].[Technology] = IGHYRR.IGHYRR3)) THEN 'Hydro ROR' WHEN  EXISTS (SELECT * FROM IGWND WHERE ([Exo_gen_cap_MW].[Case] = IGWND.IGWND) AND ([Exo_gen_cap_MW].[Technology] = IGWND.IGWND3)) THEN 'Wind' WHEN  EXISTS (SELECT * FROM IGSOLE WHERE ([Exo_gen_cap_MW].[Case] = IGSOLE.IGSOLE) AND ([Exo_gen_cap_MW].[Technology] = IGSOLE.IGSOLE3)) THEN 'Solar PV' WHEN  EXISTS (SELECT * FROM IGSOLH WHERE ([Exo_gen_cap_MW].[Case] = IGSOLH.IGSOLH) AND ([Exo_gen_cap_MW].[Technology] = IGSOLH.IGSOLH3)) THEN 'Solar heat' WHEN  EXISTS (SELECT * FROM IGWAVE WHERE ([Exo_gen_cap_MW].[Case] = IGWAVE.IGWAVE) AND ([Exo_gen_cap_MW].[Technology] = IGWAVE.IGWAVE3)) THEN 'Wave' END;</t>
  </si>
  <si>
    <t>UPDATE [Exo_gen_cap_MW] SET MW = MW/(SELECT  GDATA.value FROM GDATA WHERE [Exo_gen_cap_MW].[Case] = GDATA.GDATA AND  [Exo_gen_cap_MW].[Technology] = GDATA.GDATA3 and GDATA.GDATA4 ='GDSTOHUNLD') WHERE EXISTS ( SELECT * from GDATA where [Exo_gen_cap_MW].[Technology Type] = 'EL storage S' and [Exo_gen_cap_MW].[Case] = GDATA.GDATA AND  [Exo_gen_cap_MW].[Technology] = GDATA.GDATA3)   ;</t>
  </si>
  <si>
    <t>Endo_gen_cap_MW</t>
  </si>
  <si>
    <t>DROP TABLE if exists `Endo_gen_cap_MW`;</t>
  </si>
  <si>
    <t>CREATE TABLE `Endo_gen_cap_MW`(`Case` TEXT, Year TEXT,Country TEXT, Region TEXT,Area TEXT, Fuel TEXT,`Technology Type` TEXT, Technology TEXT,`MW` REAL);</t>
  </si>
  <si>
    <t>INSERT INTO `Endo_gen_cap_MW`(`Case`, Year,Country, Region,Area, Fuel,`Technology Type`, Technology,`MW`)  SELECT VGKN.VGKN AS [Case], VGKN.VGKN2 AS [Year], ICA.ICA3 AS Country, RRRAAA.RRRAAA3 AS Region, VGKN.VGKN3 AS Area, IGF.IGF4 AS Fuel, GDATA.value AS `Technology Type`, VGKN.VGKN4 AS Technology, VGKN.level AS MW FROM GDATA INNER JOIN (((RRRAAA INNER JOIN [VGKN] ON (RRRAAA.RRRAAA = [VGKN].VGKN) AND (RRRAAA.RRRAAA4 = [VGKN].VGKN3)) INNER JOIN ICA ON (ICA.ICA4 = [VGKN].VGKN3) AND ([VGKN].VGKN = ICA.ICA)) INNER JOIN IGF ON (IGF.IGF3 = [VGKN].VGKN4) AND ([VGKN].VGKN = IGF.IGF))   ON  (GDATA.GDATA = [VGKN].VGKN) AND (GDATA.GDATA3 = [VGKN].VGKN4) AND (GDATA.GDATA4 = "GDTYPE") WHERE VGKN.level &gt; 0 GROUP BY VGKN.VGKN, VGKN.VGKN2, ICA.ICA3, RRRAAA.RRRAAA3, VGKN.VGKN3, IGF.IGF4, GDATA.value, VGKN.VGKN4, VGKN.level ;</t>
  </si>
  <si>
    <t>UPDATE [Endo_gen_cap_MW]  set [Technology Type] = CASE WHEN EXISTS (SELECT * FROM IGCND WHERE ([Endo_gen_cap_MW].[Case] =  IGCND.IGCND) AND ([Endo_gen_cap_MW].[Technology] = IGCND.IGCND3)) THEN  'Condensing'  WHEN EXISTS (SELECT * FROM IGBPR WHERE ([Endo_gen_cap_MW].[Case] = IGBPR.IGBPR) AND ([Endo_gen_cap_MW].[Technology] = IGBPR.IGBPR3)) THEN 'Backpressure'    WHEN  EXISTS (SELECT * FROM IGEXT WHERE ([Endo_gen_cap_MW].[Case] = IGEXT.IGEXT) AND ([Endo_gen_cap_MW].[Technology] = IGEXT.IGEXT3)) THEN 'Extraction' WHEN  EXISTS (SELECT * FROM IGHOB WHERE ([Endo_gen_cap_MW].[Case] = IGHOB.IGHOB) AND ([Endo_gen_cap_MW].[Technology] = IGHOB.IGHOB3)) THEN 'Heat-Only' WHEN  EXISTS (SELECT * FROM IGETOH WHERE ([Endo_gen_cap_MW].[Case] = IGETOH.IGETOH) AND ([Endo_gen_cap_MW].[Technology] = IGETOH.IGETOH3)) THEN 'Electricity to heat' WHEN  EXISTS (SELECT * FROM IGESTO WHERE ([Endo_gen_cap_MW].[Case] = IGESTO.IGESTO) AND ([Endo_gen_cap_MW].[Technology] = IGESTO.IGESTO3)) THEN 'EL storage' WHEN  EXISTS (SELECT * FROM IGESTOS WHERE ([Endo_gen_cap_MW].[Case] = IGESTOS.IGESTOS) AND ([Endo_gen_cap_MW].[Technology] = IGESTOS.IGESTOS3)) THEN 'EL storage S' WHEN  EXISTS (SELECT * FROM IGHSTO WHERE ([Endo_gen_cap_MW].[Case] = IGHSTO.IGHSTO) AND ([Endo_gen_cap_MW].[Technology] = IGHSTO.IGHSTO3)) THEN 'HE storage' WHEN  EXISTS (SELECT * FROM IGHSTOS WHERE ([Endo_gen_cap_MW].[Case] = IGHSTOS.IGHSTOS) AND ([Endo_gen_cap_MW].[Technology] = IGHSTOS.IGHSTOS3)) THEN 'HE storage S' WHEN  EXISTS (SELECT * FROM IGHYRS WHERE ([Endo_gen_cap_MW].[Case] = IGHYRS.IGHYRS) AND ([Endo_gen_cap_MW].[Technology] = IGHYRS.IGHYRS3)) THEN 'Hydro reservoir' WHEN  EXISTS (SELECT * FROM IGHYRR WHERE ([Endo_gen_cap_MW].[Case] = IGHYRR.IGHYRR) AND ([Endo_gen_cap_MW].[Technology] = IGHYRR.IGHYRR3)) THEN 'Hydro ROR' WHEN  EXISTS (SELECT * FROM IGWND WHERE ([Endo_gen_cap_MW].[Case] = IGWND.IGWND) AND ([Endo_gen_cap_MW].[Technology] = IGWND.IGWND3)) THEN 'Wind' WHEN  EXISTS (SELECT * FROM IGSOLE WHERE ([Endo_gen_cap_MW].[Case] = IGSOLE.IGSOLE) AND ([Endo_gen_cap_MW].[Technology] = IGSOLE.IGSOLE3)) THEN 'Solar PV' WHEN  EXISTS (SELECT * FROM IGSOLH WHERE ([Endo_gen_cap_MW].[Case] = IGSOLH.IGSOLH) AND ([Endo_gen_cap_MW].[Technology] = IGSOLH.IGSOLH3)) THEN 'Solar heat' WHEN  EXISTS (SELECT * FROM IGWAVE WHERE ([Endo_gen_cap_MW].[Case] = IGWAVE.IGWAVE) AND ([Endo_gen_cap_MW].[Technology] = IGWAVE.IGWAVE3)) THEN 'Wave' END;</t>
  </si>
  <si>
    <t>UPDATE [Endo_gen_cap_MW] SET MW = MW/(SELECT  GDATA.value FROM GDATA WHERE [Endo_gen_cap_MW].[Case] = GDATA.GDATA AND  [Endo_gen_cap_MW].[Technology] = GDATA.GDATA3 and GDATA.GDATA4 ='GDSTOHUNLD')WHERE EXISTS ( SELECT * from GDATA where [Endo_gen_cap_MW].[Technology Type] = 'EL storage S' and [Endo_gen_cap_MW].[Case] = GDATA.GDATA AND  [Endo_gen_cap_MW].[Technology] = GDATA.GDATA3)   ;</t>
  </si>
  <si>
    <t>CREATE TABLE `Endo_gen_cap_MW`(`Case` TEXT, BaseYear TEXT,ModelYear TEXT,Country TEXT, Region TEXT,Area TEXT, Fuel TEXT,`Technology Type` TEXT, Technology TEXT,`MW` REAL);</t>
  </si>
  <si>
    <t>Electricity generation capacity Total</t>
  </si>
  <si>
    <t>DROP TABLE if exists `Electricity generation capacity Total`;</t>
  </si>
  <si>
    <t>CREATE TABLE `Electricity generation capacity Total`(`Case` TEXT,`BaseYear` TEXT,`ModelYear` TEXT,`Country` TEXT, `Region` TEXT, `Area` TEXT, `Fuel` TEXT,`Technology Type` TEXT,`Capacity Type` TEXT, `Technology` TEXT, `MW` REAL, `GW` REAL);</t>
  </si>
  <si>
    <t>Capacity Type</t>
  </si>
  <si>
    <t>Sum of GJ</t>
  </si>
  <si>
    <t>CREATE TABLE `Electricity generation - Term` (`Case` TEXT,    `BaseYear`    TEXT,    `ModelYear`    TEXT, `Country` TEXT, `Region` TEXT,   `Area`  TEXT, `Fuel` TEXT, `Technology Type` TEXT,  `Technology`    TEXT, `Season` TEXT, `Term` TEXT,    `MW`    REAL, `MWh`REAL, `GJ` REAL);</t>
  </si>
  <si>
    <t>INSERT INTO `Electricity generation - Term`(`Case`, BaseYear, ModelYear, Country, Region, Area, Fuel,`Technology Type`, Technology, Season, Term, MW, MWh, GJ)  SELECT [El_Gen].Case1 AS [Case], [El_Gen].Y1 AS [BaseYear], [El_Gen].Y2 AS [ModelYear], ICA.ICA3 AS Country, RRRAAA.RRRAAA3 AS Region, [El_Gen].Area AS Area, IGF.IGF4 AS Fuel, GDATA.value AS [Technology Type`],[El_Gen].Technology AS Technology, [El_Gen].Season AS Season, [El_Gen].Term AS Term, Sum([El_Gen].Generation_MW) AS MW, Sum([El_Gen].[Generation_MW]*[IHOURSINST].[value]) AS MWh, Sum([El_Gen].[Generation_MW]*[IHOURSINST].[value])*3.6 AS GJ FROM IHOURSINST INNER JOIN (((RRRAAA INNER JOIN [El_Gen] ON (RRRAAA.RRRAAA = [El_Gen].Case1) AND (RRRAAA.RRRAAA4 = [El_Gen].Area)) INNER JOIN ICA ON (ICA.ICA4 = [El_Gen].AREA) AND ([El_Gen].Case1 = ICA.ICA)) INNER JOIN IGF ON (IGF.IGF3 = [El_Gen].Technology) AND ([El_Gen].Case1 = IGF.IGF)) ON (IHOURSINST.IHOURSINST4 = [El_Gen].Term) AND (IHOURSINST.IHOURSINST3 = [El_Gen].Season) AND (IHOURSINST.IHOURSINST = [El_Gen].Case1) INNER JOIN GDATA ON  (GDATA.GDATA = [El_Gen].Case1) AND (GDATA.GDATA3 = [El_Gen].Technology) AND (GDATA.GDATA4 = "GDTYPE")  GROUP BY [El_Gen].Case1, [El_Gen].Y1,[El_Gen].Y2, ICA.ICA3, RRRAAA.RRRAAA3, [El_Gen].Area, IGF.IGF4, [El_Gen].Technology, [El_Gen].Season, [El_Gen].Term, [El_Gen].Generation_MW;</t>
  </si>
  <si>
    <t>CREATE TABLE `Electricity generation - Annual` (`Case` TEXT,    `BaseYear`    TEXT,    `ModelYear`    TEXT, `Country` TEXT, `Region` TEXT,   `Area`  TEXT, `Fuel` TEXT, `Technology Type` TEXT,   `Technology`    TEXT,  `TWh`REAL, `PJ` REAL);</t>
  </si>
  <si>
    <t>INSERT INTO `Electricity generation - annual`(`Case`, BaseYear, ModelYear, Country, Region, Area, Fuel, `Technology Type`,Technology, TWh, PJ)  SELECT [Electricity generation - Term].`Case`, [Electricity generation - Term].BaseYear, [Electricity generation - Term].ModelYear,[Electricity generation - Term].Country, [Electricity generation - Term].Region, [Electricity generation - Term].Area, [Electricity generation - Term].Fuel, [Electricity generation - Term].[Technology Type],[Electricity generation - Term].Technology, Sum([MWh]/1000000) AS TWh, Sum([GJ]/1000000) AS PJ FROM [Electricity generation - Term] GROUP BY [Electricity generation - Term].`Case`, [Electricity generation - Term].BaseYear,[Electricity generation - Term].ModelYear, [Electricity generation - Term].Country, [Electricity generation - Term].Region, [Electricity generation - Term].Area, [Electricity generation - Term].Fuel, [Electricity generation - Term].[Technology Type],[Electricity generation - Term].Technology;</t>
  </si>
  <si>
    <t>CREATE TABLE `Electricity_price`(`Case1`TEXT, `BaseYear` TEXT, `ModelYear` TEXT, `Country` TEXT, `Region` TEXT, `Season` TEXT, `Term` TEXT, `OMONEY/MWh` REAL);</t>
  </si>
  <si>
    <t>INSERT INTO `Electricity_price`(`Case1`,`BaseYear`,`ModelYear`,`Country`,`Region`,`Season`,`Term`,`OMONEY/MWh`) SELECT QEEQ.QEEQ AS [Case1], QEEQ.QEEQ2 AS [BaseYear],QEEQ.QEEQ3 AS [ModelYear], CCCRRR.CCCRRR3 AS Country, QEEQ.QEEQ4 AS Region, QEEQ.QEEQ5 AS Season, QEEQ.QEEQ6 AS Term, Avg([QEEQ].[marginal]*[OMONEY].[value]/(IDISCOUNTFACTOR.value*[IHOURSINST].[value]*IWEIGHTY.VALUE)) AS [OMONEY/MWh] FROM CCCRRR INNER JOIN (OMONEY INNER JOIN (IWEIGHTY INNER JOIN (IDISCOUNTFACTOR INNER JOIN (QEEQ INNER JOIN IHOURSINST ON (QEEQ.QEEQ6 = IHOURSINST.IHOURSINST4) AND (QEEQ.QEEQ = IHOURSINST.IHOURSINST) AND (QEEQ.QEEQ5 = IHOURSINST.IHOURSINST3)) ON (IDISCOUNTFACTOR.IDISCOUNTFACTOR = QEEQ.QEEQ AND IDISCOUNTFACTOR.IDISCOUNTFACTOR3 = QEEQ.QEEQ3)) ON (IWEIGHTY.IWEIGHTY = QEEQ.QEEQ AND IWEIGHTY.IWEIGHTY3 = QEEQ.QEEQ3)) ON OMONEY.OMONEY = QEEQ.QEEQ) ON (CCCRRR.CCCRRR4 = QEEQ.QEEQ4) AND (CCCRRR.CCCRRR = QEEQ.QEEQ) GROUP BY QEEQ.QEEQ, QEEQ.QEEQ2, CCCRRR.CCCRRR3, QEEQ.QEEQ3, QEEQ.QEEQ4, QEEQ.QEEQ5, QEEQ.QEEQ6;</t>
  </si>
  <si>
    <t>CREATE TABLE `Heat price - Marginal`(`Case` TEXT, BaseYear TEXT, ModelYear TEXT,  Country TEXT,Region TEXT, Area TEXT, Season TEXT, Term TEXT, `OMONEY/GJ` REAL,`OMONEY/MWh` REAL);</t>
  </si>
  <si>
    <t>INSERT INTO `Heat price - Marginal`(`Case`,BaseYear,ModelYear,Country,Region,Area,Season,Term,`OMONEY/GJ`,`OMONEY/MWh`) SELECT QHEQ.QHEQ AS [`Case`], QHEQ.QHEQ2 AS [BaseYear], QHEQ.QHEQ3 AS [ModelYear],ICA.ICA3 AS Country, RRRAAA.RRRAAA3 AS Region,QHEQ.QHEQ4 AS Area, QHEQ.QHEQ5 AS Season, QHEQ.QHEQ6 AS TERM,  (Avg([QHEQ].[marginal]*[OMONEY].[value]/(IWEIGHTY.VALUE*[IHOURSINST].[value]*IDISCOUNTFACTOR.VALUE)))/3.6 AS [OMONEY/GJ], (Avg([QHEQ].[marginal]*[OMONEY].[value]/(IWEIGHTY.VALUE*[IHOURSINST].[value]*IDISCOUNTFACTOR.VALUE))) AS [OMONEY/MWh] FROM ICA INNER JOIN (IDISCOUNTFACTOR INNER JOIN (IWEIGHTY INNER JOIN (RRRAAA INNER JOIN (OMONEY INNER JOIN (QHEQ INNER JOIN IHOURSINST ON (QHEQ.QHEQ6 = IHOURSINST.IHOURSINST4) AND (QHEQ.QHEQ = IHOURSINST.IHOURSINST) AND (QHEQ.QHEQ5 = IHOURSINST.IHOURSINST3)) ON (OMONEY.OMONEY = QHEQ.QHEQ)) ON (RRRAAA.RRRAAA4 = QHEQ.QHEQ4) AND (RRRAAA.RRRAAA = QHEQ.QHEQ)) ON (IWEIGHTY.IWEIGHTY = QHEQ.QHEQ AND IWEIGHTY.IWEIGHTY3 = QHEQ.QHEQ3)) ON (IDISCOUNTFACTOR.IDISCOUNTFACTOR = QHEQ.QHEQ AND IDISCOUNTFACTOR.IDISCOUNTFACTOR3 = QHEQ.QHEQ3)) ON (QHEQ.QHEQ4=ICA.ICA4) AND (QHEQ.QHEQ=ICA.ICA) WHERE QHEQ.level &lt;&gt;0 GROUP BY QHEQ.QHEQ, QHEQ.QHEQ2,ICA.ICA3, RRRAAA.RRRAAA3, QHEQ.QHEQ3, QHEQ.QHEQ4, QHEQ.QHEQ5, QHEQ.QHEQ6;</t>
  </si>
  <si>
    <t>CREATE TABLE `Heat Generation - Term` (`Case` TEXT,    `BaseYear`    TEXT,    `ModelYear`    TEXT, `Country` TEXT, `Region` TEXT,   `Area`  TEXT, `Fuel` TEXT,   `Technology`    TEXT, `Season` TEXT, `Term` TEXT,    `MW`    REAL, `MWh`REAL, `GJ` REAL);</t>
  </si>
  <si>
    <t>INSERT INTO `Heat generation - Term`(`Case`, BaseYear, ModelYear, Country, Region, Area, Fuel, Technology, Season, Term, MW, MWh, GJ) SELECT [Heat_Gen].Case1 AS [Case], [Heat_Gen].Y1 AS [BaseYear], [Heat_Gen].Y2 AS [ModelYear], ICA.ICA3 AS Country, RRRAAA.RRRAAA3 AS Region, [Heat_Gen].Area AS Area, IGF.IGF4 AS Fuel, [Heat_Gen].Technology AS Technology, [Heat_Gen].Season AS Season, [Heat_Gen].Term AS Term, Sum([Heat_Gen].Generation_MW) AS MW, Sum([Heat_Gen].[Generation_MW]*[IHOURSINST].[value]) AS MWh, Sum([Heat_Gen].[Generation_MW]*[IHOURSINST].[value])*3.6 AS GJ FROM IHOURSINST INNER JOIN (((RRRAAA INNER JOIN [Heat_Gen] ON (RRRAAA.RRRAAA = [Heat_Gen].Case1) AND (RRRAAA.RRRAAA4 = [Heat_Gen].Area)) INNER JOIN ICA ON (ICA.ICA4 = [Heat_Gen].AREA) AND ([Heat_Gen].Case1 = ICA.ICA)) INNER JOIN IGF ON (IGF.IGF3 = [Heat_Gen].Technology) AND ([Heat_Gen].Case1 = IGF.IGF)) ON (IHOURSINST.IHOURSINST4 = [Heat_Gen].Term) AND (IHOURSINST.IHOURSINST3 = [Heat_Gen].Season) AND (IHOURSINST.IHOURSINST = [Heat_Gen].Case1) GROUP BY [Heat_Gen].Case1, [Heat_Gen].Y1,[Heat_Gen].Y2, ICA.ICA3, RRRAAA.RRRAAA3, [Heat_Gen].Area, IGF.IGF4, [Heat_Gen].Technology, [Heat_Gen].Season, [Heat_Gen].Term, [Heat_Gen].Generation_MW;</t>
  </si>
  <si>
    <t>CREATE TABLE `Heat Generation - Annual` (`Case` TEXT,    `BaseYear`    TEXT,    `ModelYear`    TEXT, `Country` TEXT, `Region` TEXT,   `Area`  TEXT, `Fuel` TEXT,   `Technology`    TEXT,  `TWh`REAL, `PJ` REAL);</t>
  </si>
  <si>
    <t>INSERT INTO `Heat Generation - Annual`(`Case`, BaseYear, ModelYear, Country, Region, Area, Fuel, Technology, TWh, PJ)  SELECT [Heat Generation - Term].`Case`, [Heat Generation - Term].BaseYear, [Heat Generation - Term].ModelYear,[Heat Generation - Term].Country, [Heat Generation - Term].Region, [Heat Generation - Term].Area, [Heat Generation - Term].Fuel, [Heat Generation - Term].Technology, Sum([MWh]/1000000) AS TWh, Sum([GJ]/1000000) AS PJ FROM [Heat Generation - Term] GROUP BY [Heat Generation - Term].`Case`, [Heat Generation - Term].BaseYear,[Heat Generation - Term].ModelYear, [Heat Generation - Term].Country, [Heat Generation - Term].Region, [Heat Generation - Term].Area, [Heat Generation - Term].Fuel, [Heat Generation - Term].Technology;</t>
  </si>
  <si>
    <t>CREATE TABLE `Fuel_Con`(`Case1` TEXT, `BaseYear`TEXT, `ModelYear` TEXT, `Area` TEXT, `Technology` TEXT, `Season` TEXT, `Term` TEXT, `MW`  REAL);</t>
  </si>
  <si>
    <t>INSERT INTO Fuel_Con(Case1, BaseYear, ModelYear, Area, Technology, Season,Term, MW) SELECT  VGF_T, VGF_T2, VGF_T3, VGF_T4, VGF_T5, VGF_T6, VGF_T7, level FROM VGF_T WHERE level &gt;0;</t>
  </si>
  <si>
    <t>CREATE TABLE `Fuel Consumption - Term` (`Case` TEXT,    `BaseYear`    TEXT,    `ModelYear`    TEXT, `Country` TEXT, `Region` TEXT,   `Area`  TEXT, `Fuel` TEXT,   `Technology`    TEXT, `Season` TEXT, `Term` TEXT,    `MJ/s`    REAL, `MWh`REAL, `GJ` REAL);</t>
  </si>
  <si>
    <t>INSERT INTO `Fuel Consumption - Term`(`Case`, BaseYear, ModelYear, Country, Region, Area, Fuel, Technology, Season, Term,`MJ/s`, MWh, GJ) SELECT Fuel_Con.Case1 AS `Case`, Fuel_Con.BaseYear AS BaseYear, Fuel_Con.ModelYear AS ModelYear, ICA.ICA3 AS Country, RRRAAA.RRRAAA3 AS Region, Fuel_Con.Area AS Area, IGF.IGF4 AS `Fuel`, Fuel_Con.Technology AS Technology, Fuel_Con.Season AS Season, Fuel_Con.Term AS Term, Sum([Fuel_Con].MW) AS `MJ/s`, Sum([Fuel_Con].[MW]*[IHOURSINST].[value]) AS MWh, Sum([Fuel_Con].[MW]*[IHOURSINST].[value])*3.6 AS GJ 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[Fuel_Con].Case1)GROUP BY [Fuel_Con].Case1, [Fuel_Con].BaseYear,[Fuel_Con].ModelYear, ICA.ICA3, RRRAAA.RRRAAA3, [Fuel_Con].Area, IGF.IGF4, [Fuel_Con].Technology, [Fuel_Con].Season, [Fuel_Con].Term;</t>
  </si>
  <si>
    <t>CREATE TABLE `Fuel Consumption - Annual` (`Case` TEXT,    `BaseYear`    TEXT,    `ModelYear`    TEXT, `Country` TEXT, `Region` TEXT,   `Area`  TEXT, `Fuel` TEXT,   `Technology`    TEXT,  `TWh`REAL, `PJ` REAL);</t>
  </si>
  <si>
    <t>INSERT INTO `Fuel Consumption - Annual`(`Case`, BaseYear, ModelYear, Country, Region, Area, Fuel, Technology, TWh, PJ)  SELECT [Fuel Consumption - Term].`Case`, [Fuel Consumption - Term].BaseYear, [Fuel Consumption - Term].ModelYear,[Fuel Consumption - Term].Country, [Fuel Consumption - Term].Region, [Fuel Consumption - Term].Area, [Fuel Consumption - Term].Fuel, [Fuel Consumption - Term].Technology, Sum([MWh]/1000000) AS TWh, Sum([GJ]/1000000) AS PJ FROM [Fuel Consumption - Term] GROUP BY [Fuel Consumption - Term].`Case`, [Fuel Consumption - Term].BaseYear,[Fuel Consumption - Term].ModelYear, [Fuel Consumption - Term].Country, [Fuel Consumption - Term].Region, [Fuel Consumption - Term].Area, [Fuel Consumption - Term].Fuel, [Fuel Consumption - Term].Technology;</t>
  </si>
  <si>
    <t>CREATE TABLE `Emissions - Term`(`Case` TEXT, `BaseYear`TEXT, `ModelYear` TEXT,`Country` TEXT, `Region` TEXT, `Area` TEXT,`Fuel` TEXT, `Technology` TEXT, `Season` TEXT, `Term` TEXT, `CO2 t/h`  REAL,`CO2 tons`  REAL, `SO2 t/h`  REAL,`SO2 tons`  REAL, `N2O t/h`  REAL,`N2O tons`  REAL);</t>
  </si>
  <si>
    <t>INSERT INTO `Emissions - Term`(`Case`,BaseYear,ModelYear,Country,Region,Area,`Fuel`,Technology,Season, `Term`, `CO2 t/h`, `CO2 tons`,`SO2 t/h`,`SO2 tons`,`N2O t/h` ,`N2O tons`   ) SELECT [Fuel Consumption - Term].[Case] AS `Case`, [Fuel Consumption - Term].BaseYear AS BaseYear, [Fuel Consumption - Term].ModelYear AS ModelYear, [Fuel Consumption - Term].Country AS Country, [Fuel Consumption - Term].Region AS Region, [Fuel Consumption - Term].Area AS Area, [Fuel Consumption - Term].Fuel AS Fuel, [Fuel Consumption - Term].Technology AS Technology, [Fuel Consumption - Term].Season AS Season, [Fuel Consumption - Term].Term AS Term, [Fuel Consumption - Term].[MJ/s]*IM_CO2.value*3.6/1000 AS `CO2 t/h`,[Fuel Consumption - Term].[GJ]*IM_CO2.value/1000 AS       `CO2 tons`, [Fuel Consumption - Term].[MJ/s]*IM_SO2.value*3.6/1000 AS `SO2 t/h`,[Fuel Consumption - Term].[GJ]*IM_SO2.value/1000 AS       `SO2 tons`, [Fuel Consumption - Term].[MJ/s]*IM_N2O.value*3.6/1000000 AS `N2O t/h`,[Fuel Consumption - Term].[GJ]*IM_N2O.value/1000000 AS       `N2O tons` FROM (( [Fuel Consumption - Term] LEFT JOIN IM_CO2 ON [Fuel Consumption - Term].[Case]= IM_CO2.IM_CO2 AND [Fuel Consumption - Term].Technology=IM_CO2.IM_CO23)LEFT JOIN IM_SO2 ON [Fuel Consumption - Term].[Case]= IM_SO2.IM_SO2 AND [Fuel Consumption - Term].Technology=IM_SO2.IM_SO23 LEFT JOIN IM_N2O ON ([Fuel Consumption - Term].[Case]= IM_N2O.IM_N2O AND [Fuel Consumption - Term].Technology=IM_N2O.IM_N2O3)) GROUP BY [Fuel Consumption - Term].[Case], [Fuel Consumption - Term].BaseYear, [Fuel Consumption - Term].ModelYear, [Fuel Consumption - Term].Country, [Fuel Consumption - Term].Region, [Fuel Consumption - Term].Area, [Fuel Consumption - Term].Fuel, [Fuel Consumption - Term].Technology, [Fuel Consumption - Term].Season , [Fuel Consumption - Term].Term;</t>
  </si>
  <si>
    <t>CREATE TABLE `Emissions - Annual`(`Case` TEXT, `BaseYear`TEXT, `ModelYear` TEXT,`Country` TEXT, `Region` TEXT, `Area` TEXT,`Fuel` TEXT, `Technology` TEXT,`CO2 kilotons`  REAL,`CO2 megatons`  REAL, `SO2 tons`  REAL,`SO2 kilotons`  REAL, `N2O tons`  REAL,`N2O kilotons`  REAL);</t>
  </si>
  <si>
    <t>INSERT INTO `Emissions - Annual`(`Case`,BaseYear,ModelYear,Country,Region, Area,Fuel,Technology,`CO2 kilotons`,`CO2 megatons`, `SO2 tons`,`SO2 kilotons`, `N2O tons`,`N2O kilotons`)  SELECT [Emissions - Term].`Case`, [Emissions - Term].BaseYear, [Emissions - Term].ModelYear, [Emissions - Term].Country, [Emissions - Term].Region, [Emissions - Term].Area, [Emissions - Term].Fuel, [Emissions - Term].Technology, Sum([CO2 Tons]/1000) AS `CO2 kilotons`, Sum([CO2 Tons]/1000000) AS `CO2 megatons`, Sum([SO2 Tons]) AS `SO2 tons`, Sum([SO2 Tons]/1000) AS `SO2 kilotons`, Sum([N2O Tons]) AS `N2O tons`, Sum([N2O Tons]/1000) AS `N2O kilotons` FROM [Emissions - Term] GROUP BY [Emissions - Term].`Case`, [Emissions - Term].BaseYear, [Emissions - Term].ModelYear, [Emissions - Term].Country, [Emissions - Term].Region, [Emissions - Term].Area, [Emissions - Term].Fuel, [Emissions - Term].Technology;</t>
  </si>
  <si>
    <t>CREATE TABLE `Heat Storage volume`(`Case` TEXT, `BaseYear`TEXT, `ModelYear` TEXT,`Country` TEXT, `Region` TEXT, `Area` TEXT,`Season` TEXT, `Term` TEXT, `MWh` REAL, `GJ` REAL);</t>
  </si>
  <si>
    <t>INSERT INTO `Heat Storage volume`(`Case`, BaseYear, ModelYear, Country,Region,Area,Season,Term,MWh,GJ) SELECT VHSTOVOLT.VHSTOVOLT AS `Case`, VHSTOVOLT.VHSTOVOLT2 AS BaseYear, VHSTOVOLT.VHSTOVOLT3 AS ModelYear, ICA.ICA3 AS Country, RRRAAA.RRRAAA3 AS Region, VHSTOVOLT.VHSTOVOLT4 AS Area, VHSTOVOLT.VHSTOVOLT5 AS Season, VHSTOVOLT.VHSTOVOLT6 AS Term, Sum(VHSTOVOLT.level) AS MWh, Sum(VHSTOVOLT.level)*3.6 AS GJ FROM ICA INNER JOIN (RRRAAA INNER JOIN VHSTOVOLT ON (RRRAAA.RRRAAA4 = VHSTOVOLT.VHSTOVOLT4) AND (RRRAAA.RRRAAA = VHSTOVOLT.VHSTOVOLT)) ON (ICA.ICA4 = VHSTOVOLT.VHSTOVOLT4) AND (ICA.ICA = VHSTOVOLT.VHSTOVOLT)GROUP BY VHSTOVOLT.VHSTOVOLT, VHSTOVOLT.VHSTOVOLT2, VHSTOVOLT.VHSTOVOLT3, ICA.ICA3, RRRAAA.RRRAAA3, VHSTOVOLT.VHSTOVOLT4, VHSTOVOLT.VHSTOVOLT5, VHSTOVOLT.VHSTOVOLT6;</t>
  </si>
  <si>
    <t>CREATE TABLE `Weekly Hydro Storage Volume`(`Case` TEXT, `BaseYear`TEXT, `ModelYear` TEXT,`Country` TEXT, `Region` TEXT, `Area` TEXT,`Week` TEXT, `MWh` REAL);</t>
  </si>
  <si>
    <t>INSERT INTO `Weekly Hydro Storage Volume`(`Case`,BaseYear,ModelYear,Country, Region,Area,Week,MWh) SELECT VHYRS_S.VHYRS_S AS [Case], VHYRS_S.VHYRS_S2 AS [BaseYear],VHYRS_S.VHYRS_S3 AS [ModelYear], ICA.ICA3 AS Country, RRRAAA.RRRAAA3 AS Region, VHYRS_S.VHYRS_S4 AS Area, VHYRS_S.VHYRS_S5 AS Week, VHYRS_S.level AS MWh FROM (VHYRS_S INNER JOIN ICA ON VHYRS_S.VHYRS_S4 = ICA.ICA4) INNER JOIN RRRAAA ON VHYRS_S.VHYRS_S4 = RRRAAA.RRRAAA4;</t>
  </si>
  <si>
    <t>CREATE TABLE `El Transmission between regions net - Term`(`Case` TEXT, BaseYear TEXT,ModelYear TEXT, Source TEXT, Destination TEXT, Season TEXT, Term TEXT, GW REAL);</t>
  </si>
  <si>
    <t>INSERT INTO `El Transmission between regions net - Term`(`Case` , BaseYear, ModelYear, Source, Destination, Season, Term, GW)  SELECT VX_T.VX_T AS [Case], VX_T.VX_T2 AS [BaseYear], VX_T.VX_T3 AS [ModelYear], VX_T.VX_T4 AS Source,  VX_T.VX_T5 AS Destination, VX_T.VX_T6 AS Season, VX_T.VX_T7 AS [Time], Sum(VX_T.level-VX_T_1.level)/1000 AS GW  FROM VX_T INNER JOIN VX_T AS VX_T_1  ON (VX_T.VX_T6 = VX_T_1.VX_T6) AND (VX_T.VX_T7 = VX_T_1.VX_T7) AND (VX_T.VX_T4 = VX_T_1.VX_T5) AND (VX_T.VX_T5 = VX_T_1.VX_T4) AND (VX_T.VX_T3 = VX_T_1.VX_T3) AND (VX_T.VX_T2 = VX_T_1.VX_T2) AND (VX_T.VX_T = VX_T_1.VX_T)  GROUP BY VX_T.VX_T, VX_T.VX_T2, VX_T.VX_T3,  VX_T.VX_T4, VX_T.VX_T5, VX_T.VX_T6, VX_T.VX_T7;</t>
  </si>
  <si>
    <t>CREATE TABLE `Electricity transmission`(`Case` TEXT, BaseYear TEXT,ModelYear TEXT,Source TEXT, Destination TEXT,Season TEXT,Term TEXT,MW REAL,MWh REAL,`Capacity (MW)` REAL, `Marginal value [€/MWh]` REAL, `Congestion rent €` REAL);</t>
  </si>
  <si>
    <t>INSERT INTO `Electricity transmission`(`Case`,BaseYear,ModelYear,Source,Destination,Season,Term,MW,MWh,`Capacity (MW)`, `Marginal value [€/MWh]`, `Congestion rent €`) SELECT VX_T.VX_T AS [Case], VX_T.VX_T2 AS [BaseYear],VX_T.VX_T3 AS ModelYear, VX_T.VX_T4 AS Source, VX_T.VX_T5 AS Destination, VX_T.VX_T6 AS Season, VX_T.VX_T7 AS Term, VX_T.level AS MW, [VX_T].[level]*[IHOURSINST].[value] AS MWh, XKINI.value AS [Capacity (MW)],[QXK_UP].[marginal]*[OMONEY].[value] AS [Marginal Value €/MW], [VX_T].[level]*[QXK_UP].[marginal]*[OMONEY].[value] AS [Congestion rent €] FROM XKINI INNER JOIN (QXK_UP INNER JOIN (OMONEY INNER JOIN (VX_T INNER JOIN IHOURSINST ON (VX_T.VX_T7 = IHOURSINST.IHOURSINST4) AND (VX_T.VX_T6 = IHOURSINST.IHOURSINST3) AND (VX_T.VX_T = IHOURSINST.IHOURSINST)) ON OMONEY.OMONEY = VX_T.VX_T) ON (QXK_UP.QXK_UP5 = VX_T.VX_T5) AND (QXK_UP.QXK_UP4 = VX_T.VX_T4) AND (QXK_UP.QXK_UP2 = VX_T.VX_T2)AND (QXK_UP.QXK_UP3 = VX_T.VX_T3) AND (QXK_UP.QXK_UP7 = VX_T.VX_T7) AND (QXK_UP.QXK_UP6 = VX_T.VX_T6) AND (QXK_UP.QXK_UP = VX_T.VX_T)) ON (XKINI.XKINI5 = VX_T.VX_T5) AND (XKINI.XKINI4 = VX_T.VX_T4) AND (XKINI.XKINI3 = VX_T.VX_T3) AND (XKINI.XKINI = VX_T.VX_T) GROUP BY VX_T.VX_T, VX_T.VX_T2, VX_T.VX_T3, VX_T.VX_T4, VX_T.VX_T5, VX_T.VX_T6,VX_T.VX_T7,XKINI.value, [QXK_UP].[marginal]*[OMONEY].[value]*1000000/[IHOURSINST].[value], [QXK_UP].[marginal]*[OMONEY].[value], [VX_T].[level]*[QXK_UP].[marginal]*[OMONEY].[value];</t>
  </si>
  <si>
    <t>Todo:</t>
  </si>
  <si>
    <t>get</t>
  </si>
  <si>
    <t>from Endo_gen_cap and Exo_gen_cap directly</t>
  </si>
  <si>
    <t>make heat capacity table</t>
  </si>
  <si>
    <t>*</t>
  </si>
  <si>
    <t>INSERT INTO `Electricity generation capacity Total`(`Case`,BaseYear,ModelYear,Country,Region,Area,Fuel,`Technology Type`,`Capacity Type`,Technology,MW,GW) SELECT [Exo_gen_cap_MW].[Case], [Exo_gen_cap_MW].Year,[Exo_gen_cap_MW].Year, [Exo_gen_cap_MW].Country, [Exo_gen_cap_MW].Region, [Exo_gen_cap_MW].Area, [Exo_gen_cap_MW].Fuel,[Exo_gen_cap_MW].[Technology Type],'Exogenous', [Exo_gen_cap_MW].Technology, [Exo_gen_cap_MW].MW, [Exo_gen_cap_MW].MW/1000  FROM ([Exo_gen_cap_MW] INNER JOIN IGE ON ([Exo_gen_cap_MW].`Case` = IGE.IGE) AND ([Exo_gen_cap_MW].Technology = IGE.IGE3)) INNER JOIN GDATA ON (IGE.IGE3 = GDATA.GDATA3) AND (IGE.IGE = GDATA.GDATA)  WHERE (Exo_gen_cap_MW.[Technology Type] IN ('Condensing', 'Backpressure', 'Extraction','EL storage','EL storage S','Hydro reservoir','Hydro ROR','Solar PV' ,'Wind' ,'Wave' ) AND (GDATA.GDATA4="GDTYPE")) UNION SELECT [Endo_gen_cap_MW].[Case], [Endo_gen_cap_MW].BaseYear, [Endo_gen_cap_MW].ModelYear,[Endo_gen_cap_MW].Country, [Endo_gen_cap_MW].Region, [Endo_gen_cap_MW].Area, [Endo_gen_cap_MW].Fuel,[Endo_gen_cap_MW].[Technology Type],'Endogenous', [Endo_gen_cap_MW].Technology, [Endo_gen_cap_MW].MW, [Endo_gen_cap_MW].MW/1000  FROM ([Endo_gen_cap_MW] INNER JOIN IGE ON ([Endo_gen_cap_MW].`Case` = IGE.IGE) AND ([Endo_gen_cap_MW].Technology = IGE.IGE3)) INNER JOIN GDATA ON (IGE.IGE3 = GDATA.GDATA3) AND (IGE.IGE = GDATA.GDATA) WHERE (Endo_gen_cap_MW.[Technology Type] IN ('Condensing', 'Backpressure', 'Extraction','EL storage','EL storage S','Hydro reservoir','Hydro ROR','Solar PV' ,'Wind' ,'Wave' ) AND (GDATA.GDATA4="GDTYPE"));</t>
  </si>
  <si>
    <t>Heat generation capacity Total</t>
  </si>
  <si>
    <t>DROP TABLE if exists `Heat generation capacity Total`;</t>
  </si>
  <si>
    <t>CREATE TABLE `Heat generation capacity Total`(`Case` TEXT,`BaseYear` TEXT,`ModelYear` TEXT,`Country` TEXT, `Region` TEXT, `Area` TEXT, `Fuel` TEXT,`Technology Type` TEXT,`Capacity Type` TEXT, `Technology` TEXT, `MW` REAL, `GW` REAL);</t>
  </si>
  <si>
    <t>make economic table</t>
  </si>
  <si>
    <t>Transmission capacity</t>
  </si>
  <si>
    <t>DROP TABLE if exists `Transmission capacity`;</t>
  </si>
  <si>
    <t xml:space="preserve">INSERT INTO `Endo_gen_cap_MW`(`Case`, BaseYear,ModelYear,Country, Region,Area, Fuel, Technology,`MW`)  SELECT VGKNACCUMNET.VGKNACCUMNET AS [Case], VGKNACCUMNET.VGKNACCUMNET2 AS [BaseYear], VGKNACCUMNET.VGKNACCUMNET3 AS [ModelYear],ICA.ICA3 AS Country, RRRAAA.RRRAAA3 AS Region, VGKNACCUMNET.VGKNACCUMNET4 AS Area, IGF.IGF4 AS Fuel, VGKNACCUMNET.VGKNACCUMNET5 AS Technology, VGKNACCUMNET.level AS MW FROM RRRAAA  INNER JOIN [VGKNACCUMNET] ON (RRRAAA.RRRAAA = [VGKNACCUMNET].VGKNACCUMNET) AND (RRRAAA.RRRAAA4 = [VGKNACCUMNET].VGKNACCUMNET4) INNER JOIN ICA ON (ICA.ICA4 = [VGKNACCUMNET].VGKNACCUMNET4) AND ([VGKNACCUMNET].VGKNACCUMNET = ICA.ICA) INNER JOIN IGF ON (IGF.IGF3 = [VGKNACCUMNET].VGKNACCUMNET5) AND ([VGKNACCUMNET].VGKNACCUMNET = IGF.IGF) WHERE VGKNACCUMNET.level &gt; 0 GROUP BY VGKNACCUMNET.VGKNACCUMNET, VGKNACCUMNET.VGKNACCUMNET2, ICA.ICA3, RRRAAA.RRRAAA3, VGKNACCUMNET.VGKNACCUMNET3, VGKNACCUMNET.VGKNACCUMNET4, IGF.IGF4, VGKNACCUMNET.VGKNACCUMNET4, VGKNACCUMNET.level ; </t>
  </si>
  <si>
    <t>CREATE TABLE `Electricity generation capacity Total`(`Case` TEXT,`Year` TEXT,`Country` TEXT, `Region` TEXT, `Area` TEXT, `Fuel` TEXT,`Technology Type` TEXT,`Capacity Type` TEXT, `Technology` TEXT, `MW` REAL, `GW` REAL);</t>
  </si>
  <si>
    <t>INSERT INTO `Electricity generation capacity Total`(`Case`,Year,Country,Region,Area,Fuel,`Technology Type`,`Capacity Type`,Technology,MW,GW) SELECT [Exo_gen_cap_MW].[Case], [Exo_gen_cap_MW].Year, [Exo_gen_cap_MW].Country, [Exo_gen_cap_MW].Region, [Exo_gen_cap_MW].Area, [Exo_gen_cap_MW].Fuel,[Exo_gen_cap_MW].[Technology Type],'Exogenous', [Exo_gen_cap_MW].Technology, [Exo_gen_cap_MW].MW, [Exo_gen_cap_MW].MW/1000  FROM ([Exo_gen_cap_MW] INNER JOIN IGE ON ([Exo_gen_cap_MW].`Case` = IGE.IGE) AND ([Exo_gen_cap_MW].Technology = IGE.IGE3)) INNER JOIN GDATA ON (IGE.IGE3 = GDATA.GDATA3) AND (IGE.IGE = GDATA.GDATA)  WHERE (Exo_gen_cap_MW.[Technology Type] IN ('Condensing', 'Backpressure', 'Extraction','EL storage','EL storage S','Hydro reservoir','Hydro ROR','Solar PV' ,'Wind' ,'Wave' ) AND (GDATA.GDATA4="GDTYPE")) UNION SELECT [Endo_gen_cap_MW].[Case], [Endo_gen_cap_MW].Year,[Endo_gen_cap_MW].Country, [Endo_gen_cap_MW].Region, [Endo_gen_cap_MW].Area, [Endo_gen_cap_MW].Fuel,[Endo_gen_cap_MW].[Technology Type],'Endogenous', [Endo_gen_cap_MW].Technology, [Endo_gen_cap_MW].MW, [Endo_gen_cap_MW].MW/1000  FROM ([Endo_gen_cap_MW] INNER JOIN IGE ON ([Endo_gen_cap_MW].`Case` = IGE.IGE) AND ([Endo_gen_cap_MW].Technology = IGE.IGE3)) INNER JOIN GDATA ON (IGE.IGE3 = GDATA.GDATA3) AND (IGE.IGE = GDATA.GDATA) WHERE (Endo_gen_cap_MW.[Technology Type] IN ('Condensing', 'Backpressure', 'Extraction','EL storage','EL storage S','Hydro reservoir','Hydro ROR','Solar PV' ,'Wind' ,'Wave' ) AND (GDATA.GDATA4="GDTYPE"));</t>
  </si>
  <si>
    <t>CREATE TABLE `Heat generation capacity Total`(`Case` TEXT,`Year` TEXT,`Country` TEXT, `Region` TEXT, `Area` TEXT, `Fuel` TEXT,`Technology Type` TEXT,`Capacity Type` TEXT, `Technology` TEXT, `MW` REAL, `GW` REAL);</t>
  </si>
  <si>
    <t>INSERT INTO `Heat generation capacity Total`(`Case`,Year,Country,Region,Area,Fuel,`Technology Type`,`Capacity Type`,Technology,MW,GW) SELECT [Exo_gen_cap_MW].[Case], [Exo_gen_cap_MW].Year, [Exo_gen_cap_MW].Country, [Exo_gen_cap_MW].Region, [Exo_gen_cap_MW].Area, [Exo_gen_cap_MW].Fuel,[Exo_gen_cap_MW].[Technology Type],'Exogenous', [Exo_gen_cap_MW].Technology, CASE WHEN Exo_gen_cap_MW.[Technology Type]= ('Backpressure') THEN  [Exo_gen_cap_MW].MW/ (SELECT GDATA.value FROM GDATA WHERE (GDATA.GDATA4="GDCB") AND (GDATA.GDATA3=Exo_gen_cap_MW.[Technology]) AND (GDATA.GDATA=Exo_gen_cap_MW.[Case])) WHEN Exo_gen_cap_MW.[Technology Type]= ('Extraction') THEN [Exo_gen_cap_MW].MW/ ((SELECT GDATA.value FROM GDATA WHERE GDATA.GDATA4="GDCB" AND GDATA.GDATA3=Exo_gen_cap_MW.[Technology] AND GDATA.GDATA=Exo_gen_cap_MW.[Case]) +(SELECT GDATA.value FROM GDATA WHERE GDATA.GDATA4="GDCV" AND GDATA.GDATA3=Exo_gen_cap_MW.[Technology] AND GDATA.GDATA=Exo_gen_cap_MW.[Case])) ELSE [Exo_gen_cap_MW].MW END, CASE WHEN Exo_gen_cap_MW.[Technology Type]= ('Backpressure') THEN  0.001*[Exo_gen_cap_MW].MW/ (SELECT GDATA.value FROM GDATA WHERE (GDATA.GDATA4="GDCB") AND (GDATA.GDATA3=Exo_gen_cap_MW.[Technology]) AND (GDATA.GDATA=Exo_gen_cap_MW.[Case])) WHEN Exo_gen_cap_MW.[Technology Type]= ('Extraction') THEN 0.001*[Exo_gen_cap_MW].MW/ ((SELECT GDATA.value FROM GDATA WHERE GDATA.GDATA4="GDCB" AND GDATA.GDATA3=Exo_gen_cap_MW.[Technology] AND GDATA.GDATA=Exo_gen_cap_MW.[Case]) +(SELECT GDATA.value FROM GDATA WHERE GDATA.GDATA4="GDCV" AND GDATA.GDATA3=Exo_gen_cap_MW.[Technology] AND GDATA.GDATA=Exo_gen_cap_MW.[Case])) ELSE [Exo_gen_cap_MW].MW END FROM ([Exo_gen_cap_MW] INNER JOIN IGE ON ([Exo_gen_cap_MW].`Case` = IGE.IGE) AND ([Exo_gen_cap_MW].Technology = IGE.IGE3)) INNER JOIN GDATA ON (IGE.IGE3 = GDATA.GDATA3) AND (IGE.IGE = GDATA.GDATA)   WHERE (Exo_gen_cap_MW.[Technology Type] IN ('Backpressure', 'Extraction','Heat-Only','Electricity to heat','HE storage','HE storage S','Solar Heat'  ) AND (GDATA.GDATA4="GDTYPE"))   UNION SELECT [Endo_gen_cap_MW].[Case], [Endo_gen_cap_MW].Year, [Endo_gen_cap_MW].Country, [Endo_gen_cap_MW].Region, [Endo_gen_cap_MW].Area, [Endo_gen_cap_MW].Fuel,[Endo_gen_cap_MW].[Technology Type],'Endogenous', [Endo_gen_cap_MW].Technology, CASE WHEN Endo_gen_cap_MW.[Technology Type]= ('Backpressure') THEN  [Endo_gen_cap_MW].MW/ (SELECT GDATA.value FROM GDATA WHERE (GDATA.GDATA4="GDCB") AND (GDATA.GDATA3=Endo_gen_cap_MW.[Technology]) AND (GDATA.GDATA=Endo_gen_cap_MW.[Case])) WHEN Endo_gen_cap_MW.[Technology Type]= ('Extraction') THEN [Endo_gen_cap_MW].MW/ ((SELECT GDATA.value FROM GDATA WHERE GDATA.GDATA4="GDCB" AND GDATA.GDATA3=Endo_gen_cap_MW.[Technology] AND GDATA.GDATA=Endo_gen_cap_MW.[Case]) +(SELECT GDATA.value FROM GDATA WHERE GDATA.GDATA4="GDCV" AND GDATA.GDATA3=Endo_gen_cap_MW.[Technology] AND GDATA.GDATA=Endo_gen_cap_MW.[Case])) ELSE [Endo_gen_cap_MW].MW END, CASE WHEN Endo_gen_cap_MW.[Technology Type]= ('Backpressure') THEN  0.001*[Endo_gen_cap_MW].MW/ (SELECT GDATA.value FROM GDATA WHERE (GDATA.GDATA4="GDCB") AND (GDATA.GDATA3=Endo_gen_cap_MW.[Technology]) AND (GDATA.GDATA=Endo_gen_cap_MW.[Case])) WHEN Endo_gen_cap_MW.[Technology Type]= ('Extraction') THEN 0.001*[Endo_gen_cap_MW].MW/ ((SELECT GDATA.value FROM GDATA WHERE GDATA.GDATA4="GDCB" AND GDATA.GDATA3=Endo_gen_cap_MW.[Technology] AND GDATA.GDATA=Endo_gen_cap_MW.[Case]) +(SELECT GDATA.value FROM GDATA WHERE GDATA.GDATA4="GDCV" AND GDATA.GDATA3=Endo_gen_cap_MW.[Technology] AND GDATA.GDATA=Endo_gen_cap_MW.[Case])) ELSE [Endo_gen_cap_MW].MW END FROM ([Endo_gen_cap_MW] INNER JOIN IGE ON ([Endo_gen_cap_MW].`Case` = IGE.IGE) AND ([Endo_gen_cap_MW].Technology = IGE.IGE3)) INNER JOIN GDATA ON (IGE.IGE3 = GDATA.GDATA3) AND (IGE.IGE = GDATA.GDATA)   WHERE (Endo_gen_cap_MW.[Technology Type] IN ('Backpressure', 'Extraction','Heat-Only','Electricity to heat','HE storage','HE storage S','Solar Heat'  ) AND (GDATA.GDATA4="GDTYPE"));</t>
  </si>
  <si>
    <t>CREATE TABLE `Transmission capacity`(`Case` TEXT, Year TEXT, `Export Region` TEXT,  `Import Region` TEXT, `Capacity Type` TEXT,MW REAL);</t>
  </si>
  <si>
    <t>INSERT INTO `Transmission capacity`(`Case`, Year, `Export Region` , `Import Region`, `Capacity Type`,MW )  SELECT VXKN.VXKN AS [Case],VXKN.VXKN2 as Year , VXKN.VXKN3 AS `Export Region`, VXKN.VXKN4 as `Import Region` ,'Endogenous',VXKN.level as MW FROM VXKN UNION SELECT XKINI.XKINI AS [Case],XKINI.XKINI3 as Year, XKINI.XKINI4 AS `Export Region`, XKINI.XKINI5 as `Import Region` ,'Exogenous',XKINI.value as MW FROM XKINI;</t>
  </si>
  <si>
    <t>INSERT INTO `Heat generation capacity Total`(`Case`,BaseYear,ModelYear,Country,Region,Area,Fuel,`Technology Type`,`Capacity Type`,Technology,MW,GW) SELECT [Exo_gen_cap_MW].[Case], [Exo_gen_cap_MW].Year,[Exo_gen_cap_MW].Year, [Exo_gen_cap_MW].Country, [Exo_gen_cap_MW].Region, [Exo_gen_cap_MW].Area, [Exo_gen_cap_MW].Fuel,[Exo_gen_cap_MW].[Technology Type],'Exogenous', [Exo_gen_cap_MW].Technology, CASE WHEN Exo_gen_cap_MW.[Technology Type]= ('Backpressure') THEN  [Exo_gen_cap_MW].MW/ (SELECT GDATA.value FROM GDATA WHERE (GDATA.GDATA4="GDCB") AND (GDATA.GDATA3=Exo_gen_cap_MW.[Technology]) AND (GDATA.GDATA=Exo_gen_cap_MW.[Case]))  WHEN Exo_gen_cap_MW.[Technology Type]= ('Extraction') THEN [Exo_gen_cap_MW].MW/ ((SELECT GDATA.value FROM GDATA WHERE GDATA.GDATA4="GDCB" AND GDATA.GDATA3=Exo_gen_cap_MW.[Technology] AND GDATA.GDATA=Exo_gen_cap_MW.[Case]) +(SELECT GDATA.value FROM GDATA WHERE GDATA.GDATA4="GDCV" AND GDATA.GDATA3=Exo_gen_cap_MW.[Technology] AND GDATA.GDATA=Exo_gen_cap_MW.[Case])) ELSE [Exo_gen_cap_MW].MW  END, CASE WHEN Exo_gen_cap_MW.[Technology Type]= ('Backpressure') THEN  0.001*[Exo_gen_cap_MW].MW/ (SELECT GDATA.value FROM GDATA WHERE (GDATA.GDATA4="GDCB") AND (GDATA.GDATA3=Exo_gen_cap_MW.[Technology]) AND (GDATA.GDATA=Exo_gen_cap_MW.[Case])) WHEN Exo_gen_cap_MW.[Technology Type]= ('Extraction') THEN 0.001*[Exo_gen_cap_MW].MW/ ((SELECT GDATA.value FROM GDATA WHERE GDATA.GDATA4="GDCB" AND GDATA.GDATA3=Exo_gen_cap_MW.[Technology] AND GDATA.GDATA=Exo_gen_cap_MW.[Case]) +(SELECT GDATA.value FROM GDATA WHERE GDATA.GDATA4="GDCV" AND GDATA.GDATA3=Exo_gen_cap_MW.[Technology] AND GDATA.GDATA=Exo_gen_cap_MW.[Case])) ELSE 0.001*[Exo_gen_cap_MW].MW END FROM ([Exo_gen_cap_MW] INNER JOIN IGE ON ([Exo_gen_cap_MW].`Case` = IGE.IGE) AND ([Exo_gen_cap_MW].Technology = IGE.IGE3)) INNER JOIN GDATA ON (IGE.IGE3 = GDATA.GDATA3) AND (IGE.IGE = GDATA.GDATA)   WHERE (Exo_gen_cap_MW.[Technology Type] IN ('Backpressure', 'Extraction','Heat-Only','Electricity to heat','HE storage','HE storage S','Solar Heat'  ) AND (GDATA.GDATA4="GDTYPE"))   UNION SELECT [Endo_gen_cap_MW].[Case], [Endo_gen_cap_MW].BaseYear,[Endo_gen_cap_MW].ModelYear, [Endo_gen_cap_MW].Country, [Endo_gen_cap_MW].Region, [Endo_gen_cap_MW].Area, [Endo_gen_cap_MW].Fuel,[Endo_gen_cap_MW].[Technology Type],'Endogenous', [Endo_gen_cap_MW].Technology, CASE WHEN Endo_gen_cap_MW.[Technology Type]= ('Backpressure') THEN  [Endo_gen_cap_MW].MW/ (SELECT GDATA.value FROM GDATA WHERE (GDATA.GDATA4="GDCB") AND (GDATA.GDATA3=Endo_gen_cap_MW.[Technology]) AND (GDATA.GDATA=Endo_gen_cap_MW.[Case])) WHEN Endo_gen_cap_MW.[Technology Type]= ('Extraction') THEN [Endo_gen_cap_MW].MW/ ((SELECT GDATA.value FROM GDATA WHERE GDATA.GDATA4="GDCB" AND GDATA.GDATA3=Endo_gen_cap_MW.[Technology] AND GDATA.GDATA=Endo_gen_cap_MW.[Case]) +(SELECT GDATA.value FROM GDATA WHERE GDATA.GDATA4="GDCV" AND GDATA.GDATA3=Endo_gen_cap_MW.[Technology] AND GDATA.GDATA=Endo_gen_cap_MW.[Case])) ELSE [Endo_gen_cap_MW].MW END, CASE WHEN Endo_gen_cap_MW.[Technology Type]= ('Backpressure') THEN  0.001*[Endo_gen_cap_MW].MW/ (SELECT GDATA.value FROM GDATA WHERE (GDATA.GDATA4="GDCB") AND (GDATA.GDATA3=Endo_gen_cap_MW.[Technology]) AND (GDATA.GDATA=Endo_gen_cap_MW.[Case])) WHEN Endo_gen_cap_MW.[Technology Type]= ('Extraction') THEN 0.001*[Endo_gen_cap_MW].MW/ ((SELECT GDATA.value FROM GDATA WHERE GDATA.GDATA4="GDCB" AND GDATA.GDATA3=Endo_gen_cap_MW.[Technology] AND GDATA.GDATA=Endo_gen_cap_MW.[Case]) +(SELECT GDATA.value FROM GDATA WHERE GDATA.GDATA4="GDCV" AND GDATA.GDATA3=Endo_gen_cap_MW.[Technology] AND GDATA.GDATA=Endo_gen_cap_MW.[Case])) ELSE 0.001*[Endo_gen_cap_MW].MW END FROM ([Endo_gen_cap_MW] INNER JOIN IGE ON ([Endo_gen_cap_MW].`Case` = IGE.IGE) AND ([Endo_gen_cap_MW].Technology = IGE.IGE3)) INNER JOIN GDATA ON (IGE.IGE3 = GDATA.GDATA3) AND (IGE.IGE = GDATA.GDATA)   WHERE (Endo_gen_cap_MW.[Technology Type] IN ('Backpressure', 'Extraction','Heat-Only','Electricity to heat','HE storage','HE storage S','Solar Heat'  ) AND (GDATA.GDATA4="GDTYPE"));</t>
  </si>
  <si>
    <t>T008</t>
  </si>
  <si>
    <t>Legacy queries:</t>
  </si>
  <si>
    <t>tables for electricity and heat generation capacities where all years (baseyears + model years are shown</t>
  </si>
  <si>
    <t>Year</t>
  </si>
  <si>
    <t>Transmission Investments</t>
  </si>
  <si>
    <t>DROP TABLE if exists `Transmission Investments`;</t>
  </si>
  <si>
    <t>CREATE TABLE `Transmission Investments`(`Case` TEXT, BaseYear TEXT,ModelYear TEXT, `Export Region` TEXT,  `Import Region` TEXT, `Capacity Type` TEXT,MW REAL);</t>
  </si>
  <si>
    <t>Transmission Capacity</t>
  </si>
  <si>
    <t>DROP TABLE if exists `Transmission Capacity`;</t>
  </si>
  <si>
    <t>CREATE TABLE `Transmission Capacity`(`Case` TEXT, Year TEXT, `Export Region` TEXT,  `Import Region` TEXT, `Capacity Type` TEXT,MW REAL);</t>
  </si>
  <si>
    <t>INSERT INTO `Transmission Capacity`(`Case`, Year, `Export Region` , `Import Region`, `Capacity Type`,MW )  SELECT VXKNACCUMNET.VXKNACCUMNET AS [Case],VXKNACCUMNET.VXKNACCUMNET2 as Year , VXKNACCUMNET.VXKNACCUMNET4 AS `Export Region`, VXKNACCUMNET.VXKNACCUMNET5 as `Import Region` ,'Endogenous',VXKNACCUMNET.level as MW FROM VXKNACCUMNET WHERE (VXKNACCUMNET.VXKNACCUMNET3=VXKNACCUMNET.VXKNACCUMNET2) UNION SELECT XKINI.XKINI AS [Case],XKINI.XKINI3 as Year , XKINI.XKINI4 AS `Export Region`, XKINI.XKINI5 as `Import Region` ,'Exogenous',XKINI.value as MW FROM XKINI INNER JOIN Y ON Y.Y3=XKINI.XKINI3;</t>
  </si>
  <si>
    <t>Import Region</t>
  </si>
  <si>
    <t>Export Region</t>
  </si>
  <si>
    <t>Cap_Invest_MW</t>
  </si>
  <si>
    <t>DROP TABLE if exists `Cap_Invest_MW`;</t>
  </si>
  <si>
    <t>CREATE TABLE `Cap_Invest_MW`(`Case` TEXT, BaseYear TEXT,ModelYear TEXT,Country TEXT, Region TEXT,Area TEXT, Fuel TEXT,`Technology Type` TEXT, Technology TEXT,`MW` REAL);</t>
  </si>
  <si>
    <t xml:space="preserve">INSERT INTO `Cap_Invest_MW`(`Case`, BaseYear,ModelYear,Country, Region,Area, Fuel, Technology,`MW`)  SELECT VGKN.VGKN AS [Case], VGKN.VGKN2 AS [BaseYear], VGKN.VGKN3 AS [ModelYear],ICA.ICA3 AS Country, RRRAAA.RRRAAA3 AS Region, VGKN.VGKN4 AS Area, IGF.IGF4 AS Fuel, VGKN.VGKN5 AS Technology, VGKN.level AS MW FROM RRRAAA  INNER JOIN [VGKN] ON (RRRAAA.RRRAAA = [VGKN].VGKN) AND (RRRAAA.RRRAAA4 = [VGKN].VGKN4) INNER JOIN ICA ON (ICA.ICA4 = [VGKN].VGKN4) AND ([VGKN].VGKN = ICA.ICA) INNER JOIN IGF ON (IGF.IGF3 = [VGKN].VGKN5) AND ([VGKN].VGKN = IGF.IGF) WHERE VGKN.level &gt; 0 GROUP BY VGKN.VGKN, VGKN.VGKN2, ICA.ICA3, RRRAAA.RRRAAA3, VGKN.VGKN3, VGKN.VGKN4, IGF.IGF4, VGKN.VGKN4, VGKN.level ; </t>
  </si>
  <si>
    <t>UPDATE [Cap_Invest_MW]  set [Technology Type] = CASE WHEN EXISTS (SELECT * FROM IGCND WHERE ([Cap_Invest_MW].[Case] =  IGCND.IGCND) AND ([Cap_Invest_MW].[Technology] = IGCND.IGCND3)) THEN  'Condensing'  WHEN EXISTS (SELECT * FROM IGBPR WHERE ([Cap_Invest_MW].[Case] = IGBPR.IGBPR) AND ([Cap_Invest_MW].[Technology] = IGBPR.IGBPR3)) THEN 'Backpressure'    WHEN  EXISTS (SELECT * FROM IGEXT WHERE ([Cap_Invest_MW].[Case] = IGEXT.IGEXT) AND ([Cap_Invest_MW].[Technology] = IGEXT.IGEXT3)) THEN 'Extraction' WHEN  EXISTS (SELECT * FROM IGHOB WHERE ([Cap_Invest_MW].[Case] = IGHOB.IGHOB) AND ([Cap_Invest_MW].[Technology] = IGHOB.IGHOB3)) THEN 'Heat-Only' WHEN  EXISTS (SELECT * FROM IGETOH WHERE ([Cap_Invest_MW].[Case] = IGETOH.IGETOH) AND ([Cap_Invest_MW].[Technology] = IGETOH.IGETOH3)) THEN 'Electricity to heat' WHEN  EXISTS (SELECT * FROM IGESTO WHERE ([Cap_Invest_MW].[Case] = IGESTO.IGESTO) AND ([Cap_Invest_MW].[Technology] = IGESTO.IGESTO3)) THEN 'EL storage' WHEN  EXISTS (SELECT * FROM IGESTOS WHERE ([Cap_Invest_MW].[Case] = IGESTOS.IGESTOS) AND ([Cap_Invest_MW].[Technology] = IGESTOS.IGESTOS3)) THEN 'EL storage S' WHEN  EXISTS (SELECT * FROM IGHSTO WHERE ([Cap_Invest_MW].[Case] = IGHSTO.IGHSTO) AND ([Cap_Invest_MW].[Technology] = IGHSTO.IGHSTO3)) THEN 'HE storage' WHEN  EXISTS (SELECT * FROM IGHSTOS WHERE ([Cap_Invest_MW].[Case] = IGHSTOS.IGHSTOS) AND ([Cap_Invest_MW].[Technology] = IGHSTOS.IGHSTOS3)) THEN 'HE storage S' WHEN  EXISTS (SELECT * FROM IGHYRS WHERE ([Cap_Invest_MW].[Case] = IGHYRS.IGHYRS) AND ([Cap_Invest_MW].[Technology] = IGHYRS.IGHYRS3)) THEN 'Hydro reservoir' WHEN  EXISTS (SELECT * FROM IGHYRR WHERE ([Cap_Invest_MW].[Case] = IGHYRR.IGHYRR) AND ([Cap_Invest_MW].[Technology] = IGHYRR.IGHYRR3)) THEN 'Hydro ROR' WHEN  EXISTS (SELECT * FROM IGWND WHERE ([Cap_Invest_MW].[Case] = IGWND.IGWND) AND ([Cap_Invest_MW].[Technology] = IGWND.IGWND3)) THEN 'Wind' WHEN  EXISTS (SELECT * FROM IGSOLE WHERE ([Cap_Invest_MW].[Case] = IGSOLE.IGSOLE) AND ([Cap_Invest_MW].[Technology] = IGSOLE.IGSOLE3)) THEN 'Solar PV' WHEN  EXISTS (SELECT * FROM IGSOLH WHERE ([Cap_Invest_MW].[Case] = IGSOLH.IGSOLH) AND ([Cap_Invest_MW].[Technology] = IGSOLH.IGSOLH3)) THEN 'Solar heat' WHEN  EXISTS (SELECT * FROM IGWAVE WHERE ([Cap_Invest_MW].[Case] = IGWAVE.IGWAVE) AND ([Cap_Invest_MW].[Technology] = IGWAVE.IGWAVE3)) THEN 'Wave' END;</t>
  </si>
  <si>
    <t>UPDATE [Cap_Invest_MW] SET MW = MW/(SELECT  GDATA.value FROM GDATA WHERE [Cap_Invest_MW].[Case] = GDATA.GDATA AND  [Cap_Invest_MW].[Technology] = GDATA.GDATA3 and GDATA.GDATA4 ='GDSTOHUNLD')WHERE EXISTS ( SELECT * from GDATA where [Cap_Invest_MW].[Technology Type] = 'EL storage S' and [Cap_Invest_MW].[Case] = GDATA.GDATA AND  [Cap_Invest_MW].[Technology] = GDATA.GDATA3)   ;</t>
  </si>
  <si>
    <t>DROP TABLE IF EXISTS `Infeasibilities`;</t>
  </si>
  <si>
    <t>CREATE TABLE `Infeasibilities` (`Case` TEXT, `BaseYear` TEXT, `ModelYear` TEXT,`Location` TEXT, `Type` TEXT, `Season` TEXT, `Term` TEXT,`Direction` TEXT, `Level` REAL);</t>
  </si>
  <si>
    <t>UNITED_KINGDOM</t>
  </si>
  <si>
    <t>UserGroup</t>
  </si>
  <si>
    <t>RESE</t>
  </si>
  <si>
    <t>INSERT INTO EL_Gen(Case1, Y1, Y2, Area, Technology, Season, Term, Generation_MW)  SELECT  VGE_T, VGE_T2, VGE_T3, VGE_T4, VGE_T5, VGE_T6, VGE_T7, level FROM VGE_T WHERE level &gt;0 UNION SELECT VESTOLOADT,VESTOLOADT2,VESTOLOADT3,VESTOLOADT4,'IntraSeasonal Storage', VESTOLOADT5,VESTOLOADT6, (-1)*VESTOLOADT.LEVEL FROM VESTOLOADT WHERE LEVEL &gt;0 UNION SELECT VESTOLOADTS,VESTOLOADTS2,VESTOLOADTS3,VESTOLOADTS4,'IntraSeasonal Storage',VESTOLOADTS5,VESTOLOADTS6, (-1)*VESTOLOADTS.LEVEL FROM VESTOLOADTS WHERE LEVEL &gt;0;</t>
  </si>
  <si>
    <t>INSERT INTO `Infeasibilities` SELECT VQEEQ, VQEEQ2, VQEEQ3, VQEEQ4, 'Electricity balance', VQEEQ5, VQEEQ6, VQEEQ7, level FROM VQEEQ WHERE level &gt;0UNION SELECT VQHEQ, VQHEQ2, VQHEQ3, VQHEQ4, 'Heat balance', VQHEQ5,  VQHEQ6, VQHEQ7, level FROM VQHEQ WHERE  level &gt;0UNION SELECT VQESTOVOLT, VQESTOVOLT2, VQESTOVOLT3, VQESTOVOLT4, 'Intra Season El Sto', VQESTOVOLT5, VQESTOVOLT6, VQESTOVOLT7,  level FROM VQESTOVOLT WHERE  level &gt;0UNION SELECT VQESTOVOLTS, VQESTOVOLTS2, VQESTOVOLTS3, VQESTOVOLTS4, 'Inter Season El Sto', VQESTOVOLTS5, VQESTOVOLTS6, VQESTOVOLTS7,  level FROM VQESTOVOLTS WHERE  level &gt;0UNION SELECT VQHSTOVOLT, VQHSTOVOLT2, VQHSTOVOLT3, VQHSTOVOLT4, 'Intra Season HE Sto', VQHSTOVOLT5, VQHSTOVOLT6, VQHSTOVOLT7,  level FROM VQHSTOVOLT WHERE  level &gt;0UNION SELECT VQHSTOVOLTS, VQHSTOVOLTS2, VQHSTOVOLTS3, VQHSTOVOLTS4, 'Inter Season HE Sto', VQHSTOVOLTS5, VQHSTOVOLTS6, VQHSTOVOLTS7,  level FROM VQHSTOVOLTS WHERE  level &gt;0UNION SELECT VQHYRSSEQ, VQHYRSSEQ2, VQHYRSSEQ3, VQHYRSSEQ4, 'Hydropower reservoir', VQHYRSSEQ5, '-', VQHYRSSEQ6, level FROM VQHYRSSEQ WHERE level &gt;0      UNION SELECT VQHYMAXG, VQHYMAXG2, VQHYMAXG3, VQHYMAXG4, 'QHYMAXG', VQHYMAXG5, VQHYMAXG6, VQHYMAXG7, level FROM VQHYMAXG WHERE level&gt;0UNION SELECT VQGKNACCUMNET, VQGKNACCUMNET2, VQGKNACCUMNET3, VQGKNACCUMNET4 + ' ' + VQGKNACCUMNET5, 'VQGKNACCUMNET', '-' , '-', VQGKNACCUMNET6, level FROM VQGKNACCUMNET WHERE level&gt;0UNION SELECT VQGKNACCUMGROSS, VQGKNACCUMGROSS2, VQGKNACCUMGROSS3, VQGKNACCUMGROSS4 + ' ' + VQGKNACCUMGROSS5, 'VQGKNACCUMGROSS', '-', '-', VQGKNACCUMGROSS6, level FROM VQGKNACCUMGROSS WHERE level&gt;0UNION SELECT VQXKNACCUMNET, VQXKNACCUMNET2, VQXKNACCUMNET3, VQXKNACCUMNET4 + ' ' + VQXKNACCUMNET5, 'VQXKNACCUMNET', '-', '-', VQXKNACCUMNET6, level FROM VQXKNACCUMNET WHERE level&gt;0UNION SELECT VQXKNACCUMGROSS, VQXKNACCUMGROSS2, VQXKNACCUMGROSS3, VQXKNACCUMGROSS4 + ' ' + VQXKNACCUMGROSS5, 'VQXKNACCUMGROSS', '-', '-', VQXKNACCUMGROSS6, level FROM VQXKNACCUMGROSS WHERE level&gt;0UNION SELECT VQHYRSMINVOL, VQHYRSMINVOL2, VQHYRSMINVOL3, VQHYRSMINVOL4, 'QHYRSMINVOL', VQHYRSMINVOL5, '-', VQHYRSMINVOL6, level FROM VQHYRSMINVOL WHERE level &gt;0      UNION SELECT VQHYRSMAXVOL, VQHYRSMAXVOL2, VQHYRSMAXVOL3, VQHYRSMAXVOL4, 'QHYRSMAXVOL', VQHYRSMAXVOL5, '-', VQHYRSMAXVOL6, level FROM VQHYRSMAXVOL WHERE level &gt;0      UNION SELECT VQGKE_UP, VQGKE_UP2, VQGKE_UP3, VQGKE_UP4 + ' ' + VQGKE_UP5, 'EL Generation limited by capacity', VQGKE_UP6, VQGKE_UP7, VQGKE_UP8, level FROM VQGKE_UP WHERE level &gt;0      UNION SELECT VQGKH_UP, VQGKH_UP2, VQGKH_UP3, VQGKH_UP4 + ' ' + VQGKH_UP5, 'HE Generation limited by capacity', VQGKH_UP6, VQGKH_UP7, VQGKH_UP8, level FROM VQGKH_UP WHERE level &gt;0      UNION SELECT VQXK_UP, VQXK_UP2, VQXK_UP3, VQXK_UP4 + ' ' + VQXK_UP5, 'Transmission limited by capacity', VQXK_UP6, VQXK_UP7, VQXK_UP8, level FROM VQXK_UP WHERE level &gt;0     UNION SELECT VQKFUEL, VQKFUEL2, VQKFUEL3, VQKFUEL4 + ' ' + VQKFUEL5, 'Max Installed capacity', '-', '-', 'Failure', level FROM VQKFUEL WHERE level &gt;0      ;</t>
  </si>
  <si>
    <t>2050</t>
  </si>
  <si>
    <t>T017</t>
  </si>
  <si>
    <t>Sum of PJ</t>
  </si>
  <si>
    <t>Sum of CO2 megatons</t>
  </si>
  <si>
    <t>COAL</t>
  </si>
  <si>
    <t>WOODCHIPS</t>
  </si>
  <si>
    <t>DK1</t>
  </si>
  <si>
    <t>DK2</t>
  </si>
  <si>
    <t>EE</t>
  </si>
  <si>
    <t>FIN</t>
  </si>
  <si>
    <t>LT</t>
  </si>
  <si>
    <t>LV</t>
  </si>
  <si>
    <t>NL</t>
  </si>
  <si>
    <t>NO1</t>
  </si>
  <si>
    <t>NO2</t>
  </si>
  <si>
    <t>NO3</t>
  </si>
  <si>
    <t>NO4</t>
  </si>
  <si>
    <t>NO5</t>
  </si>
  <si>
    <t>PL</t>
  </si>
  <si>
    <t>SE1</t>
  </si>
  <si>
    <t>SE2</t>
  </si>
  <si>
    <t>SE3</t>
  </si>
  <si>
    <t>SE4</t>
  </si>
  <si>
    <t>UK</t>
  </si>
  <si>
    <t>Case1</t>
  </si>
  <si>
    <t>INVESTMENTS IN TRANSMISSION CAPACITY</t>
  </si>
  <si>
    <t>TOTAL TRANSMISSION CAPACITY</t>
  </si>
  <si>
    <t>DROP TABLE if exists `Fuel price`;</t>
  </si>
  <si>
    <t>CREATE TABLE `Fuel price`(`Case` TEXT, Year TEXT, Country TEXT, Region TEXT, Area TEXT, Fuel TEXT, `€/MWh` REAL, `€/GJ` REAL);</t>
  </si>
  <si>
    <t>INSERT INTO `Fuel price`(`Case`,Year,Country,Region,Area, Fuel,`€/MWh`, `€/GJ`)   SELECT FUELPRICE.FUELPRICE AS [Case], FUELPRICE.FUELPRICE3 AS [Year], ICA.ICA3 AS Country, RRRAAA.RRRAAA3 AS Region, FUELPRICE.FUELPRICE4 AS Area,FUELPRICE.FUELPRICE5 AS Fuel, [FUELPRICE].[value]*3.6 AS `€/MWh`, [FUELPRICE].[value] AS `€/GJ`  FROM ICA INNER JOIN (FUELPRICE INNER JOIN RRRAAA ON (FUELPRICE.FUELPRICE4 = RRRAAA.RRRAAA4) AND (FUELPRICE.FUELPRICE = RRRAAA.RRRAAA)) ON (FUELPRICE.FUELPRICE4 = ICA.ICA4) AND (FUELPRICE.FUELPRICE = ICA.ICA) GROUP BY FUELPRICE.FUELPRICE, FUELPRICE.FUELPRICE3, ICA.ICA3, RRRAAA.RRRAAA3, FUELPRICE.FUELPRICE4,FUELPRICE.FUELPRICE5;</t>
  </si>
  <si>
    <t>Fuel Price</t>
  </si>
  <si>
    <t>DROP TABLE if exists `Economy`;</t>
  </si>
  <si>
    <t>Economy</t>
  </si>
  <si>
    <t>INSERT INTO `Economy`(`Case`, `Year`, `Country` , `Region`,`Area`,`Fuel`,`Technology`, `Category`, `Value`) SELECT [Electricity generation - Term].[Case] AS `Case`,[Electricity generation - Term].BaseYear AS `Year`, [Electricity generation - Term].Country AS `Country`, [Electricity generation - Term].Region AS `Region`,[Electricity generation - Term].Area AS Area,[Electricity generation - Term].Fuel AS Fuel,[Electricity generation - Term].Technology AS Technology, 'Producer price €/MWh', sum(0.000001*[Electricity generation - Term].MWh*[Electricity_price].[OMONEY/MWh]/[Electricity generation - Annual].TWh) FROM [Electricity generation - Annual] INNER JOIN ([Electricity generation - Term] INNER JOIN [Electricity_price] ON [Electricity generation - Term].[Case] = [Electricity_price].[Case1] AND [Electricity generation - Term].[BaseYear] = [Electricity_price].[BaseYear] AND [Electricity generation - Term].[Region] = [Electricity_price].[Region] AND [Electricity generation - Term].[Season] = [Electricity_price].[Season] AND [Electricity generation - Term].[Term] = [Electricity_price].[Term]) ON [Electricity generation - Annual].[Case] = [Electricity generation - Term].[Case] AND [Electricity generation - Annual].[BaseYear] = [Electricity generation - Term].[BaseYear] AND [Electricity generation - Annual].[Area] = [Electricity generation - Term].[Area] AND [Electricity generation - Annual].[Technology] = [Electricity generation - Term].[Technology] WHERE [Electricity generation - Term].[BaseYear] = [Electricity generation - Term].[ModelYear] GROUP BY [Electricity generation - Term].[Case], [Electricity generation - Term].BaseYear, [Electricity generation - Term].Country, [Electricity generation - Term].Region,[Electricity generation - Term].Area, [Electricity generation - Term].Fuel, [Electricity generation - Term].Technology;</t>
  </si>
  <si>
    <t>CREATE TABLE `Economy`(`Case` TEXT, `Year` TEXT, `Country` TEXT, `Region` TEXT,`Area` TEXT,`Fuel` TEXT,`Technology` TEXT,`Category` TEXT, `Value` REAL);</t>
  </si>
  <si>
    <t>Economic</t>
  </si>
  <si>
    <t>INSERT INTO `Economy`(`Case`, `Year`, `Country` , `Region`,`Area`,`Fuel`,`Technology`, `Category`, `Value`) SELECT [Electricity generation - Annual].[Case] AS `Case`,[Electricity generation - Annual].BaseYear AS `Year`, [Electricity generation - Annual].Country AS `Country`, [Electricity generation - Annual].Region AS `Region`,[Electricity generation - Annual].Area AS Area,[Electricity generation - Annual].Fuel AS Fuel,[Electricity generation - Annual].Technology AS Technology, 'Utilization hours - Electricity', sum(1000000*[Electricity generation - Annual].TWh/[Electricity generation capacity Total].MW)FROM [Electricity generation - Annual] INNER JOIN [Electricity generation capacity Total] ON [Electricity generation - Annual].[Case] = [Electricity generation capacity Total].[Case] AND [Electricity generation - Annual].BaseYear = [Electricity generation capacity Total].Year AND [Electricity generation - Annual].Area = [Electricity generation capacity Total].Area AND [Electricity generation - Annual].Technology = [Electricity generation capacity Total].Technology	WHERE [Electricity generation - Annual].[BaseYear] = [Electricity generation - Annual].[ModelYear] GROUP BY [Electricity generation - Annual].[Case], [Electricity generation - Annual].BaseYear, [Electricity generation - Annual].Country, [Electricity generation - Annual].Region,[Electricity generation - Annual].Area, [Electricity generation - Annual].Fuel, [Electricity generation - Annual].Technology;</t>
  </si>
  <si>
    <t>GNR_WT_WIND_ONS</t>
  </si>
  <si>
    <t>Category</t>
  </si>
  <si>
    <t>Technology</t>
  </si>
  <si>
    <t>Average of Value</t>
  </si>
  <si>
    <t>Producer price €/MWh</t>
  </si>
  <si>
    <t>Consumer price €/MWh</t>
  </si>
  <si>
    <t>INSERT INTO `Transmission Investments`(`Case`, BaseYear,ModelYear, `Export Region` , `Import Region`,MW )  SELECT VXKN.VXKN AS [Case],VXKN.VXKN2 as BaseYear , VXKN.VXKN3 AS ModelYear, VXKN.VXKN4 AS `Export Region`, VXKN.VXKN5 as `Import Region` ,VXKN.level as MW FROM VXKN WHERE VXKN.level&gt;0;</t>
  </si>
  <si>
    <t>Sum of M€</t>
  </si>
  <si>
    <t>Congestion rent</t>
  </si>
  <si>
    <t>Annual transmission</t>
  </si>
  <si>
    <t>CREATE TABLE `El Transmission between Countries`(`Case` TEXT, BaseYear TEXT,ModelYear TEXT,Country_Export TEXT, Region_Export TEXT,Country_Import TEXT,Region_Import TEXT,GWh REAL,M€ REAL);</t>
  </si>
  <si>
    <t>INSERT INTO `El Transmission between Countries`(`Case`,BaseYear,ModelYear,Country_Export,Region_Export,Country_Import,Region_Import,GWh,M€)  SELECT VX_T.VX_T AS [`Case`], VX_T.VX_T2 AS [BaseYear], VX_T.VX_T3 AS [ModelYear],CCCRRR.CCCRRR3 AS Country_Export, VX_T.VX_T4 AS Region_Export, CCCRRR_1.CCCRRR3 AS Country_Import, VX_T.VX_T5 AS Region_Import, Sum(VX_T.level*IHOURSINST.value)/1000 AS GWh, Sum(VX_T.level*IHOURSINST.value*(Electricity_price.[OMONEY/MWh] - Electricity_price_1.[OMONEY/MWh]))/1000000 AS M€ FROM Electricity_price INNER JOIN (Electricity_price AS Electricity_price_1 INNER JOIN (CCCRRR INNER JOIN (CCCRRR AS CCCRRR_1   INNER JOIN (VX_T  INNER JOIN IHOURSINST ON (VX_T.VX_T7 = IHOURSINST.IHOURSINST4) AND (VX_T.VX_T6 = IHOURSINST.IHOURSINST3) AND (VX_T.VX_T = IHOURSINST.IHOURSINST)) ON (CCCRRR_1.CCCRRR4 = VX_T.VX_T5) AND (CCCRRR_1.CCCRRR = VX_T.VX_T)) ON (CCCRRR.CCCRRR4 = VX_T.VX_T4) AND (CCCRRR.CCCRRR = VX_T.VX_T)) ON Electricity_price_1.Case1=VX_T.VX_T AND Electricity_price_1.BaseYear=VX_T.VX_T2 AND Electricity_price_1.ModelYear=VX_T.VX_T3 AND Electricity_price_1.Region = VX_T.VX_T4 AND Electricity_price_1.Season = VX_T.VX_T6 AND Electricity_price_1.Term = VX_T.VX_T7) ON Electricity_price.Case1=VX_T.VX_T AND Electricity_price.BaseYear=VX_T.VX_T2 AND Electricity_price.ModelYear=VX_T.VX_T3 AND Electricity_price.Region = VX_T.VX_T5 AND Electricity_price.Season = VX_T.VX_T6 AND Electricity_price.Term = VX_T.VX_T7 GROUP BY VX_T.VX_T, VX_T.VX_T2,  VX_T.VX_T3,CCCRRR.CCCRRR3, VX_T.VX_T4, CCCRRR_1.CCCRRR3, VX_T.VX_T5;</t>
  </si>
  <si>
    <t>Region_Import</t>
  </si>
  <si>
    <t>Region_Export</t>
  </si>
  <si>
    <t>Area</t>
  </si>
  <si>
    <t>Endogenous</t>
  </si>
  <si>
    <t>PL_A</t>
  </si>
  <si>
    <t>INSERT INTO `Economy`(`Case`, `Year`, `Country` , `Region`,`Category`, `Value`) SELECT [Electricity Demand - Term].[Case] AS `Case`,[Electricity Demand - Term].Year AS `Year`, [Electricity Demand - Term].Country AS `Country`, [Electricity Demand - Term].Region AS `Region`, 'Consumer price €/MWh', sum(0.001*[Electricity Demand - Term].MWh*[Electricity_price].[OMONEY/MWh]/[Electricity Demand - Annual].GWh) FROM [Electricity Demand - Annual] INNER JOIN ([Electricity Demand - Term] INNER JOIN [Electricity_price] ON [Electricity Demand - Term].[Case] = [Electricity_price].[Case1] AND [Electricity Demand - Term].[Year] = [Electricity_price].[BaseYear] AND [Electricity Demand - Term].[Region] = [Electricity_price].[Region] AND [Electricity Demand - Term].[Season] = [Electricity_price].[Season] AND [Electricity Demand - Term].[Term] = [Electricity_price].[Term]) ON [Electricity Demand - Annual].[Case] = [Electricity_price].[Case1] AND [Electricity Demand - Annual].[Year] = [Electricity_price].[BaseYear] AND [Electricity Demand - Annual].[Region] = [Electricity_price].[Region] GROUP BY [Electricity Demand - Term].[Case], [Electricity Demand - Term].Year, [Electricity Demand - Term].Country, [Electricity Demand - Term].Region;</t>
  </si>
  <si>
    <t>INSERT INTO `Economy`(`Case`, `Year`, `Country` , `Region`,`Category`, `Value`) SELECT [Electricity Demand - Term].[Case] AS `Case`,[Electricity Demand - Term].Year AS `Year`, [Electricity Demand - Term].Country AS `Country`, [Electricity Demand - Term].Region AS `Region`, 'Consumer costs M€', sum(0.000001*[Electricity Demand - Term].MWh*[Electricity_price].[OMONEY/MWh]) FROM  ([Electricity Demand - Term] INNER JOIN [Electricity_price] ON [Electricity Demand - Term].[Case] = [Electricity_price].[Case1] AND [Electricity Demand - Term].[Year] = [Electricity_price].[BaseYear] AND [Electricity Demand - Term].[Region] = [Electricity_price].[Region] AND [Electricity Demand - Term].[Season] = [Electricity_price].[Season] AND [Electricity Demand - Term].[Term] = [Electricity_price].[Term]) GROUP BY [Electricity Demand - Term].[Case], [Electricity Demand - Term].Year, [Electricity Demand - Term].Country, [Electricity Demand - Term].Region;</t>
  </si>
  <si>
    <t>INSERT INTO `Economy`(`Case`, `Year`, `Country` , `Region`,`Area`,`Fuel`,`Technology`, `Category`, `Value`) SELECT [Electricity generation - Term].[Case] AS `Case`,[Electricity generation - Term].BaseYear AS `Year`, [Electricity generation - Term].Country AS `Country`, [Electricity generation - Term].Region AS `Region`,[Electricity generation - Term].Area AS Area,[Electricity generation - Term].Fuel AS Fuel,[Electricity generation - Term].Technology AS Technology, 'Producer revenue M€', sum(0.000001*[Electricity generation - Term].MWh*[Electricity_price].[OMONEY/MWh]) FROM ([Electricity generation - Term] INNER JOIN [Electricity_price] ON [Electricity generation - Term].[Case] = [Electricity_price].[Case1] AND [Electricity generation - Term].[BaseYear] = [Electricity_price].[BaseYear] AND [Electricity generation - Term].[Region] = [Electricity_price].[Region] AND [Electricity generation - Term].[Season] = [Electricity_price].[Season] AND [Electricity generation - Term].[Term] = [Electricity_price].[Term]) WHERE [Electricity generation - Term].[BaseYear] = [Electricity generation - Term].[ModelYear] GROUP BY [Electricity generation - Term].[Case], [Electricity generation - Term].BaseYear, [Electricity generation - Term].Country, [Electricity generation - Term].Region,[Electricity generation - Term].Area, [Electricity generation - Term].Fuel, [Electricity generation - Term].Technology;</t>
  </si>
  <si>
    <t>C:\Doc\Balmorel\flex4res_balmodel\BASE-results_Juan.db</t>
  </si>
  <si>
    <t>NETHERLANDS</t>
  </si>
  <si>
    <t>'DENMARK' , 'ESTONIA' , 'FINLAND' , 'GERMANY' , 'UNITED_KINGDOM' , 'LATVIA' , 'LITHUANIA' , 'NORWAY' , 'POLAND' , 'SWEDEN' , 'NETHERLANDS'</t>
  </si>
  <si>
    <t>BASE</t>
  </si>
  <si>
    <t>S03</t>
  </si>
  <si>
    <t>S20</t>
  </si>
  <si>
    <t>ELECTRIC</t>
  </si>
  <si>
    <t>RETORTGAS</t>
  </si>
  <si>
    <t>WOODWASTE</t>
  </si>
  <si>
    <t>PEAT</t>
  </si>
  <si>
    <t>OTHERGAS</t>
  </si>
  <si>
    <t>NUCLEAR</t>
  </si>
  <si>
    <t>LIGNITE</t>
  </si>
  <si>
    <t>WASTEHEAT</t>
  </si>
  <si>
    <t>WOOD</t>
  </si>
  <si>
    <t>HYDROGEN</t>
  </si>
  <si>
    <t>STRAW</t>
  </si>
  <si>
    <t>GNR_WT_WIND_ON_LS_Y-2020</t>
  </si>
  <si>
    <t>LNG</t>
  </si>
  <si>
    <t>DE4-E</t>
  </si>
  <si>
    <t>DE4-N</t>
  </si>
  <si>
    <t>DE4-S</t>
  </si>
  <si>
    <t>DE4-W</t>
  </si>
  <si>
    <t>2020</t>
  </si>
  <si>
    <t>2030</t>
  </si>
  <si>
    <t>BIOGAS</t>
  </si>
  <si>
    <t>LIGHTOIL</t>
  </si>
  <si>
    <t>FUELOIL</t>
  </si>
  <si>
    <t>BIOOIL</t>
  </si>
  <si>
    <t>WOODPELLETS</t>
  </si>
  <si>
    <t>INSERT INTO `Electricity generation capacity Total`(`Case`,Year,Country,Region,Area,Fuel,`Technology Type`,`Capacity Type`,Technology,MW,GW) SELECT [Exo_gen_cap_MW].[Case], [Exo_gen_cap_MW].Year, [Exo_gen_cap_MW].Country, [Exo_gen_cap_MW].Region, [Exo_gen_cap_MW].Area, [Exo_gen_cap_MW].Fuel,[Exo_gen_cap_MW].[Technology Type],'Exogenous', [Exo_gen_cap_MW].Technology, [Exo_gen_cap_MW].MW, [Exo_gen_cap_MW].MW/1000  FROM [Exo_gen_cap_MW] WHERE Exo_gen_cap_MW.[Technology Type] IN ('Condensing', 'Backpressure', 'Extraction','EL storage','EL storage S','Hydro reservoir','Hydro ROR','Solar PV' ,'Wind' ,'Wave' ) UNION SELECT [Endo_gen_cap_MW].[Case], [Endo_gen_cap_MW].ModelYear, [Endo_gen_cap_MW].Country, [Endo_gen_cap_MW].Region, [Endo_gen_cap_MW].Area, [Endo_gen_cap_MW].Fuel,[Endo_gen_cap_MW].[Technology Type],'Endogenous', [Endo_gen_cap_MW].Technology, [Endo_gen_cap_MW].MW, [Endo_gen_cap_MW].MW/1000  FROM [Endo_gen_cap_MW] WHERE (Endo_gen_cap_MW.[Technology Type] IN ('Condensing', 'Backpressure', 'Extraction','EL storage','EL storage S','Hydro reservoir','Hydro ROR','Solar PV' ,'Wind' ,'Wave' ) AND (([Endo_gen_cap_MW].BaseYear=[Endo_gen_cap_MW].ModelYear AND [Endo_gen_cap_MW].BaseYear&lt;(SELECT MAX([Endo_gen_cap_MW].BaseYear) FROM [Endo_gen_cap_MW])) OR ([Endo_gen_cap_MW].BaseYear=(SELECT MAX([Endo_gen_cap_MW].BaseYear) FROM [Endo_gen_cap_MW]) )) );</t>
  </si>
  <si>
    <t>Exogenous</t>
  </si>
  <si>
    <t>INSERT INTO `Heat generation capacity Total`(`Case`,Year,Country,Region,Area,Fuel,`Technology Type`,`Capacity Type`,Technology,MW,GW) SELECT [Exo_gen_cap_MW].[Case], [Exo_gen_cap_MW].Year, [Exo_gen_cap_MW].Country, [Exo_gen_cap_MW].Region, [Exo_gen_cap_MW].Area, [Exo_gen_cap_MW].Fuel,[Exo_gen_cap_MW].[Technology Type],'Exogenous', [Exo_gen_cap_MW].Technology, CASE WHEN Exo_gen_cap_MW.[Technology Type]= ('Backpressure') THEN  [Exo_gen_cap_MW].MW/ (SELECT GDATA.value FROM GDATA WHERE (GDATA.GDATA4='GDCB') AND (GDATA.GDATA3=Exo_gen_cap_MW.[Technology]) AND (GDATA.GDATA=Exo_gen_cap_MW.[Case]))  WHEN Exo_gen_cap_MW.[Technology Type]= ('Extraction') THEN [Exo_gen_cap_MW].MW/ ((SELECT GDATA.value FROM GDATA WHERE GDATA.GDATA4='GDCB' AND GDATA.GDATA3=Exo_gen_cap_MW.[Technology] AND GDATA.GDATA=Exo_gen_cap_MW.[Case]) +(SELECT GDATA.value FROM GDATA WHERE GDATA.GDATA4="GDCV" AND GDATA.GDATA3=Exo_gen_cap_MW.[Technology] AND GDATA.GDATA=Exo_gen_cap_MW.[Case])) ELSE [Exo_gen_cap_MW].MW  END, CASE WHEN Exo_gen_cap_MW.[Technology Type]= ('Backpressure') THEN  0.001*[Exo_gen_cap_MW].MW/ (SELECT GDATA.value FROM GDATA WHERE (GDATA.GDATA4='GDCB') AND (GDATA.GDATA3=Exo_gen_cap_MW.[Technology]) AND (GDATA.GDATA=Exo_gen_cap_MW.[Case])) WHEN Exo_gen_cap_MW.[Technology Type]= ('Extraction') THEN 0.001*[Exo_gen_cap_MW].MW/ ((SELECT GDATA.value FROM GDATA WHERE GDATA.GDATA4='GDCB' AND GDATA.GDATA3=Exo_gen_cap_MW.[Technology] AND GDATA.GDATA=Exo_gen_cap_MW.[Case]) +(SELECT GDATA.value FROM GDATA WHERE GDATA.GDATA4="GDCV" AND GDATA.GDATA3=Exo_gen_cap_MW.[Technology] AND GDATA.GDATA=Exo_gen_cap_MW.[Case])) ELSE 0.001*[Exo_gen_cap_MW].MW END FROM [Exo_gen_cap_MW] WHERE Exo_gen_cap_MW.[Technology Type] IN ('Backpressure', 'Extraction','Heat-Only','Electricity to heat','HE storage','HE storage S','Solar Heat') UNION SELECT [Endo_gen_cap_MW].[Case], [Endo_gen_cap_MW].ModelYear, [Endo_gen_cap_MW].Country, [Endo_gen_cap_MW].Region, [Endo_gen_cap_MW].Area, [Endo_gen_cap_MW].Fuel,[Endo_gen_cap_MW].[Technology Type],'Endogenous', [Endo_gen_cap_MW].Technology, CASE WHEN Endo_gen_cap_MW.[Technology Type]= ('Backpressure') THEN  [Endo_gen_cap_MW].MW/ (SELECT GDATA.value FROM GDATA WHERE (GDATA.GDATA4="GDCB") AND (GDATA.GDATA3=Endo_gen_cap_MW.[Technology]) AND (GDATA.GDATA=Endo_gen_cap_MW.[Case])) WHEN Endo_gen_cap_MW.[Technology Type]= ('Extraction') THEN [Endo_gen_cap_MW].MW/ ((SELECT GDATA.value FROM GDATA WHERE GDATA.GDATA4="GDCB" AND GDATA.GDATA3=Endo_gen_cap_MW.[Technology] AND GDATA.GDATA=Endo_gen_cap_MW.[Case]) +(SELECT GDATA.value FROM GDATA WHERE GDATA.GDATA4="GDCV" AND GDATA.GDATA3=Endo_gen_cap_MW.[Technology] AND GDATA.GDATA=Endo_gen_cap_MW.[Case])) ELSE [Endo_gen_cap_MW].MW END, CASE WHEN Endo_gen_cap_MW.[Technology Type]= ('Backpressure') THEN  0.001*[Endo_gen_cap_MW].MW/ (SELECT GDATA.value FROM GDATA WHERE (GDATA.GDATA4='GDCB') AND (GDATA.GDATA3=Endo_gen_cap_MW.[Technology]) AND (GDATA.GDATA=Endo_gen_cap_MW.[Case])) WHEN Endo_gen_cap_MW.[Technology Type]= ('Extraction') THEN 0.001*[Endo_gen_cap_MW].MW/ ((SELECT GDATA.value FROM GDATA WHERE GDATA.GDATA4='GDCB' AND GDATA.GDATA3=Endo_gen_cap_MW.[Technology] AND GDATA.GDATA=Endo_gen_cap_MW.[Case]) +(SELECT GDATA.value FROM GDATA WHERE GDATA.GDATA4="GDCV" AND GDATA.GDATA3=Endo_gen_cap_MW.[Technology] AND GDATA.GDATA=Endo_gen_cap_MW.[Case])) ELSE 0.001*[Endo_gen_cap_MW].MW END FROM [Endo_gen_cap_MW] WHERE (Endo_gen_cap_MW.[Technology Type] IN ('Backpressure','Extraction','Heat-Only','Electricity to heat','HE storage','HE storage S','Solar heat') AND (([Endo_gen_cap_MW].BaseYear=[Endo_gen_cap_MW].ModelYear AND [Endo_gen_cap_MW].BaseYear&lt;(SELECT MAX([Endo_gen_cap_MW].BaseYear) FROM [Endo_gen_cap_MW])) OR ([Endo_gen_cap_MW].BaseYear=(SELECT MAX([Endo_gen_cap_MW].BaseYear) FROM [Endo_gen_cap_MW]) )) );</t>
  </si>
  <si>
    <t>Average of €/MWh</t>
  </si>
  <si>
    <t>2015</t>
  </si>
  <si>
    <t>2016</t>
  </si>
  <si>
    <t>2025</t>
  </si>
  <si>
    <t>2035</t>
  </si>
  <si>
    <t>2040</t>
  </si>
  <si>
    <t>2045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</si>
</sst>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
    <numFmt numFmtId="165" formatCode="0.0"/>
    <numFmt numFmtId="166" formatCode="#,##0.0"/>
  </numFmts>
  <fonts count="4" x14ac:knownFonts="1">
    <font>
      <sz val="11"/>
      <color theme="1"/>
      <name val="Calibri"/>
      <family val="2"/>
      <charset val="186"/>
      <scheme val="minor"/>
    </font>
    <font>
      <sz val="11"/>
      <color rgb="FF000000"/>
      <name val="Calibri"/>
      <family val="2"/>
      <charset val="186"/>
    </font>
    <font>
      <i/>
      <sz val="11"/>
      <color theme="1"/>
      <name val="Calibri"/>
      <family val="2"/>
      <charset val="186"/>
      <scheme val="minor"/>
    </font>
    <font>
      <i/>
      <sz val="11"/>
      <color theme="0" tint="-0.14999847407452621"/>
      <name val="Calibri"/>
      <family val="2"/>
      <charset val="186"/>
      <scheme val="minor"/>
    </font>
  </fonts>
  <fills count="3">
    <fill>
      <patternFill patternType="none"/>
    </fill>
    <fill>
      <patternFill patternType="gray125"/>
    </fill>
    <fill>
      <patternFill patternType="solid">
        <fgColor theme="0"/>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30">
    <xf numFmtId="0" fontId="0" fillId="0" borderId="0" xfId="0"/>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left" indent="1"/>
    </xf>
    <xf numFmtId="164" fontId="0" fillId="0" borderId="0" xfId="0" applyNumberFormat="1"/>
    <xf numFmtId="0" fontId="0" fillId="0" borderId="0" xfId="0" applyAlignment="1"/>
    <xf numFmtId="165" fontId="0" fillId="0" borderId="0" xfId="0" applyNumberFormat="1"/>
    <xf numFmtId="0" fontId="0" fillId="0" borderId="0" xfId="0" applyProtection="1">
      <protection locked="0"/>
    </xf>
    <xf numFmtId="0" fontId="0" fillId="0" borderId="1" xfId="0" applyBorder="1" applyProtection="1">
      <protection locked="0"/>
    </xf>
    <xf numFmtId="0" fontId="0" fillId="0" borderId="3" xfId="0" applyBorder="1" applyProtection="1">
      <protection locked="0"/>
    </xf>
    <xf numFmtId="0" fontId="0" fillId="0" borderId="4" xfId="0" applyBorder="1" applyProtection="1">
      <protection locked="0"/>
    </xf>
    <xf numFmtId="0" fontId="0" fillId="0" borderId="5" xfId="0" applyBorder="1" applyProtection="1">
      <protection locked="0"/>
    </xf>
    <xf numFmtId="0" fontId="0" fillId="0" borderId="6" xfId="0" applyBorder="1" applyProtection="1">
      <protection locked="0"/>
    </xf>
    <xf numFmtId="0" fontId="0" fillId="0" borderId="8" xfId="0" applyBorder="1" applyProtection="1">
      <protection locked="0"/>
    </xf>
    <xf numFmtId="0" fontId="0" fillId="0" borderId="0" xfId="0" applyFont="1" applyProtection="1">
      <protection locked="0"/>
    </xf>
    <xf numFmtId="0" fontId="2" fillId="0" borderId="0" xfId="0" applyFont="1" applyProtection="1">
      <protection locked="0"/>
    </xf>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0" fillId="0" borderId="6" xfId="0" applyBorder="1"/>
    <xf numFmtId="0" fontId="0" fillId="0" borderId="7" xfId="0" applyBorder="1"/>
    <xf numFmtId="0" fontId="0" fillId="0" borderId="8" xfId="0" applyBorder="1"/>
    <xf numFmtId="49" fontId="3" fillId="2" borderId="0" xfId="0" quotePrefix="1" applyNumberFormat="1" applyFont="1" applyFill="1" applyProtection="1">
      <protection locked="0"/>
    </xf>
    <xf numFmtId="166" fontId="0" fillId="0" borderId="0" xfId="0" pivotButton="1" applyNumberFormat="1"/>
    <xf numFmtId="166" fontId="0" fillId="0" borderId="0" xfId="0" applyNumberFormat="1"/>
    <xf numFmtId="0" fontId="0" fillId="0" borderId="0" xfId="0"/>
  </cellXfs>
  <cellStyles count="1">
    <cellStyle name="Normal" xfId="0" builtinId="0"/>
  </cellStyles>
  <dxfs count="10">
    <dxf>
      <numFmt numFmtId="166" formatCode="#,##0.0"/>
    </dxf>
    <dxf>
      <numFmt numFmtId="164" formatCode="0.000"/>
    </dxf>
    <dxf>
      <numFmt numFmtId="164" formatCode="0.000"/>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2.xml"/><Relationship Id="rId39" Type="http://schemas.openxmlformats.org/officeDocument/2006/relationships/pivotCacheDefinition" Target="pivotCache/pivotCacheDefinition15.xml"/><Relationship Id="rId21" Type="http://schemas.openxmlformats.org/officeDocument/2006/relationships/worksheet" Target="worksheets/sheet21.xml"/><Relationship Id="rId34" Type="http://schemas.openxmlformats.org/officeDocument/2006/relationships/pivotCacheDefinition" Target="pivotCache/pivotCacheDefinition10.xml"/><Relationship Id="rId42" Type="http://schemas.openxmlformats.org/officeDocument/2006/relationships/pivotCacheDefinition" Target="pivotCache/pivotCacheDefinition18.xml"/><Relationship Id="rId47" Type="http://schemas.openxmlformats.org/officeDocument/2006/relationships/pivotCacheDefinition" Target="pivotCache/pivotCacheDefinition23.xml"/><Relationship Id="rId50"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5.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8.xml"/><Relationship Id="rId37" Type="http://schemas.openxmlformats.org/officeDocument/2006/relationships/pivotCacheDefinition" Target="pivotCache/pivotCacheDefinition13.xml"/><Relationship Id="rId40" Type="http://schemas.openxmlformats.org/officeDocument/2006/relationships/pivotCacheDefinition" Target="pivotCache/pivotCacheDefinition16.xml"/><Relationship Id="rId45" Type="http://schemas.openxmlformats.org/officeDocument/2006/relationships/pivotCacheDefinition" Target="pivotCache/pivotCacheDefinition21.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7.xml"/><Relationship Id="rId44" Type="http://schemas.openxmlformats.org/officeDocument/2006/relationships/pivotCacheDefinition" Target="pivotCache/pivotCacheDefinition20.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3.xml"/><Relationship Id="rId30" Type="http://schemas.openxmlformats.org/officeDocument/2006/relationships/pivotCacheDefinition" Target="pivotCache/pivotCacheDefinition6.xml"/><Relationship Id="rId35" Type="http://schemas.openxmlformats.org/officeDocument/2006/relationships/pivotCacheDefinition" Target="pivotCache/pivotCacheDefinition11.xml"/><Relationship Id="rId43" Type="http://schemas.openxmlformats.org/officeDocument/2006/relationships/pivotCacheDefinition" Target="pivotCache/pivotCacheDefinition19.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33" Type="http://schemas.openxmlformats.org/officeDocument/2006/relationships/pivotCacheDefinition" Target="pivotCache/pivotCacheDefinition9.xml"/><Relationship Id="rId38" Type="http://schemas.openxmlformats.org/officeDocument/2006/relationships/pivotCacheDefinition" Target="pivotCache/pivotCacheDefinition14.xml"/><Relationship Id="rId46" Type="http://schemas.openxmlformats.org/officeDocument/2006/relationships/pivotCacheDefinition" Target="pivotCache/pivotCacheDefinition22.xml"/><Relationship Id="rId20" Type="http://schemas.openxmlformats.org/officeDocument/2006/relationships/worksheet" Target="worksheets/sheet20.xml"/><Relationship Id="rId41" Type="http://schemas.openxmlformats.org/officeDocument/2006/relationships/pivotCacheDefinition" Target="pivotCache/pivotCacheDefinition17.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4.xml"/><Relationship Id="rId36" Type="http://schemas.openxmlformats.org/officeDocument/2006/relationships/pivotCacheDefinition" Target="pivotCache/pivotCacheDefinition12.xml"/><Relationship Id="rId49"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Prices!PivotTable4</c:name>
    <c:fmtId val="1"/>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
        <c:idx val="71"/>
        <c:spPr>
          <a:solidFill>
            <a:schemeClr val="accent1"/>
          </a:solidFill>
          <a:ln w="28575" cap="rnd">
            <a:solidFill>
              <a:schemeClr val="accent1"/>
            </a:solidFill>
            <a:round/>
          </a:ln>
          <a:effectLst/>
        </c:spPr>
        <c:marker>
          <c:symbol val="none"/>
        </c:marker>
      </c:pivotFmt>
      <c:pivotFmt>
        <c:idx val="72"/>
        <c:spPr>
          <a:solidFill>
            <a:schemeClr val="accent1"/>
          </a:solidFill>
          <a:ln w="28575" cap="rnd">
            <a:solidFill>
              <a:schemeClr val="accent1"/>
            </a:solidFill>
            <a:round/>
          </a:ln>
          <a:effectLst/>
        </c:spPr>
        <c:marker>
          <c:symbol val="none"/>
        </c:marker>
      </c:pivotFmt>
      <c:pivotFmt>
        <c:idx val="73"/>
        <c:spPr>
          <a:solidFill>
            <a:schemeClr val="accent1"/>
          </a:solidFill>
          <a:ln w="28575" cap="rnd">
            <a:solidFill>
              <a:schemeClr val="accent1"/>
            </a:solidFill>
            <a:round/>
          </a:ln>
          <a:effectLst/>
        </c:spPr>
        <c:marker>
          <c:symbol val="none"/>
        </c:marker>
      </c:pivotFmt>
      <c:pivotFmt>
        <c:idx val="74"/>
        <c:spPr>
          <a:solidFill>
            <a:schemeClr val="accent1"/>
          </a:solidFill>
          <a:ln w="28575" cap="rnd">
            <a:solidFill>
              <a:schemeClr val="accent1"/>
            </a:solidFill>
            <a:round/>
          </a:ln>
          <a:effectLst/>
        </c:spPr>
        <c:marker>
          <c:symbol val="none"/>
        </c:marker>
      </c:pivotFmt>
      <c:pivotFmt>
        <c:idx val="75"/>
        <c:spPr>
          <a:solidFill>
            <a:schemeClr val="accent1"/>
          </a:solidFill>
          <a:ln w="28575" cap="rnd">
            <a:solidFill>
              <a:schemeClr val="accent1"/>
            </a:solidFill>
            <a:round/>
          </a:ln>
          <a:effectLst/>
        </c:spPr>
        <c:marker>
          <c:symbol val="none"/>
        </c:marker>
      </c:pivotFmt>
      <c:pivotFmt>
        <c:idx val="76"/>
        <c:spPr>
          <a:solidFill>
            <a:schemeClr val="accent1"/>
          </a:solidFill>
          <a:ln w="28575" cap="rnd">
            <a:solidFill>
              <a:schemeClr val="accent1"/>
            </a:solidFill>
            <a:round/>
          </a:ln>
          <a:effectLst/>
        </c:spPr>
        <c:marker>
          <c:symbol val="none"/>
        </c:marker>
      </c:pivotFmt>
      <c:pivotFmt>
        <c:idx val="77"/>
        <c:spPr>
          <a:solidFill>
            <a:schemeClr val="accent1"/>
          </a:solidFill>
          <a:ln w="28575" cap="rnd">
            <a:solidFill>
              <a:schemeClr val="accent1"/>
            </a:solidFill>
            <a:round/>
          </a:ln>
          <a:effectLst/>
        </c:spPr>
        <c:marker>
          <c:symbol val="none"/>
        </c:marker>
      </c:pivotFmt>
      <c:pivotFmt>
        <c:idx val="78"/>
        <c:spPr>
          <a:solidFill>
            <a:schemeClr val="accent1"/>
          </a:solidFill>
          <a:ln w="28575" cap="rnd">
            <a:solidFill>
              <a:schemeClr val="accent1"/>
            </a:solidFill>
            <a:round/>
          </a:ln>
          <a:effectLst/>
        </c:spPr>
        <c:marker>
          <c:symbol val="none"/>
        </c:marker>
      </c:pivotFmt>
      <c:pivotFmt>
        <c:idx val="79"/>
        <c:spPr>
          <a:solidFill>
            <a:schemeClr val="accent1"/>
          </a:solidFill>
          <a:ln w="28575" cap="rnd">
            <a:solidFill>
              <a:schemeClr val="accent1"/>
            </a:solidFill>
            <a:round/>
          </a:ln>
          <a:effectLst/>
        </c:spPr>
        <c:marker>
          <c:symbol val="none"/>
        </c:marker>
      </c:pivotFmt>
      <c:pivotFmt>
        <c:idx val="80"/>
        <c:spPr>
          <a:solidFill>
            <a:schemeClr val="accent1"/>
          </a:solidFill>
          <a:ln w="28575" cap="rnd">
            <a:solidFill>
              <a:schemeClr val="accent1"/>
            </a:solidFill>
            <a:round/>
          </a:ln>
          <a:effectLst/>
        </c:spPr>
        <c:marker>
          <c:symbol val="none"/>
        </c:marker>
      </c:pivotFmt>
      <c:pivotFmt>
        <c:idx val="81"/>
        <c:spPr>
          <a:solidFill>
            <a:schemeClr val="accent1"/>
          </a:solidFill>
          <a:ln w="28575" cap="rnd">
            <a:solidFill>
              <a:schemeClr val="accent1"/>
            </a:solidFill>
            <a:round/>
          </a:ln>
          <a:effectLst/>
        </c:spPr>
        <c:marker>
          <c:symbol val="none"/>
        </c:marker>
      </c:pivotFmt>
      <c:pivotFmt>
        <c:idx val="82"/>
        <c:spPr>
          <a:solidFill>
            <a:schemeClr val="accent1"/>
          </a:solidFill>
          <a:ln w="28575" cap="rnd">
            <a:solidFill>
              <a:schemeClr val="accent1"/>
            </a:solidFill>
            <a:round/>
          </a:ln>
          <a:effectLst/>
        </c:spPr>
        <c:marker>
          <c:symbol val="none"/>
        </c:marker>
      </c:pivotFmt>
      <c:pivotFmt>
        <c:idx val="83"/>
        <c:spPr>
          <a:solidFill>
            <a:schemeClr val="accent1"/>
          </a:solidFill>
          <a:ln w="28575" cap="rnd">
            <a:solidFill>
              <a:schemeClr val="accent1"/>
            </a:solidFill>
            <a:round/>
          </a:ln>
          <a:effectLst/>
        </c:spPr>
        <c:marker>
          <c:symbol val="none"/>
        </c:marker>
      </c:pivotFmt>
      <c:pivotFmt>
        <c:idx val="84"/>
        <c:spPr>
          <a:solidFill>
            <a:schemeClr val="accent1"/>
          </a:solidFill>
          <a:ln w="28575" cap="rnd">
            <a:solidFill>
              <a:schemeClr val="accent1"/>
            </a:solidFill>
            <a:round/>
          </a:ln>
          <a:effectLst/>
        </c:spPr>
        <c:marker>
          <c:symbol val="none"/>
        </c:marker>
      </c:pivotFmt>
      <c:pivotFmt>
        <c:idx val="85"/>
        <c:spPr>
          <a:solidFill>
            <a:schemeClr val="accent1"/>
          </a:solidFill>
          <a:ln w="28575" cap="rnd">
            <a:solidFill>
              <a:schemeClr val="accent1"/>
            </a:solidFill>
            <a:round/>
          </a:ln>
          <a:effectLst/>
        </c:spPr>
        <c:marker>
          <c:symbol val="none"/>
        </c:marker>
      </c:pivotFmt>
      <c:pivotFmt>
        <c:idx val="86"/>
        <c:spPr>
          <a:solidFill>
            <a:schemeClr val="accent1"/>
          </a:solidFill>
          <a:ln w="28575" cap="rnd">
            <a:solidFill>
              <a:schemeClr val="accent1"/>
            </a:solidFill>
            <a:round/>
          </a:ln>
          <a:effectLst/>
        </c:spPr>
        <c:marker>
          <c:symbol val="none"/>
        </c:marker>
      </c:pivotFmt>
      <c:pivotFmt>
        <c:idx val="87"/>
        <c:spPr>
          <a:solidFill>
            <a:schemeClr val="accent1"/>
          </a:solidFill>
          <a:ln w="28575" cap="rnd">
            <a:solidFill>
              <a:schemeClr val="accent1"/>
            </a:solidFill>
            <a:round/>
          </a:ln>
          <a:effectLst/>
        </c:spPr>
        <c:marker>
          <c:symbol val="none"/>
        </c:marker>
      </c:pivotFmt>
      <c:pivotFmt>
        <c:idx val="88"/>
        <c:spPr>
          <a:solidFill>
            <a:schemeClr val="accent1"/>
          </a:solidFill>
          <a:ln w="28575" cap="rnd">
            <a:solidFill>
              <a:schemeClr val="accent1"/>
            </a:solidFill>
            <a:round/>
          </a:ln>
          <a:effectLst/>
        </c:spPr>
        <c:marker>
          <c:symbol val="none"/>
        </c:marker>
      </c:pivotFmt>
      <c:pivotFmt>
        <c:idx val="89"/>
        <c:spPr>
          <a:solidFill>
            <a:schemeClr val="accent1"/>
          </a:solidFill>
          <a:ln w="28575" cap="rnd">
            <a:solidFill>
              <a:schemeClr val="accent1"/>
            </a:solidFill>
            <a:round/>
          </a:ln>
          <a:effectLst/>
        </c:spPr>
        <c:marker>
          <c:symbol val="none"/>
        </c:marker>
      </c:pivotFmt>
      <c:pivotFmt>
        <c:idx val="90"/>
        <c:spPr>
          <a:solidFill>
            <a:schemeClr val="accent1"/>
          </a:solidFill>
          <a:ln w="28575" cap="rnd">
            <a:solidFill>
              <a:schemeClr val="accent1"/>
            </a:solidFill>
            <a:round/>
          </a:ln>
          <a:effectLst/>
        </c:spPr>
        <c:marker>
          <c:symbol val="none"/>
        </c:marker>
      </c:pivotFmt>
      <c:pivotFmt>
        <c:idx val="91"/>
        <c:spPr>
          <a:solidFill>
            <a:schemeClr val="accent1"/>
          </a:solidFill>
          <a:ln w="28575" cap="rnd">
            <a:solidFill>
              <a:schemeClr val="accent1"/>
            </a:solidFill>
            <a:round/>
          </a:ln>
          <a:effectLst/>
        </c:spPr>
        <c:marker>
          <c:symbol val="none"/>
        </c:marker>
      </c:pivotFmt>
      <c:pivotFmt>
        <c:idx val="92"/>
        <c:spPr>
          <a:solidFill>
            <a:schemeClr val="accent1"/>
          </a:solidFill>
          <a:ln w="28575" cap="rnd">
            <a:solidFill>
              <a:schemeClr val="accent1"/>
            </a:solidFill>
            <a:round/>
          </a:ln>
          <a:effectLst/>
        </c:spPr>
        <c:marker>
          <c:symbol val="none"/>
        </c:marker>
      </c:pivotFmt>
      <c:pivotFmt>
        <c:idx val="93"/>
        <c:spPr>
          <a:solidFill>
            <a:schemeClr val="accent1"/>
          </a:solidFill>
          <a:ln w="28575" cap="rnd">
            <a:solidFill>
              <a:schemeClr val="accent1"/>
            </a:solidFill>
            <a:round/>
          </a:ln>
          <a:effectLst/>
        </c:spPr>
        <c:marker>
          <c:symbol val="none"/>
        </c:marker>
      </c:pivotFmt>
      <c:pivotFmt>
        <c:idx val="94"/>
        <c:spPr>
          <a:solidFill>
            <a:schemeClr val="accent1"/>
          </a:solidFill>
          <a:ln w="28575" cap="rnd">
            <a:solidFill>
              <a:schemeClr val="accent1"/>
            </a:solidFill>
            <a:round/>
          </a:ln>
          <a:effectLst/>
        </c:spPr>
        <c:marker>
          <c:symbol val="none"/>
        </c:marker>
      </c:pivotFmt>
      <c:pivotFmt>
        <c:idx val="95"/>
        <c:spPr>
          <a:solidFill>
            <a:schemeClr val="accent1"/>
          </a:solidFill>
          <a:ln w="28575" cap="rnd">
            <a:solidFill>
              <a:schemeClr val="accent1"/>
            </a:solidFill>
            <a:round/>
          </a:ln>
          <a:effectLst/>
        </c:spPr>
        <c:marker>
          <c:symbol val="none"/>
        </c:marker>
      </c:pivotFmt>
      <c:pivotFmt>
        <c:idx val="96"/>
        <c:spPr>
          <a:solidFill>
            <a:schemeClr val="accent1"/>
          </a:solidFill>
          <a:ln w="28575" cap="rnd">
            <a:solidFill>
              <a:schemeClr val="accent1"/>
            </a:solidFill>
            <a:round/>
          </a:ln>
          <a:effectLst/>
        </c:spPr>
        <c:marker>
          <c:symbol val="none"/>
        </c:marker>
      </c:pivotFmt>
      <c:pivotFmt>
        <c:idx val="97"/>
        <c:spPr>
          <a:solidFill>
            <a:schemeClr val="accent1"/>
          </a:solidFill>
          <a:ln w="28575" cap="rnd">
            <a:solidFill>
              <a:schemeClr val="accent1"/>
            </a:solidFill>
            <a:round/>
          </a:ln>
          <a:effectLst/>
        </c:spPr>
        <c:marker>
          <c:symbol val="none"/>
        </c:marker>
      </c:pivotFmt>
      <c:pivotFmt>
        <c:idx val="98"/>
        <c:spPr>
          <a:solidFill>
            <a:schemeClr val="accent1"/>
          </a:solidFill>
          <a:ln w="28575" cap="rnd">
            <a:solidFill>
              <a:schemeClr val="accent1"/>
            </a:solidFill>
            <a:round/>
          </a:ln>
          <a:effectLst/>
        </c:spPr>
        <c:marker>
          <c:symbol val="none"/>
        </c:marker>
      </c:pivotFmt>
      <c:pivotFmt>
        <c:idx val="99"/>
        <c:spPr>
          <a:solidFill>
            <a:schemeClr val="accent1"/>
          </a:solidFill>
          <a:ln w="28575" cap="rnd">
            <a:solidFill>
              <a:schemeClr val="accent1"/>
            </a:solidFill>
            <a:round/>
          </a:ln>
          <a:effectLst/>
        </c:spPr>
        <c:marker>
          <c:symbol val="none"/>
        </c:marker>
      </c:pivotFmt>
      <c:pivotFmt>
        <c:idx val="100"/>
        <c:spPr>
          <a:solidFill>
            <a:schemeClr val="accent1"/>
          </a:solidFill>
          <a:ln w="28575" cap="rnd">
            <a:solidFill>
              <a:schemeClr val="accent1"/>
            </a:solidFill>
            <a:round/>
          </a:ln>
          <a:effectLst/>
        </c:spPr>
        <c:marker>
          <c:symbol val="none"/>
        </c:marker>
      </c:pivotFmt>
      <c:pivotFmt>
        <c:idx val="101"/>
        <c:spPr>
          <a:solidFill>
            <a:schemeClr val="accent1"/>
          </a:solidFill>
          <a:ln w="28575" cap="rnd">
            <a:solidFill>
              <a:schemeClr val="accent1"/>
            </a:solidFill>
            <a:round/>
          </a:ln>
          <a:effectLst/>
        </c:spPr>
        <c:marker>
          <c:symbol val="none"/>
        </c:marker>
      </c:pivotFmt>
      <c:pivotFmt>
        <c:idx val="102"/>
        <c:spPr>
          <a:solidFill>
            <a:schemeClr val="accent1"/>
          </a:solidFill>
          <a:ln w="28575" cap="rnd">
            <a:solidFill>
              <a:schemeClr val="accent1"/>
            </a:solidFill>
            <a:round/>
          </a:ln>
          <a:effectLst/>
        </c:spPr>
        <c:marker>
          <c:symbol val="none"/>
        </c:marker>
      </c:pivotFmt>
      <c:pivotFmt>
        <c:idx val="103"/>
        <c:spPr>
          <a:solidFill>
            <a:schemeClr val="accent1"/>
          </a:solidFill>
          <a:ln w="28575" cap="rnd">
            <a:solidFill>
              <a:schemeClr val="accent1"/>
            </a:solidFill>
            <a:round/>
          </a:ln>
          <a:effectLst/>
        </c:spPr>
        <c:marker>
          <c:symbol val="none"/>
        </c:marker>
      </c:pivotFmt>
      <c:pivotFmt>
        <c:idx val="104"/>
        <c:spPr>
          <a:solidFill>
            <a:schemeClr val="accent1"/>
          </a:solidFill>
          <a:ln w="28575" cap="rnd">
            <a:solidFill>
              <a:schemeClr val="accent1"/>
            </a:solidFill>
            <a:round/>
          </a:ln>
          <a:effectLst/>
        </c:spPr>
        <c:marker>
          <c:symbol val="none"/>
        </c:marker>
      </c:pivotFmt>
      <c:pivotFmt>
        <c:idx val="105"/>
        <c:spPr>
          <a:solidFill>
            <a:schemeClr val="accent1"/>
          </a:solidFill>
          <a:ln w="28575" cap="rnd">
            <a:solidFill>
              <a:schemeClr val="accent1"/>
            </a:solidFill>
            <a:round/>
          </a:ln>
          <a:effectLst/>
        </c:spPr>
        <c:marker>
          <c:symbol val="none"/>
        </c:marker>
      </c:pivotFmt>
      <c:pivotFmt>
        <c:idx val="106"/>
        <c:spPr>
          <a:solidFill>
            <a:schemeClr val="accent1"/>
          </a:solidFill>
          <a:ln w="28575" cap="rnd">
            <a:solidFill>
              <a:schemeClr val="accent1"/>
            </a:solidFill>
            <a:round/>
          </a:ln>
          <a:effectLst/>
        </c:spPr>
        <c:marker>
          <c:symbol val="none"/>
        </c:marker>
      </c:pivotFmt>
      <c:pivotFmt>
        <c:idx val="107"/>
        <c:spPr>
          <a:solidFill>
            <a:schemeClr val="accent1"/>
          </a:solidFill>
          <a:ln w="28575" cap="rnd">
            <a:solidFill>
              <a:schemeClr val="accent1"/>
            </a:solidFill>
            <a:round/>
          </a:ln>
          <a:effectLst/>
        </c:spPr>
        <c:marker>
          <c:symbol val="none"/>
        </c:marker>
      </c:pivotFmt>
      <c:pivotFmt>
        <c:idx val="108"/>
        <c:spPr>
          <a:solidFill>
            <a:schemeClr val="accent1"/>
          </a:solidFill>
          <a:ln w="28575" cap="rnd">
            <a:solidFill>
              <a:schemeClr val="accent1"/>
            </a:solidFill>
            <a:round/>
          </a:ln>
          <a:effectLst/>
        </c:spPr>
        <c:marker>
          <c:symbol val="none"/>
        </c:marker>
      </c:pivotFmt>
      <c:pivotFmt>
        <c:idx val="109"/>
        <c:spPr>
          <a:solidFill>
            <a:schemeClr val="accent1"/>
          </a:solidFill>
          <a:ln w="28575" cap="rnd">
            <a:solidFill>
              <a:schemeClr val="accent1"/>
            </a:solidFill>
            <a:round/>
          </a:ln>
          <a:effectLst/>
        </c:spPr>
        <c:marker>
          <c:symbol val="none"/>
        </c:marker>
      </c:pivotFmt>
      <c:pivotFmt>
        <c:idx val="110"/>
        <c:spPr>
          <a:solidFill>
            <a:schemeClr val="accent1"/>
          </a:solidFill>
          <a:ln w="28575" cap="rnd">
            <a:solidFill>
              <a:schemeClr val="accent1"/>
            </a:solidFill>
            <a:round/>
          </a:ln>
          <a:effectLst/>
        </c:spPr>
        <c:marker>
          <c:symbol val="none"/>
        </c:marker>
      </c:pivotFmt>
      <c:pivotFmt>
        <c:idx val="111"/>
        <c:spPr>
          <a:solidFill>
            <a:schemeClr val="accent1"/>
          </a:solidFill>
          <a:ln w="28575" cap="rnd">
            <a:solidFill>
              <a:schemeClr val="accent1"/>
            </a:solidFill>
            <a:round/>
          </a:ln>
          <a:effectLst/>
        </c:spPr>
        <c:marker>
          <c:symbol val="none"/>
        </c:marker>
      </c:pivotFmt>
      <c:pivotFmt>
        <c:idx val="112"/>
        <c:spPr>
          <a:solidFill>
            <a:schemeClr val="accent1"/>
          </a:solidFill>
          <a:ln w="28575" cap="rnd">
            <a:solidFill>
              <a:schemeClr val="accent1"/>
            </a:solidFill>
            <a:round/>
          </a:ln>
          <a:effectLst/>
        </c:spPr>
        <c:marker>
          <c:symbol val="none"/>
        </c:marker>
      </c:pivotFmt>
      <c:pivotFmt>
        <c:idx val="113"/>
        <c:spPr>
          <a:solidFill>
            <a:schemeClr val="accent1"/>
          </a:solidFill>
          <a:ln w="28575" cap="rnd">
            <a:solidFill>
              <a:schemeClr val="accent1"/>
            </a:solidFill>
            <a:round/>
          </a:ln>
          <a:effectLst/>
        </c:spPr>
        <c:marker>
          <c:symbol val="none"/>
        </c:marker>
      </c:pivotFmt>
      <c:pivotFmt>
        <c:idx val="114"/>
        <c:spPr>
          <a:solidFill>
            <a:schemeClr val="accent1"/>
          </a:solidFill>
          <a:ln w="28575" cap="rnd">
            <a:solidFill>
              <a:schemeClr val="accent1"/>
            </a:solidFill>
            <a:round/>
          </a:ln>
          <a:effectLst/>
        </c:spPr>
        <c:marker>
          <c:symbol val="none"/>
        </c:marker>
      </c:pivotFmt>
      <c:pivotFmt>
        <c:idx val="115"/>
        <c:spPr>
          <a:solidFill>
            <a:schemeClr val="accent1"/>
          </a:solidFill>
          <a:ln w="28575" cap="rnd">
            <a:solidFill>
              <a:schemeClr val="accent1"/>
            </a:solidFill>
            <a:round/>
          </a:ln>
          <a:effectLst/>
        </c:spPr>
        <c:marker>
          <c:symbol val="none"/>
        </c:marker>
      </c:pivotFmt>
      <c:pivotFmt>
        <c:idx val="116"/>
        <c:spPr>
          <a:solidFill>
            <a:schemeClr val="accent1"/>
          </a:solidFill>
          <a:ln w="28575" cap="rnd">
            <a:solidFill>
              <a:schemeClr val="accent1"/>
            </a:solidFill>
            <a:round/>
          </a:ln>
          <a:effectLst/>
        </c:spPr>
        <c:marker>
          <c:symbol val="none"/>
        </c:marker>
      </c:pivotFmt>
      <c:pivotFmt>
        <c:idx val="117"/>
        <c:spPr>
          <a:solidFill>
            <a:schemeClr val="accent1"/>
          </a:solidFill>
          <a:ln w="28575" cap="rnd">
            <a:solidFill>
              <a:schemeClr val="accent1"/>
            </a:solidFill>
            <a:round/>
          </a:ln>
          <a:effectLst/>
        </c:spPr>
        <c:marker>
          <c:symbol val="none"/>
        </c:marker>
      </c:pivotFmt>
      <c:pivotFmt>
        <c:idx val="118"/>
        <c:spPr>
          <a:solidFill>
            <a:schemeClr val="accent1"/>
          </a:solidFill>
          <a:ln w="28575" cap="rnd">
            <a:solidFill>
              <a:schemeClr val="accent1"/>
            </a:solidFill>
            <a:round/>
          </a:ln>
          <a:effectLst/>
        </c:spPr>
        <c:marker>
          <c:symbol val="none"/>
        </c:marker>
      </c:pivotFmt>
      <c:pivotFmt>
        <c:idx val="119"/>
        <c:spPr>
          <a:solidFill>
            <a:schemeClr val="accent1"/>
          </a:solidFill>
          <a:ln w="28575" cap="rnd">
            <a:solidFill>
              <a:schemeClr val="accent1"/>
            </a:solidFill>
            <a:round/>
          </a:ln>
          <a:effectLst/>
        </c:spPr>
        <c:marker>
          <c:symbol val="none"/>
        </c:marker>
      </c:pivotFmt>
      <c:pivotFmt>
        <c:idx val="120"/>
        <c:spPr>
          <a:solidFill>
            <a:schemeClr val="accent1"/>
          </a:solidFill>
          <a:ln w="28575" cap="rnd">
            <a:solidFill>
              <a:schemeClr val="accent1"/>
            </a:solidFill>
            <a:round/>
          </a:ln>
          <a:effectLst/>
        </c:spPr>
        <c:marker>
          <c:symbol val="none"/>
        </c:marker>
      </c:pivotFmt>
      <c:pivotFmt>
        <c:idx val="121"/>
        <c:spPr>
          <a:solidFill>
            <a:schemeClr val="accent1"/>
          </a:solidFill>
          <a:ln w="28575" cap="rnd">
            <a:solidFill>
              <a:schemeClr val="accent1"/>
            </a:solidFill>
            <a:round/>
          </a:ln>
          <a:effectLst/>
        </c:spPr>
        <c:marker>
          <c:symbol val="none"/>
        </c:marker>
      </c:pivotFmt>
      <c:pivotFmt>
        <c:idx val="122"/>
        <c:spPr>
          <a:solidFill>
            <a:schemeClr val="accent1"/>
          </a:solidFill>
          <a:ln w="28575" cap="rnd">
            <a:solidFill>
              <a:schemeClr val="accent1"/>
            </a:solidFill>
            <a:round/>
          </a:ln>
          <a:effectLst/>
        </c:spPr>
        <c:marker>
          <c:symbol val="none"/>
        </c:marker>
      </c:pivotFmt>
      <c:pivotFmt>
        <c:idx val="123"/>
        <c:spPr>
          <a:solidFill>
            <a:schemeClr val="accent1"/>
          </a:solidFill>
          <a:ln w="28575" cap="rnd">
            <a:solidFill>
              <a:schemeClr val="accent1"/>
            </a:solidFill>
            <a:round/>
          </a:ln>
          <a:effectLst/>
        </c:spPr>
        <c:marker>
          <c:symbol val="none"/>
        </c:marker>
      </c:pivotFmt>
      <c:pivotFmt>
        <c:idx val="124"/>
        <c:spPr>
          <a:solidFill>
            <a:schemeClr val="accent1"/>
          </a:solidFill>
          <a:ln w="28575" cap="rnd">
            <a:solidFill>
              <a:schemeClr val="accent1"/>
            </a:solidFill>
            <a:round/>
          </a:ln>
          <a:effectLst/>
        </c:spPr>
        <c:marker>
          <c:symbol val="none"/>
        </c:marker>
      </c:pivotFmt>
      <c:pivotFmt>
        <c:idx val="125"/>
        <c:spPr>
          <a:solidFill>
            <a:schemeClr val="accent1"/>
          </a:solidFill>
          <a:ln w="28575" cap="rnd">
            <a:solidFill>
              <a:schemeClr val="accent1"/>
            </a:solidFill>
            <a:round/>
          </a:ln>
          <a:effectLst/>
        </c:spPr>
        <c:marker>
          <c:symbol val="none"/>
        </c:marker>
      </c:pivotFmt>
      <c:pivotFmt>
        <c:idx val="126"/>
        <c:spPr>
          <a:solidFill>
            <a:schemeClr val="accent1"/>
          </a:solidFill>
          <a:ln w="28575" cap="rnd">
            <a:solidFill>
              <a:schemeClr val="accent1"/>
            </a:solidFill>
            <a:round/>
          </a:ln>
          <a:effectLst/>
        </c:spPr>
        <c:marker>
          <c:symbol val="none"/>
        </c:marker>
      </c:pivotFmt>
      <c:pivotFmt>
        <c:idx val="127"/>
        <c:spPr>
          <a:solidFill>
            <a:schemeClr val="accent1"/>
          </a:solidFill>
          <a:ln w="28575" cap="rnd">
            <a:solidFill>
              <a:schemeClr val="accent1"/>
            </a:solidFill>
            <a:round/>
          </a:ln>
          <a:effectLst/>
        </c:spPr>
        <c:marker>
          <c:symbol val="none"/>
        </c:marker>
      </c:pivotFmt>
      <c:pivotFmt>
        <c:idx val="128"/>
        <c:spPr>
          <a:solidFill>
            <a:schemeClr val="accent1"/>
          </a:solidFill>
          <a:ln w="28575" cap="rnd">
            <a:solidFill>
              <a:schemeClr val="accent1"/>
            </a:solidFill>
            <a:round/>
          </a:ln>
          <a:effectLst/>
        </c:spPr>
        <c:marker>
          <c:symbol val="none"/>
        </c:marker>
      </c:pivotFmt>
      <c:pivotFmt>
        <c:idx val="129"/>
        <c:spPr>
          <a:solidFill>
            <a:schemeClr val="accent1"/>
          </a:solidFill>
          <a:ln w="28575" cap="rnd">
            <a:solidFill>
              <a:schemeClr val="accent1"/>
            </a:solidFill>
            <a:round/>
          </a:ln>
          <a:effectLst/>
        </c:spPr>
        <c:marker>
          <c:symbol val="none"/>
        </c:marker>
      </c:pivotFmt>
      <c:pivotFmt>
        <c:idx val="130"/>
        <c:spPr>
          <a:solidFill>
            <a:schemeClr val="accent1"/>
          </a:solidFill>
          <a:ln w="28575" cap="rnd">
            <a:solidFill>
              <a:schemeClr val="accent1"/>
            </a:solidFill>
            <a:round/>
          </a:ln>
          <a:effectLst/>
        </c:spPr>
        <c:marker>
          <c:symbol val="none"/>
        </c:marker>
      </c:pivotFmt>
      <c:pivotFmt>
        <c:idx val="131"/>
        <c:spPr>
          <a:solidFill>
            <a:schemeClr val="accent1"/>
          </a:solidFill>
          <a:ln w="28575" cap="rnd">
            <a:solidFill>
              <a:schemeClr val="accent1"/>
            </a:solidFill>
            <a:round/>
          </a:ln>
          <a:effectLst/>
        </c:spPr>
        <c:marker>
          <c:symbol val="none"/>
        </c:marker>
      </c:pivotFmt>
      <c:pivotFmt>
        <c:idx val="132"/>
        <c:spPr>
          <a:solidFill>
            <a:schemeClr val="accent1"/>
          </a:solidFill>
          <a:ln w="28575" cap="rnd">
            <a:solidFill>
              <a:schemeClr val="accent1"/>
            </a:solidFill>
            <a:round/>
          </a:ln>
          <a:effectLst/>
        </c:spPr>
        <c:marker>
          <c:symbol val="none"/>
        </c:marker>
      </c:pivotFmt>
      <c:pivotFmt>
        <c:idx val="133"/>
        <c:spPr>
          <a:solidFill>
            <a:schemeClr val="accent1"/>
          </a:solidFill>
          <a:ln w="28575" cap="rnd">
            <a:solidFill>
              <a:schemeClr val="accent1"/>
            </a:solidFill>
            <a:round/>
          </a:ln>
          <a:effectLst/>
        </c:spPr>
        <c:marker>
          <c:symbol val="none"/>
        </c:marker>
      </c:pivotFmt>
      <c:pivotFmt>
        <c:idx val="134"/>
        <c:spPr>
          <a:solidFill>
            <a:schemeClr val="accent1"/>
          </a:solidFill>
          <a:ln w="28575" cap="rnd">
            <a:solidFill>
              <a:schemeClr val="accent1"/>
            </a:solidFill>
            <a:round/>
          </a:ln>
          <a:effectLst/>
        </c:spPr>
        <c:marker>
          <c:symbol val="none"/>
        </c:marker>
      </c:pivotFmt>
      <c:pivotFmt>
        <c:idx val="135"/>
        <c:spPr>
          <a:solidFill>
            <a:schemeClr val="accent1"/>
          </a:solidFill>
          <a:ln w="28575" cap="rnd">
            <a:solidFill>
              <a:schemeClr val="accent1"/>
            </a:solidFill>
            <a:round/>
          </a:ln>
          <a:effectLst/>
        </c:spPr>
        <c:marker>
          <c:symbol val="none"/>
        </c:marker>
      </c:pivotFmt>
      <c:pivotFmt>
        <c:idx val="136"/>
        <c:spPr>
          <a:solidFill>
            <a:schemeClr val="accent1"/>
          </a:solidFill>
          <a:ln w="28575" cap="rnd">
            <a:solidFill>
              <a:schemeClr val="accent1"/>
            </a:solidFill>
            <a:round/>
          </a:ln>
          <a:effectLst/>
        </c:spPr>
        <c:marker>
          <c:symbol val="none"/>
        </c:marker>
      </c:pivotFmt>
      <c:pivotFmt>
        <c:idx val="137"/>
        <c:spPr>
          <a:solidFill>
            <a:schemeClr val="accent1"/>
          </a:solidFill>
          <a:ln w="28575" cap="rnd">
            <a:solidFill>
              <a:schemeClr val="accent1"/>
            </a:solidFill>
            <a:round/>
          </a:ln>
          <a:effectLst/>
        </c:spPr>
        <c:marker>
          <c:symbol val="none"/>
        </c:marker>
      </c:pivotFmt>
      <c:pivotFmt>
        <c:idx val="138"/>
        <c:spPr>
          <a:solidFill>
            <a:schemeClr val="accent1"/>
          </a:solidFill>
          <a:ln w="28575" cap="rnd">
            <a:solidFill>
              <a:schemeClr val="accent1"/>
            </a:solidFill>
            <a:round/>
          </a:ln>
          <a:effectLst/>
        </c:spPr>
        <c:marker>
          <c:symbol val="none"/>
        </c:marker>
      </c:pivotFmt>
      <c:pivotFmt>
        <c:idx val="139"/>
        <c:spPr>
          <a:solidFill>
            <a:schemeClr val="accent1"/>
          </a:solidFill>
          <a:ln w="28575" cap="rnd">
            <a:solidFill>
              <a:schemeClr val="accent1"/>
            </a:solidFill>
            <a:round/>
          </a:ln>
          <a:effectLst/>
        </c:spPr>
        <c:marker>
          <c:symbol val="none"/>
        </c:marker>
      </c:pivotFmt>
      <c:pivotFmt>
        <c:idx val="140"/>
        <c:spPr>
          <a:solidFill>
            <a:schemeClr val="accent1"/>
          </a:solidFill>
          <a:ln w="28575" cap="rnd">
            <a:solidFill>
              <a:schemeClr val="accent1"/>
            </a:solidFill>
            <a:round/>
          </a:ln>
          <a:effectLst/>
        </c:spPr>
        <c:marker>
          <c:symbol val="none"/>
        </c:marker>
      </c:pivotFmt>
      <c:pivotFmt>
        <c:idx val="141"/>
        <c:spPr>
          <a:solidFill>
            <a:schemeClr val="accent1"/>
          </a:solidFill>
          <a:ln w="28575" cap="rnd">
            <a:solidFill>
              <a:schemeClr val="accent1"/>
            </a:solidFill>
            <a:round/>
          </a:ln>
          <a:effectLst/>
        </c:spPr>
        <c:marker>
          <c:symbol val="none"/>
        </c:marker>
      </c:pivotFmt>
      <c:pivotFmt>
        <c:idx val="142"/>
        <c:spPr>
          <a:solidFill>
            <a:schemeClr val="accent1"/>
          </a:solidFill>
          <a:ln w="28575" cap="rnd">
            <a:solidFill>
              <a:schemeClr val="accent1"/>
            </a:solidFill>
            <a:round/>
          </a:ln>
          <a:effectLst/>
        </c:spPr>
        <c:marker>
          <c:symbol val="none"/>
        </c:marker>
      </c:pivotFmt>
      <c:pivotFmt>
        <c:idx val="143"/>
        <c:spPr>
          <a:solidFill>
            <a:schemeClr val="accent1"/>
          </a:solidFill>
          <a:ln w="28575" cap="rnd">
            <a:solidFill>
              <a:schemeClr val="accent1"/>
            </a:solidFill>
            <a:round/>
          </a:ln>
          <a:effectLst/>
        </c:spPr>
        <c:marker>
          <c:symbol val="none"/>
        </c:marker>
      </c:pivotFmt>
      <c:pivotFmt>
        <c:idx val="144"/>
        <c:spPr>
          <a:solidFill>
            <a:schemeClr val="accent1"/>
          </a:solidFill>
          <a:ln w="28575" cap="rnd">
            <a:solidFill>
              <a:schemeClr val="accent1"/>
            </a:solidFill>
            <a:round/>
          </a:ln>
          <a:effectLst/>
        </c:spPr>
        <c:marker>
          <c:symbol val="none"/>
        </c:marker>
      </c:pivotFmt>
      <c:pivotFmt>
        <c:idx val="145"/>
        <c:spPr>
          <a:solidFill>
            <a:schemeClr val="accent1"/>
          </a:solidFill>
          <a:ln w="28575" cap="rnd">
            <a:solidFill>
              <a:schemeClr val="accent1"/>
            </a:solidFill>
            <a:round/>
          </a:ln>
          <a:effectLst/>
        </c:spPr>
        <c:marker>
          <c:symbol val="none"/>
        </c:marker>
      </c:pivotFmt>
      <c:pivotFmt>
        <c:idx val="146"/>
        <c:spPr>
          <a:solidFill>
            <a:schemeClr val="accent1"/>
          </a:solidFill>
          <a:ln w="28575" cap="rnd">
            <a:solidFill>
              <a:schemeClr val="accent1"/>
            </a:solidFill>
            <a:round/>
          </a:ln>
          <a:effectLst/>
        </c:spPr>
        <c:marker>
          <c:symbol val="none"/>
        </c:marker>
      </c:pivotFmt>
      <c:pivotFmt>
        <c:idx val="147"/>
        <c:spPr>
          <a:solidFill>
            <a:schemeClr val="accent1"/>
          </a:solidFill>
          <a:ln w="28575" cap="rnd">
            <a:solidFill>
              <a:schemeClr val="accent1"/>
            </a:solidFill>
            <a:round/>
          </a:ln>
          <a:effectLst/>
        </c:spPr>
        <c:marker>
          <c:symbol val="none"/>
        </c:marker>
      </c:pivotFmt>
      <c:pivotFmt>
        <c:idx val="148"/>
        <c:spPr>
          <a:solidFill>
            <a:schemeClr val="accent1"/>
          </a:solidFill>
          <a:ln w="28575" cap="rnd">
            <a:solidFill>
              <a:schemeClr val="accent1"/>
            </a:solidFill>
            <a:round/>
          </a:ln>
          <a:effectLst/>
        </c:spPr>
        <c:marker>
          <c:symbol val="none"/>
        </c:marker>
      </c:pivotFmt>
      <c:pivotFmt>
        <c:idx val="149"/>
        <c:spPr>
          <a:solidFill>
            <a:schemeClr val="accent1"/>
          </a:solidFill>
          <a:ln w="28575" cap="rnd">
            <a:solidFill>
              <a:schemeClr val="accent1"/>
            </a:solidFill>
            <a:round/>
          </a:ln>
          <a:effectLst/>
        </c:spPr>
        <c:marker>
          <c:symbol val="none"/>
        </c:marker>
      </c:pivotFmt>
      <c:pivotFmt>
        <c:idx val="150"/>
        <c:spPr>
          <a:solidFill>
            <a:schemeClr val="accent1"/>
          </a:solidFill>
          <a:ln w="28575" cap="rnd">
            <a:solidFill>
              <a:schemeClr val="accent1"/>
            </a:solidFill>
            <a:round/>
          </a:ln>
          <a:effectLst/>
        </c:spPr>
        <c:marker>
          <c:symbol val="none"/>
        </c:marker>
      </c:pivotFmt>
      <c:pivotFmt>
        <c:idx val="151"/>
        <c:spPr>
          <a:solidFill>
            <a:schemeClr val="accent1"/>
          </a:solidFill>
          <a:ln w="28575" cap="rnd">
            <a:solidFill>
              <a:schemeClr val="accent1"/>
            </a:solidFill>
            <a:round/>
          </a:ln>
          <a:effectLst/>
        </c:spPr>
        <c:marker>
          <c:symbol val="none"/>
        </c:marker>
      </c:pivotFmt>
      <c:pivotFmt>
        <c:idx val="152"/>
        <c:spPr>
          <a:solidFill>
            <a:schemeClr val="accent1"/>
          </a:solidFill>
          <a:ln w="28575" cap="rnd">
            <a:solidFill>
              <a:schemeClr val="accent1"/>
            </a:solidFill>
            <a:round/>
          </a:ln>
          <a:effectLst/>
        </c:spPr>
        <c:marker>
          <c:symbol val="none"/>
        </c:marker>
      </c:pivotFmt>
      <c:pivotFmt>
        <c:idx val="153"/>
        <c:spPr>
          <a:solidFill>
            <a:schemeClr val="accent1"/>
          </a:solidFill>
          <a:ln w="28575" cap="rnd">
            <a:solidFill>
              <a:schemeClr val="accent1"/>
            </a:solidFill>
            <a:round/>
          </a:ln>
          <a:effectLst/>
        </c:spPr>
        <c:marker>
          <c:symbol val="none"/>
        </c:marker>
      </c:pivotFmt>
      <c:pivotFmt>
        <c:idx val="154"/>
        <c:spPr>
          <a:solidFill>
            <a:schemeClr val="accent1"/>
          </a:solidFill>
          <a:ln w="28575" cap="rnd">
            <a:solidFill>
              <a:schemeClr val="accent1"/>
            </a:solidFill>
            <a:round/>
          </a:ln>
          <a:effectLst/>
        </c:spPr>
        <c:marker>
          <c:symbol val="none"/>
        </c:marker>
      </c:pivotFmt>
      <c:pivotFmt>
        <c:idx val="155"/>
        <c:spPr>
          <a:solidFill>
            <a:schemeClr val="accent1"/>
          </a:solidFill>
          <a:ln w="28575" cap="rnd">
            <a:solidFill>
              <a:schemeClr val="accent1"/>
            </a:solidFill>
            <a:round/>
          </a:ln>
          <a:effectLst/>
        </c:spPr>
        <c:marker>
          <c:symbol val="none"/>
        </c:marker>
      </c:pivotFmt>
      <c:pivotFmt>
        <c:idx val="156"/>
        <c:spPr>
          <a:solidFill>
            <a:schemeClr val="accent1"/>
          </a:solidFill>
          <a:ln w="28575" cap="rnd">
            <a:solidFill>
              <a:schemeClr val="accent1"/>
            </a:solidFill>
            <a:round/>
          </a:ln>
          <a:effectLst/>
        </c:spPr>
        <c:marker>
          <c:symbol val="none"/>
        </c:marker>
      </c:pivotFmt>
      <c:pivotFmt>
        <c:idx val="157"/>
        <c:spPr>
          <a:solidFill>
            <a:schemeClr val="accent1"/>
          </a:solidFill>
          <a:ln w="28575" cap="rnd">
            <a:solidFill>
              <a:schemeClr val="accent1"/>
            </a:solidFill>
            <a:round/>
          </a:ln>
          <a:effectLst/>
        </c:spPr>
        <c:marker>
          <c:symbol val="none"/>
        </c:marker>
      </c:pivotFmt>
      <c:pivotFmt>
        <c:idx val="158"/>
        <c:spPr>
          <a:solidFill>
            <a:schemeClr val="accent1"/>
          </a:solidFill>
          <a:ln w="28575" cap="rnd">
            <a:solidFill>
              <a:schemeClr val="accent1"/>
            </a:solidFill>
            <a:round/>
          </a:ln>
          <a:effectLst/>
        </c:spPr>
        <c:marker>
          <c:symbol val="none"/>
        </c:marker>
      </c:pivotFmt>
      <c:pivotFmt>
        <c:idx val="159"/>
        <c:spPr>
          <a:solidFill>
            <a:schemeClr val="accent1"/>
          </a:solidFill>
          <a:ln w="28575" cap="rnd">
            <a:solidFill>
              <a:schemeClr val="accent1"/>
            </a:solidFill>
            <a:round/>
          </a:ln>
          <a:effectLst/>
        </c:spPr>
        <c:marker>
          <c:symbol val="none"/>
        </c:marker>
      </c:pivotFmt>
      <c:pivotFmt>
        <c:idx val="160"/>
        <c:spPr>
          <a:solidFill>
            <a:schemeClr val="accent1"/>
          </a:solidFill>
          <a:ln w="28575" cap="rnd">
            <a:solidFill>
              <a:schemeClr val="accent1"/>
            </a:solidFill>
            <a:round/>
          </a:ln>
          <a:effectLst/>
        </c:spPr>
        <c:marker>
          <c:symbol val="none"/>
        </c:marker>
      </c:pivotFmt>
      <c:pivotFmt>
        <c:idx val="161"/>
        <c:spPr>
          <a:solidFill>
            <a:schemeClr val="accent1"/>
          </a:solidFill>
          <a:ln w="28575" cap="rnd">
            <a:solidFill>
              <a:schemeClr val="accent1"/>
            </a:solidFill>
            <a:round/>
          </a:ln>
          <a:effectLst/>
        </c:spPr>
        <c:marker>
          <c:symbol val="none"/>
        </c:marker>
      </c:pivotFmt>
      <c:pivotFmt>
        <c:idx val="162"/>
        <c:spPr>
          <a:solidFill>
            <a:schemeClr val="accent1"/>
          </a:solidFill>
          <a:ln w="28575" cap="rnd">
            <a:solidFill>
              <a:schemeClr val="accent1"/>
            </a:solidFill>
            <a:round/>
          </a:ln>
          <a:effectLst/>
        </c:spPr>
        <c:marker>
          <c:symbol val="none"/>
        </c:marker>
      </c:pivotFmt>
      <c:pivotFmt>
        <c:idx val="163"/>
        <c:spPr>
          <a:solidFill>
            <a:schemeClr val="accent1"/>
          </a:solidFill>
          <a:ln w="28575" cap="rnd">
            <a:solidFill>
              <a:schemeClr val="accent1"/>
            </a:solidFill>
            <a:round/>
          </a:ln>
          <a:effectLst/>
        </c:spPr>
        <c:marker>
          <c:symbol val="none"/>
        </c:marker>
      </c:pivotFmt>
      <c:pivotFmt>
        <c:idx val="164"/>
        <c:spPr>
          <a:solidFill>
            <a:schemeClr val="accent1"/>
          </a:solidFill>
          <a:ln w="28575" cap="rnd">
            <a:solidFill>
              <a:schemeClr val="accent1"/>
            </a:solidFill>
            <a:round/>
          </a:ln>
          <a:effectLst/>
        </c:spPr>
        <c:marker>
          <c:symbol val="none"/>
        </c:marker>
      </c:pivotFmt>
      <c:pivotFmt>
        <c:idx val="165"/>
        <c:spPr>
          <a:solidFill>
            <a:schemeClr val="accent1"/>
          </a:solidFill>
          <a:ln w="28575" cap="rnd">
            <a:solidFill>
              <a:schemeClr val="accent1"/>
            </a:solidFill>
            <a:round/>
          </a:ln>
          <a:effectLst/>
        </c:spPr>
        <c:marker>
          <c:symbol val="none"/>
        </c:marker>
      </c:pivotFmt>
      <c:pivotFmt>
        <c:idx val="166"/>
        <c:spPr>
          <a:solidFill>
            <a:schemeClr val="accent1"/>
          </a:solidFill>
          <a:ln w="28575" cap="rnd">
            <a:solidFill>
              <a:schemeClr val="accent1"/>
            </a:solidFill>
            <a:round/>
          </a:ln>
          <a:effectLst/>
        </c:spPr>
        <c:marker>
          <c:symbol val="none"/>
        </c:marker>
      </c:pivotFmt>
      <c:pivotFmt>
        <c:idx val="167"/>
        <c:spPr>
          <a:solidFill>
            <a:schemeClr val="accent1"/>
          </a:solidFill>
          <a:ln w="28575" cap="rnd">
            <a:solidFill>
              <a:schemeClr val="accent1"/>
            </a:solidFill>
            <a:round/>
          </a:ln>
          <a:effectLst/>
        </c:spPr>
        <c:marker>
          <c:symbol val="none"/>
        </c:marker>
      </c:pivotFmt>
      <c:pivotFmt>
        <c:idx val="168"/>
        <c:spPr>
          <a:solidFill>
            <a:schemeClr val="accent1"/>
          </a:solidFill>
          <a:ln w="28575" cap="rnd">
            <a:solidFill>
              <a:schemeClr val="accent1"/>
            </a:solidFill>
            <a:round/>
          </a:ln>
          <a:effectLst/>
        </c:spPr>
        <c:marker>
          <c:symbol val="none"/>
        </c:marker>
      </c:pivotFmt>
      <c:pivotFmt>
        <c:idx val="169"/>
        <c:spPr>
          <a:solidFill>
            <a:schemeClr val="accent1"/>
          </a:solidFill>
          <a:ln w="28575" cap="rnd">
            <a:solidFill>
              <a:schemeClr val="accent1"/>
            </a:solidFill>
            <a:round/>
          </a:ln>
          <a:effectLst/>
        </c:spPr>
        <c:marker>
          <c:symbol val="none"/>
        </c:marker>
      </c:pivotFmt>
      <c:pivotFmt>
        <c:idx val="170"/>
        <c:spPr>
          <a:solidFill>
            <a:schemeClr val="accent1"/>
          </a:solidFill>
          <a:ln w="28575" cap="rnd">
            <a:solidFill>
              <a:schemeClr val="accent1"/>
            </a:solidFill>
            <a:round/>
          </a:ln>
          <a:effectLst/>
        </c:spPr>
        <c:marker>
          <c:symbol val="none"/>
        </c:marker>
      </c:pivotFmt>
      <c:pivotFmt>
        <c:idx val="171"/>
        <c:spPr>
          <a:solidFill>
            <a:schemeClr val="accent1"/>
          </a:solidFill>
          <a:ln w="28575" cap="rnd">
            <a:solidFill>
              <a:schemeClr val="accent1"/>
            </a:solidFill>
            <a:round/>
          </a:ln>
          <a:effectLst/>
        </c:spPr>
        <c:marker>
          <c:symbol val="none"/>
        </c:marker>
      </c:pivotFmt>
      <c:pivotFmt>
        <c:idx val="172"/>
        <c:spPr>
          <a:solidFill>
            <a:schemeClr val="accent1"/>
          </a:solidFill>
          <a:ln w="28575" cap="rnd">
            <a:solidFill>
              <a:schemeClr val="accent1"/>
            </a:solidFill>
            <a:round/>
          </a:ln>
          <a:effectLst/>
        </c:spPr>
        <c:marker>
          <c:symbol val="none"/>
        </c:marker>
      </c:pivotFmt>
      <c:pivotFmt>
        <c:idx val="173"/>
        <c:spPr>
          <a:solidFill>
            <a:schemeClr val="accent1"/>
          </a:solidFill>
          <a:ln w="28575" cap="rnd">
            <a:solidFill>
              <a:schemeClr val="accent1"/>
            </a:solidFill>
            <a:round/>
          </a:ln>
          <a:effectLst/>
        </c:spPr>
        <c:marker>
          <c:symbol val="none"/>
        </c:marker>
      </c:pivotFmt>
      <c:pivotFmt>
        <c:idx val="174"/>
        <c:spPr>
          <a:solidFill>
            <a:schemeClr val="accent1"/>
          </a:solidFill>
          <a:ln w="28575" cap="rnd">
            <a:solidFill>
              <a:schemeClr val="accent1"/>
            </a:solidFill>
            <a:round/>
          </a:ln>
          <a:effectLst/>
        </c:spPr>
        <c:marker>
          <c:symbol val="none"/>
        </c:marker>
      </c:pivotFmt>
      <c:pivotFmt>
        <c:idx val="175"/>
        <c:spPr>
          <a:solidFill>
            <a:schemeClr val="accent1"/>
          </a:solidFill>
          <a:ln w="28575" cap="rnd">
            <a:solidFill>
              <a:schemeClr val="accent1"/>
            </a:solidFill>
            <a:round/>
          </a:ln>
          <a:effectLst/>
        </c:spPr>
        <c:marker>
          <c:symbol val="none"/>
        </c:marker>
      </c:pivotFmt>
      <c:pivotFmt>
        <c:idx val="176"/>
        <c:spPr>
          <a:solidFill>
            <a:schemeClr val="accent1"/>
          </a:solidFill>
          <a:ln w="28575" cap="rnd">
            <a:solidFill>
              <a:schemeClr val="accent1"/>
            </a:solidFill>
            <a:round/>
          </a:ln>
          <a:effectLst/>
        </c:spPr>
        <c:marker>
          <c:symbol val="none"/>
        </c:marker>
      </c:pivotFmt>
      <c:pivotFmt>
        <c:idx val="177"/>
        <c:spPr>
          <a:solidFill>
            <a:schemeClr val="accent1"/>
          </a:solidFill>
          <a:ln w="28575" cap="rnd">
            <a:solidFill>
              <a:schemeClr val="accent1"/>
            </a:solidFill>
            <a:round/>
          </a:ln>
          <a:effectLst/>
        </c:spPr>
        <c:marker>
          <c:symbol val="none"/>
        </c:marker>
      </c:pivotFmt>
      <c:pivotFmt>
        <c:idx val="178"/>
        <c:spPr>
          <a:solidFill>
            <a:schemeClr val="accent1"/>
          </a:solidFill>
          <a:ln w="28575" cap="rnd">
            <a:solidFill>
              <a:schemeClr val="accent1"/>
            </a:solidFill>
            <a:round/>
          </a:ln>
          <a:effectLst/>
        </c:spPr>
        <c:marker>
          <c:symbol val="none"/>
        </c:marker>
      </c:pivotFmt>
      <c:pivotFmt>
        <c:idx val="179"/>
        <c:spPr>
          <a:solidFill>
            <a:schemeClr val="accent1"/>
          </a:solidFill>
          <a:ln w="28575" cap="rnd">
            <a:solidFill>
              <a:schemeClr val="accent1"/>
            </a:solidFill>
            <a:round/>
          </a:ln>
          <a:effectLst/>
        </c:spPr>
        <c:marker>
          <c:symbol val="none"/>
        </c:marker>
      </c:pivotFmt>
      <c:pivotFmt>
        <c:idx val="180"/>
        <c:spPr>
          <a:solidFill>
            <a:schemeClr val="accent1"/>
          </a:solidFill>
          <a:ln w="28575" cap="rnd">
            <a:solidFill>
              <a:schemeClr val="accent1"/>
            </a:solidFill>
            <a:round/>
          </a:ln>
          <a:effectLst/>
        </c:spPr>
        <c:marker>
          <c:symbol val="none"/>
        </c:marker>
      </c:pivotFmt>
      <c:pivotFmt>
        <c:idx val="181"/>
        <c:spPr>
          <a:solidFill>
            <a:schemeClr val="accent1"/>
          </a:solidFill>
          <a:ln w="28575" cap="rnd">
            <a:solidFill>
              <a:schemeClr val="accent1"/>
            </a:solidFill>
            <a:round/>
          </a:ln>
          <a:effectLst/>
        </c:spPr>
        <c:marker>
          <c:symbol val="none"/>
        </c:marker>
      </c:pivotFmt>
      <c:pivotFmt>
        <c:idx val="182"/>
        <c:spPr>
          <a:solidFill>
            <a:schemeClr val="accent1"/>
          </a:solidFill>
          <a:ln w="28575" cap="rnd">
            <a:solidFill>
              <a:schemeClr val="accent1"/>
            </a:solidFill>
            <a:round/>
          </a:ln>
          <a:effectLst/>
        </c:spPr>
        <c:marker>
          <c:symbol val="none"/>
        </c:marker>
      </c:pivotFmt>
      <c:pivotFmt>
        <c:idx val="183"/>
        <c:spPr>
          <a:solidFill>
            <a:schemeClr val="accent1"/>
          </a:solidFill>
          <a:ln w="28575" cap="rnd">
            <a:solidFill>
              <a:schemeClr val="accent1"/>
            </a:solidFill>
            <a:round/>
          </a:ln>
          <a:effectLst/>
        </c:spPr>
        <c:marker>
          <c:symbol val="none"/>
        </c:marker>
      </c:pivotFmt>
      <c:pivotFmt>
        <c:idx val="184"/>
        <c:spPr>
          <a:solidFill>
            <a:schemeClr val="accent1"/>
          </a:solidFill>
          <a:ln w="28575" cap="rnd">
            <a:solidFill>
              <a:schemeClr val="accent1"/>
            </a:solidFill>
            <a:round/>
          </a:ln>
          <a:effectLst/>
        </c:spPr>
        <c:marker>
          <c:symbol val="none"/>
        </c:marker>
      </c:pivotFmt>
      <c:pivotFmt>
        <c:idx val="185"/>
        <c:spPr>
          <a:solidFill>
            <a:schemeClr val="accent1"/>
          </a:solidFill>
          <a:ln w="28575" cap="rnd">
            <a:solidFill>
              <a:schemeClr val="accent1"/>
            </a:solidFill>
            <a:round/>
          </a:ln>
          <a:effectLst/>
        </c:spPr>
        <c:marker>
          <c:symbol val="none"/>
        </c:marker>
      </c:pivotFmt>
      <c:pivotFmt>
        <c:idx val="186"/>
        <c:spPr>
          <a:solidFill>
            <a:schemeClr val="accent1"/>
          </a:solidFill>
          <a:ln w="28575" cap="rnd">
            <a:solidFill>
              <a:schemeClr val="accent1"/>
            </a:solidFill>
            <a:round/>
          </a:ln>
          <a:effectLst/>
        </c:spPr>
        <c:marker>
          <c:symbol val="none"/>
        </c:marker>
      </c:pivotFmt>
      <c:pivotFmt>
        <c:idx val="187"/>
        <c:spPr>
          <a:solidFill>
            <a:schemeClr val="accent1"/>
          </a:solidFill>
          <a:ln w="28575" cap="rnd">
            <a:solidFill>
              <a:schemeClr val="accent1"/>
            </a:solidFill>
            <a:round/>
          </a:ln>
          <a:effectLst/>
        </c:spPr>
        <c:marker>
          <c:symbol val="none"/>
        </c:marker>
      </c:pivotFmt>
      <c:pivotFmt>
        <c:idx val="188"/>
        <c:spPr>
          <a:solidFill>
            <a:schemeClr val="accent1"/>
          </a:solidFill>
          <a:ln w="28575" cap="rnd">
            <a:solidFill>
              <a:schemeClr val="accent1"/>
            </a:solidFill>
            <a:round/>
          </a:ln>
          <a:effectLst/>
        </c:spPr>
        <c:marker>
          <c:symbol val="none"/>
        </c:marker>
      </c:pivotFmt>
      <c:pivotFmt>
        <c:idx val="189"/>
        <c:spPr>
          <a:solidFill>
            <a:schemeClr val="accent1"/>
          </a:solidFill>
          <a:ln w="28575" cap="rnd">
            <a:solidFill>
              <a:schemeClr val="accent1"/>
            </a:solidFill>
            <a:round/>
          </a:ln>
          <a:effectLst/>
        </c:spPr>
        <c:marker>
          <c:symbol val="none"/>
        </c:marker>
      </c:pivotFmt>
      <c:pivotFmt>
        <c:idx val="190"/>
        <c:spPr>
          <a:solidFill>
            <a:schemeClr val="accent1"/>
          </a:solidFill>
          <a:ln w="28575" cap="rnd">
            <a:solidFill>
              <a:schemeClr val="accent1"/>
            </a:solidFill>
            <a:round/>
          </a:ln>
          <a:effectLst/>
        </c:spPr>
        <c:marker>
          <c:symbol val="none"/>
        </c:marker>
      </c:pivotFmt>
      <c:pivotFmt>
        <c:idx val="191"/>
        <c:spPr>
          <a:solidFill>
            <a:schemeClr val="accent1"/>
          </a:solidFill>
          <a:ln w="28575" cap="rnd">
            <a:solidFill>
              <a:schemeClr val="accent1"/>
            </a:solidFill>
            <a:round/>
          </a:ln>
          <a:effectLst/>
        </c:spPr>
        <c:marker>
          <c:symbol val="none"/>
        </c:marker>
      </c:pivotFmt>
      <c:pivotFmt>
        <c:idx val="19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9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9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1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pivotFmt>
      <c:pivotFmt>
        <c:idx val="199"/>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pivotFmt>
      <c:pivotFmt>
        <c:idx val="200"/>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pivotFmt>
      <c:pivotFmt>
        <c:idx val="201"/>
        <c:spPr>
          <a:solidFill>
            <a:schemeClr val="accent1"/>
          </a:solidFill>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pivotFmt>
      <c:pivotFmt>
        <c:idx val="202"/>
        <c:spPr>
          <a:solidFill>
            <a:schemeClr val="accent1"/>
          </a:solidFill>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pivotFmt>
      <c:pivotFmt>
        <c:idx val="203"/>
        <c:spPr>
          <a:solidFill>
            <a:schemeClr val="accent1"/>
          </a:solidFill>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pivotFmt>
      <c:pivotFmt>
        <c:idx val="204"/>
        <c:spPr>
          <a:solidFill>
            <a:schemeClr val="accent1"/>
          </a:solidFill>
          <a:ln w="28575" cap="rnd">
            <a:solidFill>
              <a:schemeClr val="accent1"/>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pivotFmt>
      <c:pivotFmt>
        <c:idx val="205"/>
        <c:spPr>
          <a:solidFill>
            <a:schemeClr val="accent1"/>
          </a:solidFill>
          <a:ln w="28575" cap="rnd">
            <a:solidFill>
              <a:schemeClr val="accent1"/>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pivotFmt>
      <c:pivotFmt>
        <c:idx val="206"/>
        <c:spPr>
          <a:solidFill>
            <a:schemeClr val="accent1"/>
          </a:solidFill>
          <a:ln w="28575" cap="rnd">
            <a:solidFill>
              <a:schemeClr val="accent1"/>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pivotFmt>
      <c:pivotFmt>
        <c:idx val="207"/>
        <c:spPr>
          <a:solidFill>
            <a:schemeClr val="accent1"/>
          </a:solidFill>
          <a:ln w="28575" cap="rnd">
            <a:solidFill>
              <a:schemeClr val="accent1"/>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pivotFmt>
      <c:pivotFmt>
        <c:idx val="208"/>
        <c:spPr>
          <a:solidFill>
            <a:schemeClr val="accent1"/>
          </a:solidFill>
          <a:ln w="28575" cap="rnd">
            <a:solidFill>
              <a:schemeClr val="accent1"/>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pivotFmt>
      <c:pivotFmt>
        <c:idx val="209"/>
        <c:spPr>
          <a:solidFill>
            <a:schemeClr val="accent1"/>
          </a:solidFill>
          <a:ln w="28575" cap="rnd">
            <a:solidFill>
              <a:schemeClr val="accent1"/>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pivotFmt>
      <c:pivotFmt>
        <c:idx val="210"/>
        <c:spPr>
          <a:solidFill>
            <a:schemeClr val="accent1"/>
          </a:solidFill>
          <a:ln w="28575" cap="rnd">
            <a:solidFill>
              <a:schemeClr val="accent1"/>
            </a:solidFill>
            <a:round/>
          </a:ln>
          <a:effectLst/>
        </c:spPr>
        <c:marker>
          <c:symbol val="circle"/>
          <c:size val="5"/>
          <c:spPr>
            <a:solidFill>
              <a:schemeClr val="accent1">
                <a:lumMod val="80000"/>
              </a:schemeClr>
            </a:solidFill>
            <a:ln w="9525">
              <a:solidFill>
                <a:schemeClr val="accent1">
                  <a:lumMod val="80000"/>
                </a:schemeClr>
              </a:solidFill>
            </a:ln>
            <a:effectLst/>
          </c:spPr>
        </c:marker>
      </c:pivotFmt>
      <c:pivotFmt>
        <c:idx val="211"/>
        <c:spPr>
          <a:solidFill>
            <a:schemeClr val="accent1"/>
          </a:solidFill>
          <a:ln w="28575" cap="rnd">
            <a:solidFill>
              <a:schemeClr val="accent1"/>
            </a:solidFill>
            <a:round/>
          </a:ln>
          <a:effectLst/>
        </c:spPr>
        <c:marker>
          <c:symbol val="circle"/>
          <c:size val="5"/>
          <c:spPr>
            <a:solidFill>
              <a:schemeClr val="accent2">
                <a:lumMod val="80000"/>
              </a:schemeClr>
            </a:solidFill>
            <a:ln w="9525">
              <a:solidFill>
                <a:schemeClr val="accent2">
                  <a:lumMod val="80000"/>
                </a:schemeClr>
              </a:solidFill>
            </a:ln>
            <a:effectLst/>
          </c:spPr>
        </c:marker>
      </c:pivotFmt>
      <c:pivotFmt>
        <c:idx val="212"/>
        <c:spPr>
          <a:solidFill>
            <a:schemeClr val="accent1"/>
          </a:solidFill>
          <a:ln w="28575" cap="rnd">
            <a:solidFill>
              <a:schemeClr val="accent1"/>
            </a:solidFill>
            <a:round/>
          </a:ln>
          <a:effectLst/>
        </c:spPr>
        <c:marker>
          <c:symbol val="circle"/>
          <c:size val="5"/>
          <c:spPr>
            <a:solidFill>
              <a:schemeClr val="accent3">
                <a:lumMod val="80000"/>
              </a:schemeClr>
            </a:solidFill>
            <a:ln w="9525">
              <a:solidFill>
                <a:schemeClr val="accent3">
                  <a:lumMod val="80000"/>
                </a:schemeClr>
              </a:solidFill>
            </a:ln>
            <a:effectLst/>
          </c:spPr>
        </c:marker>
      </c:pivotFmt>
      <c:pivotFmt>
        <c:idx val="213"/>
        <c:spPr>
          <a:solidFill>
            <a:schemeClr val="accent1"/>
          </a:solidFill>
          <a:ln w="28575" cap="rnd">
            <a:solidFill>
              <a:schemeClr val="accent1"/>
            </a:solidFill>
            <a:round/>
          </a:ln>
          <a:effectLst/>
        </c:spPr>
        <c:marker>
          <c:symbol val="circle"/>
          <c:size val="5"/>
          <c:spPr>
            <a:solidFill>
              <a:schemeClr val="accent4">
                <a:lumMod val="80000"/>
              </a:schemeClr>
            </a:solidFill>
            <a:ln w="9525">
              <a:solidFill>
                <a:schemeClr val="accent4">
                  <a:lumMod val="80000"/>
                </a:schemeClr>
              </a:solidFill>
            </a:ln>
            <a:effectLst/>
          </c:spPr>
        </c:marker>
      </c:pivotFmt>
      <c:pivotFmt>
        <c:idx val="2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9"/>
        <c:spPr>
          <a:solidFill>
            <a:schemeClr val="accent1"/>
          </a:solidFill>
          <a:ln w="28575" cap="rnd">
            <a:solidFill>
              <a:schemeClr val="accent1"/>
            </a:solidFill>
            <a:round/>
          </a:ln>
          <a:effectLst/>
        </c:spPr>
        <c:marker>
          <c:symbol val="none"/>
        </c:marker>
      </c:pivotFmt>
      <c:pivotFmt>
        <c:idx val="240"/>
        <c:spPr>
          <a:solidFill>
            <a:schemeClr val="accent1"/>
          </a:solidFill>
          <a:ln w="28575" cap="rnd">
            <a:solidFill>
              <a:schemeClr val="accent1"/>
            </a:solidFill>
            <a:round/>
          </a:ln>
          <a:effectLst/>
        </c:spPr>
        <c:marker>
          <c:symbol val="none"/>
        </c:marker>
      </c:pivotFmt>
      <c:pivotFmt>
        <c:idx val="241"/>
        <c:spPr>
          <a:solidFill>
            <a:schemeClr val="accent1"/>
          </a:solidFill>
          <a:ln w="28575" cap="rnd">
            <a:solidFill>
              <a:schemeClr val="accent1"/>
            </a:solidFill>
            <a:round/>
          </a:ln>
          <a:effectLst/>
        </c:spPr>
        <c:marker>
          <c:symbol val="none"/>
        </c:marker>
      </c:pivotFmt>
      <c:pivotFmt>
        <c:idx val="242"/>
        <c:spPr>
          <a:solidFill>
            <a:schemeClr val="accent1"/>
          </a:solidFill>
          <a:ln w="28575" cap="rnd">
            <a:solidFill>
              <a:schemeClr val="accent1"/>
            </a:solidFill>
            <a:round/>
          </a:ln>
          <a:effectLst/>
        </c:spPr>
        <c:marker>
          <c:symbol val="none"/>
        </c:marker>
      </c:pivotFmt>
      <c:pivotFmt>
        <c:idx val="243"/>
        <c:spPr>
          <a:solidFill>
            <a:schemeClr val="accent1"/>
          </a:solidFill>
          <a:ln w="28575" cap="rnd">
            <a:solidFill>
              <a:schemeClr val="accent1"/>
            </a:solidFill>
            <a:round/>
          </a:ln>
          <a:effectLst/>
        </c:spPr>
        <c:marker>
          <c:symbol val="none"/>
        </c:marker>
      </c:pivotFmt>
      <c:pivotFmt>
        <c:idx val="244"/>
        <c:spPr>
          <a:solidFill>
            <a:schemeClr val="accent1"/>
          </a:solidFill>
          <a:ln w="28575" cap="rnd">
            <a:solidFill>
              <a:schemeClr val="accent1"/>
            </a:solidFill>
            <a:round/>
          </a:ln>
          <a:effectLst/>
        </c:spPr>
        <c:marker>
          <c:symbol val="none"/>
        </c:marker>
      </c:pivotFmt>
      <c:pivotFmt>
        <c:idx val="245"/>
        <c:spPr>
          <a:solidFill>
            <a:schemeClr val="accent1"/>
          </a:solidFill>
          <a:ln w="28575" cap="rnd">
            <a:solidFill>
              <a:schemeClr val="accent1"/>
            </a:solidFill>
            <a:round/>
          </a:ln>
          <a:effectLst/>
        </c:spPr>
        <c:marker>
          <c:symbol val="none"/>
        </c:marker>
      </c:pivotFmt>
      <c:pivotFmt>
        <c:idx val="246"/>
        <c:spPr>
          <a:solidFill>
            <a:schemeClr val="accent1"/>
          </a:solidFill>
          <a:ln w="28575" cap="rnd">
            <a:solidFill>
              <a:schemeClr val="accent1"/>
            </a:solidFill>
            <a:round/>
          </a:ln>
          <a:effectLst/>
        </c:spPr>
        <c:marker>
          <c:symbol val="none"/>
        </c:marker>
      </c:pivotFmt>
      <c:pivotFmt>
        <c:idx val="247"/>
        <c:spPr>
          <a:solidFill>
            <a:schemeClr val="accent1"/>
          </a:solidFill>
          <a:ln w="28575" cap="rnd">
            <a:solidFill>
              <a:schemeClr val="accent1"/>
            </a:solidFill>
            <a:round/>
          </a:ln>
          <a:effectLst/>
        </c:spPr>
        <c:marker>
          <c:symbol val="none"/>
        </c:marker>
      </c:pivotFmt>
      <c:pivotFmt>
        <c:idx val="248"/>
        <c:spPr>
          <a:solidFill>
            <a:schemeClr val="accent1"/>
          </a:solidFill>
          <a:ln w="28575" cap="rnd">
            <a:solidFill>
              <a:schemeClr val="accent1"/>
            </a:solidFill>
            <a:round/>
          </a:ln>
          <a:effectLst/>
        </c:spPr>
        <c:marker>
          <c:symbol val="none"/>
        </c:marker>
      </c:pivotFmt>
      <c:pivotFmt>
        <c:idx val="249"/>
        <c:spPr>
          <a:solidFill>
            <a:schemeClr val="accent1"/>
          </a:solidFill>
          <a:ln w="28575" cap="rnd">
            <a:solidFill>
              <a:schemeClr val="accent1"/>
            </a:solidFill>
            <a:round/>
          </a:ln>
          <a:effectLst/>
        </c:spPr>
        <c:marker>
          <c:symbol val="none"/>
        </c:marker>
      </c:pivotFmt>
      <c:pivotFmt>
        <c:idx val="250"/>
        <c:spPr>
          <a:solidFill>
            <a:schemeClr val="accent1"/>
          </a:solidFill>
          <a:ln w="28575" cap="rnd">
            <a:solidFill>
              <a:schemeClr val="accent1"/>
            </a:solidFill>
            <a:round/>
          </a:ln>
          <a:effectLst/>
        </c:spPr>
        <c:marker>
          <c:symbol val="none"/>
        </c:marker>
      </c:pivotFmt>
      <c:pivotFmt>
        <c:idx val="251"/>
        <c:spPr>
          <a:solidFill>
            <a:schemeClr val="accent1"/>
          </a:solidFill>
          <a:ln w="28575" cap="rnd">
            <a:solidFill>
              <a:schemeClr val="accent1"/>
            </a:solidFill>
            <a:round/>
          </a:ln>
          <a:effectLst/>
        </c:spPr>
        <c:marker>
          <c:symbol val="none"/>
        </c:marker>
      </c:pivotFmt>
      <c:pivotFmt>
        <c:idx val="252"/>
        <c:spPr>
          <a:solidFill>
            <a:schemeClr val="accent1"/>
          </a:solidFill>
          <a:ln w="28575" cap="rnd">
            <a:solidFill>
              <a:schemeClr val="accent1"/>
            </a:solidFill>
            <a:round/>
          </a:ln>
          <a:effectLst/>
        </c:spPr>
        <c:marker>
          <c:symbol val="none"/>
        </c:marker>
      </c:pivotFmt>
      <c:pivotFmt>
        <c:idx val="253"/>
        <c:spPr>
          <a:solidFill>
            <a:schemeClr val="accent1"/>
          </a:solidFill>
          <a:ln w="28575" cap="rnd">
            <a:solidFill>
              <a:schemeClr val="accent1"/>
            </a:solidFill>
            <a:round/>
          </a:ln>
          <a:effectLst/>
        </c:spPr>
        <c:marker>
          <c:symbol val="none"/>
        </c:marker>
      </c:pivotFmt>
      <c:pivotFmt>
        <c:idx val="254"/>
        <c:spPr>
          <a:solidFill>
            <a:schemeClr val="accent1"/>
          </a:solidFill>
          <a:ln w="28575" cap="rnd">
            <a:solidFill>
              <a:schemeClr val="accent1"/>
            </a:solidFill>
            <a:round/>
          </a:ln>
          <a:effectLst/>
        </c:spPr>
        <c:marker>
          <c:symbol val="none"/>
        </c:marker>
      </c:pivotFmt>
      <c:pivotFmt>
        <c:idx val="255"/>
        <c:spPr>
          <a:solidFill>
            <a:schemeClr val="accent1"/>
          </a:solidFill>
          <a:ln w="28575" cap="rnd">
            <a:solidFill>
              <a:schemeClr val="accent1"/>
            </a:solidFill>
            <a:round/>
          </a:ln>
          <a:effectLst/>
        </c:spPr>
        <c:marker>
          <c:symbol val="none"/>
        </c:marker>
      </c:pivotFmt>
      <c:pivotFmt>
        <c:idx val="256"/>
        <c:spPr>
          <a:solidFill>
            <a:schemeClr val="accent1"/>
          </a:solidFill>
          <a:ln w="28575" cap="rnd">
            <a:solidFill>
              <a:schemeClr val="accent1"/>
            </a:solidFill>
            <a:round/>
          </a:ln>
          <a:effectLst/>
        </c:spPr>
        <c:marker>
          <c:symbol val="none"/>
        </c:marker>
      </c:pivotFmt>
      <c:pivotFmt>
        <c:idx val="257"/>
        <c:spPr>
          <a:solidFill>
            <a:schemeClr val="accent1"/>
          </a:solidFill>
          <a:ln w="28575" cap="rnd">
            <a:solidFill>
              <a:schemeClr val="accent1"/>
            </a:solidFill>
            <a:round/>
          </a:ln>
          <a:effectLst/>
        </c:spPr>
        <c:marker>
          <c:symbol val="none"/>
        </c:marker>
      </c:pivotFmt>
      <c:pivotFmt>
        <c:idx val="258"/>
        <c:spPr>
          <a:solidFill>
            <a:schemeClr val="accent1"/>
          </a:solidFill>
          <a:ln w="28575" cap="rnd">
            <a:solidFill>
              <a:schemeClr val="accent1"/>
            </a:solidFill>
            <a:round/>
          </a:ln>
          <a:effectLst/>
        </c:spPr>
        <c:marker>
          <c:symbol val="none"/>
        </c:marker>
      </c:pivotFmt>
      <c:pivotFmt>
        <c:idx val="259"/>
        <c:spPr>
          <a:solidFill>
            <a:schemeClr val="accent1"/>
          </a:solidFill>
          <a:ln w="28575" cap="rnd">
            <a:solidFill>
              <a:schemeClr val="accent1"/>
            </a:solidFill>
            <a:round/>
          </a:ln>
          <a:effectLst/>
        </c:spPr>
        <c:marker>
          <c:symbol val="none"/>
        </c:marker>
      </c:pivotFmt>
      <c:pivotFmt>
        <c:idx val="260"/>
        <c:spPr>
          <a:solidFill>
            <a:schemeClr val="accent1"/>
          </a:solidFill>
          <a:ln w="28575" cap="rnd">
            <a:solidFill>
              <a:schemeClr val="accent1"/>
            </a:solidFill>
            <a:round/>
          </a:ln>
          <a:effectLst/>
        </c:spPr>
        <c:marker>
          <c:symbol val="none"/>
        </c:marker>
      </c:pivotFmt>
      <c:pivotFmt>
        <c:idx val="261"/>
        <c:spPr>
          <a:solidFill>
            <a:schemeClr val="accent1"/>
          </a:solidFill>
          <a:ln w="28575" cap="rnd">
            <a:solidFill>
              <a:schemeClr val="accent1"/>
            </a:solidFill>
            <a:round/>
          </a:ln>
          <a:effectLst/>
        </c:spPr>
        <c:marker>
          <c:symbol val="none"/>
        </c:marker>
      </c:pivotFmt>
      <c:pivotFmt>
        <c:idx val="262"/>
        <c:spPr>
          <a:solidFill>
            <a:schemeClr val="accent1"/>
          </a:solidFill>
          <a:ln w="28575" cap="rnd">
            <a:solidFill>
              <a:schemeClr val="accent1"/>
            </a:solidFill>
            <a:round/>
          </a:ln>
          <a:effectLst/>
        </c:spPr>
        <c:marker>
          <c:symbol val="none"/>
        </c:marker>
      </c:pivotFmt>
      <c:pivotFmt>
        <c:idx val="263"/>
        <c:spPr>
          <a:solidFill>
            <a:schemeClr val="accent1"/>
          </a:solidFill>
          <a:ln w="28575" cap="rnd">
            <a:solidFill>
              <a:schemeClr val="accent1"/>
            </a:solidFill>
            <a:round/>
          </a:ln>
          <a:effectLst/>
        </c:spPr>
        <c:marker>
          <c:symbol val="none"/>
        </c:marker>
      </c:pivotFmt>
      <c:pivotFmt>
        <c:idx val="264"/>
        <c:spPr>
          <a:solidFill>
            <a:schemeClr val="accent1"/>
          </a:solidFill>
          <a:ln w="28575" cap="rnd">
            <a:solidFill>
              <a:schemeClr val="accent1"/>
            </a:solidFill>
            <a:round/>
          </a:ln>
          <a:effectLst/>
        </c:spPr>
        <c:marker>
          <c:symbol val="none"/>
        </c:marker>
      </c:pivotFmt>
      <c:pivotFmt>
        <c:idx val="265"/>
        <c:spPr>
          <a:solidFill>
            <a:schemeClr val="accent1"/>
          </a:solidFill>
          <a:ln w="28575" cap="rnd">
            <a:solidFill>
              <a:schemeClr val="accent1"/>
            </a:solidFill>
            <a:round/>
          </a:ln>
          <a:effectLst/>
        </c:spPr>
        <c:marker>
          <c:symbol val="none"/>
        </c:marker>
      </c:pivotFmt>
      <c:pivotFmt>
        <c:idx val="266"/>
        <c:spPr>
          <a:solidFill>
            <a:schemeClr val="accent1"/>
          </a:solidFill>
          <a:ln w="28575" cap="rnd">
            <a:solidFill>
              <a:schemeClr val="accent1"/>
            </a:solidFill>
            <a:round/>
          </a:ln>
          <a:effectLst/>
        </c:spPr>
        <c:marker>
          <c:symbol val="none"/>
        </c:marker>
      </c:pivotFmt>
      <c:pivotFmt>
        <c:idx val="267"/>
        <c:spPr>
          <a:solidFill>
            <a:schemeClr val="accent1"/>
          </a:solidFill>
          <a:ln w="28575" cap="rnd">
            <a:solidFill>
              <a:schemeClr val="accent1"/>
            </a:solidFill>
            <a:round/>
          </a:ln>
          <a:effectLst/>
        </c:spPr>
        <c:marker>
          <c:symbol val="none"/>
        </c:marker>
      </c:pivotFmt>
      <c:pivotFmt>
        <c:idx val="268"/>
        <c:spPr>
          <a:solidFill>
            <a:schemeClr val="accent1"/>
          </a:solidFill>
          <a:ln w="28575" cap="rnd">
            <a:solidFill>
              <a:schemeClr val="accent1"/>
            </a:solidFill>
            <a:round/>
          </a:ln>
          <a:effectLst/>
        </c:spPr>
        <c:marker>
          <c:symbol val="none"/>
        </c:marker>
      </c:pivotFmt>
      <c:pivotFmt>
        <c:idx val="269"/>
        <c:spPr>
          <a:solidFill>
            <a:schemeClr val="accent1"/>
          </a:solidFill>
          <a:ln w="28575" cap="rnd">
            <a:solidFill>
              <a:schemeClr val="accent1"/>
            </a:solidFill>
            <a:round/>
          </a:ln>
          <a:effectLst/>
        </c:spPr>
        <c:marker>
          <c:symbol val="none"/>
        </c:marker>
      </c:pivotFmt>
      <c:pivotFmt>
        <c:idx val="270"/>
        <c:spPr>
          <a:solidFill>
            <a:schemeClr val="accent1"/>
          </a:solidFill>
          <a:ln w="28575" cap="rnd">
            <a:solidFill>
              <a:schemeClr val="accent1"/>
            </a:solidFill>
            <a:round/>
          </a:ln>
          <a:effectLst/>
        </c:spPr>
        <c:marker>
          <c:symbol val="none"/>
        </c:marker>
      </c:pivotFmt>
      <c:pivotFmt>
        <c:idx val="271"/>
        <c:spPr>
          <a:solidFill>
            <a:schemeClr val="accent1"/>
          </a:solidFill>
          <a:ln w="28575" cap="rnd">
            <a:solidFill>
              <a:schemeClr val="accent1"/>
            </a:solidFill>
            <a:round/>
          </a:ln>
          <a:effectLst/>
        </c:spPr>
        <c:marker>
          <c:symbol val="none"/>
        </c:marker>
      </c:pivotFmt>
      <c:pivotFmt>
        <c:idx val="272"/>
        <c:spPr>
          <a:solidFill>
            <a:schemeClr val="accent1"/>
          </a:solidFill>
          <a:ln w="28575" cap="rnd">
            <a:solidFill>
              <a:schemeClr val="accent1"/>
            </a:solidFill>
            <a:round/>
          </a:ln>
          <a:effectLst/>
        </c:spPr>
        <c:marker>
          <c:symbol val="none"/>
        </c:marker>
      </c:pivotFmt>
      <c:pivotFmt>
        <c:idx val="273"/>
        <c:spPr>
          <a:solidFill>
            <a:schemeClr val="accent1"/>
          </a:solidFill>
          <a:ln w="28575" cap="rnd">
            <a:solidFill>
              <a:schemeClr val="accent1"/>
            </a:solidFill>
            <a:round/>
          </a:ln>
          <a:effectLst/>
        </c:spPr>
        <c:marker>
          <c:symbol val="none"/>
        </c:marker>
      </c:pivotFmt>
      <c:pivotFmt>
        <c:idx val="274"/>
        <c:spPr>
          <a:solidFill>
            <a:schemeClr val="accent1"/>
          </a:solidFill>
          <a:ln w="28575" cap="rnd">
            <a:solidFill>
              <a:schemeClr val="accent1"/>
            </a:solidFill>
            <a:round/>
          </a:ln>
          <a:effectLst/>
        </c:spPr>
        <c:marker>
          <c:symbol val="none"/>
        </c:marker>
      </c:pivotFmt>
      <c:pivotFmt>
        <c:idx val="275"/>
        <c:spPr>
          <a:solidFill>
            <a:schemeClr val="accent1"/>
          </a:solidFill>
          <a:ln w="28575" cap="rnd">
            <a:solidFill>
              <a:schemeClr val="accent1"/>
            </a:solidFill>
            <a:round/>
          </a:ln>
          <a:effectLst/>
        </c:spPr>
        <c:marker>
          <c:symbol val="none"/>
        </c:marker>
      </c:pivotFmt>
      <c:pivotFmt>
        <c:idx val="276"/>
        <c:spPr>
          <a:solidFill>
            <a:schemeClr val="accent1"/>
          </a:solidFill>
          <a:ln w="28575" cap="rnd">
            <a:solidFill>
              <a:schemeClr val="accent1"/>
            </a:solidFill>
            <a:round/>
          </a:ln>
          <a:effectLst/>
        </c:spPr>
        <c:marker>
          <c:symbol val="none"/>
        </c:marker>
      </c:pivotFmt>
      <c:pivotFmt>
        <c:idx val="277"/>
        <c:spPr>
          <a:solidFill>
            <a:schemeClr val="accent1"/>
          </a:solidFill>
          <a:ln w="28575" cap="rnd">
            <a:solidFill>
              <a:schemeClr val="accent1"/>
            </a:solidFill>
            <a:round/>
          </a:ln>
          <a:effectLst/>
        </c:spPr>
        <c:marker>
          <c:symbol val="none"/>
        </c:marker>
      </c:pivotFmt>
      <c:pivotFmt>
        <c:idx val="278"/>
        <c:spPr>
          <a:solidFill>
            <a:schemeClr val="accent1"/>
          </a:solidFill>
          <a:ln w="28575" cap="rnd">
            <a:solidFill>
              <a:schemeClr val="accent1"/>
            </a:solidFill>
            <a:round/>
          </a:ln>
          <a:effectLst/>
        </c:spPr>
        <c:marker>
          <c:symbol val="none"/>
        </c:marker>
      </c:pivotFmt>
      <c:pivotFmt>
        <c:idx val="279"/>
        <c:spPr>
          <a:solidFill>
            <a:schemeClr val="accent1"/>
          </a:solidFill>
          <a:ln w="28575" cap="rnd">
            <a:solidFill>
              <a:schemeClr val="accent1"/>
            </a:solidFill>
            <a:round/>
          </a:ln>
          <a:effectLst/>
        </c:spPr>
        <c:marker>
          <c:symbol val="none"/>
        </c:marker>
      </c:pivotFmt>
      <c:pivotFmt>
        <c:idx val="280"/>
        <c:spPr>
          <a:solidFill>
            <a:schemeClr val="accent1"/>
          </a:solidFill>
          <a:ln w="28575" cap="rnd">
            <a:solidFill>
              <a:schemeClr val="accent1"/>
            </a:solidFill>
            <a:round/>
          </a:ln>
          <a:effectLst/>
        </c:spPr>
        <c:marker>
          <c:symbol val="none"/>
        </c:marker>
      </c:pivotFmt>
      <c:pivotFmt>
        <c:idx val="281"/>
        <c:spPr>
          <a:solidFill>
            <a:schemeClr val="accent1"/>
          </a:solidFill>
          <a:ln w="28575" cap="rnd">
            <a:solidFill>
              <a:schemeClr val="accent1"/>
            </a:solidFill>
            <a:round/>
          </a:ln>
          <a:effectLst/>
        </c:spPr>
        <c:marker>
          <c:symbol val="none"/>
        </c:marker>
      </c:pivotFmt>
      <c:pivotFmt>
        <c:idx val="282"/>
        <c:spPr>
          <a:solidFill>
            <a:schemeClr val="accent1"/>
          </a:solidFill>
          <a:ln w="28575" cap="rnd">
            <a:solidFill>
              <a:schemeClr val="accent1"/>
            </a:solidFill>
            <a:round/>
          </a:ln>
          <a:effectLst/>
        </c:spPr>
        <c:marker>
          <c:symbol val="none"/>
        </c:marker>
      </c:pivotFmt>
      <c:pivotFmt>
        <c:idx val="283"/>
        <c:spPr>
          <a:solidFill>
            <a:schemeClr val="accent1"/>
          </a:solidFill>
          <a:ln w="28575" cap="rnd">
            <a:solidFill>
              <a:schemeClr val="accent1"/>
            </a:solidFill>
            <a:round/>
          </a:ln>
          <a:effectLst/>
        </c:spPr>
        <c:marker>
          <c:symbol val="none"/>
        </c:marker>
      </c:pivotFmt>
      <c:pivotFmt>
        <c:idx val="284"/>
        <c:spPr>
          <a:solidFill>
            <a:schemeClr val="accent1"/>
          </a:solidFill>
          <a:ln w="28575" cap="rnd">
            <a:solidFill>
              <a:schemeClr val="accent1"/>
            </a:solidFill>
            <a:round/>
          </a:ln>
          <a:effectLst/>
        </c:spPr>
        <c:marker>
          <c:symbol val="none"/>
        </c:marker>
      </c:pivotFmt>
      <c:pivotFmt>
        <c:idx val="285"/>
        <c:spPr>
          <a:solidFill>
            <a:schemeClr val="accent1"/>
          </a:solidFill>
          <a:ln w="28575" cap="rnd">
            <a:solidFill>
              <a:schemeClr val="accent1"/>
            </a:solidFill>
            <a:round/>
          </a:ln>
          <a:effectLst/>
        </c:spPr>
        <c:marker>
          <c:symbol val="none"/>
        </c:marker>
      </c:pivotFmt>
      <c:pivotFmt>
        <c:idx val="286"/>
        <c:spPr>
          <a:solidFill>
            <a:schemeClr val="accent1"/>
          </a:solidFill>
          <a:ln w="28575" cap="rnd">
            <a:solidFill>
              <a:schemeClr val="accent1"/>
            </a:solidFill>
            <a:round/>
          </a:ln>
          <a:effectLst/>
        </c:spPr>
        <c:marker>
          <c:symbol val="none"/>
        </c:marker>
      </c:pivotFmt>
      <c:pivotFmt>
        <c:idx val="28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8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8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0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0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0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0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0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0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0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0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0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0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8"/>
        <c:spPr>
          <a:solidFill>
            <a:schemeClr val="accent1"/>
          </a:solidFill>
          <a:ln w="28575" cap="rnd">
            <a:solidFill>
              <a:schemeClr val="accent1"/>
            </a:solidFill>
            <a:round/>
          </a:ln>
          <a:effectLst/>
        </c:spPr>
        <c:marker>
          <c:symbol val="none"/>
        </c:marker>
      </c:pivotFmt>
      <c:pivotFmt>
        <c:idx val="329"/>
        <c:spPr>
          <a:solidFill>
            <a:schemeClr val="accent1"/>
          </a:solidFill>
          <a:ln w="28575" cap="rnd">
            <a:solidFill>
              <a:schemeClr val="accent1"/>
            </a:solidFill>
            <a:round/>
          </a:ln>
          <a:effectLst/>
        </c:spPr>
        <c:marker>
          <c:symbol val="none"/>
        </c:marker>
      </c:pivotFmt>
      <c:pivotFmt>
        <c:idx val="330"/>
        <c:spPr>
          <a:solidFill>
            <a:schemeClr val="accent1"/>
          </a:solidFill>
          <a:ln w="28575" cap="rnd">
            <a:solidFill>
              <a:schemeClr val="accent1"/>
            </a:solidFill>
            <a:round/>
          </a:ln>
          <a:effectLst/>
        </c:spPr>
        <c:marker>
          <c:symbol val="none"/>
        </c:marker>
      </c:pivotFmt>
      <c:pivotFmt>
        <c:idx val="331"/>
        <c:spPr>
          <a:solidFill>
            <a:schemeClr val="accent1"/>
          </a:solidFill>
          <a:ln w="28575" cap="rnd">
            <a:solidFill>
              <a:schemeClr val="accent1"/>
            </a:solidFill>
            <a:round/>
          </a:ln>
          <a:effectLst/>
        </c:spPr>
        <c:marker>
          <c:symbol val="none"/>
        </c:marker>
      </c:pivotFmt>
      <c:pivotFmt>
        <c:idx val="332"/>
        <c:spPr>
          <a:solidFill>
            <a:schemeClr val="accent1"/>
          </a:solidFill>
          <a:ln w="28575" cap="rnd">
            <a:solidFill>
              <a:schemeClr val="accent1"/>
            </a:solidFill>
            <a:round/>
          </a:ln>
          <a:effectLst/>
        </c:spPr>
        <c:marker>
          <c:symbol val="none"/>
        </c:marker>
      </c:pivotFmt>
      <c:pivotFmt>
        <c:idx val="333"/>
        <c:spPr>
          <a:solidFill>
            <a:schemeClr val="accent1"/>
          </a:solidFill>
          <a:ln w="28575" cap="rnd">
            <a:solidFill>
              <a:schemeClr val="accent1"/>
            </a:solidFill>
            <a:round/>
          </a:ln>
          <a:effectLst/>
        </c:spPr>
        <c:marker>
          <c:symbol val="none"/>
        </c:marker>
      </c:pivotFmt>
      <c:pivotFmt>
        <c:idx val="334"/>
        <c:spPr>
          <a:solidFill>
            <a:schemeClr val="accent1"/>
          </a:solidFill>
          <a:ln w="28575" cap="rnd">
            <a:solidFill>
              <a:schemeClr val="accent1"/>
            </a:solidFill>
            <a:round/>
          </a:ln>
          <a:effectLst/>
        </c:spPr>
        <c:marker>
          <c:symbol val="none"/>
        </c:marker>
      </c:pivotFmt>
      <c:pivotFmt>
        <c:idx val="335"/>
        <c:spPr>
          <a:solidFill>
            <a:schemeClr val="accent1"/>
          </a:solidFill>
          <a:ln w="28575" cap="rnd">
            <a:solidFill>
              <a:schemeClr val="accent1"/>
            </a:solidFill>
            <a:round/>
          </a:ln>
          <a:effectLst/>
        </c:spPr>
        <c:marker>
          <c:symbol val="none"/>
        </c:marker>
      </c:pivotFmt>
      <c:pivotFmt>
        <c:idx val="336"/>
        <c:spPr>
          <a:solidFill>
            <a:schemeClr val="accent1"/>
          </a:solidFill>
          <a:ln w="28575" cap="rnd">
            <a:solidFill>
              <a:schemeClr val="accent1"/>
            </a:solidFill>
            <a:round/>
          </a:ln>
          <a:effectLst/>
        </c:spPr>
        <c:marker>
          <c:symbol val="none"/>
        </c:marker>
      </c:pivotFmt>
      <c:pivotFmt>
        <c:idx val="337"/>
        <c:spPr>
          <a:solidFill>
            <a:schemeClr val="accent1"/>
          </a:solidFill>
          <a:ln w="28575" cap="rnd">
            <a:solidFill>
              <a:schemeClr val="accent1"/>
            </a:solidFill>
            <a:round/>
          </a:ln>
          <a:effectLst/>
        </c:spPr>
        <c:marker>
          <c:symbol val="none"/>
        </c:marker>
      </c:pivotFmt>
      <c:pivotFmt>
        <c:idx val="338"/>
        <c:spPr>
          <a:solidFill>
            <a:schemeClr val="accent1"/>
          </a:solidFill>
          <a:ln w="28575" cap="rnd">
            <a:solidFill>
              <a:schemeClr val="accent1"/>
            </a:solidFill>
            <a:round/>
          </a:ln>
          <a:effectLst/>
        </c:spPr>
        <c:marker>
          <c:symbol val="none"/>
        </c:marker>
      </c:pivotFmt>
      <c:pivotFmt>
        <c:idx val="339"/>
        <c:spPr>
          <a:solidFill>
            <a:schemeClr val="accent1"/>
          </a:solidFill>
          <a:ln w="28575" cap="rnd">
            <a:solidFill>
              <a:schemeClr val="accent1"/>
            </a:solidFill>
            <a:round/>
          </a:ln>
          <a:effectLst/>
        </c:spPr>
        <c:marker>
          <c:symbol val="none"/>
        </c:marker>
      </c:pivotFmt>
      <c:pivotFmt>
        <c:idx val="340"/>
        <c:spPr>
          <a:solidFill>
            <a:schemeClr val="accent1"/>
          </a:solidFill>
          <a:ln w="28575" cap="rnd">
            <a:solidFill>
              <a:schemeClr val="accent1"/>
            </a:solidFill>
            <a:round/>
          </a:ln>
          <a:effectLst/>
        </c:spPr>
        <c:marker>
          <c:symbol val="none"/>
        </c:marker>
      </c:pivotFmt>
      <c:pivotFmt>
        <c:idx val="341"/>
        <c:spPr>
          <a:solidFill>
            <a:schemeClr val="accent1"/>
          </a:solidFill>
          <a:ln w="28575" cap="rnd">
            <a:solidFill>
              <a:schemeClr val="accent1"/>
            </a:solidFill>
            <a:round/>
          </a:ln>
          <a:effectLst/>
        </c:spPr>
        <c:marker>
          <c:symbol val="none"/>
        </c:marker>
      </c:pivotFmt>
      <c:pivotFmt>
        <c:idx val="342"/>
        <c:spPr>
          <a:solidFill>
            <a:schemeClr val="accent1"/>
          </a:solidFill>
          <a:ln w="28575" cap="rnd">
            <a:solidFill>
              <a:schemeClr val="accent1"/>
            </a:solidFill>
            <a:round/>
          </a:ln>
          <a:effectLst/>
        </c:spPr>
        <c:marker>
          <c:symbol val="none"/>
        </c:marker>
      </c:pivotFmt>
      <c:pivotFmt>
        <c:idx val="343"/>
        <c:spPr>
          <a:solidFill>
            <a:schemeClr val="accent1"/>
          </a:solidFill>
          <a:ln w="28575" cap="rnd">
            <a:solidFill>
              <a:schemeClr val="accent1"/>
            </a:solidFill>
            <a:round/>
          </a:ln>
          <a:effectLst/>
        </c:spPr>
        <c:marker>
          <c:symbol val="none"/>
        </c:marker>
      </c:pivotFmt>
      <c:pivotFmt>
        <c:idx val="344"/>
        <c:spPr>
          <a:solidFill>
            <a:schemeClr val="accent1"/>
          </a:solidFill>
          <a:ln w="28575" cap="rnd">
            <a:solidFill>
              <a:schemeClr val="accent1"/>
            </a:solidFill>
            <a:round/>
          </a:ln>
          <a:effectLst/>
        </c:spPr>
        <c:marker>
          <c:symbol val="none"/>
        </c:marker>
      </c:pivotFmt>
      <c:pivotFmt>
        <c:idx val="345"/>
        <c:spPr>
          <a:solidFill>
            <a:schemeClr val="accent1"/>
          </a:solidFill>
          <a:ln w="28575" cap="rnd">
            <a:solidFill>
              <a:schemeClr val="accent1"/>
            </a:solidFill>
            <a:round/>
          </a:ln>
          <a:effectLst/>
        </c:spPr>
        <c:marker>
          <c:symbol val="none"/>
        </c:marker>
      </c:pivotFmt>
      <c:pivotFmt>
        <c:idx val="346"/>
        <c:spPr>
          <a:solidFill>
            <a:schemeClr val="accent1"/>
          </a:solidFill>
          <a:ln w="28575" cap="rnd">
            <a:solidFill>
              <a:schemeClr val="accent1"/>
            </a:solidFill>
            <a:round/>
          </a:ln>
          <a:effectLst/>
        </c:spPr>
        <c:marker>
          <c:symbol val="none"/>
        </c:marker>
      </c:pivotFmt>
      <c:pivotFmt>
        <c:idx val="347"/>
        <c:spPr>
          <a:solidFill>
            <a:schemeClr val="accent1"/>
          </a:solidFill>
          <a:ln w="28575" cap="rnd">
            <a:solidFill>
              <a:schemeClr val="accent1"/>
            </a:solidFill>
            <a:round/>
          </a:ln>
          <a:effectLst/>
        </c:spPr>
        <c:marker>
          <c:symbol val="none"/>
        </c:marker>
      </c:pivotFmt>
      <c:pivotFmt>
        <c:idx val="348"/>
        <c:spPr>
          <a:solidFill>
            <a:schemeClr val="accent1"/>
          </a:solidFill>
          <a:ln w="28575" cap="rnd">
            <a:solidFill>
              <a:schemeClr val="accent1"/>
            </a:solidFill>
            <a:round/>
          </a:ln>
          <a:effectLst/>
        </c:spPr>
        <c:marker>
          <c:symbol val="none"/>
        </c:marker>
      </c:pivotFmt>
      <c:pivotFmt>
        <c:idx val="349"/>
        <c:spPr>
          <a:ln w="28575" cap="rnd">
            <a:solidFill>
              <a:schemeClr val="accent1"/>
            </a:solidFill>
            <a:round/>
          </a:ln>
          <a:effectLst/>
        </c:spPr>
        <c:marker>
          <c:symbol val="none"/>
        </c:marker>
      </c:pivotFmt>
    </c:pivotFmts>
    <c:plotArea>
      <c:layout>
        <c:manualLayout>
          <c:layoutTarget val="inner"/>
          <c:xMode val="edge"/>
          <c:yMode val="edge"/>
          <c:x val="4.8079367244556165E-2"/>
          <c:y val="9.7080072356536457E-2"/>
          <c:w val="0.74893943316211065"/>
          <c:h val="0.79508781150950336"/>
        </c:manualLayout>
      </c:layout>
      <c:lineChart>
        <c:grouping val="standard"/>
        <c:varyColors val="0"/>
        <c:ser>
          <c:idx val="0"/>
          <c:order val="0"/>
          <c:tx>
            <c:strRef>
              <c:f>'EL Prices'!$D$4:$D$6</c:f>
              <c:strCache>
                <c:ptCount val="1"/>
                <c:pt idx="0">
                  <c:v>BASE - DK1</c:v>
                </c:pt>
              </c:strCache>
            </c:strRef>
          </c:tx>
          <c:spPr>
            <a:ln w="28575" cap="rnd">
              <a:solidFill>
                <a:schemeClr val="accent1"/>
              </a:solidFill>
              <a:round/>
            </a:ln>
            <a:effectLst/>
          </c:spPr>
          <c:marker>
            <c:symbol val="none"/>
          </c:marker>
          <c:cat>
            <c:multiLvlStrRef>
              <c:f>'EL Prices'!$B$7:$C$13</c:f>
              <c:multiLvlStrCache>
                <c:ptCount val="6"/>
                <c:lvl>
                  <c:pt idx="0">
                    <c:v>T001</c:v>
                  </c:pt>
                  <c:pt idx="1">
                    <c:v>T008</c:v>
                  </c:pt>
                  <c:pt idx="2">
                    <c:v>T017</c:v>
                  </c:pt>
                  <c:pt idx="3">
                    <c:v>T001</c:v>
                  </c:pt>
                  <c:pt idx="4">
                    <c:v>T008</c:v>
                  </c:pt>
                  <c:pt idx="5">
                    <c:v>T017</c:v>
                  </c:pt>
                </c:lvl>
                <c:lvl>
                  <c:pt idx="0">
                    <c:v>S03</c:v>
                  </c:pt>
                  <c:pt idx="3">
                    <c:v>S20</c:v>
                  </c:pt>
                </c:lvl>
              </c:multiLvlStrCache>
            </c:multiLvlStrRef>
          </c:cat>
          <c:val>
            <c:numRef>
              <c:f>'EL Prices'!$D$7:$D$13</c:f>
              <c:numCache>
                <c:formatCode>General</c:formatCode>
                <c:ptCount val="6"/>
                <c:pt idx="0">
                  <c:v>58.662992768022022</c:v>
                </c:pt>
                <c:pt idx="1">
                  <c:v>64.711670036445184</c:v>
                </c:pt>
                <c:pt idx="2">
                  <c:v>61.593366129269896</c:v>
                </c:pt>
                <c:pt idx="3">
                  <c:v>20.023313765047401</c:v>
                </c:pt>
                <c:pt idx="4">
                  <c:v>17.159106183507678</c:v>
                </c:pt>
                <c:pt idx="5">
                  <c:v>17.876100940795201</c:v>
                </c:pt>
              </c:numCache>
            </c:numRef>
          </c:val>
          <c:smooth val="0"/>
          <c:extLst>
            <c:ext xmlns:c16="http://schemas.microsoft.com/office/drawing/2014/chart" uri="{C3380CC4-5D6E-409C-BE32-E72D297353CC}">
              <c16:uniqueId val="{00000000-2083-464D-A571-37C63C90D5A1}"/>
            </c:ext>
          </c:extLst>
        </c:ser>
        <c:dLbls>
          <c:showLegendKey val="0"/>
          <c:showVal val="0"/>
          <c:showCatName val="0"/>
          <c:showSerName val="0"/>
          <c:showPercent val="0"/>
          <c:showBubbleSize val="0"/>
        </c:dLbls>
        <c:smooth val="0"/>
        <c:axId val="229129784"/>
        <c:axId val="229244408"/>
      </c:lineChart>
      <c:catAx>
        <c:axId val="229129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9244408"/>
        <c:crosses val="autoZero"/>
        <c:auto val="1"/>
        <c:lblAlgn val="ctr"/>
        <c:lblOffset val="100"/>
        <c:noMultiLvlLbl val="0"/>
      </c:catAx>
      <c:valAx>
        <c:axId val="229244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912978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Prices!PivotTable1</c:name>
    <c:fmtId val="1"/>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
        <c:idx val="71"/>
        <c:spPr>
          <a:solidFill>
            <a:schemeClr val="accent1"/>
          </a:solidFill>
          <a:ln w="28575" cap="rnd">
            <a:solidFill>
              <a:schemeClr val="accent1"/>
            </a:solidFill>
            <a:round/>
          </a:ln>
          <a:effectLst/>
        </c:spPr>
        <c:marker>
          <c:symbol val="none"/>
        </c:marker>
      </c:pivotFmt>
      <c:pivotFmt>
        <c:idx val="72"/>
        <c:spPr>
          <a:solidFill>
            <a:schemeClr val="accent1"/>
          </a:solidFill>
          <a:ln w="28575" cap="rnd">
            <a:solidFill>
              <a:schemeClr val="accent1"/>
            </a:solidFill>
            <a:round/>
          </a:ln>
          <a:effectLst/>
        </c:spPr>
        <c:marker>
          <c:symbol val="none"/>
        </c:marker>
      </c:pivotFmt>
      <c:pivotFmt>
        <c:idx val="73"/>
        <c:spPr>
          <a:solidFill>
            <a:schemeClr val="accent1"/>
          </a:solidFill>
          <a:ln w="28575" cap="rnd">
            <a:solidFill>
              <a:schemeClr val="accent1"/>
            </a:solidFill>
            <a:round/>
          </a:ln>
          <a:effectLst/>
        </c:spPr>
        <c:marker>
          <c:symbol val="none"/>
        </c:marker>
      </c:pivotFmt>
      <c:pivotFmt>
        <c:idx val="74"/>
        <c:spPr>
          <a:solidFill>
            <a:schemeClr val="accent1"/>
          </a:solidFill>
          <a:ln w="28575" cap="rnd">
            <a:solidFill>
              <a:schemeClr val="accent1"/>
            </a:solidFill>
            <a:round/>
          </a:ln>
          <a:effectLst/>
        </c:spPr>
        <c:marker>
          <c:symbol val="none"/>
        </c:marker>
      </c:pivotFmt>
      <c:pivotFmt>
        <c:idx val="75"/>
        <c:spPr>
          <a:solidFill>
            <a:schemeClr val="accent1"/>
          </a:solidFill>
          <a:ln w="28575" cap="rnd">
            <a:solidFill>
              <a:schemeClr val="accent1"/>
            </a:solidFill>
            <a:round/>
          </a:ln>
          <a:effectLst/>
        </c:spPr>
        <c:marker>
          <c:symbol val="none"/>
        </c:marker>
      </c:pivotFmt>
      <c:pivotFmt>
        <c:idx val="76"/>
        <c:spPr>
          <a:solidFill>
            <a:schemeClr val="accent1"/>
          </a:solidFill>
          <a:ln w="28575" cap="rnd">
            <a:solidFill>
              <a:schemeClr val="accent1"/>
            </a:solidFill>
            <a:round/>
          </a:ln>
          <a:effectLst/>
        </c:spPr>
        <c:marker>
          <c:symbol val="none"/>
        </c:marker>
      </c:pivotFmt>
      <c:pivotFmt>
        <c:idx val="77"/>
        <c:spPr>
          <a:solidFill>
            <a:schemeClr val="accent1"/>
          </a:solidFill>
          <a:ln w="28575" cap="rnd">
            <a:solidFill>
              <a:schemeClr val="accent1"/>
            </a:solidFill>
            <a:round/>
          </a:ln>
          <a:effectLst/>
        </c:spPr>
        <c:marker>
          <c:symbol val="none"/>
        </c:marker>
      </c:pivotFmt>
      <c:pivotFmt>
        <c:idx val="78"/>
        <c:spPr>
          <a:solidFill>
            <a:schemeClr val="accent1"/>
          </a:solidFill>
          <a:ln w="28575" cap="rnd">
            <a:solidFill>
              <a:schemeClr val="accent1"/>
            </a:solidFill>
            <a:round/>
          </a:ln>
          <a:effectLst/>
        </c:spPr>
        <c:marker>
          <c:symbol val="none"/>
        </c:marker>
      </c:pivotFmt>
      <c:pivotFmt>
        <c:idx val="79"/>
        <c:spPr>
          <a:solidFill>
            <a:schemeClr val="accent1"/>
          </a:solidFill>
          <a:ln w="28575" cap="rnd">
            <a:solidFill>
              <a:schemeClr val="accent1"/>
            </a:solidFill>
            <a:round/>
          </a:ln>
          <a:effectLst/>
        </c:spPr>
        <c:marker>
          <c:symbol val="none"/>
        </c:marker>
      </c:pivotFmt>
      <c:pivotFmt>
        <c:idx val="80"/>
        <c:spPr>
          <a:solidFill>
            <a:schemeClr val="accent1"/>
          </a:solidFill>
          <a:ln w="28575" cap="rnd">
            <a:solidFill>
              <a:schemeClr val="accent1"/>
            </a:solidFill>
            <a:round/>
          </a:ln>
          <a:effectLst/>
        </c:spPr>
        <c:marker>
          <c:symbol val="none"/>
        </c:marker>
      </c:pivotFmt>
      <c:pivotFmt>
        <c:idx val="81"/>
        <c:spPr>
          <a:solidFill>
            <a:schemeClr val="accent1"/>
          </a:solidFill>
          <a:ln w="28575" cap="rnd">
            <a:solidFill>
              <a:schemeClr val="accent1"/>
            </a:solidFill>
            <a:round/>
          </a:ln>
          <a:effectLst/>
        </c:spPr>
        <c:marker>
          <c:symbol val="none"/>
        </c:marker>
      </c:pivotFmt>
      <c:pivotFmt>
        <c:idx val="82"/>
        <c:spPr>
          <a:solidFill>
            <a:schemeClr val="accent1"/>
          </a:solidFill>
          <a:ln w="28575" cap="rnd">
            <a:solidFill>
              <a:schemeClr val="accent1"/>
            </a:solidFill>
            <a:round/>
          </a:ln>
          <a:effectLst/>
        </c:spPr>
        <c:marker>
          <c:symbol val="none"/>
        </c:marker>
      </c:pivotFmt>
      <c:pivotFmt>
        <c:idx val="83"/>
        <c:spPr>
          <a:solidFill>
            <a:schemeClr val="accent1"/>
          </a:solidFill>
          <a:ln w="28575" cap="rnd">
            <a:solidFill>
              <a:schemeClr val="accent1"/>
            </a:solidFill>
            <a:round/>
          </a:ln>
          <a:effectLst/>
        </c:spPr>
        <c:marker>
          <c:symbol val="none"/>
        </c:marker>
      </c:pivotFmt>
      <c:pivotFmt>
        <c:idx val="84"/>
        <c:spPr>
          <a:solidFill>
            <a:schemeClr val="accent1"/>
          </a:solidFill>
          <a:ln w="28575" cap="rnd">
            <a:solidFill>
              <a:schemeClr val="accent1"/>
            </a:solidFill>
            <a:round/>
          </a:ln>
          <a:effectLst/>
        </c:spPr>
        <c:marker>
          <c:symbol val="none"/>
        </c:marker>
      </c:pivotFmt>
      <c:pivotFmt>
        <c:idx val="85"/>
        <c:spPr>
          <a:solidFill>
            <a:schemeClr val="accent1"/>
          </a:solidFill>
          <a:ln w="28575" cap="rnd">
            <a:solidFill>
              <a:schemeClr val="accent1"/>
            </a:solidFill>
            <a:round/>
          </a:ln>
          <a:effectLst/>
        </c:spPr>
        <c:marker>
          <c:symbol val="none"/>
        </c:marker>
      </c:pivotFmt>
      <c:pivotFmt>
        <c:idx val="86"/>
        <c:spPr>
          <a:solidFill>
            <a:schemeClr val="accent1"/>
          </a:solidFill>
          <a:ln w="28575" cap="rnd">
            <a:solidFill>
              <a:schemeClr val="accent1"/>
            </a:solidFill>
            <a:round/>
          </a:ln>
          <a:effectLst/>
        </c:spPr>
        <c:marker>
          <c:symbol val="none"/>
        </c:marker>
      </c:pivotFmt>
      <c:pivotFmt>
        <c:idx val="87"/>
        <c:spPr>
          <a:solidFill>
            <a:schemeClr val="accent1"/>
          </a:solidFill>
          <a:ln w="28575" cap="rnd">
            <a:solidFill>
              <a:schemeClr val="accent1"/>
            </a:solidFill>
            <a:round/>
          </a:ln>
          <a:effectLst/>
        </c:spPr>
        <c:marker>
          <c:symbol val="none"/>
        </c:marker>
      </c:pivotFmt>
      <c:pivotFmt>
        <c:idx val="88"/>
        <c:spPr>
          <a:solidFill>
            <a:schemeClr val="accent1"/>
          </a:solidFill>
          <a:ln w="28575" cap="rnd">
            <a:solidFill>
              <a:schemeClr val="accent1"/>
            </a:solidFill>
            <a:round/>
          </a:ln>
          <a:effectLst/>
        </c:spPr>
        <c:marker>
          <c:symbol val="none"/>
        </c:marker>
      </c:pivotFmt>
      <c:pivotFmt>
        <c:idx val="89"/>
        <c:spPr>
          <a:solidFill>
            <a:schemeClr val="accent1"/>
          </a:solidFill>
          <a:ln w="28575" cap="rnd">
            <a:solidFill>
              <a:schemeClr val="accent1"/>
            </a:solidFill>
            <a:round/>
          </a:ln>
          <a:effectLst/>
        </c:spPr>
        <c:marker>
          <c:symbol val="none"/>
        </c:marker>
      </c:pivotFmt>
      <c:pivotFmt>
        <c:idx val="90"/>
        <c:spPr>
          <a:solidFill>
            <a:schemeClr val="accent1"/>
          </a:solidFill>
          <a:ln w="28575" cap="rnd">
            <a:solidFill>
              <a:schemeClr val="accent1"/>
            </a:solidFill>
            <a:round/>
          </a:ln>
          <a:effectLst/>
        </c:spPr>
        <c:marker>
          <c:symbol val="none"/>
        </c:marker>
      </c:pivotFmt>
      <c:pivotFmt>
        <c:idx val="91"/>
        <c:spPr>
          <a:solidFill>
            <a:schemeClr val="accent1"/>
          </a:solidFill>
          <a:ln w="28575" cap="rnd">
            <a:solidFill>
              <a:schemeClr val="accent1"/>
            </a:solidFill>
            <a:round/>
          </a:ln>
          <a:effectLst/>
        </c:spPr>
        <c:marker>
          <c:symbol val="none"/>
        </c:marker>
      </c:pivotFmt>
      <c:pivotFmt>
        <c:idx val="92"/>
        <c:spPr>
          <a:solidFill>
            <a:schemeClr val="accent1"/>
          </a:solidFill>
          <a:ln w="28575" cap="rnd">
            <a:solidFill>
              <a:schemeClr val="accent1"/>
            </a:solidFill>
            <a:round/>
          </a:ln>
          <a:effectLst/>
        </c:spPr>
        <c:marker>
          <c:symbol val="none"/>
        </c:marker>
      </c:pivotFmt>
      <c:pivotFmt>
        <c:idx val="93"/>
        <c:spPr>
          <a:solidFill>
            <a:schemeClr val="accent1"/>
          </a:solidFill>
          <a:ln w="28575" cap="rnd">
            <a:solidFill>
              <a:schemeClr val="accent1"/>
            </a:solidFill>
            <a:round/>
          </a:ln>
          <a:effectLst/>
        </c:spPr>
        <c:marker>
          <c:symbol val="none"/>
        </c:marker>
      </c:pivotFmt>
      <c:pivotFmt>
        <c:idx val="94"/>
        <c:spPr>
          <a:solidFill>
            <a:schemeClr val="accent1"/>
          </a:solidFill>
          <a:ln w="28575" cap="rnd">
            <a:solidFill>
              <a:schemeClr val="accent1"/>
            </a:solidFill>
            <a:round/>
          </a:ln>
          <a:effectLst/>
        </c:spPr>
        <c:marker>
          <c:symbol val="none"/>
        </c:marker>
      </c:pivotFmt>
      <c:pivotFmt>
        <c:idx val="95"/>
        <c:spPr>
          <a:solidFill>
            <a:schemeClr val="accent1"/>
          </a:solidFill>
          <a:ln w="28575" cap="rnd">
            <a:solidFill>
              <a:schemeClr val="accent1"/>
            </a:solidFill>
            <a:round/>
          </a:ln>
          <a:effectLst/>
        </c:spPr>
        <c:marker>
          <c:symbol val="none"/>
        </c:marker>
      </c:pivotFmt>
      <c:pivotFmt>
        <c:idx val="96"/>
        <c:spPr>
          <a:solidFill>
            <a:schemeClr val="accent1"/>
          </a:solidFill>
          <a:ln w="28575" cap="rnd">
            <a:solidFill>
              <a:schemeClr val="accent1"/>
            </a:solidFill>
            <a:round/>
          </a:ln>
          <a:effectLst/>
        </c:spPr>
        <c:marker>
          <c:symbol val="none"/>
        </c:marker>
      </c:pivotFmt>
      <c:pivotFmt>
        <c:idx val="97"/>
        <c:spPr>
          <a:solidFill>
            <a:schemeClr val="accent1"/>
          </a:solidFill>
          <a:ln w="28575" cap="rnd">
            <a:solidFill>
              <a:schemeClr val="accent1"/>
            </a:solidFill>
            <a:round/>
          </a:ln>
          <a:effectLst/>
        </c:spPr>
        <c:marker>
          <c:symbol val="none"/>
        </c:marker>
      </c:pivotFmt>
      <c:pivotFmt>
        <c:idx val="98"/>
        <c:spPr>
          <a:solidFill>
            <a:schemeClr val="accent1"/>
          </a:solidFill>
          <a:ln w="28575" cap="rnd">
            <a:solidFill>
              <a:schemeClr val="accent1"/>
            </a:solidFill>
            <a:round/>
          </a:ln>
          <a:effectLst/>
        </c:spPr>
        <c:marker>
          <c:symbol val="none"/>
        </c:marker>
      </c:pivotFmt>
      <c:pivotFmt>
        <c:idx val="99"/>
        <c:spPr>
          <a:solidFill>
            <a:schemeClr val="accent1"/>
          </a:solidFill>
          <a:ln w="28575" cap="rnd">
            <a:solidFill>
              <a:schemeClr val="accent1"/>
            </a:solidFill>
            <a:round/>
          </a:ln>
          <a:effectLst/>
        </c:spPr>
        <c:marker>
          <c:symbol val="none"/>
        </c:marker>
      </c:pivotFmt>
      <c:pivotFmt>
        <c:idx val="100"/>
        <c:spPr>
          <a:solidFill>
            <a:schemeClr val="accent1"/>
          </a:solidFill>
          <a:ln w="28575" cap="rnd">
            <a:solidFill>
              <a:schemeClr val="accent1"/>
            </a:solidFill>
            <a:round/>
          </a:ln>
          <a:effectLst/>
        </c:spPr>
        <c:marker>
          <c:symbol val="none"/>
        </c:marker>
      </c:pivotFmt>
      <c:pivotFmt>
        <c:idx val="101"/>
        <c:spPr>
          <a:solidFill>
            <a:schemeClr val="accent1"/>
          </a:solidFill>
          <a:ln w="28575" cap="rnd">
            <a:solidFill>
              <a:schemeClr val="accent1"/>
            </a:solidFill>
            <a:round/>
          </a:ln>
          <a:effectLst/>
        </c:spPr>
        <c:marker>
          <c:symbol val="none"/>
        </c:marker>
      </c:pivotFmt>
      <c:pivotFmt>
        <c:idx val="102"/>
        <c:spPr>
          <a:solidFill>
            <a:schemeClr val="accent1"/>
          </a:solidFill>
          <a:ln w="28575" cap="rnd">
            <a:solidFill>
              <a:schemeClr val="accent1"/>
            </a:solidFill>
            <a:round/>
          </a:ln>
          <a:effectLst/>
        </c:spPr>
        <c:marker>
          <c:symbol val="none"/>
        </c:marker>
      </c:pivotFmt>
      <c:pivotFmt>
        <c:idx val="103"/>
        <c:spPr>
          <a:solidFill>
            <a:schemeClr val="accent1"/>
          </a:solidFill>
          <a:ln w="28575" cap="rnd">
            <a:solidFill>
              <a:schemeClr val="accent1"/>
            </a:solidFill>
            <a:round/>
          </a:ln>
          <a:effectLst/>
        </c:spPr>
        <c:marker>
          <c:symbol val="none"/>
        </c:marker>
      </c:pivotFmt>
      <c:pivotFmt>
        <c:idx val="104"/>
        <c:spPr>
          <a:solidFill>
            <a:schemeClr val="accent1"/>
          </a:solidFill>
          <a:ln w="28575" cap="rnd">
            <a:solidFill>
              <a:schemeClr val="accent1"/>
            </a:solidFill>
            <a:round/>
          </a:ln>
          <a:effectLst/>
        </c:spPr>
        <c:marker>
          <c:symbol val="none"/>
        </c:marker>
      </c:pivotFmt>
      <c:pivotFmt>
        <c:idx val="105"/>
        <c:spPr>
          <a:solidFill>
            <a:schemeClr val="accent1"/>
          </a:solidFill>
          <a:ln w="28575" cap="rnd">
            <a:solidFill>
              <a:schemeClr val="accent1"/>
            </a:solidFill>
            <a:round/>
          </a:ln>
          <a:effectLst/>
        </c:spPr>
        <c:marker>
          <c:symbol val="none"/>
        </c:marker>
      </c:pivotFmt>
      <c:pivotFmt>
        <c:idx val="106"/>
        <c:spPr>
          <a:solidFill>
            <a:schemeClr val="accent1"/>
          </a:solidFill>
          <a:ln w="28575" cap="rnd">
            <a:solidFill>
              <a:schemeClr val="accent1"/>
            </a:solidFill>
            <a:round/>
          </a:ln>
          <a:effectLst/>
        </c:spPr>
        <c:marker>
          <c:symbol val="none"/>
        </c:marker>
      </c:pivotFmt>
      <c:pivotFmt>
        <c:idx val="107"/>
        <c:spPr>
          <a:solidFill>
            <a:schemeClr val="accent1"/>
          </a:solidFill>
          <a:ln w="28575" cap="rnd">
            <a:solidFill>
              <a:schemeClr val="accent1"/>
            </a:solidFill>
            <a:round/>
          </a:ln>
          <a:effectLst/>
        </c:spPr>
        <c:marker>
          <c:symbol val="none"/>
        </c:marker>
      </c:pivotFmt>
      <c:pivotFmt>
        <c:idx val="108"/>
        <c:spPr>
          <a:solidFill>
            <a:schemeClr val="accent1"/>
          </a:solidFill>
          <a:ln w="28575" cap="rnd">
            <a:solidFill>
              <a:schemeClr val="accent1"/>
            </a:solidFill>
            <a:round/>
          </a:ln>
          <a:effectLst/>
        </c:spPr>
        <c:marker>
          <c:symbol val="none"/>
        </c:marker>
      </c:pivotFmt>
      <c:pivotFmt>
        <c:idx val="109"/>
        <c:spPr>
          <a:solidFill>
            <a:schemeClr val="accent1"/>
          </a:solidFill>
          <a:ln w="28575" cap="rnd">
            <a:solidFill>
              <a:schemeClr val="accent1"/>
            </a:solidFill>
            <a:round/>
          </a:ln>
          <a:effectLst/>
        </c:spPr>
        <c:marker>
          <c:symbol val="none"/>
        </c:marker>
      </c:pivotFmt>
      <c:pivotFmt>
        <c:idx val="110"/>
        <c:spPr>
          <a:solidFill>
            <a:schemeClr val="accent1"/>
          </a:solidFill>
          <a:ln w="28575" cap="rnd">
            <a:solidFill>
              <a:schemeClr val="accent1"/>
            </a:solidFill>
            <a:round/>
          </a:ln>
          <a:effectLst/>
        </c:spPr>
        <c:marker>
          <c:symbol val="none"/>
        </c:marker>
      </c:pivotFmt>
      <c:pivotFmt>
        <c:idx val="111"/>
        <c:spPr>
          <a:solidFill>
            <a:schemeClr val="accent1"/>
          </a:solidFill>
          <a:ln w="28575" cap="rnd">
            <a:solidFill>
              <a:schemeClr val="accent1"/>
            </a:solidFill>
            <a:round/>
          </a:ln>
          <a:effectLst/>
        </c:spPr>
        <c:marker>
          <c:symbol val="none"/>
        </c:marker>
      </c:pivotFmt>
      <c:pivotFmt>
        <c:idx val="112"/>
        <c:spPr>
          <a:solidFill>
            <a:schemeClr val="accent1"/>
          </a:solidFill>
          <a:ln w="28575" cap="rnd">
            <a:solidFill>
              <a:schemeClr val="accent1"/>
            </a:solidFill>
            <a:round/>
          </a:ln>
          <a:effectLst/>
        </c:spPr>
        <c:marker>
          <c:symbol val="none"/>
        </c:marker>
      </c:pivotFmt>
      <c:pivotFmt>
        <c:idx val="113"/>
        <c:spPr>
          <a:solidFill>
            <a:schemeClr val="accent1"/>
          </a:solidFill>
          <a:ln w="28575" cap="rnd">
            <a:solidFill>
              <a:schemeClr val="accent1"/>
            </a:solidFill>
            <a:round/>
          </a:ln>
          <a:effectLst/>
        </c:spPr>
        <c:marker>
          <c:symbol val="none"/>
        </c:marker>
      </c:pivotFmt>
      <c:pivotFmt>
        <c:idx val="114"/>
        <c:spPr>
          <a:solidFill>
            <a:schemeClr val="accent1"/>
          </a:solidFill>
          <a:ln w="28575" cap="rnd">
            <a:solidFill>
              <a:schemeClr val="accent1"/>
            </a:solidFill>
            <a:round/>
          </a:ln>
          <a:effectLst/>
        </c:spPr>
        <c:marker>
          <c:symbol val="none"/>
        </c:marker>
      </c:pivotFmt>
      <c:pivotFmt>
        <c:idx val="115"/>
        <c:spPr>
          <a:solidFill>
            <a:schemeClr val="accent1"/>
          </a:solidFill>
          <a:ln w="28575" cap="rnd">
            <a:solidFill>
              <a:schemeClr val="accent1"/>
            </a:solidFill>
            <a:round/>
          </a:ln>
          <a:effectLst/>
        </c:spPr>
        <c:marker>
          <c:symbol val="none"/>
        </c:marker>
      </c:pivotFmt>
      <c:pivotFmt>
        <c:idx val="116"/>
        <c:spPr>
          <a:solidFill>
            <a:schemeClr val="accent1"/>
          </a:solidFill>
          <a:ln w="28575" cap="rnd">
            <a:solidFill>
              <a:schemeClr val="accent1"/>
            </a:solidFill>
            <a:round/>
          </a:ln>
          <a:effectLst/>
        </c:spPr>
        <c:marker>
          <c:symbol val="none"/>
        </c:marker>
      </c:pivotFmt>
      <c:pivotFmt>
        <c:idx val="117"/>
        <c:spPr>
          <a:solidFill>
            <a:schemeClr val="accent1"/>
          </a:solidFill>
          <a:ln w="28575" cap="rnd">
            <a:solidFill>
              <a:schemeClr val="accent1"/>
            </a:solidFill>
            <a:round/>
          </a:ln>
          <a:effectLst/>
        </c:spPr>
        <c:marker>
          <c:symbol val="none"/>
        </c:marker>
      </c:pivotFmt>
      <c:pivotFmt>
        <c:idx val="118"/>
        <c:spPr>
          <a:solidFill>
            <a:schemeClr val="accent1"/>
          </a:solidFill>
          <a:ln w="28575" cap="rnd">
            <a:solidFill>
              <a:schemeClr val="accent1"/>
            </a:solidFill>
            <a:round/>
          </a:ln>
          <a:effectLst/>
        </c:spPr>
        <c:marker>
          <c:symbol val="none"/>
        </c:marker>
      </c:pivotFmt>
      <c:pivotFmt>
        <c:idx val="119"/>
        <c:spPr>
          <a:solidFill>
            <a:schemeClr val="accent1"/>
          </a:solidFill>
          <a:ln w="28575" cap="rnd">
            <a:solidFill>
              <a:schemeClr val="accent1"/>
            </a:solidFill>
            <a:round/>
          </a:ln>
          <a:effectLst/>
        </c:spPr>
        <c:marker>
          <c:symbol val="none"/>
        </c:marker>
      </c:pivotFmt>
      <c:pivotFmt>
        <c:idx val="120"/>
        <c:spPr>
          <a:solidFill>
            <a:schemeClr val="accent1"/>
          </a:solidFill>
          <a:ln w="28575" cap="rnd">
            <a:solidFill>
              <a:schemeClr val="accent1"/>
            </a:solidFill>
            <a:round/>
          </a:ln>
          <a:effectLst/>
        </c:spPr>
        <c:marker>
          <c:symbol val="none"/>
        </c:marker>
      </c:pivotFmt>
      <c:pivotFmt>
        <c:idx val="121"/>
        <c:spPr>
          <a:solidFill>
            <a:schemeClr val="accent1"/>
          </a:solidFill>
          <a:ln w="28575" cap="rnd">
            <a:solidFill>
              <a:schemeClr val="accent1"/>
            </a:solidFill>
            <a:round/>
          </a:ln>
          <a:effectLst/>
        </c:spPr>
        <c:marker>
          <c:symbol val="none"/>
        </c:marker>
      </c:pivotFmt>
      <c:pivotFmt>
        <c:idx val="122"/>
        <c:spPr>
          <a:solidFill>
            <a:schemeClr val="accent1"/>
          </a:solidFill>
          <a:ln w="28575" cap="rnd">
            <a:solidFill>
              <a:schemeClr val="accent1"/>
            </a:solidFill>
            <a:round/>
          </a:ln>
          <a:effectLst/>
        </c:spPr>
        <c:marker>
          <c:symbol val="none"/>
        </c:marker>
      </c:pivotFmt>
      <c:pivotFmt>
        <c:idx val="123"/>
        <c:spPr>
          <a:solidFill>
            <a:schemeClr val="accent1"/>
          </a:solidFill>
          <a:ln w="28575" cap="rnd">
            <a:solidFill>
              <a:schemeClr val="accent1"/>
            </a:solidFill>
            <a:round/>
          </a:ln>
          <a:effectLst/>
        </c:spPr>
        <c:marker>
          <c:symbol val="none"/>
        </c:marker>
      </c:pivotFmt>
      <c:pivotFmt>
        <c:idx val="124"/>
        <c:spPr>
          <a:solidFill>
            <a:schemeClr val="accent1"/>
          </a:solidFill>
          <a:ln w="28575" cap="rnd">
            <a:solidFill>
              <a:schemeClr val="accent1"/>
            </a:solidFill>
            <a:round/>
          </a:ln>
          <a:effectLst/>
        </c:spPr>
        <c:marker>
          <c:symbol val="none"/>
        </c:marker>
      </c:pivotFmt>
      <c:pivotFmt>
        <c:idx val="125"/>
        <c:spPr>
          <a:solidFill>
            <a:schemeClr val="accent1"/>
          </a:solidFill>
          <a:ln w="28575" cap="rnd">
            <a:solidFill>
              <a:schemeClr val="accent1"/>
            </a:solidFill>
            <a:round/>
          </a:ln>
          <a:effectLst/>
        </c:spPr>
        <c:marker>
          <c:symbol val="none"/>
        </c:marker>
      </c:pivotFmt>
      <c:pivotFmt>
        <c:idx val="126"/>
        <c:spPr>
          <a:solidFill>
            <a:schemeClr val="accent1"/>
          </a:solidFill>
          <a:ln w="28575" cap="rnd">
            <a:solidFill>
              <a:schemeClr val="accent1"/>
            </a:solidFill>
            <a:round/>
          </a:ln>
          <a:effectLst/>
        </c:spPr>
        <c:marker>
          <c:symbol val="none"/>
        </c:marker>
      </c:pivotFmt>
      <c:pivotFmt>
        <c:idx val="127"/>
        <c:spPr>
          <a:solidFill>
            <a:schemeClr val="accent1"/>
          </a:solidFill>
          <a:ln w="28575" cap="rnd">
            <a:solidFill>
              <a:schemeClr val="accent1"/>
            </a:solidFill>
            <a:round/>
          </a:ln>
          <a:effectLst/>
        </c:spPr>
        <c:marker>
          <c:symbol val="none"/>
        </c:marker>
      </c:pivotFmt>
      <c:pivotFmt>
        <c:idx val="128"/>
        <c:spPr>
          <a:solidFill>
            <a:schemeClr val="accent1"/>
          </a:solidFill>
          <a:ln w="28575" cap="rnd">
            <a:solidFill>
              <a:schemeClr val="accent1"/>
            </a:solidFill>
            <a:round/>
          </a:ln>
          <a:effectLst/>
        </c:spPr>
        <c:marker>
          <c:symbol val="none"/>
        </c:marker>
      </c:pivotFmt>
      <c:pivotFmt>
        <c:idx val="129"/>
        <c:spPr>
          <a:solidFill>
            <a:schemeClr val="accent1"/>
          </a:solidFill>
          <a:ln w="28575" cap="rnd">
            <a:solidFill>
              <a:schemeClr val="accent1"/>
            </a:solidFill>
            <a:round/>
          </a:ln>
          <a:effectLst/>
        </c:spPr>
        <c:marker>
          <c:symbol val="none"/>
        </c:marker>
      </c:pivotFmt>
      <c:pivotFmt>
        <c:idx val="130"/>
        <c:spPr>
          <a:solidFill>
            <a:schemeClr val="accent1"/>
          </a:solidFill>
          <a:ln w="28575" cap="rnd">
            <a:solidFill>
              <a:schemeClr val="accent1"/>
            </a:solidFill>
            <a:round/>
          </a:ln>
          <a:effectLst/>
        </c:spPr>
        <c:marker>
          <c:symbol val="none"/>
        </c:marker>
      </c:pivotFmt>
      <c:pivotFmt>
        <c:idx val="131"/>
        <c:spPr>
          <a:solidFill>
            <a:schemeClr val="accent1"/>
          </a:solidFill>
          <a:ln w="28575" cap="rnd">
            <a:solidFill>
              <a:schemeClr val="accent1"/>
            </a:solidFill>
            <a:round/>
          </a:ln>
          <a:effectLst/>
        </c:spPr>
        <c:marker>
          <c:symbol val="none"/>
        </c:marker>
      </c:pivotFmt>
      <c:pivotFmt>
        <c:idx val="132"/>
        <c:spPr>
          <a:solidFill>
            <a:schemeClr val="accent1"/>
          </a:solidFill>
          <a:ln w="28575" cap="rnd">
            <a:solidFill>
              <a:schemeClr val="accent1"/>
            </a:solidFill>
            <a:round/>
          </a:ln>
          <a:effectLst/>
        </c:spPr>
        <c:marker>
          <c:symbol val="none"/>
        </c:marker>
      </c:pivotFmt>
      <c:pivotFmt>
        <c:idx val="133"/>
        <c:spPr>
          <a:solidFill>
            <a:schemeClr val="accent1"/>
          </a:solidFill>
          <a:ln w="28575" cap="rnd">
            <a:solidFill>
              <a:schemeClr val="accent1"/>
            </a:solidFill>
            <a:round/>
          </a:ln>
          <a:effectLst/>
        </c:spPr>
        <c:marker>
          <c:symbol val="none"/>
        </c:marker>
      </c:pivotFmt>
      <c:pivotFmt>
        <c:idx val="134"/>
        <c:spPr>
          <a:solidFill>
            <a:schemeClr val="accent1"/>
          </a:solidFill>
          <a:ln w="28575" cap="rnd">
            <a:solidFill>
              <a:schemeClr val="accent1"/>
            </a:solidFill>
            <a:round/>
          </a:ln>
          <a:effectLst/>
        </c:spPr>
        <c:marker>
          <c:symbol val="none"/>
        </c:marker>
      </c:pivotFmt>
      <c:pivotFmt>
        <c:idx val="135"/>
        <c:spPr>
          <a:solidFill>
            <a:schemeClr val="accent1"/>
          </a:solidFill>
          <a:ln w="28575" cap="rnd">
            <a:solidFill>
              <a:schemeClr val="accent1"/>
            </a:solidFill>
            <a:round/>
          </a:ln>
          <a:effectLst/>
        </c:spPr>
        <c:marker>
          <c:symbol val="none"/>
        </c:marker>
      </c:pivotFmt>
      <c:pivotFmt>
        <c:idx val="136"/>
        <c:spPr>
          <a:solidFill>
            <a:schemeClr val="accent1"/>
          </a:solidFill>
          <a:ln w="28575" cap="rnd">
            <a:solidFill>
              <a:schemeClr val="accent1"/>
            </a:solidFill>
            <a:round/>
          </a:ln>
          <a:effectLst/>
        </c:spPr>
        <c:marker>
          <c:symbol val="none"/>
        </c:marker>
      </c:pivotFmt>
      <c:pivotFmt>
        <c:idx val="137"/>
        <c:spPr>
          <a:solidFill>
            <a:schemeClr val="accent1"/>
          </a:solidFill>
          <a:ln w="28575" cap="rnd">
            <a:solidFill>
              <a:schemeClr val="accent1"/>
            </a:solidFill>
            <a:round/>
          </a:ln>
          <a:effectLst/>
        </c:spPr>
        <c:marker>
          <c:symbol val="none"/>
        </c:marker>
      </c:pivotFmt>
      <c:pivotFmt>
        <c:idx val="138"/>
        <c:spPr>
          <a:solidFill>
            <a:schemeClr val="accent1"/>
          </a:solidFill>
          <a:ln w="28575" cap="rnd">
            <a:solidFill>
              <a:schemeClr val="accent1"/>
            </a:solidFill>
            <a:round/>
          </a:ln>
          <a:effectLst/>
        </c:spPr>
        <c:marker>
          <c:symbol val="none"/>
        </c:marker>
      </c:pivotFmt>
      <c:pivotFmt>
        <c:idx val="139"/>
        <c:spPr>
          <a:solidFill>
            <a:schemeClr val="accent1"/>
          </a:solidFill>
          <a:ln w="28575" cap="rnd">
            <a:solidFill>
              <a:schemeClr val="accent1"/>
            </a:solidFill>
            <a:round/>
          </a:ln>
          <a:effectLst/>
        </c:spPr>
        <c:marker>
          <c:symbol val="none"/>
        </c:marker>
      </c:pivotFmt>
      <c:pivotFmt>
        <c:idx val="140"/>
        <c:spPr>
          <a:solidFill>
            <a:schemeClr val="accent1"/>
          </a:solidFill>
          <a:ln w="28575" cap="rnd">
            <a:solidFill>
              <a:schemeClr val="accent1"/>
            </a:solidFill>
            <a:round/>
          </a:ln>
          <a:effectLst/>
        </c:spPr>
        <c:marker>
          <c:symbol val="none"/>
        </c:marker>
      </c:pivotFmt>
      <c:pivotFmt>
        <c:idx val="141"/>
        <c:spPr>
          <a:solidFill>
            <a:schemeClr val="accent1"/>
          </a:solidFill>
          <a:ln w="28575" cap="rnd">
            <a:solidFill>
              <a:schemeClr val="accent1"/>
            </a:solidFill>
            <a:round/>
          </a:ln>
          <a:effectLst/>
        </c:spPr>
        <c:marker>
          <c:symbol val="none"/>
        </c:marker>
      </c:pivotFmt>
      <c:pivotFmt>
        <c:idx val="142"/>
        <c:spPr>
          <a:solidFill>
            <a:schemeClr val="accent1"/>
          </a:solidFill>
          <a:ln w="28575" cap="rnd">
            <a:solidFill>
              <a:schemeClr val="accent1"/>
            </a:solidFill>
            <a:round/>
          </a:ln>
          <a:effectLst/>
        </c:spPr>
        <c:marker>
          <c:symbol val="none"/>
        </c:marker>
      </c:pivotFmt>
      <c:pivotFmt>
        <c:idx val="143"/>
        <c:spPr>
          <a:solidFill>
            <a:schemeClr val="accent1"/>
          </a:solidFill>
          <a:ln w="28575" cap="rnd">
            <a:solidFill>
              <a:schemeClr val="accent1"/>
            </a:solidFill>
            <a:round/>
          </a:ln>
          <a:effectLst/>
        </c:spPr>
        <c:marker>
          <c:symbol val="none"/>
        </c:marker>
      </c:pivotFmt>
      <c:pivotFmt>
        <c:idx val="144"/>
        <c:spPr>
          <a:solidFill>
            <a:schemeClr val="accent1"/>
          </a:solidFill>
          <a:ln w="28575" cap="rnd">
            <a:solidFill>
              <a:schemeClr val="accent1"/>
            </a:solidFill>
            <a:round/>
          </a:ln>
          <a:effectLst/>
        </c:spPr>
        <c:marker>
          <c:symbol val="none"/>
        </c:marker>
      </c:pivotFmt>
      <c:pivotFmt>
        <c:idx val="145"/>
        <c:spPr>
          <a:solidFill>
            <a:schemeClr val="accent1"/>
          </a:solidFill>
          <a:ln w="28575" cap="rnd">
            <a:solidFill>
              <a:schemeClr val="accent1"/>
            </a:solidFill>
            <a:round/>
          </a:ln>
          <a:effectLst/>
        </c:spPr>
        <c:marker>
          <c:symbol val="none"/>
        </c:marker>
      </c:pivotFmt>
      <c:pivotFmt>
        <c:idx val="146"/>
        <c:spPr>
          <a:solidFill>
            <a:schemeClr val="accent1"/>
          </a:solidFill>
          <a:ln w="28575" cap="rnd">
            <a:solidFill>
              <a:schemeClr val="accent1"/>
            </a:solidFill>
            <a:round/>
          </a:ln>
          <a:effectLst/>
        </c:spPr>
        <c:marker>
          <c:symbol val="none"/>
        </c:marker>
      </c:pivotFmt>
      <c:pivotFmt>
        <c:idx val="147"/>
        <c:spPr>
          <a:solidFill>
            <a:schemeClr val="accent1"/>
          </a:solidFill>
          <a:ln w="28575" cap="rnd">
            <a:solidFill>
              <a:schemeClr val="accent1"/>
            </a:solidFill>
            <a:round/>
          </a:ln>
          <a:effectLst/>
        </c:spPr>
        <c:marker>
          <c:symbol val="none"/>
        </c:marker>
      </c:pivotFmt>
      <c:pivotFmt>
        <c:idx val="148"/>
        <c:spPr>
          <a:solidFill>
            <a:schemeClr val="accent1"/>
          </a:solidFill>
          <a:ln w="28575" cap="rnd">
            <a:solidFill>
              <a:schemeClr val="accent1"/>
            </a:solidFill>
            <a:round/>
          </a:ln>
          <a:effectLst/>
        </c:spPr>
        <c:marker>
          <c:symbol val="none"/>
        </c:marker>
      </c:pivotFmt>
      <c:pivotFmt>
        <c:idx val="149"/>
        <c:spPr>
          <a:solidFill>
            <a:schemeClr val="accent1"/>
          </a:solidFill>
          <a:ln w="28575" cap="rnd">
            <a:solidFill>
              <a:schemeClr val="accent1"/>
            </a:solidFill>
            <a:round/>
          </a:ln>
          <a:effectLst/>
        </c:spPr>
        <c:marker>
          <c:symbol val="none"/>
        </c:marker>
      </c:pivotFmt>
      <c:pivotFmt>
        <c:idx val="150"/>
        <c:spPr>
          <a:solidFill>
            <a:schemeClr val="accent1"/>
          </a:solidFill>
          <a:ln w="28575" cap="rnd">
            <a:solidFill>
              <a:schemeClr val="accent1"/>
            </a:solidFill>
            <a:round/>
          </a:ln>
          <a:effectLst/>
        </c:spPr>
        <c:marker>
          <c:symbol val="none"/>
        </c:marker>
      </c:pivotFmt>
      <c:pivotFmt>
        <c:idx val="151"/>
        <c:spPr>
          <a:solidFill>
            <a:schemeClr val="accent1"/>
          </a:solidFill>
          <a:ln w="28575" cap="rnd">
            <a:solidFill>
              <a:schemeClr val="accent1"/>
            </a:solidFill>
            <a:round/>
          </a:ln>
          <a:effectLst/>
        </c:spPr>
        <c:marker>
          <c:symbol val="none"/>
        </c:marker>
      </c:pivotFmt>
      <c:pivotFmt>
        <c:idx val="152"/>
        <c:spPr>
          <a:solidFill>
            <a:schemeClr val="accent1"/>
          </a:solidFill>
          <a:ln w="28575" cap="rnd">
            <a:solidFill>
              <a:schemeClr val="accent1"/>
            </a:solidFill>
            <a:round/>
          </a:ln>
          <a:effectLst/>
        </c:spPr>
        <c:marker>
          <c:symbol val="none"/>
        </c:marker>
      </c:pivotFmt>
      <c:pivotFmt>
        <c:idx val="153"/>
        <c:spPr>
          <a:solidFill>
            <a:schemeClr val="accent1"/>
          </a:solidFill>
          <a:ln w="28575" cap="rnd">
            <a:solidFill>
              <a:schemeClr val="accent1"/>
            </a:solidFill>
            <a:round/>
          </a:ln>
          <a:effectLst/>
        </c:spPr>
        <c:marker>
          <c:symbol val="none"/>
        </c:marker>
      </c:pivotFmt>
      <c:pivotFmt>
        <c:idx val="154"/>
        <c:spPr>
          <a:solidFill>
            <a:schemeClr val="accent1"/>
          </a:solidFill>
          <a:ln w="28575" cap="rnd">
            <a:solidFill>
              <a:schemeClr val="accent1"/>
            </a:solidFill>
            <a:round/>
          </a:ln>
          <a:effectLst/>
        </c:spPr>
        <c:marker>
          <c:symbol val="none"/>
        </c:marker>
      </c:pivotFmt>
      <c:pivotFmt>
        <c:idx val="155"/>
        <c:spPr>
          <a:solidFill>
            <a:schemeClr val="accent1"/>
          </a:solidFill>
          <a:ln w="28575" cap="rnd">
            <a:solidFill>
              <a:schemeClr val="accent1"/>
            </a:solidFill>
            <a:round/>
          </a:ln>
          <a:effectLst/>
        </c:spPr>
        <c:marker>
          <c:symbol val="none"/>
        </c:marker>
      </c:pivotFmt>
      <c:pivotFmt>
        <c:idx val="156"/>
        <c:spPr>
          <a:solidFill>
            <a:schemeClr val="accent1"/>
          </a:solidFill>
          <a:ln w="28575" cap="rnd">
            <a:solidFill>
              <a:schemeClr val="accent1"/>
            </a:solidFill>
            <a:round/>
          </a:ln>
          <a:effectLst/>
        </c:spPr>
        <c:marker>
          <c:symbol val="none"/>
        </c:marker>
      </c:pivotFmt>
      <c:pivotFmt>
        <c:idx val="157"/>
        <c:spPr>
          <a:solidFill>
            <a:schemeClr val="accent1"/>
          </a:solidFill>
          <a:ln w="28575" cap="rnd">
            <a:solidFill>
              <a:schemeClr val="accent1"/>
            </a:solidFill>
            <a:round/>
          </a:ln>
          <a:effectLst/>
        </c:spPr>
        <c:marker>
          <c:symbol val="none"/>
        </c:marker>
      </c:pivotFmt>
      <c:pivotFmt>
        <c:idx val="15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5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8"/>
        <c:spPr>
          <a:solidFill>
            <a:schemeClr val="accent1"/>
          </a:solidFill>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pivotFmt>
      <c:pivotFmt>
        <c:idx val="169"/>
        <c:spPr>
          <a:solidFill>
            <a:schemeClr val="accent1"/>
          </a:solidFill>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pivotFmt>
      <c:pivotFmt>
        <c:idx val="170"/>
        <c:spPr>
          <a:solidFill>
            <a:schemeClr val="accent1"/>
          </a:solidFill>
          <a:ln w="28575" cap="rnd">
            <a:solidFill>
              <a:schemeClr val="accent1"/>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pivotFmt>
      <c:pivotFmt>
        <c:idx val="171"/>
        <c:spPr>
          <a:solidFill>
            <a:schemeClr val="accent1"/>
          </a:solidFill>
          <a:ln w="28575" cap="rnd">
            <a:solidFill>
              <a:schemeClr val="accent1"/>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pivotFmt>
      <c:pivotFmt>
        <c:idx val="172"/>
        <c:spPr>
          <a:solidFill>
            <a:schemeClr val="accent1"/>
          </a:solidFill>
          <a:ln w="28575" cap="rnd">
            <a:solidFill>
              <a:schemeClr val="accent1"/>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pivotFmt>
      <c:pivotFmt>
        <c:idx val="173"/>
        <c:spPr>
          <a:solidFill>
            <a:schemeClr val="accent1"/>
          </a:solidFill>
          <a:ln w="28575" cap="rnd">
            <a:solidFill>
              <a:schemeClr val="accent1"/>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pivotFmt>
      <c:pivotFmt>
        <c:idx val="17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1"/>
        <c:spPr>
          <a:solidFill>
            <a:schemeClr val="accent1"/>
          </a:solidFill>
          <a:ln w="28575" cap="rnd">
            <a:solidFill>
              <a:schemeClr val="accent1"/>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pivotFmt>
      <c:pivotFmt>
        <c:idx val="182"/>
        <c:spPr>
          <a:solidFill>
            <a:schemeClr val="accent1"/>
          </a:solidFill>
          <a:ln w="28575" cap="rnd">
            <a:solidFill>
              <a:schemeClr val="accent1"/>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pivotFmt>
      <c:pivotFmt>
        <c:idx val="183"/>
        <c:spPr>
          <a:solidFill>
            <a:schemeClr val="accent1"/>
          </a:solidFill>
          <a:ln w="28575" cap="rnd">
            <a:solidFill>
              <a:schemeClr val="accent1"/>
            </a:solidFill>
            <a:round/>
          </a:ln>
          <a:effectLst/>
        </c:spPr>
        <c:marker>
          <c:symbol val="circle"/>
          <c:size val="5"/>
          <c:spPr>
            <a:solidFill>
              <a:schemeClr val="accent1">
                <a:lumMod val="80000"/>
              </a:schemeClr>
            </a:solidFill>
            <a:ln w="9525">
              <a:solidFill>
                <a:schemeClr val="accent1">
                  <a:lumMod val="80000"/>
                </a:schemeClr>
              </a:solidFill>
            </a:ln>
            <a:effectLst/>
          </c:spPr>
        </c:marker>
      </c:pivotFmt>
      <c:pivotFmt>
        <c:idx val="184"/>
        <c:spPr>
          <a:solidFill>
            <a:schemeClr val="accent1"/>
          </a:solidFill>
          <a:ln w="28575" cap="rnd">
            <a:solidFill>
              <a:schemeClr val="accent1"/>
            </a:solidFill>
            <a:round/>
          </a:ln>
          <a:effectLst/>
        </c:spPr>
        <c:marker>
          <c:symbol val="circle"/>
          <c:size val="5"/>
          <c:spPr>
            <a:solidFill>
              <a:schemeClr val="accent2">
                <a:lumMod val="80000"/>
              </a:schemeClr>
            </a:solidFill>
            <a:ln w="9525">
              <a:solidFill>
                <a:schemeClr val="accent2">
                  <a:lumMod val="80000"/>
                </a:schemeClr>
              </a:solidFill>
            </a:ln>
            <a:effectLst/>
          </c:spPr>
        </c:marker>
      </c:pivotFmt>
      <c:pivotFmt>
        <c:idx val="185"/>
        <c:spPr>
          <a:solidFill>
            <a:schemeClr val="accent1"/>
          </a:solidFill>
          <a:ln w="28575" cap="rnd">
            <a:solidFill>
              <a:schemeClr val="accent1"/>
            </a:solidFill>
            <a:round/>
          </a:ln>
          <a:effectLst/>
        </c:spPr>
        <c:marker>
          <c:symbol val="circle"/>
          <c:size val="5"/>
          <c:spPr>
            <a:solidFill>
              <a:schemeClr val="accent3">
                <a:lumMod val="80000"/>
              </a:schemeClr>
            </a:solidFill>
            <a:ln w="9525">
              <a:solidFill>
                <a:schemeClr val="accent3">
                  <a:lumMod val="80000"/>
                </a:schemeClr>
              </a:solidFill>
            </a:ln>
            <a:effectLst/>
          </c:spPr>
        </c:marker>
      </c:pivotFmt>
      <c:pivotFmt>
        <c:idx val="186"/>
        <c:spPr>
          <a:solidFill>
            <a:schemeClr val="accent1"/>
          </a:solidFill>
          <a:ln w="28575" cap="rnd">
            <a:solidFill>
              <a:schemeClr val="accent1"/>
            </a:solidFill>
            <a:round/>
          </a:ln>
          <a:effectLst/>
        </c:spPr>
        <c:marker>
          <c:symbol val="circle"/>
          <c:size val="5"/>
          <c:spPr>
            <a:solidFill>
              <a:schemeClr val="accent4">
                <a:lumMod val="80000"/>
              </a:schemeClr>
            </a:solidFill>
            <a:ln w="9525">
              <a:solidFill>
                <a:schemeClr val="accent4">
                  <a:lumMod val="80000"/>
                </a:schemeClr>
              </a:solidFill>
            </a:ln>
            <a:effectLst/>
          </c:spPr>
        </c:marker>
      </c:pivotFmt>
      <c:pivotFmt>
        <c:idx val="187"/>
        <c:spPr>
          <a:solidFill>
            <a:schemeClr val="accent1"/>
          </a:solidFill>
          <a:ln w="28575" cap="rnd">
            <a:solidFill>
              <a:schemeClr val="accent1"/>
            </a:solidFill>
            <a:round/>
          </a:ln>
          <a:effectLst/>
        </c:spPr>
        <c:marker>
          <c:symbol val="circle"/>
          <c:size val="5"/>
          <c:spPr>
            <a:solidFill>
              <a:schemeClr val="accent5">
                <a:lumMod val="80000"/>
              </a:schemeClr>
            </a:solidFill>
            <a:ln w="9525">
              <a:solidFill>
                <a:schemeClr val="accent5">
                  <a:lumMod val="80000"/>
                </a:schemeClr>
              </a:solidFill>
            </a:ln>
            <a:effectLst/>
          </c:spPr>
        </c:marker>
      </c:pivotFmt>
      <c:pivotFmt>
        <c:idx val="188"/>
        <c:spPr>
          <a:solidFill>
            <a:schemeClr val="accent1"/>
          </a:solidFill>
          <a:ln w="28575" cap="rnd">
            <a:solidFill>
              <a:schemeClr val="accent1"/>
            </a:solidFill>
            <a:round/>
          </a:ln>
          <a:effectLst/>
        </c:spPr>
        <c:marker>
          <c:symbol val="circle"/>
          <c:size val="5"/>
          <c:spPr>
            <a:solidFill>
              <a:schemeClr val="accent6">
                <a:lumMod val="80000"/>
              </a:schemeClr>
            </a:solidFill>
            <a:ln w="9525">
              <a:solidFill>
                <a:schemeClr val="accent6">
                  <a:lumMod val="80000"/>
                </a:schemeClr>
              </a:solidFill>
            </a:ln>
            <a:effectLst/>
          </c:spPr>
        </c:marker>
      </c:pivotFmt>
      <c:pivotFmt>
        <c:idx val="189"/>
        <c:spPr>
          <a:solidFill>
            <a:schemeClr val="accent1"/>
          </a:solidFill>
          <a:ln w="28575" cap="rnd">
            <a:solidFill>
              <a:schemeClr val="accent1"/>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pivotFmt>
      <c:pivotFmt>
        <c:idx val="190"/>
        <c:spPr>
          <a:solidFill>
            <a:schemeClr val="accent1"/>
          </a:solidFill>
          <a:ln w="28575" cap="rnd">
            <a:solidFill>
              <a:schemeClr val="accent1"/>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pivotFmt>
      <c:pivotFmt>
        <c:idx val="191"/>
        <c:spPr>
          <a:solidFill>
            <a:schemeClr val="accent1"/>
          </a:solidFill>
          <a:ln w="28575" cap="rnd">
            <a:solidFill>
              <a:schemeClr val="accent1"/>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pivotFmt>
      <c:pivotFmt>
        <c:idx val="192"/>
        <c:spPr>
          <a:solidFill>
            <a:schemeClr val="accent1"/>
          </a:solidFill>
          <a:ln w="28575" cap="rnd">
            <a:solidFill>
              <a:schemeClr val="accent1"/>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pivotFmt>
      <c:pivotFmt>
        <c:idx val="19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0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0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0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0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0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0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ymbol val="none"/>
        </c:marker>
      </c:pivotFmt>
      <c:pivotFmt>
        <c:idx val="238"/>
        <c:spPr>
          <a:solidFill>
            <a:schemeClr val="accent1"/>
          </a:solidFill>
          <a:ln w="28575" cap="rnd">
            <a:solidFill>
              <a:schemeClr val="accent1"/>
            </a:solidFill>
            <a:round/>
          </a:ln>
          <a:effectLst/>
        </c:spPr>
        <c:marker>
          <c:symbol val="none"/>
        </c:marker>
      </c:pivotFmt>
      <c:pivotFmt>
        <c:idx val="239"/>
        <c:spPr>
          <a:solidFill>
            <a:schemeClr val="accent1"/>
          </a:solidFill>
          <a:ln w="28575" cap="rnd">
            <a:solidFill>
              <a:schemeClr val="accent1"/>
            </a:solidFill>
            <a:round/>
          </a:ln>
          <a:effectLst/>
        </c:spPr>
        <c:marker>
          <c:symbol val="none"/>
        </c:marker>
      </c:pivotFmt>
      <c:pivotFmt>
        <c:idx val="240"/>
        <c:spPr>
          <a:solidFill>
            <a:schemeClr val="accent1"/>
          </a:solidFill>
          <a:ln w="28575" cap="rnd">
            <a:solidFill>
              <a:schemeClr val="accent1"/>
            </a:solidFill>
            <a:round/>
          </a:ln>
          <a:effectLst/>
        </c:spPr>
        <c:marker>
          <c:symbol val="none"/>
        </c:marker>
      </c:pivotFmt>
      <c:pivotFmt>
        <c:idx val="241"/>
        <c:spPr>
          <a:solidFill>
            <a:schemeClr val="accent1"/>
          </a:solidFill>
          <a:ln w="28575" cap="rnd">
            <a:solidFill>
              <a:schemeClr val="accent1"/>
            </a:solidFill>
            <a:round/>
          </a:ln>
          <a:effectLst/>
        </c:spPr>
        <c:marker>
          <c:symbol val="none"/>
        </c:marker>
      </c:pivotFmt>
      <c:pivotFmt>
        <c:idx val="242"/>
        <c:spPr>
          <a:solidFill>
            <a:schemeClr val="accent1"/>
          </a:solidFill>
          <a:ln w="28575" cap="rnd">
            <a:solidFill>
              <a:schemeClr val="accent1"/>
            </a:solidFill>
            <a:round/>
          </a:ln>
          <a:effectLst/>
        </c:spPr>
        <c:marker>
          <c:symbol val="none"/>
        </c:marker>
      </c:pivotFmt>
      <c:pivotFmt>
        <c:idx val="243"/>
        <c:spPr>
          <a:solidFill>
            <a:schemeClr val="accent1"/>
          </a:solidFill>
          <a:ln w="28575" cap="rnd">
            <a:solidFill>
              <a:schemeClr val="accent1"/>
            </a:solidFill>
            <a:round/>
          </a:ln>
          <a:effectLst/>
        </c:spPr>
        <c:marker>
          <c:symbol val="none"/>
        </c:marker>
      </c:pivotFmt>
      <c:pivotFmt>
        <c:idx val="244"/>
        <c:spPr>
          <a:solidFill>
            <a:schemeClr val="accent1"/>
          </a:solidFill>
          <a:ln w="28575" cap="rnd">
            <a:solidFill>
              <a:schemeClr val="accent1"/>
            </a:solidFill>
            <a:round/>
          </a:ln>
          <a:effectLst/>
        </c:spPr>
        <c:marker>
          <c:symbol val="none"/>
        </c:marker>
      </c:pivotFmt>
      <c:pivotFmt>
        <c:idx val="245"/>
        <c:spPr>
          <a:solidFill>
            <a:schemeClr val="accent1"/>
          </a:solidFill>
          <a:ln w="28575" cap="rnd">
            <a:solidFill>
              <a:schemeClr val="accent1"/>
            </a:solidFill>
            <a:round/>
          </a:ln>
          <a:effectLst/>
        </c:spPr>
        <c:marker>
          <c:symbol val="none"/>
        </c:marker>
      </c:pivotFmt>
      <c:pivotFmt>
        <c:idx val="246"/>
        <c:spPr>
          <a:solidFill>
            <a:schemeClr val="accent1"/>
          </a:solidFill>
          <a:ln w="28575" cap="rnd">
            <a:solidFill>
              <a:schemeClr val="accent1"/>
            </a:solidFill>
            <a:round/>
          </a:ln>
          <a:effectLst/>
        </c:spPr>
        <c:marker>
          <c:symbol val="none"/>
        </c:marker>
      </c:pivotFmt>
      <c:pivotFmt>
        <c:idx val="247"/>
        <c:spPr>
          <a:solidFill>
            <a:schemeClr val="accent1"/>
          </a:solidFill>
          <a:ln w="28575" cap="rnd">
            <a:solidFill>
              <a:schemeClr val="accent1"/>
            </a:solidFill>
            <a:round/>
          </a:ln>
          <a:effectLst/>
        </c:spPr>
        <c:marker>
          <c:symbol val="none"/>
        </c:marker>
      </c:pivotFmt>
      <c:pivotFmt>
        <c:idx val="248"/>
        <c:spPr>
          <a:solidFill>
            <a:schemeClr val="accent1"/>
          </a:solidFill>
          <a:ln w="28575" cap="rnd">
            <a:solidFill>
              <a:schemeClr val="accent1"/>
            </a:solidFill>
            <a:round/>
          </a:ln>
          <a:effectLst/>
        </c:spPr>
        <c:marker>
          <c:symbol val="none"/>
        </c:marker>
      </c:pivotFmt>
      <c:pivotFmt>
        <c:idx val="249"/>
        <c:spPr>
          <a:solidFill>
            <a:schemeClr val="accent1"/>
          </a:solidFill>
          <a:ln w="28575" cap="rnd">
            <a:solidFill>
              <a:schemeClr val="accent1"/>
            </a:solidFill>
            <a:round/>
          </a:ln>
          <a:effectLst/>
        </c:spPr>
        <c:marker>
          <c:symbol val="none"/>
        </c:marker>
      </c:pivotFmt>
      <c:pivotFmt>
        <c:idx val="250"/>
        <c:spPr>
          <a:solidFill>
            <a:schemeClr val="accent1"/>
          </a:solidFill>
          <a:ln w="28575" cap="rnd">
            <a:solidFill>
              <a:schemeClr val="accent1"/>
            </a:solidFill>
            <a:round/>
          </a:ln>
          <a:effectLst/>
        </c:spPr>
        <c:marker>
          <c:symbol val="none"/>
        </c:marker>
      </c:pivotFmt>
      <c:pivotFmt>
        <c:idx val="251"/>
        <c:spPr>
          <a:solidFill>
            <a:schemeClr val="accent1"/>
          </a:solidFill>
          <a:ln w="28575" cap="rnd">
            <a:solidFill>
              <a:schemeClr val="accent1"/>
            </a:solidFill>
            <a:round/>
          </a:ln>
          <a:effectLst/>
        </c:spPr>
        <c:marker>
          <c:symbol val="none"/>
        </c:marker>
      </c:pivotFmt>
      <c:pivotFmt>
        <c:idx val="252"/>
        <c:spPr>
          <a:solidFill>
            <a:schemeClr val="accent1"/>
          </a:solidFill>
          <a:ln w="28575" cap="rnd">
            <a:solidFill>
              <a:schemeClr val="accent1"/>
            </a:solidFill>
            <a:round/>
          </a:ln>
          <a:effectLst/>
        </c:spPr>
        <c:marker>
          <c:symbol val="none"/>
        </c:marker>
      </c:pivotFmt>
      <c:pivotFmt>
        <c:idx val="253"/>
        <c:spPr>
          <a:solidFill>
            <a:schemeClr val="accent1"/>
          </a:solidFill>
          <a:ln w="28575" cap="rnd">
            <a:solidFill>
              <a:schemeClr val="accent1"/>
            </a:solidFill>
            <a:round/>
          </a:ln>
          <a:effectLst/>
        </c:spPr>
        <c:marker>
          <c:symbol val="none"/>
        </c:marker>
      </c:pivotFmt>
      <c:pivotFmt>
        <c:idx val="254"/>
        <c:spPr>
          <a:solidFill>
            <a:schemeClr val="accent1"/>
          </a:solidFill>
          <a:ln w="28575" cap="rnd">
            <a:solidFill>
              <a:schemeClr val="accent1"/>
            </a:solidFill>
            <a:round/>
          </a:ln>
          <a:effectLst/>
        </c:spPr>
        <c:marker>
          <c:symbol val="none"/>
        </c:marker>
      </c:pivotFmt>
      <c:pivotFmt>
        <c:idx val="255"/>
        <c:spPr>
          <a:solidFill>
            <a:schemeClr val="accent1"/>
          </a:solidFill>
          <a:ln w="28575" cap="rnd">
            <a:solidFill>
              <a:schemeClr val="accent1"/>
            </a:solidFill>
            <a:round/>
          </a:ln>
          <a:effectLst/>
        </c:spPr>
        <c:marker>
          <c:symbol val="none"/>
        </c:marker>
      </c:pivotFmt>
      <c:pivotFmt>
        <c:idx val="256"/>
        <c:spPr>
          <a:solidFill>
            <a:schemeClr val="accent1"/>
          </a:solidFill>
          <a:ln w="28575" cap="rnd">
            <a:solidFill>
              <a:schemeClr val="accent1"/>
            </a:solidFill>
            <a:round/>
          </a:ln>
          <a:effectLst/>
        </c:spPr>
        <c:marker>
          <c:symbol val="none"/>
        </c:marker>
      </c:pivotFmt>
      <c:pivotFmt>
        <c:idx val="257"/>
        <c:spPr>
          <a:solidFill>
            <a:schemeClr val="accent1"/>
          </a:solidFill>
          <a:ln w="28575" cap="rnd">
            <a:solidFill>
              <a:schemeClr val="accent1"/>
            </a:solidFill>
            <a:round/>
          </a:ln>
          <a:effectLst/>
        </c:spPr>
        <c:marker>
          <c:symbol val="none"/>
        </c:marker>
      </c:pivotFmt>
      <c:pivotFmt>
        <c:idx val="258"/>
        <c:spPr>
          <a:solidFill>
            <a:schemeClr val="accent1"/>
          </a:solidFill>
          <a:ln w="28575" cap="rnd">
            <a:solidFill>
              <a:schemeClr val="accent1"/>
            </a:solidFill>
            <a:round/>
          </a:ln>
          <a:effectLst/>
        </c:spPr>
        <c:marker>
          <c:symbol val="none"/>
        </c:marker>
      </c:pivotFmt>
      <c:pivotFmt>
        <c:idx val="259"/>
        <c:spPr>
          <a:solidFill>
            <a:schemeClr val="accent1"/>
          </a:solidFill>
          <a:ln w="28575" cap="rnd">
            <a:solidFill>
              <a:schemeClr val="accent1"/>
            </a:solidFill>
            <a:round/>
          </a:ln>
          <a:effectLst/>
        </c:spPr>
        <c:marker>
          <c:symbol val="none"/>
        </c:marker>
      </c:pivotFmt>
      <c:pivotFmt>
        <c:idx val="260"/>
        <c:spPr>
          <a:solidFill>
            <a:schemeClr val="accent1"/>
          </a:solidFill>
          <a:ln w="28575" cap="rnd">
            <a:solidFill>
              <a:schemeClr val="accent1"/>
            </a:solidFill>
            <a:round/>
          </a:ln>
          <a:effectLst/>
        </c:spPr>
        <c:marker>
          <c:symbol val="none"/>
        </c:marker>
      </c:pivotFmt>
      <c:pivotFmt>
        <c:idx val="261"/>
        <c:spPr>
          <a:solidFill>
            <a:schemeClr val="accent1"/>
          </a:solidFill>
          <a:ln w="28575" cap="rnd">
            <a:solidFill>
              <a:schemeClr val="accent1"/>
            </a:solidFill>
            <a:round/>
          </a:ln>
          <a:effectLst/>
        </c:spPr>
        <c:marker>
          <c:symbol val="none"/>
        </c:marker>
      </c:pivotFmt>
      <c:pivotFmt>
        <c:idx val="262"/>
        <c:spPr>
          <a:solidFill>
            <a:schemeClr val="accent1"/>
          </a:solidFill>
          <a:ln w="28575" cap="rnd">
            <a:solidFill>
              <a:schemeClr val="accent1"/>
            </a:solidFill>
            <a:round/>
          </a:ln>
          <a:effectLst/>
        </c:spPr>
        <c:marker>
          <c:symbol val="none"/>
        </c:marker>
      </c:pivotFmt>
      <c:pivotFmt>
        <c:idx val="263"/>
        <c:spPr>
          <a:solidFill>
            <a:schemeClr val="accent1"/>
          </a:solidFill>
          <a:ln w="28575" cap="rnd">
            <a:solidFill>
              <a:schemeClr val="accent1"/>
            </a:solidFill>
            <a:round/>
          </a:ln>
          <a:effectLst/>
        </c:spPr>
        <c:marker>
          <c:symbol val="none"/>
        </c:marker>
      </c:pivotFmt>
      <c:pivotFmt>
        <c:idx val="264"/>
        <c:spPr>
          <a:solidFill>
            <a:schemeClr val="accent1"/>
          </a:solidFill>
          <a:ln w="28575" cap="rnd">
            <a:solidFill>
              <a:schemeClr val="accent1"/>
            </a:solidFill>
            <a:round/>
          </a:ln>
          <a:effectLst/>
        </c:spPr>
        <c:marker>
          <c:symbol val="none"/>
        </c:marker>
      </c:pivotFmt>
      <c:pivotFmt>
        <c:idx val="265"/>
        <c:spPr>
          <a:solidFill>
            <a:schemeClr val="accent1"/>
          </a:solidFill>
          <a:ln w="28575" cap="rnd">
            <a:solidFill>
              <a:schemeClr val="accent1"/>
            </a:solidFill>
            <a:round/>
          </a:ln>
          <a:effectLst/>
        </c:spPr>
        <c:marker>
          <c:symbol val="none"/>
        </c:marker>
      </c:pivotFmt>
      <c:pivotFmt>
        <c:idx val="266"/>
        <c:spPr>
          <a:solidFill>
            <a:schemeClr val="accent1"/>
          </a:solidFill>
          <a:ln w="28575" cap="rnd">
            <a:solidFill>
              <a:schemeClr val="accent1"/>
            </a:solidFill>
            <a:round/>
          </a:ln>
          <a:effectLst/>
        </c:spPr>
        <c:marker>
          <c:symbol val="none"/>
        </c:marker>
      </c:pivotFmt>
      <c:pivotFmt>
        <c:idx val="267"/>
        <c:spPr>
          <a:solidFill>
            <a:schemeClr val="accent1"/>
          </a:solidFill>
          <a:ln w="28575" cap="rnd">
            <a:solidFill>
              <a:schemeClr val="accent1"/>
            </a:solidFill>
            <a:round/>
          </a:ln>
          <a:effectLst/>
        </c:spPr>
        <c:marker>
          <c:symbol val="none"/>
        </c:marker>
      </c:pivotFmt>
      <c:pivotFmt>
        <c:idx val="268"/>
        <c:spPr>
          <a:solidFill>
            <a:schemeClr val="accent1"/>
          </a:solidFill>
          <a:ln w="28575" cap="rnd">
            <a:solidFill>
              <a:schemeClr val="accent1"/>
            </a:solidFill>
            <a:round/>
          </a:ln>
          <a:effectLst/>
        </c:spPr>
        <c:marker>
          <c:symbol val="none"/>
        </c:marker>
      </c:pivotFmt>
      <c:pivotFmt>
        <c:idx val="269"/>
        <c:spPr>
          <a:solidFill>
            <a:schemeClr val="accent1"/>
          </a:solidFill>
          <a:ln w="28575" cap="rnd">
            <a:solidFill>
              <a:schemeClr val="accent1"/>
            </a:solidFill>
            <a:round/>
          </a:ln>
          <a:effectLst/>
        </c:spPr>
        <c:marker>
          <c:symbol val="none"/>
        </c:marker>
      </c:pivotFmt>
      <c:pivotFmt>
        <c:idx val="270"/>
        <c:spPr>
          <a:solidFill>
            <a:schemeClr val="accent1"/>
          </a:solidFill>
          <a:ln w="28575" cap="rnd">
            <a:solidFill>
              <a:schemeClr val="accent1"/>
            </a:solidFill>
            <a:round/>
          </a:ln>
          <a:effectLst/>
        </c:spPr>
        <c:marker>
          <c:symbol val="none"/>
        </c:marker>
      </c:pivotFmt>
      <c:pivotFmt>
        <c:idx val="271"/>
        <c:spPr>
          <a:solidFill>
            <a:schemeClr val="accent1"/>
          </a:solidFill>
          <a:ln w="28575" cap="rnd">
            <a:solidFill>
              <a:schemeClr val="accent1"/>
            </a:solidFill>
            <a:round/>
          </a:ln>
          <a:effectLst/>
        </c:spPr>
        <c:marker>
          <c:symbol val="none"/>
        </c:marker>
      </c:pivotFmt>
      <c:pivotFmt>
        <c:idx val="272"/>
        <c:spPr>
          <a:solidFill>
            <a:schemeClr val="accent1"/>
          </a:solidFill>
          <a:ln w="28575" cap="rnd">
            <a:solidFill>
              <a:schemeClr val="accent1"/>
            </a:solidFill>
            <a:round/>
          </a:ln>
          <a:effectLst/>
        </c:spPr>
        <c:marker>
          <c:symbol val="none"/>
        </c:marker>
      </c:pivotFmt>
      <c:pivotFmt>
        <c:idx val="273"/>
        <c:spPr>
          <a:solidFill>
            <a:schemeClr val="accent1"/>
          </a:solidFill>
          <a:ln w="28575" cap="rnd">
            <a:solidFill>
              <a:schemeClr val="accent1"/>
            </a:solidFill>
            <a:round/>
          </a:ln>
          <a:effectLst/>
        </c:spPr>
        <c:marker>
          <c:symbol val="none"/>
        </c:marker>
      </c:pivotFmt>
      <c:pivotFmt>
        <c:idx val="274"/>
        <c:spPr>
          <a:solidFill>
            <a:schemeClr val="accent1"/>
          </a:solidFill>
          <a:ln w="28575" cap="rnd">
            <a:solidFill>
              <a:schemeClr val="accent1"/>
            </a:solidFill>
            <a:round/>
          </a:ln>
          <a:effectLst/>
        </c:spPr>
        <c:marker>
          <c:symbol val="none"/>
        </c:marker>
      </c:pivotFmt>
      <c:pivotFmt>
        <c:idx val="275"/>
        <c:spPr>
          <a:solidFill>
            <a:schemeClr val="accent1"/>
          </a:solidFill>
          <a:ln w="28575" cap="rnd">
            <a:solidFill>
              <a:schemeClr val="accent1"/>
            </a:solidFill>
            <a:round/>
          </a:ln>
          <a:effectLst/>
        </c:spPr>
        <c:marker>
          <c:symbol val="none"/>
        </c:marker>
      </c:pivotFmt>
      <c:pivotFmt>
        <c:idx val="276"/>
        <c:spPr>
          <a:solidFill>
            <a:schemeClr val="accent1"/>
          </a:solidFill>
          <a:ln w="28575" cap="rnd">
            <a:solidFill>
              <a:schemeClr val="accent1"/>
            </a:solidFill>
            <a:round/>
          </a:ln>
          <a:effectLst/>
        </c:spPr>
        <c:marker>
          <c:symbol val="none"/>
        </c:marker>
      </c:pivotFmt>
      <c:pivotFmt>
        <c:idx val="277"/>
        <c:spPr>
          <a:solidFill>
            <a:schemeClr val="accent1"/>
          </a:solidFill>
          <a:ln w="28575" cap="rnd">
            <a:solidFill>
              <a:schemeClr val="accent1"/>
            </a:solidFill>
            <a:round/>
          </a:ln>
          <a:effectLst/>
        </c:spPr>
        <c:marker>
          <c:symbol val="none"/>
        </c:marker>
      </c:pivotFmt>
      <c:pivotFmt>
        <c:idx val="278"/>
        <c:spPr>
          <a:solidFill>
            <a:schemeClr val="accent1"/>
          </a:solidFill>
          <a:ln w="28575" cap="rnd">
            <a:solidFill>
              <a:schemeClr val="accent1"/>
            </a:solidFill>
            <a:round/>
          </a:ln>
          <a:effectLst/>
        </c:spPr>
        <c:marker>
          <c:symbol val="none"/>
        </c:marker>
      </c:pivotFmt>
      <c:pivotFmt>
        <c:idx val="279"/>
        <c:spPr>
          <a:solidFill>
            <a:schemeClr val="accent1"/>
          </a:solidFill>
          <a:ln w="28575" cap="rnd">
            <a:solidFill>
              <a:schemeClr val="accent1"/>
            </a:solidFill>
            <a:round/>
          </a:ln>
          <a:effectLst/>
        </c:spPr>
        <c:marker>
          <c:symbol val="none"/>
        </c:marker>
      </c:pivotFmt>
      <c:pivotFmt>
        <c:idx val="280"/>
        <c:spPr>
          <a:solidFill>
            <a:schemeClr val="accent1"/>
          </a:solidFill>
          <a:ln w="28575" cap="rnd">
            <a:solidFill>
              <a:schemeClr val="accent1"/>
            </a:solidFill>
            <a:round/>
          </a:ln>
          <a:effectLst/>
        </c:spPr>
        <c:marker>
          <c:symbol val="none"/>
        </c:marker>
      </c:pivotFmt>
      <c:pivotFmt>
        <c:idx val="281"/>
        <c:spPr>
          <a:solidFill>
            <a:schemeClr val="accent1"/>
          </a:solidFill>
          <a:ln w="28575" cap="rnd">
            <a:solidFill>
              <a:schemeClr val="accent1"/>
            </a:solidFill>
            <a:round/>
          </a:ln>
          <a:effectLst/>
        </c:spPr>
        <c:marker>
          <c:symbol val="none"/>
        </c:marker>
      </c:pivotFmt>
      <c:pivotFmt>
        <c:idx val="282"/>
        <c:spPr>
          <a:solidFill>
            <a:schemeClr val="accent1"/>
          </a:solidFill>
          <a:ln w="28575" cap="rnd">
            <a:solidFill>
              <a:schemeClr val="accent1"/>
            </a:solidFill>
            <a:round/>
          </a:ln>
          <a:effectLst/>
        </c:spPr>
        <c:marker>
          <c:symbol val="none"/>
        </c:marker>
      </c:pivotFmt>
      <c:pivotFmt>
        <c:idx val="283"/>
        <c:spPr>
          <a:solidFill>
            <a:schemeClr val="accent1"/>
          </a:solidFill>
          <a:ln w="28575" cap="rnd">
            <a:solidFill>
              <a:schemeClr val="accent1"/>
            </a:solidFill>
            <a:round/>
          </a:ln>
          <a:effectLst/>
        </c:spPr>
        <c:marker>
          <c:symbol val="none"/>
        </c:marker>
      </c:pivotFmt>
      <c:pivotFmt>
        <c:idx val="284"/>
        <c:spPr>
          <a:solidFill>
            <a:schemeClr val="accent1"/>
          </a:solidFill>
          <a:ln w="28575" cap="rnd">
            <a:solidFill>
              <a:schemeClr val="accent1"/>
            </a:solidFill>
            <a:round/>
          </a:ln>
          <a:effectLst/>
        </c:spPr>
        <c:marker>
          <c:symbol val="none"/>
        </c:marker>
      </c:pivotFmt>
      <c:pivotFmt>
        <c:idx val="285"/>
        <c:spPr>
          <a:solidFill>
            <a:schemeClr val="accent1"/>
          </a:solidFill>
          <a:ln w="28575" cap="rnd">
            <a:solidFill>
              <a:schemeClr val="accent1"/>
            </a:solidFill>
            <a:round/>
          </a:ln>
          <a:effectLst/>
        </c:spPr>
        <c:marker>
          <c:symbol val="none"/>
        </c:marker>
      </c:pivotFmt>
      <c:pivotFmt>
        <c:idx val="286"/>
        <c:spPr>
          <a:solidFill>
            <a:schemeClr val="accent1"/>
          </a:solidFill>
          <a:ln w="28575" cap="rnd">
            <a:solidFill>
              <a:schemeClr val="accent1"/>
            </a:solidFill>
            <a:round/>
          </a:ln>
          <a:effectLst/>
        </c:spPr>
        <c:marker>
          <c:symbol val="none"/>
        </c:marker>
      </c:pivotFmt>
      <c:pivotFmt>
        <c:idx val="287"/>
        <c:spPr>
          <a:solidFill>
            <a:schemeClr val="accent1"/>
          </a:solidFill>
          <a:ln w="28575" cap="rnd">
            <a:solidFill>
              <a:schemeClr val="accent1"/>
            </a:solidFill>
            <a:round/>
          </a:ln>
          <a:effectLst/>
        </c:spPr>
        <c:marker>
          <c:symbol val="none"/>
        </c:marker>
      </c:pivotFmt>
      <c:pivotFmt>
        <c:idx val="288"/>
        <c:spPr>
          <a:solidFill>
            <a:schemeClr val="accent1"/>
          </a:solidFill>
          <a:ln w="28575" cap="rnd">
            <a:solidFill>
              <a:schemeClr val="accent1"/>
            </a:solidFill>
            <a:round/>
          </a:ln>
          <a:effectLst/>
        </c:spPr>
        <c:marker>
          <c:symbol val="none"/>
        </c:marker>
      </c:pivotFmt>
      <c:pivotFmt>
        <c:idx val="289"/>
        <c:spPr>
          <a:solidFill>
            <a:schemeClr val="accent1"/>
          </a:solidFill>
          <a:ln w="28575" cap="rnd">
            <a:solidFill>
              <a:schemeClr val="accent1"/>
            </a:solidFill>
            <a:round/>
          </a:ln>
          <a:effectLst/>
        </c:spPr>
        <c:marker>
          <c:symbol val="none"/>
        </c:marker>
      </c:pivotFmt>
      <c:pivotFmt>
        <c:idx val="290"/>
        <c:spPr>
          <a:solidFill>
            <a:schemeClr val="accent1"/>
          </a:solidFill>
          <a:ln w="28575" cap="rnd">
            <a:solidFill>
              <a:schemeClr val="accent1"/>
            </a:solidFill>
            <a:round/>
          </a:ln>
          <a:effectLst/>
        </c:spPr>
        <c:marker>
          <c:symbol val="none"/>
        </c:marker>
      </c:pivotFmt>
      <c:pivotFmt>
        <c:idx val="291"/>
        <c:spPr>
          <a:solidFill>
            <a:schemeClr val="accent1"/>
          </a:solidFill>
          <a:ln w="28575" cap="rnd">
            <a:solidFill>
              <a:schemeClr val="accent1"/>
            </a:solidFill>
            <a:round/>
          </a:ln>
          <a:effectLst/>
        </c:spPr>
        <c:marker>
          <c:symbol val="none"/>
        </c:marker>
      </c:pivotFmt>
      <c:pivotFmt>
        <c:idx val="292"/>
        <c:spPr>
          <a:solidFill>
            <a:schemeClr val="accent1"/>
          </a:solidFill>
          <a:ln w="28575" cap="rnd">
            <a:solidFill>
              <a:schemeClr val="accent1"/>
            </a:solidFill>
            <a:round/>
          </a:ln>
          <a:effectLst/>
        </c:spPr>
        <c:marker>
          <c:symbol val="none"/>
        </c:marker>
      </c:pivotFmt>
      <c:pivotFmt>
        <c:idx val="293"/>
        <c:spPr>
          <a:solidFill>
            <a:schemeClr val="accent1"/>
          </a:solidFill>
          <a:ln w="28575" cap="rnd">
            <a:solidFill>
              <a:schemeClr val="accent1"/>
            </a:solidFill>
            <a:round/>
          </a:ln>
          <a:effectLst/>
        </c:spPr>
        <c:marker>
          <c:symbol val="none"/>
        </c:marker>
      </c:pivotFmt>
      <c:pivotFmt>
        <c:idx val="294"/>
        <c:spPr>
          <a:solidFill>
            <a:schemeClr val="accent1"/>
          </a:solidFill>
          <a:ln w="28575" cap="rnd">
            <a:solidFill>
              <a:schemeClr val="accent1"/>
            </a:solidFill>
            <a:round/>
          </a:ln>
          <a:effectLst/>
        </c:spPr>
        <c:marker>
          <c:symbol val="none"/>
        </c:marker>
      </c:pivotFmt>
      <c:pivotFmt>
        <c:idx val="295"/>
        <c:spPr>
          <a:solidFill>
            <a:schemeClr val="accent1"/>
          </a:solidFill>
          <a:ln w="28575" cap="rnd">
            <a:solidFill>
              <a:schemeClr val="accent1"/>
            </a:solidFill>
            <a:round/>
          </a:ln>
          <a:effectLst/>
        </c:spPr>
        <c:marker>
          <c:symbol val="none"/>
        </c:marker>
      </c:pivotFmt>
      <c:pivotFmt>
        <c:idx val="296"/>
        <c:spPr>
          <a:solidFill>
            <a:schemeClr val="accent1"/>
          </a:solidFill>
          <a:ln w="28575" cap="rnd">
            <a:solidFill>
              <a:schemeClr val="accent1"/>
            </a:solidFill>
            <a:round/>
          </a:ln>
          <a:effectLst/>
        </c:spPr>
        <c:marker>
          <c:symbol val="none"/>
        </c:marker>
      </c:pivotFmt>
      <c:pivotFmt>
        <c:idx val="297"/>
        <c:spPr>
          <a:solidFill>
            <a:schemeClr val="accent1"/>
          </a:solidFill>
          <a:ln w="28575" cap="rnd">
            <a:solidFill>
              <a:schemeClr val="accent1"/>
            </a:solidFill>
            <a:round/>
          </a:ln>
          <a:effectLst/>
        </c:spPr>
        <c:marker>
          <c:symbol val="none"/>
        </c:marker>
      </c:pivotFmt>
      <c:pivotFmt>
        <c:idx val="298"/>
        <c:spPr>
          <a:solidFill>
            <a:schemeClr val="accent1"/>
          </a:solidFill>
          <a:ln w="28575" cap="rnd">
            <a:solidFill>
              <a:schemeClr val="accent1"/>
            </a:solidFill>
            <a:round/>
          </a:ln>
          <a:effectLst/>
        </c:spPr>
        <c:marker>
          <c:symbol val="none"/>
        </c:marker>
      </c:pivotFmt>
      <c:pivotFmt>
        <c:idx val="299"/>
        <c:spPr>
          <a:solidFill>
            <a:schemeClr val="accent1"/>
          </a:solidFill>
          <a:ln w="28575" cap="rnd">
            <a:solidFill>
              <a:schemeClr val="accent1"/>
            </a:solidFill>
            <a:round/>
          </a:ln>
          <a:effectLst/>
        </c:spPr>
        <c:marker>
          <c:symbol val="none"/>
        </c:marker>
      </c:pivotFmt>
      <c:pivotFmt>
        <c:idx val="300"/>
        <c:spPr>
          <a:solidFill>
            <a:schemeClr val="accent1"/>
          </a:solidFill>
          <a:ln w="28575" cap="rnd">
            <a:solidFill>
              <a:schemeClr val="accent1"/>
            </a:solidFill>
            <a:round/>
          </a:ln>
          <a:effectLst/>
        </c:spPr>
        <c:marker>
          <c:symbol val="none"/>
        </c:marker>
      </c:pivotFmt>
      <c:pivotFmt>
        <c:idx val="301"/>
        <c:spPr>
          <a:solidFill>
            <a:schemeClr val="accent1"/>
          </a:solidFill>
          <a:ln w="28575" cap="rnd">
            <a:solidFill>
              <a:schemeClr val="accent1"/>
            </a:solidFill>
            <a:round/>
          </a:ln>
          <a:effectLst/>
        </c:spPr>
        <c:marker>
          <c:symbol val="none"/>
        </c:marker>
      </c:pivotFmt>
      <c:pivotFmt>
        <c:idx val="302"/>
        <c:spPr>
          <a:solidFill>
            <a:schemeClr val="accent1"/>
          </a:solidFill>
          <a:ln w="28575" cap="rnd">
            <a:solidFill>
              <a:schemeClr val="accent1"/>
            </a:solidFill>
            <a:round/>
          </a:ln>
          <a:effectLst/>
        </c:spPr>
        <c:marker>
          <c:symbol val="none"/>
        </c:marker>
      </c:pivotFmt>
      <c:pivotFmt>
        <c:idx val="303"/>
        <c:spPr>
          <a:solidFill>
            <a:schemeClr val="accent1"/>
          </a:solidFill>
          <a:ln w="28575" cap="rnd">
            <a:solidFill>
              <a:schemeClr val="accent1"/>
            </a:solidFill>
            <a:round/>
          </a:ln>
          <a:effectLst/>
        </c:spPr>
        <c:marker>
          <c:symbol val="none"/>
        </c:marker>
      </c:pivotFmt>
      <c:pivotFmt>
        <c:idx val="304"/>
        <c:spPr>
          <a:solidFill>
            <a:schemeClr val="accent1"/>
          </a:solidFill>
          <a:ln w="28575" cap="rnd">
            <a:solidFill>
              <a:schemeClr val="accent1"/>
            </a:solidFill>
            <a:round/>
          </a:ln>
          <a:effectLst/>
        </c:spPr>
        <c:marker>
          <c:symbol val="none"/>
        </c:marker>
      </c:pivotFmt>
      <c:pivotFmt>
        <c:idx val="305"/>
        <c:spPr>
          <a:solidFill>
            <a:schemeClr val="accent1"/>
          </a:solidFill>
          <a:ln w="28575" cap="rnd">
            <a:solidFill>
              <a:schemeClr val="accent1"/>
            </a:solidFill>
            <a:round/>
          </a:ln>
          <a:effectLst/>
        </c:spPr>
        <c:marker>
          <c:symbol val="none"/>
        </c:marker>
      </c:pivotFmt>
      <c:pivotFmt>
        <c:idx val="306"/>
        <c:spPr>
          <a:solidFill>
            <a:schemeClr val="accent1"/>
          </a:solidFill>
          <a:ln w="28575" cap="rnd">
            <a:solidFill>
              <a:schemeClr val="accent1"/>
            </a:solidFill>
            <a:round/>
          </a:ln>
          <a:effectLst/>
        </c:spPr>
        <c:marker>
          <c:symbol val="none"/>
        </c:marker>
      </c:pivotFmt>
      <c:pivotFmt>
        <c:idx val="307"/>
        <c:spPr>
          <a:solidFill>
            <a:schemeClr val="accent1"/>
          </a:solidFill>
          <a:ln w="28575" cap="rnd">
            <a:solidFill>
              <a:schemeClr val="accent1"/>
            </a:solidFill>
            <a:round/>
          </a:ln>
          <a:effectLst/>
        </c:spPr>
        <c:marker>
          <c:symbol val="none"/>
        </c:marker>
      </c:pivotFmt>
      <c:pivotFmt>
        <c:idx val="308"/>
        <c:spPr>
          <a:solidFill>
            <a:schemeClr val="accent1"/>
          </a:solidFill>
          <a:ln w="28575" cap="rnd">
            <a:solidFill>
              <a:schemeClr val="accent1"/>
            </a:solidFill>
            <a:round/>
          </a:ln>
          <a:effectLst/>
        </c:spPr>
        <c:marker>
          <c:symbol val="none"/>
        </c:marker>
      </c:pivotFmt>
      <c:pivotFmt>
        <c:idx val="309"/>
        <c:spPr>
          <a:solidFill>
            <a:schemeClr val="accent1"/>
          </a:solidFill>
          <a:ln w="28575" cap="rnd">
            <a:solidFill>
              <a:schemeClr val="accent1"/>
            </a:solidFill>
            <a:round/>
          </a:ln>
          <a:effectLst/>
        </c:spPr>
        <c:marker>
          <c:symbol val="none"/>
        </c:marker>
      </c:pivotFmt>
      <c:pivotFmt>
        <c:idx val="310"/>
        <c:spPr>
          <a:solidFill>
            <a:schemeClr val="accent1"/>
          </a:solidFill>
          <a:ln w="28575" cap="rnd">
            <a:solidFill>
              <a:schemeClr val="accent1"/>
            </a:solidFill>
            <a:round/>
          </a:ln>
          <a:effectLst/>
        </c:spPr>
        <c:marker>
          <c:symbol val="none"/>
        </c:marker>
      </c:pivotFmt>
      <c:pivotFmt>
        <c:idx val="311"/>
        <c:spPr>
          <a:solidFill>
            <a:schemeClr val="accent1"/>
          </a:solidFill>
          <a:ln w="28575" cap="rnd">
            <a:solidFill>
              <a:schemeClr val="accent1"/>
            </a:solidFill>
            <a:round/>
          </a:ln>
          <a:effectLst/>
        </c:spPr>
        <c:marker>
          <c:symbol val="none"/>
        </c:marker>
      </c:pivotFmt>
      <c:pivotFmt>
        <c:idx val="312"/>
        <c:spPr>
          <a:solidFill>
            <a:schemeClr val="accent1"/>
          </a:solidFill>
          <a:ln w="28575" cap="rnd">
            <a:solidFill>
              <a:schemeClr val="accent1"/>
            </a:solidFill>
            <a:round/>
          </a:ln>
          <a:effectLst/>
        </c:spPr>
        <c:marker>
          <c:symbol val="none"/>
        </c:marker>
      </c:pivotFmt>
      <c:pivotFmt>
        <c:idx val="313"/>
        <c:spPr>
          <a:solidFill>
            <a:schemeClr val="accent1"/>
          </a:solidFill>
          <a:ln w="28575" cap="rnd">
            <a:solidFill>
              <a:schemeClr val="accent1"/>
            </a:solidFill>
            <a:round/>
          </a:ln>
          <a:effectLst/>
        </c:spPr>
        <c:marker>
          <c:symbol val="none"/>
        </c:marker>
      </c:pivotFmt>
      <c:pivotFmt>
        <c:idx val="314"/>
        <c:spPr>
          <a:solidFill>
            <a:schemeClr val="accent1"/>
          </a:solidFill>
          <a:ln w="28575" cap="rnd">
            <a:solidFill>
              <a:schemeClr val="accent1"/>
            </a:solidFill>
            <a:round/>
          </a:ln>
          <a:effectLst/>
        </c:spPr>
        <c:marker>
          <c:symbol val="none"/>
        </c:marker>
      </c:pivotFmt>
      <c:pivotFmt>
        <c:idx val="315"/>
        <c:spPr>
          <a:solidFill>
            <a:schemeClr val="accent1"/>
          </a:solidFill>
          <a:ln w="28575" cap="rnd">
            <a:solidFill>
              <a:schemeClr val="accent1"/>
            </a:solidFill>
            <a:round/>
          </a:ln>
          <a:effectLst/>
        </c:spPr>
        <c:marker>
          <c:symbol val="none"/>
        </c:marker>
      </c:pivotFmt>
      <c:pivotFmt>
        <c:idx val="316"/>
        <c:spPr>
          <a:solidFill>
            <a:schemeClr val="accent1"/>
          </a:solidFill>
          <a:ln w="28575" cap="rnd">
            <a:solidFill>
              <a:schemeClr val="accent1"/>
            </a:solidFill>
            <a:round/>
          </a:ln>
          <a:effectLst/>
        </c:spPr>
        <c:marker>
          <c:symbol val="none"/>
        </c:marker>
      </c:pivotFmt>
      <c:pivotFmt>
        <c:idx val="317"/>
        <c:spPr>
          <a:solidFill>
            <a:schemeClr val="accent1"/>
          </a:solidFill>
          <a:ln w="28575" cap="rnd">
            <a:solidFill>
              <a:schemeClr val="accent1"/>
            </a:solidFill>
            <a:round/>
          </a:ln>
          <a:effectLst/>
        </c:spPr>
        <c:marker>
          <c:symbol val="none"/>
        </c:marker>
      </c:pivotFmt>
      <c:pivotFmt>
        <c:idx val="318"/>
        <c:spPr>
          <a:solidFill>
            <a:schemeClr val="accent1"/>
          </a:solidFill>
          <a:ln w="28575" cap="rnd">
            <a:solidFill>
              <a:schemeClr val="accent1"/>
            </a:solidFill>
            <a:round/>
          </a:ln>
          <a:effectLst/>
        </c:spPr>
        <c:marker>
          <c:symbol val="none"/>
        </c:marker>
      </c:pivotFmt>
      <c:pivotFmt>
        <c:idx val="31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6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6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36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36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364"/>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365"/>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
        <c:idx val="366"/>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pivotFmt>
      <c:pivotFmt>
        <c:idx val="367"/>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pivotFmt>
      <c:pivotFmt>
        <c:idx val="368"/>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pivotFmt>
      <c:pivotFmt>
        <c:idx val="36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7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7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7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7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7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7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7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7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78"/>
        <c:spPr>
          <a:solidFill>
            <a:schemeClr val="accent1"/>
          </a:solidFill>
          <a:ln w="28575" cap="rnd">
            <a:solidFill>
              <a:schemeClr val="accent1"/>
            </a:solidFill>
            <a:round/>
          </a:ln>
          <a:effectLst/>
        </c:spPr>
        <c:marker>
          <c:symbol val="none"/>
        </c:marker>
      </c:pivotFmt>
      <c:pivotFmt>
        <c:idx val="379"/>
        <c:spPr>
          <a:solidFill>
            <a:schemeClr val="accent1"/>
          </a:solidFill>
          <a:ln w="28575" cap="rnd">
            <a:solidFill>
              <a:schemeClr val="accent1"/>
            </a:solidFill>
            <a:round/>
          </a:ln>
          <a:effectLst/>
        </c:spPr>
        <c:marker>
          <c:symbol val="none"/>
        </c:marker>
      </c:pivotFmt>
      <c:pivotFmt>
        <c:idx val="380"/>
        <c:spPr>
          <a:solidFill>
            <a:schemeClr val="accent1"/>
          </a:solidFill>
          <a:ln w="28575" cap="rnd">
            <a:solidFill>
              <a:schemeClr val="accent1"/>
            </a:solidFill>
            <a:round/>
          </a:ln>
          <a:effectLst/>
        </c:spPr>
        <c:marker>
          <c:symbol val="none"/>
        </c:marker>
      </c:pivotFmt>
      <c:pivotFmt>
        <c:idx val="381"/>
        <c:spPr>
          <a:solidFill>
            <a:schemeClr val="accent1"/>
          </a:solidFill>
          <a:ln w="28575" cap="rnd">
            <a:solidFill>
              <a:schemeClr val="accent1"/>
            </a:solidFill>
            <a:round/>
          </a:ln>
          <a:effectLst/>
        </c:spPr>
        <c:marker>
          <c:symbol val="none"/>
        </c:marker>
      </c:pivotFmt>
      <c:pivotFmt>
        <c:idx val="382"/>
        <c:spPr>
          <a:solidFill>
            <a:schemeClr val="accent1"/>
          </a:solidFill>
          <a:ln w="28575" cap="rnd">
            <a:solidFill>
              <a:schemeClr val="accent1"/>
            </a:solidFill>
            <a:round/>
          </a:ln>
          <a:effectLst/>
        </c:spPr>
        <c:marker>
          <c:symbol val="none"/>
        </c:marker>
      </c:pivotFmt>
      <c:pivotFmt>
        <c:idx val="383"/>
        <c:spPr>
          <a:solidFill>
            <a:schemeClr val="accent1"/>
          </a:solidFill>
          <a:ln w="28575" cap="rnd">
            <a:solidFill>
              <a:schemeClr val="accent1"/>
            </a:solidFill>
            <a:round/>
          </a:ln>
          <a:effectLst/>
        </c:spPr>
        <c:marker>
          <c:symbol val="none"/>
        </c:marker>
      </c:pivotFmt>
      <c:pivotFmt>
        <c:idx val="384"/>
        <c:spPr>
          <a:solidFill>
            <a:schemeClr val="accent1"/>
          </a:solidFill>
          <a:ln w="28575" cap="rnd">
            <a:solidFill>
              <a:schemeClr val="accent1"/>
            </a:solidFill>
            <a:round/>
          </a:ln>
          <a:effectLst/>
        </c:spPr>
        <c:marker>
          <c:symbol val="none"/>
        </c:marker>
      </c:pivotFmt>
      <c:pivotFmt>
        <c:idx val="385"/>
        <c:spPr>
          <a:solidFill>
            <a:schemeClr val="accent1"/>
          </a:solidFill>
          <a:ln w="28575" cap="rnd">
            <a:solidFill>
              <a:schemeClr val="accent1"/>
            </a:solidFill>
            <a:round/>
          </a:ln>
          <a:effectLst/>
        </c:spPr>
        <c:marker>
          <c:symbol val="none"/>
        </c:marker>
      </c:pivotFmt>
      <c:pivotFmt>
        <c:idx val="386"/>
        <c:spPr>
          <a:solidFill>
            <a:schemeClr val="accent1"/>
          </a:solidFill>
          <a:ln w="28575" cap="rnd">
            <a:solidFill>
              <a:schemeClr val="accent1"/>
            </a:solidFill>
            <a:round/>
          </a:ln>
          <a:effectLst/>
        </c:spPr>
        <c:marker>
          <c:symbol val="none"/>
        </c:marker>
      </c:pivotFmt>
      <c:pivotFmt>
        <c:idx val="387"/>
        <c:spPr>
          <a:solidFill>
            <a:schemeClr val="accent1"/>
          </a:solidFill>
          <a:ln w="28575" cap="rnd">
            <a:solidFill>
              <a:schemeClr val="accent1"/>
            </a:solidFill>
            <a:round/>
          </a:ln>
          <a:effectLst/>
        </c:spPr>
        <c:marker>
          <c:symbol val="none"/>
        </c:marker>
      </c:pivotFmt>
      <c:pivotFmt>
        <c:idx val="388"/>
        <c:spPr>
          <a:solidFill>
            <a:schemeClr val="accent1"/>
          </a:solidFill>
          <a:ln w="28575" cap="rnd">
            <a:solidFill>
              <a:schemeClr val="accent1"/>
            </a:solidFill>
            <a:round/>
          </a:ln>
          <a:effectLst/>
        </c:spPr>
        <c:marker>
          <c:symbol val="none"/>
        </c:marker>
      </c:pivotFmt>
      <c:pivotFmt>
        <c:idx val="389"/>
        <c:spPr>
          <a:solidFill>
            <a:schemeClr val="accent1"/>
          </a:solidFill>
          <a:ln w="28575" cap="rnd">
            <a:solidFill>
              <a:schemeClr val="accent1"/>
            </a:solidFill>
            <a:round/>
          </a:ln>
          <a:effectLst/>
        </c:spPr>
        <c:marker>
          <c:symbol val="none"/>
        </c:marker>
      </c:pivotFmt>
      <c:pivotFmt>
        <c:idx val="390"/>
        <c:spPr>
          <a:solidFill>
            <a:schemeClr val="accent1"/>
          </a:solidFill>
          <a:ln w="28575" cap="rnd">
            <a:solidFill>
              <a:schemeClr val="accent1"/>
            </a:solidFill>
            <a:round/>
          </a:ln>
          <a:effectLst/>
        </c:spPr>
        <c:marker>
          <c:symbol val="none"/>
        </c:marker>
      </c:pivotFmt>
      <c:pivotFmt>
        <c:idx val="391"/>
        <c:spPr>
          <a:solidFill>
            <a:schemeClr val="accent1"/>
          </a:solidFill>
          <a:ln w="28575" cap="rnd">
            <a:solidFill>
              <a:schemeClr val="accent1"/>
            </a:solidFill>
            <a:round/>
          </a:ln>
          <a:effectLst/>
        </c:spPr>
        <c:marker>
          <c:symbol val="none"/>
        </c:marker>
      </c:pivotFmt>
      <c:pivotFmt>
        <c:idx val="392"/>
        <c:spPr>
          <a:solidFill>
            <a:schemeClr val="accent1"/>
          </a:solidFill>
          <a:ln w="28575" cap="rnd">
            <a:solidFill>
              <a:schemeClr val="accent1"/>
            </a:solidFill>
            <a:round/>
          </a:ln>
          <a:effectLst/>
        </c:spPr>
        <c:marker>
          <c:symbol val="none"/>
        </c:marker>
      </c:pivotFmt>
      <c:pivotFmt>
        <c:idx val="393"/>
        <c:spPr>
          <a:ln w="28575" cap="rnd">
            <a:solidFill>
              <a:schemeClr val="accent1"/>
            </a:solidFill>
            <a:round/>
          </a:ln>
          <a:effectLst/>
        </c:spPr>
        <c:marker>
          <c:symbol val="none"/>
        </c:marker>
      </c:pivotFmt>
      <c:pivotFmt>
        <c:idx val="394"/>
        <c:spPr>
          <a:ln w="28575" cap="rnd">
            <a:solidFill>
              <a:schemeClr val="accent1"/>
            </a:solidFill>
            <a:round/>
          </a:ln>
          <a:effectLst/>
        </c:spPr>
        <c:marker>
          <c:symbol val="none"/>
        </c:marker>
      </c:pivotFmt>
      <c:pivotFmt>
        <c:idx val="395"/>
        <c:spPr>
          <a:ln w="28575" cap="rnd">
            <a:solidFill>
              <a:schemeClr val="accent1"/>
            </a:solidFill>
            <a:round/>
          </a:ln>
          <a:effectLst/>
        </c:spPr>
        <c:marker>
          <c:symbol val="none"/>
        </c:marker>
      </c:pivotFmt>
    </c:pivotFmts>
    <c:plotArea>
      <c:layout/>
      <c:lineChart>
        <c:grouping val="standard"/>
        <c:varyColors val="0"/>
        <c:ser>
          <c:idx val="0"/>
          <c:order val="0"/>
          <c:tx>
            <c:strRef>
              <c:f>'HE Prices'!$D$5:$D$7</c:f>
              <c:strCache>
                <c:ptCount val="1"/>
                <c:pt idx="0">
                  <c:v>BASE - DENMARK</c:v>
                </c:pt>
              </c:strCache>
            </c:strRef>
          </c:tx>
          <c:spPr>
            <a:ln w="28575" cap="rnd">
              <a:solidFill>
                <a:schemeClr val="accent1"/>
              </a:solidFill>
              <a:round/>
            </a:ln>
            <a:effectLst/>
          </c:spPr>
          <c:marker>
            <c:symbol val="none"/>
          </c:marker>
          <c:cat>
            <c:multiLvlStrRef>
              <c:f>'HE Prices'!$B$8:$C$14</c:f>
              <c:multiLvlStrCache>
                <c:ptCount val="6"/>
                <c:lvl>
                  <c:pt idx="0">
                    <c:v>T001</c:v>
                  </c:pt>
                  <c:pt idx="1">
                    <c:v>T008</c:v>
                  </c:pt>
                  <c:pt idx="2">
                    <c:v>T017</c:v>
                  </c:pt>
                  <c:pt idx="3">
                    <c:v>T001</c:v>
                  </c:pt>
                  <c:pt idx="4">
                    <c:v>T008</c:v>
                  </c:pt>
                  <c:pt idx="5">
                    <c:v>T017</c:v>
                  </c:pt>
                </c:lvl>
                <c:lvl>
                  <c:pt idx="0">
                    <c:v>S03</c:v>
                  </c:pt>
                  <c:pt idx="3">
                    <c:v>S20</c:v>
                  </c:pt>
                </c:lvl>
              </c:multiLvlStrCache>
            </c:multiLvlStrRef>
          </c:cat>
          <c:val>
            <c:numRef>
              <c:f>'HE Prices'!$D$8:$D$14</c:f>
              <c:numCache>
                <c:formatCode>General</c:formatCode>
                <c:ptCount val="6"/>
                <c:pt idx="0">
                  <c:v>624.04713769439809</c:v>
                </c:pt>
                <c:pt idx="1">
                  <c:v>640.88211782135772</c:v>
                </c:pt>
                <c:pt idx="2">
                  <c:v>636.53829305638396</c:v>
                </c:pt>
                <c:pt idx="3">
                  <c:v>454.89321387076859</c:v>
                </c:pt>
                <c:pt idx="4">
                  <c:v>556.75700990570897</c:v>
                </c:pt>
                <c:pt idx="5">
                  <c:v>550.534479650604</c:v>
                </c:pt>
              </c:numCache>
            </c:numRef>
          </c:val>
          <c:smooth val="0"/>
          <c:extLst>
            <c:ext xmlns:c16="http://schemas.microsoft.com/office/drawing/2014/chart" uri="{C3380CC4-5D6E-409C-BE32-E72D297353CC}">
              <c16:uniqueId val="{00000000-A84A-4340-9547-E381381FE70E}"/>
            </c:ext>
          </c:extLst>
        </c:ser>
        <c:ser>
          <c:idx val="1"/>
          <c:order val="1"/>
          <c:tx>
            <c:strRef>
              <c:f>'HE Prices'!$E$5:$E$7</c:f>
              <c:strCache>
                <c:ptCount val="1"/>
                <c:pt idx="0">
                  <c:v>BASE - ESTONIA</c:v>
                </c:pt>
              </c:strCache>
            </c:strRef>
          </c:tx>
          <c:spPr>
            <a:ln w="28575" cap="rnd">
              <a:solidFill>
                <a:schemeClr val="accent2"/>
              </a:solidFill>
              <a:round/>
            </a:ln>
            <a:effectLst/>
          </c:spPr>
          <c:marker>
            <c:symbol val="none"/>
          </c:marker>
          <c:cat>
            <c:multiLvlStrRef>
              <c:f>'HE Prices'!$B$8:$C$14</c:f>
              <c:multiLvlStrCache>
                <c:ptCount val="6"/>
                <c:lvl>
                  <c:pt idx="0">
                    <c:v>T001</c:v>
                  </c:pt>
                  <c:pt idx="1">
                    <c:v>T008</c:v>
                  </c:pt>
                  <c:pt idx="2">
                    <c:v>T017</c:v>
                  </c:pt>
                  <c:pt idx="3">
                    <c:v>T001</c:v>
                  </c:pt>
                  <c:pt idx="4">
                    <c:v>T008</c:v>
                  </c:pt>
                  <c:pt idx="5">
                    <c:v>T017</c:v>
                  </c:pt>
                </c:lvl>
                <c:lvl>
                  <c:pt idx="0">
                    <c:v>S03</c:v>
                  </c:pt>
                  <c:pt idx="3">
                    <c:v>S20</c:v>
                  </c:pt>
                </c:lvl>
              </c:multiLvlStrCache>
            </c:multiLvlStrRef>
          </c:cat>
          <c:val>
            <c:numRef>
              <c:f>'HE Prices'!$E$8:$E$14</c:f>
              <c:numCache>
                <c:formatCode>General</c:formatCode>
                <c:ptCount val="6"/>
                <c:pt idx="0">
                  <c:v>346.77462080484054</c:v>
                </c:pt>
                <c:pt idx="1">
                  <c:v>345.96380694966365</c:v>
                </c:pt>
                <c:pt idx="2">
                  <c:v>343.27047402964627</c:v>
                </c:pt>
                <c:pt idx="3">
                  <c:v>270.02158590812098</c:v>
                </c:pt>
                <c:pt idx="4">
                  <c:v>261.19520694114931</c:v>
                </c:pt>
                <c:pt idx="5">
                  <c:v>270.02158590812098</c:v>
                </c:pt>
              </c:numCache>
            </c:numRef>
          </c:val>
          <c:smooth val="0"/>
          <c:extLst>
            <c:ext xmlns:c16="http://schemas.microsoft.com/office/drawing/2014/chart" uri="{C3380CC4-5D6E-409C-BE32-E72D297353CC}">
              <c16:uniqueId val="{00000000-DFB5-4E96-82D4-D4007D698792}"/>
            </c:ext>
          </c:extLst>
        </c:ser>
        <c:ser>
          <c:idx val="2"/>
          <c:order val="2"/>
          <c:tx>
            <c:strRef>
              <c:f>'HE Prices'!$F$5:$F$7</c:f>
              <c:strCache>
                <c:ptCount val="1"/>
                <c:pt idx="0">
                  <c:v>BASE - NORWAY</c:v>
                </c:pt>
              </c:strCache>
            </c:strRef>
          </c:tx>
          <c:spPr>
            <a:ln w="28575" cap="rnd">
              <a:solidFill>
                <a:schemeClr val="accent3"/>
              </a:solidFill>
              <a:round/>
            </a:ln>
            <a:effectLst/>
          </c:spPr>
          <c:marker>
            <c:symbol val="none"/>
          </c:marker>
          <c:cat>
            <c:multiLvlStrRef>
              <c:f>'HE Prices'!$B$8:$C$14</c:f>
              <c:multiLvlStrCache>
                <c:ptCount val="6"/>
                <c:lvl>
                  <c:pt idx="0">
                    <c:v>T001</c:v>
                  </c:pt>
                  <c:pt idx="1">
                    <c:v>T008</c:v>
                  </c:pt>
                  <c:pt idx="2">
                    <c:v>T017</c:v>
                  </c:pt>
                  <c:pt idx="3">
                    <c:v>T001</c:v>
                  </c:pt>
                  <c:pt idx="4">
                    <c:v>T008</c:v>
                  </c:pt>
                  <c:pt idx="5">
                    <c:v>T017</c:v>
                  </c:pt>
                </c:lvl>
                <c:lvl>
                  <c:pt idx="0">
                    <c:v>S03</c:v>
                  </c:pt>
                  <c:pt idx="3">
                    <c:v>S20</c:v>
                  </c:pt>
                </c:lvl>
              </c:multiLvlStrCache>
            </c:multiLvlStrRef>
          </c:cat>
          <c:val>
            <c:numRef>
              <c:f>'HE Prices'!$F$8:$F$14</c:f>
              <c:numCache>
                <c:formatCode>General</c:formatCode>
                <c:ptCount val="6"/>
                <c:pt idx="0">
                  <c:v>456.20138762290014</c:v>
                </c:pt>
                <c:pt idx="1">
                  <c:v>509.72705112143092</c:v>
                </c:pt>
                <c:pt idx="2">
                  <c:v>464.78602076823495</c:v>
                </c:pt>
                <c:pt idx="3">
                  <c:v>393.63483192944335</c:v>
                </c:pt>
                <c:pt idx="4">
                  <c:v>405.88992826142709</c:v>
                </c:pt>
                <c:pt idx="5">
                  <c:v>382.27930361071867</c:v>
                </c:pt>
              </c:numCache>
            </c:numRef>
          </c:val>
          <c:smooth val="0"/>
          <c:extLst>
            <c:ext xmlns:c16="http://schemas.microsoft.com/office/drawing/2014/chart" uri="{C3380CC4-5D6E-409C-BE32-E72D297353CC}">
              <c16:uniqueId val="{00000001-DFB5-4E96-82D4-D4007D698792}"/>
            </c:ext>
          </c:extLst>
        </c:ser>
        <c:dLbls>
          <c:showLegendKey val="0"/>
          <c:showVal val="0"/>
          <c:showCatName val="0"/>
          <c:showSerName val="0"/>
          <c:showPercent val="0"/>
          <c:showBubbleSize val="0"/>
        </c:dLbls>
        <c:smooth val="0"/>
        <c:axId val="228367160"/>
        <c:axId val="267029456"/>
      </c:lineChart>
      <c:catAx>
        <c:axId val="228367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029456"/>
        <c:crosses val="autoZero"/>
        <c:auto val="1"/>
        <c:lblAlgn val="ctr"/>
        <c:lblOffset val="100"/>
        <c:noMultiLvlLbl val="0"/>
      </c:catAx>
      <c:valAx>
        <c:axId val="267029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83671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 Annual!PivotTable5</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6">
              <a:lumMod val="40000"/>
              <a:lumOff val="60000"/>
            </a:schemeClr>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2">
              <a:lumMod val="75000"/>
            </a:schemeClr>
          </a:solidFill>
          <a:ln>
            <a:noFill/>
          </a:ln>
          <a:effectLst/>
        </c:spPr>
        <c:marker>
          <c:symbol val="none"/>
        </c:marker>
      </c:pivotFmt>
      <c:pivotFmt>
        <c:idx val="8"/>
        <c:spPr>
          <a:solidFill>
            <a:schemeClr val="accent5">
              <a:lumMod val="75000"/>
            </a:schemeClr>
          </a:solidFill>
          <a:ln>
            <a:noFill/>
          </a:ln>
          <a:effectLst/>
        </c:spPr>
        <c:marker>
          <c:symbol val="none"/>
        </c:marker>
      </c:pivotFmt>
      <c:pivotFmt>
        <c:idx val="9"/>
        <c:spPr>
          <a:solidFill>
            <a:schemeClr val="accent1">
              <a:lumMod val="60000"/>
              <a:lumOff val="40000"/>
            </a:schemeClr>
          </a:solidFill>
          <a:ln>
            <a:noFill/>
          </a:ln>
          <a:effectLst/>
        </c:spPr>
        <c:marker>
          <c:symbol val="none"/>
        </c:marker>
      </c:pivotFmt>
      <c:pivotFmt>
        <c:idx val="10"/>
        <c:spPr>
          <a:solidFill>
            <a:schemeClr val="accent2">
              <a:lumMod val="75000"/>
            </a:schemeClr>
          </a:solidFill>
          <a:ln>
            <a:noFill/>
          </a:ln>
          <a:effectLst/>
        </c:spPr>
        <c:marker>
          <c:symbol val="none"/>
        </c:marker>
      </c:pivotFmt>
      <c:pivotFmt>
        <c:idx val="11"/>
        <c:spPr>
          <a:solidFill>
            <a:schemeClr val="accent6">
              <a:lumMod val="40000"/>
              <a:lumOff val="60000"/>
            </a:schemeClr>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s>
    <c:plotArea>
      <c:layout/>
      <c:barChart>
        <c:barDir val="col"/>
        <c:grouping val="stacked"/>
        <c:varyColors val="0"/>
        <c:ser>
          <c:idx val="0"/>
          <c:order val="0"/>
          <c:tx>
            <c:strRef>
              <c:f>'EL GEN - Annual'!$D$3:$D$4</c:f>
              <c:strCache>
                <c:ptCount val="1"/>
                <c:pt idx="0">
                  <c:v>SUN</c:v>
                </c:pt>
              </c:strCache>
            </c:strRef>
          </c:tx>
          <c:spPr>
            <a:solidFill>
              <a:schemeClr val="accent1"/>
            </a:solidFill>
            <a:ln>
              <a:noFill/>
            </a:ln>
            <a:effectLst/>
          </c:spPr>
          <c:invertIfNegative val="0"/>
          <c:cat>
            <c:multiLvlStrRef>
              <c:f>'EL GEN - Annual'!$B$5:$C$16</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 Annual'!$D$5:$D$16</c:f>
              <c:numCache>
                <c:formatCode>0.000</c:formatCode>
                <c:ptCount val="11"/>
                <c:pt idx="0">
                  <c:v>2.5816696009475453</c:v>
                </c:pt>
                <c:pt idx="1">
                  <c:v>166.10592327202144</c:v>
                </c:pt>
                <c:pt idx="3">
                  <c:v>139.40853105284603</c:v>
                </c:pt>
                <c:pt idx="4">
                  <c:v>16.059894358876008</c:v>
                </c:pt>
                <c:pt idx="5">
                  <c:v>501.64900024349924</c:v>
                </c:pt>
                <c:pt idx="7">
                  <c:v>3.2936403909025799E-3</c:v>
                </c:pt>
                <c:pt idx="9">
                  <c:v>70.870710307777472</c:v>
                </c:pt>
                <c:pt idx="10">
                  <c:v>15.091164279927447</c:v>
                </c:pt>
              </c:numCache>
            </c:numRef>
          </c:val>
          <c:extLst>
            <c:ext xmlns:c16="http://schemas.microsoft.com/office/drawing/2014/chart" uri="{C3380CC4-5D6E-409C-BE32-E72D297353CC}">
              <c16:uniqueId val="{00000000-BF6E-492A-8A93-28F303A6814F}"/>
            </c:ext>
          </c:extLst>
        </c:ser>
        <c:ser>
          <c:idx val="1"/>
          <c:order val="1"/>
          <c:tx>
            <c:strRef>
              <c:f>'EL GEN - Annual'!$E$3:$E$4</c:f>
              <c:strCache>
                <c:ptCount val="1"/>
                <c:pt idx="0">
                  <c:v>WIND</c:v>
                </c:pt>
              </c:strCache>
            </c:strRef>
          </c:tx>
          <c:spPr>
            <a:solidFill>
              <a:schemeClr val="accent2"/>
            </a:solidFill>
            <a:ln>
              <a:noFill/>
            </a:ln>
            <a:effectLst/>
          </c:spPr>
          <c:invertIfNegative val="0"/>
          <c:cat>
            <c:multiLvlStrRef>
              <c:f>'EL GEN - Annual'!$B$5:$C$16</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 Annual'!$E$5:$E$16</c:f>
              <c:numCache>
                <c:formatCode>0.000</c:formatCode>
                <c:ptCount val="11"/>
                <c:pt idx="0">
                  <c:v>158.36249742463275</c:v>
                </c:pt>
                <c:pt idx="1">
                  <c:v>35.282143830229408</c:v>
                </c:pt>
                <c:pt idx="2">
                  <c:v>18.427368635000001</c:v>
                </c:pt>
                <c:pt idx="3">
                  <c:v>1805.7881106152302</c:v>
                </c:pt>
                <c:pt idx="4">
                  <c:v>21.631997890265261</c:v>
                </c:pt>
                <c:pt idx="5">
                  <c:v>1.9001969999999999</c:v>
                </c:pt>
                <c:pt idx="6">
                  <c:v>250.19167681019863</c:v>
                </c:pt>
                <c:pt idx="7">
                  <c:v>214.24197571172098</c:v>
                </c:pt>
                <c:pt idx="8">
                  <c:v>86.113398578537328</c:v>
                </c:pt>
                <c:pt idx="9">
                  <c:v>529.30393215999993</c:v>
                </c:pt>
                <c:pt idx="10">
                  <c:v>117.83199999999999</c:v>
                </c:pt>
              </c:numCache>
            </c:numRef>
          </c:val>
          <c:extLst>
            <c:ext xmlns:c16="http://schemas.microsoft.com/office/drawing/2014/chart" uri="{C3380CC4-5D6E-409C-BE32-E72D297353CC}">
              <c16:uniqueId val="{00000001-365B-48B1-91ED-37EEE2C3BBC1}"/>
            </c:ext>
          </c:extLst>
        </c:ser>
        <c:ser>
          <c:idx val="2"/>
          <c:order val="2"/>
          <c:tx>
            <c:strRef>
              <c:f>'EL GEN - Annual'!$F$3:$F$4</c:f>
              <c:strCache>
                <c:ptCount val="1"/>
                <c:pt idx="0">
                  <c:v>MUNIWASTE</c:v>
                </c:pt>
              </c:strCache>
            </c:strRef>
          </c:tx>
          <c:spPr>
            <a:solidFill>
              <a:schemeClr val="accent3"/>
            </a:solidFill>
            <a:ln>
              <a:noFill/>
            </a:ln>
            <a:effectLst/>
          </c:spPr>
          <c:invertIfNegative val="0"/>
          <c:cat>
            <c:multiLvlStrRef>
              <c:f>'EL GEN - Annual'!$B$5:$C$16</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 Annual'!$F$5:$F$16</c:f>
              <c:numCache>
                <c:formatCode>General</c:formatCode>
                <c:ptCount val="11"/>
                <c:pt idx="0">
                  <c:v>17.164254156173872</c:v>
                </c:pt>
                <c:pt idx="1">
                  <c:v>0.44675999999999999</c:v>
                </c:pt>
                <c:pt idx="2">
                  <c:v>50.396758413422035</c:v>
                </c:pt>
                <c:pt idx="3">
                  <c:v>62.582046244100724</c:v>
                </c:pt>
                <c:pt idx="5">
                  <c:v>3.0484800000000001</c:v>
                </c:pt>
                <c:pt idx="6">
                  <c:v>6.08120238996728</c:v>
                </c:pt>
                <c:pt idx="7">
                  <c:v>67.145391252109178</c:v>
                </c:pt>
                <c:pt idx="8">
                  <c:v>60.884569016808641</c:v>
                </c:pt>
                <c:pt idx="9">
                  <c:v>12.709008000000001</c:v>
                </c:pt>
                <c:pt idx="10">
                  <c:v>10.785312000000001</c:v>
                </c:pt>
              </c:numCache>
            </c:numRef>
          </c:val>
          <c:extLst>
            <c:ext xmlns:c16="http://schemas.microsoft.com/office/drawing/2014/chart" uri="{C3380CC4-5D6E-409C-BE32-E72D297353CC}">
              <c16:uniqueId val="{00000002-365B-48B1-91ED-37EEE2C3BBC1}"/>
            </c:ext>
          </c:extLst>
        </c:ser>
        <c:ser>
          <c:idx val="3"/>
          <c:order val="3"/>
          <c:tx>
            <c:strRef>
              <c:f>'EL GEN - Annual'!$G$3:$G$4</c:f>
              <c:strCache>
                <c:ptCount val="1"/>
                <c:pt idx="0">
                  <c:v>WATER</c:v>
                </c:pt>
              </c:strCache>
            </c:strRef>
          </c:tx>
          <c:spPr>
            <a:solidFill>
              <a:schemeClr val="accent4"/>
            </a:solidFill>
            <a:ln>
              <a:noFill/>
            </a:ln>
            <a:effectLst/>
          </c:spPr>
          <c:invertIfNegative val="0"/>
          <c:cat>
            <c:multiLvlStrRef>
              <c:f>'EL GEN - Annual'!$B$5:$C$16</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 Annual'!$G$5:$G$16</c:f>
              <c:numCache>
                <c:formatCode>General</c:formatCode>
                <c:ptCount val="11"/>
                <c:pt idx="0">
                  <c:v>3.3763123788115801E-2</c:v>
                </c:pt>
                <c:pt idx="1">
                  <c:v>0.09</c:v>
                </c:pt>
                <c:pt idx="2">
                  <c:v>71.818613738390184</c:v>
                </c:pt>
                <c:pt idx="3">
                  <c:v>172.89456644205961</c:v>
                </c:pt>
                <c:pt idx="4">
                  <c:v>1.6080000000000001E-3</c:v>
                </c:pt>
                <c:pt idx="5">
                  <c:v>3.1370399999999998</c:v>
                </c:pt>
                <c:pt idx="6">
                  <c:v>565.59057047099714</c:v>
                </c:pt>
                <c:pt idx="7">
                  <c:v>5.6846777200000007</c:v>
                </c:pt>
                <c:pt idx="8">
                  <c:v>274.24286318139639</c:v>
                </c:pt>
                <c:pt idx="9">
                  <c:v>21.147502158907081</c:v>
                </c:pt>
                <c:pt idx="10">
                  <c:v>0.63839999999999997</c:v>
                </c:pt>
              </c:numCache>
            </c:numRef>
          </c:val>
          <c:extLst>
            <c:ext xmlns:c16="http://schemas.microsoft.com/office/drawing/2014/chart" uri="{C3380CC4-5D6E-409C-BE32-E72D297353CC}">
              <c16:uniqueId val="{00000003-365B-48B1-91ED-37EEE2C3BBC1}"/>
            </c:ext>
          </c:extLst>
        </c:ser>
        <c:ser>
          <c:idx val="4"/>
          <c:order val="4"/>
          <c:tx>
            <c:strRef>
              <c:f>'EL GEN - Annual'!$H$3:$H$4</c:f>
              <c:strCache>
                <c:ptCount val="1"/>
                <c:pt idx="0">
                  <c:v>NATGAS</c:v>
                </c:pt>
              </c:strCache>
            </c:strRef>
          </c:tx>
          <c:spPr>
            <a:solidFill>
              <a:schemeClr val="accent5"/>
            </a:solidFill>
            <a:ln>
              <a:noFill/>
            </a:ln>
            <a:effectLst/>
          </c:spPr>
          <c:invertIfNegative val="0"/>
          <c:cat>
            <c:multiLvlStrRef>
              <c:f>'EL GEN - Annual'!$B$5:$C$16</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 Annual'!$H$5:$H$16</c:f>
              <c:numCache>
                <c:formatCode>General</c:formatCode>
                <c:ptCount val="11"/>
                <c:pt idx="0">
                  <c:v>2.4212992302672403</c:v>
                </c:pt>
                <c:pt idx="2">
                  <c:v>1.67316</c:v>
                </c:pt>
                <c:pt idx="3">
                  <c:v>38.256602184994605</c:v>
                </c:pt>
                <c:pt idx="7">
                  <c:v>1.2220200000000001</c:v>
                </c:pt>
                <c:pt idx="8">
                  <c:v>2.8912429213483102</c:v>
                </c:pt>
                <c:pt idx="9">
                  <c:v>219.61553767803431</c:v>
                </c:pt>
                <c:pt idx="10">
                  <c:v>9.38959067296223</c:v>
                </c:pt>
              </c:numCache>
            </c:numRef>
          </c:val>
          <c:extLst>
            <c:ext xmlns:c16="http://schemas.microsoft.com/office/drawing/2014/chart" uri="{C3380CC4-5D6E-409C-BE32-E72D297353CC}">
              <c16:uniqueId val="{00000004-365B-48B1-91ED-37EEE2C3BBC1}"/>
            </c:ext>
          </c:extLst>
        </c:ser>
        <c:ser>
          <c:idx val="5"/>
          <c:order val="5"/>
          <c:tx>
            <c:strRef>
              <c:f>'EL GEN - Annual'!$I$3:$I$4</c:f>
              <c:strCache>
                <c:ptCount val="1"/>
                <c:pt idx="0">
                  <c:v>COAL</c:v>
                </c:pt>
              </c:strCache>
            </c:strRef>
          </c:tx>
          <c:spPr>
            <a:solidFill>
              <a:schemeClr val="accent6"/>
            </a:solidFill>
            <a:ln>
              <a:noFill/>
            </a:ln>
            <a:effectLst/>
          </c:spPr>
          <c:invertIfNegative val="0"/>
          <c:cat>
            <c:multiLvlStrRef>
              <c:f>'EL GEN - Annual'!$B$5:$C$16</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 Annual'!$I$5:$I$16</c:f>
              <c:numCache>
                <c:formatCode>General</c:formatCode>
                <c:ptCount val="11"/>
                <c:pt idx="0">
                  <c:v>13.365021784173409</c:v>
                </c:pt>
                <c:pt idx="2">
                  <c:v>7.3231100947482091</c:v>
                </c:pt>
                <c:pt idx="3">
                  <c:v>126.39606592028687</c:v>
                </c:pt>
                <c:pt idx="7">
                  <c:v>54.886672253276949</c:v>
                </c:pt>
                <c:pt idx="8">
                  <c:v>1.991282957983193</c:v>
                </c:pt>
                <c:pt idx="9">
                  <c:v>47.500370776116696</c:v>
                </c:pt>
                <c:pt idx="10">
                  <c:v>34.1500256450921</c:v>
                </c:pt>
              </c:numCache>
            </c:numRef>
          </c:val>
          <c:extLst>
            <c:ext xmlns:c16="http://schemas.microsoft.com/office/drawing/2014/chart" uri="{C3380CC4-5D6E-409C-BE32-E72D297353CC}">
              <c16:uniqueId val="{00000005-365B-48B1-91ED-37EEE2C3BBC1}"/>
            </c:ext>
          </c:extLst>
        </c:ser>
        <c:ser>
          <c:idx val="6"/>
          <c:order val="6"/>
          <c:tx>
            <c:strRef>
              <c:f>'EL GEN - Annual'!$J$3:$J$4</c:f>
              <c:strCache>
                <c:ptCount val="1"/>
                <c:pt idx="0">
                  <c:v>WOODCHIPS</c:v>
                </c:pt>
              </c:strCache>
            </c:strRef>
          </c:tx>
          <c:spPr>
            <a:solidFill>
              <a:schemeClr val="accent1">
                <a:lumMod val="60000"/>
              </a:schemeClr>
            </a:solidFill>
            <a:ln>
              <a:noFill/>
            </a:ln>
            <a:effectLst/>
          </c:spPr>
          <c:invertIfNegative val="0"/>
          <c:cat>
            <c:multiLvlStrRef>
              <c:f>'EL GEN - Annual'!$B$5:$C$16</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 Annual'!$J$5:$J$16</c:f>
              <c:numCache>
                <c:formatCode>General</c:formatCode>
                <c:ptCount val="11"/>
                <c:pt idx="0">
                  <c:v>1.277477481361857</c:v>
                </c:pt>
                <c:pt idx="1">
                  <c:v>9.3115603008466968E-2</c:v>
                </c:pt>
                <c:pt idx="2">
                  <c:v>4.3235051122007899</c:v>
                </c:pt>
                <c:pt idx="3">
                  <c:v>5.6709123049194403</c:v>
                </c:pt>
                <c:pt idx="6">
                  <c:v>0.24093135555555578</c:v>
                </c:pt>
                <c:pt idx="7">
                  <c:v>2.790978125000001</c:v>
                </c:pt>
                <c:pt idx="8">
                  <c:v>5.5164676215847361</c:v>
                </c:pt>
              </c:numCache>
            </c:numRef>
          </c:val>
          <c:extLst>
            <c:ext xmlns:c16="http://schemas.microsoft.com/office/drawing/2014/chart" uri="{C3380CC4-5D6E-409C-BE32-E72D297353CC}">
              <c16:uniqueId val="{00000006-365B-48B1-91ED-37EEE2C3BBC1}"/>
            </c:ext>
          </c:extLst>
        </c:ser>
        <c:ser>
          <c:idx val="7"/>
          <c:order val="7"/>
          <c:tx>
            <c:strRef>
              <c:f>'EL GEN - Annual'!$K$3:$K$4</c:f>
              <c:strCache>
                <c:ptCount val="1"/>
                <c:pt idx="0">
                  <c:v>ELECTRIC</c:v>
                </c:pt>
              </c:strCache>
            </c:strRef>
          </c:tx>
          <c:spPr>
            <a:solidFill>
              <a:schemeClr val="accent2">
                <a:lumMod val="60000"/>
              </a:schemeClr>
            </a:solidFill>
            <a:ln>
              <a:noFill/>
            </a:ln>
            <a:effectLst/>
          </c:spPr>
          <c:invertIfNegative val="0"/>
          <c:cat>
            <c:multiLvlStrRef>
              <c:f>'EL GEN - Annual'!$B$5:$C$16</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 Annual'!$K$5:$K$16</c:f>
              <c:numCache>
                <c:formatCode>General</c:formatCode>
                <c:ptCount val="11"/>
                <c:pt idx="0">
                  <c:v>-8.7026301145667908</c:v>
                </c:pt>
                <c:pt idx="1">
                  <c:v>102.39942713162741</c:v>
                </c:pt>
                <c:pt idx="2">
                  <c:v>-17.216515295497562</c:v>
                </c:pt>
                <c:pt idx="3">
                  <c:v>153.04884231983942</c:v>
                </c:pt>
                <c:pt idx="4">
                  <c:v>9.0195283678881708</c:v>
                </c:pt>
                <c:pt idx="5">
                  <c:v>331.02237821846262</c:v>
                </c:pt>
                <c:pt idx="6">
                  <c:v>0.35688432018612065</c:v>
                </c:pt>
                <c:pt idx="7">
                  <c:v>24.323857917749869</c:v>
                </c:pt>
                <c:pt idx="8">
                  <c:v>-27.863660642107178</c:v>
                </c:pt>
                <c:pt idx="9">
                  <c:v>302.38178724663925</c:v>
                </c:pt>
                <c:pt idx="10">
                  <c:v>31.96915107722554</c:v>
                </c:pt>
              </c:numCache>
            </c:numRef>
          </c:val>
          <c:extLst>
            <c:ext xmlns:c16="http://schemas.microsoft.com/office/drawing/2014/chart" uri="{C3380CC4-5D6E-409C-BE32-E72D297353CC}">
              <c16:uniqueId val="{00000000-1D4C-4A72-B6B4-7FCE65C3086B}"/>
            </c:ext>
          </c:extLst>
        </c:ser>
        <c:ser>
          <c:idx val="8"/>
          <c:order val="8"/>
          <c:tx>
            <c:strRef>
              <c:f>'EL GEN - Annual'!$L$3:$L$4</c:f>
              <c:strCache>
                <c:ptCount val="1"/>
                <c:pt idx="0">
                  <c:v>RETORTGAS</c:v>
                </c:pt>
              </c:strCache>
            </c:strRef>
          </c:tx>
          <c:spPr>
            <a:solidFill>
              <a:schemeClr val="accent3">
                <a:lumMod val="60000"/>
              </a:schemeClr>
            </a:solidFill>
            <a:ln>
              <a:noFill/>
            </a:ln>
            <a:effectLst/>
          </c:spPr>
          <c:invertIfNegative val="0"/>
          <c:cat>
            <c:multiLvlStrRef>
              <c:f>'EL GEN - Annual'!$B$5:$C$16</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 Annual'!$L$5:$L$16</c:f>
              <c:numCache>
                <c:formatCode>General</c:formatCode>
                <c:ptCount val="11"/>
                <c:pt idx="1">
                  <c:v>1.5548999999999999</c:v>
                </c:pt>
              </c:numCache>
            </c:numRef>
          </c:val>
          <c:extLst>
            <c:ext xmlns:c16="http://schemas.microsoft.com/office/drawing/2014/chart" uri="{C3380CC4-5D6E-409C-BE32-E72D297353CC}">
              <c16:uniqueId val="{00000001-1D4C-4A72-B6B4-7FCE65C3086B}"/>
            </c:ext>
          </c:extLst>
        </c:ser>
        <c:ser>
          <c:idx val="9"/>
          <c:order val="9"/>
          <c:tx>
            <c:strRef>
              <c:f>'EL GEN - Annual'!$M$3:$M$4</c:f>
              <c:strCache>
                <c:ptCount val="1"/>
                <c:pt idx="0">
                  <c:v>WOODWASTE</c:v>
                </c:pt>
              </c:strCache>
            </c:strRef>
          </c:tx>
          <c:spPr>
            <a:solidFill>
              <a:schemeClr val="accent4">
                <a:lumMod val="60000"/>
              </a:schemeClr>
            </a:solidFill>
            <a:ln>
              <a:noFill/>
            </a:ln>
            <a:effectLst/>
          </c:spPr>
          <c:invertIfNegative val="0"/>
          <c:cat>
            <c:multiLvlStrRef>
              <c:f>'EL GEN - Annual'!$B$5:$C$16</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 Annual'!$M$5:$M$16</c:f>
              <c:numCache>
                <c:formatCode>General</c:formatCode>
                <c:ptCount val="11"/>
                <c:pt idx="1">
                  <c:v>0.42238663857773739</c:v>
                </c:pt>
                <c:pt idx="2">
                  <c:v>10.588431169230759</c:v>
                </c:pt>
                <c:pt idx="5">
                  <c:v>0.18571199999999999</c:v>
                </c:pt>
                <c:pt idx="8">
                  <c:v>2.9098555461935796</c:v>
                </c:pt>
              </c:numCache>
            </c:numRef>
          </c:val>
          <c:extLst>
            <c:ext xmlns:c16="http://schemas.microsoft.com/office/drawing/2014/chart" uri="{C3380CC4-5D6E-409C-BE32-E72D297353CC}">
              <c16:uniqueId val="{00000002-1D4C-4A72-B6B4-7FCE65C3086B}"/>
            </c:ext>
          </c:extLst>
        </c:ser>
        <c:ser>
          <c:idx val="10"/>
          <c:order val="10"/>
          <c:tx>
            <c:strRef>
              <c:f>'EL GEN - Annual'!$N$3:$N$4</c:f>
              <c:strCache>
                <c:ptCount val="1"/>
                <c:pt idx="0">
                  <c:v>PEAT</c:v>
                </c:pt>
              </c:strCache>
            </c:strRef>
          </c:tx>
          <c:spPr>
            <a:solidFill>
              <a:schemeClr val="accent5">
                <a:lumMod val="60000"/>
              </a:schemeClr>
            </a:solidFill>
            <a:ln>
              <a:noFill/>
            </a:ln>
            <a:effectLst/>
          </c:spPr>
          <c:invertIfNegative val="0"/>
          <c:cat>
            <c:multiLvlStrRef>
              <c:f>'EL GEN - Annual'!$B$5:$C$16</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 Annual'!$N$5:$N$16</c:f>
              <c:numCache>
                <c:formatCode>General</c:formatCode>
                <c:ptCount val="11"/>
                <c:pt idx="2">
                  <c:v>11.648426098687025</c:v>
                </c:pt>
                <c:pt idx="8">
                  <c:v>0.723576</c:v>
                </c:pt>
              </c:numCache>
            </c:numRef>
          </c:val>
          <c:extLst>
            <c:ext xmlns:c16="http://schemas.microsoft.com/office/drawing/2014/chart" uri="{C3380CC4-5D6E-409C-BE32-E72D297353CC}">
              <c16:uniqueId val="{00000003-1D4C-4A72-B6B4-7FCE65C3086B}"/>
            </c:ext>
          </c:extLst>
        </c:ser>
        <c:ser>
          <c:idx val="11"/>
          <c:order val="11"/>
          <c:tx>
            <c:strRef>
              <c:f>'EL GEN - Annual'!$O$3:$O$4</c:f>
              <c:strCache>
                <c:ptCount val="1"/>
                <c:pt idx="0">
                  <c:v>OTHERGAS</c:v>
                </c:pt>
              </c:strCache>
            </c:strRef>
          </c:tx>
          <c:spPr>
            <a:solidFill>
              <a:schemeClr val="accent6">
                <a:lumMod val="60000"/>
              </a:schemeClr>
            </a:solidFill>
            <a:ln>
              <a:noFill/>
            </a:ln>
            <a:effectLst/>
          </c:spPr>
          <c:invertIfNegative val="0"/>
          <c:cat>
            <c:multiLvlStrRef>
              <c:f>'EL GEN - Annual'!$B$5:$C$16</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 Annual'!$O$5:$O$16</c:f>
              <c:numCache>
                <c:formatCode>General</c:formatCode>
                <c:ptCount val="11"/>
                <c:pt idx="2">
                  <c:v>3.0064320000000002</c:v>
                </c:pt>
                <c:pt idx="8">
                  <c:v>0.75867857142857098</c:v>
                </c:pt>
              </c:numCache>
            </c:numRef>
          </c:val>
          <c:extLst>
            <c:ext xmlns:c16="http://schemas.microsoft.com/office/drawing/2014/chart" uri="{C3380CC4-5D6E-409C-BE32-E72D297353CC}">
              <c16:uniqueId val="{00000004-1D4C-4A72-B6B4-7FCE65C3086B}"/>
            </c:ext>
          </c:extLst>
        </c:ser>
        <c:ser>
          <c:idx val="12"/>
          <c:order val="12"/>
          <c:tx>
            <c:strRef>
              <c:f>'EL GEN - Annual'!$P$3:$P$4</c:f>
              <c:strCache>
                <c:ptCount val="1"/>
                <c:pt idx="0">
                  <c:v>NUCLEAR</c:v>
                </c:pt>
              </c:strCache>
            </c:strRef>
          </c:tx>
          <c:spPr>
            <a:solidFill>
              <a:schemeClr val="accent1">
                <a:lumMod val="80000"/>
                <a:lumOff val="20000"/>
              </a:schemeClr>
            </a:solidFill>
            <a:ln>
              <a:noFill/>
            </a:ln>
            <a:effectLst/>
          </c:spPr>
          <c:invertIfNegative val="0"/>
          <c:cat>
            <c:multiLvlStrRef>
              <c:f>'EL GEN - Annual'!$B$5:$C$16</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 Annual'!$P$5:$P$16</c:f>
              <c:numCache>
                <c:formatCode>General</c:formatCode>
                <c:ptCount val="11"/>
                <c:pt idx="2">
                  <c:v>106.04442035999409</c:v>
                </c:pt>
                <c:pt idx="3">
                  <c:v>46.740560060590852</c:v>
                </c:pt>
                <c:pt idx="7">
                  <c:v>60.794400000000003</c:v>
                </c:pt>
                <c:pt idx="8">
                  <c:v>86.153373600000009</c:v>
                </c:pt>
                <c:pt idx="9">
                  <c:v>287.09272458479074</c:v>
                </c:pt>
                <c:pt idx="10">
                  <c:v>8.9692372311828006</c:v>
                </c:pt>
              </c:numCache>
            </c:numRef>
          </c:val>
          <c:extLst>
            <c:ext xmlns:c16="http://schemas.microsoft.com/office/drawing/2014/chart" uri="{C3380CC4-5D6E-409C-BE32-E72D297353CC}">
              <c16:uniqueId val="{00000005-1D4C-4A72-B6B4-7FCE65C3086B}"/>
            </c:ext>
          </c:extLst>
        </c:ser>
        <c:ser>
          <c:idx val="13"/>
          <c:order val="13"/>
          <c:tx>
            <c:strRef>
              <c:f>'EL GEN - Annual'!$Q$3:$Q$4</c:f>
              <c:strCache>
                <c:ptCount val="1"/>
                <c:pt idx="0">
                  <c:v>LIGNITE</c:v>
                </c:pt>
              </c:strCache>
            </c:strRef>
          </c:tx>
          <c:spPr>
            <a:solidFill>
              <a:schemeClr val="accent2">
                <a:lumMod val="80000"/>
                <a:lumOff val="20000"/>
              </a:schemeClr>
            </a:solidFill>
            <a:ln>
              <a:noFill/>
            </a:ln>
            <a:effectLst/>
          </c:spPr>
          <c:invertIfNegative val="0"/>
          <c:cat>
            <c:multiLvlStrRef>
              <c:f>'EL GEN - Annual'!$B$5:$C$16</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 Annual'!$Q$5:$Q$16</c:f>
              <c:numCache>
                <c:formatCode>General</c:formatCode>
                <c:ptCount val="11"/>
                <c:pt idx="3">
                  <c:v>123.29028965598178</c:v>
                </c:pt>
                <c:pt idx="7">
                  <c:v>54.31377307592404</c:v>
                </c:pt>
              </c:numCache>
            </c:numRef>
          </c:val>
          <c:extLst>
            <c:ext xmlns:c16="http://schemas.microsoft.com/office/drawing/2014/chart" uri="{C3380CC4-5D6E-409C-BE32-E72D297353CC}">
              <c16:uniqueId val="{00000006-1D4C-4A72-B6B4-7FCE65C3086B}"/>
            </c:ext>
          </c:extLst>
        </c:ser>
        <c:ser>
          <c:idx val="14"/>
          <c:order val="14"/>
          <c:tx>
            <c:strRef>
              <c:f>'EL GEN - Annual'!$R$3:$R$4</c:f>
              <c:strCache>
                <c:ptCount val="1"/>
                <c:pt idx="0">
                  <c:v>WASTEHEAT</c:v>
                </c:pt>
              </c:strCache>
            </c:strRef>
          </c:tx>
          <c:spPr>
            <a:solidFill>
              <a:schemeClr val="accent3">
                <a:lumMod val="80000"/>
                <a:lumOff val="20000"/>
              </a:schemeClr>
            </a:solidFill>
            <a:ln>
              <a:noFill/>
            </a:ln>
            <a:effectLst/>
          </c:spPr>
          <c:invertIfNegative val="0"/>
          <c:cat>
            <c:multiLvlStrRef>
              <c:f>'EL GEN - Annual'!$B$5:$C$16</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 Annual'!$R$5:$R$16</c:f>
              <c:numCache>
                <c:formatCode>General</c:formatCode>
                <c:ptCount val="11"/>
                <c:pt idx="3">
                  <c:v>1.1784827999999998</c:v>
                </c:pt>
              </c:numCache>
            </c:numRef>
          </c:val>
          <c:extLst>
            <c:ext xmlns:c16="http://schemas.microsoft.com/office/drawing/2014/chart" uri="{C3380CC4-5D6E-409C-BE32-E72D297353CC}">
              <c16:uniqueId val="{00000007-1D4C-4A72-B6B4-7FCE65C3086B}"/>
            </c:ext>
          </c:extLst>
        </c:ser>
        <c:ser>
          <c:idx val="15"/>
          <c:order val="15"/>
          <c:tx>
            <c:strRef>
              <c:f>'EL GEN - Annual'!$S$3:$S$4</c:f>
              <c:strCache>
                <c:ptCount val="1"/>
                <c:pt idx="0">
                  <c:v>HEAT</c:v>
                </c:pt>
              </c:strCache>
            </c:strRef>
          </c:tx>
          <c:spPr>
            <a:solidFill>
              <a:schemeClr val="accent4">
                <a:lumMod val="80000"/>
                <a:lumOff val="20000"/>
              </a:schemeClr>
            </a:solidFill>
            <a:ln>
              <a:noFill/>
            </a:ln>
            <a:effectLst/>
          </c:spPr>
          <c:invertIfNegative val="0"/>
          <c:cat>
            <c:multiLvlStrRef>
              <c:f>'EL GEN - Annual'!$B$5:$C$16</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 Annual'!$S$5:$S$16</c:f>
              <c:numCache>
                <c:formatCode>General</c:formatCode>
                <c:ptCount val="11"/>
                <c:pt idx="5">
                  <c:v>1.2964800000000001</c:v>
                </c:pt>
              </c:numCache>
            </c:numRef>
          </c:val>
          <c:extLst>
            <c:ext xmlns:c16="http://schemas.microsoft.com/office/drawing/2014/chart" uri="{C3380CC4-5D6E-409C-BE32-E72D297353CC}">
              <c16:uniqueId val="{00000008-1D4C-4A72-B6B4-7FCE65C3086B}"/>
            </c:ext>
          </c:extLst>
        </c:ser>
        <c:ser>
          <c:idx val="16"/>
          <c:order val="16"/>
          <c:tx>
            <c:strRef>
              <c:f>'EL GEN - Annual'!$T$3:$T$4</c:f>
              <c:strCache>
                <c:ptCount val="1"/>
                <c:pt idx="0">
                  <c:v>WOOD</c:v>
                </c:pt>
              </c:strCache>
            </c:strRef>
          </c:tx>
          <c:spPr>
            <a:solidFill>
              <a:schemeClr val="accent5">
                <a:lumMod val="80000"/>
                <a:lumOff val="20000"/>
              </a:schemeClr>
            </a:solidFill>
            <a:ln>
              <a:noFill/>
            </a:ln>
            <a:effectLst/>
          </c:spPr>
          <c:invertIfNegative val="0"/>
          <c:cat>
            <c:multiLvlStrRef>
              <c:f>'EL GEN - Annual'!$B$5:$C$16</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 Annual'!$T$5:$T$16</c:f>
              <c:numCache>
                <c:formatCode>General</c:formatCode>
                <c:ptCount val="11"/>
                <c:pt idx="1">
                  <c:v>5.6690425014427497E-2</c:v>
                </c:pt>
                <c:pt idx="10">
                  <c:v>1.4191199999999999</c:v>
                </c:pt>
              </c:numCache>
            </c:numRef>
          </c:val>
          <c:extLst>
            <c:ext xmlns:c16="http://schemas.microsoft.com/office/drawing/2014/chart" uri="{C3380CC4-5D6E-409C-BE32-E72D297353CC}">
              <c16:uniqueId val="{00000009-1D4C-4A72-B6B4-7FCE65C3086B}"/>
            </c:ext>
          </c:extLst>
        </c:ser>
        <c:ser>
          <c:idx val="17"/>
          <c:order val="17"/>
          <c:tx>
            <c:strRef>
              <c:f>'EL GEN - Annual'!$U$3:$U$4</c:f>
              <c:strCache>
                <c:ptCount val="1"/>
                <c:pt idx="0">
                  <c:v>HYDROGEN</c:v>
                </c:pt>
              </c:strCache>
            </c:strRef>
          </c:tx>
          <c:spPr>
            <a:solidFill>
              <a:schemeClr val="accent6">
                <a:lumMod val="80000"/>
                <a:lumOff val="20000"/>
              </a:schemeClr>
            </a:solidFill>
            <a:ln>
              <a:noFill/>
            </a:ln>
            <a:effectLst/>
          </c:spPr>
          <c:invertIfNegative val="0"/>
          <c:cat>
            <c:multiLvlStrRef>
              <c:f>'EL GEN - Annual'!$B$5:$C$16</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 Annual'!$U$5:$U$16</c:f>
              <c:numCache>
                <c:formatCode>General</c:formatCode>
                <c:ptCount val="11"/>
                <c:pt idx="0">
                  <c:v>2.9912603067003398</c:v>
                </c:pt>
                <c:pt idx="3">
                  <c:v>65.784893626061375</c:v>
                </c:pt>
                <c:pt idx="6">
                  <c:v>5.2039038353662956</c:v>
                </c:pt>
                <c:pt idx="9">
                  <c:v>99.999732477398197</c:v>
                </c:pt>
                <c:pt idx="10">
                  <c:v>5.4657196286048402</c:v>
                </c:pt>
              </c:numCache>
            </c:numRef>
          </c:val>
          <c:extLst>
            <c:ext xmlns:c16="http://schemas.microsoft.com/office/drawing/2014/chart" uri="{C3380CC4-5D6E-409C-BE32-E72D297353CC}">
              <c16:uniqueId val="{0000000A-1D4C-4A72-B6B4-7FCE65C3086B}"/>
            </c:ext>
          </c:extLst>
        </c:ser>
        <c:ser>
          <c:idx val="18"/>
          <c:order val="18"/>
          <c:tx>
            <c:strRef>
              <c:f>'EL GEN - Annual'!$V$3:$V$4</c:f>
              <c:strCache>
                <c:ptCount val="1"/>
                <c:pt idx="0">
                  <c:v>STRAW</c:v>
                </c:pt>
              </c:strCache>
            </c:strRef>
          </c:tx>
          <c:spPr>
            <a:solidFill>
              <a:schemeClr val="accent1">
                <a:lumMod val="80000"/>
              </a:schemeClr>
            </a:solidFill>
            <a:ln>
              <a:noFill/>
            </a:ln>
            <a:effectLst/>
          </c:spPr>
          <c:invertIfNegative val="0"/>
          <c:cat>
            <c:multiLvlStrRef>
              <c:f>'EL GEN - Annual'!$B$5:$C$16</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 Annual'!$V$5:$V$16</c:f>
              <c:numCache>
                <c:formatCode>General</c:formatCode>
                <c:ptCount val="11"/>
                <c:pt idx="0">
                  <c:v>0.13578000000000001</c:v>
                </c:pt>
                <c:pt idx="7">
                  <c:v>0.35004959999999996</c:v>
                </c:pt>
              </c:numCache>
            </c:numRef>
          </c:val>
          <c:extLst>
            <c:ext xmlns:c16="http://schemas.microsoft.com/office/drawing/2014/chart" uri="{C3380CC4-5D6E-409C-BE32-E72D297353CC}">
              <c16:uniqueId val="{0000000B-1D4C-4A72-B6B4-7FCE65C3086B}"/>
            </c:ext>
          </c:extLst>
        </c:ser>
        <c:dLbls>
          <c:showLegendKey val="0"/>
          <c:showVal val="0"/>
          <c:showCatName val="0"/>
          <c:showSerName val="0"/>
          <c:showPercent val="0"/>
          <c:showBubbleSize val="0"/>
        </c:dLbls>
        <c:gapWidth val="50"/>
        <c:overlap val="100"/>
        <c:axId val="266660936"/>
        <c:axId val="266925136"/>
      </c:barChart>
      <c:catAx>
        <c:axId val="266660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6925136"/>
        <c:crosses val="autoZero"/>
        <c:auto val="1"/>
        <c:lblAlgn val="ctr"/>
        <c:lblOffset val="100"/>
        <c:noMultiLvlLbl val="0"/>
      </c:catAx>
      <c:valAx>
        <c:axId val="266925136"/>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66609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 Time!PivotTable2</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w="25400">
            <a:noFill/>
          </a:ln>
          <a:effectLst/>
        </c:spPr>
        <c:marker>
          <c:symbol val="none"/>
        </c:marker>
      </c:pivotFmt>
      <c:pivotFmt>
        <c:idx val="15"/>
        <c:spPr>
          <a:solidFill>
            <a:schemeClr val="accent1"/>
          </a:solidFill>
          <a:ln w="25400">
            <a:noFill/>
          </a:ln>
          <a:effectLst/>
        </c:spPr>
        <c:marker>
          <c:symbol val="none"/>
        </c:marker>
      </c:pivotFmt>
      <c:pivotFmt>
        <c:idx val="16"/>
        <c:spPr>
          <a:solidFill>
            <a:schemeClr val="accent1"/>
          </a:solidFill>
          <a:ln w="25400">
            <a:noFill/>
          </a:ln>
          <a:effectLst/>
        </c:spPr>
        <c:marker>
          <c:symbol val="none"/>
        </c:marker>
      </c:pivotFmt>
      <c:pivotFmt>
        <c:idx val="17"/>
        <c:spPr>
          <a:solidFill>
            <a:schemeClr val="accent1"/>
          </a:solidFill>
          <a:ln w="25400">
            <a:noFill/>
          </a:ln>
          <a:effectLst/>
        </c:spPr>
        <c:marker>
          <c:symbol val="none"/>
        </c:marker>
      </c:pivotFmt>
      <c:pivotFmt>
        <c:idx val="18"/>
        <c:spPr>
          <a:solidFill>
            <a:schemeClr val="accent1"/>
          </a:solidFill>
          <a:ln w="25400">
            <a:noFill/>
          </a:ln>
          <a:effectLst/>
        </c:spPr>
        <c:marker>
          <c:symbol val="none"/>
        </c:marker>
      </c:pivotFmt>
      <c:pivotFmt>
        <c:idx val="19"/>
        <c:spPr>
          <a:solidFill>
            <a:schemeClr val="accent1"/>
          </a:solidFill>
          <a:ln w="25400">
            <a:noFill/>
          </a:ln>
          <a:effectLst/>
        </c:spPr>
        <c:marker>
          <c:symbol val="none"/>
        </c:marker>
      </c:pivotFmt>
      <c:pivotFmt>
        <c:idx val="20"/>
        <c:spPr>
          <a:solidFill>
            <a:schemeClr val="accent1"/>
          </a:solidFill>
          <a:ln w="25400">
            <a:noFill/>
          </a:ln>
          <a:effectLst/>
        </c:spPr>
        <c:marker>
          <c:symbol val="none"/>
        </c:marker>
      </c:pivotFmt>
      <c:pivotFmt>
        <c:idx val="21"/>
        <c:spPr>
          <a:solidFill>
            <a:schemeClr val="accent1"/>
          </a:solidFill>
          <a:ln w="25400">
            <a:noFill/>
          </a:ln>
          <a:effectLst/>
        </c:spPr>
        <c:marker>
          <c:symbol val="none"/>
        </c:marker>
      </c:pivotFmt>
      <c:pivotFmt>
        <c:idx val="22"/>
        <c:spPr>
          <a:solidFill>
            <a:schemeClr val="accent1"/>
          </a:solidFill>
          <a:ln w="25400">
            <a:noFill/>
          </a:ln>
          <a:effectLst/>
        </c:spPr>
        <c:marker>
          <c:symbol val="none"/>
        </c:marker>
      </c:pivotFmt>
      <c:pivotFmt>
        <c:idx val="23"/>
        <c:spPr>
          <a:solidFill>
            <a:schemeClr val="accent1"/>
          </a:solidFill>
          <a:ln w="25400">
            <a:noFill/>
          </a:ln>
          <a:effectLst/>
        </c:spPr>
        <c:marker>
          <c:symbol val="none"/>
        </c:marker>
      </c:pivotFmt>
      <c:pivotFmt>
        <c:idx val="24"/>
        <c:spPr>
          <a:solidFill>
            <a:schemeClr val="accent1"/>
          </a:solidFill>
          <a:ln w="25400">
            <a:noFill/>
          </a:ln>
          <a:effectLst/>
        </c:spPr>
        <c:marker>
          <c:symbol val="none"/>
        </c:marker>
      </c:pivotFmt>
      <c:pivotFmt>
        <c:idx val="25"/>
        <c:spPr>
          <a:solidFill>
            <a:schemeClr val="accent1"/>
          </a:solidFill>
          <a:ln w="25400">
            <a:noFill/>
          </a:ln>
          <a:effectLst/>
        </c:spPr>
        <c:marker>
          <c:symbol val="none"/>
        </c:marker>
      </c:pivotFmt>
      <c:pivotFmt>
        <c:idx val="26"/>
        <c:spPr>
          <a:solidFill>
            <a:schemeClr val="accent1"/>
          </a:solidFill>
          <a:ln w="25400">
            <a:noFill/>
          </a:ln>
          <a:effectLst/>
        </c:spPr>
        <c:marker>
          <c:symbol val="none"/>
        </c:marker>
      </c:pivotFmt>
      <c:pivotFmt>
        <c:idx val="27"/>
        <c:spPr>
          <a:solidFill>
            <a:schemeClr val="accent1"/>
          </a:solidFill>
          <a:ln w="25400">
            <a:noFill/>
          </a:ln>
          <a:effectLst/>
        </c:spPr>
        <c:marker>
          <c:symbol val="none"/>
        </c:marker>
      </c:pivotFmt>
      <c:pivotFmt>
        <c:idx val="28"/>
        <c:spPr>
          <a:solidFill>
            <a:schemeClr val="accent1"/>
          </a:solidFill>
          <a:ln w="25400">
            <a:noFill/>
          </a:ln>
          <a:effectLst/>
        </c:spPr>
        <c:marker>
          <c:symbol val="none"/>
        </c:marker>
      </c:pivotFmt>
      <c:pivotFmt>
        <c:idx val="29"/>
        <c:spPr>
          <a:solidFill>
            <a:schemeClr val="accent1"/>
          </a:solidFill>
          <a:ln w="25400">
            <a:noFill/>
          </a:ln>
          <a:effectLst/>
        </c:spPr>
        <c:marker>
          <c:symbol val="none"/>
        </c:marker>
      </c:pivotFmt>
      <c:pivotFmt>
        <c:idx val="30"/>
        <c:spPr>
          <a:solidFill>
            <a:schemeClr val="accent1"/>
          </a:solidFill>
          <a:ln w="25400">
            <a:noFill/>
          </a:ln>
          <a:effectLst/>
        </c:spPr>
        <c:marker>
          <c:symbol val="none"/>
        </c:marker>
      </c:pivotFmt>
      <c:pivotFmt>
        <c:idx val="31"/>
        <c:spPr>
          <a:solidFill>
            <a:schemeClr val="accent1"/>
          </a:solidFill>
          <a:ln w="25400">
            <a:noFill/>
          </a:ln>
          <a:effectLst/>
        </c:spPr>
        <c:marker>
          <c:symbol val="none"/>
        </c:marker>
      </c:pivotFmt>
      <c:pivotFmt>
        <c:idx val="32"/>
        <c:spPr>
          <a:solidFill>
            <a:schemeClr val="accent1"/>
          </a:solidFill>
          <a:ln w="25400">
            <a:noFill/>
          </a:ln>
          <a:effectLst/>
        </c:spPr>
        <c:marker>
          <c:symbol val="none"/>
        </c:marker>
      </c:pivotFmt>
      <c:pivotFmt>
        <c:idx val="33"/>
        <c:spPr>
          <a:solidFill>
            <a:schemeClr val="accent1"/>
          </a:solidFill>
          <a:ln w="25400">
            <a:noFill/>
          </a:ln>
          <a:effectLst/>
        </c:spPr>
        <c:marker>
          <c:symbol val="none"/>
        </c:marker>
      </c:pivotFmt>
      <c:pivotFmt>
        <c:idx val="34"/>
        <c:spPr>
          <a:solidFill>
            <a:schemeClr val="accent1"/>
          </a:solidFill>
          <a:ln w="25400">
            <a:noFill/>
          </a:ln>
          <a:effectLst/>
        </c:spPr>
        <c:marker>
          <c:symbol val="none"/>
        </c:marker>
      </c:pivotFmt>
      <c:pivotFmt>
        <c:idx val="35"/>
        <c:spPr>
          <a:solidFill>
            <a:schemeClr val="accent1"/>
          </a:solidFill>
          <a:ln w="25400">
            <a:noFill/>
          </a:ln>
          <a:effectLst/>
        </c:spPr>
        <c:marker>
          <c:symbol val="none"/>
        </c:marker>
      </c:pivotFmt>
      <c:pivotFmt>
        <c:idx val="36"/>
        <c:spPr>
          <a:solidFill>
            <a:schemeClr val="accent1"/>
          </a:solidFill>
          <a:ln w="25400">
            <a:noFill/>
          </a:ln>
          <a:effectLst/>
        </c:spPr>
        <c:marker>
          <c:symbol val="none"/>
        </c:marker>
      </c:pivotFmt>
      <c:pivotFmt>
        <c:idx val="37"/>
        <c:spPr>
          <a:solidFill>
            <a:schemeClr val="accent1"/>
          </a:solidFill>
          <a:ln w="25400">
            <a:noFill/>
          </a:ln>
          <a:effectLst/>
        </c:spPr>
        <c:marker>
          <c:symbol val="none"/>
        </c:marker>
      </c:pivotFmt>
      <c:pivotFmt>
        <c:idx val="38"/>
        <c:spPr>
          <a:solidFill>
            <a:schemeClr val="accent1"/>
          </a:solidFill>
          <a:ln w="25400">
            <a:noFill/>
          </a:ln>
          <a:effectLst/>
        </c:spPr>
        <c:marker>
          <c:symbol val="none"/>
        </c:marker>
      </c:pivotFmt>
      <c:pivotFmt>
        <c:idx val="39"/>
        <c:spPr>
          <a:solidFill>
            <a:schemeClr val="accent1"/>
          </a:solidFill>
          <a:ln w="25400">
            <a:noFill/>
          </a:ln>
          <a:effectLst/>
        </c:spPr>
        <c:marker>
          <c:symbol val="none"/>
        </c:marker>
      </c:pivotFmt>
      <c:pivotFmt>
        <c:idx val="40"/>
        <c:spPr>
          <a:solidFill>
            <a:schemeClr val="accent1"/>
          </a:solidFill>
          <a:ln w="25400">
            <a:noFill/>
          </a:ln>
          <a:effectLst/>
        </c:spPr>
        <c:marker>
          <c:symbol val="none"/>
        </c:marker>
      </c:pivotFmt>
      <c:pivotFmt>
        <c:idx val="41"/>
        <c:spPr>
          <a:solidFill>
            <a:schemeClr val="accent1"/>
          </a:solidFill>
          <a:ln w="25400">
            <a:noFill/>
          </a:ln>
          <a:effectLst/>
        </c:spPr>
        <c:marker>
          <c:symbol val="none"/>
        </c:marker>
      </c:pivotFmt>
      <c:pivotFmt>
        <c:idx val="42"/>
        <c:spPr>
          <a:solidFill>
            <a:schemeClr val="accent1"/>
          </a:solidFill>
          <a:ln w="25400">
            <a:noFill/>
          </a:ln>
          <a:effectLst/>
        </c:spPr>
        <c:marker>
          <c:symbol val="none"/>
        </c:marker>
      </c:pivotFmt>
      <c:pivotFmt>
        <c:idx val="43"/>
        <c:spPr>
          <a:solidFill>
            <a:schemeClr val="accent1"/>
          </a:solidFill>
          <a:ln w="25400">
            <a:noFill/>
          </a:ln>
          <a:effectLst/>
        </c:spPr>
        <c:marker>
          <c:symbol val="none"/>
        </c:marker>
      </c:pivotFmt>
      <c:pivotFmt>
        <c:idx val="44"/>
        <c:spPr>
          <a:solidFill>
            <a:schemeClr val="accent1"/>
          </a:solidFill>
          <a:ln w="25400">
            <a:noFill/>
          </a:ln>
          <a:effectLst/>
        </c:spPr>
        <c:marker>
          <c:symbol val="none"/>
        </c:marker>
      </c:pivotFmt>
      <c:pivotFmt>
        <c:idx val="45"/>
        <c:spPr>
          <a:solidFill>
            <a:schemeClr val="accent1"/>
          </a:solidFill>
          <a:ln w="25400">
            <a:noFill/>
          </a:ln>
          <a:effectLst/>
        </c:spPr>
        <c:marker>
          <c:symbol val="none"/>
        </c:marker>
      </c:pivotFmt>
      <c:pivotFmt>
        <c:idx val="46"/>
        <c:spPr>
          <a:solidFill>
            <a:schemeClr val="accent1"/>
          </a:solidFill>
          <a:ln w="25400">
            <a:noFill/>
          </a:ln>
          <a:effectLst/>
        </c:spPr>
        <c:marker>
          <c:symbol val="none"/>
        </c:marker>
      </c:pivotFmt>
      <c:pivotFmt>
        <c:idx val="47"/>
        <c:spPr>
          <a:solidFill>
            <a:schemeClr val="accent1"/>
          </a:solidFill>
          <a:ln w="25400">
            <a:noFill/>
          </a:ln>
          <a:effectLst/>
        </c:spPr>
        <c:marker>
          <c:symbol val="none"/>
        </c:marker>
      </c:pivotFmt>
      <c:pivotFmt>
        <c:idx val="48"/>
        <c:spPr>
          <a:solidFill>
            <a:schemeClr val="accent1"/>
          </a:solidFill>
          <a:ln w="25400">
            <a:noFill/>
          </a:ln>
          <a:effectLst/>
        </c:spPr>
        <c:marker>
          <c:symbol val="none"/>
        </c:marker>
      </c:pivotFmt>
      <c:pivotFmt>
        <c:idx val="49"/>
        <c:spPr>
          <a:solidFill>
            <a:schemeClr val="accent1"/>
          </a:solidFill>
          <a:ln w="25400">
            <a:noFill/>
          </a:ln>
          <a:effectLst/>
        </c:spPr>
        <c:marker>
          <c:symbol val="none"/>
        </c:marker>
      </c:pivotFmt>
      <c:pivotFmt>
        <c:idx val="50"/>
        <c:spPr>
          <a:solidFill>
            <a:schemeClr val="accent1"/>
          </a:solidFill>
          <a:ln w="25400">
            <a:noFill/>
          </a:ln>
          <a:effectLst/>
        </c:spPr>
        <c:marker>
          <c:symbol val="none"/>
        </c:marker>
      </c:pivotFmt>
      <c:pivotFmt>
        <c:idx val="51"/>
        <c:spPr>
          <a:solidFill>
            <a:schemeClr val="accent1"/>
          </a:solidFill>
          <a:ln w="25400">
            <a:noFill/>
          </a:ln>
          <a:effectLst/>
        </c:spPr>
        <c:marker>
          <c:symbol val="none"/>
        </c:marker>
      </c:pivotFmt>
      <c:pivotFmt>
        <c:idx val="52"/>
        <c:spPr>
          <a:solidFill>
            <a:schemeClr val="accent1"/>
          </a:solidFill>
          <a:ln w="25400">
            <a:noFill/>
          </a:ln>
          <a:effectLst/>
        </c:spPr>
        <c:marker>
          <c:symbol val="none"/>
        </c:marker>
      </c:pivotFmt>
      <c:pivotFmt>
        <c:idx val="53"/>
        <c:spPr>
          <a:solidFill>
            <a:schemeClr val="accent1"/>
          </a:solidFill>
          <a:ln w="25400">
            <a:noFill/>
          </a:ln>
          <a:effectLst/>
        </c:spPr>
        <c:marker>
          <c:symbol val="none"/>
        </c:marker>
      </c:pivotFmt>
      <c:pivotFmt>
        <c:idx val="54"/>
        <c:spPr>
          <a:solidFill>
            <a:schemeClr val="accent1"/>
          </a:solidFill>
          <a:ln w="25400">
            <a:noFill/>
          </a:ln>
          <a:effectLst/>
        </c:spPr>
        <c:marker>
          <c:symbol val="none"/>
        </c:marker>
      </c:pivotFmt>
      <c:pivotFmt>
        <c:idx val="55"/>
        <c:spPr>
          <a:solidFill>
            <a:schemeClr val="accent1"/>
          </a:solidFill>
          <a:ln w="25400">
            <a:noFill/>
          </a:ln>
          <a:effectLst/>
        </c:spPr>
        <c:marker>
          <c:symbol val="none"/>
        </c:marker>
      </c:pivotFmt>
      <c:pivotFmt>
        <c:idx val="56"/>
        <c:spPr>
          <a:solidFill>
            <a:schemeClr val="accent1"/>
          </a:solidFill>
          <a:ln w="25400">
            <a:noFill/>
          </a:ln>
          <a:effectLst/>
        </c:spPr>
        <c:marker>
          <c:symbol val="none"/>
        </c:marker>
      </c:pivotFmt>
      <c:pivotFmt>
        <c:idx val="57"/>
        <c:spPr>
          <a:solidFill>
            <a:schemeClr val="accent1"/>
          </a:solidFill>
          <a:ln w="25400">
            <a:noFill/>
          </a:ln>
          <a:effectLst/>
        </c:spPr>
        <c:marker>
          <c:symbol val="none"/>
        </c:marker>
      </c:pivotFmt>
      <c:pivotFmt>
        <c:idx val="58"/>
        <c:spPr>
          <a:solidFill>
            <a:schemeClr val="accent1"/>
          </a:solidFill>
          <a:ln w="25400">
            <a:noFill/>
          </a:ln>
          <a:effectLst/>
        </c:spPr>
        <c:marker>
          <c:symbol val="none"/>
        </c:marker>
      </c:pivotFmt>
      <c:pivotFmt>
        <c:idx val="59"/>
        <c:spPr>
          <a:solidFill>
            <a:schemeClr val="accent1"/>
          </a:solidFill>
          <a:ln w="25400">
            <a:noFill/>
          </a:ln>
          <a:effectLst/>
        </c:spPr>
        <c:marker>
          <c:symbol val="none"/>
        </c:marker>
      </c:pivotFmt>
      <c:pivotFmt>
        <c:idx val="60"/>
        <c:spPr>
          <a:solidFill>
            <a:schemeClr val="accent1"/>
          </a:solidFill>
          <a:ln w="25400">
            <a:noFill/>
          </a:ln>
          <a:effectLst/>
        </c:spPr>
        <c:marker>
          <c:symbol val="none"/>
        </c:marker>
      </c:pivotFmt>
      <c:pivotFmt>
        <c:idx val="61"/>
        <c:spPr>
          <a:solidFill>
            <a:schemeClr val="accent1"/>
          </a:solidFill>
          <a:ln w="25400">
            <a:noFill/>
          </a:ln>
          <a:effectLst/>
        </c:spPr>
        <c:marker>
          <c:symbol val="none"/>
        </c:marker>
      </c:pivotFmt>
      <c:pivotFmt>
        <c:idx val="62"/>
        <c:spPr>
          <a:solidFill>
            <a:schemeClr val="accent1"/>
          </a:solidFill>
          <a:ln w="25400">
            <a:noFill/>
          </a:ln>
          <a:effectLst/>
        </c:spPr>
        <c:marker>
          <c:symbol val="none"/>
        </c:marker>
      </c:pivotFmt>
      <c:pivotFmt>
        <c:idx val="63"/>
        <c:spPr>
          <a:solidFill>
            <a:schemeClr val="accent1"/>
          </a:solidFill>
          <a:ln w="25400">
            <a:noFill/>
          </a:ln>
          <a:effectLst/>
        </c:spPr>
        <c:marker>
          <c:symbol val="none"/>
        </c:marker>
      </c:pivotFmt>
      <c:pivotFmt>
        <c:idx val="64"/>
        <c:spPr>
          <a:solidFill>
            <a:schemeClr val="accent1"/>
          </a:solidFill>
          <a:ln w="25400">
            <a:noFill/>
          </a:ln>
          <a:effectLst/>
        </c:spPr>
        <c:marker>
          <c:symbol val="none"/>
        </c:marker>
      </c:pivotFmt>
      <c:pivotFmt>
        <c:idx val="65"/>
        <c:spPr>
          <a:solidFill>
            <a:schemeClr val="accent1"/>
          </a:solidFill>
          <a:ln w="25400">
            <a:noFill/>
          </a:ln>
          <a:effectLst/>
        </c:spPr>
        <c:marker>
          <c:symbol val="none"/>
        </c:marker>
      </c:pivotFmt>
      <c:pivotFmt>
        <c:idx val="66"/>
        <c:spPr>
          <a:solidFill>
            <a:schemeClr val="accent1"/>
          </a:solidFill>
          <a:ln w="25400">
            <a:noFill/>
          </a:ln>
          <a:effectLst/>
        </c:spPr>
        <c:marker>
          <c:symbol val="none"/>
        </c:marker>
      </c:pivotFmt>
      <c:pivotFmt>
        <c:idx val="67"/>
        <c:spPr>
          <a:solidFill>
            <a:schemeClr val="accent1"/>
          </a:solidFill>
          <a:ln w="25400">
            <a:noFill/>
          </a:ln>
          <a:effectLst/>
        </c:spPr>
        <c:marker>
          <c:symbol val="none"/>
        </c:marker>
      </c:pivotFmt>
      <c:pivotFmt>
        <c:idx val="68"/>
        <c:spPr>
          <a:solidFill>
            <a:schemeClr val="accent1"/>
          </a:solidFill>
          <a:ln w="25400">
            <a:noFill/>
          </a:ln>
          <a:effectLst/>
        </c:spPr>
        <c:marker>
          <c:symbol val="none"/>
        </c:marker>
      </c:pivotFmt>
      <c:pivotFmt>
        <c:idx val="69"/>
        <c:spPr>
          <a:solidFill>
            <a:schemeClr val="accent1"/>
          </a:solidFill>
          <a:ln w="25400">
            <a:noFill/>
          </a:ln>
          <a:effectLst/>
        </c:spPr>
        <c:marker>
          <c:symbol val="none"/>
        </c:marker>
      </c:pivotFmt>
      <c:pivotFmt>
        <c:idx val="70"/>
        <c:spPr>
          <a:solidFill>
            <a:schemeClr val="accent1"/>
          </a:solidFill>
          <a:ln w="25400">
            <a:noFill/>
          </a:ln>
          <a:effectLst/>
        </c:spPr>
        <c:marker>
          <c:symbol val="none"/>
        </c:marker>
      </c:pivotFmt>
      <c:pivotFmt>
        <c:idx val="71"/>
        <c:spPr>
          <a:solidFill>
            <a:schemeClr val="accent1"/>
          </a:solidFill>
          <a:ln w="25400">
            <a:noFill/>
          </a:ln>
          <a:effectLst/>
        </c:spPr>
        <c:marker>
          <c:symbol val="none"/>
        </c:marker>
      </c:pivotFmt>
      <c:pivotFmt>
        <c:idx val="72"/>
        <c:spPr>
          <a:solidFill>
            <a:schemeClr val="accent1"/>
          </a:solidFill>
          <a:ln w="25400">
            <a:noFill/>
          </a:ln>
          <a:effectLst/>
        </c:spPr>
        <c:marker>
          <c:symbol val="none"/>
        </c:marker>
      </c:pivotFmt>
      <c:pivotFmt>
        <c:idx val="73"/>
        <c:spPr>
          <a:solidFill>
            <a:schemeClr val="accent1"/>
          </a:solidFill>
          <a:ln w="25400">
            <a:noFill/>
          </a:ln>
          <a:effectLst/>
        </c:spPr>
        <c:marker>
          <c:symbol val="none"/>
        </c:marker>
      </c:pivotFmt>
      <c:pivotFmt>
        <c:idx val="74"/>
        <c:spPr>
          <a:solidFill>
            <a:schemeClr val="accent1"/>
          </a:solidFill>
          <a:ln w="25400">
            <a:noFill/>
          </a:ln>
          <a:effectLst/>
        </c:spPr>
        <c:marker>
          <c:symbol val="none"/>
        </c:marker>
      </c:pivotFmt>
      <c:pivotFmt>
        <c:idx val="75"/>
        <c:spPr>
          <a:solidFill>
            <a:schemeClr val="accent1"/>
          </a:solidFill>
          <a:ln w="25400">
            <a:noFill/>
          </a:ln>
          <a:effectLst/>
        </c:spPr>
        <c:marker>
          <c:symbol val="none"/>
        </c:marker>
      </c:pivotFmt>
      <c:pivotFmt>
        <c:idx val="76"/>
        <c:spPr>
          <a:solidFill>
            <a:schemeClr val="accent1"/>
          </a:solidFill>
          <a:ln w="25400">
            <a:noFill/>
          </a:ln>
          <a:effectLst/>
        </c:spPr>
        <c:marker>
          <c:symbol val="none"/>
        </c:marker>
      </c:pivotFmt>
      <c:pivotFmt>
        <c:idx val="77"/>
        <c:spPr>
          <a:solidFill>
            <a:schemeClr val="accent1"/>
          </a:solidFill>
          <a:ln w="25400">
            <a:noFill/>
          </a:ln>
          <a:effectLst/>
        </c:spPr>
        <c:marker>
          <c:symbol val="none"/>
        </c:marker>
      </c:pivotFmt>
      <c:pivotFmt>
        <c:idx val="78"/>
        <c:spPr>
          <a:solidFill>
            <a:schemeClr val="accent1"/>
          </a:solidFill>
          <a:ln w="25400">
            <a:noFill/>
          </a:ln>
          <a:effectLst/>
        </c:spPr>
        <c:marker>
          <c:symbol val="none"/>
        </c:marker>
      </c:pivotFmt>
      <c:pivotFmt>
        <c:idx val="79"/>
        <c:spPr>
          <a:solidFill>
            <a:schemeClr val="accent1"/>
          </a:solidFill>
          <a:ln w="25400">
            <a:noFill/>
          </a:ln>
          <a:effectLst/>
        </c:spPr>
        <c:marker>
          <c:symbol val="none"/>
        </c:marker>
      </c:pivotFmt>
      <c:pivotFmt>
        <c:idx val="80"/>
        <c:spPr>
          <a:solidFill>
            <a:schemeClr val="accent1"/>
          </a:solidFill>
          <a:ln w="25400">
            <a:noFill/>
          </a:ln>
          <a:effectLst/>
        </c:spPr>
        <c:marker>
          <c:symbol val="none"/>
        </c:marker>
      </c:pivotFmt>
      <c:pivotFmt>
        <c:idx val="81"/>
        <c:spPr>
          <a:solidFill>
            <a:schemeClr val="accent1"/>
          </a:solidFill>
          <a:ln w="25400">
            <a:noFill/>
          </a:ln>
          <a:effectLst/>
        </c:spPr>
        <c:marker>
          <c:symbol val="none"/>
        </c:marker>
      </c:pivotFmt>
      <c:pivotFmt>
        <c:idx val="82"/>
        <c:spPr>
          <a:solidFill>
            <a:schemeClr val="accent1"/>
          </a:solidFill>
          <a:ln w="25400">
            <a:noFill/>
          </a:ln>
          <a:effectLst/>
        </c:spPr>
        <c:marker>
          <c:symbol val="none"/>
        </c:marker>
      </c:pivotFmt>
      <c:pivotFmt>
        <c:idx val="83"/>
        <c:spPr>
          <a:solidFill>
            <a:schemeClr val="accent1"/>
          </a:solidFill>
          <a:ln w="25400">
            <a:noFill/>
          </a:ln>
          <a:effectLst/>
        </c:spPr>
        <c:marker>
          <c:symbol val="none"/>
        </c:marker>
      </c:pivotFmt>
      <c:pivotFmt>
        <c:idx val="84"/>
        <c:spPr>
          <a:solidFill>
            <a:schemeClr val="accent1"/>
          </a:solidFill>
          <a:ln w="25400">
            <a:noFill/>
          </a:ln>
          <a:effectLst/>
        </c:spPr>
        <c:marker>
          <c:symbol val="none"/>
        </c:marker>
      </c:pivotFmt>
      <c:pivotFmt>
        <c:idx val="85"/>
        <c:spPr>
          <a:solidFill>
            <a:schemeClr val="accent1"/>
          </a:solidFill>
          <a:ln w="25400">
            <a:noFill/>
          </a:ln>
          <a:effectLst/>
        </c:spPr>
        <c:marker>
          <c:symbol val="none"/>
        </c:marker>
      </c:pivotFmt>
      <c:pivotFmt>
        <c:idx val="86"/>
        <c:spPr>
          <a:solidFill>
            <a:schemeClr val="accent1"/>
          </a:solidFill>
          <a:ln w="25400">
            <a:noFill/>
          </a:ln>
          <a:effectLst/>
        </c:spPr>
        <c:marker>
          <c:symbol val="none"/>
        </c:marker>
      </c:pivotFmt>
      <c:pivotFmt>
        <c:idx val="87"/>
        <c:spPr>
          <a:solidFill>
            <a:schemeClr val="accent1"/>
          </a:solidFill>
          <a:ln w="25400">
            <a:noFill/>
          </a:ln>
          <a:effectLst/>
        </c:spPr>
        <c:marker>
          <c:symbol val="none"/>
        </c:marker>
      </c:pivotFmt>
      <c:pivotFmt>
        <c:idx val="88"/>
        <c:spPr>
          <a:solidFill>
            <a:schemeClr val="accent1"/>
          </a:solidFill>
          <a:ln w="25400">
            <a:noFill/>
          </a:ln>
          <a:effectLst/>
        </c:spPr>
        <c:marker>
          <c:symbol val="none"/>
        </c:marker>
      </c:pivotFmt>
      <c:pivotFmt>
        <c:idx val="89"/>
        <c:spPr>
          <a:solidFill>
            <a:schemeClr val="accent1"/>
          </a:solidFill>
          <a:ln w="25400">
            <a:noFill/>
          </a:ln>
          <a:effectLst/>
        </c:spPr>
        <c:marker>
          <c:symbol val="none"/>
        </c:marker>
      </c:pivotFmt>
      <c:pivotFmt>
        <c:idx val="90"/>
        <c:spPr>
          <a:solidFill>
            <a:schemeClr val="accent1"/>
          </a:solidFill>
          <a:ln w="25400">
            <a:noFill/>
          </a:ln>
          <a:effectLst/>
        </c:spPr>
        <c:marker>
          <c:symbol val="none"/>
        </c:marker>
      </c:pivotFmt>
      <c:pivotFmt>
        <c:idx val="91"/>
        <c:spPr>
          <a:solidFill>
            <a:schemeClr val="accent1"/>
          </a:solidFill>
          <a:ln w="25400">
            <a:noFill/>
          </a:ln>
          <a:effectLst/>
        </c:spPr>
        <c:marker>
          <c:symbol val="none"/>
        </c:marker>
      </c:pivotFmt>
      <c:pivotFmt>
        <c:idx val="92"/>
        <c:spPr>
          <a:solidFill>
            <a:schemeClr val="accent1"/>
          </a:solidFill>
          <a:ln w="25400">
            <a:noFill/>
          </a:ln>
          <a:effectLst/>
        </c:spPr>
        <c:marker>
          <c:symbol val="none"/>
        </c:marker>
      </c:pivotFmt>
      <c:pivotFmt>
        <c:idx val="93"/>
        <c:spPr>
          <a:solidFill>
            <a:schemeClr val="accent1"/>
          </a:solidFill>
          <a:ln w="25400">
            <a:noFill/>
          </a:ln>
          <a:effectLst/>
        </c:spPr>
        <c:marker>
          <c:symbol val="none"/>
        </c:marker>
      </c:pivotFmt>
      <c:pivotFmt>
        <c:idx val="94"/>
        <c:spPr>
          <a:solidFill>
            <a:schemeClr val="accent1"/>
          </a:solidFill>
          <a:ln w="25400">
            <a:noFill/>
          </a:ln>
          <a:effectLst/>
        </c:spPr>
        <c:marker>
          <c:symbol val="none"/>
        </c:marker>
      </c:pivotFmt>
      <c:pivotFmt>
        <c:idx val="95"/>
        <c:spPr>
          <a:solidFill>
            <a:schemeClr val="accent1"/>
          </a:solidFill>
          <a:ln w="25400">
            <a:noFill/>
          </a:ln>
          <a:effectLst/>
        </c:spPr>
        <c:marker>
          <c:symbol val="none"/>
        </c:marker>
      </c:pivotFmt>
      <c:pivotFmt>
        <c:idx val="96"/>
        <c:spPr>
          <a:solidFill>
            <a:schemeClr val="accent1"/>
          </a:solidFill>
          <a:ln w="25400">
            <a:noFill/>
          </a:ln>
          <a:effectLst/>
        </c:spPr>
        <c:marker>
          <c:symbol val="none"/>
        </c:marker>
      </c:pivotFmt>
      <c:pivotFmt>
        <c:idx val="97"/>
        <c:spPr>
          <a:solidFill>
            <a:schemeClr val="accent1"/>
          </a:solidFill>
          <a:ln w="25400">
            <a:noFill/>
          </a:ln>
          <a:effectLst/>
        </c:spPr>
        <c:marker>
          <c:symbol val="none"/>
        </c:marker>
      </c:pivotFmt>
      <c:pivotFmt>
        <c:idx val="98"/>
        <c:spPr>
          <a:solidFill>
            <a:schemeClr val="accent1"/>
          </a:solidFill>
          <a:ln w="25400">
            <a:noFill/>
          </a:ln>
          <a:effectLst/>
        </c:spPr>
        <c:marker>
          <c:symbol val="none"/>
        </c:marker>
      </c:pivotFmt>
      <c:pivotFmt>
        <c:idx val="99"/>
        <c:spPr>
          <a:solidFill>
            <a:schemeClr val="accent1"/>
          </a:solidFill>
          <a:ln w="25400">
            <a:noFill/>
          </a:ln>
          <a:effectLst/>
        </c:spPr>
        <c:marker>
          <c:symbol val="none"/>
        </c:marker>
      </c:pivotFmt>
      <c:pivotFmt>
        <c:idx val="100"/>
        <c:spPr>
          <a:solidFill>
            <a:schemeClr val="accent1"/>
          </a:solidFill>
          <a:ln w="25400">
            <a:noFill/>
          </a:ln>
          <a:effectLst/>
        </c:spPr>
        <c:marker>
          <c:symbol val="none"/>
        </c:marker>
      </c:pivotFmt>
      <c:pivotFmt>
        <c:idx val="101"/>
        <c:spPr>
          <a:solidFill>
            <a:schemeClr val="accent1"/>
          </a:solidFill>
          <a:ln w="25400">
            <a:noFill/>
          </a:ln>
          <a:effectLst/>
        </c:spPr>
        <c:marker>
          <c:symbol val="none"/>
        </c:marker>
      </c:pivotFmt>
      <c:pivotFmt>
        <c:idx val="102"/>
        <c:spPr>
          <a:solidFill>
            <a:schemeClr val="accent1"/>
          </a:solidFill>
          <a:ln w="25400">
            <a:noFill/>
          </a:ln>
          <a:effectLst/>
        </c:spPr>
        <c:marker>
          <c:symbol val="none"/>
        </c:marker>
      </c:pivotFmt>
      <c:pivotFmt>
        <c:idx val="103"/>
        <c:spPr>
          <a:solidFill>
            <a:schemeClr val="accent1"/>
          </a:solidFill>
          <a:ln w="25400">
            <a:noFill/>
          </a:ln>
          <a:effectLst/>
        </c:spPr>
        <c:marker>
          <c:symbol val="none"/>
        </c:marker>
      </c:pivotFmt>
      <c:pivotFmt>
        <c:idx val="104"/>
        <c:spPr>
          <a:solidFill>
            <a:schemeClr val="accent1"/>
          </a:solidFill>
          <a:ln w="25400">
            <a:noFill/>
          </a:ln>
          <a:effectLst/>
        </c:spPr>
        <c:marker>
          <c:symbol val="none"/>
        </c:marker>
      </c:pivotFmt>
      <c:pivotFmt>
        <c:idx val="105"/>
        <c:spPr>
          <a:solidFill>
            <a:schemeClr val="accent1"/>
          </a:solidFill>
          <a:ln w="25400">
            <a:noFill/>
          </a:ln>
          <a:effectLst/>
        </c:spPr>
        <c:marker>
          <c:symbol val="none"/>
        </c:marker>
      </c:pivotFmt>
      <c:pivotFmt>
        <c:idx val="106"/>
        <c:spPr>
          <a:solidFill>
            <a:schemeClr val="accent1"/>
          </a:solidFill>
          <a:ln w="25400">
            <a:noFill/>
          </a:ln>
          <a:effectLst/>
        </c:spPr>
        <c:marker>
          <c:symbol val="none"/>
        </c:marker>
      </c:pivotFmt>
      <c:pivotFmt>
        <c:idx val="107"/>
        <c:spPr>
          <a:solidFill>
            <a:schemeClr val="accent1"/>
          </a:solidFill>
          <a:ln w="25400">
            <a:noFill/>
          </a:ln>
          <a:effectLst/>
        </c:spPr>
        <c:marker>
          <c:symbol val="none"/>
        </c:marker>
      </c:pivotFmt>
      <c:pivotFmt>
        <c:idx val="108"/>
        <c:spPr>
          <a:solidFill>
            <a:schemeClr val="accent1"/>
          </a:solidFill>
          <a:ln w="25400">
            <a:noFill/>
          </a:ln>
          <a:effectLst/>
        </c:spPr>
        <c:marker>
          <c:symbol val="none"/>
        </c:marker>
      </c:pivotFmt>
      <c:pivotFmt>
        <c:idx val="109"/>
        <c:spPr>
          <a:solidFill>
            <a:schemeClr val="accent1"/>
          </a:solidFill>
          <a:ln w="25400">
            <a:noFill/>
          </a:ln>
          <a:effectLst/>
        </c:spPr>
        <c:marker>
          <c:symbol val="none"/>
        </c:marker>
      </c:pivotFmt>
      <c:pivotFmt>
        <c:idx val="110"/>
        <c:spPr>
          <a:solidFill>
            <a:schemeClr val="accent1"/>
          </a:solidFill>
          <a:ln w="25400">
            <a:noFill/>
          </a:ln>
          <a:effectLst/>
        </c:spPr>
        <c:marker>
          <c:symbol val="none"/>
        </c:marker>
      </c:pivotFmt>
      <c:pivotFmt>
        <c:idx val="111"/>
        <c:spPr>
          <a:solidFill>
            <a:schemeClr val="accent1"/>
          </a:solidFill>
          <a:ln w="25400">
            <a:noFill/>
          </a:ln>
          <a:effectLst/>
        </c:spPr>
        <c:marker>
          <c:symbol val="none"/>
        </c:marker>
      </c:pivotFmt>
      <c:pivotFmt>
        <c:idx val="112"/>
        <c:spPr>
          <a:solidFill>
            <a:schemeClr val="accent1"/>
          </a:solidFill>
          <a:ln w="25400">
            <a:noFill/>
          </a:ln>
          <a:effectLst/>
        </c:spPr>
        <c:marker>
          <c:symbol val="none"/>
        </c:marker>
      </c:pivotFmt>
      <c:pivotFmt>
        <c:idx val="113"/>
        <c:spPr>
          <a:solidFill>
            <a:schemeClr val="accent1"/>
          </a:solidFill>
          <a:ln w="25400">
            <a:noFill/>
          </a:ln>
          <a:effectLst/>
        </c:spPr>
        <c:marker>
          <c:symbol val="none"/>
        </c:marker>
      </c:pivotFmt>
      <c:pivotFmt>
        <c:idx val="114"/>
        <c:spPr>
          <a:solidFill>
            <a:schemeClr val="accent1"/>
          </a:solidFill>
          <a:ln w="25400">
            <a:noFill/>
          </a:ln>
          <a:effectLst/>
        </c:spPr>
        <c:marker>
          <c:symbol val="none"/>
        </c:marker>
      </c:pivotFmt>
      <c:pivotFmt>
        <c:idx val="115"/>
        <c:spPr>
          <a:solidFill>
            <a:schemeClr val="accent1"/>
          </a:solidFill>
          <a:ln w="25400">
            <a:noFill/>
          </a:ln>
          <a:effectLst/>
        </c:spPr>
        <c:marker>
          <c:symbol val="none"/>
        </c:marker>
      </c:pivotFmt>
      <c:pivotFmt>
        <c:idx val="116"/>
        <c:spPr>
          <a:solidFill>
            <a:schemeClr val="accent1"/>
          </a:solidFill>
          <a:ln w="25400">
            <a:noFill/>
          </a:ln>
          <a:effectLst/>
        </c:spPr>
        <c:marker>
          <c:symbol val="none"/>
        </c:marker>
      </c:pivotFmt>
      <c:pivotFmt>
        <c:idx val="117"/>
        <c:spPr>
          <a:solidFill>
            <a:schemeClr val="accent1"/>
          </a:solidFill>
          <a:ln w="25400">
            <a:noFill/>
          </a:ln>
          <a:effectLst/>
        </c:spPr>
        <c:marker>
          <c:symbol val="none"/>
        </c:marker>
      </c:pivotFmt>
      <c:pivotFmt>
        <c:idx val="118"/>
        <c:spPr>
          <a:solidFill>
            <a:schemeClr val="accent1"/>
          </a:solidFill>
          <a:ln w="25400">
            <a:noFill/>
          </a:ln>
          <a:effectLst/>
        </c:spPr>
        <c:marker>
          <c:symbol val="none"/>
        </c:marker>
      </c:pivotFmt>
      <c:pivotFmt>
        <c:idx val="119"/>
        <c:spPr>
          <a:solidFill>
            <a:schemeClr val="accent1"/>
          </a:solidFill>
          <a:ln w="25400">
            <a:noFill/>
          </a:ln>
          <a:effectLst/>
        </c:spPr>
        <c:marker>
          <c:symbol val="none"/>
        </c:marker>
      </c:pivotFmt>
      <c:pivotFmt>
        <c:idx val="120"/>
        <c:spPr>
          <a:solidFill>
            <a:schemeClr val="accent1"/>
          </a:solidFill>
          <a:ln w="25400">
            <a:noFill/>
          </a:ln>
          <a:effectLst/>
        </c:spPr>
        <c:marker>
          <c:symbol val="none"/>
        </c:marker>
      </c:pivotFmt>
      <c:pivotFmt>
        <c:idx val="121"/>
        <c:spPr>
          <a:solidFill>
            <a:schemeClr val="accent1"/>
          </a:solidFill>
          <a:ln w="25400">
            <a:noFill/>
          </a:ln>
          <a:effectLst/>
        </c:spPr>
        <c:marker>
          <c:symbol val="none"/>
        </c:marker>
      </c:pivotFmt>
      <c:pivotFmt>
        <c:idx val="122"/>
        <c:spPr>
          <a:solidFill>
            <a:schemeClr val="accent1"/>
          </a:solidFill>
          <a:ln w="25400">
            <a:noFill/>
          </a:ln>
          <a:effectLst/>
        </c:spPr>
        <c:marker>
          <c:symbol val="none"/>
        </c:marker>
      </c:pivotFmt>
      <c:pivotFmt>
        <c:idx val="123"/>
        <c:spPr>
          <a:solidFill>
            <a:schemeClr val="accent1"/>
          </a:solidFill>
          <a:ln w="25400">
            <a:noFill/>
          </a:ln>
          <a:effectLst/>
        </c:spPr>
        <c:marker>
          <c:symbol val="none"/>
        </c:marker>
      </c:pivotFmt>
      <c:pivotFmt>
        <c:idx val="124"/>
        <c:spPr>
          <a:solidFill>
            <a:schemeClr val="accent1"/>
          </a:solidFill>
          <a:ln w="25400">
            <a:noFill/>
          </a:ln>
          <a:effectLst/>
        </c:spPr>
        <c:marker>
          <c:symbol val="none"/>
        </c:marker>
      </c:pivotFmt>
      <c:pivotFmt>
        <c:idx val="125"/>
        <c:spPr>
          <a:solidFill>
            <a:schemeClr val="accent1"/>
          </a:solidFill>
          <a:ln w="25400">
            <a:noFill/>
          </a:ln>
          <a:effectLst/>
        </c:spPr>
        <c:marker>
          <c:symbol val="none"/>
        </c:marker>
      </c:pivotFmt>
      <c:pivotFmt>
        <c:idx val="126"/>
        <c:spPr>
          <a:solidFill>
            <a:schemeClr val="accent1"/>
          </a:solidFill>
          <a:ln w="25400">
            <a:noFill/>
          </a:ln>
          <a:effectLst/>
        </c:spPr>
        <c:marker>
          <c:symbol val="none"/>
        </c:marker>
      </c:pivotFmt>
      <c:pivotFmt>
        <c:idx val="127"/>
        <c:spPr>
          <a:solidFill>
            <a:schemeClr val="accent1"/>
          </a:solidFill>
          <a:ln w="25400">
            <a:noFill/>
          </a:ln>
          <a:effectLst/>
        </c:spPr>
        <c:marker>
          <c:symbol val="none"/>
        </c:marker>
      </c:pivotFmt>
      <c:pivotFmt>
        <c:idx val="128"/>
        <c:spPr>
          <a:solidFill>
            <a:schemeClr val="accent1"/>
          </a:solidFill>
          <a:ln w="25400">
            <a:noFill/>
          </a:ln>
          <a:effectLst/>
        </c:spPr>
        <c:marker>
          <c:symbol val="none"/>
        </c:marker>
      </c:pivotFmt>
      <c:pivotFmt>
        <c:idx val="129"/>
        <c:spPr>
          <a:solidFill>
            <a:schemeClr val="accent1"/>
          </a:solidFill>
          <a:ln w="25400">
            <a:noFill/>
          </a:ln>
          <a:effectLst/>
        </c:spPr>
        <c:marker>
          <c:symbol val="none"/>
        </c:marker>
      </c:pivotFmt>
      <c:pivotFmt>
        <c:idx val="130"/>
        <c:spPr>
          <a:solidFill>
            <a:schemeClr val="accent1"/>
          </a:solidFill>
          <a:ln w="25400">
            <a:noFill/>
          </a:ln>
          <a:effectLst/>
        </c:spPr>
        <c:marker>
          <c:symbol val="none"/>
        </c:marker>
      </c:pivotFmt>
      <c:pivotFmt>
        <c:idx val="131"/>
        <c:spPr>
          <a:solidFill>
            <a:schemeClr val="accent1"/>
          </a:solidFill>
          <a:ln w="25400">
            <a:noFill/>
          </a:ln>
          <a:effectLst/>
        </c:spPr>
        <c:marker>
          <c:symbol val="none"/>
        </c:marker>
      </c:pivotFmt>
      <c:pivotFmt>
        <c:idx val="132"/>
        <c:spPr>
          <a:solidFill>
            <a:schemeClr val="accent1"/>
          </a:solidFill>
          <a:ln w="25400">
            <a:noFill/>
          </a:ln>
          <a:effectLst/>
        </c:spPr>
        <c:marker>
          <c:symbol val="none"/>
        </c:marker>
      </c:pivotFmt>
      <c:pivotFmt>
        <c:idx val="133"/>
        <c:spPr>
          <a:solidFill>
            <a:schemeClr val="accent1"/>
          </a:solidFill>
          <a:ln w="25400">
            <a:noFill/>
          </a:ln>
          <a:effectLst/>
        </c:spPr>
        <c:marker>
          <c:symbol val="none"/>
        </c:marker>
      </c:pivotFmt>
      <c:pivotFmt>
        <c:idx val="134"/>
        <c:spPr>
          <a:solidFill>
            <a:schemeClr val="accent1"/>
          </a:solidFill>
          <a:ln w="25400">
            <a:noFill/>
          </a:ln>
          <a:effectLst/>
        </c:spPr>
        <c:marker>
          <c:symbol val="none"/>
        </c:marker>
      </c:pivotFmt>
      <c:pivotFmt>
        <c:idx val="135"/>
        <c:spPr>
          <a:solidFill>
            <a:schemeClr val="accent1"/>
          </a:solidFill>
          <a:ln w="25400">
            <a:noFill/>
          </a:ln>
          <a:effectLst/>
        </c:spPr>
        <c:marker>
          <c:symbol val="none"/>
        </c:marker>
      </c:pivotFmt>
      <c:pivotFmt>
        <c:idx val="136"/>
        <c:spPr>
          <a:solidFill>
            <a:schemeClr val="accent1"/>
          </a:solidFill>
          <a:ln w="25400">
            <a:noFill/>
          </a:ln>
          <a:effectLst/>
        </c:spPr>
        <c:marker>
          <c:symbol val="none"/>
        </c:marker>
      </c:pivotFmt>
      <c:pivotFmt>
        <c:idx val="137"/>
        <c:spPr>
          <a:solidFill>
            <a:schemeClr val="accent1"/>
          </a:solidFill>
          <a:ln w="25400">
            <a:noFill/>
          </a:ln>
          <a:effectLst/>
        </c:spPr>
        <c:marker>
          <c:symbol val="none"/>
        </c:marker>
      </c:pivotFmt>
      <c:pivotFmt>
        <c:idx val="138"/>
        <c:spPr>
          <a:solidFill>
            <a:schemeClr val="accent1"/>
          </a:solidFill>
          <a:ln w="25400">
            <a:noFill/>
          </a:ln>
          <a:effectLst/>
        </c:spPr>
        <c:marker>
          <c:symbol val="none"/>
        </c:marker>
      </c:pivotFmt>
      <c:pivotFmt>
        <c:idx val="139"/>
        <c:spPr>
          <a:solidFill>
            <a:schemeClr val="accent1"/>
          </a:solidFill>
          <a:ln w="25400">
            <a:noFill/>
          </a:ln>
          <a:effectLst/>
        </c:spPr>
        <c:marker>
          <c:symbol val="none"/>
        </c:marker>
      </c:pivotFmt>
      <c:pivotFmt>
        <c:idx val="140"/>
        <c:spPr>
          <a:solidFill>
            <a:schemeClr val="accent1"/>
          </a:solidFill>
          <a:ln w="25400">
            <a:noFill/>
          </a:ln>
          <a:effectLst/>
        </c:spPr>
        <c:marker>
          <c:symbol val="none"/>
        </c:marker>
      </c:pivotFmt>
      <c:pivotFmt>
        <c:idx val="141"/>
        <c:spPr>
          <a:solidFill>
            <a:schemeClr val="accent1"/>
          </a:solidFill>
          <a:ln w="25400">
            <a:noFill/>
          </a:ln>
          <a:effectLst/>
        </c:spPr>
        <c:marker>
          <c:symbol val="none"/>
        </c:marker>
      </c:pivotFmt>
      <c:pivotFmt>
        <c:idx val="142"/>
        <c:spPr>
          <a:solidFill>
            <a:schemeClr val="accent1"/>
          </a:solidFill>
          <a:ln w="25400">
            <a:noFill/>
          </a:ln>
          <a:effectLst/>
        </c:spPr>
        <c:marker>
          <c:symbol val="none"/>
        </c:marker>
      </c:pivotFmt>
      <c:pivotFmt>
        <c:idx val="143"/>
        <c:spPr>
          <a:solidFill>
            <a:schemeClr val="accent1"/>
          </a:solidFill>
          <a:ln w="25400">
            <a:noFill/>
          </a:ln>
          <a:effectLst/>
        </c:spPr>
        <c:marker>
          <c:symbol val="none"/>
        </c:marker>
      </c:pivotFmt>
      <c:pivotFmt>
        <c:idx val="144"/>
        <c:spPr>
          <a:solidFill>
            <a:schemeClr val="accent1"/>
          </a:solidFill>
          <a:ln w="25400">
            <a:noFill/>
          </a:ln>
          <a:effectLst/>
        </c:spPr>
        <c:marker>
          <c:symbol val="none"/>
        </c:marker>
      </c:pivotFmt>
      <c:pivotFmt>
        <c:idx val="145"/>
        <c:spPr>
          <a:solidFill>
            <a:schemeClr val="accent1"/>
          </a:solidFill>
          <a:ln w="25400">
            <a:noFill/>
          </a:ln>
          <a:effectLst/>
        </c:spPr>
        <c:marker>
          <c:symbol val="none"/>
        </c:marker>
      </c:pivotFmt>
      <c:pivotFmt>
        <c:idx val="146"/>
        <c:spPr>
          <a:solidFill>
            <a:schemeClr val="accent1"/>
          </a:solidFill>
          <a:ln w="25400">
            <a:noFill/>
          </a:ln>
          <a:effectLst/>
        </c:spPr>
        <c:marker>
          <c:symbol val="none"/>
        </c:marker>
      </c:pivotFmt>
      <c:pivotFmt>
        <c:idx val="147"/>
        <c:spPr>
          <a:solidFill>
            <a:schemeClr val="accent1"/>
          </a:solidFill>
          <a:ln w="25400">
            <a:noFill/>
          </a:ln>
          <a:effectLst/>
        </c:spPr>
        <c:marker>
          <c:symbol val="none"/>
        </c:marker>
      </c:pivotFmt>
      <c:pivotFmt>
        <c:idx val="148"/>
        <c:spPr>
          <a:solidFill>
            <a:schemeClr val="accent1"/>
          </a:solidFill>
          <a:ln w="25400">
            <a:noFill/>
          </a:ln>
          <a:effectLst/>
        </c:spPr>
        <c:marker>
          <c:symbol val="none"/>
        </c:marker>
      </c:pivotFmt>
      <c:pivotFmt>
        <c:idx val="149"/>
        <c:spPr>
          <a:solidFill>
            <a:schemeClr val="accent1"/>
          </a:solidFill>
          <a:ln w="25400">
            <a:noFill/>
          </a:ln>
          <a:effectLst/>
        </c:spPr>
        <c:marker>
          <c:symbol val="none"/>
        </c:marker>
      </c:pivotFmt>
      <c:pivotFmt>
        <c:idx val="150"/>
        <c:spPr>
          <a:solidFill>
            <a:schemeClr val="accent1"/>
          </a:solidFill>
          <a:ln w="25400">
            <a:noFill/>
          </a:ln>
          <a:effectLst/>
        </c:spPr>
        <c:marker>
          <c:symbol val="none"/>
        </c:marker>
      </c:pivotFmt>
      <c:pivotFmt>
        <c:idx val="151"/>
        <c:spPr>
          <a:solidFill>
            <a:schemeClr val="accent1"/>
          </a:solidFill>
          <a:ln w="25400">
            <a:noFill/>
          </a:ln>
          <a:effectLst/>
        </c:spPr>
        <c:marker>
          <c:symbol val="none"/>
        </c:marker>
      </c:pivotFmt>
      <c:pivotFmt>
        <c:idx val="152"/>
        <c:spPr>
          <a:solidFill>
            <a:schemeClr val="accent1"/>
          </a:solidFill>
          <a:ln w="25400">
            <a:noFill/>
          </a:ln>
          <a:effectLst/>
        </c:spPr>
        <c:marker>
          <c:symbol val="none"/>
        </c:marker>
      </c:pivotFmt>
      <c:pivotFmt>
        <c:idx val="153"/>
        <c:spPr>
          <a:solidFill>
            <a:schemeClr val="accent1"/>
          </a:solidFill>
          <a:ln w="25400">
            <a:noFill/>
          </a:ln>
          <a:effectLst/>
        </c:spPr>
        <c:marker>
          <c:symbol val="none"/>
        </c:marker>
      </c:pivotFmt>
      <c:pivotFmt>
        <c:idx val="154"/>
        <c:spPr>
          <a:solidFill>
            <a:schemeClr val="accent1"/>
          </a:solidFill>
          <a:ln w="25400">
            <a:noFill/>
          </a:ln>
          <a:effectLst/>
        </c:spPr>
        <c:marker>
          <c:symbol val="none"/>
        </c:marker>
      </c:pivotFmt>
      <c:pivotFmt>
        <c:idx val="155"/>
        <c:spPr>
          <a:solidFill>
            <a:schemeClr val="accent1"/>
          </a:solidFill>
          <a:ln w="25400">
            <a:noFill/>
          </a:ln>
          <a:effectLst/>
        </c:spPr>
        <c:marker>
          <c:symbol val="none"/>
        </c:marker>
      </c:pivotFmt>
      <c:pivotFmt>
        <c:idx val="156"/>
        <c:spPr>
          <a:solidFill>
            <a:schemeClr val="accent1"/>
          </a:solidFill>
          <a:ln w="25400">
            <a:noFill/>
          </a:ln>
          <a:effectLst/>
        </c:spPr>
        <c:marker>
          <c:symbol val="none"/>
        </c:marker>
      </c:pivotFmt>
      <c:pivotFmt>
        <c:idx val="157"/>
        <c:spPr>
          <a:solidFill>
            <a:schemeClr val="accent1"/>
          </a:solidFill>
          <a:ln w="25400">
            <a:noFill/>
          </a:ln>
          <a:effectLst/>
        </c:spPr>
        <c:marker>
          <c:symbol val="none"/>
        </c:marker>
      </c:pivotFmt>
      <c:pivotFmt>
        <c:idx val="158"/>
        <c:spPr>
          <a:solidFill>
            <a:schemeClr val="accent1"/>
          </a:solidFill>
          <a:ln w="25400">
            <a:noFill/>
          </a:ln>
          <a:effectLst/>
        </c:spPr>
        <c:marker>
          <c:symbol val="none"/>
        </c:marker>
      </c:pivotFmt>
      <c:pivotFmt>
        <c:idx val="159"/>
        <c:spPr>
          <a:solidFill>
            <a:schemeClr val="accent1"/>
          </a:solidFill>
          <a:ln w="25400">
            <a:noFill/>
          </a:ln>
          <a:effectLst/>
        </c:spPr>
        <c:marker>
          <c:symbol val="none"/>
        </c:marker>
      </c:pivotFmt>
      <c:pivotFmt>
        <c:idx val="160"/>
        <c:spPr>
          <a:solidFill>
            <a:schemeClr val="accent1"/>
          </a:solidFill>
          <a:ln w="25400">
            <a:noFill/>
          </a:ln>
          <a:effectLst/>
        </c:spPr>
        <c:marker>
          <c:symbol val="none"/>
        </c:marker>
      </c:pivotFmt>
      <c:pivotFmt>
        <c:idx val="161"/>
        <c:spPr>
          <a:solidFill>
            <a:schemeClr val="accent1"/>
          </a:solidFill>
          <a:ln w="25400">
            <a:noFill/>
          </a:ln>
          <a:effectLst/>
        </c:spPr>
        <c:marker>
          <c:symbol val="none"/>
        </c:marker>
      </c:pivotFmt>
      <c:pivotFmt>
        <c:idx val="162"/>
        <c:spPr>
          <a:solidFill>
            <a:schemeClr val="accent1"/>
          </a:solidFill>
          <a:ln w="25400">
            <a:noFill/>
          </a:ln>
          <a:effectLst/>
        </c:spPr>
        <c:marker>
          <c:symbol val="none"/>
        </c:marker>
      </c:pivotFmt>
      <c:pivotFmt>
        <c:idx val="163"/>
        <c:spPr>
          <a:solidFill>
            <a:schemeClr val="accent1"/>
          </a:solidFill>
          <a:ln w="25400">
            <a:noFill/>
          </a:ln>
          <a:effectLst/>
        </c:spPr>
        <c:marker>
          <c:symbol val="none"/>
        </c:marker>
      </c:pivotFmt>
      <c:pivotFmt>
        <c:idx val="164"/>
        <c:spPr>
          <a:solidFill>
            <a:schemeClr val="accent1"/>
          </a:solidFill>
          <a:ln w="25400">
            <a:noFill/>
          </a:ln>
          <a:effectLst/>
        </c:spPr>
        <c:marker>
          <c:symbol val="none"/>
        </c:marker>
      </c:pivotFmt>
      <c:pivotFmt>
        <c:idx val="165"/>
        <c:spPr>
          <a:solidFill>
            <a:schemeClr val="accent1"/>
          </a:solidFill>
          <a:ln w="25400">
            <a:noFill/>
          </a:ln>
          <a:effectLst/>
        </c:spPr>
        <c:marker>
          <c:symbol val="none"/>
        </c:marker>
      </c:pivotFmt>
      <c:pivotFmt>
        <c:idx val="166"/>
        <c:spPr>
          <a:solidFill>
            <a:schemeClr val="accent1"/>
          </a:solidFill>
          <a:ln w="25400">
            <a:noFill/>
          </a:ln>
          <a:effectLst/>
        </c:spPr>
        <c:marker>
          <c:symbol val="none"/>
        </c:marker>
      </c:pivotFmt>
      <c:pivotFmt>
        <c:idx val="167"/>
        <c:spPr>
          <a:solidFill>
            <a:schemeClr val="accent1"/>
          </a:solidFill>
          <a:ln w="25400">
            <a:noFill/>
          </a:ln>
          <a:effectLst/>
        </c:spPr>
        <c:marker>
          <c:symbol val="none"/>
        </c:marker>
      </c:pivotFmt>
      <c:pivotFmt>
        <c:idx val="168"/>
        <c:spPr>
          <a:solidFill>
            <a:schemeClr val="accent1"/>
          </a:solidFill>
          <a:ln>
            <a:noFill/>
          </a:ln>
          <a:effectLst/>
        </c:spPr>
        <c:marker>
          <c:symbol val="none"/>
        </c:marker>
      </c:pivotFmt>
      <c:pivotFmt>
        <c:idx val="169"/>
        <c:spPr>
          <a:solidFill>
            <a:schemeClr val="accent1"/>
          </a:solidFill>
          <a:ln>
            <a:noFill/>
          </a:ln>
          <a:effectLst/>
        </c:spPr>
        <c:marker>
          <c:symbol val="none"/>
        </c:marker>
      </c:pivotFmt>
      <c:pivotFmt>
        <c:idx val="170"/>
        <c:spPr>
          <a:solidFill>
            <a:schemeClr val="accent1"/>
          </a:solidFill>
          <a:ln w="25400">
            <a:noFill/>
          </a:ln>
          <a:effectLst/>
        </c:spPr>
        <c:marker>
          <c:symbol val="none"/>
        </c:marker>
      </c:pivotFmt>
      <c:pivotFmt>
        <c:idx val="171"/>
        <c:spPr>
          <a:solidFill>
            <a:schemeClr val="accent1"/>
          </a:solidFill>
          <a:ln w="25400">
            <a:noFill/>
          </a:ln>
          <a:effectLst/>
        </c:spPr>
        <c:marker>
          <c:symbol val="none"/>
        </c:marker>
      </c:pivotFmt>
      <c:pivotFmt>
        <c:idx val="172"/>
        <c:spPr>
          <a:solidFill>
            <a:schemeClr val="accent1"/>
          </a:solidFill>
          <a:ln w="25400">
            <a:noFill/>
          </a:ln>
          <a:effectLst/>
        </c:spPr>
        <c:marker>
          <c:symbol val="none"/>
        </c:marker>
      </c:pivotFmt>
      <c:pivotFmt>
        <c:idx val="173"/>
        <c:spPr>
          <a:solidFill>
            <a:schemeClr val="accent1"/>
          </a:solidFill>
          <a:ln w="25400">
            <a:noFill/>
          </a:ln>
          <a:effectLst/>
        </c:spPr>
        <c:marker>
          <c:symbol val="none"/>
        </c:marker>
      </c:pivotFmt>
      <c:pivotFmt>
        <c:idx val="174"/>
        <c:spPr>
          <a:solidFill>
            <a:schemeClr val="accent1"/>
          </a:solidFill>
          <a:ln w="25400">
            <a:noFill/>
          </a:ln>
          <a:effectLst/>
        </c:spPr>
        <c:marker>
          <c:symbol val="none"/>
        </c:marker>
      </c:pivotFmt>
      <c:pivotFmt>
        <c:idx val="175"/>
        <c:spPr>
          <a:solidFill>
            <a:schemeClr val="accent1"/>
          </a:solidFill>
          <a:ln w="25400">
            <a:noFill/>
          </a:ln>
          <a:effectLst/>
        </c:spPr>
        <c:marker>
          <c:symbol val="none"/>
        </c:marker>
      </c:pivotFmt>
      <c:pivotFmt>
        <c:idx val="176"/>
        <c:spPr>
          <a:solidFill>
            <a:schemeClr val="accent1"/>
          </a:solidFill>
          <a:ln w="25400">
            <a:noFill/>
          </a:ln>
          <a:effectLst/>
        </c:spPr>
        <c:marker>
          <c:symbol val="none"/>
        </c:marker>
      </c:pivotFmt>
      <c:pivotFmt>
        <c:idx val="177"/>
        <c:spPr>
          <a:solidFill>
            <a:schemeClr val="accent1"/>
          </a:solidFill>
          <a:ln w="25400">
            <a:noFill/>
          </a:ln>
          <a:effectLst/>
        </c:spPr>
        <c:marker>
          <c:symbol val="none"/>
        </c:marker>
      </c:pivotFmt>
      <c:pivotFmt>
        <c:idx val="178"/>
        <c:spPr>
          <a:solidFill>
            <a:schemeClr val="accent1"/>
          </a:solidFill>
          <a:ln w="25400">
            <a:noFill/>
          </a:ln>
          <a:effectLst/>
        </c:spPr>
        <c:marker>
          <c:symbol val="none"/>
        </c:marker>
      </c:pivotFmt>
      <c:pivotFmt>
        <c:idx val="179"/>
        <c:spPr>
          <a:solidFill>
            <a:schemeClr val="accent1"/>
          </a:solidFill>
          <a:ln w="25400">
            <a:noFill/>
          </a:ln>
          <a:effectLst/>
        </c:spPr>
        <c:marker>
          <c:symbol val="none"/>
        </c:marker>
      </c:pivotFmt>
      <c:pivotFmt>
        <c:idx val="180"/>
        <c:spPr>
          <a:solidFill>
            <a:schemeClr val="accent1"/>
          </a:solidFill>
          <a:ln w="25400">
            <a:noFill/>
          </a:ln>
          <a:effectLst/>
        </c:spPr>
        <c:marker>
          <c:symbol val="none"/>
        </c:marker>
      </c:pivotFmt>
      <c:pivotFmt>
        <c:idx val="181"/>
        <c:spPr>
          <a:solidFill>
            <a:schemeClr val="accent1"/>
          </a:solidFill>
          <a:ln w="25400">
            <a:noFill/>
          </a:ln>
          <a:effectLst/>
        </c:spPr>
        <c:marker>
          <c:symbol val="none"/>
        </c:marker>
      </c:pivotFmt>
      <c:pivotFmt>
        <c:idx val="182"/>
        <c:spPr>
          <a:solidFill>
            <a:schemeClr val="accent1"/>
          </a:solidFill>
          <a:ln w="25400">
            <a:noFill/>
          </a:ln>
          <a:effectLst/>
        </c:spPr>
        <c:marker>
          <c:symbol val="none"/>
        </c:marker>
      </c:pivotFmt>
      <c:pivotFmt>
        <c:idx val="183"/>
        <c:spPr>
          <a:solidFill>
            <a:schemeClr val="accent1"/>
          </a:solidFill>
          <a:ln w="25400">
            <a:noFill/>
          </a:ln>
          <a:effectLst/>
        </c:spPr>
        <c:marker>
          <c:symbol val="none"/>
        </c:marker>
      </c:pivotFmt>
      <c:pivotFmt>
        <c:idx val="184"/>
        <c:spPr>
          <a:solidFill>
            <a:schemeClr val="accent1"/>
          </a:solidFill>
          <a:ln w="25400">
            <a:noFill/>
          </a:ln>
          <a:effectLst/>
        </c:spPr>
        <c:marker>
          <c:symbol val="none"/>
        </c:marker>
      </c:pivotFmt>
      <c:pivotFmt>
        <c:idx val="185"/>
        <c:spPr>
          <a:solidFill>
            <a:schemeClr val="accent1"/>
          </a:solidFill>
          <a:ln w="25400">
            <a:noFill/>
          </a:ln>
          <a:effectLst/>
        </c:spPr>
        <c:marker>
          <c:symbol val="none"/>
        </c:marker>
      </c:pivotFmt>
      <c:pivotFmt>
        <c:idx val="186"/>
        <c:spPr>
          <a:solidFill>
            <a:schemeClr val="accent1"/>
          </a:solidFill>
          <a:ln w="25400">
            <a:noFill/>
          </a:ln>
          <a:effectLst/>
        </c:spPr>
        <c:marker>
          <c:symbol val="none"/>
        </c:marker>
      </c:pivotFmt>
      <c:pivotFmt>
        <c:idx val="187"/>
        <c:spPr>
          <a:solidFill>
            <a:schemeClr val="accent1"/>
          </a:solidFill>
          <a:ln w="25400">
            <a:noFill/>
          </a:ln>
          <a:effectLst/>
        </c:spPr>
        <c:marker>
          <c:symbol val="none"/>
        </c:marker>
      </c:pivotFmt>
      <c:pivotFmt>
        <c:idx val="188"/>
        <c:spPr>
          <a:solidFill>
            <a:schemeClr val="accent1"/>
          </a:solidFill>
          <a:ln w="25400">
            <a:noFill/>
          </a:ln>
          <a:effectLst/>
        </c:spPr>
        <c:marker>
          <c:symbol val="none"/>
        </c:marker>
      </c:pivotFmt>
      <c:pivotFmt>
        <c:idx val="189"/>
        <c:spPr>
          <a:solidFill>
            <a:schemeClr val="accent1"/>
          </a:solidFill>
          <a:ln w="25400">
            <a:noFill/>
          </a:ln>
          <a:effectLst/>
        </c:spPr>
        <c:marker>
          <c:symbol val="none"/>
        </c:marker>
      </c:pivotFmt>
      <c:pivotFmt>
        <c:idx val="190"/>
        <c:spPr>
          <a:solidFill>
            <a:schemeClr val="accent1"/>
          </a:solidFill>
          <a:ln w="25400">
            <a:noFill/>
          </a:ln>
          <a:effectLst/>
        </c:spPr>
        <c:marker>
          <c:symbol val="none"/>
        </c:marker>
      </c:pivotFmt>
      <c:pivotFmt>
        <c:idx val="191"/>
        <c:spPr>
          <a:solidFill>
            <a:schemeClr val="accent1"/>
          </a:solidFill>
          <a:ln>
            <a:noFill/>
          </a:ln>
          <a:effectLst/>
        </c:spPr>
        <c:marker>
          <c:symbol val="none"/>
        </c:marker>
      </c:pivotFmt>
      <c:pivotFmt>
        <c:idx val="192"/>
        <c:spPr>
          <a:solidFill>
            <a:schemeClr val="accent1"/>
          </a:solidFill>
          <a:ln>
            <a:noFill/>
          </a:ln>
          <a:effectLst/>
        </c:spPr>
        <c:marker>
          <c:symbol val="none"/>
        </c:marker>
      </c:pivotFmt>
      <c:pivotFmt>
        <c:idx val="193"/>
        <c:spPr>
          <a:solidFill>
            <a:schemeClr val="accent1"/>
          </a:solidFill>
          <a:ln>
            <a:noFill/>
          </a:ln>
          <a:effectLst/>
        </c:spPr>
        <c:marker>
          <c:symbol val="none"/>
        </c:marker>
      </c:pivotFmt>
      <c:pivotFmt>
        <c:idx val="194"/>
        <c:spPr>
          <a:solidFill>
            <a:schemeClr val="accent1"/>
          </a:solidFill>
          <a:ln>
            <a:noFill/>
          </a:ln>
          <a:effectLst/>
        </c:spPr>
        <c:marker>
          <c:symbol val="none"/>
        </c:marker>
      </c:pivotFmt>
      <c:pivotFmt>
        <c:idx val="195"/>
        <c:spPr>
          <a:solidFill>
            <a:schemeClr val="accent1"/>
          </a:solidFill>
          <a:ln w="25400">
            <a:noFill/>
          </a:ln>
          <a:effectLst/>
        </c:spPr>
        <c:marker>
          <c:symbol val="none"/>
        </c:marker>
      </c:pivotFmt>
      <c:pivotFmt>
        <c:idx val="196"/>
        <c:spPr>
          <a:solidFill>
            <a:schemeClr val="accent1"/>
          </a:solidFill>
          <a:ln w="25400">
            <a:noFill/>
          </a:ln>
          <a:effectLst/>
        </c:spPr>
        <c:marker>
          <c:symbol val="none"/>
        </c:marker>
      </c:pivotFmt>
      <c:pivotFmt>
        <c:idx val="197"/>
        <c:spPr>
          <a:solidFill>
            <a:schemeClr val="accent1"/>
          </a:solidFill>
          <a:ln w="25400">
            <a:noFill/>
          </a:ln>
          <a:effectLst/>
        </c:spPr>
        <c:marker>
          <c:symbol val="none"/>
        </c:marker>
      </c:pivotFmt>
      <c:pivotFmt>
        <c:idx val="198"/>
        <c:spPr>
          <a:solidFill>
            <a:schemeClr val="accent1"/>
          </a:solidFill>
          <a:ln w="25400">
            <a:noFill/>
          </a:ln>
          <a:effectLst/>
        </c:spPr>
        <c:marker>
          <c:symbol val="none"/>
        </c:marker>
      </c:pivotFmt>
      <c:pivotFmt>
        <c:idx val="199"/>
        <c:spPr>
          <a:solidFill>
            <a:schemeClr val="accent1"/>
          </a:solidFill>
          <a:ln w="25400">
            <a:noFill/>
          </a:ln>
          <a:effectLst/>
        </c:spPr>
        <c:marker>
          <c:symbol val="none"/>
        </c:marker>
      </c:pivotFmt>
      <c:pivotFmt>
        <c:idx val="200"/>
        <c:spPr>
          <a:solidFill>
            <a:schemeClr val="accent1"/>
          </a:solidFill>
          <a:ln w="25400">
            <a:noFill/>
          </a:ln>
          <a:effectLst/>
        </c:spPr>
        <c:marker>
          <c:symbol val="none"/>
        </c:marker>
      </c:pivotFmt>
      <c:pivotFmt>
        <c:idx val="201"/>
        <c:spPr>
          <a:solidFill>
            <a:schemeClr val="accent1"/>
          </a:solidFill>
          <a:ln w="25400">
            <a:noFill/>
          </a:ln>
          <a:effectLst/>
        </c:spPr>
        <c:marker>
          <c:symbol val="none"/>
        </c:marker>
      </c:pivotFmt>
      <c:pivotFmt>
        <c:idx val="202"/>
        <c:spPr>
          <a:solidFill>
            <a:schemeClr val="accent1"/>
          </a:solidFill>
          <a:ln w="25400">
            <a:noFill/>
          </a:ln>
          <a:effectLst/>
        </c:spPr>
        <c:marker>
          <c:symbol val="none"/>
        </c:marker>
      </c:pivotFmt>
      <c:pivotFmt>
        <c:idx val="203"/>
        <c:spPr>
          <a:solidFill>
            <a:schemeClr val="accent1"/>
          </a:solidFill>
          <a:ln w="25400">
            <a:noFill/>
          </a:ln>
          <a:effectLst/>
        </c:spPr>
        <c:marker>
          <c:symbol val="none"/>
        </c:marker>
      </c:pivotFmt>
      <c:pivotFmt>
        <c:idx val="204"/>
        <c:spPr>
          <a:solidFill>
            <a:schemeClr val="accent1"/>
          </a:solidFill>
          <a:ln w="25400">
            <a:noFill/>
          </a:ln>
          <a:effectLst/>
        </c:spPr>
        <c:marker>
          <c:symbol val="none"/>
        </c:marker>
      </c:pivotFmt>
      <c:pivotFmt>
        <c:idx val="205"/>
        <c:spPr>
          <a:solidFill>
            <a:schemeClr val="accent1"/>
          </a:solidFill>
          <a:ln w="25400">
            <a:noFill/>
          </a:ln>
          <a:effectLst/>
        </c:spPr>
        <c:marker>
          <c:symbol val="none"/>
        </c:marker>
      </c:pivotFmt>
      <c:pivotFmt>
        <c:idx val="206"/>
        <c:spPr>
          <a:solidFill>
            <a:schemeClr val="accent1"/>
          </a:solidFill>
          <a:ln w="25400">
            <a:noFill/>
          </a:ln>
          <a:effectLst/>
        </c:spPr>
        <c:marker>
          <c:symbol val="none"/>
        </c:marker>
      </c:pivotFmt>
      <c:pivotFmt>
        <c:idx val="207"/>
        <c:spPr>
          <a:solidFill>
            <a:schemeClr val="accent1"/>
          </a:solidFill>
          <a:ln w="25400">
            <a:noFill/>
          </a:ln>
          <a:effectLst/>
        </c:spPr>
        <c:marker>
          <c:symbol val="none"/>
        </c:marker>
      </c:pivotFmt>
      <c:pivotFmt>
        <c:idx val="208"/>
        <c:spPr>
          <a:solidFill>
            <a:schemeClr val="accent1"/>
          </a:solidFill>
          <a:ln w="25400">
            <a:noFill/>
          </a:ln>
          <a:effectLst/>
        </c:spPr>
        <c:marker>
          <c:symbol val="none"/>
        </c:marker>
      </c:pivotFmt>
      <c:pivotFmt>
        <c:idx val="209"/>
        <c:spPr>
          <a:solidFill>
            <a:schemeClr val="accent1"/>
          </a:solidFill>
          <a:ln w="25400">
            <a:noFill/>
          </a:ln>
          <a:effectLst/>
        </c:spPr>
        <c:marker>
          <c:symbol val="none"/>
        </c:marker>
      </c:pivotFmt>
      <c:pivotFmt>
        <c:idx val="210"/>
        <c:spPr>
          <a:solidFill>
            <a:schemeClr val="accent1"/>
          </a:solidFill>
          <a:ln w="25400">
            <a:noFill/>
          </a:ln>
          <a:effectLst/>
        </c:spPr>
        <c:marker>
          <c:symbol val="none"/>
        </c:marker>
      </c:pivotFmt>
      <c:pivotFmt>
        <c:idx val="211"/>
        <c:spPr>
          <a:solidFill>
            <a:schemeClr val="accent1"/>
          </a:solidFill>
          <a:ln w="25400">
            <a:noFill/>
          </a:ln>
          <a:effectLst/>
        </c:spPr>
        <c:marker>
          <c:symbol val="none"/>
        </c:marker>
      </c:pivotFmt>
      <c:pivotFmt>
        <c:idx val="212"/>
        <c:spPr>
          <a:solidFill>
            <a:schemeClr val="accent1"/>
          </a:solidFill>
          <a:ln w="25400">
            <a:noFill/>
          </a:ln>
          <a:effectLst/>
        </c:spPr>
        <c:marker>
          <c:symbol val="none"/>
        </c:marker>
      </c:pivotFmt>
      <c:pivotFmt>
        <c:idx val="213"/>
        <c:spPr>
          <a:solidFill>
            <a:schemeClr val="accent1"/>
          </a:solidFill>
          <a:ln w="25400">
            <a:noFill/>
          </a:ln>
          <a:effectLst/>
        </c:spPr>
        <c:marker>
          <c:symbol val="none"/>
        </c:marker>
      </c:pivotFmt>
      <c:pivotFmt>
        <c:idx val="214"/>
        <c:spPr>
          <a:solidFill>
            <a:schemeClr val="accent1"/>
          </a:solidFill>
          <a:ln w="25400">
            <a:noFill/>
          </a:ln>
          <a:effectLst/>
        </c:spPr>
        <c:marker>
          <c:symbol val="none"/>
        </c:marker>
      </c:pivotFmt>
      <c:pivotFmt>
        <c:idx val="215"/>
        <c:spPr>
          <a:solidFill>
            <a:schemeClr val="accent1"/>
          </a:solidFill>
          <a:ln w="25400">
            <a:noFill/>
          </a:ln>
          <a:effectLst/>
        </c:spPr>
        <c:marker>
          <c:symbol val="none"/>
        </c:marker>
      </c:pivotFmt>
      <c:pivotFmt>
        <c:idx val="216"/>
        <c:spPr>
          <a:solidFill>
            <a:schemeClr val="accent1"/>
          </a:solidFill>
          <a:ln w="25400">
            <a:noFill/>
          </a:ln>
          <a:effectLst/>
        </c:spPr>
        <c:marker>
          <c:symbol val="none"/>
        </c:marker>
      </c:pivotFmt>
      <c:pivotFmt>
        <c:idx val="217"/>
        <c:spPr>
          <a:solidFill>
            <a:schemeClr val="accent1"/>
          </a:solidFill>
          <a:ln w="25400">
            <a:noFill/>
          </a:ln>
          <a:effectLst/>
        </c:spPr>
        <c:marker>
          <c:symbol val="none"/>
        </c:marker>
      </c:pivotFmt>
      <c:pivotFmt>
        <c:idx val="218"/>
        <c:spPr>
          <a:solidFill>
            <a:schemeClr val="accent1"/>
          </a:solidFill>
          <a:ln w="25400">
            <a:noFill/>
          </a:ln>
          <a:effectLst/>
        </c:spPr>
        <c:marker>
          <c:symbol val="none"/>
        </c:marker>
      </c:pivotFmt>
      <c:pivotFmt>
        <c:idx val="219"/>
        <c:spPr>
          <a:solidFill>
            <a:schemeClr val="accent1"/>
          </a:solidFill>
          <a:ln w="25400">
            <a:noFill/>
          </a:ln>
          <a:effectLst/>
        </c:spPr>
        <c:marker>
          <c:symbol val="none"/>
        </c:marker>
      </c:pivotFmt>
      <c:pivotFmt>
        <c:idx val="220"/>
        <c:spPr>
          <a:solidFill>
            <a:schemeClr val="accent1"/>
          </a:solidFill>
          <a:ln w="25400">
            <a:noFill/>
          </a:ln>
          <a:effectLst/>
        </c:spPr>
        <c:marker>
          <c:symbol val="none"/>
        </c:marker>
      </c:pivotFmt>
      <c:pivotFmt>
        <c:idx val="221"/>
        <c:spPr>
          <a:solidFill>
            <a:schemeClr val="accent1"/>
          </a:solidFill>
          <a:ln w="25400">
            <a:noFill/>
          </a:ln>
          <a:effectLst/>
        </c:spPr>
        <c:marker>
          <c:symbol val="none"/>
        </c:marker>
      </c:pivotFmt>
      <c:pivotFmt>
        <c:idx val="222"/>
        <c:spPr>
          <a:solidFill>
            <a:schemeClr val="accent1"/>
          </a:solidFill>
          <a:ln w="25400">
            <a:noFill/>
          </a:ln>
          <a:effectLst/>
        </c:spPr>
        <c:marker>
          <c:symbol val="none"/>
        </c:marker>
      </c:pivotFmt>
      <c:pivotFmt>
        <c:idx val="223"/>
        <c:spPr>
          <a:solidFill>
            <a:schemeClr val="accent1"/>
          </a:solidFill>
          <a:ln w="25400">
            <a:noFill/>
          </a:ln>
          <a:effectLst/>
        </c:spPr>
        <c:marker>
          <c:symbol val="none"/>
        </c:marker>
      </c:pivotFmt>
      <c:pivotFmt>
        <c:idx val="224"/>
        <c:spPr>
          <a:solidFill>
            <a:schemeClr val="accent1"/>
          </a:solidFill>
          <a:ln w="25400">
            <a:noFill/>
          </a:ln>
          <a:effectLst/>
        </c:spPr>
        <c:marker>
          <c:symbol val="none"/>
        </c:marker>
      </c:pivotFmt>
      <c:pivotFmt>
        <c:idx val="225"/>
        <c:spPr>
          <a:solidFill>
            <a:schemeClr val="accent1"/>
          </a:solidFill>
          <a:ln w="25400">
            <a:noFill/>
          </a:ln>
          <a:effectLst/>
        </c:spPr>
        <c:marker>
          <c:symbol val="none"/>
        </c:marker>
      </c:pivotFmt>
      <c:pivotFmt>
        <c:idx val="226"/>
        <c:spPr>
          <a:solidFill>
            <a:schemeClr val="accent1"/>
          </a:solidFill>
          <a:ln w="25400">
            <a:noFill/>
          </a:ln>
          <a:effectLst/>
        </c:spPr>
        <c:marker>
          <c:symbol val="none"/>
        </c:marker>
      </c:pivotFmt>
      <c:pivotFmt>
        <c:idx val="227"/>
        <c:spPr>
          <a:solidFill>
            <a:schemeClr val="accent1"/>
          </a:solidFill>
          <a:ln w="25400">
            <a:noFill/>
          </a:ln>
          <a:effectLst/>
        </c:spPr>
        <c:marker>
          <c:symbol val="none"/>
        </c:marker>
      </c:pivotFmt>
      <c:pivotFmt>
        <c:idx val="228"/>
        <c:spPr>
          <a:solidFill>
            <a:schemeClr val="accent1"/>
          </a:solidFill>
          <a:ln w="25400">
            <a:noFill/>
          </a:ln>
          <a:effectLst/>
        </c:spPr>
        <c:marker>
          <c:symbol val="none"/>
        </c:marker>
      </c:pivotFmt>
      <c:pivotFmt>
        <c:idx val="229"/>
        <c:spPr>
          <a:solidFill>
            <a:schemeClr val="accent1"/>
          </a:solidFill>
          <a:ln w="25400">
            <a:noFill/>
          </a:ln>
          <a:effectLst/>
        </c:spPr>
        <c:marker>
          <c:symbol val="none"/>
        </c:marker>
      </c:pivotFmt>
      <c:pivotFmt>
        <c:idx val="230"/>
        <c:spPr>
          <a:solidFill>
            <a:schemeClr val="accent1"/>
          </a:solidFill>
          <a:ln w="25400">
            <a:noFill/>
          </a:ln>
          <a:effectLst/>
        </c:spPr>
        <c:marker>
          <c:symbol val="none"/>
        </c:marker>
      </c:pivotFmt>
      <c:pivotFmt>
        <c:idx val="231"/>
        <c:spPr>
          <a:solidFill>
            <a:schemeClr val="accent1"/>
          </a:solidFill>
          <a:ln w="25400">
            <a:noFill/>
          </a:ln>
          <a:effectLst/>
        </c:spPr>
        <c:marker>
          <c:symbol val="none"/>
        </c:marker>
      </c:pivotFmt>
      <c:pivotFmt>
        <c:idx val="232"/>
        <c:spPr>
          <a:solidFill>
            <a:schemeClr val="accent1"/>
          </a:solidFill>
          <a:ln w="25400">
            <a:noFill/>
          </a:ln>
          <a:effectLst/>
        </c:spPr>
        <c:marker>
          <c:symbol val="none"/>
        </c:marker>
      </c:pivotFmt>
      <c:pivotFmt>
        <c:idx val="233"/>
        <c:spPr>
          <a:solidFill>
            <a:schemeClr val="accent1"/>
          </a:solidFill>
          <a:ln w="25400">
            <a:noFill/>
          </a:ln>
          <a:effectLst/>
        </c:spPr>
        <c:marker>
          <c:symbol val="none"/>
        </c:marker>
      </c:pivotFmt>
      <c:pivotFmt>
        <c:idx val="234"/>
        <c:spPr>
          <a:solidFill>
            <a:schemeClr val="accent1"/>
          </a:solidFill>
          <a:ln w="25400">
            <a:noFill/>
          </a:ln>
          <a:effectLst/>
        </c:spPr>
        <c:marker>
          <c:symbol val="none"/>
        </c:marker>
      </c:pivotFmt>
      <c:pivotFmt>
        <c:idx val="235"/>
        <c:spPr>
          <a:solidFill>
            <a:schemeClr val="accent1"/>
          </a:solidFill>
          <a:ln w="25400">
            <a:noFill/>
          </a:ln>
          <a:effectLst/>
        </c:spPr>
        <c:marker>
          <c:symbol val="none"/>
        </c:marker>
      </c:pivotFmt>
      <c:pivotFmt>
        <c:idx val="236"/>
        <c:spPr>
          <a:solidFill>
            <a:schemeClr val="accent1"/>
          </a:solidFill>
          <a:ln w="25400">
            <a:noFill/>
          </a:ln>
          <a:effectLst/>
        </c:spPr>
        <c:marker>
          <c:symbol val="none"/>
        </c:marker>
      </c:pivotFmt>
      <c:pivotFmt>
        <c:idx val="237"/>
        <c:spPr>
          <a:solidFill>
            <a:schemeClr val="accent1"/>
          </a:solidFill>
          <a:ln w="25400">
            <a:noFill/>
          </a:ln>
          <a:effectLst/>
        </c:spPr>
        <c:marker>
          <c:symbol val="none"/>
        </c:marker>
      </c:pivotFmt>
      <c:pivotFmt>
        <c:idx val="238"/>
        <c:spPr>
          <a:solidFill>
            <a:schemeClr val="accent1"/>
          </a:solidFill>
          <a:ln w="25400">
            <a:noFill/>
          </a:ln>
          <a:effectLst/>
        </c:spPr>
        <c:marker>
          <c:symbol val="none"/>
        </c:marker>
      </c:pivotFmt>
      <c:pivotFmt>
        <c:idx val="239"/>
        <c:spPr>
          <a:solidFill>
            <a:schemeClr val="accent1"/>
          </a:solidFill>
          <a:ln w="25400">
            <a:noFill/>
          </a:ln>
          <a:effectLst/>
        </c:spPr>
        <c:marker>
          <c:symbol val="none"/>
        </c:marker>
      </c:pivotFmt>
      <c:pivotFmt>
        <c:idx val="240"/>
        <c:spPr>
          <a:solidFill>
            <a:schemeClr val="accent1"/>
          </a:solidFill>
          <a:ln w="25400">
            <a:noFill/>
          </a:ln>
          <a:effectLst/>
        </c:spPr>
        <c:marker>
          <c:symbol val="none"/>
        </c:marker>
      </c:pivotFmt>
      <c:pivotFmt>
        <c:idx val="241"/>
        <c:spPr>
          <a:solidFill>
            <a:schemeClr val="accent1"/>
          </a:solidFill>
          <a:ln w="25400">
            <a:noFill/>
          </a:ln>
          <a:effectLst/>
        </c:spPr>
        <c:marker>
          <c:symbol val="none"/>
        </c:marker>
      </c:pivotFmt>
      <c:pivotFmt>
        <c:idx val="242"/>
        <c:spPr>
          <a:solidFill>
            <a:schemeClr val="accent1"/>
          </a:solidFill>
          <a:ln w="25400">
            <a:noFill/>
          </a:ln>
          <a:effectLst/>
        </c:spPr>
        <c:marker>
          <c:symbol val="none"/>
        </c:marker>
      </c:pivotFmt>
      <c:pivotFmt>
        <c:idx val="243"/>
        <c:spPr>
          <a:solidFill>
            <a:schemeClr val="accent1"/>
          </a:solidFill>
          <a:ln w="25400">
            <a:noFill/>
          </a:ln>
          <a:effectLst/>
        </c:spPr>
        <c:marker>
          <c:symbol val="none"/>
        </c:marker>
      </c:pivotFmt>
      <c:pivotFmt>
        <c:idx val="244"/>
        <c:spPr>
          <a:solidFill>
            <a:schemeClr val="accent1"/>
          </a:solidFill>
          <a:ln w="25400">
            <a:noFill/>
          </a:ln>
          <a:effectLst/>
        </c:spPr>
        <c:marker>
          <c:symbol val="none"/>
        </c:marker>
      </c:pivotFmt>
      <c:pivotFmt>
        <c:idx val="245"/>
        <c:spPr>
          <a:solidFill>
            <a:schemeClr val="accent1"/>
          </a:solidFill>
          <a:ln w="25400">
            <a:noFill/>
          </a:ln>
          <a:effectLst/>
        </c:spPr>
        <c:marker>
          <c:symbol val="none"/>
        </c:marker>
      </c:pivotFmt>
      <c:pivotFmt>
        <c:idx val="246"/>
        <c:spPr>
          <a:solidFill>
            <a:schemeClr val="accent1"/>
          </a:solidFill>
          <a:ln w="25400">
            <a:noFill/>
          </a:ln>
          <a:effectLst/>
        </c:spPr>
        <c:marker>
          <c:symbol val="none"/>
        </c:marker>
      </c:pivotFmt>
      <c:pivotFmt>
        <c:idx val="247"/>
        <c:spPr>
          <a:solidFill>
            <a:schemeClr val="accent1"/>
          </a:solidFill>
          <a:ln w="25400">
            <a:noFill/>
          </a:ln>
          <a:effectLst/>
        </c:spPr>
        <c:marker>
          <c:symbol val="none"/>
        </c:marker>
      </c:pivotFmt>
      <c:pivotFmt>
        <c:idx val="248"/>
        <c:spPr>
          <a:solidFill>
            <a:schemeClr val="accent1"/>
          </a:solidFill>
          <a:ln w="25400">
            <a:noFill/>
          </a:ln>
          <a:effectLst/>
        </c:spPr>
        <c:marker>
          <c:symbol val="none"/>
        </c:marker>
      </c:pivotFmt>
      <c:pivotFmt>
        <c:idx val="249"/>
        <c:spPr>
          <a:solidFill>
            <a:schemeClr val="accent1"/>
          </a:solidFill>
          <a:ln w="25400">
            <a:noFill/>
          </a:ln>
          <a:effectLst/>
        </c:spPr>
        <c:marker>
          <c:symbol val="none"/>
        </c:marker>
      </c:pivotFmt>
      <c:pivotFmt>
        <c:idx val="250"/>
        <c:spPr>
          <a:solidFill>
            <a:schemeClr val="accent1"/>
          </a:solidFill>
          <a:ln w="25400">
            <a:noFill/>
          </a:ln>
          <a:effectLst/>
        </c:spPr>
        <c:marker>
          <c:symbol val="none"/>
        </c:marker>
      </c:pivotFmt>
      <c:pivotFmt>
        <c:idx val="251"/>
        <c:spPr>
          <a:solidFill>
            <a:schemeClr val="accent1"/>
          </a:solidFill>
          <a:ln w="25400">
            <a:noFill/>
          </a:ln>
          <a:effectLst/>
        </c:spPr>
        <c:marker>
          <c:symbol val="none"/>
        </c:marker>
      </c:pivotFmt>
      <c:pivotFmt>
        <c:idx val="252"/>
        <c:spPr>
          <a:solidFill>
            <a:schemeClr val="accent1"/>
          </a:solidFill>
          <a:ln w="25400">
            <a:noFill/>
          </a:ln>
          <a:effectLst/>
        </c:spPr>
        <c:marker>
          <c:symbol val="none"/>
        </c:marker>
      </c:pivotFmt>
      <c:pivotFmt>
        <c:idx val="253"/>
        <c:spPr>
          <a:solidFill>
            <a:schemeClr val="accent1"/>
          </a:solidFill>
          <a:ln w="25400">
            <a:noFill/>
          </a:ln>
          <a:effectLst/>
        </c:spPr>
        <c:marker>
          <c:symbol val="none"/>
        </c:marker>
      </c:pivotFmt>
      <c:pivotFmt>
        <c:idx val="254"/>
        <c:spPr>
          <a:solidFill>
            <a:schemeClr val="accent1"/>
          </a:solidFill>
          <a:ln w="25400">
            <a:noFill/>
          </a:ln>
          <a:effectLst/>
        </c:spPr>
        <c:marker>
          <c:symbol val="none"/>
        </c:marker>
      </c:pivotFmt>
      <c:pivotFmt>
        <c:idx val="255"/>
        <c:spPr>
          <a:solidFill>
            <a:schemeClr val="accent1"/>
          </a:solidFill>
          <a:ln w="25400">
            <a:noFill/>
          </a:ln>
          <a:effectLst/>
        </c:spPr>
        <c:marker>
          <c:symbol val="none"/>
        </c:marker>
      </c:pivotFmt>
      <c:pivotFmt>
        <c:idx val="256"/>
        <c:spPr>
          <a:solidFill>
            <a:schemeClr val="accent1"/>
          </a:solidFill>
          <a:ln w="25400">
            <a:noFill/>
          </a:ln>
          <a:effectLst/>
        </c:spPr>
        <c:marker>
          <c:symbol val="none"/>
        </c:marker>
      </c:pivotFmt>
      <c:pivotFmt>
        <c:idx val="257"/>
        <c:spPr>
          <a:solidFill>
            <a:schemeClr val="accent1"/>
          </a:solidFill>
          <a:ln w="25400">
            <a:noFill/>
          </a:ln>
          <a:effectLst/>
        </c:spPr>
        <c:marker>
          <c:symbol val="none"/>
        </c:marker>
      </c:pivotFmt>
      <c:pivotFmt>
        <c:idx val="258"/>
        <c:spPr>
          <a:solidFill>
            <a:schemeClr val="accent1"/>
          </a:solidFill>
          <a:ln w="25400">
            <a:noFill/>
          </a:ln>
          <a:effectLst/>
        </c:spPr>
        <c:marker>
          <c:symbol val="none"/>
        </c:marker>
      </c:pivotFmt>
      <c:pivotFmt>
        <c:idx val="259"/>
        <c:spPr>
          <a:solidFill>
            <a:schemeClr val="accent1"/>
          </a:solidFill>
          <a:ln w="25400">
            <a:noFill/>
          </a:ln>
          <a:effectLst/>
        </c:spPr>
        <c:marker>
          <c:symbol val="none"/>
        </c:marker>
      </c:pivotFmt>
      <c:pivotFmt>
        <c:idx val="260"/>
        <c:spPr>
          <a:solidFill>
            <a:schemeClr val="accent1"/>
          </a:solidFill>
          <a:ln w="25400">
            <a:noFill/>
          </a:ln>
          <a:effectLst/>
        </c:spPr>
        <c:marker>
          <c:symbol val="none"/>
        </c:marker>
      </c:pivotFmt>
      <c:pivotFmt>
        <c:idx val="261"/>
        <c:spPr>
          <a:solidFill>
            <a:schemeClr val="accent1"/>
          </a:solidFill>
          <a:ln w="25400">
            <a:noFill/>
          </a:ln>
          <a:effectLst/>
        </c:spPr>
        <c:marker>
          <c:symbol val="none"/>
        </c:marker>
      </c:pivotFmt>
      <c:pivotFmt>
        <c:idx val="262"/>
        <c:spPr>
          <a:solidFill>
            <a:schemeClr val="accent1"/>
          </a:solidFill>
          <a:ln w="25400">
            <a:noFill/>
          </a:ln>
          <a:effectLst/>
        </c:spPr>
        <c:marker>
          <c:symbol val="none"/>
        </c:marker>
      </c:pivotFmt>
      <c:pivotFmt>
        <c:idx val="263"/>
        <c:spPr>
          <a:solidFill>
            <a:schemeClr val="accent1"/>
          </a:solidFill>
          <a:ln w="25400">
            <a:noFill/>
          </a:ln>
          <a:effectLst/>
        </c:spPr>
        <c:marker>
          <c:symbol val="none"/>
        </c:marker>
      </c:pivotFmt>
      <c:pivotFmt>
        <c:idx val="264"/>
        <c:spPr>
          <a:solidFill>
            <a:schemeClr val="accent1"/>
          </a:solidFill>
          <a:ln w="25400">
            <a:noFill/>
          </a:ln>
          <a:effectLst/>
        </c:spPr>
        <c:marker>
          <c:symbol val="none"/>
        </c:marker>
      </c:pivotFmt>
      <c:pivotFmt>
        <c:idx val="265"/>
        <c:spPr>
          <a:solidFill>
            <a:schemeClr val="accent1"/>
          </a:solidFill>
          <a:ln w="25400">
            <a:noFill/>
          </a:ln>
          <a:effectLst/>
        </c:spPr>
        <c:marker>
          <c:symbol val="none"/>
        </c:marker>
      </c:pivotFmt>
      <c:pivotFmt>
        <c:idx val="266"/>
        <c:spPr>
          <a:solidFill>
            <a:schemeClr val="accent1"/>
          </a:solidFill>
          <a:ln w="25400">
            <a:noFill/>
          </a:ln>
          <a:effectLst/>
        </c:spPr>
        <c:marker>
          <c:symbol val="none"/>
        </c:marker>
      </c:pivotFmt>
      <c:pivotFmt>
        <c:idx val="267"/>
        <c:spPr>
          <a:solidFill>
            <a:schemeClr val="accent1"/>
          </a:solidFill>
          <a:ln w="25400">
            <a:noFill/>
          </a:ln>
          <a:effectLst/>
        </c:spPr>
        <c:marker>
          <c:symbol val="none"/>
        </c:marker>
      </c:pivotFmt>
      <c:pivotFmt>
        <c:idx val="268"/>
        <c:spPr>
          <a:solidFill>
            <a:schemeClr val="accent1"/>
          </a:solidFill>
          <a:ln w="25400">
            <a:noFill/>
          </a:ln>
          <a:effectLst/>
        </c:spPr>
        <c:marker>
          <c:symbol val="none"/>
        </c:marker>
      </c:pivotFmt>
      <c:pivotFmt>
        <c:idx val="269"/>
        <c:spPr>
          <a:solidFill>
            <a:schemeClr val="accent1"/>
          </a:solidFill>
          <a:ln w="25400">
            <a:noFill/>
          </a:ln>
          <a:effectLst/>
        </c:spPr>
        <c:marker>
          <c:symbol val="none"/>
        </c:marker>
      </c:pivotFmt>
      <c:pivotFmt>
        <c:idx val="270"/>
        <c:spPr>
          <a:solidFill>
            <a:schemeClr val="accent1"/>
          </a:solidFill>
          <a:ln w="25400">
            <a:noFill/>
          </a:ln>
          <a:effectLst/>
        </c:spPr>
        <c:marker>
          <c:symbol val="none"/>
        </c:marker>
      </c:pivotFmt>
      <c:pivotFmt>
        <c:idx val="271"/>
        <c:spPr>
          <a:solidFill>
            <a:schemeClr val="accent1"/>
          </a:solidFill>
          <a:ln w="25400">
            <a:noFill/>
          </a:ln>
          <a:effectLst/>
        </c:spPr>
        <c:marker>
          <c:symbol val="none"/>
        </c:marker>
      </c:pivotFmt>
      <c:pivotFmt>
        <c:idx val="272"/>
        <c:spPr>
          <a:solidFill>
            <a:schemeClr val="accent1"/>
          </a:solidFill>
          <a:ln w="25400">
            <a:noFill/>
          </a:ln>
          <a:effectLst/>
        </c:spPr>
        <c:marker>
          <c:symbol val="none"/>
        </c:marker>
      </c:pivotFmt>
      <c:pivotFmt>
        <c:idx val="273"/>
        <c:spPr>
          <a:solidFill>
            <a:schemeClr val="accent1"/>
          </a:solidFill>
          <a:ln w="25400">
            <a:noFill/>
          </a:ln>
          <a:effectLst/>
        </c:spPr>
        <c:marker>
          <c:symbol val="none"/>
        </c:marker>
      </c:pivotFmt>
      <c:pivotFmt>
        <c:idx val="274"/>
        <c:spPr>
          <a:solidFill>
            <a:schemeClr val="accent1"/>
          </a:solidFill>
          <a:ln w="25400">
            <a:noFill/>
          </a:ln>
          <a:effectLst/>
        </c:spPr>
        <c:marker>
          <c:symbol val="none"/>
        </c:marker>
      </c:pivotFmt>
      <c:pivotFmt>
        <c:idx val="275"/>
        <c:spPr>
          <a:solidFill>
            <a:schemeClr val="accent1"/>
          </a:solidFill>
          <a:ln w="25400">
            <a:noFill/>
          </a:ln>
          <a:effectLst/>
        </c:spPr>
        <c:marker>
          <c:symbol val="none"/>
        </c:marker>
      </c:pivotFmt>
      <c:pivotFmt>
        <c:idx val="276"/>
        <c:spPr>
          <a:solidFill>
            <a:schemeClr val="accent1"/>
          </a:solidFill>
          <a:ln w="25400">
            <a:noFill/>
          </a:ln>
          <a:effectLst/>
        </c:spPr>
        <c:marker>
          <c:symbol val="none"/>
        </c:marker>
      </c:pivotFmt>
      <c:pivotFmt>
        <c:idx val="277"/>
        <c:spPr>
          <a:solidFill>
            <a:schemeClr val="accent1"/>
          </a:solidFill>
          <a:ln w="25400">
            <a:noFill/>
          </a:ln>
          <a:effectLst/>
        </c:spPr>
        <c:marker>
          <c:symbol val="none"/>
        </c:marker>
      </c:pivotFmt>
      <c:pivotFmt>
        <c:idx val="278"/>
        <c:spPr>
          <a:solidFill>
            <a:schemeClr val="accent1"/>
          </a:solidFill>
          <a:ln w="25400">
            <a:noFill/>
          </a:ln>
          <a:effectLst/>
        </c:spPr>
        <c:marker>
          <c:symbol val="none"/>
        </c:marker>
      </c:pivotFmt>
      <c:pivotFmt>
        <c:idx val="279"/>
        <c:spPr>
          <a:solidFill>
            <a:schemeClr val="accent1"/>
          </a:solidFill>
          <a:ln w="25400">
            <a:noFill/>
          </a:ln>
          <a:effectLst/>
        </c:spPr>
        <c:marker>
          <c:symbol val="none"/>
        </c:marker>
      </c:pivotFmt>
      <c:pivotFmt>
        <c:idx val="280"/>
        <c:spPr>
          <a:solidFill>
            <a:schemeClr val="accent1"/>
          </a:solidFill>
          <a:ln w="25400">
            <a:noFill/>
          </a:ln>
          <a:effectLst/>
        </c:spPr>
        <c:marker>
          <c:symbol val="none"/>
        </c:marker>
      </c:pivotFmt>
      <c:pivotFmt>
        <c:idx val="281"/>
        <c:spPr>
          <a:solidFill>
            <a:schemeClr val="accent1"/>
          </a:solidFill>
          <a:ln w="25400">
            <a:noFill/>
          </a:ln>
          <a:effectLst/>
        </c:spPr>
        <c:marker>
          <c:symbol val="none"/>
        </c:marker>
      </c:pivotFmt>
      <c:pivotFmt>
        <c:idx val="282"/>
        <c:spPr>
          <a:solidFill>
            <a:schemeClr val="accent1"/>
          </a:solidFill>
          <a:ln w="25400">
            <a:noFill/>
          </a:ln>
          <a:effectLst/>
        </c:spPr>
        <c:marker>
          <c:symbol val="none"/>
        </c:marker>
      </c:pivotFmt>
      <c:pivotFmt>
        <c:idx val="283"/>
        <c:spPr>
          <a:solidFill>
            <a:schemeClr val="accent1"/>
          </a:solidFill>
          <a:ln w="25400">
            <a:noFill/>
          </a:ln>
          <a:effectLst/>
        </c:spPr>
        <c:marker>
          <c:symbol val="none"/>
        </c:marker>
      </c:pivotFmt>
      <c:pivotFmt>
        <c:idx val="284"/>
        <c:spPr>
          <a:solidFill>
            <a:schemeClr val="accent1"/>
          </a:solidFill>
          <a:ln w="25400">
            <a:noFill/>
          </a:ln>
          <a:effectLst/>
        </c:spPr>
        <c:marker>
          <c:symbol val="none"/>
        </c:marker>
      </c:pivotFmt>
      <c:pivotFmt>
        <c:idx val="285"/>
        <c:spPr>
          <a:solidFill>
            <a:schemeClr val="accent1"/>
          </a:solidFill>
          <a:ln w="25400">
            <a:noFill/>
          </a:ln>
          <a:effectLst/>
        </c:spPr>
        <c:marker>
          <c:symbol val="none"/>
        </c:marker>
      </c:pivotFmt>
      <c:pivotFmt>
        <c:idx val="286"/>
        <c:spPr>
          <a:solidFill>
            <a:schemeClr val="accent1"/>
          </a:solidFill>
          <a:ln w="25400">
            <a:noFill/>
          </a:ln>
          <a:effectLst/>
        </c:spPr>
        <c:marker>
          <c:symbol val="none"/>
        </c:marker>
      </c:pivotFmt>
      <c:pivotFmt>
        <c:idx val="287"/>
        <c:spPr>
          <a:solidFill>
            <a:schemeClr val="accent1"/>
          </a:solidFill>
          <a:ln w="25400">
            <a:noFill/>
          </a:ln>
          <a:effectLst/>
        </c:spPr>
        <c:marker>
          <c:symbol val="none"/>
        </c:marker>
      </c:pivotFmt>
      <c:pivotFmt>
        <c:idx val="288"/>
        <c:spPr>
          <a:solidFill>
            <a:schemeClr val="accent1"/>
          </a:solidFill>
          <a:ln w="25400">
            <a:noFill/>
          </a:ln>
          <a:effectLst/>
        </c:spPr>
        <c:marker>
          <c:symbol val="none"/>
        </c:marker>
      </c:pivotFmt>
      <c:pivotFmt>
        <c:idx val="289"/>
        <c:spPr>
          <a:solidFill>
            <a:schemeClr val="accent1"/>
          </a:solidFill>
          <a:ln w="25400">
            <a:noFill/>
          </a:ln>
          <a:effectLst/>
        </c:spPr>
        <c:marker>
          <c:symbol val="none"/>
        </c:marker>
      </c:pivotFmt>
      <c:pivotFmt>
        <c:idx val="290"/>
        <c:spPr>
          <a:solidFill>
            <a:schemeClr val="accent1"/>
          </a:solidFill>
          <a:ln w="25400">
            <a:noFill/>
          </a:ln>
          <a:effectLst/>
        </c:spPr>
        <c:marker>
          <c:symbol val="none"/>
        </c:marker>
      </c:pivotFmt>
      <c:pivotFmt>
        <c:idx val="291"/>
        <c:spPr>
          <a:solidFill>
            <a:schemeClr val="accent1"/>
          </a:solidFill>
          <a:ln w="25400">
            <a:noFill/>
          </a:ln>
          <a:effectLst/>
        </c:spPr>
        <c:marker>
          <c:symbol val="none"/>
        </c:marker>
      </c:pivotFmt>
      <c:pivotFmt>
        <c:idx val="292"/>
        <c:spPr>
          <a:solidFill>
            <a:schemeClr val="accent1"/>
          </a:solidFill>
          <a:ln w="25400">
            <a:noFill/>
          </a:ln>
          <a:effectLst/>
        </c:spPr>
        <c:marker>
          <c:symbol val="none"/>
        </c:marker>
      </c:pivotFmt>
      <c:pivotFmt>
        <c:idx val="293"/>
        <c:spPr>
          <a:solidFill>
            <a:schemeClr val="accent1"/>
          </a:solidFill>
          <a:ln w="25400">
            <a:noFill/>
          </a:ln>
          <a:effectLst/>
        </c:spPr>
        <c:marker>
          <c:symbol val="none"/>
        </c:marker>
      </c:pivotFmt>
      <c:pivotFmt>
        <c:idx val="294"/>
        <c:spPr>
          <a:solidFill>
            <a:schemeClr val="accent1"/>
          </a:solidFill>
          <a:ln w="25400">
            <a:noFill/>
          </a:ln>
          <a:effectLst/>
        </c:spPr>
        <c:marker>
          <c:symbol val="none"/>
        </c:marker>
      </c:pivotFmt>
      <c:pivotFmt>
        <c:idx val="295"/>
        <c:spPr>
          <a:solidFill>
            <a:schemeClr val="accent1"/>
          </a:solidFill>
          <a:ln w="25400">
            <a:noFill/>
          </a:ln>
          <a:effectLst/>
        </c:spPr>
        <c:marker>
          <c:symbol val="none"/>
        </c:marker>
      </c:pivotFmt>
      <c:pivotFmt>
        <c:idx val="296"/>
        <c:spPr>
          <a:solidFill>
            <a:schemeClr val="accent1"/>
          </a:solidFill>
          <a:ln w="25400">
            <a:noFill/>
          </a:ln>
          <a:effectLst/>
        </c:spPr>
        <c:marker>
          <c:symbol val="none"/>
        </c:marker>
      </c:pivotFmt>
      <c:pivotFmt>
        <c:idx val="297"/>
        <c:spPr>
          <a:solidFill>
            <a:schemeClr val="accent1"/>
          </a:solidFill>
          <a:ln w="25400">
            <a:noFill/>
          </a:ln>
          <a:effectLst/>
        </c:spPr>
        <c:marker>
          <c:symbol val="none"/>
        </c:marker>
      </c:pivotFmt>
      <c:pivotFmt>
        <c:idx val="298"/>
        <c:spPr>
          <a:solidFill>
            <a:schemeClr val="accent1"/>
          </a:solidFill>
          <a:ln w="25400">
            <a:noFill/>
          </a:ln>
          <a:effectLst/>
        </c:spPr>
        <c:marker>
          <c:symbol val="none"/>
        </c:marker>
      </c:pivotFmt>
      <c:pivotFmt>
        <c:idx val="299"/>
        <c:spPr>
          <a:solidFill>
            <a:schemeClr val="accent1"/>
          </a:solidFill>
          <a:ln w="25400">
            <a:noFill/>
          </a:ln>
          <a:effectLst/>
        </c:spPr>
        <c:marker>
          <c:symbol val="none"/>
        </c:marker>
      </c:pivotFmt>
      <c:pivotFmt>
        <c:idx val="300"/>
        <c:spPr>
          <a:solidFill>
            <a:schemeClr val="accent1"/>
          </a:solidFill>
          <a:ln w="25400">
            <a:noFill/>
          </a:ln>
          <a:effectLst/>
        </c:spPr>
        <c:marker>
          <c:symbol val="none"/>
        </c:marker>
      </c:pivotFmt>
      <c:pivotFmt>
        <c:idx val="301"/>
        <c:spPr>
          <a:solidFill>
            <a:schemeClr val="accent1"/>
          </a:solidFill>
          <a:ln w="25400">
            <a:noFill/>
          </a:ln>
          <a:effectLst/>
        </c:spPr>
        <c:marker>
          <c:symbol val="none"/>
        </c:marker>
      </c:pivotFmt>
      <c:pivotFmt>
        <c:idx val="302"/>
        <c:spPr>
          <a:solidFill>
            <a:schemeClr val="accent1"/>
          </a:solidFill>
          <a:ln w="25400">
            <a:noFill/>
          </a:ln>
          <a:effectLst/>
        </c:spPr>
        <c:marker>
          <c:symbol val="none"/>
        </c:marker>
      </c:pivotFmt>
      <c:pivotFmt>
        <c:idx val="303"/>
        <c:spPr>
          <a:solidFill>
            <a:schemeClr val="accent1"/>
          </a:solidFill>
          <a:ln w="25400">
            <a:noFill/>
          </a:ln>
          <a:effectLst/>
        </c:spPr>
        <c:marker>
          <c:symbol val="none"/>
        </c:marker>
      </c:pivotFmt>
      <c:pivotFmt>
        <c:idx val="304"/>
        <c:spPr>
          <a:solidFill>
            <a:schemeClr val="accent1"/>
          </a:solidFill>
          <a:ln w="25400">
            <a:noFill/>
          </a:ln>
          <a:effectLst/>
        </c:spPr>
        <c:marker>
          <c:symbol val="none"/>
        </c:marker>
      </c:pivotFmt>
      <c:pivotFmt>
        <c:idx val="305"/>
        <c:spPr>
          <a:solidFill>
            <a:schemeClr val="accent1"/>
          </a:solidFill>
          <a:ln w="25400">
            <a:noFill/>
          </a:ln>
          <a:effectLst/>
        </c:spPr>
        <c:marker>
          <c:symbol val="none"/>
        </c:marker>
      </c:pivotFmt>
      <c:pivotFmt>
        <c:idx val="306"/>
        <c:spPr>
          <a:solidFill>
            <a:schemeClr val="accent1"/>
          </a:solidFill>
          <a:ln w="25400">
            <a:noFill/>
          </a:ln>
          <a:effectLst/>
        </c:spPr>
        <c:marker>
          <c:symbol val="none"/>
        </c:marker>
      </c:pivotFmt>
      <c:pivotFmt>
        <c:idx val="307"/>
        <c:spPr>
          <a:solidFill>
            <a:schemeClr val="accent1"/>
          </a:solidFill>
          <a:ln w="25400">
            <a:noFill/>
          </a:ln>
          <a:effectLst/>
        </c:spPr>
        <c:marker>
          <c:symbol val="none"/>
        </c:marker>
      </c:pivotFmt>
      <c:pivotFmt>
        <c:idx val="308"/>
        <c:spPr>
          <a:solidFill>
            <a:schemeClr val="accent1"/>
          </a:solidFill>
          <a:ln w="25400">
            <a:noFill/>
          </a:ln>
          <a:effectLst/>
        </c:spPr>
        <c:marker>
          <c:symbol val="none"/>
        </c:marker>
      </c:pivotFmt>
      <c:pivotFmt>
        <c:idx val="309"/>
        <c:spPr>
          <a:solidFill>
            <a:schemeClr val="accent1"/>
          </a:solidFill>
          <a:ln w="25400">
            <a:noFill/>
          </a:ln>
          <a:effectLst/>
        </c:spPr>
        <c:marker>
          <c:symbol val="none"/>
        </c:marker>
      </c:pivotFmt>
      <c:pivotFmt>
        <c:idx val="310"/>
        <c:spPr>
          <a:solidFill>
            <a:schemeClr val="accent1"/>
          </a:solidFill>
          <a:ln w="25400">
            <a:noFill/>
          </a:ln>
          <a:effectLst/>
        </c:spPr>
        <c:marker>
          <c:symbol val="none"/>
        </c:marker>
      </c:pivotFmt>
      <c:pivotFmt>
        <c:idx val="311"/>
        <c:spPr>
          <a:solidFill>
            <a:schemeClr val="accent1"/>
          </a:solidFill>
          <a:ln w="25400">
            <a:noFill/>
          </a:ln>
          <a:effectLst/>
        </c:spPr>
        <c:marker>
          <c:symbol val="none"/>
        </c:marker>
      </c:pivotFmt>
      <c:pivotFmt>
        <c:idx val="312"/>
        <c:spPr>
          <a:solidFill>
            <a:schemeClr val="accent1"/>
          </a:solidFill>
          <a:ln w="25400">
            <a:noFill/>
          </a:ln>
          <a:effectLst/>
        </c:spPr>
        <c:marker>
          <c:symbol val="none"/>
        </c:marker>
      </c:pivotFmt>
      <c:pivotFmt>
        <c:idx val="313"/>
        <c:spPr>
          <a:solidFill>
            <a:schemeClr val="accent1"/>
          </a:solidFill>
          <a:ln w="25400">
            <a:noFill/>
          </a:ln>
          <a:effectLst/>
        </c:spPr>
        <c:marker>
          <c:symbol val="none"/>
        </c:marker>
      </c:pivotFmt>
      <c:pivotFmt>
        <c:idx val="314"/>
        <c:spPr>
          <a:solidFill>
            <a:schemeClr val="accent1"/>
          </a:solidFill>
          <a:ln w="25400">
            <a:noFill/>
          </a:ln>
          <a:effectLst/>
        </c:spPr>
        <c:marker>
          <c:symbol val="none"/>
        </c:marker>
      </c:pivotFmt>
      <c:pivotFmt>
        <c:idx val="315"/>
        <c:spPr>
          <a:solidFill>
            <a:schemeClr val="accent1"/>
          </a:solidFill>
          <a:ln w="25400">
            <a:noFill/>
          </a:ln>
          <a:effectLst/>
        </c:spPr>
        <c:marker>
          <c:symbol val="none"/>
        </c:marker>
      </c:pivotFmt>
      <c:pivotFmt>
        <c:idx val="316"/>
        <c:spPr>
          <a:solidFill>
            <a:schemeClr val="accent1"/>
          </a:solidFill>
          <a:ln w="25400">
            <a:noFill/>
          </a:ln>
          <a:effectLst/>
        </c:spPr>
        <c:marker>
          <c:symbol val="none"/>
        </c:marker>
      </c:pivotFmt>
      <c:pivotFmt>
        <c:idx val="317"/>
        <c:spPr>
          <a:solidFill>
            <a:schemeClr val="accent1"/>
          </a:solidFill>
          <a:ln w="25400">
            <a:noFill/>
          </a:ln>
          <a:effectLst/>
        </c:spPr>
        <c:marker>
          <c:symbol val="none"/>
        </c:marker>
      </c:pivotFmt>
      <c:pivotFmt>
        <c:idx val="318"/>
        <c:spPr>
          <a:solidFill>
            <a:schemeClr val="accent1"/>
          </a:solidFill>
          <a:ln w="25400">
            <a:noFill/>
          </a:ln>
          <a:effectLst/>
        </c:spPr>
        <c:marker>
          <c:symbol val="none"/>
        </c:marker>
      </c:pivotFmt>
      <c:pivotFmt>
        <c:idx val="319"/>
        <c:spPr>
          <a:solidFill>
            <a:schemeClr val="accent1"/>
          </a:solidFill>
          <a:ln w="25400">
            <a:noFill/>
          </a:ln>
          <a:effectLst/>
        </c:spPr>
        <c:marker>
          <c:symbol val="none"/>
        </c:marker>
      </c:pivotFmt>
      <c:pivotFmt>
        <c:idx val="320"/>
        <c:spPr>
          <a:solidFill>
            <a:schemeClr val="accent1"/>
          </a:solidFill>
          <a:ln w="25400">
            <a:noFill/>
          </a:ln>
          <a:effectLst/>
        </c:spPr>
        <c:marker>
          <c:symbol val="none"/>
        </c:marker>
      </c:pivotFmt>
      <c:pivotFmt>
        <c:idx val="321"/>
        <c:spPr>
          <a:solidFill>
            <a:schemeClr val="accent1"/>
          </a:solidFill>
          <a:ln w="25400">
            <a:noFill/>
          </a:ln>
          <a:effectLst/>
        </c:spPr>
        <c:marker>
          <c:symbol val="none"/>
        </c:marker>
      </c:pivotFmt>
      <c:pivotFmt>
        <c:idx val="322"/>
        <c:spPr>
          <a:solidFill>
            <a:schemeClr val="accent1"/>
          </a:solidFill>
          <a:ln w="25400">
            <a:noFill/>
          </a:ln>
          <a:effectLst/>
        </c:spPr>
        <c:marker>
          <c:symbol val="none"/>
        </c:marker>
      </c:pivotFmt>
      <c:pivotFmt>
        <c:idx val="323"/>
        <c:spPr>
          <a:solidFill>
            <a:schemeClr val="accent1"/>
          </a:solidFill>
          <a:ln w="25400">
            <a:noFill/>
          </a:ln>
          <a:effectLst/>
        </c:spPr>
        <c:marker>
          <c:symbol val="none"/>
        </c:marker>
      </c:pivotFmt>
      <c:pivotFmt>
        <c:idx val="324"/>
        <c:spPr>
          <a:solidFill>
            <a:schemeClr val="accent1"/>
          </a:solidFill>
          <a:ln w="25400">
            <a:noFill/>
          </a:ln>
          <a:effectLst/>
        </c:spPr>
        <c:marker>
          <c:symbol val="none"/>
        </c:marker>
      </c:pivotFmt>
      <c:pivotFmt>
        <c:idx val="325"/>
        <c:spPr>
          <a:solidFill>
            <a:schemeClr val="accent1"/>
          </a:solidFill>
          <a:ln w="25400">
            <a:noFill/>
          </a:ln>
          <a:effectLst/>
        </c:spPr>
        <c:marker>
          <c:symbol val="none"/>
        </c:marker>
      </c:pivotFmt>
      <c:pivotFmt>
        <c:idx val="326"/>
        <c:spPr>
          <a:solidFill>
            <a:schemeClr val="accent1"/>
          </a:solidFill>
          <a:ln w="25400">
            <a:noFill/>
          </a:ln>
          <a:effectLst/>
        </c:spPr>
        <c:marker>
          <c:symbol val="none"/>
        </c:marker>
      </c:pivotFmt>
      <c:pivotFmt>
        <c:idx val="327"/>
        <c:spPr>
          <a:solidFill>
            <a:schemeClr val="accent1"/>
          </a:solidFill>
          <a:ln w="25400">
            <a:noFill/>
          </a:ln>
          <a:effectLst/>
        </c:spPr>
        <c:marker>
          <c:symbol val="none"/>
        </c:marker>
      </c:pivotFmt>
      <c:pivotFmt>
        <c:idx val="328"/>
        <c:spPr>
          <a:solidFill>
            <a:schemeClr val="accent1"/>
          </a:solidFill>
          <a:ln w="25400">
            <a:noFill/>
          </a:ln>
          <a:effectLst/>
        </c:spPr>
        <c:marker>
          <c:symbol val="none"/>
        </c:marker>
      </c:pivotFmt>
      <c:pivotFmt>
        <c:idx val="329"/>
        <c:spPr>
          <a:solidFill>
            <a:schemeClr val="accent1"/>
          </a:solidFill>
          <a:ln w="25400">
            <a:noFill/>
          </a:ln>
          <a:effectLst/>
        </c:spPr>
        <c:marker>
          <c:symbol val="none"/>
        </c:marker>
      </c:pivotFmt>
      <c:pivotFmt>
        <c:idx val="330"/>
        <c:spPr>
          <a:solidFill>
            <a:schemeClr val="accent1"/>
          </a:solidFill>
          <a:ln w="25400">
            <a:noFill/>
          </a:ln>
          <a:effectLst/>
        </c:spPr>
        <c:marker>
          <c:symbol val="none"/>
        </c:marker>
      </c:pivotFmt>
      <c:pivotFmt>
        <c:idx val="331"/>
        <c:spPr>
          <a:solidFill>
            <a:schemeClr val="accent1"/>
          </a:solidFill>
          <a:ln w="25400">
            <a:noFill/>
          </a:ln>
          <a:effectLst/>
        </c:spPr>
        <c:marker>
          <c:symbol val="none"/>
        </c:marker>
      </c:pivotFmt>
      <c:pivotFmt>
        <c:idx val="332"/>
        <c:spPr>
          <a:solidFill>
            <a:schemeClr val="accent1"/>
          </a:solidFill>
          <a:ln w="25400">
            <a:noFill/>
          </a:ln>
          <a:effectLst/>
        </c:spPr>
        <c:marker>
          <c:symbol val="none"/>
        </c:marker>
      </c:pivotFmt>
      <c:pivotFmt>
        <c:idx val="333"/>
        <c:spPr>
          <a:solidFill>
            <a:schemeClr val="accent1"/>
          </a:solidFill>
          <a:ln w="25400">
            <a:noFill/>
          </a:ln>
          <a:effectLst/>
        </c:spPr>
        <c:marker>
          <c:symbol val="none"/>
        </c:marker>
      </c:pivotFmt>
      <c:pivotFmt>
        <c:idx val="334"/>
        <c:spPr>
          <a:solidFill>
            <a:schemeClr val="accent1"/>
          </a:solidFill>
          <a:ln w="25400">
            <a:noFill/>
          </a:ln>
          <a:effectLst/>
        </c:spPr>
        <c:marker>
          <c:symbol val="none"/>
        </c:marker>
      </c:pivotFmt>
      <c:pivotFmt>
        <c:idx val="335"/>
        <c:spPr>
          <a:solidFill>
            <a:schemeClr val="accent1"/>
          </a:solidFill>
          <a:ln w="25400">
            <a:noFill/>
          </a:ln>
          <a:effectLst/>
        </c:spPr>
        <c:marker>
          <c:symbol val="none"/>
        </c:marker>
      </c:pivotFmt>
      <c:pivotFmt>
        <c:idx val="336"/>
        <c:spPr>
          <a:solidFill>
            <a:schemeClr val="accent1"/>
          </a:solidFill>
          <a:ln w="25400">
            <a:noFill/>
          </a:ln>
          <a:effectLst/>
        </c:spPr>
        <c:marker>
          <c:symbol val="none"/>
        </c:marker>
      </c:pivotFmt>
      <c:pivotFmt>
        <c:idx val="337"/>
        <c:spPr>
          <a:solidFill>
            <a:schemeClr val="accent1"/>
          </a:solidFill>
          <a:ln w="25400">
            <a:noFill/>
          </a:ln>
          <a:effectLst/>
        </c:spPr>
        <c:marker>
          <c:symbol val="none"/>
        </c:marker>
      </c:pivotFmt>
      <c:pivotFmt>
        <c:idx val="338"/>
        <c:spPr>
          <a:solidFill>
            <a:schemeClr val="accent1"/>
          </a:solidFill>
          <a:ln w="25400">
            <a:noFill/>
          </a:ln>
          <a:effectLst/>
        </c:spPr>
        <c:marker>
          <c:symbol val="none"/>
        </c:marker>
      </c:pivotFmt>
      <c:pivotFmt>
        <c:idx val="339"/>
        <c:spPr>
          <a:solidFill>
            <a:schemeClr val="accent1"/>
          </a:solidFill>
          <a:ln w="25400">
            <a:noFill/>
          </a:ln>
          <a:effectLst/>
        </c:spPr>
        <c:marker>
          <c:symbol val="none"/>
        </c:marker>
      </c:pivotFmt>
      <c:pivotFmt>
        <c:idx val="340"/>
        <c:spPr>
          <a:solidFill>
            <a:schemeClr val="accent1"/>
          </a:solidFill>
          <a:ln w="25400">
            <a:noFill/>
          </a:ln>
          <a:effectLst/>
        </c:spPr>
        <c:marker>
          <c:symbol val="none"/>
        </c:marker>
      </c:pivotFmt>
      <c:pivotFmt>
        <c:idx val="341"/>
        <c:spPr>
          <a:solidFill>
            <a:schemeClr val="accent1"/>
          </a:solidFill>
          <a:ln w="25400">
            <a:noFill/>
          </a:ln>
          <a:effectLst/>
        </c:spPr>
        <c:marker>
          <c:symbol val="none"/>
        </c:marker>
      </c:pivotFmt>
      <c:pivotFmt>
        <c:idx val="342"/>
        <c:spPr>
          <a:solidFill>
            <a:schemeClr val="accent1"/>
          </a:solidFill>
          <a:ln w="25400">
            <a:noFill/>
          </a:ln>
          <a:effectLst/>
        </c:spPr>
        <c:marker>
          <c:symbol val="none"/>
        </c:marker>
      </c:pivotFmt>
      <c:pivotFmt>
        <c:idx val="343"/>
        <c:spPr>
          <a:solidFill>
            <a:schemeClr val="accent1"/>
          </a:solidFill>
          <a:ln w="25400">
            <a:noFill/>
          </a:ln>
          <a:effectLst/>
        </c:spPr>
        <c:marker>
          <c:symbol val="none"/>
        </c:marker>
      </c:pivotFmt>
      <c:pivotFmt>
        <c:idx val="344"/>
        <c:spPr>
          <a:solidFill>
            <a:schemeClr val="accent1"/>
          </a:solidFill>
          <a:ln w="25400">
            <a:noFill/>
          </a:ln>
          <a:effectLst/>
        </c:spPr>
        <c:marker>
          <c:symbol val="none"/>
        </c:marker>
      </c:pivotFmt>
      <c:pivotFmt>
        <c:idx val="345"/>
        <c:spPr>
          <a:solidFill>
            <a:schemeClr val="accent1"/>
          </a:solidFill>
          <a:ln w="25400">
            <a:noFill/>
          </a:ln>
          <a:effectLst/>
        </c:spPr>
        <c:marker>
          <c:symbol val="none"/>
        </c:marker>
      </c:pivotFmt>
      <c:pivotFmt>
        <c:idx val="346"/>
        <c:spPr>
          <a:solidFill>
            <a:schemeClr val="accent1"/>
          </a:solidFill>
          <a:ln w="25400">
            <a:noFill/>
          </a:ln>
          <a:effectLst/>
        </c:spPr>
        <c:marker>
          <c:symbol val="none"/>
        </c:marker>
      </c:pivotFmt>
      <c:pivotFmt>
        <c:idx val="347"/>
        <c:spPr>
          <a:solidFill>
            <a:schemeClr val="accent1"/>
          </a:solidFill>
          <a:ln w="25400">
            <a:noFill/>
          </a:ln>
          <a:effectLst/>
        </c:spPr>
        <c:marker>
          <c:symbol val="none"/>
        </c:marker>
      </c:pivotFmt>
      <c:pivotFmt>
        <c:idx val="348"/>
        <c:spPr>
          <a:solidFill>
            <a:schemeClr val="accent1"/>
          </a:solidFill>
          <a:ln w="25400">
            <a:noFill/>
          </a:ln>
          <a:effectLst/>
        </c:spPr>
        <c:marker>
          <c:symbol val="none"/>
        </c:marker>
      </c:pivotFmt>
      <c:pivotFmt>
        <c:idx val="349"/>
        <c:spPr>
          <a:solidFill>
            <a:schemeClr val="accent1"/>
          </a:solidFill>
          <a:ln w="25400">
            <a:noFill/>
          </a:ln>
          <a:effectLst/>
        </c:spPr>
        <c:marker>
          <c:symbol val="none"/>
        </c:marker>
      </c:pivotFmt>
      <c:pivotFmt>
        <c:idx val="350"/>
        <c:spPr>
          <a:solidFill>
            <a:schemeClr val="accent1"/>
          </a:solidFill>
          <a:ln w="25400">
            <a:noFill/>
          </a:ln>
          <a:effectLst/>
        </c:spPr>
        <c:marker>
          <c:symbol val="none"/>
        </c:marker>
      </c:pivotFmt>
      <c:pivotFmt>
        <c:idx val="351"/>
        <c:spPr>
          <a:solidFill>
            <a:schemeClr val="accent1"/>
          </a:solidFill>
          <a:ln w="25400">
            <a:noFill/>
          </a:ln>
          <a:effectLst/>
        </c:spPr>
        <c:marker>
          <c:symbol val="none"/>
        </c:marker>
      </c:pivotFmt>
      <c:pivotFmt>
        <c:idx val="352"/>
        <c:spPr>
          <a:solidFill>
            <a:schemeClr val="accent1"/>
          </a:solidFill>
          <a:ln w="25400">
            <a:noFill/>
          </a:ln>
          <a:effectLst/>
        </c:spPr>
        <c:marker>
          <c:symbol val="none"/>
        </c:marker>
      </c:pivotFmt>
      <c:pivotFmt>
        <c:idx val="353"/>
        <c:spPr>
          <a:solidFill>
            <a:schemeClr val="accent1"/>
          </a:solidFill>
          <a:ln w="25400">
            <a:noFill/>
          </a:ln>
          <a:effectLst/>
        </c:spPr>
        <c:marker>
          <c:symbol val="none"/>
        </c:marker>
      </c:pivotFmt>
      <c:pivotFmt>
        <c:idx val="354"/>
        <c:spPr>
          <a:solidFill>
            <a:schemeClr val="accent1"/>
          </a:solidFill>
          <a:ln w="25400">
            <a:noFill/>
          </a:ln>
          <a:effectLst/>
        </c:spPr>
        <c:marker>
          <c:symbol val="none"/>
        </c:marker>
      </c:pivotFmt>
      <c:pivotFmt>
        <c:idx val="355"/>
        <c:spPr>
          <a:solidFill>
            <a:schemeClr val="accent1"/>
          </a:solidFill>
          <a:ln w="25400">
            <a:noFill/>
          </a:ln>
          <a:effectLst/>
        </c:spPr>
        <c:marker>
          <c:symbol val="none"/>
        </c:marker>
      </c:pivotFmt>
      <c:pivotFmt>
        <c:idx val="356"/>
        <c:spPr>
          <a:solidFill>
            <a:schemeClr val="accent1"/>
          </a:solidFill>
          <a:ln w="25400">
            <a:noFill/>
          </a:ln>
          <a:effectLst/>
        </c:spPr>
        <c:marker>
          <c:symbol val="none"/>
        </c:marker>
      </c:pivotFmt>
      <c:pivotFmt>
        <c:idx val="357"/>
        <c:spPr>
          <a:solidFill>
            <a:schemeClr val="accent1"/>
          </a:solidFill>
          <a:ln w="25400">
            <a:noFill/>
          </a:ln>
          <a:effectLst/>
        </c:spPr>
        <c:marker>
          <c:symbol val="none"/>
        </c:marker>
      </c:pivotFmt>
      <c:pivotFmt>
        <c:idx val="358"/>
        <c:spPr>
          <a:solidFill>
            <a:schemeClr val="accent1"/>
          </a:solidFill>
          <a:ln w="25400">
            <a:noFill/>
          </a:ln>
          <a:effectLst/>
        </c:spPr>
        <c:marker>
          <c:symbol val="none"/>
        </c:marker>
      </c:pivotFmt>
      <c:pivotFmt>
        <c:idx val="359"/>
        <c:spPr>
          <a:solidFill>
            <a:schemeClr val="accent1"/>
          </a:solidFill>
          <a:ln w="25400">
            <a:noFill/>
          </a:ln>
          <a:effectLst/>
        </c:spPr>
        <c:marker>
          <c:symbol val="none"/>
        </c:marker>
      </c:pivotFmt>
      <c:pivotFmt>
        <c:idx val="360"/>
        <c:spPr>
          <a:solidFill>
            <a:schemeClr val="accent1"/>
          </a:solidFill>
          <a:ln w="25400">
            <a:noFill/>
          </a:ln>
          <a:effectLst/>
        </c:spPr>
        <c:marker>
          <c:symbol val="none"/>
        </c:marker>
      </c:pivotFmt>
      <c:pivotFmt>
        <c:idx val="361"/>
        <c:spPr>
          <a:solidFill>
            <a:schemeClr val="accent1"/>
          </a:solidFill>
          <a:ln w="25400">
            <a:noFill/>
          </a:ln>
          <a:effectLst/>
        </c:spPr>
        <c:marker>
          <c:symbol val="none"/>
        </c:marker>
      </c:pivotFmt>
      <c:pivotFmt>
        <c:idx val="362"/>
        <c:spPr>
          <a:solidFill>
            <a:schemeClr val="accent1"/>
          </a:solidFill>
          <a:ln w="25400">
            <a:noFill/>
          </a:ln>
          <a:effectLst/>
        </c:spPr>
        <c:marker>
          <c:symbol val="none"/>
        </c:marker>
      </c:pivotFmt>
      <c:pivotFmt>
        <c:idx val="363"/>
        <c:spPr>
          <a:solidFill>
            <a:schemeClr val="accent1"/>
          </a:solidFill>
          <a:ln w="25400">
            <a:noFill/>
          </a:ln>
          <a:effectLst/>
        </c:spPr>
        <c:marker>
          <c:symbol val="none"/>
        </c:marker>
      </c:pivotFmt>
      <c:pivotFmt>
        <c:idx val="364"/>
        <c:spPr>
          <a:solidFill>
            <a:schemeClr val="accent1"/>
          </a:solidFill>
          <a:ln w="25400">
            <a:noFill/>
          </a:ln>
          <a:effectLst/>
        </c:spPr>
        <c:marker>
          <c:symbol val="none"/>
        </c:marker>
      </c:pivotFmt>
      <c:pivotFmt>
        <c:idx val="365"/>
        <c:spPr>
          <a:solidFill>
            <a:schemeClr val="accent1"/>
          </a:solidFill>
          <a:ln w="25400">
            <a:noFill/>
          </a:ln>
          <a:effectLst/>
        </c:spPr>
        <c:marker>
          <c:symbol val="none"/>
        </c:marker>
      </c:pivotFmt>
      <c:pivotFmt>
        <c:idx val="366"/>
        <c:spPr>
          <a:solidFill>
            <a:schemeClr val="accent1"/>
          </a:solidFill>
          <a:ln w="25400">
            <a:noFill/>
          </a:ln>
          <a:effectLst/>
        </c:spPr>
        <c:marker>
          <c:symbol val="none"/>
        </c:marker>
      </c:pivotFmt>
      <c:pivotFmt>
        <c:idx val="367"/>
        <c:spPr>
          <a:solidFill>
            <a:schemeClr val="accent1"/>
          </a:solidFill>
          <a:ln w="25400">
            <a:noFill/>
          </a:ln>
          <a:effectLst/>
        </c:spPr>
        <c:marker>
          <c:symbol val="none"/>
        </c:marker>
      </c:pivotFmt>
      <c:pivotFmt>
        <c:idx val="368"/>
        <c:spPr>
          <a:solidFill>
            <a:schemeClr val="accent1"/>
          </a:solidFill>
          <a:ln w="25400">
            <a:noFill/>
          </a:ln>
          <a:effectLst/>
        </c:spPr>
        <c:marker>
          <c:symbol val="none"/>
        </c:marker>
      </c:pivotFmt>
      <c:pivotFmt>
        <c:idx val="369"/>
        <c:spPr>
          <a:solidFill>
            <a:schemeClr val="accent1"/>
          </a:solidFill>
          <a:ln w="25400">
            <a:noFill/>
          </a:ln>
          <a:effectLst/>
        </c:spPr>
        <c:marker>
          <c:symbol val="none"/>
        </c:marker>
      </c:pivotFmt>
      <c:pivotFmt>
        <c:idx val="370"/>
        <c:spPr>
          <a:solidFill>
            <a:schemeClr val="accent1"/>
          </a:solidFill>
          <a:ln w="25400">
            <a:noFill/>
          </a:ln>
          <a:effectLst/>
        </c:spPr>
        <c:marker>
          <c:symbol val="none"/>
        </c:marker>
      </c:pivotFmt>
      <c:pivotFmt>
        <c:idx val="371"/>
        <c:spPr>
          <a:solidFill>
            <a:schemeClr val="accent1"/>
          </a:solidFill>
          <a:ln w="25400">
            <a:noFill/>
          </a:ln>
          <a:effectLst/>
        </c:spPr>
        <c:marker>
          <c:symbol val="none"/>
        </c:marker>
      </c:pivotFmt>
      <c:pivotFmt>
        <c:idx val="372"/>
        <c:spPr>
          <a:solidFill>
            <a:schemeClr val="accent1"/>
          </a:solidFill>
          <a:ln w="25400">
            <a:noFill/>
          </a:ln>
          <a:effectLst/>
        </c:spPr>
        <c:marker>
          <c:symbol val="none"/>
        </c:marker>
      </c:pivotFmt>
      <c:pivotFmt>
        <c:idx val="373"/>
        <c:spPr>
          <a:solidFill>
            <a:schemeClr val="accent1"/>
          </a:solidFill>
          <a:ln w="25400">
            <a:noFill/>
          </a:ln>
          <a:effectLst/>
        </c:spPr>
        <c:marker>
          <c:symbol val="none"/>
        </c:marker>
      </c:pivotFmt>
      <c:pivotFmt>
        <c:idx val="374"/>
        <c:spPr>
          <a:solidFill>
            <a:schemeClr val="accent1"/>
          </a:solidFill>
          <a:ln w="25400">
            <a:noFill/>
          </a:ln>
          <a:effectLst/>
        </c:spPr>
        <c:marker>
          <c:symbol val="none"/>
        </c:marker>
      </c:pivotFmt>
      <c:pivotFmt>
        <c:idx val="375"/>
        <c:spPr>
          <a:solidFill>
            <a:schemeClr val="accent1"/>
          </a:solidFill>
          <a:ln w="25400">
            <a:noFill/>
          </a:ln>
          <a:effectLst/>
        </c:spPr>
        <c:marker>
          <c:symbol val="none"/>
        </c:marker>
      </c:pivotFmt>
      <c:pivotFmt>
        <c:idx val="376"/>
        <c:spPr>
          <a:solidFill>
            <a:schemeClr val="accent1"/>
          </a:solidFill>
          <a:ln w="25400">
            <a:noFill/>
          </a:ln>
          <a:effectLst/>
        </c:spPr>
        <c:marker>
          <c:symbol val="none"/>
        </c:marker>
      </c:pivotFmt>
      <c:pivotFmt>
        <c:idx val="377"/>
        <c:spPr>
          <a:solidFill>
            <a:schemeClr val="accent1"/>
          </a:solidFill>
          <a:ln w="25400">
            <a:noFill/>
          </a:ln>
          <a:effectLst/>
        </c:spPr>
        <c:marker>
          <c:symbol val="none"/>
        </c:marker>
      </c:pivotFmt>
      <c:pivotFmt>
        <c:idx val="378"/>
        <c:spPr>
          <a:solidFill>
            <a:schemeClr val="accent1"/>
          </a:solidFill>
          <a:ln w="25400">
            <a:noFill/>
          </a:ln>
          <a:effectLst/>
        </c:spPr>
        <c:marker>
          <c:symbol val="none"/>
        </c:marker>
      </c:pivotFmt>
      <c:pivotFmt>
        <c:idx val="379"/>
        <c:spPr>
          <a:solidFill>
            <a:schemeClr val="accent1"/>
          </a:solidFill>
          <a:ln w="25400">
            <a:noFill/>
          </a:ln>
          <a:effectLst/>
        </c:spPr>
        <c:marker>
          <c:symbol val="none"/>
        </c:marker>
      </c:pivotFmt>
      <c:pivotFmt>
        <c:idx val="380"/>
        <c:spPr>
          <a:solidFill>
            <a:schemeClr val="accent1"/>
          </a:solidFill>
          <a:ln w="25400">
            <a:noFill/>
          </a:ln>
          <a:effectLst/>
        </c:spPr>
        <c:marker>
          <c:symbol val="none"/>
        </c:marker>
      </c:pivotFmt>
      <c:pivotFmt>
        <c:idx val="381"/>
        <c:spPr>
          <a:solidFill>
            <a:schemeClr val="accent1"/>
          </a:solidFill>
          <a:ln w="25400">
            <a:noFill/>
          </a:ln>
          <a:effectLst/>
        </c:spPr>
        <c:marker>
          <c:symbol val="none"/>
        </c:marker>
      </c:pivotFmt>
      <c:pivotFmt>
        <c:idx val="382"/>
        <c:spPr>
          <a:solidFill>
            <a:schemeClr val="accent1"/>
          </a:solidFill>
          <a:ln w="25400">
            <a:noFill/>
          </a:ln>
          <a:effectLst/>
        </c:spPr>
        <c:marker>
          <c:symbol val="none"/>
        </c:marker>
      </c:pivotFmt>
      <c:pivotFmt>
        <c:idx val="383"/>
        <c:spPr>
          <a:solidFill>
            <a:schemeClr val="accent1"/>
          </a:solidFill>
          <a:ln w="25400">
            <a:noFill/>
          </a:ln>
          <a:effectLst/>
        </c:spPr>
        <c:marker>
          <c:symbol val="none"/>
        </c:marker>
      </c:pivotFmt>
      <c:pivotFmt>
        <c:idx val="384"/>
        <c:spPr>
          <a:solidFill>
            <a:schemeClr val="accent1"/>
          </a:solidFill>
          <a:ln w="25400">
            <a:noFill/>
          </a:ln>
          <a:effectLst/>
        </c:spPr>
        <c:marker>
          <c:symbol val="none"/>
        </c:marker>
      </c:pivotFmt>
      <c:pivotFmt>
        <c:idx val="385"/>
        <c:spPr>
          <a:solidFill>
            <a:schemeClr val="accent1"/>
          </a:solidFill>
          <a:ln w="25400">
            <a:noFill/>
          </a:ln>
          <a:effectLst/>
        </c:spPr>
        <c:marker>
          <c:symbol val="none"/>
        </c:marker>
      </c:pivotFmt>
      <c:pivotFmt>
        <c:idx val="386"/>
        <c:spPr>
          <a:solidFill>
            <a:schemeClr val="accent1"/>
          </a:solidFill>
          <a:ln w="25400">
            <a:noFill/>
          </a:ln>
          <a:effectLst/>
        </c:spPr>
        <c:marker>
          <c:symbol val="none"/>
        </c:marker>
      </c:pivotFmt>
      <c:pivotFmt>
        <c:idx val="387"/>
        <c:spPr>
          <a:solidFill>
            <a:schemeClr val="accent1"/>
          </a:solidFill>
          <a:ln w="25400">
            <a:noFill/>
          </a:ln>
          <a:effectLst/>
        </c:spPr>
        <c:marker>
          <c:symbol val="none"/>
        </c:marker>
      </c:pivotFmt>
      <c:pivotFmt>
        <c:idx val="388"/>
        <c:spPr>
          <a:solidFill>
            <a:schemeClr val="accent1"/>
          </a:solidFill>
          <a:ln w="25400">
            <a:noFill/>
          </a:ln>
          <a:effectLst/>
        </c:spPr>
        <c:marker>
          <c:symbol val="none"/>
        </c:marker>
      </c:pivotFmt>
      <c:pivotFmt>
        <c:idx val="389"/>
        <c:spPr>
          <a:solidFill>
            <a:schemeClr val="accent1"/>
          </a:solidFill>
          <a:ln w="25400">
            <a:noFill/>
          </a:ln>
          <a:effectLst/>
        </c:spPr>
        <c:marker>
          <c:symbol val="none"/>
        </c:marker>
      </c:pivotFmt>
      <c:pivotFmt>
        <c:idx val="390"/>
        <c:spPr>
          <a:solidFill>
            <a:schemeClr val="accent1"/>
          </a:solidFill>
          <a:ln w="25400">
            <a:noFill/>
          </a:ln>
          <a:effectLst/>
        </c:spPr>
        <c:marker>
          <c:symbol val="none"/>
        </c:marker>
      </c:pivotFmt>
      <c:pivotFmt>
        <c:idx val="391"/>
        <c:spPr>
          <a:solidFill>
            <a:schemeClr val="accent1"/>
          </a:solidFill>
          <a:ln w="25400">
            <a:noFill/>
          </a:ln>
          <a:effectLst/>
        </c:spPr>
        <c:marker>
          <c:symbol val="none"/>
        </c:marker>
      </c:pivotFmt>
      <c:pivotFmt>
        <c:idx val="392"/>
        <c:spPr>
          <a:solidFill>
            <a:schemeClr val="accent1"/>
          </a:solidFill>
          <a:ln w="25400">
            <a:noFill/>
          </a:ln>
          <a:effectLst/>
        </c:spPr>
        <c:marker>
          <c:symbol val="none"/>
        </c:marker>
      </c:pivotFmt>
      <c:pivotFmt>
        <c:idx val="393"/>
        <c:spPr>
          <a:solidFill>
            <a:schemeClr val="accent1"/>
          </a:solidFill>
          <a:ln w="25400">
            <a:noFill/>
          </a:ln>
          <a:effectLst/>
        </c:spPr>
        <c:marker>
          <c:symbol val="none"/>
        </c:marker>
      </c:pivotFmt>
      <c:pivotFmt>
        <c:idx val="394"/>
        <c:spPr>
          <a:solidFill>
            <a:schemeClr val="accent1"/>
          </a:solidFill>
          <a:ln w="25400">
            <a:noFill/>
          </a:ln>
          <a:effectLst/>
        </c:spPr>
        <c:marker>
          <c:symbol val="none"/>
        </c:marker>
      </c:pivotFmt>
      <c:pivotFmt>
        <c:idx val="395"/>
        <c:spPr>
          <a:solidFill>
            <a:schemeClr val="accent1"/>
          </a:solidFill>
          <a:ln w="25400">
            <a:noFill/>
          </a:ln>
          <a:effectLst/>
        </c:spPr>
        <c:marker>
          <c:symbol val="none"/>
        </c:marker>
      </c:pivotFmt>
      <c:pivotFmt>
        <c:idx val="396"/>
        <c:spPr>
          <a:solidFill>
            <a:schemeClr val="accent1"/>
          </a:solidFill>
          <a:ln w="25400">
            <a:noFill/>
          </a:ln>
          <a:effectLst/>
        </c:spPr>
        <c:marker>
          <c:symbol val="none"/>
        </c:marker>
      </c:pivotFmt>
      <c:pivotFmt>
        <c:idx val="397"/>
        <c:spPr>
          <a:solidFill>
            <a:schemeClr val="accent1"/>
          </a:solidFill>
          <a:ln w="25400">
            <a:noFill/>
          </a:ln>
          <a:effectLst/>
        </c:spPr>
        <c:marker>
          <c:symbol val="none"/>
        </c:marker>
      </c:pivotFmt>
      <c:pivotFmt>
        <c:idx val="398"/>
        <c:spPr>
          <a:solidFill>
            <a:schemeClr val="accent1"/>
          </a:solidFill>
          <a:ln w="25400">
            <a:noFill/>
          </a:ln>
          <a:effectLst/>
        </c:spPr>
        <c:marker>
          <c:symbol val="none"/>
        </c:marker>
      </c:pivotFmt>
      <c:pivotFmt>
        <c:idx val="399"/>
        <c:spPr>
          <a:solidFill>
            <a:schemeClr val="accent1"/>
          </a:solidFill>
          <a:ln w="25400">
            <a:noFill/>
          </a:ln>
          <a:effectLst/>
        </c:spPr>
        <c:marker>
          <c:symbol val="none"/>
        </c:marker>
      </c:pivotFmt>
      <c:pivotFmt>
        <c:idx val="400"/>
        <c:spPr>
          <a:solidFill>
            <a:schemeClr val="accent1"/>
          </a:solidFill>
          <a:ln w="25400">
            <a:noFill/>
          </a:ln>
          <a:effectLst/>
        </c:spPr>
        <c:marker>
          <c:symbol val="none"/>
        </c:marker>
      </c:pivotFmt>
      <c:pivotFmt>
        <c:idx val="401"/>
        <c:spPr>
          <a:solidFill>
            <a:schemeClr val="accent1"/>
          </a:solidFill>
          <a:ln w="25400">
            <a:noFill/>
          </a:ln>
          <a:effectLst/>
        </c:spPr>
        <c:marker>
          <c:symbol val="none"/>
        </c:marker>
      </c:pivotFmt>
      <c:pivotFmt>
        <c:idx val="402"/>
        <c:spPr>
          <a:solidFill>
            <a:schemeClr val="accent1"/>
          </a:solidFill>
          <a:ln w="25400">
            <a:noFill/>
          </a:ln>
          <a:effectLst/>
        </c:spPr>
        <c:marker>
          <c:symbol val="none"/>
        </c:marker>
      </c:pivotFmt>
      <c:pivotFmt>
        <c:idx val="403"/>
        <c:spPr>
          <a:solidFill>
            <a:schemeClr val="accent1"/>
          </a:solidFill>
          <a:ln w="25400">
            <a:noFill/>
          </a:ln>
          <a:effectLst/>
        </c:spPr>
        <c:marker>
          <c:symbol val="none"/>
        </c:marker>
      </c:pivotFmt>
      <c:pivotFmt>
        <c:idx val="404"/>
        <c:spPr>
          <a:solidFill>
            <a:schemeClr val="accent1"/>
          </a:solidFill>
          <a:ln w="25400">
            <a:noFill/>
          </a:ln>
          <a:effectLst/>
        </c:spPr>
        <c:marker>
          <c:symbol val="none"/>
        </c:marker>
      </c:pivotFmt>
      <c:pivotFmt>
        <c:idx val="405"/>
        <c:spPr>
          <a:solidFill>
            <a:schemeClr val="accent1"/>
          </a:solidFill>
          <a:ln w="25400">
            <a:noFill/>
          </a:ln>
          <a:effectLst/>
        </c:spPr>
        <c:marker>
          <c:symbol val="none"/>
        </c:marker>
      </c:pivotFmt>
      <c:pivotFmt>
        <c:idx val="406"/>
        <c:spPr>
          <a:solidFill>
            <a:schemeClr val="accent1"/>
          </a:solidFill>
          <a:ln w="25400">
            <a:noFill/>
          </a:ln>
          <a:effectLst/>
        </c:spPr>
        <c:marker>
          <c:symbol val="none"/>
        </c:marker>
      </c:pivotFmt>
      <c:pivotFmt>
        <c:idx val="407"/>
        <c:spPr>
          <a:solidFill>
            <a:schemeClr val="accent1"/>
          </a:solidFill>
          <a:ln w="25400">
            <a:noFill/>
          </a:ln>
          <a:effectLst/>
        </c:spPr>
        <c:marker>
          <c:symbol val="none"/>
        </c:marker>
      </c:pivotFmt>
      <c:pivotFmt>
        <c:idx val="408"/>
        <c:spPr>
          <a:solidFill>
            <a:schemeClr val="accent1"/>
          </a:solidFill>
          <a:ln w="25400">
            <a:noFill/>
          </a:ln>
          <a:effectLst/>
        </c:spPr>
        <c:marker>
          <c:symbol val="none"/>
        </c:marker>
      </c:pivotFmt>
      <c:pivotFmt>
        <c:idx val="409"/>
        <c:spPr>
          <a:solidFill>
            <a:schemeClr val="accent1"/>
          </a:solidFill>
          <a:ln w="25400">
            <a:noFill/>
          </a:ln>
          <a:effectLst/>
        </c:spPr>
        <c:marker>
          <c:symbol val="none"/>
        </c:marker>
      </c:pivotFmt>
      <c:pivotFmt>
        <c:idx val="410"/>
        <c:spPr>
          <a:solidFill>
            <a:schemeClr val="accent1"/>
          </a:solidFill>
          <a:ln w="25400">
            <a:noFill/>
          </a:ln>
          <a:effectLst/>
        </c:spPr>
        <c:marker>
          <c:symbol val="none"/>
        </c:marker>
      </c:pivotFmt>
      <c:pivotFmt>
        <c:idx val="411"/>
        <c:spPr>
          <a:solidFill>
            <a:schemeClr val="accent1"/>
          </a:solidFill>
          <a:ln w="25400">
            <a:noFill/>
          </a:ln>
          <a:effectLst/>
        </c:spPr>
        <c:marker>
          <c:symbol val="none"/>
        </c:marker>
      </c:pivotFmt>
      <c:pivotFmt>
        <c:idx val="412"/>
        <c:spPr>
          <a:solidFill>
            <a:schemeClr val="accent1"/>
          </a:solidFill>
          <a:ln w="25400">
            <a:noFill/>
          </a:ln>
          <a:effectLst/>
        </c:spPr>
        <c:marker>
          <c:symbol val="none"/>
        </c:marker>
      </c:pivotFmt>
      <c:pivotFmt>
        <c:idx val="413"/>
        <c:spPr>
          <a:solidFill>
            <a:schemeClr val="accent1"/>
          </a:solidFill>
          <a:ln w="25400">
            <a:noFill/>
          </a:ln>
          <a:effectLst/>
        </c:spPr>
        <c:marker>
          <c:symbol val="none"/>
        </c:marker>
      </c:pivotFmt>
      <c:pivotFmt>
        <c:idx val="414"/>
        <c:spPr>
          <a:solidFill>
            <a:schemeClr val="accent1"/>
          </a:solidFill>
          <a:ln w="25400">
            <a:noFill/>
          </a:ln>
          <a:effectLst/>
        </c:spPr>
        <c:marker>
          <c:symbol val="none"/>
        </c:marker>
      </c:pivotFmt>
      <c:pivotFmt>
        <c:idx val="415"/>
        <c:spPr>
          <a:solidFill>
            <a:schemeClr val="accent1"/>
          </a:solidFill>
          <a:ln w="25400">
            <a:noFill/>
          </a:ln>
          <a:effectLst/>
        </c:spPr>
        <c:marker>
          <c:symbol val="none"/>
        </c:marker>
      </c:pivotFmt>
      <c:pivotFmt>
        <c:idx val="416"/>
        <c:spPr>
          <a:solidFill>
            <a:schemeClr val="accent1"/>
          </a:solidFill>
          <a:ln w="25400">
            <a:noFill/>
          </a:ln>
          <a:effectLst/>
        </c:spPr>
        <c:marker>
          <c:symbol val="none"/>
        </c:marker>
      </c:pivotFmt>
      <c:pivotFmt>
        <c:idx val="417"/>
        <c:spPr>
          <a:solidFill>
            <a:schemeClr val="accent1"/>
          </a:solidFill>
          <a:ln w="25400">
            <a:noFill/>
          </a:ln>
          <a:effectLst/>
        </c:spPr>
        <c:marker>
          <c:symbol val="none"/>
        </c:marker>
      </c:pivotFmt>
      <c:pivotFmt>
        <c:idx val="418"/>
        <c:spPr>
          <a:solidFill>
            <a:schemeClr val="accent1"/>
          </a:solidFill>
          <a:ln w="25400">
            <a:noFill/>
          </a:ln>
          <a:effectLst/>
        </c:spPr>
        <c:marker>
          <c:symbol val="none"/>
        </c:marker>
      </c:pivotFmt>
      <c:pivotFmt>
        <c:idx val="419"/>
        <c:spPr>
          <a:solidFill>
            <a:schemeClr val="accent1"/>
          </a:solidFill>
          <a:ln w="25400">
            <a:noFill/>
          </a:ln>
          <a:effectLst/>
        </c:spPr>
        <c:marker>
          <c:symbol val="none"/>
        </c:marker>
      </c:pivotFmt>
      <c:pivotFmt>
        <c:idx val="420"/>
        <c:spPr>
          <a:solidFill>
            <a:schemeClr val="accent1"/>
          </a:solidFill>
          <a:ln w="25400">
            <a:noFill/>
          </a:ln>
          <a:effectLst/>
        </c:spPr>
        <c:marker>
          <c:symbol val="none"/>
        </c:marker>
      </c:pivotFmt>
      <c:pivotFmt>
        <c:idx val="421"/>
        <c:spPr>
          <a:solidFill>
            <a:schemeClr val="accent1"/>
          </a:solidFill>
          <a:ln w="25400">
            <a:noFill/>
          </a:ln>
          <a:effectLst/>
        </c:spPr>
        <c:marker>
          <c:symbol val="none"/>
        </c:marker>
      </c:pivotFmt>
      <c:pivotFmt>
        <c:idx val="422"/>
        <c:spPr>
          <a:solidFill>
            <a:schemeClr val="accent1"/>
          </a:solidFill>
          <a:ln w="25400">
            <a:noFill/>
          </a:ln>
          <a:effectLst/>
        </c:spPr>
        <c:marker>
          <c:symbol val="none"/>
        </c:marker>
      </c:pivotFmt>
      <c:pivotFmt>
        <c:idx val="423"/>
        <c:spPr>
          <a:solidFill>
            <a:schemeClr val="accent1"/>
          </a:solidFill>
          <a:ln w="25400">
            <a:noFill/>
          </a:ln>
          <a:effectLst/>
        </c:spPr>
        <c:marker>
          <c:symbol val="none"/>
        </c:marker>
      </c:pivotFmt>
      <c:pivotFmt>
        <c:idx val="424"/>
        <c:spPr>
          <a:solidFill>
            <a:schemeClr val="accent1"/>
          </a:solidFill>
          <a:ln w="25400">
            <a:noFill/>
          </a:ln>
          <a:effectLst/>
        </c:spPr>
        <c:marker>
          <c:symbol val="none"/>
        </c:marker>
      </c:pivotFmt>
      <c:pivotFmt>
        <c:idx val="425"/>
        <c:spPr>
          <a:solidFill>
            <a:schemeClr val="accent1"/>
          </a:solidFill>
          <a:ln w="25400">
            <a:noFill/>
          </a:ln>
          <a:effectLst/>
        </c:spPr>
        <c:marker>
          <c:symbol val="none"/>
        </c:marker>
      </c:pivotFmt>
      <c:pivotFmt>
        <c:idx val="426"/>
        <c:spPr>
          <a:solidFill>
            <a:schemeClr val="accent1"/>
          </a:solidFill>
          <a:ln w="25400">
            <a:noFill/>
          </a:ln>
          <a:effectLst/>
        </c:spPr>
        <c:marker>
          <c:symbol val="none"/>
        </c:marker>
      </c:pivotFmt>
      <c:pivotFmt>
        <c:idx val="427"/>
        <c:spPr>
          <a:solidFill>
            <a:schemeClr val="accent1"/>
          </a:solidFill>
          <a:ln w="25400">
            <a:noFill/>
          </a:ln>
          <a:effectLst/>
        </c:spPr>
        <c:marker>
          <c:symbol val="none"/>
        </c:marker>
      </c:pivotFmt>
      <c:pivotFmt>
        <c:idx val="428"/>
        <c:spPr>
          <a:solidFill>
            <a:schemeClr val="accent1"/>
          </a:solidFill>
          <a:ln w="25400">
            <a:noFill/>
          </a:ln>
          <a:effectLst/>
        </c:spPr>
        <c:marker>
          <c:symbol val="none"/>
        </c:marker>
      </c:pivotFmt>
      <c:pivotFmt>
        <c:idx val="429"/>
        <c:spPr>
          <a:solidFill>
            <a:schemeClr val="accent1"/>
          </a:solidFill>
          <a:ln w="25400">
            <a:noFill/>
          </a:ln>
          <a:effectLst/>
        </c:spPr>
        <c:marker>
          <c:symbol val="none"/>
        </c:marker>
      </c:pivotFmt>
      <c:pivotFmt>
        <c:idx val="430"/>
        <c:spPr>
          <a:solidFill>
            <a:schemeClr val="accent1"/>
          </a:solidFill>
          <a:ln w="25400">
            <a:noFill/>
          </a:ln>
          <a:effectLst/>
        </c:spPr>
        <c:marker>
          <c:symbol val="none"/>
        </c:marker>
      </c:pivotFmt>
      <c:pivotFmt>
        <c:idx val="431"/>
        <c:spPr>
          <a:solidFill>
            <a:schemeClr val="accent1"/>
          </a:solidFill>
          <a:ln w="25400">
            <a:noFill/>
          </a:ln>
          <a:effectLst/>
        </c:spPr>
        <c:marker>
          <c:symbol val="none"/>
        </c:marker>
      </c:pivotFmt>
      <c:pivotFmt>
        <c:idx val="432"/>
        <c:spPr>
          <a:solidFill>
            <a:schemeClr val="accent1"/>
          </a:solidFill>
          <a:ln w="25400">
            <a:noFill/>
          </a:ln>
          <a:effectLst/>
        </c:spPr>
        <c:marker>
          <c:symbol val="none"/>
        </c:marker>
      </c:pivotFmt>
      <c:pivotFmt>
        <c:idx val="433"/>
        <c:spPr>
          <a:solidFill>
            <a:schemeClr val="accent1"/>
          </a:solidFill>
          <a:ln w="25400">
            <a:noFill/>
          </a:ln>
          <a:effectLst/>
        </c:spPr>
        <c:marker>
          <c:symbol val="none"/>
        </c:marker>
      </c:pivotFmt>
      <c:pivotFmt>
        <c:idx val="434"/>
        <c:spPr>
          <a:solidFill>
            <a:schemeClr val="accent1"/>
          </a:solidFill>
          <a:ln w="25400">
            <a:noFill/>
          </a:ln>
          <a:effectLst/>
        </c:spPr>
        <c:marker>
          <c:symbol val="none"/>
        </c:marker>
      </c:pivotFmt>
      <c:pivotFmt>
        <c:idx val="435"/>
        <c:spPr>
          <a:solidFill>
            <a:schemeClr val="accent1"/>
          </a:solidFill>
          <a:ln w="25400">
            <a:noFill/>
          </a:ln>
          <a:effectLst/>
        </c:spPr>
        <c:marker>
          <c:symbol val="none"/>
        </c:marker>
      </c:pivotFmt>
      <c:pivotFmt>
        <c:idx val="436"/>
        <c:spPr>
          <a:solidFill>
            <a:schemeClr val="accent1"/>
          </a:solidFill>
          <a:ln w="25400">
            <a:noFill/>
          </a:ln>
          <a:effectLst/>
        </c:spPr>
        <c:marker>
          <c:symbol val="none"/>
        </c:marker>
      </c:pivotFmt>
      <c:pivotFmt>
        <c:idx val="437"/>
        <c:spPr>
          <a:solidFill>
            <a:schemeClr val="accent1"/>
          </a:solidFill>
          <a:ln w="25400">
            <a:noFill/>
          </a:ln>
          <a:effectLst/>
        </c:spPr>
        <c:marker>
          <c:symbol val="none"/>
        </c:marker>
      </c:pivotFmt>
      <c:pivotFmt>
        <c:idx val="438"/>
        <c:spPr>
          <a:solidFill>
            <a:schemeClr val="accent1"/>
          </a:solidFill>
          <a:ln w="25400">
            <a:noFill/>
          </a:ln>
          <a:effectLst/>
        </c:spPr>
        <c:marker>
          <c:symbol val="none"/>
        </c:marker>
      </c:pivotFmt>
      <c:pivotFmt>
        <c:idx val="439"/>
        <c:spPr>
          <a:solidFill>
            <a:schemeClr val="accent1"/>
          </a:solidFill>
          <a:ln w="25400">
            <a:noFill/>
          </a:ln>
          <a:effectLst/>
        </c:spPr>
        <c:marker>
          <c:symbol val="none"/>
        </c:marker>
      </c:pivotFmt>
      <c:pivotFmt>
        <c:idx val="440"/>
        <c:spPr>
          <a:solidFill>
            <a:schemeClr val="accent1"/>
          </a:solidFill>
          <a:ln w="25400">
            <a:noFill/>
          </a:ln>
          <a:effectLst/>
        </c:spPr>
        <c:marker>
          <c:symbol val="none"/>
        </c:marker>
      </c:pivotFmt>
      <c:pivotFmt>
        <c:idx val="441"/>
        <c:spPr>
          <a:solidFill>
            <a:schemeClr val="accent1"/>
          </a:solidFill>
          <a:ln w="25400">
            <a:noFill/>
          </a:ln>
          <a:effectLst/>
        </c:spPr>
        <c:marker>
          <c:symbol val="none"/>
        </c:marker>
      </c:pivotFmt>
      <c:pivotFmt>
        <c:idx val="442"/>
        <c:spPr>
          <a:solidFill>
            <a:schemeClr val="accent1"/>
          </a:solidFill>
          <a:ln w="25400">
            <a:noFill/>
          </a:ln>
          <a:effectLst/>
        </c:spPr>
        <c:marker>
          <c:symbol val="none"/>
        </c:marker>
      </c:pivotFmt>
      <c:pivotFmt>
        <c:idx val="443"/>
        <c:spPr>
          <a:solidFill>
            <a:schemeClr val="accent1"/>
          </a:solidFill>
          <a:ln w="25400">
            <a:noFill/>
          </a:ln>
          <a:effectLst/>
        </c:spPr>
        <c:marker>
          <c:symbol val="none"/>
        </c:marker>
      </c:pivotFmt>
      <c:pivotFmt>
        <c:idx val="444"/>
        <c:spPr>
          <a:solidFill>
            <a:schemeClr val="accent1"/>
          </a:solidFill>
          <a:ln w="25400">
            <a:noFill/>
          </a:ln>
          <a:effectLst/>
        </c:spPr>
        <c:marker>
          <c:symbol val="none"/>
        </c:marker>
      </c:pivotFmt>
      <c:pivotFmt>
        <c:idx val="445"/>
        <c:spPr>
          <a:solidFill>
            <a:schemeClr val="accent1"/>
          </a:solidFill>
          <a:ln w="25400">
            <a:noFill/>
          </a:ln>
          <a:effectLst/>
        </c:spPr>
        <c:marker>
          <c:symbol val="none"/>
        </c:marker>
      </c:pivotFmt>
      <c:pivotFmt>
        <c:idx val="446"/>
        <c:spPr>
          <a:solidFill>
            <a:schemeClr val="accent1"/>
          </a:solidFill>
          <a:ln w="25400">
            <a:noFill/>
          </a:ln>
          <a:effectLst/>
        </c:spPr>
        <c:marker>
          <c:symbol val="none"/>
        </c:marker>
      </c:pivotFmt>
      <c:pivotFmt>
        <c:idx val="447"/>
        <c:spPr>
          <a:solidFill>
            <a:schemeClr val="accent1"/>
          </a:solidFill>
          <a:ln w="25400">
            <a:noFill/>
          </a:ln>
          <a:effectLst/>
        </c:spPr>
        <c:marker>
          <c:symbol val="none"/>
        </c:marker>
      </c:pivotFmt>
      <c:pivotFmt>
        <c:idx val="448"/>
        <c:spPr>
          <a:solidFill>
            <a:schemeClr val="accent1"/>
          </a:solidFill>
          <a:ln w="25400">
            <a:noFill/>
          </a:ln>
          <a:effectLst/>
        </c:spPr>
        <c:marker>
          <c:symbol val="none"/>
        </c:marker>
      </c:pivotFmt>
      <c:pivotFmt>
        <c:idx val="449"/>
        <c:spPr>
          <a:solidFill>
            <a:schemeClr val="accent1"/>
          </a:solidFill>
          <a:ln w="25400">
            <a:noFill/>
          </a:ln>
          <a:effectLst/>
        </c:spPr>
        <c:marker>
          <c:symbol val="none"/>
        </c:marker>
      </c:pivotFmt>
      <c:pivotFmt>
        <c:idx val="450"/>
        <c:spPr>
          <a:solidFill>
            <a:schemeClr val="accent1"/>
          </a:solidFill>
          <a:ln w="25400">
            <a:noFill/>
          </a:ln>
          <a:effectLst/>
        </c:spPr>
        <c:marker>
          <c:symbol val="none"/>
        </c:marker>
      </c:pivotFmt>
      <c:pivotFmt>
        <c:idx val="451"/>
        <c:spPr>
          <a:solidFill>
            <a:schemeClr val="accent1"/>
          </a:solidFill>
          <a:ln w="25400">
            <a:noFill/>
          </a:ln>
          <a:effectLst/>
        </c:spPr>
        <c:marker>
          <c:symbol val="none"/>
        </c:marker>
      </c:pivotFmt>
      <c:pivotFmt>
        <c:idx val="452"/>
        <c:spPr>
          <a:solidFill>
            <a:schemeClr val="accent1"/>
          </a:solidFill>
          <a:ln w="25400">
            <a:noFill/>
          </a:ln>
          <a:effectLst/>
        </c:spPr>
        <c:marker>
          <c:symbol val="none"/>
        </c:marker>
      </c:pivotFmt>
      <c:pivotFmt>
        <c:idx val="453"/>
        <c:spPr>
          <a:solidFill>
            <a:schemeClr val="accent1"/>
          </a:solidFill>
          <a:ln w="25400">
            <a:noFill/>
          </a:ln>
          <a:effectLst/>
        </c:spPr>
        <c:marker>
          <c:symbol val="none"/>
        </c:marker>
      </c:pivotFmt>
      <c:pivotFmt>
        <c:idx val="454"/>
        <c:spPr>
          <a:solidFill>
            <a:schemeClr val="accent1"/>
          </a:solidFill>
          <a:ln w="25400">
            <a:noFill/>
          </a:ln>
          <a:effectLst/>
        </c:spPr>
        <c:marker>
          <c:symbol val="none"/>
        </c:marker>
      </c:pivotFmt>
      <c:pivotFmt>
        <c:idx val="455"/>
        <c:spPr>
          <a:solidFill>
            <a:schemeClr val="accent1"/>
          </a:solidFill>
          <a:ln w="25400">
            <a:noFill/>
          </a:ln>
          <a:effectLst/>
        </c:spPr>
        <c:marker>
          <c:symbol val="none"/>
        </c:marker>
      </c:pivotFmt>
      <c:pivotFmt>
        <c:idx val="456"/>
        <c:spPr>
          <a:solidFill>
            <a:schemeClr val="accent1"/>
          </a:solidFill>
          <a:ln w="25400">
            <a:noFill/>
          </a:ln>
          <a:effectLst/>
        </c:spPr>
        <c:marker>
          <c:symbol val="none"/>
        </c:marker>
      </c:pivotFmt>
      <c:pivotFmt>
        <c:idx val="457"/>
        <c:spPr>
          <a:solidFill>
            <a:schemeClr val="accent1"/>
          </a:solidFill>
          <a:ln w="25400">
            <a:noFill/>
          </a:ln>
          <a:effectLst/>
        </c:spPr>
        <c:marker>
          <c:symbol val="none"/>
        </c:marker>
      </c:pivotFmt>
      <c:pivotFmt>
        <c:idx val="458"/>
        <c:spPr>
          <a:solidFill>
            <a:schemeClr val="accent1"/>
          </a:solidFill>
          <a:ln w="25400">
            <a:noFill/>
          </a:ln>
          <a:effectLst/>
        </c:spPr>
        <c:marker>
          <c:symbol val="none"/>
        </c:marker>
      </c:pivotFmt>
      <c:pivotFmt>
        <c:idx val="459"/>
        <c:spPr>
          <a:solidFill>
            <a:schemeClr val="accent1"/>
          </a:solidFill>
          <a:ln w="25400">
            <a:noFill/>
          </a:ln>
          <a:effectLst/>
        </c:spPr>
        <c:marker>
          <c:symbol val="none"/>
        </c:marker>
      </c:pivotFmt>
      <c:pivotFmt>
        <c:idx val="460"/>
        <c:spPr>
          <a:solidFill>
            <a:schemeClr val="accent1"/>
          </a:solidFill>
          <a:ln w="25400">
            <a:noFill/>
          </a:ln>
          <a:effectLst/>
        </c:spPr>
        <c:marker>
          <c:symbol val="none"/>
        </c:marker>
      </c:pivotFmt>
      <c:pivotFmt>
        <c:idx val="461"/>
        <c:spPr>
          <a:solidFill>
            <a:schemeClr val="accent1"/>
          </a:solidFill>
          <a:ln w="25400">
            <a:noFill/>
          </a:ln>
          <a:effectLst/>
        </c:spPr>
        <c:marker>
          <c:symbol val="none"/>
        </c:marker>
      </c:pivotFmt>
      <c:pivotFmt>
        <c:idx val="462"/>
        <c:spPr>
          <a:solidFill>
            <a:schemeClr val="accent1"/>
          </a:solidFill>
          <a:ln w="25400">
            <a:noFill/>
          </a:ln>
          <a:effectLst/>
        </c:spPr>
        <c:marker>
          <c:symbol val="none"/>
        </c:marker>
      </c:pivotFmt>
      <c:pivotFmt>
        <c:idx val="463"/>
        <c:spPr>
          <a:solidFill>
            <a:schemeClr val="accent1"/>
          </a:solidFill>
          <a:ln w="25400">
            <a:noFill/>
          </a:ln>
          <a:effectLst/>
        </c:spPr>
        <c:marker>
          <c:symbol val="none"/>
        </c:marker>
      </c:pivotFmt>
      <c:pivotFmt>
        <c:idx val="464"/>
        <c:spPr>
          <a:solidFill>
            <a:schemeClr val="accent1"/>
          </a:solidFill>
          <a:ln w="25400">
            <a:noFill/>
          </a:ln>
          <a:effectLst/>
        </c:spPr>
        <c:marker>
          <c:symbol val="none"/>
        </c:marker>
      </c:pivotFmt>
      <c:pivotFmt>
        <c:idx val="465"/>
        <c:spPr>
          <a:solidFill>
            <a:schemeClr val="accent1"/>
          </a:solidFill>
          <a:ln w="25400">
            <a:noFill/>
          </a:ln>
          <a:effectLst/>
        </c:spPr>
        <c:marker>
          <c:symbol val="none"/>
        </c:marker>
      </c:pivotFmt>
      <c:pivotFmt>
        <c:idx val="466"/>
        <c:spPr>
          <a:solidFill>
            <a:schemeClr val="accent1"/>
          </a:solidFill>
          <a:ln w="25400">
            <a:noFill/>
          </a:ln>
          <a:effectLst/>
        </c:spPr>
        <c:marker>
          <c:symbol val="none"/>
        </c:marker>
      </c:pivotFmt>
      <c:pivotFmt>
        <c:idx val="467"/>
        <c:spPr>
          <a:solidFill>
            <a:schemeClr val="accent1"/>
          </a:solidFill>
          <a:ln w="25400">
            <a:noFill/>
          </a:ln>
          <a:effectLst/>
        </c:spPr>
        <c:marker>
          <c:symbol val="none"/>
        </c:marker>
      </c:pivotFmt>
      <c:pivotFmt>
        <c:idx val="468"/>
        <c:spPr>
          <a:solidFill>
            <a:schemeClr val="accent1"/>
          </a:solidFill>
          <a:ln w="25400">
            <a:noFill/>
          </a:ln>
          <a:effectLst/>
        </c:spPr>
        <c:marker>
          <c:symbol val="none"/>
        </c:marker>
      </c:pivotFmt>
      <c:pivotFmt>
        <c:idx val="469"/>
        <c:spPr>
          <a:solidFill>
            <a:schemeClr val="accent1"/>
          </a:solidFill>
          <a:ln w="25400">
            <a:noFill/>
          </a:ln>
          <a:effectLst/>
        </c:spPr>
        <c:marker>
          <c:symbol val="none"/>
        </c:marker>
      </c:pivotFmt>
      <c:pivotFmt>
        <c:idx val="470"/>
        <c:spPr>
          <a:solidFill>
            <a:schemeClr val="accent1"/>
          </a:solidFill>
          <a:ln w="25400">
            <a:noFill/>
          </a:ln>
          <a:effectLst/>
        </c:spPr>
        <c:marker>
          <c:symbol val="none"/>
        </c:marker>
      </c:pivotFmt>
      <c:pivotFmt>
        <c:idx val="471"/>
        <c:spPr>
          <a:solidFill>
            <a:schemeClr val="accent1"/>
          </a:solidFill>
          <a:ln w="25400">
            <a:noFill/>
          </a:ln>
          <a:effectLst/>
        </c:spPr>
        <c:marker>
          <c:symbol val="none"/>
        </c:marker>
      </c:pivotFmt>
      <c:pivotFmt>
        <c:idx val="472"/>
        <c:spPr>
          <a:solidFill>
            <a:schemeClr val="accent1"/>
          </a:solidFill>
          <a:ln w="25400">
            <a:noFill/>
          </a:ln>
          <a:effectLst/>
        </c:spPr>
        <c:marker>
          <c:symbol val="none"/>
        </c:marker>
      </c:pivotFmt>
      <c:pivotFmt>
        <c:idx val="473"/>
        <c:spPr>
          <a:solidFill>
            <a:schemeClr val="accent1"/>
          </a:solidFill>
          <a:ln w="25400">
            <a:noFill/>
          </a:ln>
          <a:effectLst/>
        </c:spPr>
        <c:marker>
          <c:symbol val="none"/>
        </c:marker>
      </c:pivotFmt>
      <c:pivotFmt>
        <c:idx val="474"/>
        <c:spPr>
          <a:solidFill>
            <a:schemeClr val="accent1"/>
          </a:solidFill>
          <a:ln w="25400">
            <a:noFill/>
          </a:ln>
          <a:effectLst/>
        </c:spPr>
        <c:marker>
          <c:symbol val="none"/>
        </c:marker>
      </c:pivotFmt>
      <c:pivotFmt>
        <c:idx val="475"/>
        <c:spPr>
          <a:solidFill>
            <a:schemeClr val="accent1"/>
          </a:solidFill>
          <a:ln w="25400">
            <a:noFill/>
          </a:ln>
          <a:effectLst/>
        </c:spPr>
        <c:marker>
          <c:symbol val="none"/>
        </c:marker>
      </c:pivotFmt>
      <c:pivotFmt>
        <c:idx val="476"/>
        <c:spPr>
          <a:solidFill>
            <a:schemeClr val="accent1"/>
          </a:solidFill>
          <a:ln w="25400">
            <a:noFill/>
          </a:ln>
          <a:effectLst/>
        </c:spPr>
        <c:marker>
          <c:symbol val="none"/>
        </c:marker>
      </c:pivotFmt>
      <c:pivotFmt>
        <c:idx val="477"/>
        <c:spPr>
          <a:solidFill>
            <a:schemeClr val="accent1"/>
          </a:solidFill>
          <a:ln w="25400">
            <a:noFill/>
          </a:ln>
          <a:effectLst/>
        </c:spPr>
        <c:marker>
          <c:symbol val="none"/>
        </c:marker>
      </c:pivotFmt>
      <c:pivotFmt>
        <c:idx val="478"/>
        <c:spPr>
          <a:solidFill>
            <a:schemeClr val="accent1"/>
          </a:solidFill>
          <a:ln w="25400">
            <a:noFill/>
          </a:ln>
          <a:effectLst/>
        </c:spPr>
        <c:marker>
          <c:symbol val="none"/>
        </c:marker>
      </c:pivotFmt>
      <c:pivotFmt>
        <c:idx val="479"/>
        <c:spPr>
          <a:solidFill>
            <a:schemeClr val="accent1"/>
          </a:solidFill>
          <a:ln w="25400">
            <a:noFill/>
          </a:ln>
          <a:effectLst/>
        </c:spPr>
        <c:marker>
          <c:symbol val="none"/>
        </c:marker>
      </c:pivotFmt>
      <c:pivotFmt>
        <c:idx val="480"/>
        <c:spPr>
          <a:solidFill>
            <a:schemeClr val="accent1"/>
          </a:solidFill>
          <a:ln w="25400">
            <a:noFill/>
          </a:ln>
          <a:effectLst/>
        </c:spPr>
        <c:marker>
          <c:symbol val="none"/>
        </c:marker>
      </c:pivotFmt>
      <c:pivotFmt>
        <c:idx val="481"/>
        <c:spPr>
          <a:solidFill>
            <a:schemeClr val="accent1"/>
          </a:solidFill>
          <a:ln w="25400">
            <a:noFill/>
          </a:ln>
          <a:effectLst/>
        </c:spPr>
        <c:marker>
          <c:symbol val="none"/>
        </c:marker>
      </c:pivotFmt>
      <c:pivotFmt>
        <c:idx val="482"/>
        <c:spPr>
          <a:solidFill>
            <a:schemeClr val="accent1"/>
          </a:solidFill>
          <a:ln w="25400">
            <a:noFill/>
          </a:ln>
          <a:effectLst/>
        </c:spPr>
        <c:marker>
          <c:symbol val="none"/>
        </c:marker>
      </c:pivotFmt>
      <c:pivotFmt>
        <c:idx val="483"/>
        <c:spPr>
          <a:solidFill>
            <a:schemeClr val="accent1"/>
          </a:solidFill>
          <a:ln w="25400">
            <a:noFill/>
          </a:ln>
          <a:effectLst/>
        </c:spPr>
        <c:marker>
          <c:symbol val="none"/>
        </c:marker>
      </c:pivotFmt>
      <c:pivotFmt>
        <c:idx val="484"/>
        <c:spPr>
          <a:solidFill>
            <a:schemeClr val="accent1"/>
          </a:solidFill>
          <a:ln w="25400">
            <a:noFill/>
          </a:ln>
          <a:effectLst/>
        </c:spPr>
        <c:marker>
          <c:symbol val="none"/>
        </c:marker>
      </c:pivotFmt>
      <c:pivotFmt>
        <c:idx val="485"/>
        <c:spPr>
          <a:solidFill>
            <a:schemeClr val="accent1"/>
          </a:solidFill>
          <a:ln w="25400">
            <a:noFill/>
          </a:ln>
          <a:effectLst/>
        </c:spPr>
        <c:marker>
          <c:symbol val="none"/>
        </c:marker>
      </c:pivotFmt>
      <c:pivotFmt>
        <c:idx val="486"/>
        <c:spPr>
          <a:solidFill>
            <a:schemeClr val="accent1"/>
          </a:solidFill>
          <a:ln w="25400">
            <a:noFill/>
          </a:ln>
          <a:effectLst/>
        </c:spPr>
        <c:marker>
          <c:symbol val="none"/>
        </c:marker>
      </c:pivotFmt>
      <c:pivotFmt>
        <c:idx val="487"/>
        <c:spPr>
          <a:solidFill>
            <a:schemeClr val="accent1"/>
          </a:solidFill>
          <a:ln w="25400">
            <a:noFill/>
          </a:ln>
          <a:effectLst/>
        </c:spPr>
        <c:marker>
          <c:symbol val="none"/>
        </c:marker>
      </c:pivotFmt>
      <c:pivotFmt>
        <c:idx val="488"/>
        <c:spPr>
          <a:solidFill>
            <a:schemeClr val="accent1"/>
          </a:solidFill>
          <a:ln w="25400">
            <a:noFill/>
          </a:ln>
          <a:effectLst/>
        </c:spPr>
        <c:marker>
          <c:symbol val="none"/>
        </c:marker>
      </c:pivotFmt>
      <c:pivotFmt>
        <c:idx val="489"/>
        <c:spPr>
          <a:solidFill>
            <a:schemeClr val="accent1"/>
          </a:solidFill>
          <a:ln w="25400">
            <a:noFill/>
          </a:ln>
          <a:effectLst/>
        </c:spPr>
        <c:marker>
          <c:symbol val="none"/>
        </c:marker>
      </c:pivotFmt>
      <c:pivotFmt>
        <c:idx val="490"/>
        <c:spPr>
          <a:solidFill>
            <a:schemeClr val="accent1"/>
          </a:solidFill>
          <a:ln w="25400">
            <a:noFill/>
          </a:ln>
          <a:effectLst/>
        </c:spPr>
        <c:marker>
          <c:symbol val="none"/>
        </c:marker>
      </c:pivotFmt>
      <c:pivotFmt>
        <c:idx val="491"/>
        <c:spPr>
          <a:solidFill>
            <a:schemeClr val="accent1"/>
          </a:solidFill>
          <a:ln w="25400">
            <a:noFill/>
          </a:ln>
          <a:effectLst/>
        </c:spPr>
        <c:marker>
          <c:symbol val="none"/>
        </c:marker>
      </c:pivotFmt>
      <c:pivotFmt>
        <c:idx val="492"/>
        <c:spPr>
          <a:solidFill>
            <a:schemeClr val="accent1"/>
          </a:solidFill>
          <a:ln w="25400">
            <a:noFill/>
          </a:ln>
          <a:effectLst/>
        </c:spPr>
        <c:marker>
          <c:symbol val="none"/>
        </c:marker>
      </c:pivotFmt>
      <c:pivotFmt>
        <c:idx val="493"/>
        <c:spPr>
          <a:solidFill>
            <a:schemeClr val="accent1"/>
          </a:solidFill>
          <a:ln w="25400">
            <a:noFill/>
          </a:ln>
          <a:effectLst/>
        </c:spPr>
        <c:marker>
          <c:symbol val="none"/>
        </c:marker>
      </c:pivotFmt>
      <c:pivotFmt>
        <c:idx val="494"/>
        <c:spPr>
          <a:solidFill>
            <a:schemeClr val="accent1"/>
          </a:solidFill>
          <a:ln w="25400">
            <a:noFill/>
          </a:ln>
          <a:effectLst/>
        </c:spPr>
        <c:marker>
          <c:symbol val="none"/>
        </c:marker>
      </c:pivotFmt>
      <c:pivotFmt>
        <c:idx val="495"/>
        <c:spPr>
          <a:solidFill>
            <a:schemeClr val="accent1"/>
          </a:solidFill>
          <a:ln w="25400">
            <a:noFill/>
          </a:ln>
          <a:effectLst/>
        </c:spPr>
        <c:marker>
          <c:symbol val="none"/>
        </c:marker>
      </c:pivotFmt>
      <c:pivotFmt>
        <c:idx val="496"/>
        <c:spPr>
          <a:solidFill>
            <a:schemeClr val="accent1"/>
          </a:solidFill>
          <a:ln w="25400">
            <a:noFill/>
          </a:ln>
          <a:effectLst/>
        </c:spPr>
        <c:marker>
          <c:symbol val="none"/>
        </c:marker>
      </c:pivotFmt>
      <c:pivotFmt>
        <c:idx val="497"/>
        <c:spPr>
          <a:solidFill>
            <a:schemeClr val="accent1"/>
          </a:solidFill>
          <a:ln w="25400">
            <a:noFill/>
          </a:ln>
          <a:effectLst/>
        </c:spPr>
        <c:marker>
          <c:symbol val="none"/>
        </c:marker>
      </c:pivotFmt>
      <c:pivotFmt>
        <c:idx val="498"/>
        <c:spPr>
          <a:solidFill>
            <a:schemeClr val="accent1"/>
          </a:solidFill>
          <a:ln w="25400">
            <a:noFill/>
          </a:ln>
          <a:effectLst/>
        </c:spPr>
        <c:marker>
          <c:symbol val="none"/>
        </c:marker>
      </c:pivotFmt>
      <c:pivotFmt>
        <c:idx val="499"/>
        <c:spPr>
          <a:solidFill>
            <a:schemeClr val="accent1"/>
          </a:solidFill>
          <a:ln w="25400">
            <a:noFill/>
          </a:ln>
          <a:effectLst/>
        </c:spPr>
        <c:marker>
          <c:symbol val="none"/>
        </c:marker>
      </c:pivotFmt>
      <c:pivotFmt>
        <c:idx val="500"/>
        <c:spPr>
          <a:solidFill>
            <a:schemeClr val="accent1"/>
          </a:solidFill>
          <a:ln w="25400">
            <a:noFill/>
          </a:ln>
          <a:effectLst/>
        </c:spPr>
        <c:marker>
          <c:symbol val="none"/>
        </c:marker>
      </c:pivotFmt>
      <c:pivotFmt>
        <c:idx val="501"/>
        <c:spPr>
          <a:solidFill>
            <a:schemeClr val="accent1"/>
          </a:solidFill>
          <a:ln w="25400">
            <a:noFill/>
          </a:ln>
          <a:effectLst/>
        </c:spPr>
        <c:marker>
          <c:symbol val="none"/>
        </c:marker>
      </c:pivotFmt>
      <c:pivotFmt>
        <c:idx val="502"/>
        <c:spPr>
          <a:solidFill>
            <a:schemeClr val="accent1"/>
          </a:solidFill>
          <a:ln w="25400">
            <a:noFill/>
          </a:ln>
          <a:effectLst/>
        </c:spPr>
        <c:marker>
          <c:symbol val="none"/>
        </c:marker>
      </c:pivotFmt>
      <c:pivotFmt>
        <c:idx val="503"/>
        <c:spPr>
          <a:solidFill>
            <a:schemeClr val="accent1"/>
          </a:solidFill>
          <a:ln w="25400">
            <a:noFill/>
          </a:ln>
          <a:effectLst/>
        </c:spPr>
        <c:marker>
          <c:symbol val="none"/>
        </c:marker>
      </c:pivotFmt>
      <c:pivotFmt>
        <c:idx val="504"/>
        <c:spPr>
          <a:solidFill>
            <a:schemeClr val="accent1"/>
          </a:solidFill>
          <a:ln w="25400">
            <a:noFill/>
          </a:ln>
          <a:effectLst/>
        </c:spPr>
        <c:marker>
          <c:symbol val="none"/>
        </c:marker>
      </c:pivotFmt>
      <c:pivotFmt>
        <c:idx val="505"/>
        <c:spPr>
          <a:solidFill>
            <a:schemeClr val="accent1"/>
          </a:solidFill>
          <a:ln w="25400">
            <a:noFill/>
          </a:ln>
          <a:effectLst/>
        </c:spPr>
        <c:marker>
          <c:symbol val="none"/>
        </c:marker>
      </c:pivotFmt>
      <c:pivotFmt>
        <c:idx val="506"/>
        <c:spPr>
          <a:solidFill>
            <a:schemeClr val="accent1"/>
          </a:solidFill>
          <a:ln w="25400">
            <a:noFill/>
          </a:ln>
          <a:effectLst/>
        </c:spPr>
        <c:marker>
          <c:symbol val="none"/>
        </c:marker>
      </c:pivotFmt>
      <c:pivotFmt>
        <c:idx val="507"/>
        <c:spPr>
          <a:solidFill>
            <a:schemeClr val="accent1"/>
          </a:solidFill>
          <a:ln w="25400">
            <a:noFill/>
          </a:ln>
          <a:effectLst/>
        </c:spPr>
        <c:marker>
          <c:symbol val="none"/>
        </c:marker>
      </c:pivotFmt>
      <c:pivotFmt>
        <c:idx val="508"/>
        <c:spPr>
          <a:solidFill>
            <a:schemeClr val="accent1"/>
          </a:solidFill>
          <a:ln w="25400">
            <a:noFill/>
          </a:ln>
          <a:effectLst/>
        </c:spPr>
        <c:marker>
          <c:symbol val="none"/>
        </c:marker>
      </c:pivotFmt>
      <c:pivotFmt>
        <c:idx val="509"/>
        <c:spPr>
          <a:solidFill>
            <a:schemeClr val="accent1"/>
          </a:solidFill>
          <a:ln w="25400">
            <a:noFill/>
          </a:ln>
          <a:effectLst/>
        </c:spPr>
        <c:marker>
          <c:symbol val="none"/>
        </c:marker>
      </c:pivotFmt>
      <c:pivotFmt>
        <c:idx val="510"/>
        <c:spPr>
          <a:solidFill>
            <a:schemeClr val="accent1"/>
          </a:solidFill>
          <a:ln w="25400">
            <a:noFill/>
          </a:ln>
          <a:effectLst/>
        </c:spPr>
        <c:marker>
          <c:symbol val="none"/>
        </c:marker>
      </c:pivotFmt>
      <c:pivotFmt>
        <c:idx val="511"/>
        <c:spPr>
          <a:solidFill>
            <a:schemeClr val="accent1"/>
          </a:solidFill>
          <a:ln w="25400">
            <a:noFill/>
          </a:ln>
          <a:effectLst/>
        </c:spPr>
        <c:marker>
          <c:symbol val="none"/>
        </c:marker>
      </c:pivotFmt>
      <c:pivotFmt>
        <c:idx val="512"/>
        <c:spPr>
          <a:solidFill>
            <a:schemeClr val="accent1"/>
          </a:solidFill>
          <a:ln w="25400">
            <a:noFill/>
          </a:ln>
          <a:effectLst/>
        </c:spPr>
        <c:marker>
          <c:symbol val="none"/>
        </c:marker>
      </c:pivotFmt>
      <c:pivotFmt>
        <c:idx val="513"/>
        <c:spPr>
          <a:solidFill>
            <a:schemeClr val="accent1"/>
          </a:solidFill>
          <a:ln w="25400">
            <a:noFill/>
          </a:ln>
          <a:effectLst/>
        </c:spPr>
        <c:marker>
          <c:symbol val="none"/>
        </c:marker>
      </c:pivotFmt>
      <c:pivotFmt>
        <c:idx val="514"/>
        <c:spPr>
          <a:solidFill>
            <a:schemeClr val="accent1"/>
          </a:solidFill>
          <a:ln w="25400">
            <a:noFill/>
          </a:ln>
          <a:effectLst/>
        </c:spPr>
        <c:marker>
          <c:symbol val="none"/>
        </c:marker>
      </c:pivotFmt>
      <c:pivotFmt>
        <c:idx val="515"/>
        <c:spPr>
          <a:solidFill>
            <a:schemeClr val="accent1"/>
          </a:solidFill>
          <a:ln w="25400">
            <a:noFill/>
          </a:ln>
          <a:effectLst/>
        </c:spPr>
        <c:marker>
          <c:symbol val="none"/>
        </c:marker>
      </c:pivotFmt>
      <c:pivotFmt>
        <c:idx val="516"/>
        <c:spPr>
          <a:solidFill>
            <a:schemeClr val="accent1"/>
          </a:solidFill>
          <a:ln w="25400">
            <a:noFill/>
          </a:ln>
          <a:effectLst/>
        </c:spPr>
        <c:marker>
          <c:symbol val="none"/>
        </c:marker>
      </c:pivotFmt>
      <c:pivotFmt>
        <c:idx val="517"/>
        <c:spPr>
          <a:solidFill>
            <a:schemeClr val="accent1"/>
          </a:solidFill>
          <a:ln w="25400">
            <a:noFill/>
          </a:ln>
          <a:effectLst/>
        </c:spPr>
        <c:marker>
          <c:symbol val="none"/>
        </c:marker>
      </c:pivotFmt>
      <c:pivotFmt>
        <c:idx val="518"/>
        <c:spPr>
          <a:solidFill>
            <a:schemeClr val="accent1"/>
          </a:solidFill>
          <a:ln w="25400">
            <a:noFill/>
          </a:ln>
          <a:effectLst/>
        </c:spPr>
        <c:marker>
          <c:symbol val="none"/>
        </c:marker>
      </c:pivotFmt>
      <c:pivotFmt>
        <c:idx val="519"/>
        <c:spPr>
          <a:solidFill>
            <a:schemeClr val="accent1"/>
          </a:solidFill>
          <a:ln w="25400">
            <a:noFill/>
          </a:ln>
          <a:effectLst/>
        </c:spPr>
        <c:marker>
          <c:symbol val="none"/>
        </c:marker>
      </c:pivotFmt>
      <c:pivotFmt>
        <c:idx val="520"/>
        <c:spPr>
          <a:solidFill>
            <a:schemeClr val="accent1"/>
          </a:solidFill>
          <a:ln w="25400">
            <a:noFill/>
          </a:ln>
          <a:effectLst/>
        </c:spPr>
        <c:marker>
          <c:symbol val="none"/>
        </c:marker>
      </c:pivotFmt>
      <c:pivotFmt>
        <c:idx val="521"/>
        <c:spPr>
          <a:solidFill>
            <a:schemeClr val="accent1"/>
          </a:solidFill>
          <a:ln w="25400">
            <a:noFill/>
          </a:ln>
          <a:effectLst/>
        </c:spPr>
        <c:marker>
          <c:symbol val="none"/>
        </c:marker>
      </c:pivotFmt>
      <c:pivotFmt>
        <c:idx val="522"/>
        <c:spPr>
          <a:solidFill>
            <a:schemeClr val="accent1"/>
          </a:solidFill>
          <a:ln w="25400">
            <a:noFill/>
          </a:ln>
          <a:effectLst/>
        </c:spPr>
        <c:marker>
          <c:symbol val="none"/>
        </c:marker>
      </c:pivotFmt>
      <c:pivotFmt>
        <c:idx val="523"/>
        <c:spPr>
          <a:solidFill>
            <a:schemeClr val="accent1"/>
          </a:solidFill>
          <a:ln w="25400">
            <a:noFill/>
          </a:ln>
          <a:effectLst/>
        </c:spPr>
        <c:marker>
          <c:symbol val="none"/>
        </c:marker>
      </c:pivotFmt>
      <c:pivotFmt>
        <c:idx val="524"/>
        <c:spPr>
          <a:solidFill>
            <a:schemeClr val="accent1"/>
          </a:solidFill>
          <a:ln w="25400">
            <a:noFill/>
          </a:ln>
          <a:effectLst/>
        </c:spPr>
        <c:marker>
          <c:symbol val="none"/>
        </c:marker>
      </c:pivotFmt>
      <c:pivotFmt>
        <c:idx val="525"/>
        <c:spPr>
          <a:solidFill>
            <a:schemeClr val="accent1"/>
          </a:solidFill>
          <a:ln w="25400">
            <a:noFill/>
          </a:ln>
          <a:effectLst/>
        </c:spPr>
        <c:marker>
          <c:symbol val="none"/>
        </c:marker>
      </c:pivotFmt>
      <c:pivotFmt>
        <c:idx val="526"/>
        <c:spPr>
          <a:solidFill>
            <a:schemeClr val="accent1"/>
          </a:solidFill>
          <a:ln w="25400">
            <a:noFill/>
          </a:ln>
          <a:effectLst/>
        </c:spPr>
        <c:marker>
          <c:symbol val="none"/>
        </c:marker>
      </c:pivotFmt>
      <c:pivotFmt>
        <c:idx val="527"/>
        <c:spPr>
          <a:solidFill>
            <a:schemeClr val="accent1"/>
          </a:solidFill>
          <a:ln w="25400">
            <a:noFill/>
          </a:ln>
          <a:effectLst/>
        </c:spPr>
        <c:marker>
          <c:symbol val="none"/>
        </c:marker>
      </c:pivotFmt>
      <c:pivotFmt>
        <c:idx val="528"/>
        <c:spPr>
          <a:solidFill>
            <a:schemeClr val="accent1"/>
          </a:solidFill>
          <a:ln w="25400">
            <a:noFill/>
          </a:ln>
          <a:effectLst/>
        </c:spPr>
        <c:marker>
          <c:symbol val="none"/>
        </c:marker>
      </c:pivotFmt>
      <c:pivotFmt>
        <c:idx val="529"/>
        <c:spPr>
          <a:solidFill>
            <a:schemeClr val="accent1"/>
          </a:solidFill>
          <a:ln w="25400">
            <a:noFill/>
          </a:ln>
          <a:effectLst/>
        </c:spPr>
        <c:marker>
          <c:symbol val="none"/>
        </c:marker>
      </c:pivotFmt>
      <c:pivotFmt>
        <c:idx val="530"/>
        <c:spPr>
          <a:solidFill>
            <a:schemeClr val="accent1"/>
          </a:solidFill>
          <a:ln w="25400">
            <a:noFill/>
          </a:ln>
          <a:effectLst/>
        </c:spPr>
        <c:marker>
          <c:symbol val="none"/>
        </c:marker>
      </c:pivotFmt>
      <c:pivotFmt>
        <c:idx val="531"/>
        <c:spPr>
          <a:solidFill>
            <a:schemeClr val="accent1"/>
          </a:solidFill>
          <a:ln w="25400">
            <a:noFill/>
          </a:ln>
          <a:effectLst/>
        </c:spPr>
        <c:marker>
          <c:symbol val="none"/>
        </c:marker>
      </c:pivotFmt>
      <c:pivotFmt>
        <c:idx val="532"/>
        <c:spPr>
          <a:solidFill>
            <a:schemeClr val="accent1"/>
          </a:solidFill>
          <a:ln w="25400">
            <a:noFill/>
          </a:ln>
          <a:effectLst/>
        </c:spPr>
        <c:marker>
          <c:symbol val="none"/>
        </c:marker>
      </c:pivotFmt>
      <c:pivotFmt>
        <c:idx val="533"/>
        <c:spPr>
          <a:solidFill>
            <a:schemeClr val="accent1"/>
          </a:solidFill>
          <a:ln w="25400">
            <a:noFill/>
          </a:ln>
          <a:effectLst/>
        </c:spPr>
        <c:marker>
          <c:symbol val="none"/>
        </c:marker>
      </c:pivotFmt>
      <c:pivotFmt>
        <c:idx val="534"/>
        <c:spPr>
          <a:solidFill>
            <a:schemeClr val="accent1"/>
          </a:solidFill>
          <a:ln w="25400">
            <a:noFill/>
          </a:ln>
          <a:effectLst/>
        </c:spPr>
        <c:marker>
          <c:symbol val="none"/>
        </c:marker>
      </c:pivotFmt>
      <c:pivotFmt>
        <c:idx val="535"/>
        <c:spPr>
          <a:solidFill>
            <a:schemeClr val="accent1"/>
          </a:solidFill>
          <a:ln w="25400">
            <a:noFill/>
          </a:ln>
          <a:effectLst/>
        </c:spPr>
        <c:marker>
          <c:symbol val="none"/>
        </c:marker>
      </c:pivotFmt>
      <c:pivotFmt>
        <c:idx val="536"/>
        <c:spPr>
          <a:solidFill>
            <a:schemeClr val="accent1"/>
          </a:solidFill>
          <a:ln w="25400">
            <a:noFill/>
          </a:ln>
          <a:effectLst/>
        </c:spPr>
        <c:marker>
          <c:symbol val="none"/>
        </c:marker>
      </c:pivotFmt>
      <c:pivotFmt>
        <c:idx val="537"/>
        <c:spPr>
          <a:solidFill>
            <a:schemeClr val="accent1"/>
          </a:solidFill>
          <a:ln w="25400">
            <a:noFill/>
          </a:ln>
          <a:effectLst/>
        </c:spPr>
        <c:marker>
          <c:symbol val="none"/>
        </c:marker>
      </c:pivotFmt>
      <c:pivotFmt>
        <c:idx val="538"/>
        <c:spPr>
          <a:solidFill>
            <a:schemeClr val="accent1"/>
          </a:solidFill>
          <a:ln w="25400">
            <a:noFill/>
          </a:ln>
          <a:effectLst/>
        </c:spPr>
        <c:marker>
          <c:symbol val="none"/>
        </c:marker>
      </c:pivotFmt>
      <c:pivotFmt>
        <c:idx val="539"/>
        <c:spPr>
          <a:solidFill>
            <a:schemeClr val="accent1"/>
          </a:solidFill>
          <a:ln w="25400">
            <a:noFill/>
          </a:ln>
          <a:effectLst/>
        </c:spPr>
        <c:marker>
          <c:symbol val="none"/>
        </c:marker>
      </c:pivotFmt>
      <c:pivotFmt>
        <c:idx val="540"/>
        <c:spPr>
          <a:solidFill>
            <a:schemeClr val="accent1"/>
          </a:solidFill>
          <a:ln w="25400">
            <a:noFill/>
          </a:ln>
          <a:effectLst/>
        </c:spPr>
        <c:marker>
          <c:symbol val="none"/>
        </c:marker>
      </c:pivotFmt>
      <c:pivotFmt>
        <c:idx val="541"/>
        <c:spPr>
          <a:solidFill>
            <a:schemeClr val="accent1"/>
          </a:solidFill>
          <a:ln w="25400">
            <a:noFill/>
          </a:ln>
          <a:effectLst/>
        </c:spPr>
        <c:marker>
          <c:symbol val="none"/>
        </c:marker>
      </c:pivotFmt>
      <c:pivotFmt>
        <c:idx val="542"/>
        <c:spPr>
          <a:solidFill>
            <a:schemeClr val="accent1"/>
          </a:solidFill>
          <a:ln w="25400">
            <a:noFill/>
          </a:ln>
          <a:effectLst/>
        </c:spPr>
        <c:marker>
          <c:symbol val="none"/>
        </c:marker>
      </c:pivotFmt>
      <c:pivotFmt>
        <c:idx val="543"/>
        <c:spPr>
          <a:solidFill>
            <a:schemeClr val="accent1"/>
          </a:solidFill>
          <a:ln w="25400">
            <a:noFill/>
          </a:ln>
          <a:effectLst/>
        </c:spPr>
        <c:marker>
          <c:symbol val="none"/>
        </c:marker>
      </c:pivotFmt>
      <c:pivotFmt>
        <c:idx val="544"/>
        <c:spPr>
          <a:solidFill>
            <a:schemeClr val="accent1"/>
          </a:solidFill>
          <a:ln w="25400">
            <a:noFill/>
          </a:ln>
          <a:effectLst/>
        </c:spPr>
        <c:marker>
          <c:symbol val="none"/>
        </c:marker>
      </c:pivotFmt>
      <c:pivotFmt>
        <c:idx val="545"/>
        <c:spPr>
          <a:solidFill>
            <a:schemeClr val="accent1"/>
          </a:solidFill>
          <a:ln w="25400">
            <a:noFill/>
          </a:ln>
          <a:effectLst/>
        </c:spPr>
        <c:marker>
          <c:symbol val="none"/>
        </c:marker>
      </c:pivotFmt>
      <c:pivotFmt>
        <c:idx val="546"/>
        <c:spPr>
          <a:solidFill>
            <a:schemeClr val="accent1"/>
          </a:solidFill>
          <a:ln w="25400">
            <a:noFill/>
          </a:ln>
          <a:effectLst/>
        </c:spPr>
        <c:marker>
          <c:symbol val="none"/>
        </c:marker>
      </c:pivotFmt>
      <c:pivotFmt>
        <c:idx val="547"/>
        <c:spPr>
          <a:solidFill>
            <a:schemeClr val="accent1"/>
          </a:solidFill>
          <a:ln w="25400">
            <a:noFill/>
          </a:ln>
          <a:effectLst/>
        </c:spPr>
        <c:marker>
          <c:symbol val="none"/>
        </c:marker>
      </c:pivotFmt>
      <c:pivotFmt>
        <c:idx val="548"/>
        <c:spPr>
          <a:solidFill>
            <a:schemeClr val="accent1"/>
          </a:solidFill>
          <a:ln w="25400">
            <a:noFill/>
          </a:ln>
          <a:effectLst/>
        </c:spPr>
        <c:marker>
          <c:symbol val="none"/>
        </c:marker>
      </c:pivotFmt>
      <c:pivotFmt>
        <c:idx val="549"/>
        <c:spPr>
          <a:solidFill>
            <a:schemeClr val="accent1"/>
          </a:solidFill>
          <a:ln w="25400">
            <a:noFill/>
          </a:ln>
          <a:effectLst/>
        </c:spPr>
        <c:marker>
          <c:symbol val="none"/>
        </c:marker>
      </c:pivotFmt>
      <c:pivotFmt>
        <c:idx val="550"/>
        <c:spPr>
          <a:solidFill>
            <a:schemeClr val="accent1"/>
          </a:solidFill>
          <a:ln w="25400">
            <a:noFill/>
          </a:ln>
          <a:effectLst/>
        </c:spPr>
        <c:marker>
          <c:symbol val="none"/>
        </c:marker>
      </c:pivotFmt>
      <c:pivotFmt>
        <c:idx val="551"/>
        <c:spPr>
          <a:solidFill>
            <a:schemeClr val="accent1"/>
          </a:solidFill>
          <a:ln w="25400">
            <a:noFill/>
          </a:ln>
          <a:effectLst/>
        </c:spPr>
        <c:marker>
          <c:symbol val="none"/>
        </c:marker>
      </c:pivotFmt>
      <c:pivotFmt>
        <c:idx val="552"/>
        <c:spPr>
          <a:solidFill>
            <a:schemeClr val="accent1"/>
          </a:solidFill>
          <a:ln w="25400">
            <a:noFill/>
          </a:ln>
          <a:effectLst/>
        </c:spPr>
        <c:marker>
          <c:symbol val="none"/>
        </c:marker>
      </c:pivotFmt>
      <c:pivotFmt>
        <c:idx val="553"/>
        <c:spPr>
          <a:solidFill>
            <a:schemeClr val="accent1"/>
          </a:solidFill>
          <a:ln w="25400">
            <a:noFill/>
          </a:ln>
          <a:effectLst/>
        </c:spPr>
        <c:marker>
          <c:symbol val="none"/>
        </c:marker>
      </c:pivotFmt>
      <c:pivotFmt>
        <c:idx val="554"/>
        <c:spPr>
          <a:solidFill>
            <a:schemeClr val="accent1"/>
          </a:solidFill>
          <a:ln w="25400">
            <a:noFill/>
          </a:ln>
          <a:effectLst/>
        </c:spPr>
        <c:marker>
          <c:symbol val="none"/>
        </c:marker>
      </c:pivotFmt>
      <c:pivotFmt>
        <c:idx val="555"/>
        <c:spPr>
          <a:solidFill>
            <a:schemeClr val="accent1"/>
          </a:solidFill>
          <a:ln w="25400">
            <a:noFill/>
          </a:ln>
          <a:effectLst/>
        </c:spPr>
        <c:marker>
          <c:symbol val="none"/>
        </c:marker>
      </c:pivotFmt>
      <c:pivotFmt>
        <c:idx val="556"/>
        <c:spPr>
          <a:solidFill>
            <a:schemeClr val="accent1"/>
          </a:solidFill>
          <a:ln w="25400">
            <a:noFill/>
          </a:ln>
          <a:effectLst/>
        </c:spPr>
        <c:marker>
          <c:symbol val="none"/>
        </c:marker>
      </c:pivotFmt>
      <c:pivotFmt>
        <c:idx val="557"/>
        <c:spPr>
          <a:solidFill>
            <a:schemeClr val="accent1"/>
          </a:solidFill>
          <a:ln w="25400">
            <a:noFill/>
          </a:ln>
          <a:effectLst/>
        </c:spPr>
        <c:marker>
          <c:symbol val="none"/>
        </c:marker>
      </c:pivotFmt>
      <c:pivotFmt>
        <c:idx val="558"/>
        <c:spPr>
          <a:solidFill>
            <a:schemeClr val="accent1"/>
          </a:solidFill>
          <a:ln w="25400">
            <a:noFill/>
          </a:ln>
          <a:effectLst/>
        </c:spPr>
        <c:marker>
          <c:symbol val="none"/>
        </c:marker>
      </c:pivotFmt>
      <c:pivotFmt>
        <c:idx val="559"/>
        <c:spPr>
          <a:solidFill>
            <a:schemeClr val="accent1"/>
          </a:solidFill>
          <a:ln w="25400">
            <a:noFill/>
          </a:ln>
          <a:effectLst/>
        </c:spPr>
        <c:marker>
          <c:symbol val="none"/>
        </c:marker>
      </c:pivotFmt>
      <c:pivotFmt>
        <c:idx val="560"/>
        <c:spPr>
          <a:solidFill>
            <a:schemeClr val="accent1"/>
          </a:solidFill>
          <a:ln w="25400">
            <a:noFill/>
          </a:ln>
          <a:effectLst/>
        </c:spPr>
        <c:marker>
          <c:symbol val="none"/>
        </c:marker>
      </c:pivotFmt>
      <c:pivotFmt>
        <c:idx val="561"/>
        <c:spPr>
          <a:solidFill>
            <a:schemeClr val="accent1"/>
          </a:solidFill>
          <a:ln w="25400">
            <a:noFill/>
          </a:ln>
          <a:effectLst/>
        </c:spPr>
        <c:marker>
          <c:symbol val="none"/>
        </c:marker>
      </c:pivotFmt>
      <c:pivotFmt>
        <c:idx val="562"/>
        <c:spPr>
          <a:solidFill>
            <a:schemeClr val="accent1"/>
          </a:solidFill>
          <a:ln w="25400">
            <a:noFill/>
          </a:ln>
          <a:effectLst/>
        </c:spPr>
        <c:marker>
          <c:symbol val="none"/>
        </c:marker>
      </c:pivotFmt>
      <c:pivotFmt>
        <c:idx val="563"/>
        <c:spPr>
          <a:solidFill>
            <a:schemeClr val="accent1"/>
          </a:solidFill>
          <a:ln w="25400">
            <a:noFill/>
          </a:ln>
          <a:effectLst/>
        </c:spPr>
        <c:marker>
          <c:symbol val="none"/>
        </c:marker>
      </c:pivotFmt>
      <c:pivotFmt>
        <c:idx val="564"/>
        <c:spPr>
          <a:solidFill>
            <a:schemeClr val="accent1"/>
          </a:solidFill>
          <a:ln w="25400">
            <a:noFill/>
          </a:ln>
          <a:effectLst/>
        </c:spPr>
        <c:marker>
          <c:symbol val="none"/>
        </c:marker>
      </c:pivotFmt>
      <c:pivotFmt>
        <c:idx val="565"/>
        <c:spPr>
          <a:solidFill>
            <a:schemeClr val="accent1"/>
          </a:solidFill>
          <a:ln w="25400">
            <a:noFill/>
          </a:ln>
          <a:effectLst/>
        </c:spPr>
        <c:marker>
          <c:symbol val="none"/>
        </c:marker>
      </c:pivotFmt>
      <c:pivotFmt>
        <c:idx val="566"/>
        <c:spPr>
          <a:solidFill>
            <a:schemeClr val="accent1"/>
          </a:solidFill>
          <a:ln w="25400">
            <a:noFill/>
          </a:ln>
          <a:effectLst/>
        </c:spPr>
        <c:marker>
          <c:symbol val="none"/>
        </c:marker>
      </c:pivotFmt>
      <c:pivotFmt>
        <c:idx val="567"/>
        <c:spPr>
          <a:solidFill>
            <a:schemeClr val="accent1"/>
          </a:solidFill>
          <a:ln w="25400">
            <a:noFill/>
          </a:ln>
          <a:effectLst/>
        </c:spPr>
        <c:marker>
          <c:symbol val="none"/>
        </c:marker>
      </c:pivotFmt>
      <c:pivotFmt>
        <c:idx val="568"/>
        <c:spPr>
          <a:solidFill>
            <a:schemeClr val="accent1"/>
          </a:solidFill>
          <a:ln w="25400">
            <a:noFill/>
          </a:ln>
          <a:effectLst/>
        </c:spPr>
        <c:marker>
          <c:symbol val="none"/>
        </c:marker>
      </c:pivotFmt>
      <c:pivotFmt>
        <c:idx val="569"/>
        <c:spPr>
          <a:solidFill>
            <a:schemeClr val="accent1"/>
          </a:solidFill>
          <a:ln w="25400">
            <a:noFill/>
          </a:ln>
          <a:effectLst/>
        </c:spPr>
        <c:marker>
          <c:symbol val="none"/>
        </c:marker>
      </c:pivotFmt>
      <c:pivotFmt>
        <c:idx val="570"/>
        <c:spPr>
          <a:solidFill>
            <a:schemeClr val="accent1"/>
          </a:solidFill>
          <a:ln w="25400">
            <a:noFill/>
          </a:ln>
          <a:effectLst/>
        </c:spPr>
        <c:marker>
          <c:symbol val="none"/>
        </c:marker>
      </c:pivotFmt>
      <c:pivotFmt>
        <c:idx val="571"/>
        <c:spPr>
          <a:solidFill>
            <a:schemeClr val="accent1"/>
          </a:solidFill>
          <a:ln w="25400">
            <a:noFill/>
          </a:ln>
          <a:effectLst/>
        </c:spPr>
        <c:marker>
          <c:symbol val="none"/>
        </c:marker>
      </c:pivotFmt>
      <c:pivotFmt>
        <c:idx val="572"/>
        <c:spPr>
          <a:solidFill>
            <a:schemeClr val="accent1"/>
          </a:solidFill>
          <a:ln w="25400">
            <a:noFill/>
          </a:ln>
          <a:effectLst/>
        </c:spPr>
        <c:marker>
          <c:symbol val="none"/>
        </c:marker>
      </c:pivotFmt>
      <c:pivotFmt>
        <c:idx val="573"/>
        <c:spPr>
          <a:solidFill>
            <a:schemeClr val="accent1"/>
          </a:solidFill>
          <a:ln w="25400">
            <a:noFill/>
          </a:ln>
          <a:effectLst/>
        </c:spPr>
        <c:marker>
          <c:symbol val="none"/>
        </c:marker>
      </c:pivotFmt>
      <c:pivotFmt>
        <c:idx val="574"/>
        <c:spPr>
          <a:solidFill>
            <a:schemeClr val="accent1"/>
          </a:solidFill>
          <a:ln w="25400">
            <a:noFill/>
          </a:ln>
          <a:effectLst/>
        </c:spPr>
        <c:marker>
          <c:symbol val="none"/>
        </c:marker>
      </c:pivotFmt>
      <c:pivotFmt>
        <c:idx val="575"/>
        <c:spPr>
          <a:solidFill>
            <a:schemeClr val="accent1"/>
          </a:solidFill>
          <a:ln w="25400">
            <a:noFill/>
          </a:ln>
          <a:effectLst/>
        </c:spPr>
        <c:marker>
          <c:symbol val="none"/>
        </c:marker>
      </c:pivotFmt>
      <c:pivotFmt>
        <c:idx val="576"/>
        <c:spPr>
          <a:solidFill>
            <a:schemeClr val="accent1"/>
          </a:solidFill>
          <a:ln w="25400">
            <a:noFill/>
          </a:ln>
          <a:effectLst/>
        </c:spPr>
        <c:marker>
          <c:symbol val="none"/>
        </c:marker>
      </c:pivotFmt>
      <c:pivotFmt>
        <c:idx val="577"/>
        <c:spPr>
          <a:solidFill>
            <a:schemeClr val="accent1"/>
          </a:solidFill>
          <a:ln w="25400">
            <a:noFill/>
          </a:ln>
          <a:effectLst/>
        </c:spPr>
        <c:marker>
          <c:symbol val="none"/>
        </c:marker>
      </c:pivotFmt>
      <c:pivotFmt>
        <c:idx val="578"/>
        <c:spPr>
          <a:solidFill>
            <a:schemeClr val="accent1"/>
          </a:solidFill>
          <a:ln w="25400">
            <a:noFill/>
          </a:ln>
          <a:effectLst/>
        </c:spPr>
        <c:marker>
          <c:symbol val="none"/>
        </c:marker>
      </c:pivotFmt>
      <c:pivotFmt>
        <c:idx val="579"/>
        <c:spPr>
          <a:solidFill>
            <a:schemeClr val="accent1"/>
          </a:solidFill>
          <a:ln w="25400">
            <a:noFill/>
          </a:ln>
          <a:effectLst/>
        </c:spPr>
        <c:marker>
          <c:symbol val="none"/>
        </c:marker>
      </c:pivotFmt>
      <c:pivotFmt>
        <c:idx val="580"/>
        <c:spPr>
          <a:solidFill>
            <a:schemeClr val="accent1"/>
          </a:solidFill>
          <a:ln w="25400">
            <a:noFill/>
          </a:ln>
          <a:effectLst/>
        </c:spPr>
        <c:marker>
          <c:symbol val="none"/>
        </c:marker>
      </c:pivotFmt>
      <c:pivotFmt>
        <c:idx val="581"/>
        <c:spPr>
          <a:solidFill>
            <a:schemeClr val="accent1"/>
          </a:solidFill>
          <a:ln w="25400">
            <a:noFill/>
          </a:ln>
          <a:effectLst/>
        </c:spPr>
        <c:marker>
          <c:symbol val="none"/>
        </c:marker>
      </c:pivotFmt>
      <c:pivotFmt>
        <c:idx val="582"/>
        <c:spPr>
          <a:solidFill>
            <a:schemeClr val="accent1"/>
          </a:solidFill>
          <a:ln w="25400">
            <a:noFill/>
          </a:ln>
          <a:effectLst/>
        </c:spPr>
        <c:marker>
          <c:symbol val="none"/>
        </c:marker>
      </c:pivotFmt>
      <c:pivotFmt>
        <c:idx val="583"/>
        <c:spPr>
          <a:solidFill>
            <a:schemeClr val="accent1"/>
          </a:solidFill>
          <a:ln w="25400">
            <a:noFill/>
          </a:ln>
          <a:effectLst/>
        </c:spPr>
        <c:marker>
          <c:symbol val="none"/>
        </c:marker>
      </c:pivotFmt>
      <c:pivotFmt>
        <c:idx val="584"/>
        <c:spPr>
          <a:solidFill>
            <a:schemeClr val="accent1"/>
          </a:solidFill>
          <a:ln w="25400">
            <a:noFill/>
          </a:ln>
          <a:effectLst/>
        </c:spPr>
        <c:marker>
          <c:symbol val="none"/>
        </c:marker>
      </c:pivotFmt>
      <c:pivotFmt>
        <c:idx val="585"/>
        <c:spPr>
          <a:solidFill>
            <a:schemeClr val="accent1"/>
          </a:solidFill>
          <a:ln w="25400">
            <a:noFill/>
          </a:ln>
          <a:effectLst/>
        </c:spPr>
        <c:marker>
          <c:symbol val="none"/>
        </c:marker>
      </c:pivotFmt>
      <c:pivotFmt>
        <c:idx val="586"/>
        <c:spPr>
          <a:solidFill>
            <a:schemeClr val="accent1"/>
          </a:solidFill>
          <a:ln w="25400">
            <a:noFill/>
          </a:ln>
          <a:effectLst/>
        </c:spPr>
        <c:marker>
          <c:symbol val="none"/>
        </c:marker>
      </c:pivotFmt>
      <c:pivotFmt>
        <c:idx val="587"/>
        <c:spPr>
          <a:solidFill>
            <a:schemeClr val="accent1"/>
          </a:solidFill>
          <a:ln w="25400">
            <a:noFill/>
          </a:ln>
          <a:effectLst/>
        </c:spPr>
        <c:marker>
          <c:symbol val="none"/>
        </c:marker>
      </c:pivotFmt>
      <c:pivotFmt>
        <c:idx val="588"/>
        <c:spPr>
          <a:solidFill>
            <a:schemeClr val="accent1"/>
          </a:solidFill>
          <a:ln w="25400">
            <a:noFill/>
          </a:ln>
          <a:effectLst/>
        </c:spPr>
        <c:marker>
          <c:symbol val="none"/>
        </c:marker>
      </c:pivotFmt>
      <c:pivotFmt>
        <c:idx val="589"/>
        <c:spPr>
          <a:solidFill>
            <a:schemeClr val="accent1"/>
          </a:solidFill>
          <a:ln w="25400">
            <a:noFill/>
          </a:ln>
          <a:effectLst/>
        </c:spPr>
        <c:marker>
          <c:symbol val="none"/>
        </c:marker>
      </c:pivotFmt>
      <c:pivotFmt>
        <c:idx val="590"/>
        <c:spPr>
          <a:solidFill>
            <a:schemeClr val="accent1"/>
          </a:solidFill>
          <a:ln w="25400">
            <a:noFill/>
          </a:ln>
          <a:effectLst/>
        </c:spPr>
        <c:marker>
          <c:symbol val="none"/>
        </c:marker>
      </c:pivotFmt>
      <c:pivotFmt>
        <c:idx val="591"/>
        <c:spPr>
          <a:solidFill>
            <a:schemeClr val="accent1"/>
          </a:solidFill>
          <a:ln>
            <a:noFill/>
          </a:ln>
          <a:effectLst/>
        </c:spPr>
        <c:marker>
          <c:symbol val="none"/>
        </c:marker>
      </c:pivotFmt>
      <c:pivotFmt>
        <c:idx val="592"/>
        <c:spPr>
          <a:solidFill>
            <a:schemeClr val="accent1"/>
          </a:solidFill>
          <a:ln>
            <a:noFill/>
          </a:ln>
          <a:effectLst/>
        </c:spPr>
        <c:marker>
          <c:symbol val="none"/>
        </c:marker>
      </c:pivotFmt>
      <c:pivotFmt>
        <c:idx val="593"/>
        <c:spPr>
          <a:solidFill>
            <a:schemeClr val="accent1"/>
          </a:solidFill>
          <a:ln>
            <a:noFill/>
          </a:ln>
          <a:effectLst/>
        </c:spPr>
        <c:marker>
          <c:symbol val="none"/>
        </c:marker>
      </c:pivotFmt>
      <c:pivotFmt>
        <c:idx val="594"/>
        <c:spPr>
          <a:solidFill>
            <a:schemeClr val="accent1"/>
          </a:solidFill>
          <a:ln>
            <a:noFill/>
          </a:ln>
          <a:effectLst/>
        </c:spPr>
        <c:marker>
          <c:symbol val="none"/>
        </c:marker>
      </c:pivotFmt>
      <c:pivotFmt>
        <c:idx val="595"/>
        <c:spPr>
          <a:solidFill>
            <a:schemeClr val="accent1"/>
          </a:solidFill>
          <a:ln>
            <a:noFill/>
          </a:ln>
          <a:effectLst/>
        </c:spPr>
        <c:marker>
          <c:symbol val="none"/>
        </c:marker>
      </c:pivotFmt>
      <c:pivotFmt>
        <c:idx val="596"/>
        <c:spPr>
          <a:solidFill>
            <a:schemeClr val="accent1"/>
          </a:solidFill>
          <a:ln>
            <a:noFill/>
          </a:ln>
          <a:effectLst/>
        </c:spPr>
        <c:marker>
          <c:symbol val="none"/>
        </c:marker>
      </c:pivotFmt>
      <c:pivotFmt>
        <c:idx val="597"/>
        <c:spPr>
          <a:solidFill>
            <a:schemeClr val="accent1"/>
          </a:solidFill>
          <a:ln>
            <a:noFill/>
          </a:ln>
          <a:effectLst/>
        </c:spPr>
        <c:marker>
          <c:symbol val="none"/>
        </c:marker>
      </c:pivotFmt>
      <c:pivotFmt>
        <c:idx val="598"/>
        <c:spPr>
          <a:solidFill>
            <a:schemeClr val="accent1"/>
          </a:solidFill>
          <a:ln>
            <a:noFill/>
          </a:ln>
          <a:effectLst/>
        </c:spPr>
        <c:marker>
          <c:symbol val="none"/>
        </c:marker>
      </c:pivotFmt>
      <c:pivotFmt>
        <c:idx val="599"/>
        <c:spPr>
          <a:solidFill>
            <a:schemeClr val="accent1"/>
          </a:solidFill>
          <a:ln>
            <a:noFill/>
          </a:ln>
          <a:effectLst/>
        </c:spPr>
        <c:marker>
          <c:symbol val="none"/>
        </c:marker>
      </c:pivotFmt>
      <c:pivotFmt>
        <c:idx val="600"/>
        <c:spPr>
          <a:solidFill>
            <a:schemeClr val="accent1"/>
          </a:solidFill>
          <a:ln>
            <a:noFill/>
          </a:ln>
          <a:effectLst/>
        </c:spPr>
        <c:marker>
          <c:symbol val="none"/>
        </c:marker>
      </c:pivotFmt>
      <c:pivotFmt>
        <c:idx val="601"/>
        <c:spPr>
          <a:solidFill>
            <a:schemeClr val="accent1"/>
          </a:solidFill>
          <a:ln>
            <a:noFill/>
          </a:ln>
          <a:effectLst/>
        </c:spPr>
        <c:marker>
          <c:symbol val="none"/>
        </c:marker>
      </c:pivotFmt>
      <c:pivotFmt>
        <c:idx val="602"/>
        <c:spPr>
          <a:solidFill>
            <a:schemeClr val="accent1"/>
          </a:solidFill>
          <a:ln>
            <a:noFill/>
          </a:ln>
          <a:effectLst/>
        </c:spPr>
        <c:marker>
          <c:symbol val="none"/>
        </c:marker>
      </c:pivotFmt>
      <c:pivotFmt>
        <c:idx val="603"/>
        <c:spPr>
          <a:solidFill>
            <a:schemeClr val="accent1"/>
          </a:solidFill>
          <a:ln>
            <a:noFill/>
          </a:ln>
          <a:effectLst/>
        </c:spPr>
        <c:marker>
          <c:symbol val="none"/>
        </c:marker>
      </c:pivotFmt>
      <c:pivotFmt>
        <c:idx val="604"/>
        <c:spPr>
          <a:solidFill>
            <a:schemeClr val="accent1"/>
          </a:solidFill>
          <a:ln>
            <a:noFill/>
          </a:ln>
          <a:effectLst/>
        </c:spPr>
        <c:marker>
          <c:symbol val="none"/>
        </c:marker>
      </c:pivotFmt>
      <c:pivotFmt>
        <c:idx val="605"/>
        <c:spPr>
          <a:solidFill>
            <a:schemeClr val="accent1"/>
          </a:solidFill>
          <a:ln>
            <a:noFill/>
          </a:ln>
          <a:effectLst/>
        </c:spPr>
        <c:marker>
          <c:symbol val="none"/>
        </c:marker>
      </c:pivotFmt>
      <c:pivotFmt>
        <c:idx val="606"/>
        <c:spPr>
          <a:solidFill>
            <a:schemeClr val="accent1"/>
          </a:solidFill>
          <a:ln>
            <a:noFill/>
          </a:ln>
          <a:effectLst/>
        </c:spPr>
        <c:marker>
          <c:symbol val="none"/>
        </c:marker>
      </c:pivotFmt>
      <c:pivotFmt>
        <c:idx val="607"/>
        <c:spPr>
          <a:solidFill>
            <a:schemeClr val="accent1"/>
          </a:solidFill>
          <a:ln>
            <a:noFill/>
          </a:ln>
          <a:effectLst/>
        </c:spPr>
        <c:marker>
          <c:symbol val="none"/>
        </c:marker>
      </c:pivotFmt>
      <c:pivotFmt>
        <c:idx val="608"/>
        <c:spPr>
          <a:solidFill>
            <a:schemeClr val="accent1"/>
          </a:solidFill>
          <a:ln>
            <a:noFill/>
          </a:ln>
          <a:effectLst/>
        </c:spPr>
        <c:marker>
          <c:symbol val="none"/>
        </c:marker>
      </c:pivotFmt>
      <c:pivotFmt>
        <c:idx val="609"/>
        <c:spPr>
          <a:solidFill>
            <a:schemeClr val="accent1"/>
          </a:solidFill>
          <a:ln>
            <a:noFill/>
          </a:ln>
          <a:effectLst/>
        </c:spPr>
        <c:marker>
          <c:symbol val="none"/>
        </c:marker>
      </c:pivotFmt>
      <c:pivotFmt>
        <c:idx val="610"/>
        <c:spPr>
          <a:solidFill>
            <a:schemeClr val="accent1"/>
          </a:solidFill>
          <a:ln>
            <a:noFill/>
          </a:ln>
          <a:effectLst/>
        </c:spPr>
        <c:marker>
          <c:symbol val="none"/>
        </c:marker>
      </c:pivotFmt>
      <c:pivotFmt>
        <c:idx val="611"/>
        <c:spPr>
          <a:solidFill>
            <a:schemeClr val="accent1"/>
          </a:solidFill>
          <a:ln>
            <a:noFill/>
          </a:ln>
          <a:effectLst/>
        </c:spPr>
        <c:marker>
          <c:symbol val="none"/>
        </c:marker>
      </c:pivotFmt>
      <c:pivotFmt>
        <c:idx val="612"/>
        <c:spPr>
          <a:solidFill>
            <a:schemeClr val="accent1"/>
          </a:solidFill>
          <a:ln>
            <a:noFill/>
          </a:ln>
          <a:effectLst/>
        </c:spPr>
        <c:marker>
          <c:symbol val="none"/>
        </c:marker>
      </c:pivotFmt>
      <c:pivotFmt>
        <c:idx val="613"/>
        <c:spPr>
          <a:solidFill>
            <a:schemeClr val="accent1"/>
          </a:solidFill>
          <a:ln>
            <a:noFill/>
          </a:ln>
          <a:effectLst/>
        </c:spPr>
        <c:marker>
          <c:symbol val="none"/>
        </c:marker>
      </c:pivotFmt>
      <c:pivotFmt>
        <c:idx val="614"/>
        <c:spPr>
          <a:solidFill>
            <a:schemeClr val="accent1"/>
          </a:solidFill>
          <a:ln>
            <a:noFill/>
          </a:ln>
          <a:effectLst/>
        </c:spPr>
        <c:marker>
          <c:symbol val="none"/>
        </c:marker>
      </c:pivotFmt>
      <c:pivotFmt>
        <c:idx val="615"/>
        <c:spPr>
          <a:solidFill>
            <a:schemeClr val="accent1"/>
          </a:solidFill>
          <a:ln>
            <a:noFill/>
          </a:ln>
          <a:effectLst/>
        </c:spPr>
        <c:marker>
          <c:symbol val="none"/>
        </c:marker>
      </c:pivotFmt>
      <c:pivotFmt>
        <c:idx val="616"/>
        <c:spPr>
          <a:solidFill>
            <a:schemeClr val="accent1"/>
          </a:solidFill>
          <a:ln>
            <a:noFill/>
          </a:ln>
          <a:effectLst/>
        </c:spPr>
        <c:marker>
          <c:symbol val="none"/>
        </c:marker>
      </c:pivotFmt>
      <c:pivotFmt>
        <c:idx val="617"/>
        <c:spPr>
          <a:solidFill>
            <a:schemeClr val="accent1"/>
          </a:solidFill>
          <a:ln>
            <a:noFill/>
          </a:ln>
          <a:effectLst/>
        </c:spPr>
        <c:marker>
          <c:symbol val="none"/>
        </c:marker>
      </c:pivotFmt>
      <c:pivotFmt>
        <c:idx val="618"/>
        <c:spPr>
          <a:solidFill>
            <a:schemeClr val="accent1"/>
          </a:solidFill>
          <a:ln>
            <a:noFill/>
          </a:ln>
          <a:effectLst/>
        </c:spPr>
        <c:marker>
          <c:symbol val="none"/>
        </c:marker>
      </c:pivotFmt>
      <c:pivotFmt>
        <c:idx val="619"/>
        <c:spPr>
          <a:solidFill>
            <a:schemeClr val="accent1"/>
          </a:solidFill>
          <a:ln>
            <a:noFill/>
          </a:ln>
          <a:effectLst/>
        </c:spPr>
        <c:marker>
          <c:symbol val="none"/>
        </c:marker>
      </c:pivotFmt>
      <c:pivotFmt>
        <c:idx val="620"/>
        <c:spPr>
          <a:solidFill>
            <a:schemeClr val="accent1"/>
          </a:solidFill>
          <a:ln>
            <a:noFill/>
          </a:ln>
          <a:effectLst/>
        </c:spPr>
        <c:marker>
          <c:symbol val="none"/>
        </c:marker>
      </c:pivotFmt>
      <c:pivotFmt>
        <c:idx val="621"/>
        <c:spPr>
          <a:solidFill>
            <a:schemeClr val="accent1"/>
          </a:solidFill>
          <a:ln>
            <a:noFill/>
          </a:ln>
          <a:effectLst/>
        </c:spPr>
        <c:marker>
          <c:symbol val="none"/>
        </c:marker>
      </c:pivotFmt>
      <c:pivotFmt>
        <c:idx val="622"/>
        <c:spPr>
          <a:solidFill>
            <a:schemeClr val="accent1"/>
          </a:solidFill>
          <a:ln>
            <a:noFill/>
          </a:ln>
          <a:effectLst/>
        </c:spPr>
        <c:marker>
          <c:symbol val="none"/>
        </c:marker>
      </c:pivotFmt>
      <c:pivotFmt>
        <c:idx val="623"/>
        <c:spPr>
          <a:solidFill>
            <a:schemeClr val="accent1"/>
          </a:solidFill>
          <a:ln>
            <a:noFill/>
          </a:ln>
          <a:effectLst/>
        </c:spPr>
        <c:marker>
          <c:symbol val="none"/>
        </c:marker>
      </c:pivotFmt>
      <c:pivotFmt>
        <c:idx val="624"/>
        <c:spPr>
          <a:solidFill>
            <a:schemeClr val="accent1"/>
          </a:solidFill>
          <a:ln>
            <a:noFill/>
          </a:ln>
          <a:effectLst/>
        </c:spPr>
        <c:marker>
          <c:symbol val="none"/>
        </c:marker>
      </c:pivotFmt>
      <c:pivotFmt>
        <c:idx val="625"/>
        <c:spPr>
          <a:solidFill>
            <a:schemeClr val="accent1"/>
          </a:solidFill>
          <a:ln>
            <a:noFill/>
          </a:ln>
          <a:effectLst/>
        </c:spPr>
        <c:marker>
          <c:symbol val="none"/>
        </c:marker>
      </c:pivotFmt>
      <c:pivotFmt>
        <c:idx val="626"/>
        <c:spPr>
          <a:solidFill>
            <a:schemeClr val="accent1"/>
          </a:solidFill>
          <a:ln>
            <a:noFill/>
          </a:ln>
          <a:effectLst/>
        </c:spPr>
        <c:marker>
          <c:symbol val="none"/>
        </c:marker>
      </c:pivotFmt>
      <c:pivotFmt>
        <c:idx val="627"/>
        <c:spPr>
          <a:solidFill>
            <a:schemeClr val="accent1"/>
          </a:solidFill>
          <a:ln>
            <a:noFill/>
          </a:ln>
          <a:effectLst/>
        </c:spPr>
        <c:marker>
          <c:symbol val="none"/>
        </c:marker>
      </c:pivotFmt>
      <c:pivotFmt>
        <c:idx val="628"/>
        <c:spPr>
          <a:solidFill>
            <a:schemeClr val="accent1"/>
          </a:solidFill>
          <a:ln>
            <a:noFill/>
          </a:ln>
          <a:effectLst/>
        </c:spPr>
        <c:marker>
          <c:symbol val="none"/>
        </c:marker>
      </c:pivotFmt>
      <c:pivotFmt>
        <c:idx val="629"/>
        <c:spPr>
          <a:solidFill>
            <a:schemeClr val="accent1"/>
          </a:solidFill>
          <a:ln>
            <a:noFill/>
          </a:ln>
          <a:effectLst/>
        </c:spPr>
        <c:marker>
          <c:symbol val="none"/>
        </c:marker>
      </c:pivotFmt>
      <c:pivotFmt>
        <c:idx val="630"/>
        <c:spPr>
          <a:solidFill>
            <a:schemeClr val="accent1"/>
          </a:solidFill>
          <a:ln>
            <a:noFill/>
          </a:ln>
          <a:effectLst/>
        </c:spPr>
        <c:marker>
          <c:symbol val="none"/>
        </c:marker>
      </c:pivotFmt>
      <c:pivotFmt>
        <c:idx val="631"/>
        <c:spPr>
          <a:solidFill>
            <a:schemeClr val="accent1"/>
          </a:solidFill>
          <a:ln>
            <a:noFill/>
          </a:ln>
          <a:effectLst/>
        </c:spPr>
        <c:marker>
          <c:symbol val="none"/>
        </c:marker>
      </c:pivotFmt>
      <c:pivotFmt>
        <c:idx val="632"/>
        <c:spPr>
          <a:solidFill>
            <a:schemeClr val="accent1"/>
          </a:solidFill>
          <a:ln>
            <a:noFill/>
          </a:ln>
          <a:effectLst/>
        </c:spPr>
        <c:marker>
          <c:symbol val="none"/>
        </c:marker>
      </c:pivotFmt>
      <c:pivotFmt>
        <c:idx val="633"/>
        <c:spPr>
          <a:solidFill>
            <a:schemeClr val="accent1"/>
          </a:solidFill>
          <a:ln>
            <a:noFill/>
          </a:ln>
          <a:effectLst/>
        </c:spPr>
        <c:marker>
          <c:symbol val="none"/>
        </c:marker>
      </c:pivotFmt>
      <c:pivotFmt>
        <c:idx val="634"/>
        <c:spPr>
          <a:solidFill>
            <a:schemeClr val="accent1"/>
          </a:solidFill>
          <a:ln>
            <a:noFill/>
          </a:ln>
          <a:effectLst/>
        </c:spPr>
        <c:marker>
          <c:symbol val="none"/>
        </c:marker>
      </c:pivotFmt>
      <c:pivotFmt>
        <c:idx val="635"/>
        <c:spPr>
          <a:solidFill>
            <a:schemeClr val="accent1"/>
          </a:solidFill>
          <a:ln>
            <a:noFill/>
          </a:ln>
          <a:effectLst/>
        </c:spPr>
        <c:marker>
          <c:symbol val="none"/>
        </c:marker>
      </c:pivotFmt>
      <c:pivotFmt>
        <c:idx val="636"/>
        <c:spPr>
          <a:solidFill>
            <a:schemeClr val="accent1"/>
          </a:solidFill>
          <a:ln>
            <a:noFill/>
          </a:ln>
          <a:effectLst/>
        </c:spPr>
        <c:marker>
          <c:symbol val="none"/>
        </c:marker>
      </c:pivotFmt>
      <c:pivotFmt>
        <c:idx val="637"/>
        <c:spPr>
          <a:solidFill>
            <a:schemeClr val="accent1"/>
          </a:solidFill>
          <a:ln>
            <a:noFill/>
          </a:ln>
          <a:effectLst/>
        </c:spPr>
        <c:marker>
          <c:symbol val="none"/>
        </c:marker>
      </c:pivotFmt>
      <c:pivotFmt>
        <c:idx val="638"/>
        <c:spPr>
          <a:solidFill>
            <a:schemeClr val="accent1"/>
          </a:solidFill>
          <a:ln>
            <a:noFill/>
          </a:ln>
          <a:effectLst/>
        </c:spPr>
        <c:marker>
          <c:symbol val="none"/>
        </c:marker>
      </c:pivotFmt>
      <c:pivotFmt>
        <c:idx val="639"/>
        <c:spPr>
          <a:solidFill>
            <a:schemeClr val="accent1"/>
          </a:solidFill>
          <a:ln>
            <a:noFill/>
          </a:ln>
          <a:effectLst/>
        </c:spPr>
        <c:marker>
          <c:symbol val="none"/>
        </c:marker>
      </c:pivotFmt>
      <c:pivotFmt>
        <c:idx val="640"/>
        <c:spPr>
          <a:solidFill>
            <a:schemeClr val="accent1"/>
          </a:solidFill>
          <a:ln>
            <a:noFill/>
          </a:ln>
          <a:effectLst/>
        </c:spPr>
        <c:marker>
          <c:symbol val="none"/>
        </c:marker>
      </c:pivotFmt>
      <c:pivotFmt>
        <c:idx val="641"/>
        <c:spPr>
          <a:solidFill>
            <a:schemeClr val="accent1"/>
          </a:solidFill>
          <a:ln>
            <a:noFill/>
          </a:ln>
          <a:effectLst/>
        </c:spPr>
        <c:marker>
          <c:symbol val="none"/>
        </c:marker>
      </c:pivotFmt>
      <c:pivotFmt>
        <c:idx val="642"/>
        <c:spPr>
          <a:solidFill>
            <a:schemeClr val="accent1"/>
          </a:solidFill>
          <a:ln>
            <a:noFill/>
          </a:ln>
          <a:effectLst/>
        </c:spPr>
        <c:marker>
          <c:symbol val="none"/>
        </c:marker>
      </c:pivotFmt>
      <c:pivotFmt>
        <c:idx val="643"/>
        <c:spPr>
          <a:solidFill>
            <a:schemeClr val="accent1"/>
          </a:solidFill>
          <a:ln>
            <a:noFill/>
          </a:ln>
          <a:effectLst/>
        </c:spPr>
        <c:marker>
          <c:symbol val="none"/>
        </c:marker>
      </c:pivotFmt>
      <c:pivotFmt>
        <c:idx val="644"/>
        <c:spPr>
          <a:solidFill>
            <a:schemeClr val="accent1"/>
          </a:solidFill>
          <a:ln>
            <a:noFill/>
          </a:ln>
          <a:effectLst/>
        </c:spPr>
        <c:marker>
          <c:symbol val="none"/>
        </c:marker>
      </c:pivotFmt>
      <c:pivotFmt>
        <c:idx val="645"/>
        <c:spPr>
          <a:solidFill>
            <a:schemeClr val="accent1"/>
          </a:solidFill>
          <a:ln>
            <a:noFill/>
          </a:ln>
          <a:effectLst/>
        </c:spPr>
        <c:marker>
          <c:symbol val="none"/>
        </c:marker>
      </c:pivotFmt>
      <c:pivotFmt>
        <c:idx val="646"/>
        <c:spPr>
          <a:solidFill>
            <a:schemeClr val="accent1"/>
          </a:solidFill>
          <a:ln>
            <a:noFill/>
          </a:ln>
          <a:effectLst/>
        </c:spPr>
        <c:marker>
          <c:symbol val="none"/>
        </c:marker>
      </c:pivotFmt>
      <c:pivotFmt>
        <c:idx val="647"/>
        <c:spPr>
          <a:solidFill>
            <a:schemeClr val="accent1"/>
          </a:solidFill>
          <a:ln>
            <a:noFill/>
          </a:ln>
          <a:effectLst/>
        </c:spPr>
        <c:marker>
          <c:symbol val="none"/>
        </c:marker>
      </c:pivotFmt>
      <c:pivotFmt>
        <c:idx val="648"/>
        <c:spPr>
          <a:solidFill>
            <a:schemeClr val="accent1"/>
          </a:solidFill>
          <a:ln>
            <a:noFill/>
          </a:ln>
          <a:effectLst/>
        </c:spPr>
        <c:marker>
          <c:symbol val="none"/>
        </c:marker>
      </c:pivotFmt>
      <c:pivotFmt>
        <c:idx val="649"/>
        <c:spPr>
          <a:solidFill>
            <a:schemeClr val="accent1"/>
          </a:solidFill>
          <a:ln>
            <a:noFill/>
          </a:ln>
          <a:effectLst/>
        </c:spPr>
        <c:marker>
          <c:symbol val="none"/>
        </c:marker>
      </c:pivotFmt>
      <c:pivotFmt>
        <c:idx val="650"/>
        <c:spPr>
          <a:solidFill>
            <a:schemeClr val="accent1"/>
          </a:solidFill>
          <a:ln>
            <a:noFill/>
          </a:ln>
          <a:effectLst/>
        </c:spPr>
        <c:marker>
          <c:symbol val="none"/>
        </c:marker>
      </c:pivotFmt>
      <c:pivotFmt>
        <c:idx val="651"/>
        <c:spPr>
          <a:solidFill>
            <a:schemeClr val="accent1"/>
          </a:solidFill>
          <a:ln>
            <a:noFill/>
          </a:ln>
          <a:effectLst/>
        </c:spPr>
        <c:marker>
          <c:symbol val="none"/>
        </c:marker>
      </c:pivotFmt>
      <c:pivotFmt>
        <c:idx val="652"/>
        <c:spPr>
          <a:solidFill>
            <a:schemeClr val="accent1"/>
          </a:solidFill>
          <a:ln>
            <a:noFill/>
          </a:ln>
          <a:effectLst/>
        </c:spPr>
        <c:marker>
          <c:symbol val="none"/>
        </c:marker>
      </c:pivotFmt>
      <c:pivotFmt>
        <c:idx val="653"/>
        <c:spPr>
          <a:solidFill>
            <a:schemeClr val="accent1"/>
          </a:solidFill>
          <a:ln>
            <a:noFill/>
          </a:ln>
          <a:effectLst/>
        </c:spPr>
        <c:marker>
          <c:symbol val="none"/>
        </c:marker>
      </c:pivotFmt>
      <c:pivotFmt>
        <c:idx val="654"/>
        <c:spPr>
          <a:solidFill>
            <a:schemeClr val="accent1"/>
          </a:solidFill>
          <a:ln>
            <a:noFill/>
          </a:ln>
          <a:effectLst/>
        </c:spPr>
        <c:marker>
          <c:symbol val="none"/>
        </c:marker>
      </c:pivotFmt>
      <c:pivotFmt>
        <c:idx val="655"/>
        <c:spPr>
          <a:solidFill>
            <a:schemeClr val="accent1"/>
          </a:solidFill>
          <a:ln>
            <a:noFill/>
          </a:ln>
          <a:effectLst/>
        </c:spPr>
        <c:marker>
          <c:symbol val="none"/>
        </c:marker>
      </c:pivotFmt>
      <c:pivotFmt>
        <c:idx val="656"/>
        <c:spPr>
          <a:solidFill>
            <a:schemeClr val="accent1"/>
          </a:solidFill>
          <a:ln>
            <a:noFill/>
          </a:ln>
          <a:effectLst/>
        </c:spPr>
        <c:marker>
          <c:symbol val="none"/>
        </c:marker>
      </c:pivotFmt>
      <c:pivotFmt>
        <c:idx val="657"/>
        <c:spPr>
          <a:solidFill>
            <a:schemeClr val="accent1"/>
          </a:solidFill>
          <a:ln>
            <a:noFill/>
          </a:ln>
          <a:effectLst/>
        </c:spPr>
        <c:marker>
          <c:symbol val="none"/>
        </c:marker>
      </c:pivotFmt>
      <c:pivotFmt>
        <c:idx val="658"/>
        <c:spPr>
          <a:solidFill>
            <a:schemeClr val="accent1"/>
          </a:solidFill>
          <a:ln>
            <a:noFill/>
          </a:ln>
          <a:effectLst/>
        </c:spPr>
        <c:marker>
          <c:symbol val="none"/>
        </c:marker>
      </c:pivotFmt>
      <c:pivotFmt>
        <c:idx val="659"/>
        <c:spPr>
          <a:solidFill>
            <a:schemeClr val="accent1"/>
          </a:solidFill>
          <a:ln>
            <a:noFill/>
          </a:ln>
          <a:effectLst/>
        </c:spPr>
        <c:marker>
          <c:symbol val="none"/>
        </c:marker>
      </c:pivotFmt>
      <c:pivotFmt>
        <c:idx val="660"/>
        <c:spPr>
          <a:solidFill>
            <a:schemeClr val="accent1"/>
          </a:solidFill>
          <a:ln>
            <a:noFill/>
          </a:ln>
          <a:effectLst/>
        </c:spPr>
        <c:marker>
          <c:symbol val="none"/>
        </c:marker>
      </c:pivotFmt>
      <c:pivotFmt>
        <c:idx val="661"/>
        <c:spPr>
          <a:solidFill>
            <a:schemeClr val="accent1"/>
          </a:solidFill>
          <a:ln>
            <a:noFill/>
          </a:ln>
          <a:effectLst/>
        </c:spPr>
        <c:marker>
          <c:symbol val="none"/>
        </c:marker>
      </c:pivotFmt>
      <c:pivotFmt>
        <c:idx val="662"/>
        <c:spPr>
          <a:solidFill>
            <a:schemeClr val="accent1"/>
          </a:solidFill>
          <a:ln>
            <a:noFill/>
          </a:ln>
          <a:effectLst/>
        </c:spPr>
        <c:marker>
          <c:symbol val="none"/>
        </c:marker>
      </c:pivotFmt>
      <c:pivotFmt>
        <c:idx val="663"/>
        <c:spPr>
          <a:solidFill>
            <a:schemeClr val="accent1"/>
          </a:solidFill>
          <a:ln>
            <a:noFill/>
          </a:ln>
          <a:effectLst/>
        </c:spPr>
        <c:marker>
          <c:symbol val="none"/>
        </c:marker>
      </c:pivotFmt>
      <c:pivotFmt>
        <c:idx val="664"/>
        <c:spPr>
          <a:solidFill>
            <a:schemeClr val="accent1"/>
          </a:solidFill>
          <a:ln>
            <a:noFill/>
          </a:ln>
          <a:effectLst/>
        </c:spPr>
        <c:marker>
          <c:symbol val="none"/>
        </c:marker>
      </c:pivotFmt>
      <c:pivotFmt>
        <c:idx val="665"/>
        <c:spPr>
          <a:solidFill>
            <a:schemeClr val="accent1"/>
          </a:solidFill>
          <a:ln>
            <a:noFill/>
          </a:ln>
          <a:effectLst/>
        </c:spPr>
        <c:marker>
          <c:symbol val="none"/>
        </c:marker>
      </c:pivotFmt>
      <c:pivotFmt>
        <c:idx val="666"/>
        <c:spPr>
          <a:solidFill>
            <a:schemeClr val="accent1"/>
          </a:solidFill>
          <a:ln>
            <a:noFill/>
          </a:ln>
          <a:effectLst/>
        </c:spPr>
        <c:marker>
          <c:symbol val="none"/>
        </c:marker>
      </c:pivotFmt>
      <c:pivotFmt>
        <c:idx val="667"/>
        <c:spPr>
          <a:solidFill>
            <a:schemeClr val="accent1"/>
          </a:solidFill>
          <a:ln>
            <a:noFill/>
          </a:ln>
          <a:effectLst/>
        </c:spPr>
        <c:marker>
          <c:symbol val="none"/>
        </c:marker>
      </c:pivotFmt>
      <c:pivotFmt>
        <c:idx val="668"/>
        <c:spPr>
          <a:solidFill>
            <a:schemeClr val="accent1"/>
          </a:solidFill>
          <a:ln>
            <a:noFill/>
          </a:ln>
          <a:effectLst/>
        </c:spPr>
        <c:marker>
          <c:symbol val="none"/>
        </c:marker>
      </c:pivotFmt>
      <c:pivotFmt>
        <c:idx val="669"/>
        <c:spPr>
          <a:solidFill>
            <a:schemeClr val="accent1"/>
          </a:solidFill>
          <a:ln>
            <a:noFill/>
          </a:ln>
          <a:effectLst/>
        </c:spPr>
        <c:marker>
          <c:symbol val="none"/>
        </c:marker>
      </c:pivotFmt>
      <c:pivotFmt>
        <c:idx val="670"/>
        <c:spPr>
          <a:solidFill>
            <a:schemeClr val="accent1"/>
          </a:solidFill>
          <a:ln>
            <a:noFill/>
          </a:ln>
          <a:effectLst/>
        </c:spPr>
        <c:marker>
          <c:symbol val="none"/>
        </c:marker>
      </c:pivotFmt>
      <c:pivotFmt>
        <c:idx val="671"/>
        <c:spPr>
          <a:solidFill>
            <a:schemeClr val="accent1"/>
          </a:solidFill>
          <a:ln>
            <a:noFill/>
          </a:ln>
          <a:effectLst/>
        </c:spPr>
        <c:marker>
          <c:symbol val="none"/>
        </c:marker>
      </c:pivotFmt>
      <c:pivotFmt>
        <c:idx val="672"/>
        <c:spPr>
          <a:solidFill>
            <a:schemeClr val="accent1"/>
          </a:solidFill>
          <a:ln>
            <a:noFill/>
          </a:ln>
          <a:effectLst/>
        </c:spPr>
        <c:marker>
          <c:symbol val="none"/>
        </c:marker>
      </c:pivotFmt>
      <c:pivotFmt>
        <c:idx val="673"/>
        <c:spPr>
          <a:solidFill>
            <a:schemeClr val="accent1"/>
          </a:solidFill>
          <a:ln>
            <a:noFill/>
          </a:ln>
          <a:effectLst/>
        </c:spPr>
        <c:marker>
          <c:symbol val="none"/>
        </c:marker>
      </c:pivotFmt>
      <c:pivotFmt>
        <c:idx val="674"/>
        <c:spPr>
          <a:solidFill>
            <a:schemeClr val="accent1"/>
          </a:solidFill>
          <a:ln>
            <a:noFill/>
          </a:ln>
          <a:effectLst/>
        </c:spPr>
        <c:marker>
          <c:symbol val="none"/>
        </c:marker>
      </c:pivotFmt>
      <c:pivotFmt>
        <c:idx val="675"/>
        <c:spPr>
          <a:solidFill>
            <a:schemeClr val="accent1"/>
          </a:solidFill>
          <a:ln>
            <a:noFill/>
          </a:ln>
          <a:effectLst/>
        </c:spPr>
        <c:marker>
          <c:symbol val="none"/>
        </c:marker>
      </c:pivotFmt>
      <c:pivotFmt>
        <c:idx val="676"/>
        <c:spPr>
          <a:solidFill>
            <a:schemeClr val="accent1"/>
          </a:solidFill>
          <a:ln>
            <a:noFill/>
          </a:ln>
          <a:effectLst/>
        </c:spPr>
        <c:marker>
          <c:symbol val="none"/>
        </c:marker>
      </c:pivotFmt>
      <c:pivotFmt>
        <c:idx val="677"/>
        <c:spPr>
          <a:solidFill>
            <a:schemeClr val="accent1"/>
          </a:solidFill>
          <a:ln>
            <a:noFill/>
          </a:ln>
          <a:effectLst/>
        </c:spPr>
        <c:marker>
          <c:symbol val="none"/>
        </c:marker>
      </c:pivotFmt>
      <c:pivotFmt>
        <c:idx val="678"/>
        <c:spPr>
          <a:solidFill>
            <a:schemeClr val="accent1"/>
          </a:solidFill>
          <a:ln>
            <a:noFill/>
          </a:ln>
          <a:effectLst/>
        </c:spPr>
        <c:marker>
          <c:symbol val="none"/>
        </c:marker>
      </c:pivotFmt>
      <c:pivotFmt>
        <c:idx val="679"/>
        <c:spPr>
          <a:solidFill>
            <a:schemeClr val="accent1"/>
          </a:solidFill>
          <a:ln>
            <a:noFill/>
          </a:ln>
          <a:effectLst/>
        </c:spPr>
        <c:marker>
          <c:symbol val="none"/>
        </c:marker>
      </c:pivotFmt>
      <c:pivotFmt>
        <c:idx val="680"/>
        <c:spPr>
          <a:solidFill>
            <a:schemeClr val="accent1"/>
          </a:solidFill>
          <a:ln>
            <a:noFill/>
          </a:ln>
          <a:effectLst/>
        </c:spPr>
        <c:marker>
          <c:symbol val="none"/>
        </c:marker>
      </c:pivotFmt>
      <c:pivotFmt>
        <c:idx val="681"/>
        <c:spPr>
          <a:solidFill>
            <a:schemeClr val="accent1"/>
          </a:solidFill>
          <a:ln>
            <a:noFill/>
          </a:ln>
          <a:effectLst/>
        </c:spPr>
        <c:marker>
          <c:symbol val="none"/>
        </c:marker>
      </c:pivotFmt>
      <c:pivotFmt>
        <c:idx val="682"/>
        <c:spPr>
          <a:solidFill>
            <a:schemeClr val="accent1"/>
          </a:solidFill>
          <a:ln>
            <a:noFill/>
          </a:ln>
          <a:effectLst/>
        </c:spPr>
        <c:marker>
          <c:symbol val="none"/>
        </c:marker>
      </c:pivotFmt>
      <c:pivotFmt>
        <c:idx val="683"/>
        <c:spPr>
          <a:solidFill>
            <a:schemeClr val="accent1"/>
          </a:solidFill>
          <a:ln>
            <a:noFill/>
          </a:ln>
          <a:effectLst/>
        </c:spPr>
        <c:marker>
          <c:symbol val="none"/>
        </c:marker>
      </c:pivotFmt>
      <c:pivotFmt>
        <c:idx val="684"/>
        <c:spPr>
          <a:solidFill>
            <a:schemeClr val="accent1"/>
          </a:solidFill>
          <a:ln>
            <a:noFill/>
          </a:ln>
          <a:effectLst/>
        </c:spPr>
        <c:marker>
          <c:symbol val="none"/>
        </c:marker>
      </c:pivotFmt>
      <c:pivotFmt>
        <c:idx val="685"/>
        <c:spPr>
          <a:solidFill>
            <a:schemeClr val="accent1"/>
          </a:solidFill>
          <a:ln>
            <a:noFill/>
          </a:ln>
          <a:effectLst/>
        </c:spPr>
        <c:marker>
          <c:symbol val="none"/>
        </c:marker>
      </c:pivotFmt>
      <c:pivotFmt>
        <c:idx val="686"/>
        <c:spPr>
          <a:solidFill>
            <a:schemeClr val="accent1"/>
          </a:solidFill>
          <a:ln>
            <a:noFill/>
          </a:ln>
          <a:effectLst/>
        </c:spPr>
        <c:marker>
          <c:symbol val="none"/>
        </c:marker>
      </c:pivotFmt>
      <c:pivotFmt>
        <c:idx val="687"/>
        <c:spPr>
          <a:solidFill>
            <a:schemeClr val="accent1"/>
          </a:solidFill>
          <a:ln>
            <a:noFill/>
          </a:ln>
          <a:effectLst/>
        </c:spPr>
        <c:marker>
          <c:symbol val="none"/>
        </c:marker>
      </c:pivotFmt>
      <c:pivotFmt>
        <c:idx val="688"/>
        <c:spPr>
          <a:solidFill>
            <a:schemeClr val="accent1"/>
          </a:solidFill>
          <a:ln>
            <a:noFill/>
          </a:ln>
          <a:effectLst/>
        </c:spPr>
        <c:marker>
          <c:symbol val="none"/>
        </c:marker>
      </c:pivotFmt>
      <c:pivotFmt>
        <c:idx val="689"/>
        <c:spPr>
          <a:solidFill>
            <a:schemeClr val="accent1"/>
          </a:solidFill>
          <a:ln>
            <a:noFill/>
          </a:ln>
          <a:effectLst/>
        </c:spPr>
        <c:marker>
          <c:symbol val="none"/>
        </c:marker>
      </c:pivotFmt>
      <c:pivotFmt>
        <c:idx val="690"/>
        <c:spPr>
          <a:solidFill>
            <a:schemeClr val="accent1"/>
          </a:solidFill>
          <a:ln>
            <a:noFill/>
          </a:ln>
          <a:effectLst/>
        </c:spPr>
        <c:marker>
          <c:symbol val="none"/>
        </c:marker>
      </c:pivotFmt>
      <c:pivotFmt>
        <c:idx val="691"/>
        <c:spPr>
          <a:solidFill>
            <a:schemeClr val="accent1"/>
          </a:solidFill>
          <a:ln>
            <a:noFill/>
          </a:ln>
          <a:effectLst/>
        </c:spPr>
        <c:marker>
          <c:symbol val="none"/>
        </c:marker>
      </c:pivotFmt>
      <c:pivotFmt>
        <c:idx val="692"/>
        <c:spPr>
          <a:solidFill>
            <a:schemeClr val="accent1"/>
          </a:solidFill>
          <a:ln>
            <a:noFill/>
          </a:ln>
          <a:effectLst/>
        </c:spPr>
        <c:marker>
          <c:symbol val="none"/>
        </c:marker>
      </c:pivotFmt>
      <c:pivotFmt>
        <c:idx val="693"/>
        <c:spPr>
          <a:solidFill>
            <a:schemeClr val="accent1"/>
          </a:solidFill>
          <a:ln>
            <a:noFill/>
          </a:ln>
          <a:effectLst/>
        </c:spPr>
        <c:marker>
          <c:symbol val="none"/>
        </c:marker>
      </c:pivotFmt>
      <c:pivotFmt>
        <c:idx val="694"/>
        <c:spPr>
          <a:solidFill>
            <a:schemeClr val="accent1"/>
          </a:solidFill>
          <a:ln>
            <a:noFill/>
          </a:ln>
          <a:effectLst/>
        </c:spPr>
        <c:marker>
          <c:symbol val="none"/>
        </c:marker>
      </c:pivotFmt>
      <c:pivotFmt>
        <c:idx val="695"/>
        <c:spPr>
          <a:solidFill>
            <a:schemeClr val="accent1"/>
          </a:solidFill>
          <a:ln>
            <a:noFill/>
          </a:ln>
          <a:effectLst/>
        </c:spPr>
        <c:marker>
          <c:symbol val="none"/>
        </c:marker>
      </c:pivotFmt>
      <c:pivotFmt>
        <c:idx val="696"/>
        <c:spPr>
          <a:solidFill>
            <a:schemeClr val="accent1"/>
          </a:solidFill>
          <a:ln>
            <a:noFill/>
          </a:ln>
          <a:effectLst/>
        </c:spPr>
        <c:marker>
          <c:symbol val="none"/>
        </c:marker>
      </c:pivotFmt>
      <c:pivotFmt>
        <c:idx val="697"/>
        <c:spPr>
          <a:solidFill>
            <a:schemeClr val="accent1"/>
          </a:solidFill>
          <a:ln>
            <a:noFill/>
          </a:ln>
          <a:effectLst/>
        </c:spPr>
        <c:marker>
          <c:symbol val="none"/>
        </c:marker>
      </c:pivotFmt>
      <c:pivotFmt>
        <c:idx val="698"/>
        <c:spPr>
          <a:solidFill>
            <a:schemeClr val="accent1"/>
          </a:solidFill>
          <a:ln>
            <a:noFill/>
          </a:ln>
          <a:effectLst/>
        </c:spPr>
        <c:marker>
          <c:symbol val="none"/>
        </c:marker>
      </c:pivotFmt>
      <c:pivotFmt>
        <c:idx val="699"/>
        <c:spPr>
          <a:solidFill>
            <a:schemeClr val="accent1"/>
          </a:solidFill>
          <a:ln>
            <a:noFill/>
          </a:ln>
          <a:effectLst/>
        </c:spPr>
        <c:marker>
          <c:symbol val="none"/>
        </c:marker>
      </c:pivotFmt>
      <c:pivotFmt>
        <c:idx val="700"/>
        <c:spPr>
          <a:solidFill>
            <a:schemeClr val="accent1"/>
          </a:solidFill>
          <a:ln>
            <a:noFill/>
          </a:ln>
          <a:effectLst/>
        </c:spPr>
        <c:marker>
          <c:symbol val="none"/>
        </c:marker>
      </c:pivotFmt>
      <c:pivotFmt>
        <c:idx val="701"/>
        <c:spPr>
          <a:solidFill>
            <a:schemeClr val="accent1"/>
          </a:solidFill>
          <a:ln>
            <a:noFill/>
          </a:ln>
          <a:effectLst/>
        </c:spPr>
        <c:marker>
          <c:symbol val="none"/>
        </c:marker>
      </c:pivotFmt>
      <c:pivotFmt>
        <c:idx val="702"/>
        <c:spPr>
          <a:solidFill>
            <a:schemeClr val="accent1"/>
          </a:solidFill>
          <a:ln>
            <a:noFill/>
          </a:ln>
          <a:effectLst/>
        </c:spPr>
        <c:marker>
          <c:symbol val="none"/>
        </c:marker>
      </c:pivotFmt>
      <c:pivotFmt>
        <c:idx val="703"/>
        <c:spPr>
          <a:solidFill>
            <a:schemeClr val="accent1"/>
          </a:solidFill>
          <a:ln>
            <a:noFill/>
          </a:ln>
          <a:effectLst/>
        </c:spPr>
        <c:marker>
          <c:symbol val="none"/>
        </c:marker>
      </c:pivotFmt>
      <c:pivotFmt>
        <c:idx val="704"/>
        <c:spPr>
          <a:solidFill>
            <a:schemeClr val="accent1"/>
          </a:solidFill>
          <a:ln>
            <a:noFill/>
          </a:ln>
          <a:effectLst/>
        </c:spPr>
        <c:marker>
          <c:symbol val="none"/>
        </c:marker>
      </c:pivotFmt>
      <c:pivotFmt>
        <c:idx val="705"/>
        <c:spPr>
          <a:solidFill>
            <a:schemeClr val="accent1"/>
          </a:solidFill>
          <a:ln>
            <a:noFill/>
          </a:ln>
          <a:effectLst/>
        </c:spPr>
        <c:marker>
          <c:symbol val="none"/>
        </c:marker>
      </c:pivotFmt>
      <c:pivotFmt>
        <c:idx val="706"/>
        <c:spPr>
          <a:solidFill>
            <a:schemeClr val="accent1"/>
          </a:solidFill>
          <a:ln>
            <a:noFill/>
          </a:ln>
          <a:effectLst/>
        </c:spPr>
        <c:marker>
          <c:symbol val="none"/>
        </c:marker>
      </c:pivotFmt>
      <c:pivotFmt>
        <c:idx val="707"/>
        <c:spPr>
          <a:solidFill>
            <a:schemeClr val="accent1"/>
          </a:solidFill>
          <a:ln>
            <a:noFill/>
          </a:ln>
          <a:effectLst/>
        </c:spPr>
        <c:marker>
          <c:symbol val="none"/>
        </c:marker>
      </c:pivotFmt>
      <c:pivotFmt>
        <c:idx val="708"/>
        <c:spPr>
          <a:solidFill>
            <a:schemeClr val="accent1"/>
          </a:solidFill>
          <a:ln>
            <a:noFill/>
          </a:ln>
          <a:effectLst/>
        </c:spPr>
        <c:marker>
          <c:symbol val="none"/>
        </c:marker>
      </c:pivotFmt>
      <c:pivotFmt>
        <c:idx val="709"/>
        <c:spPr>
          <a:solidFill>
            <a:schemeClr val="accent1"/>
          </a:solidFill>
          <a:ln>
            <a:noFill/>
          </a:ln>
          <a:effectLst/>
        </c:spPr>
        <c:marker>
          <c:symbol val="none"/>
        </c:marker>
      </c:pivotFmt>
      <c:pivotFmt>
        <c:idx val="710"/>
        <c:spPr>
          <a:solidFill>
            <a:schemeClr val="accent1"/>
          </a:solidFill>
          <a:ln>
            <a:noFill/>
          </a:ln>
          <a:effectLst/>
        </c:spPr>
        <c:marker>
          <c:symbol val="none"/>
        </c:marker>
      </c:pivotFmt>
      <c:pivotFmt>
        <c:idx val="711"/>
        <c:spPr>
          <a:solidFill>
            <a:schemeClr val="accent1"/>
          </a:solidFill>
          <a:ln w="25400">
            <a:noFill/>
          </a:ln>
          <a:effectLst/>
        </c:spPr>
        <c:marker>
          <c:symbol val="none"/>
        </c:marker>
      </c:pivotFmt>
      <c:pivotFmt>
        <c:idx val="712"/>
        <c:spPr>
          <a:solidFill>
            <a:schemeClr val="accent1"/>
          </a:solidFill>
          <a:ln w="25400">
            <a:noFill/>
          </a:ln>
          <a:effectLst/>
        </c:spPr>
        <c:marker>
          <c:symbol val="none"/>
        </c:marker>
      </c:pivotFmt>
      <c:pivotFmt>
        <c:idx val="713"/>
        <c:spPr>
          <a:solidFill>
            <a:schemeClr val="accent1"/>
          </a:solidFill>
          <a:ln w="25400">
            <a:noFill/>
          </a:ln>
          <a:effectLst/>
        </c:spPr>
        <c:marker>
          <c:symbol val="none"/>
        </c:marker>
      </c:pivotFmt>
      <c:pivotFmt>
        <c:idx val="714"/>
        <c:spPr>
          <a:solidFill>
            <a:schemeClr val="accent1"/>
          </a:solidFill>
          <a:ln w="25400">
            <a:noFill/>
          </a:ln>
          <a:effectLst/>
        </c:spPr>
        <c:marker>
          <c:symbol val="none"/>
        </c:marker>
      </c:pivotFmt>
      <c:pivotFmt>
        <c:idx val="715"/>
        <c:spPr>
          <a:solidFill>
            <a:schemeClr val="accent1"/>
          </a:solidFill>
          <a:ln w="25400">
            <a:noFill/>
          </a:ln>
          <a:effectLst/>
        </c:spPr>
        <c:marker>
          <c:symbol val="none"/>
        </c:marker>
      </c:pivotFmt>
      <c:pivotFmt>
        <c:idx val="716"/>
        <c:spPr>
          <a:solidFill>
            <a:schemeClr val="accent1"/>
          </a:solidFill>
          <a:ln w="25400">
            <a:noFill/>
          </a:ln>
          <a:effectLst/>
        </c:spPr>
        <c:marker>
          <c:symbol val="none"/>
        </c:marker>
      </c:pivotFmt>
      <c:pivotFmt>
        <c:idx val="717"/>
        <c:spPr>
          <a:solidFill>
            <a:schemeClr val="accent1"/>
          </a:solidFill>
          <a:ln>
            <a:noFill/>
          </a:ln>
          <a:effectLst/>
        </c:spPr>
        <c:marker>
          <c:symbol val="none"/>
        </c:marker>
      </c:pivotFmt>
      <c:pivotFmt>
        <c:idx val="718"/>
        <c:spPr>
          <a:solidFill>
            <a:schemeClr val="accent1"/>
          </a:solidFill>
          <a:ln>
            <a:noFill/>
          </a:ln>
          <a:effectLst/>
        </c:spPr>
        <c:marker>
          <c:symbol val="none"/>
        </c:marker>
      </c:pivotFmt>
      <c:pivotFmt>
        <c:idx val="719"/>
        <c:spPr>
          <a:solidFill>
            <a:schemeClr val="accent1"/>
          </a:solidFill>
          <a:ln w="25400">
            <a:noFill/>
          </a:ln>
          <a:effectLst/>
        </c:spPr>
        <c:marker>
          <c:symbol val="none"/>
        </c:marker>
      </c:pivotFmt>
      <c:pivotFmt>
        <c:idx val="720"/>
        <c:spPr>
          <a:solidFill>
            <a:schemeClr val="accent1"/>
          </a:solidFill>
          <a:ln w="25400">
            <a:noFill/>
          </a:ln>
          <a:effectLst/>
        </c:spPr>
        <c:marker>
          <c:symbol val="none"/>
        </c:marker>
      </c:pivotFmt>
      <c:pivotFmt>
        <c:idx val="721"/>
        <c:spPr>
          <a:solidFill>
            <a:schemeClr val="accent1"/>
          </a:solidFill>
          <a:ln w="25400">
            <a:noFill/>
          </a:ln>
          <a:effectLst/>
        </c:spPr>
        <c:marker>
          <c:symbol val="none"/>
        </c:marker>
      </c:pivotFmt>
      <c:pivotFmt>
        <c:idx val="722"/>
        <c:spPr>
          <a:solidFill>
            <a:schemeClr val="accent1"/>
          </a:solidFill>
          <a:ln w="25400">
            <a:noFill/>
          </a:ln>
          <a:effectLst/>
        </c:spPr>
        <c:marker>
          <c:symbol val="none"/>
        </c:marker>
      </c:pivotFmt>
      <c:pivotFmt>
        <c:idx val="723"/>
        <c:spPr>
          <a:solidFill>
            <a:schemeClr val="accent1"/>
          </a:solidFill>
          <a:ln w="25400">
            <a:noFill/>
          </a:ln>
          <a:effectLst/>
        </c:spPr>
        <c:marker>
          <c:symbol val="none"/>
        </c:marker>
      </c:pivotFmt>
      <c:pivotFmt>
        <c:idx val="724"/>
        <c:spPr>
          <a:solidFill>
            <a:schemeClr val="accent1"/>
          </a:solidFill>
          <a:ln w="25400">
            <a:noFill/>
          </a:ln>
          <a:effectLst/>
        </c:spPr>
        <c:marker>
          <c:symbol val="none"/>
        </c:marker>
      </c:pivotFmt>
      <c:pivotFmt>
        <c:idx val="725"/>
        <c:spPr>
          <a:solidFill>
            <a:schemeClr val="accent1"/>
          </a:solidFill>
          <a:ln w="25400">
            <a:noFill/>
          </a:ln>
          <a:effectLst/>
        </c:spPr>
        <c:marker>
          <c:symbol val="none"/>
        </c:marker>
      </c:pivotFmt>
      <c:pivotFmt>
        <c:idx val="726"/>
        <c:spPr>
          <a:solidFill>
            <a:schemeClr val="accent1"/>
          </a:solidFill>
          <a:ln w="25400">
            <a:noFill/>
          </a:ln>
          <a:effectLst/>
        </c:spPr>
        <c:marker>
          <c:symbol val="none"/>
        </c:marker>
      </c:pivotFmt>
      <c:pivotFmt>
        <c:idx val="727"/>
        <c:spPr>
          <a:solidFill>
            <a:schemeClr val="accent1"/>
          </a:solidFill>
          <a:ln w="25400">
            <a:noFill/>
          </a:ln>
          <a:effectLst/>
        </c:spPr>
        <c:marker>
          <c:symbol val="none"/>
        </c:marker>
      </c:pivotFmt>
      <c:pivotFmt>
        <c:idx val="728"/>
        <c:spPr>
          <a:solidFill>
            <a:schemeClr val="accent1"/>
          </a:solidFill>
          <a:ln w="25400">
            <a:noFill/>
          </a:ln>
          <a:effectLst/>
        </c:spPr>
        <c:marker>
          <c:symbol val="none"/>
        </c:marker>
      </c:pivotFmt>
      <c:pivotFmt>
        <c:idx val="729"/>
        <c:spPr>
          <a:solidFill>
            <a:schemeClr val="accent1"/>
          </a:solidFill>
          <a:ln w="25400">
            <a:noFill/>
          </a:ln>
          <a:effectLst/>
        </c:spPr>
        <c:marker>
          <c:symbol val="none"/>
        </c:marker>
      </c:pivotFmt>
      <c:pivotFmt>
        <c:idx val="730"/>
        <c:spPr>
          <a:solidFill>
            <a:schemeClr val="accent1"/>
          </a:solidFill>
          <a:ln w="25400">
            <a:noFill/>
          </a:ln>
          <a:effectLst/>
        </c:spPr>
        <c:marker>
          <c:symbol val="none"/>
        </c:marker>
      </c:pivotFmt>
      <c:pivotFmt>
        <c:idx val="731"/>
        <c:spPr>
          <a:solidFill>
            <a:schemeClr val="accent1"/>
          </a:solidFill>
          <a:ln w="25400">
            <a:noFill/>
          </a:ln>
          <a:effectLst/>
        </c:spPr>
        <c:marker>
          <c:symbol val="none"/>
        </c:marker>
      </c:pivotFmt>
      <c:pivotFmt>
        <c:idx val="732"/>
        <c:spPr>
          <a:solidFill>
            <a:schemeClr val="accent1"/>
          </a:solidFill>
          <a:ln w="25400">
            <a:noFill/>
          </a:ln>
          <a:effectLst/>
        </c:spPr>
        <c:marker>
          <c:symbol val="none"/>
        </c:marker>
      </c:pivotFmt>
      <c:pivotFmt>
        <c:idx val="733"/>
        <c:spPr>
          <a:solidFill>
            <a:schemeClr val="accent1"/>
          </a:solidFill>
          <a:ln w="25400">
            <a:noFill/>
          </a:ln>
          <a:effectLst/>
        </c:spPr>
        <c:marker>
          <c:symbol val="none"/>
        </c:marker>
      </c:pivotFmt>
      <c:pivotFmt>
        <c:idx val="734"/>
        <c:spPr>
          <a:solidFill>
            <a:schemeClr val="accent1"/>
          </a:solidFill>
          <a:ln w="25400">
            <a:noFill/>
          </a:ln>
          <a:effectLst/>
        </c:spPr>
        <c:marker>
          <c:symbol val="none"/>
        </c:marker>
      </c:pivotFmt>
      <c:pivotFmt>
        <c:idx val="735"/>
        <c:spPr>
          <a:solidFill>
            <a:schemeClr val="accent1"/>
          </a:solidFill>
          <a:ln w="25400">
            <a:noFill/>
          </a:ln>
          <a:effectLst/>
        </c:spPr>
        <c:marker>
          <c:symbol val="none"/>
        </c:marker>
      </c:pivotFmt>
      <c:pivotFmt>
        <c:idx val="736"/>
        <c:spPr>
          <a:solidFill>
            <a:schemeClr val="accent1"/>
          </a:solidFill>
          <a:ln w="25400">
            <a:noFill/>
          </a:ln>
          <a:effectLst/>
        </c:spPr>
        <c:marker>
          <c:symbol val="none"/>
        </c:marker>
      </c:pivotFmt>
      <c:pivotFmt>
        <c:idx val="737"/>
        <c:spPr>
          <a:solidFill>
            <a:schemeClr val="accent1"/>
          </a:solidFill>
          <a:ln w="25400">
            <a:noFill/>
          </a:ln>
          <a:effectLst/>
        </c:spPr>
        <c:marker>
          <c:symbol val="none"/>
        </c:marker>
      </c:pivotFmt>
      <c:pivotFmt>
        <c:idx val="738"/>
        <c:spPr>
          <a:solidFill>
            <a:schemeClr val="accent1"/>
          </a:solidFill>
          <a:ln w="25400">
            <a:noFill/>
          </a:ln>
          <a:effectLst/>
        </c:spPr>
        <c:marker>
          <c:symbol val="none"/>
        </c:marker>
      </c:pivotFmt>
      <c:pivotFmt>
        <c:idx val="739"/>
        <c:spPr>
          <a:solidFill>
            <a:schemeClr val="accent1"/>
          </a:solidFill>
          <a:ln w="25400">
            <a:noFill/>
          </a:ln>
          <a:effectLst/>
        </c:spPr>
        <c:marker>
          <c:symbol val="none"/>
        </c:marker>
      </c:pivotFmt>
      <c:pivotFmt>
        <c:idx val="740"/>
        <c:spPr>
          <a:solidFill>
            <a:schemeClr val="accent1"/>
          </a:solidFill>
          <a:ln w="25400">
            <a:noFill/>
          </a:ln>
          <a:effectLst/>
        </c:spPr>
        <c:marker>
          <c:symbol val="none"/>
        </c:marker>
      </c:pivotFmt>
      <c:pivotFmt>
        <c:idx val="741"/>
        <c:spPr>
          <a:solidFill>
            <a:schemeClr val="accent1"/>
          </a:solidFill>
          <a:ln w="25400">
            <a:noFill/>
          </a:ln>
          <a:effectLst/>
        </c:spPr>
        <c:marker>
          <c:symbol val="none"/>
        </c:marker>
      </c:pivotFmt>
      <c:pivotFmt>
        <c:idx val="742"/>
        <c:spPr>
          <a:solidFill>
            <a:schemeClr val="accent1"/>
          </a:solidFill>
          <a:ln w="25400">
            <a:noFill/>
          </a:ln>
          <a:effectLst/>
        </c:spPr>
        <c:marker>
          <c:symbol val="none"/>
        </c:marker>
      </c:pivotFmt>
      <c:pivotFmt>
        <c:idx val="743"/>
        <c:spPr>
          <a:solidFill>
            <a:schemeClr val="accent1"/>
          </a:solidFill>
          <a:ln w="25400">
            <a:noFill/>
          </a:ln>
          <a:effectLst/>
        </c:spPr>
        <c:marker>
          <c:symbol val="none"/>
        </c:marker>
      </c:pivotFmt>
      <c:pivotFmt>
        <c:idx val="744"/>
        <c:spPr>
          <a:solidFill>
            <a:schemeClr val="accent1"/>
          </a:solidFill>
          <a:ln w="25400">
            <a:noFill/>
          </a:ln>
          <a:effectLst/>
        </c:spPr>
        <c:marker>
          <c:symbol val="none"/>
        </c:marker>
      </c:pivotFmt>
      <c:pivotFmt>
        <c:idx val="745"/>
        <c:spPr>
          <a:solidFill>
            <a:schemeClr val="accent1"/>
          </a:solidFill>
          <a:ln w="25400">
            <a:noFill/>
          </a:ln>
          <a:effectLst/>
        </c:spPr>
        <c:marker>
          <c:symbol val="none"/>
        </c:marker>
      </c:pivotFmt>
      <c:pivotFmt>
        <c:idx val="746"/>
        <c:spPr>
          <a:solidFill>
            <a:schemeClr val="accent1"/>
          </a:solidFill>
          <a:ln w="25400">
            <a:noFill/>
          </a:ln>
          <a:effectLst/>
        </c:spPr>
        <c:marker>
          <c:symbol val="none"/>
        </c:marker>
      </c:pivotFmt>
      <c:pivotFmt>
        <c:idx val="747"/>
        <c:spPr>
          <a:solidFill>
            <a:schemeClr val="accent1"/>
          </a:solidFill>
          <a:ln w="25400">
            <a:noFill/>
          </a:ln>
          <a:effectLst/>
        </c:spPr>
        <c:marker>
          <c:symbol val="none"/>
        </c:marker>
      </c:pivotFmt>
      <c:pivotFmt>
        <c:idx val="748"/>
        <c:spPr>
          <a:solidFill>
            <a:schemeClr val="accent1"/>
          </a:solidFill>
          <a:ln w="25400">
            <a:noFill/>
          </a:ln>
          <a:effectLst/>
        </c:spPr>
        <c:marker>
          <c:symbol val="none"/>
        </c:marker>
      </c:pivotFmt>
      <c:pivotFmt>
        <c:idx val="749"/>
        <c:spPr>
          <a:solidFill>
            <a:schemeClr val="accent1"/>
          </a:solidFill>
          <a:ln w="25400">
            <a:noFill/>
          </a:ln>
          <a:effectLst/>
        </c:spPr>
        <c:marker>
          <c:symbol val="none"/>
        </c:marker>
      </c:pivotFmt>
      <c:pivotFmt>
        <c:idx val="750"/>
        <c:spPr>
          <a:solidFill>
            <a:schemeClr val="accent1"/>
          </a:solidFill>
          <a:ln w="25400">
            <a:noFill/>
          </a:ln>
          <a:effectLst/>
        </c:spPr>
        <c:marker>
          <c:symbol val="none"/>
        </c:marker>
      </c:pivotFmt>
      <c:pivotFmt>
        <c:idx val="751"/>
        <c:spPr>
          <a:solidFill>
            <a:schemeClr val="accent1"/>
          </a:solidFill>
          <a:ln w="25400">
            <a:noFill/>
          </a:ln>
          <a:effectLst/>
        </c:spPr>
        <c:marker>
          <c:symbol val="none"/>
        </c:marker>
      </c:pivotFmt>
      <c:pivotFmt>
        <c:idx val="752"/>
        <c:spPr>
          <a:solidFill>
            <a:schemeClr val="accent1"/>
          </a:solidFill>
          <a:ln w="25400">
            <a:noFill/>
          </a:ln>
          <a:effectLst/>
        </c:spPr>
        <c:marker>
          <c:symbol val="none"/>
        </c:marker>
      </c:pivotFmt>
      <c:pivotFmt>
        <c:idx val="753"/>
        <c:spPr>
          <a:solidFill>
            <a:schemeClr val="accent1"/>
          </a:solidFill>
          <a:ln w="25400">
            <a:noFill/>
          </a:ln>
          <a:effectLst/>
        </c:spPr>
        <c:marker>
          <c:symbol val="none"/>
        </c:marker>
      </c:pivotFmt>
      <c:pivotFmt>
        <c:idx val="754"/>
        <c:spPr>
          <a:solidFill>
            <a:schemeClr val="accent1"/>
          </a:solidFill>
          <a:ln w="25400">
            <a:noFill/>
          </a:ln>
          <a:effectLst/>
        </c:spPr>
        <c:marker>
          <c:symbol val="none"/>
        </c:marker>
      </c:pivotFmt>
      <c:pivotFmt>
        <c:idx val="755"/>
        <c:spPr>
          <a:solidFill>
            <a:schemeClr val="accent1"/>
          </a:solidFill>
          <a:ln w="25400">
            <a:noFill/>
          </a:ln>
          <a:effectLst/>
        </c:spPr>
        <c:marker>
          <c:symbol val="none"/>
        </c:marker>
      </c:pivotFmt>
      <c:pivotFmt>
        <c:idx val="756"/>
        <c:spPr>
          <a:solidFill>
            <a:schemeClr val="accent1"/>
          </a:solidFill>
          <a:ln w="25400">
            <a:noFill/>
          </a:ln>
          <a:effectLst/>
        </c:spPr>
        <c:marker>
          <c:symbol val="none"/>
        </c:marker>
      </c:pivotFmt>
      <c:pivotFmt>
        <c:idx val="757"/>
        <c:spPr>
          <a:solidFill>
            <a:schemeClr val="accent1"/>
          </a:solidFill>
          <a:ln w="25400">
            <a:noFill/>
          </a:ln>
          <a:effectLst/>
        </c:spPr>
        <c:marker>
          <c:symbol val="none"/>
        </c:marker>
      </c:pivotFmt>
      <c:pivotFmt>
        <c:idx val="758"/>
        <c:spPr>
          <a:solidFill>
            <a:schemeClr val="accent1"/>
          </a:solidFill>
          <a:ln w="25400">
            <a:noFill/>
          </a:ln>
          <a:effectLst/>
        </c:spPr>
        <c:marker>
          <c:symbol val="none"/>
        </c:marker>
      </c:pivotFmt>
      <c:pivotFmt>
        <c:idx val="759"/>
        <c:spPr>
          <a:solidFill>
            <a:schemeClr val="accent1"/>
          </a:solidFill>
          <a:ln w="25400">
            <a:noFill/>
          </a:ln>
          <a:effectLst/>
        </c:spPr>
        <c:marker>
          <c:symbol val="none"/>
        </c:marker>
      </c:pivotFmt>
      <c:pivotFmt>
        <c:idx val="760"/>
        <c:spPr>
          <a:solidFill>
            <a:schemeClr val="accent1"/>
          </a:solidFill>
          <a:ln w="25400">
            <a:noFill/>
          </a:ln>
          <a:effectLst/>
        </c:spPr>
        <c:marker>
          <c:symbol val="none"/>
        </c:marker>
      </c:pivotFmt>
      <c:pivotFmt>
        <c:idx val="761"/>
        <c:spPr>
          <a:solidFill>
            <a:schemeClr val="accent1"/>
          </a:solidFill>
          <a:ln w="25400">
            <a:noFill/>
          </a:ln>
          <a:effectLst/>
        </c:spPr>
        <c:marker>
          <c:symbol val="none"/>
        </c:marker>
      </c:pivotFmt>
      <c:pivotFmt>
        <c:idx val="762"/>
        <c:spPr>
          <a:solidFill>
            <a:schemeClr val="accent1"/>
          </a:solidFill>
          <a:ln w="25400">
            <a:noFill/>
          </a:ln>
          <a:effectLst/>
        </c:spPr>
        <c:marker>
          <c:symbol val="none"/>
        </c:marker>
      </c:pivotFmt>
      <c:pivotFmt>
        <c:idx val="763"/>
        <c:spPr>
          <a:solidFill>
            <a:schemeClr val="accent1"/>
          </a:solidFill>
          <a:ln w="25400">
            <a:noFill/>
          </a:ln>
          <a:effectLst/>
        </c:spPr>
        <c:marker>
          <c:symbol val="none"/>
        </c:marker>
      </c:pivotFmt>
      <c:pivotFmt>
        <c:idx val="764"/>
        <c:spPr>
          <a:solidFill>
            <a:schemeClr val="accent1"/>
          </a:solidFill>
          <a:ln w="25400">
            <a:noFill/>
          </a:ln>
          <a:effectLst/>
        </c:spPr>
        <c:marker>
          <c:symbol val="none"/>
        </c:marker>
      </c:pivotFmt>
      <c:pivotFmt>
        <c:idx val="765"/>
        <c:spPr>
          <a:solidFill>
            <a:schemeClr val="accent1"/>
          </a:solidFill>
          <a:ln w="25400">
            <a:noFill/>
          </a:ln>
          <a:effectLst/>
        </c:spPr>
        <c:marker>
          <c:symbol val="none"/>
        </c:marker>
      </c:pivotFmt>
      <c:pivotFmt>
        <c:idx val="766"/>
        <c:spPr>
          <a:solidFill>
            <a:schemeClr val="accent1"/>
          </a:solidFill>
          <a:ln w="25400">
            <a:noFill/>
          </a:ln>
          <a:effectLst/>
        </c:spPr>
        <c:marker>
          <c:symbol val="none"/>
        </c:marker>
      </c:pivotFmt>
      <c:pivotFmt>
        <c:idx val="767"/>
        <c:spPr>
          <a:solidFill>
            <a:schemeClr val="accent1"/>
          </a:solidFill>
          <a:ln w="25400">
            <a:noFill/>
          </a:ln>
          <a:effectLst/>
        </c:spPr>
        <c:marker>
          <c:symbol val="none"/>
        </c:marker>
      </c:pivotFmt>
      <c:pivotFmt>
        <c:idx val="768"/>
        <c:spPr>
          <a:solidFill>
            <a:schemeClr val="accent1"/>
          </a:solidFill>
          <a:ln w="25400">
            <a:noFill/>
          </a:ln>
          <a:effectLst/>
        </c:spPr>
        <c:marker>
          <c:symbol val="none"/>
        </c:marker>
      </c:pivotFmt>
      <c:pivotFmt>
        <c:idx val="769"/>
        <c:spPr>
          <a:solidFill>
            <a:schemeClr val="accent1"/>
          </a:solidFill>
          <a:ln w="25400">
            <a:noFill/>
          </a:ln>
          <a:effectLst/>
        </c:spPr>
        <c:marker>
          <c:symbol val="none"/>
        </c:marker>
      </c:pivotFmt>
      <c:pivotFmt>
        <c:idx val="770"/>
        <c:spPr>
          <a:solidFill>
            <a:schemeClr val="accent1"/>
          </a:solidFill>
          <a:ln w="25400">
            <a:noFill/>
          </a:ln>
          <a:effectLst/>
        </c:spPr>
        <c:marker>
          <c:symbol val="none"/>
        </c:marker>
      </c:pivotFmt>
      <c:pivotFmt>
        <c:idx val="771"/>
        <c:spPr>
          <a:solidFill>
            <a:schemeClr val="accent1"/>
          </a:solidFill>
          <a:ln w="25400">
            <a:noFill/>
          </a:ln>
          <a:effectLst/>
        </c:spPr>
        <c:marker>
          <c:symbol val="none"/>
        </c:marker>
      </c:pivotFmt>
      <c:pivotFmt>
        <c:idx val="772"/>
        <c:spPr>
          <a:solidFill>
            <a:schemeClr val="accent1"/>
          </a:solidFill>
          <a:ln w="25400">
            <a:noFill/>
          </a:ln>
          <a:effectLst/>
        </c:spPr>
        <c:marker>
          <c:symbol val="none"/>
        </c:marker>
      </c:pivotFmt>
      <c:pivotFmt>
        <c:idx val="773"/>
        <c:spPr>
          <a:solidFill>
            <a:schemeClr val="accent1"/>
          </a:solidFill>
          <a:ln w="25400">
            <a:noFill/>
          </a:ln>
          <a:effectLst/>
        </c:spPr>
        <c:marker>
          <c:symbol val="none"/>
        </c:marker>
      </c:pivotFmt>
      <c:pivotFmt>
        <c:idx val="774"/>
        <c:spPr>
          <a:solidFill>
            <a:schemeClr val="accent1"/>
          </a:solidFill>
          <a:ln w="25400">
            <a:noFill/>
          </a:ln>
          <a:effectLst/>
        </c:spPr>
        <c:marker>
          <c:symbol val="none"/>
        </c:marker>
      </c:pivotFmt>
      <c:pivotFmt>
        <c:idx val="775"/>
        <c:spPr>
          <a:solidFill>
            <a:schemeClr val="accent1"/>
          </a:solidFill>
          <a:ln w="25400">
            <a:noFill/>
          </a:ln>
          <a:effectLst/>
        </c:spPr>
        <c:marker>
          <c:symbol val="none"/>
        </c:marker>
      </c:pivotFmt>
      <c:pivotFmt>
        <c:idx val="776"/>
        <c:spPr>
          <a:solidFill>
            <a:schemeClr val="accent1"/>
          </a:solidFill>
          <a:ln w="25400">
            <a:noFill/>
          </a:ln>
          <a:effectLst/>
        </c:spPr>
        <c:marker>
          <c:symbol val="none"/>
        </c:marker>
      </c:pivotFmt>
      <c:pivotFmt>
        <c:idx val="777"/>
        <c:spPr>
          <a:solidFill>
            <a:schemeClr val="accent1"/>
          </a:solidFill>
          <a:ln w="25400">
            <a:noFill/>
          </a:ln>
          <a:effectLst/>
        </c:spPr>
        <c:marker>
          <c:symbol val="none"/>
        </c:marker>
      </c:pivotFmt>
      <c:pivotFmt>
        <c:idx val="778"/>
        <c:spPr>
          <a:solidFill>
            <a:schemeClr val="accent1"/>
          </a:solidFill>
          <a:ln w="25400">
            <a:noFill/>
          </a:ln>
          <a:effectLst/>
        </c:spPr>
        <c:marker>
          <c:symbol val="none"/>
        </c:marker>
      </c:pivotFmt>
      <c:pivotFmt>
        <c:idx val="779"/>
        <c:spPr>
          <a:solidFill>
            <a:schemeClr val="accent1"/>
          </a:solidFill>
          <a:ln w="25400">
            <a:noFill/>
          </a:ln>
          <a:effectLst/>
        </c:spPr>
        <c:marker>
          <c:symbol val="none"/>
        </c:marker>
      </c:pivotFmt>
      <c:pivotFmt>
        <c:idx val="780"/>
        <c:spPr>
          <a:solidFill>
            <a:schemeClr val="accent1"/>
          </a:solidFill>
          <a:ln w="25400">
            <a:noFill/>
          </a:ln>
          <a:effectLst/>
        </c:spPr>
        <c:marker>
          <c:symbol val="none"/>
        </c:marker>
      </c:pivotFmt>
      <c:pivotFmt>
        <c:idx val="781"/>
        <c:spPr>
          <a:solidFill>
            <a:schemeClr val="accent1"/>
          </a:solidFill>
          <a:ln w="25400">
            <a:noFill/>
          </a:ln>
          <a:effectLst/>
        </c:spPr>
        <c:marker>
          <c:symbol val="none"/>
        </c:marker>
      </c:pivotFmt>
      <c:pivotFmt>
        <c:idx val="782"/>
        <c:spPr>
          <a:solidFill>
            <a:schemeClr val="accent1"/>
          </a:solidFill>
          <a:ln w="25400">
            <a:noFill/>
          </a:ln>
          <a:effectLst/>
        </c:spPr>
        <c:marker>
          <c:symbol val="none"/>
        </c:marker>
      </c:pivotFmt>
      <c:pivotFmt>
        <c:idx val="783"/>
        <c:spPr>
          <a:solidFill>
            <a:schemeClr val="accent1"/>
          </a:solidFill>
          <a:ln w="25400">
            <a:noFill/>
          </a:ln>
          <a:effectLst/>
        </c:spPr>
        <c:marker>
          <c:symbol val="none"/>
        </c:marker>
      </c:pivotFmt>
      <c:pivotFmt>
        <c:idx val="784"/>
        <c:spPr>
          <a:solidFill>
            <a:schemeClr val="accent1"/>
          </a:solidFill>
          <a:ln w="25400">
            <a:noFill/>
          </a:ln>
          <a:effectLst/>
        </c:spPr>
        <c:marker>
          <c:symbol val="none"/>
        </c:marker>
      </c:pivotFmt>
      <c:pivotFmt>
        <c:idx val="785"/>
        <c:spPr>
          <a:solidFill>
            <a:schemeClr val="accent1"/>
          </a:solidFill>
          <a:ln w="25400">
            <a:noFill/>
          </a:ln>
          <a:effectLst/>
        </c:spPr>
        <c:marker>
          <c:symbol val="none"/>
        </c:marker>
      </c:pivotFmt>
      <c:pivotFmt>
        <c:idx val="786"/>
        <c:spPr>
          <a:solidFill>
            <a:schemeClr val="accent1"/>
          </a:solidFill>
          <a:ln w="25400">
            <a:noFill/>
          </a:ln>
          <a:effectLst/>
        </c:spPr>
        <c:marker>
          <c:symbol val="none"/>
        </c:marker>
      </c:pivotFmt>
      <c:pivotFmt>
        <c:idx val="787"/>
        <c:spPr>
          <a:solidFill>
            <a:schemeClr val="accent1"/>
          </a:solidFill>
          <a:ln w="25400">
            <a:noFill/>
          </a:ln>
          <a:effectLst/>
        </c:spPr>
        <c:marker>
          <c:symbol val="none"/>
        </c:marker>
      </c:pivotFmt>
      <c:pivotFmt>
        <c:idx val="788"/>
        <c:spPr>
          <a:solidFill>
            <a:schemeClr val="accent1"/>
          </a:solidFill>
          <a:ln w="25400">
            <a:noFill/>
          </a:ln>
          <a:effectLst/>
        </c:spPr>
        <c:marker>
          <c:symbol val="none"/>
        </c:marker>
      </c:pivotFmt>
      <c:pivotFmt>
        <c:idx val="789"/>
        <c:spPr>
          <a:solidFill>
            <a:schemeClr val="accent1"/>
          </a:solidFill>
          <a:ln w="25400">
            <a:noFill/>
          </a:ln>
          <a:effectLst/>
        </c:spPr>
        <c:marker>
          <c:symbol val="none"/>
        </c:marker>
      </c:pivotFmt>
      <c:pivotFmt>
        <c:idx val="790"/>
        <c:spPr>
          <a:solidFill>
            <a:schemeClr val="accent1"/>
          </a:solidFill>
          <a:ln w="25400">
            <a:noFill/>
          </a:ln>
          <a:effectLst/>
        </c:spPr>
        <c:marker>
          <c:symbol val="none"/>
        </c:marker>
      </c:pivotFmt>
      <c:pivotFmt>
        <c:idx val="791"/>
        <c:spPr>
          <a:solidFill>
            <a:schemeClr val="accent1"/>
          </a:solidFill>
          <a:ln w="25400">
            <a:noFill/>
          </a:ln>
          <a:effectLst/>
        </c:spPr>
        <c:marker>
          <c:symbol val="none"/>
        </c:marker>
      </c:pivotFmt>
      <c:pivotFmt>
        <c:idx val="792"/>
        <c:spPr>
          <a:solidFill>
            <a:schemeClr val="accent1"/>
          </a:solidFill>
          <a:ln w="25400">
            <a:noFill/>
          </a:ln>
          <a:effectLst/>
        </c:spPr>
        <c:marker>
          <c:symbol val="none"/>
        </c:marker>
      </c:pivotFmt>
      <c:pivotFmt>
        <c:idx val="793"/>
        <c:spPr>
          <a:solidFill>
            <a:schemeClr val="accent1"/>
          </a:solidFill>
          <a:ln w="25400">
            <a:noFill/>
          </a:ln>
          <a:effectLst/>
        </c:spPr>
        <c:marker>
          <c:symbol val="none"/>
        </c:marker>
      </c:pivotFmt>
      <c:pivotFmt>
        <c:idx val="794"/>
        <c:spPr>
          <a:solidFill>
            <a:schemeClr val="accent1"/>
          </a:solidFill>
          <a:ln w="25400">
            <a:noFill/>
          </a:ln>
          <a:effectLst/>
        </c:spPr>
        <c:marker>
          <c:symbol val="none"/>
        </c:marker>
      </c:pivotFmt>
      <c:pivotFmt>
        <c:idx val="795"/>
        <c:spPr>
          <a:solidFill>
            <a:schemeClr val="accent1"/>
          </a:solidFill>
          <a:ln w="25400">
            <a:noFill/>
          </a:ln>
          <a:effectLst/>
        </c:spPr>
        <c:marker>
          <c:symbol val="none"/>
        </c:marker>
      </c:pivotFmt>
      <c:pivotFmt>
        <c:idx val="796"/>
        <c:spPr>
          <a:solidFill>
            <a:schemeClr val="accent1"/>
          </a:solidFill>
          <a:ln w="25400">
            <a:noFill/>
          </a:ln>
          <a:effectLst/>
        </c:spPr>
        <c:marker>
          <c:symbol val="none"/>
        </c:marker>
      </c:pivotFmt>
      <c:pivotFmt>
        <c:idx val="797"/>
        <c:spPr>
          <a:solidFill>
            <a:schemeClr val="accent1"/>
          </a:solidFill>
          <a:ln w="25400">
            <a:noFill/>
          </a:ln>
          <a:effectLst/>
        </c:spPr>
        <c:marker>
          <c:symbol val="none"/>
        </c:marker>
      </c:pivotFmt>
      <c:pivotFmt>
        <c:idx val="798"/>
        <c:spPr>
          <a:solidFill>
            <a:schemeClr val="accent1"/>
          </a:solidFill>
          <a:ln w="25400">
            <a:noFill/>
          </a:ln>
          <a:effectLst/>
        </c:spPr>
        <c:marker>
          <c:symbol val="none"/>
        </c:marker>
      </c:pivotFmt>
      <c:pivotFmt>
        <c:idx val="799"/>
        <c:spPr>
          <a:solidFill>
            <a:schemeClr val="accent1"/>
          </a:solidFill>
          <a:ln w="25400">
            <a:noFill/>
          </a:ln>
          <a:effectLst/>
        </c:spPr>
        <c:marker>
          <c:symbol val="none"/>
        </c:marker>
      </c:pivotFmt>
      <c:pivotFmt>
        <c:idx val="800"/>
        <c:spPr>
          <a:solidFill>
            <a:schemeClr val="accent1"/>
          </a:solidFill>
          <a:ln w="25400">
            <a:noFill/>
          </a:ln>
          <a:effectLst/>
        </c:spPr>
        <c:marker>
          <c:symbol val="none"/>
        </c:marker>
      </c:pivotFmt>
      <c:pivotFmt>
        <c:idx val="801"/>
        <c:spPr>
          <a:solidFill>
            <a:schemeClr val="accent1"/>
          </a:solidFill>
          <a:ln w="25400">
            <a:noFill/>
          </a:ln>
          <a:effectLst/>
        </c:spPr>
        <c:marker>
          <c:symbol val="none"/>
        </c:marker>
      </c:pivotFmt>
      <c:pivotFmt>
        <c:idx val="802"/>
        <c:spPr>
          <a:solidFill>
            <a:schemeClr val="accent1"/>
          </a:solidFill>
          <a:ln w="25400">
            <a:noFill/>
          </a:ln>
          <a:effectLst/>
        </c:spPr>
        <c:marker>
          <c:symbol val="none"/>
        </c:marker>
      </c:pivotFmt>
      <c:pivotFmt>
        <c:idx val="803"/>
        <c:spPr>
          <a:solidFill>
            <a:schemeClr val="accent1"/>
          </a:solidFill>
          <a:ln w="25400">
            <a:noFill/>
          </a:ln>
          <a:effectLst/>
        </c:spPr>
        <c:marker>
          <c:symbol val="none"/>
        </c:marker>
      </c:pivotFmt>
      <c:pivotFmt>
        <c:idx val="804"/>
        <c:spPr>
          <a:solidFill>
            <a:schemeClr val="accent1"/>
          </a:solidFill>
          <a:ln w="25400">
            <a:noFill/>
          </a:ln>
          <a:effectLst/>
        </c:spPr>
        <c:marker>
          <c:symbol val="none"/>
        </c:marker>
      </c:pivotFmt>
      <c:pivotFmt>
        <c:idx val="805"/>
        <c:spPr>
          <a:solidFill>
            <a:schemeClr val="accent1"/>
          </a:solidFill>
          <a:ln w="25400">
            <a:noFill/>
          </a:ln>
          <a:effectLst/>
        </c:spPr>
        <c:marker>
          <c:symbol val="none"/>
        </c:marker>
      </c:pivotFmt>
      <c:pivotFmt>
        <c:idx val="806"/>
        <c:spPr>
          <a:solidFill>
            <a:schemeClr val="accent1"/>
          </a:solidFill>
          <a:ln w="25400">
            <a:noFill/>
          </a:ln>
          <a:effectLst/>
        </c:spPr>
        <c:marker>
          <c:symbol val="none"/>
        </c:marker>
      </c:pivotFmt>
      <c:pivotFmt>
        <c:idx val="807"/>
        <c:spPr>
          <a:solidFill>
            <a:schemeClr val="accent1"/>
          </a:solidFill>
          <a:ln w="25400">
            <a:noFill/>
          </a:ln>
          <a:effectLst/>
        </c:spPr>
        <c:marker>
          <c:symbol val="none"/>
        </c:marker>
      </c:pivotFmt>
      <c:pivotFmt>
        <c:idx val="808"/>
        <c:spPr>
          <a:solidFill>
            <a:schemeClr val="accent1"/>
          </a:solidFill>
          <a:ln w="25400">
            <a:noFill/>
          </a:ln>
          <a:effectLst/>
        </c:spPr>
        <c:marker>
          <c:symbol val="none"/>
        </c:marker>
      </c:pivotFmt>
      <c:pivotFmt>
        <c:idx val="809"/>
        <c:spPr>
          <a:solidFill>
            <a:schemeClr val="accent1"/>
          </a:solidFill>
          <a:ln w="25400">
            <a:noFill/>
          </a:ln>
          <a:effectLst/>
        </c:spPr>
        <c:marker>
          <c:symbol val="none"/>
        </c:marker>
      </c:pivotFmt>
      <c:pivotFmt>
        <c:idx val="810"/>
        <c:spPr>
          <a:solidFill>
            <a:schemeClr val="accent1"/>
          </a:solidFill>
          <a:ln w="25400">
            <a:noFill/>
          </a:ln>
          <a:effectLst/>
        </c:spPr>
        <c:marker>
          <c:symbol val="none"/>
        </c:marker>
      </c:pivotFmt>
      <c:pivotFmt>
        <c:idx val="811"/>
        <c:spPr>
          <a:solidFill>
            <a:schemeClr val="accent1"/>
          </a:solidFill>
          <a:ln w="25400">
            <a:noFill/>
          </a:ln>
          <a:effectLst/>
        </c:spPr>
        <c:marker>
          <c:symbol val="none"/>
        </c:marker>
      </c:pivotFmt>
      <c:pivotFmt>
        <c:idx val="812"/>
        <c:spPr>
          <a:solidFill>
            <a:schemeClr val="accent1"/>
          </a:solidFill>
          <a:ln w="25400">
            <a:noFill/>
          </a:ln>
          <a:effectLst/>
        </c:spPr>
        <c:marker>
          <c:symbol val="none"/>
        </c:marker>
      </c:pivotFmt>
      <c:pivotFmt>
        <c:idx val="813"/>
        <c:spPr>
          <a:solidFill>
            <a:schemeClr val="accent1"/>
          </a:solidFill>
          <a:ln w="25400">
            <a:noFill/>
          </a:ln>
          <a:effectLst/>
        </c:spPr>
        <c:marker>
          <c:symbol val="none"/>
        </c:marker>
      </c:pivotFmt>
      <c:pivotFmt>
        <c:idx val="814"/>
        <c:spPr>
          <a:solidFill>
            <a:schemeClr val="accent1"/>
          </a:solidFill>
          <a:ln w="25400">
            <a:noFill/>
          </a:ln>
          <a:effectLst/>
        </c:spPr>
        <c:marker>
          <c:symbol val="none"/>
        </c:marker>
      </c:pivotFmt>
      <c:pivotFmt>
        <c:idx val="815"/>
        <c:spPr>
          <a:solidFill>
            <a:schemeClr val="accent1"/>
          </a:solidFill>
          <a:ln w="25400">
            <a:noFill/>
          </a:ln>
          <a:effectLst/>
        </c:spPr>
        <c:marker>
          <c:symbol val="none"/>
        </c:marker>
      </c:pivotFmt>
      <c:pivotFmt>
        <c:idx val="816"/>
        <c:spPr>
          <a:solidFill>
            <a:schemeClr val="accent1"/>
          </a:solidFill>
          <a:ln>
            <a:noFill/>
          </a:ln>
          <a:effectLst/>
        </c:spPr>
        <c:marker>
          <c:symbol val="none"/>
        </c:marker>
      </c:pivotFmt>
      <c:pivotFmt>
        <c:idx val="817"/>
        <c:spPr>
          <a:solidFill>
            <a:schemeClr val="accent1"/>
          </a:solidFill>
          <a:ln w="25400">
            <a:noFill/>
          </a:ln>
          <a:effectLst/>
        </c:spPr>
        <c:marker>
          <c:symbol val="none"/>
        </c:marker>
      </c:pivotFmt>
      <c:pivotFmt>
        <c:idx val="818"/>
        <c:spPr>
          <a:solidFill>
            <a:schemeClr val="accent1"/>
          </a:solidFill>
          <a:ln w="25400">
            <a:noFill/>
          </a:ln>
          <a:effectLst/>
        </c:spPr>
        <c:marker>
          <c:symbol val="none"/>
        </c:marker>
      </c:pivotFmt>
      <c:pivotFmt>
        <c:idx val="819"/>
        <c:spPr>
          <a:solidFill>
            <a:schemeClr val="accent1"/>
          </a:solidFill>
          <a:ln w="25400">
            <a:noFill/>
          </a:ln>
          <a:effectLst/>
        </c:spPr>
        <c:marker>
          <c:symbol val="none"/>
        </c:marker>
      </c:pivotFmt>
      <c:pivotFmt>
        <c:idx val="820"/>
        <c:spPr>
          <a:solidFill>
            <a:schemeClr val="accent1"/>
          </a:solidFill>
          <a:ln w="25400">
            <a:noFill/>
          </a:ln>
          <a:effectLst/>
        </c:spPr>
        <c:marker>
          <c:symbol val="none"/>
        </c:marker>
      </c:pivotFmt>
      <c:pivotFmt>
        <c:idx val="821"/>
        <c:spPr>
          <a:solidFill>
            <a:schemeClr val="accent1"/>
          </a:solidFill>
          <a:ln w="25400">
            <a:noFill/>
          </a:ln>
          <a:effectLst/>
        </c:spPr>
        <c:marker>
          <c:symbol val="none"/>
        </c:marker>
      </c:pivotFmt>
      <c:pivotFmt>
        <c:idx val="822"/>
        <c:spPr>
          <a:solidFill>
            <a:schemeClr val="accent1"/>
          </a:solidFill>
          <a:ln w="25400">
            <a:noFill/>
          </a:ln>
          <a:effectLst/>
        </c:spPr>
        <c:marker>
          <c:symbol val="none"/>
        </c:marker>
      </c:pivotFmt>
      <c:pivotFmt>
        <c:idx val="823"/>
        <c:spPr>
          <a:solidFill>
            <a:schemeClr val="accent1"/>
          </a:solidFill>
          <a:ln w="25400">
            <a:noFill/>
          </a:ln>
          <a:effectLst/>
        </c:spPr>
        <c:marker>
          <c:symbol val="none"/>
        </c:marker>
      </c:pivotFmt>
      <c:pivotFmt>
        <c:idx val="824"/>
        <c:spPr>
          <a:solidFill>
            <a:schemeClr val="accent1"/>
          </a:solidFill>
          <a:ln w="25400">
            <a:noFill/>
          </a:ln>
          <a:effectLst/>
        </c:spPr>
        <c:marker>
          <c:symbol val="none"/>
        </c:marker>
      </c:pivotFmt>
      <c:pivotFmt>
        <c:idx val="825"/>
        <c:spPr>
          <a:solidFill>
            <a:schemeClr val="accent1"/>
          </a:solidFill>
          <a:ln w="25400">
            <a:noFill/>
          </a:ln>
          <a:effectLst/>
        </c:spPr>
        <c:marker>
          <c:symbol val="none"/>
        </c:marker>
      </c:pivotFmt>
      <c:pivotFmt>
        <c:idx val="826"/>
        <c:spPr>
          <a:solidFill>
            <a:schemeClr val="accent1"/>
          </a:solidFill>
          <a:ln w="25400">
            <a:noFill/>
          </a:ln>
          <a:effectLst/>
        </c:spPr>
        <c:marker>
          <c:symbol val="none"/>
        </c:marker>
      </c:pivotFmt>
      <c:pivotFmt>
        <c:idx val="827"/>
        <c:spPr>
          <a:solidFill>
            <a:schemeClr val="accent1"/>
          </a:solidFill>
          <a:ln w="25400">
            <a:noFill/>
          </a:ln>
          <a:effectLst/>
        </c:spPr>
        <c:marker>
          <c:symbol val="none"/>
        </c:marker>
      </c:pivotFmt>
      <c:pivotFmt>
        <c:idx val="828"/>
        <c:spPr>
          <a:solidFill>
            <a:schemeClr val="accent1"/>
          </a:solidFill>
          <a:ln w="25400">
            <a:noFill/>
          </a:ln>
          <a:effectLst/>
        </c:spPr>
        <c:marker>
          <c:symbol val="none"/>
        </c:marker>
      </c:pivotFmt>
      <c:pivotFmt>
        <c:idx val="829"/>
        <c:spPr>
          <a:solidFill>
            <a:schemeClr val="accent1"/>
          </a:solidFill>
          <a:ln w="25400">
            <a:noFill/>
          </a:ln>
          <a:effectLst/>
        </c:spPr>
        <c:marker>
          <c:symbol val="none"/>
        </c:marker>
      </c:pivotFmt>
      <c:pivotFmt>
        <c:idx val="830"/>
        <c:spPr>
          <a:solidFill>
            <a:schemeClr val="accent1"/>
          </a:solidFill>
          <a:ln w="25400">
            <a:noFill/>
          </a:ln>
          <a:effectLst/>
        </c:spPr>
        <c:marker>
          <c:symbol val="none"/>
        </c:marker>
      </c:pivotFmt>
      <c:pivotFmt>
        <c:idx val="831"/>
        <c:spPr>
          <a:solidFill>
            <a:schemeClr val="accent1"/>
          </a:solidFill>
          <a:ln w="25400">
            <a:noFill/>
          </a:ln>
          <a:effectLst/>
        </c:spPr>
        <c:marker>
          <c:symbol val="none"/>
        </c:marker>
      </c:pivotFmt>
      <c:pivotFmt>
        <c:idx val="832"/>
        <c:spPr>
          <a:solidFill>
            <a:schemeClr val="accent1"/>
          </a:solidFill>
          <a:ln w="25400">
            <a:noFill/>
          </a:ln>
          <a:effectLst/>
        </c:spPr>
        <c:marker>
          <c:symbol val="none"/>
        </c:marker>
      </c:pivotFmt>
      <c:pivotFmt>
        <c:idx val="833"/>
        <c:spPr>
          <a:solidFill>
            <a:schemeClr val="accent1"/>
          </a:solidFill>
          <a:ln w="25400">
            <a:noFill/>
          </a:ln>
          <a:effectLst/>
        </c:spPr>
        <c:marker>
          <c:symbol val="none"/>
        </c:marker>
      </c:pivotFmt>
      <c:pivotFmt>
        <c:idx val="834"/>
        <c:spPr>
          <a:solidFill>
            <a:schemeClr val="accent1"/>
          </a:solidFill>
          <a:ln w="25400">
            <a:noFill/>
          </a:ln>
          <a:effectLst/>
        </c:spPr>
        <c:marker>
          <c:symbol val="none"/>
        </c:marker>
      </c:pivotFmt>
      <c:pivotFmt>
        <c:idx val="835"/>
        <c:spPr>
          <a:solidFill>
            <a:schemeClr val="accent1"/>
          </a:solidFill>
          <a:ln w="25400">
            <a:noFill/>
          </a:ln>
          <a:effectLst/>
        </c:spPr>
        <c:marker>
          <c:symbol val="none"/>
        </c:marker>
      </c:pivotFmt>
      <c:pivotFmt>
        <c:idx val="836"/>
        <c:spPr>
          <a:solidFill>
            <a:schemeClr val="accent1"/>
          </a:solidFill>
          <a:ln w="25400">
            <a:noFill/>
          </a:ln>
          <a:effectLst/>
        </c:spPr>
        <c:marker>
          <c:symbol val="none"/>
        </c:marker>
      </c:pivotFmt>
      <c:pivotFmt>
        <c:idx val="837"/>
        <c:spPr>
          <a:solidFill>
            <a:schemeClr val="accent1"/>
          </a:solidFill>
          <a:ln w="25400">
            <a:noFill/>
          </a:ln>
          <a:effectLst/>
        </c:spPr>
        <c:marker>
          <c:symbol val="none"/>
        </c:marker>
      </c:pivotFmt>
      <c:pivotFmt>
        <c:idx val="838"/>
        <c:spPr>
          <a:solidFill>
            <a:schemeClr val="accent1"/>
          </a:solidFill>
          <a:ln w="25400">
            <a:noFill/>
          </a:ln>
          <a:effectLst/>
        </c:spPr>
        <c:marker>
          <c:symbol val="none"/>
        </c:marker>
      </c:pivotFmt>
      <c:pivotFmt>
        <c:idx val="839"/>
        <c:spPr>
          <a:solidFill>
            <a:schemeClr val="accent1"/>
          </a:solidFill>
          <a:ln w="25400">
            <a:noFill/>
          </a:ln>
          <a:effectLst/>
        </c:spPr>
        <c:marker>
          <c:symbol val="none"/>
        </c:marker>
      </c:pivotFmt>
      <c:pivotFmt>
        <c:idx val="840"/>
        <c:spPr>
          <a:solidFill>
            <a:schemeClr val="accent1"/>
          </a:solidFill>
          <a:ln w="25400">
            <a:noFill/>
          </a:ln>
          <a:effectLst/>
        </c:spPr>
        <c:marker>
          <c:symbol val="none"/>
        </c:marker>
      </c:pivotFmt>
      <c:pivotFmt>
        <c:idx val="841"/>
        <c:spPr>
          <a:solidFill>
            <a:schemeClr val="accent1"/>
          </a:solidFill>
          <a:ln w="25400">
            <a:noFill/>
          </a:ln>
          <a:effectLst/>
        </c:spPr>
        <c:marker>
          <c:symbol val="none"/>
        </c:marker>
      </c:pivotFmt>
      <c:pivotFmt>
        <c:idx val="842"/>
        <c:spPr>
          <a:solidFill>
            <a:schemeClr val="accent1"/>
          </a:solidFill>
          <a:ln w="25400">
            <a:noFill/>
          </a:ln>
          <a:effectLst/>
        </c:spPr>
        <c:marker>
          <c:symbol val="none"/>
        </c:marker>
      </c:pivotFmt>
      <c:pivotFmt>
        <c:idx val="843"/>
        <c:spPr>
          <a:solidFill>
            <a:schemeClr val="accent1"/>
          </a:solidFill>
          <a:ln w="25400">
            <a:noFill/>
          </a:ln>
          <a:effectLst/>
        </c:spPr>
        <c:marker>
          <c:symbol val="none"/>
        </c:marker>
      </c:pivotFmt>
      <c:pivotFmt>
        <c:idx val="844"/>
        <c:spPr>
          <a:solidFill>
            <a:schemeClr val="accent1"/>
          </a:solidFill>
          <a:ln w="25400">
            <a:noFill/>
          </a:ln>
          <a:effectLst/>
        </c:spPr>
        <c:marker>
          <c:symbol val="none"/>
        </c:marker>
      </c:pivotFmt>
      <c:pivotFmt>
        <c:idx val="845"/>
        <c:spPr>
          <a:solidFill>
            <a:schemeClr val="accent1"/>
          </a:solidFill>
          <a:ln w="25400">
            <a:noFill/>
          </a:ln>
          <a:effectLst/>
        </c:spPr>
        <c:marker>
          <c:symbol val="none"/>
        </c:marker>
      </c:pivotFmt>
      <c:pivotFmt>
        <c:idx val="846"/>
        <c:spPr>
          <a:solidFill>
            <a:schemeClr val="accent1"/>
          </a:solidFill>
          <a:ln w="25400">
            <a:noFill/>
          </a:ln>
          <a:effectLst/>
        </c:spPr>
        <c:marker>
          <c:symbol val="none"/>
        </c:marker>
      </c:pivotFmt>
      <c:pivotFmt>
        <c:idx val="847"/>
        <c:spPr>
          <a:solidFill>
            <a:schemeClr val="accent1"/>
          </a:solidFill>
          <a:ln w="25400">
            <a:noFill/>
          </a:ln>
          <a:effectLst/>
        </c:spPr>
        <c:marker>
          <c:symbol val="none"/>
        </c:marker>
      </c:pivotFmt>
      <c:pivotFmt>
        <c:idx val="848"/>
        <c:spPr>
          <a:solidFill>
            <a:schemeClr val="accent1"/>
          </a:solidFill>
          <a:ln w="25400">
            <a:noFill/>
          </a:ln>
          <a:effectLst/>
        </c:spPr>
        <c:marker>
          <c:symbol val="none"/>
        </c:marker>
      </c:pivotFmt>
      <c:pivotFmt>
        <c:idx val="849"/>
        <c:spPr>
          <a:solidFill>
            <a:schemeClr val="accent1"/>
          </a:solidFill>
          <a:ln w="25400">
            <a:noFill/>
          </a:ln>
          <a:effectLst/>
        </c:spPr>
        <c:marker>
          <c:symbol val="none"/>
        </c:marker>
      </c:pivotFmt>
      <c:pivotFmt>
        <c:idx val="850"/>
        <c:spPr>
          <a:solidFill>
            <a:schemeClr val="accent1"/>
          </a:solidFill>
          <a:ln w="25400">
            <a:noFill/>
          </a:ln>
          <a:effectLst/>
        </c:spPr>
        <c:marker>
          <c:symbol val="none"/>
        </c:marker>
      </c:pivotFmt>
      <c:pivotFmt>
        <c:idx val="851"/>
        <c:spPr>
          <a:solidFill>
            <a:schemeClr val="accent1"/>
          </a:solidFill>
          <a:ln w="25400">
            <a:noFill/>
          </a:ln>
          <a:effectLst/>
        </c:spPr>
        <c:marker>
          <c:symbol val="none"/>
        </c:marker>
      </c:pivotFmt>
      <c:pivotFmt>
        <c:idx val="852"/>
        <c:spPr>
          <a:solidFill>
            <a:schemeClr val="accent1"/>
          </a:solidFill>
          <a:ln w="25400">
            <a:noFill/>
          </a:ln>
          <a:effectLst/>
        </c:spPr>
        <c:marker>
          <c:symbol val="none"/>
        </c:marker>
      </c:pivotFmt>
      <c:pivotFmt>
        <c:idx val="853"/>
        <c:spPr>
          <a:solidFill>
            <a:schemeClr val="accent1"/>
          </a:solidFill>
          <a:ln w="25400">
            <a:noFill/>
          </a:ln>
          <a:effectLst/>
        </c:spPr>
        <c:marker>
          <c:symbol val="none"/>
        </c:marker>
      </c:pivotFmt>
      <c:pivotFmt>
        <c:idx val="854"/>
        <c:spPr>
          <a:solidFill>
            <a:schemeClr val="accent1"/>
          </a:solidFill>
          <a:ln w="25400">
            <a:noFill/>
          </a:ln>
          <a:effectLst/>
        </c:spPr>
        <c:marker>
          <c:symbol val="none"/>
        </c:marker>
      </c:pivotFmt>
      <c:pivotFmt>
        <c:idx val="855"/>
        <c:spPr>
          <a:solidFill>
            <a:schemeClr val="accent1"/>
          </a:solidFill>
          <a:ln w="25400">
            <a:noFill/>
          </a:ln>
          <a:effectLst/>
        </c:spPr>
        <c:marker>
          <c:symbol val="none"/>
        </c:marker>
      </c:pivotFmt>
      <c:pivotFmt>
        <c:idx val="856"/>
        <c:spPr>
          <a:solidFill>
            <a:schemeClr val="accent1"/>
          </a:solidFill>
          <a:ln w="25400">
            <a:noFill/>
          </a:ln>
          <a:effectLst/>
        </c:spPr>
        <c:marker>
          <c:symbol val="none"/>
        </c:marker>
      </c:pivotFmt>
      <c:pivotFmt>
        <c:idx val="857"/>
        <c:spPr>
          <a:solidFill>
            <a:schemeClr val="accent1"/>
          </a:solidFill>
          <a:ln w="25400">
            <a:noFill/>
          </a:ln>
          <a:effectLst/>
        </c:spPr>
        <c:marker>
          <c:symbol val="none"/>
        </c:marker>
      </c:pivotFmt>
      <c:pivotFmt>
        <c:idx val="858"/>
        <c:spPr>
          <a:solidFill>
            <a:schemeClr val="accent1"/>
          </a:solidFill>
          <a:ln w="25400">
            <a:noFill/>
          </a:ln>
          <a:effectLst/>
        </c:spPr>
        <c:marker>
          <c:symbol val="none"/>
        </c:marker>
      </c:pivotFmt>
      <c:pivotFmt>
        <c:idx val="859"/>
        <c:spPr>
          <a:solidFill>
            <a:schemeClr val="accent1"/>
          </a:solidFill>
          <a:ln w="25400">
            <a:noFill/>
          </a:ln>
          <a:effectLst/>
        </c:spPr>
        <c:marker>
          <c:symbol val="none"/>
        </c:marker>
      </c:pivotFmt>
      <c:pivotFmt>
        <c:idx val="860"/>
        <c:spPr>
          <a:solidFill>
            <a:schemeClr val="accent1"/>
          </a:solidFill>
          <a:ln w="25400">
            <a:noFill/>
          </a:ln>
          <a:effectLst/>
        </c:spPr>
        <c:marker>
          <c:symbol val="none"/>
        </c:marker>
      </c:pivotFmt>
      <c:pivotFmt>
        <c:idx val="861"/>
        <c:spPr>
          <a:solidFill>
            <a:schemeClr val="accent1"/>
          </a:solidFill>
          <a:ln w="25400">
            <a:noFill/>
          </a:ln>
          <a:effectLst/>
        </c:spPr>
        <c:marker>
          <c:symbol val="none"/>
        </c:marker>
      </c:pivotFmt>
      <c:pivotFmt>
        <c:idx val="862"/>
        <c:spPr>
          <a:solidFill>
            <a:schemeClr val="accent1"/>
          </a:solidFill>
          <a:ln w="25400">
            <a:noFill/>
          </a:ln>
          <a:effectLst/>
        </c:spPr>
        <c:marker>
          <c:symbol val="none"/>
        </c:marker>
      </c:pivotFmt>
      <c:pivotFmt>
        <c:idx val="863"/>
        <c:spPr>
          <a:solidFill>
            <a:schemeClr val="accent1"/>
          </a:solidFill>
          <a:ln w="25400">
            <a:noFill/>
          </a:ln>
          <a:effectLst/>
        </c:spPr>
        <c:marker>
          <c:symbol val="none"/>
        </c:marker>
      </c:pivotFmt>
      <c:pivotFmt>
        <c:idx val="864"/>
        <c:spPr>
          <a:solidFill>
            <a:schemeClr val="accent1"/>
          </a:solidFill>
          <a:ln>
            <a:noFill/>
          </a:ln>
          <a:effectLst/>
        </c:spPr>
        <c:marker>
          <c:symbol val="none"/>
        </c:marker>
      </c:pivotFmt>
      <c:pivotFmt>
        <c:idx val="865"/>
        <c:spPr>
          <a:solidFill>
            <a:schemeClr val="accent1"/>
          </a:solidFill>
          <a:ln w="25400">
            <a:noFill/>
          </a:ln>
          <a:effectLst/>
        </c:spPr>
        <c:marker>
          <c:symbol val="none"/>
        </c:marker>
      </c:pivotFmt>
      <c:pivotFmt>
        <c:idx val="866"/>
        <c:spPr>
          <a:solidFill>
            <a:schemeClr val="accent1"/>
          </a:solidFill>
          <a:ln>
            <a:noFill/>
          </a:ln>
          <a:effectLst/>
        </c:spPr>
        <c:marker>
          <c:symbol val="none"/>
        </c:marker>
      </c:pivotFmt>
      <c:pivotFmt>
        <c:idx val="867"/>
        <c:spPr>
          <a:solidFill>
            <a:schemeClr val="accent1"/>
          </a:solidFill>
          <a:ln>
            <a:noFill/>
          </a:ln>
          <a:effectLst/>
        </c:spPr>
        <c:marker>
          <c:symbol val="none"/>
        </c:marker>
      </c:pivotFmt>
      <c:pivotFmt>
        <c:idx val="868"/>
        <c:spPr>
          <a:solidFill>
            <a:schemeClr val="accent1"/>
          </a:solidFill>
          <a:ln w="25400">
            <a:noFill/>
          </a:ln>
          <a:effectLst/>
        </c:spPr>
        <c:marker>
          <c:symbol val="none"/>
        </c:marker>
      </c:pivotFmt>
      <c:pivotFmt>
        <c:idx val="869"/>
        <c:spPr>
          <a:solidFill>
            <a:schemeClr val="accent1"/>
          </a:solidFill>
          <a:ln w="25400">
            <a:noFill/>
          </a:ln>
          <a:effectLst/>
        </c:spPr>
        <c:marker>
          <c:symbol val="none"/>
        </c:marker>
      </c:pivotFmt>
      <c:pivotFmt>
        <c:idx val="870"/>
        <c:spPr>
          <a:solidFill>
            <a:schemeClr val="accent1"/>
          </a:solidFill>
          <a:ln w="25400">
            <a:noFill/>
          </a:ln>
          <a:effectLst/>
        </c:spPr>
        <c:marker>
          <c:symbol val="none"/>
        </c:marker>
      </c:pivotFmt>
      <c:pivotFmt>
        <c:idx val="871"/>
        <c:spPr>
          <a:solidFill>
            <a:schemeClr val="accent1"/>
          </a:solidFill>
          <a:ln w="25400">
            <a:noFill/>
          </a:ln>
          <a:effectLst/>
        </c:spPr>
        <c:marker>
          <c:symbol val="none"/>
        </c:marker>
      </c:pivotFmt>
      <c:pivotFmt>
        <c:idx val="872"/>
        <c:spPr>
          <a:solidFill>
            <a:schemeClr val="accent1"/>
          </a:solidFill>
          <a:ln w="25400">
            <a:noFill/>
          </a:ln>
          <a:effectLst/>
        </c:spPr>
        <c:marker>
          <c:symbol val="none"/>
        </c:marker>
      </c:pivotFmt>
      <c:pivotFmt>
        <c:idx val="873"/>
        <c:spPr>
          <a:solidFill>
            <a:schemeClr val="accent1"/>
          </a:solidFill>
          <a:ln w="25400">
            <a:noFill/>
          </a:ln>
          <a:effectLst/>
        </c:spPr>
        <c:marker>
          <c:symbol val="none"/>
        </c:marker>
      </c:pivotFmt>
      <c:pivotFmt>
        <c:idx val="874"/>
        <c:spPr>
          <a:solidFill>
            <a:schemeClr val="accent1"/>
          </a:solidFill>
          <a:ln w="25400">
            <a:noFill/>
          </a:ln>
          <a:effectLst/>
        </c:spPr>
        <c:marker>
          <c:symbol val="none"/>
        </c:marker>
      </c:pivotFmt>
      <c:pivotFmt>
        <c:idx val="875"/>
        <c:spPr>
          <a:solidFill>
            <a:schemeClr val="accent1"/>
          </a:solidFill>
          <a:ln w="25400">
            <a:noFill/>
          </a:ln>
          <a:effectLst/>
        </c:spPr>
        <c:marker>
          <c:symbol val="none"/>
        </c:marker>
      </c:pivotFmt>
      <c:pivotFmt>
        <c:idx val="876"/>
        <c:spPr>
          <a:solidFill>
            <a:schemeClr val="accent1"/>
          </a:solidFill>
          <a:ln w="25400">
            <a:noFill/>
          </a:ln>
          <a:effectLst/>
        </c:spPr>
        <c:marker>
          <c:symbol val="none"/>
        </c:marker>
      </c:pivotFmt>
      <c:pivotFmt>
        <c:idx val="877"/>
        <c:spPr>
          <a:solidFill>
            <a:schemeClr val="accent1"/>
          </a:solidFill>
          <a:ln w="25400">
            <a:noFill/>
          </a:ln>
          <a:effectLst/>
        </c:spPr>
        <c:marker>
          <c:symbol val="none"/>
        </c:marker>
      </c:pivotFmt>
      <c:pivotFmt>
        <c:idx val="878"/>
        <c:spPr>
          <a:solidFill>
            <a:schemeClr val="accent1"/>
          </a:solidFill>
          <a:ln w="25400">
            <a:noFill/>
          </a:ln>
          <a:effectLst/>
        </c:spPr>
        <c:marker>
          <c:symbol val="none"/>
        </c:marker>
      </c:pivotFmt>
      <c:pivotFmt>
        <c:idx val="879"/>
        <c:spPr>
          <a:solidFill>
            <a:schemeClr val="accent1"/>
          </a:solidFill>
          <a:ln w="25400">
            <a:noFill/>
          </a:ln>
          <a:effectLst/>
        </c:spPr>
        <c:marker>
          <c:symbol val="none"/>
        </c:marker>
      </c:pivotFmt>
      <c:pivotFmt>
        <c:idx val="880"/>
        <c:spPr>
          <a:solidFill>
            <a:schemeClr val="accent1"/>
          </a:solidFill>
          <a:ln w="25400">
            <a:noFill/>
          </a:ln>
          <a:effectLst/>
        </c:spPr>
        <c:marker>
          <c:symbol val="none"/>
        </c:marker>
      </c:pivotFmt>
      <c:pivotFmt>
        <c:idx val="881"/>
        <c:spPr>
          <a:solidFill>
            <a:schemeClr val="accent1"/>
          </a:solidFill>
          <a:ln w="25400">
            <a:noFill/>
          </a:ln>
          <a:effectLst/>
        </c:spPr>
        <c:marker>
          <c:symbol val="none"/>
        </c:marker>
      </c:pivotFmt>
      <c:pivotFmt>
        <c:idx val="882"/>
        <c:spPr>
          <a:solidFill>
            <a:schemeClr val="accent1"/>
          </a:solidFill>
          <a:ln w="25400">
            <a:noFill/>
          </a:ln>
          <a:effectLst/>
        </c:spPr>
        <c:marker>
          <c:symbol val="none"/>
        </c:marker>
      </c:pivotFmt>
      <c:pivotFmt>
        <c:idx val="883"/>
        <c:spPr>
          <a:solidFill>
            <a:schemeClr val="accent1"/>
          </a:solidFill>
          <a:ln w="25400">
            <a:noFill/>
          </a:ln>
          <a:effectLst/>
        </c:spPr>
        <c:marker>
          <c:symbol val="none"/>
        </c:marker>
      </c:pivotFmt>
      <c:pivotFmt>
        <c:idx val="884"/>
        <c:spPr>
          <a:solidFill>
            <a:schemeClr val="accent1"/>
          </a:solidFill>
          <a:ln w="25400">
            <a:noFill/>
          </a:ln>
          <a:effectLst/>
        </c:spPr>
        <c:marker>
          <c:symbol val="none"/>
        </c:marker>
      </c:pivotFmt>
      <c:pivotFmt>
        <c:idx val="885"/>
        <c:spPr>
          <a:solidFill>
            <a:schemeClr val="accent1"/>
          </a:solidFill>
          <a:ln w="25400">
            <a:noFill/>
          </a:ln>
          <a:effectLst/>
        </c:spPr>
        <c:marker>
          <c:symbol val="none"/>
        </c:marker>
      </c:pivotFmt>
      <c:pivotFmt>
        <c:idx val="886"/>
        <c:spPr>
          <a:solidFill>
            <a:schemeClr val="accent1"/>
          </a:solidFill>
          <a:ln w="25400">
            <a:noFill/>
          </a:ln>
          <a:effectLst/>
        </c:spPr>
        <c:marker>
          <c:symbol val="none"/>
        </c:marker>
      </c:pivotFmt>
      <c:pivotFmt>
        <c:idx val="887"/>
        <c:spPr>
          <a:solidFill>
            <a:schemeClr val="accent1"/>
          </a:solidFill>
          <a:ln w="25400">
            <a:noFill/>
          </a:ln>
          <a:effectLst/>
        </c:spPr>
        <c:marker>
          <c:symbol val="none"/>
        </c:marker>
      </c:pivotFmt>
      <c:pivotFmt>
        <c:idx val="888"/>
        <c:spPr>
          <a:solidFill>
            <a:schemeClr val="accent1"/>
          </a:solidFill>
          <a:ln w="25400">
            <a:noFill/>
          </a:ln>
          <a:effectLst/>
        </c:spPr>
        <c:marker>
          <c:symbol val="none"/>
        </c:marker>
      </c:pivotFmt>
      <c:pivotFmt>
        <c:idx val="889"/>
        <c:spPr>
          <a:solidFill>
            <a:schemeClr val="accent1"/>
          </a:solidFill>
          <a:ln w="25400">
            <a:noFill/>
          </a:ln>
          <a:effectLst/>
        </c:spPr>
        <c:marker>
          <c:symbol val="none"/>
        </c:marker>
      </c:pivotFmt>
      <c:pivotFmt>
        <c:idx val="890"/>
        <c:spPr>
          <a:solidFill>
            <a:schemeClr val="accent1"/>
          </a:solidFill>
          <a:ln w="25400">
            <a:noFill/>
          </a:ln>
          <a:effectLst/>
        </c:spPr>
        <c:marker>
          <c:symbol val="none"/>
        </c:marker>
      </c:pivotFmt>
      <c:pivotFmt>
        <c:idx val="891"/>
        <c:spPr>
          <a:solidFill>
            <a:schemeClr val="accent1"/>
          </a:solidFill>
          <a:ln w="25400">
            <a:noFill/>
          </a:ln>
          <a:effectLst/>
        </c:spPr>
        <c:marker>
          <c:symbol val="none"/>
        </c:marker>
      </c:pivotFmt>
      <c:pivotFmt>
        <c:idx val="892"/>
        <c:spPr>
          <a:solidFill>
            <a:schemeClr val="accent1"/>
          </a:solidFill>
          <a:ln w="25400">
            <a:noFill/>
          </a:ln>
          <a:effectLst/>
        </c:spPr>
        <c:marker>
          <c:symbol val="none"/>
        </c:marker>
      </c:pivotFmt>
      <c:pivotFmt>
        <c:idx val="893"/>
        <c:spPr>
          <a:solidFill>
            <a:schemeClr val="accent1"/>
          </a:solidFill>
          <a:ln w="25400">
            <a:noFill/>
          </a:ln>
          <a:effectLst/>
        </c:spPr>
        <c:marker>
          <c:symbol val="none"/>
        </c:marker>
      </c:pivotFmt>
      <c:pivotFmt>
        <c:idx val="894"/>
        <c:spPr>
          <a:solidFill>
            <a:schemeClr val="accent1"/>
          </a:solidFill>
          <a:ln w="25400">
            <a:noFill/>
          </a:ln>
          <a:effectLst/>
        </c:spPr>
        <c:marker>
          <c:symbol val="none"/>
        </c:marker>
      </c:pivotFmt>
      <c:pivotFmt>
        <c:idx val="895"/>
        <c:spPr>
          <a:solidFill>
            <a:schemeClr val="accent1"/>
          </a:solidFill>
          <a:ln w="25400">
            <a:noFill/>
          </a:ln>
          <a:effectLst/>
        </c:spPr>
        <c:marker>
          <c:symbol val="none"/>
        </c:marker>
      </c:pivotFmt>
      <c:pivotFmt>
        <c:idx val="896"/>
        <c:spPr>
          <a:solidFill>
            <a:schemeClr val="accent1"/>
          </a:solidFill>
          <a:ln w="25400">
            <a:noFill/>
          </a:ln>
          <a:effectLst/>
        </c:spPr>
        <c:marker>
          <c:symbol val="none"/>
        </c:marker>
      </c:pivotFmt>
      <c:pivotFmt>
        <c:idx val="897"/>
        <c:spPr>
          <a:solidFill>
            <a:schemeClr val="accent1"/>
          </a:solidFill>
          <a:ln w="25400">
            <a:noFill/>
          </a:ln>
          <a:effectLst/>
        </c:spPr>
        <c:marker>
          <c:symbol val="none"/>
        </c:marker>
      </c:pivotFmt>
      <c:pivotFmt>
        <c:idx val="898"/>
        <c:spPr>
          <a:solidFill>
            <a:schemeClr val="accent1"/>
          </a:solidFill>
          <a:ln w="25400">
            <a:noFill/>
          </a:ln>
          <a:effectLst/>
        </c:spPr>
        <c:marker>
          <c:symbol val="none"/>
        </c:marker>
      </c:pivotFmt>
      <c:pivotFmt>
        <c:idx val="899"/>
        <c:spPr>
          <a:solidFill>
            <a:schemeClr val="accent1"/>
          </a:solidFill>
          <a:ln w="25400">
            <a:noFill/>
          </a:ln>
          <a:effectLst/>
        </c:spPr>
        <c:marker>
          <c:symbol val="none"/>
        </c:marker>
      </c:pivotFmt>
      <c:pivotFmt>
        <c:idx val="900"/>
        <c:spPr>
          <a:solidFill>
            <a:schemeClr val="accent1"/>
          </a:solidFill>
          <a:ln w="25400">
            <a:noFill/>
          </a:ln>
          <a:effectLst/>
        </c:spPr>
        <c:marker>
          <c:symbol val="none"/>
        </c:marker>
      </c:pivotFmt>
      <c:pivotFmt>
        <c:idx val="901"/>
        <c:spPr>
          <a:solidFill>
            <a:schemeClr val="accent1"/>
          </a:solidFill>
          <a:ln w="25400">
            <a:noFill/>
          </a:ln>
          <a:effectLst/>
        </c:spPr>
        <c:marker>
          <c:symbol val="none"/>
        </c:marker>
      </c:pivotFmt>
      <c:pivotFmt>
        <c:idx val="902"/>
        <c:spPr>
          <a:solidFill>
            <a:schemeClr val="accent1"/>
          </a:solidFill>
          <a:ln w="25400">
            <a:noFill/>
          </a:ln>
          <a:effectLst/>
        </c:spPr>
        <c:marker>
          <c:symbol val="none"/>
        </c:marker>
      </c:pivotFmt>
      <c:pivotFmt>
        <c:idx val="903"/>
        <c:spPr>
          <a:solidFill>
            <a:schemeClr val="accent1"/>
          </a:solidFill>
          <a:ln w="25400">
            <a:noFill/>
          </a:ln>
          <a:effectLst/>
        </c:spPr>
        <c:marker>
          <c:symbol val="none"/>
        </c:marker>
      </c:pivotFmt>
      <c:pivotFmt>
        <c:idx val="904"/>
        <c:spPr>
          <a:solidFill>
            <a:schemeClr val="accent1"/>
          </a:solidFill>
          <a:ln w="25400">
            <a:noFill/>
          </a:ln>
          <a:effectLst/>
        </c:spPr>
        <c:marker>
          <c:symbol val="none"/>
        </c:marker>
      </c:pivotFmt>
      <c:pivotFmt>
        <c:idx val="905"/>
        <c:spPr>
          <a:solidFill>
            <a:schemeClr val="accent1"/>
          </a:solidFill>
          <a:ln w="25400">
            <a:noFill/>
          </a:ln>
          <a:effectLst/>
        </c:spPr>
        <c:marker>
          <c:symbol val="none"/>
        </c:marker>
      </c:pivotFmt>
      <c:pivotFmt>
        <c:idx val="906"/>
        <c:spPr>
          <a:solidFill>
            <a:schemeClr val="accent1"/>
          </a:solidFill>
          <a:ln w="25400">
            <a:noFill/>
          </a:ln>
          <a:effectLst/>
        </c:spPr>
        <c:marker>
          <c:symbol val="none"/>
        </c:marker>
      </c:pivotFmt>
      <c:pivotFmt>
        <c:idx val="907"/>
        <c:spPr>
          <a:solidFill>
            <a:schemeClr val="accent1"/>
          </a:solidFill>
          <a:ln w="25400">
            <a:noFill/>
          </a:ln>
          <a:effectLst/>
        </c:spPr>
        <c:marker>
          <c:symbol val="none"/>
        </c:marker>
      </c:pivotFmt>
      <c:pivotFmt>
        <c:idx val="908"/>
        <c:spPr>
          <a:solidFill>
            <a:schemeClr val="accent1"/>
          </a:solidFill>
          <a:ln w="25400">
            <a:noFill/>
          </a:ln>
          <a:effectLst/>
        </c:spPr>
        <c:marker>
          <c:symbol val="none"/>
        </c:marker>
      </c:pivotFmt>
      <c:pivotFmt>
        <c:idx val="909"/>
        <c:spPr>
          <a:solidFill>
            <a:schemeClr val="accent1"/>
          </a:solidFill>
          <a:ln w="25400">
            <a:noFill/>
          </a:ln>
          <a:effectLst/>
        </c:spPr>
        <c:marker>
          <c:symbol val="none"/>
        </c:marker>
      </c:pivotFmt>
      <c:pivotFmt>
        <c:idx val="910"/>
        <c:spPr>
          <a:solidFill>
            <a:schemeClr val="accent1"/>
          </a:solidFill>
          <a:ln w="25400">
            <a:noFill/>
          </a:ln>
          <a:effectLst/>
        </c:spPr>
        <c:marker>
          <c:symbol val="none"/>
        </c:marker>
      </c:pivotFmt>
      <c:pivotFmt>
        <c:idx val="911"/>
        <c:spPr>
          <a:solidFill>
            <a:schemeClr val="accent1"/>
          </a:solidFill>
          <a:ln w="25400">
            <a:noFill/>
          </a:ln>
          <a:effectLst/>
        </c:spPr>
        <c:marker>
          <c:symbol val="none"/>
        </c:marker>
      </c:pivotFmt>
      <c:pivotFmt>
        <c:idx val="912"/>
        <c:spPr>
          <a:solidFill>
            <a:schemeClr val="accent1"/>
          </a:solidFill>
          <a:ln w="25400">
            <a:noFill/>
          </a:ln>
          <a:effectLst/>
        </c:spPr>
        <c:marker>
          <c:symbol val="none"/>
        </c:marker>
      </c:pivotFmt>
      <c:pivotFmt>
        <c:idx val="913"/>
        <c:spPr>
          <a:solidFill>
            <a:schemeClr val="accent1"/>
          </a:solidFill>
          <a:ln w="25400">
            <a:noFill/>
          </a:ln>
          <a:effectLst/>
        </c:spPr>
        <c:marker>
          <c:symbol val="none"/>
        </c:marker>
      </c:pivotFmt>
      <c:pivotFmt>
        <c:idx val="914"/>
        <c:spPr>
          <a:solidFill>
            <a:schemeClr val="accent1"/>
          </a:solidFill>
          <a:ln w="25400">
            <a:noFill/>
          </a:ln>
          <a:effectLst/>
        </c:spPr>
        <c:marker>
          <c:symbol val="none"/>
        </c:marker>
      </c:pivotFmt>
      <c:pivotFmt>
        <c:idx val="915"/>
        <c:spPr>
          <a:solidFill>
            <a:schemeClr val="accent1"/>
          </a:solidFill>
          <a:ln w="25400">
            <a:noFill/>
          </a:ln>
          <a:effectLst/>
        </c:spPr>
        <c:marker>
          <c:symbol val="none"/>
        </c:marker>
      </c:pivotFmt>
      <c:pivotFmt>
        <c:idx val="916"/>
        <c:spPr>
          <a:solidFill>
            <a:schemeClr val="accent1"/>
          </a:solidFill>
          <a:ln w="25400">
            <a:noFill/>
          </a:ln>
          <a:effectLst/>
        </c:spPr>
        <c:marker>
          <c:symbol val="none"/>
        </c:marker>
      </c:pivotFmt>
      <c:pivotFmt>
        <c:idx val="917"/>
        <c:spPr>
          <a:solidFill>
            <a:schemeClr val="accent1"/>
          </a:solidFill>
          <a:ln w="25400">
            <a:noFill/>
          </a:ln>
          <a:effectLst/>
        </c:spPr>
        <c:marker>
          <c:symbol val="none"/>
        </c:marker>
      </c:pivotFmt>
      <c:pivotFmt>
        <c:idx val="918"/>
        <c:spPr>
          <a:solidFill>
            <a:schemeClr val="accent1"/>
          </a:solidFill>
          <a:ln w="25400">
            <a:noFill/>
          </a:ln>
          <a:effectLst/>
        </c:spPr>
        <c:marker>
          <c:symbol val="none"/>
        </c:marker>
      </c:pivotFmt>
      <c:pivotFmt>
        <c:idx val="919"/>
        <c:spPr>
          <a:solidFill>
            <a:schemeClr val="accent1"/>
          </a:solidFill>
          <a:ln w="25400">
            <a:noFill/>
          </a:ln>
          <a:effectLst/>
        </c:spPr>
        <c:marker>
          <c:symbol val="none"/>
        </c:marker>
      </c:pivotFmt>
      <c:pivotFmt>
        <c:idx val="920"/>
        <c:spPr>
          <a:solidFill>
            <a:schemeClr val="accent1"/>
          </a:solidFill>
          <a:ln w="25400">
            <a:noFill/>
          </a:ln>
          <a:effectLst/>
        </c:spPr>
        <c:marker>
          <c:symbol val="none"/>
        </c:marker>
      </c:pivotFmt>
      <c:pivotFmt>
        <c:idx val="921"/>
        <c:spPr>
          <a:solidFill>
            <a:schemeClr val="accent1"/>
          </a:solidFill>
          <a:ln w="25400">
            <a:noFill/>
          </a:ln>
          <a:effectLst/>
        </c:spPr>
        <c:marker>
          <c:symbol val="none"/>
        </c:marker>
      </c:pivotFmt>
      <c:pivotFmt>
        <c:idx val="922"/>
        <c:spPr>
          <a:solidFill>
            <a:schemeClr val="accent1"/>
          </a:solidFill>
          <a:ln w="25400">
            <a:noFill/>
          </a:ln>
          <a:effectLst/>
        </c:spPr>
        <c:marker>
          <c:symbol val="none"/>
        </c:marker>
      </c:pivotFmt>
      <c:pivotFmt>
        <c:idx val="923"/>
        <c:spPr>
          <a:solidFill>
            <a:schemeClr val="accent1"/>
          </a:solidFill>
          <a:ln w="25400">
            <a:noFill/>
          </a:ln>
          <a:effectLst/>
        </c:spPr>
        <c:marker>
          <c:symbol val="none"/>
        </c:marker>
      </c:pivotFmt>
      <c:pivotFmt>
        <c:idx val="924"/>
        <c:spPr>
          <a:solidFill>
            <a:schemeClr val="accent1"/>
          </a:solidFill>
          <a:ln w="25400">
            <a:noFill/>
          </a:ln>
          <a:effectLst/>
        </c:spPr>
        <c:marker>
          <c:symbol val="none"/>
        </c:marker>
      </c:pivotFmt>
      <c:pivotFmt>
        <c:idx val="925"/>
        <c:spPr>
          <a:solidFill>
            <a:schemeClr val="accent1"/>
          </a:solidFill>
          <a:ln w="25400">
            <a:noFill/>
          </a:ln>
          <a:effectLst/>
        </c:spPr>
        <c:marker>
          <c:symbol val="none"/>
        </c:marker>
      </c:pivotFmt>
      <c:pivotFmt>
        <c:idx val="926"/>
        <c:spPr>
          <a:solidFill>
            <a:schemeClr val="accent1"/>
          </a:solidFill>
          <a:ln w="25400">
            <a:noFill/>
          </a:ln>
          <a:effectLst/>
        </c:spPr>
        <c:marker>
          <c:symbol val="none"/>
        </c:marker>
      </c:pivotFmt>
      <c:pivotFmt>
        <c:idx val="927"/>
        <c:spPr>
          <a:solidFill>
            <a:schemeClr val="accent1"/>
          </a:solidFill>
          <a:ln w="25400">
            <a:noFill/>
          </a:ln>
          <a:effectLst/>
        </c:spPr>
        <c:marker>
          <c:symbol val="none"/>
        </c:marker>
      </c:pivotFmt>
      <c:pivotFmt>
        <c:idx val="928"/>
        <c:spPr>
          <a:solidFill>
            <a:schemeClr val="accent1"/>
          </a:solidFill>
          <a:ln w="25400">
            <a:noFill/>
          </a:ln>
          <a:effectLst/>
        </c:spPr>
        <c:marker>
          <c:symbol val="none"/>
        </c:marker>
      </c:pivotFmt>
      <c:pivotFmt>
        <c:idx val="929"/>
        <c:spPr>
          <a:solidFill>
            <a:schemeClr val="accent1"/>
          </a:solidFill>
          <a:ln w="25400">
            <a:noFill/>
          </a:ln>
          <a:effectLst/>
        </c:spPr>
        <c:marker>
          <c:symbol val="none"/>
        </c:marker>
      </c:pivotFmt>
      <c:pivotFmt>
        <c:idx val="930"/>
        <c:spPr>
          <a:solidFill>
            <a:schemeClr val="accent1"/>
          </a:solidFill>
          <a:ln w="25400">
            <a:noFill/>
          </a:ln>
          <a:effectLst/>
        </c:spPr>
        <c:marker>
          <c:symbol val="none"/>
        </c:marker>
      </c:pivotFmt>
      <c:pivotFmt>
        <c:idx val="931"/>
        <c:spPr>
          <a:solidFill>
            <a:schemeClr val="accent1"/>
          </a:solidFill>
          <a:ln w="25400">
            <a:noFill/>
          </a:ln>
          <a:effectLst/>
        </c:spPr>
        <c:marker>
          <c:symbol val="none"/>
        </c:marker>
      </c:pivotFmt>
      <c:pivotFmt>
        <c:idx val="932"/>
        <c:spPr>
          <a:solidFill>
            <a:schemeClr val="accent1"/>
          </a:solidFill>
          <a:ln w="25400">
            <a:noFill/>
          </a:ln>
          <a:effectLst/>
        </c:spPr>
        <c:marker>
          <c:symbol val="none"/>
        </c:marker>
      </c:pivotFmt>
      <c:pivotFmt>
        <c:idx val="933"/>
        <c:spPr>
          <a:solidFill>
            <a:schemeClr val="accent1"/>
          </a:solidFill>
          <a:ln w="25400">
            <a:noFill/>
          </a:ln>
          <a:effectLst/>
        </c:spPr>
        <c:marker>
          <c:symbol val="none"/>
        </c:marker>
      </c:pivotFmt>
      <c:pivotFmt>
        <c:idx val="934"/>
        <c:spPr>
          <a:solidFill>
            <a:schemeClr val="accent1"/>
          </a:solidFill>
          <a:ln w="25400">
            <a:noFill/>
          </a:ln>
          <a:effectLst/>
        </c:spPr>
        <c:marker>
          <c:symbol val="none"/>
        </c:marker>
      </c:pivotFmt>
      <c:pivotFmt>
        <c:idx val="935"/>
        <c:spPr>
          <a:solidFill>
            <a:schemeClr val="accent1"/>
          </a:solidFill>
          <a:ln w="25400">
            <a:noFill/>
          </a:ln>
          <a:effectLst/>
        </c:spPr>
        <c:marker>
          <c:symbol val="none"/>
        </c:marker>
      </c:pivotFmt>
      <c:pivotFmt>
        <c:idx val="936"/>
        <c:spPr>
          <a:solidFill>
            <a:schemeClr val="accent1"/>
          </a:solidFill>
          <a:ln w="25400">
            <a:noFill/>
          </a:ln>
          <a:effectLst/>
        </c:spPr>
        <c:marker>
          <c:symbol val="none"/>
        </c:marker>
      </c:pivotFmt>
      <c:pivotFmt>
        <c:idx val="937"/>
        <c:spPr>
          <a:solidFill>
            <a:schemeClr val="accent1"/>
          </a:solidFill>
          <a:ln w="25400">
            <a:noFill/>
          </a:ln>
          <a:effectLst/>
        </c:spPr>
        <c:marker>
          <c:symbol val="none"/>
        </c:marker>
      </c:pivotFmt>
      <c:pivotFmt>
        <c:idx val="938"/>
        <c:spPr>
          <a:solidFill>
            <a:schemeClr val="accent1"/>
          </a:solidFill>
          <a:ln w="25400">
            <a:noFill/>
          </a:ln>
          <a:effectLst/>
        </c:spPr>
        <c:marker>
          <c:symbol val="none"/>
        </c:marker>
      </c:pivotFmt>
      <c:pivotFmt>
        <c:idx val="939"/>
        <c:spPr>
          <a:solidFill>
            <a:schemeClr val="accent1"/>
          </a:solidFill>
          <a:ln w="25400">
            <a:noFill/>
          </a:ln>
          <a:effectLst/>
        </c:spPr>
        <c:marker>
          <c:symbol val="none"/>
        </c:marker>
      </c:pivotFmt>
      <c:pivotFmt>
        <c:idx val="940"/>
        <c:spPr>
          <a:solidFill>
            <a:schemeClr val="accent1"/>
          </a:solidFill>
          <a:ln w="25400">
            <a:noFill/>
          </a:ln>
          <a:effectLst/>
        </c:spPr>
        <c:marker>
          <c:symbol val="none"/>
        </c:marker>
      </c:pivotFmt>
      <c:pivotFmt>
        <c:idx val="941"/>
        <c:spPr>
          <a:solidFill>
            <a:schemeClr val="accent1"/>
          </a:solidFill>
          <a:ln w="25400">
            <a:noFill/>
          </a:ln>
          <a:effectLst/>
        </c:spPr>
        <c:marker>
          <c:symbol val="none"/>
        </c:marker>
      </c:pivotFmt>
      <c:pivotFmt>
        <c:idx val="942"/>
        <c:spPr>
          <a:solidFill>
            <a:schemeClr val="accent1"/>
          </a:solidFill>
          <a:ln w="25400">
            <a:noFill/>
          </a:ln>
          <a:effectLst/>
        </c:spPr>
        <c:marker>
          <c:symbol val="none"/>
        </c:marker>
      </c:pivotFmt>
      <c:pivotFmt>
        <c:idx val="943"/>
        <c:spPr>
          <a:solidFill>
            <a:schemeClr val="accent1"/>
          </a:solidFill>
          <a:ln w="25400">
            <a:noFill/>
          </a:ln>
          <a:effectLst/>
        </c:spPr>
        <c:marker>
          <c:symbol val="none"/>
        </c:marker>
      </c:pivotFmt>
      <c:pivotFmt>
        <c:idx val="944"/>
        <c:spPr>
          <a:solidFill>
            <a:schemeClr val="accent1"/>
          </a:solidFill>
          <a:ln w="25400">
            <a:noFill/>
          </a:ln>
          <a:effectLst/>
        </c:spPr>
        <c:marker>
          <c:symbol val="none"/>
        </c:marker>
      </c:pivotFmt>
      <c:pivotFmt>
        <c:idx val="945"/>
        <c:spPr>
          <a:solidFill>
            <a:schemeClr val="accent1"/>
          </a:solidFill>
          <a:ln w="25400">
            <a:noFill/>
          </a:ln>
          <a:effectLst/>
        </c:spPr>
        <c:marker>
          <c:symbol val="none"/>
        </c:marker>
      </c:pivotFmt>
      <c:pivotFmt>
        <c:idx val="946"/>
        <c:spPr>
          <a:solidFill>
            <a:schemeClr val="accent1"/>
          </a:solidFill>
          <a:ln w="25400">
            <a:noFill/>
          </a:ln>
          <a:effectLst/>
        </c:spPr>
        <c:marker>
          <c:symbol val="none"/>
        </c:marker>
      </c:pivotFmt>
      <c:pivotFmt>
        <c:idx val="947"/>
        <c:spPr>
          <a:solidFill>
            <a:schemeClr val="accent1"/>
          </a:solidFill>
          <a:ln w="25400">
            <a:noFill/>
          </a:ln>
          <a:effectLst/>
        </c:spPr>
        <c:marker>
          <c:symbol val="none"/>
        </c:marker>
      </c:pivotFmt>
      <c:pivotFmt>
        <c:idx val="948"/>
        <c:spPr>
          <a:solidFill>
            <a:schemeClr val="accent1"/>
          </a:solidFill>
          <a:ln w="25400">
            <a:noFill/>
          </a:ln>
          <a:effectLst/>
        </c:spPr>
        <c:marker>
          <c:symbol val="none"/>
        </c:marker>
      </c:pivotFmt>
      <c:pivotFmt>
        <c:idx val="949"/>
        <c:spPr>
          <a:solidFill>
            <a:schemeClr val="accent1"/>
          </a:solidFill>
          <a:ln w="25400">
            <a:noFill/>
          </a:ln>
          <a:effectLst/>
        </c:spPr>
        <c:marker>
          <c:symbol val="none"/>
        </c:marker>
      </c:pivotFmt>
      <c:pivotFmt>
        <c:idx val="950"/>
        <c:spPr>
          <a:solidFill>
            <a:schemeClr val="accent1"/>
          </a:solidFill>
          <a:ln w="25400">
            <a:noFill/>
          </a:ln>
          <a:effectLst/>
        </c:spPr>
        <c:marker>
          <c:symbol val="none"/>
        </c:marker>
      </c:pivotFmt>
      <c:pivotFmt>
        <c:idx val="951"/>
        <c:spPr>
          <a:solidFill>
            <a:schemeClr val="accent1"/>
          </a:solidFill>
          <a:ln w="25400">
            <a:noFill/>
          </a:ln>
          <a:effectLst/>
        </c:spPr>
        <c:marker>
          <c:symbol val="none"/>
        </c:marker>
      </c:pivotFmt>
      <c:pivotFmt>
        <c:idx val="952"/>
        <c:spPr>
          <a:solidFill>
            <a:schemeClr val="accent1"/>
          </a:solidFill>
          <a:ln w="25400">
            <a:noFill/>
          </a:ln>
          <a:effectLst/>
        </c:spPr>
        <c:marker>
          <c:symbol val="none"/>
        </c:marker>
      </c:pivotFmt>
      <c:pivotFmt>
        <c:idx val="953"/>
        <c:spPr>
          <a:solidFill>
            <a:schemeClr val="accent1"/>
          </a:solidFill>
          <a:ln w="25400">
            <a:noFill/>
          </a:ln>
          <a:effectLst/>
        </c:spPr>
        <c:marker>
          <c:symbol val="none"/>
        </c:marker>
      </c:pivotFmt>
      <c:pivotFmt>
        <c:idx val="954"/>
        <c:spPr>
          <a:solidFill>
            <a:schemeClr val="accent1"/>
          </a:solidFill>
          <a:ln w="25400">
            <a:noFill/>
          </a:ln>
          <a:effectLst/>
        </c:spPr>
        <c:marker>
          <c:symbol val="none"/>
        </c:marker>
      </c:pivotFmt>
      <c:pivotFmt>
        <c:idx val="955"/>
        <c:spPr>
          <a:solidFill>
            <a:schemeClr val="accent1"/>
          </a:solidFill>
          <a:ln w="25400">
            <a:noFill/>
          </a:ln>
          <a:effectLst/>
        </c:spPr>
        <c:marker>
          <c:symbol val="none"/>
        </c:marker>
      </c:pivotFmt>
      <c:pivotFmt>
        <c:idx val="956"/>
        <c:spPr>
          <a:solidFill>
            <a:schemeClr val="accent1"/>
          </a:solidFill>
          <a:ln w="25400">
            <a:noFill/>
          </a:ln>
          <a:effectLst/>
        </c:spPr>
        <c:marker>
          <c:symbol val="none"/>
        </c:marker>
      </c:pivotFmt>
      <c:pivotFmt>
        <c:idx val="957"/>
        <c:spPr>
          <a:solidFill>
            <a:schemeClr val="accent1"/>
          </a:solidFill>
          <a:ln w="25400">
            <a:noFill/>
          </a:ln>
          <a:effectLst/>
        </c:spPr>
        <c:marker>
          <c:symbol val="none"/>
        </c:marker>
      </c:pivotFmt>
      <c:pivotFmt>
        <c:idx val="958"/>
        <c:spPr>
          <a:solidFill>
            <a:schemeClr val="accent1"/>
          </a:solidFill>
          <a:ln w="25400">
            <a:noFill/>
          </a:ln>
          <a:effectLst/>
        </c:spPr>
        <c:marker>
          <c:symbol val="none"/>
        </c:marker>
      </c:pivotFmt>
      <c:pivotFmt>
        <c:idx val="959"/>
        <c:spPr>
          <a:solidFill>
            <a:schemeClr val="accent1"/>
          </a:solidFill>
          <a:ln w="25400">
            <a:noFill/>
          </a:ln>
          <a:effectLst/>
        </c:spPr>
        <c:marker>
          <c:symbol val="none"/>
        </c:marker>
      </c:pivotFmt>
      <c:pivotFmt>
        <c:idx val="960"/>
        <c:spPr>
          <a:solidFill>
            <a:schemeClr val="accent1"/>
          </a:solidFill>
          <a:ln w="25400">
            <a:noFill/>
          </a:ln>
          <a:effectLst/>
        </c:spPr>
        <c:marker>
          <c:symbol val="none"/>
        </c:marker>
      </c:pivotFmt>
      <c:pivotFmt>
        <c:idx val="961"/>
        <c:spPr>
          <a:solidFill>
            <a:schemeClr val="accent1"/>
          </a:solidFill>
          <a:ln w="25400">
            <a:noFill/>
          </a:ln>
          <a:effectLst/>
        </c:spPr>
        <c:marker>
          <c:symbol val="none"/>
        </c:marker>
      </c:pivotFmt>
      <c:pivotFmt>
        <c:idx val="962"/>
        <c:spPr>
          <a:solidFill>
            <a:schemeClr val="accent1"/>
          </a:solidFill>
          <a:ln w="25400">
            <a:noFill/>
          </a:ln>
          <a:effectLst/>
        </c:spPr>
        <c:marker>
          <c:symbol val="none"/>
        </c:marker>
      </c:pivotFmt>
      <c:pivotFmt>
        <c:idx val="963"/>
        <c:spPr>
          <a:solidFill>
            <a:schemeClr val="accent1"/>
          </a:solidFill>
          <a:ln w="25400">
            <a:noFill/>
          </a:ln>
          <a:effectLst/>
        </c:spPr>
        <c:marker>
          <c:symbol val="none"/>
        </c:marker>
      </c:pivotFmt>
      <c:pivotFmt>
        <c:idx val="964"/>
        <c:spPr>
          <a:solidFill>
            <a:schemeClr val="accent1"/>
          </a:solidFill>
          <a:ln w="25400">
            <a:noFill/>
          </a:ln>
          <a:effectLst/>
        </c:spPr>
        <c:marker>
          <c:symbol val="none"/>
        </c:marker>
      </c:pivotFmt>
      <c:pivotFmt>
        <c:idx val="965"/>
        <c:spPr>
          <a:solidFill>
            <a:schemeClr val="accent1"/>
          </a:solidFill>
          <a:ln w="25400">
            <a:noFill/>
          </a:ln>
          <a:effectLst/>
        </c:spPr>
        <c:marker>
          <c:symbol val="none"/>
        </c:marker>
      </c:pivotFmt>
      <c:pivotFmt>
        <c:idx val="966"/>
        <c:spPr>
          <a:solidFill>
            <a:schemeClr val="accent1"/>
          </a:solidFill>
          <a:ln w="25400">
            <a:noFill/>
          </a:ln>
          <a:effectLst/>
        </c:spPr>
        <c:marker>
          <c:symbol val="none"/>
        </c:marker>
      </c:pivotFmt>
      <c:pivotFmt>
        <c:idx val="967"/>
        <c:spPr>
          <a:solidFill>
            <a:schemeClr val="accent1"/>
          </a:solidFill>
          <a:ln w="25400">
            <a:noFill/>
          </a:ln>
          <a:effectLst/>
        </c:spPr>
        <c:marker>
          <c:symbol val="none"/>
        </c:marker>
      </c:pivotFmt>
      <c:pivotFmt>
        <c:idx val="968"/>
        <c:spPr>
          <a:solidFill>
            <a:schemeClr val="accent1"/>
          </a:solidFill>
          <a:ln w="25400">
            <a:noFill/>
          </a:ln>
          <a:effectLst/>
        </c:spPr>
        <c:marker>
          <c:symbol val="none"/>
        </c:marker>
      </c:pivotFmt>
      <c:pivotFmt>
        <c:idx val="969"/>
        <c:spPr>
          <a:solidFill>
            <a:schemeClr val="accent1"/>
          </a:solidFill>
          <a:ln w="25400">
            <a:noFill/>
          </a:ln>
          <a:effectLst/>
        </c:spPr>
        <c:marker>
          <c:symbol val="none"/>
        </c:marker>
      </c:pivotFmt>
      <c:pivotFmt>
        <c:idx val="970"/>
        <c:spPr>
          <a:solidFill>
            <a:schemeClr val="accent1"/>
          </a:solidFill>
          <a:ln w="25400">
            <a:noFill/>
          </a:ln>
          <a:effectLst/>
        </c:spPr>
        <c:marker>
          <c:symbol val="none"/>
        </c:marker>
      </c:pivotFmt>
      <c:pivotFmt>
        <c:idx val="971"/>
        <c:spPr>
          <a:solidFill>
            <a:schemeClr val="accent1"/>
          </a:solidFill>
          <a:ln w="25400">
            <a:noFill/>
          </a:ln>
          <a:effectLst/>
        </c:spPr>
        <c:marker>
          <c:symbol val="none"/>
        </c:marker>
      </c:pivotFmt>
      <c:pivotFmt>
        <c:idx val="972"/>
        <c:spPr>
          <a:solidFill>
            <a:schemeClr val="accent1"/>
          </a:solidFill>
          <a:ln w="25400">
            <a:noFill/>
          </a:ln>
          <a:effectLst/>
        </c:spPr>
        <c:marker>
          <c:symbol val="none"/>
        </c:marker>
      </c:pivotFmt>
      <c:pivotFmt>
        <c:idx val="973"/>
        <c:spPr>
          <a:solidFill>
            <a:schemeClr val="accent1"/>
          </a:solidFill>
          <a:ln w="25400">
            <a:noFill/>
          </a:ln>
          <a:effectLst/>
        </c:spPr>
        <c:marker>
          <c:symbol val="none"/>
        </c:marker>
      </c:pivotFmt>
      <c:pivotFmt>
        <c:idx val="974"/>
        <c:spPr>
          <a:solidFill>
            <a:schemeClr val="accent1"/>
          </a:solidFill>
          <a:ln w="25400">
            <a:noFill/>
          </a:ln>
          <a:effectLst/>
        </c:spPr>
        <c:marker>
          <c:symbol val="none"/>
        </c:marker>
      </c:pivotFmt>
      <c:pivotFmt>
        <c:idx val="975"/>
        <c:spPr>
          <a:solidFill>
            <a:schemeClr val="accent1"/>
          </a:solidFill>
          <a:ln w="25400">
            <a:noFill/>
          </a:ln>
          <a:effectLst/>
        </c:spPr>
        <c:marker>
          <c:symbol val="none"/>
        </c:marker>
      </c:pivotFmt>
      <c:pivotFmt>
        <c:idx val="976"/>
        <c:spPr>
          <a:solidFill>
            <a:schemeClr val="accent1"/>
          </a:solidFill>
          <a:ln w="25400">
            <a:noFill/>
          </a:ln>
          <a:effectLst/>
        </c:spPr>
        <c:marker>
          <c:symbol val="none"/>
        </c:marker>
      </c:pivotFmt>
      <c:pivotFmt>
        <c:idx val="977"/>
        <c:spPr>
          <a:solidFill>
            <a:schemeClr val="accent1"/>
          </a:solidFill>
          <a:ln w="25400">
            <a:noFill/>
          </a:ln>
          <a:effectLst/>
        </c:spPr>
        <c:marker>
          <c:symbol val="none"/>
        </c:marker>
      </c:pivotFmt>
      <c:pivotFmt>
        <c:idx val="978"/>
        <c:spPr>
          <a:solidFill>
            <a:schemeClr val="accent1"/>
          </a:solidFill>
          <a:ln w="25400">
            <a:noFill/>
          </a:ln>
          <a:effectLst/>
        </c:spPr>
        <c:marker>
          <c:symbol val="none"/>
        </c:marker>
      </c:pivotFmt>
      <c:pivotFmt>
        <c:idx val="979"/>
        <c:spPr>
          <a:solidFill>
            <a:schemeClr val="accent1"/>
          </a:solidFill>
          <a:ln w="25400">
            <a:noFill/>
          </a:ln>
          <a:effectLst/>
        </c:spPr>
        <c:marker>
          <c:symbol val="none"/>
        </c:marker>
      </c:pivotFmt>
      <c:pivotFmt>
        <c:idx val="980"/>
        <c:spPr>
          <a:solidFill>
            <a:schemeClr val="accent1"/>
          </a:solidFill>
          <a:ln w="25400">
            <a:noFill/>
          </a:ln>
          <a:effectLst/>
        </c:spPr>
        <c:marker>
          <c:symbol val="none"/>
        </c:marker>
      </c:pivotFmt>
      <c:pivotFmt>
        <c:idx val="981"/>
        <c:spPr>
          <a:solidFill>
            <a:schemeClr val="accent1"/>
          </a:solidFill>
          <a:ln w="25400">
            <a:noFill/>
          </a:ln>
          <a:effectLst/>
        </c:spPr>
        <c:marker>
          <c:symbol val="none"/>
        </c:marker>
      </c:pivotFmt>
      <c:pivotFmt>
        <c:idx val="982"/>
        <c:spPr>
          <a:solidFill>
            <a:schemeClr val="accent1"/>
          </a:solidFill>
          <a:ln w="25400">
            <a:noFill/>
          </a:ln>
          <a:effectLst/>
        </c:spPr>
        <c:marker>
          <c:symbol val="none"/>
        </c:marker>
      </c:pivotFmt>
      <c:pivotFmt>
        <c:idx val="983"/>
        <c:spPr>
          <a:solidFill>
            <a:schemeClr val="accent1"/>
          </a:solidFill>
          <a:ln w="25400">
            <a:noFill/>
          </a:ln>
          <a:effectLst/>
        </c:spPr>
        <c:marker>
          <c:symbol val="none"/>
        </c:marker>
      </c:pivotFmt>
      <c:pivotFmt>
        <c:idx val="984"/>
        <c:spPr>
          <a:solidFill>
            <a:schemeClr val="accent1"/>
          </a:solidFill>
          <a:ln w="25400">
            <a:noFill/>
          </a:ln>
          <a:effectLst/>
        </c:spPr>
        <c:marker>
          <c:symbol val="none"/>
        </c:marker>
      </c:pivotFmt>
      <c:pivotFmt>
        <c:idx val="985"/>
        <c:spPr>
          <a:solidFill>
            <a:schemeClr val="accent1"/>
          </a:solidFill>
          <a:ln w="25400">
            <a:noFill/>
          </a:ln>
          <a:effectLst/>
        </c:spPr>
        <c:marker>
          <c:symbol val="none"/>
        </c:marker>
      </c:pivotFmt>
      <c:pivotFmt>
        <c:idx val="986"/>
        <c:spPr>
          <a:solidFill>
            <a:schemeClr val="accent1"/>
          </a:solidFill>
          <a:ln w="25400">
            <a:noFill/>
          </a:ln>
          <a:effectLst/>
        </c:spPr>
        <c:marker>
          <c:symbol val="none"/>
        </c:marker>
      </c:pivotFmt>
      <c:pivotFmt>
        <c:idx val="987"/>
        <c:spPr>
          <a:solidFill>
            <a:schemeClr val="accent1"/>
          </a:solidFill>
          <a:ln w="25400">
            <a:noFill/>
          </a:ln>
          <a:effectLst/>
        </c:spPr>
        <c:marker>
          <c:symbol val="none"/>
        </c:marker>
      </c:pivotFmt>
      <c:pivotFmt>
        <c:idx val="988"/>
        <c:spPr>
          <a:solidFill>
            <a:schemeClr val="accent1"/>
          </a:solidFill>
          <a:ln w="25400">
            <a:noFill/>
          </a:ln>
          <a:effectLst/>
        </c:spPr>
        <c:marker>
          <c:symbol val="none"/>
        </c:marker>
      </c:pivotFmt>
      <c:pivotFmt>
        <c:idx val="989"/>
        <c:spPr>
          <a:solidFill>
            <a:schemeClr val="accent1"/>
          </a:solidFill>
          <a:ln w="25400">
            <a:noFill/>
          </a:ln>
          <a:effectLst/>
        </c:spPr>
        <c:marker>
          <c:symbol val="none"/>
        </c:marker>
      </c:pivotFmt>
      <c:pivotFmt>
        <c:idx val="990"/>
        <c:spPr>
          <a:solidFill>
            <a:schemeClr val="accent1"/>
          </a:solidFill>
          <a:ln w="25400">
            <a:noFill/>
          </a:ln>
          <a:effectLst/>
        </c:spPr>
        <c:marker>
          <c:symbol val="none"/>
        </c:marker>
      </c:pivotFmt>
      <c:pivotFmt>
        <c:idx val="991"/>
        <c:spPr>
          <a:solidFill>
            <a:schemeClr val="accent1"/>
          </a:solidFill>
          <a:ln w="25400">
            <a:noFill/>
          </a:ln>
          <a:effectLst/>
        </c:spPr>
        <c:marker>
          <c:symbol val="none"/>
        </c:marker>
      </c:pivotFmt>
      <c:pivotFmt>
        <c:idx val="992"/>
        <c:spPr>
          <a:solidFill>
            <a:schemeClr val="accent1"/>
          </a:solidFill>
          <a:ln w="25400">
            <a:noFill/>
          </a:ln>
          <a:effectLst/>
        </c:spPr>
        <c:marker>
          <c:symbol val="none"/>
        </c:marker>
      </c:pivotFmt>
      <c:pivotFmt>
        <c:idx val="993"/>
        <c:spPr>
          <a:solidFill>
            <a:schemeClr val="accent1"/>
          </a:solidFill>
          <a:ln w="25400">
            <a:noFill/>
          </a:ln>
          <a:effectLst/>
        </c:spPr>
        <c:marker>
          <c:symbol val="none"/>
        </c:marker>
      </c:pivotFmt>
      <c:pivotFmt>
        <c:idx val="994"/>
        <c:spPr>
          <a:solidFill>
            <a:schemeClr val="accent1"/>
          </a:solidFill>
          <a:ln w="25400">
            <a:noFill/>
          </a:ln>
          <a:effectLst/>
        </c:spPr>
        <c:marker>
          <c:symbol val="none"/>
        </c:marker>
      </c:pivotFmt>
      <c:pivotFmt>
        <c:idx val="995"/>
        <c:spPr>
          <a:solidFill>
            <a:schemeClr val="accent1"/>
          </a:solidFill>
          <a:ln w="25400">
            <a:noFill/>
          </a:ln>
          <a:effectLst/>
        </c:spPr>
        <c:marker>
          <c:symbol val="none"/>
        </c:marker>
      </c:pivotFmt>
      <c:pivotFmt>
        <c:idx val="996"/>
        <c:spPr>
          <a:solidFill>
            <a:schemeClr val="accent1"/>
          </a:solidFill>
          <a:ln w="25400">
            <a:noFill/>
          </a:ln>
          <a:effectLst/>
        </c:spPr>
        <c:marker>
          <c:symbol val="none"/>
        </c:marker>
      </c:pivotFmt>
      <c:pivotFmt>
        <c:idx val="997"/>
        <c:spPr>
          <a:solidFill>
            <a:schemeClr val="accent1"/>
          </a:solidFill>
          <a:ln w="25400">
            <a:noFill/>
          </a:ln>
          <a:effectLst/>
        </c:spPr>
        <c:marker>
          <c:symbol val="none"/>
        </c:marker>
      </c:pivotFmt>
      <c:pivotFmt>
        <c:idx val="998"/>
        <c:spPr>
          <a:solidFill>
            <a:schemeClr val="accent1"/>
          </a:solidFill>
          <a:ln w="25400">
            <a:noFill/>
          </a:ln>
          <a:effectLst/>
        </c:spPr>
        <c:marker>
          <c:symbol val="none"/>
        </c:marker>
      </c:pivotFmt>
      <c:pivotFmt>
        <c:idx val="999"/>
        <c:spPr>
          <a:solidFill>
            <a:schemeClr val="accent1"/>
          </a:solidFill>
          <a:ln w="25400">
            <a:noFill/>
          </a:ln>
          <a:effectLst/>
        </c:spPr>
        <c:marker>
          <c:symbol val="none"/>
        </c:marker>
      </c:pivotFmt>
      <c:pivotFmt>
        <c:idx val="1000"/>
        <c:spPr>
          <a:solidFill>
            <a:schemeClr val="accent1"/>
          </a:solidFill>
          <a:ln w="25400">
            <a:noFill/>
          </a:ln>
          <a:effectLst/>
        </c:spPr>
        <c:marker>
          <c:symbol val="none"/>
        </c:marker>
      </c:pivotFmt>
      <c:pivotFmt>
        <c:idx val="1001"/>
        <c:spPr>
          <a:solidFill>
            <a:schemeClr val="accent1"/>
          </a:solidFill>
          <a:ln w="25400">
            <a:noFill/>
          </a:ln>
          <a:effectLst/>
        </c:spPr>
        <c:marker>
          <c:symbol val="none"/>
        </c:marker>
      </c:pivotFmt>
      <c:pivotFmt>
        <c:idx val="1002"/>
        <c:spPr>
          <a:solidFill>
            <a:schemeClr val="accent1"/>
          </a:solidFill>
          <a:ln w="25400">
            <a:noFill/>
          </a:ln>
          <a:effectLst/>
        </c:spPr>
        <c:marker>
          <c:symbol val="none"/>
        </c:marker>
      </c:pivotFmt>
      <c:pivotFmt>
        <c:idx val="1003"/>
        <c:spPr>
          <a:solidFill>
            <a:schemeClr val="accent1"/>
          </a:solidFill>
          <a:ln w="25400">
            <a:noFill/>
          </a:ln>
          <a:effectLst/>
        </c:spPr>
        <c:marker>
          <c:symbol val="none"/>
        </c:marker>
      </c:pivotFmt>
      <c:pivotFmt>
        <c:idx val="1004"/>
        <c:spPr>
          <a:solidFill>
            <a:schemeClr val="accent1"/>
          </a:solidFill>
          <a:ln w="25400">
            <a:noFill/>
          </a:ln>
          <a:effectLst/>
        </c:spPr>
        <c:marker>
          <c:symbol val="none"/>
        </c:marker>
      </c:pivotFmt>
      <c:pivotFmt>
        <c:idx val="1005"/>
        <c:spPr>
          <a:solidFill>
            <a:schemeClr val="accent1"/>
          </a:solidFill>
          <a:ln w="25400">
            <a:noFill/>
          </a:ln>
          <a:effectLst/>
        </c:spPr>
        <c:marker>
          <c:symbol val="none"/>
        </c:marker>
      </c:pivotFmt>
      <c:pivotFmt>
        <c:idx val="1006"/>
        <c:spPr>
          <a:solidFill>
            <a:schemeClr val="accent1"/>
          </a:solidFill>
          <a:ln w="25400">
            <a:noFill/>
          </a:ln>
          <a:effectLst/>
        </c:spPr>
        <c:marker>
          <c:symbol val="none"/>
        </c:marker>
      </c:pivotFmt>
      <c:pivotFmt>
        <c:idx val="1007"/>
        <c:spPr>
          <a:solidFill>
            <a:schemeClr val="accent1"/>
          </a:solidFill>
          <a:ln w="25400">
            <a:noFill/>
          </a:ln>
          <a:effectLst/>
        </c:spPr>
        <c:marker>
          <c:symbol val="none"/>
        </c:marker>
      </c:pivotFmt>
      <c:pivotFmt>
        <c:idx val="1008"/>
        <c:spPr>
          <a:solidFill>
            <a:schemeClr val="accent1"/>
          </a:solidFill>
          <a:ln w="25400">
            <a:noFill/>
          </a:ln>
          <a:effectLst/>
        </c:spPr>
        <c:marker>
          <c:symbol val="none"/>
        </c:marker>
      </c:pivotFmt>
      <c:pivotFmt>
        <c:idx val="1009"/>
        <c:spPr>
          <a:solidFill>
            <a:schemeClr val="accent1"/>
          </a:solidFill>
          <a:ln w="25400">
            <a:noFill/>
          </a:ln>
          <a:effectLst/>
        </c:spPr>
        <c:marker>
          <c:symbol val="none"/>
        </c:marker>
      </c:pivotFmt>
      <c:pivotFmt>
        <c:idx val="1010"/>
        <c:spPr>
          <a:solidFill>
            <a:schemeClr val="accent1"/>
          </a:solidFill>
          <a:ln w="25400">
            <a:noFill/>
          </a:ln>
          <a:effectLst/>
        </c:spPr>
        <c:marker>
          <c:symbol val="none"/>
        </c:marker>
      </c:pivotFmt>
      <c:pivotFmt>
        <c:idx val="1011"/>
        <c:spPr>
          <a:solidFill>
            <a:schemeClr val="accent1"/>
          </a:solidFill>
          <a:ln w="25400">
            <a:noFill/>
          </a:ln>
          <a:effectLst/>
        </c:spPr>
        <c:marker>
          <c:symbol val="none"/>
        </c:marker>
      </c:pivotFmt>
      <c:pivotFmt>
        <c:idx val="1012"/>
        <c:spPr>
          <a:solidFill>
            <a:schemeClr val="accent1"/>
          </a:solidFill>
          <a:ln w="25400">
            <a:noFill/>
          </a:ln>
          <a:effectLst/>
        </c:spPr>
        <c:marker>
          <c:symbol val="none"/>
        </c:marker>
      </c:pivotFmt>
      <c:pivotFmt>
        <c:idx val="1013"/>
        <c:spPr>
          <a:solidFill>
            <a:schemeClr val="accent1"/>
          </a:solidFill>
          <a:ln w="25400">
            <a:noFill/>
          </a:ln>
          <a:effectLst/>
        </c:spPr>
        <c:marker>
          <c:symbol val="none"/>
        </c:marker>
      </c:pivotFmt>
      <c:pivotFmt>
        <c:idx val="1014"/>
        <c:spPr>
          <a:solidFill>
            <a:schemeClr val="accent1"/>
          </a:solidFill>
          <a:ln w="25400">
            <a:noFill/>
          </a:ln>
          <a:effectLst/>
        </c:spPr>
        <c:marker>
          <c:symbol val="none"/>
        </c:marker>
      </c:pivotFmt>
      <c:pivotFmt>
        <c:idx val="1015"/>
        <c:spPr>
          <a:solidFill>
            <a:schemeClr val="accent1"/>
          </a:solidFill>
          <a:ln w="25400">
            <a:noFill/>
          </a:ln>
          <a:effectLst/>
        </c:spPr>
        <c:marker>
          <c:symbol val="none"/>
        </c:marker>
      </c:pivotFmt>
      <c:pivotFmt>
        <c:idx val="1016"/>
        <c:spPr>
          <a:solidFill>
            <a:schemeClr val="accent1"/>
          </a:solidFill>
          <a:ln w="25400">
            <a:noFill/>
          </a:ln>
          <a:effectLst/>
        </c:spPr>
        <c:marker>
          <c:symbol val="none"/>
        </c:marker>
      </c:pivotFmt>
      <c:pivotFmt>
        <c:idx val="1017"/>
        <c:spPr>
          <a:solidFill>
            <a:schemeClr val="accent1"/>
          </a:solidFill>
          <a:ln w="25400">
            <a:noFill/>
          </a:ln>
          <a:effectLst/>
        </c:spPr>
        <c:marker>
          <c:symbol val="none"/>
        </c:marker>
      </c:pivotFmt>
      <c:pivotFmt>
        <c:idx val="1018"/>
        <c:spPr>
          <a:solidFill>
            <a:schemeClr val="accent1"/>
          </a:solidFill>
          <a:ln w="25400">
            <a:noFill/>
          </a:ln>
          <a:effectLst/>
        </c:spPr>
        <c:marker>
          <c:symbol val="none"/>
        </c:marker>
      </c:pivotFmt>
      <c:pivotFmt>
        <c:idx val="1019"/>
        <c:spPr>
          <a:solidFill>
            <a:schemeClr val="accent1"/>
          </a:solidFill>
          <a:ln w="25400">
            <a:noFill/>
          </a:ln>
          <a:effectLst/>
        </c:spPr>
        <c:marker>
          <c:symbol val="none"/>
        </c:marker>
      </c:pivotFmt>
      <c:pivotFmt>
        <c:idx val="1020"/>
        <c:spPr>
          <a:solidFill>
            <a:schemeClr val="accent1"/>
          </a:solidFill>
          <a:ln w="25400">
            <a:noFill/>
          </a:ln>
          <a:effectLst/>
        </c:spPr>
        <c:marker>
          <c:symbol val="none"/>
        </c:marker>
      </c:pivotFmt>
      <c:pivotFmt>
        <c:idx val="1021"/>
        <c:spPr>
          <a:solidFill>
            <a:schemeClr val="accent1"/>
          </a:solidFill>
          <a:ln w="25400">
            <a:noFill/>
          </a:ln>
          <a:effectLst/>
        </c:spPr>
        <c:marker>
          <c:symbol val="none"/>
        </c:marker>
      </c:pivotFmt>
      <c:pivotFmt>
        <c:idx val="1022"/>
        <c:spPr>
          <a:solidFill>
            <a:schemeClr val="accent1"/>
          </a:solidFill>
          <a:ln w="25400">
            <a:noFill/>
          </a:ln>
          <a:effectLst/>
        </c:spPr>
        <c:marker>
          <c:symbol val="none"/>
        </c:marker>
      </c:pivotFmt>
      <c:pivotFmt>
        <c:idx val="1023"/>
        <c:spPr>
          <a:solidFill>
            <a:schemeClr val="accent1"/>
          </a:solidFill>
          <a:ln w="25400">
            <a:noFill/>
          </a:ln>
          <a:effectLst/>
        </c:spPr>
        <c:marker>
          <c:symbol val="none"/>
        </c:marker>
      </c:pivotFmt>
      <c:pivotFmt>
        <c:idx val="1024"/>
        <c:spPr>
          <a:solidFill>
            <a:schemeClr val="accent1"/>
          </a:solidFill>
          <a:ln w="25400">
            <a:noFill/>
          </a:ln>
          <a:effectLst/>
        </c:spPr>
        <c:marker>
          <c:symbol val="none"/>
        </c:marker>
      </c:pivotFmt>
      <c:pivotFmt>
        <c:idx val="1025"/>
        <c:spPr>
          <a:solidFill>
            <a:schemeClr val="accent1"/>
          </a:solidFill>
          <a:ln w="25400">
            <a:noFill/>
          </a:ln>
          <a:effectLst/>
        </c:spPr>
        <c:marker>
          <c:symbol val="none"/>
        </c:marker>
      </c:pivotFmt>
      <c:pivotFmt>
        <c:idx val="1026"/>
        <c:spPr>
          <a:solidFill>
            <a:schemeClr val="accent1"/>
          </a:solidFill>
          <a:ln w="25400">
            <a:noFill/>
          </a:ln>
          <a:effectLst/>
        </c:spPr>
        <c:marker>
          <c:symbol val="none"/>
        </c:marker>
      </c:pivotFmt>
      <c:pivotFmt>
        <c:idx val="1027"/>
        <c:spPr>
          <a:solidFill>
            <a:schemeClr val="accent1"/>
          </a:solidFill>
          <a:ln w="25400">
            <a:noFill/>
          </a:ln>
          <a:effectLst/>
        </c:spPr>
        <c:marker>
          <c:symbol val="none"/>
        </c:marker>
      </c:pivotFmt>
      <c:pivotFmt>
        <c:idx val="1028"/>
        <c:spPr>
          <a:solidFill>
            <a:schemeClr val="accent1"/>
          </a:solidFill>
          <a:ln w="25400">
            <a:noFill/>
          </a:ln>
          <a:effectLst/>
        </c:spPr>
        <c:marker>
          <c:symbol val="none"/>
        </c:marker>
      </c:pivotFmt>
      <c:pivotFmt>
        <c:idx val="1029"/>
        <c:spPr>
          <a:solidFill>
            <a:schemeClr val="accent1"/>
          </a:solidFill>
          <a:ln w="25400">
            <a:noFill/>
          </a:ln>
          <a:effectLst/>
        </c:spPr>
        <c:marker>
          <c:symbol val="none"/>
        </c:marker>
      </c:pivotFmt>
      <c:pivotFmt>
        <c:idx val="1030"/>
        <c:spPr>
          <a:solidFill>
            <a:schemeClr val="accent1"/>
          </a:solidFill>
          <a:ln w="25400">
            <a:noFill/>
          </a:ln>
          <a:effectLst/>
        </c:spPr>
        <c:marker>
          <c:symbol val="none"/>
        </c:marker>
      </c:pivotFmt>
      <c:pivotFmt>
        <c:idx val="1031"/>
        <c:spPr>
          <a:solidFill>
            <a:schemeClr val="accent1"/>
          </a:solidFill>
          <a:ln w="25400">
            <a:noFill/>
          </a:ln>
          <a:effectLst/>
        </c:spPr>
        <c:marker>
          <c:symbol val="none"/>
        </c:marker>
      </c:pivotFmt>
      <c:pivotFmt>
        <c:idx val="1032"/>
        <c:spPr>
          <a:solidFill>
            <a:schemeClr val="accent1"/>
          </a:solidFill>
          <a:ln w="25400">
            <a:noFill/>
          </a:ln>
          <a:effectLst/>
        </c:spPr>
        <c:marker>
          <c:symbol val="none"/>
        </c:marker>
      </c:pivotFmt>
      <c:pivotFmt>
        <c:idx val="1033"/>
        <c:spPr>
          <a:solidFill>
            <a:schemeClr val="accent1"/>
          </a:solidFill>
          <a:ln w="25400">
            <a:noFill/>
          </a:ln>
          <a:effectLst/>
        </c:spPr>
        <c:marker>
          <c:symbol val="none"/>
        </c:marker>
      </c:pivotFmt>
      <c:pivotFmt>
        <c:idx val="1034"/>
        <c:spPr>
          <a:solidFill>
            <a:schemeClr val="accent1"/>
          </a:solidFill>
          <a:ln w="25400">
            <a:noFill/>
          </a:ln>
          <a:effectLst/>
        </c:spPr>
        <c:marker>
          <c:symbol val="none"/>
        </c:marker>
      </c:pivotFmt>
      <c:pivotFmt>
        <c:idx val="1035"/>
        <c:spPr>
          <a:solidFill>
            <a:schemeClr val="accent1"/>
          </a:solidFill>
          <a:ln w="25400">
            <a:noFill/>
          </a:ln>
          <a:effectLst/>
        </c:spPr>
        <c:marker>
          <c:symbol val="none"/>
        </c:marker>
      </c:pivotFmt>
      <c:pivotFmt>
        <c:idx val="1036"/>
        <c:spPr>
          <a:solidFill>
            <a:schemeClr val="accent1"/>
          </a:solidFill>
          <a:ln w="25400">
            <a:noFill/>
          </a:ln>
          <a:effectLst/>
        </c:spPr>
        <c:marker>
          <c:symbol val="none"/>
        </c:marker>
      </c:pivotFmt>
      <c:pivotFmt>
        <c:idx val="1037"/>
        <c:spPr>
          <a:solidFill>
            <a:schemeClr val="accent1"/>
          </a:solidFill>
          <a:ln w="25400">
            <a:noFill/>
          </a:ln>
          <a:effectLst/>
        </c:spPr>
        <c:marker>
          <c:symbol val="none"/>
        </c:marker>
      </c:pivotFmt>
      <c:pivotFmt>
        <c:idx val="1038"/>
        <c:spPr>
          <a:solidFill>
            <a:schemeClr val="accent1"/>
          </a:solidFill>
          <a:ln w="25400">
            <a:noFill/>
          </a:ln>
          <a:effectLst/>
        </c:spPr>
        <c:marker>
          <c:symbol val="none"/>
        </c:marker>
      </c:pivotFmt>
      <c:pivotFmt>
        <c:idx val="1039"/>
        <c:spPr>
          <a:solidFill>
            <a:schemeClr val="accent1"/>
          </a:solidFill>
          <a:ln w="25400">
            <a:noFill/>
          </a:ln>
          <a:effectLst/>
        </c:spPr>
        <c:marker>
          <c:symbol val="none"/>
        </c:marker>
      </c:pivotFmt>
      <c:pivotFmt>
        <c:idx val="1040"/>
        <c:spPr>
          <a:solidFill>
            <a:schemeClr val="accent1"/>
          </a:solidFill>
          <a:ln w="25400">
            <a:noFill/>
          </a:ln>
          <a:effectLst/>
        </c:spPr>
        <c:marker>
          <c:symbol val="none"/>
        </c:marker>
      </c:pivotFmt>
      <c:pivotFmt>
        <c:idx val="1041"/>
        <c:spPr>
          <a:solidFill>
            <a:schemeClr val="accent1"/>
          </a:solidFill>
          <a:ln w="25400">
            <a:noFill/>
          </a:ln>
          <a:effectLst/>
        </c:spPr>
        <c:marker>
          <c:symbol val="none"/>
        </c:marker>
      </c:pivotFmt>
      <c:pivotFmt>
        <c:idx val="1042"/>
        <c:spPr>
          <a:solidFill>
            <a:schemeClr val="accent1"/>
          </a:solidFill>
          <a:ln w="25400">
            <a:noFill/>
          </a:ln>
          <a:effectLst/>
        </c:spPr>
        <c:marker>
          <c:symbol val="none"/>
        </c:marker>
      </c:pivotFmt>
      <c:pivotFmt>
        <c:idx val="1043"/>
        <c:spPr>
          <a:solidFill>
            <a:schemeClr val="accent1"/>
          </a:solidFill>
          <a:ln w="25400">
            <a:noFill/>
          </a:ln>
          <a:effectLst/>
        </c:spPr>
        <c:marker>
          <c:symbol val="none"/>
        </c:marker>
      </c:pivotFmt>
      <c:pivotFmt>
        <c:idx val="1044"/>
        <c:spPr>
          <a:solidFill>
            <a:schemeClr val="accent1"/>
          </a:solidFill>
          <a:ln w="25400">
            <a:noFill/>
          </a:ln>
          <a:effectLst/>
        </c:spPr>
        <c:marker>
          <c:symbol val="none"/>
        </c:marker>
      </c:pivotFmt>
      <c:pivotFmt>
        <c:idx val="1045"/>
        <c:spPr>
          <a:solidFill>
            <a:schemeClr val="accent1"/>
          </a:solidFill>
          <a:ln w="25400">
            <a:noFill/>
          </a:ln>
          <a:effectLst/>
        </c:spPr>
        <c:marker>
          <c:symbol val="none"/>
        </c:marker>
      </c:pivotFmt>
      <c:pivotFmt>
        <c:idx val="1046"/>
        <c:spPr>
          <a:solidFill>
            <a:schemeClr val="accent1"/>
          </a:solidFill>
          <a:ln w="25400">
            <a:noFill/>
          </a:ln>
          <a:effectLst/>
        </c:spPr>
        <c:marker>
          <c:symbol val="none"/>
        </c:marker>
      </c:pivotFmt>
      <c:pivotFmt>
        <c:idx val="1047"/>
        <c:spPr>
          <a:solidFill>
            <a:schemeClr val="accent1"/>
          </a:solidFill>
          <a:ln w="25400">
            <a:noFill/>
          </a:ln>
          <a:effectLst/>
        </c:spPr>
        <c:marker>
          <c:symbol val="none"/>
        </c:marker>
      </c:pivotFmt>
      <c:pivotFmt>
        <c:idx val="1048"/>
        <c:spPr>
          <a:solidFill>
            <a:schemeClr val="accent1"/>
          </a:solidFill>
          <a:ln w="25400">
            <a:noFill/>
          </a:ln>
          <a:effectLst/>
        </c:spPr>
        <c:marker>
          <c:symbol val="none"/>
        </c:marker>
      </c:pivotFmt>
      <c:pivotFmt>
        <c:idx val="1049"/>
        <c:spPr>
          <a:solidFill>
            <a:schemeClr val="accent1"/>
          </a:solidFill>
          <a:ln w="25400">
            <a:noFill/>
          </a:ln>
          <a:effectLst/>
        </c:spPr>
        <c:marker>
          <c:symbol val="none"/>
        </c:marker>
      </c:pivotFmt>
      <c:pivotFmt>
        <c:idx val="1050"/>
        <c:spPr>
          <a:solidFill>
            <a:schemeClr val="accent1"/>
          </a:solidFill>
          <a:ln w="25400">
            <a:noFill/>
          </a:ln>
          <a:effectLst/>
        </c:spPr>
        <c:marker>
          <c:symbol val="none"/>
        </c:marker>
      </c:pivotFmt>
      <c:pivotFmt>
        <c:idx val="1051"/>
        <c:spPr>
          <a:solidFill>
            <a:schemeClr val="accent1"/>
          </a:solidFill>
          <a:ln w="25400">
            <a:noFill/>
          </a:ln>
          <a:effectLst/>
        </c:spPr>
        <c:marker>
          <c:symbol val="none"/>
        </c:marker>
      </c:pivotFmt>
      <c:pivotFmt>
        <c:idx val="1052"/>
        <c:spPr>
          <a:solidFill>
            <a:schemeClr val="accent1"/>
          </a:solidFill>
          <a:ln w="25400">
            <a:noFill/>
          </a:ln>
          <a:effectLst/>
        </c:spPr>
        <c:marker>
          <c:symbol val="none"/>
        </c:marker>
      </c:pivotFmt>
      <c:pivotFmt>
        <c:idx val="1053"/>
        <c:spPr>
          <a:solidFill>
            <a:schemeClr val="accent1"/>
          </a:solidFill>
          <a:ln w="25400">
            <a:noFill/>
          </a:ln>
          <a:effectLst/>
        </c:spPr>
        <c:marker>
          <c:symbol val="none"/>
        </c:marker>
      </c:pivotFmt>
      <c:pivotFmt>
        <c:idx val="1054"/>
        <c:spPr>
          <a:solidFill>
            <a:schemeClr val="accent1"/>
          </a:solidFill>
          <a:ln w="25400">
            <a:noFill/>
          </a:ln>
          <a:effectLst/>
        </c:spPr>
        <c:marker>
          <c:symbol val="none"/>
        </c:marker>
      </c:pivotFmt>
      <c:pivotFmt>
        <c:idx val="1055"/>
        <c:spPr>
          <a:solidFill>
            <a:schemeClr val="accent1"/>
          </a:solidFill>
          <a:ln w="25400">
            <a:noFill/>
          </a:ln>
          <a:effectLst/>
        </c:spPr>
        <c:marker>
          <c:symbol val="none"/>
        </c:marker>
      </c:pivotFmt>
      <c:pivotFmt>
        <c:idx val="1056"/>
        <c:spPr>
          <a:solidFill>
            <a:schemeClr val="accent1"/>
          </a:solidFill>
          <a:ln w="25400">
            <a:noFill/>
          </a:ln>
          <a:effectLst/>
        </c:spPr>
        <c:marker>
          <c:symbol val="none"/>
        </c:marker>
      </c:pivotFmt>
      <c:pivotFmt>
        <c:idx val="1057"/>
        <c:spPr>
          <a:solidFill>
            <a:schemeClr val="accent1"/>
          </a:solidFill>
          <a:ln w="25400">
            <a:noFill/>
          </a:ln>
          <a:effectLst/>
        </c:spPr>
        <c:marker>
          <c:symbol val="none"/>
        </c:marker>
      </c:pivotFmt>
      <c:pivotFmt>
        <c:idx val="1058"/>
        <c:spPr>
          <a:solidFill>
            <a:schemeClr val="accent1"/>
          </a:solidFill>
          <a:ln w="25400">
            <a:noFill/>
          </a:ln>
          <a:effectLst/>
        </c:spPr>
        <c:marker>
          <c:symbol val="none"/>
        </c:marker>
      </c:pivotFmt>
      <c:pivotFmt>
        <c:idx val="1059"/>
        <c:spPr>
          <a:solidFill>
            <a:schemeClr val="accent1"/>
          </a:solidFill>
          <a:ln w="25400">
            <a:noFill/>
          </a:ln>
          <a:effectLst/>
        </c:spPr>
        <c:marker>
          <c:symbol val="none"/>
        </c:marker>
      </c:pivotFmt>
      <c:pivotFmt>
        <c:idx val="1060"/>
        <c:spPr>
          <a:solidFill>
            <a:schemeClr val="accent1"/>
          </a:solidFill>
          <a:ln w="25400">
            <a:noFill/>
          </a:ln>
          <a:effectLst/>
        </c:spPr>
        <c:marker>
          <c:symbol val="none"/>
        </c:marker>
      </c:pivotFmt>
      <c:pivotFmt>
        <c:idx val="1061"/>
        <c:spPr>
          <a:solidFill>
            <a:schemeClr val="accent1"/>
          </a:solidFill>
          <a:ln w="25400">
            <a:noFill/>
          </a:ln>
          <a:effectLst/>
        </c:spPr>
        <c:marker>
          <c:symbol val="none"/>
        </c:marker>
      </c:pivotFmt>
      <c:pivotFmt>
        <c:idx val="1062"/>
        <c:spPr>
          <a:solidFill>
            <a:schemeClr val="accent1"/>
          </a:solidFill>
          <a:ln w="25400">
            <a:noFill/>
          </a:ln>
          <a:effectLst/>
        </c:spPr>
        <c:marker>
          <c:symbol val="none"/>
        </c:marker>
      </c:pivotFmt>
      <c:pivotFmt>
        <c:idx val="1063"/>
        <c:spPr>
          <a:solidFill>
            <a:schemeClr val="accent1"/>
          </a:solidFill>
          <a:ln w="25400">
            <a:noFill/>
          </a:ln>
          <a:effectLst/>
        </c:spPr>
        <c:marker>
          <c:symbol val="none"/>
        </c:marker>
      </c:pivotFmt>
      <c:pivotFmt>
        <c:idx val="1064"/>
        <c:spPr>
          <a:solidFill>
            <a:schemeClr val="accent1"/>
          </a:solidFill>
          <a:ln w="25400">
            <a:noFill/>
          </a:ln>
          <a:effectLst/>
        </c:spPr>
        <c:marker>
          <c:symbol val="none"/>
        </c:marker>
      </c:pivotFmt>
      <c:pivotFmt>
        <c:idx val="1065"/>
        <c:spPr>
          <a:solidFill>
            <a:schemeClr val="accent1"/>
          </a:solidFill>
          <a:ln w="25400">
            <a:noFill/>
          </a:ln>
          <a:effectLst/>
        </c:spPr>
        <c:marker>
          <c:symbol val="none"/>
        </c:marker>
      </c:pivotFmt>
      <c:pivotFmt>
        <c:idx val="1066"/>
        <c:spPr>
          <a:solidFill>
            <a:schemeClr val="accent1"/>
          </a:solidFill>
          <a:ln w="25400">
            <a:noFill/>
          </a:ln>
          <a:effectLst/>
        </c:spPr>
        <c:marker>
          <c:symbol val="none"/>
        </c:marker>
      </c:pivotFmt>
      <c:pivotFmt>
        <c:idx val="1067"/>
        <c:spPr>
          <a:solidFill>
            <a:schemeClr val="accent1"/>
          </a:solidFill>
          <a:ln>
            <a:noFill/>
          </a:ln>
          <a:effectLst/>
        </c:spPr>
        <c:marker>
          <c:symbol val="none"/>
        </c:marker>
      </c:pivotFmt>
      <c:pivotFmt>
        <c:idx val="1068"/>
        <c:spPr>
          <a:solidFill>
            <a:schemeClr val="accent1"/>
          </a:solidFill>
          <a:ln>
            <a:noFill/>
          </a:ln>
          <a:effectLst/>
        </c:spPr>
        <c:marker>
          <c:symbol val="none"/>
        </c:marker>
      </c:pivotFmt>
      <c:pivotFmt>
        <c:idx val="1069"/>
        <c:spPr>
          <a:solidFill>
            <a:schemeClr val="accent1"/>
          </a:solidFill>
          <a:ln w="25400">
            <a:noFill/>
          </a:ln>
          <a:effectLst/>
        </c:spPr>
        <c:marker>
          <c:symbol val="none"/>
        </c:marker>
      </c:pivotFmt>
      <c:pivotFmt>
        <c:idx val="1070"/>
        <c:spPr>
          <a:solidFill>
            <a:schemeClr val="accent1"/>
          </a:solidFill>
          <a:ln w="25400">
            <a:noFill/>
          </a:ln>
          <a:effectLst/>
        </c:spPr>
        <c:marker>
          <c:symbol val="none"/>
        </c:marker>
      </c:pivotFmt>
      <c:pivotFmt>
        <c:idx val="1071"/>
        <c:spPr>
          <a:solidFill>
            <a:schemeClr val="accent1"/>
          </a:solidFill>
          <a:ln>
            <a:noFill/>
          </a:ln>
          <a:effectLst/>
        </c:spPr>
        <c:marker>
          <c:symbol val="none"/>
        </c:marker>
      </c:pivotFmt>
      <c:pivotFmt>
        <c:idx val="1072"/>
        <c:spPr>
          <a:solidFill>
            <a:schemeClr val="accent1"/>
          </a:solidFill>
          <a:ln>
            <a:noFill/>
          </a:ln>
          <a:effectLst/>
        </c:spPr>
        <c:marker>
          <c:symbol val="none"/>
        </c:marker>
      </c:pivotFmt>
      <c:pivotFmt>
        <c:idx val="1073"/>
        <c:spPr>
          <a:solidFill>
            <a:schemeClr val="accent1"/>
          </a:solidFill>
          <a:ln w="25400">
            <a:noFill/>
          </a:ln>
          <a:effectLst/>
        </c:spPr>
        <c:marker>
          <c:symbol val="none"/>
        </c:marker>
      </c:pivotFmt>
      <c:pivotFmt>
        <c:idx val="1074"/>
        <c:spPr>
          <a:solidFill>
            <a:schemeClr val="accent1"/>
          </a:solidFill>
          <a:ln w="25400">
            <a:noFill/>
          </a:ln>
          <a:effectLst/>
        </c:spPr>
        <c:marker>
          <c:symbol val="none"/>
        </c:marker>
      </c:pivotFmt>
      <c:pivotFmt>
        <c:idx val="1075"/>
        <c:spPr>
          <a:solidFill>
            <a:schemeClr val="accent1"/>
          </a:solidFill>
          <a:ln>
            <a:noFill/>
          </a:ln>
          <a:effectLst/>
        </c:spPr>
        <c:marker>
          <c:symbol val="none"/>
        </c:marker>
      </c:pivotFmt>
      <c:pivotFmt>
        <c:idx val="1076"/>
        <c:spPr>
          <a:solidFill>
            <a:schemeClr val="accent1"/>
          </a:solidFill>
          <a:ln>
            <a:noFill/>
          </a:ln>
          <a:effectLst/>
        </c:spPr>
        <c:marker>
          <c:symbol val="none"/>
        </c:marker>
      </c:pivotFmt>
      <c:pivotFmt>
        <c:idx val="1077"/>
        <c:spPr>
          <a:solidFill>
            <a:schemeClr val="accent1"/>
          </a:solidFill>
          <a:ln>
            <a:noFill/>
          </a:ln>
          <a:effectLst/>
        </c:spPr>
        <c:marker>
          <c:symbol val="none"/>
        </c:marker>
      </c:pivotFmt>
      <c:pivotFmt>
        <c:idx val="1078"/>
        <c:spPr>
          <a:solidFill>
            <a:schemeClr val="accent1"/>
          </a:solidFill>
          <a:ln>
            <a:noFill/>
          </a:ln>
          <a:effectLst/>
        </c:spPr>
        <c:marker>
          <c:symbol val="none"/>
        </c:marker>
      </c:pivotFmt>
      <c:pivotFmt>
        <c:idx val="1079"/>
        <c:spPr>
          <a:solidFill>
            <a:schemeClr val="accent1"/>
          </a:solidFill>
          <a:ln w="25400">
            <a:noFill/>
          </a:ln>
          <a:effectLst/>
        </c:spPr>
        <c:marker>
          <c:symbol val="none"/>
        </c:marker>
      </c:pivotFmt>
      <c:pivotFmt>
        <c:idx val="1080"/>
        <c:spPr>
          <a:solidFill>
            <a:schemeClr val="accent1"/>
          </a:solidFill>
          <a:ln w="25400">
            <a:noFill/>
          </a:ln>
          <a:effectLst/>
        </c:spPr>
        <c:marker>
          <c:symbol val="none"/>
        </c:marker>
      </c:pivotFmt>
      <c:pivotFmt>
        <c:idx val="1081"/>
        <c:spPr>
          <a:solidFill>
            <a:schemeClr val="accent1"/>
          </a:solidFill>
          <a:ln>
            <a:noFill/>
          </a:ln>
          <a:effectLst/>
        </c:spPr>
        <c:marker>
          <c:symbol val="none"/>
        </c:marker>
      </c:pivotFmt>
      <c:pivotFmt>
        <c:idx val="1082"/>
        <c:spPr>
          <a:solidFill>
            <a:schemeClr val="accent1"/>
          </a:solidFill>
          <a:ln>
            <a:noFill/>
          </a:ln>
          <a:effectLst/>
        </c:spPr>
        <c:marker>
          <c:symbol val="none"/>
        </c:marker>
      </c:pivotFmt>
      <c:pivotFmt>
        <c:idx val="1083"/>
        <c:spPr>
          <a:solidFill>
            <a:schemeClr val="accent1"/>
          </a:solidFill>
          <a:ln>
            <a:noFill/>
          </a:ln>
          <a:effectLst/>
        </c:spPr>
        <c:marker>
          <c:symbol val="none"/>
        </c:marker>
      </c:pivotFmt>
      <c:pivotFmt>
        <c:idx val="1084"/>
        <c:spPr>
          <a:solidFill>
            <a:schemeClr val="accent1"/>
          </a:solidFill>
          <a:ln>
            <a:noFill/>
          </a:ln>
          <a:effectLst/>
        </c:spPr>
        <c:marker>
          <c:symbol val="none"/>
        </c:marker>
      </c:pivotFmt>
    </c:pivotFmts>
    <c:plotArea>
      <c:layout/>
      <c:areaChart>
        <c:grouping val="stacked"/>
        <c:varyColors val="0"/>
        <c:ser>
          <c:idx val="0"/>
          <c:order val="0"/>
          <c:tx>
            <c:strRef>
              <c:f>'EL GEN - Time'!$D$5:$D$7</c:f>
              <c:strCache>
                <c:ptCount val="1"/>
                <c:pt idx="0">
                  <c:v>BASE - GNR_WT_WIND_ONS</c:v>
                </c:pt>
              </c:strCache>
            </c:strRef>
          </c:tx>
          <c:spPr>
            <a:solidFill>
              <a:schemeClr val="accent1"/>
            </a:solidFill>
            <a:ln>
              <a:noFill/>
            </a:ln>
            <a:effectLst/>
          </c:spPr>
          <c:cat>
            <c:multiLvlStrRef>
              <c:f>'EL GEN - Time'!$B$8:$C$14</c:f>
              <c:multiLvlStrCache>
                <c:ptCount val="6"/>
                <c:lvl>
                  <c:pt idx="0">
                    <c:v>T001</c:v>
                  </c:pt>
                  <c:pt idx="1">
                    <c:v>T008</c:v>
                  </c:pt>
                  <c:pt idx="2">
                    <c:v>T017</c:v>
                  </c:pt>
                  <c:pt idx="3">
                    <c:v>T001</c:v>
                  </c:pt>
                  <c:pt idx="4">
                    <c:v>T008</c:v>
                  </c:pt>
                  <c:pt idx="5">
                    <c:v>T017</c:v>
                  </c:pt>
                </c:lvl>
                <c:lvl>
                  <c:pt idx="0">
                    <c:v>S03</c:v>
                  </c:pt>
                  <c:pt idx="3">
                    <c:v>S20</c:v>
                  </c:pt>
                </c:lvl>
              </c:multiLvlStrCache>
            </c:multiLvlStrRef>
          </c:cat>
          <c:val>
            <c:numRef>
              <c:f>'EL GEN - Time'!$D$8:$D$14</c:f>
              <c:numCache>
                <c:formatCode>General</c:formatCode>
                <c:ptCount val="6"/>
                <c:pt idx="0">
                  <c:v>2720150.6272189338</c:v>
                </c:pt>
                <c:pt idx="1">
                  <c:v>4663115.3609467503</c:v>
                </c:pt>
                <c:pt idx="2">
                  <c:v>7480414.2248520795</c:v>
                </c:pt>
                <c:pt idx="3">
                  <c:v>6606080.09467455</c:v>
                </c:pt>
                <c:pt idx="4">
                  <c:v>16191372.78106508</c:v>
                </c:pt>
                <c:pt idx="5">
                  <c:v>6120338.9112426098</c:v>
                </c:pt>
              </c:numCache>
            </c:numRef>
          </c:val>
          <c:extLst>
            <c:ext xmlns:c16="http://schemas.microsoft.com/office/drawing/2014/chart" uri="{C3380CC4-5D6E-409C-BE32-E72D297353CC}">
              <c16:uniqueId val="{00000000-422C-4272-A169-BD2915ED7009}"/>
            </c:ext>
          </c:extLst>
        </c:ser>
        <c:ser>
          <c:idx val="1"/>
          <c:order val="1"/>
          <c:tx>
            <c:strRef>
              <c:f>'EL GEN - Time'!$E$5:$E$7</c:f>
              <c:strCache>
                <c:ptCount val="1"/>
                <c:pt idx="0">
                  <c:v>BASE - GNR_WT_WIND_ON_LS_Y-2020</c:v>
                </c:pt>
              </c:strCache>
            </c:strRef>
          </c:tx>
          <c:spPr>
            <a:solidFill>
              <a:schemeClr val="accent2"/>
            </a:solidFill>
            <a:ln>
              <a:noFill/>
            </a:ln>
            <a:effectLst/>
          </c:spPr>
          <c:cat>
            <c:multiLvlStrRef>
              <c:f>'EL GEN - Time'!$B$8:$C$14</c:f>
              <c:multiLvlStrCache>
                <c:ptCount val="6"/>
                <c:lvl>
                  <c:pt idx="0">
                    <c:v>T001</c:v>
                  </c:pt>
                  <c:pt idx="1">
                    <c:v>T008</c:v>
                  </c:pt>
                  <c:pt idx="2">
                    <c:v>T017</c:v>
                  </c:pt>
                  <c:pt idx="3">
                    <c:v>T001</c:v>
                  </c:pt>
                  <c:pt idx="4">
                    <c:v>T008</c:v>
                  </c:pt>
                  <c:pt idx="5">
                    <c:v>T017</c:v>
                  </c:pt>
                </c:lvl>
                <c:lvl>
                  <c:pt idx="0">
                    <c:v>S03</c:v>
                  </c:pt>
                  <c:pt idx="3">
                    <c:v>S20</c:v>
                  </c:pt>
                </c:lvl>
              </c:multiLvlStrCache>
            </c:multiLvlStrRef>
          </c:cat>
          <c:val>
            <c:numRef>
              <c:f>'EL GEN - Time'!$E$8:$E$14</c:f>
              <c:numCache>
                <c:formatCode>General</c:formatCode>
                <c:ptCount val="6"/>
                <c:pt idx="0">
                  <c:v>10590741.354870241</c:v>
                </c:pt>
                <c:pt idx="1">
                  <c:v>18155556.608348999</c:v>
                </c:pt>
                <c:pt idx="2">
                  <c:v>29124538.725893192</c:v>
                </c:pt>
                <c:pt idx="3">
                  <c:v>25720371.861827731</c:v>
                </c:pt>
                <c:pt idx="4">
                  <c:v>63040127.112322807</c:v>
                </c:pt>
                <c:pt idx="5">
                  <c:v>23829168.04845807</c:v>
                </c:pt>
              </c:numCache>
            </c:numRef>
          </c:val>
          <c:extLst>
            <c:ext xmlns:c16="http://schemas.microsoft.com/office/drawing/2014/chart" uri="{C3380CC4-5D6E-409C-BE32-E72D297353CC}">
              <c16:uniqueId val="{00000000-4C0B-4484-94B7-32722581CA6C}"/>
            </c:ext>
          </c:extLst>
        </c:ser>
        <c:dLbls>
          <c:showLegendKey val="0"/>
          <c:showVal val="0"/>
          <c:showCatName val="0"/>
          <c:showSerName val="0"/>
          <c:showPercent val="0"/>
          <c:showBubbleSize val="0"/>
        </c:dLbls>
        <c:axId val="267784408"/>
        <c:axId val="267754600"/>
      </c:areaChart>
      <c:catAx>
        <c:axId val="2677844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754600"/>
        <c:crosses val="autoZero"/>
        <c:auto val="1"/>
        <c:lblAlgn val="ctr"/>
        <c:lblOffset val="100"/>
        <c:noMultiLvlLbl val="0"/>
      </c:catAx>
      <c:valAx>
        <c:axId val="267754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78440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GEN - Annual!PivotTable2</c:name>
    <c:fmtId val="0"/>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s>
    <c:plotArea>
      <c:layout/>
      <c:barChart>
        <c:barDir val="col"/>
        <c:grouping val="stacked"/>
        <c:varyColors val="0"/>
        <c:ser>
          <c:idx val="0"/>
          <c:order val="0"/>
          <c:tx>
            <c:strRef>
              <c:f>'HE GEN - Annual'!$D$2:$D$3</c:f>
              <c:strCache>
                <c:ptCount val="1"/>
                <c:pt idx="0">
                  <c:v>SUN</c:v>
                </c:pt>
              </c:strCache>
            </c:strRef>
          </c:tx>
          <c:spPr>
            <a:solidFill>
              <a:schemeClr val="accent1"/>
            </a:solidFill>
            <a:ln>
              <a:noFill/>
            </a:ln>
            <a:effectLst/>
          </c:spPr>
          <c:invertIfNegative val="0"/>
          <c:cat>
            <c:multiLvlStrRef>
              <c:f>'HE GEN - Annual'!$B$4:$C$14</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NORWAY</c:v>
                  </c:pt>
                  <c:pt idx="5">
                    <c:v>POLAND</c:v>
                  </c:pt>
                  <c:pt idx="6">
                    <c:v>SWEDEN</c:v>
                  </c:pt>
                  <c:pt idx="7">
                    <c:v>LITHUANIA</c:v>
                  </c:pt>
                  <c:pt idx="8">
                    <c:v>NETHERLANDS</c:v>
                  </c:pt>
                  <c:pt idx="9">
                    <c:v>UNITED_KINGDOM</c:v>
                  </c:pt>
                </c:lvl>
              </c:multiLvlStrCache>
            </c:multiLvlStrRef>
          </c:cat>
          <c:val>
            <c:numRef>
              <c:f>'HE GEN - Annual'!$D$4:$D$14</c:f>
              <c:numCache>
                <c:formatCode>General</c:formatCode>
                <c:ptCount val="10"/>
                <c:pt idx="0">
                  <c:v>1.38340558</c:v>
                </c:pt>
                <c:pt idx="3">
                  <c:v>9.2736099875170801</c:v>
                </c:pt>
              </c:numCache>
            </c:numRef>
          </c:val>
          <c:extLst>
            <c:ext xmlns:c16="http://schemas.microsoft.com/office/drawing/2014/chart" uri="{C3380CC4-5D6E-409C-BE32-E72D297353CC}">
              <c16:uniqueId val="{00000000-C23E-490F-98BC-81548CC429A8}"/>
            </c:ext>
          </c:extLst>
        </c:ser>
        <c:ser>
          <c:idx val="1"/>
          <c:order val="1"/>
          <c:tx>
            <c:strRef>
              <c:f>'HE GEN - Annual'!$E$2:$E$3</c:f>
              <c:strCache>
                <c:ptCount val="1"/>
                <c:pt idx="0">
                  <c:v>HEAT</c:v>
                </c:pt>
              </c:strCache>
            </c:strRef>
          </c:tx>
          <c:spPr>
            <a:solidFill>
              <a:schemeClr val="accent2"/>
            </a:solidFill>
            <a:ln>
              <a:noFill/>
            </a:ln>
            <a:effectLst/>
          </c:spPr>
          <c:invertIfNegative val="0"/>
          <c:cat>
            <c:multiLvlStrRef>
              <c:f>'HE GEN - Annual'!$B$4:$C$14</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NORWAY</c:v>
                  </c:pt>
                  <c:pt idx="5">
                    <c:v>POLAND</c:v>
                  </c:pt>
                  <c:pt idx="6">
                    <c:v>SWEDEN</c:v>
                  </c:pt>
                  <c:pt idx="7">
                    <c:v>LITHUANIA</c:v>
                  </c:pt>
                  <c:pt idx="8">
                    <c:v>NETHERLANDS</c:v>
                  </c:pt>
                  <c:pt idx="9">
                    <c:v>UNITED_KINGDOM</c:v>
                  </c:pt>
                </c:lvl>
              </c:multiLvlStrCache>
            </c:multiLvlStrRef>
          </c:cat>
          <c:val>
            <c:numRef>
              <c:f>'HE GEN - Annual'!$E$4:$E$14</c:f>
              <c:numCache>
                <c:formatCode>General</c:formatCode>
                <c:ptCount val="10"/>
                <c:pt idx="0">
                  <c:v>41.682993932516482</c:v>
                </c:pt>
                <c:pt idx="1">
                  <c:v>4.0919296003630174</c:v>
                </c:pt>
                <c:pt idx="2">
                  <c:v>30.931375012533309</c:v>
                </c:pt>
                <c:pt idx="3">
                  <c:v>135.02125015245926</c:v>
                </c:pt>
                <c:pt idx="4">
                  <c:v>15.907902867855883</c:v>
                </c:pt>
                <c:pt idx="5">
                  <c:v>47.343028186943272</c:v>
                </c:pt>
                <c:pt idx="6">
                  <c:v>65.764698901336843</c:v>
                </c:pt>
                <c:pt idx="7">
                  <c:v>1.752</c:v>
                </c:pt>
              </c:numCache>
            </c:numRef>
          </c:val>
          <c:extLst>
            <c:ext xmlns:c16="http://schemas.microsoft.com/office/drawing/2014/chart" uri="{C3380CC4-5D6E-409C-BE32-E72D297353CC}">
              <c16:uniqueId val="{00000000-BDA2-4E05-ABBA-5CC62DDE2FC3}"/>
            </c:ext>
          </c:extLst>
        </c:ser>
        <c:ser>
          <c:idx val="2"/>
          <c:order val="2"/>
          <c:tx>
            <c:strRef>
              <c:f>'HE GEN - Annual'!$F$2:$F$3</c:f>
              <c:strCache>
                <c:ptCount val="1"/>
                <c:pt idx="0">
                  <c:v>NATGAS</c:v>
                </c:pt>
              </c:strCache>
            </c:strRef>
          </c:tx>
          <c:spPr>
            <a:solidFill>
              <a:schemeClr val="accent3"/>
            </a:solidFill>
            <a:ln>
              <a:noFill/>
            </a:ln>
            <a:effectLst/>
          </c:spPr>
          <c:invertIfNegative val="0"/>
          <c:cat>
            <c:multiLvlStrRef>
              <c:f>'HE GEN - Annual'!$B$4:$C$14</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NORWAY</c:v>
                  </c:pt>
                  <c:pt idx="5">
                    <c:v>POLAND</c:v>
                  </c:pt>
                  <c:pt idx="6">
                    <c:v>SWEDEN</c:v>
                  </c:pt>
                  <c:pt idx="7">
                    <c:v>LITHUANIA</c:v>
                  </c:pt>
                  <c:pt idx="8">
                    <c:v>NETHERLANDS</c:v>
                  </c:pt>
                  <c:pt idx="9">
                    <c:v>UNITED_KINGDOM</c:v>
                  </c:pt>
                </c:lvl>
              </c:multiLvlStrCache>
            </c:multiLvlStrRef>
          </c:cat>
          <c:val>
            <c:numRef>
              <c:f>'HE GEN - Annual'!$F$4:$F$14</c:f>
              <c:numCache>
                <c:formatCode>General</c:formatCode>
                <c:ptCount val="10"/>
                <c:pt idx="0">
                  <c:v>2.5039845477446936</c:v>
                </c:pt>
                <c:pt idx="2">
                  <c:v>1.4097269930069931</c:v>
                </c:pt>
                <c:pt idx="3">
                  <c:v>16.379322795857838</c:v>
                </c:pt>
                <c:pt idx="5">
                  <c:v>1.2220200000000001</c:v>
                </c:pt>
                <c:pt idx="6">
                  <c:v>2.3627393258426999</c:v>
                </c:pt>
              </c:numCache>
            </c:numRef>
          </c:val>
          <c:extLst>
            <c:ext xmlns:c16="http://schemas.microsoft.com/office/drawing/2014/chart" uri="{C3380CC4-5D6E-409C-BE32-E72D297353CC}">
              <c16:uniqueId val="{00000001-BDA2-4E05-ABBA-5CC62DDE2FC3}"/>
            </c:ext>
          </c:extLst>
        </c:ser>
        <c:ser>
          <c:idx val="3"/>
          <c:order val="3"/>
          <c:tx>
            <c:strRef>
              <c:f>'HE GEN - Annual'!$G$2:$G$3</c:f>
              <c:strCache>
                <c:ptCount val="1"/>
                <c:pt idx="0">
                  <c:v>COAL</c:v>
                </c:pt>
              </c:strCache>
            </c:strRef>
          </c:tx>
          <c:spPr>
            <a:solidFill>
              <a:schemeClr val="accent4"/>
            </a:solidFill>
            <a:ln>
              <a:noFill/>
            </a:ln>
            <a:effectLst/>
          </c:spPr>
          <c:invertIfNegative val="0"/>
          <c:cat>
            <c:multiLvlStrRef>
              <c:f>'HE GEN - Annual'!$B$4:$C$14</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NORWAY</c:v>
                  </c:pt>
                  <c:pt idx="5">
                    <c:v>POLAND</c:v>
                  </c:pt>
                  <c:pt idx="6">
                    <c:v>SWEDEN</c:v>
                  </c:pt>
                  <c:pt idx="7">
                    <c:v>LITHUANIA</c:v>
                  </c:pt>
                  <c:pt idx="8">
                    <c:v>NETHERLANDS</c:v>
                  </c:pt>
                  <c:pt idx="9">
                    <c:v>UNITED_KINGDOM</c:v>
                  </c:pt>
                </c:lvl>
              </c:multiLvlStrCache>
            </c:multiLvlStrRef>
          </c:cat>
          <c:val>
            <c:numRef>
              <c:f>'HE GEN - Annual'!$G$4:$G$14</c:f>
              <c:numCache>
                <c:formatCode>General</c:formatCode>
                <c:ptCount val="10"/>
                <c:pt idx="0">
                  <c:v>12.901294772177295</c:v>
                </c:pt>
                <c:pt idx="2">
                  <c:v>7.3028386377624308</c:v>
                </c:pt>
                <c:pt idx="3">
                  <c:v>84.679991724896169</c:v>
                </c:pt>
                <c:pt idx="5">
                  <c:v>54.5360950899884</c:v>
                </c:pt>
                <c:pt idx="6">
                  <c:v>5.5878003361344604</c:v>
                </c:pt>
              </c:numCache>
            </c:numRef>
          </c:val>
          <c:extLst>
            <c:ext xmlns:c16="http://schemas.microsoft.com/office/drawing/2014/chart" uri="{C3380CC4-5D6E-409C-BE32-E72D297353CC}">
              <c16:uniqueId val="{00000002-BDA2-4E05-ABBA-5CC62DDE2FC3}"/>
            </c:ext>
          </c:extLst>
        </c:ser>
        <c:ser>
          <c:idx val="4"/>
          <c:order val="4"/>
          <c:tx>
            <c:strRef>
              <c:f>'HE GEN - Annual'!$H$2:$H$3</c:f>
              <c:strCache>
                <c:ptCount val="1"/>
                <c:pt idx="0">
                  <c:v>WOODCHIPS</c:v>
                </c:pt>
              </c:strCache>
            </c:strRef>
          </c:tx>
          <c:spPr>
            <a:solidFill>
              <a:schemeClr val="accent5"/>
            </a:solidFill>
            <a:ln>
              <a:noFill/>
            </a:ln>
            <a:effectLst/>
          </c:spPr>
          <c:invertIfNegative val="0"/>
          <c:cat>
            <c:multiLvlStrRef>
              <c:f>'HE GEN - Annual'!$B$4:$C$14</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NORWAY</c:v>
                  </c:pt>
                  <c:pt idx="5">
                    <c:v>POLAND</c:v>
                  </c:pt>
                  <c:pt idx="6">
                    <c:v>SWEDEN</c:v>
                  </c:pt>
                  <c:pt idx="7">
                    <c:v>LITHUANIA</c:v>
                  </c:pt>
                  <c:pt idx="8">
                    <c:v>NETHERLANDS</c:v>
                  </c:pt>
                  <c:pt idx="9">
                    <c:v>UNITED_KINGDOM</c:v>
                  </c:pt>
                </c:lvl>
              </c:multiLvlStrCache>
            </c:multiLvlStrRef>
          </c:cat>
          <c:val>
            <c:numRef>
              <c:f>'HE GEN - Annual'!$H$4:$H$14</c:f>
              <c:numCache>
                <c:formatCode>General</c:formatCode>
                <c:ptCount val="10"/>
                <c:pt idx="0">
                  <c:v>3.6811217392466546</c:v>
                </c:pt>
                <c:pt idx="1">
                  <c:v>0.27386942061313857</c:v>
                </c:pt>
                <c:pt idx="2">
                  <c:v>10.963595648150559</c:v>
                </c:pt>
                <c:pt idx="3">
                  <c:v>16.679153837998328</c:v>
                </c:pt>
                <c:pt idx="4">
                  <c:v>0.89725363398692903</c:v>
                </c:pt>
                <c:pt idx="5">
                  <c:v>8.2087591911764797</c:v>
                </c:pt>
                <c:pt idx="6">
                  <c:v>14.336108496219182</c:v>
                </c:pt>
              </c:numCache>
            </c:numRef>
          </c:val>
          <c:extLst>
            <c:ext xmlns:c16="http://schemas.microsoft.com/office/drawing/2014/chart" uri="{C3380CC4-5D6E-409C-BE32-E72D297353CC}">
              <c16:uniqueId val="{00000003-BDA2-4E05-ABBA-5CC62DDE2FC3}"/>
            </c:ext>
          </c:extLst>
        </c:ser>
        <c:ser>
          <c:idx val="5"/>
          <c:order val="5"/>
          <c:tx>
            <c:strRef>
              <c:f>'HE GEN - Annual'!$I$2:$I$3</c:f>
              <c:strCache>
                <c:ptCount val="1"/>
                <c:pt idx="0">
                  <c:v>MUNIWASTE</c:v>
                </c:pt>
              </c:strCache>
            </c:strRef>
          </c:tx>
          <c:spPr>
            <a:solidFill>
              <a:schemeClr val="accent6"/>
            </a:solidFill>
            <a:ln>
              <a:noFill/>
            </a:ln>
            <a:effectLst/>
          </c:spPr>
          <c:invertIfNegative val="0"/>
          <c:cat>
            <c:multiLvlStrRef>
              <c:f>'HE GEN - Annual'!$B$4:$C$14</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NORWAY</c:v>
                  </c:pt>
                  <c:pt idx="5">
                    <c:v>POLAND</c:v>
                  </c:pt>
                  <c:pt idx="6">
                    <c:v>SWEDEN</c:v>
                  </c:pt>
                  <c:pt idx="7">
                    <c:v>LITHUANIA</c:v>
                  </c:pt>
                  <c:pt idx="8">
                    <c:v>NETHERLANDS</c:v>
                  </c:pt>
                  <c:pt idx="9">
                    <c:v>UNITED_KINGDOM</c:v>
                  </c:pt>
                </c:lvl>
              </c:multiLvlStrCache>
            </c:multiLvlStrRef>
          </c:cat>
          <c:val>
            <c:numRef>
              <c:f>'HE GEN - Annual'!$I$4:$I$14</c:f>
              <c:numCache>
                <c:formatCode>General</c:formatCode>
                <c:ptCount val="10"/>
                <c:pt idx="0">
                  <c:v>57.868844599928401</c:v>
                </c:pt>
                <c:pt idx="1">
                  <c:v>0.89351999999999998</c:v>
                </c:pt>
                <c:pt idx="2">
                  <c:v>170.51791471140675</c:v>
                </c:pt>
                <c:pt idx="3">
                  <c:v>232.68970154988398</c:v>
                </c:pt>
                <c:pt idx="4">
                  <c:v>22.091927299890987</c:v>
                </c:pt>
                <c:pt idx="5">
                  <c:v>242.2314908403639</c:v>
                </c:pt>
                <c:pt idx="6">
                  <c:v>209.35819777943851</c:v>
                </c:pt>
                <c:pt idx="7">
                  <c:v>7.7525521375793076</c:v>
                </c:pt>
              </c:numCache>
            </c:numRef>
          </c:val>
          <c:extLst>
            <c:ext xmlns:c16="http://schemas.microsoft.com/office/drawing/2014/chart" uri="{C3380CC4-5D6E-409C-BE32-E72D297353CC}">
              <c16:uniqueId val="{00000000-ECC9-4DF4-ABFF-9EFBC11B8CCA}"/>
            </c:ext>
          </c:extLst>
        </c:ser>
        <c:ser>
          <c:idx val="6"/>
          <c:order val="6"/>
          <c:tx>
            <c:strRef>
              <c:f>'HE GEN - Annual'!$J$2:$J$3</c:f>
              <c:strCache>
                <c:ptCount val="1"/>
                <c:pt idx="0">
                  <c:v>WASTEHEAT</c:v>
                </c:pt>
              </c:strCache>
            </c:strRef>
          </c:tx>
          <c:spPr>
            <a:solidFill>
              <a:schemeClr val="accent1">
                <a:lumMod val="60000"/>
              </a:schemeClr>
            </a:solidFill>
            <a:ln>
              <a:noFill/>
            </a:ln>
            <a:effectLst/>
          </c:spPr>
          <c:invertIfNegative val="0"/>
          <c:cat>
            <c:multiLvlStrRef>
              <c:f>'HE GEN - Annual'!$B$4:$C$14</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NORWAY</c:v>
                  </c:pt>
                  <c:pt idx="5">
                    <c:v>POLAND</c:v>
                  </c:pt>
                  <c:pt idx="6">
                    <c:v>SWEDEN</c:v>
                  </c:pt>
                  <c:pt idx="7">
                    <c:v>LITHUANIA</c:v>
                  </c:pt>
                  <c:pt idx="8">
                    <c:v>NETHERLANDS</c:v>
                  </c:pt>
                  <c:pt idx="9">
                    <c:v>UNITED_KINGDOM</c:v>
                  </c:pt>
                </c:lvl>
              </c:multiLvlStrCache>
            </c:multiLvlStrRef>
          </c:cat>
          <c:val>
            <c:numRef>
              <c:f>'HE GEN - Annual'!$J$4:$J$14</c:f>
              <c:numCache>
                <c:formatCode>General</c:formatCode>
                <c:ptCount val="10"/>
                <c:pt idx="0">
                  <c:v>3.2365572000000014</c:v>
                </c:pt>
                <c:pt idx="2">
                  <c:v>2.4324642857142753</c:v>
                </c:pt>
                <c:pt idx="4">
                  <c:v>2.5756246482358911</c:v>
                </c:pt>
                <c:pt idx="6">
                  <c:v>2.3549934562873682</c:v>
                </c:pt>
              </c:numCache>
            </c:numRef>
          </c:val>
          <c:extLst>
            <c:ext xmlns:c16="http://schemas.microsoft.com/office/drawing/2014/chart" uri="{C3380CC4-5D6E-409C-BE32-E72D297353CC}">
              <c16:uniqueId val="{00000000-52B5-4B1A-85E1-CB242CAF5FC5}"/>
            </c:ext>
          </c:extLst>
        </c:ser>
        <c:ser>
          <c:idx val="7"/>
          <c:order val="7"/>
          <c:tx>
            <c:strRef>
              <c:f>'HE GEN - Annual'!$K$2:$K$3</c:f>
              <c:strCache>
                <c:ptCount val="1"/>
                <c:pt idx="0">
                  <c:v>ELECTRIC</c:v>
                </c:pt>
              </c:strCache>
            </c:strRef>
          </c:tx>
          <c:spPr>
            <a:solidFill>
              <a:schemeClr val="accent2">
                <a:lumMod val="60000"/>
              </a:schemeClr>
            </a:solidFill>
            <a:ln>
              <a:noFill/>
            </a:ln>
            <a:effectLst/>
          </c:spPr>
          <c:invertIfNegative val="0"/>
          <c:cat>
            <c:multiLvlStrRef>
              <c:f>'HE GEN - Annual'!$B$4:$C$14</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NORWAY</c:v>
                  </c:pt>
                  <c:pt idx="5">
                    <c:v>POLAND</c:v>
                  </c:pt>
                  <c:pt idx="6">
                    <c:v>SWEDEN</c:v>
                  </c:pt>
                  <c:pt idx="7">
                    <c:v>LITHUANIA</c:v>
                  </c:pt>
                  <c:pt idx="8">
                    <c:v>NETHERLANDS</c:v>
                  </c:pt>
                  <c:pt idx="9">
                    <c:v>UNITED_KINGDOM</c:v>
                  </c:pt>
                </c:lvl>
              </c:multiLvlStrCache>
            </c:multiLvlStrRef>
          </c:cat>
          <c:val>
            <c:numRef>
              <c:f>'HE GEN - Annual'!$K$4:$K$14</c:f>
              <c:numCache>
                <c:formatCode>General</c:formatCode>
                <c:ptCount val="10"/>
                <c:pt idx="0">
                  <c:v>51.314042626014455</c:v>
                </c:pt>
                <c:pt idx="1">
                  <c:v>11.563485684882355</c:v>
                </c:pt>
                <c:pt idx="2">
                  <c:v>60.096171083608013</c:v>
                </c:pt>
                <c:pt idx="3">
                  <c:v>39.620312444455926</c:v>
                </c:pt>
                <c:pt idx="4">
                  <c:v>24.236260313545415</c:v>
                </c:pt>
                <c:pt idx="6">
                  <c:v>101.59427283789579</c:v>
                </c:pt>
                <c:pt idx="8">
                  <c:v>1.6418097066279591</c:v>
                </c:pt>
                <c:pt idx="9">
                  <c:v>29.5413866015118</c:v>
                </c:pt>
              </c:numCache>
            </c:numRef>
          </c:val>
          <c:extLst>
            <c:ext xmlns:c16="http://schemas.microsoft.com/office/drawing/2014/chart" uri="{C3380CC4-5D6E-409C-BE32-E72D297353CC}">
              <c16:uniqueId val="{00000001-52B5-4B1A-85E1-CB242CAF5FC5}"/>
            </c:ext>
          </c:extLst>
        </c:ser>
        <c:ser>
          <c:idx val="8"/>
          <c:order val="8"/>
          <c:tx>
            <c:strRef>
              <c:f>'HE GEN - Annual'!$L$2:$L$3</c:f>
              <c:strCache>
                <c:ptCount val="1"/>
                <c:pt idx="0">
                  <c:v>WOODWASTE</c:v>
                </c:pt>
              </c:strCache>
            </c:strRef>
          </c:tx>
          <c:spPr>
            <a:solidFill>
              <a:schemeClr val="accent3">
                <a:lumMod val="60000"/>
              </a:schemeClr>
            </a:solidFill>
            <a:ln>
              <a:noFill/>
            </a:ln>
            <a:effectLst/>
          </c:spPr>
          <c:invertIfNegative val="0"/>
          <c:cat>
            <c:multiLvlStrRef>
              <c:f>'HE GEN - Annual'!$B$4:$C$14</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NORWAY</c:v>
                  </c:pt>
                  <c:pt idx="5">
                    <c:v>POLAND</c:v>
                  </c:pt>
                  <c:pt idx="6">
                    <c:v>SWEDEN</c:v>
                  </c:pt>
                  <c:pt idx="7">
                    <c:v>LITHUANIA</c:v>
                  </c:pt>
                  <c:pt idx="8">
                    <c:v>NETHERLANDS</c:v>
                  </c:pt>
                  <c:pt idx="9">
                    <c:v>UNITED_KINGDOM</c:v>
                  </c:pt>
                </c:lvl>
              </c:multiLvlStrCache>
            </c:multiLvlStrRef>
          </c:cat>
          <c:val>
            <c:numRef>
              <c:f>'HE GEN - Annual'!$L$4:$L$14</c:f>
              <c:numCache>
                <c:formatCode>General</c:formatCode>
                <c:ptCount val="10"/>
                <c:pt idx="0">
                  <c:v>1.4284406400000003</c:v>
                </c:pt>
                <c:pt idx="1">
                  <c:v>1.9191684748894777</c:v>
                </c:pt>
                <c:pt idx="2">
                  <c:v>33.175424830769231</c:v>
                </c:pt>
                <c:pt idx="4">
                  <c:v>1.4743079999999997</c:v>
                </c:pt>
                <c:pt idx="6">
                  <c:v>10.527039439275871</c:v>
                </c:pt>
                <c:pt idx="7">
                  <c:v>0.48871578947368499</c:v>
                </c:pt>
              </c:numCache>
            </c:numRef>
          </c:val>
          <c:extLst>
            <c:ext xmlns:c16="http://schemas.microsoft.com/office/drawing/2014/chart" uri="{C3380CC4-5D6E-409C-BE32-E72D297353CC}">
              <c16:uniqueId val="{00000002-52B5-4B1A-85E1-CB242CAF5FC5}"/>
            </c:ext>
          </c:extLst>
        </c:ser>
        <c:ser>
          <c:idx val="9"/>
          <c:order val="9"/>
          <c:tx>
            <c:strRef>
              <c:f>'HE GEN - Annual'!$M$2:$M$3</c:f>
              <c:strCache>
                <c:ptCount val="1"/>
                <c:pt idx="0">
                  <c:v>PEAT</c:v>
                </c:pt>
              </c:strCache>
            </c:strRef>
          </c:tx>
          <c:spPr>
            <a:solidFill>
              <a:schemeClr val="accent4">
                <a:lumMod val="60000"/>
              </a:schemeClr>
            </a:solidFill>
            <a:ln>
              <a:noFill/>
            </a:ln>
            <a:effectLst/>
          </c:spPr>
          <c:invertIfNegative val="0"/>
          <c:cat>
            <c:multiLvlStrRef>
              <c:f>'HE GEN - Annual'!$B$4:$C$14</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NORWAY</c:v>
                  </c:pt>
                  <c:pt idx="5">
                    <c:v>POLAND</c:v>
                  </c:pt>
                  <c:pt idx="6">
                    <c:v>SWEDEN</c:v>
                  </c:pt>
                  <c:pt idx="7">
                    <c:v>LITHUANIA</c:v>
                  </c:pt>
                  <c:pt idx="8">
                    <c:v>NETHERLANDS</c:v>
                  </c:pt>
                  <c:pt idx="9">
                    <c:v>UNITED_KINGDOM</c:v>
                  </c:pt>
                </c:lvl>
              </c:multiLvlStrCache>
            </c:multiLvlStrRef>
          </c:cat>
          <c:val>
            <c:numRef>
              <c:f>'HE GEN - Annual'!$M$4:$M$14</c:f>
              <c:numCache>
                <c:formatCode>General</c:formatCode>
                <c:ptCount val="10"/>
                <c:pt idx="2">
                  <c:v>23.005231722195056</c:v>
                </c:pt>
                <c:pt idx="6">
                  <c:v>1.7169599999999998</c:v>
                </c:pt>
              </c:numCache>
            </c:numRef>
          </c:val>
          <c:extLst>
            <c:ext xmlns:c16="http://schemas.microsoft.com/office/drawing/2014/chart" uri="{C3380CC4-5D6E-409C-BE32-E72D297353CC}">
              <c16:uniqueId val="{00000003-52B5-4B1A-85E1-CB242CAF5FC5}"/>
            </c:ext>
          </c:extLst>
        </c:ser>
        <c:ser>
          <c:idx val="10"/>
          <c:order val="10"/>
          <c:tx>
            <c:strRef>
              <c:f>'HE GEN - Annual'!$N$2:$N$3</c:f>
              <c:strCache>
                <c:ptCount val="1"/>
                <c:pt idx="0">
                  <c:v>OTHERGAS</c:v>
                </c:pt>
              </c:strCache>
            </c:strRef>
          </c:tx>
          <c:spPr>
            <a:solidFill>
              <a:schemeClr val="accent5">
                <a:lumMod val="60000"/>
              </a:schemeClr>
            </a:solidFill>
            <a:ln>
              <a:noFill/>
            </a:ln>
            <a:effectLst/>
          </c:spPr>
          <c:invertIfNegative val="0"/>
          <c:cat>
            <c:multiLvlStrRef>
              <c:f>'HE GEN - Annual'!$B$4:$C$14</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NORWAY</c:v>
                  </c:pt>
                  <c:pt idx="5">
                    <c:v>POLAND</c:v>
                  </c:pt>
                  <c:pt idx="6">
                    <c:v>SWEDEN</c:v>
                  </c:pt>
                  <c:pt idx="7">
                    <c:v>LITHUANIA</c:v>
                  </c:pt>
                  <c:pt idx="8">
                    <c:v>NETHERLANDS</c:v>
                  </c:pt>
                  <c:pt idx="9">
                    <c:v>UNITED_KINGDOM</c:v>
                  </c:pt>
                </c:lvl>
              </c:multiLvlStrCache>
            </c:multiLvlStrRef>
          </c:cat>
          <c:val>
            <c:numRef>
              <c:f>'HE GEN - Annual'!$N$4:$N$14</c:f>
              <c:numCache>
                <c:formatCode>General</c:formatCode>
                <c:ptCount val="10"/>
                <c:pt idx="2">
                  <c:v>1.7835638095238102</c:v>
                </c:pt>
                <c:pt idx="6">
                  <c:v>2.2635501557078781</c:v>
                </c:pt>
              </c:numCache>
            </c:numRef>
          </c:val>
          <c:extLst>
            <c:ext xmlns:c16="http://schemas.microsoft.com/office/drawing/2014/chart" uri="{C3380CC4-5D6E-409C-BE32-E72D297353CC}">
              <c16:uniqueId val="{00000004-52B5-4B1A-85E1-CB242CAF5FC5}"/>
            </c:ext>
          </c:extLst>
        </c:ser>
        <c:ser>
          <c:idx val="11"/>
          <c:order val="11"/>
          <c:tx>
            <c:strRef>
              <c:f>'HE GEN - Annual'!$O$2:$O$3</c:f>
              <c:strCache>
                <c:ptCount val="1"/>
                <c:pt idx="0">
                  <c:v>LIGNITE</c:v>
                </c:pt>
              </c:strCache>
            </c:strRef>
          </c:tx>
          <c:spPr>
            <a:solidFill>
              <a:schemeClr val="accent6">
                <a:lumMod val="60000"/>
              </a:schemeClr>
            </a:solidFill>
            <a:ln>
              <a:noFill/>
            </a:ln>
            <a:effectLst/>
          </c:spPr>
          <c:invertIfNegative val="0"/>
          <c:cat>
            <c:multiLvlStrRef>
              <c:f>'HE GEN - Annual'!$B$4:$C$14</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NORWAY</c:v>
                  </c:pt>
                  <c:pt idx="5">
                    <c:v>POLAND</c:v>
                  </c:pt>
                  <c:pt idx="6">
                    <c:v>SWEDEN</c:v>
                  </c:pt>
                  <c:pt idx="7">
                    <c:v>LITHUANIA</c:v>
                  </c:pt>
                  <c:pt idx="8">
                    <c:v>NETHERLANDS</c:v>
                  </c:pt>
                  <c:pt idx="9">
                    <c:v>UNITED_KINGDOM</c:v>
                  </c:pt>
                </c:lvl>
              </c:multiLvlStrCache>
            </c:multiLvlStrRef>
          </c:cat>
          <c:val>
            <c:numRef>
              <c:f>'HE GEN - Annual'!$O$4:$O$14</c:f>
              <c:numCache>
                <c:formatCode>General</c:formatCode>
                <c:ptCount val="10"/>
                <c:pt idx="3">
                  <c:v>97.527747644020721</c:v>
                </c:pt>
                <c:pt idx="5">
                  <c:v>15.812336598401579</c:v>
                </c:pt>
              </c:numCache>
            </c:numRef>
          </c:val>
          <c:extLst>
            <c:ext xmlns:c16="http://schemas.microsoft.com/office/drawing/2014/chart" uri="{C3380CC4-5D6E-409C-BE32-E72D297353CC}">
              <c16:uniqueId val="{00000005-52B5-4B1A-85E1-CB242CAF5FC5}"/>
            </c:ext>
          </c:extLst>
        </c:ser>
        <c:ser>
          <c:idx val="12"/>
          <c:order val="12"/>
          <c:tx>
            <c:strRef>
              <c:f>'HE GEN - Annual'!$P$2:$P$3</c:f>
              <c:strCache>
                <c:ptCount val="1"/>
                <c:pt idx="0">
                  <c:v>LNG</c:v>
                </c:pt>
              </c:strCache>
            </c:strRef>
          </c:tx>
          <c:spPr>
            <a:solidFill>
              <a:schemeClr val="accent1">
                <a:lumMod val="80000"/>
                <a:lumOff val="20000"/>
              </a:schemeClr>
            </a:solidFill>
            <a:ln>
              <a:noFill/>
            </a:ln>
            <a:effectLst/>
          </c:spPr>
          <c:invertIfNegative val="0"/>
          <c:cat>
            <c:multiLvlStrRef>
              <c:f>'HE GEN - Annual'!$B$4:$C$14</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NORWAY</c:v>
                  </c:pt>
                  <c:pt idx="5">
                    <c:v>POLAND</c:v>
                  </c:pt>
                  <c:pt idx="6">
                    <c:v>SWEDEN</c:v>
                  </c:pt>
                  <c:pt idx="7">
                    <c:v>LITHUANIA</c:v>
                  </c:pt>
                  <c:pt idx="8">
                    <c:v>NETHERLANDS</c:v>
                  </c:pt>
                  <c:pt idx="9">
                    <c:v>UNITED_KINGDOM</c:v>
                  </c:pt>
                </c:lvl>
              </c:multiLvlStrCache>
            </c:multiLvlStrRef>
          </c:cat>
          <c:val>
            <c:numRef>
              <c:f>'HE GEN - Annual'!$P$4:$P$14</c:f>
              <c:numCache>
                <c:formatCode>General</c:formatCode>
                <c:ptCount val="10"/>
                <c:pt idx="4">
                  <c:v>3.1403998482126356</c:v>
                </c:pt>
                <c:pt idx="6">
                  <c:v>2.6280000000000001E-2</c:v>
                </c:pt>
              </c:numCache>
            </c:numRef>
          </c:val>
          <c:extLst>
            <c:ext xmlns:c16="http://schemas.microsoft.com/office/drawing/2014/chart" uri="{C3380CC4-5D6E-409C-BE32-E72D297353CC}">
              <c16:uniqueId val="{00000006-52B5-4B1A-85E1-CB242CAF5FC5}"/>
            </c:ext>
          </c:extLst>
        </c:ser>
        <c:ser>
          <c:idx val="13"/>
          <c:order val="13"/>
          <c:tx>
            <c:strRef>
              <c:f>'HE GEN - Annual'!$Q$2:$Q$3</c:f>
              <c:strCache>
                <c:ptCount val="1"/>
                <c:pt idx="0">
                  <c:v>STRAW</c:v>
                </c:pt>
              </c:strCache>
            </c:strRef>
          </c:tx>
          <c:spPr>
            <a:solidFill>
              <a:schemeClr val="accent2">
                <a:lumMod val="80000"/>
                <a:lumOff val="20000"/>
              </a:schemeClr>
            </a:solidFill>
            <a:ln>
              <a:noFill/>
            </a:ln>
            <a:effectLst/>
          </c:spPr>
          <c:invertIfNegative val="0"/>
          <c:cat>
            <c:multiLvlStrRef>
              <c:f>'HE GEN - Annual'!$B$4:$C$14</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NORWAY</c:v>
                  </c:pt>
                  <c:pt idx="5">
                    <c:v>POLAND</c:v>
                  </c:pt>
                  <c:pt idx="6">
                    <c:v>SWEDEN</c:v>
                  </c:pt>
                  <c:pt idx="7">
                    <c:v>LITHUANIA</c:v>
                  </c:pt>
                  <c:pt idx="8">
                    <c:v>NETHERLANDS</c:v>
                  </c:pt>
                  <c:pt idx="9">
                    <c:v>UNITED_KINGDOM</c:v>
                  </c:pt>
                </c:lvl>
              </c:multiLvlStrCache>
            </c:multiLvlStrRef>
          </c:cat>
          <c:val>
            <c:numRef>
              <c:f>'HE GEN - Annual'!$Q$4:$Q$14</c:f>
              <c:numCache>
                <c:formatCode>General</c:formatCode>
                <c:ptCount val="10"/>
                <c:pt idx="0">
                  <c:v>0.30535932302063701</c:v>
                </c:pt>
                <c:pt idx="5">
                  <c:v>1.57826</c:v>
                </c:pt>
              </c:numCache>
            </c:numRef>
          </c:val>
          <c:extLst>
            <c:ext xmlns:c16="http://schemas.microsoft.com/office/drawing/2014/chart" uri="{C3380CC4-5D6E-409C-BE32-E72D297353CC}">
              <c16:uniqueId val="{00000007-52B5-4B1A-85E1-CB242CAF5FC5}"/>
            </c:ext>
          </c:extLst>
        </c:ser>
        <c:ser>
          <c:idx val="14"/>
          <c:order val="14"/>
          <c:tx>
            <c:strRef>
              <c:f>'HE GEN - Annual'!$R$2:$R$3</c:f>
              <c:strCache>
                <c:ptCount val="1"/>
                <c:pt idx="0">
                  <c:v>WOOD</c:v>
                </c:pt>
              </c:strCache>
            </c:strRef>
          </c:tx>
          <c:spPr>
            <a:solidFill>
              <a:schemeClr val="accent3">
                <a:lumMod val="80000"/>
                <a:lumOff val="20000"/>
              </a:schemeClr>
            </a:solidFill>
            <a:ln>
              <a:noFill/>
            </a:ln>
            <a:effectLst/>
          </c:spPr>
          <c:invertIfNegative val="0"/>
          <c:cat>
            <c:multiLvlStrRef>
              <c:f>'HE GEN - Annual'!$B$4:$C$14</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NORWAY</c:v>
                  </c:pt>
                  <c:pt idx="5">
                    <c:v>POLAND</c:v>
                  </c:pt>
                  <c:pt idx="6">
                    <c:v>SWEDEN</c:v>
                  </c:pt>
                  <c:pt idx="7">
                    <c:v>LITHUANIA</c:v>
                  </c:pt>
                  <c:pt idx="8">
                    <c:v>NETHERLANDS</c:v>
                  </c:pt>
                  <c:pt idx="9">
                    <c:v>UNITED_KINGDOM</c:v>
                  </c:pt>
                </c:lvl>
              </c:multiLvlStrCache>
            </c:multiLvlStrRef>
          </c:cat>
          <c:val>
            <c:numRef>
              <c:f>'HE GEN - Annual'!$R$4:$R$14</c:f>
              <c:numCache>
                <c:formatCode>General</c:formatCode>
                <c:ptCount val="10"/>
                <c:pt idx="1">
                  <c:v>9.6662558859653885E-2</c:v>
                </c:pt>
              </c:numCache>
            </c:numRef>
          </c:val>
          <c:extLst>
            <c:ext xmlns:c16="http://schemas.microsoft.com/office/drawing/2014/chart" uri="{C3380CC4-5D6E-409C-BE32-E72D297353CC}">
              <c16:uniqueId val="{00000008-52B5-4B1A-85E1-CB242CAF5FC5}"/>
            </c:ext>
          </c:extLst>
        </c:ser>
        <c:dLbls>
          <c:showLegendKey val="0"/>
          <c:showVal val="0"/>
          <c:showCatName val="0"/>
          <c:showSerName val="0"/>
          <c:showPercent val="0"/>
          <c:showBubbleSize val="0"/>
        </c:dLbls>
        <c:gapWidth val="150"/>
        <c:overlap val="100"/>
        <c:axId val="267947144"/>
        <c:axId val="267947536"/>
      </c:barChart>
      <c:catAx>
        <c:axId val="267947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7536"/>
        <c:crosses val="autoZero"/>
        <c:auto val="1"/>
        <c:lblAlgn val="ctr"/>
        <c:lblOffset val="100"/>
        <c:noMultiLvlLbl val="0"/>
      </c:catAx>
      <c:valAx>
        <c:axId val="2679475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714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GEN - Time!PivotTable1</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w="25400">
            <a:noFill/>
          </a:ln>
          <a:effectLst/>
        </c:spPr>
        <c:marker>
          <c:symbol val="none"/>
        </c:marker>
      </c:pivotFmt>
      <c:pivotFmt>
        <c:idx val="5"/>
        <c:spPr>
          <a:solidFill>
            <a:schemeClr val="accent1"/>
          </a:solidFill>
          <a:ln w="25400">
            <a:noFill/>
          </a:ln>
          <a:effectLst/>
        </c:spPr>
        <c:marker>
          <c:symbol val="none"/>
        </c:marker>
      </c:pivotFmt>
      <c:pivotFmt>
        <c:idx val="6"/>
        <c:spPr>
          <a:solidFill>
            <a:schemeClr val="accent1"/>
          </a:solidFill>
          <a:ln w="25400">
            <a:noFill/>
          </a:ln>
          <a:effectLst/>
        </c:spPr>
        <c:marker>
          <c:symbol val="none"/>
        </c:marker>
      </c:pivotFmt>
      <c:pivotFmt>
        <c:idx val="7"/>
        <c:spPr>
          <a:solidFill>
            <a:schemeClr val="accent1"/>
          </a:solidFill>
          <a:ln w="25400">
            <a:noFill/>
          </a:ln>
          <a:effectLst/>
        </c:spPr>
        <c:marker>
          <c:symbol val="none"/>
        </c:marker>
      </c:pivotFmt>
      <c:pivotFmt>
        <c:idx val="8"/>
        <c:spPr>
          <a:solidFill>
            <a:schemeClr val="accent1"/>
          </a:solidFill>
          <a:ln w="25400">
            <a:noFill/>
          </a:ln>
          <a:effectLst/>
        </c:spPr>
        <c:marker>
          <c:symbol val="none"/>
        </c:marker>
      </c:pivotFmt>
      <c:pivotFmt>
        <c:idx val="9"/>
        <c:spPr>
          <a:solidFill>
            <a:schemeClr val="accent1"/>
          </a:solidFill>
          <a:ln w="25400">
            <a:noFill/>
          </a:ln>
          <a:effectLst/>
        </c:spPr>
        <c:marker>
          <c:symbol val="none"/>
        </c:marker>
      </c:pivotFmt>
      <c:pivotFmt>
        <c:idx val="10"/>
        <c:spPr>
          <a:solidFill>
            <a:schemeClr val="accent1"/>
          </a:solidFill>
          <a:ln w="25400">
            <a:noFill/>
          </a:ln>
          <a:effectLst/>
        </c:spPr>
        <c:marker>
          <c:symbol val="none"/>
        </c:marker>
      </c:pivotFmt>
      <c:pivotFmt>
        <c:idx val="11"/>
        <c:spPr>
          <a:solidFill>
            <a:schemeClr val="accent1"/>
          </a:solidFill>
          <a:ln w="25400">
            <a:noFill/>
          </a:ln>
          <a:effectLst/>
        </c:spPr>
        <c:marker>
          <c:symbol val="none"/>
        </c:marker>
      </c:pivotFmt>
      <c:pivotFmt>
        <c:idx val="12"/>
        <c:spPr>
          <a:solidFill>
            <a:schemeClr val="accent1"/>
          </a:solidFill>
          <a:ln w="25400">
            <a:noFill/>
          </a:ln>
          <a:effectLst/>
        </c:spPr>
        <c:marker>
          <c:symbol val="none"/>
        </c:marker>
      </c:pivotFmt>
      <c:pivotFmt>
        <c:idx val="13"/>
        <c:spPr>
          <a:solidFill>
            <a:schemeClr val="accent1"/>
          </a:solidFill>
          <a:ln w="25400">
            <a:noFill/>
          </a:ln>
          <a:effectLst/>
        </c:spPr>
        <c:marker>
          <c:symbol val="none"/>
        </c:marker>
      </c:pivotFmt>
      <c:pivotFmt>
        <c:idx val="14"/>
        <c:spPr>
          <a:solidFill>
            <a:schemeClr val="accent1"/>
          </a:solidFill>
          <a:ln w="25400">
            <a:noFill/>
          </a:ln>
          <a:effectLst/>
        </c:spPr>
        <c:marker>
          <c:symbol val="none"/>
        </c:marker>
      </c:pivotFmt>
      <c:pivotFmt>
        <c:idx val="15"/>
        <c:spPr>
          <a:solidFill>
            <a:schemeClr val="accent1"/>
          </a:solidFill>
          <a:ln w="25400">
            <a:noFill/>
          </a:ln>
          <a:effectLst/>
        </c:spPr>
        <c:marker>
          <c:symbol val="none"/>
        </c:marker>
      </c:pivotFmt>
      <c:pivotFmt>
        <c:idx val="16"/>
        <c:spPr>
          <a:solidFill>
            <a:schemeClr val="accent1"/>
          </a:solidFill>
          <a:ln w="25400">
            <a:noFill/>
          </a:ln>
          <a:effectLst/>
        </c:spPr>
        <c:marker>
          <c:symbol val="none"/>
        </c:marker>
      </c:pivotFmt>
      <c:pivotFmt>
        <c:idx val="17"/>
        <c:spPr>
          <a:solidFill>
            <a:schemeClr val="accent1"/>
          </a:solidFill>
          <a:ln w="25400">
            <a:noFill/>
          </a:ln>
          <a:effectLst/>
        </c:spPr>
        <c:marker>
          <c:symbol val="none"/>
        </c:marker>
      </c:pivotFmt>
      <c:pivotFmt>
        <c:idx val="18"/>
        <c:spPr>
          <a:solidFill>
            <a:schemeClr val="accent1"/>
          </a:solidFill>
          <a:ln w="25400">
            <a:noFill/>
          </a:ln>
          <a:effectLst/>
        </c:spPr>
        <c:marker>
          <c:symbol val="none"/>
        </c:marker>
      </c:pivotFmt>
      <c:pivotFmt>
        <c:idx val="19"/>
        <c:spPr>
          <a:solidFill>
            <a:schemeClr val="accent1"/>
          </a:solidFill>
          <a:ln w="25400">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w="25400">
            <a:noFill/>
          </a:ln>
          <a:effectLst/>
        </c:spPr>
        <c:marker>
          <c:symbol val="none"/>
        </c:marker>
      </c:pivotFmt>
      <c:pivotFmt>
        <c:idx val="40"/>
        <c:spPr>
          <a:solidFill>
            <a:schemeClr val="accent1"/>
          </a:solidFill>
          <a:ln w="25400">
            <a:noFill/>
          </a:ln>
          <a:effectLst/>
        </c:spPr>
        <c:marker>
          <c:symbol val="none"/>
        </c:marker>
      </c:pivotFmt>
      <c:pivotFmt>
        <c:idx val="41"/>
        <c:spPr>
          <a:solidFill>
            <a:schemeClr val="accent1"/>
          </a:solidFill>
          <a:ln w="25400">
            <a:noFill/>
          </a:ln>
          <a:effectLst/>
        </c:spPr>
        <c:marker>
          <c:symbol val="none"/>
        </c:marker>
      </c:pivotFmt>
      <c:pivotFmt>
        <c:idx val="42"/>
        <c:spPr>
          <a:solidFill>
            <a:schemeClr val="accent1"/>
          </a:solidFill>
          <a:ln w="25400">
            <a:noFill/>
          </a:ln>
          <a:effectLst/>
        </c:spPr>
        <c:marker>
          <c:symbol val="none"/>
        </c:marker>
      </c:pivotFmt>
      <c:pivotFmt>
        <c:idx val="43"/>
        <c:spPr>
          <a:solidFill>
            <a:schemeClr val="accent1"/>
          </a:solidFill>
          <a:ln w="25400">
            <a:noFill/>
          </a:ln>
          <a:effectLst/>
        </c:spPr>
        <c:marker>
          <c:symbol val="none"/>
        </c:marker>
      </c:pivotFmt>
      <c:pivotFmt>
        <c:idx val="44"/>
        <c:spPr>
          <a:solidFill>
            <a:schemeClr val="accent1"/>
          </a:solidFill>
          <a:ln w="25400">
            <a:noFill/>
          </a:ln>
          <a:effectLst/>
        </c:spPr>
        <c:marker>
          <c:symbol val="none"/>
        </c:marker>
      </c:pivotFmt>
      <c:pivotFmt>
        <c:idx val="45"/>
        <c:spPr>
          <a:solidFill>
            <a:schemeClr val="accent1"/>
          </a:solidFill>
          <a:ln w="25400">
            <a:noFill/>
          </a:ln>
          <a:effectLst/>
        </c:spPr>
        <c:marker>
          <c:symbol val="none"/>
        </c:marker>
      </c:pivotFmt>
      <c:pivotFmt>
        <c:idx val="46"/>
        <c:spPr>
          <a:solidFill>
            <a:schemeClr val="accent1"/>
          </a:solidFill>
          <a:ln w="25400">
            <a:noFill/>
          </a:ln>
          <a:effectLst/>
        </c:spPr>
        <c:marker>
          <c:symbol val="none"/>
        </c:marker>
      </c:pivotFmt>
      <c:pivotFmt>
        <c:idx val="47"/>
        <c:spPr>
          <a:solidFill>
            <a:schemeClr val="accent1"/>
          </a:solidFill>
          <a:ln w="25400">
            <a:noFill/>
          </a:ln>
          <a:effectLst/>
        </c:spPr>
        <c:marker>
          <c:symbol val="none"/>
        </c:marker>
      </c:pivotFmt>
      <c:pivotFmt>
        <c:idx val="48"/>
        <c:spPr>
          <a:solidFill>
            <a:schemeClr val="accent1"/>
          </a:solidFill>
          <a:ln w="25400">
            <a:noFill/>
          </a:ln>
          <a:effectLst/>
        </c:spPr>
        <c:marker>
          <c:symbol val="none"/>
        </c:marker>
      </c:pivotFmt>
      <c:pivotFmt>
        <c:idx val="49"/>
        <c:spPr>
          <a:solidFill>
            <a:schemeClr val="accent1"/>
          </a:solidFill>
          <a:ln w="25400">
            <a:noFill/>
          </a:ln>
          <a:effectLst/>
        </c:spPr>
        <c:marker>
          <c:symbol val="none"/>
        </c:marker>
      </c:pivotFmt>
      <c:pivotFmt>
        <c:idx val="50"/>
        <c:spPr>
          <a:solidFill>
            <a:schemeClr val="accent1"/>
          </a:solidFill>
          <a:ln w="25400">
            <a:noFill/>
          </a:ln>
          <a:effectLst/>
        </c:spPr>
        <c:marker>
          <c:symbol val="none"/>
        </c:marker>
      </c:pivotFmt>
      <c:pivotFmt>
        <c:idx val="51"/>
        <c:spPr>
          <a:solidFill>
            <a:schemeClr val="accent1"/>
          </a:solidFill>
          <a:ln w="25400">
            <a:noFill/>
          </a:ln>
          <a:effectLst/>
        </c:spPr>
        <c:marker>
          <c:symbol val="none"/>
        </c:marker>
      </c:pivotFmt>
      <c:pivotFmt>
        <c:idx val="52"/>
        <c:spPr>
          <a:solidFill>
            <a:schemeClr val="accent1"/>
          </a:solidFill>
          <a:ln w="25400">
            <a:noFill/>
          </a:ln>
          <a:effectLst/>
        </c:spPr>
        <c:marker>
          <c:symbol val="none"/>
        </c:marker>
      </c:pivotFmt>
      <c:pivotFmt>
        <c:idx val="53"/>
        <c:spPr>
          <a:solidFill>
            <a:schemeClr val="accent1"/>
          </a:solidFill>
          <a:ln w="25400">
            <a:noFill/>
          </a:ln>
          <a:effectLst/>
        </c:spPr>
        <c:marker>
          <c:symbol val="none"/>
        </c:marker>
      </c:pivotFmt>
      <c:pivotFmt>
        <c:idx val="54"/>
        <c:spPr>
          <a:solidFill>
            <a:schemeClr val="accent1"/>
          </a:solidFill>
          <a:ln w="25400">
            <a:noFill/>
          </a:ln>
          <a:effectLst/>
        </c:spPr>
        <c:marker>
          <c:symbol val="none"/>
        </c:marker>
      </c:pivotFmt>
      <c:pivotFmt>
        <c:idx val="55"/>
        <c:spPr>
          <a:solidFill>
            <a:schemeClr val="accent1"/>
          </a:solidFill>
          <a:ln w="25400">
            <a:noFill/>
          </a:ln>
          <a:effectLst/>
        </c:spPr>
        <c:marker>
          <c:symbol val="none"/>
        </c:marker>
      </c:pivotFmt>
      <c:pivotFmt>
        <c:idx val="56"/>
        <c:spPr>
          <a:solidFill>
            <a:schemeClr val="accent1"/>
          </a:solidFill>
          <a:ln w="25400">
            <a:noFill/>
          </a:ln>
          <a:effectLst/>
        </c:spPr>
        <c:marker>
          <c:symbol val="none"/>
        </c:marker>
      </c:pivotFmt>
      <c:pivotFmt>
        <c:idx val="57"/>
        <c:spPr>
          <a:solidFill>
            <a:schemeClr val="accent1"/>
          </a:solidFill>
          <a:ln w="25400">
            <a:noFill/>
          </a:ln>
          <a:effectLst/>
        </c:spPr>
        <c:marker>
          <c:symbol val="none"/>
        </c:marker>
      </c:pivotFmt>
      <c:pivotFmt>
        <c:idx val="58"/>
        <c:spPr>
          <a:solidFill>
            <a:schemeClr val="accent1"/>
          </a:solidFill>
          <a:ln w="25400">
            <a:noFill/>
          </a:ln>
          <a:effectLst/>
        </c:spPr>
        <c:marker>
          <c:symbol val="none"/>
        </c:marker>
      </c:pivotFmt>
      <c:pivotFmt>
        <c:idx val="59"/>
        <c:spPr>
          <a:solidFill>
            <a:schemeClr val="accent1"/>
          </a:solidFill>
          <a:ln w="25400">
            <a:noFill/>
          </a:ln>
          <a:effectLst/>
        </c:spPr>
        <c:marker>
          <c:symbol val="none"/>
        </c:marker>
      </c:pivotFmt>
      <c:pivotFmt>
        <c:idx val="60"/>
        <c:spPr>
          <a:solidFill>
            <a:schemeClr val="accent1"/>
          </a:solidFill>
          <a:ln w="25400">
            <a:noFill/>
          </a:ln>
          <a:effectLst/>
        </c:spPr>
        <c:marker>
          <c:symbol val="none"/>
        </c:marker>
      </c:pivotFmt>
      <c:pivotFmt>
        <c:idx val="61"/>
        <c:spPr>
          <a:solidFill>
            <a:schemeClr val="accent1"/>
          </a:solidFill>
          <a:ln w="25400">
            <a:noFill/>
          </a:ln>
          <a:effectLst/>
        </c:spPr>
        <c:marker>
          <c:symbol val="none"/>
        </c:marker>
      </c:pivotFmt>
      <c:pivotFmt>
        <c:idx val="62"/>
        <c:spPr>
          <a:solidFill>
            <a:schemeClr val="accent1"/>
          </a:solidFill>
          <a:ln w="25400">
            <a:noFill/>
          </a:ln>
          <a:effectLst/>
        </c:spPr>
        <c:marker>
          <c:symbol val="none"/>
        </c:marker>
      </c:pivotFmt>
      <c:pivotFmt>
        <c:idx val="63"/>
        <c:spPr>
          <a:solidFill>
            <a:schemeClr val="accent1"/>
          </a:solidFill>
          <a:ln w="25400">
            <a:noFill/>
          </a:ln>
          <a:effectLst/>
        </c:spPr>
        <c:marker>
          <c:symbol val="none"/>
        </c:marker>
      </c:pivotFmt>
      <c:pivotFmt>
        <c:idx val="64"/>
        <c:spPr>
          <a:solidFill>
            <a:schemeClr val="accent1"/>
          </a:solidFill>
          <a:ln w="25400">
            <a:noFill/>
          </a:ln>
          <a:effectLst/>
        </c:spPr>
        <c:marker>
          <c:symbol val="none"/>
        </c:marker>
      </c:pivotFmt>
      <c:pivotFmt>
        <c:idx val="65"/>
        <c:spPr>
          <a:solidFill>
            <a:schemeClr val="accent1"/>
          </a:solidFill>
          <a:ln w="25400">
            <a:noFill/>
          </a:ln>
          <a:effectLst/>
        </c:spPr>
        <c:marker>
          <c:symbol val="none"/>
        </c:marker>
      </c:pivotFmt>
      <c:pivotFmt>
        <c:idx val="66"/>
        <c:spPr>
          <a:solidFill>
            <a:schemeClr val="accent1"/>
          </a:solidFill>
          <a:ln w="25400">
            <a:noFill/>
          </a:ln>
          <a:effectLst/>
        </c:spPr>
        <c:marker>
          <c:symbol val="none"/>
        </c:marker>
      </c:pivotFmt>
      <c:pivotFmt>
        <c:idx val="67"/>
        <c:spPr>
          <a:solidFill>
            <a:schemeClr val="accent1"/>
          </a:solidFill>
          <a:ln w="25400">
            <a:noFill/>
          </a:ln>
          <a:effectLst/>
        </c:spPr>
        <c:marker>
          <c:symbol val="none"/>
        </c:marker>
      </c:pivotFmt>
      <c:pivotFmt>
        <c:idx val="68"/>
        <c:spPr>
          <a:solidFill>
            <a:schemeClr val="accent1"/>
          </a:solidFill>
          <a:ln w="25400">
            <a:noFill/>
          </a:ln>
          <a:effectLst/>
        </c:spPr>
        <c:marker>
          <c:symbol val="none"/>
        </c:marker>
      </c:pivotFmt>
      <c:pivotFmt>
        <c:idx val="69"/>
        <c:spPr>
          <a:solidFill>
            <a:schemeClr val="accent1"/>
          </a:solidFill>
          <a:ln w="25400">
            <a:noFill/>
          </a:ln>
          <a:effectLst/>
        </c:spPr>
        <c:marker>
          <c:symbol val="none"/>
        </c:marker>
      </c:pivotFmt>
      <c:pivotFmt>
        <c:idx val="70"/>
        <c:spPr>
          <a:solidFill>
            <a:schemeClr val="accent1"/>
          </a:solidFill>
          <a:ln w="25400">
            <a:noFill/>
          </a:ln>
          <a:effectLst/>
        </c:spPr>
        <c:marker>
          <c:symbol val="none"/>
        </c:marker>
      </c:pivotFmt>
      <c:pivotFmt>
        <c:idx val="71"/>
        <c:spPr>
          <a:solidFill>
            <a:schemeClr val="accent1"/>
          </a:solidFill>
          <a:ln w="25400">
            <a:noFill/>
          </a:ln>
          <a:effectLst/>
        </c:spPr>
        <c:marker>
          <c:symbol val="none"/>
        </c:marker>
      </c:pivotFmt>
      <c:pivotFmt>
        <c:idx val="72"/>
        <c:spPr>
          <a:solidFill>
            <a:schemeClr val="accent1"/>
          </a:solidFill>
          <a:ln w="25400">
            <a:noFill/>
          </a:ln>
          <a:effectLst/>
        </c:spPr>
        <c:marker>
          <c:symbol val="none"/>
        </c:marker>
      </c:pivotFmt>
      <c:pivotFmt>
        <c:idx val="73"/>
        <c:spPr>
          <a:solidFill>
            <a:schemeClr val="accent1"/>
          </a:solidFill>
          <a:ln w="25400">
            <a:noFill/>
          </a:ln>
          <a:effectLst/>
        </c:spPr>
        <c:marker>
          <c:symbol val="none"/>
        </c:marker>
      </c:pivotFmt>
      <c:pivotFmt>
        <c:idx val="74"/>
        <c:spPr>
          <a:solidFill>
            <a:schemeClr val="accent1"/>
          </a:solidFill>
          <a:ln w="25400">
            <a:noFill/>
          </a:ln>
          <a:effectLst/>
        </c:spPr>
        <c:marker>
          <c:symbol val="none"/>
        </c:marker>
      </c:pivotFmt>
      <c:pivotFmt>
        <c:idx val="75"/>
        <c:spPr>
          <a:solidFill>
            <a:schemeClr val="accent1"/>
          </a:solidFill>
          <a:ln w="25400">
            <a:noFill/>
          </a:ln>
          <a:effectLst/>
        </c:spPr>
        <c:marker>
          <c:symbol val="none"/>
        </c:marker>
      </c:pivotFmt>
      <c:pivotFmt>
        <c:idx val="76"/>
        <c:spPr>
          <a:solidFill>
            <a:schemeClr val="accent1"/>
          </a:solidFill>
          <a:ln w="25400">
            <a:noFill/>
          </a:ln>
          <a:effectLst/>
        </c:spPr>
        <c:marker>
          <c:symbol val="none"/>
        </c:marker>
      </c:pivotFmt>
      <c:pivotFmt>
        <c:idx val="77"/>
        <c:spPr>
          <a:solidFill>
            <a:schemeClr val="accent1"/>
          </a:solidFill>
          <a:ln w="25400">
            <a:noFill/>
          </a:ln>
          <a:effectLst/>
        </c:spPr>
        <c:marker>
          <c:symbol val="none"/>
        </c:marker>
      </c:pivotFmt>
      <c:pivotFmt>
        <c:idx val="78"/>
        <c:spPr>
          <a:solidFill>
            <a:schemeClr val="accent1"/>
          </a:solidFill>
          <a:ln w="25400">
            <a:noFill/>
          </a:ln>
          <a:effectLst/>
        </c:spPr>
        <c:marker>
          <c:symbol val="none"/>
        </c:marker>
      </c:pivotFmt>
      <c:pivotFmt>
        <c:idx val="79"/>
        <c:spPr>
          <a:solidFill>
            <a:schemeClr val="accent1"/>
          </a:solidFill>
          <a:ln w="25400">
            <a:noFill/>
          </a:ln>
          <a:effectLst/>
        </c:spPr>
        <c:marker>
          <c:symbol val="none"/>
        </c:marker>
      </c:pivotFmt>
      <c:pivotFmt>
        <c:idx val="80"/>
        <c:spPr>
          <a:solidFill>
            <a:schemeClr val="accent1"/>
          </a:solidFill>
          <a:ln w="25400">
            <a:noFill/>
          </a:ln>
          <a:effectLst/>
        </c:spPr>
        <c:marker>
          <c:symbol val="none"/>
        </c:marker>
      </c:pivotFmt>
      <c:pivotFmt>
        <c:idx val="81"/>
        <c:spPr>
          <a:solidFill>
            <a:schemeClr val="accent1"/>
          </a:solidFill>
          <a:ln w="25400">
            <a:noFill/>
          </a:ln>
          <a:effectLst/>
        </c:spPr>
        <c:marker>
          <c:symbol val="none"/>
        </c:marker>
      </c:pivotFmt>
      <c:pivotFmt>
        <c:idx val="82"/>
        <c:spPr>
          <a:solidFill>
            <a:schemeClr val="accent1"/>
          </a:solidFill>
          <a:ln w="25400">
            <a:noFill/>
          </a:ln>
          <a:effectLst/>
        </c:spPr>
        <c:marker>
          <c:symbol val="none"/>
        </c:marker>
      </c:pivotFmt>
      <c:pivotFmt>
        <c:idx val="83"/>
        <c:spPr>
          <a:solidFill>
            <a:schemeClr val="accent1"/>
          </a:solidFill>
          <a:ln w="25400">
            <a:noFill/>
          </a:ln>
          <a:effectLst/>
        </c:spPr>
        <c:marker>
          <c:symbol val="none"/>
        </c:marker>
      </c:pivotFmt>
      <c:pivotFmt>
        <c:idx val="84"/>
        <c:spPr>
          <a:solidFill>
            <a:schemeClr val="accent1"/>
          </a:solidFill>
          <a:ln w="25400">
            <a:noFill/>
          </a:ln>
          <a:effectLst/>
        </c:spPr>
        <c:marker>
          <c:symbol val="none"/>
        </c:marker>
      </c:pivotFmt>
      <c:pivotFmt>
        <c:idx val="85"/>
        <c:spPr>
          <a:solidFill>
            <a:schemeClr val="accent1"/>
          </a:solidFill>
          <a:ln w="25400">
            <a:noFill/>
          </a:ln>
          <a:effectLst/>
        </c:spPr>
        <c:marker>
          <c:symbol val="none"/>
        </c:marker>
      </c:pivotFmt>
      <c:pivotFmt>
        <c:idx val="86"/>
        <c:spPr>
          <a:solidFill>
            <a:schemeClr val="accent1"/>
          </a:solidFill>
          <a:ln w="25400">
            <a:noFill/>
          </a:ln>
          <a:effectLst/>
        </c:spPr>
        <c:marker>
          <c:symbol val="none"/>
        </c:marker>
      </c:pivotFmt>
      <c:pivotFmt>
        <c:idx val="87"/>
        <c:spPr>
          <a:solidFill>
            <a:schemeClr val="accent1"/>
          </a:solidFill>
          <a:ln w="25400">
            <a:noFill/>
          </a:ln>
          <a:effectLst/>
        </c:spPr>
        <c:marker>
          <c:symbol val="none"/>
        </c:marker>
      </c:pivotFmt>
      <c:pivotFmt>
        <c:idx val="88"/>
        <c:spPr>
          <a:solidFill>
            <a:schemeClr val="accent1"/>
          </a:solidFill>
          <a:ln w="25400">
            <a:noFill/>
          </a:ln>
          <a:effectLst/>
        </c:spPr>
        <c:marker>
          <c:symbol val="none"/>
        </c:marker>
      </c:pivotFmt>
      <c:pivotFmt>
        <c:idx val="89"/>
        <c:spPr>
          <a:solidFill>
            <a:schemeClr val="accent1"/>
          </a:solidFill>
          <a:ln w="25400">
            <a:noFill/>
          </a:ln>
          <a:effectLst/>
        </c:spPr>
        <c:marker>
          <c:symbol val="none"/>
        </c:marker>
      </c:pivotFmt>
      <c:pivotFmt>
        <c:idx val="90"/>
        <c:spPr>
          <a:solidFill>
            <a:schemeClr val="accent1"/>
          </a:solidFill>
          <a:ln w="25400">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w="25400">
            <a:noFill/>
          </a:ln>
          <a:effectLst/>
        </c:spPr>
        <c:marker>
          <c:symbol val="none"/>
        </c:marker>
      </c:pivotFmt>
      <c:pivotFmt>
        <c:idx val="95"/>
        <c:spPr>
          <a:solidFill>
            <a:schemeClr val="accent1"/>
          </a:solidFill>
          <a:ln w="25400">
            <a:noFill/>
          </a:ln>
          <a:effectLst/>
        </c:spPr>
        <c:marker>
          <c:symbol val="none"/>
        </c:marker>
      </c:pivotFmt>
      <c:pivotFmt>
        <c:idx val="96"/>
        <c:spPr>
          <a:solidFill>
            <a:schemeClr val="accent1"/>
          </a:solidFill>
          <a:ln w="25400">
            <a:noFill/>
          </a:ln>
          <a:effectLst/>
        </c:spPr>
        <c:marker>
          <c:symbol val="none"/>
        </c:marker>
      </c:pivotFmt>
      <c:pivotFmt>
        <c:idx val="97"/>
        <c:spPr>
          <a:solidFill>
            <a:schemeClr val="accent1"/>
          </a:solidFill>
          <a:ln w="25400">
            <a:noFill/>
          </a:ln>
          <a:effectLst/>
        </c:spPr>
        <c:marker>
          <c:symbol val="none"/>
        </c:marker>
      </c:pivotFmt>
      <c:pivotFmt>
        <c:idx val="98"/>
        <c:spPr>
          <a:solidFill>
            <a:schemeClr val="accent1"/>
          </a:solidFill>
          <a:ln w="25400">
            <a:noFill/>
          </a:ln>
          <a:effectLst/>
        </c:spPr>
        <c:marker>
          <c:symbol val="none"/>
        </c:marker>
      </c:pivotFmt>
      <c:pivotFmt>
        <c:idx val="99"/>
        <c:spPr>
          <a:solidFill>
            <a:schemeClr val="accent1"/>
          </a:solidFill>
          <a:ln w="25400">
            <a:noFill/>
          </a:ln>
          <a:effectLst/>
        </c:spPr>
        <c:marker>
          <c:symbol val="none"/>
        </c:marker>
      </c:pivotFmt>
      <c:pivotFmt>
        <c:idx val="100"/>
        <c:spPr>
          <a:solidFill>
            <a:schemeClr val="accent1"/>
          </a:solidFill>
          <a:ln w="25400">
            <a:noFill/>
          </a:ln>
          <a:effectLst/>
        </c:spPr>
        <c:marker>
          <c:symbol val="none"/>
        </c:marker>
      </c:pivotFmt>
      <c:pivotFmt>
        <c:idx val="101"/>
        <c:spPr>
          <a:solidFill>
            <a:schemeClr val="accent1"/>
          </a:solidFill>
          <a:ln w="25400">
            <a:noFill/>
          </a:ln>
          <a:effectLst/>
        </c:spPr>
        <c:marker>
          <c:symbol val="none"/>
        </c:marker>
      </c:pivotFmt>
      <c:pivotFmt>
        <c:idx val="102"/>
        <c:spPr>
          <a:solidFill>
            <a:schemeClr val="accent1"/>
          </a:solidFill>
          <a:ln w="25400">
            <a:noFill/>
          </a:ln>
          <a:effectLst/>
        </c:spPr>
        <c:marker>
          <c:symbol val="none"/>
        </c:marker>
      </c:pivotFmt>
      <c:pivotFmt>
        <c:idx val="103"/>
        <c:spPr>
          <a:solidFill>
            <a:schemeClr val="accent1"/>
          </a:solidFill>
          <a:ln w="25400">
            <a:noFill/>
          </a:ln>
          <a:effectLst/>
        </c:spPr>
        <c:marker>
          <c:symbol val="none"/>
        </c:marker>
      </c:pivotFmt>
      <c:pivotFmt>
        <c:idx val="104"/>
        <c:spPr>
          <a:solidFill>
            <a:schemeClr val="accent1"/>
          </a:solidFill>
          <a:ln w="25400">
            <a:noFill/>
          </a:ln>
          <a:effectLst/>
        </c:spPr>
        <c:marker>
          <c:symbol val="none"/>
        </c:marker>
      </c:pivotFmt>
      <c:pivotFmt>
        <c:idx val="105"/>
        <c:spPr>
          <a:solidFill>
            <a:schemeClr val="accent1"/>
          </a:solidFill>
          <a:ln w="25400">
            <a:noFill/>
          </a:ln>
          <a:effectLst/>
        </c:spPr>
        <c:marker>
          <c:symbol val="none"/>
        </c:marker>
      </c:pivotFmt>
      <c:pivotFmt>
        <c:idx val="106"/>
        <c:spPr>
          <a:solidFill>
            <a:schemeClr val="accent1"/>
          </a:solidFill>
          <a:ln w="25400">
            <a:noFill/>
          </a:ln>
          <a:effectLst/>
        </c:spPr>
        <c:marker>
          <c:symbol val="none"/>
        </c:marker>
      </c:pivotFmt>
      <c:pivotFmt>
        <c:idx val="107"/>
        <c:spPr>
          <a:solidFill>
            <a:schemeClr val="accent1"/>
          </a:solidFill>
          <a:ln w="25400">
            <a:noFill/>
          </a:ln>
          <a:effectLst/>
        </c:spPr>
        <c:marker>
          <c:symbol val="none"/>
        </c:marker>
      </c:pivotFmt>
      <c:pivotFmt>
        <c:idx val="108"/>
        <c:spPr>
          <a:solidFill>
            <a:schemeClr val="accent1"/>
          </a:solidFill>
          <a:ln w="25400">
            <a:noFill/>
          </a:ln>
          <a:effectLst/>
        </c:spPr>
        <c:marker>
          <c:symbol val="none"/>
        </c:marker>
      </c:pivotFmt>
      <c:pivotFmt>
        <c:idx val="109"/>
        <c:spPr>
          <a:solidFill>
            <a:schemeClr val="accent1"/>
          </a:solidFill>
          <a:ln w="25400">
            <a:noFill/>
          </a:ln>
          <a:effectLst/>
        </c:spPr>
        <c:marker>
          <c:symbol val="none"/>
        </c:marker>
      </c:pivotFmt>
      <c:pivotFmt>
        <c:idx val="110"/>
        <c:spPr>
          <a:solidFill>
            <a:schemeClr val="accent1"/>
          </a:solidFill>
          <a:ln w="25400">
            <a:noFill/>
          </a:ln>
          <a:effectLst/>
        </c:spPr>
        <c:marker>
          <c:symbol val="none"/>
        </c:marker>
      </c:pivotFmt>
      <c:pivotFmt>
        <c:idx val="111"/>
        <c:spPr>
          <a:solidFill>
            <a:schemeClr val="accent1"/>
          </a:solidFill>
          <a:ln w="25400">
            <a:noFill/>
          </a:ln>
          <a:effectLst/>
        </c:spPr>
        <c:marker>
          <c:symbol val="none"/>
        </c:marker>
      </c:pivotFmt>
      <c:pivotFmt>
        <c:idx val="112"/>
        <c:spPr>
          <a:solidFill>
            <a:schemeClr val="accent1"/>
          </a:solidFill>
          <a:ln w="25400">
            <a:noFill/>
          </a:ln>
          <a:effectLst/>
        </c:spPr>
        <c:marker>
          <c:symbol val="none"/>
        </c:marker>
      </c:pivotFmt>
      <c:pivotFmt>
        <c:idx val="113"/>
        <c:spPr>
          <a:solidFill>
            <a:schemeClr val="accent1"/>
          </a:solidFill>
          <a:ln w="25400">
            <a:noFill/>
          </a:ln>
          <a:effectLst/>
        </c:spPr>
        <c:marker>
          <c:symbol val="none"/>
        </c:marker>
      </c:pivotFmt>
      <c:pivotFmt>
        <c:idx val="114"/>
        <c:spPr>
          <a:solidFill>
            <a:schemeClr val="accent1"/>
          </a:solidFill>
          <a:ln w="25400">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1"/>
          </a:solidFill>
          <a:ln>
            <a:noFill/>
          </a:ln>
          <a:effectLst/>
        </c:spPr>
        <c:marker>
          <c:symbol val="none"/>
        </c:marker>
      </c:pivotFmt>
      <c:pivotFmt>
        <c:idx val="119"/>
        <c:spPr>
          <a:solidFill>
            <a:schemeClr val="accent1"/>
          </a:solidFill>
          <a:ln w="25400">
            <a:noFill/>
          </a:ln>
          <a:effectLst/>
        </c:spPr>
        <c:marker>
          <c:symbol val="none"/>
        </c:marker>
      </c:pivotFmt>
      <c:pivotFmt>
        <c:idx val="120"/>
        <c:spPr>
          <a:solidFill>
            <a:schemeClr val="accent1"/>
          </a:solidFill>
          <a:ln>
            <a:noFill/>
          </a:ln>
          <a:effectLst/>
        </c:spPr>
        <c:marker>
          <c:symbol val="none"/>
        </c:marker>
      </c:pivotFmt>
      <c:pivotFmt>
        <c:idx val="121"/>
        <c:spPr>
          <a:solidFill>
            <a:schemeClr val="accent1"/>
          </a:solidFill>
          <a:ln>
            <a:noFill/>
          </a:ln>
          <a:effectLst/>
        </c:spPr>
        <c:marker>
          <c:symbol val="none"/>
        </c:marker>
      </c:pivotFmt>
      <c:pivotFmt>
        <c:idx val="122"/>
        <c:spPr>
          <a:solidFill>
            <a:schemeClr val="accent1"/>
          </a:solidFill>
          <a:ln>
            <a:noFill/>
          </a:ln>
          <a:effectLst/>
        </c:spPr>
        <c:marker>
          <c:symbol val="none"/>
        </c:marker>
      </c:pivotFmt>
      <c:pivotFmt>
        <c:idx val="123"/>
        <c:spPr>
          <a:solidFill>
            <a:schemeClr val="accent1"/>
          </a:solidFill>
          <a:ln w="25400">
            <a:noFill/>
          </a:ln>
          <a:effectLst/>
        </c:spPr>
        <c:marker>
          <c:symbol val="none"/>
        </c:marker>
      </c:pivotFmt>
      <c:pivotFmt>
        <c:idx val="124"/>
        <c:spPr>
          <a:solidFill>
            <a:schemeClr val="accent1"/>
          </a:solidFill>
          <a:ln w="25400">
            <a:noFill/>
          </a:ln>
          <a:effectLst/>
        </c:spPr>
        <c:marker>
          <c:symbol val="none"/>
        </c:marker>
      </c:pivotFmt>
      <c:pivotFmt>
        <c:idx val="125"/>
        <c:spPr>
          <a:solidFill>
            <a:schemeClr val="accent1"/>
          </a:solidFill>
          <a:ln w="25400">
            <a:noFill/>
          </a:ln>
          <a:effectLst/>
        </c:spPr>
        <c:marker>
          <c:symbol val="none"/>
        </c:marker>
      </c:pivotFmt>
      <c:pivotFmt>
        <c:idx val="126"/>
        <c:spPr>
          <a:solidFill>
            <a:schemeClr val="accent1"/>
          </a:solidFill>
          <a:ln w="25400">
            <a:noFill/>
          </a:ln>
          <a:effectLst/>
        </c:spPr>
        <c:marker>
          <c:symbol val="none"/>
        </c:marker>
      </c:pivotFmt>
      <c:pivotFmt>
        <c:idx val="127"/>
        <c:spPr>
          <a:solidFill>
            <a:schemeClr val="accent1"/>
          </a:solidFill>
          <a:ln>
            <a:noFill/>
          </a:ln>
          <a:effectLst/>
        </c:spPr>
        <c:marker>
          <c:symbol val="none"/>
        </c:marker>
      </c:pivotFmt>
      <c:pivotFmt>
        <c:idx val="128"/>
        <c:spPr>
          <a:solidFill>
            <a:schemeClr val="accent1"/>
          </a:solidFill>
          <a:ln>
            <a:noFill/>
          </a:ln>
          <a:effectLst/>
        </c:spPr>
        <c:marker>
          <c:symbol val="none"/>
        </c:marker>
      </c:pivotFmt>
      <c:pivotFmt>
        <c:idx val="129"/>
        <c:spPr>
          <a:solidFill>
            <a:schemeClr val="accent1"/>
          </a:solidFill>
          <a:ln>
            <a:noFill/>
          </a:ln>
          <a:effectLst/>
        </c:spPr>
        <c:marker>
          <c:symbol val="none"/>
        </c:marker>
      </c:pivotFmt>
      <c:pivotFmt>
        <c:idx val="130"/>
        <c:spPr>
          <a:solidFill>
            <a:schemeClr val="accent1"/>
          </a:solidFill>
          <a:ln>
            <a:noFill/>
          </a:ln>
          <a:effectLst/>
        </c:spPr>
        <c:marker>
          <c:symbol val="none"/>
        </c:marker>
      </c:pivotFmt>
      <c:pivotFmt>
        <c:idx val="131"/>
        <c:spPr>
          <a:solidFill>
            <a:schemeClr val="accent1"/>
          </a:solidFill>
          <a:ln>
            <a:noFill/>
          </a:ln>
          <a:effectLst/>
        </c:spPr>
        <c:marker>
          <c:symbol val="none"/>
        </c:marker>
      </c:pivotFmt>
      <c:pivotFmt>
        <c:idx val="132"/>
        <c:spPr>
          <a:solidFill>
            <a:schemeClr val="accent1"/>
          </a:solidFill>
          <a:ln>
            <a:noFill/>
          </a:ln>
          <a:effectLst/>
        </c:spPr>
        <c:marker>
          <c:symbol val="none"/>
        </c:marker>
      </c:pivotFmt>
      <c:pivotFmt>
        <c:idx val="133"/>
        <c:spPr>
          <a:solidFill>
            <a:schemeClr val="accent1"/>
          </a:solidFill>
          <a:ln>
            <a:noFill/>
          </a:ln>
          <a:effectLst/>
        </c:spPr>
        <c:marker>
          <c:symbol val="none"/>
        </c:marker>
      </c:pivotFmt>
      <c:pivotFmt>
        <c:idx val="134"/>
        <c:spPr>
          <a:solidFill>
            <a:schemeClr val="accent1"/>
          </a:solidFill>
          <a:ln>
            <a:noFill/>
          </a:ln>
          <a:effectLst/>
        </c:spPr>
        <c:marker>
          <c:symbol val="none"/>
        </c:marker>
      </c:pivotFmt>
      <c:pivotFmt>
        <c:idx val="135"/>
        <c:spPr>
          <a:solidFill>
            <a:schemeClr val="accent1"/>
          </a:solidFill>
          <a:ln>
            <a:noFill/>
          </a:ln>
          <a:effectLst/>
        </c:spPr>
        <c:marker>
          <c:symbol val="none"/>
        </c:marker>
      </c:pivotFmt>
      <c:pivotFmt>
        <c:idx val="136"/>
        <c:spPr>
          <a:solidFill>
            <a:schemeClr val="accent1"/>
          </a:solidFill>
          <a:ln>
            <a:noFill/>
          </a:ln>
          <a:effectLst/>
        </c:spPr>
        <c:marker>
          <c:symbol val="none"/>
        </c:marker>
      </c:pivotFmt>
      <c:pivotFmt>
        <c:idx val="137"/>
        <c:spPr>
          <a:solidFill>
            <a:schemeClr val="accent1"/>
          </a:solidFill>
          <a:ln>
            <a:noFill/>
          </a:ln>
          <a:effectLst/>
        </c:spPr>
        <c:marker>
          <c:symbol val="none"/>
        </c:marker>
      </c:pivotFmt>
      <c:pivotFmt>
        <c:idx val="138"/>
        <c:spPr>
          <a:solidFill>
            <a:schemeClr val="accent1"/>
          </a:solidFill>
          <a:ln w="25400">
            <a:noFill/>
          </a:ln>
          <a:effectLst/>
        </c:spPr>
        <c:marker>
          <c:symbol val="none"/>
        </c:marker>
      </c:pivotFmt>
      <c:pivotFmt>
        <c:idx val="139"/>
        <c:spPr>
          <a:solidFill>
            <a:schemeClr val="accent1"/>
          </a:solidFill>
          <a:ln>
            <a:noFill/>
          </a:ln>
          <a:effectLst/>
        </c:spPr>
        <c:marker>
          <c:symbol val="none"/>
        </c:marker>
      </c:pivotFmt>
      <c:pivotFmt>
        <c:idx val="140"/>
        <c:spPr>
          <a:solidFill>
            <a:schemeClr val="accent1"/>
          </a:solidFill>
          <a:ln>
            <a:noFill/>
          </a:ln>
          <a:effectLst/>
        </c:spPr>
        <c:marker>
          <c:symbol val="none"/>
        </c:marker>
      </c:pivotFmt>
      <c:pivotFmt>
        <c:idx val="141"/>
        <c:spPr>
          <a:solidFill>
            <a:schemeClr val="accent1"/>
          </a:solidFill>
          <a:ln>
            <a:noFill/>
          </a:ln>
          <a:effectLst/>
        </c:spPr>
        <c:marker>
          <c:symbol val="none"/>
        </c:marker>
      </c:pivotFmt>
      <c:pivotFmt>
        <c:idx val="142"/>
        <c:spPr>
          <a:solidFill>
            <a:schemeClr val="accent1"/>
          </a:solidFill>
          <a:ln>
            <a:noFill/>
          </a:ln>
          <a:effectLst/>
        </c:spPr>
        <c:marker>
          <c:symbol val="none"/>
        </c:marker>
      </c:pivotFmt>
      <c:pivotFmt>
        <c:idx val="143"/>
        <c:spPr>
          <a:solidFill>
            <a:schemeClr val="accent1"/>
          </a:solidFill>
          <a:ln w="25400">
            <a:noFill/>
          </a:ln>
          <a:effectLst/>
        </c:spPr>
        <c:marker>
          <c:symbol val="none"/>
        </c:marker>
      </c:pivotFmt>
      <c:pivotFmt>
        <c:idx val="144"/>
        <c:spPr>
          <a:solidFill>
            <a:schemeClr val="accent1"/>
          </a:solidFill>
          <a:ln w="25400">
            <a:noFill/>
          </a:ln>
          <a:effectLst/>
        </c:spPr>
        <c:marker>
          <c:symbol val="none"/>
        </c:marker>
      </c:pivotFmt>
      <c:pivotFmt>
        <c:idx val="145"/>
        <c:spPr>
          <a:solidFill>
            <a:schemeClr val="accent1"/>
          </a:solidFill>
          <a:ln>
            <a:noFill/>
          </a:ln>
          <a:effectLst/>
        </c:spPr>
        <c:marker>
          <c:symbol val="none"/>
        </c:marker>
      </c:pivotFmt>
      <c:pivotFmt>
        <c:idx val="146"/>
        <c:spPr>
          <a:solidFill>
            <a:schemeClr val="accent1"/>
          </a:solidFill>
          <a:ln w="25400">
            <a:noFill/>
          </a:ln>
          <a:effectLst/>
        </c:spPr>
        <c:marker>
          <c:symbol val="none"/>
        </c:marker>
      </c:pivotFmt>
      <c:pivotFmt>
        <c:idx val="147"/>
        <c:spPr>
          <a:solidFill>
            <a:schemeClr val="accent1"/>
          </a:solidFill>
          <a:ln w="25400">
            <a:noFill/>
          </a:ln>
          <a:effectLst/>
        </c:spPr>
        <c:marker>
          <c:symbol val="none"/>
        </c:marker>
      </c:pivotFmt>
      <c:pivotFmt>
        <c:idx val="148"/>
        <c:spPr>
          <a:solidFill>
            <a:schemeClr val="accent1"/>
          </a:solidFill>
          <a:ln>
            <a:noFill/>
          </a:ln>
          <a:effectLst/>
        </c:spPr>
        <c:marker>
          <c:symbol val="none"/>
        </c:marker>
      </c:pivotFmt>
      <c:pivotFmt>
        <c:idx val="149"/>
        <c:spPr>
          <a:solidFill>
            <a:schemeClr val="accent1"/>
          </a:solidFill>
          <a:ln w="25400">
            <a:noFill/>
          </a:ln>
          <a:effectLst/>
        </c:spPr>
        <c:marker>
          <c:symbol val="none"/>
        </c:marker>
      </c:pivotFmt>
      <c:pivotFmt>
        <c:idx val="150"/>
        <c:spPr>
          <a:solidFill>
            <a:schemeClr val="accent1"/>
          </a:solidFill>
          <a:ln w="25400">
            <a:noFill/>
          </a:ln>
          <a:effectLst/>
        </c:spPr>
        <c:marker>
          <c:symbol val="none"/>
        </c:marker>
      </c:pivotFmt>
      <c:pivotFmt>
        <c:idx val="151"/>
        <c:spPr>
          <a:solidFill>
            <a:schemeClr val="accent1"/>
          </a:solidFill>
          <a:ln w="25400">
            <a:noFill/>
          </a:ln>
          <a:effectLst/>
        </c:spPr>
        <c:marker>
          <c:symbol val="none"/>
        </c:marker>
      </c:pivotFmt>
      <c:pivotFmt>
        <c:idx val="152"/>
        <c:spPr>
          <a:solidFill>
            <a:schemeClr val="accent1"/>
          </a:solidFill>
          <a:ln w="25400">
            <a:noFill/>
          </a:ln>
          <a:effectLst/>
        </c:spPr>
        <c:marker>
          <c:symbol val="none"/>
        </c:marker>
      </c:pivotFmt>
      <c:pivotFmt>
        <c:idx val="153"/>
        <c:spPr>
          <a:solidFill>
            <a:schemeClr val="accent1"/>
          </a:solidFill>
          <a:ln w="25400">
            <a:noFill/>
          </a:ln>
          <a:effectLst/>
        </c:spPr>
        <c:marker>
          <c:symbol val="none"/>
        </c:marker>
      </c:pivotFmt>
      <c:pivotFmt>
        <c:idx val="154"/>
        <c:spPr>
          <a:solidFill>
            <a:schemeClr val="accent1"/>
          </a:solidFill>
          <a:ln w="25400">
            <a:noFill/>
          </a:ln>
          <a:effectLst/>
        </c:spPr>
        <c:marker>
          <c:symbol val="none"/>
        </c:marker>
      </c:pivotFmt>
      <c:pivotFmt>
        <c:idx val="155"/>
        <c:spPr>
          <a:solidFill>
            <a:schemeClr val="accent1"/>
          </a:solidFill>
          <a:ln w="25400">
            <a:noFill/>
          </a:ln>
          <a:effectLst/>
        </c:spPr>
        <c:marker>
          <c:symbol val="none"/>
        </c:marker>
      </c:pivotFmt>
      <c:pivotFmt>
        <c:idx val="156"/>
        <c:spPr>
          <a:solidFill>
            <a:schemeClr val="accent1"/>
          </a:solidFill>
          <a:ln w="25400">
            <a:noFill/>
          </a:ln>
          <a:effectLst/>
        </c:spPr>
        <c:marker>
          <c:symbol val="none"/>
        </c:marker>
      </c:pivotFmt>
      <c:pivotFmt>
        <c:idx val="157"/>
        <c:spPr>
          <a:solidFill>
            <a:schemeClr val="accent1"/>
          </a:solidFill>
          <a:ln w="25400">
            <a:noFill/>
          </a:ln>
          <a:effectLst/>
        </c:spPr>
        <c:marker>
          <c:symbol val="none"/>
        </c:marker>
      </c:pivotFmt>
      <c:pivotFmt>
        <c:idx val="158"/>
        <c:spPr>
          <a:solidFill>
            <a:schemeClr val="accent1"/>
          </a:solidFill>
          <a:ln>
            <a:noFill/>
          </a:ln>
          <a:effectLst/>
        </c:spPr>
        <c:marker>
          <c:symbol val="none"/>
        </c:marker>
      </c:pivotFmt>
      <c:pivotFmt>
        <c:idx val="159"/>
        <c:spPr>
          <a:solidFill>
            <a:schemeClr val="accent1"/>
          </a:solidFill>
          <a:ln>
            <a:noFill/>
          </a:ln>
          <a:effectLst/>
        </c:spPr>
        <c:marker>
          <c:symbol val="none"/>
        </c:marker>
      </c:pivotFmt>
      <c:pivotFmt>
        <c:idx val="160"/>
        <c:spPr>
          <a:solidFill>
            <a:schemeClr val="accent1"/>
          </a:solidFill>
          <a:ln>
            <a:noFill/>
          </a:ln>
          <a:effectLst/>
        </c:spPr>
        <c:marker>
          <c:symbol val="none"/>
        </c:marker>
      </c:pivotFmt>
      <c:pivotFmt>
        <c:idx val="161"/>
        <c:spPr>
          <a:solidFill>
            <a:schemeClr val="accent1"/>
          </a:solidFill>
          <a:ln w="25400">
            <a:noFill/>
          </a:ln>
          <a:effectLst/>
        </c:spPr>
        <c:marker>
          <c:symbol val="none"/>
        </c:marker>
      </c:pivotFmt>
      <c:pivotFmt>
        <c:idx val="162"/>
        <c:spPr>
          <a:solidFill>
            <a:schemeClr val="accent1"/>
          </a:solidFill>
          <a:ln w="25400">
            <a:noFill/>
          </a:ln>
          <a:effectLst/>
        </c:spPr>
        <c:marker>
          <c:symbol val="none"/>
        </c:marker>
      </c:pivotFmt>
      <c:pivotFmt>
        <c:idx val="163"/>
        <c:spPr>
          <a:solidFill>
            <a:schemeClr val="accent1"/>
          </a:solidFill>
          <a:ln w="25400">
            <a:noFill/>
          </a:ln>
          <a:effectLst/>
        </c:spPr>
        <c:marker>
          <c:symbol val="none"/>
        </c:marker>
      </c:pivotFmt>
      <c:pivotFmt>
        <c:idx val="164"/>
        <c:spPr>
          <a:solidFill>
            <a:schemeClr val="accent1"/>
          </a:solidFill>
          <a:ln w="25400">
            <a:noFill/>
          </a:ln>
          <a:effectLst/>
        </c:spPr>
        <c:marker>
          <c:symbol val="none"/>
        </c:marker>
      </c:pivotFmt>
      <c:pivotFmt>
        <c:idx val="165"/>
        <c:spPr>
          <a:solidFill>
            <a:schemeClr val="accent1"/>
          </a:solidFill>
          <a:ln w="25400">
            <a:noFill/>
          </a:ln>
          <a:effectLst/>
        </c:spPr>
        <c:marker>
          <c:symbol val="none"/>
        </c:marker>
      </c:pivotFmt>
      <c:pivotFmt>
        <c:idx val="166"/>
        <c:spPr>
          <a:solidFill>
            <a:schemeClr val="accent1"/>
          </a:solidFill>
          <a:ln>
            <a:noFill/>
          </a:ln>
          <a:effectLst/>
        </c:spPr>
        <c:marker>
          <c:symbol val="none"/>
        </c:marker>
      </c:pivotFmt>
      <c:pivotFmt>
        <c:idx val="167"/>
        <c:spPr>
          <a:solidFill>
            <a:schemeClr val="accent1"/>
          </a:solidFill>
          <a:ln>
            <a:noFill/>
          </a:ln>
          <a:effectLst/>
        </c:spPr>
        <c:marker>
          <c:symbol val="none"/>
        </c:marker>
      </c:pivotFmt>
      <c:pivotFmt>
        <c:idx val="168"/>
        <c:spPr>
          <a:solidFill>
            <a:schemeClr val="accent1"/>
          </a:solidFill>
          <a:ln>
            <a:noFill/>
          </a:ln>
          <a:effectLst/>
        </c:spPr>
        <c:marker>
          <c:symbol val="none"/>
        </c:marker>
      </c:pivotFmt>
      <c:pivotFmt>
        <c:idx val="169"/>
        <c:spPr>
          <a:solidFill>
            <a:schemeClr val="accent1"/>
          </a:solidFill>
          <a:ln w="25400">
            <a:noFill/>
          </a:ln>
          <a:effectLst/>
        </c:spPr>
        <c:marker>
          <c:symbol val="none"/>
        </c:marker>
      </c:pivotFmt>
      <c:pivotFmt>
        <c:idx val="170"/>
        <c:spPr>
          <a:solidFill>
            <a:schemeClr val="accent1"/>
          </a:solidFill>
          <a:ln w="25400">
            <a:noFill/>
          </a:ln>
          <a:effectLst/>
        </c:spPr>
        <c:marker>
          <c:symbol val="none"/>
        </c:marker>
      </c:pivotFmt>
      <c:pivotFmt>
        <c:idx val="171"/>
        <c:spPr>
          <a:solidFill>
            <a:schemeClr val="accent1"/>
          </a:solidFill>
          <a:ln w="25400">
            <a:noFill/>
          </a:ln>
          <a:effectLst/>
        </c:spPr>
        <c:marker>
          <c:symbol val="none"/>
        </c:marker>
      </c:pivotFmt>
      <c:pivotFmt>
        <c:idx val="172"/>
        <c:spPr>
          <a:solidFill>
            <a:schemeClr val="accent1"/>
          </a:solidFill>
          <a:ln w="25400">
            <a:noFill/>
          </a:ln>
          <a:effectLst/>
        </c:spPr>
        <c:marker>
          <c:symbol val="none"/>
        </c:marker>
      </c:pivotFmt>
      <c:pivotFmt>
        <c:idx val="173"/>
        <c:spPr>
          <a:solidFill>
            <a:schemeClr val="accent1"/>
          </a:solidFill>
          <a:ln w="25400">
            <a:noFill/>
          </a:ln>
          <a:effectLst/>
        </c:spPr>
        <c:marker>
          <c:symbol val="none"/>
        </c:marker>
      </c:pivotFmt>
      <c:pivotFmt>
        <c:idx val="174"/>
        <c:spPr>
          <a:solidFill>
            <a:schemeClr val="accent1"/>
          </a:solidFill>
          <a:ln>
            <a:noFill/>
          </a:ln>
          <a:effectLst/>
        </c:spPr>
        <c:marker>
          <c:symbol val="none"/>
        </c:marker>
      </c:pivotFmt>
      <c:pivotFmt>
        <c:idx val="175"/>
        <c:spPr>
          <a:solidFill>
            <a:schemeClr val="accent1"/>
          </a:solidFill>
          <a:ln w="25400">
            <a:noFill/>
          </a:ln>
          <a:effectLst/>
        </c:spPr>
        <c:marker>
          <c:symbol val="none"/>
        </c:marker>
      </c:pivotFmt>
      <c:pivotFmt>
        <c:idx val="176"/>
        <c:spPr>
          <a:solidFill>
            <a:schemeClr val="accent1"/>
          </a:solidFill>
          <a:ln w="25400">
            <a:noFill/>
          </a:ln>
          <a:effectLst/>
        </c:spPr>
        <c:marker>
          <c:symbol val="none"/>
        </c:marker>
      </c:pivotFmt>
      <c:pivotFmt>
        <c:idx val="177"/>
        <c:spPr>
          <a:solidFill>
            <a:schemeClr val="accent1"/>
          </a:solidFill>
          <a:ln w="25400">
            <a:noFill/>
          </a:ln>
          <a:effectLst/>
        </c:spPr>
        <c:marker>
          <c:symbol val="none"/>
        </c:marker>
      </c:pivotFmt>
      <c:pivotFmt>
        <c:idx val="178"/>
        <c:spPr>
          <a:solidFill>
            <a:schemeClr val="accent1"/>
          </a:solidFill>
          <a:ln w="25400">
            <a:noFill/>
          </a:ln>
          <a:effectLst/>
        </c:spPr>
        <c:marker>
          <c:symbol val="none"/>
        </c:marker>
      </c:pivotFmt>
      <c:pivotFmt>
        <c:idx val="179"/>
        <c:spPr>
          <a:solidFill>
            <a:schemeClr val="accent1"/>
          </a:solidFill>
          <a:ln w="25400">
            <a:noFill/>
          </a:ln>
          <a:effectLst/>
        </c:spPr>
        <c:marker>
          <c:symbol val="none"/>
        </c:marker>
      </c:pivotFmt>
      <c:pivotFmt>
        <c:idx val="180"/>
        <c:spPr>
          <a:solidFill>
            <a:schemeClr val="accent1"/>
          </a:solidFill>
          <a:ln w="25400">
            <a:noFill/>
          </a:ln>
          <a:effectLst/>
        </c:spPr>
        <c:marker>
          <c:symbol val="none"/>
        </c:marker>
      </c:pivotFmt>
      <c:pivotFmt>
        <c:idx val="181"/>
        <c:spPr>
          <a:solidFill>
            <a:schemeClr val="accent1"/>
          </a:solidFill>
          <a:ln w="25400">
            <a:noFill/>
          </a:ln>
          <a:effectLst/>
        </c:spPr>
        <c:marker>
          <c:symbol val="none"/>
        </c:marker>
      </c:pivotFmt>
      <c:pivotFmt>
        <c:idx val="182"/>
        <c:spPr>
          <a:solidFill>
            <a:schemeClr val="accent1"/>
          </a:solidFill>
          <a:ln>
            <a:noFill/>
          </a:ln>
          <a:effectLst/>
        </c:spPr>
        <c:marker>
          <c:symbol val="none"/>
        </c:marker>
      </c:pivotFmt>
      <c:pivotFmt>
        <c:idx val="183"/>
        <c:spPr>
          <a:solidFill>
            <a:schemeClr val="accent1"/>
          </a:solidFill>
          <a:ln w="25400">
            <a:noFill/>
          </a:ln>
          <a:effectLst/>
        </c:spPr>
        <c:marker>
          <c:symbol val="none"/>
        </c:marker>
      </c:pivotFmt>
      <c:pivotFmt>
        <c:idx val="184"/>
        <c:spPr>
          <a:solidFill>
            <a:schemeClr val="accent1"/>
          </a:solidFill>
          <a:ln w="25400">
            <a:noFill/>
          </a:ln>
          <a:effectLst/>
        </c:spPr>
        <c:marker>
          <c:symbol val="none"/>
        </c:marker>
      </c:pivotFmt>
      <c:pivotFmt>
        <c:idx val="185"/>
        <c:spPr>
          <a:solidFill>
            <a:schemeClr val="accent1"/>
          </a:solidFill>
          <a:ln w="25400">
            <a:noFill/>
          </a:ln>
          <a:effectLst/>
        </c:spPr>
        <c:marker>
          <c:symbol val="none"/>
        </c:marker>
      </c:pivotFmt>
      <c:pivotFmt>
        <c:idx val="186"/>
        <c:spPr>
          <a:solidFill>
            <a:schemeClr val="accent1"/>
          </a:solidFill>
          <a:ln w="25400">
            <a:noFill/>
          </a:ln>
          <a:effectLst/>
        </c:spPr>
        <c:marker>
          <c:symbol val="none"/>
        </c:marker>
      </c:pivotFmt>
      <c:pivotFmt>
        <c:idx val="187"/>
        <c:spPr>
          <a:solidFill>
            <a:schemeClr val="accent1"/>
          </a:solidFill>
          <a:ln w="25400">
            <a:noFill/>
          </a:ln>
          <a:effectLst/>
        </c:spPr>
        <c:marker>
          <c:symbol val="none"/>
        </c:marker>
      </c:pivotFmt>
      <c:pivotFmt>
        <c:idx val="188"/>
        <c:spPr>
          <a:solidFill>
            <a:schemeClr val="accent1"/>
          </a:solidFill>
          <a:ln w="25400">
            <a:noFill/>
          </a:ln>
          <a:effectLst/>
        </c:spPr>
        <c:marker>
          <c:symbol val="none"/>
        </c:marker>
      </c:pivotFmt>
      <c:pivotFmt>
        <c:idx val="189"/>
        <c:spPr>
          <a:solidFill>
            <a:schemeClr val="accent1"/>
          </a:solidFill>
          <a:ln w="25400">
            <a:noFill/>
          </a:ln>
          <a:effectLst/>
        </c:spPr>
        <c:marker>
          <c:symbol val="none"/>
        </c:marker>
      </c:pivotFmt>
      <c:pivotFmt>
        <c:idx val="190"/>
        <c:spPr>
          <a:solidFill>
            <a:schemeClr val="accent1"/>
          </a:solidFill>
          <a:ln w="25400">
            <a:noFill/>
          </a:ln>
          <a:effectLst/>
        </c:spPr>
        <c:marker>
          <c:symbol val="none"/>
        </c:marker>
      </c:pivotFmt>
      <c:pivotFmt>
        <c:idx val="191"/>
        <c:spPr>
          <a:solidFill>
            <a:schemeClr val="accent1"/>
          </a:solidFill>
          <a:ln w="25400">
            <a:noFill/>
          </a:ln>
          <a:effectLst/>
        </c:spPr>
        <c:marker>
          <c:symbol val="none"/>
        </c:marker>
      </c:pivotFmt>
      <c:pivotFmt>
        <c:idx val="192"/>
        <c:spPr>
          <a:solidFill>
            <a:schemeClr val="accent1"/>
          </a:solidFill>
          <a:ln w="25400">
            <a:noFill/>
          </a:ln>
          <a:effectLst/>
        </c:spPr>
        <c:marker>
          <c:symbol val="none"/>
        </c:marker>
      </c:pivotFmt>
      <c:pivotFmt>
        <c:idx val="193"/>
        <c:spPr>
          <a:solidFill>
            <a:schemeClr val="accent1"/>
          </a:solidFill>
          <a:ln w="25400">
            <a:noFill/>
          </a:ln>
          <a:effectLst/>
        </c:spPr>
        <c:marker>
          <c:symbol val="none"/>
        </c:marker>
      </c:pivotFmt>
      <c:pivotFmt>
        <c:idx val="194"/>
        <c:spPr>
          <a:solidFill>
            <a:schemeClr val="accent1"/>
          </a:solidFill>
          <a:ln w="25400">
            <a:noFill/>
          </a:ln>
          <a:effectLst/>
        </c:spPr>
        <c:marker>
          <c:symbol val="none"/>
        </c:marker>
      </c:pivotFmt>
      <c:pivotFmt>
        <c:idx val="195"/>
        <c:spPr>
          <a:solidFill>
            <a:schemeClr val="accent1"/>
          </a:solidFill>
          <a:ln w="25400">
            <a:noFill/>
          </a:ln>
          <a:effectLst/>
        </c:spPr>
        <c:marker>
          <c:symbol val="none"/>
        </c:marker>
      </c:pivotFmt>
      <c:pivotFmt>
        <c:idx val="196"/>
        <c:spPr>
          <a:solidFill>
            <a:schemeClr val="accent1"/>
          </a:solidFill>
          <a:ln w="25400">
            <a:noFill/>
          </a:ln>
          <a:effectLst/>
        </c:spPr>
        <c:marker>
          <c:symbol val="none"/>
        </c:marker>
      </c:pivotFmt>
      <c:pivotFmt>
        <c:idx val="197"/>
        <c:spPr>
          <a:solidFill>
            <a:schemeClr val="accent1"/>
          </a:solidFill>
          <a:ln w="25400">
            <a:noFill/>
          </a:ln>
          <a:effectLst/>
        </c:spPr>
        <c:marker>
          <c:symbol val="none"/>
        </c:marker>
      </c:pivotFmt>
      <c:pivotFmt>
        <c:idx val="198"/>
        <c:spPr>
          <a:solidFill>
            <a:schemeClr val="accent1"/>
          </a:solidFill>
          <a:ln w="25400">
            <a:noFill/>
          </a:ln>
          <a:effectLst/>
        </c:spPr>
        <c:marker>
          <c:symbol val="none"/>
        </c:marker>
      </c:pivotFmt>
      <c:pivotFmt>
        <c:idx val="199"/>
        <c:spPr>
          <a:solidFill>
            <a:schemeClr val="accent1"/>
          </a:solidFill>
          <a:ln w="25400">
            <a:noFill/>
          </a:ln>
          <a:effectLst/>
        </c:spPr>
        <c:marker>
          <c:symbol val="none"/>
        </c:marker>
      </c:pivotFmt>
      <c:pivotFmt>
        <c:idx val="200"/>
        <c:spPr>
          <a:solidFill>
            <a:schemeClr val="accent1"/>
          </a:solidFill>
          <a:ln w="25400">
            <a:noFill/>
          </a:ln>
          <a:effectLst/>
        </c:spPr>
        <c:marker>
          <c:symbol val="none"/>
        </c:marker>
      </c:pivotFmt>
      <c:pivotFmt>
        <c:idx val="201"/>
        <c:spPr>
          <a:solidFill>
            <a:schemeClr val="accent1"/>
          </a:solidFill>
          <a:ln w="25400">
            <a:noFill/>
          </a:ln>
          <a:effectLst/>
        </c:spPr>
        <c:marker>
          <c:symbol val="none"/>
        </c:marker>
      </c:pivotFmt>
      <c:pivotFmt>
        <c:idx val="202"/>
        <c:spPr>
          <a:solidFill>
            <a:schemeClr val="accent1"/>
          </a:solidFill>
          <a:ln w="25400">
            <a:noFill/>
          </a:ln>
          <a:effectLst/>
        </c:spPr>
        <c:marker>
          <c:symbol val="none"/>
        </c:marker>
      </c:pivotFmt>
      <c:pivotFmt>
        <c:idx val="203"/>
        <c:spPr>
          <a:solidFill>
            <a:schemeClr val="accent1"/>
          </a:solidFill>
          <a:ln w="25400">
            <a:noFill/>
          </a:ln>
          <a:effectLst/>
        </c:spPr>
        <c:marker>
          <c:symbol val="none"/>
        </c:marker>
      </c:pivotFmt>
      <c:pivotFmt>
        <c:idx val="204"/>
        <c:spPr>
          <a:solidFill>
            <a:schemeClr val="accent1"/>
          </a:solidFill>
          <a:ln w="25400">
            <a:noFill/>
          </a:ln>
          <a:effectLst/>
        </c:spPr>
        <c:marker>
          <c:symbol val="none"/>
        </c:marker>
      </c:pivotFmt>
      <c:pivotFmt>
        <c:idx val="205"/>
        <c:spPr>
          <a:solidFill>
            <a:schemeClr val="accent1"/>
          </a:solidFill>
          <a:ln w="25400">
            <a:noFill/>
          </a:ln>
          <a:effectLst/>
        </c:spPr>
        <c:marker>
          <c:symbol val="none"/>
        </c:marker>
      </c:pivotFmt>
      <c:pivotFmt>
        <c:idx val="206"/>
        <c:spPr>
          <a:solidFill>
            <a:schemeClr val="accent1"/>
          </a:solidFill>
          <a:ln w="25400">
            <a:noFill/>
          </a:ln>
          <a:effectLst/>
        </c:spPr>
        <c:marker>
          <c:symbol val="none"/>
        </c:marker>
      </c:pivotFmt>
      <c:pivotFmt>
        <c:idx val="207"/>
        <c:spPr>
          <a:solidFill>
            <a:schemeClr val="accent1"/>
          </a:solidFill>
          <a:ln w="25400">
            <a:noFill/>
          </a:ln>
          <a:effectLst/>
        </c:spPr>
        <c:marker>
          <c:symbol val="none"/>
        </c:marker>
      </c:pivotFmt>
      <c:pivotFmt>
        <c:idx val="208"/>
        <c:spPr>
          <a:solidFill>
            <a:schemeClr val="accent1"/>
          </a:solidFill>
          <a:ln w="25400">
            <a:noFill/>
          </a:ln>
          <a:effectLst/>
        </c:spPr>
        <c:marker>
          <c:symbol val="none"/>
        </c:marker>
      </c:pivotFmt>
      <c:pivotFmt>
        <c:idx val="209"/>
        <c:spPr>
          <a:solidFill>
            <a:schemeClr val="accent1"/>
          </a:solidFill>
          <a:ln w="25400">
            <a:noFill/>
          </a:ln>
          <a:effectLst/>
        </c:spPr>
        <c:marker>
          <c:symbol val="none"/>
        </c:marker>
      </c:pivotFmt>
      <c:pivotFmt>
        <c:idx val="210"/>
        <c:spPr>
          <a:solidFill>
            <a:schemeClr val="accent1"/>
          </a:solidFill>
          <a:ln w="25400">
            <a:noFill/>
          </a:ln>
          <a:effectLst/>
        </c:spPr>
        <c:marker>
          <c:symbol val="none"/>
        </c:marker>
      </c:pivotFmt>
      <c:pivotFmt>
        <c:idx val="211"/>
        <c:spPr>
          <a:solidFill>
            <a:schemeClr val="accent1"/>
          </a:solidFill>
          <a:ln w="25400">
            <a:noFill/>
          </a:ln>
          <a:effectLst/>
        </c:spPr>
        <c:marker>
          <c:symbol val="none"/>
        </c:marker>
      </c:pivotFmt>
      <c:pivotFmt>
        <c:idx val="212"/>
        <c:spPr>
          <a:solidFill>
            <a:schemeClr val="accent1"/>
          </a:solidFill>
          <a:ln w="25400">
            <a:noFill/>
          </a:ln>
          <a:effectLst/>
        </c:spPr>
        <c:marker>
          <c:symbol val="none"/>
        </c:marker>
      </c:pivotFmt>
      <c:pivotFmt>
        <c:idx val="213"/>
        <c:spPr>
          <a:solidFill>
            <a:schemeClr val="accent1"/>
          </a:solidFill>
          <a:ln w="25400">
            <a:noFill/>
          </a:ln>
          <a:effectLst/>
        </c:spPr>
        <c:marker>
          <c:symbol val="none"/>
        </c:marker>
      </c:pivotFmt>
      <c:pivotFmt>
        <c:idx val="214"/>
        <c:spPr>
          <a:solidFill>
            <a:schemeClr val="accent1"/>
          </a:solidFill>
          <a:ln w="25400">
            <a:noFill/>
          </a:ln>
          <a:effectLst/>
        </c:spPr>
        <c:marker>
          <c:symbol val="none"/>
        </c:marker>
      </c:pivotFmt>
      <c:pivotFmt>
        <c:idx val="215"/>
        <c:spPr>
          <a:solidFill>
            <a:schemeClr val="accent1"/>
          </a:solidFill>
          <a:ln w="25400">
            <a:noFill/>
          </a:ln>
          <a:effectLst/>
        </c:spPr>
        <c:marker>
          <c:symbol val="none"/>
        </c:marker>
      </c:pivotFmt>
      <c:pivotFmt>
        <c:idx val="216"/>
        <c:spPr>
          <a:solidFill>
            <a:schemeClr val="accent1"/>
          </a:solidFill>
          <a:ln w="25400">
            <a:noFill/>
          </a:ln>
          <a:effectLst/>
        </c:spPr>
        <c:marker>
          <c:symbol val="none"/>
        </c:marker>
      </c:pivotFmt>
      <c:pivotFmt>
        <c:idx val="217"/>
        <c:spPr>
          <a:solidFill>
            <a:schemeClr val="accent1"/>
          </a:solidFill>
          <a:ln w="25400">
            <a:noFill/>
          </a:ln>
          <a:effectLst/>
        </c:spPr>
        <c:marker>
          <c:symbol val="none"/>
        </c:marker>
      </c:pivotFmt>
      <c:pivotFmt>
        <c:idx val="218"/>
        <c:spPr>
          <a:solidFill>
            <a:schemeClr val="accent1"/>
          </a:solidFill>
          <a:ln w="25400">
            <a:noFill/>
          </a:ln>
          <a:effectLst/>
        </c:spPr>
        <c:marker>
          <c:symbol val="none"/>
        </c:marker>
      </c:pivotFmt>
      <c:pivotFmt>
        <c:idx val="219"/>
        <c:spPr>
          <a:solidFill>
            <a:schemeClr val="accent1"/>
          </a:solidFill>
          <a:ln w="25400">
            <a:noFill/>
          </a:ln>
          <a:effectLst/>
        </c:spPr>
        <c:marker>
          <c:symbol val="none"/>
        </c:marker>
      </c:pivotFmt>
      <c:pivotFmt>
        <c:idx val="220"/>
        <c:spPr>
          <a:solidFill>
            <a:schemeClr val="accent1"/>
          </a:solidFill>
          <a:ln w="25400">
            <a:noFill/>
          </a:ln>
          <a:effectLst/>
        </c:spPr>
        <c:marker>
          <c:symbol val="none"/>
        </c:marker>
      </c:pivotFmt>
      <c:pivotFmt>
        <c:idx val="221"/>
        <c:spPr>
          <a:solidFill>
            <a:schemeClr val="accent1"/>
          </a:solidFill>
          <a:ln w="25400">
            <a:noFill/>
          </a:ln>
          <a:effectLst/>
        </c:spPr>
        <c:marker>
          <c:symbol val="none"/>
        </c:marker>
      </c:pivotFmt>
      <c:pivotFmt>
        <c:idx val="222"/>
        <c:spPr>
          <a:solidFill>
            <a:schemeClr val="accent1"/>
          </a:solidFill>
          <a:ln w="25400">
            <a:noFill/>
          </a:ln>
          <a:effectLst/>
        </c:spPr>
        <c:marker>
          <c:symbol val="none"/>
        </c:marker>
      </c:pivotFmt>
      <c:pivotFmt>
        <c:idx val="223"/>
        <c:spPr>
          <a:solidFill>
            <a:schemeClr val="accent1"/>
          </a:solidFill>
          <a:ln w="25400">
            <a:noFill/>
          </a:ln>
          <a:effectLst/>
        </c:spPr>
        <c:marker>
          <c:symbol val="none"/>
        </c:marker>
      </c:pivotFmt>
      <c:pivotFmt>
        <c:idx val="224"/>
        <c:spPr>
          <a:solidFill>
            <a:schemeClr val="accent1"/>
          </a:solidFill>
          <a:ln w="25400">
            <a:noFill/>
          </a:ln>
          <a:effectLst/>
        </c:spPr>
        <c:marker>
          <c:symbol val="none"/>
        </c:marker>
      </c:pivotFmt>
      <c:pivotFmt>
        <c:idx val="225"/>
        <c:spPr>
          <a:solidFill>
            <a:schemeClr val="accent1"/>
          </a:solidFill>
          <a:ln w="25400">
            <a:noFill/>
          </a:ln>
          <a:effectLst/>
        </c:spPr>
        <c:marker>
          <c:symbol val="none"/>
        </c:marker>
      </c:pivotFmt>
      <c:pivotFmt>
        <c:idx val="226"/>
        <c:spPr>
          <a:solidFill>
            <a:schemeClr val="accent1"/>
          </a:solidFill>
          <a:ln w="25400">
            <a:noFill/>
          </a:ln>
          <a:effectLst/>
        </c:spPr>
        <c:marker>
          <c:symbol val="none"/>
        </c:marker>
      </c:pivotFmt>
      <c:pivotFmt>
        <c:idx val="227"/>
        <c:spPr>
          <a:solidFill>
            <a:schemeClr val="accent1"/>
          </a:solidFill>
          <a:ln w="25400">
            <a:noFill/>
          </a:ln>
          <a:effectLst/>
        </c:spPr>
        <c:marker>
          <c:symbol val="none"/>
        </c:marker>
      </c:pivotFmt>
      <c:pivotFmt>
        <c:idx val="228"/>
        <c:spPr>
          <a:solidFill>
            <a:schemeClr val="accent1"/>
          </a:solidFill>
          <a:ln w="25400">
            <a:noFill/>
          </a:ln>
          <a:effectLst/>
        </c:spPr>
        <c:marker>
          <c:symbol val="none"/>
        </c:marker>
      </c:pivotFmt>
      <c:pivotFmt>
        <c:idx val="229"/>
        <c:spPr>
          <a:solidFill>
            <a:schemeClr val="accent1"/>
          </a:solidFill>
          <a:ln w="25400">
            <a:noFill/>
          </a:ln>
          <a:effectLst/>
        </c:spPr>
        <c:marker>
          <c:symbol val="none"/>
        </c:marker>
      </c:pivotFmt>
      <c:pivotFmt>
        <c:idx val="230"/>
        <c:spPr>
          <a:solidFill>
            <a:schemeClr val="accent1"/>
          </a:solidFill>
          <a:ln w="25400">
            <a:noFill/>
          </a:ln>
          <a:effectLst/>
        </c:spPr>
        <c:marker>
          <c:symbol val="none"/>
        </c:marker>
      </c:pivotFmt>
      <c:pivotFmt>
        <c:idx val="231"/>
        <c:spPr>
          <a:solidFill>
            <a:schemeClr val="accent1"/>
          </a:solidFill>
          <a:ln w="25400">
            <a:noFill/>
          </a:ln>
          <a:effectLst/>
        </c:spPr>
        <c:marker>
          <c:symbol val="none"/>
        </c:marker>
      </c:pivotFmt>
      <c:pivotFmt>
        <c:idx val="232"/>
        <c:spPr>
          <a:solidFill>
            <a:schemeClr val="accent1"/>
          </a:solidFill>
          <a:ln w="25400">
            <a:noFill/>
          </a:ln>
          <a:effectLst/>
        </c:spPr>
        <c:marker>
          <c:symbol val="none"/>
        </c:marker>
      </c:pivotFmt>
      <c:pivotFmt>
        <c:idx val="233"/>
        <c:spPr>
          <a:solidFill>
            <a:schemeClr val="accent1"/>
          </a:solidFill>
          <a:ln w="25400">
            <a:noFill/>
          </a:ln>
          <a:effectLst/>
        </c:spPr>
        <c:marker>
          <c:symbol val="none"/>
        </c:marker>
      </c:pivotFmt>
      <c:pivotFmt>
        <c:idx val="234"/>
        <c:spPr>
          <a:solidFill>
            <a:schemeClr val="accent1"/>
          </a:solidFill>
          <a:ln w="25400">
            <a:noFill/>
          </a:ln>
          <a:effectLst/>
        </c:spPr>
        <c:marker>
          <c:symbol val="none"/>
        </c:marker>
      </c:pivotFmt>
      <c:pivotFmt>
        <c:idx val="235"/>
        <c:spPr>
          <a:solidFill>
            <a:schemeClr val="accent1"/>
          </a:solidFill>
          <a:ln w="25400">
            <a:noFill/>
          </a:ln>
          <a:effectLst/>
        </c:spPr>
        <c:marker>
          <c:symbol val="none"/>
        </c:marker>
      </c:pivotFmt>
      <c:pivotFmt>
        <c:idx val="236"/>
        <c:spPr>
          <a:solidFill>
            <a:schemeClr val="accent1"/>
          </a:solidFill>
          <a:ln w="25400">
            <a:noFill/>
          </a:ln>
          <a:effectLst/>
        </c:spPr>
        <c:marker>
          <c:symbol val="none"/>
        </c:marker>
      </c:pivotFmt>
      <c:pivotFmt>
        <c:idx val="237"/>
        <c:spPr>
          <a:solidFill>
            <a:schemeClr val="accent1"/>
          </a:solidFill>
          <a:ln w="25400">
            <a:noFill/>
          </a:ln>
          <a:effectLst/>
        </c:spPr>
        <c:marker>
          <c:symbol val="none"/>
        </c:marker>
      </c:pivotFmt>
      <c:pivotFmt>
        <c:idx val="238"/>
        <c:spPr>
          <a:solidFill>
            <a:schemeClr val="accent1"/>
          </a:solidFill>
          <a:ln w="25400">
            <a:noFill/>
          </a:ln>
          <a:effectLst/>
        </c:spPr>
        <c:marker>
          <c:symbol val="none"/>
        </c:marker>
      </c:pivotFmt>
      <c:pivotFmt>
        <c:idx val="239"/>
        <c:spPr>
          <a:solidFill>
            <a:schemeClr val="accent1"/>
          </a:solidFill>
          <a:ln w="25400">
            <a:noFill/>
          </a:ln>
          <a:effectLst/>
        </c:spPr>
        <c:marker>
          <c:symbol val="none"/>
        </c:marker>
      </c:pivotFmt>
      <c:pivotFmt>
        <c:idx val="240"/>
        <c:spPr>
          <a:solidFill>
            <a:schemeClr val="accent1"/>
          </a:solidFill>
          <a:ln w="25400">
            <a:noFill/>
          </a:ln>
          <a:effectLst/>
        </c:spPr>
        <c:marker>
          <c:symbol val="none"/>
        </c:marker>
      </c:pivotFmt>
      <c:pivotFmt>
        <c:idx val="241"/>
        <c:spPr>
          <a:solidFill>
            <a:schemeClr val="accent1"/>
          </a:solidFill>
          <a:ln w="25400">
            <a:noFill/>
          </a:ln>
          <a:effectLst/>
        </c:spPr>
        <c:marker>
          <c:symbol val="none"/>
        </c:marker>
      </c:pivotFmt>
      <c:pivotFmt>
        <c:idx val="242"/>
        <c:spPr>
          <a:solidFill>
            <a:schemeClr val="accent1"/>
          </a:solidFill>
          <a:ln w="25400">
            <a:noFill/>
          </a:ln>
          <a:effectLst/>
        </c:spPr>
        <c:marker>
          <c:symbol val="none"/>
        </c:marker>
      </c:pivotFmt>
      <c:pivotFmt>
        <c:idx val="243"/>
        <c:spPr>
          <a:solidFill>
            <a:schemeClr val="accent1"/>
          </a:solidFill>
          <a:ln w="25400">
            <a:noFill/>
          </a:ln>
          <a:effectLst/>
        </c:spPr>
        <c:marker>
          <c:symbol val="none"/>
        </c:marker>
      </c:pivotFmt>
      <c:pivotFmt>
        <c:idx val="244"/>
        <c:spPr>
          <a:solidFill>
            <a:schemeClr val="accent1"/>
          </a:solidFill>
          <a:ln w="25400">
            <a:noFill/>
          </a:ln>
          <a:effectLst/>
        </c:spPr>
        <c:marker>
          <c:symbol val="none"/>
        </c:marker>
      </c:pivotFmt>
      <c:pivotFmt>
        <c:idx val="245"/>
        <c:spPr>
          <a:solidFill>
            <a:schemeClr val="accent1"/>
          </a:solidFill>
          <a:ln w="25400">
            <a:noFill/>
          </a:ln>
          <a:effectLst/>
        </c:spPr>
        <c:marker>
          <c:symbol val="none"/>
        </c:marker>
      </c:pivotFmt>
      <c:pivotFmt>
        <c:idx val="246"/>
        <c:spPr>
          <a:solidFill>
            <a:schemeClr val="accent1"/>
          </a:solidFill>
          <a:ln w="25400">
            <a:noFill/>
          </a:ln>
          <a:effectLst/>
        </c:spPr>
        <c:marker>
          <c:symbol val="none"/>
        </c:marker>
      </c:pivotFmt>
      <c:pivotFmt>
        <c:idx val="247"/>
        <c:spPr>
          <a:solidFill>
            <a:schemeClr val="accent1"/>
          </a:solidFill>
          <a:ln w="25400">
            <a:noFill/>
          </a:ln>
          <a:effectLst/>
        </c:spPr>
        <c:marker>
          <c:symbol val="none"/>
        </c:marker>
      </c:pivotFmt>
      <c:pivotFmt>
        <c:idx val="248"/>
        <c:spPr>
          <a:solidFill>
            <a:schemeClr val="accent1"/>
          </a:solidFill>
          <a:ln w="25400">
            <a:noFill/>
          </a:ln>
          <a:effectLst/>
        </c:spPr>
        <c:marker>
          <c:symbol val="none"/>
        </c:marker>
      </c:pivotFmt>
      <c:pivotFmt>
        <c:idx val="249"/>
        <c:spPr>
          <a:solidFill>
            <a:schemeClr val="accent1"/>
          </a:solidFill>
          <a:ln w="25400">
            <a:noFill/>
          </a:ln>
          <a:effectLst/>
        </c:spPr>
        <c:marker>
          <c:symbol val="none"/>
        </c:marker>
      </c:pivotFmt>
      <c:pivotFmt>
        <c:idx val="250"/>
        <c:spPr>
          <a:solidFill>
            <a:schemeClr val="accent1"/>
          </a:solidFill>
          <a:ln w="25400">
            <a:noFill/>
          </a:ln>
          <a:effectLst/>
        </c:spPr>
        <c:marker>
          <c:symbol val="none"/>
        </c:marker>
      </c:pivotFmt>
      <c:pivotFmt>
        <c:idx val="251"/>
        <c:spPr>
          <a:solidFill>
            <a:schemeClr val="accent1"/>
          </a:solidFill>
          <a:ln w="25400">
            <a:noFill/>
          </a:ln>
          <a:effectLst/>
        </c:spPr>
        <c:marker>
          <c:symbol val="none"/>
        </c:marker>
      </c:pivotFmt>
      <c:pivotFmt>
        <c:idx val="252"/>
        <c:spPr>
          <a:solidFill>
            <a:schemeClr val="accent1"/>
          </a:solidFill>
          <a:ln w="25400">
            <a:noFill/>
          </a:ln>
          <a:effectLst/>
        </c:spPr>
        <c:marker>
          <c:symbol val="none"/>
        </c:marker>
      </c:pivotFmt>
      <c:pivotFmt>
        <c:idx val="253"/>
        <c:spPr>
          <a:solidFill>
            <a:schemeClr val="accent1"/>
          </a:solidFill>
          <a:ln w="25400">
            <a:noFill/>
          </a:ln>
          <a:effectLst/>
        </c:spPr>
        <c:marker>
          <c:symbol val="none"/>
        </c:marker>
      </c:pivotFmt>
      <c:pivotFmt>
        <c:idx val="254"/>
        <c:spPr>
          <a:solidFill>
            <a:schemeClr val="accent1"/>
          </a:solidFill>
          <a:ln w="25400">
            <a:noFill/>
          </a:ln>
          <a:effectLst/>
        </c:spPr>
        <c:marker>
          <c:symbol val="none"/>
        </c:marker>
      </c:pivotFmt>
      <c:pivotFmt>
        <c:idx val="255"/>
        <c:spPr>
          <a:solidFill>
            <a:schemeClr val="accent1"/>
          </a:solidFill>
          <a:ln w="25400">
            <a:noFill/>
          </a:ln>
          <a:effectLst/>
        </c:spPr>
        <c:marker>
          <c:symbol val="none"/>
        </c:marker>
      </c:pivotFmt>
      <c:pivotFmt>
        <c:idx val="256"/>
        <c:spPr>
          <a:solidFill>
            <a:schemeClr val="accent1"/>
          </a:solidFill>
          <a:ln w="25400">
            <a:noFill/>
          </a:ln>
          <a:effectLst/>
        </c:spPr>
        <c:marker>
          <c:symbol val="none"/>
        </c:marker>
      </c:pivotFmt>
      <c:pivotFmt>
        <c:idx val="257"/>
        <c:spPr>
          <a:solidFill>
            <a:schemeClr val="accent1"/>
          </a:solidFill>
          <a:ln w="25400">
            <a:noFill/>
          </a:ln>
          <a:effectLst/>
        </c:spPr>
        <c:marker>
          <c:symbol val="none"/>
        </c:marker>
      </c:pivotFmt>
      <c:pivotFmt>
        <c:idx val="258"/>
        <c:spPr>
          <a:solidFill>
            <a:schemeClr val="accent1"/>
          </a:solidFill>
          <a:ln w="25400">
            <a:noFill/>
          </a:ln>
          <a:effectLst/>
        </c:spPr>
        <c:marker>
          <c:symbol val="none"/>
        </c:marker>
      </c:pivotFmt>
      <c:pivotFmt>
        <c:idx val="259"/>
        <c:spPr>
          <a:solidFill>
            <a:schemeClr val="accent1"/>
          </a:solidFill>
          <a:ln w="25400">
            <a:noFill/>
          </a:ln>
          <a:effectLst/>
        </c:spPr>
        <c:marker>
          <c:symbol val="none"/>
        </c:marker>
      </c:pivotFmt>
      <c:pivotFmt>
        <c:idx val="260"/>
        <c:spPr>
          <a:solidFill>
            <a:schemeClr val="accent1"/>
          </a:solidFill>
          <a:ln w="25400">
            <a:noFill/>
          </a:ln>
          <a:effectLst/>
        </c:spPr>
        <c:marker>
          <c:symbol val="none"/>
        </c:marker>
      </c:pivotFmt>
      <c:pivotFmt>
        <c:idx val="261"/>
        <c:spPr>
          <a:solidFill>
            <a:schemeClr val="accent1"/>
          </a:solidFill>
          <a:ln w="25400">
            <a:noFill/>
          </a:ln>
          <a:effectLst/>
        </c:spPr>
        <c:marker>
          <c:symbol val="none"/>
        </c:marker>
      </c:pivotFmt>
      <c:pivotFmt>
        <c:idx val="262"/>
        <c:spPr>
          <a:solidFill>
            <a:schemeClr val="accent1"/>
          </a:solidFill>
          <a:ln w="25400">
            <a:noFill/>
          </a:ln>
          <a:effectLst/>
        </c:spPr>
        <c:marker>
          <c:symbol val="none"/>
        </c:marker>
      </c:pivotFmt>
      <c:pivotFmt>
        <c:idx val="263"/>
        <c:spPr>
          <a:solidFill>
            <a:schemeClr val="accent1"/>
          </a:solidFill>
          <a:ln w="25400">
            <a:noFill/>
          </a:ln>
          <a:effectLst/>
        </c:spPr>
        <c:marker>
          <c:symbol val="none"/>
        </c:marker>
      </c:pivotFmt>
      <c:pivotFmt>
        <c:idx val="264"/>
        <c:spPr>
          <a:solidFill>
            <a:schemeClr val="accent1"/>
          </a:solidFill>
          <a:ln w="25400">
            <a:noFill/>
          </a:ln>
          <a:effectLst/>
        </c:spPr>
        <c:marker>
          <c:symbol val="none"/>
        </c:marker>
      </c:pivotFmt>
      <c:pivotFmt>
        <c:idx val="265"/>
        <c:spPr>
          <a:solidFill>
            <a:schemeClr val="accent1"/>
          </a:solidFill>
          <a:ln w="25400">
            <a:noFill/>
          </a:ln>
          <a:effectLst/>
        </c:spPr>
        <c:marker>
          <c:symbol val="none"/>
        </c:marker>
      </c:pivotFmt>
      <c:pivotFmt>
        <c:idx val="266"/>
        <c:spPr>
          <a:solidFill>
            <a:schemeClr val="accent1"/>
          </a:solidFill>
          <a:ln w="25400">
            <a:noFill/>
          </a:ln>
          <a:effectLst/>
        </c:spPr>
        <c:marker>
          <c:symbol val="none"/>
        </c:marker>
      </c:pivotFmt>
      <c:pivotFmt>
        <c:idx val="267"/>
        <c:spPr>
          <a:solidFill>
            <a:schemeClr val="accent1"/>
          </a:solidFill>
          <a:ln w="25400">
            <a:noFill/>
          </a:ln>
          <a:effectLst/>
        </c:spPr>
        <c:marker>
          <c:symbol val="none"/>
        </c:marker>
      </c:pivotFmt>
      <c:pivotFmt>
        <c:idx val="268"/>
        <c:spPr>
          <a:solidFill>
            <a:schemeClr val="accent1"/>
          </a:solidFill>
          <a:ln w="25400">
            <a:noFill/>
          </a:ln>
          <a:effectLst/>
        </c:spPr>
        <c:marker>
          <c:symbol val="none"/>
        </c:marker>
      </c:pivotFmt>
      <c:pivotFmt>
        <c:idx val="269"/>
        <c:spPr>
          <a:solidFill>
            <a:schemeClr val="accent1"/>
          </a:solidFill>
          <a:ln w="25400">
            <a:noFill/>
          </a:ln>
          <a:effectLst/>
        </c:spPr>
        <c:marker>
          <c:symbol val="none"/>
        </c:marker>
      </c:pivotFmt>
      <c:pivotFmt>
        <c:idx val="270"/>
        <c:spPr>
          <a:solidFill>
            <a:schemeClr val="accent1"/>
          </a:solidFill>
          <a:ln w="25400">
            <a:noFill/>
          </a:ln>
          <a:effectLst/>
        </c:spPr>
        <c:marker>
          <c:symbol val="none"/>
        </c:marker>
      </c:pivotFmt>
      <c:pivotFmt>
        <c:idx val="271"/>
        <c:spPr>
          <a:solidFill>
            <a:schemeClr val="accent1"/>
          </a:solidFill>
          <a:ln w="25400">
            <a:noFill/>
          </a:ln>
          <a:effectLst/>
        </c:spPr>
        <c:marker>
          <c:symbol val="none"/>
        </c:marker>
      </c:pivotFmt>
      <c:pivotFmt>
        <c:idx val="272"/>
        <c:spPr>
          <a:solidFill>
            <a:schemeClr val="accent1"/>
          </a:solidFill>
          <a:ln w="25400">
            <a:noFill/>
          </a:ln>
          <a:effectLst/>
        </c:spPr>
        <c:marker>
          <c:symbol val="none"/>
        </c:marker>
      </c:pivotFmt>
      <c:pivotFmt>
        <c:idx val="273"/>
        <c:spPr>
          <a:solidFill>
            <a:schemeClr val="accent1"/>
          </a:solidFill>
          <a:ln w="25400">
            <a:noFill/>
          </a:ln>
          <a:effectLst/>
        </c:spPr>
        <c:marker>
          <c:symbol val="none"/>
        </c:marker>
      </c:pivotFmt>
      <c:pivotFmt>
        <c:idx val="274"/>
        <c:spPr>
          <a:solidFill>
            <a:schemeClr val="accent1"/>
          </a:solidFill>
          <a:ln w="25400">
            <a:noFill/>
          </a:ln>
          <a:effectLst/>
        </c:spPr>
        <c:marker>
          <c:symbol val="none"/>
        </c:marker>
      </c:pivotFmt>
      <c:pivotFmt>
        <c:idx val="275"/>
        <c:spPr>
          <a:solidFill>
            <a:schemeClr val="accent1"/>
          </a:solidFill>
          <a:ln w="25400">
            <a:noFill/>
          </a:ln>
          <a:effectLst/>
        </c:spPr>
        <c:marker>
          <c:symbol val="none"/>
        </c:marker>
      </c:pivotFmt>
      <c:pivotFmt>
        <c:idx val="276"/>
        <c:spPr>
          <a:solidFill>
            <a:schemeClr val="accent1"/>
          </a:solidFill>
          <a:ln w="25400">
            <a:noFill/>
          </a:ln>
          <a:effectLst/>
        </c:spPr>
        <c:marker>
          <c:symbol val="none"/>
        </c:marker>
      </c:pivotFmt>
      <c:pivotFmt>
        <c:idx val="277"/>
        <c:spPr>
          <a:solidFill>
            <a:schemeClr val="accent1"/>
          </a:solidFill>
          <a:ln w="25400">
            <a:noFill/>
          </a:ln>
          <a:effectLst/>
        </c:spPr>
        <c:marker>
          <c:symbol val="none"/>
        </c:marker>
      </c:pivotFmt>
      <c:pivotFmt>
        <c:idx val="278"/>
        <c:spPr>
          <a:solidFill>
            <a:schemeClr val="accent1"/>
          </a:solidFill>
          <a:ln w="25400">
            <a:noFill/>
          </a:ln>
          <a:effectLst/>
        </c:spPr>
        <c:marker>
          <c:symbol val="none"/>
        </c:marker>
      </c:pivotFmt>
      <c:pivotFmt>
        <c:idx val="279"/>
        <c:spPr>
          <a:solidFill>
            <a:schemeClr val="accent1"/>
          </a:solidFill>
          <a:ln w="25400">
            <a:noFill/>
          </a:ln>
          <a:effectLst/>
        </c:spPr>
        <c:marker>
          <c:symbol val="none"/>
        </c:marker>
      </c:pivotFmt>
      <c:pivotFmt>
        <c:idx val="280"/>
        <c:spPr>
          <a:solidFill>
            <a:schemeClr val="accent1"/>
          </a:solidFill>
          <a:ln w="25400">
            <a:noFill/>
          </a:ln>
          <a:effectLst/>
        </c:spPr>
        <c:marker>
          <c:symbol val="none"/>
        </c:marker>
      </c:pivotFmt>
      <c:pivotFmt>
        <c:idx val="281"/>
        <c:spPr>
          <a:solidFill>
            <a:schemeClr val="accent1"/>
          </a:solidFill>
          <a:ln w="25400">
            <a:noFill/>
          </a:ln>
          <a:effectLst/>
        </c:spPr>
        <c:marker>
          <c:symbol val="none"/>
        </c:marker>
      </c:pivotFmt>
      <c:pivotFmt>
        <c:idx val="282"/>
        <c:spPr>
          <a:solidFill>
            <a:schemeClr val="accent1"/>
          </a:solidFill>
          <a:ln w="25400">
            <a:noFill/>
          </a:ln>
          <a:effectLst/>
        </c:spPr>
        <c:marker>
          <c:symbol val="none"/>
        </c:marker>
      </c:pivotFmt>
      <c:pivotFmt>
        <c:idx val="283"/>
        <c:spPr>
          <a:solidFill>
            <a:schemeClr val="accent1"/>
          </a:solidFill>
          <a:ln w="25400">
            <a:noFill/>
          </a:ln>
          <a:effectLst/>
        </c:spPr>
        <c:marker>
          <c:symbol val="none"/>
        </c:marker>
      </c:pivotFmt>
      <c:pivotFmt>
        <c:idx val="284"/>
        <c:spPr>
          <a:solidFill>
            <a:schemeClr val="accent1"/>
          </a:solidFill>
          <a:ln w="25400">
            <a:noFill/>
          </a:ln>
          <a:effectLst/>
        </c:spPr>
        <c:marker>
          <c:symbol val="none"/>
        </c:marker>
      </c:pivotFmt>
      <c:pivotFmt>
        <c:idx val="285"/>
        <c:spPr>
          <a:solidFill>
            <a:schemeClr val="accent1"/>
          </a:solidFill>
          <a:ln w="25400">
            <a:noFill/>
          </a:ln>
          <a:effectLst/>
        </c:spPr>
        <c:marker>
          <c:symbol val="none"/>
        </c:marker>
      </c:pivotFmt>
      <c:pivotFmt>
        <c:idx val="286"/>
        <c:spPr>
          <a:solidFill>
            <a:schemeClr val="accent1"/>
          </a:solidFill>
          <a:ln w="25400">
            <a:noFill/>
          </a:ln>
          <a:effectLst/>
        </c:spPr>
        <c:marker>
          <c:symbol val="none"/>
        </c:marker>
      </c:pivotFmt>
      <c:pivotFmt>
        <c:idx val="287"/>
        <c:spPr>
          <a:solidFill>
            <a:schemeClr val="accent1"/>
          </a:solidFill>
          <a:ln w="25400">
            <a:noFill/>
          </a:ln>
          <a:effectLst/>
        </c:spPr>
        <c:marker>
          <c:symbol val="none"/>
        </c:marker>
      </c:pivotFmt>
      <c:pivotFmt>
        <c:idx val="288"/>
        <c:spPr>
          <a:solidFill>
            <a:schemeClr val="accent1"/>
          </a:solidFill>
          <a:ln w="25400">
            <a:noFill/>
          </a:ln>
          <a:effectLst/>
        </c:spPr>
        <c:marker>
          <c:symbol val="none"/>
        </c:marker>
      </c:pivotFmt>
      <c:pivotFmt>
        <c:idx val="289"/>
        <c:spPr>
          <a:solidFill>
            <a:schemeClr val="accent1"/>
          </a:solidFill>
          <a:ln w="25400">
            <a:noFill/>
          </a:ln>
          <a:effectLst/>
        </c:spPr>
        <c:marker>
          <c:symbol val="none"/>
        </c:marker>
      </c:pivotFmt>
      <c:pivotFmt>
        <c:idx val="290"/>
        <c:spPr>
          <a:solidFill>
            <a:schemeClr val="accent1"/>
          </a:solidFill>
          <a:ln w="25400">
            <a:noFill/>
          </a:ln>
          <a:effectLst/>
        </c:spPr>
        <c:marker>
          <c:symbol val="none"/>
        </c:marker>
      </c:pivotFmt>
      <c:pivotFmt>
        <c:idx val="291"/>
        <c:spPr>
          <a:solidFill>
            <a:schemeClr val="accent1"/>
          </a:solidFill>
          <a:ln w="25400">
            <a:noFill/>
          </a:ln>
          <a:effectLst/>
        </c:spPr>
        <c:marker>
          <c:symbol val="none"/>
        </c:marker>
      </c:pivotFmt>
      <c:pivotFmt>
        <c:idx val="292"/>
        <c:spPr>
          <a:solidFill>
            <a:schemeClr val="accent1"/>
          </a:solidFill>
          <a:ln w="25400">
            <a:noFill/>
          </a:ln>
          <a:effectLst/>
        </c:spPr>
        <c:marker>
          <c:symbol val="none"/>
        </c:marker>
      </c:pivotFmt>
      <c:pivotFmt>
        <c:idx val="293"/>
        <c:spPr>
          <a:solidFill>
            <a:schemeClr val="accent1"/>
          </a:solidFill>
          <a:ln w="25400">
            <a:noFill/>
          </a:ln>
          <a:effectLst/>
        </c:spPr>
        <c:marker>
          <c:symbol val="none"/>
        </c:marker>
      </c:pivotFmt>
      <c:pivotFmt>
        <c:idx val="294"/>
        <c:spPr>
          <a:solidFill>
            <a:schemeClr val="accent1"/>
          </a:solidFill>
          <a:ln w="25400">
            <a:noFill/>
          </a:ln>
          <a:effectLst/>
        </c:spPr>
        <c:marker>
          <c:symbol val="none"/>
        </c:marker>
      </c:pivotFmt>
      <c:pivotFmt>
        <c:idx val="295"/>
        <c:spPr>
          <a:solidFill>
            <a:schemeClr val="accent1"/>
          </a:solidFill>
          <a:ln w="25400">
            <a:noFill/>
          </a:ln>
          <a:effectLst/>
        </c:spPr>
        <c:marker>
          <c:symbol val="none"/>
        </c:marker>
      </c:pivotFmt>
      <c:pivotFmt>
        <c:idx val="296"/>
        <c:spPr>
          <a:solidFill>
            <a:schemeClr val="accent1"/>
          </a:solidFill>
          <a:ln w="25400">
            <a:noFill/>
          </a:ln>
          <a:effectLst/>
        </c:spPr>
        <c:marker>
          <c:symbol val="none"/>
        </c:marker>
      </c:pivotFmt>
      <c:pivotFmt>
        <c:idx val="297"/>
        <c:spPr>
          <a:solidFill>
            <a:schemeClr val="accent1"/>
          </a:solidFill>
          <a:ln w="25400">
            <a:noFill/>
          </a:ln>
          <a:effectLst/>
        </c:spPr>
        <c:marker>
          <c:symbol val="none"/>
        </c:marker>
      </c:pivotFmt>
      <c:pivotFmt>
        <c:idx val="298"/>
        <c:spPr>
          <a:solidFill>
            <a:schemeClr val="accent1"/>
          </a:solidFill>
          <a:ln w="25400">
            <a:noFill/>
          </a:ln>
          <a:effectLst/>
        </c:spPr>
        <c:marker>
          <c:symbol val="none"/>
        </c:marker>
      </c:pivotFmt>
      <c:pivotFmt>
        <c:idx val="299"/>
        <c:spPr>
          <a:solidFill>
            <a:schemeClr val="accent1"/>
          </a:solidFill>
          <a:ln w="25400">
            <a:noFill/>
          </a:ln>
          <a:effectLst/>
        </c:spPr>
        <c:marker>
          <c:symbol val="none"/>
        </c:marker>
      </c:pivotFmt>
      <c:pivotFmt>
        <c:idx val="300"/>
        <c:spPr>
          <a:solidFill>
            <a:schemeClr val="accent1"/>
          </a:solidFill>
          <a:ln w="25400">
            <a:noFill/>
          </a:ln>
          <a:effectLst/>
        </c:spPr>
        <c:marker>
          <c:symbol val="none"/>
        </c:marker>
      </c:pivotFmt>
      <c:pivotFmt>
        <c:idx val="301"/>
        <c:spPr>
          <a:solidFill>
            <a:schemeClr val="accent1"/>
          </a:solidFill>
          <a:ln w="25400">
            <a:noFill/>
          </a:ln>
          <a:effectLst/>
        </c:spPr>
        <c:marker>
          <c:symbol val="none"/>
        </c:marker>
      </c:pivotFmt>
      <c:pivotFmt>
        <c:idx val="302"/>
        <c:spPr>
          <a:solidFill>
            <a:schemeClr val="accent1"/>
          </a:solidFill>
          <a:ln w="25400">
            <a:noFill/>
          </a:ln>
          <a:effectLst/>
        </c:spPr>
        <c:marker>
          <c:symbol val="none"/>
        </c:marker>
      </c:pivotFmt>
      <c:pivotFmt>
        <c:idx val="303"/>
        <c:spPr>
          <a:solidFill>
            <a:schemeClr val="accent1"/>
          </a:solidFill>
          <a:ln w="25400">
            <a:noFill/>
          </a:ln>
          <a:effectLst/>
        </c:spPr>
        <c:marker>
          <c:symbol val="none"/>
        </c:marker>
      </c:pivotFmt>
      <c:pivotFmt>
        <c:idx val="304"/>
        <c:spPr>
          <a:solidFill>
            <a:schemeClr val="accent1"/>
          </a:solidFill>
          <a:ln w="25400">
            <a:noFill/>
          </a:ln>
          <a:effectLst/>
        </c:spPr>
        <c:marker>
          <c:symbol val="none"/>
        </c:marker>
      </c:pivotFmt>
      <c:pivotFmt>
        <c:idx val="305"/>
        <c:spPr>
          <a:solidFill>
            <a:schemeClr val="accent1"/>
          </a:solidFill>
          <a:ln w="25400">
            <a:noFill/>
          </a:ln>
          <a:effectLst/>
        </c:spPr>
        <c:marker>
          <c:symbol val="none"/>
        </c:marker>
      </c:pivotFmt>
      <c:pivotFmt>
        <c:idx val="306"/>
        <c:spPr>
          <a:solidFill>
            <a:schemeClr val="accent1"/>
          </a:solidFill>
          <a:ln w="25400">
            <a:noFill/>
          </a:ln>
          <a:effectLst/>
        </c:spPr>
        <c:marker>
          <c:symbol val="none"/>
        </c:marker>
      </c:pivotFmt>
      <c:pivotFmt>
        <c:idx val="307"/>
        <c:spPr>
          <a:solidFill>
            <a:schemeClr val="accent1"/>
          </a:solidFill>
          <a:ln w="25400">
            <a:noFill/>
          </a:ln>
          <a:effectLst/>
        </c:spPr>
        <c:marker>
          <c:symbol val="none"/>
        </c:marker>
      </c:pivotFmt>
      <c:pivotFmt>
        <c:idx val="308"/>
        <c:spPr>
          <a:solidFill>
            <a:schemeClr val="accent1"/>
          </a:solidFill>
          <a:ln w="25400">
            <a:noFill/>
          </a:ln>
          <a:effectLst/>
        </c:spPr>
        <c:marker>
          <c:symbol val="none"/>
        </c:marker>
      </c:pivotFmt>
      <c:pivotFmt>
        <c:idx val="309"/>
        <c:spPr>
          <a:solidFill>
            <a:schemeClr val="accent1"/>
          </a:solidFill>
          <a:ln w="25400">
            <a:noFill/>
          </a:ln>
          <a:effectLst/>
        </c:spPr>
        <c:marker>
          <c:symbol val="none"/>
        </c:marker>
      </c:pivotFmt>
      <c:pivotFmt>
        <c:idx val="310"/>
        <c:spPr>
          <a:solidFill>
            <a:schemeClr val="accent1"/>
          </a:solidFill>
          <a:ln w="25400">
            <a:noFill/>
          </a:ln>
          <a:effectLst/>
        </c:spPr>
        <c:marker>
          <c:symbol val="none"/>
        </c:marker>
      </c:pivotFmt>
      <c:pivotFmt>
        <c:idx val="311"/>
        <c:spPr>
          <a:solidFill>
            <a:schemeClr val="accent1"/>
          </a:solidFill>
          <a:ln w="25400">
            <a:noFill/>
          </a:ln>
          <a:effectLst/>
        </c:spPr>
        <c:marker>
          <c:symbol val="none"/>
        </c:marker>
      </c:pivotFmt>
      <c:pivotFmt>
        <c:idx val="312"/>
        <c:spPr>
          <a:solidFill>
            <a:schemeClr val="accent1"/>
          </a:solidFill>
          <a:ln w="25400">
            <a:noFill/>
          </a:ln>
          <a:effectLst/>
        </c:spPr>
        <c:marker>
          <c:symbol val="none"/>
        </c:marker>
      </c:pivotFmt>
      <c:pivotFmt>
        <c:idx val="313"/>
        <c:spPr>
          <a:solidFill>
            <a:schemeClr val="accent1"/>
          </a:solidFill>
          <a:ln w="25400">
            <a:noFill/>
          </a:ln>
          <a:effectLst/>
        </c:spPr>
        <c:marker>
          <c:symbol val="none"/>
        </c:marker>
      </c:pivotFmt>
      <c:pivotFmt>
        <c:idx val="314"/>
        <c:spPr>
          <a:solidFill>
            <a:schemeClr val="accent1"/>
          </a:solidFill>
          <a:ln w="25400">
            <a:noFill/>
          </a:ln>
          <a:effectLst/>
        </c:spPr>
        <c:marker>
          <c:symbol val="none"/>
        </c:marker>
      </c:pivotFmt>
      <c:pivotFmt>
        <c:idx val="315"/>
        <c:spPr>
          <a:solidFill>
            <a:schemeClr val="accent1"/>
          </a:solidFill>
          <a:ln w="25400">
            <a:noFill/>
          </a:ln>
          <a:effectLst/>
        </c:spPr>
        <c:marker>
          <c:symbol val="none"/>
        </c:marker>
      </c:pivotFmt>
      <c:pivotFmt>
        <c:idx val="316"/>
        <c:spPr>
          <a:solidFill>
            <a:schemeClr val="accent1"/>
          </a:solidFill>
          <a:ln w="25400">
            <a:noFill/>
          </a:ln>
          <a:effectLst/>
        </c:spPr>
        <c:marker>
          <c:symbol val="none"/>
        </c:marker>
      </c:pivotFmt>
      <c:pivotFmt>
        <c:idx val="317"/>
        <c:spPr>
          <a:solidFill>
            <a:schemeClr val="accent1"/>
          </a:solidFill>
          <a:ln w="25400">
            <a:noFill/>
          </a:ln>
          <a:effectLst/>
        </c:spPr>
        <c:marker>
          <c:symbol val="none"/>
        </c:marker>
      </c:pivotFmt>
      <c:pivotFmt>
        <c:idx val="318"/>
        <c:spPr>
          <a:solidFill>
            <a:schemeClr val="accent1"/>
          </a:solidFill>
          <a:ln w="25400">
            <a:noFill/>
          </a:ln>
          <a:effectLst/>
        </c:spPr>
        <c:marker>
          <c:symbol val="none"/>
        </c:marker>
      </c:pivotFmt>
      <c:pivotFmt>
        <c:idx val="319"/>
        <c:spPr>
          <a:solidFill>
            <a:schemeClr val="accent1"/>
          </a:solidFill>
          <a:ln w="25400">
            <a:noFill/>
          </a:ln>
          <a:effectLst/>
        </c:spPr>
        <c:marker>
          <c:symbol val="none"/>
        </c:marker>
      </c:pivotFmt>
      <c:pivotFmt>
        <c:idx val="320"/>
        <c:spPr>
          <a:solidFill>
            <a:schemeClr val="accent1"/>
          </a:solidFill>
          <a:ln w="25400">
            <a:noFill/>
          </a:ln>
          <a:effectLst/>
        </c:spPr>
        <c:marker>
          <c:symbol val="none"/>
        </c:marker>
      </c:pivotFmt>
      <c:pivotFmt>
        <c:idx val="321"/>
        <c:spPr>
          <a:solidFill>
            <a:schemeClr val="accent1"/>
          </a:solidFill>
          <a:ln w="25400">
            <a:noFill/>
          </a:ln>
          <a:effectLst/>
        </c:spPr>
        <c:marker>
          <c:symbol val="none"/>
        </c:marker>
      </c:pivotFmt>
      <c:pivotFmt>
        <c:idx val="322"/>
        <c:spPr>
          <a:solidFill>
            <a:schemeClr val="accent1"/>
          </a:solidFill>
          <a:ln w="25400">
            <a:noFill/>
          </a:ln>
          <a:effectLst/>
        </c:spPr>
        <c:marker>
          <c:symbol val="none"/>
        </c:marker>
      </c:pivotFmt>
      <c:pivotFmt>
        <c:idx val="323"/>
        <c:spPr>
          <a:solidFill>
            <a:schemeClr val="accent1"/>
          </a:solidFill>
          <a:ln w="25400">
            <a:noFill/>
          </a:ln>
          <a:effectLst/>
        </c:spPr>
        <c:marker>
          <c:symbol val="none"/>
        </c:marker>
      </c:pivotFmt>
      <c:pivotFmt>
        <c:idx val="324"/>
        <c:spPr>
          <a:solidFill>
            <a:schemeClr val="accent1"/>
          </a:solidFill>
          <a:ln w="25400">
            <a:noFill/>
          </a:ln>
          <a:effectLst/>
        </c:spPr>
        <c:marker>
          <c:symbol val="none"/>
        </c:marker>
      </c:pivotFmt>
      <c:pivotFmt>
        <c:idx val="325"/>
        <c:spPr>
          <a:solidFill>
            <a:schemeClr val="accent1"/>
          </a:solidFill>
          <a:ln w="25400">
            <a:noFill/>
          </a:ln>
          <a:effectLst/>
        </c:spPr>
        <c:marker>
          <c:symbol val="none"/>
        </c:marker>
      </c:pivotFmt>
      <c:pivotFmt>
        <c:idx val="326"/>
        <c:spPr>
          <a:solidFill>
            <a:schemeClr val="accent1"/>
          </a:solidFill>
          <a:ln w="25400">
            <a:noFill/>
          </a:ln>
          <a:effectLst/>
        </c:spPr>
        <c:marker>
          <c:symbol val="none"/>
        </c:marker>
      </c:pivotFmt>
      <c:pivotFmt>
        <c:idx val="327"/>
        <c:spPr>
          <a:solidFill>
            <a:schemeClr val="accent1"/>
          </a:solidFill>
          <a:ln w="25400">
            <a:noFill/>
          </a:ln>
          <a:effectLst/>
        </c:spPr>
        <c:marker>
          <c:symbol val="none"/>
        </c:marker>
      </c:pivotFmt>
      <c:pivotFmt>
        <c:idx val="328"/>
        <c:spPr>
          <a:solidFill>
            <a:schemeClr val="accent1"/>
          </a:solidFill>
          <a:ln w="25400">
            <a:noFill/>
          </a:ln>
          <a:effectLst/>
        </c:spPr>
        <c:marker>
          <c:symbol val="none"/>
        </c:marker>
      </c:pivotFmt>
      <c:pivotFmt>
        <c:idx val="329"/>
        <c:spPr>
          <a:solidFill>
            <a:schemeClr val="accent1"/>
          </a:solidFill>
          <a:ln w="25400">
            <a:noFill/>
          </a:ln>
          <a:effectLst/>
        </c:spPr>
        <c:marker>
          <c:symbol val="none"/>
        </c:marker>
      </c:pivotFmt>
      <c:pivotFmt>
        <c:idx val="330"/>
        <c:spPr>
          <a:solidFill>
            <a:schemeClr val="accent1"/>
          </a:solidFill>
          <a:ln w="25400">
            <a:noFill/>
          </a:ln>
          <a:effectLst/>
        </c:spPr>
        <c:marker>
          <c:symbol val="none"/>
        </c:marker>
      </c:pivotFmt>
      <c:pivotFmt>
        <c:idx val="331"/>
        <c:spPr>
          <a:solidFill>
            <a:schemeClr val="accent1"/>
          </a:solidFill>
          <a:ln w="25400">
            <a:noFill/>
          </a:ln>
          <a:effectLst/>
        </c:spPr>
        <c:marker>
          <c:symbol val="none"/>
        </c:marker>
      </c:pivotFmt>
      <c:pivotFmt>
        <c:idx val="332"/>
        <c:spPr>
          <a:solidFill>
            <a:schemeClr val="accent1"/>
          </a:solidFill>
          <a:ln w="25400">
            <a:noFill/>
          </a:ln>
          <a:effectLst/>
        </c:spPr>
        <c:marker>
          <c:symbol val="none"/>
        </c:marker>
      </c:pivotFmt>
      <c:pivotFmt>
        <c:idx val="333"/>
        <c:spPr>
          <a:solidFill>
            <a:schemeClr val="accent1"/>
          </a:solidFill>
          <a:ln w="25400">
            <a:noFill/>
          </a:ln>
          <a:effectLst/>
        </c:spPr>
        <c:marker>
          <c:symbol val="none"/>
        </c:marker>
      </c:pivotFmt>
      <c:pivotFmt>
        <c:idx val="334"/>
        <c:spPr>
          <a:solidFill>
            <a:schemeClr val="accent1"/>
          </a:solidFill>
          <a:ln w="25400">
            <a:noFill/>
          </a:ln>
          <a:effectLst/>
        </c:spPr>
        <c:marker>
          <c:symbol val="none"/>
        </c:marker>
      </c:pivotFmt>
      <c:pivotFmt>
        <c:idx val="335"/>
        <c:spPr>
          <a:solidFill>
            <a:schemeClr val="accent1"/>
          </a:solidFill>
          <a:ln w="25400">
            <a:noFill/>
          </a:ln>
          <a:effectLst/>
        </c:spPr>
        <c:marker>
          <c:symbol val="none"/>
        </c:marker>
      </c:pivotFmt>
      <c:pivotFmt>
        <c:idx val="336"/>
        <c:spPr>
          <a:solidFill>
            <a:schemeClr val="accent1"/>
          </a:solidFill>
          <a:ln w="25400">
            <a:noFill/>
          </a:ln>
          <a:effectLst/>
        </c:spPr>
        <c:marker>
          <c:symbol val="none"/>
        </c:marker>
      </c:pivotFmt>
      <c:pivotFmt>
        <c:idx val="337"/>
        <c:spPr>
          <a:solidFill>
            <a:schemeClr val="accent1"/>
          </a:solidFill>
          <a:ln>
            <a:noFill/>
          </a:ln>
          <a:effectLst/>
        </c:spPr>
        <c:marker>
          <c:symbol val="none"/>
        </c:marker>
      </c:pivotFmt>
      <c:pivotFmt>
        <c:idx val="338"/>
        <c:spPr>
          <a:solidFill>
            <a:schemeClr val="accent1"/>
          </a:solidFill>
          <a:ln w="25400">
            <a:noFill/>
          </a:ln>
          <a:effectLst/>
        </c:spPr>
        <c:marker>
          <c:symbol val="none"/>
        </c:marker>
      </c:pivotFmt>
      <c:pivotFmt>
        <c:idx val="339"/>
        <c:spPr>
          <a:solidFill>
            <a:schemeClr val="accent1"/>
          </a:solidFill>
          <a:ln w="25400">
            <a:noFill/>
          </a:ln>
          <a:effectLst/>
        </c:spPr>
        <c:marker>
          <c:symbol val="none"/>
        </c:marker>
      </c:pivotFmt>
      <c:pivotFmt>
        <c:idx val="340"/>
        <c:spPr>
          <a:solidFill>
            <a:schemeClr val="accent1"/>
          </a:solidFill>
          <a:ln w="25400">
            <a:noFill/>
          </a:ln>
          <a:effectLst/>
        </c:spPr>
        <c:marker>
          <c:symbol val="none"/>
        </c:marker>
      </c:pivotFmt>
      <c:pivotFmt>
        <c:idx val="341"/>
        <c:spPr>
          <a:solidFill>
            <a:schemeClr val="accent1"/>
          </a:solidFill>
          <a:ln w="25400">
            <a:noFill/>
          </a:ln>
          <a:effectLst/>
        </c:spPr>
        <c:marker>
          <c:symbol val="none"/>
        </c:marker>
      </c:pivotFmt>
      <c:pivotFmt>
        <c:idx val="342"/>
        <c:spPr>
          <a:solidFill>
            <a:schemeClr val="accent1"/>
          </a:solidFill>
          <a:ln w="25400">
            <a:noFill/>
          </a:ln>
          <a:effectLst/>
        </c:spPr>
        <c:marker>
          <c:symbol val="none"/>
        </c:marker>
      </c:pivotFmt>
      <c:pivotFmt>
        <c:idx val="343"/>
        <c:spPr>
          <a:solidFill>
            <a:schemeClr val="accent1"/>
          </a:solidFill>
          <a:ln w="25400">
            <a:noFill/>
          </a:ln>
          <a:effectLst/>
        </c:spPr>
        <c:marker>
          <c:symbol val="none"/>
        </c:marker>
      </c:pivotFmt>
      <c:pivotFmt>
        <c:idx val="344"/>
        <c:spPr>
          <a:solidFill>
            <a:schemeClr val="accent1"/>
          </a:solidFill>
          <a:ln w="25400">
            <a:noFill/>
          </a:ln>
          <a:effectLst/>
        </c:spPr>
        <c:marker>
          <c:symbol val="none"/>
        </c:marker>
      </c:pivotFmt>
      <c:pivotFmt>
        <c:idx val="345"/>
        <c:spPr>
          <a:solidFill>
            <a:schemeClr val="accent1"/>
          </a:solidFill>
          <a:ln>
            <a:noFill/>
          </a:ln>
          <a:effectLst/>
        </c:spPr>
        <c:marker>
          <c:symbol val="none"/>
        </c:marker>
      </c:pivotFmt>
      <c:pivotFmt>
        <c:idx val="346"/>
        <c:spPr>
          <a:solidFill>
            <a:schemeClr val="accent1"/>
          </a:solidFill>
          <a:ln w="25400">
            <a:noFill/>
          </a:ln>
          <a:effectLst/>
        </c:spPr>
        <c:marker>
          <c:symbol val="none"/>
        </c:marker>
      </c:pivotFmt>
      <c:pivotFmt>
        <c:idx val="347"/>
        <c:spPr>
          <a:solidFill>
            <a:schemeClr val="accent1"/>
          </a:solidFill>
          <a:ln w="25400">
            <a:noFill/>
          </a:ln>
          <a:effectLst/>
        </c:spPr>
        <c:marker>
          <c:symbol val="none"/>
        </c:marker>
      </c:pivotFmt>
      <c:pivotFmt>
        <c:idx val="348"/>
        <c:spPr>
          <a:solidFill>
            <a:schemeClr val="accent1"/>
          </a:solidFill>
          <a:ln w="25400">
            <a:noFill/>
          </a:ln>
          <a:effectLst/>
        </c:spPr>
        <c:marker>
          <c:symbol val="none"/>
        </c:marker>
      </c:pivotFmt>
      <c:pivotFmt>
        <c:idx val="349"/>
        <c:spPr>
          <a:solidFill>
            <a:schemeClr val="accent1"/>
          </a:solidFill>
          <a:ln w="25400">
            <a:noFill/>
          </a:ln>
          <a:effectLst/>
        </c:spPr>
        <c:marker>
          <c:symbol val="none"/>
        </c:marker>
      </c:pivotFmt>
      <c:pivotFmt>
        <c:idx val="350"/>
        <c:spPr>
          <a:solidFill>
            <a:schemeClr val="accent1"/>
          </a:solidFill>
          <a:ln w="25400">
            <a:noFill/>
          </a:ln>
          <a:effectLst/>
        </c:spPr>
        <c:marker>
          <c:symbol val="none"/>
        </c:marker>
      </c:pivotFmt>
      <c:pivotFmt>
        <c:idx val="351"/>
        <c:spPr>
          <a:solidFill>
            <a:schemeClr val="accent1"/>
          </a:solidFill>
          <a:ln w="25400">
            <a:noFill/>
          </a:ln>
          <a:effectLst/>
        </c:spPr>
        <c:marker>
          <c:symbol val="none"/>
        </c:marker>
      </c:pivotFmt>
      <c:pivotFmt>
        <c:idx val="352"/>
        <c:spPr>
          <a:solidFill>
            <a:schemeClr val="accent1"/>
          </a:solidFill>
          <a:ln w="25400">
            <a:noFill/>
          </a:ln>
          <a:effectLst/>
        </c:spPr>
        <c:marker>
          <c:symbol val="none"/>
        </c:marker>
      </c:pivotFmt>
      <c:pivotFmt>
        <c:idx val="353"/>
        <c:spPr>
          <a:solidFill>
            <a:schemeClr val="accent1"/>
          </a:solidFill>
          <a:ln>
            <a:noFill/>
          </a:ln>
          <a:effectLst/>
        </c:spPr>
        <c:marker>
          <c:symbol val="none"/>
        </c:marker>
      </c:pivotFmt>
      <c:pivotFmt>
        <c:idx val="354"/>
        <c:spPr>
          <a:solidFill>
            <a:schemeClr val="accent1"/>
          </a:solidFill>
          <a:ln w="25400">
            <a:noFill/>
          </a:ln>
          <a:effectLst/>
        </c:spPr>
        <c:marker>
          <c:symbol val="none"/>
        </c:marker>
      </c:pivotFmt>
      <c:pivotFmt>
        <c:idx val="355"/>
        <c:spPr>
          <a:solidFill>
            <a:schemeClr val="accent1"/>
          </a:solidFill>
          <a:ln w="25400">
            <a:noFill/>
          </a:ln>
          <a:effectLst/>
        </c:spPr>
        <c:marker>
          <c:symbol val="none"/>
        </c:marker>
      </c:pivotFmt>
      <c:pivotFmt>
        <c:idx val="356"/>
        <c:spPr>
          <a:solidFill>
            <a:schemeClr val="accent1"/>
          </a:solidFill>
          <a:ln>
            <a:noFill/>
          </a:ln>
          <a:effectLst/>
        </c:spPr>
        <c:marker>
          <c:symbol val="none"/>
        </c:marker>
      </c:pivotFmt>
      <c:pivotFmt>
        <c:idx val="357"/>
        <c:spPr>
          <a:solidFill>
            <a:schemeClr val="accent1"/>
          </a:solidFill>
          <a:ln w="25400">
            <a:noFill/>
          </a:ln>
          <a:effectLst/>
        </c:spPr>
        <c:marker>
          <c:symbol val="none"/>
        </c:marker>
      </c:pivotFmt>
      <c:pivotFmt>
        <c:idx val="358"/>
        <c:spPr>
          <a:solidFill>
            <a:schemeClr val="accent1"/>
          </a:solidFill>
          <a:ln w="25400">
            <a:noFill/>
          </a:ln>
          <a:effectLst/>
        </c:spPr>
        <c:marker>
          <c:symbol val="none"/>
        </c:marker>
      </c:pivotFmt>
      <c:pivotFmt>
        <c:idx val="359"/>
        <c:spPr>
          <a:solidFill>
            <a:schemeClr val="accent1"/>
          </a:solidFill>
          <a:ln w="25400">
            <a:noFill/>
          </a:ln>
          <a:effectLst/>
        </c:spPr>
        <c:marker>
          <c:symbol val="none"/>
        </c:marker>
      </c:pivotFmt>
      <c:pivotFmt>
        <c:idx val="360"/>
        <c:spPr>
          <a:solidFill>
            <a:schemeClr val="accent1"/>
          </a:solidFill>
          <a:ln w="25400">
            <a:noFill/>
          </a:ln>
          <a:effectLst/>
        </c:spPr>
        <c:marker>
          <c:symbol val="none"/>
        </c:marker>
      </c:pivotFmt>
      <c:pivotFmt>
        <c:idx val="361"/>
        <c:spPr>
          <a:solidFill>
            <a:schemeClr val="accent1"/>
          </a:solidFill>
          <a:ln w="25400">
            <a:noFill/>
          </a:ln>
          <a:effectLst/>
        </c:spPr>
        <c:marker>
          <c:symbol val="none"/>
        </c:marker>
      </c:pivotFmt>
      <c:pivotFmt>
        <c:idx val="362"/>
        <c:spPr>
          <a:solidFill>
            <a:schemeClr val="accent1"/>
          </a:solidFill>
          <a:ln w="25400">
            <a:noFill/>
          </a:ln>
          <a:effectLst/>
        </c:spPr>
        <c:marker>
          <c:symbol val="none"/>
        </c:marker>
      </c:pivotFmt>
      <c:pivotFmt>
        <c:idx val="363"/>
        <c:spPr>
          <a:solidFill>
            <a:schemeClr val="accent1"/>
          </a:solidFill>
          <a:ln>
            <a:noFill/>
          </a:ln>
          <a:effectLst/>
        </c:spPr>
        <c:marker>
          <c:symbol val="none"/>
        </c:marker>
      </c:pivotFmt>
      <c:pivotFmt>
        <c:idx val="364"/>
        <c:spPr>
          <a:solidFill>
            <a:schemeClr val="accent1"/>
          </a:solidFill>
          <a:ln>
            <a:noFill/>
          </a:ln>
          <a:effectLst/>
        </c:spPr>
        <c:marker>
          <c:symbol val="none"/>
        </c:marker>
      </c:pivotFmt>
      <c:pivotFmt>
        <c:idx val="365"/>
        <c:spPr>
          <a:solidFill>
            <a:schemeClr val="accent1"/>
          </a:solidFill>
          <a:ln>
            <a:noFill/>
          </a:ln>
          <a:effectLst/>
        </c:spPr>
        <c:marker>
          <c:symbol val="none"/>
        </c:marker>
      </c:pivotFmt>
      <c:pivotFmt>
        <c:idx val="366"/>
        <c:spPr>
          <a:solidFill>
            <a:schemeClr val="accent1"/>
          </a:solidFill>
          <a:ln>
            <a:noFill/>
          </a:ln>
          <a:effectLst/>
        </c:spPr>
        <c:marker>
          <c:symbol val="none"/>
        </c:marker>
      </c:pivotFmt>
      <c:pivotFmt>
        <c:idx val="367"/>
        <c:spPr>
          <a:solidFill>
            <a:schemeClr val="accent1"/>
          </a:solidFill>
          <a:ln>
            <a:noFill/>
          </a:ln>
          <a:effectLst/>
        </c:spPr>
        <c:marker>
          <c:symbol val="none"/>
        </c:marker>
      </c:pivotFmt>
      <c:pivotFmt>
        <c:idx val="368"/>
        <c:spPr>
          <a:solidFill>
            <a:schemeClr val="accent1"/>
          </a:solidFill>
          <a:ln>
            <a:noFill/>
          </a:ln>
          <a:effectLst/>
        </c:spPr>
        <c:marker>
          <c:symbol val="none"/>
        </c:marker>
      </c:pivotFmt>
      <c:pivotFmt>
        <c:idx val="369"/>
        <c:spPr>
          <a:solidFill>
            <a:schemeClr val="accent1"/>
          </a:solidFill>
          <a:ln>
            <a:noFill/>
          </a:ln>
          <a:effectLst/>
        </c:spPr>
        <c:marker>
          <c:symbol val="none"/>
        </c:marker>
      </c:pivotFmt>
      <c:pivotFmt>
        <c:idx val="370"/>
        <c:spPr>
          <a:solidFill>
            <a:schemeClr val="accent1"/>
          </a:solidFill>
          <a:ln>
            <a:noFill/>
          </a:ln>
          <a:effectLst/>
        </c:spPr>
        <c:marker>
          <c:symbol val="none"/>
        </c:marker>
      </c:pivotFmt>
      <c:pivotFmt>
        <c:idx val="371"/>
        <c:spPr>
          <a:solidFill>
            <a:schemeClr val="accent1"/>
          </a:solidFill>
          <a:ln w="25400">
            <a:noFill/>
          </a:ln>
          <a:effectLst/>
        </c:spPr>
        <c:marker>
          <c:symbol val="none"/>
        </c:marker>
      </c:pivotFmt>
      <c:pivotFmt>
        <c:idx val="372"/>
        <c:spPr>
          <a:solidFill>
            <a:schemeClr val="accent1"/>
          </a:solidFill>
          <a:ln w="25400">
            <a:noFill/>
          </a:ln>
          <a:effectLst/>
        </c:spPr>
        <c:marker>
          <c:symbol val="none"/>
        </c:marker>
      </c:pivotFmt>
      <c:pivotFmt>
        <c:idx val="373"/>
        <c:spPr>
          <a:solidFill>
            <a:schemeClr val="accent1"/>
          </a:solidFill>
          <a:ln>
            <a:noFill/>
          </a:ln>
          <a:effectLst/>
        </c:spPr>
        <c:marker>
          <c:symbol val="none"/>
        </c:marker>
      </c:pivotFmt>
      <c:pivotFmt>
        <c:idx val="374"/>
        <c:spPr>
          <a:solidFill>
            <a:schemeClr val="accent1"/>
          </a:solidFill>
          <a:ln w="25400">
            <a:noFill/>
          </a:ln>
          <a:effectLst/>
        </c:spPr>
        <c:marker>
          <c:symbol val="none"/>
        </c:marker>
      </c:pivotFmt>
      <c:pivotFmt>
        <c:idx val="375"/>
        <c:spPr>
          <a:solidFill>
            <a:schemeClr val="accent1"/>
          </a:solidFill>
          <a:ln w="25400">
            <a:noFill/>
          </a:ln>
          <a:effectLst/>
        </c:spPr>
        <c:marker>
          <c:symbol val="none"/>
        </c:marker>
      </c:pivotFmt>
      <c:pivotFmt>
        <c:idx val="376"/>
        <c:spPr>
          <a:solidFill>
            <a:schemeClr val="accent1"/>
          </a:solidFill>
          <a:ln w="25400">
            <a:noFill/>
          </a:ln>
          <a:effectLst/>
        </c:spPr>
        <c:marker>
          <c:symbol val="none"/>
        </c:marker>
      </c:pivotFmt>
      <c:pivotFmt>
        <c:idx val="377"/>
        <c:spPr>
          <a:solidFill>
            <a:schemeClr val="accent1"/>
          </a:solidFill>
          <a:ln w="25400">
            <a:noFill/>
          </a:ln>
          <a:effectLst/>
        </c:spPr>
        <c:marker>
          <c:symbol val="none"/>
        </c:marker>
      </c:pivotFmt>
    </c:pivotFmts>
    <c:plotArea>
      <c:layout/>
      <c:areaChart>
        <c:grouping val="stacked"/>
        <c:varyColors val="0"/>
        <c:ser>
          <c:idx val="0"/>
          <c:order val="0"/>
          <c:tx>
            <c:strRef>
              <c:f>'HE GEN - Time'!$E$3:$E$4</c:f>
              <c:strCache>
                <c:ptCount val="1"/>
                <c:pt idx="0">
                  <c:v>SUN</c:v>
                </c:pt>
              </c:strCache>
            </c:strRef>
          </c:tx>
          <c:spPr>
            <a:solidFill>
              <a:schemeClr val="accent1"/>
            </a:solidFill>
            <a:ln>
              <a:noFill/>
            </a:ln>
            <a:effectLst/>
          </c:spPr>
          <c:cat>
            <c:multiLvlStrRef>
              <c:f>'HE GEN - Time'!$B$5:$D$11</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GEN - Time'!$E$5:$E$11</c:f>
              <c:numCache>
                <c:formatCode>General</c:formatCode>
                <c:ptCount val="6"/>
                <c:pt idx="4">
                  <c:v>298.38869088614985</c:v>
                </c:pt>
                <c:pt idx="5">
                  <c:v>649.14937760700138</c:v>
                </c:pt>
              </c:numCache>
            </c:numRef>
          </c:val>
          <c:extLst>
            <c:ext xmlns:c16="http://schemas.microsoft.com/office/drawing/2014/chart" uri="{C3380CC4-5D6E-409C-BE32-E72D297353CC}">
              <c16:uniqueId val="{00000000-177D-44E0-A469-C45A999AF873}"/>
            </c:ext>
          </c:extLst>
        </c:ser>
        <c:ser>
          <c:idx val="1"/>
          <c:order val="1"/>
          <c:tx>
            <c:strRef>
              <c:f>'HE GEN - Time'!$F$3:$F$4</c:f>
              <c:strCache>
                <c:ptCount val="1"/>
                <c:pt idx="0">
                  <c:v>HEAT</c:v>
                </c:pt>
              </c:strCache>
            </c:strRef>
          </c:tx>
          <c:spPr>
            <a:solidFill>
              <a:schemeClr val="accent2"/>
            </a:solidFill>
            <a:ln>
              <a:noFill/>
            </a:ln>
            <a:effectLst/>
          </c:spPr>
          <c:cat>
            <c:multiLvlStrRef>
              <c:f>'HE GEN - Time'!$B$5:$D$11</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GEN - Time'!$F$5:$F$11</c:f>
              <c:numCache>
                <c:formatCode>General</c:formatCode>
                <c:ptCount val="6"/>
                <c:pt idx="0">
                  <c:v>5010.2821097140986</c:v>
                </c:pt>
                <c:pt idx="1">
                  <c:v>11516.653021628345</c:v>
                </c:pt>
                <c:pt idx="2">
                  <c:v>10710.421629402703</c:v>
                </c:pt>
                <c:pt idx="3">
                  <c:v>329.05181901637553</c:v>
                </c:pt>
                <c:pt idx="4">
                  <c:v>598.58886009706532</c:v>
                </c:pt>
                <c:pt idx="5">
                  <c:v>384.99840433077838</c:v>
                </c:pt>
              </c:numCache>
            </c:numRef>
          </c:val>
          <c:extLst>
            <c:ext xmlns:c16="http://schemas.microsoft.com/office/drawing/2014/chart" uri="{C3380CC4-5D6E-409C-BE32-E72D297353CC}">
              <c16:uniqueId val="{00000004-86FE-48BB-9357-97F421BE4E71}"/>
            </c:ext>
          </c:extLst>
        </c:ser>
        <c:ser>
          <c:idx val="2"/>
          <c:order val="2"/>
          <c:tx>
            <c:strRef>
              <c:f>'HE GEN - Time'!$G$3:$G$4</c:f>
              <c:strCache>
                <c:ptCount val="1"/>
                <c:pt idx="0">
                  <c:v>NATGAS</c:v>
                </c:pt>
              </c:strCache>
            </c:strRef>
          </c:tx>
          <c:spPr>
            <a:solidFill>
              <a:schemeClr val="accent3"/>
            </a:solidFill>
            <a:ln>
              <a:noFill/>
            </a:ln>
            <a:effectLst/>
          </c:spPr>
          <c:cat>
            <c:multiLvlStrRef>
              <c:f>'HE GEN - Time'!$B$5:$D$11</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GEN - Time'!$G$5:$G$11</c:f>
              <c:numCache>
                <c:formatCode>General</c:formatCode>
                <c:ptCount val="6"/>
                <c:pt idx="0">
                  <c:v>562.04522906398336</c:v>
                </c:pt>
                <c:pt idx="1">
                  <c:v>576.50634017509446</c:v>
                </c:pt>
                <c:pt idx="2">
                  <c:v>576.50634017509446</c:v>
                </c:pt>
              </c:numCache>
            </c:numRef>
          </c:val>
          <c:extLst>
            <c:ext xmlns:c16="http://schemas.microsoft.com/office/drawing/2014/chart" uri="{C3380CC4-5D6E-409C-BE32-E72D297353CC}">
              <c16:uniqueId val="{00000005-86FE-48BB-9357-97F421BE4E71}"/>
            </c:ext>
          </c:extLst>
        </c:ser>
        <c:ser>
          <c:idx val="3"/>
          <c:order val="3"/>
          <c:tx>
            <c:strRef>
              <c:f>'HE GEN - Time'!$H$3:$H$4</c:f>
              <c:strCache>
                <c:ptCount val="1"/>
                <c:pt idx="0">
                  <c:v>COAL</c:v>
                </c:pt>
              </c:strCache>
            </c:strRef>
          </c:tx>
          <c:spPr>
            <a:solidFill>
              <a:schemeClr val="accent4"/>
            </a:solidFill>
            <a:ln>
              <a:noFill/>
            </a:ln>
            <a:effectLst/>
          </c:spPr>
          <c:cat>
            <c:multiLvlStrRef>
              <c:f>'HE GEN - Time'!$B$5:$D$11</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GEN - Time'!$H$5:$H$11</c:f>
              <c:numCache>
                <c:formatCode>General</c:formatCode>
                <c:ptCount val="6"/>
                <c:pt idx="0">
                  <c:v>3343.0992055902861</c:v>
                </c:pt>
                <c:pt idx="1">
                  <c:v>2780.0510655907738</c:v>
                </c:pt>
                <c:pt idx="2">
                  <c:v>2713.3529974335211</c:v>
                </c:pt>
              </c:numCache>
            </c:numRef>
          </c:val>
          <c:extLst>
            <c:ext xmlns:c16="http://schemas.microsoft.com/office/drawing/2014/chart" uri="{C3380CC4-5D6E-409C-BE32-E72D297353CC}">
              <c16:uniqueId val="{00000006-86FE-48BB-9357-97F421BE4E71}"/>
            </c:ext>
          </c:extLst>
        </c:ser>
        <c:ser>
          <c:idx val="4"/>
          <c:order val="4"/>
          <c:tx>
            <c:strRef>
              <c:f>'HE GEN - Time'!$I$3:$I$4</c:f>
              <c:strCache>
                <c:ptCount val="1"/>
                <c:pt idx="0">
                  <c:v>WOODCHIPS</c:v>
                </c:pt>
              </c:strCache>
            </c:strRef>
          </c:tx>
          <c:spPr>
            <a:solidFill>
              <a:schemeClr val="accent5"/>
            </a:solidFill>
            <a:ln w="25400">
              <a:noFill/>
            </a:ln>
            <a:effectLst/>
          </c:spPr>
          <c:cat>
            <c:multiLvlStrRef>
              <c:f>'HE GEN - Time'!$B$5:$D$11</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GEN - Time'!$I$5:$I$11</c:f>
              <c:numCache>
                <c:formatCode>General</c:formatCode>
                <c:ptCount val="6"/>
                <c:pt idx="0">
                  <c:v>728.4405760373503</c:v>
                </c:pt>
                <c:pt idx="1">
                  <c:v>731.84057603735039</c:v>
                </c:pt>
                <c:pt idx="2">
                  <c:v>728.4405760373503</c:v>
                </c:pt>
                <c:pt idx="3">
                  <c:v>97.381754522823186</c:v>
                </c:pt>
                <c:pt idx="4">
                  <c:v>118.99439894596199</c:v>
                </c:pt>
                <c:pt idx="5">
                  <c:v>116.21837817714841</c:v>
                </c:pt>
              </c:numCache>
            </c:numRef>
          </c:val>
          <c:extLst>
            <c:ext xmlns:c16="http://schemas.microsoft.com/office/drawing/2014/chart" uri="{C3380CC4-5D6E-409C-BE32-E72D297353CC}">
              <c16:uniqueId val="{00000000-9DF0-40B9-B339-AD583E7BDCD5}"/>
            </c:ext>
          </c:extLst>
        </c:ser>
        <c:ser>
          <c:idx val="5"/>
          <c:order val="5"/>
          <c:tx>
            <c:strRef>
              <c:f>'HE GEN - Time'!$J$3:$J$4</c:f>
              <c:strCache>
                <c:ptCount val="1"/>
                <c:pt idx="0">
                  <c:v>MUNIWASTE</c:v>
                </c:pt>
              </c:strCache>
            </c:strRef>
          </c:tx>
          <c:spPr>
            <a:solidFill>
              <a:schemeClr val="accent6"/>
            </a:solidFill>
            <a:ln w="25400">
              <a:noFill/>
            </a:ln>
            <a:effectLst/>
          </c:spPr>
          <c:cat>
            <c:multiLvlStrRef>
              <c:f>'HE GEN - Time'!$B$5:$D$11</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GEN - Time'!$J$5:$J$11</c:f>
              <c:numCache>
                <c:formatCode>General</c:formatCode>
                <c:ptCount val="6"/>
                <c:pt idx="0">
                  <c:v>6803.7662471535887</c:v>
                </c:pt>
                <c:pt idx="1">
                  <c:v>6803.7662471535887</c:v>
                </c:pt>
                <c:pt idx="2">
                  <c:v>6803.7662471535887</c:v>
                </c:pt>
                <c:pt idx="3">
                  <c:v>6403.6157775527818</c:v>
                </c:pt>
                <c:pt idx="4">
                  <c:v>6413.058208274012</c:v>
                </c:pt>
                <c:pt idx="5">
                  <c:v>6408.2222041702507</c:v>
                </c:pt>
              </c:numCache>
            </c:numRef>
          </c:val>
          <c:extLst>
            <c:ext xmlns:c16="http://schemas.microsoft.com/office/drawing/2014/chart" uri="{C3380CC4-5D6E-409C-BE32-E72D297353CC}">
              <c16:uniqueId val="{00000000-F793-4E03-B611-1AFF96E329A7}"/>
            </c:ext>
          </c:extLst>
        </c:ser>
        <c:ser>
          <c:idx val="6"/>
          <c:order val="6"/>
          <c:tx>
            <c:strRef>
              <c:f>'HE GEN - Time'!$K$3:$K$4</c:f>
              <c:strCache>
                <c:ptCount val="1"/>
                <c:pt idx="0">
                  <c:v>WASTEHEAT</c:v>
                </c:pt>
              </c:strCache>
            </c:strRef>
          </c:tx>
          <c:spPr>
            <a:solidFill>
              <a:schemeClr val="accent1">
                <a:lumMod val="60000"/>
              </a:schemeClr>
            </a:solidFill>
            <a:ln w="25400">
              <a:noFill/>
            </a:ln>
            <a:effectLst/>
          </c:spPr>
          <c:cat>
            <c:multiLvlStrRef>
              <c:f>'HE GEN - Time'!$B$5:$D$11</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GEN - Time'!$K$5:$K$11</c:f>
              <c:numCache>
                <c:formatCode>General</c:formatCode>
                <c:ptCount val="6"/>
                <c:pt idx="0">
                  <c:v>369.46999999999997</c:v>
                </c:pt>
                <c:pt idx="1">
                  <c:v>369.46999999999997</c:v>
                </c:pt>
                <c:pt idx="2">
                  <c:v>369.46999999999997</c:v>
                </c:pt>
                <c:pt idx="3">
                  <c:v>369.46999999999997</c:v>
                </c:pt>
                <c:pt idx="4">
                  <c:v>369.46999999999997</c:v>
                </c:pt>
                <c:pt idx="5">
                  <c:v>369.46999999999997</c:v>
                </c:pt>
              </c:numCache>
            </c:numRef>
          </c:val>
          <c:extLst>
            <c:ext xmlns:c16="http://schemas.microsoft.com/office/drawing/2014/chart" uri="{C3380CC4-5D6E-409C-BE32-E72D297353CC}">
              <c16:uniqueId val="{00000001-F793-4E03-B611-1AFF96E329A7}"/>
            </c:ext>
          </c:extLst>
        </c:ser>
        <c:ser>
          <c:idx val="7"/>
          <c:order val="7"/>
          <c:tx>
            <c:strRef>
              <c:f>'HE GEN - Time'!$L$3:$L$4</c:f>
              <c:strCache>
                <c:ptCount val="1"/>
                <c:pt idx="0">
                  <c:v>ELECTRIC</c:v>
                </c:pt>
              </c:strCache>
            </c:strRef>
          </c:tx>
          <c:spPr>
            <a:solidFill>
              <a:schemeClr val="accent2">
                <a:lumMod val="60000"/>
              </a:schemeClr>
            </a:solidFill>
            <a:ln w="25400">
              <a:noFill/>
            </a:ln>
            <a:effectLst/>
          </c:spPr>
          <c:cat>
            <c:multiLvlStrRef>
              <c:f>'HE GEN - Time'!$B$5:$D$11</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GEN - Time'!$L$5:$L$11</c:f>
              <c:numCache>
                <c:formatCode>General</c:formatCode>
                <c:ptCount val="6"/>
                <c:pt idx="0">
                  <c:v>2418.4059657790995</c:v>
                </c:pt>
                <c:pt idx="1">
                  <c:v>953.02931549961431</c:v>
                </c:pt>
                <c:pt idx="2">
                  <c:v>1279.0619550906702</c:v>
                </c:pt>
                <c:pt idx="3">
                  <c:v>10023.519663883226</c:v>
                </c:pt>
                <c:pt idx="4">
                  <c:v>10182.134864994041</c:v>
                </c:pt>
                <c:pt idx="5">
                  <c:v>10290.452773119421</c:v>
                </c:pt>
              </c:numCache>
            </c:numRef>
          </c:val>
          <c:extLst>
            <c:ext xmlns:c16="http://schemas.microsoft.com/office/drawing/2014/chart" uri="{C3380CC4-5D6E-409C-BE32-E72D297353CC}">
              <c16:uniqueId val="{00000002-F793-4E03-B611-1AFF96E329A7}"/>
            </c:ext>
          </c:extLst>
        </c:ser>
        <c:ser>
          <c:idx val="8"/>
          <c:order val="8"/>
          <c:tx>
            <c:strRef>
              <c:f>'HE GEN - Time'!$M$3:$M$4</c:f>
              <c:strCache>
                <c:ptCount val="1"/>
                <c:pt idx="0">
                  <c:v>WOODWASTE</c:v>
                </c:pt>
              </c:strCache>
            </c:strRef>
          </c:tx>
          <c:spPr>
            <a:solidFill>
              <a:schemeClr val="accent3">
                <a:lumMod val="60000"/>
              </a:schemeClr>
            </a:solidFill>
            <a:ln w="25400">
              <a:noFill/>
            </a:ln>
            <a:effectLst/>
          </c:spPr>
          <c:cat>
            <c:multiLvlStrRef>
              <c:f>'HE GEN - Time'!$B$5:$D$11</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GEN - Time'!$M$5:$M$11</c:f>
              <c:numCache>
                <c:formatCode>General</c:formatCode>
                <c:ptCount val="6"/>
                <c:pt idx="0">
                  <c:v>163.06400000000002</c:v>
                </c:pt>
                <c:pt idx="1">
                  <c:v>163.06400000000002</c:v>
                </c:pt>
                <c:pt idx="2">
                  <c:v>163.06400000000002</c:v>
                </c:pt>
                <c:pt idx="3">
                  <c:v>163.06400000000002</c:v>
                </c:pt>
                <c:pt idx="4">
                  <c:v>163.06400000000002</c:v>
                </c:pt>
                <c:pt idx="5">
                  <c:v>163.06400000000002</c:v>
                </c:pt>
              </c:numCache>
            </c:numRef>
          </c:val>
          <c:extLst>
            <c:ext xmlns:c16="http://schemas.microsoft.com/office/drawing/2014/chart" uri="{C3380CC4-5D6E-409C-BE32-E72D297353CC}">
              <c16:uniqueId val="{00000003-F793-4E03-B611-1AFF96E329A7}"/>
            </c:ext>
          </c:extLst>
        </c:ser>
        <c:ser>
          <c:idx val="9"/>
          <c:order val="9"/>
          <c:tx>
            <c:strRef>
              <c:f>'HE GEN - Time'!$N$3:$N$4</c:f>
              <c:strCache>
                <c:ptCount val="1"/>
                <c:pt idx="0">
                  <c:v>STRAW</c:v>
                </c:pt>
              </c:strCache>
            </c:strRef>
          </c:tx>
          <c:spPr>
            <a:solidFill>
              <a:schemeClr val="accent4">
                <a:lumMod val="60000"/>
              </a:schemeClr>
            </a:solidFill>
            <a:ln w="25400">
              <a:noFill/>
            </a:ln>
            <a:effectLst/>
          </c:spPr>
          <c:cat>
            <c:multiLvlStrRef>
              <c:f>'HE GEN - Time'!$B$5:$D$11</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GEN - Time'!$N$5:$N$11</c:f>
              <c:numCache>
                <c:formatCode>General</c:formatCode>
                <c:ptCount val="6"/>
                <c:pt idx="0">
                  <c:v>69.716740415670401</c:v>
                </c:pt>
                <c:pt idx="1">
                  <c:v>69.716740415670401</c:v>
                </c:pt>
                <c:pt idx="2">
                  <c:v>69.716740415670401</c:v>
                </c:pt>
              </c:numCache>
            </c:numRef>
          </c:val>
          <c:extLst>
            <c:ext xmlns:c16="http://schemas.microsoft.com/office/drawing/2014/chart" uri="{C3380CC4-5D6E-409C-BE32-E72D297353CC}">
              <c16:uniqueId val="{00000004-F793-4E03-B611-1AFF96E329A7}"/>
            </c:ext>
          </c:extLst>
        </c:ser>
        <c:dLbls>
          <c:showLegendKey val="0"/>
          <c:showVal val="0"/>
          <c:showCatName val="0"/>
          <c:showSerName val="0"/>
          <c:showPercent val="0"/>
          <c:showBubbleSize val="0"/>
        </c:dLbls>
        <c:axId val="267948712"/>
        <c:axId val="269917504"/>
      </c:areaChart>
      <c:catAx>
        <c:axId val="2679487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7504"/>
        <c:crosses val="autoZero"/>
        <c:auto val="1"/>
        <c:lblAlgn val="ctr"/>
        <c:lblOffset val="100"/>
        <c:noMultiLvlLbl val="0"/>
      </c:catAx>
      <c:valAx>
        <c:axId val="2699175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871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tool.xlsm]Fuel CON - Time!PivotTable2</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a:noFill/>
          </a:ln>
          <a:effectLst/>
        </c:spPr>
        <c:marker>
          <c:symbol val="none"/>
        </c:marker>
      </c:pivotFmt>
      <c:pivotFmt>
        <c:idx val="95"/>
        <c:spPr>
          <a:solidFill>
            <a:schemeClr val="accent1"/>
          </a:solidFill>
          <a:ln>
            <a:noFill/>
          </a:ln>
          <a:effectLst/>
        </c:spPr>
        <c:marker>
          <c:symbol val="none"/>
        </c:marker>
      </c:pivotFmt>
      <c:pivotFmt>
        <c:idx val="96"/>
        <c:spPr>
          <a:solidFill>
            <a:schemeClr val="accent1"/>
          </a:solidFill>
          <a:ln>
            <a:noFill/>
          </a:ln>
          <a:effectLst/>
        </c:spPr>
        <c:marker>
          <c:symbol val="none"/>
        </c:marker>
      </c:pivotFmt>
      <c:pivotFmt>
        <c:idx val="97"/>
        <c:spPr>
          <a:solidFill>
            <a:schemeClr val="accent1"/>
          </a:solidFill>
          <a:ln>
            <a:noFill/>
          </a:ln>
          <a:effectLst/>
        </c:spPr>
        <c:marker>
          <c:symbol val="none"/>
        </c:marker>
      </c:pivotFmt>
      <c:pivotFmt>
        <c:idx val="98"/>
        <c:spPr>
          <a:solidFill>
            <a:schemeClr val="accent1"/>
          </a:solidFill>
          <a:ln>
            <a:noFill/>
          </a:ln>
          <a:effectLst/>
        </c:spPr>
        <c:marker>
          <c:symbol val="none"/>
        </c:marker>
      </c:pivotFmt>
      <c:pivotFmt>
        <c:idx val="99"/>
        <c:spPr>
          <a:solidFill>
            <a:schemeClr val="accent1"/>
          </a:solidFill>
          <a:ln>
            <a:noFill/>
          </a:ln>
          <a:effectLst/>
        </c:spPr>
        <c:marker>
          <c:symbol val="none"/>
        </c:marker>
      </c:pivotFmt>
      <c:pivotFmt>
        <c:idx val="100"/>
        <c:spPr>
          <a:solidFill>
            <a:schemeClr val="accent1"/>
          </a:solidFill>
          <a:ln>
            <a:noFill/>
          </a:ln>
          <a:effectLst/>
        </c:spPr>
        <c:marker>
          <c:symbol val="none"/>
        </c:marker>
      </c:pivotFmt>
      <c:pivotFmt>
        <c:idx val="101"/>
        <c:spPr>
          <a:solidFill>
            <a:schemeClr val="accent1"/>
          </a:solidFill>
          <a:ln>
            <a:noFill/>
          </a:ln>
          <a:effectLst/>
        </c:spPr>
        <c:marker>
          <c:symbol val="none"/>
        </c:marker>
      </c:pivotFmt>
      <c:pivotFmt>
        <c:idx val="102"/>
        <c:spPr>
          <a:solidFill>
            <a:schemeClr val="accent1"/>
          </a:solidFill>
          <a:ln>
            <a:noFill/>
          </a:ln>
          <a:effectLst/>
        </c:spPr>
        <c:marker>
          <c:symbol val="none"/>
        </c:marker>
      </c:pivotFmt>
      <c:pivotFmt>
        <c:idx val="103"/>
        <c:spPr>
          <a:solidFill>
            <a:schemeClr val="accent1"/>
          </a:solidFill>
          <a:ln>
            <a:noFill/>
          </a:ln>
          <a:effectLst/>
        </c:spPr>
        <c:marker>
          <c:symbol val="none"/>
        </c:marker>
      </c:pivotFmt>
      <c:pivotFmt>
        <c:idx val="104"/>
        <c:spPr>
          <a:solidFill>
            <a:schemeClr val="accent1"/>
          </a:solidFill>
          <a:ln>
            <a:noFill/>
          </a:ln>
          <a:effectLst/>
        </c:spPr>
        <c:marker>
          <c:symbol val="none"/>
        </c:marker>
      </c:pivotFmt>
      <c:pivotFmt>
        <c:idx val="105"/>
        <c:spPr>
          <a:solidFill>
            <a:schemeClr val="accent1"/>
          </a:solidFill>
          <a:ln>
            <a:noFill/>
          </a:ln>
          <a:effectLst/>
        </c:spPr>
        <c:marker>
          <c:symbol val="none"/>
        </c:marker>
      </c:pivotFmt>
      <c:pivotFmt>
        <c:idx val="106"/>
        <c:spPr>
          <a:solidFill>
            <a:schemeClr val="accent1"/>
          </a:solidFill>
          <a:ln>
            <a:noFill/>
          </a:ln>
          <a:effectLst/>
        </c:spPr>
        <c:marker>
          <c:symbol val="none"/>
        </c:marker>
      </c:pivotFmt>
      <c:pivotFmt>
        <c:idx val="107"/>
        <c:spPr>
          <a:solidFill>
            <a:schemeClr val="accent1"/>
          </a:solidFill>
          <a:ln>
            <a:noFill/>
          </a:ln>
          <a:effectLst/>
        </c:spPr>
        <c:marker>
          <c:symbol val="none"/>
        </c:marker>
      </c:pivotFmt>
      <c:pivotFmt>
        <c:idx val="108"/>
        <c:spPr>
          <a:solidFill>
            <a:schemeClr val="accent1"/>
          </a:solidFill>
          <a:ln>
            <a:noFill/>
          </a:ln>
          <a:effectLst/>
        </c:spPr>
        <c:marker>
          <c:symbol val="none"/>
        </c:marker>
      </c:pivotFmt>
      <c:pivotFmt>
        <c:idx val="109"/>
        <c:spPr>
          <a:solidFill>
            <a:schemeClr val="accent1"/>
          </a:solidFill>
          <a:ln>
            <a:noFill/>
          </a:ln>
          <a:effectLst/>
        </c:spPr>
        <c:marker>
          <c:symbol val="none"/>
        </c:marker>
      </c:pivotFmt>
      <c:pivotFmt>
        <c:idx val="110"/>
        <c:spPr>
          <a:solidFill>
            <a:schemeClr val="accent1"/>
          </a:solidFill>
          <a:ln>
            <a:noFill/>
          </a:ln>
          <a:effectLst/>
        </c:spPr>
        <c:marker>
          <c:symbol val="none"/>
        </c:marker>
      </c:pivotFmt>
      <c:pivotFmt>
        <c:idx val="111"/>
        <c:spPr>
          <a:solidFill>
            <a:schemeClr val="accent1"/>
          </a:solidFill>
          <a:ln>
            <a:noFill/>
          </a:ln>
          <a:effectLst/>
        </c:spPr>
        <c:marker>
          <c:symbol val="none"/>
        </c:marker>
      </c:pivotFmt>
      <c:pivotFmt>
        <c:idx val="112"/>
        <c:spPr>
          <a:solidFill>
            <a:schemeClr val="accent1"/>
          </a:solidFill>
          <a:ln>
            <a:noFill/>
          </a:ln>
          <a:effectLst/>
        </c:spPr>
        <c:marker>
          <c:symbol val="none"/>
        </c:marker>
      </c:pivotFmt>
      <c:pivotFmt>
        <c:idx val="113"/>
        <c:spPr>
          <a:solidFill>
            <a:schemeClr val="accent1"/>
          </a:solidFill>
          <a:ln>
            <a:noFill/>
          </a:ln>
          <a:effectLst/>
        </c:spPr>
        <c:marker>
          <c:symbol val="none"/>
        </c:marker>
      </c:pivotFmt>
      <c:pivotFmt>
        <c:idx val="114"/>
        <c:spPr>
          <a:solidFill>
            <a:schemeClr val="accent1"/>
          </a:solidFill>
          <a:ln>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1"/>
          </a:solidFill>
          <a:ln>
            <a:noFill/>
          </a:ln>
          <a:effectLst/>
        </c:spPr>
        <c:marker>
          <c:symbol val="none"/>
        </c:marker>
      </c:pivotFmt>
      <c:pivotFmt>
        <c:idx val="119"/>
        <c:spPr>
          <a:solidFill>
            <a:schemeClr val="accent1"/>
          </a:solidFill>
          <a:ln>
            <a:noFill/>
          </a:ln>
          <a:effectLst/>
        </c:spPr>
        <c:marker>
          <c:symbol val="none"/>
        </c:marker>
      </c:pivotFmt>
      <c:pivotFmt>
        <c:idx val="120"/>
        <c:spPr>
          <a:solidFill>
            <a:schemeClr val="accent1"/>
          </a:solidFill>
          <a:ln>
            <a:noFill/>
          </a:ln>
          <a:effectLst/>
        </c:spPr>
        <c:marker>
          <c:symbol val="none"/>
        </c:marker>
      </c:pivotFmt>
      <c:pivotFmt>
        <c:idx val="121"/>
        <c:spPr>
          <a:solidFill>
            <a:schemeClr val="accent1"/>
          </a:solidFill>
          <a:ln>
            <a:noFill/>
          </a:ln>
          <a:effectLst/>
        </c:spPr>
        <c:marker>
          <c:symbol val="none"/>
        </c:marker>
      </c:pivotFmt>
      <c:pivotFmt>
        <c:idx val="122"/>
        <c:spPr>
          <a:solidFill>
            <a:schemeClr val="accent1"/>
          </a:solidFill>
          <a:ln>
            <a:noFill/>
          </a:ln>
          <a:effectLst/>
        </c:spPr>
        <c:marker>
          <c:symbol val="none"/>
        </c:marker>
      </c:pivotFmt>
      <c:pivotFmt>
        <c:idx val="123"/>
        <c:spPr>
          <a:solidFill>
            <a:schemeClr val="accent1"/>
          </a:solidFill>
          <a:ln>
            <a:noFill/>
          </a:ln>
          <a:effectLst/>
        </c:spPr>
        <c:marker>
          <c:symbol val="none"/>
        </c:marker>
      </c:pivotFmt>
      <c:pivotFmt>
        <c:idx val="124"/>
        <c:spPr>
          <a:solidFill>
            <a:schemeClr val="accent1"/>
          </a:solidFill>
          <a:ln>
            <a:noFill/>
          </a:ln>
          <a:effectLst/>
        </c:spPr>
        <c:marker>
          <c:symbol val="none"/>
        </c:marker>
      </c:pivotFmt>
      <c:pivotFmt>
        <c:idx val="125"/>
        <c:spPr>
          <a:solidFill>
            <a:schemeClr val="accent1"/>
          </a:solidFill>
          <a:ln>
            <a:noFill/>
          </a:ln>
          <a:effectLst/>
        </c:spPr>
        <c:marker>
          <c:symbol val="none"/>
        </c:marker>
      </c:pivotFmt>
      <c:pivotFmt>
        <c:idx val="126"/>
        <c:spPr>
          <a:solidFill>
            <a:schemeClr val="accent1"/>
          </a:solidFill>
          <a:ln>
            <a:noFill/>
          </a:ln>
          <a:effectLst/>
        </c:spPr>
        <c:marker>
          <c:symbol val="none"/>
        </c:marker>
      </c:pivotFmt>
      <c:pivotFmt>
        <c:idx val="127"/>
        <c:spPr>
          <a:solidFill>
            <a:schemeClr val="accent1"/>
          </a:solidFill>
          <a:ln>
            <a:noFill/>
          </a:ln>
          <a:effectLst/>
        </c:spPr>
        <c:marker>
          <c:symbol val="none"/>
        </c:marker>
      </c:pivotFmt>
      <c:pivotFmt>
        <c:idx val="128"/>
        <c:spPr>
          <a:solidFill>
            <a:schemeClr val="accent1"/>
          </a:solidFill>
          <a:ln>
            <a:noFill/>
          </a:ln>
          <a:effectLst/>
        </c:spPr>
        <c:marker>
          <c:symbol val="none"/>
        </c:marker>
      </c:pivotFmt>
      <c:pivotFmt>
        <c:idx val="129"/>
        <c:spPr>
          <a:solidFill>
            <a:schemeClr val="accent1"/>
          </a:solidFill>
          <a:ln>
            <a:noFill/>
          </a:ln>
          <a:effectLst/>
        </c:spPr>
        <c:marker>
          <c:symbol val="none"/>
        </c:marker>
      </c:pivotFmt>
      <c:pivotFmt>
        <c:idx val="130"/>
        <c:spPr>
          <a:solidFill>
            <a:schemeClr val="accent1"/>
          </a:solidFill>
          <a:ln>
            <a:noFill/>
          </a:ln>
          <a:effectLst/>
        </c:spPr>
        <c:marker>
          <c:symbol val="none"/>
        </c:marker>
      </c:pivotFmt>
      <c:pivotFmt>
        <c:idx val="131"/>
        <c:spPr>
          <a:solidFill>
            <a:schemeClr val="accent1"/>
          </a:solidFill>
          <a:ln>
            <a:noFill/>
          </a:ln>
          <a:effectLst/>
        </c:spPr>
        <c:marker>
          <c:symbol val="none"/>
        </c:marker>
      </c:pivotFmt>
      <c:pivotFmt>
        <c:idx val="132"/>
        <c:spPr>
          <a:solidFill>
            <a:schemeClr val="accent1"/>
          </a:solidFill>
          <a:ln>
            <a:noFill/>
          </a:ln>
          <a:effectLst/>
        </c:spPr>
        <c:marker>
          <c:symbol val="none"/>
        </c:marker>
      </c:pivotFmt>
      <c:pivotFmt>
        <c:idx val="133"/>
        <c:spPr>
          <a:solidFill>
            <a:schemeClr val="accent1"/>
          </a:solidFill>
          <a:ln>
            <a:noFill/>
          </a:ln>
          <a:effectLst/>
        </c:spPr>
        <c:marker>
          <c:symbol val="none"/>
        </c:marker>
      </c:pivotFmt>
      <c:pivotFmt>
        <c:idx val="134"/>
        <c:spPr>
          <a:solidFill>
            <a:schemeClr val="accent1"/>
          </a:solidFill>
          <a:ln>
            <a:noFill/>
          </a:ln>
          <a:effectLst/>
        </c:spPr>
        <c:marker>
          <c:symbol val="none"/>
        </c:marker>
      </c:pivotFmt>
      <c:pivotFmt>
        <c:idx val="135"/>
        <c:spPr>
          <a:solidFill>
            <a:schemeClr val="accent1"/>
          </a:solidFill>
          <a:ln>
            <a:noFill/>
          </a:ln>
          <a:effectLst/>
        </c:spPr>
        <c:marker>
          <c:symbol val="none"/>
        </c:marker>
      </c:pivotFmt>
      <c:pivotFmt>
        <c:idx val="136"/>
        <c:spPr>
          <a:solidFill>
            <a:schemeClr val="accent1"/>
          </a:solidFill>
          <a:ln>
            <a:noFill/>
          </a:ln>
          <a:effectLst/>
        </c:spPr>
        <c:marker>
          <c:symbol val="none"/>
        </c:marker>
      </c:pivotFmt>
      <c:pivotFmt>
        <c:idx val="137"/>
        <c:spPr>
          <a:solidFill>
            <a:schemeClr val="accent1"/>
          </a:solidFill>
          <a:ln>
            <a:noFill/>
          </a:ln>
          <a:effectLst/>
        </c:spPr>
        <c:marker>
          <c:symbol val="none"/>
        </c:marker>
      </c:pivotFmt>
      <c:pivotFmt>
        <c:idx val="138"/>
        <c:spPr>
          <a:solidFill>
            <a:schemeClr val="accent1"/>
          </a:solidFill>
          <a:ln>
            <a:noFill/>
          </a:ln>
          <a:effectLst/>
        </c:spPr>
        <c:marker>
          <c:symbol val="none"/>
        </c:marker>
      </c:pivotFmt>
      <c:pivotFmt>
        <c:idx val="139"/>
        <c:spPr>
          <a:solidFill>
            <a:schemeClr val="accent1"/>
          </a:solidFill>
          <a:ln>
            <a:noFill/>
          </a:ln>
          <a:effectLst/>
        </c:spPr>
        <c:marker>
          <c:symbol val="none"/>
        </c:marker>
      </c:pivotFmt>
      <c:pivotFmt>
        <c:idx val="140"/>
        <c:spPr>
          <a:solidFill>
            <a:schemeClr val="accent1"/>
          </a:solidFill>
          <a:ln>
            <a:noFill/>
          </a:ln>
          <a:effectLst/>
        </c:spPr>
        <c:marker>
          <c:symbol val="none"/>
        </c:marker>
      </c:pivotFmt>
      <c:pivotFmt>
        <c:idx val="141"/>
        <c:spPr>
          <a:solidFill>
            <a:schemeClr val="accent1"/>
          </a:solidFill>
          <a:ln>
            <a:noFill/>
          </a:ln>
          <a:effectLst/>
        </c:spPr>
        <c:marker>
          <c:symbol val="none"/>
        </c:marker>
      </c:pivotFmt>
      <c:pivotFmt>
        <c:idx val="142"/>
        <c:spPr>
          <a:solidFill>
            <a:schemeClr val="accent1"/>
          </a:solidFill>
          <a:ln>
            <a:noFill/>
          </a:ln>
          <a:effectLst/>
        </c:spPr>
        <c:marker>
          <c:symbol val="none"/>
        </c:marker>
      </c:pivotFmt>
      <c:pivotFmt>
        <c:idx val="143"/>
        <c:spPr>
          <a:solidFill>
            <a:schemeClr val="accent1"/>
          </a:solidFill>
          <a:ln>
            <a:noFill/>
          </a:ln>
          <a:effectLst/>
        </c:spPr>
        <c:marker>
          <c:symbol val="none"/>
        </c:marker>
      </c:pivotFmt>
      <c:pivotFmt>
        <c:idx val="144"/>
        <c:spPr>
          <a:solidFill>
            <a:schemeClr val="accent1"/>
          </a:solidFill>
          <a:ln>
            <a:noFill/>
          </a:ln>
          <a:effectLst/>
        </c:spPr>
        <c:marker>
          <c:symbol val="none"/>
        </c:marker>
      </c:pivotFmt>
      <c:pivotFmt>
        <c:idx val="145"/>
        <c:spPr>
          <a:solidFill>
            <a:schemeClr val="accent1"/>
          </a:solidFill>
          <a:ln>
            <a:noFill/>
          </a:ln>
          <a:effectLst/>
        </c:spPr>
        <c:marker>
          <c:symbol val="none"/>
        </c:marker>
      </c:pivotFmt>
      <c:pivotFmt>
        <c:idx val="146"/>
        <c:spPr>
          <a:solidFill>
            <a:schemeClr val="accent1"/>
          </a:solidFill>
          <a:ln>
            <a:noFill/>
          </a:ln>
          <a:effectLst/>
        </c:spPr>
        <c:marker>
          <c:symbol val="none"/>
        </c:marker>
      </c:pivotFmt>
      <c:pivotFmt>
        <c:idx val="147"/>
        <c:spPr>
          <a:solidFill>
            <a:schemeClr val="accent1"/>
          </a:solidFill>
          <a:ln>
            <a:noFill/>
          </a:ln>
          <a:effectLst/>
        </c:spPr>
        <c:marker>
          <c:symbol val="none"/>
        </c:marker>
      </c:pivotFmt>
      <c:pivotFmt>
        <c:idx val="148"/>
        <c:spPr>
          <a:solidFill>
            <a:schemeClr val="accent1"/>
          </a:solidFill>
          <a:ln>
            <a:noFill/>
          </a:ln>
          <a:effectLst/>
        </c:spPr>
        <c:marker>
          <c:symbol val="none"/>
        </c:marker>
      </c:pivotFmt>
      <c:pivotFmt>
        <c:idx val="149"/>
        <c:spPr>
          <a:solidFill>
            <a:schemeClr val="accent1"/>
          </a:solidFill>
          <a:ln>
            <a:noFill/>
          </a:ln>
          <a:effectLst/>
        </c:spPr>
        <c:marker>
          <c:symbol val="none"/>
        </c:marker>
      </c:pivotFmt>
      <c:pivotFmt>
        <c:idx val="150"/>
        <c:spPr>
          <a:solidFill>
            <a:schemeClr val="accent1"/>
          </a:solidFill>
          <a:ln>
            <a:noFill/>
          </a:ln>
          <a:effectLst/>
        </c:spPr>
        <c:marker>
          <c:symbol val="none"/>
        </c:marker>
      </c:pivotFmt>
      <c:pivotFmt>
        <c:idx val="151"/>
        <c:spPr>
          <a:solidFill>
            <a:schemeClr val="accent1"/>
          </a:solidFill>
          <a:ln>
            <a:noFill/>
          </a:ln>
          <a:effectLst/>
        </c:spPr>
        <c:marker>
          <c:symbol val="none"/>
        </c:marker>
      </c:pivotFmt>
      <c:pivotFmt>
        <c:idx val="152"/>
        <c:spPr>
          <a:solidFill>
            <a:schemeClr val="accent1"/>
          </a:solidFill>
          <a:ln>
            <a:noFill/>
          </a:ln>
          <a:effectLst/>
        </c:spPr>
        <c:marker>
          <c:symbol val="none"/>
        </c:marker>
      </c:pivotFmt>
      <c:pivotFmt>
        <c:idx val="153"/>
        <c:spPr>
          <a:solidFill>
            <a:schemeClr val="accent1"/>
          </a:solidFill>
          <a:ln>
            <a:noFill/>
          </a:ln>
          <a:effectLst/>
        </c:spPr>
        <c:marker>
          <c:symbol val="none"/>
        </c:marker>
      </c:pivotFmt>
      <c:pivotFmt>
        <c:idx val="154"/>
        <c:spPr>
          <a:solidFill>
            <a:schemeClr val="accent1"/>
          </a:solidFill>
          <a:ln>
            <a:noFill/>
          </a:ln>
          <a:effectLst/>
        </c:spPr>
        <c:marker>
          <c:symbol val="none"/>
        </c:marker>
      </c:pivotFmt>
      <c:pivotFmt>
        <c:idx val="155"/>
        <c:spPr>
          <a:solidFill>
            <a:schemeClr val="accent1"/>
          </a:solidFill>
          <a:ln>
            <a:noFill/>
          </a:ln>
          <a:effectLst/>
        </c:spPr>
        <c:marker>
          <c:symbol val="none"/>
        </c:marker>
      </c:pivotFmt>
      <c:pivotFmt>
        <c:idx val="156"/>
        <c:spPr>
          <a:solidFill>
            <a:schemeClr val="accent1"/>
          </a:solidFill>
          <a:ln>
            <a:noFill/>
          </a:ln>
          <a:effectLst/>
        </c:spPr>
        <c:marker>
          <c:symbol val="none"/>
        </c:marker>
      </c:pivotFmt>
      <c:pivotFmt>
        <c:idx val="157"/>
        <c:spPr>
          <a:solidFill>
            <a:schemeClr val="accent1"/>
          </a:solidFill>
          <a:ln>
            <a:noFill/>
          </a:ln>
          <a:effectLst/>
        </c:spPr>
        <c:marker>
          <c:symbol val="none"/>
        </c:marker>
      </c:pivotFmt>
      <c:pivotFmt>
        <c:idx val="158"/>
        <c:spPr>
          <a:solidFill>
            <a:schemeClr val="accent1"/>
          </a:solidFill>
          <a:ln>
            <a:noFill/>
          </a:ln>
          <a:effectLst/>
        </c:spPr>
        <c:marker>
          <c:symbol val="none"/>
        </c:marker>
      </c:pivotFmt>
      <c:pivotFmt>
        <c:idx val="159"/>
        <c:spPr>
          <a:solidFill>
            <a:schemeClr val="accent1"/>
          </a:solidFill>
          <a:ln>
            <a:noFill/>
          </a:ln>
          <a:effectLst/>
        </c:spPr>
        <c:marker>
          <c:symbol val="none"/>
        </c:marker>
      </c:pivotFmt>
      <c:pivotFmt>
        <c:idx val="160"/>
        <c:spPr>
          <a:solidFill>
            <a:schemeClr val="accent1"/>
          </a:solidFill>
          <a:ln>
            <a:noFill/>
          </a:ln>
          <a:effectLst/>
        </c:spPr>
        <c:marker>
          <c:symbol val="none"/>
        </c:marker>
      </c:pivotFmt>
      <c:pivotFmt>
        <c:idx val="161"/>
        <c:spPr>
          <a:solidFill>
            <a:schemeClr val="accent1"/>
          </a:solidFill>
          <a:ln>
            <a:noFill/>
          </a:ln>
          <a:effectLst/>
        </c:spPr>
        <c:marker>
          <c:symbol val="none"/>
        </c:marker>
      </c:pivotFmt>
      <c:pivotFmt>
        <c:idx val="162"/>
        <c:spPr>
          <a:solidFill>
            <a:schemeClr val="accent1"/>
          </a:solidFill>
          <a:ln>
            <a:noFill/>
          </a:ln>
          <a:effectLst/>
        </c:spPr>
        <c:marker>
          <c:symbol val="none"/>
        </c:marker>
      </c:pivotFmt>
      <c:pivotFmt>
        <c:idx val="163"/>
        <c:spPr>
          <a:solidFill>
            <a:schemeClr val="accent1"/>
          </a:solidFill>
          <a:ln>
            <a:noFill/>
          </a:ln>
          <a:effectLst/>
        </c:spPr>
        <c:marker>
          <c:symbol val="none"/>
        </c:marker>
      </c:pivotFmt>
      <c:pivotFmt>
        <c:idx val="164"/>
        <c:spPr>
          <a:solidFill>
            <a:schemeClr val="accent1"/>
          </a:solidFill>
          <a:ln>
            <a:noFill/>
          </a:ln>
          <a:effectLst/>
        </c:spPr>
        <c:marker>
          <c:symbol val="none"/>
        </c:marker>
      </c:pivotFmt>
      <c:pivotFmt>
        <c:idx val="165"/>
        <c:spPr>
          <a:solidFill>
            <a:schemeClr val="accent1"/>
          </a:solidFill>
          <a:ln>
            <a:noFill/>
          </a:ln>
          <a:effectLst/>
        </c:spPr>
        <c:marker>
          <c:symbol val="none"/>
        </c:marker>
      </c:pivotFmt>
      <c:pivotFmt>
        <c:idx val="166"/>
        <c:spPr>
          <a:solidFill>
            <a:schemeClr val="accent1"/>
          </a:solidFill>
          <a:ln>
            <a:noFill/>
          </a:ln>
          <a:effectLst/>
        </c:spPr>
        <c:marker>
          <c:symbol val="none"/>
        </c:marker>
      </c:pivotFmt>
      <c:pivotFmt>
        <c:idx val="167"/>
        <c:spPr>
          <a:solidFill>
            <a:schemeClr val="accent1"/>
          </a:solidFill>
          <a:ln>
            <a:noFill/>
          </a:ln>
          <a:effectLst/>
        </c:spPr>
        <c:marker>
          <c:symbol val="none"/>
        </c:marker>
      </c:pivotFmt>
      <c:pivotFmt>
        <c:idx val="168"/>
        <c:spPr>
          <a:solidFill>
            <a:schemeClr val="accent1"/>
          </a:solidFill>
          <a:ln>
            <a:noFill/>
          </a:ln>
          <a:effectLst/>
        </c:spPr>
        <c:marker>
          <c:symbol val="none"/>
        </c:marker>
      </c:pivotFmt>
      <c:pivotFmt>
        <c:idx val="169"/>
        <c:spPr>
          <a:solidFill>
            <a:schemeClr val="accent1"/>
          </a:solidFill>
          <a:ln>
            <a:noFill/>
          </a:ln>
          <a:effectLst/>
        </c:spPr>
        <c:marker>
          <c:symbol val="none"/>
        </c:marker>
      </c:pivotFmt>
      <c:pivotFmt>
        <c:idx val="170"/>
        <c:spPr>
          <a:solidFill>
            <a:schemeClr val="accent1"/>
          </a:solidFill>
          <a:ln w="25400">
            <a:noFill/>
          </a:ln>
          <a:effectLst/>
        </c:spPr>
        <c:marker>
          <c:symbol val="none"/>
        </c:marker>
      </c:pivotFmt>
      <c:pivotFmt>
        <c:idx val="171"/>
        <c:spPr>
          <a:solidFill>
            <a:schemeClr val="accent1"/>
          </a:solidFill>
          <a:ln w="25400">
            <a:noFill/>
          </a:ln>
          <a:effectLst/>
        </c:spPr>
        <c:marker>
          <c:symbol val="none"/>
        </c:marker>
      </c:pivotFmt>
      <c:pivotFmt>
        <c:idx val="172"/>
        <c:spPr>
          <a:solidFill>
            <a:schemeClr val="accent1"/>
          </a:solidFill>
          <a:ln w="25400">
            <a:noFill/>
          </a:ln>
          <a:effectLst/>
        </c:spPr>
        <c:marker>
          <c:symbol val="none"/>
        </c:marker>
      </c:pivotFmt>
      <c:pivotFmt>
        <c:idx val="173"/>
        <c:spPr>
          <a:solidFill>
            <a:schemeClr val="accent1"/>
          </a:solidFill>
          <a:ln>
            <a:noFill/>
          </a:ln>
          <a:effectLst/>
        </c:spPr>
        <c:marker>
          <c:symbol val="none"/>
        </c:marker>
      </c:pivotFmt>
      <c:pivotFmt>
        <c:idx val="174"/>
        <c:spPr>
          <a:solidFill>
            <a:schemeClr val="accent1"/>
          </a:solidFill>
          <a:ln>
            <a:noFill/>
          </a:ln>
          <a:effectLst/>
        </c:spPr>
        <c:marker>
          <c:symbol val="none"/>
        </c:marker>
      </c:pivotFmt>
      <c:pivotFmt>
        <c:idx val="175"/>
        <c:spPr>
          <a:solidFill>
            <a:schemeClr val="accent1"/>
          </a:solidFill>
          <a:ln>
            <a:noFill/>
          </a:ln>
          <a:effectLst/>
        </c:spPr>
        <c:marker>
          <c:symbol val="none"/>
        </c:marker>
      </c:pivotFmt>
      <c:pivotFmt>
        <c:idx val="176"/>
        <c:spPr>
          <a:solidFill>
            <a:schemeClr val="accent1"/>
          </a:solidFill>
          <a:ln>
            <a:noFill/>
          </a:ln>
          <a:effectLst/>
        </c:spPr>
        <c:marker>
          <c:symbol val="none"/>
        </c:marker>
      </c:pivotFmt>
      <c:pivotFmt>
        <c:idx val="177"/>
        <c:spPr>
          <a:solidFill>
            <a:schemeClr val="accent1"/>
          </a:solidFill>
          <a:ln>
            <a:noFill/>
          </a:ln>
          <a:effectLst/>
        </c:spPr>
        <c:marker>
          <c:symbol val="none"/>
        </c:marker>
      </c:pivotFmt>
      <c:pivotFmt>
        <c:idx val="178"/>
        <c:spPr>
          <a:solidFill>
            <a:schemeClr val="accent1"/>
          </a:solidFill>
          <a:ln>
            <a:noFill/>
          </a:ln>
          <a:effectLst/>
        </c:spPr>
        <c:marker>
          <c:symbol val="none"/>
        </c:marker>
      </c:pivotFmt>
      <c:pivotFmt>
        <c:idx val="179"/>
        <c:spPr>
          <a:solidFill>
            <a:schemeClr val="accent1"/>
          </a:solidFill>
          <a:ln>
            <a:noFill/>
          </a:ln>
          <a:effectLst/>
        </c:spPr>
        <c:marker>
          <c:symbol val="none"/>
        </c:marker>
      </c:pivotFmt>
      <c:pivotFmt>
        <c:idx val="180"/>
        <c:spPr>
          <a:solidFill>
            <a:schemeClr val="accent1"/>
          </a:solidFill>
          <a:ln>
            <a:noFill/>
          </a:ln>
          <a:effectLst/>
        </c:spPr>
        <c:marker>
          <c:symbol val="none"/>
        </c:marker>
      </c:pivotFmt>
      <c:pivotFmt>
        <c:idx val="181"/>
        <c:spPr>
          <a:solidFill>
            <a:schemeClr val="accent1"/>
          </a:solidFill>
          <a:ln w="25400">
            <a:noFill/>
          </a:ln>
          <a:effectLst/>
        </c:spPr>
        <c:marker>
          <c:symbol val="none"/>
        </c:marker>
      </c:pivotFmt>
    </c:pivotFmts>
    <c:plotArea>
      <c:layout/>
      <c:areaChart>
        <c:grouping val="stacked"/>
        <c:varyColors val="0"/>
        <c:ser>
          <c:idx val="0"/>
          <c:order val="0"/>
          <c:tx>
            <c:strRef>
              <c:f>'Fuel CON - Time'!$E$4:$E$5</c:f>
              <c:strCache>
                <c:ptCount val="1"/>
                <c:pt idx="0">
                  <c:v>MUNIWASTE</c:v>
                </c:pt>
              </c:strCache>
            </c:strRef>
          </c:tx>
          <c:spPr>
            <a:solidFill>
              <a:schemeClr val="accent1"/>
            </a:solidFill>
            <a:ln>
              <a:noFill/>
            </a:ln>
            <a:effectLst/>
          </c:spPr>
          <c:cat>
            <c:multiLvlStrRef>
              <c:f>'Fuel CON - Time'!$B$6:$D$12</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'Fuel CON - Time'!$E$6:$E$12</c:f>
              <c:numCache>
                <c:formatCode>General</c:formatCode>
                <c:ptCount val="6"/>
                <c:pt idx="0">
                  <c:v>44978973.114283949</c:v>
                </c:pt>
                <c:pt idx="1">
                  <c:v>44978973.114283934</c:v>
                </c:pt>
                <c:pt idx="2">
                  <c:v>44978973.114283934</c:v>
                </c:pt>
                <c:pt idx="3">
                  <c:v>42299324.35232836</c:v>
                </c:pt>
                <c:pt idx="4">
                  <c:v>42363105.674596176</c:v>
                </c:pt>
                <c:pt idx="5">
                  <c:v>42334846.674083859</c:v>
                </c:pt>
              </c:numCache>
            </c:numRef>
          </c:val>
          <c:extLst>
            <c:ext xmlns:c16="http://schemas.microsoft.com/office/drawing/2014/chart" uri="{C3380CC4-5D6E-409C-BE32-E72D297353CC}">
              <c16:uniqueId val="{00000000-C276-4130-A710-9D626C89CFEA}"/>
            </c:ext>
          </c:extLst>
        </c:ser>
        <c:ser>
          <c:idx val="1"/>
          <c:order val="1"/>
          <c:tx>
            <c:strRef>
              <c:f>'Fuel CON - Time'!$F$4:$F$5</c:f>
              <c:strCache>
                <c:ptCount val="1"/>
                <c:pt idx="0">
                  <c:v>NATGAS</c:v>
                </c:pt>
              </c:strCache>
            </c:strRef>
          </c:tx>
          <c:spPr>
            <a:solidFill>
              <a:schemeClr val="accent2"/>
            </a:solidFill>
            <a:ln>
              <a:noFill/>
            </a:ln>
            <a:effectLst/>
          </c:spPr>
          <c:cat>
            <c:multiLvlStrRef>
              <c:f>'Fuel CON - Time'!$B$6:$D$12</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'Fuel CON - Time'!$F$6:$F$12</c:f>
              <c:numCache>
                <c:formatCode>General</c:formatCode>
                <c:ptCount val="6"/>
                <c:pt idx="0">
                  <c:v>6142125.7007973278</c:v>
                </c:pt>
                <c:pt idx="1">
                  <c:v>6316265.2797446959</c:v>
                </c:pt>
                <c:pt idx="2">
                  <c:v>6316265.2797446959</c:v>
                </c:pt>
              </c:numCache>
            </c:numRef>
          </c:val>
          <c:extLst>
            <c:ext xmlns:c16="http://schemas.microsoft.com/office/drawing/2014/chart" uri="{C3380CC4-5D6E-409C-BE32-E72D297353CC}">
              <c16:uniqueId val="{00000000-180B-41D5-8F2D-B22894925220}"/>
            </c:ext>
          </c:extLst>
        </c:ser>
        <c:ser>
          <c:idx val="2"/>
          <c:order val="2"/>
          <c:tx>
            <c:strRef>
              <c:f>'Fuel CON - Time'!$G$4:$G$5</c:f>
              <c:strCache>
                <c:ptCount val="1"/>
                <c:pt idx="0">
                  <c:v>COAL</c:v>
                </c:pt>
              </c:strCache>
            </c:strRef>
          </c:tx>
          <c:spPr>
            <a:solidFill>
              <a:schemeClr val="accent3"/>
            </a:solidFill>
            <a:ln>
              <a:noFill/>
            </a:ln>
            <a:effectLst/>
          </c:spPr>
          <c:cat>
            <c:multiLvlStrRef>
              <c:f>'Fuel CON - Time'!$B$6:$D$12</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'Fuel CON - Time'!$G$6:$G$12</c:f>
              <c:numCache>
                <c:formatCode>General</c:formatCode>
                <c:ptCount val="6"/>
                <c:pt idx="0">
                  <c:v>43012527.262453206</c:v>
                </c:pt>
                <c:pt idx="1">
                  <c:v>43012527.262453206</c:v>
                </c:pt>
                <c:pt idx="2">
                  <c:v>43012527.262453206</c:v>
                </c:pt>
              </c:numCache>
            </c:numRef>
          </c:val>
          <c:extLst>
            <c:ext xmlns:c16="http://schemas.microsoft.com/office/drawing/2014/chart" uri="{C3380CC4-5D6E-409C-BE32-E72D297353CC}">
              <c16:uniqueId val="{00000001-180B-41D5-8F2D-B22894925220}"/>
            </c:ext>
          </c:extLst>
        </c:ser>
        <c:ser>
          <c:idx val="3"/>
          <c:order val="3"/>
          <c:tx>
            <c:strRef>
              <c:f>'Fuel CON - Time'!$H$4:$H$5</c:f>
              <c:strCache>
                <c:ptCount val="1"/>
                <c:pt idx="0">
                  <c:v>WOODCHIPS</c:v>
                </c:pt>
              </c:strCache>
            </c:strRef>
          </c:tx>
          <c:spPr>
            <a:solidFill>
              <a:schemeClr val="accent4"/>
            </a:solidFill>
            <a:ln w="25400">
              <a:noFill/>
            </a:ln>
            <a:effectLst/>
          </c:spPr>
          <c:cat>
            <c:multiLvlStrRef>
              <c:f>'Fuel CON - Time'!$B$6:$D$12</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'Fuel CON - Time'!$H$6:$H$12</c:f>
              <c:numCache>
                <c:formatCode>General</c:formatCode>
                <c:ptCount val="6"/>
                <c:pt idx="0">
                  <c:v>5832370.4136791816</c:v>
                </c:pt>
                <c:pt idx="1">
                  <c:v>5898596.0136791812</c:v>
                </c:pt>
                <c:pt idx="2">
                  <c:v>5832370.4136791816</c:v>
                </c:pt>
                <c:pt idx="3">
                  <c:v>600117.53173264</c:v>
                </c:pt>
                <c:pt idx="4">
                  <c:v>694592.73143489822</c:v>
                </c:pt>
                <c:pt idx="5">
                  <c:v>685854.90337139752</c:v>
                </c:pt>
              </c:numCache>
            </c:numRef>
          </c:val>
          <c:extLst>
            <c:ext xmlns:c16="http://schemas.microsoft.com/office/drawing/2014/chart" uri="{C3380CC4-5D6E-409C-BE32-E72D297353CC}">
              <c16:uniqueId val="{00000000-1EC6-4FD8-A530-03490DC6EA33}"/>
            </c:ext>
          </c:extLst>
        </c:ser>
        <c:dLbls>
          <c:showLegendKey val="0"/>
          <c:showVal val="0"/>
          <c:showCatName val="0"/>
          <c:showSerName val="0"/>
          <c:showPercent val="0"/>
          <c:showBubbleSize val="0"/>
        </c:dLbls>
        <c:axId val="269918288"/>
        <c:axId val="269918680"/>
      </c:areaChart>
      <c:catAx>
        <c:axId val="269918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8680"/>
        <c:crosses val="autoZero"/>
        <c:auto val="1"/>
        <c:lblAlgn val="ctr"/>
        <c:lblOffset val="100"/>
        <c:noMultiLvlLbl val="0"/>
      </c:catAx>
      <c:valAx>
        <c:axId val="2699186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828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tool.xlsm]Fuel CON - Annual!PivotTable1</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a:noFill/>
          </a:ln>
          <a:effectLst/>
        </c:spPr>
        <c:marker>
          <c:symbol val="none"/>
        </c:marker>
      </c:pivotFmt>
      <c:pivotFmt>
        <c:idx val="95"/>
        <c:spPr>
          <a:solidFill>
            <a:schemeClr val="accent1"/>
          </a:solidFill>
          <a:ln>
            <a:noFill/>
          </a:ln>
          <a:effectLst/>
        </c:spPr>
        <c:marker>
          <c:symbol val="none"/>
        </c:marker>
      </c:pivotFmt>
      <c:pivotFmt>
        <c:idx val="96"/>
        <c:spPr>
          <a:solidFill>
            <a:schemeClr val="accent1"/>
          </a:solidFill>
          <a:ln>
            <a:noFill/>
          </a:ln>
          <a:effectLst/>
        </c:spPr>
        <c:marker>
          <c:symbol val="none"/>
        </c:marker>
      </c:pivotFmt>
      <c:pivotFmt>
        <c:idx val="97"/>
        <c:spPr>
          <a:solidFill>
            <a:schemeClr val="accent1"/>
          </a:solidFill>
          <a:ln>
            <a:noFill/>
          </a:ln>
          <a:effectLst/>
        </c:spPr>
        <c:marker>
          <c:symbol val="none"/>
        </c:marker>
      </c:pivotFmt>
      <c:pivotFmt>
        <c:idx val="98"/>
        <c:spPr>
          <a:solidFill>
            <a:schemeClr val="accent1"/>
          </a:solidFill>
          <a:ln>
            <a:noFill/>
          </a:ln>
          <a:effectLst/>
        </c:spPr>
        <c:marker>
          <c:symbol val="none"/>
        </c:marker>
      </c:pivotFmt>
      <c:pivotFmt>
        <c:idx val="99"/>
        <c:spPr>
          <a:solidFill>
            <a:schemeClr val="accent1"/>
          </a:solidFill>
          <a:ln>
            <a:noFill/>
          </a:ln>
          <a:effectLst/>
        </c:spPr>
        <c:marker>
          <c:symbol val="none"/>
        </c:marker>
      </c:pivotFmt>
      <c:pivotFmt>
        <c:idx val="100"/>
        <c:spPr>
          <a:solidFill>
            <a:schemeClr val="accent1"/>
          </a:solidFill>
          <a:ln>
            <a:noFill/>
          </a:ln>
          <a:effectLst/>
        </c:spPr>
        <c:marker>
          <c:symbol val="none"/>
        </c:marker>
      </c:pivotFmt>
      <c:pivotFmt>
        <c:idx val="101"/>
        <c:spPr>
          <a:solidFill>
            <a:schemeClr val="accent1"/>
          </a:solidFill>
          <a:ln>
            <a:noFill/>
          </a:ln>
          <a:effectLst/>
        </c:spPr>
        <c:marker>
          <c:symbol val="none"/>
        </c:marker>
      </c:pivotFmt>
      <c:pivotFmt>
        <c:idx val="102"/>
        <c:spPr>
          <a:solidFill>
            <a:schemeClr val="accent1"/>
          </a:solidFill>
          <a:ln>
            <a:noFill/>
          </a:ln>
          <a:effectLst/>
        </c:spPr>
        <c:marker>
          <c:symbol val="none"/>
        </c:marker>
      </c:pivotFmt>
      <c:pivotFmt>
        <c:idx val="103"/>
        <c:spPr>
          <a:solidFill>
            <a:schemeClr val="accent1"/>
          </a:solidFill>
          <a:ln>
            <a:noFill/>
          </a:ln>
          <a:effectLst/>
        </c:spPr>
        <c:marker>
          <c:symbol val="none"/>
        </c:marker>
      </c:pivotFmt>
      <c:pivotFmt>
        <c:idx val="104"/>
        <c:spPr>
          <a:solidFill>
            <a:schemeClr val="accent1"/>
          </a:solidFill>
          <a:ln>
            <a:noFill/>
          </a:ln>
          <a:effectLst/>
        </c:spPr>
        <c:marker>
          <c:symbol val="none"/>
        </c:marker>
      </c:pivotFmt>
      <c:pivotFmt>
        <c:idx val="105"/>
        <c:spPr>
          <a:solidFill>
            <a:schemeClr val="accent1"/>
          </a:solidFill>
          <a:ln>
            <a:noFill/>
          </a:ln>
          <a:effectLst/>
        </c:spPr>
        <c:marker>
          <c:symbol val="none"/>
        </c:marker>
      </c:pivotFmt>
      <c:pivotFmt>
        <c:idx val="106"/>
        <c:spPr>
          <a:solidFill>
            <a:schemeClr val="accent1"/>
          </a:solidFill>
          <a:ln>
            <a:noFill/>
          </a:ln>
          <a:effectLst/>
        </c:spPr>
        <c:marker>
          <c:symbol val="none"/>
        </c:marker>
      </c:pivotFmt>
      <c:pivotFmt>
        <c:idx val="107"/>
        <c:spPr>
          <a:solidFill>
            <a:schemeClr val="accent1"/>
          </a:solidFill>
          <a:ln>
            <a:noFill/>
          </a:ln>
          <a:effectLst/>
        </c:spPr>
        <c:marker>
          <c:symbol val="none"/>
        </c:marker>
      </c:pivotFmt>
      <c:pivotFmt>
        <c:idx val="108"/>
        <c:spPr>
          <a:solidFill>
            <a:schemeClr val="accent1"/>
          </a:solidFill>
          <a:ln>
            <a:noFill/>
          </a:ln>
          <a:effectLst/>
        </c:spPr>
        <c:marker>
          <c:symbol val="none"/>
        </c:marker>
      </c:pivotFmt>
      <c:pivotFmt>
        <c:idx val="109"/>
        <c:spPr>
          <a:solidFill>
            <a:schemeClr val="accent1"/>
          </a:solidFill>
          <a:ln>
            <a:noFill/>
          </a:ln>
          <a:effectLst/>
        </c:spPr>
        <c:marker>
          <c:symbol val="none"/>
        </c:marker>
      </c:pivotFmt>
      <c:pivotFmt>
        <c:idx val="110"/>
        <c:spPr>
          <a:solidFill>
            <a:schemeClr val="accent1"/>
          </a:solidFill>
          <a:ln>
            <a:noFill/>
          </a:ln>
          <a:effectLst/>
        </c:spPr>
        <c:marker>
          <c:symbol val="none"/>
        </c:marker>
      </c:pivotFmt>
      <c:pivotFmt>
        <c:idx val="111"/>
        <c:spPr>
          <a:solidFill>
            <a:schemeClr val="accent1"/>
          </a:solidFill>
          <a:ln>
            <a:noFill/>
          </a:ln>
          <a:effectLst/>
        </c:spPr>
        <c:marker>
          <c:symbol val="none"/>
        </c:marker>
      </c:pivotFmt>
      <c:pivotFmt>
        <c:idx val="112"/>
        <c:spPr>
          <a:solidFill>
            <a:schemeClr val="accent1"/>
          </a:solidFill>
          <a:ln>
            <a:noFill/>
          </a:ln>
          <a:effectLst/>
        </c:spPr>
        <c:marker>
          <c:symbol val="none"/>
        </c:marker>
      </c:pivotFmt>
      <c:pivotFmt>
        <c:idx val="113"/>
        <c:spPr>
          <a:solidFill>
            <a:schemeClr val="accent1"/>
          </a:solidFill>
          <a:ln>
            <a:noFill/>
          </a:ln>
          <a:effectLst/>
        </c:spPr>
        <c:marker>
          <c:symbol val="none"/>
        </c:marker>
      </c:pivotFmt>
      <c:pivotFmt>
        <c:idx val="114"/>
        <c:spPr>
          <a:solidFill>
            <a:schemeClr val="accent1"/>
          </a:solidFill>
          <a:ln>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1"/>
          </a:solidFill>
          <a:ln>
            <a:noFill/>
          </a:ln>
          <a:effectLst/>
        </c:spPr>
        <c:marker>
          <c:symbol val="none"/>
        </c:marker>
      </c:pivotFmt>
      <c:pivotFmt>
        <c:idx val="119"/>
        <c:spPr>
          <a:solidFill>
            <a:schemeClr val="accent1"/>
          </a:solidFill>
          <a:ln>
            <a:noFill/>
          </a:ln>
          <a:effectLst/>
        </c:spPr>
        <c:marker>
          <c:symbol val="none"/>
        </c:marker>
      </c:pivotFmt>
      <c:pivotFmt>
        <c:idx val="120"/>
        <c:spPr>
          <a:solidFill>
            <a:schemeClr val="accent1"/>
          </a:solidFill>
          <a:ln>
            <a:noFill/>
          </a:ln>
          <a:effectLst/>
        </c:spPr>
        <c:marker>
          <c:symbol val="none"/>
        </c:marker>
      </c:pivotFmt>
      <c:pivotFmt>
        <c:idx val="121"/>
        <c:spPr>
          <a:solidFill>
            <a:schemeClr val="accent1"/>
          </a:solidFill>
          <a:ln>
            <a:noFill/>
          </a:ln>
          <a:effectLst/>
        </c:spPr>
        <c:marker>
          <c:symbol val="none"/>
        </c:marker>
      </c:pivotFmt>
      <c:pivotFmt>
        <c:idx val="122"/>
        <c:spPr>
          <a:solidFill>
            <a:schemeClr val="accent1"/>
          </a:solidFill>
          <a:ln>
            <a:noFill/>
          </a:ln>
          <a:effectLst/>
        </c:spPr>
        <c:marker>
          <c:symbol val="none"/>
        </c:marker>
      </c:pivotFmt>
      <c:pivotFmt>
        <c:idx val="123"/>
        <c:spPr>
          <a:solidFill>
            <a:schemeClr val="accent1"/>
          </a:solidFill>
          <a:ln>
            <a:noFill/>
          </a:ln>
          <a:effectLst/>
        </c:spPr>
        <c:marker>
          <c:symbol val="none"/>
        </c:marker>
      </c:pivotFmt>
      <c:pivotFmt>
        <c:idx val="124"/>
        <c:spPr>
          <a:solidFill>
            <a:schemeClr val="accent1"/>
          </a:solidFill>
          <a:ln>
            <a:noFill/>
          </a:ln>
          <a:effectLst/>
        </c:spPr>
        <c:marker>
          <c:symbol val="none"/>
        </c:marker>
      </c:pivotFmt>
      <c:pivotFmt>
        <c:idx val="125"/>
        <c:spPr>
          <a:solidFill>
            <a:schemeClr val="accent1"/>
          </a:solidFill>
          <a:ln>
            <a:noFill/>
          </a:ln>
          <a:effectLst/>
        </c:spPr>
        <c:marker>
          <c:symbol val="none"/>
        </c:marker>
      </c:pivotFmt>
      <c:pivotFmt>
        <c:idx val="126"/>
        <c:spPr>
          <a:solidFill>
            <a:schemeClr val="accent1"/>
          </a:solidFill>
          <a:ln>
            <a:noFill/>
          </a:ln>
          <a:effectLst/>
        </c:spPr>
        <c:marker>
          <c:symbol val="none"/>
        </c:marker>
      </c:pivotFmt>
      <c:pivotFmt>
        <c:idx val="127"/>
        <c:spPr>
          <a:solidFill>
            <a:schemeClr val="accent1"/>
          </a:solidFill>
          <a:ln>
            <a:noFill/>
          </a:ln>
          <a:effectLst/>
        </c:spPr>
        <c:marker>
          <c:symbol val="none"/>
        </c:marker>
      </c:pivotFmt>
      <c:pivotFmt>
        <c:idx val="128"/>
        <c:spPr>
          <a:solidFill>
            <a:schemeClr val="accent1"/>
          </a:solidFill>
          <a:ln>
            <a:noFill/>
          </a:ln>
          <a:effectLst/>
        </c:spPr>
        <c:marker>
          <c:symbol val="none"/>
        </c:marker>
      </c:pivotFmt>
      <c:pivotFmt>
        <c:idx val="129"/>
        <c:spPr>
          <a:solidFill>
            <a:schemeClr val="accent1"/>
          </a:solidFill>
          <a:ln>
            <a:noFill/>
          </a:ln>
          <a:effectLst/>
        </c:spPr>
        <c:marker>
          <c:symbol val="none"/>
        </c:marker>
      </c:pivotFmt>
      <c:pivotFmt>
        <c:idx val="130"/>
        <c:spPr>
          <a:solidFill>
            <a:schemeClr val="accent1"/>
          </a:solidFill>
          <a:ln>
            <a:noFill/>
          </a:ln>
          <a:effectLst/>
        </c:spPr>
        <c:marker>
          <c:symbol val="none"/>
        </c:marker>
      </c:pivotFmt>
      <c:pivotFmt>
        <c:idx val="131"/>
        <c:spPr>
          <a:solidFill>
            <a:schemeClr val="accent1"/>
          </a:solidFill>
          <a:ln>
            <a:noFill/>
          </a:ln>
          <a:effectLst/>
        </c:spPr>
        <c:marker>
          <c:symbol val="none"/>
        </c:marker>
      </c:pivotFmt>
      <c:pivotFmt>
        <c:idx val="132"/>
        <c:spPr>
          <a:solidFill>
            <a:schemeClr val="accent1"/>
          </a:solidFill>
          <a:ln>
            <a:noFill/>
          </a:ln>
          <a:effectLst/>
        </c:spPr>
        <c:marker>
          <c:symbol val="none"/>
        </c:marker>
      </c:pivotFmt>
      <c:pivotFmt>
        <c:idx val="133"/>
        <c:spPr>
          <a:solidFill>
            <a:schemeClr val="accent1"/>
          </a:solidFill>
          <a:ln>
            <a:noFill/>
          </a:ln>
          <a:effectLst/>
        </c:spPr>
        <c:marker>
          <c:symbol val="none"/>
        </c:marker>
      </c:pivotFmt>
      <c:pivotFmt>
        <c:idx val="134"/>
        <c:spPr>
          <a:solidFill>
            <a:schemeClr val="accent1"/>
          </a:solidFill>
          <a:ln>
            <a:noFill/>
          </a:ln>
          <a:effectLst/>
        </c:spPr>
        <c:marker>
          <c:symbol val="none"/>
        </c:marker>
      </c:pivotFmt>
      <c:pivotFmt>
        <c:idx val="135"/>
        <c:spPr>
          <a:solidFill>
            <a:schemeClr val="accent1"/>
          </a:solidFill>
          <a:ln>
            <a:noFill/>
          </a:ln>
          <a:effectLst/>
        </c:spPr>
        <c:marker>
          <c:symbol val="none"/>
        </c:marker>
      </c:pivotFmt>
      <c:pivotFmt>
        <c:idx val="136"/>
        <c:spPr>
          <a:solidFill>
            <a:schemeClr val="accent1"/>
          </a:solidFill>
          <a:ln>
            <a:noFill/>
          </a:ln>
          <a:effectLst/>
        </c:spPr>
        <c:marker>
          <c:symbol val="none"/>
        </c:marker>
      </c:pivotFmt>
      <c:pivotFmt>
        <c:idx val="137"/>
        <c:spPr>
          <a:solidFill>
            <a:schemeClr val="accent1"/>
          </a:solidFill>
          <a:ln>
            <a:noFill/>
          </a:ln>
          <a:effectLst/>
        </c:spPr>
        <c:marker>
          <c:symbol val="none"/>
        </c:marker>
      </c:pivotFmt>
      <c:pivotFmt>
        <c:idx val="138"/>
        <c:spPr>
          <a:solidFill>
            <a:schemeClr val="accent1"/>
          </a:solidFill>
          <a:ln>
            <a:noFill/>
          </a:ln>
          <a:effectLst/>
        </c:spPr>
        <c:marker>
          <c:symbol val="none"/>
        </c:marker>
      </c:pivotFmt>
      <c:pivotFmt>
        <c:idx val="139"/>
        <c:spPr>
          <a:solidFill>
            <a:schemeClr val="accent1"/>
          </a:solidFill>
          <a:ln>
            <a:noFill/>
          </a:ln>
          <a:effectLst/>
        </c:spPr>
        <c:marker>
          <c:symbol val="none"/>
        </c:marker>
      </c:pivotFmt>
      <c:pivotFmt>
        <c:idx val="140"/>
        <c:spPr>
          <a:solidFill>
            <a:schemeClr val="accent1"/>
          </a:solidFill>
          <a:ln>
            <a:noFill/>
          </a:ln>
          <a:effectLst/>
        </c:spPr>
        <c:marker>
          <c:symbol val="none"/>
        </c:marker>
      </c:pivotFmt>
      <c:pivotFmt>
        <c:idx val="141"/>
        <c:spPr>
          <a:solidFill>
            <a:schemeClr val="accent1"/>
          </a:solidFill>
          <a:ln>
            <a:noFill/>
          </a:ln>
          <a:effectLst/>
        </c:spPr>
        <c:marker>
          <c:symbol val="none"/>
        </c:marker>
      </c:pivotFmt>
      <c:pivotFmt>
        <c:idx val="142"/>
        <c:spPr>
          <a:solidFill>
            <a:schemeClr val="accent1"/>
          </a:solidFill>
          <a:ln>
            <a:noFill/>
          </a:ln>
          <a:effectLst/>
        </c:spPr>
        <c:marker>
          <c:symbol val="none"/>
        </c:marker>
      </c:pivotFmt>
      <c:pivotFmt>
        <c:idx val="143"/>
        <c:spPr>
          <a:solidFill>
            <a:schemeClr val="accent1"/>
          </a:solidFill>
          <a:ln>
            <a:noFill/>
          </a:ln>
          <a:effectLst/>
        </c:spPr>
        <c:marker>
          <c:symbol val="none"/>
        </c:marker>
      </c:pivotFmt>
      <c:pivotFmt>
        <c:idx val="144"/>
        <c:spPr>
          <a:solidFill>
            <a:schemeClr val="accent1"/>
          </a:solidFill>
          <a:ln>
            <a:noFill/>
          </a:ln>
          <a:effectLst/>
        </c:spPr>
        <c:marker>
          <c:symbol val="none"/>
        </c:marker>
      </c:pivotFmt>
      <c:pivotFmt>
        <c:idx val="145"/>
        <c:spPr>
          <a:solidFill>
            <a:schemeClr val="accent1"/>
          </a:solidFill>
          <a:ln>
            <a:noFill/>
          </a:ln>
          <a:effectLst/>
        </c:spPr>
        <c:marker>
          <c:symbol val="none"/>
        </c:marker>
      </c:pivotFmt>
      <c:pivotFmt>
        <c:idx val="146"/>
        <c:spPr>
          <a:solidFill>
            <a:schemeClr val="accent1"/>
          </a:solidFill>
          <a:ln>
            <a:noFill/>
          </a:ln>
          <a:effectLst/>
        </c:spPr>
        <c:marker>
          <c:symbol val="none"/>
        </c:marker>
      </c:pivotFmt>
      <c:pivotFmt>
        <c:idx val="147"/>
        <c:spPr>
          <a:solidFill>
            <a:schemeClr val="accent1"/>
          </a:solidFill>
          <a:ln>
            <a:noFill/>
          </a:ln>
          <a:effectLst/>
        </c:spPr>
        <c:marker>
          <c:symbol val="none"/>
        </c:marker>
      </c:pivotFmt>
      <c:pivotFmt>
        <c:idx val="148"/>
        <c:spPr>
          <a:solidFill>
            <a:schemeClr val="accent1"/>
          </a:solidFill>
          <a:ln>
            <a:noFill/>
          </a:ln>
          <a:effectLst/>
        </c:spPr>
        <c:marker>
          <c:symbol val="none"/>
        </c:marker>
      </c:pivotFmt>
      <c:pivotFmt>
        <c:idx val="149"/>
        <c:spPr>
          <a:solidFill>
            <a:schemeClr val="accent1"/>
          </a:solidFill>
          <a:ln>
            <a:noFill/>
          </a:ln>
          <a:effectLst/>
        </c:spPr>
        <c:marker>
          <c:symbol val="none"/>
        </c:marker>
      </c:pivotFmt>
      <c:pivotFmt>
        <c:idx val="150"/>
        <c:spPr>
          <a:solidFill>
            <a:schemeClr val="accent1"/>
          </a:solidFill>
          <a:ln>
            <a:noFill/>
          </a:ln>
          <a:effectLst/>
        </c:spPr>
        <c:marker>
          <c:symbol val="none"/>
        </c:marker>
      </c:pivotFmt>
      <c:pivotFmt>
        <c:idx val="151"/>
        <c:spPr>
          <a:solidFill>
            <a:schemeClr val="accent1"/>
          </a:solidFill>
          <a:ln>
            <a:noFill/>
          </a:ln>
          <a:effectLst/>
        </c:spPr>
        <c:marker>
          <c:symbol val="none"/>
        </c:marker>
      </c:pivotFmt>
      <c:pivotFmt>
        <c:idx val="152"/>
        <c:spPr>
          <a:solidFill>
            <a:schemeClr val="accent1"/>
          </a:solidFill>
          <a:ln>
            <a:noFill/>
          </a:ln>
          <a:effectLst/>
        </c:spPr>
        <c:marker>
          <c:symbol val="none"/>
        </c:marker>
      </c:pivotFmt>
      <c:pivotFmt>
        <c:idx val="153"/>
        <c:spPr>
          <a:solidFill>
            <a:schemeClr val="accent1"/>
          </a:solidFill>
          <a:ln>
            <a:noFill/>
          </a:ln>
          <a:effectLst/>
        </c:spPr>
        <c:marker>
          <c:symbol val="none"/>
        </c:marker>
      </c:pivotFmt>
      <c:pivotFmt>
        <c:idx val="154"/>
        <c:spPr>
          <a:solidFill>
            <a:schemeClr val="accent1"/>
          </a:solidFill>
          <a:ln>
            <a:noFill/>
          </a:ln>
          <a:effectLst/>
        </c:spPr>
        <c:marker>
          <c:symbol val="none"/>
        </c:marker>
      </c:pivotFmt>
      <c:pivotFmt>
        <c:idx val="155"/>
        <c:spPr>
          <a:solidFill>
            <a:schemeClr val="accent1"/>
          </a:solidFill>
          <a:ln>
            <a:noFill/>
          </a:ln>
          <a:effectLst/>
        </c:spPr>
        <c:marker>
          <c:symbol val="none"/>
        </c:marker>
      </c:pivotFmt>
      <c:pivotFmt>
        <c:idx val="156"/>
        <c:spPr>
          <a:solidFill>
            <a:schemeClr val="accent1"/>
          </a:solidFill>
          <a:ln>
            <a:noFill/>
          </a:ln>
          <a:effectLst/>
        </c:spPr>
        <c:marker>
          <c:symbol val="none"/>
        </c:marker>
      </c:pivotFmt>
      <c:pivotFmt>
        <c:idx val="157"/>
        <c:spPr>
          <a:solidFill>
            <a:schemeClr val="accent1"/>
          </a:solidFill>
          <a:ln>
            <a:noFill/>
          </a:ln>
          <a:effectLst/>
        </c:spPr>
        <c:marker>
          <c:symbol val="none"/>
        </c:marker>
      </c:pivotFmt>
      <c:pivotFmt>
        <c:idx val="158"/>
        <c:spPr>
          <a:solidFill>
            <a:schemeClr val="accent1"/>
          </a:solidFill>
          <a:ln>
            <a:noFill/>
          </a:ln>
          <a:effectLst/>
        </c:spPr>
        <c:marker>
          <c:symbol val="none"/>
        </c:marker>
      </c:pivotFmt>
      <c:pivotFmt>
        <c:idx val="159"/>
        <c:spPr>
          <a:solidFill>
            <a:schemeClr val="accent1"/>
          </a:solidFill>
          <a:ln>
            <a:noFill/>
          </a:ln>
          <a:effectLst/>
        </c:spPr>
        <c:marker>
          <c:symbol val="none"/>
        </c:marker>
      </c:pivotFmt>
      <c:pivotFmt>
        <c:idx val="160"/>
        <c:spPr>
          <a:solidFill>
            <a:schemeClr val="accent1"/>
          </a:solidFill>
          <a:ln>
            <a:noFill/>
          </a:ln>
          <a:effectLst/>
        </c:spPr>
        <c:marker>
          <c:symbol val="none"/>
        </c:marker>
      </c:pivotFmt>
      <c:pivotFmt>
        <c:idx val="161"/>
        <c:spPr>
          <a:solidFill>
            <a:schemeClr val="accent1"/>
          </a:solidFill>
          <a:ln>
            <a:noFill/>
          </a:ln>
          <a:effectLst/>
        </c:spPr>
        <c:marker>
          <c:symbol val="none"/>
        </c:marker>
      </c:pivotFmt>
      <c:pivotFmt>
        <c:idx val="162"/>
        <c:spPr>
          <a:solidFill>
            <a:schemeClr val="accent1"/>
          </a:solidFill>
          <a:ln>
            <a:noFill/>
          </a:ln>
          <a:effectLst/>
        </c:spPr>
        <c:marker>
          <c:symbol val="none"/>
        </c:marker>
      </c:pivotFmt>
      <c:pivotFmt>
        <c:idx val="163"/>
        <c:spPr>
          <a:solidFill>
            <a:schemeClr val="accent1"/>
          </a:solidFill>
          <a:ln>
            <a:noFill/>
          </a:ln>
          <a:effectLst/>
        </c:spPr>
        <c:marker>
          <c:symbol val="none"/>
        </c:marker>
      </c:pivotFmt>
      <c:pivotFmt>
        <c:idx val="164"/>
        <c:spPr>
          <a:solidFill>
            <a:schemeClr val="accent1"/>
          </a:solidFill>
          <a:ln>
            <a:noFill/>
          </a:ln>
          <a:effectLst/>
        </c:spPr>
        <c:marker>
          <c:symbol val="none"/>
        </c:marker>
      </c:pivotFmt>
      <c:pivotFmt>
        <c:idx val="165"/>
        <c:spPr>
          <a:solidFill>
            <a:schemeClr val="accent1"/>
          </a:solidFill>
          <a:ln>
            <a:noFill/>
          </a:ln>
          <a:effectLst/>
        </c:spPr>
        <c:marker>
          <c:symbol val="none"/>
        </c:marker>
      </c:pivotFmt>
      <c:pivotFmt>
        <c:idx val="166"/>
        <c:spPr>
          <a:solidFill>
            <a:schemeClr val="accent1"/>
          </a:solidFill>
          <a:ln>
            <a:noFill/>
          </a:ln>
          <a:effectLst/>
        </c:spPr>
        <c:marker>
          <c:symbol val="none"/>
        </c:marker>
      </c:pivotFmt>
      <c:pivotFmt>
        <c:idx val="167"/>
        <c:spPr>
          <a:solidFill>
            <a:schemeClr val="accent1"/>
          </a:solidFill>
          <a:ln>
            <a:noFill/>
          </a:ln>
          <a:effectLst/>
        </c:spPr>
        <c:marker>
          <c:symbol val="none"/>
        </c:marker>
      </c:pivotFmt>
      <c:pivotFmt>
        <c:idx val="168"/>
        <c:spPr>
          <a:solidFill>
            <a:schemeClr val="accent1"/>
          </a:solidFill>
          <a:ln>
            <a:noFill/>
          </a:ln>
          <a:effectLst/>
        </c:spPr>
        <c:marker>
          <c:symbol val="none"/>
        </c:marker>
      </c:pivotFmt>
      <c:pivotFmt>
        <c:idx val="169"/>
        <c:spPr>
          <a:solidFill>
            <a:schemeClr val="accent1"/>
          </a:solidFill>
          <a:ln>
            <a:noFill/>
          </a:ln>
          <a:effectLst/>
        </c:spPr>
        <c:marker>
          <c:symbol val="none"/>
        </c:marker>
      </c:pivotFmt>
      <c:pivotFmt>
        <c:idx val="170"/>
        <c:spPr>
          <a:solidFill>
            <a:schemeClr val="accent1"/>
          </a:solidFill>
          <a:ln>
            <a:noFill/>
          </a:ln>
          <a:effectLst/>
        </c:spPr>
        <c:marker>
          <c:symbol val="none"/>
        </c:marker>
      </c:pivotFmt>
      <c:pivotFmt>
        <c:idx val="171"/>
        <c:spPr>
          <a:solidFill>
            <a:schemeClr val="accent1"/>
          </a:solidFill>
          <a:ln>
            <a:noFill/>
          </a:ln>
          <a:effectLst/>
        </c:spPr>
        <c:marker>
          <c:symbol val="none"/>
        </c:marker>
      </c:pivotFmt>
      <c:pivotFmt>
        <c:idx val="172"/>
        <c:spPr>
          <a:solidFill>
            <a:schemeClr val="accent1"/>
          </a:solidFill>
          <a:ln>
            <a:noFill/>
          </a:ln>
          <a:effectLst/>
        </c:spPr>
        <c:marker>
          <c:symbol val="none"/>
        </c:marker>
      </c:pivotFmt>
      <c:pivotFmt>
        <c:idx val="173"/>
        <c:spPr>
          <a:solidFill>
            <a:schemeClr val="accent1"/>
          </a:solidFill>
          <a:ln>
            <a:noFill/>
          </a:ln>
          <a:effectLst/>
        </c:spPr>
        <c:marker>
          <c:symbol val="none"/>
        </c:marker>
      </c:pivotFmt>
      <c:pivotFmt>
        <c:idx val="174"/>
        <c:spPr>
          <a:solidFill>
            <a:schemeClr val="accent1"/>
          </a:solidFill>
          <a:ln>
            <a:noFill/>
          </a:ln>
          <a:effectLst/>
        </c:spPr>
        <c:marker>
          <c:symbol val="none"/>
        </c:marker>
      </c:pivotFmt>
      <c:pivotFmt>
        <c:idx val="175"/>
        <c:spPr>
          <a:solidFill>
            <a:schemeClr val="accent1"/>
          </a:solidFill>
          <a:ln>
            <a:noFill/>
          </a:ln>
          <a:effectLst/>
        </c:spPr>
        <c:marker>
          <c:symbol val="none"/>
        </c:marker>
      </c:pivotFmt>
      <c:pivotFmt>
        <c:idx val="176"/>
        <c:spPr>
          <a:solidFill>
            <a:schemeClr val="accent1"/>
          </a:solidFill>
          <a:ln>
            <a:noFill/>
          </a:ln>
          <a:effectLst/>
        </c:spPr>
        <c:marker>
          <c:symbol val="none"/>
        </c:marker>
      </c:pivotFmt>
      <c:pivotFmt>
        <c:idx val="177"/>
        <c:spPr>
          <a:solidFill>
            <a:schemeClr val="accent1"/>
          </a:solidFill>
          <a:ln>
            <a:noFill/>
          </a:ln>
          <a:effectLst/>
        </c:spPr>
        <c:marker>
          <c:symbol val="none"/>
        </c:marker>
      </c:pivotFmt>
      <c:pivotFmt>
        <c:idx val="178"/>
        <c:spPr>
          <a:solidFill>
            <a:schemeClr val="accent1"/>
          </a:solidFill>
          <a:ln>
            <a:noFill/>
          </a:ln>
          <a:effectLst/>
        </c:spPr>
        <c:marker>
          <c:symbol val="none"/>
        </c:marker>
      </c:pivotFmt>
      <c:pivotFmt>
        <c:idx val="179"/>
        <c:spPr>
          <a:solidFill>
            <a:schemeClr val="accent1"/>
          </a:solidFill>
          <a:ln>
            <a:noFill/>
          </a:ln>
          <a:effectLst/>
        </c:spPr>
        <c:marker>
          <c:symbol val="none"/>
        </c:marker>
      </c:pivotFmt>
      <c:pivotFmt>
        <c:idx val="180"/>
        <c:spPr>
          <a:solidFill>
            <a:schemeClr val="accent1"/>
          </a:solidFill>
          <a:ln>
            <a:noFill/>
          </a:ln>
          <a:effectLst/>
        </c:spPr>
        <c:marker>
          <c:symbol val="none"/>
        </c:marker>
      </c:pivotFmt>
      <c:pivotFmt>
        <c:idx val="181"/>
        <c:spPr>
          <a:solidFill>
            <a:schemeClr val="accent1"/>
          </a:solidFill>
          <a:ln>
            <a:noFill/>
          </a:ln>
          <a:effectLst/>
        </c:spPr>
        <c:marker>
          <c:symbol val="none"/>
        </c:marker>
      </c:pivotFmt>
      <c:pivotFmt>
        <c:idx val="182"/>
        <c:spPr>
          <a:solidFill>
            <a:schemeClr val="accent1"/>
          </a:solidFill>
          <a:ln>
            <a:noFill/>
          </a:ln>
          <a:effectLst/>
        </c:spPr>
        <c:marker>
          <c:symbol val="none"/>
        </c:marker>
      </c:pivotFmt>
      <c:pivotFmt>
        <c:idx val="183"/>
        <c:spPr>
          <a:solidFill>
            <a:schemeClr val="accent1"/>
          </a:solidFill>
          <a:ln>
            <a:noFill/>
          </a:ln>
          <a:effectLst/>
        </c:spPr>
        <c:marker>
          <c:symbol val="none"/>
        </c:marker>
      </c:pivotFmt>
      <c:pivotFmt>
        <c:idx val="184"/>
        <c:spPr>
          <a:solidFill>
            <a:schemeClr val="accent1"/>
          </a:solidFill>
          <a:ln>
            <a:noFill/>
          </a:ln>
          <a:effectLst/>
        </c:spPr>
        <c:marker>
          <c:symbol val="none"/>
        </c:marker>
      </c:pivotFmt>
      <c:pivotFmt>
        <c:idx val="185"/>
        <c:spPr>
          <a:solidFill>
            <a:schemeClr val="accent1"/>
          </a:solidFill>
          <a:ln>
            <a:noFill/>
          </a:ln>
          <a:effectLst/>
        </c:spPr>
        <c:marker>
          <c:symbol val="none"/>
        </c:marker>
      </c:pivotFmt>
      <c:pivotFmt>
        <c:idx val="186"/>
        <c:spPr>
          <a:solidFill>
            <a:schemeClr val="accent1"/>
          </a:solidFill>
          <a:ln>
            <a:noFill/>
          </a:ln>
          <a:effectLst/>
        </c:spPr>
        <c:marker>
          <c:symbol val="none"/>
        </c:marker>
      </c:pivotFmt>
      <c:pivotFmt>
        <c:idx val="187"/>
        <c:spPr>
          <a:solidFill>
            <a:schemeClr val="accent1"/>
          </a:solidFill>
          <a:ln>
            <a:noFill/>
          </a:ln>
          <a:effectLst/>
        </c:spPr>
        <c:marker>
          <c:symbol val="none"/>
        </c:marker>
      </c:pivotFmt>
      <c:pivotFmt>
        <c:idx val="188"/>
        <c:spPr>
          <a:solidFill>
            <a:schemeClr val="accent1"/>
          </a:solidFill>
          <a:ln>
            <a:noFill/>
          </a:ln>
          <a:effectLst/>
        </c:spPr>
        <c:marker>
          <c:symbol val="none"/>
        </c:marker>
      </c:pivotFmt>
      <c:pivotFmt>
        <c:idx val="189"/>
        <c:spPr>
          <a:solidFill>
            <a:schemeClr val="accent1"/>
          </a:solidFill>
          <a:ln>
            <a:noFill/>
          </a:ln>
          <a:effectLst/>
        </c:spPr>
        <c:marker>
          <c:symbol val="none"/>
        </c:marker>
      </c:pivotFmt>
    </c:pivotFmts>
    <c:plotArea>
      <c:layout/>
      <c:barChart>
        <c:barDir val="col"/>
        <c:grouping val="stacked"/>
        <c:varyColors val="0"/>
        <c:ser>
          <c:idx val="0"/>
          <c:order val="0"/>
          <c:tx>
            <c:strRef>
              <c:f>'Fuel CON - Annual'!$C$4:$C$5</c:f>
              <c:strCache>
                <c:ptCount val="1"/>
                <c:pt idx="0">
                  <c:v>MUNIWASTE</c:v>
                </c:pt>
              </c:strCache>
            </c:strRef>
          </c:tx>
          <c:spPr>
            <a:solidFill>
              <a:schemeClr val="accent1"/>
            </a:solidFill>
            <a:ln>
              <a:noFill/>
            </a:ln>
            <a:effectLst/>
          </c:spPr>
          <c:invertIfNegative val="0"/>
          <c:cat>
            <c:multiLvlStrRef>
              <c:f>'Fuel CON - Annual'!$B$6:$B$26</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LITHUANIA</c:v>
                  </c:pt>
                  <c:pt idx="5">
                    <c:v>NORWAY</c:v>
                  </c:pt>
                  <c:pt idx="6">
                    <c:v>POLAND</c:v>
                  </c:pt>
                  <c:pt idx="7">
                    <c:v>SWEDEN</c:v>
                  </c:pt>
                  <c:pt idx="8">
                    <c:v>UNITED_KINGDOM</c:v>
                  </c:pt>
                  <c:pt idx="9">
                    <c:v>NETHERLANDS</c:v>
                  </c:pt>
                </c:lvl>
              </c:multiLvlStrCache>
            </c:multiLvlStrRef>
          </c:cat>
          <c:val>
            <c:numRef>
              <c:f>'Fuel CON - Annual'!$C$6:$C$26</c:f>
              <c:numCache>
                <c:formatCode>General</c:formatCode>
                <c:ptCount val="10"/>
                <c:pt idx="0">
                  <c:v>261.93419604385997</c:v>
                </c:pt>
                <c:pt idx="1">
                  <c:v>5.3611199999999997</c:v>
                </c:pt>
                <c:pt idx="2">
                  <c:v>780.78289622390685</c:v>
                </c:pt>
                <c:pt idx="3">
                  <c:v>1012.0083304153411</c:v>
                </c:pt>
                <c:pt idx="4">
                  <c:v>38.593618877769153</c:v>
                </c:pt>
                <c:pt idx="5">
                  <c:v>103.5499115256811</c:v>
                </c:pt>
                <c:pt idx="6">
                  <c:v>1069.787571030583</c:v>
                </c:pt>
                <c:pt idx="7">
                  <c:v>969.63974570485323</c:v>
                </c:pt>
                <c:pt idx="8">
                  <c:v>114.381072</c:v>
                </c:pt>
                <c:pt idx="9">
                  <c:v>97.067807999999999</c:v>
                </c:pt>
              </c:numCache>
            </c:numRef>
          </c:val>
          <c:extLst>
            <c:ext xmlns:c16="http://schemas.microsoft.com/office/drawing/2014/chart" uri="{C3380CC4-5D6E-409C-BE32-E72D297353CC}">
              <c16:uniqueId val="{00000000-9575-4B09-8D6E-5D253FEFC951}"/>
            </c:ext>
          </c:extLst>
        </c:ser>
        <c:ser>
          <c:idx val="1"/>
          <c:order val="1"/>
          <c:tx>
            <c:strRef>
              <c:f>'Fuel CON - Annual'!$D$4:$D$5</c:f>
              <c:strCache>
                <c:ptCount val="1"/>
                <c:pt idx="0">
                  <c:v>NATGAS</c:v>
                </c:pt>
              </c:strCache>
            </c:strRef>
          </c:tx>
          <c:spPr>
            <a:solidFill>
              <a:schemeClr val="accent2"/>
            </a:solidFill>
            <a:ln>
              <a:noFill/>
            </a:ln>
            <a:effectLst/>
          </c:spPr>
          <c:invertIfNegative val="0"/>
          <c:cat>
            <c:multiLvlStrRef>
              <c:f>'Fuel CON - Annual'!$B$6:$B$26</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LITHUANIA</c:v>
                  </c:pt>
                  <c:pt idx="5">
                    <c:v>NORWAY</c:v>
                  </c:pt>
                  <c:pt idx="6">
                    <c:v>POLAND</c:v>
                  </c:pt>
                  <c:pt idx="7">
                    <c:v>SWEDEN</c:v>
                  </c:pt>
                  <c:pt idx="8">
                    <c:v>UNITED_KINGDOM</c:v>
                  </c:pt>
                  <c:pt idx="9">
                    <c:v>NETHERLANDS</c:v>
                  </c:pt>
                </c:lvl>
              </c:multiLvlStrCache>
            </c:multiLvlStrRef>
          </c:cat>
          <c:val>
            <c:numRef>
              <c:f>'Fuel CON - Annual'!$D$6:$D$26</c:f>
              <c:numCache>
                <c:formatCode>General</c:formatCode>
                <c:ptCount val="10"/>
                <c:pt idx="0">
                  <c:v>18.77465626028669</c:v>
                </c:pt>
                <c:pt idx="2">
                  <c:v>12.33154797202797</c:v>
                </c:pt>
                <c:pt idx="3">
                  <c:v>248.47219571742798</c:v>
                </c:pt>
                <c:pt idx="6">
                  <c:v>9.7761599999999991</c:v>
                </c:pt>
                <c:pt idx="7">
                  <c:v>21.662082607204098</c:v>
                </c:pt>
                <c:pt idx="8">
                  <c:v>1439.3557079618622</c:v>
                </c:pt>
                <c:pt idx="9">
                  <c:v>55.413977742072198</c:v>
                </c:pt>
              </c:numCache>
            </c:numRef>
          </c:val>
          <c:extLst>
            <c:ext xmlns:c16="http://schemas.microsoft.com/office/drawing/2014/chart" uri="{C3380CC4-5D6E-409C-BE32-E72D297353CC}">
              <c16:uniqueId val="{00000000-70B5-4E78-9C7E-A9AC835220C3}"/>
            </c:ext>
          </c:extLst>
        </c:ser>
        <c:ser>
          <c:idx val="2"/>
          <c:order val="2"/>
          <c:tx>
            <c:strRef>
              <c:f>'Fuel CON - Annual'!$E$4:$E$5</c:f>
              <c:strCache>
                <c:ptCount val="1"/>
                <c:pt idx="0">
                  <c:v>COAL</c:v>
                </c:pt>
              </c:strCache>
            </c:strRef>
          </c:tx>
          <c:spPr>
            <a:solidFill>
              <a:schemeClr val="accent3"/>
            </a:solidFill>
            <a:ln>
              <a:noFill/>
            </a:ln>
            <a:effectLst/>
          </c:spPr>
          <c:invertIfNegative val="0"/>
          <c:cat>
            <c:multiLvlStrRef>
              <c:f>'Fuel CON - Annual'!$B$6:$B$26</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LITHUANIA</c:v>
                  </c:pt>
                  <c:pt idx="5">
                    <c:v>NORWAY</c:v>
                  </c:pt>
                  <c:pt idx="6">
                    <c:v>POLAND</c:v>
                  </c:pt>
                  <c:pt idx="7">
                    <c:v>SWEDEN</c:v>
                  </c:pt>
                  <c:pt idx="8">
                    <c:v>UNITED_KINGDOM</c:v>
                  </c:pt>
                  <c:pt idx="9">
                    <c:v>NETHERLANDS</c:v>
                  </c:pt>
                </c:lvl>
              </c:multiLvlStrCache>
            </c:multiLvlStrRef>
          </c:cat>
          <c:val>
            <c:numRef>
              <c:f>'Fuel CON - Annual'!$E$6:$E$26</c:f>
              <c:numCache>
                <c:formatCode>General</c:formatCode>
                <c:ptCount val="10"/>
                <c:pt idx="0">
                  <c:v>129.03758178735953</c:v>
                </c:pt>
                <c:pt idx="2">
                  <c:v>71.119202503750429</c:v>
                </c:pt>
                <c:pt idx="3">
                  <c:v>1090.4375428152764</c:v>
                </c:pt>
                <c:pt idx="6">
                  <c:v>558.73678422497846</c:v>
                </c:pt>
                <c:pt idx="7">
                  <c:v>25.970628654545457</c:v>
                </c:pt>
                <c:pt idx="8">
                  <c:v>488.57524226862898</c:v>
                </c:pt>
                <c:pt idx="9">
                  <c:v>307.35023080582903</c:v>
                </c:pt>
              </c:numCache>
            </c:numRef>
          </c:val>
          <c:extLst>
            <c:ext xmlns:c16="http://schemas.microsoft.com/office/drawing/2014/chart" uri="{C3380CC4-5D6E-409C-BE32-E72D297353CC}">
              <c16:uniqueId val="{00000000-AB11-469F-950C-E373453BBB8F}"/>
            </c:ext>
          </c:extLst>
        </c:ser>
        <c:ser>
          <c:idx val="3"/>
          <c:order val="3"/>
          <c:tx>
            <c:strRef>
              <c:f>'Fuel CON - Annual'!$F$4:$F$5</c:f>
              <c:strCache>
                <c:ptCount val="1"/>
                <c:pt idx="0">
                  <c:v>WOODCHIPS</c:v>
                </c:pt>
              </c:strCache>
            </c:strRef>
          </c:tx>
          <c:spPr>
            <a:solidFill>
              <a:schemeClr val="accent4"/>
            </a:solidFill>
            <a:ln>
              <a:noFill/>
            </a:ln>
            <a:effectLst/>
          </c:spPr>
          <c:invertIfNegative val="0"/>
          <c:cat>
            <c:multiLvlStrRef>
              <c:f>'Fuel CON - Annual'!$B$6:$B$26</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LITHUANIA</c:v>
                  </c:pt>
                  <c:pt idx="5">
                    <c:v>NORWAY</c:v>
                  </c:pt>
                  <c:pt idx="6">
                    <c:v>POLAND</c:v>
                  </c:pt>
                  <c:pt idx="7">
                    <c:v>SWEDEN</c:v>
                  </c:pt>
                  <c:pt idx="8">
                    <c:v>UNITED_KINGDOM</c:v>
                  </c:pt>
                  <c:pt idx="9">
                    <c:v>NETHERLANDS</c:v>
                  </c:pt>
                </c:lvl>
              </c:multiLvlStrCache>
            </c:multiLvlStrRef>
          </c:cat>
          <c:val>
            <c:numRef>
              <c:f>'Fuel CON - Annual'!$F$6:$F$26</c:f>
              <c:numCache>
                <c:formatCode>General</c:formatCode>
                <c:ptCount val="10"/>
                <c:pt idx="0">
                  <c:v>19.543902007576477</c:v>
                </c:pt>
                <c:pt idx="1">
                  <c:v>1.1559178304499329</c:v>
                </c:pt>
                <c:pt idx="2">
                  <c:v>59.04995988571428</c:v>
                </c:pt>
                <c:pt idx="3">
                  <c:v>70.397532061068688</c:v>
                </c:pt>
                <c:pt idx="5">
                  <c:v>3.7454000000000001</c:v>
                </c:pt>
                <c:pt idx="6">
                  <c:v>34.646625</c:v>
                </c:pt>
                <c:pt idx="7">
                  <c:v>81.655290950088926</c:v>
                </c:pt>
              </c:numCache>
            </c:numRef>
          </c:val>
          <c:extLst>
            <c:ext xmlns:c16="http://schemas.microsoft.com/office/drawing/2014/chart" uri="{C3380CC4-5D6E-409C-BE32-E72D297353CC}">
              <c16:uniqueId val="{00000001-AB11-469F-950C-E373453BBB8F}"/>
            </c:ext>
          </c:extLst>
        </c:ser>
        <c:dLbls>
          <c:showLegendKey val="0"/>
          <c:showVal val="0"/>
          <c:showCatName val="0"/>
          <c:showSerName val="0"/>
          <c:showPercent val="0"/>
          <c:showBubbleSize val="0"/>
        </c:dLbls>
        <c:gapWidth val="150"/>
        <c:overlap val="100"/>
        <c:axId val="269919464"/>
        <c:axId val="269919856"/>
      </c:barChart>
      <c:catAx>
        <c:axId val="269919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9856"/>
        <c:crosses val="autoZero"/>
        <c:auto val="1"/>
        <c:lblAlgn val="ctr"/>
        <c:lblOffset val="100"/>
        <c:noMultiLvlLbl val="0"/>
      </c:catAx>
      <c:valAx>
        <c:axId val="269919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94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tool.xlsm]Emissions - Annual!PivotTable3</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s>
    <c:plotArea>
      <c:layout/>
      <c:barChart>
        <c:barDir val="col"/>
        <c:grouping val="clustered"/>
        <c:varyColors val="0"/>
        <c:ser>
          <c:idx val="0"/>
          <c:order val="0"/>
          <c:tx>
            <c:strRef>
              <c:f>'Emissions - Annual'!$C$3:$C$4</c:f>
              <c:strCache>
                <c:ptCount val="1"/>
                <c:pt idx="0">
                  <c:v>BASE</c:v>
                </c:pt>
              </c:strCache>
            </c:strRef>
          </c:tx>
          <c:spPr>
            <a:solidFill>
              <a:schemeClr val="accent1"/>
            </a:solidFill>
            <a:ln>
              <a:noFill/>
            </a:ln>
            <a:effectLst/>
          </c:spPr>
          <c:invertIfNegative val="0"/>
          <c:cat>
            <c:strRef>
              <c:f>'Emissions - Annual'!$B$5:$B$16</c:f>
              <c:strCache>
                <c:ptCount val="11"/>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strCache>
            </c:strRef>
          </c:cat>
          <c:val>
            <c:numRef>
              <c:f>'Emissions - Annual'!$C$5:$C$16</c:f>
              <c:numCache>
                <c:formatCode>General</c:formatCode>
                <c:ptCount val="11"/>
                <c:pt idx="0">
                  <c:v>13.260213453286299</c:v>
                </c:pt>
                <c:pt idx="1">
                  <c:v>0.83675311497520699</c:v>
                </c:pt>
                <c:pt idx="2">
                  <c:v>18.203757100226806</c:v>
                </c:pt>
                <c:pt idx="3">
                  <c:v>247.16057225226032</c:v>
                </c:pt>
                <c:pt idx="6">
                  <c:v>0.70470572593891534</c:v>
                </c:pt>
                <c:pt idx="7">
                  <c:v>118.07504962626602</c:v>
                </c:pt>
                <c:pt idx="8">
                  <c:v>5.6132385167449312</c:v>
                </c:pt>
                <c:pt idx="9">
                  <c:v>126.96707313527276</c:v>
                </c:pt>
                <c:pt idx="10">
                  <c:v>32.184055985561649</c:v>
                </c:pt>
              </c:numCache>
            </c:numRef>
          </c:val>
          <c:extLst>
            <c:ext xmlns:c16="http://schemas.microsoft.com/office/drawing/2014/chart" uri="{C3380CC4-5D6E-409C-BE32-E72D297353CC}">
              <c16:uniqueId val="{00000000-B01C-43E7-8CB0-60BD8D630285}"/>
            </c:ext>
          </c:extLst>
        </c:ser>
        <c:dLbls>
          <c:showLegendKey val="0"/>
          <c:showVal val="0"/>
          <c:showCatName val="0"/>
          <c:showSerName val="0"/>
          <c:showPercent val="0"/>
          <c:showBubbleSize val="0"/>
        </c:dLbls>
        <c:gapWidth val="219"/>
        <c:overlap val="-27"/>
        <c:axId val="267946752"/>
        <c:axId val="267946360"/>
      </c:barChart>
      <c:catAx>
        <c:axId val="267946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6360"/>
        <c:crosses val="autoZero"/>
        <c:auto val="1"/>
        <c:lblAlgn val="ctr"/>
        <c:lblOffset val="100"/>
        <c:noMultiLvlLbl val="0"/>
      </c:catAx>
      <c:valAx>
        <c:axId val="267946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6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tool.xlsm]Emissions - Annual!PivotTable3</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s>
    <c:plotArea>
      <c:layout/>
      <c:barChart>
        <c:barDir val="col"/>
        <c:grouping val="clustered"/>
        <c:varyColors val="0"/>
        <c:ser>
          <c:idx val="0"/>
          <c:order val="0"/>
          <c:tx>
            <c:strRef>
              <c:f>'Emissions - Annual'!$C$3:$C$4</c:f>
              <c:strCache>
                <c:ptCount val="1"/>
                <c:pt idx="0">
                  <c:v>BASE</c:v>
                </c:pt>
              </c:strCache>
            </c:strRef>
          </c:tx>
          <c:spPr>
            <a:solidFill>
              <a:schemeClr val="accent1"/>
            </a:solidFill>
            <a:ln>
              <a:noFill/>
            </a:ln>
            <a:effectLst/>
          </c:spPr>
          <c:invertIfNegative val="0"/>
          <c:cat>
            <c:strRef>
              <c:f>'Emissions - Annual'!$B$5:$B$16</c:f>
              <c:strCache>
                <c:ptCount val="11"/>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strCache>
            </c:strRef>
          </c:cat>
          <c:val>
            <c:numRef>
              <c:f>'Emissions - Annual'!$C$5:$C$16</c:f>
              <c:numCache>
                <c:formatCode>General</c:formatCode>
                <c:ptCount val="11"/>
                <c:pt idx="0">
                  <c:v>13.260213453286299</c:v>
                </c:pt>
                <c:pt idx="1">
                  <c:v>0.83675311497520699</c:v>
                </c:pt>
                <c:pt idx="2">
                  <c:v>18.203757100226806</c:v>
                </c:pt>
                <c:pt idx="3">
                  <c:v>247.16057225226032</c:v>
                </c:pt>
                <c:pt idx="6">
                  <c:v>0.70470572593891534</c:v>
                </c:pt>
                <c:pt idx="7">
                  <c:v>118.07504962626602</c:v>
                </c:pt>
                <c:pt idx="8">
                  <c:v>5.6132385167449312</c:v>
                </c:pt>
                <c:pt idx="9">
                  <c:v>126.96707313527276</c:v>
                </c:pt>
                <c:pt idx="10">
                  <c:v>32.184055985561649</c:v>
                </c:pt>
              </c:numCache>
            </c:numRef>
          </c:val>
          <c:extLst>
            <c:ext xmlns:c16="http://schemas.microsoft.com/office/drawing/2014/chart" uri="{C3380CC4-5D6E-409C-BE32-E72D297353CC}">
              <c16:uniqueId val="{00000000-C02D-4A8F-9D50-CFA785BE7091}"/>
            </c:ext>
          </c:extLst>
        </c:ser>
        <c:dLbls>
          <c:showLegendKey val="0"/>
          <c:showVal val="0"/>
          <c:showCatName val="0"/>
          <c:showSerName val="0"/>
          <c:showPercent val="0"/>
          <c:showBubbleSize val="0"/>
        </c:dLbls>
        <c:gapWidth val="219"/>
        <c:overlap val="-27"/>
        <c:axId val="317443600"/>
        <c:axId val="317444432"/>
      </c:barChart>
      <c:catAx>
        <c:axId val="317443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317444432"/>
        <c:crosses val="autoZero"/>
        <c:auto val="1"/>
        <c:lblAlgn val="ctr"/>
        <c:lblOffset val="100"/>
        <c:noMultiLvlLbl val="0"/>
      </c:catAx>
      <c:valAx>
        <c:axId val="317444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3174436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STO - Time!PivotTable1</c:name>
    <c:fmtId val="1"/>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ln w="28575" cap="rnd">
            <a:solidFill>
              <a:schemeClr val="accent1"/>
            </a:solidFill>
            <a:round/>
          </a:ln>
          <a:effectLst/>
        </c:spPr>
        <c:marker>
          <c:symbol val="none"/>
        </c:marker>
      </c:pivotFmt>
      <c:pivotFmt>
        <c:idx val="41"/>
        <c:spPr>
          <a:ln w="28575" cap="rnd">
            <a:solidFill>
              <a:schemeClr val="accent1"/>
            </a:solidFill>
            <a:round/>
          </a:ln>
          <a:effectLst/>
        </c:spPr>
        <c:marker>
          <c:symbol val="none"/>
        </c:marker>
      </c:pivotFmt>
      <c:pivotFmt>
        <c:idx val="42"/>
        <c:spPr>
          <a:ln w="28575" cap="rnd">
            <a:solidFill>
              <a:schemeClr val="accent1"/>
            </a:solidFill>
            <a:round/>
          </a:ln>
          <a:effectLst/>
        </c:spPr>
        <c:marker>
          <c:symbol val="none"/>
        </c:marker>
      </c:pivotFmt>
      <c:pivotFmt>
        <c:idx val="43"/>
        <c:spPr>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ln w="28575" cap="rnd">
            <a:solidFill>
              <a:schemeClr val="accent1"/>
            </a:solidFill>
            <a:round/>
          </a:ln>
          <a:effectLst/>
        </c:spPr>
        <c:marker>
          <c:symbol val="none"/>
        </c:marker>
      </c:pivotFmt>
      <c:pivotFmt>
        <c:idx val="46"/>
        <c:spPr>
          <a:ln w="28575" cap="rnd">
            <a:solidFill>
              <a:schemeClr val="accent1"/>
            </a:solidFill>
            <a:round/>
          </a:ln>
          <a:effectLst/>
        </c:spPr>
        <c:marker>
          <c:symbol val="none"/>
        </c:marker>
      </c:pivotFmt>
      <c:pivotFmt>
        <c:idx val="47"/>
        <c:spPr>
          <a:ln w="28575" cap="rnd">
            <a:solidFill>
              <a:schemeClr val="accent1"/>
            </a:solidFill>
            <a:round/>
          </a:ln>
          <a:effectLst/>
        </c:spPr>
        <c:marker>
          <c:symbol val="none"/>
        </c:marker>
      </c:pivotFmt>
      <c:pivotFmt>
        <c:idx val="48"/>
        <c:spPr>
          <a:ln w="28575" cap="rnd">
            <a:solidFill>
              <a:schemeClr val="accent1"/>
            </a:solidFill>
            <a:round/>
          </a:ln>
          <a:effectLst/>
        </c:spPr>
        <c:marker>
          <c:symbol val="none"/>
        </c:marker>
      </c:pivotFmt>
      <c:pivotFmt>
        <c:idx val="49"/>
        <c:spPr>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'HE STO - Time'!$F$5:$F$6</c:f>
              <c:strCache>
                <c:ptCount val="1"/>
                <c:pt idx="0">
                  <c:v>DENMARK</c:v>
                </c:pt>
              </c:strCache>
            </c:strRef>
          </c:tx>
          <c:spPr>
            <a:ln w="28575" cap="rnd">
              <a:solidFill>
                <a:schemeClr val="accent1"/>
              </a:solidFill>
              <a:round/>
            </a:ln>
            <a:effectLst/>
          </c:spPr>
          <c:marker>
            <c:symbol val="none"/>
          </c:marker>
          <c:cat>
            <c:multiLvlStrRef>
              <c:f>'HE STO - Time'!$C$7:$E$13</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STO - Time'!$F$7:$F$13</c:f>
              <c:numCache>
                <c:formatCode>General</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D811-4CDC-A13F-8250ED7B7CC8}"/>
            </c:ext>
          </c:extLst>
        </c:ser>
        <c:ser>
          <c:idx val="1"/>
          <c:order val="1"/>
          <c:tx>
            <c:strRef>
              <c:f>'HE STO - Time'!$G$5:$G$6</c:f>
              <c:strCache>
                <c:ptCount val="1"/>
                <c:pt idx="0">
                  <c:v>ESTONIA</c:v>
                </c:pt>
              </c:strCache>
            </c:strRef>
          </c:tx>
          <c:spPr>
            <a:ln w="28575" cap="rnd">
              <a:solidFill>
                <a:schemeClr val="accent2"/>
              </a:solidFill>
              <a:round/>
            </a:ln>
            <a:effectLst/>
          </c:spPr>
          <c:marker>
            <c:symbol val="none"/>
          </c:marker>
          <c:cat>
            <c:multiLvlStrRef>
              <c:f>'HE STO - Time'!$C$7:$E$13</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STO - Time'!$G$7:$G$13</c:f>
              <c:numCache>
                <c:formatCode>General</c:formatCode>
                <c:ptCount val="6"/>
                <c:pt idx="0">
                  <c:v>0</c:v>
                </c:pt>
                <c:pt idx="1">
                  <c:v>899.5510216493949</c:v>
                </c:pt>
                <c:pt idx="2">
                  <c:v>1138.1947368492811</c:v>
                </c:pt>
                <c:pt idx="3">
                  <c:v>174.30419277982679</c:v>
                </c:pt>
                <c:pt idx="4">
                  <c:v>0</c:v>
                </c:pt>
                <c:pt idx="5">
                  <c:v>280.32461467606799</c:v>
                </c:pt>
              </c:numCache>
            </c:numRef>
          </c:val>
          <c:smooth val="0"/>
          <c:extLst>
            <c:ext xmlns:c16="http://schemas.microsoft.com/office/drawing/2014/chart" uri="{C3380CC4-5D6E-409C-BE32-E72D297353CC}">
              <c16:uniqueId val="{00000000-2B40-456E-A8C1-3B9A7B46073C}"/>
            </c:ext>
          </c:extLst>
        </c:ser>
        <c:ser>
          <c:idx val="2"/>
          <c:order val="2"/>
          <c:tx>
            <c:strRef>
              <c:f>'HE STO - Time'!$H$5:$H$6</c:f>
              <c:strCache>
                <c:ptCount val="1"/>
                <c:pt idx="0">
                  <c:v>FINLAND</c:v>
                </c:pt>
              </c:strCache>
            </c:strRef>
          </c:tx>
          <c:spPr>
            <a:ln w="28575" cap="rnd">
              <a:solidFill>
                <a:schemeClr val="accent3"/>
              </a:solidFill>
              <a:round/>
            </a:ln>
            <a:effectLst/>
          </c:spPr>
          <c:marker>
            <c:symbol val="none"/>
          </c:marker>
          <c:cat>
            <c:multiLvlStrRef>
              <c:f>'HE STO - Time'!$C$7:$E$13</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STO - Time'!$H$7:$H$13</c:f>
              <c:numCache>
                <c:formatCode>General</c:formatCode>
                <c:ptCount val="6"/>
                <c:pt idx="0">
                  <c:v>656</c:v>
                </c:pt>
                <c:pt idx="1">
                  <c:v>7476</c:v>
                </c:pt>
                <c:pt idx="2">
                  <c:v>990</c:v>
                </c:pt>
                <c:pt idx="3">
                  <c:v>1341.0406722360799</c:v>
                </c:pt>
                <c:pt idx="4">
                  <c:v>3470</c:v>
                </c:pt>
                <c:pt idx="5">
                  <c:v>0</c:v>
                </c:pt>
              </c:numCache>
            </c:numRef>
          </c:val>
          <c:smooth val="0"/>
          <c:extLst>
            <c:ext xmlns:c16="http://schemas.microsoft.com/office/drawing/2014/chart" uri="{C3380CC4-5D6E-409C-BE32-E72D297353CC}">
              <c16:uniqueId val="{00000001-2B40-456E-A8C1-3B9A7B46073C}"/>
            </c:ext>
          </c:extLst>
        </c:ser>
        <c:ser>
          <c:idx val="3"/>
          <c:order val="3"/>
          <c:tx>
            <c:strRef>
              <c:f>'HE STO - Time'!$I$5:$I$6</c:f>
              <c:strCache>
                <c:ptCount val="1"/>
                <c:pt idx="0">
                  <c:v>GERMANY</c:v>
                </c:pt>
              </c:strCache>
            </c:strRef>
          </c:tx>
          <c:spPr>
            <a:ln w="28575" cap="rnd">
              <a:solidFill>
                <a:schemeClr val="accent4"/>
              </a:solidFill>
              <a:round/>
            </a:ln>
            <a:effectLst/>
          </c:spPr>
          <c:marker>
            <c:symbol val="none"/>
          </c:marker>
          <c:cat>
            <c:multiLvlStrRef>
              <c:f>'HE STO - Time'!$C$7:$E$13</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STO - Time'!$I$7:$I$13</c:f>
              <c:numCache>
                <c:formatCode>General</c:formatCode>
                <c:ptCount val="6"/>
                <c:pt idx="0">
                  <c:v>0</c:v>
                </c:pt>
                <c:pt idx="1">
                  <c:v>23068.32092735872</c:v>
                </c:pt>
                <c:pt idx="2">
                  <c:v>22155.255595975999</c:v>
                </c:pt>
                <c:pt idx="3">
                  <c:v>0</c:v>
                </c:pt>
                <c:pt idx="4">
                  <c:v>23068.32092735872</c:v>
                </c:pt>
                <c:pt idx="5">
                  <c:v>0</c:v>
                </c:pt>
              </c:numCache>
            </c:numRef>
          </c:val>
          <c:smooth val="0"/>
          <c:extLst>
            <c:ext xmlns:c16="http://schemas.microsoft.com/office/drawing/2014/chart" uri="{C3380CC4-5D6E-409C-BE32-E72D297353CC}">
              <c16:uniqueId val="{00000002-2B40-456E-A8C1-3B9A7B46073C}"/>
            </c:ext>
          </c:extLst>
        </c:ser>
        <c:ser>
          <c:idx val="4"/>
          <c:order val="4"/>
          <c:tx>
            <c:strRef>
              <c:f>'HE STO - Time'!$J$5:$J$6</c:f>
              <c:strCache>
                <c:ptCount val="1"/>
                <c:pt idx="0">
                  <c:v>LATVIA</c:v>
                </c:pt>
              </c:strCache>
            </c:strRef>
          </c:tx>
          <c:spPr>
            <a:ln w="28575" cap="rnd">
              <a:solidFill>
                <a:schemeClr val="accent5"/>
              </a:solidFill>
              <a:round/>
            </a:ln>
            <a:effectLst/>
          </c:spPr>
          <c:marker>
            <c:symbol val="none"/>
          </c:marker>
          <c:cat>
            <c:multiLvlStrRef>
              <c:f>'HE STO - Time'!$C$7:$E$13</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STO - Time'!$J$7:$J$13</c:f>
              <c:numCache>
                <c:formatCode>General</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3-2B40-456E-A8C1-3B9A7B46073C}"/>
            </c:ext>
          </c:extLst>
        </c:ser>
        <c:ser>
          <c:idx val="5"/>
          <c:order val="5"/>
          <c:tx>
            <c:strRef>
              <c:f>'HE STO - Time'!$K$5:$K$6</c:f>
              <c:strCache>
                <c:ptCount val="1"/>
                <c:pt idx="0">
                  <c:v>LITHUANIA</c:v>
                </c:pt>
              </c:strCache>
            </c:strRef>
          </c:tx>
          <c:spPr>
            <a:ln w="28575" cap="rnd">
              <a:solidFill>
                <a:schemeClr val="accent6"/>
              </a:solidFill>
              <a:round/>
            </a:ln>
            <a:effectLst/>
          </c:spPr>
          <c:marker>
            <c:symbol val="none"/>
          </c:marker>
          <c:cat>
            <c:multiLvlStrRef>
              <c:f>'HE STO - Time'!$C$7:$E$13</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STO - Time'!$K$7:$K$13</c:f>
              <c:numCache>
                <c:formatCode>General</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4-2B40-456E-A8C1-3B9A7B46073C}"/>
            </c:ext>
          </c:extLst>
        </c:ser>
        <c:ser>
          <c:idx val="6"/>
          <c:order val="6"/>
          <c:tx>
            <c:strRef>
              <c:f>'HE STO - Time'!$L$5:$L$6</c:f>
              <c:strCache>
                <c:ptCount val="1"/>
                <c:pt idx="0">
                  <c:v>NORWAY</c:v>
                </c:pt>
              </c:strCache>
            </c:strRef>
          </c:tx>
          <c:spPr>
            <a:ln w="28575" cap="rnd">
              <a:solidFill>
                <a:schemeClr val="accent1">
                  <a:lumMod val="60000"/>
                </a:schemeClr>
              </a:solidFill>
              <a:round/>
            </a:ln>
            <a:effectLst/>
          </c:spPr>
          <c:marker>
            <c:symbol val="none"/>
          </c:marker>
          <c:cat>
            <c:multiLvlStrRef>
              <c:f>'HE STO - Time'!$C$7:$E$13</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STO - Time'!$L$7:$L$13</c:f>
              <c:numCache>
                <c:formatCode>General</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5-2B40-456E-A8C1-3B9A7B46073C}"/>
            </c:ext>
          </c:extLst>
        </c:ser>
        <c:ser>
          <c:idx val="7"/>
          <c:order val="7"/>
          <c:tx>
            <c:strRef>
              <c:f>'HE STO - Time'!$M$5:$M$6</c:f>
              <c:strCache>
                <c:ptCount val="1"/>
                <c:pt idx="0">
                  <c:v>POLAND</c:v>
                </c:pt>
              </c:strCache>
            </c:strRef>
          </c:tx>
          <c:spPr>
            <a:ln w="28575" cap="rnd">
              <a:solidFill>
                <a:schemeClr val="accent2">
                  <a:lumMod val="60000"/>
                </a:schemeClr>
              </a:solidFill>
              <a:round/>
            </a:ln>
            <a:effectLst/>
          </c:spPr>
          <c:marker>
            <c:symbol val="none"/>
          </c:marker>
          <c:cat>
            <c:multiLvlStrRef>
              <c:f>'HE STO - Time'!$C$7:$E$13</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STO - Time'!$M$7:$M$13</c:f>
              <c:numCache>
                <c:formatCode>General</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6-2B40-456E-A8C1-3B9A7B46073C}"/>
            </c:ext>
          </c:extLst>
        </c:ser>
        <c:ser>
          <c:idx val="8"/>
          <c:order val="8"/>
          <c:tx>
            <c:strRef>
              <c:f>'HE STO - Time'!$N$5:$N$6</c:f>
              <c:strCache>
                <c:ptCount val="1"/>
                <c:pt idx="0">
                  <c:v>SWEDEN</c:v>
                </c:pt>
              </c:strCache>
            </c:strRef>
          </c:tx>
          <c:spPr>
            <a:ln w="28575" cap="rnd">
              <a:solidFill>
                <a:schemeClr val="accent3">
                  <a:lumMod val="60000"/>
                </a:schemeClr>
              </a:solidFill>
              <a:round/>
            </a:ln>
            <a:effectLst/>
          </c:spPr>
          <c:marker>
            <c:symbol val="none"/>
          </c:marker>
          <c:cat>
            <c:multiLvlStrRef>
              <c:f>'HE STO - Time'!$C$7:$E$13</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STO - Time'!$N$7:$N$13</c:f>
              <c:numCache>
                <c:formatCode>General</c:formatCode>
                <c:ptCount val="6"/>
                <c:pt idx="0">
                  <c:v>18508.66070159755</c:v>
                </c:pt>
                <c:pt idx="1">
                  <c:v>76401.569713526478</c:v>
                </c:pt>
                <c:pt idx="2">
                  <c:v>880.59249124628707</c:v>
                </c:pt>
                <c:pt idx="3">
                  <c:v>7154.4101530224752</c:v>
                </c:pt>
                <c:pt idx="4">
                  <c:v>25751.884941472425</c:v>
                </c:pt>
                <c:pt idx="5">
                  <c:v>38.623682876150902</c:v>
                </c:pt>
              </c:numCache>
            </c:numRef>
          </c:val>
          <c:smooth val="0"/>
          <c:extLst>
            <c:ext xmlns:c16="http://schemas.microsoft.com/office/drawing/2014/chart" uri="{C3380CC4-5D6E-409C-BE32-E72D297353CC}">
              <c16:uniqueId val="{00000007-2B40-456E-A8C1-3B9A7B46073C}"/>
            </c:ext>
          </c:extLst>
        </c:ser>
        <c:dLbls>
          <c:showLegendKey val="0"/>
          <c:showVal val="0"/>
          <c:showCatName val="0"/>
          <c:showSerName val="0"/>
          <c:showPercent val="0"/>
          <c:showBubbleSize val="0"/>
        </c:dLbls>
        <c:smooth val="0"/>
        <c:axId val="267948320"/>
        <c:axId val="267945576"/>
      </c:lineChart>
      <c:catAx>
        <c:axId val="267948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5576"/>
        <c:crosses val="autoZero"/>
        <c:auto val="1"/>
        <c:lblAlgn val="ctr"/>
        <c:lblOffset val="100"/>
        <c:noMultiLvlLbl val="0"/>
      </c:catAx>
      <c:valAx>
        <c:axId val="267945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83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tool.xlsm]HY STO - Time!PivotTable2</c:name>
    <c:fmtId val="1"/>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8"/>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9"/>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3"/>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6"/>
        <c:spPr>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27"/>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28"/>
        <c:spPr>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29"/>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
        <c:idx val="30"/>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s>
    <c:plotArea>
      <c:layout/>
      <c:lineChart>
        <c:grouping val="standard"/>
        <c:varyColors val="0"/>
        <c:ser>
          <c:idx val="0"/>
          <c:order val="0"/>
          <c:tx>
            <c:strRef>
              <c:f>'HY STO - Time'!$D$4:$D$5</c:f>
              <c:strCache>
                <c:ptCount val="1"/>
                <c:pt idx="0">
                  <c:v>FINLAND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'HY STO - Time'!$C$6:$C$9</c:f>
              <c:multiLvlStrCache>
                <c:ptCount val="2"/>
                <c:lvl>
                  <c:pt idx="0">
                    <c:v>S03</c:v>
                  </c:pt>
                  <c:pt idx="1">
                    <c:v>S20</c:v>
                  </c:pt>
                </c:lvl>
                <c:lvl>
                  <c:pt idx="0">
                    <c:v>BASE</c:v>
                  </c:pt>
                </c:lvl>
              </c:multiLvlStrCache>
            </c:multiLvlStrRef>
          </c:cat>
          <c:val>
            <c:numRef>
              <c:f>'HY STO - Time'!$D$6:$D$9</c:f>
              <c:numCache>
                <c:formatCode>General</c:formatCode>
                <c:ptCount val="2"/>
                <c:pt idx="0">
                  <c:v>16717394.2929936</c:v>
                </c:pt>
                <c:pt idx="1">
                  <c:v>3604411.732484072</c:v>
                </c:pt>
              </c:numCache>
            </c:numRef>
          </c:val>
          <c:smooth val="0"/>
          <c:extLst>
            <c:ext xmlns:c16="http://schemas.microsoft.com/office/drawing/2014/chart" uri="{C3380CC4-5D6E-409C-BE32-E72D297353CC}">
              <c16:uniqueId val="{00000000-269F-445E-9F47-AB6ED554BEF4}"/>
            </c:ext>
          </c:extLst>
        </c:ser>
        <c:ser>
          <c:idx val="1"/>
          <c:order val="1"/>
          <c:tx>
            <c:strRef>
              <c:f>'HY STO - Time'!$E$4:$E$5</c:f>
              <c:strCache>
                <c:ptCount val="1"/>
                <c:pt idx="0">
                  <c:v>SWEDEN</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'HY STO - Time'!$C$6:$C$9</c:f>
              <c:multiLvlStrCache>
                <c:ptCount val="2"/>
                <c:lvl>
                  <c:pt idx="0">
                    <c:v>S03</c:v>
                  </c:pt>
                  <c:pt idx="1">
                    <c:v>S20</c:v>
                  </c:pt>
                </c:lvl>
                <c:lvl>
                  <c:pt idx="0">
                    <c:v>BASE</c:v>
                  </c:pt>
                </c:lvl>
              </c:multiLvlStrCache>
            </c:multiLvlStrRef>
          </c:cat>
          <c:val>
            <c:numRef>
              <c:f>'HY STO - Time'!$E$6:$E$9</c:f>
              <c:numCache>
                <c:formatCode>General</c:formatCode>
                <c:ptCount val="2"/>
                <c:pt idx="0">
                  <c:v>95008566.909941226</c:v>
                </c:pt>
                <c:pt idx="1">
                  <c:v>33687592</c:v>
                </c:pt>
              </c:numCache>
            </c:numRef>
          </c:val>
          <c:smooth val="0"/>
          <c:extLst>
            <c:ext xmlns:c16="http://schemas.microsoft.com/office/drawing/2014/chart" uri="{C3380CC4-5D6E-409C-BE32-E72D297353CC}">
              <c16:uniqueId val="{00000001-269F-445E-9F47-AB6ED554BEF4}"/>
            </c:ext>
          </c:extLst>
        </c:ser>
        <c:ser>
          <c:idx val="2"/>
          <c:order val="2"/>
          <c:tx>
            <c:strRef>
              <c:f>'HY STO - Time'!$F$4:$F$5</c:f>
              <c:strCache>
                <c:ptCount val="1"/>
                <c:pt idx="0">
                  <c:v>GERMANY</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'HY STO - Time'!$C$6:$C$9</c:f>
              <c:multiLvlStrCache>
                <c:ptCount val="2"/>
                <c:lvl>
                  <c:pt idx="0">
                    <c:v>S03</c:v>
                  </c:pt>
                  <c:pt idx="1">
                    <c:v>S20</c:v>
                  </c:pt>
                </c:lvl>
                <c:lvl>
                  <c:pt idx="0">
                    <c:v>BASE</c:v>
                  </c:pt>
                </c:lvl>
              </c:multiLvlStrCache>
            </c:multiLvlStrRef>
          </c:cat>
          <c:val>
            <c:numRef>
              <c:f>'HY STO - Time'!$F$6:$F$9</c:f>
              <c:numCache>
                <c:formatCode>General</c:formatCode>
                <c:ptCount val="2"/>
                <c:pt idx="0">
                  <c:v>3372.683683074144</c:v>
                </c:pt>
                <c:pt idx="1">
                  <c:v>177.509667530218</c:v>
                </c:pt>
              </c:numCache>
            </c:numRef>
          </c:val>
          <c:smooth val="0"/>
          <c:extLst>
            <c:ext xmlns:c16="http://schemas.microsoft.com/office/drawing/2014/chart" uri="{C3380CC4-5D6E-409C-BE32-E72D297353CC}">
              <c16:uniqueId val="{00000002-269F-445E-9F47-AB6ED554BEF4}"/>
            </c:ext>
          </c:extLst>
        </c:ser>
        <c:ser>
          <c:idx val="3"/>
          <c:order val="3"/>
          <c:tx>
            <c:strRef>
              <c:f>'HY STO - Time'!$G$4:$G$5</c:f>
              <c:strCache>
                <c:ptCount val="1"/>
                <c:pt idx="0">
                  <c:v>NORWAY</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multiLvlStrRef>
              <c:f>'HY STO - Time'!$C$6:$C$9</c:f>
              <c:multiLvlStrCache>
                <c:ptCount val="2"/>
                <c:lvl>
                  <c:pt idx="0">
                    <c:v>S03</c:v>
                  </c:pt>
                  <c:pt idx="1">
                    <c:v>S20</c:v>
                  </c:pt>
                </c:lvl>
                <c:lvl>
                  <c:pt idx="0">
                    <c:v>BASE</c:v>
                  </c:pt>
                </c:lvl>
              </c:multiLvlStrCache>
            </c:multiLvlStrRef>
          </c:cat>
          <c:val>
            <c:numRef>
              <c:f>'HY STO - Time'!$G$6:$G$9</c:f>
              <c:numCache>
                <c:formatCode>General</c:formatCode>
                <c:ptCount val="2"/>
                <c:pt idx="0">
                  <c:v>243187465.59199429</c:v>
                </c:pt>
                <c:pt idx="1">
                  <c:v>74098972</c:v>
                </c:pt>
              </c:numCache>
            </c:numRef>
          </c:val>
          <c:smooth val="0"/>
          <c:extLst>
            <c:ext xmlns:c16="http://schemas.microsoft.com/office/drawing/2014/chart" uri="{C3380CC4-5D6E-409C-BE32-E72D297353CC}">
              <c16:uniqueId val="{00000003-269F-445E-9F47-AB6ED554BEF4}"/>
            </c:ext>
          </c:extLst>
        </c:ser>
        <c:ser>
          <c:idx val="4"/>
          <c:order val="4"/>
          <c:tx>
            <c:strRef>
              <c:f>'HY STO - Time'!$H$4:$H$5</c:f>
              <c:strCache>
                <c:ptCount val="1"/>
                <c:pt idx="0">
                  <c:v>LATVIA</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multiLvlStrRef>
              <c:f>'HY STO - Time'!$C$6:$C$9</c:f>
              <c:multiLvlStrCache>
                <c:ptCount val="2"/>
                <c:lvl>
                  <c:pt idx="0">
                    <c:v>S03</c:v>
                  </c:pt>
                  <c:pt idx="1">
                    <c:v>S20</c:v>
                  </c:pt>
                </c:lvl>
                <c:lvl>
                  <c:pt idx="0">
                    <c:v>BASE</c:v>
                  </c:pt>
                </c:lvl>
              </c:multiLvlStrCache>
            </c:multiLvlStrRef>
          </c:cat>
          <c:val>
            <c:numRef>
              <c:f>'HY STO - Time'!$H$6:$H$9</c:f>
              <c:numCache>
                <c:formatCode>General</c:formatCode>
                <c:ptCount val="2"/>
                <c:pt idx="0">
                  <c:v>806.31637705951198</c:v>
                </c:pt>
                <c:pt idx="1">
                  <c:v>133.22787431349599</c:v>
                </c:pt>
              </c:numCache>
            </c:numRef>
          </c:val>
          <c:smooth val="0"/>
          <c:extLst>
            <c:ext xmlns:c16="http://schemas.microsoft.com/office/drawing/2014/chart" uri="{C3380CC4-5D6E-409C-BE32-E72D297353CC}">
              <c16:uniqueId val="{00000000-1E3C-4527-9950-7EDF8DFC93D1}"/>
            </c:ext>
          </c:extLst>
        </c:ser>
        <c:dLbls>
          <c:showLegendKey val="0"/>
          <c:showVal val="0"/>
          <c:showCatName val="0"/>
          <c:showSerName val="0"/>
          <c:showPercent val="0"/>
          <c:showBubbleSize val="0"/>
        </c:dLbls>
        <c:marker val="1"/>
        <c:smooth val="0"/>
        <c:axId val="269702176"/>
        <c:axId val="269702568"/>
      </c:lineChart>
      <c:catAx>
        <c:axId val="26970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2568"/>
        <c:crosses val="autoZero"/>
        <c:auto val="1"/>
        <c:lblAlgn val="ctr"/>
        <c:lblOffset val="100"/>
        <c:noMultiLvlLbl val="0"/>
      </c:catAx>
      <c:valAx>
        <c:axId val="2697025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21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DEM - Time!PivotTable1</c:name>
    <c:fmtId val="3"/>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ln w="28575" cap="rnd">
            <a:solidFill>
              <a:schemeClr val="accent1"/>
            </a:solidFill>
            <a:round/>
          </a:ln>
          <a:effectLst/>
        </c:spPr>
        <c:marker>
          <c:symbol val="none"/>
        </c:marker>
      </c:pivotFmt>
      <c:pivotFmt>
        <c:idx val="46"/>
        <c:spPr>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ln w="28575" cap="rnd">
            <a:solidFill>
              <a:schemeClr val="accent1"/>
            </a:solidFill>
            <a:round/>
          </a:ln>
          <a:effectLst/>
        </c:spPr>
        <c:marker>
          <c:symbol val="none"/>
        </c:marker>
      </c:pivotFmt>
      <c:pivotFmt>
        <c:idx val="51"/>
        <c:spPr>
          <a:ln w="28575" cap="rnd">
            <a:solidFill>
              <a:schemeClr val="accent1"/>
            </a:solidFill>
            <a:round/>
          </a:ln>
          <a:effectLst/>
        </c:spPr>
        <c:marker>
          <c:symbol val="none"/>
        </c:marker>
      </c:pivotFmt>
      <c:pivotFmt>
        <c:idx val="52"/>
        <c:spPr>
          <a:ln w="28575" cap="rnd">
            <a:solidFill>
              <a:schemeClr val="accent1"/>
            </a:solidFill>
            <a:round/>
          </a:ln>
          <a:effectLst/>
        </c:spPr>
        <c:marker>
          <c:symbol val="none"/>
        </c:marker>
      </c:pivotFmt>
      <c:pivotFmt>
        <c:idx val="53"/>
        <c:spPr>
          <a:ln w="28575" cap="rnd">
            <a:solidFill>
              <a:schemeClr val="accent1"/>
            </a:solidFill>
            <a:round/>
          </a:ln>
          <a:effectLst/>
        </c:spPr>
        <c:marker>
          <c:symbol val="none"/>
        </c:marker>
      </c:pivotFmt>
      <c:pivotFmt>
        <c:idx val="54"/>
        <c:spPr>
          <a:ln w="28575" cap="rnd">
            <a:solidFill>
              <a:schemeClr val="accent1"/>
            </a:solidFill>
            <a:round/>
          </a:ln>
          <a:effectLst/>
        </c:spPr>
        <c:marker>
          <c:symbol val="none"/>
        </c:marker>
      </c:pivotFmt>
      <c:pivotFmt>
        <c:idx val="55"/>
        <c:spPr>
          <a:ln w="28575" cap="rnd">
            <a:solidFill>
              <a:schemeClr val="accent1"/>
            </a:solidFill>
            <a:round/>
          </a:ln>
          <a:effectLst/>
        </c:spPr>
        <c:marker>
          <c:symbol val="none"/>
        </c:marker>
      </c:pivotFmt>
      <c:pivotFmt>
        <c:idx val="56"/>
        <c:spPr>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ln w="28575" cap="rnd">
            <a:solidFill>
              <a:schemeClr val="accent1"/>
            </a:solidFill>
            <a:round/>
          </a:ln>
          <a:effectLst/>
        </c:spPr>
        <c:marker>
          <c:symbol val="none"/>
        </c:marker>
      </c:pivotFmt>
    </c:pivotFmts>
    <c:plotArea>
      <c:layout/>
      <c:lineChart>
        <c:grouping val="standard"/>
        <c:varyColors val="0"/>
        <c:ser>
          <c:idx val="0"/>
          <c:order val="0"/>
          <c:tx>
            <c:strRef>
              <c:f>'EL DEM - Time'!$E$3:$E$5</c:f>
              <c:strCache>
                <c:ptCount val="1"/>
                <c:pt idx="0">
                  <c:v>DENMARK - RESE</c:v>
                </c:pt>
              </c:strCache>
            </c:strRef>
          </c:tx>
          <c:spPr>
            <a:ln w="28575" cap="rnd">
              <a:solidFill>
                <a:schemeClr val="accent1"/>
              </a:solidFill>
              <a:round/>
            </a:ln>
            <a:effectLst/>
          </c:spPr>
          <c:marker>
            <c:symbol val="none"/>
          </c:marker>
          <c:cat>
            <c:multiLvlStrRef>
              <c:f>'EL DEM - Time'!$B$6:$D$12</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'EL DEM - Time'!$E$6:$E$12</c:f>
              <c:numCache>
                <c:formatCode>General</c:formatCode>
                <c:ptCount val="6"/>
                <c:pt idx="0">
                  <c:v>8194.8939748907687</c:v>
                </c:pt>
                <c:pt idx="1">
                  <c:v>12950.62526131722</c:v>
                </c:pt>
                <c:pt idx="2">
                  <c:v>13627.685591332109</c:v>
                </c:pt>
                <c:pt idx="3">
                  <c:v>6989.7899999746987</c:v>
                </c:pt>
                <c:pt idx="4">
                  <c:v>10948.215485673751</c:v>
                </c:pt>
                <c:pt idx="5">
                  <c:v>10929.48900187998</c:v>
                </c:pt>
              </c:numCache>
            </c:numRef>
          </c:val>
          <c:smooth val="0"/>
          <c:extLst>
            <c:ext xmlns:c16="http://schemas.microsoft.com/office/drawing/2014/chart" uri="{C3380CC4-5D6E-409C-BE32-E72D297353CC}">
              <c16:uniqueId val="{00000000-A847-44AA-82B9-3A455AABD4F5}"/>
            </c:ext>
          </c:extLst>
        </c:ser>
        <c:ser>
          <c:idx val="1"/>
          <c:order val="1"/>
          <c:tx>
            <c:strRef>
              <c:f>'EL DEM - Time'!$F$3:$F$5</c:f>
              <c:strCache>
                <c:ptCount val="1"/>
                <c:pt idx="0">
                  <c:v>ESTONIA - RESE</c:v>
                </c:pt>
              </c:strCache>
            </c:strRef>
          </c:tx>
          <c:spPr>
            <a:ln w="28575" cap="rnd">
              <a:solidFill>
                <a:schemeClr val="accent2"/>
              </a:solidFill>
              <a:round/>
            </a:ln>
            <a:effectLst/>
          </c:spPr>
          <c:marker>
            <c:symbol val="none"/>
          </c:marker>
          <c:cat>
            <c:multiLvlStrRef>
              <c:f>'EL DEM - Time'!$B$6:$D$12</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'EL DEM - Time'!$F$6:$F$12</c:f>
              <c:numCache>
                <c:formatCode>General</c:formatCode>
                <c:ptCount val="6"/>
                <c:pt idx="0">
                  <c:v>3516.1726758427199</c:v>
                </c:pt>
                <c:pt idx="1">
                  <c:v>3524.0830755634197</c:v>
                </c:pt>
                <c:pt idx="2">
                  <c:v>4461.4654424641103</c:v>
                </c:pt>
                <c:pt idx="3">
                  <c:v>2539.2383103386178</c:v>
                </c:pt>
                <c:pt idx="4">
                  <c:v>2835.8782998641582</c:v>
                </c:pt>
                <c:pt idx="5">
                  <c:v>2986.17589455709</c:v>
                </c:pt>
              </c:numCache>
            </c:numRef>
          </c:val>
          <c:smooth val="0"/>
          <c:extLst>
            <c:ext xmlns:c16="http://schemas.microsoft.com/office/drawing/2014/chart" uri="{C3380CC4-5D6E-409C-BE32-E72D297353CC}">
              <c16:uniqueId val="{0000000C-2CDA-4037-9E7E-795264F1209C}"/>
            </c:ext>
          </c:extLst>
        </c:ser>
        <c:ser>
          <c:idx val="2"/>
          <c:order val="2"/>
          <c:tx>
            <c:strRef>
              <c:f>'EL DEM - Time'!$G$3:$G$5</c:f>
              <c:strCache>
                <c:ptCount val="1"/>
                <c:pt idx="0">
                  <c:v>FINLAND - RESE</c:v>
                </c:pt>
              </c:strCache>
            </c:strRef>
          </c:tx>
          <c:spPr>
            <a:ln w="28575" cap="rnd">
              <a:solidFill>
                <a:schemeClr val="accent3"/>
              </a:solidFill>
              <a:round/>
            </a:ln>
            <a:effectLst/>
          </c:spPr>
          <c:marker>
            <c:symbol val="none"/>
          </c:marker>
          <c:cat>
            <c:multiLvlStrRef>
              <c:f>'EL DEM - Time'!$B$6:$D$12</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'EL DEM - Time'!$G$6:$G$12</c:f>
              <c:numCache>
                <c:formatCode>General</c:formatCode>
                <c:ptCount val="6"/>
                <c:pt idx="0">
                  <c:v>29182.03737969714</c:v>
                </c:pt>
                <c:pt idx="1">
                  <c:v>35633.678692131602</c:v>
                </c:pt>
                <c:pt idx="2">
                  <c:v>34999.045590521702</c:v>
                </c:pt>
                <c:pt idx="3">
                  <c:v>21258.823242132632</c:v>
                </c:pt>
                <c:pt idx="4">
                  <c:v>25487.86303713909</c:v>
                </c:pt>
                <c:pt idx="5">
                  <c:v>24545.613017281801</c:v>
                </c:pt>
              </c:numCache>
            </c:numRef>
          </c:val>
          <c:smooth val="0"/>
          <c:extLst>
            <c:ext xmlns:c16="http://schemas.microsoft.com/office/drawing/2014/chart" uri="{C3380CC4-5D6E-409C-BE32-E72D297353CC}">
              <c16:uniqueId val="{0000000D-2CDA-4037-9E7E-795264F1209C}"/>
            </c:ext>
          </c:extLst>
        </c:ser>
        <c:ser>
          <c:idx val="3"/>
          <c:order val="3"/>
          <c:tx>
            <c:strRef>
              <c:f>'EL DEM - Time'!$H$3:$H$5</c:f>
              <c:strCache>
                <c:ptCount val="1"/>
                <c:pt idx="0">
                  <c:v>GERMANY - RESE</c:v>
                </c:pt>
              </c:strCache>
            </c:strRef>
          </c:tx>
          <c:spPr>
            <a:ln w="28575" cap="rnd">
              <a:solidFill>
                <a:schemeClr val="accent4"/>
              </a:solidFill>
              <a:round/>
            </a:ln>
            <a:effectLst/>
          </c:spPr>
          <c:marker>
            <c:symbol val="none"/>
          </c:marker>
          <c:cat>
            <c:multiLvlStrRef>
              <c:f>'EL DEM - Time'!$B$6:$D$12</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'EL DEM - Time'!$H$6:$H$12</c:f>
              <c:numCache>
                <c:formatCode>General</c:formatCode>
                <c:ptCount val="6"/>
                <c:pt idx="0">
                  <c:v>150450.1909935273</c:v>
                </c:pt>
                <c:pt idx="1">
                  <c:v>209080.61439931262</c:v>
                </c:pt>
                <c:pt idx="2">
                  <c:v>211116.65482626593</c:v>
                </c:pt>
                <c:pt idx="3">
                  <c:v>128748.13662783803</c:v>
                </c:pt>
                <c:pt idx="4">
                  <c:v>186772.14675831184</c:v>
                </c:pt>
                <c:pt idx="5">
                  <c:v>192804.85913446973</c:v>
                </c:pt>
              </c:numCache>
            </c:numRef>
          </c:val>
          <c:smooth val="0"/>
          <c:extLst>
            <c:ext xmlns:c16="http://schemas.microsoft.com/office/drawing/2014/chart" uri="{C3380CC4-5D6E-409C-BE32-E72D297353CC}">
              <c16:uniqueId val="{0000000E-2CDA-4037-9E7E-795264F1209C}"/>
            </c:ext>
          </c:extLst>
        </c:ser>
        <c:ser>
          <c:idx val="4"/>
          <c:order val="4"/>
          <c:tx>
            <c:strRef>
              <c:f>'EL DEM - Time'!$I$3:$I$5</c:f>
              <c:strCache>
                <c:ptCount val="1"/>
                <c:pt idx="0">
                  <c:v>LATVIA - RESE</c:v>
                </c:pt>
              </c:strCache>
            </c:strRef>
          </c:tx>
          <c:spPr>
            <a:ln w="28575" cap="rnd">
              <a:solidFill>
                <a:schemeClr val="accent5"/>
              </a:solidFill>
              <a:round/>
            </a:ln>
            <a:effectLst/>
          </c:spPr>
          <c:marker>
            <c:symbol val="none"/>
          </c:marker>
          <c:cat>
            <c:multiLvlStrRef>
              <c:f>'EL DEM - Time'!$B$6:$D$12</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'EL DEM - Time'!$I$6:$I$12</c:f>
              <c:numCache>
                <c:formatCode>General</c:formatCode>
                <c:ptCount val="6"/>
                <c:pt idx="0">
                  <c:v>2027.223324281849</c:v>
                </c:pt>
                <c:pt idx="1">
                  <c:v>3468.7320444373304</c:v>
                </c:pt>
                <c:pt idx="2">
                  <c:v>3917.7799076008696</c:v>
                </c:pt>
                <c:pt idx="3">
                  <c:v>1809.2073327459188</c:v>
                </c:pt>
                <c:pt idx="4">
                  <c:v>2990.3984510674472</c:v>
                </c:pt>
                <c:pt idx="5">
                  <c:v>2876.5095002650951</c:v>
                </c:pt>
              </c:numCache>
            </c:numRef>
          </c:val>
          <c:smooth val="0"/>
          <c:extLst>
            <c:ext xmlns:c16="http://schemas.microsoft.com/office/drawing/2014/chart" uri="{C3380CC4-5D6E-409C-BE32-E72D297353CC}">
              <c16:uniqueId val="{0000000F-2CDA-4037-9E7E-795264F1209C}"/>
            </c:ext>
          </c:extLst>
        </c:ser>
        <c:ser>
          <c:idx val="5"/>
          <c:order val="5"/>
          <c:tx>
            <c:strRef>
              <c:f>'EL DEM - Time'!$J$3:$J$5</c:f>
              <c:strCache>
                <c:ptCount val="1"/>
                <c:pt idx="0">
                  <c:v>LITHUANIA - RESE</c:v>
                </c:pt>
              </c:strCache>
            </c:strRef>
          </c:tx>
          <c:spPr>
            <a:ln w="28575" cap="rnd">
              <a:solidFill>
                <a:schemeClr val="accent6"/>
              </a:solidFill>
              <a:round/>
            </a:ln>
            <a:effectLst/>
          </c:spPr>
          <c:marker>
            <c:symbol val="none"/>
          </c:marker>
          <c:cat>
            <c:multiLvlStrRef>
              <c:f>'EL DEM - Time'!$B$6:$D$12</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'EL DEM - Time'!$J$6:$J$12</c:f>
              <c:numCache>
                <c:formatCode>General</c:formatCode>
                <c:ptCount val="6"/>
                <c:pt idx="0">
                  <c:v>3728.76320616153</c:v>
                </c:pt>
                <c:pt idx="1">
                  <c:v>4084.6468827599101</c:v>
                </c:pt>
                <c:pt idx="2">
                  <c:v>5322.2243527327</c:v>
                </c:pt>
                <c:pt idx="3">
                  <c:v>3324.7871408336182</c:v>
                </c:pt>
                <c:pt idx="4">
                  <c:v>4232.1302081970898</c:v>
                </c:pt>
                <c:pt idx="5">
                  <c:v>4491.8291073364398</c:v>
                </c:pt>
              </c:numCache>
            </c:numRef>
          </c:val>
          <c:smooth val="0"/>
          <c:extLst>
            <c:ext xmlns:c16="http://schemas.microsoft.com/office/drawing/2014/chart" uri="{C3380CC4-5D6E-409C-BE32-E72D297353CC}">
              <c16:uniqueId val="{00000010-2CDA-4037-9E7E-795264F1209C}"/>
            </c:ext>
          </c:extLst>
        </c:ser>
        <c:ser>
          <c:idx val="6"/>
          <c:order val="6"/>
          <c:tx>
            <c:strRef>
              <c:f>'EL DEM - Time'!$K$3:$K$5</c:f>
              <c:strCache>
                <c:ptCount val="1"/>
                <c:pt idx="0">
                  <c:v>NORWAY - RESE</c:v>
                </c:pt>
              </c:strCache>
            </c:strRef>
          </c:tx>
          <c:spPr>
            <a:ln w="28575" cap="rnd">
              <a:solidFill>
                <a:schemeClr val="accent1">
                  <a:lumMod val="60000"/>
                </a:schemeClr>
              </a:solidFill>
              <a:round/>
            </a:ln>
            <a:effectLst/>
          </c:spPr>
          <c:marker>
            <c:symbol val="none"/>
          </c:marker>
          <c:cat>
            <c:multiLvlStrRef>
              <c:f>'EL DEM - Time'!$B$6:$D$12</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'EL DEM - Time'!$K$6:$K$12</c:f>
              <c:numCache>
                <c:formatCode>General</c:formatCode>
                <c:ptCount val="6"/>
                <c:pt idx="0">
                  <c:v>42024.492292774106</c:v>
                </c:pt>
                <c:pt idx="1">
                  <c:v>51813.274296511809</c:v>
                </c:pt>
                <c:pt idx="2">
                  <c:v>52927.254704103325</c:v>
                </c:pt>
                <c:pt idx="3">
                  <c:v>32696.442649816021</c:v>
                </c:pt>
                <c:pt idx="4">
                  <c:v>39546.200037043644</c:v>
                </c:pt>
                <c:pt idx="5">
                  <c:v>37611.031225230567</c:v>
                </c:pt>
              </c:numCache>
            </c:numRef>
          </c:val>
          <c:smooth val="0"/>
          <c:extLst>
            <c:ext xmlns:c16="http://schemas.microsoft.com/office/drawing/2014/chart" uri="{C3380CC4-5D6E-409C-BE32-E72D297353CC}">
              <c16:uniqueId val="{00000011-2CDA-4037-9E7E-795264F1209C}"/>
            </c:ext>
          </c:extLst>
        </c:ser>
        <c:ser>
          <c:idx val="7"/>
          <c:order val="7"/>
          <c:tx>
            <c:strRef>
              <c:f>'EL DEM - Time'!$L$3:$L$5</c:f>
              <c:strCache>
                <c:ptCount val="1"/>
                <c:pt idx="0">
                  <c:v>POLAND - RESE</c:v>
                </c:pt>
              </c:strCache>
            </c:strRef>
          </c:tx>
          <c:spPr>
            <a:ln w="28575" cap="rnd">
              <a:solidFill>
                <a:schemeClr val="accent2">
                  <a:lumMod val="60000"/>
                </a:schemeClr>
              </a:solidFill>
              <a:round/>
            </a:ln>
            <a:effectLst/>
          </c:spPr>
          <c:marker>
            <c:symbol val="none"/>
          </c:marker>
          <c:cat>
            <c:multiLvlStrRef>
              <c:f>'EL DEM - Time'!$B$6:$D$12</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'EL DEM - Time'!$L$6:$L$12</c:f>
              <c:numCache>
                <c:formatCode>General</c:formatCode>
                <c:ptCount val="6"/>
                <c:pt idx="0">
                  <c:v>49284.245423206303</c:v>
                </c:pt>
                <c:pt idx="1">
                  <c:v>69307.271385126907</c:v>
                </c:pt>
                <c:pt idx="2">
                  <c:v>79613.240630232991</c:v>
                </c:pt>
                <c:pt idx="3">
                  <c:v>43945.366694500502</c:v>
                </c:pt>
                <c:pt idx="4">
                  <c:v>62377.139107753901</c:v>
                </c:pt>
                <c:pt idx="5">
                  <c:v>62796.516211234499</c:v>
                </c:pt>
              </c:numCache>
            </c:numRef>
          </c:val>
          <c:smooth val="0"/>
          <c:extLst>
            <c:ext xmlns:c16="http://schemas.microsoft.com/office/drawing/2014/chart" uri="{C3380CC4-5D6E-409C-BE32-E72D297353CC}">
              <c16:uniqueId val="{00000012-2CDA-4037-9E7E-795264F1209C}"/>
            </c:ext>
          </c:extLst>
        </c:ser>
        <c:ser>
          <c:idx val="8"/>
          <c:order val="8"/>
          <c:tx>
            <c:strRef>
              <c:f>'EL DEM - Time'!$M$3:$M$5</c:f>
              <c:strCache>
                <c:ptCount val="1"/>
                <c:pt idx="0">
                  <c:v>SWEDEN - RESE</c:v>
                </c:pt>
              </c:strCache>
            </c:strRef>
          </c:tx>
          <c:spPr>
            <a:ln w="28575" cap="rnd">
              <a:solidFill>
                <a:schemeClr val="accent3">
                  <a:lumMod val="60000"/>
                </a:schemeClr>
              </a:solidFill>
              <a:round/>
            </a:ln>
            <a:effectLst/>
          </c:spPr>
          <c:marker>
            <c:symbol val="none"/>
          </c:marker>
          <c:cat>
            <c:multiLvlStrRef>
              <c:f>'EL DEM - Time'!$B$6:$D$12</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'EL DEM - Time'!$M$6:$M$12</c:f>
              <c:numCache>
                <c:formatCode>General</c:formatCode>
                <c:ptCount val="6"/>
                <c:pt idx="0">
                  <c:v>42043.062255855795</c:v>
                </c:pt>
                <c:pt idx="1">
                  <c:v>54535.674942452904</c:v>
                </c:pt>
                <c:pt idx="2">
                  <c:v>55800.831918070813</c:v>
                </c:pt>
                <c:pt idx="3">
                  <c:v>32000.635647523741</c:v>
                </c:pt>
                <c:pt idx="4">
                  <c:v>41790.759854013828</c:v>
                </c:pt>
                <c:pt idx="5">
                  <c:v>41465.253190302057</c:v>
                </c:pt>
              </c:numCache>
            </c:numRef>
          </c:val>
          <c:smooth val="0"/>
          <c:extLst>
            <c:ext xmlns:c16="http://schemas.microsoft.com/office/drawing/2014/chart" uri="{C3380CC4-5D6E-409C-BE32-E72D297353CC}">
              <c16:uniqueId val="{00000013-2CDA-4037-9E7E-795264F1209C}"/>
            </c:ext>
          </c:extLst>
        </c:ser>
        <c:ser>
          <c:idx val="9"/>
          <c:order val="9"/>
          <c:tx>
            <c:strRef>
              <c:f>'EL DEM - Time'!$N$3:$N$5</c:f>
              <c:strCache>
                <c:ptCount val="1"/>
                <c:pt idx="0">
                  <c:v>UNITED_KINGDOM - RESE</c:v>
                </c:pt>
              </c:strCache>
            </c:strRef>
          </c:tx>
          <c:spPr>
            <a:ln w="28575" cap="rnd">
              <a:solidFill>
                <a:schemeClr val="accent4">
                  <a:lumMod val="60000"/>
                </a:schemeClr>
              </a:solidFill>
              <a:round/>
            </a:ln>
            <a:effectLst/>
          </c:spPr>
          <c:marker>
            <c:symbol val="none"/>
          </c:marker>
          <c:cat>
            <c:multiLvlStrRef>
              <c:f>'EL DEM - Time'!$B$6:$D$12</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'EL DEM - Time'!$N$6:$N$12</c:f>
              <c:numCache>
                <c:formatCode>General</c:formatCode>
                <c:ptCount val="6"/>
                <c:pt idx="0">
                  <c:v>97045.991030435704</c:v>
                </c:pt>
                <c:pt idx="1">
                  <c:v>135623.50214698</c:v>
                </c:pt>
                <c:pt idx="2">
                  <c:v>151369.21157659829</c:v>
                </c:pt>
                <c:pt idx="3">
                  <c:v>71385.430878076906</c:v>
                </c:pt>
                <c:pt idx="4">
                  <c:v>107667.65778812081</c:v>
                </c:pt>
                <c:pt idx="5">
                  <c:v>120336.55069353069</c:v>
                </c:pt>
              </c:numCache>
            </c:numRef>
          </c:val>
          <c:smooth val="0"/>
          <c:extLst>
            <c:ext xmlns:c16="http://schemas.microsoft.com/office/drawing/2014/chart" uri="{C3380CC4-5D6E-409C-BE32-E72D297353CC}">
              <c16:uniqueId val="{00000014-2CDA-4037-9E7E-795264F1209C}"/>
            </c:ext>
          </c:extLst>
        </c:ser>
        <c:ser>
          <c:idx val="10"/>
          <c:order val="10"/>
          <c:tx>
            <c:strRef>
              <c:f>'EL DEM - Time'!$O$3:$O$5</c:f>
              <c:strCache>
                <c:ptCount val="1"/>
                <c:pt idx="0">
                  <c:v>NETHERLANDS - RESE</c:v>
                </c:pt>
              </c:strCache>
            </c:strRef>
          </c:tx>
          <c:spPr>
            <a:ln w="28575" cap="rnd">
              <a:solidFill>
                <a:schemeClr val="accent1"/>
              </a:solidFill>
              <a:round/>
            </a:ln>
            <a:effectLst/>
          </c:spPr>
          <c:marker>
            <c:symbol val="none"/>
          </c:marker>
          <c:cat>
            <c:multiLvlStrRef>
              <c:f>'EL DEM - Time'!$B$6:$D$12</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'EL DEM - Time'!$O$6:$O$12</c:f>
              <c:numCache>
                <c:formatCode>General</c:formatCode>
                <c:ptCount val="6"/>
                <c:pt idx="0">
                  <c:v>30393.672018356701</c:v>
                </c:pt>
                <c:pt idx="1">
                  <c:v>42569.924793653394</c:v>
                </c:pt>
                <c:pt idx="2">
                  <c:v>47268.946454386198</c:v>
                </c:pt>
                <c:pt idx="3">
                  <c:v>28760.678675265182</c:v>
                </c:pt>
                <c:pt idx="4">
                  <c:v>36686.301282922796</c:v>
                </c:pt>
                <c:pt idx="5">
                  <c:v>42597.191843909102</c:v>
                </c:pt>
              </c:numCache>
            </c:numRef>
          </c:val>
          <c:smooth val="0"/>
          <c:extLst>
            <c:ext xmlns:c16="http://schemas.microsoft.com/office/drawing/2014/chart" uri="{C3380CC4-5D6E-409C-BE32-E72D297353CC}">
              <c16:uniqueId val="{00000015-2CDA-4037-9E7E-795264F1209C}"/>
            </c:ext>
          </c:extLst>
        </c:ser>
        <c:dLbls>
          <c:showLegendKey val="0"/>
          <c:showVal val="0"/>
          <c:showCatName val="0"/>
          <c:showSerName val="0"/>
          <c:showPercent val="0"/>
          <c:showBubbleSize val="0"/>
        </c:dLbls>
        <c:smooth val="0"/>
        <c:axId val="269703352"/>
        <c:axId val="269703744"/>
      </c:lineChart>
      <c:catAx>
        <c:axId val="269703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3744"/>
        <c:crosses val="autoZero"/>
        <c:auto val="1"/>
        <c:lblAlgn val="ctr"/>
        <c:lblOffset val="100"/>
        <c:noMultiLvlLbl val="0"/>
      </c:catAx>
      <c:valAx>
        <c:axId val="269703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33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DEM - Annual!PivotTable3</c:name>
    <c:fmtId val="1"/>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s>
    <c:plotArea>
      <c:layout/>
      <c:barChart>
        <c:barDir val="col"/>
        <c:grouping val="clustered"/>
        <c:varyColors val="0"/>
        <c:ser>
          <c:idx val="0"/>
          <c:order val="0"/>
          <c:tx>
            <c:strRef>
              <c:f>'EL DEM - Annual'!$D$4:$D$5</c:f>
              <c:strCache>
                <c:ptCount val="1"/>
                <c:pt idx="0">
                  <c:v>2050</c:v>
                </c:pt>
              </c:strCache>
            </c:strRef>
          </c:tx>
          <c:spPr>
            <a:solidFill>
              <a:schemeClr val="accent1"/>
            </a:solidFill>
            <a:ln>
              <a:noFill/>
            </a:ln>
            <a:effectLst/>
          </c:spPr>
          <c:invertIfNegative val="0"/>
          <c:cat>
            <c:strRef>
              <c:f>'EL DEM - Annual'!$C$6:$C$17</c:f>
              <c:strCache>
                <c:ptCount val="11"/>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strCache>
            </c:strRef>
          </c:cat>
          <c:val>
            <c:numRef>
              <c:f>'EL DEM - Annual'!$D$6:$D$17</c:f>
              <c:numCache>
                <c:formatCode>General</c:formatCode>
                <c:ptCount val="11"/>
                <c:pt idx="0">
                  <c:v>30.971806999999998</c:v>
                </c:pt>
                <c:pt idx="1">
                  <c:v>9.9999999999999893</c:v>
                </c:pt>
                <c:pt idx="2">
                  <c:v>83.272103000000001</c:v>
                </c:pt>
                <c:pt idx="3">
                  <c:v>525.1</c:v>
                </c:pt>
                <c:pt idx="4">
                  <c:v>8.4820909090909105</c:v>
                </c:pt>
                <c:pt idx="5">
                  <c:v>12.944033888888899</c:v>
                </c:pt>
                <c:pt idx="6">
                  <c:v>124.887765</c:v>
                </c:pt>
                <c:pt idx="7">
                  <c:v>185.18916300000001</c:v>
                </c:pt>
                <c:pt idx="8">
                  <c:v>130.24962600000001</c:v>
                </c:pt>
                <c:pt idx="9">
                  <c:v>338.65120252807901</c:v>
                </c:pt>
                <c:pt idx="10">
                  <c:v>111.094668</c:v>
                </c:pt>
              </c:numCache>
            </c:numRef>
          </c:val>
          <c:extLst>
            <c:ext xmlns:c16="http://schemas.microsoft.com/office/drawing/2014/chart" uri="{C3380CC4-5D6E-409C-BE32-E72D297353CC}">
              <c16:uniqueId val="{00000000-61C2-4C88-B3A0-5995242AC754}"/>
            </c:ext>
          </c:extLst>
        </c:ser>
        <c:ser>
          <c:idx val="1"/>
          <c:order val="1"/>
          <c:tx>
            <c:strRef>
              <c:f>'EL DEM - Annual'!$E$4:$E$5</c:f>
              <c:strCache>
                <c:ptCount val="1"/>
                <c:pt idx="0">
                  <c:v>2020</c:v>
                </c:pt>
              </c:strCache>
            </c:strRef>
          </c:tx>
          <c:spPr>
            <a:solidFill>
              <a:schemeClr val="accent2"/>
            </a:solidFill>
            <a:ln>
              <a:noFill/>
            </a:ln>
            <a:effectLst/>
          </c:spPr>
          <c:invertIfNegative val="0"/>
          <c:cat>
            <c:strRef>
              <c:f>'EL DEM - Annual'!$C$6:$C$17</c:f>
              <c:strCache>
                <c:ptCount val="11"/>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strCache>
            </c:strRef>
          </c:cat>
          <c:val>
            <c:numRef>
              <c:f>'EL DEM - Annual'!$E$6:$E$17</c:f>
              <c:numCache>
                <c:formatCode>General</c:formatCode>
                <c:ptCount val="11"/>
                <c:pt idx="0">
                  <c:v>30.971806999999998</c:v>
                </c:pt>
                <c:pt idx="1">
                  <c:v>9</c:v>
                </c:pt>
                <c:pt idx="2">
                  <c:v>83.272103000000001</c:v>
                </c:pt>
                <c:pt idx="3">
                  <c:v>525.1</c:v>
                </c:pt>
                <c:pt idx="4">
                  <c:v>7.9870000000000001</c:v>
                </c:pt>
                <c:pt idx="5">
                  <c:v>10.881128333333301</c:v>
                </c:pt>
                <c:pt idx="6">
                  <c:v>124.887765</c:v>
                </c:pt>
                <c:pt idx="7">
                  <c:v>165.91439199999999</c:v>
                </c:pt>
                <c:pt idx="8">
                  <c:v>130.24962600000001</c:v>
                </c:pt>
                <c:pt idx="9">
                  <c:v>320.50297734990602</c:v>
                </c:pt>
                <c:pt idx="10">
                  <c:v>111.094668</c:v>
                </c:pt>
              </c:numCache>
            </c:numRef>
          </c:val>
          <c:extLst>
            <c:ext xmlns:c16="http://schemas.microsoft.com/office/drawing/2014/chart" uri="{C3380CC4-5D6E-409C-BE32-E72D297353CC}">
              <c16:uniqueId val="{00000000-77DA-490C-9A67-C5F71DBBE39C}"/>
            </c:ext>
          </c:extLst>
        </c:ser>
        <c:ser>
          <c:idx val="2"/>
          <c:order val="2"/>
          <c:tx>
            <c:strRef>
              <c:f>'EL DEM - Annual'!$F$4:$F$5</c:f>
              <c:strCache>
                <c:ptCount val="1"/>
                <c:pt idx="0">
                  <c:v>2030</c:v>
                </c:pt>
              </c:strCache>
            </c:strRef>
          </c:tx>
          <c:spPr>
            <a:solidFill>
              <a:schemeClr val="accent3"/>
            </a:solidFill>
            <a:ln>
              <a:noFill/>
            </a:ln>
            <a:effectLst/>
          </c:spPr>
          <c:invertIfNegative val="0"/>
          <c:cat>
            <c:strRef>
              <c:f>'EL DEM - Annual'!$C$6:$C$17</c:f>
              <c:strCache>
                <c:ptCount val="11"/>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strCache>
            </c:strRef>
          </c:cat>
          <c:val>
            <c:numRef>
              <c:f>'EL DEM - Annual'!$F$6:$F$17</c:f>
              <c:numCache>
                <c:formatCode>General</c:formatCode>
                <c:ptCount val="11"/>
                <c:pt idx="0">
                  <c:v>30.971806999999998</c:v>
                </c:pt>
                <c:pt idx="1">
                  <c:v>9.9999999999999893</c:v>
                </c:pt>
                <c:pt idx="2">
                  <c:v>83.272103000000001</c:v>
                </c:pt>
                <c:pt idx="3">
                  <c:v>525.1</c:v>
                </c:pt>
                <c:pt idx="4">
                  <c:v>8.4820909090909105</c:v>
                </c:pt>
                <c:pt idx="5">
                  <c:v>12.944033888888899</c:v>
                </c:pt>
                <c:pt idx="6">
                  <c:v>124.887765</c:v>
                </c:pt>
                <c:pt idx="7">
                  <c:v>185.18916300000001</c:v>
                </c:pt>
                <c:pt idx="8">
                  <c:v>130.24962600000001</c:v>
                </c:pt>
                <c:pt idx="9">
                  <c:v>338.65120252807901</c:v>
                </c:pt>
                <c:pt idx="10">
                  <c:v>111.094668</c:v>
                </c:pt>
              </c:numCache>
            </c:numRef>
          </c:val>
          <c:extLst>
            <c:ext xmlns:c16="http://schemas.microsoft.com/office/drawing/2014/chart" uri="{C3380CC4-5D6E-409C-BE32-E72D297353CC}">
              <c16:uniqueId val="{00000001-77DA-490C-9A67-C5F71DBBE39C}"/>
            </c:ext>
          </c:extLst>
        </c:ser>
        <c:dLbls>
          <c:showLegendKey val="0"/>
          <c:showVal val="0"/>
          <c:showCatName val="0"/>
          <c:showSerName val="0"/>
          <c:showPercent val="0"/>
          <c:showBubbleSize val="0"/>
        </c:dLbls>
        <c:gapWidth val="219"/>
        <c:overlap val="-27"/>
        <c:axId val="269704528"/>
        <c:axId val="269704920"/>
      </c:barChart>
      <c:catAx>
        <c:axId val="269704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4920"/>
        <c:crosses val="autoZero"/>
        <c:auto val="1"/>
        <c:lblAlgn val="ctr"/>
        <c:lblOffset val="100"/>
        <c:noMultiLvlLbl val="0"/>
      </c:catAx>
      <c:valAx>
        <c:axId val="269704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4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s>
    <c:plotArea>
      <c:layout/>
      <c:barChart>
        <c:barDir val="col"/>
        <c:grouping val="stacked"/>
        <c:varyColors val="0"/>
        <c:ser>
          <c:idx val="0"/>
          <c:order val="0"/>
          <c:tx>
            <c:v>GNR_HS_HEAT_WTR-TANK_LS_E-95_Y-2010</c:v>
          </c:tx>
          <c:spPr>
            <a:solidFill>
              <a:schemeClr val="accent1"/>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9092.0654100034262</c:v>
              </c:pt>
              <c:pt idx="1">
                <c:v>4538.1188945637596</c:v>
              </c:pt>
              <c:pt idx="2">
                <c:v>4538.1188945637596</c:v>
              </c:pt>
              <c:pt idx="3">
                <c:v>4538.1188945637596</c:v>
              </c:pt>
              <c:pt idx="4">
                <c:v>4538.1188945637596</c:v>
              </c:pt>
              <c:pt idx="5">
                <c:v>4538.1188945637596</c:v>
              </c:pt>
              <c:pt idx="6">
                <c:v>4538.1188945637596</c:v>
              </c:pt>
              <c:pt idx="7">
                <c:v>4538.1188945637596</c:v>
              </c:pt>
              <c:pt idx="8">
                <c:v>4538.1188945637596</c:v>
              </c:pt>
            </c:numLit>
          </c:val>
          <c:extLst>
            <c:ext xmlns:c16="http://schemas.microsoft.com/office/drawing/2014/chart" uri="{C3380CC4-5D6E-409C-BE32-E72D297353CC}">
              <c16:uniqueId val="{00000000-AB16-497C-86D7-0A47737DD7AC}"/>
            </c:ext>
          </c:extLst>
        </c:ser>
        <c:ser>
          <c:idx val="1"/>
          <c:order val="1"/>
          <c:tx>
            <c:v>GNR_WT_WIND_ON_LS_Y-2030</c:v>
          </c:tx>
          <c:spPr>
            <a:solidFill>
              <a:schemeClr val="accent2"/>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3502.8833284230996</c:v>
              </c:pt>
              <c:pt idx="3">
                <c:v>0</c:v>
              </c:pt>
              <c:pt idx="4">
                <c:v>6248.3969999999999</c:v>
              </c:pt>
              <c:pt idx="5">
                <c:v>6537.4947429098593</c:v>
              </c:pt>
              <c:pt idx="6">
                <c:v>6248.3969999999999</c:v>
              </c:pt>
              <c:pt idx="7">
                <c:v>7405.9270000000106</c:v>
              </c:pt>
              <c:pt idx="8">
                <c:v>7405.9270000000106</c:v>
              </c:pt>
            </c:numLit>
          </c:val>
          <c:extLst>
            <c:ext xmlns:c16="http://schemas.microsoft.com/office/drawing/2014/chart" uri="{C3380CC4-5D6E-409C-BE32-E72D297353CC}">
              <c16:uniqueId val="{00000001-AB16-497C-86D7-0A47737DD7AC}"/>
            </c:ext>
          </c:extLst>
        </c:ser>
        <c:ser>
          <c:idx val="2"/>
          <c:order val="2"/>
          <c:tx>
            <c:v>GNR_PV_SUN_LS-4-MW_Y-2030</c:v>
          </c:tx>
          <c:spPr>
            <a:solidFill>
              <a:schemeClr val="accent3"/>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0</c:v>
              </c:pt>
              <c:pt idx="3">
                <c:v>0</c:v>
              </c:pt>
              <c:pt idx="4">
                <c:v>5406.8152795792103</c:v>
              </c:pt>
              <c:pt idx="5">
                <c:v>5406.8152795792103</c:v>
              </c:pt>
              <c:pt idx="6">
                <c:v>5406.8152795792103</c:v>
              </c:pt>
              <c:pt idx="7">
                <c:v>6062.2770323710802</c:v>
              </c:pt>
              <c:pt idx="8">
                <c:v>6062.2770323710802</c:v>
              </c:pt>
            </c:numLit>
          </c:val>
          <c:extLst>
            <c:ext xmlns:c16="http://schemas.microsoft.com/office/drawing/2014/chart" uri="{C3380CC4-5D6E-409C-BE32-E72D297353CC}">
              <c16:uniqueId val="{00000000-7B67-4EEF-87FC-01B70FD32E35}"/>
            </c:ext>
          </c:extLst>
        </c:ser>
        <c:ser>
          <c:idx val="3"/>
          <c:order val="3"/>
          <c:tx>
            <c:v>GNR_HS_HEAT_PIT_L-DEC_E-91_Y-2020</c:v>
          </c:tx>
          <c:spPr>
            <a:solidFill>
              <a:schemeClr val="accent4"/>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156688.14121914966</c:v>
              </c:pt>
              <c:pt idx="1">
                <c:v>304783.37407149345</c:v>
              </c:pt>
              <c:pt idx="2">
                <c:v>304783.37407149345</c:v>
              </c:pt>
              <c:pt idx="3">
                <c:v>304783.37407149345</c:v>
              </c:pt>
              <c:pt idx="4">
                <c:v>304783.37407149345</c:v>
              </c:pt>
              <c:pt idx="5">
                <c:v>304783.37407149345</c:v>
              </c:pt>
              <c:pt idx="6">
                <c:v>304783.37407149345</c:v>
              </c:pt>
              <c:pt idx="7">
                <c:v>304783.37407149345</c:v>
              </c:pt>
              <c:pt idx="8">
                <c:v>304783.37407149345</c:v>
              </c:pt>
            </c:numLit>
          </c:val>
          <c:extLst>
            <c:ext xmlns:c16="http://schemas.microsoft.com/office/drawing/2014/chart" uri="{C3380CC4-5D6E-409C-BE32-E72D297353CC}">
              <c16:uniqueId val="{00000001-7B67-4EEF-87FC-01B70FD32E35}"/>
            </c:ext>
          </c:extLst>
        </c:ser>
        <c:ser>
          <c:idx val="4"/>
          <c:order val="4"/>
          <c:tx>
            <c:v>GNR_ES_ELEC_BAT-LITHIO_E-95_Y-16-29</c:v>
          </c:tx>
          <c:spPr>
            <a:solidFill>
              <a:schemeClr val="accent5"/>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24.7684295280669</c:v>
              </c:pt>
              <c:pt idx="1">
                <c:v>130.45019012032901</c:v>
              </c:pt>
              <c:pt idx="2">
                <c:v>130.45019012032901</c:v>
              </c:pt>
              <c:pt idx="3">
                <c:v>130.45019012032901</c:v>
              </c:pt>
              <c:pt idx="4">
                <c:v>130.45019012032901</c:v>
              </c:pt>
              <c:pt idx="5">
                <c:v>130.45019012032901</c:v>
              </c:pt>
              <c:pt idx="6">
                <c:v>130.45019012032901</c:v>
              </c:pt>
              <c:pt idx="7">
                <c:v>130.45019012032901</c:v>
              </c:pt>
              <c:pt idx="8">
                <c:v>130.45019012032901</c:v>
              </c:pt>
            </c:numLit>
          </c:val>
          <c:extLst>
            <c:ext xmlns:c16="http://schemas.microsoft.com/office/drawing/2014/chart" uri="{C3380CC4-5D6E-409C-BE32-E72D297353CC}">
              <c16:uniqueId val="{00000002-7B67-4EEF-87FC-01B70FD32E35}"/>
            </c:ext>
          </c:extLst>
        </c:ser>
        <c:ser>
          <c:idx val="5"/>
          <c:order val="5"/>
          <c:tx>
            <c:v>GNR_HS_HEAT_PIT_L-CEN_E-90_Y-2020</c:v>
          </c:tx>
          <c:spPr>
            <a:solidFill>
              <a:schemeClr val="accent6"/>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32859.835082634003</c:v>
              </c:pt>
              <c:pt idx="1">
                <c:v>283550.54786100099</c:v>
              </c:pt>
              <c:pt idx="2">
                <c:v>283550.54786100099</c:v>
              </c:pt>
              <c:pt idx="3">
                <c:v>283550.54786100099</c:v>
              </c:pt>
              <c:pt idx="4">
                <c:v>283550.54786100099</c:v>
              </c:pt>
              <c:pt idx="5">
                <c:v>283550.54786100099</c:v>
              </c:pt>
              <c:pt idx="6">
                <c:v>283550.54786100099</c:v>
              </c:pt>
              <c:pt idx="7">
                <c:v>283550.54786100099</c:v>
              </c:pt>
              <c:pt idx="8">
                <c:v>283550.54786100099</c:v>
              </c:pt>
            </c:numLit>
          </c:val>
          <c:extLst>
            <c:ext xmlns:c16="http://schemas.microsoft.com/office/drawing/2014/chart" uri="{C3380CC4-5D6E-409C-BE32-E72D297353CC}">
              <c16:uniqueId val="{00000003-7B67-4EEF-87FC-01B70FD32E35}"/>
            </c:ext>
          </c:extLst>
        </c:ser>
        <c:ser>
          <c:idx val="6"/>
          <c:order val="6"/>
          <c:tx>
            <c:v>GNR_ES_ELEC_BAT-LITHIO_E-97_Y-30-50</c:v>
          </c:tx>
          <c:spPr>
            <a:solidFill>
              <a:schemeClr val="accent1">
                <a:lumMod val="6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879.41757646308304</c:v>
              </c:pt>
              <c:pt idx="3">
                <c:v>0</c:v>
              </c:pt>
              <c:pt idx="4">
                <c:v>1187.72732659762</c:v>
              </c:pt>
              <c:pt idx="5">
                <c:v>1187.72732659762</c:v>
              </c:pt>
              <c:pt idx="6">
                <c:v>1187.72732659762</c:v>
              </c:pt>
              <c:pt idx="7">
                <c:v>1190.332871349199</c:v>
              </c:pt>
              <c:pt idx="8">
                <c:v>1190.332871349199</c:v>
              </c:pt>
            </c:numLit>
          </c:val>
          <c:extLst>
            <c:ext xmlns:c16="http://schemas.microsoft.com/office/drawing/2014/chart" uri="{C3380CC4-5D6E-409C-BE32-E72D297353CC}">
              <c16:uniqueId val="{00000000-AD31-45B3-AA74-2F8C6ECA3478}"/>
            </c:ext>
          </c:extLst>
        </c:ser>
        <c:ser>
          <c:idx val="7"/>
          <c:order val="7"/>
          <c:tx>
            <c:v>GNR_HS_HEAT_PIT_L-DEC_E-91_Y-2030</c:v>
          </c:tx>
          <c:spPr>
            <a:solidFill>
              <a:schemeClr val="accent2">
                <a:lumMod val="6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0</c:v>
              </c:pt>
              <c:pt idx="3">
                <c:v>0</c:v>
              </c:pt>
              <c:pt idx="4">
                <c:v>161972.63809249998</c:v>
              </c:pt>
              <c:pt idx="5">
                <c:v>173767.11177491461</c:v>
              </c:pt>
              <c:pt idx="6">
                <c:v>161972.63809249998</c:v>
              </c:pt>
              <c:pt idx="7">
                <c:v>183691.99563926502</c:v>
              </c:pt>
              <c:pt idx="8">
                <c:v>183691.99563926502</c:v>
              </c:pt>
            </c:numLit>
          </c:val>
          <c:extLst>
            <c:ext xmlns:c16="http://schemas.microsoft.com/office/drawing/2014/chart" uri="{C3380CC4-5D6E-409C-BE32-E72D297353CC}">
              <c16:uniqueId val="{00000001-AD31-45B3-AA74-2F8C6ECA3478}"/>
            </c:ext>
          </c:extLst>
        </c:ser>
        <c:ser>
          <c:idx val="8"/>
          <c:order val="8"/>
          <c:tx>
            <c:v>GNR_WT_WIND_ON_LS_Y-2050</c:v>
          </c:tx>
          <c:spPr>
            <a:solidFill>
              <a:schemeClr val="accent3">
                <a:lumMod val="6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0</c:v>
              </c:pt>
              <c:pt idx="3">
                <c:v>0</c:v>
              </c:pt>
              <c:pt idx="4">
                <c:v>0</c:v>
              </c:pt>
              <c:pt idx="5">
                <c:v>0</c:v>
              </c:pt>
              <c:pt idx="6">
                <c:v>0</c:v>
              </c:pt>
              <c:pt idx="7">
                <c:v>0</c:v>
              </c:pt>
              <c:pt idx="8">
                <c:v>1511.508578843263</c:v>
              </c:pt>
            </c:numLit>
          </c:val>
          <c:extLst>
            <c:ext xmlns:c16="http://schemas.microsoft.com/office/drawing/2014/chart" uri="{C3380CC4-5D6E-409C-BE32-E72D297353CC}">
              <c16:uniqueId val="{00000002-AD31-45B3-AA74-2F8C6ECA3478}"/>
            </c:ext>
          </c:extLst>
        </c:ser>
        <c:ser>
          <c:idx val="9"/>
          <c:order val="9"/>
          <c:tx>
            <c:v>GNR_BO_ELEC_E-99_LS-10-MW-FEED_Y-2020</c:v>
          </c:tx>
          <c:spPr>
            <a:solidFill>
              <a:schemeClr val="accent4">
                <a:lumMod val="6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886.30455196789399</c:v>
              </c:pt>
              <c:pt idx="1">
                <c:v>620.95540114622804</c:v>
              </c:pt>
              <c:pt idx="2">
                <c:v>620.95540114622804</c:v>
              </c:pt>
              <c:pt idx="3">
                <c:v>620.95540114622804</c:v>
              </c:pt>
              <c:pt idx="4">
                <c:v>620.95540114622804</c:v>
              </c:pt>
              <c:pt idx="5">
                <c:v>620.95540114622804</c:v>
              </c:pt>
              <c:pt idx="6">
                <c:v>620.95540114622804</c:v>
              </c:pt>
              <c:pt idx="7">
                <c:v>620.95540114622804</c:v>
              </c:pt>
              <c:pt idx="8">
                <c:v>620.95540114622804</c:v>
              </c:pt>
            </c:numLit>
          </c:val>
          <c:extLst>
            <c:ext xmlns:c16="http://schemas.microsoft.com/office/drawing/2014/chart" uri="{C3380CC4-5D6E-409C-BE32-E72D297353CC}">
              <c16:uniqueId val="{00000003-AD31-45B3-AA74-2F8C6ECA3478}"/>
            </c:ext>
          </c:extLst>
        </c:ser>
        <c:ser>
          <c:idx val="10"/>
          <c:order val="10"/>
          <c:tx>
            <c:v>GNR_HP_ELEC_AIR-WTR_COP-310_LS_Y-2020</c:v>
          </c:tx>
          <c:spPr>
            <a:solidFill>
              <a:schemeClr val="accent5">
                <a:lumMod val="6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707.50585447516573</c:v>
              </c:pt>
              <c:pt idx="1">
                <c:v>2538.9827458141172</c:v>
              </c:pt>
              <c:pt idx="2">
                <c:v>2538.9827458141172</c:v>
              </c:pt>
              <c:pt idx="3">
                <c:v>2538.9827458141172</c:v>
              </c:pt>
              <c:pt idx="4">
                <c:v>2538.9827458141172</c:v>
              </c:pt>
              <c:pt idx="5">
                <c:v>2538.9827458141172</c:v>
              </c:pt>
              <c:pt idx="6">
                <c:v>2538.9827458141172</c:v>
              </c:pt>
              <c:pt idx="7">
                <c:v>2538.9827458141172</c:v>
              </c:pt>
              <c:pt idx="8">
                <c:v>2538.9827458141172</c:v>
              </c:pt>
            </c:numLit>
          </c:val>
          <c:extLst>
            <c:ext xmlns:c16="http://schemas.microsoft.com/office/drawing/2014/chart" uri="{C3380CC4-5D6E-409C-BE32-E72D297353CC}">
              <c16:uniqueId val="{00000004-AD31-45B3-AA74-2F8C6ECA3478}"/>
            </c:ext>
          </c:extLst>
        </c:ser>
        <c:ser>
          <c:idx val="11"/>
          <c:order val="11"/>
          <c:tx>
            <c:v>GNR_BO_ELEC_E-99_MS-1-MW-FEED_Y-2020</c:v>
          </c:tx>
          <c:spPr>
            <a:solidFill>
              <a:schemeClr val="accent6">
                <a:lumMod val="6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425.48261149650801</c:v>
              </c:pt>
              <c:pt idx="1">
                <c:v>0</c:v>
              </c:pt>
              <c:pt idx="2">
                <c:v>0</c:v>
              </c:pt>
              <c:pt idx="3">
                <c:v>0</c:v>
              </c:pt>
              <c:pt idx="4">
                <c:v>0</c:v>
              </c:pt>
              <c:pt idx="5">
                <c:v>0</c:v>
              </c:pt>
              <c:pt idx="6">
                <c:v>0</c:v>
              </c:pt>
              <c:pt idx="7">
                <c:v>0</c:v>
              </c:pt>
              <c:pt idx="8">
                <c:v>0</c:v>
              </c:pt>
            </c:numLit>
          </c:val>
          <c:extLst>
            <c:ext xmlns:c16="http://schemas.microsoft.com/office/drawing/2014/chart" uri="{C3380CC4-5D6E-409C-BE32-E72D297353CC}">
              <c16:uniqueId val="{00000005-AD31-45B3-AA74-2F8C6ECA3478}"/>
            </c:ext>
          </c:extLst>
        </c:ser>
        <c:ser>
          <c:idx val="12"/>
          <c:order val="12"/>
          <c:tx>
            <c:v>GNR_HP_ELEC_AIR-WTR_COP-330_LS_Y-2030</c:v>
          </c:tx>
          <c:spPr>
            <a:solidFill>
              <a:schemeClr val="accent1">
                <a:lumMod val="80000"/>
                <a:lumOff val="2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123.5729359819446</c:v>
              </c:pt>
              <c:pt idx="3">
                <c:v>0</c:v>
              </c:pt>
              <c:pt idx="4">
                <c:v>1662.7531921343007</c:v>
              </c:pt>
              <c:pt idx="5">
                <c:v>1662.7531921343007</c:v>
              </c:pt>
              <c:pt idx="6">
                <c:v>1662.7531921343007</c:v>
              </c:pt>
              <c:pt idx="7">
                <c:v>1900.652333223748</c:v>
              </c:pt>
              <c:pt idx="8">
                <c:v>1900.652333223748</c:v>
              </c:pt>
            </c:numLit>
          </c:val>
          <c:extLst>
            <c:ext xmlns:c16="http://schemas.microsoft.com/office/drawing/2014/chart" uri="{C3380CC4-5D6E-409C-BE32-E72D297353CC}">
              <c16:uniqueId val="{00000006-AD31-45B3-AA74-2F8C6ECA3478}"/>
            </c:ext>
          </c:extLst>
        </c:ser>
        <c:ser>
          <c:idx val="13"/>
          <c:order val="13"/>
          <c:tx>
            <c:v>GNR_HS_HEAT_PIT_L-CEN_E-90_Y-2030</c:v>
          </c:tx>
          <c:spPr>
            <a:solidFill>
              <a:schemeClr val="accent2">
                <a:lumMod val="80000"/>
                <a:lumOff val="2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0</c:v>
              </c:pt>
              <c:pt idx="3">
                <c:v>0</c:v>
              </c:pt>
              <c:pt idx="4">
                <c:v>84061.551183566495</c:v>
              </c:pt>
              <c:pt idx="5">
                <c:v>84061.551183566495</c:v>
              </c:pt>
              <c:pt idx="6">
                <c:v>84061.551183566495</c:v>
              </c:pt>
              <c:pt idx="7">
                <c:v>104493.5451105422</c:v>
              </c:pt>
              <c:pt idx="8">
                <c:v>104493.5451105422</c:v>
              </c:pt>
            </c:numLit>
          </c:val>
          <c:extLst>
            <c:ext xmlns:c16="http://schemas.microsoft.com/office/drawing/2014/chart" uri="{C3380CC4-5D6E-409C-BE32-E72D297353CC}">
              <c16:uniqueId val="{00000007-AD31-45B3-AA74-2F8C6ECA3478}"/>
            </c:ext>
          </c:extLst>
        </c:ser>
        <c:ser>
          <c:idx val="14"/>
          <c:order val="14"/>
          <c:tx>
            <c:v>GNR_GT_NGAS_BP_E-43_LS-40-MW_Y-2030</c:v>
          </c:tx>
          <c:spPr>
            <a:solidFill>
              <a:schemeClr val="accent3">
                <a:lumMod val="80000"/>
                <a:lumOff val="2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1595.3829918927149</c:v>
              </c:pt>
              <c:pt idx="3">
                <c:v>0</c:v>
              </c:pt>
              <c:pt idx="4">
                <c:v>0</c:v>
              </c:pt>
              <c:pt idx="5">
                <c:v>98.689413185313001</c:v>
              </c:pt>
              <c:pt idx="6">
                <c:v>0</c:v>
              </c:pt>
              <c:pt idx="7">
                <c:v>0</c:v>
              </c:pt>
              <c:pt idx="8">
                <c:v>0</c:v>
              </c:pt>
            </c:numLit>
          </c:val>
          <c:extLst>
            <c:ext xmlns:c16="http://schemas.microsoft.com/office/drawing/2014/chart" uri="{C3380CC4-5D6E-409C-BE32-E72D297353CC}">
              <c16:uniqueId val="{00000008-AD31-45B3-AA74-2F8C6ECA3478}"/>
            </c:ext>
          </c:extLst>
        </c:ser>
        <c:ser>
          <c:idx val="15"/>
          <c:order val="15"/>
          <c:tx>
            <c:v>GNR_ST_WOODCHI_BP_E-29_LS-600-MW-FEED_Y-2030</c:v>
          </c:tx>
          <c:spPr>
            <a:solidFill>
              <a:schemeClr val="accent4">
                <a:lumMod val="80000"/>
                <a:lumOff val="2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98.802981381140597</c:v>
              </c:pt>
              <c:pt idx="3">
                <c:v>0</c:v>
              </c:pt>
              <c:pt idx="4">
                <c:v>157.94896778385731</c:v>
              </c:pt>
              <c:pt idx="5">
                <c:v>157.94896778385731</c:v>
              </c:pt>
              <c:pt idx="6">
                <c:v>157.94896778385731</c:v>
              </c:pt>
              <c:pt idx="7">
                <c:v>157.94896778385731</c:v>
              </c:pt>
              <c:pt idx="8">
                <c:v>157.94896778385731</c:v>
              </c:pt>
            </c:numLit>
          </c:val>
          <c:extLst>
            <c:ext xmlns:c16="http://schemas.microsoft.com/office/drawing/2014/chart" uri="{C3380CC4-5D6E-409C-BE32-E72D297353CC}">
              <c16:uniqueId val="{00000009-AD31-45B3-AA74-2F8C6ECA3478}"/>
            </c:ext>
          </c:extLst>
        </c:ser>
        <c:ser>
          <c:idx val="16"/>
          <c:order val="16"/>
          <c:tx>
            <c:v>GNR_ENG_NGAS_BP_E-48_Y-2030</c:v>
          </c:tx>
          <c:spPr>
            <a:solidFill>
              <a:schemeClr val="accent5">
                <a:lumMod val="80000"/>
                <a:lumOff val="2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276.77880416483788</c:v>
              </c:pt>
              <c:pt idx="3">
                <c:v>0</c:v>
              </c:pt>
              <c:pt idx="4">
                <c:v>0</c:v>
              </c:pt>
              <c:pt idx="5">
                <c:v>0</c:v>
              </c:pt>
              <c:pt idx="6">
                <c:v>0</c:v>
              </c:pt>
              <c:pt idx="7">
                <c:v>0</c:v>
              </c:pt>
              <c:pt idx="8">
                <c:v>0</c:v>
              </c:pt>
            </c:numLit>
          </c:val>
          <c:extLst>
            <c:ext xmlns:c16="http://schemas.microsoft.com/office/drawing/2014/chart" uri="{C3380CC4-5D6E-409C-BE32-E72D297353CC}">
              <c16:uniqueId val="{00000000-F019-4D15-BC70-B4A6CE3E15BD}"/>
            </c:ext>
          </c:extLst>
        </c:ser>
        <c:ser>
          <c:idx val="17"/>
          <c:order val="17"/>
          <c:tx>
            <c:v>GNR_CC_NGAS_EXT_E-61_LS-100-MW_Y-2030</c:v>
          </c:tx>
          <c:spPr>
            <a:solidFill>
              <a:schemeClr val="accent6">
                <a:lumMod val="80000"/>
                <a:lumOff val="2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0</c:v>
              </c:pt>
              <c:pt idx="3">
                <c:v>0</c:v>
              </c:pt>
              <c:pt idx="4">
                <c:v>917.89976531170998</c:v>
              </c:pt>
              <c:pt idx="5">
                <c:v>1653.615838883635</c:v>
              </c:pt>
              <c:pt idx="6">
                <c:v>917.89976531170998</c:v>
              </c:pt>
              <c:pt idx="7">
                <c:v>1942.2910155319751</c:v>
              </c:pt>
              <c:pt idx="8">
                <c:v>1942.2910155319751</c:v>
              </c:pt>
            </c:numLit>
          </c:val>
          <c:extLst>
            <c:ext xmlns:c16="http://schemas.microsoft.com/office/drawing/2014/chart" uri="{C3380CC4-5D6E-409C-BE32-E72D297353CC}">
              <c16:uniqueId val="{00000001-F019-4D15-BC70-B4A6CE3E15BD}"/>
            </c:ext>
          </c:extLst>
        </c:ser>
        <c:ser>
          <c:idx val="18"/>
          <c:order val="18"/>
          <c:tx>
            <c:v>GNR_WT_WIND_ON_LS_Y-2020</c:v>
          </c:tx>
          <c:spPr>
            <a:solidFill>
              <a:schemeClr val="accent1">
                <a:lumMod val="8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891.01908878247525</c:v>
              </c:pt>
              <c:pt idx="2">
                <c:v>891.01908878247525</c:v>
              </c:pt>
              <c:pt idx="3">
                <c:v>891.01908878247525</c:v>
              </c:pt>
              <c:pt idx="4">
                <c:v>891.01908878247525</c:v>
              </c:pt>
              <c:pt idx="5">
                <c:v>891.01908878247525</c:v>
              </c:pt>
              <c:pt idx="6">
                <c:v>891.01908878247525</c:v>
              </c:pt>
              <c:pt idx="7">
                <c:v>891.01908878247525</c:v>
              </c:pt>
              <c:pt idx="8">
                <c:v>891.01908878247525</c:v>
              </c:pt>
            </c:numLit>
          </c:val>
          <c:extLst>
            <c:ext xmlns:c16="http://schemas.microsoft.com/office/drawing/2014/chart" uri="{C3380CC4-5D6E-409C-BE32-E72D297353CC}">
              <c16:uniqueId val="{00000002-F019-4D15-BC70-B4A6CE3E15BD}"/>
            </c:ext>
          </c:extLst>
        </c:ser>
        <c:ser>
          <c:idx val="19"/>
          <c:order val="19"/>
          <c:tx>
            <c:v>GNR_BO_ELEC_E-99_LS-10-MW-FEED_Y-2030</c:v>
          </c:tx>
          <c:spPr>
            <a:solidFill>
              <a:schemeClr val="accent2">
                <a:lumMod val="8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218.394165835297</c:v>
              </c:pt>
              <c:pt idx="3">
                <c:v>0</c:v>
              </c:pt>
              <c:pt idx="4">
                <c:v>1402.1589999678047</c:v>
              </c:pt>
              <c:pt idx="5">
                <c:v>1402.1589999678047</c:v>
              </c:pt>
              <c:pt idx="6">
                <c:v>1402.1589999678047</c:v>
              </c:pt>
              <c:pt idx="7">
                <c:v>1571.0088301447747</c:v>
              </c:pt>
              <c:pt idx="8">
                <c:v>1571.0088301447747</c:v>
              </c:pt>
            </c:numLit>
          </c:val>
          <c:extLst>
            <c:ext xmlns:c16="http://schemas.microsoft.com/office/drawing/2014/chart" uri="{C3380CC4-5D6E-409C-BE32-E72D297353CC}">
              <c16:uniqueId val="{00000003-F019-4D15-BC70-B4A6CE3E15BD}"/>
            </c:ext>
          </c:extLst>
        </c:ser>
        <c:ser>
          <c:idx val="20"/>
          <c:order val="20"/>
          <c:tx>
            <c:v>GNR_PV_SUN_LS-4-MW_Y-2020</c:v>
          </c:tx>
          <c:spPr>
            <a:solidFill>
              <a:schemeClr val="accent3">
                <a:lumMod val="8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516.66053498192298</c:v>
              </c:pt>
              <c:pt idx="2">
                <c:v>516.66053498192298</c:v>
              </c:pt>
              <c:pt idx="3">
                <c:v>516.66053498192298</c:v>
              </c:pt>
              <c:pt idx="4">
                <c:v>516.66053498192298</c:v>
              </c:pt>
              <c:pt idx="5">
                <c:v>516.66053498192298</c:v>
              </c:pt>
              <c:pt idx="6">
                <c:v>516.66053498192298</c:v>
              </c:pt>
              <c:pt idx="7">
                <c:v>516.66053498192298</c:v>
              </c:pt>
              <c:pt idx="8">
                <c:v>516.66053498192298</c:v>
              </c:pt>
            </c:numLit>
          </c:val>
          <c:extLst>
            <c:ext xmlns:c16="http://schemas.microsoft.com/office/drawing/2014/chart" uri="{C3380CC4-5D6E-409C-BE32-E72D297353CC}">
              <c16:uniqueId val="{00000004-F019-4D15-BC70-B4A6CE3E15BD}"/>
            </c:ext>
          </c:extLst>
        </c:ser>
        <c:ser>
          <c:idx val="21"/>
          <c:order val="21"/>
          <c:tx>
            <c:v>GNR_BO_ELEC_E-99_MS-1-MW-FEED_Y-2030</c:v>
          </c:tx>
          <c:spPr>
            <a:solidFill>
              <a:schemeClr val="accent4">
                <a:lumMod val="8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0</c:v>
              </c:pt>
              <c:pt idx="3">
                <c:v>0</c:v>
              </c:pt>
              <c:pt idx="4">
                <c:v>55.271100449144697</c:v>
              </c:pt>
              <c:pt idx="5">
                <c:v>55.271100449144697</c:v>
              </c:pt>
              <c:pt idx="6">
                <c:v>55.271100449144697</c:v>
              </c:pt>
              <c:pt idx="7">
                <c:v>93.372350150060797</c:v>
              </c:pt>
              <c:pt idx="8">
                <c:v>93.372350150060797</c:v>
              </c:pt>
            </c:numLit>
          </c:val>
          <c:extLst>
            <c:ext xmlns:c16="http://schemas.microsoft.com/office/drawing/2014/chart" uri="{C3380CC4-5D6E-409C-BE32-E72D297353CC}">
              <c16:uniqueId val="{00000000-6F40-46CA-B9C7-A2F6E6DC87C1}"/>
            </c:ext>
          </c:extLst>
        </c:ser>
        <c:ser>
          <c:idx val="22"/>
          <c:order val="22"/>
          <c:tx>
            <c:v>GNR_WT_WIND_OFF_L-NS_Y-2030</c:v>
          </c:tx>
          <c:spPr>
            <a:solidFill>
              <a:schemeClr val="accent5">
                <a:lumMod val="8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0</c:v>
              </c:pt>
              <c:pt idx="3">
                <c:v>0</c:v>
              </c:pt>
              <c:pt idx="4">
                <c:v>310.71150917731097</c:v>
              </c:pt>
              <c:pt idx="5">
                <c:v>310.71150917731097</c:v>
              </c:pt>
              <c:pt idx="6">
                <c:v>310.71150917731097</c:v>
              </c:pt>
              <c:pt idx="7">
                <c:v>524.95153073032304</c:v>
              </c:pt>
              <c:pt idx="8">
                <c:v>524.95153073032304</c:v>
              </c:pt>
            </c:numLit>
          </c:val>
          <c:extLst>
            <c:ext xmlns:c16="http://schemas.microsoft.com/office/drawing/2014/chart" uri="{C3380CC4-5D6E-409C-BE32-E72D297353CC}">
              <c16:uniqueId val="{00000001-6F40-46CA-B9C7-A2F6E6DC87C1}"/>
            </c:ext>
          </c:extLst>
        </c:ser>
        <c:ser>
          <c:idx val="23"/>
          <c:order val="23"/>
          <c:tx>
            <c:v>GNR_HS_HEAT_PIT_L-DEC_E-91_Y-2050</c:v>
          </c:tx>
          <c:spPr>
            <a:solidFill>
              <a:schemeClr val="accent6">
                <a:lumMod val="8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0</c:v>
              </c:pt>
              <c:pt idx="3">
                <c:v>0</c:v>
              </c:pt>
              <c:pt idx="4">
                <c:v>0</c:v>
              </c:pt>
              <c:pt idx="5">
                <c:v>0</c:v>
              </c:pt>
              <c:pt idx="6">
                <c:v>0</c:v>
              </c:pt>
              <c:pt idx="7">
                <c:v>0</c:v>
              </c:pt>
              <c:pt idx="8">
                <c:v>943.35980977155896</c:v>
              </c:pt>
            </c:numLit>
          </c:val>
          <c:extLst>
            <c:ext xmlns:c16="http://schemas.microsoft.com/office/drawing/2014/chart" uri="{C3380CC4-5D6E-409C-BE32-E72D297353CC}">
              <c16:uniqueId val="{00000002-6F40-46CA-B9C7-A2F6E6DC87C1}"/>
            </c:ext>
          </c:extLst>
        </c:ser>
        <c:dLbls>
          <c:showLegendKey val="0"/>
          <c:showVal val="0"/>
          <c:showCatName val="0"/>
          <c:showSerName val="0"/>
          <c:showPercent val="0"/>
          <c:showBubbleSize val="0"/>
        </c:dLbls>
        <c:gapWidth val="150"/>
        <c:overlap val="100"/>
        <c:axId val="2080468400"/>
        <c:axId val="2080469232"/>
      </c:barChart>
      <c:catAx>
        <c:axId val="2080468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080469232"/>
        <c:crosses val="autoZero"/>
        <c:auto val="1"/>
        <c:lblAlgn val="ctr"/>
        <c:lblOffset val="100"/>
        <c:noMultiLvlLbl val="0"/>
      </c:catAx>
      <c:valAx>
        <c:axId val="20804692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0804684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tool.xlsm]GEN INVEST!PivotTable3</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s>
    <c:plotArea>
      <c:layout>
        <c:manualLayout>
          <c:layoutTarget val="inner"/>
          <c:xMode val="edge"/>
          <c:yMode val="edge"/>
          <c:x val="8.2079605162027794E-2"/>
          <c:y val="0.12396292790204502"/>
          <c:w val="0.75684944049009073"/>
          <c:h val="0.60549250331739057"/>
        </c:manualLayout>
      </c:layout>
      <c:barChart>
        <c:barDir val="col"/>
        <c:grouping val="stacked"/>
        <c:varyColors val="0"/>
        <c:ser>
          <c:idx val="0"/>
          <c:order val="0"/>
          <c:tx>
            <c:strRef>
              <c:f>'GEN INVEST'!$D$2:$D$3</c:f>
              <c:strCache>
                <c:ptCount val="1"/>
                <c:pt idx="0">
                  <c:v>SUN</c:v>
                </c:pt>
              </c:strCache>
            </c:strRef>
          </c:tx>
          <c:spPr>
            <a:solidFill>
              <a:schemeClr val="accent1"/>
            </a:solidFill>
            <a:ln>
              <a:noFill/>
            </a:ln>
            <a:effectLst/>
          </c:spPr>
          <c:invertIfNegative val="0"/>
          <c:cat>
            <c:multiLvlStrRef>
              <c:f>'GEN INVEST'!$B$4:$C$15</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POLAND</c:v>
                  </c:pt>
                  <c:pt idx="5">
                    <c:v>LATVIA</c:v>
                  </c:pt>
                  <c:pt idx="6">
                    <c:v>LITHUANIA</c:v>
                  </c:pt>
                  <c:pt idx="7">
                    <c:v>UNITED_KINGDOM</c:v>
                  </c:pt>
                  <c:pt idx="8">
                    <c:v>NORWAY</c:v>
                  </c:pt>
                  <c:pt idx="9">
                    <c:v>SWEDEN</c:v>
                  </c:pt>
                  <c:pt idx="10">
                    <c:v>NETHERLANDS</c:v>
                  </c:pt>
                </c:lvl>
              </c:multiLvlStrCache>
            </c:multiLvlStrRef>
          </c:cat>
          <c:val>
            <c:numRef>
              <c:f>'GEN INVEST'!$D$4:$D$15</c:f>
              <c:numCache>
                <c:formatCode>General</c:formatCode>
                <c:ptCount val="11"/>
                <c:pt idx="1">
                  <c:v>89907.992501594737</c:v>
                </c:pt>
                <c:pt idx="3">
                  <c:v>4983.5608393789198</c:v>
                </c:pt>
                <c:pt idx="5">
                  <c:v>10939.96595220685</c:v>
                </c:pt>
                <c:pt idx="6">
                  <c:v>294060.8330046137</c:v>
                </c:pt>
                <c:pt idx="7">
                  <c:v>40797.038383437786</c:v>
                </c:pt>
                <c:pt idx="10">
                  <c:v>3849.70794362983</c:v>
                </c:pt>
              </c:numCache>
            </c:numRef>
          </c:val>
          <c:extLst>
            <c:ext xmlns:c16="http://schemas.microsoft.com/office/drawing/2014/chart" uri="{C3380CC4-5D6E-409C-BE32-E72D297353CC}">
              <c16:uniqueId val="{00000000-D2F8-48B9-B2D8-13F315638C1F}"/>
            </c:ext>
          </c:extLst>
        </c:ser>
        <c:ser>
          <c:idx val="1"/>
          <c:order val="1"/>
          <c:tx>
            <c:strRef>
              <c:f>'GEN INVEST'!$E$2:$E$3</c:f>
              <c:strCache>
                <c:ptCount val="1"/>
                <c:pt idx="0">
                  <c:v>NATGAS</c:v>
                </c:pt>
              </c:strCache>
            </c:strRef>
          </c:tx>
          <c:spPr>
            <a:solidFill>
              <a:schemeClr val="accent2"/>
            </a:solidFill>
            <a:ln>
              <a:noFill/>
            </a:ln>
            <a:effectLst/>
          </c:spPr>
          <c:invertIfNegative val="0"/>
          <c:cat>
            <c:multiLvlStrRef>
              <c:f>'GEN INVEST'!$B$4:$C$15</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POLAND</c:v>
                  </c:pt>
                  <c:pt idx="5">
                    <c:v>LATVIA</c:v>
                  </c:pt>
                  <c:pt idx="6">
                    <c:v>LITHUANIA</c:v>
                  </c:pt>
                  <c:pt idx="7">
                    <c:v>UNITED_KINGDOM</c:v>
                  </c:pt>
                  <c:pt idx="8">
                    <c:v>NORWAY</c:v>
                  </c:pt>
                  <c:pt idx="9">
                    <c:v>SWEDEN</c:v>
                  </c:pt>
                  <c:pt idx="10">
                    <c:v>NETHERLANDS</c:v>
                  </c:pt>
                </c:lvl>
              </c:multiLvlStrCache>
            </c:multiLvlStrRef>
          </c:cat>
          <c:val>
            <c:numRef>
              <c:f>'GEN INVEST'!$E$4:$E$15</c:f>
              <c:numCache>
                <c:formatCode>General</c:formatCode>
                <c:ptCount val="11"/>
                <c:pt idx="0">
                  <c:v>421.19737677334302</c:v>
                </c:pt>
                <c:pt idx="7">
                  <c:v>17498.980161886098</c:v>
                </c:pt>
                <c:pt idx="10">
                  <c:v>2143.7421627767599</c:v>
                </c:pt>
              </c:numCache>
            </c:numRef>
          </c:val>
          <c:extLst>
            <c:ext xmlns:c16="http://schemas.microsoft.com/office/drawing/2014/chart" uri="{C3380CC4-5D6E-409C-BE32-E72D297353CC}">
              <c16:uniqueId val="{00000003-443B-4741-BC3F-C404BF8AE43B}"/>
            </c:ext>
          </c:extLst>
        </c:ser>
        <c:ser>
          <c:idx val="2"/>
          <c:order val="2"/>
          <c:tx>
            <c:strRef>
              <c:f>'GEN INVEST'!$F$2:$F$3</c:f>
              <c:strCache>
                <c:ptCount val="1"/>
                <c:pt idx="0">
                  <c:v>MUNIWASTE</c:v>
                </c:pt>
              </c:strCache>
            </c:strRef>
          </c:tx>
          <c:spPr>
            <a:solidFill>
              <a:schemeClr val="accent3"/>
            </a:solidFill>
            <a:ln>
              <a:noFill/>
            </a:ln>
            <a:effectLst/>
          </c:spPr>
          <c:invertIfNegative val="0"/>
          <c:cat>
            <c:multiLvlStrRef>
              <c:f>'GEN INVEST'!$B$4:$C$15</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POLAND</c:v>
                  </c:pt>
                  <c:pt idx="5">
                    <c:v>LATVIA</c:v>
                  </c:pt>
                  <c:pt idx="6">
                    <c:v>LITHUANIA</c:v>
                  </c:pt>
                  <c:pt idx="7">
                    <c:v>UNITED_KINGDOM</c:v>
                  </c:pt>
                  <c:pt idx="8">
                    <c:v>NORWAY</c:v>
                  </c:pt>
                  <c:pt idx="9">
                    <c:v>SWEDEN</c:v>
                  </c:pt>
                  <c:pt idx="10">
                    <c:v>NETHERLANDS</c:v>
                  </c:pt>
                </c:lvl>
              </c:multiLvlStrCache>
            </c:multiLvlStrRef>
          </c:cat>
          <c:val>
            <c:numRef>
              <c:f>'GEN INVEST'!$F$4:$F$15</c:f>
              <c:numCache>
                <c:formatCode>General</c:formatCode>
                <c:ptCount val="11"/>
                <c:pt idx="0">
                  <c:v>1123.8687092507687</c:v>
                </c:pt>
                <c:pt idx="2">
                  <c:v>4075.2350505060845</c:v>
                </c:pt>
                <c:pt idx="3">
                  <c:v>3750.4937731578379</c:v>
                </c:pt>
                <c:pt idx="4">
                  <c:v>5290.3718036700802</c:v>
                </c:pt>
                <c:pt idx="8">
                  <c:v>413.87176502971602</c:v>
                </c:pt>
                <c:pt idx="9">
                  <c:v>4587.2507901725485</c:v>
                </c:pt>
              </c:numCache>
            </c:numRef>
          </c:val>
          <c:extLst>
            <c:ext xmlns:c16="http://schemas.microsoft.com/office/drawing/2014/chart" uri="{C3380CC4-5D6E-409C-BE32-E72D297353CC}">
              <c16:uniqueId val="{0000000F-FC26-4F7E-9E4A-E0ABE90BEA69}"/>
            </c:ext>
          </c:extLst>
        </c:ser>
        <c:ser>
          <c:idx val="3"/>
          <c:order val="3"/>
          <c:tx>
            <c:strRef>
              <c:f>'GEN INVEST'!$G$2:$G$3</c:f>
              <c:strCache>
                <c:ptCount val="1"/>
                <c:pt idx="0">
                  <c:v>WOODCHIPS</c:v>
                </c:pt>
              </c:strCache>
            </c:strRef>
          </c:tx>
          <c:spPr>
            <a:solidFill>
              <a:schemeClr val="accent4"/>
            </a:solidFill>
            <a:ln>
              <a:noFill/>
            </a:ln>
            <a:effectLst/>
          </c:spPr>
          <c:invertIfNegative val="0"/>
          <c:cat>
            <c:multiLvlStrRef>
              <c:f>'GEN INVEST'!$B$4:$C$15</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POLAND</c:v>
                  </c:pt>
                  <c:pt idx="5">
                    <c:v>LATVIA</c:v>
                  </c:pt>
                  <c:pt idx="6">
                    <c:v>LITHUANIA</c:v>
                  </c:pt>
                  <c:pt idx="7">
                    <c:v>UNITED_KINGDOM</c:v>
                  </c:pt>
                  <c:pt idx="8">
                    <c:v>NORWAY</c:v>
                  </c:pt>
                  <c:pt idx="9">
                    <c:v>SWEDEN</c:v>
                  </c:pt>
                  <c:pt idx="10">
                    <c:v>NETHERLANDS</c:v>
                  </c:pt>
                </c:lvl>
              </c:multiLvlStrCache>
            </c:multiLvlStrRef>
          </c:cat>
          <c:val>
            <c:numRef>
              <c:f>'GEN INVEST'!$G$4:$G$15</c:f>
              <c:numCache>
                <c:formatCode>General</c:formatCode>
                <c:ptCount val="11"/>
                <c:pt idx="0">
                  <c:v>74.7839979263495</c:v>
                </c:pt>
                <c:pt idx="1">
                  <c:v>10.62963504662865</c:v>
                </c:pt>
                <c:pt idx="2">
                  <c:v>71.487478561734093</c:v>
                </c:pt>
                <c:pt idx="3">
                  <c:v>594.69251442950497</c:v>
                </c:pt>
                <c:pt idx="4">
                  <c:v>254.883847031964</c:v>
                </c:pt>
                <c:pt idx="8">
                  <c:v>27.5035794013192</c:v>
                </c:pt>
              </c:numCache>
            </c:numRef>
          </c:val>
          <c:extLst>
            <c:ext xmlns:c16="http://schemas.microsoft.com/office/drawing/2014/chart" uri="{C3380CC4-5D6E-409C-BE32-E72D297353CC}">
              <c16:uniqueId val="{00000010-FC26-4F7E-9E4A-E0ABE90BEA69}"/>
            </c:ext>
          </c:extLst>
        </c:ser>
        <c:dLbls>
          <c:showLegendKey val="0"/>
          <c:showVal val="0"/>
          <c:showCatName val="0"/>
          <c:showSerName val="0"/>
          <c:showPercent val="0"/>
          <c:showBubbleSize val="0"/>
        </c:dLbls>
        <c:gapWidth val="150"/>
        <c:overlap val="100"/>
        <c:axId val="863958735"/>
        <c:axId val="863959151"/>
      </c:barChart>
      <c:catAx>
        <c:axId val="8639587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863959151"/>
        <c:crosses val="autoZero"/>
        <c:auto val="1"/>
        <c:lblAlgn val="ctr"/>
        <c:lblOffset val="100"/>
        <c:noMultiLvlLbl val="0"/>
      </c:catAx>
      <c:valAx>
        <c:axId val="8639591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8639587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CAP!PivotTable1</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s>
    <c:plotArea>
      <c:layout/>
      <c:barChart>
        <c:barDir val="col"/>
        <c:grouping val="stacked"/>
        <c:varyColors val="0"/>
        <c:ser>
          <c:idx val="0"/>
          <c:order val="0"/>
          <c:tx>
            <c:strRef>
              <c:f>'EL GEN CAP'!$E$3:$E$5</c:f>
              <c:strCache>
                <c:ptCount val="1"/>
                <c:pt idx="0">
                  <c:v>Endogenous - WIND</c:v>
                </c:pt>
              </c:strCache>
            </c:strRef>
          </c:tx>
          <c:spPr>
            <a:solidFill>
              <a:schemeClr val="accent1"/>
            </a:solidFill>
            <a:ln>
              <a:noFill/>
            </a:ln>
            <a:effectLst/>
          </c:spPr>
          <c:invertIfNegative val="0"/>
          <c:cat>
            <c:multiLvlStrRef>
              <c:f>'EL GEN CAP'!$B$6:$D$9</c:f>
              <c:multiLvlStrCache>
                <c:ptCount val="3"/>
                <c:lvl>
                  <c:pt idx="0">
                    <c:v>2020</c:v>
                  </c:pt>
                  <c:pt idx="1">
                    <c:v>2030</c:v>
                  </c:pt>
                  <c:pt idx="2">
                    <c:v>2050</c:v>
                  </c:pt>
                </c:lvl>
                <c:lvl>
                  <c:pt idx="0">
                    <c:v>BASE</c:v>
                  </c:pt>
                </c:lvl>
                <c:lvl>
                  <c:pt idx="0">
                    <c:v>DENMARK</c:v>
                  </c:pt>
                </c:lvl>
              </c:multiLvlStrCache>
            </c:multiLvlStrRef>
          </c:cat>
          <c:val>
            <c:numRef>
              <c:f>'EL GEN CAP'!$E$6:$E$9</c:f>
              <c:numCache>
                <c:formatCode>General</c:formatCode>
                <c:ptCount val="3"/>
                <c:pt idx="0">
                  <c:v>4.0735729999998922</c:v>
                </c:pt>
                <c:pt idx="1">
                  <c:v>7.2112196700986075</c:v>
                </c:pt>
                <c:pt idx="2">
                  <c:v>13.842910239498647</c:v>
                </c:pt>
              </c:numCache>
            </c:numRef>
          </c:val>
          <c:extLst>
            <c:ext xmlns:c16="http://schemas.microsoft.com/office/drawing/2014/chart" uri="{C3380CC4-5D6E-409C-BE32-E72D297353CC}">
              <c16:uniqueId val="{00000000-C939-4995-8C3F-7C3B4F0807CF}"/>
            </c:ext>
          </c:extLst>
        </c:ser>
        <c:ser>
          <c:idx val="1"/>
          <c:order val="1"/>
          <c:tx>
            <c:strRef>
              <c:f>'EL GEN CAP'!$F$3:$F$5</c:f>
              <c:strCache>
                <c:ptCount val="1"/>
                <c:pt idx="0">
                  <c:v>Endogenous - MUNIWASTE</c:v>
                </c:pt>
              </c:strCache>
            </c:strRef>
          </c:tx>
          <c:spPr>
            <a:solidFill>
              <a:schemeClr val="accent2"/>
            </a:solidFill>
            <a:ln>
              <a:noFill/>
            </a:ln>
            <a:effectLst/>
          </c:spPr>
          <c:invertIfNegative val="0"/>
          <c:cat>
            <c:multiLvlStrRef>
              <c:f>'EL GEN CAP'!$B$6:$D$9</c:f>
              <c:multiLvlStrCache>
                <c:ptCount val="3"/>
                <c:lvl>
                  <c:pt idx="0">
                    <c:v>2020</c:v>
                  </c:pt>
                  <c:pt idx="1">
                    <c:v>2030</c:v>
                  </c:pt>
                  <c:pt idx="2">
                    <c:v>2050</c:v>
                  </c:pt>
                </c:lvl>
                <c:lvl>
                  <c:pt idx="0">
                    <c:v>BASE</c:v>
                  </c:pt>
                </c:lvl>
                <c:lvl>
                  <c:pt idx="0">
                    <c:v>DENMARK</c:v>
                  </c:pt>
                </c:lvl>
              </c:multiLvlStrCache>
            </c:multiLvlStrRef>
          </c:cat>
          <c:val>
            <c:numRef>
              <c:f>'EL GEN CAP'!$F$6:$F$9</c:f>
              <c:numCache>
                <c:formatCode>General</c:formatCode>
                <c:ptCount val="3"/>
                <c:pt idx="0">
                  <c:v>0.13085526750059601</c:v>
                </c:pt>
                <c:pt idx="1">
                  <c:v>0.51668774865462896</c:v>
                </c:pt>
                <c:pt idx="2">
                  <c:v>0.492186622207618</c:v>
                </c:pt>
              </c:numCache>
            </c:numRef>
          </c:val>
          <c:extLst>
            <c:ext xmlns:c16="http://schemas.microsoft.com/office/drawing/2014/chart" uri="{C3380CC4-5D6E-409C-BE32-E72D297353CC}">
              <c16:uniqueId val="{00000001-DA84-4F54-A5F4-C5EFA093D50B}"/>
            </c:ext>
          </c:extLst>
        </c:ser>
        <c:ser>
          <c:idx val="2"/>
          <c:order val="2"/>
          <c:tx>
            <c:strRef>
              <c:f>'EL GEN CAP'!$G$3:$G$5</c:f>
              <c:strCache>
                <c:ptCount val="1"/>
                <c:pt idx="0">
                  <c:v>Endogenous - WOODCHIPS</c:v>
                </c:pt>
              </c:strCache>
            </c:strRef>
          </c:tx>
          <c:spPr>
            <a:solidFill>
              <a:schemeClr val="accent3"/>
            </a:solidFill>
            <a:ln>
              <a:noFill/>
            </a:ln>
            <a:effectLst/>
          </c:spPr>
          <c:invertIfNegative val="0"/>
          <c:cat>
            <c:multiLvlStrRef>
              <c:f>'EL GEN CAP'!$B$6:$D$9</c:f>
              <c:multiLvlStrCache>
                <c:ptCount val="3"/>
                <c:lvl>
                  <c:pt idx="0">
                    <c:v>2020</c:v>
                  </c:pt>
                  <c:pt idx="1">
                    <c:v>2030</c:v>
                  </c:pt>
                  <c:pt idx="2">
                    <c:v>2050</c:v>
                  </c:pt>
                </c:lvl>
                <c:lvl>
                  <c:pt idx="0">
                    <c:v>BASE</c:v>
                  </c:pt>
                </c:lvl>
                <c:lvl>
                  <c:pt idx="0">
                    <c:v>DENMARK</c:v>
                  </c:pt>
                </c:lvl>
              </c:multiLvlStrCache>
            </c:multiLvlStrRef>
          </c:cat>
          <c:val>
            <c:numRef>
              <c:f>'EL GEN CAP'!$G$6:$G$9</c:f>
              <c:numCache>
                <c:formatCode>General</c:formatCode>
                <c:ptCount val="3"/>
                <c:pt idx="1">
                  <c:v>7.4783997926349488E-2</c:v>
                </c:pt>
                <c:pt idx="2">
                  <c:v>7.4783997926349488E-2</c:v>
                </c:pt>
              </c:numCache>
            </c:numRef>
          </c:val>
          <c:extLst>
            <c:ext xmlns:c16="http://schemas.microsoft.com/office/drawing/2014/chart" uri="{C3380CC4-5D6E-409C-BE32-E72D297353CC}">
              <c16:uniqueId val="{00000002-DA84-4F54-A5F4-C5EFA093D50B}"/>
            </c:ext>
          </c:extLst>
        </c:ser>
        <c:ser>
          <c:idx val="3"/>
          <c:order val="3"/>
          <c:tx>
            <c:strRef>
              <c:f>'EL GEN CAP'!$H$3:$H$5</c:f>
              <c:strCache>
                <c:ptCount val="1"/>
                <c:pt idx="0">
                  <c:v>Exogenous - SUN</c:v>
                </c:pt>
              </c:strCache>
            </c:strRef>
          </c:tx>
          <c:spPr>
            <a:solidFill>
              <a:schemeClr val="accent4"/>
            </a:solidFill>
            <a:ln>
              <a:noFill/>
            </a:ln>
            <a:effectLst/>
          </c:spPr>
          <c:invertIfNegative val="0"/>
          <c:cat>
            <c:multiLvlStrRef>
              <c:f>'EL GEN CAP'!$B$6:$D$9</c:f>
              <c:multiLvlStrCache>
                <c:ptCount val="3"/>
                <c:lvl>
                  <c:pt idx="0">
                    <c:v>2020</c:v>
                  </c:pt>
                  <c:pt idx="1">
                    <c:v>2030</c:v>
                  </c:pt>
                  <c:pt idx="2">
                    <c:v>2050</c:v>
                  </c:pt>
                </c:lvl>
                <c:lvl>
                  <c:pt idx="0">
                    <c:v>BASE</c:v>
                  </c:pt>
                </c:lvl>
                <c:lvl>
                  <c:pt idx="0">
                    <c:v>DENMARK</c:v>
                  </c:pt>
                </c:lvl>
              </c:multiLvlStrCache>
            </c:multiLvlStrRef>
          </c:cat>
          <c:val>
            <c:numRef>
              <c:f>'EL GEN CAP'!$H$6:$H$9</c:f>
              <c:numCache>
                <c:formatCode>General</c:formatCode>
                <c:ptCount val="3"/>
                <c:pt idx="0">
                  <c:v>0.78398835599973893</c:v>
                </c:pt>
                <c:pt idx="1">
                  <c:v>0.78287415599973897</c:v>
                </c:pt>
              </c:numCache>
            </c:numRef>
          </c:val>
          <c:extLst>
            <c:ext xmlns:c16="http://schemas.microsoft.com/office/drawing/2014/chart" uri="{C3380CC4-5D6E-409C-BE32-E72D297353CC}">
              <c16:uniqueId val="{00000000-7A02-46F6-9CE3-91ED24ECB28B}"/>
            </c:ext>
          </c:extLst>
        </c:ser>
        <c:ser>
          <c:idx val="4"/>
          <c:order val="4"/>
          <c:tx>
            <c:strRef>
              <c:f>'EL GEN CAP'!$I$3:$I$5</c:f>
              <c:strCache>
                <c:ptCount val="1"/>
                <c:pt idx="0">
                  <c:v>Exogenous - WATER</c:v>
                </c:pt>
              </c:strCache>
            </c:strRef>
          </c:tx>
          <c:spPr>
            <a:solidFill>
              <a:schemeClr val="accent5"/>
            </a:solidFill>
            <a:ln>
              <a:noFill/>
            </a:ln>
            <a:effectLst/>
          </c:spPr>
          <c:invertIfNegative val="0"/>
          <c:cat>
            <c:multiLvlStrRef>
              <c:f>'EL GEN CAP'!$B$6:$D$9</c:f>
              <c:multiLvlStrCache>
                <c:ptCount val="3"/>
                <c:lvl>
                  <c:pt idx="0">
                    <c:v>2020</c:v>
                  </c:pt>
                  <c:pt idx="1">
                    <c:v>2030</c:v>
                  </c:pt>
                  <c:pt idx="2">
                    <c:v>2050</c:v>
                  </c:pt>
                </c:lvl>
                <c:lvl>
                  <c:pt idx="0">
                    <c:v>BASE</c:v>
                  </c:pt>
                </c:lvl>
                <c:lvl>
                  <c:pt idx="0">
                    <c:v>DENMARK</c:v>
                  </c:pt>
                </c:lvl>
              </c:multiLvlStrCache>
            </c:multiLvlStrRef>
          </c:cat>
          <c:val>
            <c:numRef>
              <c:f>'EL GEN CAP'!$I$6:$I$9</c:f>
              <c:numCache>
                <c:formatCode>General</c:formatCode>
                <c:ptCount val="3"/>
                <c:pt idx="0">
                  <c:v>6.9550000000000002E-3</c:v>
                </c:pt>
                <c:pt idx="1">
                  <c:v>2.5000000000000001E-5</c:v>
                </c:pt>
              </c:numCache>
            </c:numRef>
          </c:val>
          <c:extLst>
            <c:ext xmlns:c16="http://schemas.microsoft.com/office/drawing/2014/chart" uri="{C3380CC4-5D6E-409C-BE32-E72D297353CC}">
              <c16:uniqueId val="{00000001-7A02-46F6-9CE3-91ED24ECB28B}"/>
            </c:ext>
          </c:extLst>
        </c:ser>
        <c:ser>
          <c:idx val="5"/>
          <c:order val="5"/>
          <c:tx>
            <c:strRef>
              <c:f>'EL GEN CAP'!$J$3:$J$5</c:f>
              <c:strCache>
                <c:ptCount val="1"/>
                <c:pt idx="0">
                  <c:v>Exogenous - WIND</c:v>
                </c:pt>
              </c:strCache>
            </c:strRef>
          </c:tx>
          <c:spPr>
            <a:solidFill>
              <a:schemeClr val="accent6"/>
            </a:solidFill>
            <a:ln>
              <a:noFill/>
            </a:ln>
            <a:effectLst/>
          </c:spPr>
          <c:invertIfNegative val="0"/>
          <c:cat>
            <c:multiLvlStrRef>
              <c:f>'EL GEN CAP'!$B$6:$D$9</c:f>
              <c:multiLvlStrCache>
                <c:ptCount val="3"/>
                <c:lvl>
                  <c:pt idx="0">
                    <c:v>2020</c:v>
                  </c:pt>
                  <c:pt idx="1">
                    <c:v>2030</c:v>
                  </c:pt>
                  <c:pt idx="2">
                    <c:v>2050</c:v>
                  </c:pt>
                </c:lvl>
                <c:lvl>
                  <c:pt idx="0">
                    <c:v>BASE</c:v>
                  </c:pt>
                </c:lvl>
                <c:lvl>
                  <c:pt idx="0">
                    <c:v>DENMARK</c:v>
                  </c:pt>
                </c:lvl>
              </c:multiLvlStrCache>
            </c:multiLvlStrRef>
          </c:cat>
          <c:val>
            <c:numRef>
              <c:f>'EL GEN CAP'!$J$6:$J$9</c:f>
              <c:numCache>
                <c:formatCode>General</c:formatCode>
                <c:ptCount val="3"/>
                <c:pt idx="0">
                  <c:v>5.6275270000001081</c:v>
                </c:pt>
                <c:pt idx="1">
                  <c:v>3.9843029999999988</c:v>
                </c:pt>
              </c:numCache>
            </c:numRef>
          </c:val>
          <c:extLst>
            <c:ext xmlns:c16="http://schemas.microsoft.com/office/drawing/2014/chart" uri="{C3380CC4-5D6E-409C-BE32-E72D297353CC}">
              <c16:uniqueId val="{00000002-7A02-46F6-9CE3-91ED24ECB28B}"/>
            </c:ext>
          </c:extLst>
        </c:ser>
        <c:ser>
          <c:idx val="6"/>
          <c:order val="6"/>
          <c:tx>
            <c:strRef>
              <c:f>'EL GEN CAP'!$K$3:$K$5</c:f>
              <c:strCache>
                <c:ptCount val="1"/>
                <c:pt idx="0">
                  <c:v>Exogenous - MUNIWASTE</c:v>
                </c:pt>
              </c:strCache>
            </c:strRef>
          </c:tx>
          <c:spPr>
            <a:solidFill>
              <a:schemeClr val="accent1">
                <a:lumMod val="60000"/>
              </a:schemeClr>
            </a:solidFill>
            <a:ln>
              <a:noFill/>
            </a:ln>
            <a:effectLst/>
          </c:spPr>
          <c:invertIfNegative val="0"/>
          <c:cat>
            <c:multiLvlStrRef>
              <c:f>'EL GEN CAP'!$B$6:$D$9</c:f>
              <c:multiLvlStrCache>
                <c:ptCount val="3"/>
                <c:lvl>
                  <c:pt idx="0">
                    <c:v>2020</c:v>
                  </c:pt>
                  <c:pt idx="1">
                    <c:v>2030</c:v>
                  </c:pt>
                  <c:pt idx="2">
                    <c:v>2050</c:v>
                  </c:pt>
                </c:lvl>
                <c:lvl>
                  <c:pt idx="0">
                    <c:v>BASE</c:v>
                  </c:pt>
                </c:lvl>
                <c:lvl>
                  <c:pt idx="0">
                    <c:v>DENMARK</c:v>
                  </c:pt>
                </c:lvl>
              </c:multiLvlStrCache>
            </c:multiLvlStrRef>
          </c:cat>
          <c:val>
            <c:numRef>
              <c:f>'EL GEN CAP'!$K$6:$K$9</c:f>
              <c:numCache>
                <c:formatCode>General</c:formatCode>
                <c:ptCount val="3"/>
                <c:pt idx="0">
                  <c:v>0.28568000000000005</c:v>
                </c:pt>
                <c:pt idx="1">
                  <c:v>4.53E-2</c:v>
                </c:pt>
              </c:numCache>
            </c:numRef>
          </c:val>
          <c:extLst>
            <c:ext xmlns:c16="http://schemas.microsoft.com/office/drawing/2014/chart" uri="{C3380CC4-5D6E-409C-BE32-E72D297353CC}">
              <c16:uniqueId val="{00000003-7A02-46F6-9CE3-91ED24ECB28B}"/>
            </c:ext>
          </c:extLst>
        </c:ser>
        <c:ser>
          <c:idx val="7"/>
          <c:order val="7"/>
          <c:tx>
            <c:strRef>
              <c:f>'EL GEN CAP'!$L$3:$L$5</c:f>
              <c:strCache>
                <c:ptCount val="1"/>
                <c:pt idx="0">
                  <c:v>Exogenous - NATGAS</c:v>
                </c:pt>
              </c:strCache>
            </c:strRef>
          </c:tx>
          <c:spPr>
            <a:solidFill>
              <a:schemeClr val="accent2">
                <a:lumMod val="60000"/>
              </a:schemeClr>
            </a:solidFill>
            <a:ln>
              <a:noFill/>
            </a:ln>
            <a:effectLst/>
          </c:spPr>
          <c:invertIfNegative val="0"/>
          <c:cat>
            <c:multiLvlStrRef>
              <c:f>'EL GEN CAP'!$B$6:$D$9</c:f>
              <c:multiLvlStrCache>
                <c:ptCount val="3"/>
                <c:lvl>
                  <c:pt idx="0">
                    <c:v>2020</c:v>
                  </c:pt>
                  <c:pt idx="1">
                    <c:v>2030</c:v>
                  </c:pt>
                  <c:pt idx="2">
                    <c:v>2050</c:v>
                  </c:pt>
                </c:lvl>
                <c:lvl>
                  <c:pt idx="0">
                    <c:v>BASE</c:v>
                  </c:pt>
                </c:lvl>
                <c:lvl>
                  <c:pt idx="0">
                    <c:v>DENMARK</c:v>
                  </c:pt>
                </c:lvl>
              </c:multiLvlStrCache>
            </c:multiLvlStrRef>
          </c:cat>
          <c:val>
            <c:numRef>
              <c:f>'EL GEN CAP'!$L$6:$L$9</c:f>
              <c:numCache>
                <c:formatCode>General</c:formatCode>
                <c:ptCount val="3"/>
                <c:pt idx="0">
                  <c:v>1.5941449999999997</c:v>
                </c:pt>
                <c:pt idx="1">
                  <c:v>0.23372500000000002</c:v>
                </c:pt>
              </c:numCache>
            </c:numRef>
          </c:val>
          <c:extLst>
            <c:ext xmlns:c16="http://schemas.microsoft.com/office/drawing/2014/chart" uri="{C3380CC4-5D6E-409C-BE32-E72D297353CC}">
              <c16:uniqueId val="{00000004-7A02-46F6-9CE3-91ED24ECB28B}"/>
            </c:ext>
          </c:extLst>
        </c:ser>
        <c:ser>
          <c:idx val="8"/>
          <c:order val="8"/>
          <c:tx>
            <c:strRef>
              <c:f>'EL GEN CAP'!$M$3:$M$5</c:f>
              <c:strCache>
                <c:ptCount val="1"/>
                <c:pt idx="0">
                  <c:v>Exogenous - COAL</c:v>
                </c:pt>
              </c:strCache>
            </c:strRef>
          </c:tx>
          <c:spPr>
            <a:solidFill>
              <a:schemeClr val="accent3">
                <a:lumMod val="60000"/>
              </a:schemeClr>
            </a:solidFill>
            <a:ln>
              <a:noFill/>
            </a:ln>
            <a:effectLst/>
          </c:spPr>
          <c:invertIfNegative val="0"/>
          <c:cat>
            <c:multiLvlStrRef>
              <c:f>'EL GEN CAP'!$B$6:$D$9</c:f>
              <c:multiLvlStrCache>
                <c:ptCount val="3"/>
                <c:lvl>
                  <c:pt idx="0">
                    <c:v>2020</c:v>
                  </c:pt>
                  <c:pt idx="1">
                    <c:v>2030</c:v>
                  </c:pt>
                  <c:pt idx="2">
                    <c:v>2050</c:v>
                  </c:pt>
                </c:lvl>
                <c:lvl>
                  <c:pt idx="0">
                    <c:v>BASE</c:v>
                  </c:pt>
                </c:lvl>
                <c:lvl>
                  <c:pt idx="0">
                    <c:v>DENMARK</c:v>
                  </c:pt>
                </c:lvl>
              </c:multiLvlStrCache>
            </c:multiLvlStrRef>
          </c:cat>
          <c:val>
            <c:numRef>
              <c:f>'EL GEN CAP'!$M$6:$M$9</c:f>
              <c:numCache>
                <c:formatCode>General</c:formatCode>
                <c:ptCount val="3"/>
                <c:pt idx="0">
                  <c:v>3.1630000000000003</c:v>
                </c:pt>
                <c:pt idx="1">
                  <c:v>0.28699999999999998</c:v>
                </c:pt>
              </c:numCache>
            </c:numRef>
          </c:val>
          <c:extLst>
            <c:ext xmlns:c16="http://schemas.microsoft.com/office/drawing/2014/chart" uri="{C3380CC4-5D6E-409C-BE32-E72D297353CC}">
              <c16:uniqueId val="{00000005-7A02-46F6-9CE3-91ED24ECB28B}"/>
            </c:ext>
          </c:extLst>
        </c:ser>
        <c:ser>
          <c:idx val="9"/>
          <c:order val="9"/>
          <c:tx>
            <c:strRef>
              <c:f>'EL GEN CAP'!$N$3:$N$5</c:f>
              <c:strCache>
                <c:ptCount val="1"/>
                <c:pt idx="0">
                  <c:v>Exogenous - WOODCHIPS</c:v>
                </c:pt>
              </c:strCache>
            </c:strRef>
          </c:tx>
          <c:spPr>
            <a:solidFill>
              <a:schemeClr val="accent4">
                <a:lumMod val="60000"/>
              </a:schemeClr>
            </a:solidFill>
            <a:ln>
              <a:noFill/>
            </a:ln>
            <a:effectLst/>
          </c:spPr>
          <c:invertIfNegative val="0"/>
          <c:cat>
            <c:multiLvlStrRef>
              <c:f>'EL GEN CAP'!$B$6:$D$9</c:f>
              <c:multiLvlStrCache>
                <c:ptCount val="3"/>
                <c:lvl>
                  <c:pt idx="0">
                    <c:v>2020</c:v>
                  </c:pt>
                  <c:pt idx="1">
                    <c:v>2030</c:v>
                  </c:pt>
                  <c:pt idx="2">
                    <c:v>2050</c:v>
                  </c:pt>
                </c:lvl>
                <c:lvl>
                  <c:pt idx="0">
                    <c:v>BASE</c:v>
                  </c:pt>
                </c:lvl>
                <c:lvl>
                  <c:pt idx="0">
                    <c:v>DENMARK</c:v>
                  </c:pt>
                </c:lvl>
              </c:multiLvlStrCache>
            </c:multiLvlStrRef>
          </c:cat>
          <c:val>
            <c:numRef>
              <c:f>'EL GEN CAP'!$N$6:$N$9</c:f>
              <c:numCache>
                <c:formatCode>General</c:formatCode>
                <c:ptCount val="3"/>
                <c:pt idx="0">
                  <c:v>0.27427999999999997</c:v>
                </c:pt>
                <c:pt idx="1">
                  <c:v>0.10058</c:v>
                </c:pt>
              </c:numCache>
            </c:numRef>
          </c:val>
          <c:extLst>
            <c:ext xmlns:c16="http://schemas.microsoft.com/office/drawing/2014/chart" uri="{C3380CC4-5D6E-409C-BE32-E72D297353CC}">
              <c16:uniqueId val="{00000006-7A02-46F6-9CE3-91ED24ECB28B}"/>
            </c:ext>
          </c:extLst>
        </c:ser>
        <c:ser>
          <c:idx val="10"/>
          <c:order val="10"/>
          <c:tx>
            <c:strRef>
              <c:f>'EL GEN CAP'!$O$3:$O$5</c:f>
              <c:strCache>
                <c:ptCount val="1"/>
                <c:pt idx="0">
                  <c:v>Exogenous - BIOGAS</c:v>
                </c:pt>
              </c:strCache>
            </c:strRef>
          </c:tx>
          <c:spPr>
            <a:solidFill>
              <a:schemeClr val="accent5">
                <a:lumMod val="60000"/>
              </a:schemeClr>
            </a:solidFill>
            <a:ln>
              <a:noFill/>
            </a:ln>
            <a:effectLst/>
          </c:spPr>
          <c:invertIfNegative val="0"/>
          <c:cat>
            <c:multiLvlStrRef>
              <c:f>'EL GEN CAP'!$B$6:$D$9</c:f>
              <c:multiLvlStrCache>
                <c:ptCount val="3"/>
                <c:lvl>
                  <c:pt idx="0">
                    <c:v>2020</c:v>
                  </c:pt>
                  <c:pt idx="1">
                    <c:v>2030</c:v>
                  </c:pt>
                  <c:pt idx="2">
                    <c:v>2050</c:v>
                  </c:pt>
                </c:lvl>
                <c:lvl>
                  <c:pt idx="0">
                    <c:v>BASE</c:v>
                  </c:pt>
                </c:lvl>
                <c:lvl>
                  <c:pt idx="0">
                    <c:v>DENMARK</c:v>
                  </c:pt>
                </c:lvl>
              </c:multiLvlStrCache>
            </c:multiLvlStrRef>
          </c:cat>
          <c:val>
            <c:numRef>
              <c:f>'EL GEN CAP'!$O$6:$O$9</c:f>
              <c:numCache>
                <c:formatCode>General</c:formatCode>
                <c:ptCount val="3"/>
                <c:pt idx="0">
                  <c:v>0.109601</c:v>
                </c:pt>
                <c:pt idx="1">
                  <c:v>7.9737000000000002E-2</c:v>
                </c:pt>
              </c:numCache>
            </c:numRef>
          </c:val>
          <c:extLst>
            <c:ext xmlns:c16="http://schemas.microsoft.com/office/drawing/2014/chart" uri="{C3380CC4-5D6E-409C-BE32-E72D297353CC}">
              <c16:uniqueId val="{00000007-7A02-46F6-9CE3-91ED24ECB28B}"/>
            </c:ext>
          </c:extLst>
        </c:ser>
        <c:ser>
          <c:idx val="11"/>
          <c:order val="11"/>
          <c:tx>
            <c:strRef>
              <c:f>'EL GEN CAP'!$P$3:$P$5</c:f>
              <c:strCache>
                <c:ptCount val="1"/>
                <c:pt idx="0">
                  <c:v>Exogenous - LIGHTOIL</c:v>
                </c:pt>
              </c:strCache>
            </c:strRef>
          </c:tx>
          <c:spPr>
            <a:solidFill>
              <a:schemeClr val="accent6">
                <a:lumMod val="60000"/>
              </a:schemeClr>
            </a:solidFill>
            <a:ln>
              <a:noFill/>
            </a:ln>
            <a:effectLst/>
          </c:spPr>
          <c:invertIfNegative val="0"/>
          <c:cat>
            <c:multiLvlStrRef>
              <c:f>'EL GEN CAP'!$B$6:$D$9</c:f>
              <c:multiLvlStrCache>
                <c:ptCount val="3"/>
                <c:lvl>
                  <c:pt idx="0">
                    <c:v>2020</c:v>
                  </c:pt>
                  <c:pt idx="1">
                    <c:v>2030</c:v>
                  </c:pt>
                  <c:pt idx="2">
                    <c:v>2050</c:v>
                  </c:pt>
                </c:lvl>
                <c:lvl>
                  <c:pt idx="0">
                    <c:v>BASE</c:v>
                  </c:pt>
                </c:lvl>
                <c:lvl>
                  <c:pt idx="0">
                    <c:v>DENMARK</c:v>
                  </c:pt>
                </c:lvl>
              </c:multiLvlStrCache>
            </c:multiLvlStrRef>
          </c:cat>
          <c:val>
            <c:numRef>
              <c:f>'EL GEN CAP'!$P$6:$P$9</c:f>
              <c:numCache>
                <c:formatCode>General</c:formatCode>
                <c:ptCount val="3"/>
                <c:pt idx="0">
                  <c:v>0.83845499999999995</c:v>
                </c:pt>
                <c:pt idx="1">
                  <c:v>0.14618700000000001</c:v>
                </c:pt>
              </c:numCache>
            </c:numRef>
          </c:val>
          <c:extLst>
            <c:ext xmlns:c16="http://schemas.microsoft.com/office/drawing/2014/chart" uri="{C3380CC4-5D6E-409C-BE32-E72D297353CC}">
              <c16:uniqueId val="{00000008-7A02-46F6-9CE3-91ED24ECB28B}"/>
            </c:ext>
          </c:extLst>
        </c:ser>
        <c:ser>
          <c:idx val="12"/>
          <c:order val="12"/>
          <c:tx>
            <c:strRef>
              <c:f>'EL GEN CAP'!$Q$3:$Q$5</c:f>
              <c:strCache>
                <c:ptCount val="1"/>
                <c:pt idx="0">
                  <c:v>Exogenous - STRAW</c:v>
                </c:pt>
              </c:strCache>
            </c:strRef>
          </c:tx>
          <c:spPr>
            <a:solidFill>
              <a:schemeClr val="accent1">
                <a:lumMod val="80000"/>
                <a:lumOff val="20000"/>
              </a:schemeClr>
            </a:solidFill>
            <a:ln>
              <a:noFill/>
            </a:ln>
            <a:effectLst/>
          </c:spPr>
          <c:invertIfNegative val="0"/>
          <c:cat>
            <c:multiLvlStrRef>
              <c:f>'EL GEN CAP'!$B$6:$D$9</c:f>
              <c:multiLvlStrCache>
                <c:ptCount val="3"/>
                <c:lvl>
                  <c:pt idx="0">
                    <c:v>2020</c:v>
                  </c:pt>
                  <c:pt idx="1">
                    <c:v>2030</c:v>
                  </c:pt>
                  <c:pt idx="2">
                    <c:v>2050</c:v>
                  </c:pt>
                </c:lvl>
                <c:lvl>
                  <c:pt idx="0">
                    <c:v>BASE</c:v>
                  </c:pt>
                </c:lvl>
                <c:lvl>
                  <c:pt idx="0">
                    <c:v>DENMARK</c:v>
                  </c:pt>
                </c:lvl>
              </c:multiLvlStrCache>
            </c:multiLvlStrRef>
          </c:cat>
          <c:val>
            <c:numRef>
              <c:f>'EL GEN CAP'!$Q$6:$Q$9</c:f>
              <c:numCache>
                <c:formatCode>General</c:formatCode>
                <c:ptCount val="3"/>
                <c:pt idx="0">
                  <c:v>5.9779999999999986E-2</c:v>
                </c:pt>
                <c:pt idx="1">
                  <c:v>3.1E-2</c:v>
                </c:pt>
              </c:numCache>
            </c:numRef>
          </c:val>
          <c:extLst>
            <c:ext xmlns:c16="http://schemas.microsoft.com/office/drawing/2014/chart" uri="{C3380CC4-5D6E-409C-BE32-E72D297353CC}">
              <c16:uniqueId val="{00000009-7A02-46F6-9CE3-91ED24ECB28B}"/>
            </c:ext>
          </c:extLst>
        </c:ser>
        <c:ser>
          <c:idx val="13"/>
          <c:order val="13"/>
          <c:tx>
            <c:strRef>
              <c:f>'EL GEN CAP'!$R$3:$R$5</c:f>
              <c:strCache>
                <c:ptCount val="1"/>
                <c:pt idx="0">
                  <c:v>Exogenous - FUELOIL</c:v>
                </c:pt>
              </c:strCache>
            </c:strRef>
          </c:tx>
          <c:spPr>
            <a:solidFill>
              <a:schemeClr val="accent2">
                <a:lumMod val="80000"/>
                <a:lumOff val="20000"/>
              </a:schemeClr>
            </a:solidFill>
            <a:ln>
              <a:noFill/>
            </a:ln>
            <a:effectLst/>
          </c:spPr>
          <c:invertIfNegative val="0"/>
          <c:cat>
            <c:multiLvlStrRef>
              <c:f>'EL GEN CAP'!$B$6:$D$9</c:f>
              <c:multiLvlStrCache>
                <c:ptCount val="3"/>
                <c:lvl>
                  <c:pt idx="0">
                    <c:v>2020</c:v>
                  </c:pt>
                  <c:pt idx="1">
                    <c:v>2030</c:v>
                  </c:pt>
                  <c:pt idx="2">
                    <c:v>2050</c:v>
                  </c:pt>
                </c:lvl>
                <c:lvl>
                  <c:pt idx="0">
                    <c:v>BASE</c:v>
                  </c:pt>
                </c:lvl>
                <c:lvl>
                  <c:pt idx="0">
                    <c:v>DENMARK</c:v>
                  </c:pt>
                </c:lvl>
              </c:multiLvlStrCache>
            </c:multiLvlStrRef>
          </c:cat>
          <c:val>
            <c:numRef>
              <c:f>'EL GEN CAP'!$R$6:$R$9</c:f>
              <c:numCache>
                <c:formatCode>General</c:formatCode>
                <c:ptCount val="3"/>
                <c:pt idx="0">
                  <c:v>4.9979999999999997E-2</c:v>
                </c:pt>
                <c:pt idx="1">
                  <c:v>2.0000000000000001E-4</c:v>
                </c:pt>
              </c:numCache>
            </c:numRef>
          </c:val>
          <c:extLst>
            <c:ext xmlns:c16="http://schemas.microsoft.com/office/drawing/2014/chart" uri="{C3380CC4-5D6E-409C-BE32-E72D297353CC}">
              <c16:uniqueId val="{0000000A-7A02-46F6-9CE3-91ED24ECB28B}"/>
            </c:ext>
          </c:extLst>
        </c:ser>
        <c:ser>
          <c:idx val="14"/>
          <c:order val="14"/>
          <c:tx>
            <c:strRef>
              <c:f>'EL GEN CAP'!$S$3:$S$5</c:f>
              <c:strCache>
                <c:ptCount val="1"/>
                <c:pt idx="0">
                  <c:v>Exogenous - WOODPELLETS</c:v>
                </c:pt>
              </c:strCache>
            </c:strRef>
          </c:tx>
          <c:spPr>
            <a:solidFill>
              <a:schemeClr val="accent3">
                <a:lumMod val="80000"/>
                <a:lumOff val="20000"/>
              </a:schemeClr>
            </a:solidFill>
            <a:ln>
              <a:noFill/>
            </a:ln>
            <a:effectLst/>
          </c:spPr>
          <c:invertIfNegative val="0"/>
          <c:cat>
            <c:multiLvlStrRef>
              <c:f>'EL GEN CAP'!$B$6:$D$9</c:f>
              <c:multiLvlStrCache>
                <c:ptCount val="3"/>
                <c:lvl>
                  <c:pt idx="0">
                    <c:v>2020</c:v>
                  </c:pt>
                  <c:pt idx="1">
                    <c:v>2030</c:v>
                  </c:pt>
                  <c:pt idx="2">
                    <c:v>2050</c:v>
                  </c:pt>
                </c:lvl>
                <c:lvl>
                  <c:pt idx="0">
                    <c:v>BASE</c:v>
                  </c:pt>
                </c:lvl>
                <c:lvl>
                  <c:pt idx="0">
                    <c:v>DENMARK</c:v>
                  </c:pt>
                </c:lvl>
              </c:multiLvlStrCache>
            </c:multiLvlStrRef>
          </c:cat>
          <c:val>
            <c:numRef>
              <c:f>'EL GEN CAP'!$S$6:$S$9</c:f>
              <c:numCache>
                <c:formatCode>General</c:formatCode>
                <c:ptCount val="3"/>
                <c:pt idx="0">
                  <c:v>0.63390999999999997</c:v>
                </c:pt>
              </c:numCache>
            </c:numRef>
          </c:val>
          <c:extLst>
            <c:ext xmlns:c16="http://schemas.microsoft.com/office/drawing/2014/chart" uri="{C3380CC4-5D6E-409C-BE32-E72D297353CC}">
              <c16:uniqueId val="{0000000B-7A02-46F6-9CE3-91ED24ECB28B}"/>
            </c:ext>
          </c:extLst>
        </c:ser>
        <c:dLbls>
          <c:showLegendKey val="0"/>
          <c:showVal val="0"/>
          <c:showCatName val="0"/>
          <c:showSerName val="0"/>
          <c:showPercent val="0"/>
          <c:showBubbleSize val="0"/>
        </c:dLbls>
        <c:gapWidth val="150"/>
        <c:overlap val="100"/>
        <c:axId val="1815674944"/>
        <c:axId val="1815675360"/>
      </c:barChart>
      <c:catAx>
        <c:axId val="1815674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815675360"/>
        <c:crosses val="autoZero"/>
        <c:auto val="1"/>
        <c:lblAlgn val="ctr"/>
        <c:lblOffset val="100"/>
        <c:noMultiLvlLbl val="0"/>
      </c:catAx>
      <c:valAx>
        <c:axId val="181567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815674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GEN CAP!PivotTable1</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a:noFill/>
          </a:ln>
          <a:effectLst/>
        </c:spPr>
        <c:marker>
          <c:symbol val="none"/>
        </c:marker>
      </c:pivotFmt>
      <c:pivotFmt>
        <c:idx val="95"/>
        <c:spPr>
          <a:solidFill>
            <a:schemeClr val="accent1"/>
          </a:solidFill>
          <a:ln>
            <a:noFill/>
          </a:ln>
          <a:effectLst/>
        </c:spPr>
        <c:marker>
          <c:symbol val="none"/>
        </c:marker>
      </c:pivotFmt>
      <c:pivotFmt>
        <c:idx val="96"/>
        <c:spPr>
          <a:solidFill>
            <a:schemeClr val="accent1"/>
          </a:solidFill>
          <a:ln>
            <a:noFill/>
          </a:ln>
          <a:effectLst/>
        </c:spPr>
        <c:marker>
          <c:symbol val="none"/>
        </c:marker>
      </c:pivotFmt>
      <c:pivotFmt>
        <c:idx val="97"/>
        <c:spPr>
          <a:solidFill>
            <a:schemeClr val="accent1"/>
          </a:solidFill>
          <a:ln>
            <a:noFill/>
          </a:ln>
          <a:effectLst/>
        </c:spPr>
        <c:marker>
          <c:symbol val="none"/>
        </c:marker>
      </c:pivotFmt>
      <c:pivotFmt>
        <c:idx val="98"/>
        <c:spPr>
          <a:solidFill>
            <a:schemeClr val="accent1"/>
          </a:solidFill>
          <a:ln>
            <a:noFill/>
          </a:ln>
          <a:effectLst/>
        </c:spPr>
        <c:marker>
          <c:symbol val="none"/>
        </c:marker>
      </c:pivotFmt>
      <c:pivotFmt>
        <c:idx val="99"/>
        <c:spPr>
          <a:solidFill>
            <a:schemeClr val="accent1"/>
          </a:solidFill>
          <a:ln>
            <a:noFill/>
          </a:ln>
          <a:effectLst/>
        </c:spPr>
        <c:marker>
          <c:symbol val="none"/>
        </c:marker>
      </c:pivotFmt>
      <c:pivotFmt>
        <c:idx val="100"/>
        <c:spPr>
          <a:solidFill>
            <a:schemeClr val="accent1"/>
          </a:solidFill>
          <a:ln>
            <a:noFill/>
          </a:ln>
          <a:effectLst/>
        </c:spPr>
        <c:marker>
          <c:symbol val="none"/>
        </c:marker>
      </c:pivotFmt>
      <c:pivotFmt>
        <c:idx val="101"/>
        <c:spPr>
          <a:solidFill>
            <a:schemeClr val="accent1"/>
          </a:solidFill>
          <a:ln>
            <a:noFill/>
          </a:ln>
          <a:effectLst/>
        </c:spPr>
        <c:marker>
          <c:symbol val="none"/>
        </c:marker>
      </c:pivotFmt>
      <c:pivotFmt>
        <c:idx val="102"/>
        <c:spPr>
          <a:solidFill>
            <a:schemeClr val="accent1"/>
          </a:solidFill>
          <a:ln>
            <a:noFill/>
          </a:ln>
          <a:effectLst/>
        </c:spPr>
        <c:marker>
          <c:symbol val="none"/>
        </c:marker>
      </c:pivotFmt>
      <c:pivotFmt>
        <c:idx val="103"/>
        <c:spPr>
          <a:solidFill>
            <a:schemeClr val="accent1"/>
          </a:solidFill>
          <a:ln>
            <a:noFill/>
          </a:ln>
          <a:effectLst/>
        </c:spPr>
        <c:marker>
          <c:symbol val="none"/>
        </c:marker>
      </c:pivotFmt>
      <c:pivotFmt>
        <c:idx val="104"/>
        <c:spPr>
          <a:solidFill>
            <a:schemeClr val="accent1"/>
          </a:solidFill>
          <a:ln>
            <a:noFill/>
          </a:ln>
          <a:effectLst/>
        </c:spPr>
        <c:marker>
          <c:symbol val="none"/>
        </c:marker>
      </c:pivotFmt>
      <c:pivotFmt>
        <c:idx val="105"/>
        <c:spPr>
          <a:solidFill>
            <a:schemeClr val="accent1"/>
          </a:solidFill>
          <a:ln>
            <a:noFill/>
          </a:ln>
          <a:effectLst/>
        </c:spPr>
        <c:marker>
          <c:symbol val="none"/>
        </c:marker>
      </c:pivotFmt>
      <c:pivotFmt>
        <c:idx val="106"/>
        <c:spPr>
          <a:solidFill>
            <a:schemeClr val="accent1"/>
          </a:solidFill>
          <a:ln>
            <a:noFill/>
          </a:ln>
          <a:effectLst/>
        </c:spPr>
        <c:marker>
          <c:symbol val="none"/>
        </c:marker>
      </c:pivotFmt>
      <c:pivotFmt>
        <c:idx val="107"/>
        <c:spPr>
          <a:solidFill>
            <a:schemeClr val="accent1"/>
          </a:solidFill>
          <a:ln>
            <a:noFill/>
          </a:ln>
          <a:effectLst/>
        </c:spPr>
        <c:marker>
          <c:symbol val="none"/>
        </c:marker>
      </c:pivotFmt>
      <c:pivotFmt>
        <c:idx val="108"/>
        <c:spPr>
          <a:solidFill>
            <a:schemeClr val="accent1"/>
          </a:solidFill>
          <a:ln>
            <a:noFill/>
          </a:ln>
          <a:effectLst/>
        </c:spPr>
        <c:marker>
          <c:symbol val="none"/>
        </c:marker>
      </c:pivotFmt>
      <c:pivotFmt>
        <c:idx val="109"/>
        <c:spPr>
          <a:solidFill>
            <a:schemeClr val="accent1"/>
          </a:solidFill>
          <a:ln>
            <a:noFill/>
          </a:ln>
          <a:effectLst/>
        </c:spPr>
        <c:marker>
          <c:symbol val="none"/>
        </c:marker>
      </c:pivotFmt>
      <c:pivotFmt>
        <c:idx val="110"/>
        <c:spPr>
          <a:solidFill>
            <a:schemeClr val="accent1"/>
          </a:solidFill>
          <a:ln>
            <a:noFill/>
          </a:ln>
          <a:effectLst/>
        </c:spPr>
        <c:marker>
          <c:symbol val="none"/>
        </c:marker>
      </c:pivotFmt>
      <c:pivotFmt>
        <c:idx val="111"/>
        <c:spPr>
          <a:solidFill>
            <a:schemeClr val="accent1"/>
          </a:solidFill>
          <a:ln>
            <a:noFill/>
          </a:ln>
          <a:effectLst/>
        </c:spPr>
        <c:marker>
          <c:symbol val="none"/>
        </c:marker>
      </c:pivotFmt>
      <c:pivotFmt>
        <c:idx val="112"/>
        <c:spPr>
          <a:solidFill>
            <a:schemeClr val="accent1"/>
          </a:solidFill>
          <a:ln>
            <a:noFill/>
          </a:ln>
          <a:effectLst/>
        </c:spPr>
        <c:marker>
          <c:symbol val="none"/>
        </c:marker>
      </c:pivotFmt>
      <c:pivotFmt>
        <c:idx val="113"/>
        <c:spPr>
          <a:solidFill>
            <a:schemeClr val="accent1"/>
          </a:solidFill>
          <a:ln>
            <a:noFill/>
          </a:ln>
          <a:effectLst/>
        </c:spPr>
        <c:marker>
          <c:symbol val="none"/>
        </c:marker>
      </c:pivotFmt>
      <c:pivotFmt>
        <c:idx val="114"/>
        <c:spPr>
          <a:solidFill>
            <a:schemeClr val="accent1"/>
          </a:solidFill>
          <a:ln>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1"/>
          </a:solidFill>
          <a:ln>
            <a:noFill/>
          </a:ln>
          <a:effectLst/>
        </c:spPr>
        <c:marker>
          <c:symbol val="none"/>
        </c:marker>
      </c:pivotFmt>
      <c:pivotFmt>
        <c:idx val="119"/>
        <c:spPr>
          <a:solidFill>
            <a:schemeClr val="accent1"/>
          </a:solidFill>
          <a:ln>
            <a:noFill/>
          </a:ln>
          <a:effectLst/>
        </c:spPr>
        <c:marker>
          <c:symbol val="none"/>
        </c:marker>
      </c:pivotFmt>
      <c:pivotFmt>
        <c:idx val="120"/>
        <c:spPr>
          <a:solidFill>
            <a:schemeClr val="accent1"/>
          </a:solidFill>
          <a:ln>
            <a:noFill/>
          </a:ln>
          <a:effectLst/>
        </c:spPr>
        <c:marker>
          <c:symbol val="none"/>
        </c:marker>
      </c:pivotFmt>
      <c:pivotFmt>
        <c:idx val="121"/>
        <c:spPr>
          <a:solidFill>
            <a:schemeClr val="accent1"/>
          </a:solidFill>
          <a:ln>
            <a:noFill/>
          </a:ln>
          <a:effectLst/>
        </c:spPr>
        <c:marker>
          <c:symbol val="none"/>
        </c:marker>
      </c:pivotFmt>
      <c:pivotFmt>
        <c:idx val="122"/>
        <c:spPr>
          <a:solidFill>
            <a:schemeClr val="accent1"/>
          </a:solidFill>
          <a:ln>
            <a:noFill/>
          </a:ln>
          <a:effectLst/>
        </c:spPr>
        <c:marker>
          <c:symbol val="none"/>
        </c:marker>
      </c:pivotFmt>
      <c:pivotFmt>
        <c:idx val="123"/>
        <c:spPr>
          <a:solidFill>
            <a:schemeClr val="accent1"/>
          </a:solidFill>
          <a:ln>
            <a:noFill/>
          </a:ln>
          <a:effectLst/>
        </c:spPr>
        <c:marker>
          <c:symbol val="none"/>
        </c:marker>
      </c:pivotFmt>
      <c:pivotFmt>
        <c:idx val="124"/>
        <c:spPr>
          <a:solidFill>
            <a:schemeClr val="accent1"/>
          </a:solidFill>
          <a:ln>
            <a:noFill/>
          </a:ln>
          <a:effectLst/>
        </c:spPr>
        <c:marker>
          <c:symbol val="none"/>
        </c:marker>
      </c:pivotFmt>
      <c:pivotFmt>
        <c:idx val="125"/>
        <c:spPr>
          <a:solidFill>
            <a:schemeClr val="accent1"/>
          </a:solidFill>
          <a:ln>
            <a:noFill/>
          </a:ln>
          <a:effectLst/>
        </c:spPr>
        <c:marker>
          <c:symbol val="none"/>
        </c:marker>
      </c:pivotFmt>
      <c:pivotFmt>
        <c:idx val="126"/>
        <c:spPr>
          <a:solidFill>
            <a:schemeClr val="accent1"/>
          </a:solidFill>
          <a:ln>
            <a:noFill/>
          </a:ln>
          <a:effectLst/>
        </c:spPr>
        <c:marker>
          <c:symbol val="none"/>
        </c:marker>
      </c:pivotFmt>
      <c:pivotFmt>
        <c:idx val="127"/>
        <c:spPr>
          <a:solidFill>
            <a:schemeClr val="accent1"/>
          </a:solidFill>
          <a:ln>
            <a:noFill/>
          </a:ln>
          <a:effectLst/>
        </c:spPr>
        <c:marker>
          <c:symbol val="none"/>
        </c:marker>
      </c:pivotFmt>
      <c:pivotFmt>
        <c:idx val="128"/>
        <c:spPr>
          <a:solidFill>
            <a:schemeClr val="accent1"/>
          </a:solidFill>
          <a:ln>
            <a:noFill/>
          </a:ln>
          <a:effectLst/>
        </c:spPr>
        <c:marker>
          <c:symbol val="none"/>
        </c:marker>
      </c:pivotFmt>
      <c:pivotFmt>
        <c:idx val="129"/>
        <c:spPr>
          <a:solidFill>
            <a:schemeClr val="accent1"/>
          </a:solidFill>
          <a:ln>
            <a:noFill/>
          </a:ln>
          <a:effectLst/>
        </c:spPr>
        <c:marker>
          <c:symbol val="none"/>
        </c:marker>
      </c:pivotFmt>
      <c:pivotFmt>
        <c:idx val="130"/>
        <c:spPr>
          <a:solidFill>
            <a:schemeClr val="accent1"/>
          </a:solidFill>
          <a:ln>
            <a:noFill/>
          </a:ln>
          <a:effectLst/>
        </c:spPr>
        <c:marker>
          <c:symbol val="none"/>
        </c:marker>
      </c:pivotFmt>
      <c:pivotFmt>
        <c:idx val="131"/>
        <c:spPr>
          <a:solidFill>
            <a:schemeClr val="accent1"/>
          </a:solidFill>
          <a:ln>
            <a:noFill/>
          </a:ln>
          <a:effectLst/>
        </c:spPr>
        <c:marker>
          <c:symbol val="none"/>
        </c:marker>
      </c:pivotFmt>
      <c:pivotFmt>
        <c:idx val="132"/>
        <c:spPr>
          <a:solidFill>
            <a:schemeClr val="accent1"/>
          </a:solidFill>
          <a:ln>
            <a:noFill/>
          </a:ln>
          <a:effectLst/>
        </c:spPr>
        <c:marker>
          <c:symbol val="none"/>
        </c:marker>
      </c:pivotFmt>
      <c:pivotFmt>
        <c:idx val="133"/>
        <c:spPr>
          <a:solidFill>
            <a:schemeClr val="accent1"/>
          </a:solidFill>
          <a:ln>
            <a:noFill/>
          </a:ln>
          <a:effectLst/>
        </c:spPr>
        <c:marker>
          <c:symbol val="none"/>
        </c:marker>
      </c:pivotFmt>
      <c:pivotFmt>
        <c:idx val="134"/>
        <c:spPr>
          <a:solidFill>
            <a:schemeClr val="accent1"/>
          </a:solidFill>
          <a:ln>
            <a:noFill/>
          </a:ln>
          <a:effectLst/>
        </c:spPr>
        <c:marker>
          <c:symbol val="none"/>
        </c:marker>
      </c:pivotFmt>
      <c:pivotFmt>
        <c:idx val="135"/>
        <c:spPr>
          <a:solidFill>
            <a:schemeClr val="accent1"/>
          </a:solidFill>
          <a:ln>
            <a:noFill/>
          </a:ln>
          <a:effectLst/>
        </c:spPr>
        <c:marker>
          <c:symbol val="none"/>
        </c:marker>
      </c:pivotFmt>
      <c:pivotFmt>
        <c:idx val="136"/>
        <c:spPr>
          <a:solidFill>
            <a:schemeClr val="accent1"/>
          </a:solidFill>
          <a:ln>
            <a:noFill/>
          </a:ln>
          <a:effectLst/>
        </c:spPr>
        <c:marker>
          <c:symbol val="none"/>
        </c:marker>
      </c:pivotFmt>
      <c:pivotFmt>
        <c:idx val="137"/>
        <c:spPr>
          <a:solidFill>
            <a:schemeClr val="accent1"/>
          </a:solidFill>
          <a:ln>
            <a:noFill/>
          </a:ln>
          <a:effectLst/>
        </c:spPr>
        <c:marker>
          <c:symbol val="none"/>
        </c:marker>
      </c:pivotFmt>
      <c:pivotFmt>
        <c:idx val="138"/>
        <c:spPr>
          <a:solidFill>
            <a:schemeClr val="accent1"/>
          </a:solidFill>
          <a:ln>
            <a:noFill/>
          </a:ln>
          <a:effectLst/>
        </c:spPr>
        <c:marker>
          <c:symbol val="none"/>
        </c:marker>
      </c:pivotFmt>
      <c:pivotFmt>
        <c:idx val="139"/>
        <c:spPr>
          <a:solidFill>
            <a:schemeClr val="accent1"/>
          </a:solidFill>
          <a:ln>
            <a:noFill/>
          </a:ln>
          <a:effectLst/>
        </c:spPr>
        <c:marker>
          <c:symbol val="none"/>
        </c:marker>
      </c:pivotFmt>
      <c:pivotFmt>
        <c:idx val="140"/>
        <c:spPr>
          <a:solidFill>
            <a:schemeClr val="accent1"/>
          </a:solidFill>
          <a:ln>
            <a:noFill/>
          </a:ln>
          <a:effectLst/>
        </c:spPr>
        <c:marker>
          <c:symbol val="none"/>
        </c:marker>
      </c:pivotFmt>
      <c:pivotFmt>
        <c:idx val="141"/>
        <c:spPr>
          <a:solidFill>
            <a:schemeClr val="accent1"/>
          </a:solidFill>
          <a:ln>
            <a:noFill/>
          </a:ln>
          <a:effectLst/>
        </c:spPr>
        <c:marker>
          <c:symbol val="none"/>
        </c:marker>
      </c:pivotFmt>
      <c:pivotFmt>
        <c:idx val="142"/>
        <c:spPr>
          <a:solidFill>
            <a:schemeClr val="accent1"/>
          </a:solidFill>
          <a:ln>
            <a:noFill/>
          </a:ln>
          <a:effectLst/>
        </c:spPr>
        <c:marker>
          <c:symbol val="none"/>
        </c:marker>
      </c:pivotFmt>
      <c:pivotFmt>
        <c:idx val="143"/>
        <c:spPr>
          <a:solidFill>
            <a:schemeClr val="accent1"/>
          </a:solidFill>
          <a:ln>
            <a:noFill/>
          </a:ln>
          <a:effectLst/>
        </c:spPr>
        <c:marker>
          <c:symbol val="none"/>
        </c:marker>
      </c:pivotFmt>
      <c:pivotFmt>
        <c:idx val="144"/>
        <c:spPr>
          <a:solidFill>
            <a:schemeClr val="accent1"/>
          </a:solidFill>
          <a:ln>
            <a:noFill/>
          </a:ln>
          <a:effectLst/>
        </c:spPr>
        <c:marker>
          <c:symbol val="none"/>
        </c:marker>
      </c:pivotFmt>
      <c:pivotFmt>
        <c:idx val="145"/>
        <c:spPr>
          <a:solidFill>
            <a:schemeClr val="accent1"/>
          </a:solidFill>
          <a:ln>
            <a:noFill/>
          </a:ln>
          <a:effectLst/>
        </c:spPr>
        <c:marker>
          <c:symbol val="none"/>
        </c:marker>
      </c:pivotFmt>
      <c:pivotFmt>
        <c:idx val="146"/>
        <c:spPr>
          <a:solidFill>
            <a:schemeClr val="accent1"/>
          </a:solidFill>
          <a:ln>
            <a:noFill/>
          </a:ln>
          <a:effectLst/>
        </c:spPr>
        <c:marker>
          <c:symbol val="none"/>
        </c:marker>
      </c:pivotFmt>
      <c:pivotFmt>
        <c:idx val="147"/>
        <c:spPr>
          <a:solidFill>
            <a:schemeClr val="accent1"/>
          </a:solidFill>
          <a:ln>
            <a:noFill/>
          </a:ln>
          <a:effectLst/>
        </c:spPr>
        <c:marker>
          <c:symbol val="none"/>
        </c:marker>
      </c:pivotFmt>
      <c:pivotFmt>
        <c:idx val="148"/>
        <c:spPr>
          <a:solidFill>
            <a:schemeClr val="accent1"/>
          </a:solidFill>
          <a:ln>
            <a:noFill/>
          </a:ln>
          <a:effectLst/>
        </c:spPr>
        <c:marker>
          <c:symbol val="none"/>
        </c:marker>
      </c:pivotFmt>
      <c:pivotFmt>
        <c:idx val="149"/>
        <c:spPr>
          <a:solidFill>
            <a:schemeClr val="accent1"/>
          </a:solidFill>
          <a:ln>
            <a:noFill/>
          </a:ln>
          <a:effectLst/>
        </c:spPr>
        <c:marker>
          <c:symbol val="none"/>
        </c:marker>
      </c:pivotFmt>
      <c:pivotFmt>
        <c:idx val="150"/>
        <c:spPr>
          <a:solidFill>
            <a:schemeClr val="accent1"/>
          </a:solidFill>
          <a:ln>
            <a:noFill/>
          </a:ln>
          <a:effectLst/>
        </c:spPr>
        <c:marker>
          <c:symbol val="none"/>
        </c:marker>
      </c:pivotFmt>
      <c:pivotFmt>
        <c:idx val="151"/>
        <c:spPr>
          <a:solidFill>
            <a:schemeClr val="accent1"/>
          </a:solidFill>
          <a:ln>
            <a:noFill/>
          </a:ln>
          <a:effectLst/>
        </c:spPr>
        <c:marker>
          <c:symbol val="none"/>
        </c:marker>
      </c:pivotFmt>
      <c:pivotFmt>
        <c:idx val="152"/>
        <c:spPr>
          <a:solidFill>
            <a:schemeClr val="accent1"/>
          </a:solidFill>
          <a:ln>
            <a:noFill/>
          </a:ln>
          <a:effectLst/>
        </c:spPr>
        <c:marker>
          <c:symbol val="none"/>
        </c:marker>
      </c:pivotFmt>
      <c:pivotFmt>
        <c:idx val="153"/>
        <c:spPr>
          <a:solidFill>
            <a:schemeClr val="accent1"/>
          </a:solidFill>
          <a:ln>
            <a:noFill/>
          </a:ln>
          <a:effectLst/>
        </c:spPr>
        <c:marker>
          <c:symbol val="none"/>
        </c:marker>
      </c:pivotFmt>
      <c:pivotFmt>
        <c:idx val="154"/>
        <c:spPr>
          <a:solidFill>
            <a:schemeClr val="accent1"/>
          </a:solidFill>
          <a:ln>
            <a:noFill/>
          </a:ln>
          <a:effectLst/>
        </c:spPr>
        <c:marker>
          <c:symbol val="none"/>
        </c:marker>
      </c:pivotFmt>
      <c:pivotFmt>
        <c:idx val="155"/>
        <c:spPr>
          <a:solidFill>
            <a:schemeClr val="accent1"/>
          </a:solidFill>
          <a:ln>
            <a:noFill/>
          </a:ln>
          <a:effectLst/>
        </c:spPr>
        <c:marker>
          <c:symbol val="none"/>
        </c:marker>
      </c:pivotFmt>
      <c:pivotFmt>
        <c:idx val="156"/>
        <c:spPr>
          <a:solidFill>
            <a:schemeClr val="accent1"/>
          </a:solidFill>
          <a:ln>
            <a:noFill/>
          </a:ln>
          <a:effectLst/>
        </c:spPr>
        <c:marker>
          <c:symbol val="none"/>
        </c:marker>
      </c:pivotFmt>
      <c:pivotFmt>
        <c:idx val="157"/>
        <c:spPr>
          <a:solidFill>
            <a:schemeClr val="accent1"/>
          </a:solidFill>
          <a:ln>
            <a:noFill/>
          </a:ln>
          <a:effectLst/>
        </c:spPr>
        <c:marker>
          <c:symbol val="none"/>
        </c:marker>
      </c:pivotFmt>
      <c:pivotFmt>
        <c:idx val="158"/>
        <c:spPr>
          <a:solidFill>
            <a:schemeClr val="accent1"/>
          </a:solidFill>
          <a:ln>
            <a:noFill/>
          </a:ln>
          <a:effectLst/>
        </c:spPr>
        <c:marker>
          <c:symbol val="none"/>
        </c:marker>
      </c:pivotFmt>
      <c:pivotFmt>
        <c:idx val="159"/>
        <c:spPr>
          <a:solidFill>
            <a:schemeClr val="accent1"/>
          </a:solidFill>
          <a:ln>
            <a:noFill/>
          </a:ln>
          <a:effectLst/>
        </c:spPr>
        <c:marker>
          <c:symbol val="none"/>
        </c:marker>
      </c:pivotFmt>
      <c:pivotFmt>
        <c:idx val="160"/>
        <c:spPr>
          <a:solidFill>
            <a:schemeClr val="accent1"/>
          </a:solidFill>
          <a:ln>
            <a:noFill/>
          </a:ln>
          <a:effectLst/>
        </c:spPr>
        <c:marker>
          <c:symbol val="none"/>
        </c:marker>
      </c:pivotFmt>
      <c:pivotFmt>
        <c:idx val="161"/>
        <c:spPr>
          <a:solidFill>
            <a:schemeClr val="accent1"/>
          </a:solidFill>
          <a:ln>
            <a:noFill/>
          </a:ln>
          <a:effectLst/>
        </c:spPr>
        <c:marker>
          <c:symbol val="none"/>
        </c:marker>
      </c:pivotFmt>
      <c:pivotFmt>
        <c:idx val="162"/>
        <c:spPr>
          <a:solidFill>
            <a:schemeClr val="accent1"/>
          </a:solidFill>
          <a:ln>
            <a:noFill/>
          </a:ln>
          <a:effectLst/>
        </c:spPr>
        <c:marker>
          <c:symbol val="none"/>
        </c:marker>
      </c:pivotFmt>
      <c:pivotFmt>
        <c:idx val="163"/>
        <c:spPr>
          <a:solidFill>
            <a:schemeClr val="accent1"/>
          </a:solidFill>
          <a:ln>
            <a:noFill/>
          </a:ln>
          <a:effectLst/>
        </c:spPr>
        <c:marker>
          <c:symbol val="none"/>
        </c:marker>
      </c:pivotFmt>
      <c:pivotFmt>
        <c:idx val="164"/>
        <c:spPr>
          <a:solidFill>
            <a:schemeClr val="accent1"/>
          </a:solidFill>
          <a:ln>
            <a:noFill/>
          </a:ln>
          <a:effectLst/>
        </c:spPr>
        <c:marker>
          <c:symbol val="none"/>
        </c:marker>
      </c:pivotFmt>
      <c:pivotFmt>
        <c:idx val="165"/>
        <c:spPr>
          <a:solidFill>
            <a:schemeClr val="accent1"/>
          </a:solidFill>
          <a:ln>
            <a:noFill/>
          </a:ln>
          <a:effectLst/>
        </c:spPr>
        <c:marker>
          <c:symbol val="none"/>
        </c:marker>
      </c:pivotFmt>
      <c:pivotFmt>
        <c:idx val="166"/>
        <c:spPr>
          <a:solidFill>
            <a:schemeClr val="accent1"/>
          </a:solidFill>
          <a:ln>
            <a:noFill/>
          </a:ln>
          <a:effectLst/>
        </c:spPr>
        <c:marker>
          <c:symbol val="none"/>
        </c:marker>
      </c:pivotFmt>
      <c:pivotFmt>
        <c:idx val="167"/>
        <c:spPr>
          <a:solidFill>
            <a:schemeClr val="accent1"/>
          </a:solidFill>
          <a:ln>
            <a:noFill/>
          </a:ln>
          <a:effectLst/>
        </c:spPr>
        <c:marker>
          <c:symbol val="none"/>
        </c:marker>
      </c:pivotFmt>
    </c:pivotFmts>
    <c:plotArea>
      <c:layout/>
      <c:barChart>
        <c:barDir val="col"/>
        <c:grouping val="stacked"/>
        <c:varyColors val="0"/>
        <c:ser>
          <c:idx val="0"/>
          <c:order val="0"/>
          <c:tx>
            <c:strRef>
              <c:f>'HE GEN CAP'!$E$2:$E$4</c:f>
              <c:strCache>
                <c:ptCount val="1"/>
                <c:pt idx="0">
                  <c:v>NATGAS - Exogenous</c:v>
                </c:pt>
              </c:strCache>
            </c:strRef>
          </c:tx>
          <c:spPr>
            <a:solidFill>
              <a:schemeClr val="accent1"/>
            </a:solidFill>
            <a:ln>
              <a:noFill/>
            </a:ln>
            <a:effectLst/>
          </c:spPr>
          <c:invertIfNegative val="0"/>
          <c:cat>
            <c:multiLvlStrRef>
              <c:f>'HE GEN CAP'!$B$5:$D$8</c:f>
              <c:multiLvlStrCache>
                <c:ptCount val="3"/>
                <c:lvl>
                  <c:pt idx="0">
                    <c:v>2020</c:v>
                  </c:pt>
                  <c:pt idx="1">
                    <c:v>2030</c:v>
                  </c:pt>
                  <c:pt idx="2">
                    <c:v>2050</c:v>
                  </c:pt>
                </c:lvl>
                <c:lvl>
                  <c:pt idx="0">
                    <c:v>BASE</c:v>
                  </c:pt>
                </c:lvl>
                <c:lvl>
                  <c:pt idx="0">
                    <c:v>DENMARK</c:v>
                  </c:pt>
                </c:lvl>
              </c:multiLvlStrCache>
            </c:multiLvlStrRef>
          </c:cat>
          <c:val>
            <c:numRef>
              <c:f>'HE GEN CAP'!$E$5:$E$8</c:f>
              <c:numCache>
                <c:formatCode>General</c:formatCode>
                <c:ptCount val="3"/>
                <c:pt idx="0">
                  <c:v>5.9198697510730831</c:v>
                </c:pt>
                <c:pt idx="1">
                  <c:v>1.5750828830409358</c:v>
                </c:pt>
              </c:numCache>
            </c:numRef>
          </c:val>
          <c:extLst>
            <c:ext xmlns:c16="http://schemas.microsoft.com/office/drawing/2014/chart" uri="{C3380CC4-5D6E-409C-BE32-E72D297353CC}">
              <c16:uniqueId val="{00000001-51BA-47E1-8982-4F6993660764}"/>
            </c:ext>
          </c:extLst>
        </c:ser>
        <c:ser>
          <c:idx val="1"/>
          <c:order val="1"/>
          <c:tx>
            <c:strRef>
              <c:f>'HE GEN CAP'!$F$2:$F$4</c:f>
              <c:strCache>
                <c:ptCount val="1"/>
                <c:pt idx="0">
                  <c:v>HEAT - Endogenous</c:v>
                </c:pt>
              </c:strCache>
            </c:strRef>
          </c:tx>
          <c:spPr>
            <a:solidFill>
              <a:schemeClr val="accent2"/>
            </a:solidFill>
            <a:ln>
              <a:noFill/>
            </a:ln>
            <a:effectLst/>
          </c:spPr>
          <c:invertIfNegative val="0"/>
          <c:cat>
            <c:multiLvlStrRef>
              <c:f>'HE GEN CAP'!$B$5:$D$8</c:f>
              <c:multiLvlStrCache>
                <c:ptCount val="3"/>
                <c:lvl>
                  <c:pt idx="0">
                    <c:v>2020</c:v>
                  </c:pt>
                  <c:pt idx="1">
                    <c:v>2030</c:v>
                  </c:pt>
                  <c:pt idx="2">
                    <c:v>2050</c:v>
                  </c:pt>
                </c:lvl>
                <c:lvl>
                  <c:pt idx="0">
                    <c:v>BASE</c:v>
                  </c:pt>
                </c:lvl>
                <c:lvl>
                  <c:pt idx="0">
                    <c:v>DENMARK</c:v>
                  </c:pt>
                </c:lvl>
              </c:multiLvlStrCache>
            </c:multiLvlStrRef>
          </c:cat>
          <c:val>
            <c:numRef>
              <c:f>'HE GEN CAP'!$F$5:$F$8</c:f>
              <c:numCache>
                <c:formatCode>General</c:formatCode>
                <c:ptCount val="3"/>
                <c:pt idx="0">
                  <c:v>538.00544030353535</c:v>
                </c:pt>
                <c:pt idx="1">
                  <c:v>773.63712016313411</c:v>
                </c:pt>
                <c:pt idx="2">
                  <c:v>520.3632741172845</c:v>
                </c:pt>
              </c:numCache>
            </c:numRef>
          </c:val>
          <c:extLst>
            <c:ext xmlns:c16="http://schemas.microsoft.com/office/drawing/2014/chart" uri="{C3380CC4-5D6E-409C-BE32-E72D297353CC}">
              <c16:uniqueId val="{00000002-51BA-47E1-8982-4F6993660764}"/>
            </c:ext>
          </c:extLst>
        </c:ser>
        <c:ser>
          <c:idx val="2"/>
          <c:order val="2"/>
          <c:tx>
            <c:strRef>
              <c:f>'HE GEN CAP'!$G$2:$G$4</c:f>
              <c:strCache>
                <c:ptCount val="1"/>
                <c:pt idx="0">
                  <c:v>HEAT - Exogenous</c:v>
                </c:pt>
              </c:strCache>
            </c:strRef>
          </c:tx>
          <c:spPr>
            <a:solidFill>
              <a:schemeClr val="accent3"/>
            </a:solidFill>
            <a:ln>
              <a:noFill/>
            </a:ln>
            <a:effectLst/>
          </c:spPr>
          <c:invertIfNegative val="0"/>
          <c:cat>
            <c:multiLvlStrRef>
              <c:f>'HE GEN CAP'!$B$5:$D$8</c:f>
              <c:multiLvlStrCache>
                <c:ptCount val="3"/>
                <c:lvl>
                  <c:pt idx="0">
                    <c:v>2020</c:v>
                  </c:pt>
                  <c:pt idx="1">
                    <c:v>2030</c:v>
                  </c:pt>
                  <c:pt idx="2">
                    <c:v>2050</c:v>
                  </c:pt>
                </c:lvl>
                <c:lvl>
                  <c:pt idx="0">
                    <c:v>BASE</c:v>
                  </c:pt>
                </c:lvl>
                <c:lvl>
                  <c:pt idx="0">
                    <c:v>DENMARK</c:v>
                  </c:pt>
                </c:lvl>
              </c:multiLvlStrCache>
            </c:multiLvlStrRef>
          </c:cat>
          <c:val>
            <c:numRef>
              <c:f>'HE GEN CAP'!$G$5:$G$8</c:f>
              <c:numCache>
                <c:formatCode>General</c:formatCode>
                <c:ptCount val="3"/>
                <c:pt idx="0">
                  <c:v>30.3705</c:v>
                </c:pt>
              </c:numCache>
            </c:numRef>
          </c:val>
          <c:extLst>
            <c:ext xmlns:c16="http://schemas.microsoft.com/office/drawing/2014/chart" uri="{C3380CC4-5D6E-409C-BE32-E72D297353CC}">
              <c16:uniqueId val="{00000000-8EE4-4E11-BEA6-CA1C6981C5AC}"/>
            </c:ext>
          </c:extLst>
        </c:ser>
        <c:ser>
          <c:idx val="3"/>
          <c:order val="3"/>
          <c:tx>
            <c:strRef>
              <c:f>'HE GEN CAP'!$H$2:$H$4</c:f>
              <c:strCache>
                <c:ptCount val="1"/>
                <c:pt idx="0">
                  <c:v>COAL - Exogenous</c:v>
                </c:pt>
              </c:strCache>
            </c:strRef>
          </c:tx>
          <c:spPr>
            <a:solidFill>
              <a:schemeClr val="accent4"/>
            </a:solidFill>
            <a:ln>
              <a:noFill/>
            </a:ln>
            <a:effectLst/>
          </c:spPr>
          <c:invertIfNegative val="0"/>
          <c:cat>
            <c:multiLvlStrRef>
              <c:f>'HE GEN CAP'!$B$5:$D$8</c:f>
              <c:multiLvlStrCache>
                <c:ptCount val="3"/>
                <c:lvl>
                  <c:pt idx="0">
                    <c:v>2020</c:v>
                  </c:pt>
                  <c:pt idx="1">
                    <c:v>2030</c:v>
                  </c:pt>
                  <c:pt idx="2">
                    <c:v>2050</c:v>
                  </c:pt>
                </c:lvl>
                <c:lvl>
                  <c:pt idx="0">
                    <c:v>BASE</c:v>
                  </c:pt>
                </c:lvl>
                <c:lvl>
                  <c:pt idx="0">
                    <c:v>DENMARK</c:v>
                  </c:pt>
                </c:lvl>
              </c:multiLvlStrCache>
            </c:multiLvlStrRef>
          </c:cat>
          <c:val>
            <c:numRef>
              <c:f>'HE GEN CAP'!$H$5:$H$8</c:f>
              <c:numCache>
                <c:formatCode>General</c:formatCode>
                <c:ptCount val="3"/>
                <c:pt idx="0">
                  <c:v>3.564222222222222</c:v>
                </c:pt>
                <c:pt idx="1">
                  <c:v>0.3271111111111113</c:v>
                </c:pt>
              </c:numCache>
            </c:numRef>
          </c:val>
          <c:extLst>
            <c:ext xmlns:c16="http://schemas.microsoft.com/office/drawing/2014/chart" uri="{C3380CC4-5D6E-409C-BE32-E72D297353CC}">
              <c16:uniqueId val="{00000001-8EE4-4E11-BEA6-CA1C6981C5AC}"/>
            </c:ext>
          </c:extLst>
        </c:ser>
        <c:ser>
          <c:idx val="4"/>
          <c:order val="4"/>
          <c:tx>
            <c:strRef>
              <c:f>'HE GEN CAP'!$I$2:$I$4</c:f>
              <c:strCache>
                <c:ptCount val="1"/>
                <c:pt idx="0">
                  <c:v>WOODCHIPS - Endogenous</c:v>
                </c:pt>
              </c:strCache>
            </c:strRef>
          </c:tx>
          <c:spPr>
            <a:solidFill>
              <a:schemeClr val="accent5"/>
            </a:solidFill>
            <a:ln>
              <a:noFill/>
            </a:ln>
            <a:effectLst/>
          </c:spPr>
          <c:invertIfNegative val="0"/>
          <c:cat>
            <c:multiLvlStrRef>
              <c:f>'HE GEN CAP'!$B$5:$D$8</c:f>
              <c:multiLvlStrCache>
                <c:ptCount val="3"/>
                <c:lvl>
                  <c:pt idx="0">
                    <c:v>2020</c:v>
                  </c:pt>
                  <c:pt idx="1">
                    <c:v>2030</c:v>
                  </c:pt>
                  <c:pt idx="2">
                    <c:v>2050</c:v>
                  </c:pt>
                </c:lvl>
                <c:lvl>
                  <c:pt idx="0">
                    <c:v>BASE</c:v>
                  </c:pt>
                </c:lvl>
                <c:lvl>
                  <c:pt idx="0">
                    <c:v>DENMARK</c:v>
                  </c:pt>
                </c:lvl>
              </c:multiLvlStrCache>
            </c:multiLvlStrRef>
          </c:cat>
          <c:val>
            <c:numRef>
              <c:f>'HE GEN CAP'!$I$5:$I$8</c:f>
              <c:numCache>
                <c:formatCode>General</c:formatCode>
                <c:ptCount val="3"/>
                <c:pt idx="1">
                  <c:v>0.21995293507749858</c:v>
                </c:pt>
                <c:pt idx="2">
                  <c:v>0.21995293507749858</c:v>
                </c:pt>
              </c:numCache>
            </c:numRef>
          </c:val>
          <c:extLst>
            <c:ext xmlns:c16="http://schemas.microsoft.com/office/drawing/2014/chart" uri="{C3380CC4-5D6E-409C-BE32-E72D297353CC}">
              <c16:uniqueId val="{00000002-8EE4-4E11-BEA6-CA1C6981C5AC}"/>
            </c:ext>
          </c:extLst>
        </c:ser>
        <c:ser>
          <c:idx val="5"/>
          <c:order val="5"/>
          <c:tx>
            <c:strRef>
              <c:f>'HE GEN CAP'!$J$2:$J$4</c:f>
              <c:strCache>
                <c:ptCount val="1"/>
                <c:pt idx="0">
                  <c:v>WOODCHIPS - Exogenous</c:v>
                </c:pt>
              </c:strCache>
            </c:strRef>
          </c:tx>
          <c:spPr>
            <a:solidFill>
              <a:schemeClr val="accent6"/>
            </a:solidFill>
            <a:ln>
              <a:noFill/>
            </a:ln>
            <a:effectLst/>
          </c:spPr>
          <c:invertIfNegative val="0"/>
          <c:cat>
            <c:multiLvlStrRef>
              <c:f>'HE GEN CAP'!$B$5:$D$8</c:f>
              <c:multiLvlStrCache>
                <c:ptCount val="3"/>
                <c:lvl>
                  <c:pt idx="0">
                    <c:v>2020</c:v>
                  </c:pt>
                  <c:pt idx="1">
                    <c:v>2030</c:v>
                  </c:pt>
                  <c:pt idx="2">
                    <c:v>2050</c:v>
                  </c:pt>
                </c:lvl>
                <c:lvl>
                  <c:pt idx="0">
                    <c:v>BASE</c:v>
                  </c:pt>
                </c:lvl>
                <c:lvl>
                  <c:pt idx="0">
                    <c:v>DENMARK</c:v>
                  </c:pt>
                </c:lvl>
              </c:multiLvlStrCache>
            </c:multiLvlStrRef>
          </c:cat>
          <c:val>
            <c:numRef>
              <c:f>'HE GEN CAP'!$J$5:$J$8</c:f>
              <c:numCache>
                <c:formatCode>General</c:formatCode>
                <c:ptCount val="3"/>
                <c:pt idx="0">
                  <c:v>1.5109426866060098</c:v>
                </c:pt>
                <c:pt idx="1">
                  <c:v>0.76476033366483409</c:v>
                </c:pt>
              </c:numCache>
            </c:numRef>
          </c:val>
          <c:extLst>
            <c:ext xmlns:c16="http://schemas.microsoft.com/office/drawing/2014/chart" uri="{C3380CC4-5D6E-409C-BE32-E72D297353CC}">
              <c16:uniqueId val="{00000003-8EE4-4E11-BEA6-CA1C6981C5AC}"/>
            </c:ext>
          </c:extLst>
        </c:ser>
        <c:ser>
          <c:idx val="6"/>
          <c:order val="6"/>
          <c:tx>
            <c:strRef>
              <c:f>'HE GEN CAP'!$K$2:$K$4</c:f>
              <c:strCache>
                <c:ptCount val="1"/>
                <c:pt idx="0">
                  <c:v>MUNIWASTE - Endogenous</c:v>
                </c:pt>
              </c:strCache>
            </c:strRef>
          </c:tx>
          <c:spPr>
            <a:solidFill>
              <a:schemeClr val="accent1">
                <a:lumMod val="60000"/>
              </a:schemeClr>
            </a:solidFill>
            <a:ln>
              <a:noFill/>
            </a:ln>
            <a:effectLst/>
          </c:spPr>
          <c:invertIfNegative val="0"/>
          <c:cat>
            <c:multiLvlStrRef>
              <c:f>'HE GEN CAP'!$B$5:$D$8</c:f>
              <c:multiLvlStrCache>
                <c:ptCount val="3"/>
                <c:lvl>
                  <c:pt idx="0">
                    <c:v>2020</c:v>
                  </c:pt>
                  <c:pt idx="1">
                    <c:v>2030</c:v>
                  </c:pt>
                  <c:pt idx="2">
                    <c:v>2050</c:v>
                  </c:pt>
                </c:lvl>
                <c:lvl>
                  <c:pt idx="0">
                    <c:v>BASE</c:v>
                  </c:pt>
                </c:lvl>
                <c:lvl>
                  <c:pt idx="0">
                    <c:v>DENMARK</c:v>
                  </c:pt>
                </c:lvl>
              </c:multiLvlStrCache>
            </c:multiLvlStrRef>
          </c:cat>
          <c:val>
            <c:numRef>
              <c:f>'HE GEN CAP'!$K$5:$K$8</c:f>
              <c:numCache>
                <c:formatCode>General</c:formatCode>
                <c:ptCount val="3"/>
                <c:pt idx="0">
                  <c:v>0.436184225001986</c:v>
                </c:pt>
                <c:pt idx="1">
                  <c:v>1.7222924955154291</c:v>
                </c:pt>
                <c:pt idx="2">
                  <c:v>1.6406220740253921</c:v>
                </c:pt>
              </c:numCache>
            </c:numRef>
          </c:val>
          <c:extLst>
            <c:ext xmlns:c16="http://schemas.microsoft.com/office/drawing/2014/chart" uri="{C3380CC4-5D6E-409C-BE32-E72D297353CC}">
              <c16:uniqueId val="{00000000-711B-4D3E-8289-4C45CA29133A}"/>
            </c:ext>
          </c:extLst>
        </c:ser>
        <c:ser>
          <c:idx val="7"/>
          <c:order val="7"/>
          <c:tx>
            <c:strRef>
              <c:f>'HE GEN CAP'!$L$2:$L$4</c:f>
              <c:strCache>
                <c:ptCount val="1"/>
                <c:pt idx="0">
                  <c:v>MUNIWASTE - Exogenous</c:v>
                </c:pt>
              </c:strCache>
            </c:strRef>
          </c:tx>
          <c:spPr>
            <a:solidFill>
              <a:schemeClr val="accent2">
                <a:lumMod val="60000"/>
              </a:schemeClr>
            </a:solidFill>
            <a:ln>
              <a:noFill/>
            </a:ln>
            <a:effectLst/>
          </c:spPr>
          <c:invertIfNegative val="0"/>
          <c:cat>
            <c:multiLvlStrRef>
              <c:f>'HE GEN CAP'!$B$5:$D$8</c:f>
              <c:multiLvlStrCache>
                <c:ptCount val="3"/>
                <c:lvl>
                  <c:pt idx="0">
                    <c:v>2020</c:v>
                  </c:pt>
                  <c:pt idx="1">
                    <c:v>2030</c:v>
                  </c:pt>
                  <c:pt idx="2">
                    <c:v>2050</c:v>
                  </c:pt>
                </c:lvl>
                <c:lvl>
                  <c:pt idx="0">
                    <c:v>BASE</c:v>
                  </c:pt>
                </c:lvl>
                <c:lvl>
                  <c:pt idx="0">
                    <c:v>DENMARK</c:v>
                  </c:pt>
                </c:lvl>
              </c:multiLvlStrCache>
            </c:multiLvlStrRef>
          </c:cat>
          <c:val>
            <c:numRef>
              <c:f>'HE GEN CAP'!$L$5:$L$8</c:f>
              <c:numCache>
                <c:formatCode>General</c:formatCode>
                <c:ptCount val="3"/>
                <c:pt idx="0">
                  <c:v>1.0769759982959299</c:v>
                </c:pt>
                <c:pt idx="1">
                  <c:v>0.18116436125316998</c:v>
                </c:pt>
              </c:numCache>
            </c:numRef>
          </c:val>
          <c:extLst>
            <c:ext xmlns:c16="http://schemas.microsoft.com/office/drawing/2014/chart" uri="{C3380CC4-5D6E-409C-BE32-E72D297353CC}">
              <c16:uniqueId val="{00000001-711B-4D3E-8289-4C45CA29133A}"/>
            </c:ext>
          </c:extLst>
        </c:ser>
        <c:ser>
          <c:idx val="8"/>
          <c:order val="8"/>
          <c:tx>
            <c:strRef>
              <c:f>'HE GEN CAP'!$M$2:$M$4</c:f>
              <c:strCache>
                <c:ptCount val="1"/>
                <c:pt idx="0">
                  <c:v>BIOGAS - Exogenous</c:v>
                </c:pt>
              </c:strCache>
            </c:strRef>
          </c:tx>
          <c:spPr>
            <a:solidFill>
              <a:schemeClr val="accent3">
                <a:lumMod val="60000"/>
              </a:schemeClr>
            </a:solidFill>
            <a:ln>
              <a:noFill/>
            </a:ln>
            <a:effectLst/>
          </c:spPr>
          <c:invertIfNegative val="0"/>
          <c:cat>
            <c:multiLvlStrRef>
              <c:f>'HE GEN CAP'!$B$5:$D$8</c:f>
              <c:multiLvlStrCache>
                <c:ptCount val="3"/>
                <c:lvl>
                  <c:pt idx="0">
                    <c:v>2020</c:v>
                  </c:pt>
                  <c:pt idx="1">
                    <c:v>2030</c:v>
                  </c:pt>
                  <c:pt idx="2">
                    <c:v>2050</c:v>
                  </c:pt>
                </c:lvl>
                <c:lvl>
                  <c:pt idx="0">
                    <c:v>BASE</c:v>
                  </c:pt>
                </c:lvl>
                <c:lvl>
                  <c:pt idx="0">
                    <c:v>DENMARK</c:v>
                  </c:pt>
                </c:lvl>
              </c:multiLvlStrCache>
            </c:multiLvlStrRef>
          </c:cat>
          <c:val>
            <c:numRef>
              <c:f>'HE GEN CAP'!$M$5:$M$8</c:f>
              <c:numCache>
                <c:formatCode>General</c:formatCode>
                <c:ptCount val="3"/>
                <c:pt idx="0">
                  <c:v>0.16791702439024395</c:v>
                </c:pt>
                <c:pt idx="1">
                  <c:v>9.7874390243902445E-2</c:v>
                </c:pt>
              </c:numCache>
            </c:numRef>
          </c:val>
          <c:extLst>
            <c:ext xmlns:c16="http://schemas.microsoft.com/office/drawing/2014/chart" uri="{C3380CC4-5D6E-409C-BE32-E72D297353CC}">
              <c16:uniqueId val="{00000002-711B-4D3E-8289-4C45CA29133A}"/>
            </c:ext>
          </c:extLst>
        </c:ser>
        <c:ser>
          <c:idx val="9"/>
          <c:order val="9"/>
          <c:tx>
            <c:strRef>
              <c:f>'HE GEN CAP'!$N$2:$N$4</c:f>
              <c:strCache>
                <c:ptCount val="1"/>
                <c:pt idx="0">
                  <c:v>BIOOIL - Exogenous</c:v>
                </c:pt>
              </c:strCache>
            </c:strRef>
          </c:tx>
          <c:spPr>
            <a:solidFill>
              <a:schemeClr val="accent4">
                <a:lumMod val="60000"/>
              </a:schemeClr>
            </a:solidFill>
            <a:ln>
              <a:noFill/>
            </a:ln>
            <a:effectLst/>
          </c:spPr>
          <c:invertIfNegative val="0"/>
          <c:cat>
            <c:multiLvlStrRef>
              <c:f>'HE GEN CAP'!$B$5:$D$8</c:f>
              <c:multiLvlStrCache>
                <c:ptCount val="3"/>
                <c:lvl>
                  <c:pt idx="0">
                    <c:v>2020</c:v>
                  </c:pt>
                  <c:pt idx="1">
                    <c:v>2030</c:v>
                  </c:pt>
                  <c:pt idx="2">
                    <c:v>2050</c:v>
                  </c:pt>
                </c:lvl>
                <c:lvl>
                  <c:pt idx="0">
                    <c:v>BASE</c:v>
                  </c:pt>
                </c:lvl>
                <c:lvl>
                  <c:pt idx="0">
                    <c:v>DENMARK</c:v>
                  </c:pt>
                </c:lvl>
              </c:multiLvlStrCache>
            </c:multiLvlStrRef>
          </c:cat>
          <c:val>
            <c:numRef>
              <c:f>'HE GEN CAP'!$N$5:$N$8</c:f>
              <c:numCache>
                <c:formatCode>General</c:formatCode>
                <c:ptCount val="3"/>
                <c:pt idx="0">
                  <c:v>0.6352000000000001</c:v>
                </c:pt>
                <c:pt idx="1">
                  <c:v>0.14000000000000001</c:v>
                </c:pt>
              </c:numCache>
            </c:numRef>
          </c:val>
          <c:extLst>
            <c:ext xmlns:c16="http://schemas.microsoft.com/office/drawing/2014/chart" uri="{C3380CC4-5D6E-409C-BE32-E72D297353CC}">
              <c16:uniqueId val="{00000003-711B-4D3E-8289-4C45CA29133A}"/>
            </c:ext>
          </c:extLst>
        </c:ser>
        <c:ser>
          <c:idx val="10"/>
          <c:order val="10"/>
          <c:tx>
            <c:strRef>
              <c:f>'HE GEN CAP'!$O$2:$O$4</c:f>
              <c:strCache>
                <c:ptCount val="1"/>
                <c:pt idx="0">
                  <c:v>ELECTRIC - Endogenous</c:v>
                </c:pt>
              </c:strCache>
            </c:strRef>
          </c:tx>
          <c:spPr>
            <a:solidFill>
              <a:schemeClr val="accent5">
                <a:lumMod val="60000"/>
              </a:schemeClr>
            </a:solidFill>
            <a:ln>
              <a:noFill/>
            </a:ln>
            <a:effectLst/>
          </c:spPr>
          <c:invertIfNegative val="0"/>
          <c:cat>
            <c:multiLvlStrRef>
              <c:f>'HE GEN CAP'!$B$5:$D$8</c:f>
              <c:multiLvlStrCache>
                <c:ptCount val="3"/>
                <c:lvl>
                  <c:pt idx="0">
                    <c:v>2020</c:v>
                  </c:pt>
                  <c:pt idx="1">
                    <c:v>2030</c:v>
                  </c:pt>
                  <c:pt idx="2">
                    <c:v>2050</c:v>
                  </c:pt>
                </c:lvl>
                <c:lvl>
                  <c:pt idx="0">
                    <c:v>BASE</c:v>
                  </c:pt>
                </c:lvl>
                <c:lvl>
                  <c:pt idx="0">
                    <c:v>DENMARK</c:v>
                  </c:pt>
                </c:lvl>
              </c:multiLvlStrCache>
            </c:multiLvlStrRef>
          </c:cat>
          <c:val>
            <c:numRef>
              <c:f>'HE GEN CAP'!$O$5:$O$8</c:f>
              <c:numCache>
                <c:formatCode>General</c:formatCode>
                <c:ptCount val="3"/>
                <c:pt idx="0">
                  <c:v>1.7789638684134952</c:v>
                </c:pt>
                <c:pt idx="1">
                  <c:v>3.4604561800260516</c:v>
                </c:pt>
                <c:pt idx="2">
                  <c:v>2.3144645960932895</c:v>
                </c:pt>
              </c:numCache>
            </c:numRef>
          </c:val>
          <c:extLst>
            <c:ext xmlns:c16="http://schemas.microsoft.com/office/drawing/2014/chart" uri="{C3380CC4-5D6E-409C-BE32-E72D297353CC}">
              <c16:uniqueId val="{00000004-711B-4D3E-8289-4C45CA29133A}"/>
            </c:ext>
          </c:extLst>
        </c:ser>
        <c:ser>
          <c:idx val="11"/>
          <c:order val="11"/>
          <c:tx>
            <c:strRef>
              <c:f>'HE GEN CAP'!$P$2:$P$4</c:f>
              <c:strCache>
                <c:ptCount val="1"/>
                <c:pt idx="0">
                  <c:v>ELECTRIC - Exogenous</c:v>
                </c:pt>
              </c:strCache>
            </c:strRef>
          </c:tx>
          <c:spPr>
            <a:solidFill>
              <a:schemeClr val="accent6">
                <a:lumMod val="60000"/>
              </a:schemeClr>
            </a:solidFill>
            <a:ln>
              <a:noFill/>
            </a:ln>
            <a:effectLst/>
          </c:spPr>
          <c:invertIfNegative val="0"/>
          <c:cat>
            <c:multiLvlStrRef>
              <c:f>'HE GEN CAP'!$B$5:$D$8</c:f>
              <c:multiLvlStrCache>
                <c:ptCount val="3"/>
                <c:lvl>
                  <c:pt idx="0">
                    <c:v>2020</c:v>
                  </c:pt>
                  <c:pt idx="1">
                    <c:v>2030</c:v>
                  </c:pt>
                  <c:pt idx="2">
                    <c:v>2050</c:v>
                  </c:pt>
                </c:lvl>
                <c:lvl>
                  <c:pt idx="0">
                    <c:v>BASE</c:v>
                  </c:pt>
                </c:lvl>
                <c:lvl>
                  <c:pt idx="0">
                    <c:v>DENMARK</c:v>
                  </c:pt>
                </c:lvl>
              </c:multiLvlStrCache>
            </c:multiLvlStrRef>
          </c:cat>
          <c:val>
            <c:numRef>
              <c:f>'HE GEN CAP'!$P$5:$P$8</c:f>
              <c:numCache>
                <c:formatCode>General</c:formatCode>
                <c:ptCount val="3"/>
                <c:pt idx="0">
                  <c:v>0.57322700000000004</c:v>
                </c:pt>
                <c:pt idx="1">
                  <c:v>0.38422699999999999</c:v>
                </c:pt>
              </c:numCache>
            </c:numRef>
          </c:val>
          <c:extLst>
            <c:ext xmlns:c16="http://schemas.microsoft.com/office/drawing/2014/chart" uri="{C3380CC4-5D6E-409C-BE32-E72D297353CC}">
              <c16:uniqueId val="{00000005-711B-4D3E-8289-4C45CA29133A}"/>
            </c:ext>
          </c:extLst>
        </c:ser>
        <c:ser>
          <c:idx val="12"/>
          <c:order val="12"/>
          <c:tx>
            <c:strRef>
              <c:f>'HE GEN CAP'!$Q$2:$Q$4</c:f>
              <c:strCache>
                <c:ptCount val="1"/>
                <c:pt idx="0">
                  <c:v>LIGHTOIL - Exogenous</c:v>
                </c:pt>
              </c:strCache>
            </c:strRef>
          </c:tx>
          <c:spPr>
            <a:solidFill>
              <a:schemeClr val="accent1">
                <a:lumMod val="80000"/>
                <a:lumOff val="20000"/>
              </a:schemeClr>
            </a:solidFill>
            <a:ln>
              <a:noFill/>
            </a:ln>
            <a:effectLst/>
          </c:spPr>
          <c:invertIfNegative val="0"/>
          <c:cat>
            <c:multiLvlStrRef>
              <c:f>'HE GEN CAP'!$B$5:$D$8</c:f>
              <c:multiLvlStrCache>
                <c:ptCount val="3"/>
                <c:lvl>
                  <c:pt idx="0">
                    <c:v>2020</c:v>
                  </c:pt>
                  <c:pt idx="1">
                    <c:v>2030</c:v>
                  </c:pt>
                  <c:pt idx="2">
                    <c:v>2050</c:v>
                  </c:pt>
                </c:lvl>
                <c:lvl>
                  <c:pt idx="0">
                    <c:v>BASE</c:v>
                  </c:pt>
                </c:lvl>
                <c:lvl>
                  <c:pt idx="0">
                    <c:v>DENMARK</c:v>
                  </c:pt>
                </c:lvl>
              </c:multiLvlStrCache>
            </c:multiLvlStrRef>
          </c:cat>
          <c:val>
            <c:numRef>
              <c:f>'HE GEN CAP'!$Q$5:$Q$8</c:f>
              <c:numCache>
                <c:formatCode>General</c:formatCode>
                <c:ptCount val="3"/>
                <c:pt idx="0">
                  <c:v>3.1925033333333332</c:v>
                </c:pt>
                <c:pt idx="1">
                  <c:v>0.76454222222222223</c:v>
                </c:pt>
              </c:numCache>
            </c:numRef>
          </c:val>
          <c:extLst>
            <c:ext xmlns:c16="http://schemas.microsoft.com/office/drawing/2014/chart" uri="{C3380CC4-5D6E-409C-BE32-E72D297353CC}">
              <c16:uniqueId val="{00000006-711B-4D3E-8289-4C45CA29133A}"/>
            </c:ext>
          </c:extLst>
        </c:ser>
        <c:ser>
          <c:idx val="13"/>
          <c:order val="13"/>
          <c:tx>
            <c:strRef>
              <c:f>'HE GEN CAP'!$R$2:$R$4</c:f>
              <c:strCache>
                <c:ptCount val="1"/>
                <c:pt idx="0">
                  <c:v>STRAW - Exogenous</c:v>
                </c:pt>
              </c:strCache>
            </c:strRef>
          </c:tx>
          <c:spPr>
            <a:solidFill>
              <a:schemeClr val="accent2">
                <a:lumMod val="80000"/>
                <a:lumOff val="20000"/>
              </a:schemeClr>
            </a:solidFill>
            <a:ln>
              <a:noFill/>
            </a:ln>
            <a:effectLst/>
          </c:spPr>
          <c:invertIfNegative val="0"/>
          <c:cat>
            <c:multiLvlStrRef>
              <c:f>'HE GEN CAP'!$B$5:$D$8</c:f>
              <c:multiLvlStrCache>
                <c:ptCount val="3"/>
                <c:lvl>
                  <c:pt idx="0">
                    <c:v>2020</c:v>
                  </c:pt>
                  <c:pt idx="1">
                    <c:v>2030</c:v>
                  </c:pt>
                  <c:pt idx="2">
                    <c:v>2050</c:v>
                  </c:pt>
                </c:lvl>
                <c:lvl>
                  <c:pt idx="0">
                    <c:v>BASE</c:v>
                  </c:pt>
                </c:lvl>
                <c:lvl>
                  <c:pt idx="0">
                    <c:v>DENMARK</c:v>
                  </c:pt>
                </c:lvl>
              </c:multiLvlStrCache>
            </c:multiLvlStrRef>
          </c:cat>
          <c:val>
            <c:numRef>
              <c:f>'HE GEN CAP'!$R$5:$R$8</c:f>
              <c:numCache>
                <c:formatCode>General</c:formatCode>
                <c:ptCount val="3"/>
                <c:pt idx="0">
                  <c:v>0.53904086264673468</c:v>
                </c:pt>
                <c:pt idx="1">
                  <c:v>0.37529674041567035</c:v>
                </c:pt>
              </c:numCache>
            </c:numRef>
          </c:val>
          <c:extLst>
            <c:ext xmlns:c16="http://schemas.microsoft.com/office/drawing/2014/chart" uri="{C3380CC4-5D6E-409C-BE32-E72D297353CC}">
              <c16:uniqueId val="{00000007-711B-4D3E-8289-4C45CA29133A}"/>
            </c:ext>
          </c:extLst>
        </c:ser>
        <c:ser>
          <c:idx val="14"/>
          <c:order val="14"/>
          <c:tx>
            <c:strRef>
              <c:f>'HE GEN CAP'!$S$2:$S$4</c:f>
              <c:strCache>
                <c:ptCount val="1"/>
                <c:pt idx="0">
                  <c:v>WASTEHEAT - Exogenous</c:v>
                </c:pt>
              </c:strCache>
            </c:strRef>
          </c:tx>
          <c:spPr>
            <a:solidFill>
              <a:schemeClr val="accent3">
                <a:lumMod val="80000"/>
                <a:lumOff val="20000"/>
              </a:schemeClr>
            </a:solidFill>
            <a:ln>
              <a:noFill/>
            </a:ln>
            <a:effectLst/>
          </c:spPr>
          <c:invertIfNegative val="0"/>
          <c:cat>
            <c:multiLvlStrRef>
              <c:f>'HE GEN CAP'!$B$5:$D$8</c:f>
              <c:multiLvlStrCache>
                <c:ptCount val="3"/>
                <c:lvl>
                  <c:pt idx="0">
                    <c:v>2020</c:v>
                  </c:pt>
                  <c:pt idx="1">
                    <c:v>2030</c:v>
                  </c:pt>
                  <c:pt idx="2">
                    <c:v>2050</c:v>
                  </c:pt>
                </c:lvl>
                <c:lvl>
                  <c:pt idx="0">
                    <c:v>BASE</c:v>
                  </c:pt>
                </c:lvl>
                <c:lvl>
                  <c:pt idx="0">
                    <c:v>DENMARK</c:v>
                  </c:pt>
                </c:lvl>
              </c:multiLvlStrCache>
            </c:multiLvlStrRef>
          </c:cat>
          <c:val>
            <c:numRef>
              <c:f>'HE GEN CAP'!$S$5:$S$8</c:f>
              <c:numCache>
                <c:formatCode>General</c:formatCode>
                <c:ptCount val="3"/>
                <c:pt idx="0">
                  <c:v>0.19545000000000001</c:v>
                </c:pt>
                <c:pt idx="1">
                  <c:v>8.7010000000000004E-2</c:v>
                </c:pt>
              </c:numCache>
            </c:numRef>
          </c:val>
          <c:extLst>
            <c:ext xmlns:c16="http://schemas.microsoft.com/office/drawing/2014/chart" uri="{C3380CC4-5D6E-409C-BE32-E72D297353CC}">
              <c16:uniqueId val="{00000008-711B-4D3E-8289-4C45CA29133A}"/>
            </c:ext>
          </c:extLst>
        </c:ser>
        <c:ser>
          <c:idx val="15"/>
          <c:order val="15"/>
          <c:tx>
            <c:strRef>
              <c:f>'HE GEN CAP'!$T$2:$T$4</c:f>
              <c:strCache>
                <c:ptCount val="1"/>
                <c:pt idx="0">
                  <c:v>WOODPELLETS - Exogenous</c:v>
                </c:pt>
              </c:strCache>
            </c:strRef>
          </c:tx>
          <c:spPr>
            <a:solidFill>
              <a:schemeClr val="accent4">
                <a:lumMod val="80000"/>
                <a:lumOff val="20000"/>
              </a:schemeClr>
            </a:solidFill>
            <a:ln>
              <a:noFill/>
            </a:ln>
            <a:effectLst/>
          </c:spPr>
          <c:invertIfNegative val="0"/>
          <c:cat>
            <c:multiLvlStrRef>
              <c:f>'HE GEN CAP'!$B$5:$D$8</c:f>
              <c:multiLvlStrCache>
                <c:ptCount val="3"/>
                <c:lvl>
                  <c:pt idx="0">
                    <c:v>2020</c:v>
                  </c:pt>
                  <c:pt idx="1">
                    <c:v>2030</c:v>
                  </c:pt>
                  <c:pt idx="2">
                    <c:v>2050</c:v>
                  </c:pt>
                </c:lvl>
                <c:lvl>
                  <c:pt idx="0">
                    <c:v>BASE</c:v>
                  </c:pt>
                </c:lvl>
                <c:lvl>
                  <c:pt idx="0">
                    <c:v>DENMARK</c:v>
                  </c:pt>
                </c:lvl>
              </c:multiLvlStrCache>
            </c:multiLvlStrRef>
          </c:cat>
          <c:val>
            <c:numRef>
              <c:f>'HE GEN CAP'!$T$5:$T$8</c:f>
              <c:numCache>
                <c:formatCode>General</c:formatCode>
                <c:ptCount val="3"/>
                <c:pt idx="0">
                  <c:v>1.0383751111111108</c:v>
                </c:pt>
                <c:pt idx="1">
                  <c:v>0.10313399999999999</c:v>
                </c:pt>
              </c:numCache>
            </c:numRef>
          </c:val>
          <c:extLst>
            <c:ext xmlns:c16="http://schemas.microsoft.com/office/drawing/2014/chart" uri="{C3380CC4-5D6E-409C-BE32-E72D297353CC}">
              <c16:uniqueId val="{00000009-711B-4D3E-8289-4C45CA29133A}"/>
            </c:ext>
          </c:extLst>
        </c:ser>
        <c:ser>
          <c:idx val="16"/>
          <c:order val="16"/>
          <c:tx>
            <c:strRef>
              <c:f>'HE GEN CAP'!$U$2:$U$4</c:f>
              <c:strCache>
                <c:ptCount val="1"/>
                <c:pt idx="0">
                  <c:v>FUELOIL - Exogenous</c:v>
                </c:pt>
              </c:strCache>
            </c:strRef>
          </c:tx>
          <c:spPr>
            <a:solidFill>
              <a:schemeClr val="accent5">
                <a:lumMod val="80000"/>
                <a:lumOff val="20000"/>
              </a:schemeClr>
            </a:solidFill>
            <a:ln>
              <a:noFill/>
            </a:ln>
            <a:effectLst/>
          </c:spPr>
          <c:invertIfNegative val="0"/>
          <c:cat>
            <c:multiLvlStrRef>
              <c:f>'HE GEN CAP'!$B$5:$D$8</c:f>
              <c:multiLvlStrCache>
                <c:ptCount val="3"/>
                <c:lvl>
                  <c:pt idx="0">
                    <c:v>2020</c:v>
                  </c:pt>
                  <c:pt idx="1">
                    <c:v>2030</c:v>
                  </c:pt>
                  <c:pt idx="2">
                    <c:v>2050</c:v>
                  </c:pt>
                </c:lvl>
                <c:lvl>
                  <c:pt idx="0">
                    <c:v>BASE</c:v>
                  </c:pt>
                </c:lvl>
                <c:lvl>
                  <c:pt idx="0">
                    <c:v>DENMARK</c:v>
                  </c:pt>
                </c:lvl>
              </c:multiLvlStrCache>
            </c:multiLvlStrRef>
          </c:cat>
          <c:val>
            <c:numRef>
              <c:f>'HE GEN CAP'!$U$5:$U$8</c:f>
              <c:numCache>
                <c:formatCode>General</c:formatCode>
                <c:ptCount val="3"/>
                <c:pt idx="0">
                  <c:v>0.19567857142857148</c:v>
                </c:pt>
                <c:pt idx="1">
                  <c:v>2.4E-2</c:v>
                </c:pt>
              </c:numCache>
            </c:numRef>
          </c:val>
          <c:extLst>
            <c:ext xmlns:c16="http://schemas.microsoft.com/office/drawing/2014/chart" uri="{C3380CC4-5D6E-409C-BE32-E72D297353CC}">
              <c16:uniqueId val="{0000000A-711B-4D3E-8289-4C45CA29133A}"/>
            </c:ext>
          </c:extLst>
        </c:ser>
        <c:ser>
          <c:idx val="17"/>
          <c:order val="17"/>
          <c:tx>
            <c:strRef>
              <c:f>'HE GEN CAP'!$V$2:$V$4</c:f>
              <c:strCache>
                <c:ptCount val="1"/>
                <c:pt idx="0">
                  <c:v>WOODWASTE - Exogenous</c:v>
                </c:pt>
              </c:strCache>
            </c:strRef>
          </c:tx>
          <c:spPr>
            <a:solidFill>
              <a:schemeClr val="accent6">
                <a:lumMod val="80000"/>
                <a:lumOff val="20000"/>
              </a:schemeClr>
            </a:solidFill>
            <a:ln>
              <a:noFill/>
            </a:ln>
            <a:effectLst/>
          </c:spPr>
          <c:invertIfNegative val="0"/>
          <c:cat>
            <c:multiLvlStrRef>
              <c:f>'HE GEN CAP'!$B$5:$D$8</c:f>
              <c:multiLvlStrCache>
                <c:ptCount val="3"/>
                <c:lvl>
                  <c:pt idx="0">
                    <c:v>2020</c:v>
                  </c:pt>
                  <c:pt idx="1">
                    <c:v>2030</c:v>
                  </c:pt>
                  <c:pt idx="2">
                    <c:v>2050</c:v>
                  </c:pt>
                </c:lvl>
                <c:lvl>
                  <c:pt idx="0">
                    <c:v>BASE</c:v>
                  </c:pt>
                </c:lvl>
                <c:lvl>
                  <c:pt idx="0">
                    <c:v>DENMARK</c:v>
                  </c:pt>
                </c:lvl>
              </c:multiLvlStrCache>
            </c:multiLvlStrRef>
          </c:cat>
          <c:val>
            <c:numRef>
              <c:f>'HE GEN CAP'!$V$5:$V$8</c:f>
              <c:numCache>
                <c:formatCode>General</c:formatCode>
                <c:ptCount val="3"/>
                <c:pt idx="0">
                  <c:v>7.9228000000000007E-2</c:v>
                </c:pt>
                <c:pt idx="1">
                  <c:v>4.1917999999999997E-2</c:v>
                </c:pt>
              </c:numCache>
            </c:numRef>
          </c:val>
          <c:extLst>
            <c:ext xmlns:c16="http://schemas.microsoft.com/office/drawing/2014/chart" uri="{C3380CC4-5D6E-409C-BE32-E72D297353CC}">
              <c16:uniqueId val="{0000000B-711B-4D3E-8289-4C45CA29133A}"/>
            </c:ext>
          </c:extLst>
        </c:ser>
        <c:dLbls>
          <c:showLegendKey val="0"/>
          <c:showVal val="0"/>
          <c:showCatName val="0"/>
          <c:showSerName val="0"/>
          <c:showPercent val="0"/>
          <c:showBubbleSize val="0"/>
        </c:dLbls>
        <c:gapWidth val="219"/>
        <c:overlap val="100"/>
        <c:axId val="1770374464"/>
        <c:axId val="1770372800"/>
      </c:barChart>
      <c:catAx>
        <c:axId val="1770374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770372800"/>
        <c:crosses val="autoZero"/>
        <c:auto val="1"/>
        <c:lblAlgn val="ctr"/>
        <c:lblOffset val="100"/>
        <c:noMultiLvlLbl val="0"/>
      </c:catAx>
      <c:valAx>
        <c:axId val="1770372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7703744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Trans Cap!PivotTable2</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a:noFill/>
          </a:ln>
          <a:effectLst/>
        </c:spPr>
        <c:marker>
          <c:symbol val="none"/>
        </c:marker>
      </c:pivotFmt>
    </c:pivotFmts>
    <c:plotArea>
      <c:layout/>
      <c:barChart>
        <c:barDir val="col"/>
        <c:grouping val="clustered"/>
        <c:varyColors val="0"/>
        <c:ser>
          <c:idx val="0"/>
          <c:order val="0"/>
          <c:tx>
            <c:strRef>
              <c:f>'El Trans Cap'!$C$48:$C$49</c:f>
              <c:strCache>
                <c:ptCount val="1"/>
                <c:pt idx="0">
                  <c:v>NL</c:v>
                </c:pt>
              </c:strCache>
            </c:strRef>
          </c:tx>
          <c:spPr>
            <a:solidFill>
              <a:schemeClr val="accent1"/>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Cap'!$C$50:$C$71</c:f>
              <c:numCache>
                <c:formatCode>General</c:formatCode>
                <c:ptCount val="22"/>
                <c:pt idx="0">
                  <c:v>2100</c:v>
                </c:pt>
                <c:pt idx="8">
                  <c:v>3500</c:v>
                </c:pt>
                <c:pt idx="17">
                  <c:v>3000</c:v>
                </c:pt>
                <c:pt idx="20">
                  <c:v>3979.23913845467</c:v>
                </c:pt>
                <c:pt idx="21">
                  <c:v>17700</c:v>
                </c:pt>
              </c:numCache>
            </c:numRef>
          </c:val>
          <c:extLst>
            <c:ext xmlns:c16="http://schemas.microsoft.com/office/drawing/2014/chart" uri="{C3380CC4-5D6E-409C-BE32-E72D297353CC}">
              <c16:uniqueId val="{00000000-2598-4FA1-9971-B74F85683843}"/>
            </c:ext>
          </c:extLst>
        </c:ser>
        <c:ser>
          <c:idx val="1"/>
          <c:order val="1"/>
          <c:tx>
            <c:strRef>
              <c:f>'El Trans Cap'!$D$48:$D$49</c:f>
              <c:strCache>
                <c:ptCount val="1"/>
                <c:pt idx="0">
                  <c:v>UK</c:v>
                </c:pt>
              </c:strCache>
            </c:strRef>
          </c:tx>
          <c:spPr>
            <a:solidFill>
              <a:schemeClr val="accent2"/>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Cap'!$D$50:$D$71</c:f>
              <c:numCache>
                <c:formatCode>General</c:formatCode>
                <c:ptCount val="22"/>
                <c:pt idx="0">
                  <c:v>8426.9138843866203</c:v>
                </c:pt>
                <c:pt idx="6">
                  <c:v>3000</c:v>
                </c:pt>
                <c:pt idx="8">
                  <c:v>14384.33596291</c:v>
                </c:pt>
              </c:numCache>
            </c:numRef>
          </c:val>
          <c:extLst>
            <c:ext xmlns:c16="http://schemas.microsoft.com/office/drawing/2014/chart" uri="{C3380CC4-5D6E-409C-BE32-E72D297353CC}">
              <c16:uniqueId val="{00000001-2598-4FA1-9971-B74F85683843}"/>
            </c:ext>
          </c:extLst>
        </c:ser>
        <c:ser>
          <c:idx val="2"/>
          <c:order val="2"/>
          <c:tx>
            <c:strRef>
              <c:f>'El Trans Cap'!$E$48:$E$49</c:f>
              <c:strCache>
                <c:ptCount val="1"/>
                <c:pt idx="0">
                  <c:v>PL</c:v>
                </c:pt>
              </c:strCache>
            </c:strRef>
          </c:tx>
          <c:spPr>
            <a:solidFill>
              <a:schemeClr val="accent3"/>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Cap'!$E$50:$E$71</c:f>
              <c:numCache>
                <c:formatCode>General</c:formatCode>
                <c:ptCount val="22"/>
                <c:pt idx="4">
                  <c:v>47397.493766327098</c:v>
                </c:pt>
                <c:pt idx="16">
                  <c:v>0</c:v>
                </c:pt>
                <c:pt idx="18">
                  <c:v>32775.253042392098</c:v>
                </c:pt>
              </c:numCache>
            </c:numRef>
          </c:val>
          <c:extLst>
            <c:ext xmlns:c16="http://schemas.microsoft.com/office/drawing/2014/chart" uri="{C3380CC4-5D6E-409C-BE32-E72D297353CC}">
              <c16:uniqueId val="{00000002-2598-4FA1-9971-B74F85683843}"/>
            </c:ext>
          </c:extLst>
        </c:ser>
        <c:ser>
          <c:idx val="3"/>
          <c:order val="3"/>
          <c:tx>
            <c:strRef>
              <c:f>'El Trans Cap'!$F$48:$F$49</c:f>
              <c:strCache>
                <c:ptCount val="1"/>
                <c:pt idx="0">
                  <c:v>DK2</c:v>
                </c:pt>
              </c:strCache>
            </c:strRef>
          </c:tx>
          <c:spPr>
            <a:solidFill>
              <a:schemeClr val="accent4"/>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Cap'!$F$50:$F$71</c:f>
              <c:numCache>
                <c:formatCode>General</c:formatCode>
                <c:ptCount val="22"/>
                <c:pt idx="0">
                  <c:v>1800</c:v>
                </c:pt>
                <c:pt idx="16">
                  <c:v>3900</c:v>
                </c:pt>
                <c:pt idx="18">
                  <c:v>3000</c:v>
                </c:pt>
                <c:pt idx="19">
                  <c:v>0</c:v>
                </c:pt>
              </c:numCache>
            </c:numRef>
          </c:val>
          <c:extLst>
            <c:ext xmlns:c16="http://schemas.microsoft.com/office/drawing/2014/chart" uri="{C3380CC4-5D6E-409C-BE32-E72D297353CC}">
              <c16:uniqueId val="{00000003-2598-4FA1-9971-B74F85683843}"/>
            </c:ext>
          </c:extLst>
        </c:ser>
        <c:ser>
          <c:idx val="4"/>
          <c:order val="4"/>
          <c:tx>
            <c:strRef>
              <c:f>'El Trans Cap'!$G$48:$G$49</c:f>
              <c:strCache>
                <c:ptCount val="1"/>
                <c:pt idx="0">
                  <c:v>SE4</c:v>
                </c:pt>
              </c:strCache>
            </c:strRef>
          </c:tx>
          <c:spPr>
            <a:solidFill>
              <a:schemeClr val="accent5"/>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Cap'!$G$50:$G$71</c:f>
              <c:numCache>
                <c:formatCode>General</c:formatCode>
                <c:ptCount val="22"/>
                <c:pt idx="1">
                  <c:v>5100</c:v>
                </c:pt>
                <c:pt idx="4">
                  <c:v>5022.6718336930298</c:v>
                </c:pt>
                <c:pt idx="12">
                  <c:v>0</c:v>
                </c:pt>
                <c:pt idx="15">
                  <c:v>19500</c:v>
                </c:pt>
                <c:pt idx="19">
                  <c:v>6498.4870813548196</c:v>
                </c:pt>
              </c:numCache>
            </c:numRef>
          </c:val>
          <c:extLst>
            <c:ext xmlns:c16="http://schemas.microsoft.com/office/drawing/2014/chart" uri="{C3380CC4-5D6E-409C-BE32-E72D297353CC}">
              <c16:uniqueId val="{00000004-2598-4FA1-9971-B74F85683843}"/>
            </c:ext>
          </c:extLst>
        </c:ser>
        <c:ser>
          <c:idx val="5"/>
          <c:order val="5"/>
          <c:tx>
            <c:strRef>
              <c:f>'El Trans Cap'!$H$48:$H$49</c:f>
              <c:strCache>
                <c:ptCount val="1"/>
                <c:pt idx="0">
                  <c:v>DK1</c:v>
                </c:pt>
              </c:strCache>
            </c:strRef>
          </c:tx>
          <c:spPr>
            <a:solidFill>
              <a:schemeClr val="accent6"/>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Cap'!$H$50:$H$71</c:f>
              <c:numCache>
                <c:formatCode>General</c:formatCode>
                <c:ptCount val="22"/>
                <c:pt idx="1">
                  <c:v>1800</c:v>
                </c:pt>
                <c:pt idx="6">
                  <c:v>2100</c:v>
                </c:pt>
                <c:pt idx="8">
                  <c:v>5100</c:v>
                </c:pt>
                <c:pt idx="15">
                  <c:v>7182.9619749375797</c:v>
                </c:pt>
                <c:pt idx="17">
                  <c:v>8426.9138843866203</c:v>
                </c:pt>
                <c:pt idx="19">
                  <c:v>8500</c:v>
                </c:pt>
              </c:numCache>
            </c:numRef>
          </c:val>
          <c:extLst>
            <c:ext xmlns:c16="http://schemas.microsoft.com/office/drawing/2014/chart" uri="{C3380CC4-5D6E-409C-BE32-E72D297353CC}">
              <c16:uniqueId val="{00000005-2598-4FA1-9971-B74F85683843}"/>
            </c:ext>
          </c:extLst>
        </c:ser>
        <c:ser>
          <c:idx val="6"/>
          <c:order val="6"/>
          <c:tx>
            <c:strRef>
              <c:f>'El Trans Cap'!$I$48:$I$49</c:f>
              <c:strCache>
                <c:ptCount val="1"/>
                <c:pt idx="0">
                  <c:v>NO2</c:v>
                </c:pt>
              </c:strCache>
            </c:strRef>
          </c:tx>
          <c:spPr>
            <a:solidFill>
              <a:schemeClr val="accent1">
                <a:lumMod val="60000"/>
              </a:schemeClr>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Cap'!$I$50:$I$71</c:f>
              <c:numCache>
                <c:formatCode>General</c:formatCode>
                <c:ptCount val="22"/>
                <c:pt idx="0">
                  <c:v>5100</c:v>
                </c:pt>
                <c:pt idx="6">
                  <c:v>3500</c:v>
                </c:pt>
                <c:pt idx="7">
                  <c:v>5700</c:v>
                </c:pt>
                <c:pt idx="11">
                  <c:v>12140.666158272799</c:v>
                </c:pt>
                <c:pt idx="17">
                  <c:v>14384.33596291</c:v>
                </c:pt>
                <c:pt idx="19">
                  <c:v>4200</c:v>
                </c:pt>
              </c:numCache>
            </c:numRef>
          </c:val>
          <c:extLst>
            <c:ext xmlns:c16="http://schemas.microsoft.com/office/drawing/2014/chart" uri="{C3380CC4-5D6E-409C-BE32-E72D297353CC}">
              <c16:uniqueId val="{00000006-2598-4FA1-9971-B74F85683843}"/>
            </c:ext>
          </c:extLst>
        </c:ser>
        <c:ser>
          <c:idx val="7"/>
          <c:order val="7"/>
          <c:tx>
            <c:strRef>
              <c:f>'El Trans Cap'!$J$48:$J$49</c:f>
              <c:strCache>
                <c:ptCount val="1"/>
                <c:pt idx="0">
                  <c:v>SE3</c:v>
                </c:pt>
              </c:strCache>
            </c:strRef>
          </c:tx>
          <c:spPr>
            <a:solidFill>
              <a:schemeClr val="accent2">
                <a:lumMod val="60000"/>
              </a:schemeClr>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Cap'!$J$50:$J$71</c:f>
              <c:numCache>
                <c:formatCode>General</c:formatCode>
                <c:ptCount val="22"/>
                <c:pt idx="0">
                  <c:v>7362.9619749375797</c:v>
                </c:pt>
                <c:pt idx="2">
                  <c:v>13794.9293851482</c:v>
                </c:pt>
                <c:pt idx="3">
                  <c:v>4050</c:v>
                </c:pt>
                <c:pt idx="5">
                  <c:v>782.95619078540904</c:v>
                </c:pt>
                <c:pt idx="7">
                  <c:v>10035</c:v>
                </c:pt>
                <c:pt idx="14">
                  <c:v>21900</c:v>
                </c:pt>
                <c:pt idx="16">
                  <c:v>9600</c:v>
                </c:pt>
              </c:numCache>
            </c:numRef>
          </c:val>
          <c:extLst>
            <c:ext xmlns:c16="http://schemas.microsoft.com/office/drawing/2014/chart" uri="{C3380CC4-5D6E-409C-BE32-E72D297353CC}">
              <c16:uniqueId val="{00000007-2598-4FA1-9971-B74F85683843}"/>
            </c:ext>
          </c:extLst>
        </c:ser>
        <c:ser>
          <c:idx val="8"/>
          <c:order val="8"/>
          <c:tx>
            <c:strRef>
              <c:f>'El Trans Cap'!$K$48:$K$49</c:f>
              <c:strCache>
                <c:ptCount val="1"/>
                <c:pt idx="0">
                  <c:v>FIN</c:v>
                </c:pt>
              </c:strCache>
            </c:strRef>
          </c:tx>
          <c:spPr>
            <a:solidFill>
              <a:schemeClr val="accent3">
                <a:lumMod val="60000"/>
              </a:schemeClr>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Cap'!$K$50:$K$71</c:f>
              <c:numCache>
                <c:formatCode>General</c:formatCode>
                <c:ptCount val="22"/>
                <c:pt idx="2">
                  <c:v>6108.9320948945897</c:v>
                </c:pt>
                <c:pt idx="10">
                  <c:v>1200</c:v>
                </c:pt>
                <c:pt idx="13">
                  <c:v>3900</c:v>
                </c:pt>
                <c:pt idx="15">
                  <c:v>4050</c:v>
                </c:pt>
              </c:numCache>
            </c:numRef>
          </c:val>
          <c:extLst>
            <c:ext xmlns:c16="http://schemas.microsoft.com/office/drawing/2014/chart" uri="{C3380CC4-5D6E-409C-BE32-E72D297353CC}">
              <c16:uniqueId val="{00000008-2598-4FA1-9971-B74F85683843}"/>
            </c:ext>
          </c:extLst>
        </c:ser>
        <c:ser>
          <c:idx val="9"/>
          <c:order val="9"/>
          <c:tx>
            <c:strRef>
              <c:f>'El Trans Cap'!$L$48:$L$49</c:f>
              <c:strCache>
                <c:ptCount val="1"/>
                <c:pt idx="0">
                  <c:v>LV</c:v>
                </c:pt>
              </c:strCache>
            </c:strRef>
          </c:tx>
          <c:spPr>
            <a:solidFill>
              <a:schemeClr val="accent4">
                <a:lumMod val="60000"/>
              </a:schemeClr>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Cap'!$L$50:$L$71</c:f>
              <c:numCache>
                <c:formatCode>General</c:formatCode>
                <c:ptCount val="22"/>
                <c:pt idx="2">
                  <c:v>2400</c:v>
                </c:pt>
                <c:pt idx="4">
                  <c:v>2100</c:v>
                </c:pt>
                <c:pt idx="15">
                  <c:v>782.95619078540904</c:v>
                </c:pt>
              </c:numCache>
            </c:numRef>
          </c:val>
          <c:extLst>
            <c:ext xmlns:c16="http://schemas.microsoft.com/office/drawing/2014/chart" uri="{C3380CC4-5D6E-409C-BE32-E72D297353CC}">
              <c16:uniqueId val="{00000009-2598-4FA1-9971-B74F85683843}"/>
            </c:ext>
          </c:extLst>
        </c:ser>
        <c:ser>
          <c:idx val="10"/>
          <c:order val="10"/>
          <c:tx>
            <c:strRef>
              <c:f>'El Trans Cap'!$M$48:$M$49</c:f>
              <c:strCache>
                <c:ptCount val="1"/>
                <c:pt idx="0">
                  <c:v>EE</c:v>
                </c:pt>
              </c:strCache>
            </c:strRef>
          </c:tx>
          <c:spPr>
            <a:solidFill>
              <a:schemeClr val="accent5">
                <a:lumMod val="60000"/>
              </a:schemeClr>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Cap'!$M$50:$M$71</c:f>
              <c:numCache>
                <c:formatCode>General</c:formatCode>
                <c:ptCount val="22"/>
                <c:pt idx="3">
                  <c:v>6108.9320948945897</c:v>
                </c:pt>
                <c:pt idx="5">
                  <c:v>2400</c:v>
                </c:pt>
                <c:pt idx="15">
                  <c:v>13794.9293851482</c:v>
                </c:pt>
              </c:numCache>
            </c:numRef>
          </c:val>
          <c:extLst>
            <c:ext xmlns:c16="http://schemas.microsoft.com/office/drawing/2014/chart" uri="{C3380CC4-5D6E-409C-BE32-E72D297353CC}">
              <c16:uniqueId val="{0000000A-2598-4FA1-9971-B74F85683843}"/>
            </c:ext>
          </c:extLst>
        </c:ser>
        <c:ser>
          <c:idx val="11"/>
          <c:order val="11"/>
          <c:tx>
            <c:strRef>
              <c:f>'El Trans Cap'!$N$48:$N$49</c:f>
              <c:strCache>
                <c:ptCount val="1"/>
                <c:pt idx="0">
                  <c:v>NO4</c:v>
                </c:pt>
              </c:strCache>
            </c:strRef>
          </c:tx>
          <c:spPr>
            <a:solidFill>
              <a:schemeClr val="accent6">
                <a:lumMod val="60000"/>
              </a:schemeClr>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Cap'!$N$50:$N$71</c:f>
              <c:numCache>
                <c:formatCode>General</c:formatCode>
                <c:ptCount val="22"/>
                <c:pt idx="3">
                  <c:v>1500</c:v>
                </c:pt>
                <c:pt idx="9">
                  <c:v>600</c:v>
                </c:pt>
                <c:pt idx="13">
                  <c:v>1800</c:v>
                </c:pt>
                <c:pt idx="14">
                  <c:v>900</c:v>
                </c:pt>
              </c:numCache>
            </c:numRef>
          </c:val>
          <c:extLst>
            <c:ext xmlns:c16="http://schemas.microsoft.com/office/drawing/2014/chart" uri="{C3380CC4-5D6E-409C-BE32-E72D297353CC}">
              <c16:uniqueId val="{0000000B-2598-4FA1-9971-B74F85683843}"/>
            </c:ext>
          </c:extLst>
        </c:ser>
        <c:ser>
          <c:idx val="12"/>
          <c:order val="12"/>
          <c:tx>
            <c:strRef>
              <c:f>'El Trans Cap'!$O$48:$O$49</c:f>
              <c:strCache>
                <c:ptCount val="1"/>
                <c:pt idx="0">
                  <c:v>SE1</c:v>
                </c:pt>
              </c:strCache>
            </c:strRef>
          </c:tx>
          <c:spPr>
            <a:solidFill>
              <a:schemeClr val="accent1">
                <a:lumMod val="80000"/>
                <a:lumOff val="20000"/>
              </a:schemeClr>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Cap'!$O$50:$O$71</c:f>
              <c:numCache>
                <c:formatCode>General</c:formatCode>
                <c:ptCount val="22"/>
                <c:pt idx="3">
                  <c:v>3900</c:v>
                </c:pt>
                <c:pt idx="10">
                  <c:v>0</c:v>
                </c:pt>
                <c:pt idx="14">
                  <c:v>9900</c:v>
                </c:pt>
              </c:numCache>
            </c:numRef>
          </c:val>
          <c:extLst>
            <c:ext xmlns:c16="http://schemas.microsoft.com/office/drawing/2014/chart" uri="{C3380CC4-5D6E-409C-BE32-E72D297353CC}">
              <c16:uniqueId val="{0000000C-2598-4FA1-9971-B74F85683843}"/>
            </c:ext>
          </c:extLst>
        </c:ser>
        <c:ser>
          <c:idx val="13"/>
          <c:order val="13"/>
          <c:tx>
            <c:strRef>
              <c:f>'El Trans Cap'!$P$48:$P$49</c:f>
              <c:strCache>
                <c:ptCount val="1"/>
                <c:pt idx="0">
                  <c:v>LT</c:v>
                </c:pt>
              </c:strCache>
            </c:strRef>
          </c:tx>
          <c:spPr>
            <a:solidFill>
              <a:schemeClr val="accent2">
                <a:lumMod val="80000"/>
                <a:lumOff val="20000"/>
              </a:schemeClr>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Cap'!$P$50:$P$71</c:f>
              <c:numCache>
                <c:formatCode>General</c:formatCode>
                <c:ptCount val="22"/>
                <c:pt idx="5">
                  <c:v>3600</c:v>
                </c:pt>
                <c:pt idx="12">
                  <c:v>47397.493766327098</c:v>
                </c:pt>
                <c:pt idx="16">
                  <c:v>5022.6718336930298</c:v>
                </c:pt>
              </c:numCache>
            </c:numRef>
          </c:val>
          <c:extLst>
            <c:ext xmlns:c16="http://schemas.microsoft.com/office/drawing/2014/chart" uri="{C3380CC4-5D6E-409C-BE32-E72D297353CC}">
              <c16:uniqueId val="{0000000D-2598-4FA1-9971-B74F85683843}"/>
            </c:ext>
          </c:extLst>
        </c:ser>
        <c:ser>
          <c:idx val="14"/>
          <c:order val="14"/>
          <c:tx>
            <c:strRef>
              <c:f>'El Trans Cap'!$Q$48:$Q$49</c:f>
              <c:strCache>
                <c:ptCount val="1"/>
                <c:pt idx="0">
                  <c:v>NO3</c:v>
                </c:pt>
              </c:strCache>
            </c:strRef>
          </c:tx>
          <c:spPr>
            <a:solidFill>
              <a:schemeClr val="accent3">
                <a:lumMod val="80000"/>
                <a:lumOff val="20000"/>
              </a:schemeClr>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Cap'!$Q$50:$Q$71</c:f>
              <c:numCache>
                <c:formatCode>General</c:formatCode>
                <c:ptCount val="22"/>
                <c:pt idx="7">
                  <c:v>5237.3802231897398</c:v>
                </c:pt>
                <c:pt idx="10">
                  <c:v>3000</c:v>
                </c:pt>
                <c:pt idx="11">
                  <c:v>521.56920696847396</c:v>
                </c:pt>
                <c:pt idx="14">
                  <c:v>3000</c:v>
                </c:pt>
              </c:numCache>
            </c:numRef>
          </c:val>
          <c:extLst>
            <c:ext xmlns:c16="http://schemas.microsoft.com/office/drawing/2014/chart" uri="{C3380CC4-5D6E-409C-BE32-E72D297353CC}">
              <c16:uniqueId val="{0000000E-2598-4FA1-9971-B74F85683843}"/>
            </c:ext>
          </c:extLst>
        </c:ser>
        <c:ser>
          <c:idx val="15"/>
          <c:order val="15"/>
          <c:tx>
            <c:strRef>
              <c:f>'El Trans Cap'!$R$48:$R$49</c:f>
              <c:strCache>
                <c:ptCount val="1"/>
                <c:pt idx="0">
                  <c:v>NO5</c:v>
                </c:pt>
              </c:strCache>
            </c:strRef>
          </c:tx>
          <c:spPr>
            <a:solidFill>
              <a:schemeClr val="accent4">
                <a:lumMod val="80000"/>
                <a:lumOff val="20000"/>
              </a:schemeClr>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Cap'!$R$50:$R$71</c:f>
              <c:numCache>
                <c:formatCode>General</c:formatCode>
                <c:ptCount val="22"/>
                <c:pt idx="7">
                  <c:v>900</c:v>
                </c:pt>
                <c:pt idx="8">
                  <c:v>11840.666158272799</c:v>
                </c:pt>
                <c:pt idx="9">
                  <c:v>521.56920696847396</c:v>
                </c:pt>
              </c:numCache>
            </c:numRef>
          </c:val>
          <c:extLst>
            <c:ext xmlns:c16="http://schemas.microsoft.com/office/drawing/2014/chart" uri="{C3380CC4-5D6E-409C-BE32-E72D297353CC}">
              <c16:uniqueId val="{0000000F-2598-4FA1-9971-B74F85683843}"/>
            </c:ext>
          </c:extLst>
        </c:ser>
        <c:ser>
          <c:idx val="16"/>
          <c:order val="16"/>
          <c:tx>
            <c:strRef>
              <c:f>'El Trans Cap'!$S$48:$S$49</c:f>
              <c:strCache>
                <c:ptCount val="1"/>
                <c:pt idx="0">
                  <c:v>NO1</c:v>
                </c:pt>
              </c:strCache>
            </c:strRef>
          </c:tx>
          <c:spPr>
            <a:solidFill>
              <a:schemeClr val="accent5">
                <a:lumMod val="80000"/>
                <a:lumOff val="20000"/>
              </a:schemeClr>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Cap'!$S$50:$S$71</c:f>
              <c:numCache>
                <c:formatCode>General</c:formatCode>
                <c:ptCount val="22"/>
                <c:pt idx="8">
                  <c:v>7800</c:v>
                </c:pt>
                <c:pt idx="9">
                  <c:v>4337.3802231897398</c:v>
                </c:pt>
                <c:pt idx="11">
                  <c:v>11100</c:v>
                </c:pt>
                <c:pt idx="15">
                  <c:v>9885</c:v>
                </c:pt>
              </c:numCache>
            </c:numRef>
          </c:val>
          <c:extLst>
            <c:ext xmlns:c16="http://schemas.microsoft.com/office/drawing/2014/chart" uri="{C3380CC4-5D6E-409C-BE32-E72D297353CC}">
              <c16:uniqueId val="{00000010-2598-4FA1-9971-B74F85683843}"/>
            </c:ext>
          </c:extLst>
        </c:ser>
        <c:ser>
          <c:idx val="17"/>
          <c:order val="17"/>
          <c:tx>
            <c:strRef>
              <c:f>'El Trans Cap'!$T$48:$T$49</c:f>
              <c:strCache>
                <c:ptCount val="1"/>
                <c:pt idx="0">
                  <c:v>SE2</c:v>
                </c:pt>
              </c:strCache>
            </c:strRef>
          </c:tx>
          <c:spPr>
            <a:solidFill>
              <a:schemeClr val="accent6">
                <a:lumMod val="80000"/>
                <a:lumOff val="20000"/>
              </a:schemeClr>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Cap'!$T$50:$T$71</c:f>
              <c:numCache>
                <c:formatCode>General</c:formatCode>
                <c:ptCount val="22"/>
                <c:pt idx="9">
                  <c:v>1800</c:v>
                </c:pt>
                <c:pt idx="10">
                  <c:v>750</c:v>
                </c:pt>
                <c:pt idx="13">
                  <c:v>9900</c:v>
                </c:pt>
                <c:pt idx="15">
                  <c:v>21900</c:v>
                </c:pt>
              </c:numCache>
            </c:numRef>
          </c:val>
          <c:extLst>
            <c:ext xmlns:c16="http://schemas.microsoft.com/office/drawing/2014/chart" uri="{C3380CC4-5D6E-409C-BE32-E72D297353CC}">
              <c16:uniqueId val="{00000011-2598-4FA1-9971-B74F85683843}"/>
            </c:ext>
          </c:extLst>
        </c:ser>
        <c:ser>
          <c:idx val="18"/>
          <c:order val="18"/>
          <c:tx>
            <c:strRef>
              <c:f>'El Trans Cap'!$U$48:$U$49</c:f>
              <c:strCache>
                <c:ptCount val="1"/>
                <c:pt idx="0">
                  <c:v>DE4-N</c:v>
                </c:pt>
              </c:strCache>
            </c:strRef>
          </c:tx>
          <c:spPr>
            <a:solidFill>
              <a:schemeClr val="accent1">
                <a:lumMod val="80000"/>
              </a:schemeClr>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Cap'!$U$50:$U$71</c:f>
              <c:numCache>
                <c:formatCode>General</c:formatCode>
                <c:ptCount val="22"/>
                <c:pt idx="0">
                  <c:v>8500</c:v>
                </c:pt>
                <c:pt idx="1">
                  <c:v>0</c:v>
                </c:pt>
                <c:pt idx="8">
                  <c:v>4200</c:v>
                </c:pt>
                <c:pt idx="16">
                  <c:v>6528.4870813548196</c:v>
                </c:pt>
                <c:pt idx="18">
                  <c:v>9030</c:v>
                </c:pt>
                <c:pt idx="21">
                  <c:v>25902</c:v>
                </c:pt>
              </c:numCache>
            </c:numRef>
          </c:val>
          <c:extLst>
            <c:ext xmlns:c16="http://schemas.microsoft.com/office/drawing/2014/chart" uri="{C3380CC4-5D6E-409C-BE32-E72D297353CC}">
              <c16:uniqueId val="{00000012-2598-4FA1-9971-B74F85683843}"/>
            </c:ext>
          </c:extLst>
        </c:ser>
        <c:ser>
          <c:idx val="19"/>
          <c:order val="19"/>
          <c:tx>
            <c:strRef>
              <c:f>'El Trans Cap'!$V$48:$V$49</c:f>
              <c:strCache>
                <c:ptCount val="1"/>
                <c:pt idx="0">
                  <c:v>DE4-S</c:v>
                </c:pt>
              </c:strCache>
            </c:strRef>
          </c:tx>
          <c:spPr>
            <a:solidFill>
              <a:schemeClr val="accent2">
                <a:lumMod val="80000"/>
              </a:schemeClr>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Cap'!$V$50:$V$71</c:f>
              <c:numCache>
                <c:formatCode>General</c:formatCode>
                <c:ptCount val="22"/>
                <c:pt idx="6">
                  <c:v>3979.23913845467</c:v>
                </c:pt>
                <c:pt idx="18">
                  <c:v>23382.405106272301</c:v>
                </c:pt>
                <c:pt idx="21">
                  <c:v>43248</c:v>
                </c:pt>
              </c:numCache>
            </c:numRef>
          </c:val>
          <c:extLst>
            <c:ext xmlns:c16="http://schemas.microsoft.com/office/drawing/2014/chart" uri="{C3380CC4-5D6E-409C-BE32-E72D297353CC}">
              <c16:uniqueId val="{00000013-2598-4FA1-9971-B74F85683843}"/>
            </c:ext>
          </c:extLst>
        </c:ser>
        <c:ser>
          <c:idx val="20"/>
          <c:order val="20"/>
          <c:tx>
            <c:strRef>
              <c:f>'El Trans Cap'!$W$48:$W$49</c:f>
              <c:strCache>
                <c:ptCount val="1"/>
                <c:pt idx="0">
                  <c:v>DE4-W</c:v>
                </c:pt>
              </c:strCache>
            </c:strRef>
          </c:tx>
          <c:spPr>
            <a:solidFill>
              <a:schemeClr val="accent3">
                <a:lumMod val="80000"/>
              </a:schemeClr>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Cap'!$W$50:$W$71</c:f>
              <c:numCache>
                <c:formatCode>General</c:formatCode>
                <c:ptCount val="22"/>
                <c:pt idx="6">
                  <c:v>15300</c:v>
                </c:pt>
                <c:pt idx="18">
                  <c:v>18060</c:v>
                </c:pt>
                <c:pt idx="19">
                  <c:v>25902</c:v>
                </c:pt>
                <c:pt idx="20">
                  <c:v>43248</c:v>
                </c:pt>
              </c:numCache>
            </c:numRef>
          </c:val>
          <c:extLst>
            <c:ext xmlns:c16="http://schemas.microsoft.com/office/drawing/2014/chart" uri="{C3380CC4-5D6E-409C-BE32-E72D297353CC}">
              <c16:uniqueId val="{00000014-2598-4FA1-9971-B74F85683843}"/>
            </c:ext>
          </c:extLst>
        </c:ser>
        <c:ser>
          <c:idx val="21"/>
          <c:order val="21"/>
          <c:tx>
            <c:strRef>
              <c:f>'El Trans Cap'!$X$48:$X$49</c:f>
              <c:strCache>
                <c:ptCount val="1"/>
                <c:pt idx="0">
                  <c:v>DE4-E</c:v>
                </c:pt>
              </c:strCache>
            </c:strRef>
          </c:tx>
          <c:spPr>
            <a:solidFill>
              <a:schemeClr val="accent4">
                <a:lumMod val="80000"/>
              </a:schemeClr>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Cap'!$X$50:$X$71</c:f>
              <c:numCache>
                <c:formatCode>General</c:formatCode>
                <c:ptCount val="22"/>
                <c:pt idx="1">
                  <c:v>2955</c:v>
                </c:pt>
                <c:pt idx="12">
                  <c:v>32775.253042392098</c:v>
                </c:pt>
                <c:pt idx="19">
                  <c:v>9030</c:v>
                </c:pt>
                <c:pt idx="20">
                  <c:v>23382.405106272301</c:v>
                </c:pt>
                <c:pt idx="21">
                  <c:v>18060</c:v>
                </c:pt>
              </c:numCache>
            </c:numRef>
          </c:val>
          <c:extLst>
            <c:ext xmlns:c16="http://schemas.microsoft.com/office/drawing/2014/chart" uri="{C3380CC4-5D6E-409C-BE32-E72D297353CC}">
              <c16:uniqueId val="{00000015-2598-4FA1-9971-B74F85683843}"/>
            </c:ext>
          </c:extLst>
        </c:ser>
        <c:dLbls>
          <c:showLegendKey val="0"/>
          <c:showVal val="0"/>
          <c:showCatName val="0"/>
          <c:showSerName val="0"/>
          <c:showPercent val="0"/>
          <c:showBubbleSize val="0"/>
        </c:dLbls>
        <c:gapWidth val="219"/>
        <c:overlap val="-27"/>
        <c:axId val="1043725743"/>
        <c:axId val="1043734895"/>
      </c:barChart>
      <c:catAx>
        <c:axId val="10437257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043734895"/>
        <c:crosses val="autoZero"/>
        <c:auto val="1"/>
        <c:lblAlgn val="ctr"/>
        <c:lblOffset val="100"/>
        <c:noMultiLvlLbl val="0"/>
      </c:catAx>
      <c:valAx>
        <c:axId val="10437348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0437257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Trans Cap!PivotTable1</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s>
    <c:plotArea>
      <c:layout/>
      <c:barChart>
        <c:barDir val="col"/>
        <c:grouping val="clustered"/>
        <c:varyColors val="0"/>
        <c:ser>
          <c:idx val="0"/>
          <c:order val="0"/>
          <c:tx>
            <c:strRef>
              <c:f>'El Trans Cap'!$C$4:$C$5</c:f>
              <c:strCache>
                <c:ptCount val="1"/>
                <c:pt idx="0">
                  <c:v>LT</c:v>
                </c:pt>
              </c:strCache>
            </c:strRef>
          </c:tx>
          <c:spPr>
            <a:solidFill>
              <a:schemeClr val="accent1"/>
            </a:solidFill>
            <a:ln>
              <a:noFill/>
            </a:ln>
            <a:effectLst/>
          </c:spPr>
          <c:invertIfNegative val="0"/>
          <c:cat>
            <c:strRef>
              <c:f>'El Trans Cap'!$B$6:$B$22</c:f>
              <c:strCache>
                <c:ptCount val="17"/>
                <c:pt idx="0">
                  <c:v>PL</c:v>
                </c:pt>
                <c:pt idx="1">
                  <c:v>UK</c:v>
                </c:pt>
                <c:pt idx="2">
                  <c:v>LT</c:v>
                </c:pt>
                <c:pt idx="3">
                  <c:v>NL</c:v>
                </c:pt>
                <c:pt idx="4">
                  <c:v>FIN</c:v>
                </c:pt>
                <c:pt idx="5">
                  <c:v>NO2</c:v>
                </c:pt>
                <c:pt idx="6">
                  <c:v>SE4</c:v>
                </c:pt>
                <c:pt idx="7">
                  <c:v>DE4-E</c:v>
                </c:pt>
                <c:pt idx="8">
                  <c:v>SE3</c:v>
                </c:pt>
                <c:pt idx="9">
                  <c:v>EE</c:v>
                </c:pt>
                <c:pt idx="10">
                  <c:v>LV</c:v>
                </c:pt>
                <c:pt idx="11">
                  <c:v>DK1</c:v>
                </c:pt>
                <c:pt idx="12">
                  <c:v>DE4-N</c:v>
                </c:pt>
                <c:pt idx="13">
                  <c:v>DE4-S</c:v>
                </c:pt>
                <c:pt idx="14">
                  <c:v>NO1</c:v>
                </c:pt>
                <c:pt idx="15">
                  <c:v>NO3</c:v>
                </c:pt>
                <c:pt idx="16">
                  <c:v>NO5</c:v>
                </c:pt>
              </c:strCache>
            </c:strRef>
          </c:cat>
          <c:val>
            <c:numRef>
              <c:f>'El Trans Cap'!$C$6:$C$22</c:f>
              <c:numCache>
                <c:formatCode>General</c:formatCode>
                <c:ptCount val="17"/>
                <c:pt idx="0">
                  <c:v>61925.676511992897</c:v>
                </c:pt>
                <c:pt idx="6">
                  <c:v>5967.2231051700292</c:v>
                </c:pt>
              </c:numCache>
            </c:numRef>
          </c:val>
          <c:extLst>
            <c:ext xmlns:c16="http://schemas.microsoft.com/office/drawing/2014/chart" uri="{C3380CC4-5D6E-409C-BE32-E72D297353CC}">
              <c16:uniqueId val="{00000000-A30E-4872-9661-C8C43286519E}"/>
            </c:ext>
          </c:extLst>
        </c:ser>
        <c:ser>
          <c:idx val="1"/>
          <c:order val="1"/>
          <c:tx>
            <c:strRef>
              <c:f>'El Trans Cap'!$D$4:$D$5</c:f>
              <c:strCache>
                <c:ptCount val="1"/>
                <c:pt idx="0">
                  <c:v>SE4</c:v>
                </c:pt>
              </c:strCache>
            </c:strRef>
          </c:tx>
          <c:spPr>
            <a:solidFill>
              <a:schemeClr val="accent2"/>
            </a:solidFill>
            <a:ln>
              <a:noFill/>
            </a:ln>
            <a:effectLst/>
          </c:spPr>
          <c:invertIfNegative val="0"/>
          <c:cat>
            <c:strRef>
              <c:f>'El Trans Cap'!$B$6:$B$22</c:f>
              <c:strCache>
                <c:ptCount val="17"/>
                <c:pt idx="0">
                  <c:v>PL</c:v>
                </c:pt>
                <c:pt idx="1">
                  <c:v>UK</c:v>
                </c:pt>
                <c:pt idx="2">
                  <c:v>LT</c:v>
                </c:pt>
                <c:pt idx="3">
                  <c:v>NL</c:v>
                </c:pt>
                <c:pt idx="4">
                  <c:v>FIN</c:v>
                </c:pt>
                <c:pt idx="5">
                  <c:v>NO2</c:v>
                </c:pt>
                <c:pt idx="6">
                  <c:v>SE4</c:v>
                </c:pt>
                <c:pt idx="7">
                  <c:v>DE4-E</c:v>
                </c:pt>
                <c:pt idx="8">
                  <c:v>SE3</c:v>
                </c:pt>
                <c:pt idx="9">
                  <c:v>EE</c:v>
                </c:pt>
                <c:pt idx="10">
                  <c:v>LV</c:v>
                </c:pt>
                <c:pt idx="11">
                  <c:v>DK1</c:v>
                </c:pt>
                <c:pt idx="12">
                  <c:v>DE4-N</c:v>
                </c:pt>
                <c:pt idx="13">
                  <c:v>DE4-S</c:v>
                </c:pt>
                <c:pt idx="14">
                  <c:v>NO1</c:v>
                </c:pt>
                <c:pt idx="15">
                  <c:v>NO3</c:v>
                </c:pt>
                <c:pt idx="16">
                  <c:v>NO5</c:v>
                </c:pt>
              </c:strCache>
            </c:strRef>
          </c:cat>
          <c:val>
            <c:numRef>
              <c:f>'El Trans Cap'!$D$6:$D$22</c:f>
              <c:numCache>
                <c:formatCode>General</c:formatCode>
                <c:ptCount val="17"/>
                <c:pt idx="2">
                  <c:v>5967.2231051700292</c:v>
                </c:pt>
                <c:pt idx="12">
                  <c:v>4698.4870813548196</c:v>
                </c:pt>
              </c:numCache>
            </c:numRef>
          </c:val>
          <c:extLst>
            <c:ext xmlns:c16="http://schemas.microsoft.com/office/drawing/2014/chart" uri="{C3380CC4-5D6E-409C-BE32-E72D297353CC}">
              <c16:uniqueId val="{00000001-A30E-4872-9661-C8C43286519E}"/>
            </c:ext>
          </c:extLst>
        </c:ser>
        <c:ser>
          <c:idx val="2"/>
          <c:order val="2"/>
          <c:tx>
            <c:strRef>
              <c:f>'El Trans Cap'!$E$4:$E$5</c:f>
              <c:strCache>
                <c:ptCount val="1"/>
                <c:pt idx="0">
                  <c:v>PL</c:v>
                </c:pt>
              </c:strCache>
            </c:strRef>
          </c:tx>
          <c:spPr>
            <a:solidFill>
              <a:schemeClr val="accent3"/>
            </a:solidFill>
            <a:ln>
              <a:noFill/>
            </a:ln>
            <a:effectLst/>
          </c:spPr>
          <c:invertIfNegative val="0"/>
          <c:cat>
            <c:strRef>
              <c:f>'El Trans Cap'!$B$6:$B$22</c:f>
              <c:strCache>
                <c:ptCount val="17"/>
                <c:pt idx="0">
                  <c:v>PL</c:v>
                </c:pt>
                <c:pt idx="1">
                  <c:v>UK</c:v>
                </c:pt>
                <c:pt idx="2">
                  <c:v>LT</c:v>
                </c:pt>
                <c:pt idx="3">
                  <c:v>NL</c:v>
                </c:pt>
                <c:pt idx="4">
                  <c:v>FIN</c:v>
                </c:pt>
                <c:pt idx="5">
                  <c:v>NO2</c:v>
                </c:pt>
                <c:pt idx="6">
                  <c:v>SE4</c:v>
                </c:pt>
                <c:pt idx="7">
                  <c:v>DE4-E</c:v>
                </c:pt>
                <c:pt idx="8">
                  <c:v>SE3</c:v>
                </c:pt>
                <c:pt idx="9">
                  <c:v>EE</c:v>
                </c:pt>
                <c:pt idx="10">
                  <c:v>LV</c:v>
                </c:pt>
                <c:pt idx="11">
                  <c:v>DK1</c:v>
                </c:pt>
                <c:pt idx="12">
                  <c:v>DE4-N</c:v>
                </c:pt>
                <c:pt idx="13">
                  <c:v>DE4-S</c:v>
                </c:pt>
                <c:pt idx="14">
                  <c:v>NO1</c:v>
                </c:pt>
                <c:pt idx="15">
                  <c:v>NO3</c:v>
                </c:pt>
                <c:pt idx="16">
                  <c:v>NO5</c:v>
                </c:pt>
              </c:strCache>
            </c:strRef>
          </c:cat>
          <c:val>
            <c:numRef>
              <c:f>'El Trans Cap'!$E$6:$E$22</c:f>
              <c:numCache>
                <c:formatCode>General</c:formatCode>
                <c:ptCount val="17"/>
                <c:pt idx="2">
                  <c:v>61925.676511992897</c:v>
                </c:pt>
                <c:pt idx="7">
                  <c:v>28755.595503509132</c:v>
                </c:pt>
              </c:numCache>
            </c:numRef>
          </c:val>
          <c:extLst>
            <c:ext xmlns:c16="http://schemas.microsoft.com/office/drawing/2014/chart" uri="{C3380CC4-5D6E-409C-BE32-E72D297353CC}">
              <c16:uniqueId val="{00000002-A30E-4872-9661-C8C43286519E}"/>
            </c:ext>
          </c:extLst>
        </c:ser>
        <c:ser>
          <c:idx val="3"/>
          <c:order val="3"/>
          <c:tx>
            <c:strRef>
              <c:f>'El Trans Cap'!$F$4:$F$5</c:f>
              <c:strCache>
                <c:ptCount val="1"/>
                <c:pt idx="0">
                  <c:v>UK</c:v>
                </c:pt>
              </c:strCache>
            </c:strRef>
          </c:tx>
          <c:spPr>
            <a:solidFill>
              <a:schemeClr val="accent4"/>
            </a:solidFill>
            <a:ln>
              <a:noFill/>
            </a:ln>
            <a:effectLst/>
          </c:spPr>
          <c:invertIfNegative val="0"/>
          <c:cat>
            <c:strRef>
              <c:f>'El Trans Cap'!$B$6:$B$22</c:f>
              <c:strCache>
                <c:ptCount val="17"/>
                <c:pt idx="0">
                  <c:v>PL</c:v>
                </c:pt>
                <c:pt idx="1">
                  <c:v>UK</c:v>
                </c:pt>
                <c:pt idx="2">
                  <c:v>LT</c:v>
                </c:pt>
                <c:pt idx="3">
                  <c:v>NL</c:v>
                </c:pt>
                <c:pt idx="4">
                  <c:v>FIN</c:v>
                </c:pt>
                <c:pt idx="5">
                  <c:v>NO2</c:v>
                </c:pt>
                <c:pt idx="6">
                  <c:v>SE4</c:v>
                </c:pt>
                <c:pt idx="7">
                  <c:v>DE4-E</c:v>
                </c:pt>
                <c:pt idx="8">
                  <c:v>SE3</c:v>
                </c:pt>
                <c:pt idx="9">
                  <c:v>EE</c:v>
                </c:pt>
                <c:pt idx="10">
                  <c:v>LV</c:v>
                </c:pt>
                <c:pt idx="11">
                  <c:v>DK1</c:v>
                </c:pt>
                <c:pt idx="12">
                  <c:v>DE4-N</c:v>
                </c:pt>
                <c:pt idx="13">
                  <c:v>DE4-S</c:v>
                </c:pt>
                <c:pt idx="14">
                  <c:v>NO1</c:v>
                </c:pt>
                <c:pt idx="15">
                  <c:v>NO3</c:v>
                </c:pt>
                <c:pt idx="16">
                  <c:v>NO5</c:v>
                </c:pt>
              </c:strCache>
            </c:strRef>
          </c:cat>
          <c:val>
            <c:numRef>
              <c:f>'El Trans Cap'!$F$6:$F$22</c:f>
              <c:numCache>
                <c:formatCode>General</c:formatCode>
                <c:ptCount val="17"/>
                <c:pt idx="5">
                  <c:v>11584.33596291</c:v>
                </c:pt>
                <c:pt idx="11">
                  <c:v>5626.9138843866203</c:v>
                </c:pt>
              </c:numCache>
            </c:numRef>
          </c:val>
          <c:extLst>
            <c:ext xmlns:c16="http://schemas.microsoft.com/office/drawing/2014/chart" uri="{C3380CC4-5D6E-409C-BE32-E72D297353CC}">
              <c16:uniqueId val="{00000003-A30E-4872-9661-C8C43286519E}"/>
            </c:ext>
          </c:extLst>
        </c:ser>
        <c:ser>
          <c:idx val="4"/>
          <c:order val="4"/>
          <c:tx>
            <c:strRef>
              <c:f>'El Trans Cap'!$G$4:$G$5</c:f>
              <c:strCache>
                <c:ptCount val="1"/>
                <c:pt idx="0">
                  <c:v>NL</c:v>
                </c:pt>
              </c:strCache>
            </c:strRef>
          </c:tx>
          <c:spPr>
            <a:solidFill>
              <a:schemeClr val="accent5"/>
            </a:solidFill>
            <a:ln>
              <a:noFill/>
            </a:ln>
            <a:effectLst/>
          </c:spPr>
          <c:invertIfNegative val="0"/>
          <c:cat>
            <c:strRef>
              <c:f>'El Trans Cap'!$B$6:$B$22</c:f>
              <c:strCache>
                <c:ptCount val="17"/>
                <c:pt idx="0">
                  <c:v>PL</c:v>
                </c:pt>
                <c:pt idx="1">
                  <c:v>UK</c:v>
                </c:pt>
                <c:pt idx="2">
                  <c:v>LT</c:v>
                </c:pt>
                <c:pt idx="3">
                  <c:v>NL</c:v>
                </c:pt>
                <c:pt idx="4">
                  <c:v>FIN</c:v>
                </c:pt>
                <c:pt idx="5">
                  <c:v>NO2</c:v>
                </c:pt>
                <c:pt idx="6">
                  <c:v>SE4</c:v>
                </c:pt>
                <c:pt idx="7">
                  <c:v>DE4-E</c:v>
                </c:pt>
                <c:pt idx="8">
                  <c:v>SE3</c:v>
                </c:pt>
                <c:pt idx="9">
                  <c:v>EE</c:v>
                </c:pt>
                <c:pt idx="10">
                  <c:v>LV</c:v>
                </c:pt>
                <c:pt idx="11">
                  <c:v>DK1</c:v>
                </c:pt>
                <c:pt idx="12">
                  <c:v>DE4-N</c:v>
                </c:pt>
                <c:pt idx="13">
                  <c:v>DE4-S</c:v>
                </c:pt>
                <c:pt idx="14">
                  <c:v>NO1</c:v>
                </c:pt>
                <c:pt idx="15">
                  <c:v>NO3</c:v>
                </c:pt>
                <c:pt idx="16">
                  <c:v>NO5</c:v>
                </c:pt>
              </c:strCache>
            </c:strRef>
          </c:cat>
          <c:val>
            <c:numRef>
              <c:f>'El Trans Cap'!$G$6:$G$22</c:f>
              <c:numCache>
                <c:formatCode>General</c:formatCode>
                <c:ptCount val="17"/>
                <c:pt idx="13">
                  <c:v>3979.23913845467</c:v>
                </c:pt>
              </c:numCache>
            </c:numRef>
          </c:val>
          <c:extLst>
            <c:ext xmlns:c16="http://schemas.microsoft.com/office/drawing/2014/chart" uri="{C3380CC4-5D6E-409C-BE32-E72D297353CC}">
              <c16:uniqueId val="{00000004-A30E-4872-9661-C8C43286519E}"/>
            </c:ext>
          </c:extLst>
        </c:ser>
        <c:ser>
          <c:idx val="5"/>
          <c:order val="5"/>
          <c:tx>
            <c:strRef>
              <c:f>'El Trans Cap'!$H$4:$H$5</c:f>
              <c:strCache>
                <c:ptCount val="1"/>
                <c:pt idx="0">
                  <c:v>NO2</c:v>
                </c:pt>
              </c:strCache>
            </c:strRef>
          </c:tx>
          <c:spPr>
            <a:solidFill>
              <a:schemeClr val="accent6"/>
            </a:solidFill>
            <a:ln>
              <a:noFill/>
            </a:ln>
            <a:effectLst/>
          </c:spPr>
          <c:invertIfNegative val="0"/>
          <c:cat>
            <c:strRef>
              <c:f>'El Trans Cap'!$B$6:$B$22</c:f>
              <c:strCache>
                <c:ptCount val="17"/>
                <c:pt idx="0">
                  <c:v>PL</c:v>
                </c:pt>
                <c:pt idx="1">
                  <c:v>UK</c:v>
                </c:pt>
                <c:pt idx="2">
                  <c:v>LT</c:v>
                </c:pt>
                <c:pt idx="3">
                  <c:v>NL</c:v>
                </c:pt>
                <c:pt idx="4">
                  <c:v>FIN</c:v>
                </c:pt>
                <c:pt idx="5">
                  <c:v>NO2</c:v>
                </c:pt>
                <c:pt idx="6">
                  <c:v>SE4</c:v>
                </c:pt>
                <c:pt idx="7">
                  <c:v>DE4-E</c:v>
                </c:pt>
                <c:pt idx="8">
                  <c:v>SE3</c:v>
                </c:pt>
                <c:pt idx="9">
                  <c:v>EE</c:v>
                </c:pt>
                <c:pt idx="10">
                  <c:v>LV</c:v>
                </c:pt>
                <c:pt idx="11">
                  <c:v>DK1</c:v>
                </c:pt>
                <c:pt idx="12">
                  <c:v>DE4-N</c:v>
                </c:pt>
                <c:pt idx="13">
                  <c:v>DE4-S</c:v>
                </c:pt>
                <c:pt idx="14">
                  <c:v>NO1</c:v>
                </c:pt>
                <c:pt idx="15">
                  <c:v>NO3</c:v>
                </c:pt>
                <c:pt idx="16">
                  <c:v>NO5</c:v>
                </c:pt>
              </c:strCache>
            </c:strRef>
          </c:cat>
          <c:val>
            <c:numRef>
              <c:f>'El Trans Cap'!$H$6:$H$22</c:f>
              <c:numCache>
                <c:formatCode>General</c:formatCode>
                <c:ptCount val="17"/>
                <c:pt idx="1">
                  <c:v>11584.33596291</c:v>
                </c:pt>
                <c:pt idx="16">
                  <c:v>10340.666158272799</c:v>
                </c:pt>
              </c:numCache>
            </c:numRef>
          </c:val>
          <c:extLst>
            <c:ext xmlns:c16="http://schemas.microsoft.com/office/drawing/2014/chart" uri="{C3380CC4-5D6E-409C-BE32-E72D297353CC}">
              <c16:uniqueId val="{00000005-A30E-4872-9661-C8C43286519E}"/>
            </c:ext>
          </c:extLst>
        </c:ser>
        <c:ser>
          <c:idx val="6"/>
          <c:order val="6"/>
          <c:tx>
            <c:strRef>
              <c:f>'El Trans Cap'!$I$4:$I$5</c:f>
              <c:strCache>
                <c:ptCount val="1"/>
                <c:pt idx="0">
                  <c:v>FIN</c:v>
                </c:pt>
              </c:strCache>
            </c:strRef>
          </c:tx>
          <c:spPr>
            <a:solidFill>
              <a:schemeClr val="accent1">
                <a:lumMod val="60000"/>
              </a:schemeClr>
            </a:solidFill>
            <a:ln>
              <a:noFill/>
            </a:ln>
            <a:effectLst/>
          </c:spPr>
          <c:invertIfNegative val="0"/>
          <c:cat>
            <c:strRef>
              <c:f>'El Trans Cap'!$B$6:$B$22</c:f>
              <c:strCache>
                <c:ptCount val="17"/>
                <c:pt idx="0">
                  <c:v>PL</c:v>
                </c:pt>
                <c:pt idx="1">
                  <c:v>UK</c:v>
                </c:pt>
                <c:pt idx="2">
                  <c:v>LT</c:v>
                </c:pt>
                <c:pt idx="3">
                  <c:v>NL</c:v>
                </c:pt>
                <c:pt idx="4">
                  <c:v>FIN</c:v>
                </c:pt>
                <c:pt idx="5">
                  <c:v>NO2</c:v>
                </c:pt>
                <c:pt idx="6">
                  <c:v>SE4</c:v>
                </c:pt>
                <c:pt idx="7">
                  <c:v>DE4-E</c:v>
                </c:pt>
                <c:pt idx="8">
                  <c:v>SE3</c:v>
                </c:pt>
                <c:pt idx="9">
                  <c:v>EE</c:v>
                </c:pt>
                <c:pt idx="10">
                  <c:v>LV</c:v>
                </c:pt>
                <c:pt idx="11">
                  <c:v>DK1</c:v>
                </c:pt>
                <c:pt idx="12">
                  <c:v>DE4-N</c:v>
                </c:pt>
                <c:pt idx="13">
                  <c:v>DE4-S</c:v>
                </c:pt>
                <c:pt idx="14">
                  <c:v>NO1</c:v>
                </c:pt>
                <c:pt idx="15">
                  <c:v>NO3</c:v>
                </c:pt>
                <c:pt idx="16">
                  <c:v>NO5</c:v>
                </c:pt>
              </c:strCache>
            </c:strRef>
          </c:cat>
          <c:val>
            <c:numRef>
              <c:f>'El Trans Cap'!$I$6:$I$22</c:f>
              <c:numCache>
                <c:formatCode>General</c:formatCode>
                <c:ptCount val="17"/>
                <c:pt idx="9">
                  <c:v>4003.5268315379544</c:v>
                </c:pt>
              </c:numCache>
            </c:numRef>
          </c:val>
          <c:extLst>
            <c:ext xmlns:c16="http://schemas.microsoft.com/office/drawing/2014/chart" uri="{C3380CC4-5D6E-409C-BE32-E72D297353CC}">
              <c16:uniqueId val="{00000006-A30E-4872-9661-C8C43286519E}"/>
            </c:ext>
          </c:extLst>
        </c:ser>
        <c:ser>
          <c:idx val="7"/>
          <c:order val="7"/>
          <c:tx>
            <c:strRef>
              <c:f>'El Trans Cap'!$J$4:$J$5</c:f>
              <c:strCache>
                <c:ptCount val="1"/>
                <c:pt idx="0">
                  <c:v>EE</c:v>
                </c:pt>
              </c:strCache>
            </c:strRef>
          </c:tx>
          <c:spPr>
            <a:solidFill>
              <a:schemeClr val="accent2">
                <a:lumMod val="60000"/>
              </a:schemeClr>
            </a:solidFill>
            <a:ln>
              <a:noFill/>
            </a:ln>
            <a:effectLst/>
          </c:spPr>
          <c:invertIfNegative val="0"/>
          <c:cat>
            <c:strRef>
              <c:f>'El Trans Cap'!$B$6:$B$22</c:f>
              <c:strCache>
                <c:ptCount val="17"/>
                <c:pt idx="0">
                  <c:v>PL</c:v>
                </c:pt>
                <c:pt idx="1">
                  <c:v>UK</c:v>
                </c:pt>
                <c:pt idx="2">
                  <c:v>LT</c:v>
                </c:pt>
                <c:pt idx="3">
                  <c:v>NL</c:v>
                </c:pt>
                <c:pt idx="4">
                  <c:v>FIN</c:v>
                </c:pt>
                <c:pt idx="5">
                  <c:v>NO2</c:v>
                </c:pt>
                <c:pt idx="6">
                  <c:v>SE4</c:v>
                </c:pt>
                <c:pt idx="7">
                  <c:v>DE4-E</c:v>
                </c:pt>
                <c:pt idx="8">
                  <c:v>SE3</c:v>
                </c:pt>
                <c:pt idx="9">
                  <c:v>EE</c:v>
                </c:pt>
                <c:pt idx="10">
                  <c:v>LV</c:v>
                </c:pt>
                <c:pt idx="11">
                  <c:v>DK1</c:v>
                </c:pt>
                <c:pt idx="12">
                  <c:v>DE4-N</c:v>
                </c:pt>
                <c:pt idx="13">
                  <c:v>DE4-S</c:v>
                </c:pt>
                <c:pt idx="14">
                  <c:v>NO1</c:v>
                </c:pt>
                <c:pt idx="15">
                  <c:v>NO3</c:v>
                </c:pt>
                <c:pt idx="16">
                  <c:v>NO5</c:v>
                </c:pt>
              </c:strCache>
            </c:strRef>
          </c:cat>
          <c:val>
            <c:numRef>
              <c:f>'El Trans Cap'!$J$6:$J$22</c:f>
              <c:numCache>
                <c:formatCode>General</c:formatCode>
                <c:ptCount val="17"/>
                <c:pt idx="4">
                  <c:v>4003.5268315379544</c:v>
                </c:pt>
                <c:pt idx="8">
                  <c:v>13794.9293851482</c:v>
                </c:pt>
              </c:numCache>
            </c:numRef>
          </c:val>
          <c:extLst>
            <c:ext xmlns:c16="http://schemas.microsoft.com/office/drawing/2014/chart" uri="{C3380CC4-5D6E-409C-BE32-E72D297353CC}">
              <c16:uniqueId val="{00000007-A30E-4872-9661-C8C43286519E}"/>
            </c:ext>
          </c:extLst>
        </c:ser>
        <c:ser>
          <c:idx val="8"/>
          <c:order val="8"/>
          <c:tx>
            <c:strRef>
              <c:f>'El Trans Cap'!$K$4:$K$5</c:f>
              <c:strCache>
                <c:ptCount val="1"/>
                <c:pt idx="0">
                  <c:v>LV</c:v>
                </c:pt>
              </c:strCache>
            </c:strRef>
          </c:tx>
          <c:spPr>
            <a:solidFill>
              <a:schemeClr val="accent3">
                <a:lumMod val="60000"/>
              </a:schemeClr>
            </a:solidFill>
            <a:ln>
              <a:noFill/>
            </a:ln>
            <a:effectLst/>
          </c:spPr>
          <c:invertIfNegative val="0"/>
          <c:cat>
            <c:strRef>
              <c:f>'El Trans Cap'!$B$6:$B$22</c:f>
              <c:strCache>
                <c:ptCount val="17"/>
                <c:pt idx="0">
                  <c:v>PL</c:v>
                </c:pt>
                <c:pt idx="1">
                  <c:v>UK</c:v>
                </c:pt>
                <c:pt idx="2">
                  <c:v>LT</c:v>
                </c:pt>
                <c:pt idx="3">
                  <c:v>NL</c:v>
                </c:pt>
                <c:pt idx="4">
                  <c:v>FIN</c:v>
                </c:pt>
                <c:pt idx="5">
                  <c:v>NO2</c:v>
                </c:pt>
                <c:pt idx="6">
                  <c:v>SE4</c:v>
                </c:pt>
                <c:pt idx="7">
                  <c:v>DE4-E</c:v>
                </c:pt>
                <c:pt idx="8">
                  <c:v>SE3</c:v>
                </c:pt>
                <c:pt idx="9">
                  <c:v>EE</c:v>
                </c:pt>
                <c:pt idx="10">
                  <c:v>LV</c:v>
                </c:pt>
                <c:pt idx="11">
                  <c:v>DK1</c:v>
                </c:pt>
                <c:pt idx="12">
                  <c:v>DE4-N</c:v>
                </c:pt>
                <c:pt idx="13">
                  <c:v>DE4-S</c:v>
                </c:pt>
                <c:pt idx="14">
                  <c:v>NO1</c:v>
                </c:pt>
                <c:pt idx="15">
                  <c:v>NO3</c:v>
                </c:pt>
                <c:pt idx="16">
                  <c:v>NO5</c:v>
                </c:pt>
              </c:strCache>
            </c:strRef>
          </c:cat>
          <c:val>
            <c:numRef>
              <c:f>'El Trans Cap'!$K$6:$K$22</c:f>
              <c:numCache>
                <c:formatCode>General</c:formatCode>
                <c:ptCount val="17"/>
                <c:pt idx="8">
                  <c:v>1770.73220632011</c:v>
                </c:pt>
              </c:numCache>
            </c:numRef>
          </c:val>
          <c:extLst>
            <c:ext xmlns:c16="http://schemas.microsoft.com/office/drawing/2014/chart" uri="{C3380CC4-5D6E-409C-BE32-E72D297353CC}">
              <c16:uniqueId val="{00000008-A30E-4872-9661-C8C43286519E}"/>
            </c:ext>
          </c:extLst>
        </c:ser>
        <c:ser>
          <c:idx val="9"/>
          <c:order val="9"/>
          <c:tx>
            <c:strRef>
              <c:f>'El Trans Cap'!$L$4:$L$5</c:f>
              <c:strCache>
                <c:ptCount val="1"/>
                <c:pt idx="0">
                  <c:v>SE3</c:v>
                </c:pt>
              </c:strCache>
            </c:strRef>
          </c:tx>
          <c:spPr>
            <a:solidFill>
              <a:schemeClr val="accent4">
                <a:lumMod val="60000"/>
              </a:schemeClr>
            </a:solidFill>
            <a:ln>
              <a:noFill/>
            </a:ln>
            <a:effectLst/>
          </c:spPr>
          <c:invertIfNegative val="0"/>
          <c:cat>
            <c:strRef>
              <c:f>'El Trans Cap'!$B$6:$B$22</c:f>
              <c:strCache>
                <c:ptCount val="17"/>
                <c:pt idx="0">
                  <c:v>PL</c:v>
                </c:pt>
                <c:pt idx="1">
                  <c:v>UK</c:v>
                </c:pt>
                <c:pt idx="2">
                  <c:v>LT</c:v>
                </c:pt>
                <c:pt idx="3">
                  <c:v>NL</c:v>
                </c:pt>
                <c:pt idx="4">
                  <c:v>FIN</c:v>
                </c:pt>
                <c:pt idx="5">
                  <c:v>NO2</c:v>
                </c:pt>
                <c:pt idx="6">
                  <c:v>SE4</c:v>
                </c:pt>
                <c:pt idx="7">
                  <c:v>DE4-E</c:v>
                </c:pt>
                <c:pt idx="8">
                  <c:v>SE3</c:v>
                </c:pt>
                <c:pt idx="9">
                  <c:v>EE</c:v>
                </c:pt>
                <c:pt idx="10">
                  <c:v>LV</c:v>
                </c:pt>
                <c:pt idx="11">
                  <c:v>DK1</c:v>
                </c:pt>
                <c:pt idx="12">
                  <c:v>DE4-N</c:v>
                </c:pt>
                <c:pt idx="13">
                  <c:v>DE4-S</c:v>
                </c:pt>
                <c:pt idx="14">
                  <c:v>NO1</c:v>
                </c:pt>
                <c:pt idx="15">
                  <c:v>NO3</c:v>
                </c:pt>
                <c:pt idx="16">
                  <c:v>NO5</c:v>
                </c:pt>
              </c:strCache>
            </c:strRef>
          </c:cat>
          <c:val>
            <c:numRef>
              <c:f>'El Trans Cap'!$L$6:$L$22</c:f>
              <c:numCache>
                <c:formatCode>General</c:formatCode>
                <c:ptCount val="17"/>
                <c:pt idx="9">
                  <c:v>13794.9293851482</c:v>
                </c:pt>
                <c:pt idx="10">
                  <c:v>1770.73220632011</c:v>
                </c:pt>
                <c:pt idx="11">
                  <c:v>5142.9619749375797</c:v>
                </c:pt>
              </c:numCache>
            </c:numRef>
          </c:val>
          <c:extLst>
            <c:ext xmlns:c16="http://schemas.microsoft.com/office/drawing/2014/chart" uri="{C3380CC4-5D6E-409C-BE32-E72D297353CC}">
              <c16:uniqueId val="{00000000-1F73-443C-8B70-B52A457FD934}"/>
            </c:ext>
          </c:extLst>
        </c:ser>
        <c:ser>
          <c:idx val="10"/>
          <c:order val="10"/>
          <c:tx>
            <c:strRef>
              <c:f>'El Trans Cap'!$M$4:$M$5</c:f>
              <c:strCache>
                <c:ptCount val="1"/>
                <c:pt idx="0">
                  <c:v>DE4-E</c:v>
                </c:pt>
              </c:strCache>
            </c:strRef>
          </c:tx>
          <c:spPr>
            <a:solidFill>
              <a:schemeClr val="accent5">
                <a:lumMod val="60000"/>
              </a:schemeClr>
            </a:solidFill>
            <a:ln>
              <a:noFill/>
            </a:ln>
            <a:effectLst/>
          </c:spPr>
          <c:invertIfNegative val="0"/>
          <c:cat>
            <c:strRef>
              <c:f>'El Trans Cap'!$B$6:$B$22</c:f>
              <c:strCache>
                <c:ptCount val="17"/>
                <c:pt idx="0">
                  <c:v>PL</c:v>
                </c:pt>
                <c:pt idx="1">
                  <c:v>UK</c:v>
                </c:pt>
                <c:pt idx="2">
                  <c:v>LT</c:v>
                </c:pt>
                <c:pt idx="3">
                  <c:v>NL</c:v>
                </c:pt>
                <c:pt idx="4">
                  <c:v>FIN</c:v>
                </c:pt>
                <c:pt idx="5">
                  <c:v>NO2</c:v>
                </c:pt>
                <c:pt idx="6">
                  <c:v>SE4</c:v>
                </c:pt>
                <c:pt idx="7">
                  <c:v>DE4-E</c:v>
                </c:pt>
                <c:pt idx="8">
                  <c:v>SE3</c:v>
                </c:pt>
                <c:pt idx="9">
                  <c:v>EE</c:v>
                </c:pt>
                <c:pt idx="10">
                  <c:v>LV</c:v>
                </c:pt>
                <c:pt idx="11">
                  <c:v>DK1</c:v>
                </c:pt>
                <c:pt idx="12">
                  <c:v>DE4-N</c:v>
                </c:pt>
                <c:pt idx="13">
                  <c:v>DE4-S</c:v>
                </c:pt>
                <c:pt idx="14">
                  <c:v>NO1</c:v>
                </c:pt>
                <c:pt idx="15">
                  <c:v>NO3</c:v>
                </c:pt>
                <c:pt idx="16">
                  <c:v>NO5</c:v>
                </c:pt>
              </c:strCache>
            </c:strRef>
          </c:cat>
          <c:val>
            <c:numRef>
              <c:f>'El Trans Cap'!$M$6:$M$22</c:f>
              <c:numCache>
                <c:formatCode>General</c:formatCode>
                <c:ptCount val="17"/>
                <c:pt idx="0">
                  <c:v>28755.595503509132</c:v>
                </c:pt>
                <c:pt idx="13">
                  <c:v>14352.405106272299</c:v>
                </c:pt>
              </c:numCache>
            </c:numRef>
          </c:val>
          <c:extLst>
            <c:ext xmlns:c16="http://schemas.microsoft.com/office/drawing/2014/chart" uri="{C3380CC4-5D6E-409C-BE32-E72D297353CC}">
              <c16:uniqueId val="{00000001-1F73-443C-8B70-B52A457FD934}"/>
            </c:ext>
          </c:extLst>
        </c:ser>
        <c:ser>
          <c:idx val="11"/>
          <c:order val="11"/>
          <c:tx>
            <c:strRef>
              <c:f>'El Trans Cap'!$N$4:$N$5</c:f>
              <c:strCache>
                <c:ptCount val="1"/>
                <c:pt idx="0">
                  <c:v>DE4-S</c:v>
                </c:pt>
              </c:strCache>
            </c:strRef>
          </c:tx>
          <c:spPr>
            <a:solidFill>
              <a:schemeClr val="accent6">
                <a:lumMod val="60000"/>
              </a:schemeClr>
            </a:solidFill>
            <a:ln>
              <a:noFill/>
            </a:ln>
            <a:effectLst/>
          </c:spPr>
          <c:invertIfNegative val="0"/>
          <c:cat>
            <c:strRef>
              <c:f>'El Trans Cap'!$B$6:$B$22</c:f>
              <c:strCache>
                <c:ptCount val="17"/>
                <c:pt idx="0">
                  <c:v>PL</c:v>
                </c:pt>
                <c:pt idx="1">
                  <c:v>UK</c:v>
                </c:pt>
                <c:pt idx="2">
                  <c:v>LT</c:v>
                </c:pt>
                <c:pt idx="3">
                  <c:v>NL</c:v>
                </c:pt>
                <c:pt idx="4">
                  <c:v>FIN</c:v>
                </c:pt>
                <c:pt idx="5">
                  <c:v>NO2</c:v>
                </c:pt>
                <c:pt idx="6">
                  <c:v>SE4</c:v>
                </c:pt>
                <c:pt idx="7">
                  <c:v>DE4-E</c:v>
                </c:pt>
                <c:pt idx="8">
                  <c:v>SE3</c:v>
                </c:pt>
                <c:pt idx="9">
                  <c:v>EE</c:v>
                </c:pt>
                <c:pt idx="10">
                  <c:v>LV</c:v>
                </c:pt>
                <c:pt idx="11">
                  <c:v>DK1</c:v>
                </c:pt>
                <c:pt idx="12">
                  <c:v>DE4-N</c:v>
                </c:pt>
                <c:pt idx="13">
                  <c:v>DE4-S</c:v>
                </c:pt>
                <c:pt idx="14">
                  <c:v>NO1</c:v>
                </c:pt>
                <c:pt idx="15">
                  <c:v>NO3</c:v>
                </c:pt>
                <c:pt idx="16">
                  <c:v>NO5</c:v>
                </c:pt>
              </c:strCache>
            </c:strRef>
          </c:cat>
          <c:val>
            <c:numRef>
              <c:f>'El Trans Cap'!$N$6:$N$22</c:f>
              <c:numCache>
                <c:formatCode>General</c:formatCode>
                <c:ptCount val="17"/>
                <c:pt idx="3">
                  <c:v>3979.23913845467</c:v>
                </c:pt>
                <c:pt idx="7">
                  <c:v>14352.405106272299</c:v>
                </c:pt>
              </c:numCache>
            </c:numRef>
          </c:val>
          <c:extLst>
            <c:ext xmlns:c16="http://schemas.microsoft.com/office/drawing/2014/chart" uri="{C3380CC4-5D6E-409C-BE32-E72D297353CC}">
              <c16:uniqueId val="{00000002-1F73-443C-8B70-B52A457FD934}"/>
            </c:ext>
          </c:extLst>
        </c:ser>
        <c:ser>
          <c:idx val="12"/>
          <c:order val="12"/>
          <c:tx>
            <c:strRef>
              <c:f>'El Trans Cap'!$O$4:$O$5</c:f>
              <c:strCache>
                <c:ptCount val="1"/>
                <c:pt idx="0">
                  <c:v>NO3</c:v>
                </c:pt>
              </c:strCache>
            </c:strRef>
          </c:tx>
          <c:spPr>
            <a:solidFill>
              <a:schemeClr val="accent1">
                <a:lumMod val="80000"/>
                <a:lumOff val="20000"/>
              </a:schemeClr>
            </a:solidFill>
            <a:ln>
              <a:noFill/>
            </a:ln>
            <a:effectLst/>
          </c:spPr>
          <c:invertIfNegative val="0"/>
          <c:cat>
            <c:strRef>
              <c:f>'El Trans Cap'!$B$6:$B$22</c:f>
              <c:strCache>
                <c:ptCount val="17"/>
                <c:pt idx="0">
                  <c:v>PL</c:v>
                </c:pt>
                <c:pt idx="1">
                  <c:v>UK</c:v>
                </c:pt>
                <c:pt idx="2">
                  <c:v>LT</c:v>
                </c:pt>
                <c:pt idx="3">
                  <c:v>NL</c:v>
                </c:pt>
                <c:pt idx="4">
                  <c:v>FIN</c:v>
                </c:pt>
                <c:pt idx="5">
                  <c:v>NO2</c:v>
                </c:pt>
                <c:pt idx="6">
                  <c:v>SE4</c:v>
                </c:pt>
                <c:pt idx="7">
                  <c:v>DE4-E</c:v>
                </c:pt>
                <c:pt idx="8">
                  <c:v>SE3</c:v>
                </c:pt>
                <c:pt idx="9">
                  <c:v>EE</c:v>
                </c:pt>
                <c:pt idx="10">
                  <c:v>LV</c:v>
                </c:pt>
                <c:pt idx="11">
                  <c:v>DK1</c:v>
                </c:pt>
                <c:pt idx="12">
                  <c:v>DE4-N</c:v>
                </c:pt>
                <c:pt idx="13">
                  <c:v>DE4-S</c:v>
                </c:pt>
                <c:pt idx="14">
                  <c:v>NO1</c:v>
                </c:pt>
                <c:pt idx="15">
                  <c:v>NO3</c:v>
                </c:pt>
                <c:pt idx="16">
                  <c:v>NO5</c:v>
                </c:pt>
              </c:strCache>
            </c:strRef>
          </c:cat>
          <c:val>
            <c:numRef>
              <c:f>'El Trans Cap'!$O$6:$O$22</c:f>
              <c:numCache>
                <c:formatCode>General</c:formatCode>
                <c:ptCount val="17"/>
                <c:pt idx="14">
                  <c:v>2837.3802231897398</c:v>
                </c:pt>
                <c:pt idx="16">
                  <c:v>521.56920696847396</c:v>
                </c:pt>
              </c:numCache>
            </c:numRef>
          </c:val>
          <c:extLst>
            <c:ext xmlns:c16="http://schemas.microsoft.com/office/drawing/2014/chart" uri="{C3380CC4-5D6E-409C-BE32-E72D297353CC}">
              <c16:uniqueId val="{00000003-1F73-443C-8B70-B52A457FD934}"/>
            </c:ext>
          </c:extLst>
        </c:ser>
        <c:ser>
          <c:idx val="13"/>
          <c:order val="13"/>
          <c:tx>
            <c:strRef>
              <c:f>'El Trans Cap'!$P$4:$P$5</c:f>
              <c:strCache>
                <c:ptCount val="1"/>
                <c:pt idx="0">
                  <c:v>NO5</c:v>
                </c:pt>
              </c:strCache>
            </c:strRef>
          </c:tx>
          <c:spPr>
            <a:solidFill>
              <a:schemeClr val="accent2">
                <a:lumMod val="80000"/>
                <a:lumOff val="20000"/>
              </a:schemeClr>
            </a:solidFill>
            <a:ln>
              <a:noFill/>
            </a:ln>
            <a:effectLst/>
          </c:spPr>
          <c:invertIfNegative val="0"/>
          <c:cat>
            <c:strRef>
              <c:f>'El Trans Cap'!$B$6:$B$22</c:f>
              <c:strCache>
                <c:ptCount val="17"/>
                <c:pt idx="0">
                  <c:v>PL</c:v>
                </c:pt>
                <c:pt idx="1">
                  <c:v>UK</c:v>
                </c:pt>
                <c:pt idx="2">
                  <c:v>LT</c:v>
                </c:pt>
                <c:pt idx="3">
                  <c:v>NL</c:v>
                </c:pt>
                <c:pt idx="4">
                  <c:v>FIN</c:v>
                </c:pt>
                <c:pt idx="5">
                  <c:v>NO2</c:v>
                </c:pt>
                <c:pt idx="6">
                  <c:v>SE4</c:v>
                </c:pt>
                <c:pt idx="7">
                  <c:v>DE4-E</c:v>
                </c:pt>
                <c:pt idx="8">
                  <c:v>SE3</c:v>
                </c:pt>
                <c:pt idx="9">
                  <c:v>EE</c:v>
                </c:pt>
                <c:pt idx="10">
                  <c:v>LV</c:v>
                </c:pt>
                <c:pt idx="11">
                  <c:v>DK1</c:v>
                </c:pt>
                <c:pt idx="12">
                  <c:v>DE4-N</c:v>
                </c:pt>
                <c:pt idx="13">
                  <c:v>DE4-S</c:v>
                </c:pt>
                <c:pt idx="14">
                  <c:v>NO1</c:v>
                </c:pt>
                <c:pt idx="15">
                  <c:v>NO3</c:v>
                </c:pt>
                <c:pt idx="16">
                  <c:v>NO5</c:v>
                </c:pt>
              </c:strCache>
            </c:strRef>
          </c:cat>
          <c:val>
            <c:numRef>
              <c:f>'El Trans Cap'!$P$6:$P$22</c:f>
              <c:numCache>
                <c:formatCode>General</c:formatCode>
                <c:ptCount val="17"/>
                <c:pt idx="5">
                  <c:v>10340.666158272799</c:v>
                </c:pt>
                <c:pt idx="15">
                  <c:v>521.56920696847396</c:v>
                </c:pt>
              </c:numCache>
            </c:numRef>
          </c:val>
          <c:extLst>
            <c:ext xmlns:c16="http://schemas.microsoft.com/office/drawing/2014/chart" uri="{C3380CC4-5D6E-409C-BE32-E72D297353CC}">
              <c16:uniqueId val="{00000004-1F73-443C-8B70-B52A457FD934}"/>
            </c:ext>
          </c:extLst>
        </c:ser>
        <c:ser>
          <c:idx val="14"/>
          <c:order val="14"/>
          <c:tx>
            <c:strRef>
              <c:f>'El Trans Cap'!$Q$4:$Q$5</c:f>
              <c:strCache>
                <c:ptCount val="1"/>
                <c:pt idx="0">
                  <c:v>NO1</c:v>
                </c:pt>
              </c:strCache>
            </c:strRef>
          </c:tx>
          <c:spPr>
            <a:solidFill>
              <a:schemeClr val="accent3">
                <a:lumMod val="80000"/>
                <a:lumOff val="20000"/>
              </a:schemeClr>
            </a:solidFill>
            <a:ln>
              <a:noFill/>
            </a:ln>
            <a:effectLst/>
          </c:spPr>
          <c:invertIfNegative val="0"/>
          <c:cat>
            <c:strRef>
              <c:f>'El Trans Cap'!$B$6:$B$22</c:f>
              <c:strCache>
                <c:ptCount val="17"/>
                <c:pt idx="0">
                  <c:v>PL</c:v>
                </c:pt>
                <c:pt idx="1">
                  <c:v>UK</c:v>
                </c:pt>
                <c:pt idx="2">
                  <c:v>LT</c:v>
                </c:pt>
                <c:pt idx="3">
                  <c:v>NL</c:v>
                </c:pt>
                <c:pt idx="4">
                  <c:v>FIN</c:v>
                </c:pt>
                <c:pt idx="5">
                  <c:v>NO2</c:v>
                </c:pt>
                <c:pt idx="6">
                  <c:v>SE4</c:v>
                </c:pt>
                <c:pt idx="7">
                  <c:v>DE4-E</c:v>
                </c:pt>
                <c:pt idx="8">
                  <c:v>SE3</c:v>
                </c:pt>
                <c:pt idx="9">
                  <c:v>EE</c:v>
                </c:pt>
                <c:pt idx="10">
                  <c:v>LV</c:v>
                </c:pt>
                <c:pt idx="11">
                  <c:v>DK1</c:v>
                </c:pt>
                <c:pt idx="12">
                  <c:v>DE4-N</c:v>
                </c:pt>
                <c:pt idx="13">
                  <c:v>DE4-S</c:v>
                </c:pt>
                <c:pt idx="14">
                  <c:v>NO1</c:v>
                </c:pt>
                <c:pt idx="15">
                  <c:v>NO3</c:v>
                </c:pt>
                <c:pt idx="16">
                  <c:v>NO5</c:v>
                </c:pt>
              </c:strCache>
            </c:strRef>
          </c:cat>
          <c:val>
            <c:numRef>
              <c:f>'El Trans Cap'!$Q$6:$Q$22</c:f>
              <c:numCache>
                <c:formatCode>General</c:formatCode>
                <c:ptCount val="17"/>
                <c:pt idx="15">
                  <c:v>2837.3802231897398</c:v>
                </c:pt>
              </c:numCache>
            </c:numRef>
          </c:val>
          <c:extLst>
            <c:ext xmlns:c16="http://schemas.microsoft.com/office/drawing/2014/chart" uri="{C3380CC4-5D6E-409C-BE32-E72D297353CC}">
              <c16:uniqueId val="{00000005-1F73-443C-8B70-B52A457FD934}"/>
            </c:ext>
          </c:extLst>
        </c:ser>
        <c:ser>
          <c:idx val="15"/>
          <c:order val="15"/>
          <c:tx>
            <c:strRef>
              <c:f>'El Trans Cap'!$R$4:$R$5</c:f>
              <c:strCache>
                <c:ptCount val="1"/>
                <c:pt idx="0">
                  <c:v>DK1</c:v>
                </c:pt>
              </c:strCache>
            </c:strRef>
          </c:tx>
          <c:spPr>
            <a:solidFill>
              <a:schemeClr val="accent4">
                <a:lumMod val="80000"/>
                <a:lumOff val="20000"/>
              </a:schemeClr>
            </a:solidFill>
            <a:ln>
              <a:noFill/>
            </a:ln>
            <a:effectLst/>
          </c:spPr>
          <c:invertIfNegative val="0"/>
          <c:cat>
            <c:strRef>
              <c:f>'El Trans Cap'!$B$6:$B$22</c:f>
              <c:strCache>
                <c:ptCount val="17"/>
                <c:pt idx="0">
                  <c:v>PL</c:v>
                </c:pt>
                <c:pt idx="1">
                  <c:v>UK</c:v>
                </c:pt>
                <c:pt idx="2">
                  <c:v>LT</c:v>
                </c:pt>
                <c:pt idx="3">
                  <c:v>NL</c:v>
                </c:pt>
                <c:pt idx="4">
                  <c:v>FIN</c:v>
                </c:pt>
                <c:pt idx="5">
                  <c:v>NO2</c:v>
                </c:pt>
                <c:pt idx="6">
                  <c:v>SE4</c:v>
                </c:pt>
                <c:pt idx="7">
                  <c:v>DE4-E</c:v>
                </c:pt>
                <c:pt idx="8">
                  <c:v>SE3</c:v>
                </c:pt>
                <c:pt idx="9">
                  <c:v>EE</c:v>
                </c:pt>
                <c:pt idx="10">
                  <c:v>LV</c:v>
                </c:pt>
                <c:pt idx="11">
                  <c:v>DK1</c:v>
                </c:pt>
                <c:pt idx="12">
                  <c:v>DE4-N</c:v>
                </c:pt>
                <c:pt idx="13">
                  <c:v>DE4-S</c:v>
                </c:pt>
                <c:pt idx="14">
                  <c:v>NO1</c:v>
                </c:pt>
                <c:pt idx="15">
                  <c:v>NO3</c:v>
                </c:pt>
                <c:pt idx="16">
                  <c:v>NO5</c:v>
                </c:pt>
              </c:strCache>
            </c:strRef>
          </c:cat>
          <c:val>
            <c:numRef>
              <c:f>'El Trans Cap'!$R$6:$R$22</c:f>
              <c:numCache>
                <c:formatCode>General</c:formatCode>
                <c:ptCount val="17"/>
                <c:pt idx="1">
                  <c:v>5626.9138843866203</c:v>
                </c:pt>
                <c:pt idx="8">
                  <c:v>5142.9619749375797</c:v>
                </c:pt>
              </c:numCache>
            </c:numRef>
          </c:val>
          <c:extLst>
            <c:ext xmlns:c16="http://schemas.microsoft.com/office/drawing/2014/chart" uri="{C3380CC4-5D6E-409C-BE32-E72D297353CC}">
              <c16:uniqueId val="{00000006-1F73-443C-8B70-B52A457FD934}"/>
            </c:ext>
          </c:extLst>
        </c:ser>
        <c:ser>
          <c:idx val="16"/>
          <c:order val="16"/>
          <c:tx>
            <c:strRef>
              <c:f>'El Trans Cap'!$S$4:$S$5</c:f>
              <c:strCache>
                <c:ptCount val="1"/>
                <c:pt idx="0">
                  <c:v>DE4-N</c:v>
                </c:pt>
              </c:strCache>
            </c:strRef>
          </c:tx>
          <c:spPr>
            <a:solidFill>
              <a:schemeClr val="accent5">
                <a:lumMod val="80000"/>
                <a:lumOff val="20000"/>
              </a:schemeClr>
            </a:solidFill>
            <a:ln>
              <a:noFill/>
            </a:ln>
            <a:effectLst/>
          </c:spPr>
          <c:invertIfNegative val="0"/>
          <c:cat>
            <c:strRef>
              <c:f>'El Trans Cap'!$B$6:$B$22</c:f>
              <c:strCache>
                <c:ptCount val="17"/>
                <c:pt idx="0">
                  <c:v>PL</c:v>
                </c:pt>
                <c:pt idx="1">
                  <c:v>UK</c:v>
                </c:pt>
                <c:pt idx="2">
                  <c:v>LT</c:v>
                </c:pt>
                <c:pt idx="3">
                  <c:v>NL</c:v>
                </c:pt>
                <c:pt idx="4">
                  <c:v>FIN</c:v>
                </c:pt>
                <c:pt idx="5">
                  <c:v>NO2</c:v>
                </c:pt>
                <c:pt idx="6">
                  <c:v>SE4</c:v>
                </c:pt>
                <c:pt idx="7">
                  <c:v>DE4-E</c:v>
                </c:pt>
                <c:pt idx="8">
                  <c:v>SE3</c:v>
                </c:pt>
                <c:pt idx="9">
                  <c:v>EE</c:v>
                </c:pt>
                <c:pt idx="10">
                  <c:v>LV</c:v>
                </c:pt>
                <c:pt idx="11">
                  <c:v>DK1</c:v>
                </c:pt>
                <c:pt idx="12">
                  <c:v>DE4-N</c:v>
                </c:pt>
                <c:pt idx="13">
                  <c:v>DE4-S</c:v>
                </c:pt>
                <c:pt idx="14">
                  <c:v>NO1</c:v>
                </c:pt>
                <c:pt idx="15">
                  <c:v>NO3</c:v>
                </c:pt>
                <c:pt idx="16">
                  <c:v>NO5</c:v>
                </c:pt>
              </c:strCache>
            </c:strRef>
          </c:cat>
          <c:val>
            <c:numRef>
              <c:f>'El Trans Cap'!$S$6:$S$22</c:f>
              <c:numCache>
                <c:formatCode>General</c:formatCode>
                <c:ptCount val="17"/>
                <c:pt idx="6">
                  <c:v>4698.4870813548196</c:v>
                </c:pt>
              </c:numCache>
            </c:numRef>
          </c:val>
          <c:extLst>
            <c:ext xmlns:c16="http://schemas.microsoft.com/office/drawing/2014/chart" uri="{C3380CC4-5D6E-409C-BE32-E72D297353CC}">
              <c16:uniqueId val="{00000007-1F73-443C-8B70-B52A457FD934}"/>
            </c:ext>
          </c:extLst>
        </c:ser>
        <c:dLbls>
          <c:showLegendKey val="0"/>
          <c:showVal val="0"/>
          <c:showCatName val="0"/>
          <c:showSerName val="0"/>
          <c:showPercent val="0"/>
          <c:showBubbleSize val="0"/>
        </c:dLbls>
        <c:gapWidth val="219"/>
        <c:overlap val="-27"/>
        <c:axId val="732344527"/>
        <c:axId val="732361583"/>
      </c:barChart>
      <c:catAx>
        <c:axId val="732344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732361583"/>
        <c:crosses val="autoZero"/>
        <c:auto val="1"/>
        <c:lblAlgn val="ctr"/>
        <c:lblOffset val="100"/>
        <c:noMultiLvlLbl val="0"/>
      </c:catAx>
      <c:valAx>
        <c:axId val="7323615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7323445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tool.xlsm]Economy!PivotTable1</c:name>
    <c:fmtId val="1"/>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Economy!$D$3:$D$4</c:f>
              <c:strCache>
                <c:ptCount val="1"/>
                <c:pt idx="0">
                  <c:v>BASE</c:v>
                </c:pt>
              </c:strCache>
            </c:strRef>
          </c:tx>
          <c:spPr>
            <a:solidFill>
              <a:schemeClr val="accent1"/>
            </a:solidFill>
            <a:ln>
              <a:noFill/>
            </a:ln>
            <a:effectLst/>
          </c:spPr>
          <c:invertIfNegative val="0"/>
          <c:cat>
            <c:multiLvlStrRef>
              <c:f>Economy!$B$5:$C$11</c:f>
              <c:multiLvlStrCache>
                <c:ptCount val="6"/>
                <c:lvl>
                  <c:pt idx="0">
                    <c:v>DENMARK</c:v>
                  </c:pt>
                  <c:pt idx="1">
                    <c:v>NORWAY</c:v>
                  </c:pt>
                  <c:pt idx="2">
                    <c:v>SWEDEN</c:v>
                  </c:pt>
                  <c:pt idx="3">
                    <c:v>DENMARK</c:v>
                  </c:pt>
                  <c:pt idx="4">
                    <c:v>NORWAY</c:v>
                  </c:pt>
                  <c:pt idx="5">
                    <c:v>SWEDEN</c:v>
                  </c:pt>
                </c:lvl>
                <c:lvl>
                  <c:pt idx="0">
                    <c:v>Consumer price €/MWh</c:v>
                  </c:pt>
                  <c:pt idx="3">
                    <c:v>Producer price €/MWh</c:v>
                  </c:pt>
                </c:lvl>
              </c:multiLvlStrCache>
            </c:multiLvlStrRef>
          </c:cat>
          <c:val>
            <c:numRef>
              <c:f>Economy!$D$5:$D$11</c:f>
              <c:numCache>
                <c:formatCode>General</c:formatCode>
                <c:ptCount val="6"/>
                <c:pt idx="0">
                  <c:v>82.266846164454648</c:v>
                </c:pt>
                <c:pt idx="1">
                  <c:v>74.606078736605454</c:v>
                </c:pt>
                <c:pt idx="2">
                  <c:v>73.524804198307891</c:v>
                </c:pt>
                <c:pt idx="3">
                  <c:v>525.18404805676653</c:v>
                </c:pt>
                <c:pt idx="4">
                  <c:v>127.33960130405289</c:v>
                </c:pt>
                <c:pt idx="5">
                  <c:v>125.34696078237481</c:v>
                </c:pt>
              </c:numCache>
            </c:numRef>
          </c:val>
          <c:extLst>
            <c:ext xmlns:c16="http://schemas.microsoft.com/office/drawing/2014/chart" uri="{C3380CC4-5D6E-409C-BE32-E72D297353CC}">
              <c16:uniqueId val="{00000000-570A-49C8-A580-F3881FC7DD75}"/>
            </c:ext>
          </c:extLst>
        </c:ser>
        <c:dLbls>
          <c:showLegendKey val="0"/>
          <c:showVal val="0"/>
          <c:showCatName val="0"/>
          <c:showSerName val="0"/>
          <c:showPercent val="0"/>
          <c:showBubbleSize val="0"/>
        </c:dLbls>
        <c:gapWidth val="219"/>
        <c:overlap val="-27"/>
        <c:axId val="311924800"/>
        <c:axId val="311923136"/>
      </c:barChart>
      <c:catAx>
        <c:axId val="311924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311923136"/>
        <c:crosses val="autoZero"/>
        <c:auto val="1"/>
        <c:lblAlgn val="ctr"/>
        <c:lblOffset val="100"/>
        <c:noMultiLvlLbl val="0"/>
      </c:catAx>
      <c:valAx>
        <c:axId val="3119231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31192480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tool.xlsm]Fuel Price!PivotTable1</c:name>
    <c:fmtId val="1"/>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chemeClr val="accent1"/>
            </a:solidFill>
            <a:round/>
          </a:ln>
          <a:effectLst/>
        </c:spPr>
        <c:marker>
          <c:symbol val="none"/>
        </c:marker>
      </c:pivotFmt>
      <c:pivotFmt>
        <c:idx val="8"/>
        <c:spPr>
          <a:ln w="28575" cap="rnd">
            <a:solidFill>
              <a:schemeClr val="accent1"/>
            </a:solidFill>
            <a:round/>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
        <c:idx val="16"/>
        <c:spPr>
          <a:ln w="28575" cap="rnd">
            <a:solidFill>
              <a:schemeClr val="accent1"/>
            </a:solidFill>
            <a:round/>
          </a:ln>
          <a:effectLst/>
        </c:spPr>
        <c:marker>
          <c:symbol val="none"/>
        </c:marker>
      </c:pivotFmt>
      <c:pivotFmt>
        <c:idx val="17"/>
        <c:spPr>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chemeClr val="accent1"/>
            </a:solidFill>
            <a:round/>
          </a:ln>
          <a:effectLst/>
        </c:spPr>
        <c:marker>
          <c:symbol val="none"/>
        </c:marker>
      </c:pivotFmt>
      <c:pivotFmt>
        <c:idx val="20"/>
        <c:spPr>
          <a:ln w="28575" cap="rnd">
            <a:solidFill>
              <a:schemeClr val="accent1"/>
            </a:solidFill>
            <a:round/>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
        <c:idx val="24"/>
        <c:spPr>
          <a:ln w="28575" cap="rnd">
            <a:solidFill>
              <a:schemeClr val="accent1"/>
            </a:solidFill>
            <a:round/>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chemeClr val="accent1"/>
            </a:solidFill>
            <a:round/>
          </a:ln>
          <a:effectLst/>
        </c:spPr>
        <c:marker>
          <c:symbol val="none"/>
        </c:marker>
      </c:pivotFmt>
      <c:pivotFmt>
        <c:idx val="28"/>
        <c:spPr>
          <a:ln w="28575" cap="rnd">
            <a:solidFill>
              <a:schemeClr val="accent1"/>
            </a:solidFill>
            <a:round/>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chemeClr val="accent1"/>
            </a:solidFill>
            <a:round/>
          </a:ln>
          <a:effectLst/>
        </c:spPr>
        <c:marker>
          <c:symbol val="none"/>
        </c:marker>
      </c:pivotFmt>
      <c:pivotFmt>
        <c:idx val="32"/>
        <c:spPr>
          <a:ln w="28575" cap="rnd">
            <a:solidFill>
              <a:schemeClr val="accent1"/>
            </a:solidFill>
            <a:round/>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chemeClr val="accent1"/>
            </a:solidFill>
            <a:round/>
          </a:ln>
          <a:effectLst/>
        </c:spPr>
        <c:marker>
          <c:symbol val="none"/>
        </c:marker>
      </c:pivotFmt>
      <c:pivotFmt>
        <c:idx val="36"/>
        <c:spPr>
          <a:ln w="28575" cap="rnd">
            <a:solidFill>
              <a:schemeClr val="accent1"/>
            </a:solidFill>
            <a:round/>
          </a:ln>
          <a:effectLst/>
        </c:spPr>
        <c:marker>
          <c:symbol val="none"/>
        </c:marker>
      </c:pivotFmt>
      <c:pivotFmt>
        <c:idx val="37"/>
        <c:spPr>
          <a:ln w="28575" cap="rnd">
            <a:solidFill>
              <a:schemeClr val="accent1"/>
            </a:solidFill>
            <a:round/>
          </a:ln>
          <a:effectLst/>
        </c:spPr>
        <c:marker>
          <c:symbol val="none"/>
        </c:marker>
      </c:pivotFmt>
      <c:pivotFmt>
        <c:idx val="38"/>
        <c:spPr>
          <a:ln w="28575" cap="rnd">
            <a:solidFill>
              <a:schemeClr val="accent1"/>
            </a:solidFill>
            <a:round/>
          </a:ln>
          <a:effectLst/>
        </c:spPr>
        <c:marker>
          <c:symbol val="none"/>
        </c:marker>
      </c:pivotFmt>
      <c:pivotFmt>
        <c:idx val="39"/>
        <c:spPr>
          <a:ln w="28575" cap="rnd">
            <a:solidFill>
              <a:schemeClr val="accent1"/>
            </a:solidFill>
            <a:round/>
          </a:ln>
          <a:effectLst/>
        </c:spPr>
        <c:marker>
          <c:symbol val="none"/>
        </c:marker>
      </c:pivotFmt>
      <c:pivotFmt>
        <c:idx val="40"/>
        <c:spPr>
          <a:ln w="28575" cap="rnd">
            <a:solidFill>
              <a:schemeClr val="accent1"/>
            </a:solidFill>
            <a:round/>
          </a:ln>
          <a:effectLst/>
        </c:spPr>
        <c:marker>
          <c:symbol val="none"/>
        </c:marker>
      </c:pivotFmt>
      <c:pivotFmt>
        <c:idx val="41"/>
        <c:spPr>
          <a:ln w="28575" cap="rnd">
            <a:solidFill>
              <a:schemeClr val="accent1"/>
            </a:solidFill>
            <a:round/>
          </a:ln>
          <a:effectLst/>
        </c:spPr>
        <c:marker>
          <c:symbol val="none"/>
        </c:marker>
      </c:pivotFmt>
      <c:pivotFmt>
        <c:idx val="42"/>
        <c:spPr>
          <a:ln w="28575" cap="rnd">
            <a:solidFill>
              <a:schemeClr val="accent1"/>
            </a:solidFill>
            <a:round/>
          </a:ln>
          <a:effectLst/>
        </c:spPr>
        <c:marker>
          <c:symbol val="none"/>
        </c:marker>
      </c:pivotFmt>
      <c:pivotFmt>
        <c:idx val="43"/>
        <c:spPr>
          <a:ln w="28575" cap="rnd">
            <a:solidFill>
              <a:schemeClr val="accent1"/>
            </a:solidFill>
            <a:round/>
          </a:ln>
          <a:effectLst/>
        </c:spPr>
        <c:marker>
          <c:symbol val="none"/>
        </c:marker>
      </c:pivotFmt>
      <c:pivotFmt>
        <c:idx val="44"/>
        <c:spPr>
          <a:ln w="28575" cap="rnd">
            <a:solidFill>
              <a:schemeClr val="accent1"/>
            </a:solidFill>
            <a:round/>
          </a:ln>
          <a:effectLst/>
        </c:spPr>
        <c:marker>
          <c:symbol val="none"/>
        </c:marker>
      </c:pivotFmt>
      <c:pivotFmt>
        <c:idx val="45"/>
        <c:spPr>
          <a:ln w="28575" cap="rnd">
            <a:solidFill>
              <a:schemeClr val="accent1"/>
            </a:solidFill>
            <a:round/>
          </a:ln>
          <a:effectLst/>
        </c:spPr>
        <c:marker>
          <c:symbol val="none"/>
        </c:marker>
      </c:pivotFmt>
      <c:pivotFmt>
        <c:idx val="46"/>
        <c:spPr>
          <a:ln w="28575" cap="rnd">
            <a:solidFill>
              <a:schemeClr val="accent1"/>
            </a:solidFill>
            <a:round/>
          </a:ln>
          <a:effectLst/>
        </c:spPr>
        <c:marker>
          <c:symbol val="none"/>
        </c:marker>
      </c:pivotFmt>
      <c:pivotFmt>
        <c:idx val="47"/>
        <c:spPr>
          <a:ln w="28575" cap="rnd">
            <a:solidFill>
              <a:schemeClr val="accent1"/>
            </a:solidFill>
            <a:round/>
          </a:ln>
          <a:effectLst/>
        </c:spPr>
        <c:marker>
          <c:symbol val="none"/>
        </c:marker>
      </c:pivotFmt>
    </c:pivotFmts>
    <c:plotArea>
      <c:layout/>
      <c:lineChart>
        <c:grouping val="standard"/>
        <c:varyColors val="0"/>
        <c:ser>
          <c:idx val="0"/>
          <c:order val="0"/>
          <c:tx>
            <c:strRef>
              <c:f>'Fuel Price'!$C$3:$C$5</c:f>
              <c:strCache>
                <c:ptCount val="1"/>
                <c:pt idx="0">
                  <c:v>DENMARK - COAL</c:v>
                </c:pt>
              </c:strCache>
            </c:strRef>
          </c:tx>
          <c:spPr>
            <a:ln w="28575" cap="rnd">
              <a:solidFill>
                <a:schemeClr val="accent1"/>
              </a:solidFill>
              <a:round/>
            </a:ln>
            <a:effectLst/>
          </c:spPr>
          <c:marker>
            <c:symbol val="none"/>
          </c:marker>
          <c:cat>
            <c:strRef>
              <c:f>'Fuel Price'!$B$6:$B$14</c:f>
              <c:strCache>
                <c:ptCount val="9"/>
                <c:pt idx="0">
                  <c:v>2015</c:v>
                </c:pt>
                <c:pt idx="1">
                  <c:v>2016</c:v>
                </c:pt>
                <c:pt idx="2">
                  <c:v>2020</c:v>
                </c:pt>
                <c:pt idx="3">
                  <c:v>2025</c:v>
                </c:pt>
                <c:pt idx="4">
                  <c:v>2030</c:v>
                </c:pt>
                <c:pt idx="5">
                  <c:v>2035</c:v>
                </c:pt>
                <c:pt idx="6">
                  <c:v>2040</c:v>
                </c:pt>
                <c:pt idx="7">
                  <c:v>2045</c:v>
                </c:pt>
                <c:pt idx="8">
                  <c:v>2050</c:v>
                </c:pt>
              </c:strCache>
            </c:strRef>
          </c:cat>
          <c:val>
            <c:numRef>
              <c:f>'Fuel Price'!$C$6:$C$14</c:f>
              <c:numCache>
                <c:formatCode>General</c:formatCode>
                <c:ptCount val="9"/>
                <c:pt idx="0">
                  <c:v>9.0752189161690087</c:v>
                </c:pt>
                <c:pt idx="1">
                  <c:v>9.0752189161690087</c:v>
                </c:pt>
                <c:pt idx="2">
                  <c:v>5.4275664098636591</c:v>
                </c:pt>
                <c:pt idx="4">
                  <c:v>7.3011599925566388</c:v>
                </c:pt>
                <c:pt idx="6">
                  <c:v>7.1196556142332392</c:v>
                </c:pt>
                <c:pt idx="8">
                  <c:v>6.9381512359098521</c:v>
                </c:pt>
              </c:numCache>
            </c:numRef>
          </c:val>
          <c:smooth val="0"/>
          <c:extLst>
            <c:ext xmlns:c16="http://schemas.microsoft.com/office/drawing/2014/chart" uri="{C3380CC4-5D6E-409C-BE32-E72D297353CC}">
              <c16:uniqueId val="{00000000-73B7-4160-979E-14682D8C762E}"/>
            </c:ext>
          </c:extLst>
        </c:ser>
        <c:ser>
          <c:idx val="1"/>
          <c:order val="1"/>
          <c:tx>
            <c:strRef>
              <c:f>'Fuel Price'!$D$3:$D$5</c:f>
              <c:strCache>
                <c:ptCount val="1"/>
                <c:pt idx="0">
                  <c:v>DENMARK - NATGAS</c:v>
                </c:pt>
              </c:strCache>
            </c:strRef>
          </c:tx>
          <c:spPr>
            <a:ln w="28575" cap="rnd">
              <a:solidFill>
                <a:schemeClr val="accent2"/>
              </a:solidFill>
              <a:round/>
            </a:ln>
            <a:effectLst/>
          </c:spPr>
          <c:marker>
            <c:symbol val="none"/>
          </c:marker>
          <c:cat>
            <c:strRef>
              <c:f>'Fuel Price'!$B$6:$B$14</c:f>
              <c:strCache>
                <c:ptCount val="9"/>
                <c:pt idx="0">
                  <c:v>2015</c:v>
                </c:pt>
                <c:pt idx="1">
                  <c:v>2016</c:v>
                </c:pt>
                <c:pt idx="2">
                  <c:v>2020</c:v>
                </c:pt>
                <c:pt idx="3">
                  <c:v>2025</c:v>
                </c:pt>
                <c:pt idx="4">
                  <c:v>2030</c:v>
                </c:pt>
                <c:pt idx="5">
                  <c:v>2035</c:v>
                </c:pt>
                <c:pt idx="6">
                  <c:v>2040</c:v>
                </c:pt>
                <c:pt idx="7">
                  <c:v>2045</c:v>
                </c:pt>
                <c:pt idx="8">
                  <c:v>2050</c:v>
                </c:pt>
              </c:strCache>
            </c:strRef>
          </c:cat>
          <c:val>
            <c:numRef>
              <c:f>'Fuel Price'!$D$6:$D$14</c:f>
              <c:numCache>
                <c:formatCode>General</c:formatCode>
                <c:ptCount val="9"/>
                <c:pt idx="0">
                  <c:v>24.854790896434903</c:v>
                </c:pt>
                <c:pt idx="1">
                  <c:v>24.854790896434903</c:v>
                </c:pt>
                <c:pt idx="2">
                  <c:v>17.067667568367305</c:v>
                </c:pt>
                <c:pt idx="4">
                  <c:v>24.017528764169104</c:v>
                </c:pt>
                <c:pt idx="6">
                  <c:v>22.7352881560135</c:v>
                </c:pt>
                <c:pt idx="8">
                  <c:v>22.255179800448499</c:v>
                </c:pt>
              </c:numCache>
            </c:numRef>
          </c:val>
          <c:smooth val="0"/>
          <c:extLst>
            <c:ext xmlns:c16="http://schemas.microsoft.com/office/drawing/2014/chart" uri="{C3380CC4-5D6E-409C-BE32-E72D297353CC}">
              <c16:uniqueId val="{00000014-73B7-4160-979E-14682D8C762E}"/>
            </c:ext>
          </c:extLst>
        </c:ser>
        <c:ser>
          <c:idx val="2"/>
          <c:order val="2"/>
          <c:tx>
            <c:strRef>
              <c:f>'Fuel Price'!$E$3:$E$5</c:f>
              <c:strCache>
                <c:ptCount val="1"/>
                <c:pt idx="0">
                  <c:v>DENMARK - WOOD</c:v>
                </c:pt>
              </c:strCache>
            </c:strRef>
          </c:tx>
          <c:spPr>
            <a:ln w="28575" cap="rnd">
              <a:solidFill>
                <a:schemeClr val="accent3"/>
              </a:solidFill>
              <a:round/>
            </a:ln>
            <a:effectLst/>
          </c:spPr>
          <c:marker>
            <c:symbol val="none"/>
          </c:marker>
          <c:cat>
            <c:strRef>
              <c:f>'Fuel Price'!$B$6:$B$14</c:f>
              <c:strCache>
                <c:ptCount val="9"/>
                <c:pt idx="0">
                  <c:v>2015</c:v>
                </c:pt>
                <c:pt idx="1">
                  <c:v>2016</c:v>
                </c:pt>
                <c:pt idx="2">
                  <c:v>2020</c:v>
                </c:pt>
                <c:pt idx="3">
                  <c:v>2025</c:v>
                </c:pt>
                <c:pt idx="4">
                  <c:v>2030</c:v>
                </c:pt>
                <c:pt idx="5">
                  <c:v>2035</c:v>
                </c:pt>
                <c:pt idx="6">
                  <c:v>2040</c:v>
                </c:pt>
                <c:pt idx="7">
                  <c:v>2045</c:v>
                </c:pt>
                <c:pt idx="8">
                  <c:v>2050</c:v>
                </c:pt>
              </c:strCache>
            </c:strRef>
          </c:cat>
          <c:val>
            <c:numRef>
              <c:f>'Fuel Price'!$E$6:$E$14</c:f>
              <c:numCache>
                <c:formatCode>General</c:formatCode>
                <c:ptCount val="9"/>
                <c:pt idx="0">
                  <c:v>22.424573192856307</c:v>
                </c:pt>
                <c:pt idx="1">
                  <c:v>22.424573192856307</c:v>
                </c:pt>
                <c:pt idx="2">
                  <c:v>22.465558052477697</c:v>
                </c:pt>
                <c:pt idx="4">
                  <c:v>30.047757082438299</c:v>
                </c:pt>
                <c:pt idx="6">
                  <c:v>36.739999160619796</c:v>
                </c:pt>
                <c:pt idx="8">
                  <c:v>38.771677201852405</c:v>
                </c:pt>
              </c:numCache>
            </c:numRef>
          </c:val>
          <c:smooth val="0"/>
          <c:extLst>
            <c:ext xmlns:c16="http://schemas.microsoft.com/office/drawing/2014/chart" uri="{C3380CC4-5D6E-409C-BE32-E72D297353CC}">
              <c16:uniqueId val="{00000015-73B7-4160-979E-14682D8C762E}"/>
            </c:ext>
          </c:extLst>
        </c:ser>
        <c:ser>
          <c:idx val="3"/>
          <c:order val="3"/>
          <c:tx>
            <c:strRef>
              <c:f>'Fuel Price'!$F$3:$F$5</c:f>
              <c:strCache>
                <c:ptCount val="1"/>
                <c:pt idx="0">
                  <c:v>DENMARK - WOODCHIPS</c:v>
                </c:pt>
              </c:strCache>
            </c:strRef>
          </c:tx>
          <c:spPr>
            <a:ln w="28575" cap="rnd">
              <a:solidFill>
                <a:schemeClr val="accent4"/>
              </a:solidFill>
              <a:round/>
            </a:ln>
            <a:effectLst/>
          </c:spPr>
          <c:marker>
            <c:symbol val="none"/>
          </c:marker>
          <c:cat>
            <c:strRef>
              <c:f>'Fuel Price'!$B$6:$B$14</c:f>
              <c:strCache>
                <c:ptCount val="9"/>
                <c:pt idx="0">
                  <c:v>2015</c:v>
                </c:pt>
                <c:pt idx="1">
                  <c:v>2016</c:v>
                </c:pt>
                <c:pt idx="2">
                  <c:v>2020</c:v>
                </c:pt>
                <c:pt idx="3">
                  <c:v>2025</c:v>
                </c:pt>
                <c:pt idx="4">
                  <c:v>2030</c:v>
                </c:pt>
                <c:pt idx="5">
                  <c:v>2035</c:v>
                </c:pt>
                <c:pt idx="6">
                  <c:v>2040</c:v>
                </c:pt>
                <c:pt idx="7">
                  <c:v>2045</c:v>
                </c:pt>
                <c:pt idx="8">
                  <c:v>2050</c:v>
                </c:pt>
              </c:strCache>
            </c:strRef>
          </c:cat>
          <c:val>
            <c:numRef>
              <c:f>'Fuel Price'!$F$6:$F$14</c:f>
              <c:numCache>
                <c:formatCode>General</c:formatCode>
                <c:ptCount val="9"/>
                <c:pt idx="0">
                  <c:v>22.319999999999997</c:v>
                </c:pt>
                <c:pt idx="1">
                  <c:v>22.319999999999997</c:v>
                </c:pt>
                <c:pt idx="3">
                  <c:v>22.319999999999997</c:v>
                </c:pt>
                <c:pt idx="5">
                  <c:v>22.319999999999997</c:v>
                </c:pt>
                <c:pt idx="6">
                  <c:v>22.319999999999997</c:v>
                </c:pt>
                <c:pt idx="7">
                  <c:v>22.319999999999997</c:v>
                </c:pt>
              </c:numCache>
            </c:numRef>
          </c:val>
          <c:smooth val="0"/>
          <c:extLst>
            <c:ext xmlns:c16="http://schemas.microsoft.com/office/drawing/2014/chart" uri="{C3380CC4-5D6E-409C-BE32-E72D297353CC}">
              <c16:uniqueId val="{00000016-73B7-4160-979E-14682D8C762E}"/>
            </c:ext>
          </c:extLst>
        </c:ser>
        <c:ser>
          <c:idx val="4"/>
          <c:order val="4"/>
          <c:tx>
            <c:strRef>
              <c:f>'Fuel Price'!$G$3:$G$5</c:f>
              <c:strCache>
                <c:ptCount val="1"/>
                <c:pt idx="0">
                  <c:v>DENMARK - WOODPELLETS</c:v>
                </c:pt>
              </c:strCache>
            </c:strRef>
          </c:tx>
          <c:spPr>
            <a:ln w="28575" cap="rnd">
              <a:solidFill>
                <a:schemeClr val="accent5"/>
              </a:solidFill>
              <a:round/>
            </a:ln>
            <a:effectLst/>
          </c:spPr>
          <c:marker>
            <c:symbol val="none"/>
          </c:marker>
          <c:cat>
            <c:strRef>
              <c:f>'Fuel Price'!$B$6:$B$14</c:f>
              <c:strCache>
                <c:ptCount val="9"/>
                <c:pt idx="0">
                  <c:v>2015</c:v>
                </c:pt>
                <c:pt idx="1">
                  <c:v>2016</c:v>
                </c:pt>
                <c:pt idx="2">
                  <c:v>2020</c:v>
                </c:pt>
                <c:pt idx="3">
                  <c:v>2025</c:v>
                </c:pt>
                <c:pt idx="4">
                  <c:v>2030</c:v>
                </c:pt>
                <c:pt idx="5">
                  <c:v>2035</c:v>
                </c:pt>
                <c:pt idx="6">
                  <c:v>2040</c:v>
                </c:pt>
                <c:pt idx="7">
                  <c:v>2045</c:v>
                </c:pt>
                <c:pt idx="8">
                  <c:v>2050</c:v>
                </c:pt>
              </c:strCache>
            </c:strRef>
          </c:cat>
          <c:val>
            <c:numRef>
              <c:f>'Fuel Price'!$G$6:$G$14</c:f>
              <c:numCache>
                <c:formatCode>General</c:formatCode>
                <c:ptCount val="9"/>
                <c:pt idx="0">
                  <c:v>31.360796489213389</c:v>
                </c:pt>
                <c:pt idx="1">
                  <c:v>31.360796489213389</c:v>
                </c:pt>
                <c:pt idx="2">
                  <c:v>31.126436880967294</c:v>
                </c:pt>
                <c:pt idx="4">
                  <c:v>38.347953105218394</c:v>
                </c:pt>
                <c:pt idx="6">
                  <c:v>44.799980595207792</c:v>
                </c:pt>
                <c:pt idx="8">
                  <c:v>46.781450178274099</c:v>
                </c:pt>
              </c:numCache>
            </c:numRef>
          </c:val>
          <c:smooth val="0"/>
          <c:extLst>
            <c:ext xmlns:c16="http://schemas.microsoft.com/office/drawing/2014/chart" uri="{C3380CC4-5D6E-409C-BE32-E72D297353CC}">
              <c16:uniqueId val="{00000017-73B7-4160-979E-14682D8C762E}"/>
            </c:ext>
          </c:extLst>
        </c:ser>
        <c:ser>
          <c:idx val="5"/>
          <c:order val="5"/>
          <c:tx>
            <c:strRef>
              <c:f>'Fuel Price'!$H$3:$H$5</c:f>
              <c:strCache>
                <c:ptCount val="1"/>
                <c:pt idx="0">
                  <c:v>DENMARK - WOODWASTE</c:v>
                </c:pt>
              </c:strCache>
            </c:strRef>
          </c:tx>
          <c:spPr>
            <a:ln w="28575" cap="rnd">
              <a:solidFill>
                <a:schemeClr val="accent6"/>
              </a:solidFill>
              <a:round/>
            </a:ln>
            <a:effectLst/>
          </c:spPr>
          <c:marker>
            <c:symbol val="none"/>
          </c:marker>
          <c:cat>
            <c:strRef>
              <c:f>'Fuel Price'!$B$6:$B$14</c:f>
              <c:strCache>
                <c:ptCount val="9"/>
                <c:pt idx="0">
                  <c:v>2015</c:v>
                </c:pt>
                <c:pt idx="1">
                  <c:v>2016</c:v>
                </c:pt>
                <c:pt idx="2">
                  <c:v>2020</c:v>
                </c:pt>
                <c:pt idx="3">
                  <c:v>2025</c:v>
                </c:pt>
                <c:pt idx="4">
                  <c:v>2030</c:v>
                </c:pt>
                <c:pt idx="5">
                  <c:v>2035</c:v>
                </c:pt>
                <c:pt idx="6">
                  <c:v>2040</c:v>
                </c:pt>
                <c:pt idx="7">
                  <c:v>2045</c:v>
                </c:pt>
                <c:pt idx="8">
                  <c:v>2050</c:v>
                </c:pt>
              </c:strCache>
            </c:strRef>
          </c:cat>
          <c:val>
            <c:numRef>
              <c:f>'Fuel Price'!$H$6:$H$14</c:f>
              <c:numCache>
                <c:formatCode>General</c:formatCode>
                <c:ptCount val="9"/>
                <c:pt idx="0">
                  <c:v>2.3419919783661891</c:v>
                </c:pt>
                <c:pt idx="1">
                  <c:v>2.3419919783661891</c:v>
                </c:pt>
                <c:pt idx="2">
                  <c:v>2.3419919783661891</c:v>
                </c:pt>
                <c:pt idx="4">
                  <c:v>2.3419919783661891</c:v>
                </c:pt>
                <c:pt idx="6">
                  <c:v>2.3419919783661891</c:v>
                </c:pt>
                <c:pt idx="8">
                  <c:v>2.3419919783661891</c:v>
                </c:pt>
              </c:numCache>
            </c:numRef>
          </c:val>
          <c:smooth val="0"/>
          <c:extLst>
            <c:ext xmlns:c16="http://schemas.microsoft.com/office/drawing/2014/chart" uri="{C3380CC4-5D6E-409C-BE32-E72D297353CC}">
              <c16:uniqueId val="{00000018-73B7-4160-979E-14682D8C762E}"/>
            </c:ext>
          </c:extLst>
        </c:ser>
        <c:dLbls>
          <c:showLegendKey val="0"/>
          <c:showVal val="0"/>
          <c:showCatName val="0"/>
          <c:showSerName val="0"/>
          <c:showPercent val="0"/>
          <c:showBubbleSize val="0"/>
        </c:dLbls>
        <c:smooth val="0"/>
        <c:axId val="1375729664"/>
        <c:axId val="1375724672"/>
      </c:lineChart>
      <c:catAx>
        <c:axId val="1375729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375724672"/>
        <c:crosses val="autoZero"/>
        <c:auto val="1"/>
        <c:lblAlgn val="ctr"/>
        <c:lblOffset val="100"/>
        <c:noMultiLvlLbl val="0"/>
      </c:catAx>
      <c:valAx>
        <c:axId val="1375724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37572966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B17" lockText="1" noThreeD="1"/>
</file>

<file path=xl/ctrlProps/ctrlProp3.xml><?xml version="1.0" encoding="utf-8"?>
<formControlPr xmlns="http://schemas.microsoft.com/office/spreadsheetml/2009/9/main" objectType="CheckBox" checked="Checked" fmlaLink="B18" lockText="1" noThreeD="1"/>
</file>

<file path=xl/ctrlProps/ctrlProp4.xml><?xml version="1.0" encoding="utf-8"?>
<formControlPr xmlns="http://schemas.microsoft.com/office/spreadsheetml/2009/9/main" objectType="CheckBox" checked="Checked" fmlaLink="B19" lockText="1" noThreeD="1"/>
</file>

<file path=xl/ctrlProps/ctrlProp5.xml><?xml version="1.0" encoding="utf-8"?>
<formControlPr xmlns="http://schemas.microsoft.com/office/spreadsheetml/2009/9/main" objectType="CheckBox" checked="Checked" fmlaLink="B20" lockText="1" noThreeD="1"/>
</file>

<file path=xl/ctrlProps/ctrlProp6.xml><?xml version="1.0" encoding="utf-8"?>
<formControlPr xmlns="http://schemas.microsoft.com/office/spreadsheetml/2009/9/main" objectType="CheckBox" checked="Checked" fmlaLink="B21" lockText="1" noThreeD="1"/>
</file>

<file path=xl/ctrlProps/ctrlProp7.xml><?xml version="1.0" encoding="utf-8"?>
<formControlPr xmlns="http://schemas.microsoft.com/office/spreadsheetml/2009/9/main" objectType="CheckBox" checked="Checked" fmlaLink="B22" lockText="1" noThreeD="1"/>
</file>

<file path=xl/ctrlProps/ctrlProp8.xml><?xml version="1.0" encoding="utf-8"?>
<formControlPr xmlns="http://schemas.microsoft.com/office/spreadsheetml/2009/9/main" objectType="CheckBox" checked="Checked" fmlaLink="B23" lockText="1" noThreeD="1"/>
</file>

<file path=xl/ctrlProps/ctrlProp9.xml><?xml version="1.0" encoding="utf-8"?>
<formControlPr xmlns="http://schemas.microsoft.com/office/spreadsheetml/2009/9/main" objectType="CheckBox" checked="Checked" fmlaLink="B24" lockText="1" noThreeD="1"/>
</file>

<file path=xl/ctrlProps/ctrlProp10.xml><?xml version="1.0" encoding="utf-8"?>
<formControlPr xmlns="http://schemas.microsoft.com/office/spreadsheetml/2009/9/main" objectType="CheckBox" checked="Checked" fmlaLink="B25"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Radio" firstButton="1" fmlaLink="B14" lockText="1" noThreeD="1"/>
</file>

<file path=xl/ctrlProps/ctrlProp14.xml><?xml version="1.0" encoding="utf-8"?>
<formControlPr xmlns="http://schemas.microsoft.com/office/spreadsheetml/2009/9/main" objectType="Radio" checked="Checked" lockText="1" noThreeD="1"/>
</file>

<file path=xl/ctrlProps/ctrlProp15.xml><?xml version="1.0" encoding="utf-8"?>
<formControlPr xmlns="http://schemas.microsoft.com/office/spreadsheetml/2009/9/main" objectType="CheckBox" fmlaLink="B31" lockText="1" noThreeD="1"/>
</file>

<file path=xl/ctrlProps/ctrlProp16.xml><?xml version="1.0" encoding="utf-8"?>
<formControlPr xmlns="http://schemas.microsoft.com/office/spreadsheetml/2009/9/main" objectType="CheckBox" checked="Checked" fmlaLink="B26"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B27"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1</xdr:row>
          <xdr:rowOff>180975</xdr:rowOff>
        </xdr:from>
        <xdr:to>
          <xdr:col>3</xdr:col>
          <xdr:colOff>0</xdr:colOff>
          <xdr:row>4</xdr:row>
          <xdr:rowOff>180975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Select database + Run Queries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15</xdr:row>
          <xdr:rowOff>171450</xdr:rowOff>
        </xdr:from>
        <xdr:to>
          <xdr:col>2</xdr:col>
          <xdr:colOff>123825</xdr:colOff>
          <xdr:row>17</xdr:row>
          <xdr:rowOff>28575</xdr:rowOff>
        </xdr:to>
        <xdr:sp macro="" textlink="">
          <xdr:nvSpPr>
            <xdr:cNvPr id="2067" name="Check Box 19" hidden="1">
              <a:extLst>
                <a:ext uri="{63B3BB69-23CF-44E3-9099-C40C66FF867C}">
                  <a14:compatExt spid="_x0000_s20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16</xdr:row>
          <xdr:rowOff>171450</xdr:rowOff>
        </xdr:from>
        <xdr:to>
          <xdr:col>2</xdr:col>
          <xdr:colOff>123825</xdr:colOff>
          <xdr:row>18</xdr:row>
          <xdr:rowOff>28575</xdr:rowOff>
        </xdr:to>
        <xdr:sp macro="" textlink="">
          <xdr:nvSpPr>
            <xdr:cNvPr id="2068" name="Check Box 20" hidden="1">
              <a:extLst>
                <a:ext uri="{63B3BB69-23CF-44E3-9099-C40C66FF867C}">
                  <a14:compatExt spid="_x0000_s20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xdr:row>
          <xdr:rowOff>171450</xdr:rowOff>
        </xdr:from>
        <xdr:to>
          <xdr:col>2</xdr:col>
          <xdr:colOff>123825</xdr:colOff>
          <xdr:row>19</xdr:row>
          <xdr:rowOff>28575</xdr:rowOff>
        </xdr:to>
        <xdr:sp macro="" textlink="">
          <xdr:nvSpPr>
            <xdr:cNvPr id="2069" name="Check Box 21" hidden="1">
              <a:extLst>
                <a:ext uri="{63B3BB69-23CF-44E3-9099-C40C66FF867C}">
                  <a14:compatExt spid="_x0000_s20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18</xdr:row>
          <xdr:rowOff>171450</xdr:rowOff>
        </xdr:from>
        <xdr:to>
          <xdr:col>2</xdr:col>
          <xdr:colOff>123825</xdr:colOff>
          <xdr:row>20</xdr:row>
          <xdr:rowOff>28575</xdr:rowOff>
        </xdr:to>
        <xdr:sp macro="" textlink="">
          <xdr:nvSpPr>
            <xdr:cNvPr id="2070" name="Check Box 22" hidden="1">
              <a:extLst>
                <a:ext uri="{63B3BB69-23CF-44E3-9099-C40C66FF867C}">
                  <a14:compatExt spid="_x0000_s20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171450</xdr:rowOff>
        </xdr:from>
        <xdr:to>
          <xdr:col>2</xdr:col>
          <xdr:colOff>123825</xdr:colOff>
          <xdr:row>21</xdr:row>
          <xdr:rowOff>28575</xdr:rowOff>
        </xdr:to>
        <xdr:sp macro="" textlink="">
          <xdr:nvSpPr>
            <xdr:cNvPr id="2071" name="Check Box 23" hidden="1">
              <a:extLst>
                <a:ext uri="{63B3BB69-23CF-44E3-9099-C40C66FF867C}">
                  <a14:compatExt spid="_x0000_s20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171450</xdr:rowOff>
        </xdr:from>
        <xdr:to>
          <xdr:col>2</xdr:col>
          <xdr:colOff>123825</xdr:colOff>
          <xdr:row>22</xdr:row>
          <xdr:rowOff>28575</xdr:rowOff>
        </xdr:to>
        <xdr:sp macro="" textlink="">
          <xdr:nvSpPr>
            <xdr:cNvPr id="2072" name="Check Box 24" hidden="1">
              <a:extLst>
                <a:ext uri="{63B3BB69-23CF-44E3-9099-C40C66FF867C}">
                  <a14:compatExt spid="_x0000_s20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171450</xdr:rowOff>
        </xdr:from>
        <xdr:to>
          <xdr:col>2</xdr:col>
          <xdr:colOff>123825</xdr:colOff>
          <xdr:row>23</xdr:row>
          <xdr:rowOff>28575</xdr:rowOff>
        </xdr:to>
        <xdr:sp macro="" textlink="">
          <xdr:nvSpPr>
            <xdr:cNvPr id="2073" name="Check Box 25" hidden="1">
              <a:extLst>
                <a:ext uri="{63B3BB69-23CF-44E3-9099-C40C66FF867C}">
                  <a14:compatExt spid="_x0000_s2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171450</xdr:rowOff>
        </xdr:from>
        <xdr:to>
          <xdr:col>2</xdr:col>
          <xdr:colOff>123825</xdr:colOff>
          <xdr:row>24</xdr:row>
          <xdr:rowOff>28575</xdr:rowOff>
        </xdr:to>
        <xdr:sp macro="" textlink="">
          <xdr:nvSpPr>
            <xdr:cNvPr id="2074" name="Check Box 26" hidden="1">
              <a:extLst>
                <a:ext uri="{63B3BB69-23CF-44E3-9099-C40C66FF867C}">
                  <a14:compatExt spid="_x0000_s20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23</xdr:row>
          <xdr:rowOff>171450</xdr:rowOff>
        </xdr:from>
        <xdr:to>
          <xdr:col>2</xdr:col>
          <xdr:colOff>123825</xdr:colOff>
          <xdr:row>25</xdr:row>
          <xdr:rowOff>28575</xdr:rowOff>
        </xdr:to>
        <xdr:sp macro="" textlink="">
          <xdr:nvSpPr>
            <xdr:cNvPr id="2075" name="Check Box 27" hidden="1">
              <a:extLst>
                <a:ext uri="{63B3BB69-23CF-44E3-9099-C40C66FF867C}">
                  <a14:compatExt spid="_x0000_s20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76200</xdr:colOff>
          <xdr:row>6</xdr:row>
          <xdr:rowOff>0</xdr:rowOff>
        </xdr:from>
        <xdr:to>
          <xdr:col>2</xdr:col>
          <xdr:colOff>504825</xdr:colOff>
          <xdr:row>8</xdr:row>
          <xdr:rowOff>190500</xdr:rowOff>
        </xdr:to>
        <xdr:sp macro="" textlink="">
          <xdr:nvSpPr>
            <xdr:cNvPr id="2082" name="Button 34" hidden="1">
              <a:extLst>
                <a:ext uri="{63B3BB69-23CF-44E3-9099-C40C66FF867C}">
                  <a14:compatExt spid="_x0000_s20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Select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6</xdr:row>
          <xdr:rowOff>0</xdr:rowOff>
        </xdr:from>
        <xdr:to>
          <xdr:col>3</xdr:col>
          <xdr:colOff>0</xdr:colOff>
          <xdr:row>8</xdr:row>
          <xdr:rowOff>180975</xdr:rowOff>
        </xdr:to>
        <xdr:sp macro="" textlink="">
          <xdr:nvSpPr>
            <xdr:cNvPr id="2083" name="Button 35" hidden="1">
              <a:extLst>
                <a:ext uri="{63B3BB69-23CF-44E3-9099-C40C66FF867C}">
                  <a14:compatExt spid="_x0000_s20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Run Queries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086" name="Option Button 38" hidden="1">
              <a:extLst>
                <a:ext uri="{63B3BB69-23CF-44E3-9099-C40C66FF867C}">
                  <a14:compatExt spid="_x0000_s20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0</xdr:rowOff>
        </xdr:from>
        <xdr:to>
          <xdr:col>2</xdr:col>
          <xdr:colOff>0</xdr:colOff>
          <xdr:row>14</xdr:row>
          <xdr:rowOff>190500</xdr:rowOff>
        </xdr:to>
        <xdr:sp macro="" textlink="">
          <xdr:nvSpPr>
            <xdr:cNvPr id="2087" name="Option Button 39" hidden="1">
              <a:extLst>
                <a:ext uri="{63B3BB69-23CF-44E3-9099-C40C66FF867C}">
                  <a14:compatExt spid="_x0000_s20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29</xdr:row>
          <xdr:rowOff>171450</xdr:rowOff>
        </xdr:from>
        <xdr:to>
          <xdr:col>2</xdr:col>
          <xdr:colOff>123825</xdr:colOff>
          <xdr:row>31</xdr:row>
          <xdr:rowOff>19050</xdr:rowOff>
        </xdr:to>
        <xdr:sp macro="" textlink="">
          <xdr:nvSpPr>
            <xdr:cNvPr id="2088" name="Check Box 40" hidden="1">
              <a:extLst>
                <a:ext uri="{63B3BB69-23CF-44E3-9099-C40C66FF867C}">
                  <a14:compatExt spid="_x0000_s20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171450</xdr:rowOff>
        </xdr:from>
        <xdr:to>
          <xdr:col>2</xdr:col>
          <xdr:colOff>123825</xdr:colOff>
          <xdr:row>26</xdr:row>
          <xdr:rowOff>28575</xdr:rowOff>
        </xdr:to>
        <xdr:sp macro="" textlink="">
          <xdr:nvSpPr>
            <xdr:cNvPr id="2089" name="Check Box 41" hidden="1">
              <a:extLst>
                <a:ext uri="{63B3BB69-23CF-44E3-9099-C40C66FF867C}">
                  <a14:compatExt spid="_x0000_s20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28575</xdr:colOff>
          <xdr:row>2</xdr:row>
          <xdr:rowOff>28575</xdr:rowOff>
        </xdr:from>
        <xdr:to>
          <xdr:col>8</xdr:col>
          <xdr:colOff>161925</xdr:colOff>
          <xdr:row>5</xdr:row>
          <xdr:rowOff>28575</xdr:rowOff>
        </xdr:to>
        <xdr:sp macro="" textlink="">
          <xdr:nvSpPr>
            <xdr:cNvPr id="2714" name="Button 666" hidden="1">
              <a:extLst>
                <a:ext uri="{63B3BB69-23CF-44E3-9099-C40C66FF867C}">
                  <a14:compatExt spid="_x0000_s27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Clean PivotTable cache and refresh all tables</a:t>
              </a:r>
            </a:p>
            <a:p>
              <a:pPr algn="ctr" rtl="0">
                <a:defRPr sz="1000"/>
              </a:pPr>
              <a:r>
                <a:rPr lang="et-EE" sz="1100" b="0" i="0" u="none" strike="noStrike" baseline="0">
                  <a:solidFill>
                    <a:srgbClr val="000000"/>
                  </a:solidFill>
                  <a:latin typeface="Calibri"/>
                  <a:cs typeface="Calibri"/>
                </a:rPr>
                <a:t>(TEST VERSION)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xdr:row>
          <xdr:rowOff>171450</xdr:rowOff>
        </xdr:from>
        <xdr:to>
          <xdr:col>2</xdr:col>
          <xdr:colOff>123825</xdr:colOff>
          <xdr:row>27</xdr:row>
          <xdr:rowOff>28575</xdr:rowOff>
        </xdr:to>
        <xdr:sp macro="" textlink="">
          <xdr:nvSpPr>
            <xdr:cNvPr id="2945" name="Check Box 897" hidden="1">
              <a:extLst>
                <a:ext uri="{63B3BB69-23CF-44E3-9099-C40C66FF867C}">
                  <a14:compatExt spid="_x0000_s2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xdr:row>
          <xdr:rowOff>0</xdr:rowOff>
        </xdr:from>
        <xdr:to>
          <xdr:col>6</xdr:col>
          <xdr:colOff>76200</xdr:colOff>
          <xdr:row>15</xdr:row>
          <xdr:rowOff>9525</xdr:rowOff>
        </xdr:to>
        <xdr:sp macro="" textlink="">
          <xdr:nvSpPr>
            <xdr:cNvPr id="2946" name="Check Box 898" hidden="1">
              <a:extLst>
                <a:ext uri="{63B3BB69-23CF-44E3-9099-C40C66FF867C}">
                  <a14:compatExt spid="_x0000_s294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xdr:row>
          <xdr:rowOff>0</xdr:rowOff>
        </xdr:from>
        <xdr:to>
          <xdr:col>6</xdr:col>
          <xdr:colOff>76200</xdr:colOff>
          <xdr:row>16</xdr:row>
          <xdr:rowOff>19050</xdr:rowOff>
        </xdr:to>
        <xdr:sp macro="" textlink="">
          <xdr:nvSpPr>
            <xdr:cNvPr id="2947" name="Check Box 899" hidden="1">
              <a:extLst>
                <a:ext uri="{63B3BB69-23CF-44E3-9099-C40C66FF867C}">
                  <a14:compatExt spid="_x0000_s294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6</xdr:col>
          <xdr:colOff>76200</xdr:colOff>
          <xdr:row>17</xdr:row>
          <xdr:rowOff>19050</xdr:rowOff>
        </xdr:to>
        <xdr:sp macro="" textlink="">
          <xdr:nvSpPr>
            <xdr:cNvPr id="2948" name="Check Box 900" hidden="1">
              <a:extLst>
                <a:ext uri="{63B3BB69-23CF-44E3-9099-C40C66FF867C}">
                  <a14:compatExt spid="_x0000_s294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76200</xdr:colOff>
          <xdr:row>18</xdr:row>
          <xdr:rowOff>19050</xdr:rowOff>
        </xdr:to>
        <xdr:sp macro="" textlink="">
          <xdr:nvSpPr>
            <xdr:cNvPr id="2949" name="Check Box 901" hidden="1">
              <a:extLst>
                <a:ext uri="{63B3BB69-23CF-44E3-9099-C40C66FF867C}">
                  <a14:compatExt spid="_x0000_s294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6</xdr:col>
          <xdr:colOff>76200</xdr:colOff>
          <xdr:row>19</xdr:row>
          <xdr:rowOff>19050</xdr:rowOff>
        </xdr:to>
        <xdr:sp macro="" textlink="">
          <xdr:nvSpPr>
            <xdr:cNvPr id="2950" name="Check Box 902" hidden="1">
              <a:extLst>
                <a:ext uri="{63B3BB69-23CF-44E3-9099-C40C66FF867C}">
                  <a14:compatExt spid="_x0000_s295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xdr:row>
          <xdr:rowOff>0</xdr:rowOff>
        </xdr:from>
        <xdr:to>
          <xdr:col>6</xdr:col>
          <xdr:colOff>76200</xdr:colOff>
          <xdr:row>20</xdr:row>
          <xdr:rowOff>19050</xdr:rowOff>
        </xdr:to>
        <xdr:sp macro="" textlink="">
          <xdr:nvSpPr>
            <xdr:cNvPr id="2951" name="Check Box 903" hidden="1">
              <a:extLst>
                <a:ext uri="{63B3BB69-23CF-44E3-9099-C40C66FF867C}">
                  <a14:compatExt spid="_x0000_s295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0</xdr:rowOff>
        </xdr:from>
        <xdr:to>
          <xdr:col>6</xdr:col>
          <xdr:colOff>76200</xdr:colOff>
          <xdr:row>21</xdr:row>
          <xdr:rowOff>19050</xdr:rowOff>
        </xdr:to>
        <xdr:sp macro="" textlink="">
          <xdr:nvSpPr>
            <xdr:cNvPr id="2952" name="Check Box 904" hidden="1">
              <a:extLst>
                <a:ext uri="{63B3BB69-23CF-44E3-9099-C40C66FF867C}">
                  <a14:compatExt spid="_x0000_s295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0</xdr:rowOff>
        </xdr:from>
        <xdr:to>
          <xdr:col>6</xdr:col>
          <xdr:colOff>76200</xdr:colOff>
          <xdr:row>22</xdr:row>
          <xdr:rowOff>19050</xdr:rowOff>
        </xdr:to>
        <xdr:sp macro="" textlink="">
          <xdr:nvSpPr>
            <xdr:cNvPr id="2953" name="Check Box 905" hidden="1">
              <a:extLst>
                <a:ext uri="{63B3BB69-23CF-44E3-9099-C40C66FF867C}">
                  <a14:compatExt spid="_x0000_s295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22</xdr:row>
          <xdr:rowOff>0</xdr:rowOff>
        </xdr:from>
        <xdr:to>
          <xdr:col>6</xdr:col>
          <xdr:colOff>76200</xdr:colOff>
          <xdr:row>23</xdr:row>
          <xdr:rowOff>19050</xdr:rowOff>
        </xdr:to>
        <xdr:sp macro="" textlink="">
          <xdr:nvSpPr>
            <xdr:cNvPr id="2954" name="Check Box 906" hidden="1">
              <a:extLst>
                <a:ext uri="{63B3BB69-23CF-44E3-9099-C40C66FF867C}">
                  <a14:compatExt spid="_x0000_s295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76200</xdr:colOff>
          <xdr:row>24</xdr:row>
          <xdr:rowOff>19050</xdr:rowOff>
        </xdr:to>
        <xdr:sp macro="" textlink="">
          <xdr:nvSpPr>
            <xdr:cNvPr id="2955" name="Check Box 907" hidden="1">
              <a:extLst>
                <a:ext uri="{63B3BB69-23CF-44E3-9099-C40C66FF867C}">
                  <a14:compatExt spid="_x0000_s295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76200</xdr:colOff>
          <xdr:row>25</xdr:row>
          <xdr:rowOff>19050</xdr:rowOff>
        </xdr:to>
        <xdr:sp macro="" textlink="">
          <xdr:nvSpPr>
            <xdr:cNvPr id="2956" name="Check Box 908" hidden="1">
              <a:extLst>
                <a:ext uri="{63B3BB69-23CF-44E3-9099-C40C66FF867C}">
                  <a14:compatExt spid="_x0000_s295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1313329</xdr:colOff>
      <xdr:row>6</xdr:row>
      <xdr:rowOff>64994</xdr:rowOff>
    </xdr:from>
    <xdr:to>
      <xdr:col>10</xdr:col>
      <xdr:colOff>1184258</xdr:colOff>
      <xdr:row>27</xdr:row>
      <xdr:rowOff>135999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209549</xdr:colOff>
      <xdr:row>5</xdr:row>
      <xdr:rowOff>180974</xdr:rowOff>
    </xdr:from>
    <xdr:to>
      <xdr:col>9</xdr:col>
      <xdr:colOff>590550</xdr:colOff>
      <xdr:row>26</xdr:row>
      <xdr:rowOff>152400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165829</xdr:colOff>
      <xdr:row>0</xdr:row>
      <xdr:rowOff>168505</xdr:rowOff>
    </xdr:from>
    <xdr:to>
      <xdr:col>10</xdr:col>
      <xdr:colOff>33618</xdr:colOff>
      <xdr:row>25</xdr:row>
      <xdr:rowOff>56029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750795</xdr:colOff>
      <xdr:row>22</xdr:row>
      <xdr:rowOff>56029</xdr:rowOff>
    </xdr:from>
    <xdr:to>
      <xdr:col>6</xdr:col>
      <xdr:colOff>2117912</xdr:colOff>
      <xdr:row>39</xdr:row>
      <xdr:rowOff>48272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1000125</xdr:colOff>
      <xdr:row>4</xdr:row>
      <xdr:rowOff>166686</xdr:rowOff>
    </xdr:from>
    <xdr:to>
      <xdr:col>11</xdr:col>
      <xdr:colOff>228600</xdr:colOff>
      <xdr:row>29</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xdr:col>
      <xdr:colOff>426946</xdr:colOff>
      <xdr:row>5</xdr:row>
      <xdr:rowOff>22413</xdr:rowOff>
    </xdr:from>
    <xdr:to>
      <xdr:col>9</xdr:col>
      <xdr:colOff>268941</xdr:colOff>
      <xdr:row>25</xdr:row>
      <xdr:rowOff>44823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1209675</xdr:colOff>
      <xdr:row>6</xdr:row>
      <xdr:rowOff>14287</xdr:rowOff>
    </xdr:from>
    <xdr:to>
      <xdr:col>7</xdr:col>
      <xdr:colOff>295275</xdr:colOff>
      <xdr:row>20</xdr:row>
      <xdr:rowOff>90487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1099704</xdr:colOff>
      <xdr:row>3</xdr:row>
      <xdr:rowOff>180109</xdr:rowOff>
    </xdr:from>
    <xdr:to>
      <xdr:col>12</xdr:col>
      <xdr:colOff>779318</xdr:colOff>
      <xdr:row>32</xdr:row>
      <xdr:rowOff>121227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xdr:col>
      <xdr:colOff>1276350</xdr:colOff>
      <xdr:row>23</xdr:row>
      <xdr:rowOff>180975</xdr:rowOff>
    </xdr:from>
    <xdr:to>
      <xdr:col>7</xdr:col>
      <xdr:colOff>9525</xdr:colOff>
      <xdr:row>44</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152400</xdr:colOff>
      <xdr:row>0</xdr:row>
      <xdr:rowOff>114300</xdr:rowOff>
    </xdr:from>
    <xdr:to>
      <xdr:col>6</xdr:col>
      <xdr:colOff>476250</xdr:colOff>
      <xdr:row>22</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7</xdr:col>
      <xdr:colOff>114299</xdr:colOff>
      <xdr:row>1</xdr:row>
      <xdr:rowOff>114300</xdr:rowOff>
    </xdr:from>
    <xdr:to>
      <xdr:col>11</xdr:col>
      <xdr:colOff>304798</xdr:colOff>
      <xdr:row>20</xdr:row>
      <xdr:rowOff>123824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2</xdr:col>
      <xdr:colOff>251731</xdr:colOff>
      <xdr:row>11</xdr:row>
      <xdr:rowOff>148318</xdr:rowOff>
    </xdr:from>
    <xdr:to>
      <xdr:col>10</xdr:col>
      <xdr:colOff>522513</xdr:colOff>
      <xdr:row>31</xdr:row>
      <xdr:rowOff>167368</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433387</xdr:colOff>
      <xdr:row>17</xdr:row>
      <xdr:rowOff>38100</xdr:rowOff>
    </xdr:from>
    <xdr:to>
      <xdr:col>10</xdr:col>
      <xdr:colOff>523875</xdr:colOff>
      <xdr:row>40</xdr:row>
      <xdr:rowOff>28575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2</xdr:col>
      <xdr:colOff>461962</xdr:colOff>
      <xdr:row>17</xdr:row>
      <xdr:rowOff>57150</xdr:rowOff>
    </xdr:from>
    <xdr:to>
      <xdr:col>8</xdr:col>
      <xdr:colOff>1090612</xdr:colOff>
      <xdr:row>31</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0</xdr:col>
      <xdr:colOff>1</xdr:colOff>
      <xdr:row>0</xdr:row>
      <xdr:rowOff>0</xdr:rowOff>
    </xdr:from>
    <xdr:to>
      <xdr:col>5</xdr:col>
      <xdr:colOff>1299883</xdr:colOff>
      <xdr:row>0</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145676</xdr:colOff>
      <xdr:row>2</xdr:row>
      <xdr:rowOff>22412</xdr:rowOff>
    </xdr:from>
    <xdr:to>
      <xdr:col>10</xdr:col>
      <xdr:colOff>691962</xdr:colOff>
      <xdr:row>24</xdr:row>
      <xdr:rowOff>89646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xdr:col>
      <xdr:colOff>426182</xdr:colOff>
      <xdr:row>7</xdr:row>
      <xdr:rowOff>81643</xdr:rowOff>
    </xdr:from>
    <xdr:to>
      <xdr:col>12</xdr:col>
      <xdr:colOff>421822</xdr:colOff>
      <xdr:row>28</xdr:row>
      <xdr:rowOff>140153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519112</xdr:colOff>
      <xdr:row>2</xdr:row>
      <xdr:rowOff>47625</xdr:rowOff>
    </xdr:from>
    <xdr:to>
      <xdr:col>8</xdr:col>
      <xdr:colOff>952500</xdr:colOff>
      <xdr:row>19</xdr:row>
      <xdr:rowOff>180975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7</xdr:col>
      <xdr:colOff>114299</xdr:colOff>
      <xdr:row>48</xdr:row>
      <xdr:rowOff>76199</xdr:rowOff>
    </xdr:from>
    <xdr:to>
      <xdr:col>23</xdr:col>
      <xdr:colOff>9524</xdr:colOff>
      <xdr:row>65</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504825</xdr:colOff>
      <xdr:row>3</xdr:row>
      <xdr:rowOff>57150</xdr:rowOff>
    </xdr:from>
    <xdr:to>
      <xdr:col>7</xdr:col>
      <xdr:colOff>238125</xdr:colOff>
      <xdr:row>17</xdr:row>
      <xdr:rowOff>47625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881062</xdr:colOff>
      <xdr:row>0</xdr:row>
      <xdr:rowOff>180975</xdr:rowOff>
    </xdr:from>
    <xdr:to>
      <xdr:col>7</xdr:col>
      <xdr:colOff>1485900</xdr:colOff>
      <xdr:row>19</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2</xdr:col>
      <xdr:colOff>1052512</xdr:colOff>
      <xdr:row>4</xdr:row>
      <xdr:rowOff>152400</xdr:rowOff>
    </xdr:from>
    <xdr:to>
      <xdr:col>9</xdr:col>
      <xdr:colOff>71437</xdr:colOff>
      <xdr:row>19</xdr:row>
      <xdr:rowOff>38100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_rels/pivotCacheDefinition12.xml.rels><?xml version="1.0" encoding="UTF-8" standalone="yes"?>
<Relationships xmlns="http://schemas.openxmlformats.org/package/2006/relationships"><Relationship Id="rId1" Type="http://schemas.openxmlformats.org/officeDocument/2006/relationships/pivotCacheRecords" Target="pivotCacheRecords12.xml"/></Relationships>
</file>

<file path=xl/pivotCache/_rels/pivotCacheDefinition13.xml.rels><?xml version="1.0" encoding="UTF-8" standalone="yes"?>
<Relationships xmlns="http://schemas.openxmlformats.org/package/2006/relationships"><Relationship Id="rId1" Type="http://schemas.openxmlformats.org/officeDocument/2006/relationships/pivotCacheRecords" Target="pivotCacheRecords13.xml"/></Relationships>
</file>

<file path=xl/pivotCache/_rels/pivotCacheDefinition14.xml.rels><?xml version="1.0" encoding="UTF-8" standalone="yes"?>
<Relationships xmlns="http://schemas.openxmlformats.org/package/2006/relationships"><Relationship Id="rId1" Type="http://schemas.openxmlformats.org/officeDocument/2006/relationships/pivotCacheRecords" Target="pivotCacheRecords14.xml"/></Relationships>
</file>

<file path=xl/pivotCache/_rels/pivotCacheDefinition15.xml.rels><?xml version="1.0" encoding="UTF-8" standalone="yes"?>
<Relationships xmlns="http://schemas.openxmlformats.org/package/2006/relationships"><Relationship Id="rId1" Type="http://schemas.openxmlformats.org/officeDocument/2006/relationships/pivotCacheRecords" Target="pivotCacheRecords15.xml"/></Relationships>
</file>

<file path=xl/pivotCache/_rels/pivotCacheDefinition16.xml.rels><?xml version="1.0" encoding="UTF-8" standalone="yes"?>
<Relationships xmlns="http://schemas.openxmlformats.org/package/2006/relationships"><Relationship Id="rId1" Type="http://schemas.openxmlformats.org/officeDocument/2006/relationships/pivotCacheRecords" Target="pivotCacheRecords16.xml"/></Relationships>
</file>

<file path=xl/pivotCache/_rels/pivotCacheDefinition17.xml.rels><?xml version="1.0" encoding="UTF-8" standalone="yes"?>
<Relationships xmlns="http://schemas.openxmlformats.org/package/2006/relationships"><Relationship Id="rId1" Type="http://schemas.openxmlformats.org/officeDocument/2006/relationships/pivotCacheRecords" Target="pivotCacheRecords17.xml"/></Relationships>
</file>

<file path=xl/pivotCache/_rels/pivotCacheDefinition18.xml.rels><?xml version="1.0" encoding="UTF-8" standalone="yes"?>
<Relationships xmlns="http://schemas.openxmlformats.org/package/2006/relationships"><Relationship Id="rId1" Type="http://schemas.openxmlformats.org/officeDocument/2006/relationships/pivotCacheRecords" Target="pivotCacheRecords18.xml"/></Relationships>
</file>

<file path=xl/pivotCache/_rels/pivotCacheDefinition19.xml.rels><?xml version="1.0" encoding="UTF-8" standalone="yes"?>
<Relationships xmlns="http://schemas.openxmlformats.org/package/2006/relationships"><Relationship Id="rId1" Type="http://schemas.openxmlformats.org/officeDocument/2006/relationships/pivotCacheRecords" Target="pivotCacheRecords19.xml"/></Relationships>
</file>

<file path=xl/pivotCache/_rels/pivotCacheDefinition20.xml.rels><?xml version="1.0" encoding="UTF-8" standalone="yes"?>
<Relationships xmlns="http://schemas.openxmlformats.org/package/2006/relationships"><Relationship Id="rId1" Type="http://schemas.openxmlformats.org/officeDocument/2006/relationships/pivotCacheRecords" Target="pivotCacheRecords20.xml"/></Relationships>
</file>

<file path=xl/pivotCache/_rels/pivotCacheDefinition21.xml.rels><?xml version="1.0" encoding="UTF-8" standalone="yes"?>
<Relationships xmlns="http://schemas.openxmlformats.org/package/2006/relationships"><Relationship Id="rId1" Type="http://schemas.openxmlformats.org/officeDocument/2006/relationships/pivotCacheRecords" Target="pivotCacheRecords21.xml"/></Relationships>
</file>

<file path=xl/pivotCache/_rels/pivotCacheDefinition22.xml.rels><?xml version="1.0" encoding="UTF-8" standalone="yes"?>
<Relationships xmlns="http://schemas.openxmlformats.org/package/2006/relationships"><Relationship Id="rId1" Type="http://schemas.openxmlformats.org/officeDocument/2006/relationships/pivotCacheRecords" Target="pivotCacheRecords22.xml"/></Relationships>
</file>

<file path=xl/pivotCache/_rels/pivotCacheDefinition23.xml.rels><?xml version="1.0" encoding="UTF-8" standalone="yes"?>
<Relationships xmlns="http://schemas.openxmlformats.org/package/2006/relationships"><Relationship Id="rId1" Type="http://schemas.openxmlformats.org/officeDocument/2006/relationships/pivotCacheRecords" Target="pivotCacheRecords23.xml"/></Relationships>
</file>

<file path=xl/pivotCache/pivotCacheDefinition1.xml><?xml version="1.0" encoding="utf-8"?>
<pivotCacheDefinition xmlns="http://schemas.openxmlformats.org/spreadsheetml/2006/main" xmlns:r="http://schemas.openxmlformats.org/officeDocument/2006/relationships" r:id="rId1" refreshedBy="Hardi Koduvere" refreshedDate="43276.59756898148" missingItemsLimit="0" createdVersion="5" refreshedVersion="6" minRefreshableVersion="3" recordCount="11">
  <cacheSource type="external" connectionId="1"/>
  <cacheFields count="3">
    <cacheField name="C" numFmtId="0" sqlType="-10">
      <sharedItems count="1">
        <s v="BASE"/>
      </sharedItems>
    </cacheField>
    <cacheField name="C2" numFmtId="0" sqlType="-10">
      <sharedItems count="1">
        <s v="1INPUT"/>
      </sharedItems>
    </cacheField>
    <cacheField name="C3" numFmtId="0" sqlType="-10">
      <sharedItems count="11">
        <s v="NORWAY"/>
        <s v="DENMARK"/>
        <s v="FINLAND"/>
        <s v="GERMANY"/>
        <s v="NETHERLANDS"/>
        <s v="SWEDEN"/>
        <s v="UNITED_KINGDOM"/>
        <s v="ESTONIA"/>
        <s v="LATVIA"/>
        <s v="LITHUANIA"/>
        <s v="POLAND"/>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Hardi Koduvere" refreshedDate="43276.597570138889" missingItemsLimit="0" createdVersion="5" refreshedVersion="6" minRefreshableVersion="3" recordCount="528">
  <cacheSource type="external" connectionId="11"/>
  <cacheFields count="8">
    <cacheField name="Case1" numFmtId="0" sqlType="-10">
      <sharedItems count="1">
        <s v="BASE"/>
      </sharedItems>
    </cacheField>
    <cacheField name="BaseYear" numFmtId="0" sqlType="-10">
      <sharedItems count="2">
        <s v="2020"/>
        <s v="2030"/>
      </sharedItems>
    </cacheField>
    <cacheField name="ModelYear" numFmtId="0" sqlType="-10">
      <sharedItems count="3">
        <s v="2020"/>
        <s v="2030"/>
        <s v="2050"/>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Season" numFmtId="0" sqlType="-10">
      <sharedItems count="2">
        <s v="S03"/>
        <s v="S20"/>
      </sharedItems>
    </cacheField>
    <cacheField name="Term" numFmtId="0" sqlType="-10">
      <sharedItems count="3">
        <s v="T001"/>
        <s v="T008"/>
        <s v="T017"/>
      </sharedItems>
    </cacheField>
    <cacheField name="OMONEY/MWh" numFmtId="0" sqlType="8">
      <sharedItems containsSemiMixedTypes="0" containsString="0" containsNumber="1" minValue="2.3986339999999999" maxValue="99.988006710138194"/>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Hardi Koduvere" refreshedDate="43276.597571296297" missingItemsLimit="0" createdVersion="5" refreshedVersion="6" minRefreshableVersion="3" recordCount="1212">
  <cacheSource type="external" connectionId="20"/>
  <cacheFields count="10">
    <cacheField name="Case" numFmtId="0" sqlType="-10">
      <sharedItems count="1">
        <s v="BASE"/>
      </sharedItems>
    </cacheField>
    <cacheField name="BaseYear" numFmtId="0" sqlType="-10">
      <sharedItems count="2">
        <s v="2020"/>
        <s v="2030"/>
      </sharedItems>
    </cacheField>
    <cacheField name="ModelYear" numFmtId="0" sqlType="-10">
      <sharedItems count="3">
        <s v="2020"/>
        <s v="2030"/>
        <s v="2050"/>
      </sharedItems>
    </cacheField>
    <cacheField name="Country" numFmtId="0" sqlType="-10">
      <sharedItems count="7">
        <s v="DENMARK"/>
        <s v="ESTONIA"/>
        <s v="FINLAND"/>
        <s v="GERMANY"/>
        <s v="NORWAY"/>
        <s v="POLAND"/>
        <s v="SWEDEN"/>
      </sharedItems>
    </cacheField>
    <cacheField name="Region" numFmtId="0" sqlType="-10">
      <sharedItems count="18">
        <s v="DK1"/>
        <s v="DK2"/>
        <s v="EE"/>
        <s v="FIN"/>
        <s v="DE4-E"/>
        <s v="DE4-N"/>
        <s v="DE4-S"/>
        <s v="DE4-W"/>
        <s v="NO1"/>
        <s v="NO2"/>
        <s v="NO3"/>
        <s v="NO4"/>
        <s v="NO5"/>
        <s v="PL"/>
        <s v="SE1"/>
        <s v="SE2"/>
        <s v="SE3"/>
        <s v="SE4"/>
      </sharedItems>
    </cacheField>
    <cacheField name="Area" numFmtId="0" sqlType="-10">
      <sharedItems/>
    </cacheField>
    <cacheField name="Season" numFmtId="0" sqlType="-10">
      <sharedItems count="2">
        <s v="S03"/>
        <s v="S20"/>
      </sharedItems>
    </cacheField>
    <cacheField name="Term" numFmtId="0" sqlType="-10">
      <sharedItems count="3">
        <s v="T001"/>
        <s v="T008"/>
        <s v="T017"/>
      </sharedItems>
    </cacheField>
    <cacheField name="OMONEY/GJ" numFmtId="0" sqlType="8">
      <sharedItems containsSemiMixedTypes="0" containsString="0" containsNumber="1" minValue="-1.52220905560926" maxValue="7.1584986906847297"/>
    </cacheField>
    <cacheField name="OMONEY/MWh" numFmtId="0" sqlType="8">
      <sharedItems containsSemiMixedTypes="0" containsString="0" containsNumber="1" minValue="-5.4799526001933199" maxValue="25.770595286464999"/>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Hardi Koduvere" refreshedDate="43276.597572685183" missingItemsLimit="0" createdVersion="5" refreshedVersion="6" minRefreshableVersion="3" recordCount="1541">
  <cacheSource type="external" connectionId="8"/>
  <cacheFields count="11">
    <cacheField name="Case" numFmtId="0" sqlType="-10">
      <sharedItems count="1">
        <s v="BASE"/>
      </sharedItems>
    </cacheField>
    <cacheField name="BaseYear" numFmtId="0" sqlType="-10">
      <sharedItems count="2">
        <s v="2020"/>
        <s v="2030"/>
      </sharedItems>
    </cacheField>
    <cacheField name="ModelYear" numFmtId="0" sqlType="-10">
      <sharedItems count="3">
        <s v="2020"/>
        <s v="2030"/>
        <s v="2050"/>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19">
        <s v="COAL"/>
        <s v="MUNIWASTE"/>
        <s v="ELECTRIC"/>
        <s v="SUN"/>
        <s v="WATER"/>
        <s v="WIND"/>
        <s v="RETORTGAS"/>
        <s v="WOODWASTE"/>
        <s v="PEAT"/>
        <s v="OTHERGAS"/>
        <s v="NUCLEAR"/>
        <s v="LIGNITE"/>
        <s v="WASTEHEAT"/>
        <s v="HEAT"/>
        <s v="WOOD"/>
        <s v="NATGAS"/>
        <s v="HYDROGEN"/>
        <s v="STRAW"/>
        <s v="WOODCHIPS"/>
      </sharedItems>
    </cacheField>
    <cacheField name="Technology Type" numFmtId="0" sqlType="-10">
      <sharedItems containsBlank="1" count="11">
        <s v="Extraction"/>
        <s v="Backpressure"/>
        <s v="Electricity to heat"/>
        <s v="Solar PV"/>
        <s v="Hydro ROR"/>
        <s v="Wind"/>
        <s v="Condensing"/>
        <s v="Hydro reservoir"/>
        <s v="EL storage"/>
        <s v="EL storage S"/>
        <m/>
      </sharedItems>
    </cacheField>
    <cacheField name="Technology" numFmtId="0" sqlType="-10">
      <sharedItems/>
    </cacheField>
    <cacheField name="TWh" numFmtId="0" sqlType="8">
      <sharedItems containsSemiMixedTypes="0" containsString="0" containsNumber="1" minValue="-25.0854866928033" maxValue="210.97322422565699"/>
    </cacheField>
    <cacheField name="PJ" numFmtId="0" sqlType="8">
      <sharedItems containsSemiMixedTypes="0" containsString="0" containsNumber="1" minValue="-90.307752094091796" maxValue="759.503607212367"/>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Hardi Koduvere" refreshedDate="43276.597575115738" missingItemsLimit="0" createdVersion="5" refreshedVersion="6" minRefreshableVersion="3" recordCount="6809">
  <cacheSource type="external" connectionId="9"/>
  <cacheFields count="14">
    <cacheField name="Case" numFmtId="0" sqlType="-10">
      <sharedItems count="1">
        <s v="BASE"/>
      </sharedItems>
    </cacheField>
    <cacheField name="BaseYear" numFmtId="0" sqlType="-10">
      <sharedItems count="2">
        <s v="2020"/>
        <s v="2030"/>
      </sharedItems>
    </cacheField>
    <cacheField name="ModelYear" numFmtId="0" sqlType="-10">
      <sharedItems count="3">
        <s v="2020"/>
        <s v="2030"/>
        <s v="2050"/>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ount="85">
        <s v="DK1_Large"/>
        <s v="DK1_MedSmall"/>
        <s v="DK1_Medium"/>
        <s v="DK1_NoDH"/>
        <s v="DK1_Offshore"/>
        <s v="DK1_Rural"/>
        <s v="DK1_Small"/>
        <s v="DK2_Large"/>
        <s v="DK2_MedSmall"/>
        <s v="DK2_Medium"/>
        <s v="DK2_NoDH"/>
        <s v="DK2_Offshore"/>
        <s v="DK2_Rural"/>
        <s v="DK2_Small"/>
        <s v="EE_A"/>
        <s v="EE_Enefit"/>
        <s v="EE_Industry"/>
        <s v="EE_Kohtla_Jarve"/>
        <s v="EE_Narva"/>
        <s v="EE_Parnu"/>
        <s v="EE_Rural"/>
        <s v="EE_Tallinn"/>
        <s v="EE_Tartu"/>
        <s v="FI_IND"/>
        <s v="FI_large"/>
        <s v="FI_large_gas"/>
        <s v="FI_medium"/>
        <s v="FI_medium_gas"/>
        <s v="FI_small"/>
        <s v="FI_small_gas"/>
        <s v="FinA"/>
        <s v="DE4-E_A"/>
        <s v="DE4-E_Offshore_A"/>
        <s v="DE4-N_A"/>
        <s v="DE4-N_Offshore_A"/>
        <s v="DE4-S_A"/>
        <s v="DE4-W_A"/>
        <s v="DE4-W_Offshore_A"/>
        <s v="LV_A"/>
        <s v="LV_RigaR"/>
        <s v="LV_Rural"/>
        <s v="LT_A"/>
        <s v="LT_KauU"/>
        <s v="LT_KlaU"/>
        <s v="LT_Other_DH"/>
        <s v="LT_Rural"/>
        <s v="LT_VilU"/>
        <s v="NL_A"/>
        <s v="NO1_A1"/>
        <s v="NO1_A2"/>
        <s v="NO1_A3"/>
        <s v="NO2_A1"/>
        <s v="NO2_A2"/>
        <s v="NO3_A1"/>
        <s v="NO4_A1"/>
        <s v="NO5_A1"/>
        <s v="NO5_A2"/>
        <s v="PL_A"/>
        <s v="PL_Rural"/>
        <s v="SE1A"/>
        <s v="SE1_IND"/>
        <s v="SE1_medium"/>
        <s v="SE1_small"/>
        <s v="SE2A"/>
        <s v="SE2_IND"/>
        <s v="SE2_medium"/>
        <s v="SE2_small"/>
        <s v="SE3A"/>
        <s v="SE3_IND"/>
        <s v="SE3_large"/>
        <s v="SE3_medium"/>
        <s v="SE3_small"/>
        <s v="SE4A"/>
        <s v="SE4_IND"/>
        <s v="SE4_large"/>
        <s v="SE4_medium"/>
        <s v="SE4_small"/>
        <s v="UK_A"/>
        <s v="UK_Offshore"/>
        <s v="EE_Urban"/>
        <s v="NO3_A2"/>
        <s v="NO3_A3"/>
        <s v="NO4_A2"/>
        <s v="NO3_Offshore"/>
        <s v="NO5_Offshore"/>
      </sharedItems>
    </cacheField>
    <cacheField name="Fuel" numFmtId="0" sqlType="-10">
      <sharedItems count="19">
        <s v="COAL"/>
        <s v="MUNIWASTE"/>
        <s v="ELECTRIC"/>
        <s v="SUN"/>
        <s v="WATER"/>
        <s v="WIND"/>
        <s v="RETORTGAS"/>
        <s v="WOODWASTE"/>
        <s v="PEAT"/>
        <s v="OTHERGAS"/>
        <s v="NUCLEAR"/>
        <s v="LIGNITE"/>
        <s v="WASTEHEAT"/>
        <s v="HEAT"/>
        <s v="WOOD"/>
        <s v="NATGAS"/>
        <s v="HYDROGEN"/>
        <s v="STRAW"/>
        <s v="WOODCHIPS"/>
      </sharedItems>
    </cacheField>
    <cacheField name="Technology Type" numFmtId="0" sqlType="-10">
      <sharedItems containsBlank="1" count="11">
        <s v="Extraction"/>
        <s v="Backpressure"/>
        <s v="Electricity to heat"/>
        <s v="Solar PV"/>
        <s v="Hydro ROR"/>
        <s v="Wind"/>
        <s v="Condensing"/>
        <s v="Hydro reservoir"/>
        <s v="EL storage"/>
        <s v="EL storage S"/>
        <m/>
      </sharedItems>
    </cacheField>
    <cacheField name="Technology" numFmtId="0" sqlType="-10">
      <sharedItems count="241">
        <s v="GNR_ST_COAL_EXT_E-42"/>
        <s v="GNR_ST_COAL_EXT_E-43"/>
        <s v="GNR_ST_COAL_EXT_E-47"/>
        <s v="GNR_ST_MSW_BP_E-19"/>
        <s v="GNR_ST_MSW_BP_E-22"/>
        <s v="GNR_ST_MSW_BP_E-23"/>
        <s v="GNR_ST_MSW_BP_E-27"/>
        <s v="GNR_HP_ELEC_GROUND-WTR_COP-360_LS-4-MW_Y-2020"/>
        <s v="GNR_ST_MSW_BP_E-21"/>
        <s v="GNR_ST_MSW_BP_E-26"/>
        <s v="GNR_PV_SUN"/>
        <s v="GNR_ROR_WTR"/>
        <s v="GNR_WT_WIND_ONS"/>
        <s v="GNR_WT_WIND_ON_LS_Y-2020"/>
        <s v="GNR_WT_WIND_OFF"/>
        <s v="GNR_HP_ELEC_COP-300"/>
        <s v="GNR_HP_ELEC_COP-350"/>
        <s v="GNR_HP_ELEC_COP-400"/>
        <s v="GNR_HP_ELEC_COP-430"/>
        <s v="GNR_HP_ELEC_COP-450"/>
        <s v="GNR_HP_ELEC_COP-460"/>
        <s v="GNR_HP_ELEC_COP-470"/>
        <s v="GNR_HP_ELEC_COP-500"/>
        <s v="GNR_HP_ELEC_COP-530"/>
        <s v="GNR_HP_ELEC_COP-600"/>
        <s v="GNR_ST_MSW_BP_E-20"/>
        <s v="GNR_ST_MSW_BP_E-23_LS-220-MW-FEED_Y-2020"/>
        <s v="GNR_ST_MSW_BP_E-25"/>
        <s v="GNR_ST_MSW_BP_E-28"/>
        <s v="GNR_ST_COAL_BP_E-38"/>
        <s v="GNR_ST_COAL_EXT_E-41"/>
        <s v="GNR_ST_COAL_BP_E-35"/>
        <s v="GNR_PV_SUN_LS-4-MW_Y-2020"/>
        <s v="ENEFIT_ST_RETORT-GAS_CND"/>
        <s v="GNR_ENG_RETORT-GAS_E-44"/>
        <s v="GNR_ST_WOODWST_BP_E-53"/>
        <s v="GNR_HP_ELEC_AIR-WTR_COP-310_LS_Y-2020"/>
        <s v="EBAVERE_ST_WOODWST_BP"/>
        <s v="IRU_ST_MSW_BP"/>
        <s v="GNR_IND-ST_COAL_BP_CB-30"/>
        <s v="GNR_IND-ST_MSW_BP_CB-30"/>
        <s v="AITTALUOTO_IND-ST_PEAT_EXT"/>
        <s v="ALHOLMEN2_IND-ST_PEAT_EXT"/>
        <s v="GNR_IND-ST_PEAT_BP_CB-20"/>
        <s v="GNR_IND-ST_PEAT_BP_CB-30"/>
        <s v="GNR_ST_PEAT_BP_CB-50"/>
        <s v="GNR_IND-ST_BLACKLIC_BP_CB-30"/>
        <s v="GNR_IND-ST_BLACKLIC_BP_CB-60"/>
        <s v="NA2y3_ST_COAL_EXT"/>
        <s v="GNR_IND-ST_PEAT_BP_CB-40"/>
        <s v="GNR_ST_PEAT_BP_CB-40"/>
        <s v="KELJONLAHTI_ST_PEAT_EXT"/>
        <s v="TOPPILA2_ST_PEAT_EXT"/>
        <s v="GNR_ST_COAL_BP_CB-50"/>
        <s v="GNR_HP_ELEC_COP-270"/>
        <s v="GNR_ST_MSW_BP_CB-30"/>
        <s v="GNR_ST_HYDROGEN_BP_CB-30"/>
        <s v="GNR_IND-ST_WOODWST_BP_CB-50"/>
        <s v="GNR_ST_COAL_BP_CB-130"/>
        <s v="GNR_ST_BFG_BP_CB-280"/>
        <s v="GNR_ST_BFG_BP_CB-90"/>
        <s v="GNR_ST_PEAT_BP_CB-120"/>
        <s v="GNR_ST_PEAT_BP_CB-30"/>
        <s v="GNR_IND-ST_WOODWST_BP_CB-40"/>
        <s v="GNR_ST_MSW_BP_CB-20"/>
        <s v="GNR_ST_PEAT_BP_CB-10"/>
        <s v="GNR_ST_PEAT_BP_CB-20"/>
        <s v="GNR_ST_WOODWST_BP_CB-30"/>
        <s v="GNR_ST_COAL_CND_E-40"/>
        <s v="GNR_ST_NUCL_CND_E-33"/>
        <s v="GNR_ST_PEAT_CND_E-38"/>
        <s v="GNR_RES_WTR_NOPMP_MC-01"/>
        <s v="GNR_RES_WTR_NOPMP_MC-02"/>
        <s v="GNR_RES_WTR_NOPMP_MC-03"/>
        <s v="GNR_RES_WTR_NOPMP_MC-04"/>
        <s v="GNR_RES_WTR_NOPMP_MC-05"/>
        <s v="GNR_RES_WTR_NOPMP_MC-06"/>
        <s v="GNR_RES_WTR_NOPMP_MC-07"/>
        <s v="GNR_RES_WTR_NOPMP_MC-08"/>
        <s v="GNR_RES_WTR_NOPMP_MC-09"/>
        <s v="AGG-DE4-E_ES_ELEC"/>
        <s v="AGG-DE4-E_RES_WTR_PMP"/>
        <s v="GNR_ES_ELEC_BAT-LITHIO_E-95_Y-16-29"/>
        <s v="GNR_ST_LIGN_BP_E-39"/>
        <s v="GNR_ST_LIGN_CND_E-43"/>
        <s v="GNR_GEO_HEAT_EO"/>
        <s v="GNR_ST_COAL_BP_E-40"/>
        <s v="GNR_ST_COAL_CND_E-46"/>
        <s v="AGG-DE4-N_ES_ELEC"/>
        <s v="AGG-DE4-N_RES_WTR_PMP"/>
        <s v="GNR_ST_MSW_BP_E-33"/>
        <s v="GNR_ST_COAL_BP_E-43"/>
        <s v="GNR_ST_COAL_CND_E-38"/>
        <s v="GNR_ST_COAL_CND_E-44"/>
        <s v="AGG-DE4-S_ES_ELEC"/>
        <s v="AGG-DE4-S_RES_WTR_PMP"/>
        <s v="GNR_ST_MSW_CND_E-33"/>
        <s v="GNR_RES_WTR_NOPMP"/>
        <s v="GNR_CC_COAL_BP_E-47"/>
        <s v="GNR_CC_COAL_BP_E-49"/>
        <s v="GNR_ST_COAL_BP_E-41"/>
        <s v="GNR_ST_COAL_CND_E-37"/>
        <s v="GNR_ST_COAL_CND_E-45"/>
        <s v="AGG-DE4-W_ES_ELEC"/>
        <s v="AGG-DE4-W_RES_WTR_PMP"/>
        <s v="GNR_ST_LIGN_BP_E-33"/>
        <s v="GNR_ST_LIGN_BP_E-37"/>
        <s v="GNR_ST_LIGN_CND_E-32"/>
        <s v="GNR_ST_LIGN_CND_E-41"/>
        <s v="GNR_WT_WIND_OFF_L-NS_Y-2020"/>
        <s v="KAUNAS_ST_MSW_BP"/>
        <s v="LIFOSA_ST_HEAT_BP"/>
        <s v="VILNIUS_ST_MSW_BP"/>
        <s v="GNR_ES_WTR_PMP"/>
        <s v="GNR_ST_MSW_CND_E-40"/>
        <s v="GNR_ST_WOOD_CND_E-50"/>
        <s v="GNR_RES_WTR_PMP_MC-01"/>
        <s v="GNR_BO_ELEC_E-99_LS-10-MW-FEED_Y-2020"/>
        <s v="BIAL-4_ST_COAL_CND"/>
        <s v="BIEL-4_ST_COAL_BP"/>
        <s v="CHOR2-1_ST_COAL_BP"/>
        <s v="DOLN-1_ST_COAL_EXT"/>
        <s v="GDAN2-1_ST_COAL_BP"/>
        <s v="JAWO2-1_ST_COAL_BP"/>
        <s v="KARO-2_ST_COAL_BP"/>
        <s v="KATO_ST_COAL_BP"/>
        <s v="KOZI-1_ST_COAL_EXT"/>
        <s v="KRLEG-1_ST_COAL_BP"/>
        <s v="KRLEG-3_ST_COAL_EXT"/>
        <s v="LAZI-1_ST_COAL_EXT"/>
        <s v="SIEK-1_ST_COAL_BP"/>
        <s v="SIER-1_ST_COAL_BP"/>
        <s v="TYCH_ST_COAL_BP"/>
        <s v="ZIEL-2_ST_COAL_BP"/>
        <s v="ZIEL-4_ST_COAL_BP"/>
        <s v="ADAM-1_ST_LIGNITE_EXT"/>
        <s v="BELC-1_ST_LIGNITE_EXT"/>
        <s v="GNR_ST_MSW_BP_E-15"/>
        <s v="DOLN-2_ST_COAL_CND"/>
        <s v="KOZI-2_ST_COAL_CND"/>
        <s v="LAZI-2_ST_COAL_CND"/>
        <s v="LAZI-6_ST_COAL_CND"/>
        <s v="OPOL-1_ST_COAL_CND"/>
        <s v="OSTRB-1_ST_COAL_CND"/>
        <s v="POLA-2_ST_COAL_CND"/>
        <s v="RYBN-2_ST_COAL_CND"/>
        <s v="ADAM-2_ST_LIGNITE_CON"/>
        <s v="BELC-2_ST_LIGNITE_CON"/>
        <s v="PATN2-1_ST_LIGNITE_CON"/>
        <s v="LULEKRAFT_ST_BFG_EXT"/>
        <s v="GNR_ST_MSW_BP_CB-40"/>
        <s v="GNR_ST_COAL_BP_CB-40"/>
        <s v="LINKOPING_ST_COAL_EXT"/>
        <s v="VARTAN6_ST_COAL_EXT"/>
        <s v="AROS6_ST_MSW_EXT"/>
        <s v="GNR_ST_MSW_BP_CB-10"/>
        <s v="AROS7_ST_WOODWST_EXT"/>
        <s v="GNR_ST_WOODWST_BP_CB-20"/>
        <s v="GNR_ST_WOODWST_BP_CB-40"/>
        <s v="GNR_RES_WTR_NOPMP_MC-10"/>
        <s v="GNR_ST_MSW_BP_CB-60"/>
        <s v="GNR_ST_COAL_CND_E-35"/>
        <s v="GNR_CC_NGAS_CND_E-47"/>
        <s v="GNR_CC_NGAS_CND_E-52"/>
        <s v="GNR_CC_NGAS_CND_E-56"/>
        <s v="GNR_GT_NGAS_CND_E-41"/>
        <s v="GNR_ELYS_ELEC_SOEC_Y-20"/>
        <s v="GNR_FC_H2_SOFCC_Y-30"/>
        <s v="GNR_ST_MSW_BP_E-24_LS-220-MW-FEED_Y-2030"/>
        <s v="GNR_ENG_NGAS_BP_E-39"/>
        <s v="GNR_ENG_NGAS_BP_E-42"/>
        <s v="GNR_ENG_NGAS_BP_E-43"/>
        <s v="GNR_ENG_NGAS_BP_E-46"/>
        <s v="GNR_ST_STRW_BP_E-26"/>
        <s v="GNR_ST_WOODCHI_BP_E-23"/>
        <s v="GNR_BO_ELEC_E-100"/>
        <s v="GNR_HP_ELEC_GROUND-WTR_COP-380_LS-4-MW_Y-2030"/>
        <s v="GNR_ENG_NGAS_BP_E-41"/>
        <s v="GNR_ENG_NGAS_BP_E-44"/>
        <s v="GNR_ENG_NGAS_BP_E-48_Y-2030"/>
        <s v="GNR_WT_WIND_ON_LS_Y-2030"/>
        <s v="GNR_ST_WOODCHI_EXT_E-30"/>
        <s v="GNR_ENG_NGAS_BP_E-38"/>
        <s v="GNR_ENG_NGAS_BP_E-40"/>
        <s v="GNR_ENG_NGAS_BP_E-45"/>
        <s v="GNR_ST_WOODCHI_BP_E-17"/>
        <s v="GNR_ST_WOODCHI_BP_E-27"/>
        <s v="GNR_ES_ELEC_BAT-LITHIO_E-97_Y-30-50"/>
        <s v="GNR_PV_SUN_LS-4-MW_Y-2030"/>
        <s v="GNR_ST_WOODCHI_BP_E-29_LS-600-MW-FEED_Y-2030"/>
        <s v="PARNU-1_ST_WOOD_BP"/>
        <s v="VAO-1_ST_WOOD_BP"/>
        <s v="TARTU-1_ST_WOOD_BP"/>
        <s v="GNR_ST_WOOD_BP_E-53"/>
        <s v="GNR_IND-ST_WOODCHI_BP_CB-20"/>
        <s v="GNR_IND-ST_WOODCHI_BP_CB-30"/>
        <s v="GNR_IND-ST_WOODCHI_BP_CB-70"/>
        <s v="GNR_IND-ST_WOODCHI_BP_CB-50"/>
        <s v="GNR_ST_WOODCHI_BP_CB-40"/>
        <s v="GNR_CC_NGAS_BP_CB-110"/>
        <s v="GNR_GT_NGAS_BP_CB-150"/>
        <s v="GNR_ST_NGAS_BP_CB-130"/>
        <s v="GNR_ST_WOODCHI_BP_CB-20"/>
        <s v="GNR_ST_WOODCHI_BP_CB-50"/>
        <s v="GNR_ST_WOODCHI_BP_CB-30"/>
        <s v="GNR_ST_WOODCHI_BP_CB-10"/>
        <s v="GNR_ST_WOODCHI_BP_CB-70"/>
        <s v="GNR_CC_NGAS_BP_E-53"/>
        <s v="GNR_CC_NGAS_CND_E-57"/>
        <s v="GNR_CC_NGAS_BP_E-57"/>
        <s v="GNR_ST_NGAS_BP_E-39"/>
        <s v="GNR_ST_NGAS_BP_E-38"/>
        <s v="GNR_CC_NGAS_BP_E-55"/>
        <s v="GNR_WT_WIND_OFF_L-NS_Y-2030"/>
        <s v="GNR_CC_NGAS_CND_E-61_LS-100-MW_Y-2030"/>
        <s v="GNR_ST_WOODCHI_BP_E-29_MS-80-MW-FEED_Y-2030"/>
        <s v="GNR_BO_ELEC_E-99"/>
        <s v="NOWA-1_ST_NGAS_BP"/>
        <s v="RZES-2_ST_NGAS_BP"/>
        <s v="ZIEL-3_ST_NGAS_BP"/>
        <s v="GNR_ST_STRAW_BP_E-15"/>
        <s v="LODZ-3_ST_STRAW_EXT"/>
        <s v="GNR_CC_NGAS_BP_CB-90"/>
        <s v="GNR_ST_WOODCHI_BP_CB-80"/>
        <s v="ORESUND_CC_NGAS_EXT"/>
        <s v="GNR_ST_WOODCHI_BP_CB-60"/>
        <s v="GNR_BO_ELEC_E-98"/>
        <s v="GNR_HP_ELEC_AIR-WTR_COP-330_LS_Y-2030"/>
        <s v="GNR_IND-ST_WOODWST_BP_CB-30"/>
        <s v="GNR_BO_ELEC_E-80"/>
        <s v="GNR_BO_ELEC_E-99_LS-10-MW-FEED_Y-2030"/>
        <s v="GNR_HP_ELEC_GROUND-WTR_COP-410_LS-4-MW_Y-2050"/>
        <s v="GNR_WT_WIND_ON_LS_Y-2050"/>
        <s v="GNR_WT_WIND_OFF_L-NS_Y-2050"/>
        <s v="GNR_ST_MSW_BP_E-25_LS-220-MW-FEED_Y-2050"/>
        <s v="GNR_PV_SUN_LS-4-MW_Y-2050"/>
        <s v="GNR_HP_ELEC_AIR-WTR_COP-360_LS_Y-2050"/>
        <s v="GNR_ST_WOODCHI_BP_E-29_LS-600-MW-FEED_Y-2050"/>
        <s v="GNR_FC_H2_SOFCC_Y-50"/>
        <s v="GNR_ST_WOODCHI_BP_E-29_MS-80-MW-FEED_Y-2050"/>
        <s v="GNR_IND-ST_WOODCHI_BP_E-71"/>
      </sharedItems>
    </cacheField>
    <cacheField name="Season" numFmtId="0" sqlType="-10">
      <sharedItems count="2">
        <s v="S03"/>
        <s v="S20"/>
      </sharedItems>
    </cacheField>
    <cacheField name="Term" numFmtId="0" sqlType="-10">
      <sharedItems count="3">
        <s v="T001"/>
        <s v="T008"/>
        <s v="T017"/>
      </sharedItems>
    </cacheField>
    <cacheField name="MW" numFmtId="0" sqlType="8">
      <sharedItems containsSemiMixedTypes="0" containsString="0" containsNumber="1" minValue="-9007.2766329564693" maxValue="135053.30537926001"/>
    </cacheField>
    <cacheField name="MWh" numFmtId="0" sqlType="8">
      <sharedItems containsSemiMixedTypes="0" containsString="0" containsNumber="1" minValue="-13150623.8841164" maxValue="197177825.853719"/>
    </cacheField>
    <cacheField name="GJ" numFmtId="0" sqlType="8">
      <sharedItems containsSemiMixedTypes="0" containsString="0" containsNumber="1" minValue="-47342245.9828192" maxValue="709840173.07338905"/>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Hardi Koduvere" refreshedDate="43276.597576504631" missingItemsLimit="0" createdVersion="5" refreshedVersion="6" minRefreshableVersion="3" recordCount="1240">
  <cacheSource type="external" connectionId="17"/>
  <cacheFields count="10">
    <cacheField name="Case" numFmtId="0" sqlType="-10">
      <sharedItems count="1">
        <s v="BASE"/>
      </sharedItems>
    </cacheField>
    <cacheField name="BaseYear" numFmtId="0" sqlType="-10">
      <sharedItems count="2">
        <s v="2020"/>
        <s v="2030"/>
      </sharedItems>
    </cacheField>
    <cacheField name="ModelYear" numFmtId="0" sqlType="-10">
      <sharedItems count="3">
        <s v="2020"/>
        <s v="2030"/>
        <s v="2050"/>
      </sharedItems>
    </cacheField>
    <cacheField name="Country" numFmtId="0" sqlType="-10">
      <sharedItems count="10">
        <s v="DENMARK"/>
        <s v="ESTONIA"/>
        <s v="FINLAND"/>
        <s v="GERMANY"/>
        <s v="LITHUANIA"/>
        <s v="NORWAY"/>
        <s v="POLAND"/>
        <s v="SWEDEN"/>
        <s v="NETHERLANDS"/>
        <s v="UNITED_KINGDOM"/>
      </sharedItems>
    </cacheField>
    <cacheField name="Region" numFmtId="0" sqlType="-10">
      <sharedItems count="21">
        <s v="DK1"/>
        <s v="DK2"/>
        <s v="EE"/>
        <s v="FIN"/>
        <s v="DE4-E"/>
        <s v="DE4-N"/>
        <s v="DE4-S"/>
        <s v="DE4-W"/>
        <s v="LT"/>
        <s v="NO1"/>
        <s v="NO2"/>
        <s v="NO3"/>
        <s v="NO4"/>
        <s v="NO5"/>
        <s v="PL"/>
        <s v="SE1"/>
        <s v="SE2"/>
        <s v="SE3"/>
        <s v="SE4"/>
        <s v="NL"/>
        <s v="UK"/>
      </sharedItems>
    </cacheField>
    <cacheField name="Area" numFmtId="0" sqlType="-10">
      <sharedItems/>
    </cacheField>
    <cacheField name="Fuel" numFmtId="0" sqlType="-10">
      <sharedItems count="15">
        <s v="COAL"/>
        <s v="HEAT"/>
        <s v="MUNIWASTE"/>
        <s v="SUN"/>
        <s v="WASTEHEAT"/>
        <s v="ELECTRIC"/>
        <s v="WOODWASTE"/>
        <s v="PEAT"/>
        <s v="OTHERGAS"/>
        <s v="LIGNITE"/>
        <s v="LNG"/>
        <s v="NATGAS"/>
        <s v="STRAW"/>
        <s v="WOODCHIPS"/>
        <s v="WOOD"/>
      </sharedItems>
    </cacheField>
    <cacheField name="Technology" numFmtId="0" sqlType="-10">
      <sharedItems/>
    </cacheField>
    <cacheField name="TWh" numFmtId="0" sqlType="8">
      <sharedItems containsSemiMixedTypes="0" containsString="0" containsNumber="1" minValue="3.5096153846153703E-5" maxValue="67.552074173197298"/>
    </cacheField>
    <cacheField name="PJ" numFmtId="0" sqlType="8">
      <sharedItems containsSemiMixedTypes="0" containsString="0" containsNumber="1" minValue="1.2634615384615299E-4" maxValue="243.1874670235100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Hardi Koduvere" refreshedDate="43276.59757824074" missingItemsLimit="0" createdVersion="5" refreshedVersion="6" minRefreshableVersion="3" recordCount="5162">
  <cacheSource type="external" connectionId="18"/>
  <cacheFields count="13">
    <cacheField name="Case" numFmtId="0" sqlType="-10">
      <sharedItems count="1">
        <s v="BASE"/>
      </sharedItems>
    </cacheField>
    <cacheField name="BaseYear" numFmtId="0" sqlType="-10">
      <sharedItems count="2">
        <s v="2020"/>
        <s v="2030"/>
      </sharedItems>
    </cacheField>
    <cacheField name="ModelYear" numFmtId="0" sqlType="-10">
      <sharedItems count="3">
        <s v="2020"/>
        <s v="2030"/>
        <s v="2050"/>
      </sharedItems>
    </cacheField>
    <cacheField name="Country" numFmtId="0" sqlType="-10">
      <sharedItems count="10">
        <s v="DENMARK"/>
        <s v="ESTONIA"/>
        <s v="FINLAND"/>
        <s v="GERMANY"/>
        <s v="LITHUANIA"/>
        <s v="NORWAY"/>
        <s v="POLAND"/>
        <s v="SWEDEN"/>
        <s v="NETHERLANDS"/>
        <s v="UNITED_KINGDOM"/>
      </sharedItems>
    </cacheField>
    <cacheField name="Region" numFmtId="0" sqlType="-10">
      <sharedItems count="21">
        <s v="DK1"/>
        <s v="DK2"/>
        <s v="EE"/>
        <s v="FIN"/>
        <s v="DE4-E"/>
        <s v="DE4-N"/>
        <s v="DE4-S"/>
        <s v="DE4-W"/>
        <s v="LT"/>
        <s v="NO1"/>
        <s v="NO2"/>
        <s v="NO3"/>
        <s v="NO4"/>
        <s v="NO5"/>
        <s v="PL"/>
        <s v="SE1"/>
        <s v="SE2"/>
        <s v="SE3"/>
        <s v="SE4"/>
        <s v="NL"/>
        <s v="UK"/>
      </sharedItems>
    </cacheField>
    <cacheField name="Area" numFmtId="0" sqlType="-10">
      <sharedItems/>
    </cacheField>
    <cacheField name="Fuel" numFmtId="0" sqlType="-10">
      <sharedItems count="15">
        <s v="COAL"/>
        <s v="HEAT"/>
        <s v="MUNIWASTE"/>
        <s v="SUN"/>
        <s v="WASTEHEAT"/>
        <s v="ELECTRIC"/>
        <s v="WOODWASTE"/>
        <s v="PEAT"/>
        <s v="OTHERGAS"/>
        <s v="LIGNITE"/>
        <s v="LNG"/>
        <s v="NATGAS"/>
        <s v="STRAW"/>
        <s v="WOODCHIPS"/>
        <s v="WOOD"/>
      </sharedItems>
    </cacheField>
    <cacheField name="Technology" numFmtId="0" sqlType="-10">
      <sharedItems/>
    </cacheField>
    <cacheField name="Season" numFmtId="0" sqlType="-10">
      <sharedItems count="2">
        <s v="S03"/>
        <s v="S20"/>
      </sharedItems>
    </cacheField>
    <cacheField name="Term" numFmtId="0" sqlType="-10">
      <sharedItems count="3">
        <s v="T001"/>
        <s v="T008"/>
        <s v="T017"/>
      </sharedItems>
    </cacheField>
    <cacheField name="MW" numFmtId="0" sqlType="8">
      <sharedItems containsSemiMixedTypes="0" containsString="0" containsNumber="1" minValue="4.0064102564102396E-3" maxValue="10195.338216148801"/>
    </cacheField>
    <cacheField name="MWh" numFmtId="0" sqlType="8">
      <sharedItems containsSemiMixedTypes="0" containsString="0" containsNumber="1" minValue="5.8493589743589496" maxValue="14885193.7955772"/>
    </cacheField>
    <cacheField name="GJ" numFmtId="0" sqlType="8">
      <sharedItems containsSemiMixedTypes="0" containsString="0" containsNumber="1" minValue="21.0576923076922" maxValue="53586697.664077997"/>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Hardi Koduvere" refreshedDate="43276.597580208334" missingItemsLimit="0" createdVersion="5" refreshedVersion="6" minRefreshableVersion="3" recordCount="8709">
  <cacheSource type="external" connectionId="15"/>
  <cacheFields count="13">
    <cacheField name="Case" numFmtId="0" sqlType="-10">
      <sharedItems count="1">
        <s v="BASE"/>
      </sharedItems>
    </cacheField>
    <cacheField name="BaseYear" numFmtId="0" sqlType="-10">
      <sharedItems count="2">
        <s v="2020"/>
        <s v="2030"/>
      </sharedItems>
    </cacheField>
    <cacheField name="ModelYear" numFmtId="0" sqlType="-10">
      <sharedItems count="3">
        <s v="2020"/>
        <s v="2030"/>
        <s v="2050"/>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20">
        <s v="COAL"/>
        <s v="HEAT"/>
        <s v="MUNIWASTE"/>
        <s v="SUN"/>
        <s v="WASTEHEAT"/>
        <s v="ELECTRIC"/>
        <s v="WATER"/>
        <s v="WIND"/>
        <s v="WOODWASTE"/>
        <s v="RETORTGAS"/>
        <s v="PEAT"/>
        <s v="OTHERGAS"/>
        <s v="NUCLEAR"/>
        <s v="LIGNITE"/>
        <s v="WOOD"/>
        <s v="LNG"/>
        <s v="NATGAS"/>
        <s v="HYDROGEN"/>
        <s v="STRAW"/>
        <s v="WOODCHIPS"/>
      </sharedItems>
    </cacheField>
    <cacheField name="Technology" numFmtId="0" sqlType="-10">
      <sharedItems/>
    </cacheField>
    <cacheField name="Season" numFmtId="0" sqlType="-10">
      <sharedItems count="2">
        <s v="S03"/>
        <s v="S20"/>
      </sharedItems>
    </cacheField>
    <cacheField name="Term" numFmtId="0" sqlType="-10">
      <sharedItems count="3">
        <s v="T001"/>
        <s v="T008"/>
        <s v="T017"/>
      </sharedItems>
    </cacheField>
    <cacheField name="MJ/s" numFmtId="0" sqlType="8">
      <sharedItems containsSemiMixedTypes="0" containsString="0" containsNumber="1" minValue="4.0064102564102396E-3" maxValue="135053.30537926001"/>
    </cacheField>
    <cacheField name="MWh" numFmtId="0" sqlType="8">
      <sharedItems containsSemiMixedTypes="0" containsString="0" containsNumber="1" minValue="5.8493589743589496" maxValue="197177825.853719"/>
    </cacheField>
    <cacheField name="GJ" numFmtId="0" sqlType="8">
      <sharedItems containsSemiMixedTypes="0" containsString="0" containsNumber="1" minValue="21.0576923076922" maxValue="709840173.07338905"/>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r:id="rId1" refreshedBy="Hardi Koduvere" refreshedDate="43276.59758159722" missingItemsLimit="0" createdVersion="5" refreshedVersion="6" minRefreshableVersion="3" recordCount="2041">
  <cacheSource type="external" connectionId="14"/>
  <cacheFields count="10">
    <cacheField name="Case" numFmtId="0" sqlType="-10">
      <sharedItems count="1">
        <s v="BASE"/>
      </sharedItems>
    </cacheField>
    <cacheField name="BaseYear" numFmtId="0" sqlType="-10">
      <sharedItems count="2">
        <s v="2020"/>
        <s v="2030"/>
      </sharedItems>
    </cacheField>
    <cacheField name="ModelYear" numFmtId="0" sqlType="-10">
      <sharedItems count="3">
        <s v="2020"/>
        <s v="2030"/>
        <s v="2050"/>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20">
        <s v="COAL"/>
        <s v="HEAT"/>
        <s v="MUNIWASTE"/>
        <s v="SUN"/>
        <s v="WASTEHEAT"/>
        <s v="ELECTRIC"/>
        <s v="WATER"/>
        <s v="WIND"/>
        <s v="WOODWASTE"/>
        <s v="RETORTGAS"/>
        <s v="PEAT"/>
        <s v="OTHERGAS"/>
        <s v="NUCLEAR"/>
        <s v="LIGNITE"/>
        <s v="WOOD"/>
        <s v="LNG"/>
        <s v="NATGAS"/>
        <s v="HYDROGEN"/>
        <s v="STRAW"/>
        <s v="WOODCHIPS"/>
      </sharedItems>
    </cacheField>
    <cacheField name="Technology" numFmtId="0" sqlType="-10">
      <sharedItems/>
    </cacheField>
    <cacheField name="TWh" numFmtId="0" sqlType="8">
      <sharedItems containsSemiMixedTypes="0" containsString="0" containsNumber="1" minValue="3.5096153846153703E-5" maxValue="238.63395854748001"/>
    </cacheField>
    <cacheField name="PJ" numFmtId="0" sqlType="8">
      <sharedItems containsSemiMixedTypes="0" containsString="0" containsNumber="1" minValue="1.2634615384615299E-4" maxValue="859.08225077093005"/>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r:id="rId1" refreshedBy="Hardi Koduvere" refreshedDate="43276.597582870367" missingItemsLimit="0" createdVersion="5" refreshedVersion="6" minRefreshableVersion="3" recordCount="2041">
  <cacheSource type="external" connectionId="12"/>
  <cacheFields count="14">
    <cacheField name="Case" numFmtId="0" sqlType="-10">
      <sharedItems count="1">
        <s v="BASE"/>
      </sharedItems>
    </cacheField>
    <cacheField name="BaseYear" numFmtId="0" sqlType="-10">
      <sharedItems count="2">
        <s v="2020"/>
        <s v="2030"/>
      </sharedItems>
    </cacheField>
    <cacheField name="ModelYear" numFmtId="0" sqlType="-10">
      <sharedItems count="3">
        <s v="2020"/>
        <s v="2030"/>
        <s v="2050"/>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20">
        <s v="COAL"/>
        <s v="HEAT"/>
        <s v="MUNIWASTE"/>
        <s v="SUN"/>
        <s v="WASTEHEAT"/>
        <s v="ELECTRIC"/>
        <s v="WATER"/>
        <s v="WIND"/>
        <s v="WOODWASTE"/>
        <s v="RETORTGAS"/>
        <s v="PEAT"/>
        <s v="OTHERGAS"/>
        <s v="NUCLEAR"/>
        <s v="LIGNITE"/>
        <s v="WOOD"/>
        <s v="LNG"/>
        <s v="NATGAS"/>
        <s v="HYDROGEN"/>
        <s v="STRAW"/>
        <s v="WOODCHIPS"/>
      </sharedItems>
    </cacheField>
    <cacheField name="Technology" numFmtId="0" sqlType="-10">
      <sharedItems/>
    </cacheField>
    <cacheField name="CO2 kilotons" numFmtId="0" sqlType="8">
      <sharedItems containsString="0" containsBlank="1" containsNumber="1" minValue="0.59748271578947398" maxValue="46219.217918612303"/>
    </cacheField>
    <cacheField name="CO2 megatons" numFmtId="0" sqlType="8">
      <sharedItems containsString="0" containsBlank="1" containsNumber="1" minValue="5.9748271578947401E-4" maxValue="46.219217918612301"/>
    </cacheField>
    <cacheField name="SO2 tons" numFmtId="0" sqlType="8">
      <sharedItems containsString="0" containsBlank="1" containsNumber="1" minValue="6.6430000000000102E-4" maxValue="479930.0357376"/>
    </cacheField>
    <cacheField name="SO2 kilotons" numFmtId="0" sqlType="8">
      <sharedItems containsString="0" containsBlank="1" containsNumber="1" minValue="6.6430000000000099E-7" maxValue="479.93003573760001"/>
    </cacheField>
    <cacheField name="N2O tons" numFmtId="0" sqlType="8">
      <sharedItems containsString="0" containsBlank="1" containsNumber="1" minValue="4.2515200000000004E-6" maxValue="1.4657257268058901"/>
    </cacheField>
    <cacheField name="N2O kilotons" numFmtId="0" sqlType="8">
      <sharedItems containsString="0" containsBlank="1" containsNumber="1" minValue="4.2515199999999998E-9" maxValue="1.46572572680589E-3"/>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r:id="rId1" refreshedBy="Hardi Koduvere" refreshedDate="43276.597585069445" missingItemsLimit="0" createdVersion="5" refreshedVersion="6" minRefreshableVersion="3" recordCount="1584">
  <cacheSource type="external" connectionId="21"/>
  <cacheFields count="10">
    <cacheField name="Case" numFmtId="0" sqlType="-10">
      <sharedItems count="1">
        <s v="BASE"/>
      </sharedItems>
    </cacheField>
    <cacheField name="BaseYear" numFmtId="0" sqlType="-10">
      <sharedItems count="2">
        <s v="2020"/>
        <s v="2030"/>
      </sharedItems>
    </cacheField>
    <cacheField name="ModelYear" numFmtId="0" sqlType="-10">
      <sharedItems count="3">
        <s v="2020"/>
        <s v="2030"/>
        <s v="2050"/>
      </sharedItems>
    </cacheField>
    <cacheField name="Country" numFmtId="0" sqlType="-10">
      <sharedItems count="9">
        <s v="DENMARK"/>
        <s v="ESTONIA"/>
        <s v="FINLAND"/>
        <s v="GERMANY"/>
        <s v="LATVIA"/>
        <s v="LITHUANIA"/>
        <s v="NORWAY"/>
        <s v="POLAND"/>
        <s v="SWEDEN"/>
      </sharedItems>
    </cacheField>
    <cacheField name="Region" numFmtId="0" sqlType="-10">
      <sharedItems count="20">
        <s v="DK1"/>
        <s v="DK2"/>
        <s v="EE"/>
        <s v="FIN"/>
        <s v="DE4-E"/>
        <s v="DE4-N"/>
        <s v="DE4-S"/>
        <s v="DE4-W"/>
        <s v="LV"/>
        <s v="LT"/>
        <s v="NO1"/>
        <s v="NO2"/>
        <s v="NO3"/>
        <s v="NO4"/>
        <s v="NO5"/>
        <s v="PL"/>
        <s v="SE1"/>
        <s v="SE2"/>
        <s v="SE3"/>
        <s v="SE4"/>
      </sharedItems>
    </cacheField>
    <cacheField name="Area" numFmtId="0" sqlType="-10">
      <sharedItems/>
    </cacheField>
    <cacheField name="Season" numFmtId="0" sqlType="-10">
      <sharedItems count="2">
        <s v="S03"/>
        <s v="S20"/>
      </sharedItems>
    </cacheField>
    <cacheField name="Term" numFmtId="0" sqlType="-10">
      <sharedItems count="3">
        <s v="T001"/>
        <s v="T008"/>
        <s v="T017"/>
      </sharedItems>
    </cacheField>
    <cacheField name="MWh" numFmtId="0" sqlType="8">
      <sharedItems containsSemiMixedTypes="0" containsString="0" containsNumber="1" minValue="0" maxValue="22155.255595975999"/>
    </cacheField>
    <cacheField name="GJ" numFmtId="0" sqlType="8">
      <sharedItems containsSemiMixedTypes="0" containsString="0" containsNumber="1" minValue="0" maxValue="79758.920145513694"/>
    </cacheField>
  </cacheFields>
  <extLst>
    <ext xmlns:x14="http://schemas.microsoft.com/office/spreadsheetml/2009/9/main" uri="{725AE2AE-9491-48be-B2B4-4EB974FC3084}">
      <x14:pivotCacheDefinition/>
    </ext>
  </extLst>
</pivotCacheDefinition>
</file>

<file path=xl/pivotCache/pivotCacheDefinition12.xml><?xml version="1.0" encoding="utf-8"?>
<pivotCacheDefinition xmlns="http://schemas.openxmlformats.org/spreadsheetml/2006/main" xmlns:r="http://schemas.openxmlformats.org/officeDocument/2006/relationships" r:id="rId1" refreshedBy="Hardi Koduvere" refreshedDate="43276.597587384262" missingItemsLimit="0" createdVersion="5" refreshedVersion="6" minRefreshableVersion="3" recordCount="104">
  <cacheSource type="external" connectionId="25"/>
  <cacheFields count="8">
    <cacheField name="Case" numFmtId="0" sqlType="-10">
      <sharedItems count="1">
        <s v="BASE"/>
      </sharedItems>
    </cacheField>
    <cacheField name="BaseYear" numFmtId="0" sqlType="-10">
      <sharedItems count="2">
        <s v="2020"/>
        <s v="2030"/>
      </sharedItems>
    </cacheField>
    <cacheField name="ModelYear" numFmtId="0" sqlType="-10">
      <sharedItems count="3">
        <s v="2020"/>
        <s v="2030"/>
        <s v="2050"/>
      </sharedItems>
    </cacheField>
    <cacheField name="Country" numFmtId="0" sqlType="-10">
      <sharedItems count="5">
        <s v="FINLAND"/>
        <s v="GERMANY"/>
        <s v="SWEDEN"/>
        <s v="LATVIA"/>
        <s v="NORWAY"/>
      </sharedItems>
    </cacheField>
    <cacheField name="Region" numFmtId="0" sqlType="-10">
      <sharedItems count="12">
        <s v="FIN"/>
        <s v="DE4-S"/>
        <s v="SE1"/>
        <s v="SE2"/>
        <s v="SE3"/>
        <s v="SE4"/>
        <s v="LV"/>
        <s v="NO1"/>
        <s v="NO2"/>
        <s v="NO3"/>
        <s v="NO4"/>
        <s v="NO5"/>
      </sharedItems>
    </cacheField>
    <cacheField name="Area" numFmtId="0" sqlType="-10">
      <sharedItems count="13">
        <s v="FinA"/>
        <s v="DE4-S_A"/>
        <s v="SE1A"/>
        <s v="SE2A"/>
        <s v="SE3A"/>
        <s v="SE4A"/>
        <s v="LV_Other_DH"/>
        <s v="LV_RigaR"/>
        <s v="NO1_A1"/>
        <s v="NO2_A1"/>
        <s v="NO3_A1"/>
        <s v="NO4_A1"/>
        <s v="NO5_A1"/>
      </sharedItems>
    </cacheField>
    <cacheField name="Week" numFmtId="0" sqlType="-10">
      <sharedItems count="2">
        <s v="S03"/>
        <s v="S20"/>
      </sharedItems>
    </cacheField>
    <cacheField name="MWh" numFmtId="0" sqlType="8">
      <sharedItems containsSemiMixedTypes="0" containsString="0" containsNumber="1" minValue="0" maxValue="25721850" count="27">
        <n v="4179348.5732483999"/>
        <n v="901102.933121018"/>
        <n v="843.17092076853601"/>
        <n v="44.377416882554499"/>
        <n v="11574797"/>
        <n v="4723483"/>
        <n v="10238305"/>
        <n v="2954259"/>
        <n v="1850820"/>
        <n v="713160"/>
        <n v="62844.909941223203"/>
        <n v="30996.000000000098"/>
        <n v="0"/>
        <n v="133.22787431349599"/>
        <n v="3784698"/>
        <n v="1458324"/>
        <n v="25498515.5919943"/>
        <n v="7428574.9999999898"/>
        <n v="5114895"/>
        <n v="1475901"/>
        <n v="14854489"/>
        <n v="6061871.0000000102"/>
        <n v="11376768"/>
        <n v="2100072"/>
        <n v="96678.000000000204"/>
        <n v="268.77212568650401"/>
        <n v="25721850"/>
      </sharedItems>
    </cacheField>
  </cacheFields>
  <extLst>
    <ext xmlns:x14="http://schemas.microsoft.com/office/spreadsheetml/2009/9/main" uri="{725AE2AE-9491-48be-B2B4-4EB974FC3084}">
      <x14:pivotCacheDefinition/>
    </ext>
  </extLst>
</pivotCacheDefinition>
</file>

<file path=xl/pivotCache/pivotCacheDefinition13.xml><?xml version="1.0" encoding="utf-8"?>
<pivotCacheDefinition xmlns="http://schemas.openxmlformats.org/spreadsheetml/2006/main" xmlns:r="http://schemas.openxmlformats.org/officeDocument/2006/relationships" r:id="rId1" refreshedBy="Hardi Koduvere" refreshedDate="43276.597588657409" missingItemsLimit="0" createdVersion="5" refreshedVersion="6" minRefreshableVersion="3" recordCount="2088">
  <cacheSource type="external" connectionId="5"/>
  <cacheFields count="8">
    <cacheField name="Case" numFmtId="0" sqlType="-10">
      <sharedItems count="1">
        <s v="BASE"/>
      </sharedItems>
    </cacheField>
    <cacheField name="BaseYear" numFmtId="0" sqlType="-10">
      <sharedItems count="2">
        <s v="2020"/>
        <s v="2030"/>
      </sharedItems>
    </cacheField>
    <cacheField name="ModelYear" numFmtId="0" sqlType="-10">
      <sharedItems count="3">
        <s v="2020"/>
        <s v="2030"/>
        <s v="2050"/>
      </sharedItems>
    </cacheField>
    <cacheField name="Source" numFmtId="0" sqlType="-10">
      <sharedItems count="22">
        <s v="DE4-E"/>
        <s v="DE4-N"/>
        <s v="DE4-S"/>
        <s v="DE4-W"/>
        <s v="DK1"/>
        <s v="DK2"/>
        <s v="EE"/>
        <s v="FIN"/>
        <s v="LT"/>
        <s v="LV"/>
        <s v="NL"/>
        <s v="NO1"/>
        <s v="NO2"/>
        <s v="NO3"/>
        <s v="NO4"/>
        <s v="NO5"/>
        <s v="PL"/>
        <s v="SE1"/>
        <s v="SE2"/>
        <s v="SE3"/>
        <s v="SE4"/>
        <s v="UK"/>
      </sharedItems>
    </cacheField>
    <cacheField name="Destination" numFmtId="0" sqlType="-10">
      <sharedItems count="22">
        <s v="DE4-N"/>
        <s v="DE4-S"/>
        <s v="DE4-W"/>
        <s v="DK2"/>
        <s v="PL"/>
        <s v="DE4-E"/>
        <s v="DK1"/>
        <s v="NO2"/>
        <s v="SE4"/>
        <s v="NL"/>
        <s v="SE3"/>
        <s v="FIN"/>
        <s v="LV"/>
        <s v="EE"/>
        <s v="SE1"/>
        <s v="LT"/>
        <s v="UK"/>
        <s v="NO3"/>
        <s v="NO5"/>
        <s v="NO1"/>
        <s v="NO4"/>
        <s v="SE2"/>
      </sharedItems>
    </cacheField>
    <cacheField name="Season" numFmtId="0" sqlType="-10">
      <sharedItems count="2">
        <s v="S03"/>
        <s v="S20"/>
      </sharedItems>
    </cacheField>
    <cacheField name="Term" numFmtId="0" sqlType="-10">
      <sharedItems count="3">
        <s v="T001"/>
        <s v="T008"/>
        <s v="T017"/>
      </sharedItems>
    </cacheField>
    <cacheField name="GW" numFmtId="0" sqlType="8">
      <sharedItems containsSemiMixedTypes="0" containsString="0" containsNumber="1" minValue="-40.857744389694403" maxValue="40.857744389694403"/>
    </cacheField>
  </cacheFields>
  <extLst>
    <ext xmlns:x14="http://schemas.microsoft.com/office/spreadsheetml/2009/9/main" uri="{725AE2AE-9491-48be-B2B4-4EB974FC3084}">
      <x14:pivotCacheDefinition/>
    </ext>
  </extLst>
</pivotCacheDefinition>
</file>

<file path=xl/pivotCache/pivotCacheDefinition14.xml><?xml version="1.0" encoding="utf-8"?>
<pivotCacheDefinition xmlns="http://schemas.openxmlformats.org/spreadsheetml/2006/main" xmlns:r="http://schemas.openxmlformats.org/officeDocument/2006/relationships" r:id="rId1" refreshedBy="Hardi Koduvere" refreshedDate="43276.597590972226" missingItemsLimit="0" createdVersion="6" refreshedVersion="6" minRefreshableVersion="3" recordCount="350">
  <cacheSource type="external" connectionId="4"/>
  <cacheFields count="9">
    <cacheField name="Case" numFmtId="0" sqlType="-10">
      <sharedItems count="1">
        <s v="BASE"/>
      </sharedItems>
    </cacheField>
    <cacheField name="BaseYear" numFmtId="0" sqlType="-10">
      <sharedItems count="2">
        <s v="2020"/>
        <s v="2030"/>
      </sharedItems>
    </cacheField>
    <cacheField name="ModelYear" numFmtId="0" sqlType="-10">
      <sharedItems count="3">
        <s v="2020"/>
        <s v="2030"/>
        <s v="2050"/>
      </sharedItems>
    </cacheField>
    <cacheField name="Country_Export" numFmtId="0" sqlType="-10">
      <sharedItems count="11">
        <s v="DENMARK"/>
        <s v="ESTONIA"/>
        <s v="FINLAND"/>
        <s v="GERMANY"/>
        <s v="LATVIA"/>
        <s v="LITHUANIA"/>
        <s v="NETHERLANDS"/>
        <s v="NORWAY"/>
        <s v="POLAND"/>
        <s v="SWEDEN"/>
        <s v="UNITED_KINGDOM"/>
      </sharedItems>
    </cacheField>
    <cacheField name="Region_Export" numFmtId="0" sqlType="-10">
      <sharedItems count="22">
        <s v="DK1"/>
        <s v="DK2"/>
        <s v="EE"/>
        <s v="FIN"/>
        <s v="DE4-E"/>
        <s v="DE4-N"/>
        <s v="DE4-S"/>
        <s v="DE4-W"/>
        <s v="LV"/>
        <s v="LT"/>
        <s v="NL"/>
        <s v="NO1"/>
        <s v="NO2"/>
        <s v="NO3"/>
        <s v="NO4"/>
        <s v="NO5"/>
        <s v="PL"/>
        <s v="SE1"/>
        <s v="SE2"/>
        <s v="SE3"/>
        <s v="SE4"/>
        <s v="UK"/>
      </sharedItems>
    </cacheField>
    <cacheField name="Country_Import" numFmtId="0" sqlType="-10">
      <sharedItems count="11">
        <s v="DENMARK"/>
        <s v="GERMANY"/>
        <s v="NETHERLANDS"/>
        <s v="NORWAY"/>
        <s v="SWEDEN"/>
        <s v="FINLAND"/>
        <s v="LATVIA"/>
        <s v="ESTONIA"/>
        <s v="POLAND"/>
        <s v="LITHUANIA"/>
        <s v="UNITED_KINGDOM"/>
      </sharedItems>
    </cacheField>
    <cacheField name="Region_Import" numFmtId="0" sqlType="-10">
      <sharedItems count="22">
        <s v="DK2"/>
        <s v="DE4-N"/>
        <s v="NL"/>
        <s v="NO2"/>
        <s v="SE3"/>
        <s v="DK1"/>
        <s v="DE4-E"/>
        <s v="SE4"/>
        <s v="FIN"/>
        <s v="LV"/>
        <s v="EE"/>
        <s v="NO4"/>
        <s v="SE1"/>
        <s v="DE4-S"/>
        <s v="DE4-W"/>
        <s v="PL"/>
        <s v="LT"/>
        <s v="UK"/>
        <s v="NO3"/>
        <s v="NO5"/>
        <s v="NO1"/>
        <s v="SE2"/>
      </sharedItems>
    </cacheField>
    <cacheField name="GWh" numFmtId="0" sqlType="8">
      <sharedItems containsSemiMixedTypes="0" containsString="0" containsNumber="1" minValue="0" maxValue="181382.676490276"/>
    </cacheField>
    <cacheField name="M€" numFmtId="0" sqlType="8">
      <sharedItems containsSemiMixedTypes="0" containsString="0" containsNumber="1" minValue="0" maxValue="2373.5018640132598"/>
    </cacheField>
  </cacheFields>
  <extLst>
    <ext xmlns:x14="http://schemas.microsoft.com/office/spreadsheetml/2009/9/main" uri="{725AE2AE-9491-48be-B2B4-4EB974FC3084}">
      <x14:pivotCacheDefinition/>
    </ext>
  </extLst>
</pivotCacheDefinition>
</file>

<file path=xl/pivotCache/pivotCacheDefinition15.xml><?xml version="1.0" encoding="utf-8"?>
<pivotCacheDefinition xmlns="http://schemas.openxmlformats.org/spreadsheetml/2006/main" xmlns:r="http://schemas.openxmlformats.org/officeDocument/2006/relationships" r:id="rId1" refreshedBy="Hardi Koduvere" refreshedDate="43276.597592361111" missingItemsLimit="0" createdVersion="5" refreshedVersion="6" minRefreshableVersion="3" recordCount="396">
  <cacheSource type="external" connectionId="7"/>
  <cacheFields count="9">
    <cacheField name="Case" numFmtId="0" sqlType="-10">
      <sharedItems count="1">
        <s v="BASE"/>
      </sharedItems>
    </cacheField>
    <cacheField name="Year" numFmtId="0" sqlType="-10">
      <sharedItems count="3">
        <s v="2020"/>
        <s v="2030"/>
        <s v="2050"/>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UserGroup" numFmtId="0" sqlType="-10">
      <sharedItems count="1">
        <s v="RESE"/>
      </sharedItems>
    </cacheField>
    <cacheField name="Season" numFmtId="0" sqlType="-10">
      <sharedItems count="2">
        <s v="S03"/>
        <s v="S20"/>
      </sharedItems>
    </cacheField>
    <cacheField name="Term" numFmtId="0" sqlType="-10">
      <sharedItems count="3">
        <s v="T001"/>
        <s v="T008"/>
        <s v="T017"/>
      </sharedItems>
    </cacheField>
    <cacheField name="MW" numFmtId="0" sqlType="8">
      <sharedItems containsSemiMixedTypes="0" containsString="0" containsNumber="1" minValue="579.13645421444096" maxValue="51374.112056333899"/>
    </cacheField>
    <cacheField name="MWh" numFmtId="0" sqlType="8">
      <sharedItems containsSemiMixedTypes="0" containsString="0" containsNumber="1" minValue="845539.22315308498" maxValue="75006203.602247506"/>
    </cacheField>
  </cacheFields>
  <extLst>
    <ext xmlns:x14="http://schemas.microsoft.com/office/spreadsheetml/2009/9/main" uri="{725AE2AE-9491-48be-B2B4-4EB974FC3084}">
      <x14:pivotCacheDefinition/>
    </ext>
  </extLst>
</pivotCacheDefinition>
</file>

<file path=xl/pivotCache/pivotCacheDefinition16.xml><?xml version="1.0" encoding="utf-8"?>
<pivotCacheDefinition xmlns="http://schemas.openxmlformats.org/spreadsheetml/2006/main" xmlns:r="http://schemas.openxmlformats.org/officeDocument/2006/relationships" r:id="rId1" refreshedBy="Hardi Koduvere" refreshedDate="43276.597594444444" missingItemsLimit="0" createdVersion="5" refreshedVersion="6" minRefreshableVersion="3" recordCount="66">
  <cacheSource type="external" connectionId="6"/>
  <cacheFields count="7">
    <cacheField name="Case" numFmtId="0" sqlType="-10">
      <sharedItems count="1">
        <s v="BASE"/>
      </sharedItems>
    </cacheField>
    <cacheField name="Year" numFmtId="0" sqlType="-10">
      <sharedItems count="3">
        <s v="2020"/>
        <s v="2030"/>
        <s v="2050"/>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UserGroup" numFmtId="0" sqlType="-10">
      <sharedItems count="1">
        <s v="RESE"/>
      </sharedItems>
    </cacheField>
    <cacheField name="TWh" numFmtId="0" sqlType="8">
      <sharedItems containsSemiMixedTypes="0" containsString="0" containsNumber="1" minValue="7.9870000000000001" maxValue="338.65120252807901" count="27">
        <n v="18.366678"/>
        <n v="12.605129"/>
        <n v="9"/>
        <n v="83.272103000000001"/>
        <n v="75.089299999999994"/>
        <n v="23.104399999999998"/>
        <n v="203.21369999999999"/>
        <n v="223.6926"/>
        <n v="7.9870000000000001"/>
        <n v="10.881128333333301"/>
        <n v="111.094668"/>
        <n v="34.480893999999999"/>
        <n v="33.131326999999999"/>
        <n v="23.994347999999999"/>
        <n v="17.984932000000001"/>
        <n v="15.296264000000001"/>
        <n v="165.91439199999999"/>
        <n v="9.0839719999999993"/>
        <n v="15.680241000000001"/>
        <n v="82.414223000000007"/>
        <n v="23.071190000000001"/>
        <n v="320.50297734990602"/>
        <n v="9.9999999999999893"/>
        <n v="8.4820909090909105"/>
        <n v="12.944033888888899"/>
        <n v="185.18916300000001"/>
        <n v="338.65120252807901"/>
      </sharedItems>
    </cacheField>
    <cacheField name="GWh" numFmtId="0" sqlType="8">
      <sharedItems containsSemiMixedTypes="0" containsString="0" containsNumber="1" minValue="7987" maxValue="338651.20252807898" count="27">
        <n v="18366.678"/>
        <n v="12605.129000000001"/>
        <n v="9000"/>
        <n v="83272.103000000003"/>
        <n v="75089.3"/>
        <n v="23104.400000000001"/>
        <n v="203213.7"/>
        <n v="223692.6"/>
        <n v="7987"/>
        <n v="10881.128333333299"/>
        <n v="111094.66800000001"/>
        <n v="34480.894"/>
        <n v="33131.326999999997"/>
        <n v="23994.348000000002"/>
        <n v="17984.932000000001"/>
        <n v="15296.263999999999"/>
        <n v="165914.39199999999"/>
        <n v="9083.9719999999998"/>
        <n v="15680.241"/>
        <n v="82414.222999999998"/>
        <n v="23071.19"/>
        <n v="320502.977349906"/>
        <n v="9999.9999999999909"/>
        <n v="8482.0909090909099"/>
        <n v="12944.0338888889"/>
        <n v="185189.163"/>
        <n v="338651.20252807898"/>
      </sharedItems>
    </cacheField>
  </cacheFields>
  <extLst>
    <ext xmlns:x14="http://schemas.microsoft.com/office/spreadsheetml/2009/9/main" uri="{725AE2AE-9491-48be-B2B4-4EB974FC3084}">
      <x14:pivotCacheDefinition/>
    </ext>
  </extLst>
</pivotCacheDefinition>
</file>

<file path=xl/pivotCache/pivotCacheDefinition17.xml><?xml version="1.0" encoding="utf-8"?>
<pivotCacheDefinition xmlns="http://schemas.openxmlformats.org/spreadsheetml/2006/main" xmlns:r="http://schemas.openxmlformats.org/officeDocument/2006/relationships" r:id="rId1" refreshedBy="Hardi Koduvere" refreshedDate="43276.597595601852" missingItemsLimit="0" createdVersion="6" refreshedVersion="6" minRefreshableVersion="3" recordCount="535">
  <cacheSource type="external" connectionId="2"/>
  <cacheFields count="10">
    <cacheField name="Case" numFmtId="0" sqlType="-10">
      <sharedItems count="1">
        <s v="BASE"/>
      </sharedItems>
    </cacheField>
    <cacheField name="BaseYear" numFmtId="0" sqlType="-10">
      <sharedItems count="2">
        <s v="2020"/>
        <s v="2030"/>
      </sharedItems>
    </cacheField>
    <cacheField name="ModelYear" numFmtId="0" sqlType="-10">
      <sharedItems count="3">
        <s v="2020"/>
        <s v="2030"/>
        <s v="2050"/>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8">
        <s v="HEAT"/>
        <s v="ELECTRIC"/>
        <s v="WIND"/>
        <s v="HYDROGEN"/>
        <s v="MUNIWASTE"/>
        <s v="NATGAS"/>
        <s v="SUN"/>
        <s v="WOODCHIPS"/>
      </sharedItems>
    </cacheField>
    <cacheField name="Technology Type" numFmtId="0" sqlType="-10">
      <sharedItems containsBlank="1" count="10">
        <s v="HE storage S"/>
        <s v="Electricity to heat"/>
        <s v="Wind"/>
        <m/>
        <s v="Backpressure"/>
        <s v="Solar PV"/>
        <s v="HE storage"/>
        <s v="EL storage"/>
        <s v="Solar heat"/>
        <s v="Condensing"/>
      </sharedItems>
    </cacheField>
    <cacheField name="Technology" numFmtId="0" sqlType="-10">
      <sharedItems/>
    </cacheField>
    <cacheField name="MW" numFmtId="0" sqlType="8">
      <sharedItems containsSemiMixedTypes="0" containsString="0" containsNumber="1" minValue="7.1180555555555594E-2" maxValue="2740819.5052984199"/>
    </cacheField>
  </cacheFields>
  <extLst>
    <ext xmlns:x14="http://schemas.microsoft.com/office/spreadsheetml/2009/9/main" uri="{725AE2AE-9491-48be-B2B4-4EB974FC3084}">
      <x14:pivotCacheDefinition/>
    </ext>
  </extLst>
</pivotCacheDefinition>
</file>

<file path=xl/pivotCache/pivotCacheDefinition18.xml><?xml version="1.0" encoding="utf-8"?>
<pivotCacheDefinition xmlns="http://schemas.openxmlformats.org/spreadsheetml/2006/main" xmlns:r="http://schemas.openxmlformats.org/officeDocument/2006/relationships" r:id="rId1" refreshedBy="Hardi Koduvere" refreshedDate="43276.597596990738" missingItemsLimit="0" createdVersion="6" refreshedVersion="6" minRefreshableVersion="3" recordCount="1713">
  <cacheSource type="external" connectionId="10"/>
  <cacheFields count="11">
    <cacheField name="Case" numFmtId="0" sqlType="-10">
      <sharedItems count="1">
        <s v="BASE"/>
      </sharedItems>
    </cacheField>
    <cacheField name="Year" numFmtId="0" sqlType="-10">
      <sharedItems count="3">
        <s v="2020"/>
        <s v="2030"/>
        <s v="2050"/>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24">
        <s v="BIOGAS"/>
        <s v="COAL"/>
        <s v="LIGHTOIL"/>
        <s v="MUNIWASTE"/>
        <s v="NATGAS"/>
        <s v="STRAW"/>
        <s v="WOODCHIPS"/>
        <s v="FUELOIL"/>
        <s v="SUN"/>
        <s v="WATER"/>
        <s v="WIND"/>
        <s v="WOODPELLETS"/>
        <s v="RETORTGAS"/>
        <s v="WOOD"/>
        <s v="WOODWASTE"/>
        <s v="SHALE"/>
        <s v="PEAT"/>
        <s v="OTHERGAS"/>
        <s v="NUCLEAR"/>
        <s v="ELECTRIC"/>
        <s v="LIGNITE"/>
        <s v="WASTEHEAT"/>
        <s v="HEAT"/>
        <s v="BIOOIL"/>
      </sharedItems>
    </cacheField>
    <cacheField name="Technology Type" numFmtId="0" sqlType="-10">
      <sharedItems count="9">
        <s v="Backpressure"/>
        <s v="Extraction"/>
        <s v="Condensing"/>
        <s v="Solar PV"/>
        <s v="Hydro ROR"/>
        <s v="Wind"/>
        <s v="Hydro reservoir"/>
        <s v="EL storage"/>
        <s v="EL storage S"/>
      </sharedItems>
    </cacheField>
    <cacheField name="Capacity Type" numFmtId="0" sqlType="-10">
      <sharedItems count="2">
        <s v="Exogenous"/>
        <s v="Endogenous"/>
      </sharedItems>
    </cacheField>
    <cacheField name="Technology" numFmtId="0" sqlType="-10">
      <sharedItems/>
    </cacheField>
    <cacheField name="MW" numFmtId="0" sqlType="8">
      <sharedItems containsSemiMixedTypes="0" containsString="0" containsNumber="1" minValue="0.01" maxValue="197645.58018178199"/>
    </cacheField>
    <cacheField name="GW" numFmtId="0" sqlType="8">
      <sharedItems containsSemiMixedTypes="0" containsString="0" containsNumber="1" minValue="1.0000000000000001E-5" maxValue="197.64558018178201"/>
    </cacheField>
  </cacheFields>
  <extLst>
    <ext xmlns:x14="http://schemas.microsoft.com/office/spreadsheetml/2009/9/main" uri="{725AE2AE-9491-48be-B2B4-4EB974FC3084}">
      <x14:pivotCacheDefinition/>
    </ext>
  </extLst>
</pivotCacheDefinition>
</file>

<file path=xl/pivotCache/pivotCacheDefinition19.xml><?xml version="1.0" encoding="utf-8"?>
<pivotCacheDefinition xmlns="http://schemas.openxmlformats.org/spreadsheetml/2006/main" xmlns:r="http://schemas.openxmlformats.org/officeDocument/2006/relationships" r:id="rId1" refreshedBy="Hardi Koduvere" refreshedDate="43276.597598379631" missingItemsLimit="0" createdVersion="6" refreshedVersion="6" minRefreshableVersion="3" recordCount="2332">
  <cacheSource type="external" connectionId="19"/>
  <cacheFields count="11">
    <cacheField name="Case" numFmtId="0" sqlType="-10">
      <sharedItems count="1">
        <s v="BASE"/>
      </sharedItems>
    </cacheField>
    <cacheField name="Year" numFmtId="0" sqlType="-10">
      <sharedItems count="3">
        <s v="2020"/>
        <s v="2030"/>
        <s v="2050"/>
      </sharedItems>
    </cacheField>
    <cacheField name="Country" numFmtId="0" sqlType="-10">
      <sharedItems count="9">
        <s v="DENMARK"/>
        <s v="ESTONIA"/>
        <s v="FINLAND"/>
        <s v="GERMANY"/>
        <s v="LATVIA"/>
        <s v="LITHUANIA"/>
        <s v="NORWAY"/>
        <s v="POLAND"/>
        <s v="SWEDEN"/>
      </sharedItems>
    </cacheField>
    <cacheField name="Region" numFmtId="0" sqlType="-10">
      <sharedItems count="20">
        <s v="DK1"/>
        <s v="DK2"/>
        <s v="EE"/>
        <s v="FIN"/>
        <s v="DE4-E"/>
        <s v="DE4-N"/>
        <s v="DE4-S"/>
        <s v="DE4-W"/>
        <s v="LV"/>
        <s v="LT"/>
        <s v="NO1"/>
        <s v="NO2"/>
        <s v="NO3"/>
        <s v="NO4"/>
        <s v="NO5"/>
        <s v="PL"/>
        <s v="SE1"/>
        <s v="SE2"/>
        <s v="SE3"/>
        <s v="SE4"/>
      </sharedItems>
    </cacheField>
    <cacheField name="Area" numFmtId="0" sqlType="-10">
      <sharedItems/>
    </cacheField>
    <cacheField name="Fuel" numFmtId="0" sqlType="-10">
      <sharedItems count="22">
        <s v="BIOGAS"/>
        <s v="BIOOIL"/>
        <s v="COAL"/>
        <s v="ELECTRIC"/>
        <s v="HEAT"/>
        <s v="LIGHTOIL"/>
        <s v="MUNIWASTE"/>
        <s v="NATGAS"/>
        <s v="STRAW"/>
        <s v="WASTEHEAT"/>
        <s v="WOODCHIPS"/>
        <s v="WOODPELLETS"/>
        <s v="FUELOIL"/>
        <s v="WOODWASTE"/>
        <s v="RETORTGAS"/>
        <s v="WOOD"/>
        <s v="SHALE"/>
        <s v="PEAT"/>
        <s v="OTHERGAS"/>
        <s v="LIGNITE"/>
        <s v="SUN"/>
        <s v="LNG"/>
      </sharedItems>
    </cacheField>
    <cacheField name="Technology Type" numFmtId="0" sqlType="-10">
      <sharedItems count="7">
        <s v="Backpressure"/>
        <s v="Heat-Only"/>
        <s v="Extraction"/>
        <s v="Electricity to heat"/>
        <s v="HE storage"/>
        <s v="HE storage S"/>
        <s v="Solar heat"/>
      </sharedItems>
    </cacheField>
    <cacheField name="Capacity Type" numFmtId="0" sqlType="-10">
      <sharedItems count="2">
        <s v="Exogenous"/>
        <s v="Endogenous"/>
      </sharedItems>
    </cacheField>
    <cacheField name="Technology" numFmtId="0" sqlType="-10">
      <sharedItems/>
    </cacheField>
    <cacheField name="MW" numFmtId="0" sqlType="8">
      <sharedItems containsString="0" containsBlank="1" containsNumber="1" minValue="0.01" maxValue="830614.33733305603"/>
    </cacheField>
    <cacheField name="GW" numFmtId="0" sqlType="8">
      <sharedItems containsString="0" containsBlank="1" containsNumber="1" minValue="1.0000000000000001E-5" maxValue="830.61433733305603"/>
    </cacheField>
  </cacheFields>
  <extLst>
    <ext xmlns:x14="http://schemas.microsoft.com/office/spreadsheetml/2009/9/main" uri="{725AE2AE-9491-48be-B2B4-4EB974FC3084}">
      <x14:pivotCacheDefinition/>
    </ext>
  </extLst>
</pivotCacheDefinition>
</file>

<file path=xl/pivotCache/pivotCacheDefinition20.xml><?xml version="1.0" encoding="utf-8"?>
<pivotCacheDefinition xmlns="http://schemas.openxmlformats.org/spreadsheetml/2006/main" xmlns:r="http://schemas.openxmlformats.org/officeDocument/2006/relationships" r:id="rId1" refreshedBy="Hardi Koduvere" refreshedDate="43276.597599189816" missingItemsLimit="0" createdVersion="6" refreshedVersion="6" minRefreshableVersion="3" recordCount="42">
  <cacheSource type="external" connectionId="24"/>
  <cacheFields count="7">
    <cacheField name="Case" numFmtId="0" sqlType="-10">
      <sharedItems count="1">
        <s v="BASE"/>
      </sharedItems>
    </cacheField>
    <cacheField name="BaseYear" numFmtId="0" sqlType="-10">
      <sharedItems count="2">
        <s v="2020"/>
        <s v="2030"/>
      </sharedItems>
    </cacheField>
    <cacheField name="ModelYear" numFmtId="0" sqlType="-10">
      <sharedItems count="2">
        <s v="2030"/>
        <s v="2050"/>
      </sharedItems>
    </cacheField>
    <cacheField name="Export Region" numFmtId="0" sqlType="-10">
      <sharedItems count="17">
        <s v="FIN"/>
        <s v="DE4-E"/>
        <s v="SE3"/>
        <s v="SE4"/>
        <s v="EE"/>
        <s v="LV"/>
        <s v="LT"/>
        <s v="PL"/>
        <s v="DK1"/>
        <s v="DE4-N"/>
        <s v="DE4-S"/>
        <s v="NL"/>
        <s v="NO1"/>
        <s v="NO2"/>
        <s v="NO3"/>
        <s v="NO5"/>
        <s v="UK"/>
      </sharedItems>
    </cacheField>
    <cacheField name="Import Region" numFmtId="0" sqlType="-10">
      <sharedItems count="17">
        <s v="EE"/>
        <s v="PL"/>
        <s v="LV"/>
        <s v="LT"/>
        <s v="FIN"/>
        <s v="SE3"/>
        <s v="SE4"/>
        <s v="DE4-E"/>
        <s v="UK"/>
        <s v="DE4-S"/>
        <s v="NL"/>
        <s v="NO3"/>
        <s v="NO5"/>
        <s v="NO1"/>
        <s v="NO2"/>
        <s v="DK1"/>
        <s v="DE4-N"/>
      </sharedItems>
    </cacheField>
    <cacheField name="Capacity Type" numFmtId="0" sqlType="-10">
      <sharedItems containsString="0" containsBlank="1" count="1">
        <m/>
      </sharedItems>
    </cacheField>
    <cacheField name="MW" numFmtId="0" sqlType="8">
      <sharedItems containsSemiMixedTypes="0" containsString="0" containsNumber="1" minValue="297.79284278947199" maxValue="44397.493766327098" count="21">
        <n v="596.80189385389201"/>
        <n v="1980.3424611170301"/>
        <n v="987.77601553470095"/>
        <n v="3044.5512714769998"/>
        <n v="17528.182745665799"/>
        <n v="5142.9619749375797"/>
        <n v="5626.9138843866203"/>
        <n v="3108.9320948945901"/>
        <n v="14352.405106272299"/>
        <n v="26775.253042392102"/>
        <n v="4698.4870813548196"/>
        <n v="3979.23913845467"/>
        <n v="2837.3802231897398"/>
        <n v="10340.666158272799"/>
        <n v="11584.33596291"/>
        <n v="521.56920696847396"/>
        <n v="13794.9293851482"/>
        <n v="782.95619078540904"/>
        <n v="2922.6718336930298"/>
        <n v="44397.493766327098"/>
        <n v="297.79284278947199"/>
      </sharedItems>
    </cacheField>
  </cacheFields>
  <extLst>
    <ext xmlns:x14="http://schemas.microsoft.com/office/spreadsheetml/2009/9/main" uri="{725AE2AE-9491-48be-B2B4-4EB974FC3084}">
      <x14:pivotCacheDefinition/>
    </ext>
  </extLst>
</pivotCacheDefinition>
</file>

<file path=xl/pivotCache/pivotCacheDefinition21.xml><?xml version="1.0" encoding="utf-8"?>
<pivotCacheDefinition xmlns="http://schemas.openxmlformats.org/spreadsheetml/2006/main" xmlns:r="http://schemas.openxmlformats.org/officeDocument/2006/relationships" r:id="rId1" refreshedBy="Hardi Koduvere" refreshedDate="43276.59760011574" missingItemsLimit="0" createdVersion="6" refreshedVersion="6" minRefreshableVersion="3" recordCount="318">
  <cacheSource type="external" connectionId="23"/>
  <cacheFields count="6">
    <cacheField name="Case" numFmtId="0" sqlType="-10">
      <sharedItems count="1">
        <s v="BASE"/>
      </sharedItems>
    </cacheField>
    <cacheField name="Year" numFmtId="0" sqlType="-10">
      <sharedItems count="3">
        <s v="2020"/>
        <s v="2030"/>
        <s v="2050"/>
      </sharedItems>
    </cacheField>
    <cacheField name="Export Region" numFmtId="0" sqlType="-10">
      <sharedItems count="22">
        <s v="DE4-E"/>
        <s v="DE4-N"/>
        <s v="DE4-S"/>
        <s v="DE4-W"/>
        <s v="DK1"/>
        <s v="DK2"/>
        <s v="EE"/>
        <s v="FIN"/>
        <s v="LT"/>
        <s v="LV"/>
        <s v="NL"/>
        <s v="NO1"/>
        <s v="NO2"/>
        <s v="NO3"/>
        <s v="NO4"/>
        <s v="NO5"/>
        <s v="PL"/>
        <s v="SE1"/>
        <s v="SE2"/>
        <s v="SE3"/>
        <s v="SE4"/>
        <s v="UK"/>
      </sharedItems>
    </cacheField>
    <cacheField name="Import Region" numFmtId="0" sqlType="-10">
      <sharedItems count="22">
        <s v="DE4-N"/>
        <s v="DE4-S"/>
        <s v="DE4-W"/>
        <s v="DK2"/>
        <s v="PL"/>
        <s v="DE4-E"/>
        <s v="DK1"/>
        <s v="NO2"/>
        <s v="SE4"/>
        <s v="NL"/>
        <s v="SE3"/>
        <s v="FIN"/>
        <s v="LV"/>
        <s v="EE"/>
        <s v="NO4"/>
        <s v="SE1"/>
        <s v="LT"/>
        <s v="UK"/>
        <s v="NO3"/>
        <s v="NO5"/>
        <s v="NO1"/>
        <s v="SE2"/>
      </sharedItems>
    </cacheField>
    <cacheField name="Capacity Type" numFmtId="0" sqlType="-10">
      <sharedItems count="2">
        <s v="Exogenous"/>
        <s v="Endogenous"/>
      </sharedItems>
    </cacheField>
    <cacheField name="MW" numFmtId="0" sqlType="8">
      <sharedItems containsSemiMixedTypes="0" containsString="0" containsNumber="1" minValue="0" maxValue="44397.493766327098"/>
    </cacheField>
  </cacheFields>
  <extLst>
    <ext xmlns:x14="http://schemas.microsoft.com/office/spreadsheetml/2009/9/main" uri="{725AE2AE-9491-48be-B2B4-4EB974FC3084}">
      <x14:pivotCacheDefinition/>
    </ext>
  </extLst>
</pivotCacheDefinition>
</file>

<file path=xl/pivotCache/pivotCacheDefinition22.xml><?xml version="1.0" encoding="utf-8"?>
<pivotCacheDefinition xmlns="http://schemas.openxmlformats.org/spreadsheetml/2006/main" xmlns:r="http://schemas.openxmlformats.org/officeDocument/2006/relationships" r:id="rId1" refreshedBy="Hardi Koduvere" refreshedDate="43276.597601620371" missingItemsLimit="0" createdVersion="6" refreshedVersion="6" minRefreshableVersion="3" recordCount="2359">
  <cacheSource type="external" connectionId="3"/>
  <cacheFields count="9">
    <cacheField name="Case" numFmtId="0" sqlType="-10">
      <sharedItems count="1">
        <s v="BASE"/>
      </sharedItems>
    </cacheField>
    <cacheField name="Year" numFmtId="0" sqlType="-10">
      <sharedItems count="2">
        <s v="2020"/>
        <s v="2030"/>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ontainsBlank="1"/>
    </cacheField>
    <cacheField name="Fuel" numFmtId="0" sqlType="-10">
      <sharedItems containsBlank="1" count="19">
        <m/>
        <s v="COAL"/>
        <s v="MUNIWASTE"/>
        <s v="ELECTRIC"/>
        <s v="SUN"/>
        <s v="WATER"/>
        <s v="WIND"/>
        <s v="RETORTGAS"/>
        <s v="WOODWASTE"/>
        <s v="PEAT"/>
        <s v="OTHERGAS"/>
        <s v="NUCLEAR"/>
        <s v="LIGNITE"/>
        <s v="WASTEHEAT"/>
        <s v="HEAT"/>
        <s v="WOOD"/>
        <s v="NATGAS"/>
        <s v="WOODCHIPS"/>
        <s v="HYDROGEN"/>
      </sharedItems>
    </cacheField>
    <cacheField name="Technology" numFmtId="0" sqlType="-10">
      <sharedItems containsBlank="1"/>
    </cacheField>
    <cacheField name="Category" numFmtId="0" sqlType="-10">
      <sharedItems count="5">
        <s v="Consumer price €/MWh"/>
        <s v="Consumer costs M€"/>
        <s v="Producer price €/MWh"/>
        <s v="Producer revenue M€"/>
        <s v="Utilization hours - Electricity"/>
      </sharedItems>
    </cacheField>
    <cacheField name="Value" numFmtId="0" sqlType="8">
      <sharedItems containsSemiMixedTypes="0" containsString="0" containsNumber="1" minValue="-622.26455337777202" maxValue="47142.812353749599"/>
    </cacheField>
  </cacheFields>
  <extLst>
    <ext xmlns:x14="http://schemas.microsoft.com/office/spreadsheetml/2009/9/main" uri="{725AE2AE-9491-48be-B2B4-4EB974FC3084}">
      <x14:pivotCacheDefinition/>
    </ext>
  </extLst>
</pivotCacheDefinition>
</file>

<file path=xl/pivotCache/pivotCacheDefinition23.xml><?xml version="1.0" encoding="utf-8"?>
<pivotCacheDefinition xmlns="http://schemas.openxmlformats.org/spreadsheetml/2006/main" xmlns:r="http://schemas.openxmlformats.org/officeDocument/2006/relationships" r:id="rId1" refreshedBy="Hardi Koduvere" refreshedDate="43276.601157638892" createdVersion="6" refreshedVersion="6" minRefreshableVersion="3" recordCount="24174">
  <cacheSource type="external" connectionId="16"/>
  <cacheFields count="8">
    <cacheField name="Case" numFmtId="0" sqlType="-10">
      <sharedItems count="1">
        <s v="BASE"/>
      </sharedItems>
    </cacheField>
    <cacheField name="Year" numFmtId="0" sqlType="-10">
      <sharedItems count="20">
        <s v="2015"/>
        <s v="2016"/>
        <s v="2017"/>
        <s v="2018"/>
        <s v="2019"/>
        <s v="2020"/>
        <s v="2021"/>
        <s v="2022"/>
        <s v="2023"/>
        <s v="2024"/>
        <s v="2025"/>
        <s v="2026"/>
        <s v="2027"/>
        <s v="2028"/>
        <s v="2029"/>
        <s v="2030"/>
        <s v="2035"/>
        <s v="2040"/>
        <s v="2045"/>
        <s v="2050"/>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28">
        <s v="BIOGAS"/>
        <s v="BIOGAS_H2"/>
        <s v="BIOGAS_UP"/>
        <s v="BIOOIL"/>
        <s v="COAL"/>
        <s v="COAL_EXETS"/>
        <s v="DRYWOODCHIPS"/>
        <s v="FUELOIL"/>
        <s v="FUELOIL_EXETS"/>
        <s v="HEAVYFUELOIL"/>
        <s v="LIGHTOIL"/>
        <s v="LIGNITE"/>
        <s v="MUNIWASTE"/>
        <s v="NATGAS"/>
        <s v="NATGAS_EXETS"/>
        <s v="NUCLEAR"/>
        <s v="PEAT"/>
        <s v="RECYCLEDWOOD"/>
        <s v="RETORTGAS"/>
        <s v="SHALE"/>
        <s v="STRAW"/>
        <s v="THERMGAS_H2"/>
        <s v="THERMGAS_UP"/>
        <s v="WASTEHEAT"/>
        <s v="WOOD"/>
        <s v="WOODCHIPS"/>
        <s v="WOODPELLETS"/>
        <s v="WOODWASTE"/>
      </sharedItems>
    </cacheField>
    <cacheField name="€/MWh" numFmtId="0" sqlType="8">
      <sharedItems containsSemiMixedTypes="0" containsString="0" containsNumber="1" minValue="0.31515896120488701" maxValue="130.68"/>
    </cacheField>
    <cacheField name="€/GJ" numFmtId="0" sqlType="8">
      <sharedItems containsSemiMixedTypes="0" containsString="0" containsNumber="1" minValue="8.7544155890246306E-2" maxValue="36.29999999999999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1">
  <r>
    <x v="0"/>
    <x v="0"/>
    <x v="0"/>
  </r>
  <r>
    <x v="0"/>
    <x v="0"/>
    <x v="1"/>
  </r>
  <r>
    <x v="0"/>
    <x v="0"/>
    <x v="2"/>
  </r>
  <r>
    <x v="0"/>
    <x v="0"/>
    <x v="3"/>
  </r>
  <r>
    <x v="0"/>
    <x v="0"/>
    <x v="4"/>
  </r>
  <r>
    <x v="0"/>
    <x v="0"/>
    <x v="5"/>
  </r>
  <r>
    <x v="0"/>
    <x v="0"/>
    <x v="6"/>
  </r>
  <r>
    <x v="0"/>
    <x v="0"/>
    <x v="7"/>
  </r>
  <r>
    <x v="0"/>
    <x v="0"/>
    <x v="8"/>
  </r>
  <r>
    <x v="0"/>
    <x v="0"/>
    <x v="9"/>
  </r>
  <r>
    <x v="0"/>
    <x v="0"/>
    <x v="10"/>
  </r>
</pivotCacheRecords>
</file>

<file path=xl/pivotCache/pivotCacheRecords2.xml><?xml version="1.0" encoding="utf-8"?>
<pivotCacheRecords xmlns="http://schemas.openxmlformats.org/spreadsheetml/2006/main" xmlns:r="http://schemas.openxmlformats.org/officeDocument/2006/relationships" count="528">
  <r>
    <x v="0"/>
    <x v="0"/>
    <x v="0"/>
    <x v="0"/>
    <x v="0"/>
    <x v="0"/>
    <x v="0"/>
    <n v="19.311586978704501"/>
  </r>
  <r>
    <x v="0"/>
    <x v="0"/>
    <x v="0"/>
    <x v="0"/>
    <x v="0"/>
    <x v="0"/>
    <x v="1"/>
    <n v="25.3094380323313"/>
  </r>
  <r>
    <x v="0"/>
    <x v="0"/>
    <x v="0"/>
    <x v="0"/>
    <x v="0"/>
    <x v="0"/>
    <x v="2"/>
    <n v="23.288741863797402"/>
  </r>
  <r>
    <x v="0"/>
    <x v="0"/>
    <x v="0"/>
    <x v="0"/>
    <x v="0"/>
    <x v="1"/>
    <x v="0"/>
    <n v="10.5259048183731"/>
  </r>
  <r>
    <x v="0"/>
    <x v="0"/>
    <x v="0"/>
    <x v="0"/>
    <x v="0"/>
    <x v="1"/>
    <x v="1"/>
    <n v="9.5866136827337094"/>
  </r>
  <r>
    <x v="0"/>
    <x v="0"/>
    <x v="0"/>
    <x v="0"/>
    <x v="0"/>
    <x v="1"/>
    <x v="2"/>
    <n v="9.7568350581058105"/>
  </r>
  <r>
    <x v="0"/>
    <x v="0"/>
    <x v="0"/>
    <x v="0"/>
    <x v="1"/>
    <x v="0"/>
    <x v="0"/>
    <n v="20.158339434973399"/>
  </r>
  <r>
    <x v="0"/>
    <x v="0"/>
    <x v="0"/>
    <x v="0"/>
    <x v="1"/>
    <x v="0"/>
    <x v="1"/>
    <n v="25.3766639496842"/>
  </r>
  <r>
    <x v="0"/>
    <x v="0"/>
    <x v="0"/>
    <x v="0"/>
    <x v="1"/>
    <x v="0"/>
    <x v="2"/>
    <n v="24.309858104172701"/>
  </r>
  <r>
    <x v="0"/>
    <x v="0"/>
    <x v="0"/>
    <x v="0"/>
    <x v="1"/>
    <x v="1"/>
    <x v="0"/>
    <n v="11.097509306869799"/>
  </r>
  <r>
    <x v="0"/>
    <x v="0"/>
    <x v="0"/>
    <x v="0"/>
    <x v="1"/>
    <x v="1"/>
    <x v="1"/>
    <n v="10.184694423910001"/>
  </r>
  <r>
    <x v="0"/>
    <x v="0"/>
    <x v="0"/>
    <x v="0"/>
    <x v="1"/>
    <x v="1"/>
    <x v="2"/>
    <n v="10.184694423910001"/>
  </r>
  <r>
    <x v="0"/>
    <x v="0"/>
    <x v="1"/>
    <x v="0"/>
    <x v="0"/>
    <x v="0"/>
    <x v="0"/>
    <n v="84.145716709673394"/>
  </r>
  <r>
    <x v="0"/>
    <x v="0"/>
    <x v="1"/>
    <x v="0"/>
    <x v="0"/>
    <x v="0"/>
    <x v="1"/>
    <n v="88.866328592781997"/>
  </r>
  <r>
    <x v="0"/>
    <x v="0"/>
    <x v="1"/>
    <x v="0"/>
    <x v="0"/>
    <x v="0"/>
    <x v="2"/>
    <n v="88.801899583902298"/>
  </r>
  <r>
    <x v="0"/>
    <x v="0"/>
    <x v="1"/>
    <x v="0"/>
    <x v="0"/>
    <x v="1"/>
    <x v="0"/>
    <n v="29.388700192045199"/>
  </r>
  <r>
    <x v="0"/>
    <x v="0"/>
    <x v="1"/>
    <x v="0"/>
    <x v="0"/>
    <x v="1"/>
    <x v="1"/>
    <n v="20.5192060833824"/>
  </r>
  <r>
    <x v="0"/>
    <x v="0"/>
    <x v="1"/>
    <x v="0"/>
    <x v="0"/>
    <x v="1"/>
    <x v="2"/>
    <n v="21.4189021747206"/>
  </r>
  <r>
    <x v="0"/>
    <x v="0"/>
    <x v="1"/>
    <x v="0"/>
    <x v="1"/>
    <x v="0"/>
    <x v="0"/>
    <n v="79.325674820261298"/>
  </r>
  <r>
    <x v="0"/>
    <x v="0"/>
    <x v="1"/>
    <x v="0"/>
    <x v="1"/>
    <x v="0"/>
    <x v="1"/>
    <n v="85.133840591885104"/>
  </r>
  <r>
    <x v="0"/>
    <x v="0"/>
    <x v="1"/>
    <x v="0"/>
    <x v="1"/>
    <x v="0"/>
    <x v="2"/>
    <n v="85.072117601378395"/>
  </r>
  <r>
    <x v="0"/>
    <x v="0"/>
    <x v="1"/>
    <x v="0"/>
    <x v="1"/>
    <x v="1"/>
    <x v="0"/>
    <n v="29.388700192045199"/>
  </r>
  <r>
    <x v="0"/>
    <x v="0"/>
    <x v="1"/>
    <x v="0"/>
    <x v="1"/>
    <x v="1"/>
    <x v="1"/>
    <n v="22.1464044609423"/>
  </r>
  <r>
    <x v="0"/>
    <x v="0"/>
    <x v="1"/>
    <x v="0"/>
    <x v="1"/>
    <x v="1"/>
    <x v="2"/>
    <n v="22.358042144802301"/>
  </r>
  <r>
    <x v="0"/>
    <x v="0"/>
    <x v="0"/>
    <x v="1"/>
    <x v="2"/>
    <x v="0"/>
    <x v="0"/>
    <n v="18.500398125598899"/>
  </r>
  <r>
    <x v="0"/>
    <x v="0"/>
    <x v="0"/>
    <x v="1"/>
    <x v="2"/>
    <x v="0"/>
    <x v="1"/>
    <n v="23.227890978704501"/>
  </r>
  <r>
    <x v="0"/>
    <x v="0"/>
    <x v="0"/>
    <x v="1"/>
    <x v="2"/>
    <x v="0"/>
    <x v="2"/>
    <n v="15.1740356792191"/>
  </r>
  <r>
    <x v="0"/>
    <x v="0"/>
    <x v="0"/>
    <x v="1"/>
    <x v="2"/>
    <x v="1"/>
    <x v="0"/>
    <n v="17.0597010750412"/>
  </r>
  <r>
    <x v="0"/>
    <x v="0"/>
    <x v="0"/>
    <x v="1"/>
    <x v="2"/>
    <x v="1"/>
    <x v="1"/>
    <n v="16.133410835369599"/>
  </r>
  <r>
    <x v="0"/>
    <x v="0"/>
    <x v="0"/>
    <x v="1"/>
    <x v="2"/>
    <x v="1"/>
    <x v="2"/>
    <n v="12.273062067750701"/>
  </r>
  <r>
    <x v="0"/>
    <x v="0"/>
    <x v="1"/>
    <x v="1"/>
    <x v="2"/>
    <x v="0"/>
    <x v="0"/>
    <n v="60.8514807919221"/>
  </r>
  <r>
    <x v="0"/>
    <x v="0"/>
    <x v="1"/>
    <x v="1"/>
    <x v="2"/>
    <x v="0"/>
    <x v="1"/>
    <n v="57.261166015564299"/>
  </r>
  <r>
    <x v="0"/>
    <x v="0"/>
    <x v="1"/>
    <x v="1"/>
    <x v="2"/>
    <x v="0"/>
    <x v="2"/>
    <n v="51.163430398145699"/>
  </r>
  <r>
    <x v="0"/>
    <x v="0"/>
    <x v="1"/>
    <x v="1"/>
    <x v="2"/>
    <x v="1"/>
    <x v="0"/>
    <n v="24.909240912782401"/>
  </r>
  <r>
    <x v="0"/>
    <x v="0"/>
    <x v="1"/>
    <x v="1"/>
    <x v="2"/>
    <x v="1"/>
    <x v="1"/>
    <n v="24.909240912782401"/>
  </r>
  <r>
    <x v="0"/>
    <x v="0"/>
    <x v="1"/>
    <x v="1"/>
    <x v="2"/>
    <x v="1"/>
    <x v="2"/>
    <n v="23.912871276271101"/>
  </r>
  <r>
    <x v="0"/>
    <x v="0"/>
    <x v="0"/>
    <x v="2"/>
    <x v="3"/>
    <x v="0"/>
    <x v="0"/>
    <n v="19.311586978704501"/>
  </r>
  <r>
    <x v="0"/>
    <x v="0"/>
    <x v="0"/>
    <x v="2"/>
    <x v="3"/>
    <x v="0"/>
    <x v="1"/>
    <n v="24.3107418637974"/>
  </r>
  <r>
    <x v="0"/>
    <x v="0"/>
    <x v="0"/>
    <x v="2"/>
    <x v="3"/>
    <x v="0"/>
    <x v="2"/>
    <n v="23.288741863797402"/>
  </r>
  <r>
    <x v="0"/>
    <x v="0"/>
    <x v="0"/>
    <x v="2"/>
    <x v="3"/>
    <x v="1"/>
    <x v="0"/>
    <n v="11.7574912609051"/>
  </r>
  <r>
    <x v="0"/>
    <x v="0"/>
    <x v="0"/>
    <x v="2"/>
    <x v="3"/>
    <x v="1"/>
    <x v="1"/>
    <n v="14.823491260905101"/>
  </r>
  <r>
    <x v="0"/>
    <x v="0"/>
    <x v="0"/>
    <x v="2"/>
    <x v="3"/>
    <x v="1"/>
    <x v="2"/>
    <n v="11.7574912609051"/>
  </r>
  <r>
    <x v="0"/>
    <x v="0"/>
    <x v="1"/>
    <x v="2"/>
    <x v="3"/>
    <x v="0"/>
    <x v="0"/>
    <n v="70.817898440998206"/>
  </r>
  <r>
    <x v="0"/>
    <x v="0"/>
    <x v="1"/>
    <x v="2"/>
    <x v="3"/>
    <x v="0"/>
    <x v="1"/>
    <n v="76.805601482529298"/>
  </r>
  <r>
    <x v="0"/>
    <x v="0"/>
    <x v="1"/>
    <x v="2"/>
    <x v="3"/>
    <x v="0"/>
    <x v="2"/>
    <n v="76.970086250529306"/>
  </r>
  <r>
    <x v="0"/>
    <x v="0"/>
    <x v="1"/>
    <x v="2"/>
    <x v="3"/>
    <x v="1"/>
    <x v="0"/>
    <n v="22.908428482667802"/>
  </r>
  <r>
    <x v="0"/>
    <x v="0"/>
    <x v="1"/>
    <x v="2"/>
    <x v="3"/>
    <x v="1"/>
    <x v="1"/>
    <n v="23.338355265973199"/>
  </r>
  <r>
    <x v="0"/>
    <x v="0"/>
    <x v="1"/>
    <x v="2"/>
    <x v="3"/>
    <x v="1"/>
    <x v="2"/>
    <n v="22.908428482667802"/>
  </r>
  <r>
    <x v="0"/>
    <x v="0"/>
    <x v="0"/>
    <x v="3"/>
    <x v="4"/>
    <x v="0"/>
    <x v="0"/>
    <n v="19.311586978704501"/>
  </r>
  <r>
    <x v="0"/>
    <x v="0"/>
    <x v="0"/>
    <x v="3"/>
    <x v="4"/>
    <x v="0"/>
    <x v="1"/>
    <n v="25.3094380323313"/>
  </r>
  <r>
    <x v="0"/>
    <x v="0"/>
    <x v="0"/>
    <x v="3"/>
    <x v="4"/>
    <x v="0"/>
    <x v="2"/>
    <n v="23.265346330414101"/>
  </r>
  <r>
    <x v="0"/>
    <x v="0"/>
    <x v="0"/>
    <x v="3"/>
    <x v="4"/>
    <x v="1"/>
    <x v="0"/>
    <n v="17.0597010750412"/>
  </r>
  <r>
    <x v="0"/>
    <x v="0"/>
    <x v="0"/>
    <x v="3"/>
    <x v="4"/>
    <x v="1"/>
    <x v="1"/>
    <n v="10.007010316005999"/>
  </r>
  <r>
    <x v="0"/>
    <x v="0"/>
    <x v="0"/>
    <x v="3"/>
    <x v="4"/>
    <x v="1"/>
    <x v="2"/>
    <n v="9.7568350581058105"/>
  </r>
  <r>
    <x v="0"/>
    <x v="0"/>
    <x v="0"/>
    <x v="3"/>
    <x v="5"/>
    <x v="0"/>
    <x v="0"/>
    <n v="19.311586978704501"/>
  </r>
  <r>
    <x v="0"/>
    <x v="0"/>
    <x v="0"/>
    <x v="3"/>
    <x v="5"/>
    <x v="0"/>
    <x v="1"/>
    <n v="25.3094380323313"/>
  </r>
  <r>
    <x v="0"/>
    <x v="0"/>
    <x v="0"/>
    <x v="3"/>
    <x v="5"/>
    <x v="0"/>
    <x v="2"/>
    <n v="22.310512505517899"/>
  </r>
  <r>
    <x v="0"/>
    <x v="0"/>
    <x v="0"/>
    <x v="3"/>
    <x v="5"/>
    <x v="1"/>
    <x v="0"/>
    <n v="16.343091429889402"/>
  </r>
  <r>
    <x v="0"/>
    <x v="0"/>
    <x v="0"/>
    <x v="3"/>
    <x v="5"/>
    <x v="1"/>
    <x v="1"/>
    <n v="10.007010316005999"/>
  </r>
  <r>
    <x v="0"/>
    <x v="0"/>
    <x v="0"/>
    <x v="3"/>
    <x v="5"/>
    <x v="1"/>
    <x v="2"/>
    <n v="9.7568325031058105"/>
  </r>
  <r>
    <x v="0"/>
    <x v="0"/>
    <x v="0"/>
    <x v="3"/>
    <x v="6"/>
    <x v="0"/>
    <x v="0"/>
    <n v="21.042214650285398"/>
  </r>
  <r>
    <x v="0"/>
    <x v="0"/>
    <x v="0"/>
    <x v="3"/>
    <x v="6"/>
    <x v="0"/>
    <x v="1"/>
    <n v="27.57750155806"/>
  </r>
  <r>
    <x v="0"/>
    <x v="0"/>
    <x v="0"/>
    <x v="3"/>
    <x v="6"/>
    <x v="0"/>
    <x v="2"/>
    <n v="24.309858104172701"/>
  </r>
  <r>
    <x v="0"/>
    <x v="0"/>
    <x v="0"/>
    <x v="3"/>
    <x v="6"/>
    <x v="1"/>
    <x v="0"/>
    <n v="17.807727844510602"/>
  </r>
  <r>
    <x v="0"/>
    <x v="0"/>
    <x v="0"/>
    <x v="3"/>
    <x v="6"/>
    <x v="1"/>
    <x v="1"/>
    <n v="10.9039038615657"/>
  </r>
  <r>
    <x v="0"/>
    <x v="0"/>
    <x v="0"/>
    <x v="3"/>
    <x v="6"/>
    <x v="1"/>
    <x v="2"/>
    <n v="10.631308932041099"/>
  </r>
  <r>
    <x v="0"/>
    <x v="0"/>
    <x v="0"/>
    <x v="3"/>
    <x v="7"/>
    <x v="0"/>
    <x v="0"/>
    <n v="20.158339434973399"/>
  </r>
  <r>
    <x v="0"/>
    <x v="0"/>
    <x v="0"/>
    <x v="3"/>
    <x v="7"/>
    <x v="0"/>
    <x v="1"/>
    <n v="26.4191442926214"/>
  </r>
  <r>
    <x v="0"/>
    <x v="0"/>
    <x v="0"/>
    <x v="3"/>
    <x v="7"/>
    <x v="0"/>
    <x v="2"/>
    <n v="23.288741863797402"/>
  </r>
  <r>
    <x v="0"/>
    <x v="0"/>
    <x v="0"/>
    <x v="3"/>
    <x v="7"/>
    <x v="1"/>
    <x v="0"/>
    <n v="17.0597010750412"/>
  </r>
  <r>
    <x v="0"/>
    <x v="0"/>
    <x v="0"/>
    <x v="3"/>
    <x v="7"/>
    <x v="1"/>
    <x v="1"/>
    <n v="10.445837699379901"/>
  </r>
  <r>
    <x v="0"/>
    <x v="0"/>
    <x v="0"/>
    <x v="3"/>
    <x v="7"/>
    <x v="1"/>
    <x v="2"/>
    <n v="10.184691756895401"/>
  </r>
  <r>
    <x v="0"/>
    <x v="0"/>
    <x v="1"/>
    <x v="3"/>
    <x v="4"/>
    <x v="0"/>
    <x v="0"/>
    <n v="82.803525073341604"/>
  </r>
  <r>
    <x v="0"/>
    <x v="0"/>
    <x v="1"/>
    <x v="3"/>
    <x v="4"/>
    <x v="0"/>
    <x v="1"/>
    <n v="85.133840591885104"/>
  </r>
  <r>
    <x v="0"/>
    <x v="0"/>
    <x v="1"/>
    <x v="3"/>
    <x v="4"/>
    <x v="0"/>
    <x v="2"/>
    <n v="85.072117601378395"/>
  </r>
  <r>
    <x v="0"/>
    <x v="0"/>
    <x v="1"/>
    <x v="3"/>
    <x v="4"/>
    <x v="1"/>
    <x v="0"/>
    <n v="32.022284922534801"/>
  </r>
  <r>
    <x v="0"/>
    <x v="0"/>
    <x v="1"/>
    <x v="3"/>
    <x v="4"/>
    <x v="1"/>
    <x v="1"/>
    <n v="21.216153273582702"/>
  </r>
  <r>
    <x v="0"/>
    <x v="0"/>
    <x v="1"/>
    <x v="3"/>
    <x v="4"/>
    <x v="1"/>
    <x v="2"/>
    <n v="21.216153273582702"/>
  </r>
  <r>
    <x v="0"/>
    <x v="0"/>
    <x v="1"/>
    <x v="3"/>
    <x v="5"/>
    <x v="0"/>
    <x v="0"/>
    <n v="82.803525073341604"/>
  </r>
  <r>
    <x v="0"/>
    <x v="0"/>
    <x v="1"/>
    <x v="3"/>
    <x v="5"/>
    <x v="0"/>
    <x v="1"/>
    <n v="85.133840591885104"/>
  </r>
  <r>
    <x v="0"/>
    <x v="0"/>
    <x v="1"/>
    <x v="3"/>
    <x v="5"/>
    <x v="0"/>
    <x v="2"/>
    <n v="85.072117601378395"/>
  </r>
  <r>
    <x v="0"/>
    <x v="0"/>
    <x v="1"/>
    <x v="3"/>
    <x v="5"/>
    <x v="1"/>
    <x v="0"/>
    <n v="30.6772467557883"/>
  </r>
  <r>
    <x v="0"/>
    <x v="0"/>
    <x v="1"/>
    <x v="3"/>
    <x v="5"/>
    <x v="1"/>
    <x v="1"/>
    <n v="19.657297227880299"/>
  </r>
  <r>
    <x v="0"/>
    <x v="0"/>
    <x v="1"/>
    <x v="3"/>
    <x v="5"/>
    <x v="1"/>
    <x v="2"/>
    <n v="20.324972636092198"/>
  </r>
  <r>
    <x v="0"/>
    <x v="0"/>
    <x v="1"/>
    <x v="3"/>
    <x v="6"/>
    <x v="0"/>
    <x v="0"/>
    <n v="90.223331031661303"/>
  </r>
  <r>
    <x v="0"/>
    <x v="0"/>
    <x v="1"/>
    <x v="3"/>
    <x v="6"/>
    <x v="0"/>
    <x v="1"/>
    <n v="92.762453854678498"/>
  </r>
  <r>
    <x v="0"/>
    <x v="0"/>
    <x v="1"/>
    <x v="3"/>
    <x v="6"/>
    <x v="0"/>
    <x v="2"/>
    <n v="92.695203114720499"/>
  </r>
  <r>
    <x v="0"/>
    <x v="0"/>
    <x v="1"/>
    <x v="3"/>
    <x v="6"/>
    <x v="1"/>
    <x v="0"/>
    <n v="33.426291359639698"/>
  </r>
  <r>
    <x v="0"/>
    <x v="0"/>
    <x v="1"/>
    <x v="3"/>
    <x v="6"/>
    <x v="1"/>
    <x v="1"/>
    <n v="23.486465095268901"/>
  </r>
  <r>
    <x v="0"/>
    <x v="0"/>
    <x v="1"/>
    <x v="3"/>
    <x v="6"/>
    <x v="1"/>
    <x v="2"/>
    <n v="22.567873346684799"/>
  </r>
  <r>
    <x v="0"/>
    <x v="0"/>
    <x v="1"/>
    <x v="3"/>
    <x v="7"/>
    <x v="0"/>
    <x v="0"/>
    <n v="86.4338489283315"/>
  </r>
  <r>
    <x v="0"/>
    <x v="0"/>
    <x v="1"/>
    <x v="3"/>
    <x v="7"/>
    <x v="0"/>
    <x v="1"/>
    <n v="88.866328592781997"/>
  </r>
  <r>
    <x v="0"/>
    <x v="0"/>
    <x v="1"/>
    <x v="3"/>
    <x v="7"/>
    <x v="0"/>
    <x v="2"/>
    <n v="88.801899583902298"/>
  </r>
  <r>
    <x v="0"/>
    <x v="0"/>
    <x v="1"/>
    <x v="3"/>
    <x v="7"/>
    <x v="1"/>
    <x v="0"/>
    <n v="32.022284922534801"/>
  </r>
  <r>
    <x v="0"/>
    <x v="0"/>
    <x v="1"/>
    <x v="3"/>
    <x v="7"/>
    <x v="1"/>
    <x v="1"/>
    <n v="20.324972636092198"/>
  </r>
  <r>
    <x v="0"/>
    <x v="0"/>
    <x v="1"/>
    <x v="3"/>
    <x v="7"/>
    <x v="1"/>
    <x v="2"/>
    <n v="20.324972636092198"/>
  </r>
  <r>
    <x v="0"/>
    <x v="0"/>
    <x v="0"/>
    <x v="4"/>
    <x v="8"/>
    <x v="0"/>
    <x v="0"/>
    <n v="19.311586978704501"/>
  </r>
  <r>
    <x v="0"/>
    <x v="0"/>
    <x v="0"/>
    <x v="4"/>
    <x v="8"/>
    <x v="0"/>
    <x v="1"/>
    <n v="24.2463394349734"/>
  </r>
  <r>
    <x v="0"/>
    <x v="0"/>
    <x v="0"/>
    <x v="4"/>
    <x v="8"/>
    <x v="0"/>
    <x v="2"/>
    <n v="14.7423247841635"/>
  </r>
  <r>
    <x v="0"/>
    <x v="0"/>
    <x v="0"/>
    <x v="4"/>
    <x v="8"/>
    <x v="1"/>
    <x v="0"/>
    <n v="17.807727844510602"/>
  </r>
  <r>
    <x v="0"/>
    <x v="0"/>
    <x v="0"/>
    <x v="4"/>
    <x v="8"/>
    <x v="1"/>
    <x v="1"/>
    <n v="16.840827803099799"/>
  </r>
  <r>
    <x v="0"/>
    <x v="0"/>
    <x v="0"/>
    <x v="4"/>
    <x v="8"/>
    <x v="1"/>
    <x v="2"/>
    <n v="21.8329416629341"/>
  </r>
  <r>
    <x v="0"/>
    <x v="0"/>
    <x v="1"/>
    <x v="4"/>
    <x v="8"/>
    <x v="0"/>
    <x v="0"/>
    <n v="58.432525387211399"/>
  </r>
  <r>
    <x v="0"/>
    <x v="0"/>
    <x v="1"/>
    <x v="4"/>
    <x v="8"/>
    <x v="0"/>
    <x v="1"/>
    <n v="59.771678721883397"/>
  </r>
  <r>
    <x v="0"/>
    <x v="0"/>
    <x v="1"/>
    <x v="4"/>
    <x v="8"/>
    <x v="0"/>
    <x v="2"/>
    <n v="51.162354674084"/>
  </r>
  <r>
    <x v="0"/>
    <x v="0"/>
    <x v="1"/>
    <x v="4"/>
    <x v="8"/>
    <x v="1"/>
    <x v="0"/>
    <n v="26.001401996641398"/>
  </r>
  <r>
    <x v="0"/>
    <x v="0"/>
    <x v="1"/>
    <x v="4"/>
    <x v="8"/>
    <x v="1"/>
    <x v="1"/>
    <n v="26.0053124920831"/>
  </r>
  <r>
    <x v="0"/>
    <x v="0"/>
    <x v="1"/>
    <x v="4"/>
    <x v="8"/>
    <x v="1"/>
    <x v="2"/>
    <n v="24.9650999923998"/>
  </r>
  <r>
    <x v="0"/>
    <x v="0"/>
    <x v="0"/>
    <x v="5"/>
    <x v="9"/>
    <x v="0"/>
    <x v="0"/>
    <n v="20.158339434973399"/>
  </r>
  <r>
    <x v="0"/>
    <x v="0"/>
    <x v="0"/>
    <x v="5"/>
    <x v="9"/>
    <x v="0"/>
    <x v="1"/>
    <n v="25.3094380323313"/>
  </r>
  <r>
    <x v="0"/>
    <x v="0"/>
    <x v="0"/>
    <x v="5"/>
    <x v="9"/>
    <x v="0"/>
    <x v="2"/>
    <n v="15.1667830680333"/>
  </r>
  <r>
    <x v="0"/>
    <x v="0"/>
    <x v="0"/>
    <x v="5"/>
    <x v="9"/>
    <x v="1"/>
    <x v="0"/>
    <n v="17.0597010750412"/>
  </r>
  <r>
    <x v="0"/>
    <x v="0"/>
    <x v="0"/>
    <x v="5"/>
    <x v="9"/>
    <x v="1"/>
    <x v="1"/>
    <n v="16.133410835369599"/>
  </r>
  <r>
    <x v="0"/>
    <x v="0"/>
    <x v="0"/>
    <x v="5"/>
    <x v="9"/>
    <x v="1"/>
    <x v="2"/>
    <n v="22.790233677384201"/>
  </r>
  <r>
    <x v="0"/>
    <x v="0"/>
    <x v="1"/>
    <x v="5"/>
    <x v="9"/>
    <x v="0"/>
    <x v="0"/>
    <n v="59.125413711894197"/>
  </r>
  <r>
    <x v="0"/>
    <x v="0"/>
    <x v="1"/>
    <x v="5"/>
    <x v="9"/>
    <x v="0"/>
    <x v="1"/>
    <n v="59.125413711894197"/>
  </r>
  <r>
    <x v="0"/>
    <x v="0"/>
    <x v="1"/>
    <x v="5"/>
    <x v="9"/>
    <x v="0"/>
    <x v="2"/>
    <n v="51.157950798443501"/>
  </r>
  <r>
    <x v="0"/>
    <x v="0"/>
    <x v="1"/>
    <x v="5"/>
    <x v="9"/>
    <x v="1"/>
    <x v="0"/>
    <n v="29.388700192045199"/>
  </r>
  <r>
    <x v="0"/>
    <x v="0"/>
    <x v="1"/>
    <x v="5"/>
    <x v="9"/>
    <x v="1"/>
    <x v="1"/>
    <n v="28.837712646737899"/>
  </r>
  <r>
    <x v="0"/>
    <x v="0"/>
    <x v="1"/>
    <x v="5"/>
    <x v="9"/>
    <x v="1"/>
    <x v="2"/>
    <n v="30.039284007018701"/>
  </r>
  <r>
    <x v="0"/>
    <x v="0"/>
    <x v="0"/>
    <x v="6"/>
    <x v="10"/>
    <x v="0"/>
    <x v="0"/>
    <n v="21.042214650285398"/>
  </r>
  <r>
    <x v="0"/>
    <x v="0"/>
    <x v="0"/>
    <x v="6"/>
    <x v="10"/>
    <x v="0"/>
    <x v="1"/>
    <n v="44.224862175469703"/>
  </r>
  <r>
    <x v="0"/>
    <x v="0"/>
    <x v="0"/>
    <x v="6"/>
    <x v="10"/>
    <x v="0"/>
    <x v="2"/>
    <n v="46.552486500494403"/>
  </r>
  <r>
    <x v="0"/>
    <x v="0"/>
    <x v="0"/>
    <x v="6"/>
    <x v="10"/>
    <x v="1"/>
    <x v="0"/>
    <n v="18.539428133478498"/>
  </r>
  <r>
    <x v="0"/>
    <x v="0"/>
    <x v="0"/>
    <x v="6"/>
    <x v="10"/>
    <x v="1"/>
    <x v="1"/>
    <n v="19.5151875089248"/>
  </r>
  <r>
    <x v="0"/>
    <x v="0"/>
    <x v="0"/>
    <x v="6"/>
    <x v="10"/>
    <x v="1"/>
    <x v="2"/>
    <n v="19.027307821201699"/>
  </r>
  <r>
    <x v="0"/>
    <x v="0"/>
    <x v="1"/>
    <x v="6"/>
    <x v="10"/>
    <x v="0"/>
    <x v="0"/>
    <n v="89.159490213142007"/>
  </r>
  <r>
    <x v="0"/>
    <x v="0"/>
    <x v="1"/>
    <x v="6"/>
    <x v="10"/>
    <x v="0"/>
    <x v="1"/>
    <n v="92.762453854678498"/>
  </r>
  <r>
    <x v="0"/>
    <x v="0"/>
    <x v="1"/>
    <x v="6"/>
    <x v="10"/>
    <x v="0"/>
    <x v="2"/>
    <n v="96.421980702580996"/>
  </r>
  <r>
    <x v="0"/>
    <x v="0"/>
    <x v="1"/>
    <x v="6"/>
    <x v="10"/>
    <x v="1"/>
    <x v="0"/>
    <n v="39.264188359701997"/>
  </r>
  <r>
    <x v="0"/>
    <x v="0"/>
    <x v="1"/>
    <x v="6"/>
    <x v="10"/>
    <x v="1"/>
    <x v="1"/>
    <n v="40.900196208022898"/>
  </r>
  <r>
    <x v="0"/>
    <x v="0"/>
    <x v="1"/>
    <x v="6"/>
    <x v="10"/>
    <x v="1"/>
    <x v="2"/>
    <n v="39.264188359701997"/>
  </r>
  <r>
    <x v="0"/>
    <x v="0"/>
    <x v="0"/>
    <x v="7"/>
    <x v="11"/>
    <x v="0"/>
    <x v="0"/>
    <n v="21.042214650285398"/>
  </r>
  <r>
    <x v="0"/>
    <x v="0"/>
    <x v="0"/>
    <x v="7"/>
    <x v="11"/>
    <x v="0"/>
    <x v="1"/>
    <n v="25.3094380323313"/>
  </r>
  <r>
    <x v="0"/>
    <x v="0"/>
    <x v="0"/>
    <x v="7"/>
    <x v="11"/>
    <x v="0"/>
    <x v="2"/>
    <n v="24.2426321868199"/>
  </r>
  <r>
    <x v="0"/>
    <x v="0"/>
    <x v="0"/>
    <x v="7"/>
    <x v="11"/>
    <x v="1"/>
    <x v="0"/>
    <n v="9.7568350581058105"/>
  </r>
  <r>
    <x v="0"/>
    <x v="0"/>
    <x v="0"/>
    <x v="7"/>
    <x v="11"/>
    <x v="1"/>
    <x v="1"/>
    <n v="9.7568350581058105"/>
  </r>
  <r>
    <x v="0"/>
    <x v="0"/>
    <x v="0"/>
    <x v="7"/>
    <x v="11"/>
    <x v="1"/>
    <x v="2"/>
    <n v="9.7568350581058105"/>
  </r>
  <r>
    <x v="0"/>
    <x v="0"/>
    <x v="0"/>
    <x v="7"/>
    <x v="12"/>
    <x v="0"/>
    <x v="0"/>
    <n v="20.158339434973399"/>
  </r>
  <r>
    <x v="0"/>
    <x v="0"/>
    <x v="0"/>
    <x v="7"/>
    <x v="12"/>
    <x v="0"/>
    <x v="1"/>
    <n v="24.2463394349734"/>
  </r>
  <r>
    <x v="0"/>
    <x v="0"/>
    <x v="0"/>
    <x v="7"/>
    <x v="12"/>
    <x v="0"/>
    <x v="2"/>
    <n v="23.224339434973398"/>
  </r>
  <r>
    <x v="0"/>
    <x v="0"/>
    <x v="0"/>
    <x v="7"/>
    <x v="12"/>
    <x v="1"/>
    <x v="0"/>
    <n v="10.0837146160014"/>
  </r>
  <r>
    <x v="0"/>
    <x v="0"/>
    <x v="0"/>
    <x v="7"/>
    <x v="12"/>
    <x v="1"/>
    <x v="1"/>
    <n v="9.5866136827337094"/>
  </r>
  <r>
    <x v="0"/>
    <x v="0"/>
    <x v="0"/>
    <x v="7"/>
    <x v="12"/>
    <x v="1"/>
    <x v="2"/>
    <n v="9.3469457856653708"/>
  </r>
  <r>
    <x v="0"/>
    <x v="0"/>
    <x v="0"/>
    <x v="7"/>
    <x v="13"/>
    <x v="0"/>
    <x v="0"/>
    <n v="18.500398125598899"/>
  </r>
  <r>
    <x v="0"/>
    <x v="0"/>
    <x v="0"/>
    <x v="7"/>
    <x v="13"/>
    <x v="0"/>
    <x v="1"/>
    <n v="21.243706660006499"/>
  </r>
  <r>
    <x v="0"/>
    <x v="0"/>
    <x v="0"/>
    <x v="7"/>
    <x v="13"/>
    <x v="0"/>
    <x v="2"/>
    <n v="22.310512505517899"/>
  </r>
  <r>
    <x v="0"/>
    <x v="0"/>
    <x v="0"/>
    <x v="7"/>
    <x v="13"/>
    <x v="1"/>
    <x v="0"/>
    <n v="2.5038999999999998"/>
  </r>
  <r>
    <x v="0"/>
    <x v="0"/>
    <x v="0"/>
    <x v="7"/>
    <x v="13"/>
    <x v="1"/>
    <x v="1"/>
    <n v="2.5038999999999998"/>
  </r>
  <r>
    <x v="0"/>
    <x v="0"/>
    <x v="0"/>
    <x v="7"/>
    <x v="13"/>
    <x v="1"/>
    <x v="2"/>
    <n v="2.5038999999999998"/>
  </r>
  <r>
    <x v="0"/>
    <x v="0"/>
    <x v="0"/>
    <x v="7"/>
    <x v="14"/>
    <x v="0"/>
    <x v="0"/>
    <n v="18.3073687802862"/>
  </r>
  <r>
    <x v="0"/>
    <x v="0"/>
    <x v="0"/>
    <x v="7"/>
    <x v="14"/>
    <x v="0"/>
    <x v="1"/>
    <n v="20.351368780286201"/>
  </r>
  <r>
    <x v="0"/>
    <x v="0"/>
    <x v="0"/>
    <x v="7"/>
    <x v="14"/>
    <x v="0"/>
    <x v="2"/>
    <n v="21.373368780286199"/>
  </r>
  <r>
    <x v="0"/>
    <x v="0"/>
    <x v="0"/>
    <x v="7"/>
    <x v="14"/>
    <x v="1"/>
    <x v="0"/>
    <n v="2.3986339999999999"/>
  </r>
  <r>
    <x v="0"/>
    <x v="0"/>
    <x v="0"/>
    <x v="7"/>
    <x v="14"/>
    <x v="1"/>
    <x v="1"/>
    <n v="2.3986339999999999"/>
  </r>
  <r>
    <x v="0"/>
    <x v="0"/>
    <x v="0"/>
    <x v="7"/>
    <x v="14"/>
    <x v="1"/>
    <x v="2"/>
    <n v="2.3986339999999999"/>
  </r>
  <r>
    <x v="0"/>
    <x v="0"/>
    <x v="0"/>
    <x v="7"/>
    <x v="15"/>
    <x v="0"/>
    <x v="0"/>
    <n v="20.158339434973399"/>
  </r>
  <r>
    <x v="0"/>
    <x v="0"/>
    <x v="0"/>
    <x v="7"/>
    <x v="15"/>
    <x v="0"/>
    <x v="1"/>
    <n v="24.2463394349734"/>
  </r>
  <r>
    <x v="0"/>
    <x v="0"/>
    <x v="0"/>
    <x v="7"/>
    <x v="15"/>
    <x v="0"/>
    <x v="2"/>
    <n v="23.224339434973398"/>
  </r>
  <r>
    <x v="0"/>
    <x v="0"/>
    <x v="0"/>
    <x v="7"/>
    <x v="15"/>
    <x v="1"/>
    <x v="0"/>
    <n v="9.3469457856653602"/>
  </r>
  <r>
    <x v="0"/>
    <x v="0"/>
    <x v="0"/>
    <x v="7"/>
    <x v="15"/>
    <x v="1"/>
    <x v="1"/>
    <n v="9.3469457856653602"/>
  </r>
  <r>
    <x v="0"/>
    <x v="0"/>
    <x v="0"/>
    <x v="7"/>
    <x v="15"/>
    <x v="1"/>
    <x v="2"/>
    <n v="9.3469457856653602"/>
  </r>
  <r>
    <x v="0"/>
    <x v="0"/>
    <x v="1"/>
    <x v="7"/>
    <x v="11"/>
    <x v="0"/>
    <x v="0"/>
    <n v="79.599965087026007"/>
  </r>
  <r>
    <x v="0"/>
    <x v="0"/>
    <x v="1"/>
    <x v="7"/>
    <x v="11"/>
    <x v="0"/>
    <x v="1"/>
    <n v="83.687965087025901"/>
  </r>
  <r>
    <x v="0"/>
    <x v="0"/>
    <x v="1"/>
    <x v="7"/>
    <x v="11"/>
    <x v="0"/>
    <x v="2"/>
    <n v="83.867188469071905"/>
  </r>
  <r>
    <x v="0"/>
    <x v="0"/>
    <x v="1"/>
    <x v="7"/>
    <x v="11"/>
    <x v="1"/>
    <x v="0"/>
    <n v="22.485708020232099"/>
  </r>
  <r>
    <x v="0"/>
    <x v="0"/>
    <x v="1"/>
    <x v="7"/>
    <x v="11"/>
    <x v="1"/>
    <x v="1"/>
    <n v="21.4189021747206"/>
  </r>
  <r>
    <x v="0"/>
    <x v="0"/>
    <x v="1"/>
    <x v="7"/>
    <x v="11"/>
    <x v="1"/>
    <x v="2"/>
    <n v="21.4189021747206"/>
  </r>
  <r>
    <x v="0"/>
    <x v="0"/>
    <x v="1"/>
    <x v="7"/>
    <x v="12"/>
    <x v="0"/>
    <x v="0"/>
    <n v="83.089840591885107"/>
  </r>
  <r>
    <x v="0"/>
    <x v="0"/>
    <x v="1"/>
    <x v="7"/>
    <x v="12"/>
    <x v="0"/>
    <x v="1"/>
    <n v="85.133840591885104"/>
  </r>
  <r>
    <x v="0"/>
    <x v="0"/>
    <x v="1"/>
    <x v="7"/>
    <x v="12"/>
    <x v="0"/>
    <x v="2"/>
    <n v="85.072117601378395"/>
  </r>
  <r>
    <x v="0"/>
    <x v="0"/>
    <x v="1"/>
    <x v="7"/>
    <x v="12"/>
    <x v="1"/>
    <x v="0"/>
    <n v="23.471618183958402"/>
  </r>
  <r>
    <x v="0"/>
    <x v="0"/>
    <x v="1"/>
    <x v="7"/>
    <x v="12"/>
    <x v="1"/>
    <x v="1"/>
    <n v="21.4189021747206"/>
  </r>
  <r>
    <x v="0"/>
    <x v="0"/>
    <x v="1"/>
    <x v="7"/>
    <x v="12"/>
    <x v="1"/>
    <x v="2"/>
    <n v="21.427618183958401"/>
  </r>
  <r>
    <x v="0"/>
    <x v="0"/>
    <x v="1"/>
    <x v="7"/>
    <x v="13"/>
    <x v="0"/>
    <x v="0"/>
    <n v="69.649240428007005"/>
  </r>
  <r>
    <x v="0"/>
    <x v="0"/>
    <x v="1"/>
    <x v="7"/>
    <x v="13"/>
    <x v="0"/>
    <x v="1"/>
    <n v="72.670434582495503"/>
  </r>
  <r>
    <x v="0"/>
    <x v="0"/>
    <x v="1"/>
    <x v="7"/>
    <x v="13"/>
    <x v="0"/>
    <x v="2"/>
    <n v="73.737240428006999"/>
  </r>
  <r>
    <x v="0"/>
    <x v="0"/>
    <x v="1"/>
    <x v="7"/>
    <x v="13"/>
    <x v="1"/>
    <x v="0"/>
    <n v="14.807225044937899"/>
  </r>
  <r>
    <x v="0"/>
    <x v="0"/>
    <x v="1"/>
    <x v="7"/>
    <x v="13"/>
    <x v="1"/>
    <x v="1"/>
    <n v="15.8292250449379"/>
  </r>
  <r>
    <x v="0"/>
    <x v="0"/>
    <x v="1"/>
    <x v="7"/>
    <x v="13"/>
    <x v="1"/>
    <x v="2"/>
    <n v="13.785225044937899"/>
  </r>
  <r>
    <x v="0"/>
    <x v="0"/>
    <x v="1"/>
    <x v="7"/>
    <x v="14"/>
    <x v="0"/>
    <x v="0"/>
    <n v="67.843444506476203"/>
  </r>
  <r>
    <x v="0"/>
    <x v="0"/>
    <x v="1"/>
    <x v="7"/>
    <x v="14"/>
    <x v="0"/>
    <x v="1"/>
    <n v="69.618174130030695"/>
  </r>
  <r>
    <x v="0"/>
    <x v="0"/>
    <x v="1"/>
    <x v="7"/>
    <x v="14"/>
    <x v="0"/>
    <x v="2"/>
    <n v="70.640174130030701"/>
  </r>
  <r>
    <x v="0"/>
    <x v="0"/>
    <x v="1"/>
    <x v="7"/>
    <x v="14"/>
    <x v="1"/>
    <x v="0"/>
    <n v="14.185219393050501"/>
  </r>
  <r>
    <x v="0"/>
    <x v="0"/>
    <x v="1"/>
    <x v="7"/>
    <x v="14"/>
    <x v="1"/>
    <x v="1"/>
    <n v="15.1642953930505"/>
  </r>
  <r>
    <x v="0"/>
    <x v="0"/>
    <x v="1"/>
    <x v="7"/>
    <x v="14"/>
    <x v="1"/>
    <x v="2"/>
    <n v="14.1422953930505"/>
  </r>
  <r>
    <x v="0"/>
    <x v="0"/>
    <x v="1"/>
    <x v="7"/>
    <x v="15"/>
    <x v="0"/>
    <x v="0"/>
    <n v="76.256664353370795"/>
  </r>
  <r>
    <x v="0"/>
    <x v="0"/>
    <x v="1"/>
    <x v="7"/>
    <x v="15"/>
    <x v="0"/>
    <x v="1"/>
    <n v="80.172968353370806"/>
  </r>
  <r>
    <x v="0"/>
    <x v="0"/>
    <x v="1"/>
    <x v="7"/>
    <x v="15"/>
    <x v="0"/>
    <x v="2"/>
    <n v="80.344664353370803"/>
  </r>
  <r>
    <x v="0"/>
    <x v="0"/>
    <x v="1"/>
    <x v="7"/>
    <x v="15"/>
    <x v="1"/>
    <x v="0"/>
    <n v="21.541206083382399"/>
  </r>
  <r>
    <x v="0"/>
    <x v="0"/>
    <x v="1"/>
    <x v="7"/>
    <x v="15"/>
    <x v="1"/>
    <x v="1"/>
    <n v="20.5192060833824"/>
  </r>
  <r>
    <x v="0"/>
    <x v="0"/>
    <x v="1"/>
    <x v="7"/>
    <x v="15"/>
    <x v="1"/>
    <x v="2"/>
    <n v="20.5192060833824"/>
  </r>
  <r>
    <x v="0"/>
    <x v="0"/>
    <x v="0"/>
    <x v="8"/>
    <x v="16"/>
    <x v="0"/>
    <x v="0"/>
    <n v="18.7020449388956"/>
  </r>
  <r>
    <x v="0"/>
    <x v="0"/>
    <x v="0"/>
    <x v="8"/>
    <x v="16"/>
    <x v="0"/>
    <x v="1"/>
    <n v="24.2463394349734"/>
  </r>
  <r>
    <x v="0"/>
    <x v="0"/>
    <x v="0"/>
    <x v="8"/>
    <x v="16"/>
    <x v="0"/>
    <x v="2"/>
    <n v="22.288099584536699"/>
  </r>
  <r>
    <x v="0"/>
    <x v="0"/>
    <x v="0"/>
    <x v="8"/>
    <x v="16"/>
    <x v="1"/>
    <x v="0"/>
    <n v="16.343091429889402"/>
  </r>
  <r>
    <x v="0"/>
    <x v="0"/>
    <x v="0"/>
    <x v="8"/>
    <x v="16"/>
    <x v="1"/>
    <x v="1"/>
    <n v="6.2995083991622298"/>
  </r>
  <r>
    <x v="0"/>
    <x v="0"/>
    <x v="0"/>
    <x v="8"/>
    <x v="16"/>
    <x v="1"/>
    <x v="2"/>
    <n v="23.789494652801899"/>
  </r>
  <r>
    <x v="0"/>
    <x v="0"/>
    <x v="1"/>
    <x v="8"/>
    <x v="16"/>
    <x v="0"/>
    <x v="0"/>
    <n v="69.250145613857896"/>
  </r>
  <r>
    <x v="0"/>
    <x v="0"/>
    <x v="1"/>
    <x v="8"/>
    <x v="16"/>
    <x v="0"/>
    <x v="1"/>
    <n v="72.135568347768697"/>
  </r>
  <r>
    <x v="0"/>
    <x v="0"/>
    <x v="1"/>
    <x v="8"/>
    <x v="16"/>
    <x v="0"/>
    <x v="2"/>
    <n v="77.006517268126402"/>
  </r>
  <r>
    <x v="0"/>
    <x v="0"/>
    <x v="1"/>
    <x v="8"/>
    <x v="16"/>
    <x v="1"/>
    <x v="0"/>
    <n v="30.6772467557883"/>
  </r>
  <r>
    <x v="0"/>
    <x v="0"/>
    <x v="1"/>
    <x v="8"/>
    <x v="16"/>
    <x v="1"/>
    <x v="1"/>
    <n v="29.450156885556801"/>
  </r>
  <r>
    <x v="0"/>
    <x v="0"/>
    <x v="1"/>
    <x v="8"/>
    <x v="16"/>
    <x v="1"/>
    <x v="2"/>
    <n v="31.356353034466199"/>
  </r>
  <r>
    <x v="0"/>
    <x v="0"/>
    <x v="0"/>
    <x v="9"/>
    <x v="17"/>
    <x v="0"/>
    <x v="0"/>
    <n v="18.500398125598899"/>
  </r>
  <r>
    <x v="0"/>
    <x v="0"/>
    <x v="0"/>
    <x v="9"/>
    <x v="17"/>
    <x v="0"/>
    <x v="1"/>
    <n v="23.289588505517901"/>
  </r>
  <r>
    <x v="0"/>
    <x v="0"/>
    <x v="0"/>
    <x v="9"/>
    <x v="17"/>
    <x v="0"/>
    <x v="2"/>
    <n v="22.310512505517899"/>
  </r>
  <r>
    <x v="0"/>
    <x v="0"/>
    <x v="0"/>
    <x v="9"/>
    <x v="17"/>
    <x v="1"/>
    <x v="0"/>
    <n v="5.7552088008740903"/>
  </r>
  <r>
    <x v="0"/>
    <x v="0"/>
    <x v="0"/>
    <x v="9"/>
    <x v="17"/>
    <x v="1"/>
    <x v="1"/>
    <n v="5.7552088008740903"/>
  </r>
  <r>
    <x v="0"/>
    <x v="0"/>
    <x v="0"/>
    <x v="9"/>
    <x v="17"/>
    <x v="1"/>
    <x v="2"/>
    <n v="5.7552088008740903"/>
  </r>
  <r>
    <x v="0"/>
    <x v="0"/>
    <x v="0"/>
    <x v="9"/>
    <x v="18"/>
    <x v="0"/>
    <x v="0"/>
    <n v="19.311586978704501"/>
  </r>
  <r>
    <x v="0"/>
    <x v="0"/>
    <x v="0"/>
    <x v="9"/>
    <x v="18"/>
    <x v="0"/>
    <x v="1"/>
    <n v="24.3107418637974"/>
  </r>
  <r>
    <x v="0"/>
    <x v="0"/>
    <x v="0"/>
    <x v="9"/>
    <x v="18"/>
    <x v="0"/>
    <x v="2"/>
    <n v="23.288741863797402"/>
  </r>
  <r>
    <x v="0"/>
    <x v="0"/>
    <x v="0"/>
    <x v="9"/>
    <x v="18"/>
    <x v="1"/>
    <x v="0"/>
    <n v="6.0076315249207601"/>
  </r>
  <r>
    <x v="0"/>
    <x v="0"/>
    <x v="0"/>
    <x v="9"/>
    <x v="18"/>
    <x v="1"/>
    <x v="1"/>
    <n v="6.0076315249207601"/>
  </r>
  <r>
    <x v="0"/>
    <x v="0"/>
    <x v="0"/>
    <x v="9"/>
    <x v="18"/>
    <x v="1"/>
    <x v="2"/>
    <n v="6.0076315249207699"/>
  </r>
  <r>
    <x v="0"/>
    <x v="0"/>
    <x v="0"/>
    <x v="9"/>
    <x v="19"/>
    <x v="0"/>
    <x v="0"/>
    <n v="20.158339434973399"/>
  </r>
  <r>
    <x v="0"/>
    <x v="0"/>
    <x v="0"/>
    <x v="9"/>
    <x v="19"/>
    <x v="0"/>
    <x v="1"/>
    <n v="25.3766639496842"/>
  </r>
  <r>
    <x v="0"/>
    <x v="0"/>
    <x v="0"/>
    <x v="9"/>
    <x v="19"/>
    <x v="0"/>
    <x v="2"/>
    <n v="24.309858104172701"/>
  </r>
  <r>
    <x v="0"/>
    <x v="0"/>
    <x v="0"/>
    <x v="9"/>
    <x v="19"/>
    <x v="1"/>
    <x v="0"/>
    <n v="10.184694423910001"/>
  </r>
  <r>
    <x v="0"/>
    <x v="0"/>
    <x v="0"/>
    <x v="9"/>
    <x v="19"/>
    <x v="1"/>
    <x v="1"/>
    <n v="10.184694423910001"/>
  </r>
  <r>
    <x v="0"/>
    <x v="0"/>
    <x v="0"/>
    <x v="9"/>
    <x v="19"/>
    <x v="1"/>
    <x v="2"/>
    <n v="10.184694423910001"/>
  </r>
  <r>
    <x v="0"/>
    <x v="0"/>
    <x v="0"/>
    <x v="9"/>
    <x v="20"/>
    <x v="0"/>
    <x v="0"/>
    <n v="21.042214650285398"/>
  </r>
  <r>
    <x v="0"/>
    <x v="0"/>
    <x v="0"/>
    <x v="9"/>
    <x v="20"/>
    <x v="0"/>
    <x v="1"/>
    <n v="26.489317484012702"/>
  </r>
  <r>
    <x v="0"/>
    <x v="0"/>
    <x v="0"/>
    <x v="9"/>
    <x v="20"/>
    <x v="0"/>
    <x v="2"/>
    <n v="25.3757414448567"/>
  </r>
  <r>
    <x v="0"/>
    <x v="0"/>
    <x v="0"/>
    <x v="9"/>
    <x v="20"/>
    <x v="1"/>
    <x v="0"/>
    <n v="10.6313117159812"/>
  </r>
  <r>
    <x v="0"/>
    <x v="0"/>
    <x v="0"/>
    <x v="9"/>
    <x v="20"/>
    <x v="1"/>
    <x v="1"/>
    <n v="10.6313117159812"/>
  </r>
  <r>
    <x v="0"/>
    <x v="0"/>
    <x v="0"/>
    <x v="9"/>
    <x v="20"/>
    <x v="1"/>
    <x v="2"/>
    <n v="10.6313117159812"/>
  </r>
  <r>
    <x v="0"/>
    <x v="0"/>
    <x v="1"/>
    <x v="9"/>
    <x v="17"/>
    <x v="0"/>
    <x v="0"/>
    <n v="69.985421196006996"/>
  </r>
  <r>
    <x v="0"/>
    <x v="0"/>
    <x v="1"/>
    <x v="9"/>
    <x v="17"/>
    <x v="0"/>
    <x v="1"/>
    <n v="73.579664020262996"/>
  </r>
  <r>
    <x v="0"/>
    <x v="0"/>
    <x v="1"/>
    <x v="9"/>
    <x v="17"/>
    <x v="0"/>
    <x v="2"/>
    <n v="73.737240428006999"/>
  </r>
  <r>
    <x v="0"/>
    <x v="0"/>
    <x v="1"/>
    <x v="9"/>
    <x v="17"/>
    <x v="1"/>
    <x v="0"/>
    <n v="20.5192060833824"/>
  </r>
  <r>
    <x v="0"/>
    <x v="0"/>
    <x v="1"/>
    <x v="9"/>
    <x v="17"/>
    <x v="1"/>
    <x v="1"/>
    <n v="20.5192060833824"/>
  </r>
  <r>
    <x v="0"/>
    <x v="0"/>
    <x v="1"/>
    <x v="9"/>
    <x v="17"/>
    <x v="1"/>
    <x v="2"/>
    <n v="20.5192060833824"/>
  </r>
  <r>
    <x v="0"/>
    <x v="0"/>
    <x v="1"/>
    <x v="9"/>
    <x v="18"/>
    <x v="0"/>
    <x v="0"/>
    <n v="73.053782250529295"/>
  </r>
  <r>
    <x v="0"/>
    <x v="0"/>
    <x v="1"/>
    <x v="9"/>
    <x v="18"/>
    <x v="0"/>
    <x v="1"/>
    <n v="76.805601482529298"/>
  </r>
  <r>
    <x v="0"/>
    <x v="0"/>
    <x v="1"/>
    <x v="9"/>
    <x v="18"/>
    <x v="0"/>
    <x v="2"/>
    <n v="76.970086250529306"/>
  </r>
  <r>
    <x v="0"/>
    <x v="0"/>
    <x v="1"/>
    <x v="9"/>
    <x v="18"/>
    <x v="1"/>
    <x v="0"/>
    <n v="21.4189021747206"/>
  </r>
  <r>
    <x v="0"/>
    <x v="0"/>
    <x v="1"/>
    <x v="9"/>
    <x v="18"/>
    <x v="1"/>
    <x v="1"/>
    <n v="21.4189021747206"/>
  </r>
  <r>
    <x v="0"/>
    <x v="0"/>
    <x v="1"/>
    <x v="9"/>
    <x v="18"/>
    <x v="1"/>
    <x v="2"/>
    <n v="21.4189021747206"/>
  </r>
  <r>
    <x v="0"/>
    <x v="0"/>
    <x v="1"/>
    <x v="9"/>
    <x v="19"/>
    <x v="0"/>
    <x v="0"/>
    <n v="76.256664353370795"/>
  </r>
  <r>
    <x v="0"/>
    <x v="0"/>
    <x v="1"/>
    <x v="9"/>
    <x v="19"/>
    <x v="0"/>
    <x v="1"/>
    <n v="80.172968353370806"/>
  </r>
  <r>
    <x v="0"/>
    <x v="0"/>
    <x v="1"/>
    <x v="9"/>
    <x v="19"/>
    <x v="0"/>
    <x v="2"/>
    <n v="80.344664353370803"/>
  </r>
  <r>
    <x v="0"/>
    <x v="0"/>
    <x v="1"/>
    <x v="9"/>
    <x v="19"/>
    <x v="1"/>
    <x v="0"/>
    <n v="23.471618183958402"/>
  </r>
  <r>
    <x v="0"/>
    <x v="0"/>
    <x v="1"/>
    <x v="9"/>
    <x v="19"/>
    <x v="1"/>
    <x v="1"/>
    <n v="22.358042144802301"/>
  </r>
  <r>
    <x v="0"/>
    <x v="0"/>
    <x v="1"/>
    <x v="9"/>
    <x v="19"/>
    <x v="1"/>
    <x v="2"/>
    <n v="22.358042144802301"/>
  </r>
  <r>
    <x v="0"/>
    <x v="0"/>
    <x v="1"/>
    <x v="9"/>
    <x v="20"/>
    <x v="0"/>
    <x v="0"/>
    <n v="75.993894277810298"/>
  </r>
  <r>
    <x v="0"/>
    <x v="0"/>
    <x v="1"/>
    <x v="9"/>
    <x v="20"/>
    <x v="0"/>
    <x v="1"/>
    <n v="81.558117087025906"/>
  </r>
  <r>
    <x v="0"/>
    <x v="0"/>
    <x v="1"/>
    <x v="9"/>
    <x v="20"/>
    <x v="0"/>
    <x v="2"/>
    <n v="81.498986462120499"/>
  </r>
  <r>
    <x v="0"/>
    <x v="0"/>
    <x v="1"/>
    <x v="9"/>
    <x v="20"/>
    <x v="1"/>
    <x v="0"/>
    <n v="28.154272583979299"/>
  </r>
  <r>
    <x v="0"/>
    <x v="0"/>
    <x v="1"/>
    <x v="9"/>
    <x v="20"/>
    <x v="1"/>
    <x v="1"/>
    <n v="23.338355265973199"/>
  </r>
  <r>
    <x v="0"/>
    <x v="0"/>
    <x v="1"/>
    <x v="9"/>
    <x v="20"/>
    <x v="1"/>
    <x v="2"/>
    <n v="23.338355265973199"/>
  </r>
  <r>
    <x v="0"/>
    <x v="0"/>
    <x v="0"/>
    <x v="10"/>
    <x v="21"/>
    <x v="0"/>
    <x v="0"/>
    <n v="21.964840135997299"/>
  </r>
  <r>
    <x v="0"/>
    <x v="0"/>
    <x v="0"/>
    <x v="10"/>
    <x v="21"/>
    <x v="0"/>
    <x v="1"/>
    <n v="48.593516388825101"/>
  </r>
  <r>
    <x v="0"/>
    <x v="0"/>
    <x v="0"/>
    <x v="10"/>
    <x v="21"/>
    <x v="0"/>
    <x v="2"/>
    <n v="48.593516388825101"/>
  </r>
  <r>
    <x v="0"/>
    <x v="0"/>
    <x v="0"/>
    <x v="10"/>
    <x v="21"/>
    <x v="1"/>
    <x v="0"/>
    <n v="17.760669951872401"/>
  </r>
  <r>
    <x v="0"/>
    <x v="0"/>
    <x v="0"/>
    <x v="10"/>
    <x v="21"/>
    <x v="1"/>
    <x v="1"/>
    <n v="19.861597099375398"/>
  </r>
  <r>
    <x v="0"/>
    <x v="0"/>
    <x v="0"/>
    <x v="10"/>
    <x v="21"/>
    <x v="1"/>
    <x v="2"/>
    <n v="19.861597099375398"/>
  </r>
  <r>
    <x v="0"/>
    <x v="0"/>
    <x v="1"/>
    <x v="10"/>
    <x v="21"/>
    <x v="0"/>
    <x v="0"/>
    <n v="90.443370471132397"/>
  </r>
  <r>
    <x v="0"/>
    <x v="0"/>
    <x v="1"/>
    <x v="10"/>
    <x v="21"/>
    <x v="0"/>
    <x v="1"/>
    <n v="94.2118442407629"/>
  </r>
  <r>
    <x v="0"/>
    <x v="0"/>
    <x v="1"/>
    <x v="10"/>
    <x v="21"/>
    <x v="0"/>
    <x v="2"/>
    <n v="95.809489866882899"/>
  </r>
  <r>
    <x v="0"/>
    <x v="0"/>
    <x v="1"/>
    <x v="10"/>
    <x v="21"/>
    <x v="1"/>
    <x v="0"/>
    <n v="35.657060130120797"/>
  </r>
  <r>
    <x v="0"/>
    <x v="0"/>
    <x v="1"/>
    <x v="10"/>
    <x v="21"/>
    <x v="1"/>
    <x v="1"/>
    <n v="37.142770968875901"/>
  </r>
  <r>
    <x v="0"/>
    <x v="0"/>
    <x v="1"/>
    <x v="10"/>
    <x v="21"/>
    <x v="1"/>
    <x v="2"/>
    <n v="37.142770968875901"/>
  </r>
  <r>
    <x v="0"/>
    <x v="1"/>
    <x v="1"/>
    <x v="0"/>
    <x v="0"/>
    <x v="0"/>
    <x v="0"/>
    <n v="59.248590671383099"/>
  </r>
  <r>
    <x v="0"/>
    <x v="1"/>
    <x v="1"/>
    <x v="0"/>
    <x v="0"/>
    <x v="0"/>
    <x v="1"/>
    <n v="62.913040575556501"/>
  </r>
  <r>
    <x v="0"/>
    <x v="1"/>
    <x v="1"/>
    <x v="0"/>
    <x v="0"/>
    <x v="0"/>
    <x v="2"/>
    <n v="59.248590671383099"/>
  </r>
  <r>
    <x v="0"/>
    <x v="1"/>
    <x v="1"/>
    <x v="0"/>
    <x v="0"/>
    <x v="1"/>
    <x v="0"/>
    <n v="12.209481244375"/>
  </r>
  <r>
    <x v="0"/>
    <x v="1"/>
    <x v="1"/>
    <x v="0"/>
    <x v="0"/>
    <x v="1"/>
    <x v="1"/>
    <n v="12.5094234895237"/>
  </r>
  <r>
    <x v="0"/>
    <x v="1"/>
    <x v="1"/>
    <x v="0"/>
    <x v="0"/>
    <x v="1"/>
    <x v="2"/>
    <n v="12.009046549942701"/>
  </r>
  <r>
    <x v="0"/>
    <x v="1"/>
    <x v="1"/>
    <x v="0"/>
    <x v="1"/>
    <x v="0"/>
    <x v="0"/>
    <n v="52.092128275955297"/>
  </r>
  <r>
    <x v="0"/>
    <x v="1"/>
    <x v="1"/>
    <x v="0"/>
    <x v="1"/>
    <x v="0"/>
    <x v="1"/>
    <n v="56.043697794094903"/>
  </r>
  <r>
    <x v="0"/>
    <x v="1"/>
    <x v="1"/>
    <x v="0"/>
    <x v="1"/>
    <x v="0"/>
    <x v="2"/>
    <n v="52.092128275955297"/>
  </r>
  <r>
    <x v="0"/>
    <x v="1"/>
    <x v="1"/>
    <x v="0"/>
    <x v="1"/>
    <x v="1"/>
    <x v="0"/>
    <n v="11.6965808321113"/>
  </r>
  <r>
    <x v="0"/>
    <x v="1"/>
    <x v="1"/>
    <x v="0"/>
    <x v="1"/>
    <x v="1"/>
    <x v="1"/>
    <n v="10.305112670769701"/>
  </r>
  <r>
    <x v="0"/>
    <x v="1"/>
    <x v="1"/>
    <x v="0"/>
    <x v="1"/>
    <x v="1"/>
    <x v="2"/>
    <n v="10.757009259676099"/>
  </r>
  <r>
    <x v="0"/>
    <x v="1"/>
    <x v="2"/>
    <x v="0"/>
    <x v="0"/>
    <x v="0"/>
    <x v="0"/>
    <n v="71.946076712327098"/>
  </r>
  <r>
    <x v="0"/>
    <x v="1"/>
    <x v="2"/>
    <x v="0"/>
    <x v="0"/>
    <x v="0"/>
    <x v="1"/>
    <n v="81.757872945110904"/>
  </r>
  <r>
    <x v="0"/>
    <x v="1"/>
    <x v="2"/>
    <x v="0"/>
    <x v="0"/>
    <x v="0"/>
    <x v="2"/>
    <n v="75.034232397996803"/>
  </r>
  <r>
    <x v="0"/>
    <x v="1"/>
    <x v="2"/>
    <x v="0"/>
    <x v="0"/>
    <x v="1"/>
    <x v="0"/>
    <n v="27.969168805396301"/>
  </r>
  <r>
    <x v="0"/>
    <x v="1"/>
    <x v="2"/>
    <x v="0"/>
    <x v="0"/>
    <x v="1"/>
    <x v="1"/>
    <n v="26.021181478390901"/>
  </r>
  <r>
    <x v="0"/>
    <x v="1"/>
    <x v="2"/>
    <x v="0"/>
    <x v="0"/>
    <x v="1"/>
    <x v="2"/>
    <n v="28.319619980411701"/>
  </r>
  <r>
    <x v="0"/>
    <x v="1"/>
    <x v="2"/>
    <x v="0"/>
    <x v="1"/>
    <x v="0"/>
    <x v="0"/>
    <n v="68.924239290409403"/>
  </r>
  <r>
    <x v="0"/>
    <x v="1"/>
    <x v="2"/>
    <x v="0"/>
    <x v="1"/>
    <x v="0"/>
    <x v="1"/>
    <n v="78.323940081416296"/>
  </r>
  <r>
    <x v="0"/>
    <x v="1"/>
    <x v="2"/>
    <x v="0"/>
    <x v="1"/>
    <x v="0"/>
    <x v="2"/>
    <n v="71.062402655571304"/>
  </r>
  <r>
    <x v="0"/>
    <x v="1"/>
    <x v="2"/>
    <x v="0"/>
    <x v="1"/>
    <x v="1"/>
    <x v="0"/>
    <n v="26.794361515569602"/>
  </r>
  <r>
    <x v="0"/>
    <x v="1"/>
    <x v="2"/>
    <x v="0"/>
    <x v="1"/>
    <x v="1"/>
    <x v="1"/>
    <n v="23.852970468451598"/>
  </r>
  <r>
    <x v="0"/>
    <x v="1"/>
    <x v="2"/>
    <x v="0"/>
    <x v="1"/>
    <x v="1"/>
    <x v="2"/>
    <n v="25.9905276041025"/>
  </r>
  <r>
    <x v="0"/>
    <x v="1"/>
    <x v="1"/>
    <x v="1"/>
    <x v="2"/>
    <x v="0"/>
    <x v="0"/>
    <n v="33.404058463632701"/>
  </r>
  <r>
    <x v="0"/>
    <x v="1"/>
    <x v="1"/>
    <x v="1"/>
    <x v="2"/>
    <x v="0"/>
    <x v="1"/>
    <n v="33.404058463632801"/>
  </r>
  <r>
    <x v="0"/>
    <x v="1"/>
    <x v="1"/>
    <x v="1"/>
    <x v="2"/>
    <x v="0"/>
    <x v="2"/>
    <n v="26.465449760112499"/>
  </r>
  <r>
    <x v="0"/>
    <x v="1"/>
    <x v="1"/>
    <x v="1"/>
    <x v="2"/>
    <x v="1"/>
    <x v="0"/>
    <n v="12.209481244375"/>
  </r>
  <r>
    <x v="0"/>
    <x v="1"/>
    <x v="1"/>
    <x v="1"/>
    <x v="2"/>
    <x v="1"/>
    <x v="1"/>
    <n v="12.5094234895237"/>
  </r>
  <r>
    <x v="0"/>
    <x v="1"/>
    <x v="1"/>
    <x v="1"/>
    <x v="2"/>
    <x v="1"/>
    <x v="2"/>
    <n v="12.009046549942701"/>
  </r>
  <r>
    <x v="0"/>
    <x v="1"/>
    <x v="2"/>
    <x v="1"/>
    <x v="2"/>
    <x v="0"/>
    <x v="0"/>
    <n v="54.470504777874602"/>
  </r>
  <r>
    <x v="0"/>
    <x v="1"/>
    <x v="2"/>
    <x v="1"/>
    <x v="2"/>
    <x v="0"/>
    <x v="1"/>
    <n v="54.470504777874602"/>
  </r>
  <r>
    <x v="0"/>
    <x v="1"/>
    <x v="2"/>
    <x v="1"/>
    <x v="2"/>
    <x v="0"/>
    <x v="2"/>
    <n v="41.631496904588502"/>
  </r>
  <r>
    <x v="0"/>
    <x v="1"/>
    <x v="2"/>
    <x v="1"/>
    <x v="2"/>
    <x v="1"/>
    <x v="0"/>
    <n v="27.969168805396301"/>
  </r>
  <r>
    <x v="0"/>
    <x v="1"/>
    <x v="2"/>
    <x v="1"/>
    <x v="2"/>
    <x v="1"/>
    <x v="1"/>
    <n v="28.353020586982002"/>
  </r>
  <r>
    <x v="0"/>
    <x v="1"/>
    <x v="2"/>
    <x v="1"/>
    <x v="2"/>
    <x v="1"/>
    <x v="2"/>
    <n v="28.319619980411701"/>
  </r>
  <r>
    <x v="0"/>
    <x v="1"/>
    <x v="1"/>
    <x v="2"/>
    <x v="3"/>
    <x v="0"/>
    <x v="0"/>
    <n v="34.868643698990297"/>
  </r>
  <r>
    <x v="0"/>
    <x v="1"/>
    <x v="1"/>
    <x v="2"/>
    <x v="3"/>
    <x v="0"/>
    <x v="1"/>
    <n v="38.852715383290501"/>
  </r>
  <r>
    <x v="0"/>
    <x v="1"/>
    <x v="1"/>
    <x v="2"/>
    <x v="3"/>
    <x v="0"/>
    <x v="2"/>
    <n v="38.310820106260103"/>
  </r>
  <r>
    <x v="0"/>
    <x v="1"/>
    <x v="1"/>
    <x v="2"/>
    <x v="3"/>
    <x v="1"/>
    <x v="0"/>
    <n v="12.7448678960073"/>
  </r>
  <r>
    <x v="0"/>
    <x v="1"/>
    <x v="1"/>
    <x v="2"/>
    <x v="3"/>
    <x v="1"/>
    <x v="1"/>
    <n v="13.057960009941199"/>
  </r>
  <r>
    <x v="0"/>
    <x v="1"/>
    <x v="1"/>
    <x v="2"/>
    <x v="3"/>
    <x v="1"/>
    <x v="2"/>
    <n v="12.5356458767669"/>
  </r>
  <r>
    <x v="0"/>
    <x v="1"/>
    <x v="2"/>
    <x v="2"/>
    <x v="3"/>
    <x v="0"/>
    <x v="0"/>
    <n v="64.895535620739295"/>
  </r>
  <r>
    <x v="0"/>
    <x v="1"/>
    <x v="2"/>
    <x v="2"/>
    <x v="3"/>
    <x v="0"/>
    <x v="1"/>
    <n v="71.881227100748305"/>
  </r>
  <r>
    <x v="0"/>
    <x v="1"/>
    <x v="2"/>
    <x v="2"/>
    <x v="3"/>
    <x v="0"/>
    <x v="2"/>
    <n v="69.837227100748294"/>
  </r>
  <r>
    <x v="0"/>
    <x v="1"/>
    <x v="2"/>
    <x v="2"/>
    <x v="3"/>
    <x v="1"/>
    <x v="0"/>
    <n v="26.794361515569602"/>
  </r>
  <r>
    <x v="0"/>
    <x v="1"/>
    <x v="2"/>
    <x v="2"/>
    <x v="3"/>
    <x v="1"/>
    <x v="1"/>
    <n v="28.353020586982002"/>
  </r>
  <r>
    <x v="0"/>
    <x v="1"/>
    <x v="2"/>
    <x v="2"/>
    <x v="3"/>
    <x v="1"/>
    <x v="2"/>
    <n v="28.319619980411701"/>
  </r>
  <r>
    <x v="0"/>
    <x v="1"/>
    <x v="1"/>
    <x v="3"/>
    <x v="4"/>
    <x v="0"/>
    <x v="0"/>
    <n v="54.3760234613313"/>
  </r>
  <r>
    <x v="0"/>
    <x v="1"/>
    <x v="1"/>
    <x v="3"/>
    <x v="4"/>
    <x v="0"/>
    <x v="1"/>
    <n v="57.739123663184998"/>
  </r>
  <r>
    <x v="0"/>
    <x v="1"/>
    <x v="1"/>
    <x v="3"/>
    <x v="4"/>
    <x v="0"/>
    <x v="2"/>
    <n v="54.3760234613313"/>
  </r>
  <r>
    <x v="0"/>
    <x v="1"/>
    <x v="1"/>
    <x v="3"/>
    <x v="4"/>
    <x v="1"/>
    <x v="0"/>
    <n v="11.6965808321113"/>
  </r>
  <r>
    <x v="0"/>
    <x v="1"/>
    <x v="1"/>
    <x v="3"/>
    <x v="4"/>
    <x v="1"/>
    <x v="1"/>
    <n v="10.305112670769701"/>
  </r>
  <r>
    <x v="0"/>
    <x v="1"/>
    <x v="1"/>
    <x v="3"/>
    <x v="4"/>
    <x v="1"/>
    <x v="2"/>
    <n v="10.305112670769701"/>
  </r>
  <r>
    <x v="0"/>
    <x v="1"/>
    <x v="1"/>
    <x v="3"/>
    <x v="5"/>
    <x v="0"/>
    <x v="0"/>
    <n v="56.760047663184999"/>
  </r>
  <r>
    <x v="0"/>
    <x v="1"/>
    <x v="1"/>
    <x v="3"/>
    <x v="5"/>
    <x v="0"/>
    <x v="1"/>
    <n v="60.270590671383097"/>
  </r>
  <r>
    <x v="0"/>
    <x v="1"/>
    <x v="1"/>
    <x v="3"/>
    <x v="5"/>
    <x v="0"/>
    <x v="2"/>
    <n v="56.760047663184999"/>
  </r>
  <r>
    <x v="0"/>
    <x v="1"/>
    <x v="1"/>
    <x v="3"/>
    <x v="5"/>
    <x v="1"/>
    <x v="0"/>
    <n v="11.6965808321113"/>
  </r>
  <r>
    <x v="0"/>
    <x v="1"/>
    <x v="1"/>
    <x v="3"/>
    <x v="5"/>
    <x v="1"/>
    <x v="1"/>
    <n v="8.0385753196088707"/>
  </r>
  <r>
    <x v="0"/>
    <x v="1"/>
    <x v="1"/>
    <x v="3"/>
    <x v="5"/>
    <x v="1"/>
    <x v="2"/>
    <n v="5.2705475150832601"/>
  </r>
  <r>
    <x v="0"/>
    <x v="1"/>
    <x v="1"/>
    <x v="3"/>
    <x v="6"/>
    <x v="0"/>
    <x v="0"/>
    <n v="61.846234730044998"/>
  </r>
  <r>
    <x v="0"/>
    <x v="1"/>
    <x v="1"/>
    <x v="3"/>
    <x v="6"/>
    <x v="0"/>
    <x v="1"/>
    <n v="65.671339014150803"/>
  </r>
  <r>
    <x v="0"/>
    <x v="1"/>
    <x v="1"/>
    <x v="3"/>
    <x v="6"/>
    <x v="0"/>
    <x v="2"/>
    <n v="61.846234730044998"/>
  </r>
  <r>
    <x v="0"/>
    <x v="1"/>
    <x v="1"/>
    <x v="3"/>
    <x v="6"/>
    <x v="1"/>
    <x v="0"/>
    <n v="11.868941966566901"/>
  </r>
  <r>
    <x v="0"/>
    <x v="1"/>
    <x v="1"/>
    <x v="3"/>
    <x v="6"/>
    <x v="1"/>
    <x v="1"/>
    <n v="10.757009259676099"/>
  </r>
  <r>
    <x v="0"/>
    <x v="1"/>
    <x v="1"/>
    <x v="3"/>
    <x v="6"/>
    <x v="1"/>
    <x v="2"/>
    <n v="10.757009259676099"/>
  </r>
  <r>
    <x v="0"/>
    <x v="1"/>
    <x v="1"/>
    <x v="3"/>
    <x v="7"/>
    <x v="0"/>
    <x v="0"/>
    <n v="59.248590671383099"/>
  </r>
  <r>
    <x v="0"/>
    <x v="1"/>
    <x v="1"/>
    <x v="3"/>
    <x v="7"/>
    <x v="0"/>
    <x v="1"/>
    <n v="62.913040575556501"/>
  </r>
  <r>
    <x v="0"/>
    <x v="1"/>
    <x v="1"/>
    <x v="3"/>
    <x v="7"/>
    <x v="0"/>
    <x v="2"/>
    <n v="59.248590671383099"/>
  </r>
  <r>
    <x v="0"/>
    <x v="1"/>
    <x v="1"/>
    <x v="3"/>
    <x v="7"/>
    <x v="1"/>
    <x v="0"/>
    <n v="11.370344203971101"/>
  </r>
  <r>
    <x v="0"/>
    <x v="1"/>
    <x v="1"/>
    <x v="3"/>
    <x v="7"/>
    <x v="1"/>
    <x v="1"/>
    <n v="7.7008529561853001"/>
  </r>
  <r>
    <x v="0"/>
    <x v="1"/>
    <x v="1"/>
    <x v="3"/>
    <x v="7"/>
    <x v="1"/>
    <x v="2"/>
    <n v="5.0490823194497603"/>
  </r>
  <r>
    <x v="0"/>
    <x v="1"/>
    <x v="2"/>
    <x v="3"/>
    <x v="4"/>
    <x v="0"/>
    <x v="0"/>
    <n v="57.1307352901417"/>
  </r>
  <r>
    <x v="0"/>
    <x v="1"/>
    <x v="2"/>
    <x v="3"/>
    <x v="4"/>
    <x v="0"/>
    <x v="1"/>
    <n v="67.455436107807699"/>
  </r>
  <r>
    <x v="0"/>
    <x v="1"/>
    <x v="2"/>
    <x v="3"/>
    <x v="4"/>
    <x v="0"/>
    <x v="2"/>
    <n v="68.077679544037395"/>
  </r>
  <r>
    <x v="0"/>
    <x v="1"/>
    <x v="2"/>
    <x v="3"/>
    <x v="4"/>
    <x v="1"/>
    <x v="0"/>
    <n v="27.969168805396301"/>
  </r>
  <r>
    <x v="0"/>
    <x v="1"/>
    <x v="2"/>
    <x v="3"/>
    <x v="4"/>
    <x v="1"/>
    <x v="1"/>
    <n v="24.898823244730199"/>
  </r>
  <r>
    <x v="0"/>
    <x v="1"/>
    <x v="2"/>
    <x v="3"/>
    <x v="4"/>
    <x v="1"/>
    <x v="2"/>
    <n v="24.898823244730199"/>
  </r>
  <r>
    <x v="0"/>
    <x v="1"/>
    <x v="2"/>
    <x v="3"/>
    <x v="5"/>
    <x v="0"/>
    <x v="0"/>
    <n v="68.924239290409403"/>
  </r>
  <r>
    <x v="0"/>
    <x v="1"/>
    <x v="2"/>
    <x v="3"/>
    <x v="5"/>
    <x v="0"/>
    <x v="1"/>
    <n v="75.334197416149394"/>
  </r>
  <r>
    <x v="0"/>
    <x v="1"/>
    <x v="2"/>
    <x v="3"/>
    <x v="5"/>
    <x v="0"/>
    <x v="2"/>
    <n v="71.882692437280895"/>
  </r>
  <r>
    <x v="0"/>
    <x v="1"/>
    <x v="2"/>
    <x v="3"/>
    <x v="5"/>
    <x v="1"/>
    <x v="0"/>
    <n v="26.794361515569602"/>
  </r>
  <r>
    <x v="0"/>
    <x v="1"/>
    <x v="2"/>
    <x v="3"/>
    <x v="5"/>
    <x v="1"/>
    <x v="1"/>
    <n v="19.171853385299801"/>
  </r>
  <r>
    <x v="0"/>
    <x v="1"/>
    <x v="2"/>
    <x v="3"/>
    <x v="5"/>
    <x v="1"/>
    <x v="2"/>
    <n v="19.542184905323001"/>
  </r>
  <r>
    <x v="0"/>
    <x v="1"/>
    <x v="2"/>
    <x v="3"/>
    <x v="6"/>
    <x v="0"/>
    <x v="0"/>
    <n v="75.071923162452904"/>
  </r>
  <r>
    <x v="0"/>
    <x v="1"/>
    <x v="2"/>
    <x v="3"/>
    <x v="6"/>
    <x v="0"/>
    <x v="1"/>
    <n v="81.491709279981805"/>
  </r>
  <r>
    <x v="0"/>
    <x v="1"/>
    <x v="2"/>
    <x v="3"/>
    <x v="6"/>
    <x v="0"/>
    <x v="2"/>
    <n v="81.491709279981805"/>
  </r>
  <r>
    <x v="0"/>
    <x v="1"/>
    <x v="2"/>
    <x v="3"/>
    <x v="6"/>
    <x v="1"/>
    <x v="0"/>
    <n v="29.195481216488801"/>
  </r>
  <r>
    <x v="0"/>
    <x v="1"/>
    <x v="2"/>
    <x v="3"/>
    <x v="6"/>
    <x v="1"/>
    <x v="1"/>
    <n v="25.9905276041025"/>
  </r>
  <r>
    <x v="0"/>
    <x v="1"/>
    <x v="2"/>
    <x v="3"/>
    <x v="6"/>
    <x v="1"/>
    <x v="2"/>
    <n v="25.9905276041025"/>
  </r>
  <r>
    <x v="0"/>
    <x v="1"/>
    <x v="2"/>
    <x v="3"/>
    <x v="7"/>
    <x v="0"/>
    <x v="0"/>
    <n v="71.918800189629906"/>
  </r>
  <r>
    <x v="0"/>
    <x v="1"/>
    <x v="2"/>
    <x v="3"/>
    <x v="7"/>
    <x v="0"/>
    <x v="1"/>
    <n v="76.313387360375401"/>
  </r>
  <r>
    <x v="0"/>
    <x v="1"/>
    <x v="2"/>
    <x v="3"/>
    <x v="7"/>
    <x v="0"/>
    <x v="2"/>
    <n v="71.918800189629906"/>
  </r>
  <r>
    <x v="0"/>
    <x v="1"/>
    <x v="2"/>
    <x v="3"/>
    <x v="7"/>
    <x v="1"/>
    <x v="0"/>
    <n v="27.969168805396301"/>
  </r>
  <r>
    <x v="0"/>
    <x v="1"/>
    <x v="2"/>
    <x v="3"/>
    <x v="7"/>
    <x v="1"/>
    <x v="1"/>
    <n v="18.366533343117201"/>
  </r>
  <r>
    <x v="0"/>
    <x v="1"/>
    <x v="2"/>
    <x v="3"/>
    <x v="7"/>
    <x v="1"/>
    <x v="2"/>
    <n v="18.366533343117201"/>
  </r>
  <r>
    <x v="0"/>
    <x v="1"/>
    <x v="1"/>
    <x v="4"/>
    <x v="8"/>
    <x v="0"/>
    <x v="0"/>
    <n v="33.390317758891499"/>
  </r>
  <r>
    <x v="0"/>
    <x v="1"/>
    <x v="1"/>
    <x v="4"/>
    <x v="8"/>
    <x v="0"/>
    <x v="1"/>
    <n v="33.417432749580897"/>
  </r>
  <r>
    <x v="0"/>
    <x v="1"/>
    <x v="1"/>
    <x v="4"/>
    <x v="8"/>
    <x v="0"/>
    <x v="2"/>
    <n v="26.465816178905602"/>
  </r>
  <r>
    <x v="0"/>
    <x v="1"/>
    <x v="1"/>
    <x v="4"/>
    <x v="8"/>
    <x v="1"/>
    <x v="0"/>
    <n v="12.209481244375"/>
  </r>
  <r>
    <x v="0"/>
    <x v="1"/>
    <x v="1"/>
    <x v="4"/>
    <x v="8"/>
    <x v="1"/>
    <x v="1"/>
    <n v="11.9839255029637"/>
  </r>
  <r>
    <x v="0"/>
    <x v="1"/>
    <x v="1"/>
    <x v="4"/>
    <x v="8"/>
    <x v="1"/>
    <x v="2"/>
    <n v="11.721106261823399"/>
  </r>
  <r>
    <x v="0"/>
    <x v="1"/>
    <x v="2"/>
    <x v="4"/>
    <x v="8"/>
    <x v="0"/>
    <x v="0"/>
    <n v="54.470504777874602"/>
  </r>
  <r>
    <x v="0"/>
    <x v="1"/>
    <x v="2"/>
    <x v="4"/>
    <x v="8"/>
    <x v="0"/>
    <x v="1"/>
    <n v="54.470504777874602"/>
  </r>
  <r>
    <x v="0"/>
    <x v="1"/>
    <x v="2"/>
    <x v="4"/>
    <x v="8"/>
    <x v="0"/>
    <x v="2"/>
    <n v="41.631496904588502"/>
  </r>
  <r>
    <x v="0"/>
    <x v="1"/>
    <x v="2"/>
    <x v="4"/>
    <x v="8"/>
    <x v="1"/>
    <x v="0"/>
    <n v="27.969168805396301"/>
  </r>
  <r>
    <x v="0"/>
    <x v="1"/>
    <x v="2"/>
    <x v="4"/>
    <x v="8"/>
    <x v="1"/>
    <x v="1"/>
    <n v="28.353020586982002"/>
  </r>
  <r>
    <x v="0"/>
    <x v="1"/>
    <x v="2"/>
    <x v="4"/>
    <x v="8"/>
    <x v="1"/>
    <x v="2"/>
    <n v="28.319619980411701"/>
  </r>
  <r>
    <x v="0"/>
    <x v="1"/>
    <x v="1"/>
    <x v="5"/>
    <x v="9"/>
    <x v="0"/>
    <x v="0"/>
    <n v="34.854300583394"/>
  </r>
  <r>
    <x v="0"/>
    <x v="1"/>
    <x v="1"/>
    <x v="5"/>
    <x v="9"/>
    <x v="0"/>
    <x v="1"/>
    <n v="34.854300583394"/>
  </r>
  <r>
    <x v="0"/>
    <x v="1"/>
    <x v="1"/>
    <x v="5"/>
    <x v="9"/>
    <x v="0"/>
    <x v="2"/>
    <n v="27.857682195083299"/>
  </r>
  <r>
    <x v="0"/>
    <x v="1"/>
    <x v="1"/>
    <x v="5"/>
    <x v="9"/>
    <x v="1"/>
    <x v="0"/>
    <n v="11.6965808321113"/>
  </r>
  <r>
    <x v="0"/>
    <x v="1"/>
    <x v="1"/>
    <x v="5"/>
    <x v="9"/>
    <x v="1"/>
    <x v="1"/>
    <n v="11.228717598826799"/>
  </r>
  <r>
    <x v="0"/>
    <x v="1"/>
    <x v="1"/>
    <x v="5"/>
    <x v="9"/>
    <x v="1"/>
    <x v="2"/>
    <n v="11.228717598826799"/>
  </r>
  <r>
    <x v="0"/>
    <x v="1"/>
    <x v="2"/>
    <x v="5"/>
    <x v="9"/>
    <x v="0"/>
    <x v="0"/>
    <n v="52.432332035221599"/>
  </r>
  <r>
    <x v="0"/>
    <x v="1"/>
    <x v="2"/>
    <x v="5"/>
    <x v="9"/>
    <x v="0"/>
    <x v="1"/>
    <n v="52.432332035221698"/>
  </r>
  <r>
    <x v="0"/>
    <x v="1"/>
    <x v="2"/>
    <x v="5"/>
    <x v="9"/>
    <x v="0"/>
    <x v="2"/>
    <n v="39.654469344215102"/>
  </r>
  <r>
    <x v="0"/>
    <x v="1"/>
    <x v="2"/>
    <x v="5"/>
    <x v="9"/>
    <x v="1"/>
    <x v="0"/>
    <n v="27.969168805396301"/>
  </r>
  <r>
    <x v="0"/>
    <x v="1"/>
    <x v="2"/>
    <x v="5"/>
    <x v="9"/>
    <x v="1"/>
    <x v="1"/>
    <n v="27.130093741234401"/>
  </r>
  <r>
    <x v="0"/>
    <x v="1"/>
    <x v="2"/>
    <x v="5"/>
    <x v="9"/>
    <x v="1"/>
    <x v="2"/>
    <n v="27.130093741234401"/>
  </r>
  <r>
    <x v="0"/>
    <x v="1"/>
    <x v="1"/>
    <x v="6"/>
    <x v="10"/>
    <x v="0"/>
    <x v="0"/>
    <n v="64.557762974994802"/>
  </r>
  <r>
    <x v="0"/>
    <x v="1"/>
    <x v="1"/>
    <x v="6"/>
    <x v="10"/>
    <x v="0"/>
    <x v="1"/>
    <n v="68.550564941702305"/>
  </r>
  <r>
    <x v="0"/>
    <x v="1"/>
    <x v="1"/>
    <x v="6"/>
    <x v="10"/>
    <x v="0"/>
    <x v="2"/>
    <n v="74.719969519325204"/>
  </r>
  <r>
    <x v="0"/>
    <x v="1"/>
    <x v="1"/>
    <x v="6"/>
    <x v="10"/>
    <x v="1"/>
    <x v="0"/>
    <n v="12.9922937873036"/>
  </r>
  <r>
    <x v="0"/>
    <x v="1"/>
    <x v="1"/>
    <x v="6"/>
    <x v="10"/>
    <x v="1"/>
    <x v="1"/>
    <n v="13.5336393617746"/>
  </r>
  <r>
    <x v="0"/>
    <x v="1"/>
    <x v="1"/>
    <x v="6"/>
    <x v="10"/>
    <x v="1"/>
    <x v="2"/>
    <n v="12.9922937873036"/>
  </r>
  <r>
    <x v="0"/>
    <x v="1"/>
    <x v="2"/>
    <x v="6"/>
    <x v="10"/>
    <x v="0"/>
    <x v="0"/>
    <n v="80.564373366686993"/>
  </r>
  <r>
    <x v="0"/>
    <x v="1"/>
    <x v="2"/>
    <x v="6"/>
    <x v="10"/>
    <x v="0"/>
    <x v="1"/>
    <n v="94.607490821275107"/>
  </r>
  <r>
    <x v="0"/>
    <x v="1"/>
    <x v="2"/>
    <x v="6"/>
    <x v="10"/>
    <x v="0"/>
    <x v="2"/>
    <n v="94.607490821275107"/>
  </r>
  <r>
    <x v="0"/>
    <x v="1"/>
    <x v="2"/>
    <x v="6"/>
    <x v="10"/>
    <x v="1"/>
    <x v="0"/>
    <n v="31.5203795119427"/>
  </r>
  <r>
    <x v="0"/>
    <x v="1"/>
    <x v="2"/>
    <x v="6"/>
    <x v="10"/>
    <x v="1"/>
    <x v="1"/>
    <n v="31.5203795119427"/>
  </r>
  <r>
    <x v="0"/>
    <x v="1"/>
    <x v="2"/>
    <x v="6"/>
    <x v="10"/>
    <x v="1"/>
    <x v="2"/>
    <n v="32.495236610250203"/>
  </r>
  <r>
    <x v="0"/>
    <x v="1"/>
    <x v="1"/>
    <x v="7"/>
    <x v="11"/>
    <x v="0"/>
    <x v="0"/>
    <n v="46.621992285291903"/>
  </r>
  <r>
    <x v="0"/>
    <x v="1"/>
    <x v="1"/>
    <x v="7"/>
    <x v="11"/>
    <x v="0"/>
    <x v="1"/>
    <n v="52.175057906091403"/>
  </r>
  <r>
    <x v="0"/>
    <x v="1"/>
    <x v="1"/>
    <x v="7"/>
    <x v="11"/>
    <x v="0"/>
    <x v="2"/>
    <n v="53.197057906091402"/>
  </r>
  <r>
    <x v="0"/>
    <x v="1"/>
    <x v="1"/>
    <x v="7"/>
    <x v="11"/>
    <x v="1"/>
    <x v="0"/>
    <n v="9.4434234895236706"/>
  </r>
  <r>
    <x v="0"/>
    <x v="1"/>
    <x v="1"/>
    <x v="7"/>
    <x v="11"/>
    <x v="1"/>
    <x v="1"/>
    <n v="12.5094234895237"/>
  </r>
  <r>
    <x v="0"/>
    <x v="1"/>
    <x v="1"/>
    <x v="7"/>
    <x v="11"/>
    <x v="1"/>
    <x v="2"/>
    <n v="10.465423489523699"/>
  </r>
  <r>
    <x v="0"/>
    <x v="1"/>
    <x v="1"/>
    <x v="7"/>
    <x v="12"/>
    <x v="0"/>
    <x v="0"/>
    <n v="58.2265906713831"/>
  </r>
  <r>
    <x v="0"/>
    <x v="1"/>
    <x v="1"/>
    <x v="7"/>
    <x v="12"/>
    <x v="0"/>
    <x v="1"/>
    <n v="60.270590671383097"/>
  </r>
  <r>
    <x v="0"/>
    <x v="1"/>
    <x v="1"/>
    <x v="7"/>
    <x v="12"/>
    <x v="0"/>
    <x v="2"/>
    <n v="59.248590671383099"/>
  </r>
  <r>
    <x v="0"/>
    <x v="1"/>
    <x v="1"/>
    <x v="7"/>
    <x v="12"/>
    <x v="1"/>
    <x v="0"/>
    <n v="11.6965808321113"/>
  </r>
  <r>
    <x v="0"/>
    <x v="1"/>
    <x v="1"/>
    <x v="7"/>
    <x v="12"/>
    <x v="1"/>
    <x v="1"/>
    <n v="13.057960009941199"/>
  </r>
  <r>
    <x v="0"/>
    <x v="1"/>
    <x v="1"/>
    <x v="7"/>
    <x v="12"/>
    <x v="1"/>
    <x v="2"/>
    <n v="11.504564394845101"/>
  </r>
  <r>
    <x v="0"/>
    <x v="1"/>
    <x v="1"/>
    <x v="7"/>
    <x v="13"/>
    <x v="0"/>
    <x v="0"/>
    <n v="41.896616666579199"/>
  </r>
  <r>
    <x v="0"/>
    <x v="1"/>
    <x v="1"/>
    <x v="7"/>
    <x v="13"/>
    <x v="0"/>
    <x v="1"/>
    <n v="45.009961439755401"/>
  </r>
  <r>
    <x v="0"/>
    <x v="1"/>
    <x v="1"/>
    <x v="7"/>
    <x v="13"/>
    <x v="0"/>
    <x v="2"/>
    <n v="49.097961439755402"/>
  </r>
  <r>
    <x v="0"/>
    <x v="1"/>
    <x v="1"/>
    <x v="7"/>
    <x v="13"/>
    <x v="1"/>
    <x v="0"/>
    <n v="8.3685947663083002"/>
  </r>
  <r>
    <x v="0"/>
    <x v="1"/>
    <x v="1"/>
    <x v="7"/>
    <x v="13"/>
    <x v="1"/>
    <x v="1"/>
    <n v="10.998215297701901"/>
  </r>
  <r>
    <x v="0"/>
    <x v="1"/>
    <x v="1"/>
    <x v="7"/>
    <x v="13"/>
    <x v="1"/>
    <x v="2"/>
    <n v="7.10316119196382"/>
  </r>
  <r>
    <x v="0"/>
    <x v="1"/>
    <x v="1"/>
    <x v="7"/>
    <x v="14"/>
    <x v="0"/>
    <x v="0"/>
    <n v="36.924524328037599"/>
  </r>
  <r>
    <x v="0"/>
    <x v="1"/>
    <x v="1"/>
    <x v="7"/>
    <x v="14"/>
    <x v="0"/>
    <x v="1"/>
    <n v="39.289896106260002"/>
  </r>
  <r>
    <x v="0"/>
    <x v="1"/>
    <x v="1"/>
    <x v="7"/>
    <x v="14"/>
    <x v="0"/>
    <x v="2"/>
    <n v="39.990524328037601"/>
  </r>
  <r>
    <x v="0"/>
    <x v="1"/>
    <x v="1"/>
    <x v="7"/>
    <x v="14"/>
    <x v="1"/>
    <x v="0"/>
    <n v="8.0170115861233509"/>
  </r>
  <r>
    <x v="0"/>
    <x v="1"/>
    <x v="1"/>
    <x v="7"/>
    <x v="14"/>
    <x v="1"/>
    <x v="1"/>
    <n v="10.061011586123399"/>
  </r>
  <r>
    <x v="0"/>
    <x v="1"/>
    <x v="1"/>
    <x v="7"/>
    <x v="14"/>
    <x v="1"/>
    <x v="2"/>
    <n v="7.6613487046078204"/>
  </r>
  <r>
    <x v="0"/>
    <x v="1"/>
    <x v="1"/>
    <x v="7"/>
    <x v="15"/>
    <x v="0"/>
    <x v="0"/>
    <n v="51.290958128693802"/>
  </r>
  <r>
    <x v="0"/>
    <x v="1"/>
    <x v="1"/>
    <x v="7"/>
    <x v="15"/>
    <x v="0"/>
    <x v="1"/>
    <n v="54.356958128693798"/>
  </r>
  <r>
    <x v="0"/>
    <x v="1"/>
    <x v="1"/>
    <x v="7"/>
    <x v="15"/>
    <x v="0"/>
    <x v="2"/>
    <n v="53.334958128693799"/>
  </r>
  <r>
    <x v="0"/>
    <x v="1"/>
    <x v="1"/>
    <x v="7"/>
    <x v="15"/>
    <x v="1"/>
    <x v="0"/>
    <n v="7.3994234895236604"/>
  </r>
  <r>
    <x v="0"/>
    <x v="1"/>
    <x v="1"/>
    <x v="7"/>
    <x v="15"/>
    <x v="1"/>
    <x v="1"/>
    <n v="12.5094234895237"/>
  </r>
  <r>
    <x v="0"/>
    <x v="1"/>
    <x v="1"/>
    <x v="7"/>
    <x v="15"/>
    <x v="1"/>
    <x v="2"/>
    <n v="6.3774234895236601"/>
  </r>
  <r>
    <x v="0"/>
    <x v="1"/>
    <x v="2"/>
    <x v="7"/>
    <x v="11"/>
    <x v="0"/>
    <x v="0"/>
    <n v="70.710700930020494"/>
  </r>
  <r>
    <x v="0"/>
    <x v="1"/>
    <x v="2"/>
    <x v="7"/>
    <x v="11"/>
    <x v="0"/>
    <x v="1"/>
    <n v="75.034232397996803"/>
  </r>
  <r>
    <x v="0"/>
    <x v="1"/>
    <x v="2"/>
    <x v="7"/>
    <x v="11"/>
    <x v="0"/>
    <x v="2"/>
    <n v="75.034232397996803"/>
  </r>
  <r>
    <x v="0"/>
    <x v="1"/>
    <x v="2"/>
    <x v="7"/>
    <x v="11"/>
    <x v="1"/>
    <x v="0"/>
    <n v="23.8596417728528"/>
  </r>
  <r>
    <x v="0"/>
    <x v="1"/>
    <x v="2"/>
    <x v="7"/>
    <x v="11"/>
    <x v="1"/>
    <x v="1"/>
    <n v="27.947641772852801"/>
  </r>
  <r>
    <x v="0"/>
    <x v="1"/>
    <x v="2"/>
    <x v="7"/>
    <x v="11"/>
    <x v="1"/>
    <x v="2"/>
    <n v="25.9905276041025"/>
  </r>
  <r>
    <x v="0"/>
    <x v="1"/>
    <x v="2"/>
    <x v="7"/>
    <x v="12"/>
    <x v="0"/>
    <x v="0"/>
    <n v="74.235940081416302"/>
  </r>
  <r>
    <x v="0"/>
    <x v="1"/>
    <x v="2"/>
    <x v="7"/>
    <x v="12"/>
    <x v="0"/>
    <x v="1"/>
    <n v="78.323940081416296"/>
  </r>
  <r>
    <x v="0"/>
    <x v="1"/>
    <x v="2"/>
    <x v="7"/>
    <x v="12"/>
    <x v="0"/>
    <x v="2"/>
    <n v="77.301940081416305"/>
  </r>
  <r>
    <x v="0"/>
    <x v="1"/>
    <x v="2"/>
    <x v="7"/>
    <x v="12"/>
    <x v="1"/>
    <x v="0"/>
    <n v="27.969168805396301"/>
  </r>
  <r>
    <x v="0"/>
    <x v="1"/>
    <x v="2"/>
    <x v="7"/>
    <x v="12"/>
    <x v="1"/>
    <x v="1"/>
    <n v="29.173010410075999"/>
  </r>
  <r>
    <x v="0"/>
    <x v="1"/>
    <x v="2"/>
    <x v="7"/>
    <x v="12"/>
    <x v="1"/>
    <x v="2"/>
    <n v="27.969168805396301"/>
  </r>
  <r>
    <x v="0"/>
    <x v="1"/>
    <x v="2"/>
    <x v="7"/>
    <x v="13"/>
    <x v="0"/>
    <x v="0"/>
    <n v="62.169820924668301"/>
  </r>
  <r>
    <x v="0"/>
    <x v="1"/>
    <x v="2"/>
    <x v="7"/>
    <x v="13"/>
    <x v="0"/>
    <x v="1"/>
    <n v="67.027988665107401"/>
  </r>
  <r>
    <x v="0"/>
    <x v="1"/>
    <x v="2"/>
    <x v="7"/>
    <x v="13"/>
    <x v="0"/>
    <x v="2"/>
    <n v="69.162759002785293"/>
  </r>
  <r>
    <x v="0"/>
    <x v="1"/>
    <x v="2"/>
    <x v="7"/>
    <x v="13"/>
    <x v="1"/>
    <x v="0"/>
    <n v="16.9050398786848"/>
  </r>
  <r>
    <x v="0"/>
    <x v="1"/>
    <x v="2"/>
    <x v="7"/>
    <x v="13"/>
    <x v="1"/>
    <x v="1"/>
    <n v="19.482750952858499"/>
  </r>
  <r>
    <x v="0"/>
    <x v="1"/>
    <x v="2"/>
    <x v="7"/>
    <x v="13"/>
    <x v="1"/>
    <x v="2"/>
    <n v="14.861039878684799"/>
  </r>
  <r>
    <x v="0"/>
    <x v="1"/>
    <x v="2"/>
    <x v="7"/>
    <x v="14"/>
    <x v="0"/>
    <x v="0"/>
    <n v="62.169820924668301"/>
  </r>
  <r>
    <x v="0"/>
    <x v="1"/>
    <x v="2"/>
    <x v="7"/>
    <x v="14"/>
    <x v="0"/>
    <x v="1"/>
    <n v="64.213820924668298"/>
  </r>
  <r>
    <x v="0"/>
    <x v="1"/>
    <x v="2"/>
    <x v="7"/>
    <x v="14"/>
    <x v="0"/>
    <x v="2"/>
    <n v="66.257820924668295"/>
  </r>
  <r>
    <x v="0"/>
    <x v="1"/>
    <x v="2"/>
    <x v="7"/>
    <x v="14"/>
    <x v="1"/>
    <x v="0"/>
    <n v="16.194926003780001"/>
  </r>
  <r>
    <x v="0"/>
    <x v="1"/>
    <x v="2"/>
    <x v="7"/>
    <x v="14"/>
    <x v="1"/>
    <x v="1"/>
    <n v="17.216926003779999"/>
  </r>
  <r>
    <x v="0"/>
    <x v="1"/>
    <x v="2"/>
    <x v="7"/>
    <x v="14"/>
    <x v="1"/>
    <x v="2"/>
    <n v="14.3060027702903"/>
  </r>
  <r>
    <x v="0"/>
    <x v="1"/>
    <x v="2"/>
    <x v="7"/>
    <x v="15"/>
    <x v="0"/>
    <x v="0"/>
    <n v="70.890986017165005"/>
  </r>
  <r>
    <x v="0"/>
    <x v="1"/>
    <x v="2"/>
    <x v="7"/>
    <x v="15"/>
    <x v="0"/>
    <x v="1"/>
    <n v="73.956986017165093"/>
  </r>
  <r>
    <x v="0"/>
    <x v="1"/>
    <x v="2"/>
    <x v="7"/>
    <x v="15"/>
    <x v="0"/>
    <x v="2"/>
    <n v="72.934986017165002"/>
  </r>
  <r>
    <x v="0"/>
    <x v="1"/>
    <x v="2"/>
    <x v="7"/>
    <x v="15"/>
    <x v="1"/>
    <x v="0"/>
    <n v="17.6462860946605"/>
  </r>
  <r>
    <x v="0"/>
    <x v="1"/>
    <x v="2"/>
    <x v="7"/>
    <x v="15"/>
    <x v="1"/>
    <x v="1"/>
    <n v="27.947641772852801"/>
  </r>
  <r>
    <x v="0"/>
    <x v="1"/>
    <x v="2"/>
    <x v="7"/>
    <x v="15"/>
    <x v="1"/>
    <x v="2"/>
    <n v="17.6462860946605"/>
  </r>
  <r>
    <x v="0"/>
    <x v="1"/>
    <x v="1"/>
    <x v="8"/>
    <x v="16"/>
    <x v="0"/>
    <x v="0"/>
    <n v="36.382466370974903"/>
  </r>
  <r>
    <x v="0"/>
    <x v="1"/>
    <x v="1"/>
    <x v="8"/>
    <x v="16"/>
    <x v="0"/>
    <x v="1"/>
    <n v="37.8984024697656"/>
  </r>
  <r>
    <x v="0"/>
    <x v="1"/>
    <x v="1"/>
    <x v="8"/>
    <x v="16"/>
    <x v="0"/>
    <x v="2"/>
    <n v="45.406693284630002"/>
  </r>
  <r>
    <x v="0"/>
    <x v="1"/>
    <x v="1"/>
    <x v="8"/>
    <x v="16"/>
    <x v="1"/>
    <x v="0"/>
    <n v="12.209481244375"/>
  </r>
  <r>
    <x v="0"/>
    <x v="1"/>
    <x v="1"/>
    <x v="8"/>
    <x v="16"/>
    <x v="1"/>
    <x v="1"/>
    <n v="10.757009259676099"/>
  </r>
  <r>
    <x v="0"/>
    <x v="1"/>
    <x v="1"/>
    <x v="8"/>
    <x v="16"/>
    <x v="1"/>
    <x v="2"/>
    <n v="10.757009259676099"/>
  </r>
  <r>
    <x v="0"/>
    <x v="1"/>
    <x v="2"/>
    <x v="8"/>
    <x v="16"/>
    <x v="0"/>
    <x v="0"/>
    <n v="54.731142207955799"/>
  </r>
  <r>
    <x v="0"/>
    <x v="1"/>
    <x v="2"/>
    <x v="8"/>
    <x v="16"/>
    <x v="0"/>
    <x v="1"/>
    <n v="64.622205591279794"/>
  </r>
  <r>
    <x v="0"/>
    <x v="1"/>
    <x v="2"/>
    <x v="8"/>
    <x v="16"/>
    <x v="0"/>
    <x v="2"/>
    <n v="65.218314803187795"/>
  </r>
  <r>
    <x v="0"/>
    <x v="1"/>
    <x v="2"/>
    <x v="8"/>
    <x v="16"/>
    <x v="1"/>
    <x v="0"/>
    <n v="29.195481216488801"/>
  </r>
  <r>
    <x v="0"/>
    <x v="1"/>
    <x v="2"/>
    <x v="8"/>
    <x v="16"/>
    <x v="1"/>
    <x v="1"/>
    <n v="25.9905276041025"/>
  </r>
  <r>
    <x v="0"/>
    <x v="1"/>
    <x v="2"/>
    <x v="8"/>
    <x v="16"/>
    <x v="1"/>
    <x v="2"/>
    <n v="25.9905276041025"/>
  </r>
  <r>
    <x v="0"/>
    <x v="1"/>
    <x v="1"/>
    <x v="9"/>
    <x v="17"/>
    <x v="0"/>
    <x v="0"/>
    <n v="35.373592106259999"/>
  </r>
  <r>
    <x v="0"/>
    <x v="1"/>
    <x v="1"/>
    <x v="9"/>
    <x v="17"/>
    <x v="0"/>
    <x v="1"/>
    <n v="39.289896106260002"/>
  </r>
  <r>
    <x v="0"/>
    <x v="1"/>
    <x v="1"/>
    <x v="9"/>
    <x v="17"/>
    <x v="0"/>
    <x v="2"/>
    <n v="39.990524328037601"/>
  </r>
  <r>
    <x v="0"/>
    <x v="1"/>
    <x v="1"/>
    <x v="9"/>
    <x v="17"/>
    <x v="1"/>
    <x v="0"/>
    <n v="10.7345007032018"/>
  </r>
  <r>
    <x v="0"/>
    <x v="1"/>
    <x v="1"/>
    <x v="9"/>
    <x v="17"/>
    <x v="1"/>
    <x v="1"/>
    <n v="10.998215297701901"/>
  </r>
  <r>
    <x v="0"/>
    <x v="1"/>
    <x v="1"/>
    <x v="9"/>
    <x v="17"/>
    <x v="1"/>
    <x v="2"/>
    <n v="10.558274929670601"/>
  </r>
  <r>
    <x v="0"/>
    <x v="1"/>
    <x v="1"/>
    <x v="9"/>
    <x v="18"/>
    <x v="0"/>
    <x v="0"/>
    <n v="36.924524328037599"/>
  </r>
  <r>
    <x v="0"/>
    <x v="1"/>
    <x v="1"/>
    <x v="9"/>
    <x v="18"/>
    <x v="0"/>
    <x v="1"/>
    <n v="41.0125243280376"/>
  </r>
  <r>
    <x v="0"/>
    <x v="1"/>
    <x v="1"/>
    <x v="9"/>
    <x v="18"/>
    <x v="0"/>
    <x v="2"/>
    <n v="41.743869027179201"/>
  </r>
  <r>
    <x v="0"/>
    <x v="1"/>
    <x v="1"/>
    <x v="9"/>
    <x v="18"/>
    <x v="1"/>
    <x v="0"/>
    <n v="11.2052222371626"/>
  </r>
  <r>
    <x v="0"/>
    <x v="1"/>
    <x v="1"/>
    <x v="9"/>
    <x v="18"/>
    <x v="1"/>
    <x v="1"/>
    <n v="11.4804984318392"/>
  </r>
  <r>
    <x v="0"/>
    <x v="1"/>
    <x v="1"/>
    <x v="9"/>
    <x v="18"/>
    <x v="1"/>
    <x v="2"/>
    <n v="11.0212704902616"/>
  </r>
  <r>
    <x v="0"/>
    <x v="1"/>
    <x v="1"/>
    <x v="9"/>
    <x v="19"/>
    <x v="0"/>
    <x v="0"/>
    <n v="38.543451490644699"/>
  </r>
  <r>
    <x v="0"/>
    <x v="1"/>
    <x v="1"/>
    <x v="9"/>
    <x v="19"/>
    <x v="0"/>
    <x v="1"/>
    <n v="42.810674872690598"/>
  </r>
  <r>
    <x v="0"/>
    <x v="1"/>
    <x v="1"/>
    <x v="9"/>
    <x v="19"/>
    <x v="0"/>
    <x v="2"/>
    <n v="43.5740827006045"/>
  </r>
  <r>
    <x v="0"/>
    <x v="1"/>
    <x v="1"/>
    <x v="9"/>
    <x v="19"/>
    <x v="1"/>
    <x v="0"/>
    <n v="11.6965808321113"/>
  </r>
  <r>
    <x v="0"/>
    <x v="1"/>
    <x v="1"/>
    <x v="9"/>
    <x v="19"/>
    <x v="1"/>
    <x v="1"/>
    <n v="11.9839255029637"/>
  </r>
  <r>
    <x v="0"/>
    <x v="1"/>
    <x v="1"/>
    <x v="9"/>
    <x v="19"/>
    <x v="1"/>
    <x v="2"/>
    <n v="11.504564394845101"/>
  </r>
  <r>
    <x v="0"/>
    <x v="1"/>
    <x v="1"/>
    <x v="9"/>
    <x v="20"/>
    <x v="0"/>
    <x v="0"/>
    <n v="40.233354583136403"/>
  </r>
  <r>
    <x v="0"/>
    <x v="1"/>
    <x v="1"/>
    <x v="9"/>
    <x v="20"/>
    <x v="0"/>
    <x v="1"/>
    <n v="45.329664380464699"/>
  </r>
  <r>
    <x v="0"/>
    <x v="1"/>
    <x v="1"/>
    <x v="9"/>
    <x v="20"/>
    <x v="0"/>
    <x v="2"/>
    <n v="45.484535386852301"/>
  </r>
  <r>
    <x v="0"/>
    <x v="1"/>
    <x v="1"/>
    <x v="9"/>
    <x v="20"/>
    <x v="1"/>
    <x v="0"/>
    <n v="12.209481244375"/>
  </r>
  <r>
    <x v="0"/>
    <x v="1"/>
    <x v="1"/>
    <x v="9"/>
    <x v="20"/>
    <x v="1"/>
    <x v="1"/>
    <n v="10.757009259676099"/>
  </r>
  <r>
    <x v="0"/>
    <x v="1"/>
    <x v="1"/>
    <x v="9"/>
    <x v="20"/>
    <x v="1"/>
    <x v="2"/>
    <n v="11.0212704902616"/>
  </r>
  <r>
    <x v="0"/>
    <x v="1"/>
    <x v="2"/>
    <x v="9"/>
    <x v="17"/>
    <x v="0"/>
    <x v="0"/>
    <n v="62.169820924668301"/>
  </r>
  <r>
    <x v="0"/>
    <x v="1"/>
    <x v="2"/>
    <x v="9"/>
    <x v="17"/>
    <x v="0"/>
    <x v="1"/>
    <n v="65.971147234408605"/>
  </r>
  <r>
    <x v="0"/>
    <x v="1"/>
    <x v="2"/>
    <x v="9"/>
    <x v="17"/>
    <x v="0"/>
    <x v="2"/>
    <n v="65.971147234408605"/>
  </r>
  <r>
    <x v="0"/>
    <x v="1"/>
    <x v="2"/>
    <x v="9"/>
    <x v="17"/>
    <x v="1"/>
    <x v="0"/>
    <n v="25.668896131915702"/>
  </r>
  <r>
    <x v="0"/>
    <x v="1"/>
    <x v="2"/>
    <x v="9"/>
    <x v="17"/>
    <x v="1"/>
    <x v="1"/>
    <n v="26.559014057245601"/>
  </r>
  <r>
    <x v="0"/>
    <x v="1"/>
    <x v="2"/>
    <x v="9"/>
    <x v="17"/>
    <x v="1"/>
    <x v="2"/>
    <n v="26.559014057245601"/>
  </r>
  <r>
    <x v="0"/>
    <x v="1"/>
    <x v="2"/>
    <x v="9"/>
    <x v="18"/>
    <x v="0"/>
    <x v="0"/>
    <n v="64.895535620739395"/>
  </r>
  <r>
    <x v="0"/>
    <x v="1"/>
    <x v="2"/>
    <x v="9"/>
    <x v="18"/>
    <x v="0"/>
    <x v="1"/>
    <n v="68.863517154915101"/>
  </r>
  <r>
    <x v="0"/>
    <x v="1"/>
    <x v="2"/>
    <x v="9"/>
    <x v="18"/>
    <x v="0"/>
    <x v="2"/>
    <n v="68.863517154915101"/>
  </r>
  <r>
    <x v="0"/>
    <x v="1"/>
    <x v="2"/>
    <x v="9"/>
    <x v="18"/>
    <x v="1"/>
    <x v="0"/>
    <n v="25.447895820334899"/>
  </r>
  <r>
    <x v="0"/>
    <x v="1"/>
    <x v="2"/>
    <x v="9"/>
    <x v="18"/>
    <x v="1"/>
    <x v="1"/>
    <n v="25.447895820334899"/>
  </r>
  <r>
    <x v="0"/>
    <x v="1"/>
    <x v="2"/>
    <x v="9"/>
    <x v="18"/>
    <x v="1"/>
    <x v="2"/>
    <n v="25.447895820334899"/>
  </r>
  <r>
    <x v="0"/>
    <x v="1"/>
    <x v="2"/>
    <x v="9"/>
    <x v="19"/>
    <x v="0"/>
    <x v="0"/>
    <n v="67.740749290959698"/>
  </r>
  <r>
    <x v="0"/>
    <x v="1"/>
    <x v="2"/>
    <x v="9"/>
    <x v="19"/>
    <x v="0"/>
    <x v="1"/>
    <n v="71.882692437280895"/>
  </r>
  <r>
    <x v="0"/>
    <x v="1"/>
    <x v="2"/>
    <x v="9"/>
    <x v="19"/>
    <x v="0"/>
    <x v="2"/>
    <n v="71.882692437280895"/>
  </r>
  <r>
    <x v="0"/>
    <x v="1"/>
    <x v="2"/>
    <x v="9"/>
    <x v="19"/>
    <x v="1"/>
    <x v="0"/>
    <n v="26.794361515569602"/>
  </r>
  <r>
    <x v="0"/>
    <x v="1"/>
    <x v="2"/>
    <x v="9"/>
    <x v="19"/>
    <x v="1"/>
    <x v="1"/>
    <n v="27.162091522328701"/>
  </r>
  <r>
    <x v="0"/>
    <x v="1"/>
    <x v="2"/>
    <x v="9"/>
    <x v="19"/>
    <x v="1"/>
    <x v="2"/>
    <n v="27.130093741234401"/>
  </r>
  <r>
    <x v="0"/>
    <x v="1"/>
    <x v="2"/>
    <x v="9"/>
    <x v="20"/>
    <x v="0"/>
    <x v="0"/>
    <n v="66.029319040212201"/>
  </r>
  <r>
    <x v="0"/>
    <x v="1"/>
    <x v="2"/>
    <x v="9"/>
    <x v="20"/>
    <x v="0"/>
    <x v="1"/>
    <n v="75.034232397996803"/>
  </r>
  <r>
    <x v="0"/>
    <x v="1"/>
    <x v="2"/>
    <x v="9"/>
    <x v="20"/>
    <x v="0"/>
    <x v="2"/>
    <n v="71.167169979099498"/>
  </r>
  <r>
    <x v="0"/>
    <x v="1"/>
    <x v="2"/>
    <x v="9"/>
    <x v="20"/>
    <x v="1"/>
    <x v="0"/>
    <n v="27.969168805396301"/>
  </r>
  <r>
    <x v="0"/>
    <x v="1"/>
    <x v="2"/>
    <x v="9"/>
    <x v="20"/>
    <x v="1"/>
    <x v="1"/>
    <n v="25.9905276041025"/>
  </r>
  <r>
    <x v="0"/>
    <x v="1"/>
    <x v="2"/>
    <x v="9"/>
    <x v="20"/>
    <x v="1"/>
    <x v="2"/>
    <n v="25.9905276041025"/>
  </r>
  <r>
    <x v="0"/>
    <x v="1"/>
    <x v="1"/>
    <x v="10"/>
    <x v="21"/>
    <x v="0"/>
    <x v="0"/>
    <n v="70.074354920432896"/>
  </r>
  <r>
    <x v="0"/>
    <x v="1"/>
    <x v="1"/>
    <x v="10"/>
    <x v="21"/>
    <x v="0"/>
    <x v="1"/>
    <n v="72.994119708784197"/>
  </r>
  <r>
    <x v="0"/>
    <x v="1"/>
    <x v="1"/>
    <x v="10"/>
    <x v="21"/>
    <x v="0"/>
    <x v="2"/>
    <n v="77.995899498251802"/>
  </r>
  <r>
    <x v="0"/>
    <x v="1"/>
    <x v="1"/>
    <x v="10"/>
    <x v="21"/>
    <x v="1"/>
    <x v="0"/>
    <n v="15.384947344405701"/>
  </r>
  <r>
    <x v="0"/>
    <x v="1"/>
    <x v="1"/>
    <x v="10"/>
    <x v="21"/>
    <x v="1"/>
    <x v="1"/>
    <n v="16.025986817089201"/>
  </r>
  <r>
    <x v="0"/>
    <x v="1"/>
    <x v="1"/>
    <x v="10"/>
    <x v="21"/>
    <x v="1"/>
    <x v="2"/>
    <n v="16.025986817089201"/>
  </r>
  <r>
    <x v="0"/>
    <x v="1"/>
    <x v="2"/>
    <x v="10"/>
    <x v="21"/>
    <x v="0"/>
    <x v="0"/>
    <n v="85.783473778884101"/>
  </r>
  <r>
    <x v="0"/>
    <x v="1"/>
    <x v="2"/>
    <x v="10"/>
    <x v="21"/>
    <x v="0"/>
    <x v="1"/>
    <n v="99.988006710138194"/>
  </r>
  <r>
    <x v="0"/>
    <x v="1"/>
    <x v="2"/>
    <x v="10"/>
    <x v="21"/>
    <x v="0"/>
    <x v="2"/>
    <n v="99.988006710138194"/>
  </r>
  <r>
    <x v="0"/>
    <x v="1"/>
    <x v="2"/>
    <x v="10"/>
    <x v="21"/>
    <x v="1"/>
    <x v="0"/>
    <n v="34.711787539524899"/>
  </r>
  <r>
    <x v="0"/>
    <x v="1"/>
    <x v="2"/>
    <x v="10"/>
    <x v="21"/>
    <x v="1"/>
    <x v="1"/>
    <n v="35.7853479788917"/>
  </r>
  <r>
    <x v="0"/>
    <x v="1"/>
    <x v="2"/>
    <x v="10"/>
    <x v="21"/>
    <x v="1"/>
    <x v="2"/>
    <n v="34.711787539524899"/>
  </r>
</pivotCacheRecords>
</file>

<file path=xl/pivotCache/pivotCacheRecords3.xml><?xml version="1.0" encoding="utf-8"?>
<pivotCacheRecords xmlns="http://schemas.openxmlformats.org/spreadsheetml/2006/main" xmlns:r="http://schemas.openxmlformats.org/officeDocument/2006/relationships" count="1212">
  <r>
    <x v="0"/>
    <x v="0"/>
    <x v="0"/>
    <x v="0"/>
    <x v="0"/>
    <s v="DK1_Large"/>
    <x v="0"/>
    <x v="0"/>
    <n v="0.88592991801380605"/>
    <n v="3.1893477048497001"/>
  </r>
  <r>
    <x v="0"/>
    <x v="0"/>
    <x v="0"/>
    <x v="0"/>
    <x v="0"/>
    <s v="DK1_Large"/>
    <x v="0"/>
    <x v="1"/>
    <n v="0.88592991801380605"/>
    <n v="3.1893477048497001"/>
  </r>
  <r>
    <x v="0"/>
    <x v="0"/>
    <x v="0"/>
    <x v="0"/>
    <x v="0"/>
    <s v="DK1_Large"/>
    <x v="0"/>
    <x v="2"/>
    <n v="0.88690091099155999"/>
    <n v="3.1928432795696202"/>
  </r>
  <r>
    <x v="0"/>
    <x v="0"/>
    <x v="0"/>
    <x v="0"/>
    <x v="0"/>
    <s v="DK1_Large"/>
    <x v="1"/>
    <x v="0"/>
    <n v="0.98441429729311802"/>
    <n v="3.54389147025522"/>
  </r>
  <r>
    <x v="0"/>
    <x v="0"/>
    <x v="0"/>
    <x v="0"/>
    <x v="0"/>
    <s v="DK1_Large"/>
    <x v="1"/>
    <x v="1"/>
    <n v="0.98441429729311802"/>
    <n v="3.54389147025522"/>
  </r>
  <r>
    <x v="0"/>
    <x v="0"/>
    <x v="0"/>
    <x v="0"/>
    <x v="0"/>
    <s v="DK1_Large"/>
    <x v="1"/>
    <x v="2"/>
    <n v="0.98441429729311802"/>
    <n v="3.54389147025522"/>
  </r>
  <r>
    <x v="0"/>
    <x v="0"/>
    <x v="0"/>
    <x v="0"/>
    <x v="0"/>
    <s v="DK1_MedSmall"/>
    <x v="0"/>
    <x v="0"/>
    <n v="1.76749872958914"/>
    <n v="6.3629954265209099"/>
  </r>
  <r>
    <x v="0"/>
    <x v="0"/>
    <x v="0"/>
    <x v="0"/>
    <x v="0"/>
    <s v="DK1_MedSmall"/>
    <x v="0"/>
    <x v="1"/>
    <n v="1.76749872958914"/>
    <n v="6.3629954265209099"/>
  </r>
  <r>
    <x v="0"/>
    <x v="0"/>
    <x v="0"/>
    <x v="0"/>
    <x v="0"/>
    <s v="DK1_MedSmall"/>
    <x v="0"/>
    <x v="2"/>
    <n v="1.76749872958914"/>
    <n v="6.3629954265209099"/>
  </r>
  <r>
    <x v="0"/>
    <x v="0"/>
    <x v="0"/>
    <x v="0"/>
    <x v="0"/>
    <s v="DK1_MedSmall"/>
    <x v="1"/>
    <x v="0"/>
    <n v="1.6083804171589"/>
    <n v="5.7901695017720298"/>
  </r>
  <r>
    <x v="0"/>
    <x v="0"/>
    <x v="0"/>
    <x v="0"/>
    <x v="0"/>
    <s v="DK1_MedSmall"/>
    <x v="1"/>
    <x v="1"/>
    <n v="1.6083804171589"/>
    <n v="5.7901695017720298"/>
  </r>
  <r>
    <x v="0"/>
    <x v="0"/>
    <x v="0"/>
    <x v="0"/>
    <x v="0"/>
    <s v="DK1_MedSmall"/>
    <x v="1"/>
    <x v="2"/>
    <n v="1.6083804171589"/>
    <n v="5.7901695017720298"/>
  </r>
  <r>
    <x v="0"/>
    <x v="0"/>
    <x v="0"/>
    <x v="0"/>
    <x v="0"/>
    <s v="DK1_Medium"/>
    <x v="0"/>
    <x v="0"/>
    <n v="1.9908715878629999"/>
    <n v="7.1671377163068204"/>
  </r>
  <r>
    <x v="0"/>
    <x v="0"/>
    <x v="0"/>
    <x v="0"/>
    <x v="0"/>
    <s v="DK1_Medium"/>
    <x v="0"/>
    <x v="1"/>
    <n v="2.4536687370625998"/>
    <n v="8.8332074534253699"/>
  </r>
  <r>
    <x v="0"/>
    <x v="0"/>
    <x v="0"/>
    <x v="0"/>
    <x v="0"/>
    <s v="DK1_Medium"/>
    <x v="0"/>
    <x v="2"/>
    <n v="2.2977508228238799"/>
    <n v="8.2719029621659601"/>
  </r>
  <r>
    <x v="0"/>
    <x v="0"/>
    <x v="0"/>
    <x v="0"/>
    <x v="0"/>
    <s v="DK1_Medium"/>
    <x v="1"/>
    <x v="0"/>
    <n v="1.31296401376336"/>
    <n v="4.72667044954808"/>
  </r>
  <r>
    <x v="0"/>
    <x v="0"/>
    <x v="0"/>
    <x v="0"/>
    <x v="0"/>
    <s v="DK1_Medium"/>
    <x v="1"/>
    <x v="1"/>
    <n v="1.8116497181881099"/>
    <n v="6.5219389854771999"/>
  </r>
  <r>
    <x v="0"/>
    <x v="0"/>
    <x v="0"/>
    <x v="0"/>
    <x v="0"/>
    <s v="DK1_Medium"/>
    <x v="1"/>
    <x v="2"/>
    <n v="1.68358323847228"/>
    <n v="6.0608996585002197"/>
  </r>
  <r>
    <x v="0"/>
    <x v="0"/>
    <x v="0"/>
    <x v="0"/>
    <x v="0"/>
    <s v="DK1_Rural"/>
    <x v="0"/>
    <x v="0"/>
    <n v="1.9908715878629999"/>
    <n v="7.1671377163068204"/>
  </r>
  <r>
    <x v="0"/>
    <x v="0"/>
    <x v="0"/>
    <x v="0"/>
    <x v="0"/>
    <s v="DK1_Rural"/>
    <x v="0"/>
    <x v="1"/>
    <n v="2.4536687370625998"/>
    <n v="8.8332074534253699"/>
  </r>
  <r>
    <x v="0"/>
    <x v="0"/>
    <x v="0"/>
    <x v="0"/>
    <x v="0"/>
    <s v="DK1_Rural"/>
    <x v="0"/>
    <x v="2"/>
    <n v="2.2977508228238799"/>
    <n v="8.2719029621659601"/>
  </r>
  <r>
    <x v="0"/>
    <x v="0"/>
    <x v="0"/>
    <x v="0"/>
    <x v="0"/>
    <s v="DK1_Rural"/>
    <x v="1"/>
    <x v="0"/>
    <n v="1.31296401376336"/>
    <n v="4.72667044954808"/>
  </r>
  <r>
    <x v="0"/>
    <x v="0"/>
    <x v="0"/>
    <x v="0"/>
    <x v="0"/>
    <s v="DK1_Rural"/>
    <x v="1"/>
    <x v="1"/>
    <n v="1.8116497181881099"/>
    <n v="6.5219389854771999"/>
  </r>
  <r>
    <x v="0"/>
    <x v="0"/>
    <x v="0"/>
    <x v="0"/>
    <x v="0"/>
    <s v="DK1_Rural"/>
    <x v="1"/>
    <x v="2"/>
    <n v="1.68358323847228"/>
    <n v="6.0608996585002197"/>
  </r>
  <r>
    <x v="0"/>
    <x v="0"/>
    <x v="0"/>
    <x v="0"/>
    <x v="0"/>
    <s v="DK1_Small"/>
    <x v="0"/>
    <x v="0"/>
    <n v="1.7844430106420801"/>
    <n v="6.42399483831149"/>
  </r>
  <r>
    <x v="0"/>
    <x v="0"/>
    <x v="0"/>
    <x v="0"/>
    <x v="0"/>
    <s v="DK1_Small"/>
    <x v="0"/>
    <x v="1"/>
    <n v="1.7844430106420801"/>
    <n v="6.42399483831149"/>
  </r>
  <r>
    <x v="0"/>
    <x v="0"/>
    <x v="0"/>
    <x v="0"/>
    <x v="0"/>
    <s v="DK1_Small"/>
    <x v="0"/>
    <x v="2"/>
    <n v="1.7844430106420801"/>
    <n v="6.42399483831149"/>
  </r>
  <r>
    <x v="0"/>
    <x v="0"/>
    <x v="0"/>
    <x v="0"/>
    <x v="0"/>
    <s v="DK1_Small"/>
    <x v="1"/>
    <x v="0"/>
    <n v="1.5605975445896001"/>
    <n v="5.6181511605225802"/>
  </r>
  <r>
    <x v="0"/>
    <x v="0"/>
    <x v="0"/>
    <x v="0"/>
    <x v="0"/>
    <s v="DK1_Small"/>
    <x v="1"/>
    <x v="1"/>
    <n v="1.62379971291707"/>
    <n v="5.8456789665014597"/>
  </r>
  <r>
    <x v="0"/>
    <x v="0"/>
    <x v="0"/>
    <x v="0"/>
    <x v="0"/>
    <s v="DK1_Small"/>
    <x v="1"/>
    <x v="2"/>
    <n v="1.62379971291707"/>
    <n v="5.8456789665014597"/>
  </r>
  <r>
    <x v="0"/>
    <x v="0"/>
    <x v="1"/>
    <x v="0"/>
    <x v="0"/>
    <s v="DK1_Large"/>
    <x v="0"/>
    <x v="0"/>
    <n v="6.0526944381438099"/>
    <n v="21.789699977317699"/>
  </r>
  <r>
    <x v="0"/>
    <x v="0"/>
    <x v="1"/>
    <x v="0"/>
    <x v="0"/>
    <s v="DK1_Large"/>
    <x v="0"/>
    <x v="1"/>
    <n v="6.0526944381438099"/>
    <n v="21.789699977317699"/>
  </r>
  <r>
    <x v="0"/>
    <x v="0"/>
    <x v="1"/>
    <x v="0"/>
    <x v="0"/>
    <s v="DK1_Large"/>
    <x v="0"/>
    <x v="2"/>
    <n v="6.0526944381438099"/>
    <n v="21.789699977317699"/>
  </r>
  <r>
    <x v="0"/>
    <x v="0"/>
    <x v="1"/>
    <x v="0"/>
    <x v="0"/>
    <s v="DK1_Large"/>
    <x v="1"/>
    <x v="0"/>
    <n v="4.1934259802497102"/>
    <n v="15.096333528899001"/>
  </r>
  <r>
    <x v="0"/>
    <x v="0"/>
    <x v="1"/>
    <x v="0"/>
    <x v="0"/>
    <s v="DK1_Large"/>
    <x v="1"/>
    <x v="1"/>
    <n v="4.1934259802497102"/>
    <n v="15.096333528899001"/>
  </r>
  <r>
    <x v="0"/>
    <x v="0"/>
    <x v="1"/>
    <x v="0"/>
    <x v="0"/>
    <s v="DK1_Large"/>
    <x v="1"/>
    <x v="2"/>
    <n v="4.1934259802497102"/>
    <n v="15.096333528899001"/>
  </r>
  <r>
    <x v="0"/>
    <x v="0"/>
    <x v="1"/>
    <x v="0"/>
    <x v="0"/>
    <s v="DK1_MedSmall"/>
    <x v="0"/>
    <x v="0"/>
    <n v="6.6395152283877703"/>
    <n v="23.902254822195999"/>
  </r>
  <r>
    <x v="0"/>
    <x v="0"/>
    <x v="1"/>
    <x v="0"/>
    <x v="0"/>
    <s v="DK1_MedSmall"/>
    <x v="0"/>
    <x v="1"/>
    <n v="6.6395152283877703"/>
    <n v="23.902254822195999"/>
  </r>
  <r>
    <x v="0"/>
    <x v="0"/>
    <x v="1"/>
    <x v="0"/>
    <x v="0"/>
    <s v="DK1_MedSmall"/>
    <x v="0"/>
    <x v="2"/>
    <n v="6.6395152283877703"/>
    <n v="23.902254822195999"/>
  </r>
  <r>
    <x v="0"/>
    <x v="0"/>
    <x v="1"/>
    <x v="0"/>
    <x v="0"/>
    <s v="DK1_MedSmall"/>
    <x v="1"/>
    <x v="0"/>
    <n v="4.7530669468919502"/>
    <n v="17.111041008811"/>
  </r>
  <r>
    <x v="0"/>
    <x v="0"/>
    <x v="1"/>
    <x v="0"/>
    <x v="0"/>
    <s v="DK1_MedSmall"/>
    <x v="1"/>
    <x v="1"/>
    <n v="6.0419154310656502"/>
    <n v="21.750895551836301"/>
  </r>
  <r>
    <x v="0"/>
    <x v="0"/>
    <x v="1"/>
    <x v="0"/>
    <x v="0"/>
    <s v="DK1_MedSmall"/>
    <x v="1"/>
    <x v="2"/>
    <n v="6.0419154310656502"/>
    <n v="21.750895551836301"/>
  </r>
  <r>
    <x v="0"/>
    <x v="0"/>
    <x v="1"/>
    <x v="0"/>
    <x v="0"/>
    <s v="DK1_Medium"/>
    <x v="0"/>
    <x v="0"/>
    <n v="5.66686984869615"/>
    <n v="20.4007314553062"/>
  </r>
  <r>
    <x v="0"/>
    <x v="0"/>
    <x v="1"/>
    <x v="0"/>
    <x v="0"/>
    <s v="DK1_Medium"/>
    <x v="0"/>
    <x v="1"/>
    <n v="5.9785687145904598"/>
    <n v="21.5228473725256"/>
  </r>
  <r>
    <x v="0"/>
    <x v="0"/>
    <x v="1"/>
    <x v="0"/>
    <x v="0"/>
    <s v="DK1_Medium"/>
    <x v="0"/>
    <x v="2"/>
    <n v="5.9785687145904598"/>
    <n v="21.5228473725256"/>
  </r>
  <r>
    <x v="0"/>
    <x v="0"/>
    <x v="1"/>
    <x v="0"/>
    <x v="0"/>
    <s v="DK1_Medium"/>
    <x v="1"/>
    <x v="0"/>
    <n v="5.4334286469659201"/>
    <n v="19.5603431290773"/>
  </r>
  <r>
    <x v="0"/>
    <x v="0"/>
    <x v="1"/>
    <x v="0"/>
    <x v="0"/>
    <s v="DK1_Medium"/>
    <x v="1"/>
    <x v="1"/>
    <n v="5.9785687145904598"/>
    <n v="21.5228473725256"/>
  </r>
  <r>
    <x v="0"/>
    <x v="0"/>
    <x v="1"/>
    <x v="0"/>
    <x v="0"/>
    <s v="DK1_Medium"/>
    <x v="1"/>
    <x v="2"/>
    <n v="5.4404541035100999"/>
    <n v="19.5856347726363"/>
  </r>
  <r>
    <x v="0"/>
    <x v="0"/>
    <x v="1"/>
    <x v="0"/>
    <x v="0"/>
    <s v="DK1_Rural"/>
    <x v="0"/>
    <x v="0"/>
    <n v="6.1756802937407702"/>
    <n v="22.232449057466798"/>
  </r>
  <r>
    <x v="0"/>
    <x v="0"/>
    <x v="1"/>
    <x v="0"/>
    <x v="0"/>
    <s v="DK1_Rural"/>
    <x v="0"/>
    <x v="1"/>
    <n v="6.1756802937407702"/>
    <n v="22.232449057466798"/>
  </r>
  <r>
    <x v="0"/>
    <x v="0"/>
    <x v="1"/>
    <x v="0"/>
    <x v="0"/>
    <s v="DK1_Rural"/>
    <x v="0"/>
    <x v="2"/>
    <n v="6.1756802937407702"/>
    <n v="22.232449057466798"/>
  </r>
  <r>
    <x v="0"/>
    <x v="0"/>
    <x v="1"/>
    <x v="0"/>
    <x v="0"/>
    <s v="DK1_Rural"/>
    <x v="1"/>
    <x v="0"/>
    <n v="5.61280018399271"/>
    <n v="20.2060806623738"/>
  </r>
  <r>
    <x v="0"/>
    <x v="0"/>
    <x v="1"/>
    <x v="0"/>
    <x v="0"/>
    <s v="DK1_Rural"/>
    <x v="1"/>
    <x v="1"/>
    <n v="5.6198256405368801"/>
    <n v="20.231372305932801"/>
  </r>
  <r>
    <x v="0"/>
    <x v="0"/>
    <x v="1"/>
    <x v="0"/>
    <x v="0"/>
    <s v="DK1_Rural"/>
    <x v="1"/>
    <x v="2"/>
    <n v="5.6198256405368801"/>
    <n v="20.231372305932801"/>
  </r>
  <r>
    <x v="0"/>
    <x v="0"/>
    <x v="1"/>
    <x v="0"/>
    <x v="0"/>
    <s v="DK1_Small"/>
    <x v="0"/>
    <x v="0"/>
    <n v="6.62396157234455"/>
    <n v="23.846261660440401"/>
  </r>
  <r>
    <x v="0"/>
    <x v="0"/>
    <x v="1"/>
    <x v="0"/>
    <x v="0"/>
    <s v="DK1_Small"/>
    <x v="0"/>
    <x v="1"/>
    <n v="6.62396157234455"/>
    <n v="23.846261660440401"/>
  </r>
  <r>
    <x v="0"/>
    <x v="0"/>
    <x v="1"/>
    <x v="0"/>
    <x v="0"/>
    <s v="DK1_Small"/>
    <x v="0"/>
    <x v="2"/>
    <n v="6.62396157234455"/>
    <n v="23.846261660440401"/>
  </r>
  <r>
    <x v="0"/>
    <x v="0"/>
    <x v="1"/>
    <x v="0"/>
    <x v="0"/>
    <s v="DK1_Small"/>
    <x v="1"/>
    <x v="0"/>
    <n v="4.7969282569338398"/>
    <n v="17.268941724961799"/>
  </r>
  <r>
    <x v="0"/>
    <x v="0"/>
    <x v="1"/>
    <x v="0"/>
    <x v="0"/>
    <s v="DK1_Small"/>
    <x v="1"/>
    <x v="1"/>
    <n v="6.0277616040663196"/>
    <n v="21.699941774638699"/>
  </r>
  <r>
    <x v="0"/>
    <x v="0"/>
    <x v="1"/>
    <x v="0"/>
    <x v="0"/>
    <s v="DK1_Small"/>
    <x v="1"/>
    <x v="2"/>
    <n v="6.0277616040663196"/>
    <n v="21.699941774638699"/>
  </r>
  <r>
    <x v="0"/>
    <x v="0"/>
    <x v="0"/>
    <x v="0"/>
    <x v="1"/>
    <s v="DK2_Large"/>
    <x v="0"/>
    <x v="0"/>
    <n v="2.3758587847931998"/>
    <n v="8.5530916252554992"/>
  </r>
  <r>
    <x v="0"/>
    <x v="0"/>
    <x v="0"/>
    <x v="0"/>
    <x v="1"/>
    <s v="DK2_Large"/>
    <x v="0"/>
    <x v="1"/>
    <n v="2.3758587847931998"/>
    <n v="8.5530916252554992"/>
  </r>
  <r>
    <x v="0"/>
    <x v="0"/>
    <x v="0"/>
    <x v="0"/>
    <x v="1"/>
    <s v="DK2_Large"/>
    <x v="0"/>
    <x v="2"/>
    <n v="2.3758587847931998"/>
    <n v="8.5530916252554992"/>
  </r>
  <r>
    <x v="0"/>
    <x v="0"/>
    <x v="0"/>
    <x v="0"/>
    <x v="1"/>
    <s v="DK2_Large"/>
    <x v="1"/>
    <x v="0"/>
    <n v="2.1382299567638698"/>
    <n v="7.69762784434994"/>
  </r>
  <r>
    <x v="0"/>
    <x v="0"/>
    <x v="0"/>
    <x v="0"/>
    <x v="1"/>
    <s v="DK2_Large"/>
    <x v="1"/>
    <x v="1"/>
    <n v="2.1382299567638698"/>
    <n v="7.69762784434994"/>
  </r>
  <r>
    <x v="0"/>
    <x v="0"/>
    <x v="0"/>
    <x v="0"/>
    <x v="1"/>
    <s v="DK2_Large"/>
    <x v="1"/>
    <x v="2"/>
    <n v="2.1382299567638698"/>
    <n v="7.69762784434994"/>
  </r>
  <r>
    <x v="0"/>
    <x v="0"/>
    <x v="0"/>
    <x v="0"/>
    <x v="1"/>
    <s v="DK2_MedSmall"/>
    <x v="0"/>
    <x v="0"/>
    <n v="1.1845877333687"/>
    <n v="4.26451584012732"/>
  </r>
  <r>
    <x v="0"/>
    <x v="0"/>
    <x v="0"/>
    <x v="0"/>
    <x v="1"/>
    <s v="DK2_MedSmall"/>
    <x v="0"/>
    <x v="1"/>
    <n v="1.3017924836658501"/>
    <n v="4.6864529411970501"/>
  </r>
  <r>
    <x v="0"/>
    <x v="0"/>
    <x v="0"/>
    <x v="0"/>
    <x v="1"/>
    <s v="DK2_MedSmall"/>
    <x v="0"/>
    <x v="2"/>
    <n v="1.3017924836658501"/>
    <n v="4.6864529411970501"/>
  </r>
  <r>
    <x v="0"/>
    <x v="0"/>
    <x v="0"/>
    <x v="0"/>
    <x v="1"/>
    <s v="DK2_MedSmall"/>
    <x v="1"/>
    <x v="0"/>
    <n v="1.1845877333687"/>
    <n v="4.26451584012732"/>
  </r>
  <r>
    <x v="0"/>
    <x v="0"/>
    <x v="0"/>
    <x v="0"/>
    <x v="1"/>
    <s v="DK2_MedSmall"/>
    <x v="1"/>
    <x v="1"/>
    <n v="1.3630468508045901"/>
    <n v="4.9069686628965403"/>
  </r>
  <r>
    <x v="0"/>
    <x v="0"/>
    <x v="0"/>
    <x v="0"/>
    <x v="1"/>
    <s v="DK2_MedSmall"/>
    <x v="1"/>
    <x v="2"/>
    <n v="1.3017924836658501"/>
    <n v="4.6864529411970501"/>
  </r>
  <r>
    <x v="0"/>
    <x v="0"/>
    <x v="0"/>
    <x v="0"/>
    <x v="1"/>
    <s v="DK2_Medium"/>
    <x v="0"/>
    <x v="0"/>
    <n v="0.800917720020205"/>
    <n v="2.88330379207274"/>
  </r>
  <r>
    <x v="0"/>
    <x v="0"/>
    <x v="0"/>
    <x v="0"/>
    <x v="1"/>
    <s v="DK2_Medium"/>
    <x v="0"/>
    <x v="1"/>
    <n v="0.92944742100719502"/>
    <n v="3.3460107156259"/>
  </r>
  <r>
    <x v="0"/>
    <x v="0"/>
    <x v="0"/>
    <x v="0"/>
    <x v="1"/>
    <s v="DK2_Medium"/>
    <x v="0"/>
    <x v="2"/>
    <n v="0.92944742100719602"/>
    <n v="3.3460107156259"/>
  </r>
  <r>
    <x v="0"/>
    <x v="0"/>
    <x v="0"/>
    <x v="0"/>
    <x v="1"/>
    <s v="DK2_Medium"/>
    <x v="1"/>
    <x v="0"/>
    <n v="1.02141851403782"/>
    <n v="3.6771066505361598"/>
  </r>
  <r>
    <x v="0"/>
    <x v="0"/>
    <x v="0"/>
    <x v="0"/>
    <x v="1"/>
    <s v="DK2_Medium"/>
    <x v="1"/>
    <x v="1"/>
    <n v="1.2882047404438499"/>
    <n v="4.6375370655978596"/>
  </r>
  <r>
    <x v="0"/>
    <x v="0"/>
    <x v="0"/>
    <x v="0"/>
    <x v="1"/>
    <s v="DK2_Medium"/>
    <x v="1"/>
    <x v="2"/>
    <n v="1.02141851403782"/>
    <n v="3.6771066505361598"/>
  </r>
  <r>
    <x v="0"/>
    <x v="0"/>
    <x v="0"/>
    <x v="0"/>
    <x v="1"/>
    <s v="DK2_Rural"/>
    <x v="0"/>
    <x v="0"/>
    <n v="2.0562074255380698"/>
    <n v="7.4023467319370599"/>
  </r>
  <r>
    <x v="0"/>
    <x v="0"/>
    <x v="0"/>
    <x v="0"/>
    <x v="1"/>
    <s v="DK2_Rural"/>
    <x v="0"/>
    <x v="1"/>
    <n v="2.0562074255380698"/>
    <n v="7.4023467319370599"/>
  </r>
  <r>
    <x v="0"/>
    <x v="0"/>
    <x v="0"/>
    <x v="0"/>
    <x v="1"/>
    <s v="DK2_Rural"/>
    <x v="0"/>
    <x v="2"/>
    <n v="2.0562074255380698"/>
    <n v="7.4023467319370599"/>
  </r>
  <r>
    <x v="0"/>
    <x v="0"/>
    <x v="0"/>
    <x v="0"/>
    <x v="1"/>
    <s v="DK2_Rural"/>
    <x v="1"/>
    <x v="0"/>
    <n v="1.43686054028317"/>
    <n v="5.1726979450193999"/>
  </r>
  <r>
    <x v="0"/>
    <x v="0"/>
    <x v="0"/>
    <x v="0"/>
    <x v="1"/>
    <s v="DK2_Rural"/>
    <x v="1"/>
    <x v="1"/>
    <n v="1.8711053304724199"/>
    <n v="6.7359791897007302"/>
  </r>
  <r>
    <x v="0"/>
    <x v="0"/>
    <x v="0"/>
    <x v="0"/>
    <x v="1"/>
    <s v="DK2_Rural"/>
    <x v="1"/>
    <x v="2"/>
    <n v="1.8711053304724199"/>
    <n v="6.7359791897007302"/>
  </r>
  <r>
    <x v="0"/>
    <x v="0"/>
    <x v="0"/>
    <x v="0"/>
    <x v="1"/>
    <s v="DK2_Small"/>
    <x v="0"/>
    <x v="0"/>
    <n v="1.9397879107420199"/>
    <n v="6.9832364786712899"/>
  </r>
  <r>
    <x v="0"/>
    <x v="0"/>
    <x v="0"/>
    <x v="0"/>
    <x v="1"/>
    <s v="DK2_Small"/>
    <x v="0"/>
    <x v="1"/>
    <n v="1.9397879107420199"/>
    <n v="6.9832364786712899"/>
  </r>
  <r>
    <x v="0"/>
    <x v="0"/>
    <x v="0"/>
    <x v="0"/>
    <x v="1"/>
    <s v="DK2_Small"/>
    <x v="0"/>
    <x v="2"/>
    <n v="1.9397879107420199"/>
    <n v="6.9832364786712899"/>
  </r>
  <r>
    <x v="0"/>
    <x v="0"/>
    <x v="0"/>
    <x v="0"/>
    <x v="1"/>
    <s v="DK2_Small"/>
    <x v="1"/>
    <x v="0"/>
    <n v="1.7651635720080201"/>
    <n v="6.35458885922887"/>
  </r>
  <r>
    <x v="0"/>
    <x v="0"/>
    <x v="0"/>
    <x v="0"/>
    <x v="1"/>
    <s v="DK2_Small"/>
    <x v="1"/>
    <x v="1"/>
    <n v="1.7651635720080201"/>
    <n v="6.35458885922887"/>
  </r>
  <r>
    <x v="0"/>
    <x v="0"/>
    <x v="0"/>
    <x v="0"/>
    <x v="1"/>
    <s v="DK2_Small"/>
    <x v="1"/>
    <x v="2"/>
    <n v="1.7651635720080201"/>
    <n v="6.35458885922887"/>
  </r>
  <r>
    <x v="0"/>
    <x v="0"/>
    <x v="1"/>
    <x v="0"/>
    <x v="1"/>
    <s v="DK2_Large"/>
    <x v="0"/>
    <x v="0"/>
    <n v="6.1947408347109398"/>
    <n v="22.3010670049594"/>
  </r>
  <r>
    <x v="0"/>
    <x v="0"/>
    <x v="1"/>
    <x v="0"/>
    <x v="1"/>
    <s v="DK2_Large"/>
    <x v="0"/>
    <x v="1"/>
    <n v="6.1947408347109398"/>
    <n v="22.3010670049594"/>
  </r>
  <r>
    <x v="0"/>
    <x v="0"/>
    <x v="1"/>
    <x v="0"/>
    <x v="1"/>
    <s v="DK2_Large"/>
    <x v="0"/>
    <x v="2"/>
    <n v="6.1947408347109398"/>
    <n v="22.3010670049594"/>
  </r>
  <r>
    <x v="0"/>
    <x v="0"/>
    <x v="1"/>
    <x v="0"/>
    <x v="1"/>
    <s v="DK2_Large"/>
    <x v="1"/>
    <x v="0"/>
    <n v="4.32126773716013"/>
    <n v="15.556563853776501"/>
  </r>
  <r>
    <x v="0"/>
    <x v="0"/>
    <x v="1"/>
    <x v="0"/>
    <x v="1"/>
    <s v="DK2_Large"/>
    <x v="1"/>
    <x v="1"/>
    <n v="4.32126773716013"/>
    <n v="15.556563853776501"/>
  </r>
  <r>
    <x v="0"/>
    <x v="0"/>
    <x v="1"/>
    <x v="0"/>
    <x v="1"/>
    <s v="DK2_Large"/>
    <x v="1"/>
    <x v="2"/>
    <n v="4.32126773716013"/>
    <n v="15.556563853776501"/>
  </r>
  <r>
    <x v="0"/>
    <x v="0"/>
    <x v="1"/>
    <x v="0"/>
    <x v="1"/>
    <s v="DK2_MedSmall"/>
    <x v="0"/>
    <x v="0"/>
    <n v="6.2716193289664703"/>
    <n v="22.5778295842793"/>
  </r>
  <r>
    <x v="0"/>
    <x v="0"/>
    <x v="1"/>
    <x v="0"/>
    <x v="1"/>
    <s v="DK2_MedSmall"/>
    <x v="0"/>
    <x v="1"/>
    <n v="6.6961928502839996"/>
    <n v="24.106294261022398"/>
  </r>
  <r>
    <x v="0"/>
    <x v="0"/>
    <x v="1"/>
    <x v="0"/>
    <x v="1"/>
    <s v="DK2_MedSmall"/>
    <x v="0"/>
    <x v="2"/>
    <n v="6.6916809357732703"/>
    <n v="24.090051368783801"/>
  </r>
  <r>
    <x v="0"/>
    <x v="0"/>
    <x v="1"/>
    <x v="0"/>
    <x v="1"/>
    <s v="DK2_MedSmall"/>
    <x v="1"/>
    <x v="0"/>
    <n v="4.9341006993185896"/>
    <n v="17.7627625175469"/>
  </r>
  <r>
    <x v="0"/>
    <x v="0"/>
    <x v="1"/>
    <x v="0"/>
    <x v="1"/>
    <s v="DK2_MedSmall"/>
    <x v="1"/>
    <x v="1"/>
    <n v="6.0893862247864599"/>
    <n v="21.9217904092312"/>
  </r>
  <r>
    <x v="0"/>
    <x v="0"/>
    <x v="1"/>
    <x v="0"/>
    <x v="1"/>
    <s v="DK2_MedSmall"/>
    <x v="1"/>
    <x v="2"/>
    <n v="6.01656237339136"/>
    <n v="21.659624544208899"/>
  </r>
  <r>
    <x v="0"/>
    <x v="0"/>
    <x v="1"/>
    <x v="0"/>
    <x v="1"/>
    <s v="DK2_Medium"/>
    <x v="0"/>
    <x v="0"/>
    <n v="6.2716193289664703"/>
    <n v="22.5778295842793"/>
  </r>
  <r>
    <x v="0"/>
    <x v="0"/>
    <x v="1"/>
    <x v="0"/>
    <x v="1"/>
    <s v="DK2_Medium"/>
    <x v="0"/>
    <x v="1"/>
    <n v="6.6961928502839996"/>
    <n v="24.106294261022398"/>
  </r>
  <r>
    <x v="0"/>
    <x v="0"/>
    <x v="1"/>
    <x v="0"/>
    <x v="1"/>
    <s v="DK2_Medium"/>
    <x v="0"/>
    <x v="2"/>
    <n v="6.6916809357732703"/>
    <n v="24.090051368783801"/>
  </r>
  <r>
    <x v="0"/>
    <x v="0"/>
    <x v="1"/>
    <x v="0"/>
    <x v="1"/>
    <s v="DK2_Medium"/>
    <x v="1"/>
    <x v="0"/>
    <n v="5.6257889723118897"/>
    <n v="20.252840300322799"/>
  </r>
  <r>
    <x v="0"/>
    <x v="0"/>
    <x v="1"/>
    <x v="0"/>
    <x v="1"/>
    <s v="DK2_Medium"/>
    <x v="1"/>
    <x v="1"/>
    <n v="5.7071301625922599"/>
    <n v="20.545668585332098"/>
  </r>
  <r>
    <x v="0"/>
    <x v="0"/>
    <x v="1"/>
    <x v="0"/>
    <x v="1"/>
    <s v="DK2_Medium"/>
    <x v="1"/>
    <x v="2"/>
    <n v="5.7071301625922599"/>
    <n v="20.545668585332098"/>
  </r>
  <r>
    <x v="0"/>
    <x v="0"/>
    <x v="1"/>
    <x v="0"/>
    <x v="1"/>
    <s v="DK2_Rural"/>
    <x v="0"/>
    <x v="0"/>
    <n v="6.48848291480141"/>
    <n v="23.358538493285099"/>
  </r>
  <r>
    <x v="0"/>
    <x v="0"/>
    <x v="1"/>
    <x v="0"/>
    <x v="1"/>
    <s v="DK2_Rural"/>
    <x v="0"/>
    <x v="1"/>
    <n v="6.48848291480141"/>
    <n v="23.358538493285099"/>
  </r>
  <r>
    <x v="0"/>
    <x v="0"/>
    <x v="1"/>
    <x v="0"/>
    <x v="1"/>
    <s v="DK2_Rural"/>
    <x v="0"/>
    <x v="2"/>
    <n v="6.48848291480141"/>
    <n v="23.358538493285099"/>
  </r>
  <r>
    <x v="0"/>
    <x v="0"/>
    <x v="1"/>
    <x v="0"/>
    <x v="1"/>
    <s v="DK2_Rural"/>
    <x v="1"/>
    <x v="0"/>
    <n v="5.0142336602573296"/>
    <n v="18.0512411769264"/>
  </r>
  <r>
    <x v="0"/>
    <x v="0"/>
    <x v="1"/>
    <x v="0"/>
    <x v="1"/>
    <s v="DK2_Rural"/>
    <x v="1"/>
    <x v="1"/>
    <n v="5.9044760257020599"/>
    <n v="21.2561136925274"/>
  </r>
  <r>
    <x v="0"/>
    <x v="0"/>
    <x v="1"/>
    <x v="0"/>
    <x v="1"/>
    <s v="DK2_Rural"/>
    <x v="1"/>
    <x v="2"/>
    <n v="5.9044760257020599"/>
    <n v="21.2561136925274"/>
  </r>
  <r>
    <x v="0"/>
    <x v="0"/>
    <x v="1"/>
    <x v="0"/>
    <x v="1"/>
    <s v="DK2_Small"/>
    <x v="0"/>
    <x v="0"/>
    <n v="6.5953478259888101"/>
    <n v="23.7432521735597"/>
  </r>
  <r>
    <x v="0"/>
    <x v="0"/>
    <x v="1"/>
    <x v="0"/>
    <x v="1"/>
    <s v="DK2_Small"/>
    <x v="0"/>
    <x v="1"/>
    <n v="6.5953478259888101"/>
    <n v="23.7432521735597"/>
  </r>
  <r>
    <x v="0"/>
    <x v="0"/>
    <x v="1"/>
    <x v="0"/>
    <x v="1"/>
    <s v="DK2_Small"/>
    <x v="0"/>
    <x v="2"/>
    <n v="6.5953478259888101"/>
    <n v="23.7432521735597"/>
  </r>
  <r>
    <x v="0"/>
    <x v="0"/>
    <x v="1"/>
    <x v="0"/>
    <x v="1"/>
    <s v="DK2_Small"/>
    <x v="1"/>
    <x v="0"/>
    <n v="4.7128746107088899"/>
    <n v="16.966348598551999"/>
  </r>
  <r>
    <x v="0"/>
    <x v="0"/>
    <x v="1"/>
    <x v="0"/>
    <x v="1"/>
    <s v="DK2_Small"/>
    <x v="1"/>
    <x v="1"/>
    <n v="6.0017230948825899"/>
    <n v="21.6062031415773"/>
  </r>
  <r>
    <x v="0"/>
    <x v="0"/>
    <x v="1"/>
    <x v="0"/>
    <x v="1"/>
    <s v="DK2_Small"/>
    <x v="1"/>
    <x v="2"/>
    <n v="6.0017230948825899"/>
    <n v="21.6062031415773"/>
  </r>
  <r>
    <x v="0"/>
    <x v="0"/>
    <x v="0"/>
    <x v="1"/>
    <x v="2"/>
    <s v="EE_Industry"/>
    <x v="0"/>
    <x v="0"/>
    <n v="5.9554872892892401E-2"/>
    <n v="0.214397542414413"/>
  </r>
  <r>
    <x v="0"/>
    <x v="0"/>
    <x v="0"/>
    <x v="1"/>
    <x v="2"/>
    <s v="EE_Industry"/>
    <x v="0"/>
    <x v="1"/>
    <n v="5.9554872892892401E-2"/>
    <n v="0.214397542414413"/>
  </r>
  <r>
    <x v="0"/>
    <x v="0"/>
    <x v="0"/>
    <x v="1"/>
    <x v="2"/>
    <s v="EE_Industry"/>
    <x v="0"/>
    <x v="2"/>
    <n v="0.14178517124758599"/>
    <n v="0.51042661649131005"/>
  </r>
  <r>
    <x v="0"/>
    <x v="0"/>
    <x v="0"/>
    <x v="1"/>
    <x v="2"/>
    <s v="EE_Industry"/>
    <x v="1"/>
    <x v="0"/>
    <n v="0.15585560221407499"/>
    <n v="0.56108016797066995"/>
  </r>
  <r>
    <x v="0"/>
    <x v="0"/>
    <x v="0"/>
    <x v="1"/>
    <x v="2"/>
    <s v="EE_Industry"/>
    <x v="1"/>
    <x v="1"/>
    <n v="0.15585560221407499"/>
    <n v="0.56108016797066995"/>
  </r>
  <r>
    <x v="0"/>
    <x v="0"/>
    <x v="0"/>
    <x v="1"/>
    <x v="2"/>
    <s v="EE_Industry"/>
    <x v="1"/>
    <x v="2"/>
    <n v="0.15585560221407499"/>
    <n v="0.56108016797066995"/>
  </r>
  <r>
    <x v="0"/>
    <x v="0"/>
    <x v="0"/>
    <x v="1"/>
    <x v="2"/>
    <s v="EE_Kohtla_Jarve"/>
    <x v="0"/>
    <x v="0"/>
    <n v="3.0214491454906902"/>
    <n v="10.8772169237665"/>
  </r>
  <r>
    <x v="0"/>
    <x v="0"/>
    <x v="0"/>
    <x v="1"/>
    <x v="2"/>
    <s v="EE_Kohtla_Jarve"/>
    <x v="0"/>
    <x v="1"/>
    <n v="3.0214491454906902"/>
    <n v="10.8772169237665"/>
  </r>
  <r>
    <x v="0"/>
    <x v="0"/>
    <x v="0"/>
    <x v="1"/>
    <x v="2"/>
    <s v="EE_Kohtla_Jarve"/>
    <x v="0"/>
    <x v="2"/>
    <n v="3.0214491454906902"/>
    <n v="10.8772169237665"/>
  </r>
  <r>
    <x v="0"/>
    <x v="0"/>
    <x v="0"/>
    <x v="1"/>
    <x v="2"/>
    <s v="EE_Kohtla_Jarve"/>
    <x v="1"/>
    <x v="0"/>
    <n v="2.7494752956293"/>
    <n v="9.8981110642654908"/>
  </r>
  <r>
    <x v="0"/>
    <x v="0"/>
    <x v="0"/>
    <x v="1"/>
    <x v="2"/>
    <s v="EE_Kohtla_Jarve"/>
    <x v="1"/>
    <x v="1"/>
    <n v="2.7494752956293"/>
    <n v="9.8981110642654908"/>
  </r>
  <r>
    <x v="0"/>
    <x v="0"/>
    <x v="0"/>
    <x v="1"/>
    <x v="2"/>
    <s v="EE_Kohtla_Jarve"/>
    <x v="1"/>
    <x v="2"/>
    <n v="2.7494752956293"/>
    <n v="9.8981110642654908"/>
  </r>
  <r>
    <x v="0"/>
    <x v="0"/>
    <x v="0"/>
    <x v="1"/>
    <x v="2"/>
    <s v="EE_Narva"/>
    <x v="0"/>
    <x v="0"/>
    <n v="3.4884774114909201"/>
    <n v="12.5585186813673"/>
  </r>
  <r>
    <x v="0"/>
    <x v="0"/>
    <x v="0"/>
    <x v="1"/>
    <x v="2"/>
    <s v="EE_Narva"/>
    <x v="0"/>
    <x v="1"/>
    <n v="3.4884774114909201"/>
    <n v="12.5585186813673"/>
  </r>
  <r>
    <x v="0"/>
    <x v="0"/>
    <x v="0"/>
    <x v="1"/>
    <x v="2"/>
    <s v="EE_Narva"/>
    <x v="0"/>
    <x v="2"/>
    <n v="3.4884774114909201"/>
    <n v="12.5585186813673"/>
  </r>
  <r>
    <x v="0"/>
    <x v="0"/>
    <x v="0"/>
    <x v="1"/>
    <x v="2"/>
    <s v="EE_Narva"/>
    <x v="1"/>
    <x v="0"/>
    <n v="3.1395867207918302"/>
    <n v="11.3025121948506"/>
  </r>
  <r>
    <x v="0"/>
    <x v="0"/>
    <x v="0"/>
    <x v="1"/>
    <x v="2"/>
    <s v="EE_Narva"/>
    <x v="1"/>
    <x v="1"/>
    <n v="3.1395867207918302"/>
    <n v="11.3025121948506"/>
  </r>
  <r>
    <x v="0"/>
    <x v="0"/>
    <x v="0"/>
    <x v="1"/>
    <x v="2"/>
    <s v="EE_Narva"/>
    <x v="1"/>
    <x v="2"/>
    <n v="3.1395867207918302"/>
    <n v="11.3025121948506"/>
  </r>
  <r>
    <x v="0"/>
    <x v="0"/>
    <x v="0"/>
    <x v="1"/>
    <x v="2"/>
    <s v="EE_Parnu"/>
    <x v="0"/>
    <x v="0"/>
    <n v="3.4798249974839299"/>
    <n v="12.5273699909422"/>
  </r>
  <r>
    <x v="0"/>
    <x v="0"/>
    <x v="0"/>
    <x v="1"/>
    <x v="2"/>
    <s v="EE_Parnu"/>
    <x v="0"/>
    <x v="1"/>
    <n v="3.4798249974839299"/>
    <n v="12.5273699909422"/>
  </r>
  <r>
    <x v="0"/>
    <x v="0"/>
    <x v="0"/>
    <x v="1"/>
    <x v="2"/>
    <s v="EE_Parnu"/>
    <x v="0"/>
    <x v="2"/>
    <n v="3.4798249974839299"/>
    <n v="12.5273699909422"/>
  </r>
  <r>
    <x v="0"/>
    <x v="0"/>
    <x v="0"/>
    <x v="1"/>
    <x v="2"/>
    <s v="EE_Parnu"/>
    <x v="1"/>
    <x v="0"/>
    <n v="3.1317995481855401"/>
    <n v="11.2744783734679"/>
  </r>
  <r>
    <x v="0"/>
    <x v="0"/>
    <x v="0"/>
    <x v="1"/>
    <x v="2"/>
    <s v="EE_Parnu"/>
    <x v="1"/>
    <x v="1"/>
    <n v="3.1317995481855401"/>
    <n v="11.2744783734679"/>
  </r>
  <r>
    <x v="0"/>
    <x v="0"/>
    <x v="0"/>
    <x v="1"/>
    <x v="2"/>
    <s v="EE_Parnu"/>
    <x v="1"/>
    <x v="2"/>
    <n v="3.1317995481855401"/>
    <n v="11.2744783734679"/>
  </r>
  <r>
    <x v="0"/>
    <x v="0"/>
    <x v="0"/>
    <x v="1"/>
    <x v="2"/>
    <s v="EE_Tallinn"/>
    <x v="0"/>
    <x v="0"/>
    <n v="3.7253782356683098"/>
    <n v="13.411361648405901"/>
  </r>
  <r>
    <x v="0"/>
    <x v="0"/>
    <x v="0"/>
    <x v="1"/>
    <x v="2"/>
    <s v="EE_Tallinn"/>
    <x v="0"/>
    <x v="1"/>
    <n v="3.7253782356683098"/>
    <n v="13.411361648405901"/>
  </r>
  <r>
    <x v="0"/>
    <x v="0"/>
    <x v="0"/>
    <x v="1"/>
    <x v="2"/>
    <s v="EE_Tallinn"/>
    <x v="0"/>
    <x v="2"/>
    <n v="3.7253782356683098"/>
    <n v="13.411361648405901"/>
  </r>
  <r>
    <x v="0"/>
    <x v="0"/>
    <x v="0"/>
    <x v="1"/>
    <x v="2"/>
    <s v="EE_Tallinn"/>
    <x v="1"/>
    <x v="0"/>
    <n v="3.35279746255148"/>
    <n v="12.070070865185301"/>
  </r>
  <r>
    <x v="0"/>
    <x v="0"/>
    <x v="0"/>
    <x v="1"/>
    <x v="2"/>
    <s v="EE_Tallinn"/>
    <x v="1"/>
    <x v="1"/>
    <n v="3.35279746255148"/>
    <n v="12.070070865185301"/>
  </r>
  <r>
    <x v="0"/>
    <x v="0"/>
    <x v="0"/>
    <x v="1"/>
    <x v="2"/>
    <s v="EE_Tallinn"/>
    <x v="1"/>
    <x v="2"/>
    <n v="3.35279746255148"/>
    <n v="12.070070865185301"/>
  </r>
  <r>
    <x v="0"/>
    <x v="0"/>
    <x v="0"/>
    <x v="1"/>
    <x v="2"/>
    <s v="EE_Tartu"/>
    <x v="0"/>
    <x v="0"/>
    <n v="3.4798249974839299"/>
    <n v="12.5273699909422"/>
  </r>
  <r>
    <x v="0"/>
    <x v="0"/>
    <x v="0"/>
    <x v="1"/>
    <x v="2"/>
    <s v="EE_Tartu"/>
    <x v="0"/>
    <x v="1"/>
    <n v="3.4798249974839299"/>
    <n v="12.5273699909422"/>
  </r>
  <r>
    <x v="0"/>
    <x v="0"/>
    <x v="0"/>
    <x v="1"/>
    <x v="2"/>
    <s v="EE_Tartu"/>
    <x v="0"/>
    <x v="2"/>
    <n v="3.4798249974839299"/>
    <n v="12.5273699909422"/>
  </r>
  <r>
    <x v="0"/>
    <x v="0"/>
    <x v="0"/>
    <x v="1"/>
    <x v="2"/>
    <s v="EE_Tartu"/>
    <x v="1"/>
    <x v="0"/>
    <n v="3.1317995481855401"/>
    <n v="11.2744783734679"/>
  </r>
  <r>
    <x v="0"/>
    <x v="0"/>
    <x v="0"/>
    <x v="1"/>
    <x v="2"/>
    <s v="EE_Tartu"/>
    <x v="1"/>
    <x v="1"/>
    <n v="3.1317995481855401"/>
    <n v="11.2744783734679"/>
  </r>
  <r>
    <x v="0"/>
    <x v="0"/>
    <x v="0"/>
    <x v="1"/>
    <x v="2"/>
    <s v="EE_Tartu"/>
    <x v="1"/>
    <x v="2"/>
    <n v="3.1317995481855401"/>
    <n v="11.2744783734679"/>
  </r>
  <r>
    <x v="0"/>
    <x v="0"/>
    <x v="1"/>
    <x v="1"/>
    <x v="2"/>
    <s v="EE_Industry"/>
    <x v="0"/>
    <x v="0"/>
    <n v="-1.37093830546071"/>
    <n v="-4.9353778996585396"/>
  </r>
  <r>
    <x v="0"/>
    <x v="0"/>
    <x v="1"/>
    <x v="1"/>
    <x v="2"/>
    <s v="EE_Industry"/>
    <x v="0"/>
    <x v="1"/>
    <n v="-1.2220528539714799"/>
    <n v="-4.3993902742973399"/>
  </r>
  <r>
    <x v="0"/>
    <x v="0"/>
    <x v="1"/>
    <x v="1"/>
    <x v="2"/>
    <s v="EE_Industry"/>
    <x v="0"/>
    <x v="2"/>
    <n v="-1.14947906778692"/>
    <n v="-4.1381246440329198"/>
  </r>
  <r>
    <x v="0"/>
    <x v="0"/>
    <x v="1"/>
    <x v="1"/>
    <x v="2"/>
    <s v="EE_Industry"/>
    <x v="1"/>
    <x v="0"/>
    <n v="-0.96343172908664598"/>
    <n v="-3.4683542247119301"/>
  </r>
  <r>
    <x v="0"/>
    <x v="0"/>
    <x v="1"/>
    <x v="1"/>
    <x v="2"/>
    <s v="EE_Industry"/>
    <x v="1"/>
    <x v="1"/>
    <n v="-0.96343172908664598"/>
    <n v="-3.4683542247119301"/>
  </r>
  <r>
    <x v="0"/>
    <x v="0"/>
    <x v="1"/>
    <x v="1"/>
    <x v="2"/>
    <s v="EE_Industry"/>
    <x v="1"/>
    <x v="2"/>
    <n v="-0.96343172908664598"/>
    <n v="-3.4683542247119301"/>
  </r>
  <r>
    <x v="0"/>
    <x v="0"/>
    <x v="1"/>
    <x v="1"/>
    <x v="2"/>
    <s v="EE_Kohtla_Jarve"/>
    <x v="0"/>
    <x v="0"/>
    <n v="5.1961103080186799"/>
    <n v="18.705997108867301"/>
  </r>
  <r>
    <x v="0"/>
    <x v="0"/>
    <x v="1"/>
    <x v="1"/>
    <x v="2"/>
    <s v="EE_Kohtla_Jarve"/>
    <x v="0"/>
    <x v="1"/>
    <n v="4.9190798468799599"/>
    <n v="17.7086874487679"/>
  </r>
  <r>
    <x v="0"/>
    <x v="0"/>
    <x v="1"/>
    <x v="1"/>
    <x v="2"/>
    <s v="EE_Kohtla_Jarve"/>
    <x v="0"/>
    <x v="2"/>
    <n v="4.4485755554124804"/>
    <n v="16.0148719994849"/>
  </r>
  <r>
    <x v="0"/>
    <x v="0"/>
    <x v="1"/>
    <x v="1"/>
    <x v="2"/>
    <s v="EE_Kohtla_Jarve"/>
    <x v="1"/>
    <x v="0"/>
    <n v="4.0481603286581302"/>
    <n v="14.573377183169301"/>
  </r>
  <r>
    <x v="0"/>
    <x v="0"/>
    <x v="1"/>
    <x v="1"/>
    <x v="2"/>
    <s v="EE_Kohtla_Jarve"/>
    <x v="1"/>
    <x v="1"/>
    <n v="3.9773508885581199"/>
    <n v="14.3184631988092"/>
  </r>
  <r>
    <x v="0"/>
    <x v="0"/>
    <x v="1"/>
    <x v="1"/>
    <x v="2"/>
    <s v="EE_Kohtla_Jarve"/>
    <x v="1"/>
    <x v="2"/>
    <n v="4.0481603286581302"/>
    <n v="14.573377183169301"/>
  </r>
  <r>
    <x v="0"/>
    <x v="0"/>
    <x v="1"/>
    <x v="1"/>
    <x v="2"/>
    <s v="EE_Narva"/>
    <x v="0"/>
    <x v="0"/>
    <n v="5.9747272568566299"/>
    <n v="21.509018124683902"/>
  </r>
  <r>
    <x v="0"/>
    <x v="0"/>
    <x v="1"/>
    <x v="1"/>
    <x v="2"/>
    <s v="EE_Narva"/>
    <x v="0"/>
    <x v="1"/>
    <n v="5.8776461956236696"/>
    <n v="21.159526304245201"/>
  </r>
  <r>
    <x v="0"/>
    <x v="0"/>
    <x v="1"/>
    <x v="1"/>
    <x v="2"/>
    <s v="EE_Narva"/>
    <x v="0"/>
    <x v="2"/>
    <n v="5.8776461956236696"/>
    <n v="21.159526304245201"/>
  </r>
  <r>
    <x v="0"/>
    <x v="0"/>
    <x v="1"/>
    <x v="1"/>
    <x v="2"/>
    <s v="EE_Narva"/>
    <x v="1"/>
    <x v="0"/>
    <n v="4.1019610465504099"/>
    <n v="14.7670597675815"/>
  </r>
  <r>
    <x v="0"/>
    <x v="0"/>
    <x v="1"/>
    <x v="1"/>
    <x v="2"/>
    <s v="EE_Narva"/>
    <x v="1"/>
    <x v="1"/>
    <n v="4.1019610465504099"/>
    <n v="14.7670597675815"/>
  </r>
  <r>
    <x v="0"/>
    <x v="0"/>
    <x v="1"/>
    <x v="1"/>
    <x v="2"/>
    <s v="EE_Narva"/>
    <x v="1"/>
    <x v="2"/>
    <n v="4.1019610465504099"/>
    <n v="14.7670597675815"/>
  </r>
  <r>
    <x v="0"/>
    <x v="0"/>
    <x v="1"/>
    <x v="1"/>
    <x v="2"/>
    <s v="EE_Parnu"/>
    <x v="0"/>
    <x v="0"/>
    <n v="5.9294561105253196"/>
    <n v="21.346041997891199"/>
  </r>
  <r>
    <x v="0"/>
    <x v="0"/>
    <x v="1"/>
    <x v="1"/>
    <x v="2"/>
    <s v="EE_Parnu"/>
    <x v="0"/>
    <x v="1"/>
    <n v="5.9294561105253196"/>
    <n v="21.346041997891199"/>
  </r>
  <r>
    <x v="0"/>
    <x v="0"/>
    <x v="1"/>
    <x v="1"/>
    <x v="2"/>
    <s v="EE_Parnu"/>
    <x v="0"/>
    <x v="2"/>
    <n v="5.9294561105253196"/>
    <n v="21.346041997891199"/>
  </r>
  <r>
    <x v="0"/>
    <x v="0"/>
    <x v="1"/>
    <x v="1"/>
    <x v="2"/>
    <s v="EE_Parnu"/>
    <x v="1"/>
    <x v="0"/>
    <n v="4.0825114853930797"/>
    <n v="14.6970413474151"/>
  </r>
  <r>
    <x v="0"/>
    <x v="0"/>
    <x v="1"/>
    <x v="1"/>
    <x v="2"/>
    <s v="EE_Parnu"/>
    <x v="1"/>
    <x v="1"/>
    <n v="4.0825114853930797"/>
    <n v="14.6970413474151"/>
  </r>
  <r>
    <x v="0"/>
    <x v="0"/>
    <x v="1"/>
    <x v="1"/>
    <x v="2"/>
    <s v="EE_Parnu"/>
    <x v="1"/>
    <x v="2"/>
    <n v="4.0825114853930797"/>
    <n v="14.6970413474151"/>
  </r>
  <r>
    <x v="0"/>
    <x v="0"/>
    <x v="1"/>
    <x v="1"/>
    <x v="2"/>
    <s v="EE_Tallinn"/>
    <x v="0"/>
    <x v="0"/>
    <n v="5.6560979724798299"/>
    <n v="20.3619527009274"/>
  </r>
  <r>
    <x v="0"/>
    <x v="0"/>
    <x v="1"/>
    <x v="1"/>
    <x v="2"/>
    <s v="EE_Tallinn"/>
    <x v="0"/>
    <x v="1"/>
    <n v="5.6560979724798299"/>
    <n v="20.3619527009274"/>
  </r>
  <r>
    <x v="0"/>
    <x v="0"/>
    <x v="1"/>
    <x v="1"/>
    <x v="2"/>
    <s v="EE_Tallinn"/>
    <x v="0"/>
    <x v="2"/>
    <n v="5.6560979724798299"/>
    <n v="20.3619527009274"/>
  </r>
  <r>
    <x v="0"/>
    <x v="0"/>
    <x v="1"/>
    <x v="1"/>
    <x v="2"/>
    <s v="EE_Tallinn"/>
    <x v="1"/>
    <x v="0"/>
    <n v="3.8364891611521301"/>
    <n v="13.8113609801477"/>
  </r>
  <r>
    <x v="0"/>
    <x v="0"/>
    <x v="1"/>
    <x v="1"/>
    <x v="2"/>
    <s v="EE_Tallinn"/>
    <x v="1"/>
    <x v="1"/>
    <n v="3.8364891611521301"/>
    <n v="13.8113609801477"/>
  </r>
  <r>
    <x v="0"/>
    <x v="0"/>
    <x v="1"/>
    <x v="1"/>
    <x v="2"/>
    <s v="EE_Tallinn"/>
    <x v="1"/>
    <x v="2"/>
    <n v="3.8364891611521301"/>
    <n v="13.8113609801477"/>
  </r>
  <r>
    <x v="0"/>
    <x v="0"/>
    <x v="1"/>
    <x v="1"/>
    <x v="2"/>
    <s v="EE_Tartu"/>
    <x v="0"/>
    <x v="0"/>
    <n v="5.9294561105253196"/>
    <n v="21.346041997891199"/>
  </r>
  <r>
    <x v="0"/>
    <x v="0"/>
    <x v="1"/>
    <x v="1"/>
    <x v="2"/>
    <s v="EE_Tartu"/>
    <x v="0"/>
    <x v="1"/>
    <n v="5.9294561105253196"/>
    <n v="21.346041997891199"/>
  </r>
  <r>
    <x v="0"/>
    <x v="0"/>
    <x v="1"/>
    <x v="1"/>
    <x v="2"/>
    <s v="EE_Tartu"/>
    <x v="0"/>
    <x v="2"/>
    <n v="5.9294561105253196"/>
    <n v="21.346041997891199"/>
  </r>
  <r>
    <x v="0"/>
    <x v="0"/>
    <x v="1"/>
    <x v="1"/>
    <x v="2"/>
    <s v="EE_Tartu"/>
    <x v="1"/>
    <x v="0"/>
    <n v="4.0825114853930797"/>
    <n v="14.6970413474151"/>
  </r>
  <r>
    <x v="0"/>
    <x v="0"/>
    <x v="1"/>
    <x v="1"/>
    <x v="2"/>
    <s v="EE_Tartu"/>
    <x v="1"/>
    <x v="1"/>
    <n v="4.0825114853930797"/>
    <n v="14.6970413474151"/>
  </r>
  <r>
    <x v="0"/>
    <x v="0"/>
    <x v="1"/>
    <x v="1"/>
    <x v="2"/>
    <s v="EE_Tartu"/>
    <x v="1"/>
    <x v="2"/>
    <n v="4.0825114853930797"/>
    <n v="14.6970413474151"/>
  </r>
  <r>
    <x v="0"/>
    <x v="0"/>
    <x v="0"/>
    <x v="2"/>
    <x v="3"/>
    <s v="FI_IND"/>
    <x v="0"/>
    <x v="0"/>
    <n v="2.2881907097127199"/>
    <n v="8.2374865549658001"/>
  </r>
  <r>
    <x v="0"/>
    <x v="0"/>
    <x v="0"/>
    <x v="2"/>
    <x v="3"/>
    <s v="FI_IND"/>
    <x v="0"/>
    <x v="1"/>
    <n v="2.3395096503558102"/>
    <n v="8.4222347412809295"/>
  </r>
  <r>
    <x v="0"/>
    <x v="0"/>
    <x v="0"/>
    <x v="2"/>
    <x v="3"/>
    <s v="FI_IND"/>
    <x v="0"/>
    <x v="2"/>
    <n v="2.19071872648873"/>
    <n v="7.88658741535943"/>
  </r>
  <r>
    <x v="0"/>
    <x v="0"/>
    <x v="0"/>
    <x v="2"/>
    <x v="3"/>
    <s v="FI_IND"/>
    <x v="1"/>
    <x v="0"/>
    <n v="2.1055157357702301"/>
    <n v="7.5798566487728403"/>
  </r>
  <r>
    <x v="0"/>
    <x v="0"/>
    <x v="0"/>
    <x v="2"/>
    <x v="3"/>
    <s v="FI_IND"/>
    <x v="1"/>
    <x v="1"/>
    <n v="2.21506097600049"/>
    <n v="7.9742195136017502"/>
  </r>
  <r>
    <x v="0"/>
    <x v="0"/>
    <x v="0"/>
    <x v="2"/>
    <x v="3"/>
    <s v="FI_IND"/>
    <x v="1"/>
    <x v="2"/>
    <n v="2.0751216892186899"/>
    <n v="7.4704380811872904"/>
  </r>
  <r>
    <x v="0"/>
    <x v="0"/>
    <x v="0"/>
    <x v="2"/>
    <x v="3"/>
    <s v="FI_large"/>
    <x v="0"/>
    <x v="0"/>
    <n v="1.20808303626677"/>
    <n v="4.3490989305603804"/>
  </r>
  <r>
    <x v="0"/>
    <x v="0"/>
    <x v="0"/>
    <x v="2"/>
    <x v="3"/>
    <s v="FI_large"/>
    <x v="0"/>
    <x v="1"/>
    <n v="1.5251844708104201"/>
    <n v="5.4906640949175101"/>
  </r>
  <r>
    <x v="0"/>
    <x v="0"/>
    <x v="0"/>
    <x v="2"/>
    <x v="3"/>
    <s v="FI_large"/>
    <x v="0"/>
    <x v="2"/>
    <n v="1.3726230741793799"/>
    <n v="4.9414430670457596"/>
  </r>
  <r>
    <x v="0"/>
    <x v="0"/>
    <x v="0"/>
    <x v="2"/>
    <x v="3"/>
    <s v="FI_large"/>
    <x v="1"/>
    <x v="0"/>
    <n v="1.3726230741793799"/>
    <n v="4.9414430670457596"/>
  </r>
  <r>
    <x v="0"/>
    <x v="0"/>
    <x v="0"/>
    <x v="2"/>
    <x v="3"/>
    <s v="FI_large"/>
    <x v="1"/>
    <x v="1"/>
    <n v="1.5251844708104201"/>
    <n v="5.4906640949175101"/>
  </r>
  <r>
    <x v="0"/>
    <x v="0"/>
    <x v="0"/>
    <x v="2"/>
    <x v="3"/>
    <s v="FI_large"/>
    <x v="1"/>
    <x v="2"/>
    <n v="1.3726230741793799"/>
    <n v="4.9414430670457596"/>
  </r>
  <r>
    <x v="0"/>
    <x v="0"/>
    <x v="0"/>
    <x v="2"/>
    <x v="3"/>
    <s v="FI_large_gas"/>
    <x v="0"/>
    <x v="0"/>
    <n v="2.3778485374187301"/>
    <n v="8.5602547347074402"/>
  </r>
  <r>
    <x v="0"/>
    <x v="0"/>
    <x v="0"/>
    <x v="2"/>
    <x v="3"/>
    <s v="FI_large_gas"/>
    <x v="0"/>
    <x v="1"/>
    <n v="2.3778485374187301"/>
    <n v="8.5602547347074402"/>
  </r>
  <r>
    <x v="0"/>
    <x v="0"/>
    <x v="0"/>
    <x v="2"/>
    <x v="3"/>
    <s v="FI_large_gas"/>
    <x v="0"/>
    <x v="2"/>
    <n v="2.3778485374187301"/>
    <n v="8.5602547347074402"/>
  </r>
  <r>
    <x v="0"/>
    <x v="0"/>
    <x v="0"/>
    <x v="2"/>
    <x v="3"/>
    <s v="FI_large_gas"/>
    <x v="1"/>
    <x v="0"/>
    <n v="2.0268572917634802"/>
    <n v="7.2966862503485297"/>
  </r>
  <r>
    <x v="0"/>
    <x v="0"/>
    <x v="0"/>
    <x v="2"/>
    <x v="3"/>
    <s v="FI_large_gas"/>
    <x v="1"/>
    <x v="1"/>
    <n v="2.0268572917634802"/>
    <n v="7.2966862503485297"/>
  </r>
  <r>
    <x v="0"/>
    <x v="0"/>
    <x v="0"/>
    <x v="2"/>
    <x v="3"/>
    <s v="FI_large_gas"/>
    <x v="1"/>
    <x v="2"/>
    <n v="2.0268572917634802"/>
    <n v="7.2966862503485297"/>
  </r>
  <r>
    <x v="0"/>
    <x v="0"/>
    <x v="0"/>
    <x v="2"/>
    <x v="3"/>
    <s v="FI_medium"/>
    <x v="0"/>
    <x v="0"/>
    <n v="2.0755357517154498"/>
    <n v="7.4719287061756301"/>
  </r>
  <r>
    <x v="0"/>
    <x v="0"/>
    <x v="0"/>
    <x v="2"/>
    <x v="3"/>
    <s v="FI_medium"/>
    <x v="0"/>
    <x v="1"/>
    <n v="2.57896544702893"/>
    <n v="9.2842756093041494"/>
  </r>
  <r>
    <x v="0"/>
    <x v="0"/>
    <x v="0"/>
    <x v="2"/>
    <x v="3"/>
    <s v="FI_medium"/>
    <x v="0"/>
    <x v="2"/>
    <n v="2.0755357517154498"/>
    <n v="7.4719287061756301"/>
  </r>
  <r>
    <x v="0"/>
    <x v="0"/>
    <x v="0"/>
    <x v="2"/>
    <x v="3"/>
    <s v="FI_medium"/>
    <x v="1"/>
    <x v="0"/>
    <n v="1.8886941072938399"/>
    <n v="6.7992987862578298"/>
  </r>
  <r>
    <x v="0"/>
    <x v="0"/>
    <x v="0"/>
    <x v="2"/>
    <x v="3"/>
    <s v="FI_medium"/>
    <x v="1"/>
    <x v="1"/>
    <n v="1.8886941072938399"/>
    <n v="6.7992987862578298"/>
  </r>
  <r>
    <x v="0"/>
    <x v="0"/>
    <x v="0"/>
    <x v="2"/>
    <x v="3"/>
    <s v="FI_medium"/>
    <x v="1"/>
    <x v="2"/>
    <n v="1.8886941072938399"/>
    <n v="6.7992987862578298"/>
  </r>
  <r>
    <x v="0"/>
    <x v="0"/>
    <x v="0"/>
    <x v="2"/>
    <x v="3"/>
    <s v="FI_medium_gas"/>
    <x v="0"/>
    <x v="0"/>
    <n v="2.2208035468180101"/>
    <n v="7.9948927685448199"/>
  </r>
  <r>
    <x v="0"/>
    <x v="0"/>
    <x v="0"/>
    <x v="2"/>
    <x v="3"/>
    <s v="FI_medium_gas"/>
    <x v="0"/>
    <x v="1"/>
    <n v="2.37660884751523"/>
    <n v="8.5557918510548507"/>
  </r>
  <r>
    <x v="0"/>
    <x v="0"/>
    <x v="0"/>
    <x v="2"/>
    <x v="3"/>
    <s v="FI_medium_gas"/>
    <x v="0"/>
    <x v="2"/>
    <n v="2.2977508228238799"/>
    <n v="8.2719029621659601"/>
  </r>
  <r>
    <x v="0"/>
    <x v="0"/>
    <x v="0"/>
    <x v="2"/>
    <x v="3"/>
    <s v="FI_medium_gas"/>
    <x v="1"/>
    <x v="0"/>
    <n v="2.0208878008371598"/>
    <n v="7.2751960830137898"/>
  </r>
  <r>
    <x v="0"/>
    <x v="0"/>
    <x v="0"/>
    <x v="2"/>
    <x v="3"/>
    <s v="FI_medium_gas"/>
    <x v="1"/>
    <x v="1"/>
    <n v="2.0208878008371598"/>
    <n v="7.2751960830137898"/>
  </r>
  <r>
    <x v="0"/>
    <x v="0"/>
    <x v="0"/>
    <x v="2"/>
    <x v="3"/>
    <s v="FI_medium_gas"/>
    <x v="1"/>
    <x v="2"/>
    <n v="2.0208878008371598"/>
    <n v="7.2751960830137898"/>
  </r>
  <r>
    <x v="0"/>
    <x v="0"/>
    <x v="0"/>
    <x v="2"/>
    <x v="3"/>
    <s v="FI_small"/>
    <x v="0"/>
    <x v="0"/>
    <n v="2.0897981526714702"/>
    <n v="7.5232733496172903"/>
  </r>
  <r>
    <x v="0"/>
    <x v="0"/>
    <x v="0"/>
    <x v="2"/>
    <x v="3"/>
    <s v="FI_small"/>
    <x v="0"/>
    <x v="1"/>
    <n v="2.37660884751523"/>
    <n v="8.5557918510548507"/>
  </r>
  <r>
    <x v="0"/>
    <x v="0"/>
    <x v="0"/>
    <x v="2"/>
    <x v="3"/>
    <s v="FI_small"/>
    <x v="0"/>
    <x v="2"/>
    <n v="2.2977508228238799"/>
    <n v="8.2719029621659601"/>
  </r>
  <r>
    <x v="0"/>
    <x v="0"/>
    <x v="0"/>
    <x v="2"/>
    <x v="3"/>
    <s v="FI_small"/>
    <x v="1"/>
    <x v="0"/>
    <n v="2.0897981526714702"/>
    <n v="7.5232733496172903"/>
  </r>
  <r>
    <x v="0"/>
    <x v="0"/>
    <x v="0"/>
    <x v="2"/>
    <x v="3"/>
    <s v="FI_small"/>
    <x v="1"/>
    <x v="1"/>
    <n v="2.0897981526714702"/>
    <n v="7.5232733496172903"/>
  </r>
  <r>
    <x v="0"/>
    <x v="0"/>
    <x v="0"/>
    <x v="2"/>
    <x v="3"/>
    <s v="FI_small"/>
    <x v="1"/>
    <x v="2"/>
    <n v="2.0897981526714702"/>
    <n v="7.5232733496172903"/>
  </r>
  <r>
    <x v="0"/>
    <x v="0"/>
    <x v="0"/>
    <x v="2"/>
    <x v="3"/>
    <s v="FI_small_gas"/>
    <x v="0"/>
    <x v="0"/>
    <n v="2.0897981526714702"/>
    <n v="7.5232733496172903"/>
  </r>
  <r>
    <x v="0"/>
    <x v="0"/>
    <x v="0"/>
    <x v="2"/>
    <x v="3"/>
    <s v="FI_small_gas"/>
    <x v="0"/>
    <x v="1"/>
    <n v="2.37660884751523"/>
    <n v="8.5557918510548507"/>
  </r>
  <r>
    <x v="0"/>
    <x v="0"/>
    <x v="0"/>
    <x v="2"/>
    <x v="3"/>
    <s v="FI_small_gas"/>
    <x v="0"/>
    <x v="2"/>
    <n v="2.2977508228238799"/>
    <n v="8.2719029621659601"/>
  </r>
  <r>
    <x v="0"/>
    <x v="0"/>
    <x v="0"/>
    <x v="2"/>
    <x v="3"/>
    <s v="FI_small_gas"/>
    <x v="1"/>
    <x v="0"/>
    <n v="2.0897981526714702"/>
    <n v="7.5232733496172903"/>
  </r>
  <r>
    <x v="0"/>
    <x v="0"/>
    <x v="0"/>
    <x v="2"/>
    <x v="3"/>
    <s v="FI_small_gas"/>
    <x v="1"/>
    <x v="1"/>
    <n v="2.0897981526714702"/>
    <n v="7.5232733496172903"/>
  </r>
  <r>
    <x v="0"/>
    <x v="0"/>
    <x v="0"/>
    <x v="2"/>
    <x v="3"/>
    <s v="FI_small_gas"/>
    <x v="1"/>
    <x v="2"/>
    <n v="2.0897981526714702"/>
    <n v="7.5232733496172903"/>
  </r>
  <r>
    <x v="0"/>
    <x v="0"/>
    <x v="1"/>
    <x v="2"/>
    <x v="3"/>
    <s v="FI_IND"/>
    <x v="0"/>
    <x v="0"/>
    <n v="5.5216375738339796"/>
    <n v="19.877895265802302"/>
  </r>
  <r>
    <x v="0"/>
    <x v="0"/>
    <x v="1"/>
    <x v="2"/>
    <x v="3"/>
    <s v="FI_IND"/>
    <x v="0"/>
    <x v="1"/>
    <n v="5.02266232037306"/>
    <n v="18.081584353343001"/>
  </r>
  <r>
    <x v="0"/>
    <x v="0"/>
    <x v="1"/>
    <x v="2"/>
    <x v="3"/>
    <s v="FI_IND"/>
    <x v="0"/>
    <x v="2"/>
    <n v="5.0089552563730599"/>
    <n v="18.032238922943002"/>
  </r>
  <r>
    <x v="0"/>
    <x v="0"/>
    <x v="1"/>
    <x v="2"/>
    <x v="3"/>
    <s v="FI_IND"/>
    <x v="1"/>
    <x v="0"/>
    <n v="6.8294837815828302"/>
    <n v="24.586141613698199"/>
  </r>
  <r>
    <x v="0"/>
    <x v="0"/>
    <x v="1"/>
    <x v="2"/>
    <x v="3"/>
    <s v="FI_IND"/>
    <x v="1"/>
    <x v="1"/>
    <n v="6.82948378158284"/>
    <n v="24.586141613698199"/>
  </r>
  <r>
    <x v="0"/>
    <x v="0"/>
    <x v="1"/>
    <x v="2"/>
    <x v="3"/>
    <s v="FI_IND"/>
    <x v="1"/>
    <x v="2"/>
    <n v="4.8088014523631903"/>
    <n v="17.3116852285075"/>
  </r>
  <r>
    <x v="0"/>
    <x v="0"/>
    <x v="1"/>
    <x v="2"/>
    <x v="3"/>
    <s v="FI_large"/>
    <x v="0"/>
    <x v="0"/>
    <n v="4.5753932512156199"/>
    <n v="16.471415704376199"/>
  </r>
  <r>
    <x v="0"/>
    <x v="0"/>
    <x v="1"/>
    <x v="2"/>
    <x v="3"/>
    <s v="FI_large"/>
    <x v="0"/>
    <x v="1"/>
    <n v="6.6765361122277804"/>
    <n v="24.03553000402"/>
  </r>
  <r>
    <x v="0"/>
    <x v="0"/>
    <x v="1"/>
    <x v="2"/>
    <x v="3"/>
    <s v="FI_large"/>
    <x v="0"/>
    <x v="2"/>
    <n v="5.0995753002607804"/>
    <n v="18.358471080938799"/>
  </r>
  <r>
    <x v="0"/>
    <x v="0"/>
    <x v="1"/>
    <x v="2"/>
    <x v="3"/>
    <s v="FI_large"/>
    <x v="1"/>
    <x v="0"/>
    <n v="5.0995753002607698"/>
    <n v="18.358471080938799"/>
  </r>
  <r>
    <x v="0"/>
    <x v="0"/>
    <x v="1"/>
    <x v="2"/>
    <x v="3"/>
    <s v="FI_large"/>
    <x v="1"/>
    <x v="1"/>
    <n v="5.6662424997897496"/>
    <n v="20.398472999243101"/>
  </r>
  <r>
    <x v="0"/>
    <x v="0"/>
    <x v="1"/>
    <x v="2"/>
    <x v="3"/>
    <s v="FI_large"/>
    <x v="1"/>
    <x v="2"/>
    <n v="5.0995753002607698"/>
    <n v="18.358471080938799"/>
  </r>
  <r>
    <x v="0"/>
    <x v="0"/>
    <x v="1"/>
    <x v="2"/>
    <x v="3"/>
    <s v="FI_large_gas"/>
    <x v="0"/>
    <x v="0"/>
    <n v="6.5739285982380604"/>
    <n v="23.666142953657001"/>
  </r>
  <r>
    <x v="0"/>
    <x v="0"/>
    <x v="1"/>
    <x v="2"/>
    <x v="3"/>
    <s v="FI_large_gas"/>
    <x v="0"/>
    <x v="1"/>
    <n v="6.5739285982380604"/>
    <n v="23.666142953657001"/>
  </r>
  <r>
    <x v="0"/>
    <x v="0"/>
    <x v="1"/>
    <x v="2"/>
    <x v="3"/>
    <s v="FI_large_gas"/>
    <x v="0"/>
    <x v="2"/>
    <n v="6.5739285982380604"/>
    <n v="23.666142953657001"/>
  </r>
  <r>
    <x v="0"/>
    <x v="0"/>
    <x v="1"/>
    <x v="2"/>
    <x v="3"/>
    <s v="FI_large_gas"/>
    <x v="1"/>
    <x v="0"/>
    <n v="4.7664127904649298"/>
    <n v="17.1590860456737"/>
  </r>
  <r>
    <x v="0"/>
    <x v="0"/>
    <x v="1"/>
    <x v="2"/>
    <x v="3"/>
    <s v="FI_large_gas"/>
    <x v="1"/>
    <x v="1"/>
    <n v="4.7664127904649298"/>
    <n v="17.1590860456737"/>
  </r>
  <r>
    <x v="0"/>
    <x v="0"/>
    <x v="1"/>
    <x v="2"/>
    <x v="3"/>
    <s v="FI_large_gas"/>
    <x v="1"/>
    <x v="2"/>
    <n v="4.7664127904649298"/>
    <n v="17.1590860456737"/>
  </r>
  <r>
    <x v="0"/>
    <x v="0"/>
    <x v="1"/>
    <x v="2"/>
    <x v="3"/>
    <s v="FI_medium"/>
    <x v="0"/>
    <x v="0"/>
    <n v="5.8819616594816404"/>
    <n v="21.1750619741339"/>
  </r>
  <r>
    <x v="0"/>
    <x v="0"/>
    <x v="1"/>
    <x v="2"/>
    <x v="3"/>
    <s v="FI_medium"/>
    <x v="0"/>
    <x v="1"/>
    <n v="6.4912316344992496"/>
    <n v="23.368433884197302"/>
  </r>
  <r>
    <x v="0"/>
    <x v="0"/>
    <x v="1"/>
    <x v="2"/>
    <x v="3"/>
    <s v="FI_medium"/>
    <x v="0"/>
    <x v="2"/>
    <n v="6.09942718205623"/>
    <n v="21.957937855402399"/>
  </r>
  <r>
    <x v="0"/>
    <x v="0"/>
    <x v="1"/>
    <x v="2"/>
    <x v="3"/>
    <s v="FI_medium"/>
    <x v="1"/>
    <x v="0"/>
    <n v="5.3525416833610704"/>
    <n v="19.2691500600999"/>
  </r>
  <r>
    <x v="0"/>
    <x v="0"/>
    <x v="1"/>
    <x v="2"/>
    <x v="3"/>
    <s v="FI_medium"/>
    <x v="1"/>
    <x v="1"/>
    <n v="5.3525416833610704"/>
    <n v="19.2691500600999"/>
  </r>
  <r>
    <x v="0"/>
    <x v="0"/>
    <x v="1"/>
    <x v="2"/>
    <x v="3"/>
    <s v="FI_medium"/>
    <x v="1"/>
    <x v="2"/>
    <n v="5.3525416833610704"/>
    <n v="19.2691500600999"/>
  </r>
  <r>
    <x v="0"/>
    <x v="0"/>
    <x v="1"/>
    <x v="2"/>
    <x v="3"/>
    <s v="FI_medium_gas"/>
    <x v="0"/>
    <x v="0"/>
    <n v="5.9651240155091196"/>
    <n v="21.474446455832801"/>
  </r>
  <r>
    <x v="0"/>
    <x v="0"/>
    <x v="1"/>
    <x v="2"/>
    <x v="3"/>
    <s v="FI_medium_gas"/>
    <x v="0"/>
    <x v="1"/>
    <n v="6.4271381390840503"/>
    <n v="23.137697300702602"/>
  </r>
  <r>
    <x v="0"/>
    <x v="0"/>
    <x v="1"/>
    <x v="2"/>
    <x v="3"/>
    <s v="FI_medium_gas"/>
    <x v="0"/>
    <x v="2"/>
    <n v="6.2158165004411696"/>
    <n v="22.376939401588199"/>
  </r>
  <r>
    <x v="0"/>
    <x v="0"/>
    <x v="1"/>
    <x v="2"/>
    <x v="3"/>
    <s v="FI_medium_gas"/>
    <x v="1"/>
    <x v="0"/>
    <n v="5.42821942734607"/>
    <n v="19.541589938445899"/>
  </r>
  <r>
    <x v="0"/>
    <x v="0"/>
    <x v="1"/>
    <x v="2"/>
    <x v="3"/>
    <s v="FI_medium_gas"/>
    <x v="1"/>
    <x v="1"/>
    <n v="5.42821942734607"/>
    <n v="19.541589938445899"/>
  </r>
  <r>
    <x v="0"/>
    <x v="0"/>
    <x v="1"/>
    <x v="2"/>
    <x v="3"/>
    <s v="FI_medium_gas"/>
    <x v="1"/>
    <x v="2"/>
    <n v="5.0657280163938703"/>
    <n v="18.236620859017901"/>
  </r>
  <r>
    <x v="0"/>
    <x v="0"/>
    <x v="1"/>
    <x v="2"/>
    <x v="3"/>
    <s v="FI_small"/>
    <x v="0"/>
    <x v="0"/>
    <n v="5.9651240155091196"/>
    <n v="21.474446455832801"/>
  </r>
  <r>
    <x v="0"/>
    <x v="0"/>
    <x v="1"/>
    <x v="2"/>
    <x v="3"/>
    <s v="FI_small"/>
    <x v="0"/>
    <x v="1"/>
    <n v="6.4271381390840503"/>
    <n v="23.137697300702602"/>
  </r>
  <r>
    <x v="0"/>
    <x v="0"/>
    <x v="1"/>
    <x v="2"/>
    <x v="3"/>
    <s v="FI_small"/>
    <x v="0"/>
    <x v="2"/>
    <n v="6.2853273216263696"/>
    <n v="22.627178357854898"/>
  </r>
  <r>
    <x v="0"/>
    <x v="0"/>
    <x v="1"/>
    <x v="2"/>
    <x v="3"/>
    <s v="FI_small"/>
    <x v="1"/>
    <x v="0"/>
    <n v="5.42821942734607"/>
    <n v="19.541589938445899"/>
  </r>
  <r>
    <x v="0"/>
    <x v="0"/>
    <x v="1"/>
    <x v="2"/>
    <x v="3"/>
    <s v="FI_small"/>
    <x v="1"/>
    <x v="1"/>
    <n v="5.42821942734607"/>
    <n v="19.541589938445899"/>
  </r>
  <r>
    <x v="0"/>
    <x v="0"/>
    <x v="1"/>
    <x v="2"/>
    <x v="3"/>
    <s v="FI_small"/>
    <x v="1"/>
    <x v="2"/>
    <n v="4.9962171952086702"/>
    <n v="17.986381902751202"/>
  </r>
  <r>
    <x v="0"/>
    <x v="0"/>
    <x v="1"/>
    <x v="2"/>
    <x v="3"/>
    <s v="FI_small_gas"/>
    <x v="0"/>
    <x v="0"/>
    <n v="5.9651240155091196"/>
    <n v="21.474446455832801"/>
  </r>
  <r>
    <x v="0"/>
    <x v="0"/>
    <x v="1"/>
    <x v="2"/>
    <x v="3"/>
    <s v="FI_small_gas"/>
    <x v="0"/>
    <x v="1"/>
    <n v="6.4271381390840503"/>
    <n v="23.137697300702602"/>
  </r>
  <r>
    <x v="0"/>
    <x v="0"/>
    <x v="1"/>
    <x v="2"/>
    <x v="3"/>
    <s v="FI_small_gas"/>
    <x v="0"/>
    <x v="2"/>
    <n v="6.2853273216263696"/>
    <n v="22.627178357854898"/>
  </r>
  <r>
    <x v="0"/>
    <x v="0"/>
    <x v="1"/>
    <x v="2"/>
    <x v="3"/>
    <s v="FI_small_gas"/>
    <x v="1"/>
    <x v="0"/>
    <n v="5.42821942734607"/>
    <n v="19.541589938445899"/>
  </r>
  <r>
    <x v="0"/>
    <x v="0"/>
    <x v="1"/>
    <x v="2"/>
    <x v="3"/>
    <s v="FI_small_gas"/>
    <x v="1"/>
    <x v="1"/>
    <n v="5.42821942734607"/>
    <n v="19.541589938445899"/>
  </r>
  <r>
    <x v="0"/>
    <x v="0"/>
    <x v="1"/>
    <x v="2"/>
    <x v="3"/>
    <s v="FI_small_gas"/>
    <x v="1"/>
    <x v="2"/>
    <n v="4.9962171952086702"/>
    <n v="17.986381902751202"/>
  </r>
  <r>
    <x v="0"/>
    <x v="0"/>
    <x v="0"/>
    <x v="3"/>
    <x v="4"/>
    <s v="DE4-E_A"/>
    <x v="0"/>
    <x v="0"/>
    <n v="-1.52220905560926"/>
    <n v="-5.4799526001933199"/>
  </r>
  <r>
    <x v="0"/>
    <x v="0"/>
    <x v="0"/>
    <x v="3"/>
    <x v="4"/>
    <s v="DE4-E_A"/>
    <x v="0"/>
    <x v="1"/>
    <n v="-1.52220905560926"/>
    <n v="-5.4799526001933199"/>
  </r>
  <r>
    <x v="0"/>
    <x v="0"/>
    <x v="0"/>
    <x v="3"/>
    <x v="4"/>
    <s v="DE4-E_A"/>
    <x v="0"/>
    <x v="2"/>
    <n v="-1.52220905560926"/>
    <n v="-5.4799526001933199"/>
  </r>
  <r>
    <x v="0"/>
    <x v="0"/>
    <x v="0"/>
    <x v="3"/>
    <x v="4"/>
    <s v="DE4-E_A"/>
    <x v="1"/>
    <x v="0"/>
    <n v="-0.33233252238540101"/>
    <n v="-1.19639708058744"/>
  </r>
  <r>
    <x v="0"/>
    <x v="0"/>
    <x v="0"/>
    <x v="3"/>
    <x v="4"/>
    <s v="DE4-E_A"/>
    <x v="1"/>
    <x v="1"/>
    <n v="-0.299142219696861"/>
    <n v="-1.0769119909086999"/>
  </r>
  <r>
    <x v="0"/>
    <x v="0"/>
    <x v="0"/>
    <x v="3"/>
    <x v="4"/>
    <s v="DE4-E_A"/>
    <x v="1"/>
    <x v="2"/>
    <n v="-0.299142219696861"/>
    <n v="-1.0769119909086999"/>
  </r>
  <r>
    <x v="0"/>
    <x v="0"/>
    <x v="1"/>
    <x v="3"/>
    <x v="4"/>
    <s v="DE4-E_A"/>
    <x v="0"/>
    <x v="0"/>
    <n v="1.89225913869783"/>
    <n v="6.8121328993121999"/>
  </r>
  <r>
    <x v="0"/>
    <x v="0"/>
    <x v="1"/>
    <x v="3"/>
    <x v="4"/>
    <s v="DE4-E_A"/>
    <x v="0"/>
    <x v="1"/>
    <n v="1.89225913869783"/>
    <n v="6.8121328993121999"/>
  </r>
  <r>
    <x v="0"/>
    <x v="0"/>
    <x v="1"/>
    <x v="3"/>
    <x v="4"/>
    <s v="DE4-E_A"/>
    <x v="0"/>
    <x v="2"/>
    <n v="1.89225913869783"/>
    <n v="6.8121328993121999"/>
  </r>
  <r>
    <x v="0"/>
    <x v="0"/>
    <x v="1"/>
    <x v="3"/>
    <x v="4"/>
    <s v="DE4-E_A"/>
    <x v="1"/>
    <x v="0"/>
    <n v="2.10255787583093"/>
    <n v="7.5692083529913399"/>
  </r>
  <r>
    <x v="0"/>
    <x v="0"/>
    <x v="1"/>
    <x v="3"/>
    <x v="4"/>
    <s v="DE4-E_A"/>
    <x v="1"/>
    <x v="1"/>
    <n v="2.10255787583093"/>
    <n v="7.5692083529913399"/>
  </r>
  <r>
    <x v="0"/>
    <x v="0"/>
    <x v="1"/>
    <x v="3"/>
    <x v="4"/>
    <s v="DE4-E_A"/>
    <x v="1"/>
    <x v="2"/>
    <n v="2.10255787583093"/>
    <n v="7.5692083529913399"/>
  </r>
  <r>
    <x v="0"/>
    <x v="0"/>
    <x v="0"/>
    <x v="3"/>
    <x v="5"/>
    <s v="DE4-N_A"/>
    <x v="0"/>
    <x v="0"/>
    <n v="2.4134085573149102"/>
    <n v="8.6882708063336906"/>
  </r>
  <r>
    <x v="0"/>
    <x v="0"/>
    <x v="0"/>
    <x v="3"/>
    <x v="5"/>
    <s v="DE4-N_A"/>
    <x v="0"/>
    <x v="1"/>
    <n v="2.6816127854054601"/>
    <n v="9.6538060274596607"/>
  </r>
  <r>
    <x v="0"/>
    <x v="0"/>
    <x v="0"/>
    <x v="3"/>
    <x v="5"/>
    <s v="DE4-N_A"/>
    <x v="0"/>
    <x v="2"/>
    <n v="2.6816127854054601"/>
    <n v="9.6538060274596607"/>
  </r>
  <r>
    <x v="0"/>
    <x v="0"/>
    <x v="0"/>
    <x v="3"/>
    <x v="5"/>
    <s v="DE4-N_A"/>
    <x v="1"/>
    <x v="0"/>
    <n v="0.97652841485671404"/>
    <n v="3.51550229348417"/>
  </r>
  <r>
    <x v="0"/>
    <x v="0"/>
    <x v="0"/>
    <x v="3"/>
    <x v="5"/>
    <s v="DE4-N_A"/>
    <x v="1"/>
    <x v="1"/>
    <n v="2.6816127854054601"/>
    <n v="9.65380602745965"/>
  </r>
  <r>
    <x v="0"/>
    <x v="0"/>
    <x v="0"/>
    <x v="3"/>
    <x v="5"/>
    <s v="DE4-N_A"/>
    <x v="1"/>
    <x v="2"/>
    <n v="1.9635982194469499"/>
    <n v="7.0689535900090101"/>
  </r>
  <r>
    <x v="0"/>
    <x v="0"/>
    <x v="1"/>
    <x v="3"/>
    <x v="5"/>
    <s v="DE4-N_A"/>
    <x v="0"/>
    <x v="0"/>
    <n v="5.0924307866161103"/>
    <n v="18.332750831818"/>
  </r>
  <r>
    <x v="0"/>
    <x v="0"/>
    <x v="1"/>
    <x v="3"/>
    <x v="5"/>
    <s v="DE4-N_A"/>
    <x v="0"/>
    <x v="1"/>
    <n v="5.6583041512956802"/>
    <n v="20.369894944664502"/>
  </r>
  <r>
    <x v="0"/>
    <x v="0"/>
    <x v="1"/>
    <x v="3"/>
    <x v="5"/>
    <s v="DE4-N_A"/>
    <x v="0"/>
    <x v="2"/>
    <n v="5.6583041512956802"/>
    <n v="20.369894944664502"/>
  </r>
  <r>
    <x v="0"/>
    <x v="0"/>
    <x v="1"/>
    <x v="3"/>
    <x v="5"/>
    <s v="DE4-N_A"/>
    <x v="1"/>
    <x v="0"/>
    <n v="4.6700374457443701"/>
    <n v="16.812134804679701"/>
  </r>
  <r>
    <x v="0"/>
    <x v="0"/>
    <x v="1"/>
    <x v="3"/>
    <x v="5"/>
    <s v="DE4-N_A"/>
    <x v="1"/>
    <x v="1"/>
    <n v="5.6583041512956802"/>
    <n v="20.369894944664502"/>
  </r>
  <r>
    <x v="0"/>
    <x v="0"/>
    <x v="1"/>
    <x v="3"/>
    <x v="5"/>
    <s v="DE4-N_A"/>
    <x v="1"/>
    <x v="2"/>
    <n v="4.7902933564446997"/>
    <n v="17.2450560832009"/>
  </r>
  <r>
    <x v="0"/>
    <x v="0"/>
    <x v="0"/>
    <x v="3"/>
    <x v="6"/>
    <s v="DE4-S_A"/>
    <x v="0"/>
    <x v="0"/>
    <n v="-0.95977434898913305"/>
    <n v="-3.4551876563608799"/>
  </r>
  <r>
    <x v="0"/>
    <x v="0"/>
    <x v="0"/>
    <x v="3"/>
    <x v="6"/>
    <s v="DE4-S_A"/>
    <x v="0"/>
    <x v="1"/>
    <n v="-0.95977434898913305"/>
    <n v="-3.4551876563608799"/>
  </r>
  <r>
    <x v="0"/>
    <x v="0"/>
    <x v="0"/>
    <x v="3"/>
    <x v="6"/>
    <s v="DE4-S_A"/>
    <x v="0"/>
    <x v="2"/>
    <n v="-0.95977434898913305"/>
    <n v="-3.4551876563608799"/>
  </r>
  <r>
    <x v="0"/>
    <x v="0"/>
    <x v="0"/>
    <x v="3"/>
    <x v="6"/>
    <s v="DE4-S_A"/>
    <x v="1"/>
    <x v="0"/>
    <n v="0.39483612177379901"/>
    <n v="1.42141003838568"/>
  </r>
  <r>
    <x v="0"/>
    <x v="0"/>
    <x v="0"/>
    <x v="3"/>
    <x v="6"/>
    <s v="DE4-S_A"/>
    <x v="1"/>
    <x v="1"/>
    <n v="0.39483612177380001"/>
    <n v="1.42141003838568"/>
  </r>
  <r>
    <x v="0"/>
    <x v="0"/>
    <x v="0"/>
    <x v="3"/>
    <x v="6"/>
    <s v="DE4-S_A"/>
    <x v="1"/>
    <x v="2"/>
    <n v="0.39483612177380001"/>
    <n v="1.42141003838568"/>
  </r>
  <r>
    <x v="0"/>
    <x v="0"/>
    <x v="1"/>
    <x v="3"/>
    <x v="6"/>
    <s v="DE4-S_A"/>
    <x v="0"/>
    <x v="0"/>
    <n v="2.7895957785812802"/>
    <n v="10.0425448028926"/>
  </r>
  <r>
    <x v="0"/>
    <x v="0"/>
    <x v="1"/>
    <x v="3"/>
    <x v="6"/>
    <s v="DE4-S_A"/>
    <x v="0"/>
    <x v="1"/>
    <n v="2.7895957785812802"/>
    <n v="10.0425448028926"/>
  </r>
  <r>
    <x v="0"/>
    <x v="0"/>
    <x v="1"/>
    <x v="3"/>
    <x v="6"/>
    <s v="DE4-S_A"/>
    <x v="0"/>
    <x v="2"/>
    <n v="2.7895957785812802"/>
    <n v="10.0425448028926"/>
  </r>
  <r>
    <x v="0"/>
    <x v="0"/>
    <x v="1"/>
    <x v="3"/>
    <x v="6"/>
    <s v="DE4-S_A"/>
    <x v="1"/>
    <x v="0"/>
    <n v="3.0995985868125402"/>
    <n v="11.1585549125251"/>
  </r>
  <r>
    <x v="0"/>
    <x v="0"/>
    <x v="1"/>
    <x v="3"/>
    <x v="6"/>
    <s v="DE4-S_A"/>
    <x v="1"/>
    <x v="1"/>
    <n v="3.0995985868125402"/>
    <n v="11.1585549125251"/>
  </r>
  <r>
    <x v="0"/>
    <x v="0"/>
    <x v="1"/>
    <x v="3"/>
    <x v="6"/>
    <s v="DE4-S_A"/>
    <x v="1"/>
    <x v="2"/>
    <n v="3.0995985868125402"/>
    <n v="11.1585549125251"/>
  </r>
  <r>
    <x v="0"/>
    <x v="0"/>
    <x v="0"/>
    <x v="3"/>
    <x v="7"/>
    <s v="DE4-W_A"/>
    <x v="0"/>
    <x v="0"/>
    <n v="-0.56716556690868303"/>
    <n v="-2.0417960408712599"/>
  </r>
  <r>
    <x v="0"/>
    <x v="0"/>
    <x v="0"/>
    <x v="3"/>
    <x v="7"/>
    <s v="DE4-W_A"/>
    <x v="0"/>
    <x v="1"/>
    <n v="-0.56716556690868303"/>
    <n v="-2.0417960408712599"/>
  </r>
  <r>
    <x v="0"/>
    <x v="0"/>
    <x v="0"/>
    <x v="3"/>
    <x v="7"/>
    <s v="DE4-W_A"/>
    <x v="0"/>
    <x v="2"/>
    <n v="-0.56716556690868303"/>
    <n v="-2.0417960408712599"/>
  </r>
  <r>
    <x v="0"/>
    <x v="0"/>
    <x v="0"/>
    <x v="3"/>
    <x v="7"/>
    <s v="DE4-W_A"/>
    <x v="1"/>
    <x v="0"/>
    <n v="0.46569906331778199"/>
    <n v="1.67651662794402"/>
  </r>
  <r>
    <x v="0"/>
    <x v="0"/>
    <x v="0"/>
    <x v="3"/>
    <x v="7"/>
    <s v="DE4-W_A"/>
    <x v="1"/>
    <x v="1"/>
    <n v="0.85425245884696699"/>
    <n v="3.0753088518490799"/>
  </r>
  <r>
    <x v="0"/>
    <x v="0"/>
    <x v="0"/>
    <x v="3"/>
    <x v="7"/>
    <s v="DE4-W_A"/>
    <x v="1"/>
    <x v="2"/>
    <n v="0.85425245884696699"/>
    <n v="3.0753088518490799"/>
  </r>
  <r>
    <x v="0"/>
    <x v="0"/>
    <x v="1"/>
    <x v="3"/>
    <x v="7"/>
    <s v="DE4-W_A"/>
    <x v="0"/>
    <x v="0"/>
    <n v="1.89225913869783"/>
    <n v="6.8121328993121999"/>
  </r>
  <r>
    <x v="0"/>
    <x v="0"/>
    <x v="1"/>
    <x v="3"/>
    <x v="7"/>
    <s v="DE4-W_A"/>
    <x v="0"/>
    <x v="1"/>
    <n v="1.89225913869783"/>
    <n v="6.8121328993121999"/>
  </r>
  <r>
    <x v="0"/>
    <x v="0"/>
    <x v="1"/>
    <x v="3"/>
    <x v="7"/>
    <s v="DE4-W_A"/>
    <x v="0"/>
    <x v="2"/>
    <n v="1.89225913869783"/>
    <n v="6.8121328993121999"/>
  </r>
  <r>
    <x v="0"/>
    <x v="0"/>
    <x v="1"/>
    <x v="3"/>
    <x v="7"/>
    <s v="DE4-W_A"/>
    <x v="1"/>
    <x v="0"/>
    <n v="2.10255787583093"/>
    <n v="7.5692083529913399"/>
  </r>
  <r>
    <x v="0"/>
    <x v="0"/>
    <x v="1"/>
    <x v="3"/>
    <x v="7"/>
    <s v="DE4-W_A"/>
    <x v="1"/>
    <x v="1"/>
    <n v="2.10255787583093"/>
    <n v="7.5692083529913399"/>
  </r>
  <r>
    <x v="0"/>
    <x v="0"/>
    <x v="1"/>
    <x v="3"/>
    <x v="7"/>
    <s v="DE4-W_A"/>
    <x v="1"/>
    <x v="2"/>
    <n v="2.10255787583093"/>
    <n v="7.5692083529913399"/>
  </r>
  <r>
    <x v="0"/>
    <x v="0"/>
    <x v="0"/>
    <x v="4"/>
    <x v="8"/>
    <s v="NO1_A2"/>
    <x v="0"/>
    <x v="0"/>
    <n v="1.7145662241988"/>
    <n v="6.1724384071156697"/>
  </r>
  <r>
    <x v="0"/>
    <x v="0"/>
    <x v="0"/>
    <x v="4"/>
    <x v="8"/>
    <s v="NO1_A2"/>
    <x v="0"/>
    <x v="1"/>
    <n v="1.7145662241988"/>
    <n v="6.1724384071156697"/>
  </r>
  <r>
    <x v="0"/>
    <x v="0"/>
    <x v="0"/>
    <x v="4"/>
    <x v="8"/>
    <s v="NO1_A2"/>
    <x v="0"/>
    <x v="2"/>
    <n v="1.7145662241988"/>
    <n v="6.1724384071156697"/>
  </r>
  <r>
    <x v="0"/>
    <x v="0"/>
    <x v="0"/>
    <x v="4"/>
    <x v="8"/>
    <s v="NO1_A2"/>
    <x v="1"/>
    <x v="0"/>
    <n v="1.56021183725368"/>
    <n v="5.6167626141132603"/>
  </r>
  <r>
    <x v="0"/>
    <x v="0"/>
    <x v="0"/>
    <x v="4"/>
    <x v="8"/>
    <s v="NO1_A2"/>
    <x v="1"/>
    <x v="1"/>
    <n v="1.56021183725368"/>
    <n v="5.6167626141132603"/>
  </r>
  <r>
    <x v="0"/>
    <x v="0"/>
    <x v="0"/>
    <x v="4"/>
    <x v="8"/>
    <s v="NO1_A2"/>
    <x v="1"/>
    <x v="2"/>
    <n v="1.56021183725368"/>
    <n v="5.6167626141132603"/>
  </r>
  <r>
    <x v="0"/>
    <x v="0"/>
    <x v="0"/>
    <x v="4"/>
    <x v="8"/>
    <s v="NO1_A3"/>
    <x v="0"/>
    <x v="0"/>
    <n v="1.7346374344714801"/>
    <n v="6.2446947640973196"/>
  </r>
  <r>
    <x v="0"/>
    <x v="0"/>
    <x v="0"/>
    <x v="4"/>
    <x v="8"/>
    <s v="NO1_A3"/>
    <x v="0"/>
    <x v="1"/>
    <n v="1.7346374344714801"/>
    <n v="6.2446947640973196"/>
  </r>
  <r>
    <x v="0"/>
    <x v="0"/>
    <x v="0"/>
    <x v="4"/>
    <x v="8"/>
    <s v="NO1_A3"/>
    <x v="0"/>
    <x v="2"/>
    <n v="1.7346374344714801"/>
    <n v="6.2446947640973196"/>
  </r>
  <r>
    <x v="0"/>
    <x v="0"/>
    <x v="0"/>
    <x v="4"/>
    <x v="8"/>
    <s v="NO1_A3"/>
    <x v="1"/>
    <x v="0"/>
    <n v="1.5784766386018201"/>
    <n v="5.6825158989665603"/>
  </r>
  <r>
    <x v="0"/>
    <x v="0"/>
    <x v="0"/>
    <x v="4"/>
    <x v="8"/>
    <s v="NO1_A3"/>
    <x v="1"/>
    <x v="1"/>
    <n v="1.5784766386018201"/>
    <n v="5.6825158989665603"/>
  </r>
  <r>
    <x v="0"/>
    <x v="0"/>
    <x v="0"/>
    <x v="4"/>
    <x v="8"/>
    <s v="NO1_A3"/>
    <x v="1"/>
    <x v="2"/>
    <n v="1.5784766386018201"/>
    <n v="5.6825158989665603"/>
  </r>
  <r>
    <x v="0"/>
    <x v="0"/>
    <x v="1"/>
    <x v="4"/>
    <x v="8"/>
    <s v="NO1_A2"/>
    <x v="0"/>
    <x v="0"/>
    <n v="6.2916697870632996"/>
    <n v="22.6500112334279"/>
  </r>
  <r>
    <x v="0"/>
    <x v="0"/>
    <x v="1"/>
    <x v="4"/>
    <x v="8"/>
    <s v="NO1_A2"/>
    <x v="0"/>
    <x v="1"/>
    <n v="6.5905001964200203"/>
    <n v="23.7258007071121"/>
  </r>
  <r>
    <x v="0"/>
    <x v="0"/>
    <x v="1"/>
    <x v="4"/>
    <x v="8"/>
    <s v="NO1_A2"/>
    <x v="0"/>
    <x v="2"/>
    <n v="6.5191736557823701"/>
    <n v="23.4690251608165"/>
  </r>
  <r>
    <x v="0"/>
    <x v="0"/>
    <x v="1"/>
    <x v="4"/>
    <x v="8"/>
    <s v="NO1_A2"/>
    <x v="1"/>
    <x v="0"/>
    <n v="5.6929563172672903"/>
    <n v="20.494642742162199"/>
  </r>
  <r>
    <x v="0"/>
    <x v="0"/>
    <x v="1"/>
    <x v="4"/>
    <x v="8"/>
    <s v="NO1_A2"/>
    <x v="1"/>
    <x v="1"/>
    <n v="5.7253760794603803"/>
    <n v="20.611353886057401"/>
  </r>
  <r>
    <x v="0"/>
    <x v="0"/>
    <x v="1"/>
    <x v="4"/>
    <x v="8"/>
    <s v="NO1_A2"/>
    <x v="1"/>
    <x v="2"/>
    <n v="4.9952816355555596"/>
    <n v="17.983013887999999"/>
  </r>
  <r>
    <x v="0"/>
    <x v="0"/>
    <x v="1"/>
    <x v="4"/>
    <x v="8"/>
    <s v="NO1_A3"/>
    <x v="0"/>
    <x v="0"/>
    <n v="6.2916697870632996"/>
    <n v="22.6500112334279"/>
  </r>
  <r>
    <x v="0"/>
    <x v="0"/>
    <x v="1"/>
    <x v="4"/>
    <x v="8"/>
    <s v="NO1_A3"/>
    <x v="0"/>
    <x v="1"/>
    <n v="6.5905001964200203"/>
    <n v="23.7258007071121"/>
  </r>
  <r>
    <x v="0"/>
    <x v="0"/>
    <x v="1"/>
    <x v="4"/>
    <x v="8"/>
    <s v="NO1_A3"/>
    <x v="0"/>
    <x v="2"/>
    <n v="6.5191736557823603"/>
    <n v="23.4690251608165"/>
  </r>
  <r>
    <x v="0"/>
    <x v="0"/>
    <x v="1"/>
    <x v="4"/>
    <x v="8"/>
    <s v="NO1_A3"/>
    <x v="1"/>
    <x v="0"/>
    <n v="4.9952816355555596"/>
    <n v="17.983013887999999"/>
  </r>
  <r>
    <x v="0"/>
    <x v="0"/>
    <x v="1"/>
    <x v="4"/>
    <x v="8"/>
    <s v="NO1_A3"/>
    <x v="1"/>
    <x v="1"/>
    <n v="5.7253760794603803"/>
    <n v="20.611353886057401"/>
  </r>
  <r>
    <x v="0"/>
    <x v="0"/>
    <x v="1"/>
    <x v="4"/>
    <x v="8"/>
    <s v="NO1_A3"/>
    <x v="1"/>
    <x v="2"/>
    <n v="5.6929563172672903"/>
    <n v="20.494642742162199"/>
  </r>
  <r>
    <x v="0"/>
    <x v="0"/>
    <x v="0"/>
    <x v="4"/>
    <x v="9"/>
    <s v="NO2_A2"/>
    <x v="0"/>
    <x v="0"/>
    <n v="0.338929047085548"/>
    <n v="1.22014456950797"/>
  </r>
  <r>
    <x v="0"/>
    <x v="0"/>
    <x v="0"/>
    <x v="4"/>
    <x v="9"/>
    <s v="NO2_A2"/>
    <x v="0"/>
    <x v="1"/>
    <n v="0.338929047085548"/>
    <n v="1.22014456950797"/>
  </r>
  <r>
    <x v="0"/>
    <x v="0"/>
    <x v="0"/>
    <x v="4"/>
    <x v="9"/>
    <s v="NO2_A2"/>
    <x v="0"/>
    <x v="2"/>
    <n v="0.338929047085548"/>
    <n v="1.22014456950797"/>
  </r>
  <r>
    <x v="0"/>
    <x v="0"/>
    <x v="0"/>
    <x v="4"/>
    <x v="9"/>
    <s v="NO2_A2"/>
    <x v="1"/>
    <x v="0"/>
    <n v="0.30838200608062699"/>
    <n v="1.1101752218902601"/>
  </r>
  <r>
    <x v="0"/>
    <x v="0"/>
    <x v="0"/>
    <x v="4"/>
    <x v="9"/>
    <s v="NO2_A2"/>
    <x v="1"/>
    <x v="1"/>
    <n v="0.30838200608062699"/>
    <n v="1.1101752218902601"/>
  </r>
  <r>
    <x v="0"/>
    <x v="0"/>
    <x v="0"/>
    <x v="4"/>
    <x v="9"/>
    <s v="NO2_A2"/>
    <x v="1"/>
    <x v="2"/>
    <n v="0.30838200608062699"/>
    <n v="1.1101752218902601"/>
  </r>
  <r>
    <x v="0"/>
    <x v="0"/>
    <x v="1"/>
    <x v="4"/>
    <x v="9"/>
    <s v="NO2_A2"/>
    <x v="0"/>
    <x v="0"/>
    <n v="5.8696502065110199"/>
    <n v="21.130740743439699"/>
  </r>
  <r>
    <x v="0"/>
    <x v="0"/>
    <x v="1"/>
    <x v="4"/>
    <x v="9"/>
    <s v="NO2_A2"/>
    <x v="0"/>
    <x v="1"/>
    <n v="7.1584986906847297"/>
    <n v="25.770595286464999"/>
  </r>
  <r>
    <x v="0"/>
    <x v="0"/>
    <x v="1"/>
    <x v="4"/>
    <x v="9"/>
    <s v="NO2_A2"/>
    <x v="0"/>
    <x v="2"/>
    <n v="5.8696502065110199"/>
    <n v="21.130740743439699"/>
  </r>
  <r>
    <x v="0"/>
    <x v="0"/>
    <x v="1"/>
    <x v="4"/>
    <x v="9"/>
    <s v="NO2_A2"/>
    <x v="1"/>
    <x v="0"/>
    <n v="5.3413382611578104"/>
    <n v="19.2288177401681"/>
  </r>
  <r>
    <x v="0"/>
    <x v="0"/>
    <x v="1"/>
    <x v="4"/>
    <x v="9"/>
    <s v="NO2_A2"/>
    <x v="1"/>
    <x v="1"/>
    <n v="5.3413382611578104"/>
    <n v="19.2288177401681"/>
  </r>
  <r>
    <x v="0"/>
    <x v="0"/>
    <x v="1"/>
    <x v="4"/>
    <x v="9"/>
    <s v="NO2_A2"/>
    <x v="1"/>
    <x v="2"/>
    <n v="5.3413382611578104"/>
    <n v="19.2288177401681"/>
  </r>
  <r>
    <x v="0"/>
    <x v="0"/>
    <x v="0"/>
    <x v="4"/>
    <x v="10"/>
    <s v="NO3_A2"/>
    <x v="0"/>
    <x v="0"/>
    <n v="8.9470127319831699E-2"/>
    <n v="0.322092458351394"/>
  </r>
  <r>
    <x v="0"/>
    <x v="0"/>
    <x v="0"/>
    <x v="4"/>
    <x v="10"/>
    <s v="NO3_A2"/>
    <x v="0"/>
    <x v="1"/>
    <n v="9.8366542952806502E-2"/>
    <n v="0.35411955463010297"/>
  </r>
  <r>
    <x v="0"/>
    <x v="0"/>
    <x v="0"/>
    <x v="4"/>
    <x v="10"/>
    <s v="NO3_A2"/>
    <x v="0"/>
    <x v="2"/>
    <n v="9.8366542952806502E-2"/>
    <n v="0.35411955463010297"/>
  </r>
  <r>
    <x v="0"/>
    <x v="0"/>
    <x v="0"/>
    <x v="4"/>
    <x v="10"/>
    <s v="NO3_A2"/>
    <x v="1"/>
    <x v="0"/>
    <n v="8.9470127319831699E-2"/>
    <n v="0.322092458351394"/>
  </r>
  <r>
    <x v="0"/>
    <x v="0"/>
    <x v="0"/>
    <x v="4"/>
    <x v="10"/>
    <s v="NO3_A2"/>
    <x v="1"/>
    <x v="1"/>
    <n v="8.9470127319831699E-2"/>
    <n v="0.322092458351394"/>
  </r>
  <r>
    <x v="0"/>
    <x v="0"/>
    <x v="0"/>
    <x v="4"/>
    <x v="10"/>
    <s v="NO3_A2"/>
    <x v="1"/>
    <x v="2"/>
    <n v="8.9470127319831699E-2"/>
    <n v="0.322092458351394"/>
  </r>
  <r>
    <x v="0"/>
    <x v="0"/>
    <x v="0"/>
    <x v="4"/>
    <x v="10"/>
    <s v="NO3_A3"/>
    <x v="0"/>
    <x v="0"/>
    <n v="0.64291317471367504"/>
    <n v="2.3144874289692301"/>
  </r>
  <r>
    <x v="0"/>
    <x v="0"/>
    <x v="0"/>
    <x v="4"/>
    <x v="10"/>
    <s v="NO3_A3"/>
    <x v="0"/>
    <x v="1"/>
    <n v="0.64291317471367504"/>
    <n v="2.3144874289692301"/>
  </r>
  <r>
    <x v="0"/>
    <x v="0"/>
    <x v="0"/>
    <x v="4"/>
    <x v="10"/>
    <s v="NO3_A3"/>
    <x v="0"/>
    <x v="2"/>
    <n v="0.64291317471367504"/>
    <n v="2.3144874289692301"/>
  </r>
  <r>
    <x v="0"/>
    <x v="0"/>
    <x v="0"/>
    <x v="4"/>
    <x v="10"/>
    <s v="NO3_A3"/>
    <x v="1"/>
    <x v="0"/>
    <n v="0.58500756222222206"/>
    <n v="2.106027224"/>
  </r>
  <r>
    <x v="0"/>
    <x v="0"/>
    <x v="0"/>
    <x v="4"/>
    <x v="10"/>
    <s v="NO3_A3"/>
    <x v="1"/>
    <x v="1"/>
    <n v="0.58500756222222206"/>
    <n v="2.106027224"/>
  </r>
  <r>
    <x v="0"/>
    <x v="0"/>
    <x v="0"/>
    <x v="4"/>
    <x v="10"/>
    <s v="NO3_A3"/>
    <x v="1"/>
    <x v="2"/>
    <n v="0.58500756222222206"/>
    <n v="2.106027224"/>
  </r>
  <r>
    <x v="0"/>
    <x v="0"/>
    <x v="1"/>
    <x v="4"/>
    <x v="10"/>
    <s v="NO3_A2"/>
    <x v="0"/>
    <x v="0"/>
    <n v="5.1962758470184198"/>
    <n v="18.706593049266299"/>
  </r>
  <r>
    <x v="0"/>
    <x v="0"/>
    <x v="1"/>
    <x v="4"/>
    <x v="10"/>
    <s v="NO3_A2"/>
    <x v="0"/>
    <x v="1"/>
    <n v="6.4851243311921296"/>
    <n v="23.3464475922916"/>
  </r>
  <r>
    <x v="0"/>
    <x v="0"/>
    <x v="1"/>
    <x v="4"/>
    <x v="10"/>
    <s v="NO3_A2"/>
    <x v="0"/>
    <x v="2"/>
    <n v="5.1962758470184198"/>
    <n v="18.706593049266299"/>
  </r>
  <r>
    <x v="0"/>
    <x v="0"/>
    <x v="1"/>
    <x v="4"/>
    <x v="10"/>
    <s v="NO3_A2"/>
    <x v="1"/>
    <x v="0"/>
    <n v="4.7285675940195402"/>
    <n v="17.022843338470299"/>
  </r>
  <r>
    <x v="0"/>
    <x v="0"/>
    <x v="1"/>
    <x v="4"/>
    <x v="10"/>
    <s v="NO3_A2"/>
    <x v="1"/>
    <x v="1"/>
    <n v="4.7285675940195402"/>
    <n v="17.022843338470299"/>
  </r>
  <r>
    <x v="0"/>
    <x v="0"/>
    <x v="1"/>
    <x v="4"/>
    <x v="10"/>
    <s v="NO3_A2"/>
    <x v="1"/>
    <x v="2"/>
    <n v="4.7285675940195402"/>
    <n v="17.022843338470299"/>
  </r>
  <r>
    <x v="0"/>
    <x v="0"/>
    <x v="1"/>
    <x v="4"/>
    <x v="10"/>
    <s v="NO3_A3"/>
    <x v="0"/>
    <x v="0"/>
    <n v="5.5642776336262401"/>
    <n v="20.0313994810545"/>
  </r>
  <r>
    <x v="0"/>
    <x v="0"/>
    <x v="1"/>
    <x v="4"/>
    <x v="10"/>
    <s v="NO3_A3"/>
    <x v="0"/>
    <x v="1"/>
    <n v="6.0173875810980002"/>
    <n v="21.662595291952801"/>
  </r>
  <r>
    <x v="0"/>
    <x v="0"/>
    <x v="1"/>
    <x v="4"/>
    <x v="10"/>
    <s v="NO3_A3"/>
    <x v="0"/>
    <x v="2"/>
    <n v="5.8631080429829696"/>
    <n v="21.107188954738699"/>
  </r>
  <r>
    <x v="0"/>
    <x v="0"/>
    <x v="1"/>
    <x v="4"/>
    <x v="10"/>
    <s v="NO3_A3"/>
    <x v="1"/>
    <x v="0"/>
    <n v="4.9952816355555596"/>
    <n v="17.983013887999999"/>
  </r>
  <r>
    <x v="0"/>
    <x v="0"/>
    <x v="1"/>
    <x v="4"/>
    <x v="10"/>
    <s v="NO3_A3"/>
    <x v="1"/>
    <x v="1"/>
    <n v="4.9952816355555596"/>
    <n v="17.983013887999999"/>
  </r>
  <r>
    <x v="0"/>
    <x v="0"/>
    <x v="1"/>
    <x v="4"/>
    <x v="10"/>
    <s v="NO3_A3"/>
    <x v="1"/>
    <x v="2"/>
    <n v="4.6628762610416397"/>
    <n v="16.786354539749901"/>
  </r>
  <r>
    <x v="0"/>
    <x v="0"/>
    <x v="0"/>
    <x v="4"/>
    <x v="11"/>
    <s v="NO4_A1"/>
    <x v="0"/>
    <x v="0"/>
    <n v="2.9043314485386098"/>
    <n v="10.455593214739"/>
  </r>
  <r>
    <x v="0"/>
    <x v="0"/>
    <x v="0"/>
    <x v="4"/>
    <x v="11"/>
    <s v="NO4_A1"/>
    <x v="0"/>
    <x v="1"/>
    <n v="2.9043314485386098"/>
    <n v="10.455593214739"/>
  </r>
  <r>
    <x v="0"/>
    <x v="0"/>
    <x v="0"/>
    <x v="4"/>
    <x v="11"/>
    <s v="NO4_A1"/>
    <x v="0"/>
    <x v="2"/>
    <n v="2.9043314485386098"/>
    <n v="10.455593214739"/>
  </r>
  <r>
    <x v="0"/>
    <x v="0"/>
    <x v="0"/>
    <x v="4"/>
    <x v="11"/>
    <s v="NO4_A1"/>
    <x v="1"/>
    <x v="0"/>
    <n v="1.24778528505362"/>
    <n v="4.4920270261930204"/>
  </r>
  <r>
    <x v="0"/>
    <x v="0"/>
    <x v="0"/>
    <x v="4"/>
    <x v="11"/>
    <s v="NO4_A1"/>
    <x v="1"/>
    <x v="1"/>
    <n v="1.24778528505362"/>
    <n v="4.4920270261930204"/>
  </r>
  <r>
    <x v="0"/>
    <x v="0"/>
    <x v="0"/>
    <x v="4"/>
    <x v="11"/>
    <s v="NO4_A1"/>
    <x v="1"/>
    <x v="2"/>
    <n v="1.24778528505362"/>
    <n v="4.4920270261930204"/>
  </r>
  <r>
    <x v="0"/>
    <x v="0"/>
    <x v="0"/>
    <x v="4"/>
    <x v="11"/>
    <s v="NO4_A2"/>
    <x v="0"/>
    <x v="0"/>
    <n v="8.9470127319831699E-2"/>
    <n v="0.322092458351394"/>
  </r>
  <r>
    <x v="0"/>
    <x v="0"/>
    <x v="0"/>
    <x v="4"/>
    <x v="11"/>
    <s v="NO4_A2"/>
    <x v="0"/>
    <x v="1"/>
    <n v="8.9470127319831699E-2"/>
    <n v="0.322092458351394"/>
  </r>
  <r>
    <x v="0"/>
    <x v="0"/>
    <x v="0"/>
    <x v="4"/>
    <x v="11"/>
    <s v="NO4_A2"/>
    <x v="0"/>
    <x v="2"/>
    <n v="8.9470127319831699E-2"/>
    <n v="0.322092458351394"/>
  </r>
  <r>
    <x v="0"/>
    <x v="0"/>
    <x v="0"/>
    <x v="4"/>
    <x v="11"/>
    <s v="NO4_A2"/>
    <x v="1"/>
    <x v="0"/>
    <n v="8.9470127319831699E-2"/>
    <n v="0.322092458351394"/>
  </r>
  <r>
    <x v="0"/>
    <x v="0"/>
    <x v="0"/>
    <x v="4"/>
    <x v="11"/>
    <s v="NO4_A2"/>
    <x v="1"/>
    <x v="1"/>
    <n v="8.9470127319831699E-2"/>
    <n v="0.322092458351394"/>
  </r>
  <r>
    <x v="0"/>
    <x v="0"/>
    <x v="0"/>
    <x v="4"/>
    <x v="11"/>
    <s v="NO4_A2"/>
    <x v="1"/>
    <x v="2"/>
    <n v="8.9470127319831699E-2"/>
    <n v="0.322092458351394"/>
  </r>
  <r>
    <x v="0"/>
    <x v="0"/>
    <x v="1"/>
    <x v="4"/>
    <x v="11"/>
    <s v="NO4_A1"/>
    <x v="0"/>
    <x v="0"/>
    <n v="5.0072877183380404"/>
    <n v="18.026235786016901"/>
  </r>
  <r>
    <x v="0"/>
    <x v="0"/>
    <x v="1"/>
    <x v="4"/>
    <x v="11"/>
    <s v="NO4_A1"/>
    <x v="0"/>
    <x v="1"/>
    <n v="5.0072877183380404"/>
    <n v="18.026235786016901"/>
  </r>
  <r>
    <x v="0"/>
    <x v="0"/>
    <x v="1"/>
    <x v="4"/>
    <x v="11"/>
    <s v="NO4_A1"/>
    <x v="0"/>
    <x v="2"/>
    <n v="5.0072877183380404"/>
    <n v="18.026235786016901"/>
  </r>
  <r>
    <x v="0"/>
    <x v="0"/>
    <x v="1"/>
    <x v="4"/>
    <x v="11"/>
    <s v="NO4_A1"/>
    <x v="1"/>
    <x v="0"/>
    <n v="4.5065159969542403"/>
    <n v="16.223457589035199"/>
  </r>
  <r>
    <x v="0"/>
    <x v="0"/>
    <x v="1"/>
    <x v="4"/>
    <x v="11"/>
    <s v="NO4_A1"/>
    <x v="1"/>
    <x v="1"/>
    <n v="4.5065159969542403"/>
    <n v="16.223457589035199"/>
  </r>
  <r>
    <x v="0"/>
    <x v="0"/>
    <x v="1"/>
    <x v="4"/>
    <x v="11"/>
    <s v="NO4_A1"/>
    <x v="1"/>
    <x v="2"/>
    <n v="4.5065159969542403"/>
    <n v="16.223457589035199"/>
  </r>
  <r>
    <x v="0"/>
    <x v="0"/>
    <x v="1"/>
    <x v="4"/>
    <x v="11"/>
    <s v="NO4_A2"/>
    <x v="0"/>
    <x v="0"/>
    <n v="4.5266913228897199"/>
    <n v="16.296088762402999"/>
  </r>
  <r>
    <x v="0"/>
    <x v="0"/>
    <x v="1"/>
    <x v="4"/>
    <x v="11"/>
    <s v="NO4_A2"/>
    <x v="0"/>
    <x v="1"/>
    <n v="4.9952816355555596"/>
    <n v="17.983013887999999"/>
  </r>
  <r>
    <x v="0"/>
    <x v="0"/>
    <x v="1"/>
    <x v="4"/>
    <x v="11"/>
    <s v="NO4_A2"/>
    <x v="0"/>
    <x v="2"/>
    <n v="4.5266913228897199"/>
    <n v="16.296088762402999"/>
  </r>
  <r>
    <x v="0"/>
    <x v="0"/>
    <x v="1"/>
    <x v="4"/>
    <x v="11"/>
    <s v="NO4_A2"/>
    <x v="1"/>
    <x v="0"/>
    <n v="4.1192456770624197"/>
    <n v="14.8292844374247"/>
  </r>
  <r>
    <x v="0"/>
    <x v="0"/>
    <x v="1"/>
    <x v="4"/>
    <x v="11"/>
    <s v="NO4_A2"/>
    <x v="1"/>
    <x v="1"/>
    <n v="4.1192456770624197"/>
    <n v="14.8292844374247"/>
  </r>
  <r>
    <x v="0"/>
    <x v="0"/>
    <x v="1"/>
    <x v="4"/>
    <x v="11"/>
    <s v="NO4_A2"/>
    <x v="1"/>
    <x v="2"/>
    <n v="3.2989875055545599"/>
    <n v="11.876355019996399"/>
  </r>
  <r>
    <x v="0"/>
    <x v="0"/>
    <x v="0"/>
    <x v="4"/>
    <x v="12"/>
    <s v="NO5_A1"/>
    <x v="0"/>
    <x v="0"/>
    <n v="3.4250925276107602"/>
    <n v="12.3303330993987"/>
  </r>
  <r>
    <x v="0"/>
    <x v="0"/>
    <x v="0"/>
    <x v="4"/>
    <x v="12"/>
    <s v="NO5_A1"/>
    <x v="0"/>
    <x v="1"/>
    <n v="3.4250925276107602"/>
    <n v="12.3303330993987"/>
  </r>
  <r>
    <x v="0"/>
    <x v="0"/>
    <x v="0"/>
    <x v="4"/>
    <x v="12"/>
    <s v="NO5_A1"/>
    <x v="0"/>
    <x v="2"/>
    <n v="3.4250925276107602"/>
    <n v="12.3303330993987"/>
  </r>
  <r>
    <x v="0"/>
    <x v="0"/>
    <x v="0"/>
    <x v="4"/>
    <x v="12"/>
    <s v="NO5_A1"/>
    <x v="1"/>
    <x v="0"/>
    <n v="2.8804164158007302"/>
    <n v="10.369499096882601"/>
  </r>
  <r>
    <x v="0"/>
    <x v="0"/>
    <x v="0"/>
    <x v="4"/>
    <x v="12"/>
    <s v="NO5_A1"/>
    <x v="1"/>
    <x v="1"/>
    <n v="2.8804164158007302"/>
    <n v="10.369499096882601"/>
  </r>
  <r>
    <x v="0"/>
    <x v="0"/>
    <x v="0"/>
    <x v="4"/>
    <x v="12"/>
    <s v="NO5_A1"/>
    <x v="1"/>
    <x v="2"/>
    <n v="2.8804164158007302"/>
    <n v="10.369499096882601"/>
  </r>
  <r>
    <x v="0"/>
    <x v="0"/>
    <x v="0"/>
    <x v="4"/>
    <x v="12"/>
    <s v="NO5_A2"/>
    <x v="0"/>
    <x v="0"/>
    <n v="0.53231345485500003"/>
    <n v="1.9163284374780001"/>
  </r>
  <r>
    <x v="0"/>
    <x v="0"/>
    <x v="0"/>
    <x v="4"/>
    <x v="12"/>
    <s v="NO5_A2"/>
    <x v="0"/>
    <x v="1"/>
    <n v="0.58500756222222206"/>
    <n v="2.106027224"/>
  </r>
  <r>
    <x v="0"/>
    <x v="0"/>
    <x v="0"/>
    <x v="4"/>
    <x v="12"/>
    <s v="NO5_A2"/>
    <x v="0"/>
    <x v="2"/>
    <n v="0.58500756222222206"/>
    <n v="2.106027224"/>
  </r>
  <r>
    <x v="0"/>
    <x v="0"/>
    <x v="0"/>
    <x v="4"/>
    <x v="12"/>
    <s v="NO5_A2"/>
    <x v="1"/>
    <x v="0"/>
    <n v="0.58500756222222206"/>
    <n v="2.106027224"/>
  </r>
  <r>
    <x v="0"/>
    <x v="0"/>
    <x v="0"/>
    <x v="4"/>
    <x v="12"/>
    <s v="NO5_A2"/>
    <x v="1"/>
    <x v="1"/>
    <n v="0.58500756222222206"/>
    <n v="2.106027224"/>
  </r>
  <r>
    <x v="0"/>
    <x v="0"/>
    <x v="0"/>
    <x v="4"/>
    <x v="12"/>
    <s v="NO5_A2"/>
    <x v="1"/>
    <x v="2"/>
    <n v="0.58500756222222206"/>
    <n v="2.106027224"/>
  </r>
  <r>
    <x v="0"/>
    <x v="0"/>
    <x v="1"/>
    <x v="4"/>
    <x v="12"/>
    <s v="NO5_A1"/>
    <x v="0"/>
    <x v="0"/>
    <n v="5.6592458939277597"/>
    <n v="20.373285218139898"/>
  </r>
  <r>
    <x v="0"/>
    <x v="0"/>
    <x v="1"/>
    <x v="4"/>
    <x v="12"/>
    <s v="NO5_A1"/>
    <x v="0"/>
    <x v="1"/>
    <n v="5.6592458939277597"/>
    <n v="20.373285218139898"/>
  </r>
  <r>
    <x v="0"/>
    <x v="0"/>
    <x v="1"/>
    <x v="4"/>
    <x v="12"/>
    <s v="NO5_A1"/>
    <x v="0"/>
    <x v="2"/>
    <n v="5.6592458939277597"/>
    <n v="20.373285218139898"/>
  </r>
  <r>
    <x v="0"/>
    <x v="0"/>
    <x v="1"/>
    <x v="4"/>
    <x v="12"/>
    <s v="NO5_A1"/>
    <x v="1"/>
    <x v="0"/>
    <n v="4.0248577968976003"/>
    <n v="14.489488068831299"/>
  </r>
  <r>
    <x v="0"/>
    <x v="0"/>
    <x v="1"/>
    <x v="4"/>
    <x v="12"/>
    <s v="NO5_A1"/>
    <x v="1"/>
    <x v="1"/>
    <n v="4.0248577968976003"/>
    <n v="14.489488068831299"/>
  </r>
  <r>
    <x v="0"/>
    <x v="0"/>
    <x v="1"/>
    <x v="4"/>
    <x v="12"/>
    <s v="NO5_A1"/>
    <x v="1"/>
    <x v="2"/>
    <n v="4.0248577968976003"/>
    <n v="14.489488068831299"/>
  </r>
  <r>
    <x v="0"/>
    <x v="0"/>
    <x v="1"/>
    <x v="4"/>
    <x v="12"/>
    <s v="NO5_A2"/>
    <x v="0"/>
    <x v="0"/>
    <n v="6.0472764585797396"/>
    <n v="21.770195250887099"/>
  </r>
  <r>
    <x v="0"/>
    <x v="0"/>
    <x v="1"/>
    <x v="4"/>
    <x v="12"/>
    <s v="NO5_A2"/>
    <x v="0"/>
    <x v="1"/>
    <n v="6.5374765246407298"/>
    <n v="23.534915488706599"/>
  </r>
  <r>
    <x v="0"/>
    <x v="0"/>
    <x v="1"/>
    <x v="4"/>
    <x v="12"/>
    <s v="NO5_A2"/>
    <x v="0"/>
    <x v="2"/>
    <n v="6.3461068679364603"/>
    <n v="22.845984724571299"/>
  </r>
  <r>
    <x v="0"/>
    <x v="0"/>
    <x v="1"/>
    <x v="4"/>
    <x v="12"/>
    <s v="NO5_A2"/>
    <x v="1"/>
    <x v="0"/>
    <n v="5.5029781505403399"/>
    <n v="19.8107213419452"/>
  </r>
  <r>
    <x v="0"/>
    <x v="0"/>
    <x v="1"/>
    <x v="4"/>
    <x v="12"/>
    <s v="NO5_A2"/>
    <x v="1"/>
    <x v="1"/>
    <n v="5.5029781505403399"/>
    <n v="19.8107213419452"/>
  </r>
  <r>
    <x v="0"/>
    <x v="0"/>
    <x v="1"/>
    <x v="4"/>
    <x v="12"/>
    <s v="NO5_A2"/>
    <x v="1"/>
    <x v="2"/>
    <n v="5.0031601417843596"/>
    <n v="18.011376510423698"/>
  </r>
  <r>
    <x v="0"/>
    <x v="0"/>
    <x v="0"/>
    <x v="5"/>
    <x v="13"/>
    <s v="PL_A"/>
    <x v="0"/>
    <x v="0"/>
    <n v="1.19301067705192"/>
    <n v="4.2948384373869004"/>
  </r>
  <r>
    <x v="0"/>
    <x v="0"/>
    <x v="0"/>
    <x v="5"/>
    <x v="13"/>
    <s v="PL_A"/>
    <x v="0"/>
    <x v="1"/>
    <n v="1.19301067705192"/>
    <n v="4.2948384373869004"/>
  </r>
  <r>
    <x v="0"/>
    <x v="0"/>
    <x v="0"/>
    <x v="5"/>
    <x v="13"/>
    <s v="PL_A"/>
    <x v="0"/>
    <x v="2"/>
    <n v="1.2382277546964799"/>
    <n v="4.4576199169073396"/>
  </r>
  <r>
    <x v="0"/>
    <x v="0"/>
    <x v="0"/>
    <x v="5"/>
    <x v="13"/>
    <s v="PL_A"/>
    <x v="1"/>
    <x v="0"/>
    <n v="1.3256151406687999"/>
    <n v="4.7722145064076598"/>
  </r>
  <r>
    <x v="0"/>
    <x v="0"/>
    <x v="0"/>
    <x v="5"/>
    <x v="13"/>
    <s v="PL_A"/>
    <x v="1"/>
    <x v="1"/>
    <n v="1.3256151406687999"/>
    <n v="4.7722145064076598"/>
  </r>
  <r>
    <x v="0"/>
    <x v="0"/>
    <x v="0"/>
    <x v="5"/>
    <x v="13"/>
    <s v="PL_A"/>
    <x v="1"/>
    <x v="2"/>
    <n v="1.19301067705192"/>
    <n v="4.2948384373869004"/>
  </r>
  <r>
    <x v="0"/>
    <x v="0"/>
    <x v="1"/>
    <x v="5"/>
    <x v="13"/>
    <s v="PL_A"/>
    <x v="0"/>
    <x v="0"/>
    <n v="6.3928225877189799"/>
    <n v="23.0141613157883"/>
  </r>
  <r>
    <x v="0"/>
    <x v="0"/>
    <x v="1"/>
    <x v="5"/>
    <x v="13"/>
    <s v="PL_A"/>
    <x v="0"/>
    <x v="1"/>
    <n v="6.3928225877189799"/>
    <n v="23.0141613157883"/>
  </r>
  <r>
    <x v="0"/>
    <x v="0"/>
    <x v="1"/>
    <x v="5"/>
    <x v="13"/>
    <s v="PL_A"/>
    <x v="0"/>
    <x v="2"/>
    <n v="6.3928225877189799"/>
    <n v="23.0141613157883"/>
  </r>
  <r>
    <x v="0"/>
    <x v="0"/>
    <x v="1"/>
    <x v="5"/>
    <x v="13"/>
    <s v="PL_A"/>
    <x v="1"/>
    <x v="0"/>
    <n v="4.4995413148673604"/>
    <n v="16.198348733522501"/>
  </r>
  <r>
    <x v="0"/>
    <x v="0"/>
    <x v="1"/>
    <x v="5"/>
    <x v="13"/>
    <s v="PL_A"/>
    <x v="1"/>
    <x v="1"/>
    <n v="4.4995413148673604"/>
    <n v="16.198348733522501"/>
  </r>
  <r>
    <x v="0"/>
    <x v="0"/>
    <x v="1"/>
    <x v="5"/>
    <x v="13"/>
    <s v="PL_A"/>
    <x v="1"/>
    <x v="2"/>
    <n v="4.4995413148673604"/>
    <n v="16.198348733522501"/>
  </r>
  <r>
    <x v="0"/>
    <x v="0"/>
    <x v="0"/>
    <x v="6"/>
    <x v="14"/>
    <s v="SE1_IND"/>
    <x v="0"/>
    <x v="0"/>
    <n v="2.6732722322734102"/>
    <n v="9.6237800361842698"/>
  </r>
  <r>
    <x v="0"/>
    <x v="0"/>
    <x v="0"/>
    <x v="6"/>
    <x v="14"/>
    <s v="SE1_IND"/>
    <x v="0"/>
    <x v="1"/>
    <n v="2.6732722322734102"/>
    <n v="9.6237800361842698"/>
  </r>
  <r>
    <x v="0"/>
    <x v="0"/>
    <x v="0"/>
    <x v="6"/>
    <x v="14"/>
    <s v="SE1_IND"/>
    <x v="0"/>
    <x v="2"/>
    <n v="2.6732722322734102"/>
    <n v="9.6237800361842698"/>
  </r>
  <r>
    <x v="0"/>
    <x v="0"/>
    <x v="0"/>
    <x v="6"/>
    <x v="14"/>
    <s v="SE1_IND"/>
    <x v="1"/>
    <x v="0"/>
    <n v="2.39486190106875"/>
    <n v="8.6215028438474892"/>
  </r>
  <r>
    <x v="0"/>
    <x v="0"/>
    <x v="0"/>
    <x v="6"/>
    <x v="14"/>
    <s v="SE1_IND"/>
    <x v="1"/>
    <x v="1"/>
    <n v="2.39486190106875"/>
    <n v="8.6215028438474892"/>
  </r>
  <r>
    <x v="0"/>
    <x v="0"/>
    <x v="0"/>
    <x v="6"/>
    <x v="14"/>
    <s v="SE1_IND"/>
    <x v="1"/>
    <x v="2"/>
    <n v="2.39486190106875"/>
    <n v="8.6215028438474892"/>
  </r>
  <r>
    <x v="0"/>
    <x v="0"/>
    <x v="0"/>
    <x v="6"/>
    <x v="14"/>
    <s v="SE1_medium"/>
    <x v="0"/>
    <x v="0"/>
    <n v="0.65638631333333297"/>
    <n v="2.3629907280000002"/>
  </r>
  <r>
    <x v="0"/>
    <x v="0"/>
    <x v="0"/>
    <x v="6"/>
    <x v="14"/>
    <s v="SE1_medium"/>
    <x v="0"/>
    <x v="1"/>
    <n v="0.72135136274786305"/>
    <n v="2.5968649058923101"/>
  </r>
  <r>
    <x v="0"/>
    <x v="0"/>
    <x v="0"/>
    <x v="6"/>
    <x v="14"/>
    <s v="SE1_medium"/>
    <x v="0"/>
    <x v="2"/>
    <n v="0.72135136274786305"/>
    <n v="2.5968649058923101"/>
  </r>
  <r>
    <x v="0"/>
    <x v="0"/>
    <x v="0"/>
    <x v="6"/>
    <x v="14"/>
    <s v="SE1_medium"/>
    <x v="1"/>
    <x v="0"/>
    <n v="0.65638631333333297"/>
    <n v="2.3629907280000002"/>
  </r>
  <r>
    <x v="0"/>
    <x v="0"/>
    <x v="0"/>
    <x v="6"/>
    <x v="14"/>
    <s v="SE1_medium"/>
    <x v="1"/>
    <x v="1"/>
    <n v="0.65638631333333297"/>
    <n v="2.3629907280000002"/>
  </r>
  <r>
    <x v="0"/>
    <x v="0"/>
    <x v="0"/>
    <x v="6"/>
    <x v="14"/>
    <s v="SE1_medium"/>
    <x v="1"/>
    <x v="2"/>
    <n v="0.65638631333333297"/>
    <n v="2.3629907280000002"/>
  </r>
  <r>
    <x v="0"/>
    <x v="0"/>
    <x v="0"/>
    <x v="6"/>
    <x v="14"/>
    <s v="SE1_small"/>
    <x v="0"/>
    <x v="0"/>
    <n v="1.92827985537029"/>
    <n v="6.9418074793330398"/>
  </r>
  <r>
    <x v="0"/>
    <x v="0"/>
    <x v="0"/>
    <x v="6"/>
    <x v="14"/>
    <s v="SE1_small"/>
    <x v="0"/>
    <x v="1"/>
    <n v="2.2080723147258401"/>
    <n v="7.9490603330130201"/>
  </r>
  <r>
    <x v="0"/>
    <x v="0"/>
    <x v="0"/>
    <x v="6"/>
    <x v="14"/>
    <s v="SE1_small"/>
    <x v="0"/>
    <x v="2"/>
    <n v="2.2080723147258401"/>
    <n v="7.9490603330130201"/>
  </r>
  <r>
    <x v="0"/>
    <x v="0"/>
    <x v="0"/>
    <x v="6"/>
    <x v="14"/>
    <s v="SE1_small"/>
    <x v="1"/>
    <x v="0"/>
    <n v="1.75469124161974"/>
    <n v="6.3168884698310697"/>
  </r>
  <r>
    <x v="0"/>
    <x v="0"/>
    <x v="0"/>
    <x v="6"/>
    <x v="14"/>
    <s v="SE1_small"/>
    <x v="1"/>
    <x v="1"/>
    <n v="1.75469124161974"/>
    <n v="6.3168884698310697"/>
  </r>
  <r>
    <x v="0"/>
    <x v="0"/>
    <x v="0"/>
    <x v="6"/>
    <x v="14"/>
    <s v="SE1_small"/>
    <x v="1"/>
    <x v="2"/>
    <n v="1.75469124161974"/>
    <n v="6.3168884698310697"/>
  </r>
  <r>
    <x v="0"/>
    <x v="0"/>
    <x v="1"/>
    <x v="6"/>
    <x v="14"/>
    <s v="SE1_IND"/>
    <x v="0"/>
    <x v="0"/>
    <n v="6.8409397932903904"/>
    <n v="24.627383255845398"/>
  </r>
  <r>
    <x v="0"/>
    <x v="0"/>
    <x v="1"/>
    <x v="6"/>
    <x v="14"/>
    <s v="SE1_IND"/>
    <x v="0"/>
    <x v="1"/>
    <n v="6.8409397932903904"/>
    <n v="24.627383255845398"/>
  </r>
  <r>
    <x v="0"/>
    <x v="0"/>
    <x v="1"/>
    <x v="6"/>
    <x v="14"/>
    <s v="SE1_IND"/>
    <x v="0"/>
    <x v="2"/>
    <n v="6.8409397932903904"/>
    <n v="24.627383255845398"/>
  </r>
  <r>
    <x v="0"/>
    <x v="0"/>
    <x v="1"/>
    <x v="6"/>
    <x v="14"/>
    <s v="SE1_IND"/>
    <x v="1"/>
    <x v="0"/>
    <n v="4.9129808873831804"/>
    <n v="17.686731194579401"/>
  </r>
  <r>
    <x v="0"/>
    <x v="0"/>
    <x v="1"/>
    <x v="6"/>
    <x v="14"/>
    <s v="SE1_IND"/>
    <x v="1"/>
    <x v="1"/>
    <n v="4.9129808873831804"/>
    <n v="17.686731194579401"/>
  </r>
  <r>
    <x v="0"/>
    <x v="0"/>
    <x v="1"/>
    <x v="6"/>
    <x v="14"/>
    <s v="SE1_IND"/>
    <x v="1"/>
    <x v="2"/>
    <n v="4.9129808873831804"/>
    <n v="17.686731194579401"/>
  </r>
  <r>
    <x v="0"/>
    <x v="0"/>
    <x v="1"/>
    <x v="6"/>
    <x v="14"/>
    <s v="SE1_medium"/>
    <x v="0"/>
    <x v="0"/>
    <n v="5.8999742044444501"/>
    <n v="21.239907135999999"/>
  </r>
  <r>
    <x v="0"/>
    <x v="0"/>
    <x v="1"/>
    <x v="6"/>
    <x v="14"/>
    <s v="SE1_medium"/>
    <x v="0"/>
    <x v="1"/>
    <n v="6.0514042952494203"/>
    <n v="21.785055462897901"/>
  </r>
  <r>
    <x v="0"/>
    <x v="0"/>
    <x v="1"/>
    <x v="6"/>
    <x v="14"/>
    <s v="SE1_medium"/>
    <x v="0"/>
    <x v="2"/>
    <n v="6.2105468842953204"/>
    <n v="22.3579687834632"/>
  </r>
  <r>
    <x v="0"/>
    <x v="0"/>
    <x v="1"/>
    <x v="6"/>
    <x v="14"/>
    <s v="SE1_medium"/>
    <x v="1"/>
    <x v="0"/>
    <n v="4.9555102425183"/>
    <n v="17.839836873065899"/>
  </r>
  <r>
    <x v="0"/>
    <x v="0"/>
    <x v="1"/>
    <x v="6"/>
    <x v="14"/>
    <s v="SE1_medium"/>
    <x v="1"/>
    <x v="1"/>
    <n v="5.3689330992772204"/>
    <n v="19.328159157398002"/>
  </r>
  <r>
    <x v="0"/>
    <x v="0"/>
    <x v="1"/>
    <x v="6"/>
    <x v="14"/>
    <s v="SE1_medium"/>
    <x v="1"/>
    <x v="2"/>
    <n v="4.9555102425183"/>
    <n v="17.839836873065899"/>
  </r>
  <r>
    <x v="0"/>
    <x v="0"/>
    <x v="1"/>
    <x v="6"/>
    <x v="14"/>
    <s v="SE1_small"/>
    <x v="0"/>
    <x v="0"/>
    <n v="5.6035294870425503"/>
    <n v="20.1727061533532"/>
  </r>
  <r>
    <x v="0"/>
    <x v="0"/>
    <x v="1"/>
    <x v="6"/>
    <x v="14"/>
    <s v="SE1_small"/>
    <x v="0"/>
    <x v="1"/>
    <n v="5.8687109345661801"/>
    <n v="21.127359364438298"/>
  </r>
  <r>
    <x v="0"/>
    <x v="0"/>
    <x v="1"/>
    <x v="6"/>
    <x v="14"/>
    <s v="SE1_small"/>
    <x v="0"/>
    <x v="2"/>
    <n v="5.6035294870425503"/>
    <n v="20.1727061533532"/>
  </r>
  <r>
    <x v="0"/>
    <x v="0"/>
    <x v="1"/>
    <x v="6"/>
    <x v="14"/>
    <s v="SE1_small"/>
    <x v="1"/>
    <x v="0"/>
    <n v="4.8441646504833198"/>
    <n v="17.438992741739899"/>
  </r>
  <r>
    <x v="0"/>
    <x v="0"/>
    <x v="1"/>
    <x v="6"/>
    <x v="14"/>
    <s v="SE1_small"/>
    <x v="1"/>
    <x v="1"/>
    <n v="5.0991684064414997"/>
    <n v="18.357006263189401"/>
  </r>
  <r>
    <x v="0"/>
    <x v="0"/>
    <x v="1"/>
    <x v="6"/>
    <x v="14"/>
    <s v="SE1_small"/>
    <x v="1"/>
    <x v="2"/>
    <n v="4.8441646504833198"/>
    <n v="17.438992741739899"/>
  </r>
  <r>
    <x v="0"/>
    <x v="0"/>
    <x v="0"/>
    <x v="6"/>
    <x v="15"/>
    <s v="SE2_IND"/>
    <x v="0"/>
    <x v="0"/>
    <n v="2.9287702378427301"/>
    <n v="10.5435728562338"/>
  </r>
  <r>
    <x v="0"/>
    <x v="0"/>
    <x v="0"/>
    <x v="6"/>
    <x v="15"/>
    <s v="SE2_IND"/>
    <x v="0"/>
    <x v="1"/>
    <n v="2.9287702378427301"/>
    <n v="10.5435728562338"/>
  </r>
  <r>
    <x v="0"/>
    <x v="0"/>
    <x v="0"/>
    <x v="6"/>
    <x v="15"/>
    <s v="SE2_IND"/>
    <x v="0"/>
    <x v="2"/>
    <n v="2.9287702378427301"/>
    <n v="10.5435728562338"/>
  </r>
  <r>
    <x v="0"/>
    <x v="0"/>
    <x v="0"/>
    <x v="6"/>
    <x v="15"/>
    <s v="SE2_IND"/>
    <x v="1"/>
    <x v="0"/>
    <n v="2.2033476428154399"/>
    <n v="7.9320515141355896"/>
  </r>
  <r>
    <x v="0"/>
    <x v="0"/>
    <x v="0"/>
    <x v="6"/>
    <x v="15"/>
    <s v="SE2_IND"/>
    <x v="1"/>
    <x v="1"/>
    <n v="2.2033476428154399"/>
    <n v="7.9320515141355896"/>
  </r>
  <r>
    <x v="0"/>
    <x v="0"/>
    <x v="0"/>
    <x v="6"/>
    <x v="15"/>
    <s v="SE2_IND"/>
    <x v="1"/>
    <x v="2"/>
    <n v="2.2033476428154399"/>
    <n v="7.9320515141355896"/>
  </r>
  <r>
    <x v="0"/>
    <x v="0"/>
    <x v="0"/>
    <x v="6"/>
    <x v="15"/>
    <s v="SE2_medium"/>
    <x v="0"/>
    <x v="0"/>
    <n v="1.9908715878629999"/>
    <n v="7.1671377163068204"/>
  </r>
  <r>
    <x v="0"/>
    <x v="0"/>
    <x v="0"/>
    <x v="6"/>
    <x v="15"/>
    <s v="SE2_medium"/>
    <x v="0"/>
    <x v="1"/>
    <n v="2.37660884751523"/>
    <n v="8.5557918510548507"/>
  </r>
  <r>
    <x v="0"/>
    <x v="0"/>
    <x v="0"/>
    <x v="6"/>
    <x v="15"/>
    <s v="SE2_medium"/>
    <x v="0"/>
    <x v="2"/>
    <n v="2.2977508228238799"/>
    <n v="8.2719029621659494"/>
  </r>
  <r>
    <x v="0"/>
    <x v="0"/>
    <x v="0"/>
    <x v="6"/>
    <x v="15"/>
    <s v="SE2_medium"/>
    <x v="1"/>
    <x v="0"/>
    <n v="1.8116497181881099"/>
    <n v="6.5219389854771999"/>
  </r>
  <r>
    <x v="0"/>
    <x v="0"/>
    <x v="0"/>
    <x v="6"/>
    <x v="15"/>
    <s v="SE2_medium"/>
    <x v="1"/>
    <x v="1"/>
    <n v="1.8116497181881099"/>
    <n v="6.5219389854771999"/>
  </r>
  <r>
    <x v="0"/>
    <x v="0"/>
    <x v="0"/>
    <x v="6"/>
    <x v="15"/>
    <s v="SE2_medium"/>
    <x v="1"/>
    <x v="2"/>
    <n v="1.8116497181881099"/>
    <n v="6.5219389854771999"/>
  </r>
  <r>
    <x v="0"/>
    <x v="0"/>
    <x v="0"/>
    <x v="6"/>
    <x v="15"/>
    <s v="SE2_small"/>
    <x v="0"/>
    <x v="0"/>
    <n v="1.9908715878629999"/>
    <n v="7.1671377163068204"/>
  </r>
  <r>
    <x v="0"/>
    <x v="0"/>
    <x v="0"/>
    <x v="6"/>
    <x v="15"/>
    <s v="SE2_small"/>
    <x v="0"/>
    <x v="1"/>
    <n v="2.0957020247359099"/>
    <n v="7.54452728904928"/>
  </r>
  <r>
    <x v="0"/>
    <x v="0"/>
    <x v="0"/>
    <x v="6"/>
    <x v="15"/>
    <s v="SE2_small"/>
    <x v="0"/>
    <x v="2"/>
    <n v="1.9908715878629999"/>
    <n v="7.1671377163068204"/>
  </r>
  <r>
    <x v="0"/>
    <x v="0"/>
    <x v="0"/>
    <x v="6"/>
    <x v="15"/>
    <s v="SE2_small"/>
    <x v="1"/>
    <x v="0"/>
    <n v="1.16202385735015"/>
    <n v="4.1832858864605296"/>
  </r>
  <r>
    <x v="0"/>
    <x v="0"/>
    <x v="0"/>
    <x v="6"/>
    <x v="15"/>
    <s v="SE2_small"/>
    <x v="1"/>
    <x v="1"/>
    <n v="1.8116497181881099"/>
    <n v="6.5219389854771999"/>
  </r>
  <r>
    <x v="0"/>
    <x v="0"/>
    <x v="0"/>
    <x v="6"/>
    <x v="15"/>
    <s v="SE2_small"/>
    <x v="1"/>
    <x v="2"/>
    <n v="1.16202385735015"/>
    <n v="4.1832858864605296"/>
  </r>
  <r>
    <x v="0"/>
    <x v="0"/>
    <x v="1"/>
    <x v="6"/>
    <x v="15"/>
    <s v="SE2_IND"/>
    <x v="0"/>
    <x v="0"/>
    <n v="6.3797840473244403"/>
    <n v="22.967222570368001"/>
  </r>
  <r>
    <x v="0"/>
    <x v="0"/>
    <x v="1"/>
    <x v="6"/>
    <x v="15"/>
    <s v="SE2_IND"/>
    <x v="0"/>
    <x v="1"/>
    <n v="6.3797840473244403"/>
    <n v="22.967222570368001"/>
  </r>
  <r>
    <x v="0"/>
    <x v="0"/>
    <x v="1"/>
    <x v="6"/>
    <x v="15"/>
    <s v="SE2_IND"/>
    <x v="0"/>
    <x v="2"/>
    <n v="6.3797840473244403"/>
    <n v="22.967222570368001"/>
  </r>
  <r>
    <x v="0"/>
    <x v="0"/>
    <x v="1"/>
    <x v="6"/>
    <x v="15"/>
    <s v="SE2_IND"/>
    <x v="1"/>
    <x v="0"/>
    <n v="4.8848135593220299"/>
    <n v="17.5853288135593"/>
  </r>
  <r>
    <x v="0"/>
    <x v="0"/>
    <x v="1"/>
    <x v="6"/>
    <x v="15"/>
    <s v="SE2_IND"/>
    <x v="1"/>
    <x v="1"/>
    <n v="4.8848135593220299"/>
    <n v="17.5853288135593"/>
  </r>
  <r>
    <x v="0"/>
    <x v="0"/>
    <x v="1"/>
    <x v="6"/>
    <x v="15"/>
    <s v="SE2_IND"/>
    <x v="1"/>
    <x v="2"/>
    <n v="4.8848135593220299"/>
    <n v="17.5853288135593"/>
  </r>
  <r>
    <x v="0"/>
    <x v="0"/>
    <x v="1"/>
    <x v="6"/>
    <x v="15"/>
    <s v="SE2_medium"/>
    <x v="0"/>
    <x v="0"/>
    <n v="5.45519233680879"/>
    <n v="19.638692412511698"/>
  </r>
  <r>
    <x v="0"/>
    <x v="0"/>
    <x v="1"/>
    <x v="6"/>
    <x v="15"/>
    <s v="SE2_medium"/>
    <x v="0"/>
    <x v="1"/>
    <n v="6.1082676835199301"/>
    <n v="21.989763660671802"/>
  </r>
  <r>
    <x v="0"/>
    <x v="0"/>
    <x v="1"/>
    <x v="6"/>
    <x v="15"/>
    <s v="SE2_medium"/>
    <x v="0"/>
    <x v="2"/>
    <n v="5.45519233680879"/>
    <n v="19.638692412511698"/>
  </r>
  <r>
    <x v="0"/>
    <x v="0"/>
    <x v="1"/>
    <x v="6"/>
    <x v="15"/>
    <s v="SE2_medium"/>
    <x v="1"/>
    <x v="0"/>
    <n v="4.9641815997287804"/>
    <n v="17.871053759023599"/>
  </r>
  <r>
    <x v="0"/>
    <x v="0"/>
    <x v="1"/>
    <x v="6"/>
    <x v="15"/>
    <s v="SE2_medium"/>
    <x v="1"/>
    <x v="1"/>
    <n v="4.9641815997287804"/>
    <n v="17.871053759023599"/>
  </r>
  <r>
    <x v="0"/>
    <x v="0"/>
    <x v="1"/>
    <x v="6"/>
    <x v="15"/>
    <s v="SE2_medium"/>
    <x v="1"/>
    <x v="2"/>
    <n v="4.9641815997287804"/>
    <n v="17.871053759023599"/>
  </r>
  <r>
    <x v="0"/>
    <x v="0"/>
    <x v="1"/>
    <x v="6"/>
    <x v="15"/>
    <s v="SE2_small"/>
    <x v="0"/>
    <x v="0"/>
    <n v="5.8920500400710303"/>
    <n v="21.211380144255699"/>
  </r>
  <r>
    <x v="0"/>
    <x v="0"/>
    <x v="1"/>
    <x v="6"/>
    <x v="15"/>
    <s v="SE2_small"/>
    <x v="0"/>
    <x v="1"/>
    <n v="5.8920500400710303"/>
    <n v="21.211380144255699"/>
  </r>
  <r>
    <x v="0"/>
    <x v="0"/>
    <x v="1"/>
    <x v="6"/>
    <x v="15"/>
    <s v="SE2_small"/>
    <x v="0"/>
    <x v="2"/>
    <n v="5.8920500400710303"/>
    <n v="21.211380144255699"/>
  </r>
  <r>
    <x v="0"/>
    <x v="0"/>
    <x v="1"/>
    <x v="6"/>
    <x v="15"/>
    <s v="SE2_small"/>
    <x v="1"/>
    <x v="0"/>
    <n v="5.3617221096974204"/>
    <n v="19.3021995949107"/>
  </r>
  <r>
    <x v="0"/>
    <x v="0"/>
    <x v="1"/>
    <x v="6"/>
    <x v="15"/>
    <s v="SE2_small"/>
    <x v="1"/>
    <x v="1"/>
    <n v="5.3617221096974204"/>
    <n v="19.3021995949107"/>
  </r>
  <r>
    <x v="0"/>
    <x v="0"/>
    <x v="1"/>
    <x v="6"/>
    <x v="15"/>
    <s v="SE2_small"/>
    <x v="1"/>
    <x v="2"/>
    <n v="5.3617221096974204"/>
    <n v="19.3021995949107"/>
  </r>
  <r>
    <x v="0"/>
    <x v="0"/>
    <x v="0"/>
    <x v="6"/>
    <x v="16"/>
    <s v="SE3_IND"/>
    <x v="0"/>
    <x v="0"/>
    <n v="3.8428585451147201"/>
    <n v="13.834290762413"/>
  </r>
  <r>
    <x v="0"/>
    <x v="0"/>
    <x v="0"/>
    <x v="6"/>
    <x v="16"/>
    <s v="SE3_IND"/>
    <x v="0"/>
    <x v="1"/>
    <n v="3.8428585451147201"/>
    <n v="13.834290762413"/>
  </r>
  <r>
    <x v="0"/>
    <x v="0"/>
    <x v="0"/>
    <x v="6"/>
    <x v="16"/>
    <s v="SE3_IND"/>
    <x v="0"/>
    <x v="2"/>
    <n v="3.8428585451147201"/>
    <n v="13.834290762413"/>
  </r>
  <r>
    <x v="0"/>
    <x v="0"/>
    <x v="0"/>
    <x v="6"/>
    <x v="16"/>
    <s v="SE3_IND"/>
    <x v="1"/>
    <x v="0"/>
    <n v="2.7378034913101601"/>
    <n v="9.8560925687165604"/>
  </r>
  <r>
    <x v="0"/>
    <x v="0"/>
    <x v="0"/>
    <x v="6"/>
    <x v="16"/>
    <s v="SE3_IND"/>
    <x v="1"/>
    <x v="1"/>
    <n v="2.7378034913101601"/>
    <n v="9.8560925687165604"/>
  </r>
  <r>
    <x v="0"/>
    <x v="0"/>
    <x v="0"/>
    <x v="6"/>
    <x v="16"/>
    <s v="SE3_IND"/>
    <x v="1"/>
    <x v="2"/>
    <n v="2.7378034913101601"/>
    <n v="9.8560925687165604"/>
  </r>
  <r>
    <x v="0"/>
    <x v="0"/>
    <x v="0"/>
    <x v="6"/>
    <x v="16"/>
    <s v="SE3_large"/>
    <x v="0"/>
    <x v="0"/>
    <n v="2.6303254562729901"/>
    <n v="9.4691716425827508"/>
  </r>
  <r>
    <x v="0"/>
    <x v="0"/>
    <x v="0"/>
    <x v="6"/>
    <x v="16"/>
    <s v="SE3_large"/>
    <x v="0"/>
    <x v="1"/>
    <n v="3.1178813732638999"/>
    <n v="11.224372943750099"/>
  </r>
  <r>
    <x v="0"/>
    <x v="0"/>
    <x v="0"/>
    <x v="6"/>
    <x v="16"/>
    <s v="SE3_large"/>
    <x v="0"/>
    <x v="2"/>
    <n v="3.0574364304704398"/>
    <n v="11.0067711496936"/>
  </r>
  <r>
    <x v="0"/>
    <x v="0"/>
    <x v="0"/>
    <x v="6"/>
    <x v="16"/>
    <s v="SE3_large"/>
    <x v="1"/>
    <x v="0"/>
    <n v="1.60423029052572"/>
    <n v="5.7752290458926003"/>
  </r>
  <r>
    <x v="0"/>
    <x v="0"/>
    <x v="0"/>
    <x v="6"/>
    <x v="16"/>
    <s v="SE3_large"/>
    <x v="1"/>
    <x v="1"/>
    <n v="1.60423029052572"/>
    <n v="5.7752290458926003"/>
  </r>
  <r>
    <x v="0"/>
    <x v="0"/>
    <x v="0"/>
    <x v="6"/>
    <x v="16"/>
    <s v="SE3_large"/>
    <x v="1"/>
    <x v="2"/>
    <n v="1.60423029052572"/>
    <n v="5.7752290458926003"/>
  </r>
  <r>
    <x v="0"/>
    <x v="0"/>
    <x v="0"/>
    <x v="6"/>
    <x v="16"/>
    <s v="SE3_medium"/>
    <x v="0"/>
    <x v="0"/>
    <n v="2.0562074255380698"/>
    <n v="7.4023467319370599"/>
  </r>
  <r>
    <x v="0"/>
    <x v="0"/>
    <x v="0"/>
    <x v="6"/>
    <x v="16"/>
    <s v="SE3_medium"/>
    <x v="0"/>
    <x v="1"/>
    <n v="2.4588559220435302"/>
    <n v="8.8518813193567194"/>
  </r>
  <r>
    <x v="0"/>
    <x v="0"/>
    <x v="0"/>
    <x v="6"/>
    <x v="16"/>
    <s v="SE3_medium"/>
    <x v="0"/>
    <x v="2"/>
    <n v="2.3765406561861599"/>
    <n v="8.5555463622701904"/>
  </r>
  <r>
    <x v="0"/>
    <x v="0"/>
    <x v="0"/>
    <x v="6"/>
    <x v="16"/>
    <s v="SE3_medium"/>
    <x v="1"/>
    <x v="0"/>
    <n v="1.8711053304724199"/>
    <n v="6.7359791897007302"/>
  </r>
  <r>
    <x v="0"/>
    <x v="0"/>
    <x v="0"/>
    <x v="6"/>
    <x v="16"/>
    <s v="SE3_medium"/>
    <x v="1"/>
    <x v="1"/>
    <n v="1.8711053304724199"/>
    <n v="6.7359791897007302"/>
  </r>
  <r>
    <x v="0"/>
    <x v="0"/>
    <x v="0"/>
    <x v="6"/>
    <x v="16"/>
    <s v="SE3_medium"/>
    <x v="1"/>
    <x v="2"/>
    <n v="1.8711053304724199"/>
    <n v="6.7359791897007302"/>
  </r>
  <r>
    <x v="0"/>
    <x v="0"/>
    <x v="0"/>
    <x v="6"/>
    <x v="16"/>
    <s v="SE3_small"/>
    <x v="0"/>
    <x v="0"/>
    <n v="2.0562074255380698"/>
    <n v="7.4023467319370599"/>
  </r>
  <r>
    <x v="0"/>
    <x v="0"/>
    <x v="0"/>
    <x v="6"/>
    <x v="16"/>
    <s v="SE3_small"/>
    <x v="0"/>
    <x v="1"/>
    <n v="2.4588559220435302"/>
    <n v="8.8518813193567194"/>
  </r>
  <r>
    <x v="0"/>
    <x v="0"/>
    <x v="0"/>
    <x v="6"/>
    <x v="16"/>
    <s v="SE3_small"/>
    <x v="0"/>
    <x v="2"/>
    <n v="2.0562074255380698"/>
    <n v="7.4023467319370599"/>
  </r>
  <r>
    <x v="0"/>
    <x v="0"/>
    <x v="0"/>
    <x v="6"/>
    <x v="16"/>
    <s v="SE3_small"/>
    <x v="1"/>
    <x v="0"/>
    <n v="1.8711053304724199"/>
    <n v="6.7359791897007302"/>
  </r>
  <r>
    <x v="0"/>
    <x v="0"/>
    <x v="0"/>
    <x v="6"/>
    <x v="16"/>
    <s v="SE3_small"/>
    <x v="1"/>
    <x v="1"/>
    <n v="1.8711053304724199"/>
    <n v="6.7359791897007302"/>
  </r>
  <r>
    <x v="0"/>
    <x v="0"/>
    <x v="0"/>
    <x v="6"/>
    <x v="16"/>
    <s v="SE3_small"/>
    <x v="1"/>
    <x v="2"/>
    <n v="1.8711053304724199"/>
    <n v="6.7359791897007302"/>
  </r>
  <r>
    <x v="0"/>
    <x v="0"/>
    <x v="1"/>
    <x v="6"/>
    <x v="16"/>
    <s v="SE3_IND"/>
    <x v="0"/>
    <x v="0"/>
    <n v="5.1303121100375497"/>
    <n v="18.469123596135201"/>
  </r>
  <r>
    <x v="0"/>
    <x v="0"/>
    <x v="1"/>
    <x v="6"/>
    <x v="16"/>
    <s v="SE3_IND"/>
    <x v="0"/>
    <x v="1"/>
    <n v="5.1303121100375497"/>
    <n v="18.469123596135201"/>
  </r>
  <r>
    <x v="0"/>
    <x v="0"/>
    <x v="1"/>
    <x v="6"/>
    <x v="16"/>
    <s v="SE3_IND"/>
    <x v="0"/>
    <x v="2"/>
    <n v="5.1303121100375497"/>
    <n v="18.469123596135201"/>
  </r>
  <r>
    <x v="0"/>
    <x v="0"/>
    <x v="1"/>
    <x v="6"/>
    <x v="16"/>
    <s v="SE3_IND"/>
    <x v="1"/>
    <x v="0"/>
    <n v="4.0248577968976003"/>
    <n v="14.489488068831299"/>
  </r>
  <r>
    <x v="0"/>
    <x v="0"/>
    <x v="1"/>
    <x v="6"/>
    <x v="16"/>
    <s v="SE3_IND"/>
    <x v="1"/>
    <x v="1"/>
    <n v="4.0248577968976003"/>
    <n v="14.489488068831299"/>
  </r>
  <r>
    <x v="0"/>
    <x v="0"/>
    <x v="1"/>
    <x v="6"/>
    <x v="16"/>
    <s v="SE3_IND"/>
    <x v="1"/>
    <x v="2"/>
    <n v="4.0248577968976003"/>
    <n v="14.489488068831299"/>
  </r>
  <r>
    <x v="0"/>
    <x v="0"/>
    <x v="1"/>
    <x v="6"/>
    <x v="16"/>
    <s v="SE3_large"/>
    <x v="0"/>
    <x v="0"/>
    <n v="5.6454071497210103"/>
    <n v="20.323465738995601"/>
  </r>
  <r>
    <x v="0"/>
    <x v="0"/>
    <x v="1"/>
    <x v="6"/>
    <x v="16"/>
    <s v="SE3_large"/>
    <x v="0"/>
    <x v="1"/>
    <n v="5.9425815635338104"/>
    <n v="21.3932936287217"/>
  </r>
  <r>
    <x v="0"/>
    <x v="0"/>
    <x v="1"/>
    <x v="6"/>
    <x v="16"/>
    <s v="SE3_large"/>
    <x v="0"/>
    <x v="2"/>
    <n v="5.9425815635338104"/>
    <n v="21.3932936287217"/>
  </r>
  <r>
    <x v="0"/>
    <x v="0"/>
    <x v="1"/>
    <x v="6"/>
    <x v="16"/>
    <s v="SE3_large"/>
    <x v="1"/>
    <x v="0"/>
    <n v="5.1853401539870498"/>
    <n v="18.6672245543534"/>
  </r>
  <r>
    <x v="0"/>
    <x v="0"/>
    <x v="1"/>
    <x v="6"/>
    <x v="16"/>
    <s v="SE3_large"/>
    <x v="1"/>
    <x v="1"/>
    <n v="5.1853401539870498"/>
    <n v="18.6672245543534"/>
  </r>
  <r>
    <x v="0"/>
    <x v="0"/>
    <x v="1"/>
    <x v="6"/>
    <x v="16"/>
    <s v="SE3_large"/>
    <x v="1"/>
    <x v="2"/>
    <n v="5.1853401539870498"/>
    <n v="18.6672245543534"/>
  </r>
  <r>
    <x v="0"/>
    <x v="0"/>
    <x v="1"/>
    <x v="6"/>
    <x v="16"/>
    <s v="SE3_medium"/>
    <x v="0"/>
    <x v="0"/>
    <n v="5.8314367083560104"/>
    <n v="20.993172150081701"/>
  </r>
  <r>
    <x v="0"/>
    <x v="0"/>
    <x v="1"/>
    <x v="6"/>
    <x v="16"/>
    <s v="SE3_medium"/>
    <x v="0"/>
    <x v="1"/>
    <n v="6.4566389112535498"/>
    <n v="23.243900080512802"/>
  </r>
  <r>
    <x v="0"/>
    <x v="0"/>
    <x v="1"/>
    <x v="6"/>
    <x v="16"/>
    <s v="SE3_medium"/>
    <x v="0"/>
    <x v="2"/>
    <n v="5.8314367083560104"/>
    <n v="20.993172150081701"/>
  </r>
  <r>
    <x v="0"/>
    <x v="0"/>
    <x v="1"/>
    <x v="6"/>
    <x v="16"/>
    <s v="SE3_medium"/>
    <x v="1"/>
    <x v="0"/>
    <n v="5.3065639778367499"/>
    <n v="19.1036303202123"/>
  </r>
  <r>
    <x v="0"/>
    <x v="0"/>
    <x v="1"/>
    <x v="6"/>
    <x v="16"/>
    <s v="SE3_medium"/>
    <x v="1"/>
    <x v="1"/>
    <n v="5.3065639778367499"/>
    <n v="19.1036303202123"/>
  </r>
  <r>
    <x v="0"/>
    <x v="0"/>
    <x v="1"/>
    <x v="6"/>
    <x v="16"/>
    <s v="SE3_medium"/>
    <x v="1"/>
    <x v="2"/>
    <n v="5.3065639778367499"/>
    <n v="19.1036303202123"/>
  </r>
  <r>
    <x v="0"/>
    <x v="0"/>
    <x v="1"/>
    <x v="6"/>
    <x v="16"/>
    <s v="SE3_small"/>
    <x v="0"/>
    <x v="0"/>
    <n v="5.9302906977499203"/>
    <n v="21.349046511899701"/>
  </r>
  <r>
    <x v="0"/>
    <x v="0"/>
    <x v="1"/>
    <x v="6"/>
    <x v="16"/>
    <s v="SE3_small"/>
    <x v="0"/>
    <x v="1"/>
    <n v="6.5796648433468699"/>
    <n v="23.686793436048699"/>
  </r>
  <r>
    <x v="0"/>
    <x v="0"/>
    <x v="1"/>
    <x v="6"/>
    <x v="16"/>
    <s v="SE3_small"/>
    <x v="0"/>
    <x v="2"/>
    <n v="5.9302906977499203"/>
    <n v="21.349046511899701"/>
  </r>
  <r>
    <x v="0"/>
    <x v="0"/>
    <x v="1"/>
    <x v="6"/>
    <x v="16"/>
    <s v="SE3_small"/>
    <x v="1"/>
    <x v="0"/>
    <n v="5.1266497171398404"/>
    <n v="18.455938981703401"/>
  </r>
  <r>
    <x v="0"/>
    <x v="0"/>
    <x v="1"/>
    <x v="6"/>
    <x v="16"/>
    <s v="SE3_small"/>
    <x v="1"/>
    <x v="1"/>
    <n v="5.39652110818521"/>
    <n v="19.4274759894667"/>
  </r>
  <r>
    <x v="0"/>
    <x v="0"/>
    <x v="1"/>
    <x v="6"/>
    <x v="16"/>
    <s v="SE3_small"/>
    <x v="1"/>
    <x v="2"/>
    <n v="5.39652110818521"/>
    <n v="19.427475989466799"/>
  </r>
  <r>
    <x v="0"/>
    <x v="0"/>
    <x v="0"/>
    <x v="6"/>
    <x v="17"/>
    <s v="SE4_IND"/>
    <x v="0"/>
    <x v="0"/>
    <n v="4.3214322196207204"/>
    <n v="15.5571559906346"/>
  </r>
  <r>
    <x v="0"/>
    <x v="0"/>
    <x v="0"/>
    <x v="6"/>
    <x v="17"/>
    <s v="SE4_IND"/>
    <x v="0"/>
    <x v="1"/>
    <n v="4.3214322196207204"/>
    <n v="15.5571559906346"/>
  </r>
  <r>
    <x v="0"/>
    <x v="0"/>
    <x v="0"/>
    <x v="6"/>
    <x v="17"/>
    <s v="SE4_IND"/>
    <x v="0"/>
    <x v="2"/>
    <n v="4.3214322196207204"/>
    <n v="15.5571559906346"/>
  </r>
  <r>
    <x v="0"/>
    <x v="0"/>
    <x v="0"/>
    <x v="6"/>
    <x v="17"/>
    <s v="SE4_IND"/>
    <x v="1"/>
    <x v="0"/>
    <n v="2.70503558608406"/>
    <n v="9.7381281099026307"/>
  </r>
  <r>
    <x v="0"/>
    <x v="0"/>
    <x v="0"/>
    <x v="6"/>
    <x v="17"/>
    <s v="SE4_IND"/>
    <x v="1"/>
    <x v="1"/>
    <n v="2.70503558608406"/>
    <n v="9.7381281099026307"/>
  </r>
  <r>
    <x v="0"/>
    <x v="0"/>
    <x v="0"/>
    <x v="6"/>
    <x v="17"/>
    <s v="SE4_IND"/>
    <x v="1"/>
    <x v="2"/>
    <n v="2.70503558608406"/>
    <n v="9.7381281099026307"/>
  </r>
  <r>
    <x v="0"/>
    <x v="0"/>
    <x v="0"/>
    <x v="6"/>
    <x v="17"/>
    <s v="SE4_large"/>
    <x v="0"/>
    <x v="0"/>
    <n v="2.7212591203997301"/>
    <n v="9.7965328334390396"/>
  </r>
  <r>
    <x v="0"/>
    <x v="0"/>
    <x v="0"/>
    <x v="6"/>
    <x v="17"/>
    <s v="SE4_large"/>
    <x v="0"/>
    <x v="1"/>
    <n v="3.28166064650337"/>
    <n v="11.8139783274121"/>
  </r>
  <r>
    <x v="0"/>
    <x v="0"/>
    <x v="0"/>
    <x v="6"/>
    <x v="17"/>
    <s v="SE4_large"/>
    <x v="0"/>
    <x v="2"/>
    <n v="3.1670952103761998"/>
    <n v="11.401542757354299"/>
  </r>
  <r>
    <x v="0"/>
    <x v="0"/>
    <x v="0"/>
    <x v="6"/>
    <x v="17"/>
    <s v="SE4_large"/>
    <x v="1"/>
    <x v="0"/>
    <n v="1.65017857160301"/>
    <n v="5.9406428577708299"/>
  </r>
  <r>
    <x v="0"/>
    <x v="0"/>
    <x v="0"/>
    <x v="6"/>
    <x v="17"/>
    <s v="SE4_large"/>
    <x v="1"/>
    <x v="1"/>
    <n v="1.65017857160301"/>
    <n v="5.9406428577708299"/>
  </r>
  <r>
    <x v="0"/>
    <x v="0"/>
    <x v="0"/>
    <x v="6"/>
    <x v="17"/>
    <s v="SE4_large"/>
    <x v="1"/>
    <x v="2"/>
    <n v="1.65017857160301"/>
    <n v="5.9406428577708299"/>
  </r>
  <r>
    <x v="0"/>
    <x v="0"/>
    <x v="0"/>
    <x v="6"/>
    <x v="17"/>
    <s v="SE4_medium"/>
    <x v="0"/>
    <x v="0"/>
    <n v="2.1244076736331299"/>
    <n v="7.6478676250792796"/>
  </r>
  <r>
    <x v="0"/>
    <x v="0"/>
    <x v="0"/>
    <x v="6"/>
    <x v="17"/>
    <s v="SE4_medium"/>
    <x v="0"/>
    <x v="1"/>
    <n v="2.5447088182108599"/>
    <n v="9.1609517455590908"/>
  </r>
  <r>
    <x v="0"/>
    <x v="0"/>
    <x v="0"/>
    <x v="6"/>
    <x v="17"/>
    <s v="SE4_medium"/>
    <x v="0"/>
    <x v="2"/>
    <n v="2.4587847411154802"/>
    <n v="8.8516250680157391"/>
  </r>
  <r>
    <x v="0"/>
    <x v="0"/>
    <x v="0"/>
    <x v="6"/>
    <x v="17"/>
    <s v="SE4_medium"/>
    <x v="1"/>
    <x v="0"/>
    <n v="1.69372854232187"/>
    <n v="6.0974227523587201"/>
  </r>
  <r>
    <x v="0"/>
    <x v="0"/>
    <x v="0"/>
    <x v="6"/>
    <x v="17"/>
    <s v="SE4_medium"/>
    <x v="1"/>
    <x v="1"/>
    <n v="1.7829198715347101"/>
    <n v="6.4185115375249699"/>
  </r>
  <r>
    <x v="0"/>
    <x v="0"/>
    <x v="0"/>
    <x v="6"/>
    <x v="17"/>
    <s v="SE4_medium"/>
    <x v="1"/>
    <x v="2"/>
    <n v="1.69372854232187"/>
    <n v="6.0974227523587201"/>
  </r>
  <r>
    <x v="0"/>
    <x v="0"/>
    <x v="0"/>
    <x v="6"/>
    <x v="17"/>
    <s v="SE4_small"/>
    <x v="0"/>
    <x v="0"/>
    <n v="2.1244076736331299"/>
    <n v="7.6478676250792796"/>
  </r>
  <r>
    <x v="0"/>
    <x v="0"/>
    <x v="0"/>
    <x v="6"/>
    <x v="17"/>
    <s v="SE4_small"/>
    <x v="0"/>
    <x v="1"/>
    <n v="2.5447088182108599"/>
    <n v="9.1609517455590908"/>
  </r>
  <r>
    <x v="0"/>
    <x v="0"/>
    <x v="0"/>
    <x v="6"/>
    <x v="17"/>
    <s v="SE4_small"/>
    <x v="0"/>
    <x v="2"/>
    <n v="2.1244076736331299"/>
    <n v="7.6478676250792796"/>
  </r>
  <r>
    <x v="0"/>
    <x v="0"/>
    <x v="0"/>
    <x v="6"/>
    <x v="17"/>
    <s v="SE4_small"/>
    <x v="1"/>
    <x v="0"/>
    <n v="1.8364638427908699"/>
    <n v="6.6112698340471399"/>
  </r>
  <r>
    <x v="0"/>
    <x v="0"/>
    <x v="0"/>
    <x v="6"/>
    <x v="17"/>
    <s v="SE4_small"/>
    <x v="1"/>
    <x v="1"/>
    <n v="1.9331675562389301"/>
    <n v="6.95940320246015"/>
  </r>
  <r>
    <x v="0"/>
    <x v="0"/>
    <x v="0"/>
    <x v="6"/>
    <x v="17"/>
    <s v="SE4_small"/>
    <x v="1"/>
    <x v="2"/>
    <n v="1.8364638427908699"/>
    <n v="6.6112698340471399"/>
  </r>
  <r>
    <x v="0"/>
    <x v="0"/>
    <x v="1"/>
    <x v="6"/>
    <x v="17"/>
    <s v="SE4_IND"/>
    <x v="0"/>
    <x v="0"/>
    <n v="4.5015276328875604"/>
    <n v="16.2054994783952"/>
  </r>
  <r>
    <x v="0"/>
    <x v="0"/>
    <x v="1"/>
    <x v="6"/>
    <x v="17"/>
    <s v="SE4_IND"/>
    <x v="0"/>
    <x v="1"/>
    <n v="4.5015276328875604"/>
    <n v="16.2054994783952"/>
  </r>
  <r>
    <x v="0"/>
    <x v="0"/>
    <x v="1"/>
    <x v="6"/>
    <x v="17"/>
    <s v="SE4_IND"/>
    <x v="0"/>
    <x v="2"/>
    <n v="4.5015276328875604"/>
    <n v="16.2054994783952"/>
  </r>
  <r>
    <x v="0"/>
    <x v="0"/>
    <x v="1"/>
    <x v="6"/>
    <x v="17"/>
    <s v="SE4_IND"/>
    <x v="1"/>
    <x v="0"/>
    <n v="3.88439761534294"/>
    <n v="13.983831415234601"/>
  </r>
  <r>
    <x v="0"/>
    <x v="0"/>
    <x v="1"/>
    <x v="6"/>
    <x v="17"/>
    <s v="SE4_IND"/>
    <x v="1"/>
    <x v="1"/>
    <n v="3.88439761534294"/>
    <n v="13.983831415234601"/>
  </r>
  <r>
    <x v="0"/>
    <x v="0"/>
    <x v="1"/>
    <x v="6"/>
    <x v="17"/>
    <s v="SE4_IND"/>
    <x v="1"/>
    <x v="2"/>
    <n v="3.88439761534294"/>
    <n v="13.983831415234601"/>
  </r>
  <r>
    <x v="0"/>
    <x v="0"/>
    <x v="1"/>
    <x v="6"/>
    <x v="17"/>
    <s v="SE4_large"/>
    <x v="0"/>
    <x v="0"/>
    <n v="4.7613930030563703"/>
    <n v="17.141014811002901"/>
  </r>
  <r>
    <x v="0"/>
    <x v="0"/>
    <x v="1"/>
    <x v="6"/>
    <x v="17"/>
    <s v="SE4_large"/>
    <x v="0"/>
    <x v="1"/>
    <n v="5.4661555394942196"/>
    <n v="19.6781599421792"/>
  </r>
  <r>
    <x v="0"/>
    <x v="0"/>
    <x v="1"/>
    <x v="6"/>
    <x v="17"/>
    <s v="SE4_large"/>
    <x v="0"/>
    <x v="2"/>
    <n v="4.9194970359947998"/>
    <n v="17.710189329581301"/>
  </r>
  <r>
    <x v="0"/>
    <x v="0"/>
    <x v="1"/>
    <x v="6"/>
    <x v="17"/>
    <s v="SE4_large"/>
    <x v="1"/>
    <x v="0"/>
    <n v="5.4661555394942196"/>
    <n v="19.6781599421792"/>
  </r>
  <r>
    <x v="0"/>
    <x v="0"/>
    <x v="1"/>
    <x v="6"/>
    <x v="17"/>
    <s v="SE4_large"/>
    <x v="1"/>
    <x v="1"/>
    <n v="5.4661555394942196"/>
    <n v="19.6781599421792"/>
  </r>
  <r>
    <x v="0"/>
    <x v="0"/>
    <x v="1"/>
    <x v="6"/>
    <x v="17"/>
    <s v="SE4_large"/>
    <x v="1"/>
    <x v="2"/>
    <n v="5.4661555394942196"/>
    <n v="19.6781599421792"/>
  </r>
  <r>
    <x v="0"/>
    <x v="0"/>
    <x v="1"/>
    <x v="6"/>
    <x v="17"/>
    <s v="SE4_medium"/>
    <x v="0"/>
    <x v="0"/>
    <n v="6.2028962423416898"/>
    <n v="22.330426472430101"/>
  </r>
  <r>
    <x v="0"/>
    <x v="0"/>
    <x v="1"/>
    <x v="6"/>
    <x v="17"/>
    <s v="SE4_medium"/>
    <x v="0"/>
    <x v="1"/>
    <n v="6.2215102322208304"/>
    <n v="22.397436835994998"/>
  </r>
  <r>
    <x v="0"/>
    <x v="0"/>
    <x v="1"/>
    <x v="6"/>
    <x v="17"/>
    <s v="SE4_medium"/>
    <x v="0"/>
    <x v="2"/>
    <n v="6.2028962423416898"/>
    <n v="22.330426472430101"/>
  </r>
  <r>
    <x v="0"/>
    <x v="0"/>
    <x v="1"/>
    <x v="6"/>
    <x v="17"/>
    <s v="SE4_medium"/>
    <x v="1"/>
    <x v="0"/>
    <n v="5.6445921537637096"/>
    <n v="20.3205317535494"/>
  </r>
  <r>
    <x v="0"/>
    <x v="0"/>
    <x v="1"/>
    <x v="6"/>
    <x v="17"/>
    <s v="SE4_medium"/>
    <x v="1"/>
    <x v="1"/>
    <n v="5.6445921537637096"/>
    <n v="20.3205317535494"/>
  </r>
  <r>
    <x v="0"/>
    <x v="0"/>
    <x v="1"/>
    <x v="6"/>
    <x v="17"/>
    <s v="SE4_medium"/>
    <x v="1"/>
    <x v="2"/>
    <n v="5.6445921537637096"/>
    <n v="20.3205317535494"/>
  </r>
  <r>
    <x v="0"/>
    <x v="0"/>
    <x v="1"/>
    <x v="6"/>
    <x v="17"/>
    <s v="SE4_small"/>
    <x v="0"/>
    <x v="0"/>
    <n v="6.0563912299877396"/>
    <n v="21.803008427955898"/>
  </r>
  <r>
    <x v="0"/>
    <x v="0"/>
    <x v="1"/>
    <x v="6"/>
    <x v="17"/>
    <s v="SE4_small"/>
    <x v="0"/>
    <x v="1"/>
    <n v="6.7818984899655801"/>
    <n v="24.414834563876099"/>
  </r>
  <r>
    <x v="0"/>
    <x v="0"/>
    <x v="1"/>
    <x v="6"/>
    <x v="17"/>
    <s v="SE4_small"/>
    <x v="0"/>
    <x v="2"/>
    <n v="6.0563912299877396"/>
    <n v="21.803008427955898"/>
  </r>
  <r>
    <x v="0"/>
    <x v="0"/>
    <x v="1"/>
    <x v="6"/>
    <x v="17"/>
    <s v="SE4_small"/>
    <x v="1"/>
    <x v="0"/>
    <n v="5.5112725925216202"/>
    <n v="19.8405813330778"/>
  </r>
  <r>
    <x v="0"/>
    <x v="0"/>
    <x v="1"/>
    <x v="6"/>
    <x v="17"/>
    <s v="SE4_small"/>
    <x v="1"/>
    <x v="1"/>
    <n v="5.5112725925216202"/>
    <n v="19.8405813330778"/>
  </r>
  <r>
    <x v="0"/>
    <x v="0"/>
    <x v="1"/>
    <x v="6"/>
    <x v="17"/>
    <s v="SE4_small"/>
    <x v="1"/>
    <x v="2"/>
    <n v="5.5112725925216202"/>
    <n v="19.8405813330778"/>
  </r>
  <r>
    <x v="0"/>
    <x v="1"/>
    <x v="1"/>
    <x v="0"/>
    <x v="0"/>
    <s v="DK1_Large"/>
    <x v="0"/>
    <x v="0"/>
    <n v="4.7071085818187797"/>
    <n v="16.9455908945476"/>
  </r>
  <r>
    <x v="0"/>
    <x v="1"/>
    <x v="1"/>
    <x v="0"/>
    <x v="0"/>
    <s v="DK1_Large"/>
    <x v="0"/>
    <x v="1"/>
    <n v="4.7071085818187797"/>
    <n v="16.9455908945476"/>
  </r>
  <r>
    <x v="0"/>
    <x v="1"/>
    <x v="1"/>
    <x v="0"/>
    <x v="0"/>
    <s v="DK1_Large"/>
    <x v="0"/>
    <x v="2"/>
    <n v="4.7071085818187797"/>
    <n v="16.9455908945476"/>
  </r>
  <r>
    <x v="0"/>
    <x v="1"/>
    <x v="1"/>
    <x v="0"/>
    <x v="0"/>
    <s v="DK1_Large"/>
    <x v="1"/>
    <x v="0"/>
    <n v="3.5306281234374999"/>
    <n v="12.710261244374999"/>
  </r>
  <r>
    <x v="0"/>
    <x v="1"/>
    <x v="1"/>
    <x v="0"/>
    <x v="0"/>
    <s v="DK1_Large"/>
    <x v="1"/>
    <x v="1"/>
    <n v="3.5306281234374999"/>
    <n v="12.710261244374999"/>
  </r>
  <r>
    <x v="0"/>
    <x v="1"/>
    <x v="1"/>
    <x v="0"/>
    <x v="0"/>
    <s v="DK1_Large"/>
    <x v="1"/>
    <x v="2"/>
    <n v="3.5306281234374999"/>
    <n v="12.710261244374999"/>
  </r>
  <r>
    <x v="0"/>
    <x v="1"/>
    <x v="1"/>
    <x v="0"/>
    <x v="0"/>
    <s v="DK1_MedSmall"/>
    <x v="0"/>
    <x v="0"/>
    <n v="3.83590442845964"/>
    <n v="13.809255942454699"/>
  </r>
  <r>
    <x v="0"/>
    <x v="1"/>
    <x v="1"/>
    <x v="0"/>
    <x v="0"/>
    <s v="DK1_MedSmall"/>
    <x v="0"/>
    <x v="1"/>
    <n v="3.83590442845964"/>
    <n v="13.809255942454699"/>
  </r>
  <r>
    <x v="0"/>
    <x v="1"/>
    <x v="1"/>
    <x v="0"/>
    <x v="0"/>
    <s v="DK1_MedSmall"/>
    <x v="0"/>
    <x v="2"/>
    <n v="3.83590442845964"/>
    <n v="13.809255942454699"/>
  </r>
  <r>
    <x v="0"/>
    <x v="1"/>
    <x v="1"/>
    <x v="0"/>
    <x v="0"/>
    <s v="DK1_MedSmall"/>
    <x v="1"/>
    <x v="0"/>
    <n v="2.1457312776292499"/>
    <n v="7.7246325994653002"/>
  </r>
  <r>
    <x v="0"/>
    <x v="1"/>
    <x v="1"/>
    <x v="0"/>
    <x v="0"/>
    <s v="DK1_MedSmall"/>
    <x v="1"/>
    <x v="1"/>
    <n v="3.4906296031310502"/>
    <n v="12.5662665712718"/>
  </r>
  <r>
    <x v="0"/>
    <x v="1"/>
    <x v="1"/>
    <x v="0"/>
    <x v="0"/>
    <s v="DK1_MedSmall"/>
    <x v="1"/>
    <x v="2"/>
    <n v="3.4906296031310502"/>
    <n v="12.5662665712718"/>
  </r>
  <r>
    <x v="0"/>
    <x v="1"/>
    <x v="1"/>
    <x v="0"/>
    <x v="0"/>
    <s v="DK1_Medium"/>
    <x v="0"/>
    <x v="0"/>
    <n v="3.8359044284596502"/>
    <n v="13.809255942454699"/>
  </r>
  <r>
    <x v="0"/>
    <x v="1"/>
    <x v="1"/>
    <x v="0"/>
    <x v="0"/>
    <s v="DK1_Medium"/>
    <x v="0"/>
    <x v="1"/>
    <n v="3.8359044284596502"/>
    <n v="13.809255942454699"/>
  </r>
  <r>
    <x v="0"/>
    <x v="1"/>
    <x v="1"/>
    <x v="0"/>
    <x v="0"/>
    <s v="DK1_Medium"/>
    <x v="0"/>
    <x v="2"/>
    <n v="3.8359044284596502"/>
    <n v="13.809255942454699"/>
  </r>
  <r>
    <x v="0"/>
    <x v="1"/>
    <x v="1"/>
    <x v="0"/>
    <x v="0"/>
    <s v="DK1_Medium"/>
    <x v="1"/>
    <x v="0"/>
    <n v="2.1457312776292499"/>
    <n v="7.7246325994653198"/>
  </r>
  <r>
    <x v="0"/>
    <x v="1"/>
    <x v="1"/>
    <x v="0"/>
    <x v="0"/>
    <s v="DK1_Medium"/>
    <x v="1"/>
    <x v="1"/>
    <n v="3.49062960313106"/>
    <n v="12.5662665712718"/>
  </r>
  <r>
    <x v="0"/>
    <x v="1"/>
    <x v="1"/>
    <x v="0"/>
    <x v="0"/>
    <s v="DK1_Medium"/>
    <x v="1"/>
    <x v="2"/>
    <n v="3.49062960313106"/>
    <n v="12.5662665712718"/>
  </r>
  <r>
    <x v="0"/>
    <x v="1"/>
    <x v="1"/>
    <x v="0"/>
    <x v="0"/>
    <s v="DK1_Rural"/>
    <x v="0"/>
    <x v="0"/>
    <n v="3.83590442845964"/>
    <n v="13.809255942454699"/>
  </r>
  <r>
    <x v="0"/>
    <x v="1"/>
    <x v="1"/>
    <x v="0"/>
    <x v="0"/>
    <s v="DK1_Rural"/>
    <x v="0"/>
    <x v="1"/>
    <n v="3.83590442845964"/>
    <n v="13.809255942454699"/>
  </r>
  <r>
    <x v="0"/>
    <x v="1"/>
    <x v="1"/>
    <x v="0"/>
    <x v="0"/>
    <s v="DK1_Rural"/>
    <x v="0"/>
    <x v="2"/>
    <n v="3.83590442845964"/>
    <n v="13.809255942454699"/>
  </r>
  <r>
    <x v="0"/>
    <x v="1"/>
    <x v="1"/>
    <x v="0"/>
    <x v="0"/>
    <s v="DK1_Rural"/>
    <x v="1"/>
    <x v="0"/>
    <n v="2.1614090613317698"/>
    <n v="7.7810726207943803"/>
  </r>
  <r>
    <x v="0"/>
    <x v="1"/>
    <x v="1"/>
    <x v="0"/>
    <x v="0"/>
    <s v="DK1_Rural"/>
    <x v="1"/>
    <x v="1"/>
    <n v="3.4906296031310502"/>
    <n v="12.5662665712718"/>
  </r>
  <r>
    <x v="0"/>
    <x v="1"/>
    <x v="1"/>
    <x v="0"/>
    <x v="0"/>
    <s v="DK1_Rural"/>
    <x v="1"/>
    <x v="2"/>
    <n v="3.4749518194285298"/>
    <n v="12.5098265499427"/>
  </r>
  <r>
    <x v="0"/>
    <x v="1"/>
    <x v="1"/>
    <x v="0"/>
    <x v="0"/>
    <s v="DK1_Small"/>
    <x v="0"/>
    <x v="0"/>
    <n v="3.83590442845964"/>
    <n v="13.809255942454699"/>
  </r>
  <r>
    <x v="0"/>
    <x v="1"/>
    <x v="1"/>
    <x v="0"/>
    <x v="0"/>
    <s v="DK1_Small"/>
    <x v="0"/>
    <x v="1"/>
    <n v="3.83590442845964"/>
    <n v="13.809255942454699"/>
  </r>
  <r>
    <x v="0"/>
    <x v="1"/>
    <x v="1"/>
    <x v="0"/>
    <x v="0"/>
    <s v="DK1_Small"/>
    <x v="0"/>
    <x v="2"/>
    <n v="3.83590442845964"/>
    <n v="13.809255942454699"/>
  </r>
  <r>
    <x v="0"/>
    <x v="1"/>
    <x v="1"/>
    <x v="0"/>
    <x v="0"/>
    <s v="DK1_Small"/>
    <x v="1"/>
    <x v="0"/>
    <n v="2.1457312776292499"/>
    <n v="7.7246325994653002"/>
  </r>
  <r>
    <x v="0"/>
    <x v="1"/>
    <x v="1"/>
    <x v="0"/>
    <x v="0"/>
    <s v="DK1_Small"/>
    <x v="1"/>
    <x v="1"/>
    <n v="3.4906296031310502"/>
    <n v="12.5662665712718"/>
  </r>
  <r>
    <x v="0"/>
    <x v="1"/>
    <x v="1"/>
    <x v="0"/>
    <x v="0"/>
    <s v="DK1_Small"/>
    <x v="1"/>
    <x v="2"/>
    <n v="3.4906296031310502"/>
    <n v="12.5662665712718"/>
  </r>
  <r>
    <x v="0"/>
    <x v="1"/>
    <x v="2"/>
    <x v="0"/>
    <x v="0"/>
    <s v="DK1_Large"/>
    <x v="0"/>
    <x v="0"/>
    <n v="3.7147571906382102"/>
    <n v="13.373125886297601"/>
  </r>
  <r>
    <x v="0"/>
    <x v="1"/>
    <x v="2"/>
    <x v="0"/>
    <x v="0"/>
    <s v="DK1_Large"/>
    <x v="0"/>
    <x v="1"/>
    <n v="3.7147571906382102"/>
    <n v="13.373125886297601"/>
  </r>
  <r>
    <x v="0"/>
    <x v="1"/>
    <x v="2"/>
    <x v="0"/>
    <x v="0"/>
    <s v="DK1_Large"/>
    <x v="0"/>
    <x v="2"/>
    <n v="3.7147571906382102"/>
    <n v="13.373125886297601"/>
  </r>
  <r>
    <x v="0"/>
    <x v="1"/>
    <x v="2"/>
    <x v="0"/>
    <x v="0"/>
    <s v="DK1_Large"/>
    <x v="1"/>
    <x v="0"/>
    <n v="2.1886898512667399"/>
    <n v="7.8792834645602703"/>
  </r>
  <r>
    <x v="0"/>
    <x v="1"/>
    <x v="2"/>
    <x v="0"/>
    <x v="0"/>
    <s v="DK1_Large"/>
    <x v="1"/>
    <x v="1"/>
    <n v="2.1886898512667399"/>
    <n v="7.8792834645602703"/>
  </r>
  <r>
    <x v="0"/>
    <x v="1"/>
    <x v="2"/>
    <x v="0"/>
    <x v="0"/>
    <s v="DK1_Large"/>
    <x v="1"/>
    <x v="2"/>
    <n v="2.1886898512667399"/>
    <n v="7.8792834645602703"/>
  </r>
  <r>
    <x v="0"/>
    <x v="1"/>
    <x v="2"/>
    <x v="0"/>
    <x v="0"/>
    <s v="DK1_MedSmall"/>
    <x v="0"/>
    <x v="0"/>
    <n v="5.7321750228309298"/>
    <n v="20.635830082191401"/>
  </r>
  <r>
    <x v="0"/>
    <x v="1"/>
    <x v="2"/>
    <x v="0"/>
    <x v="0"/>
    <s v="DK1_MedSmall"/>
    <x v="0"/>
    <x v="1"/>
    <n v="6.0849203605299502"/>
    <n v="21.905713297907798"/>
  </r>
  <r>
    <x v="0"/>
    <x v="1"/>
    <x v="2"/>
    <x v="0"/>
    <x v="0"/>
    <s v="DK1_MedSmall"/>
    <x v="0"/>
    <x v="2"/>
    <n v="5.9579173975143798"/>
    <n v="21.448502631051799"/>
  </r>
  <r>
    <x v="0"/>
    <x v="1"/>
    <x v="2"/>
    <x v="0"/>
    <x v="0"/>
    <s v="DK1_MedSmall"/>
    <x v="1"/>
    <x v="0"/>
    <n v="4.3619893748966101"/>
    <n v="15.7031617496278"/>
  </r>
  <r>
    <x v="0"/>
    <x v="1"/>
    <x v="2"/>
    <x v="0"/>
    <x v="0"/>
    <s v="DK1_MedSmall"/>
    <x v="1"/>
    <x v="1"/>
    <n v="5.4216614049708696"/>
    <n v="19.517981057895099"/>
  </r>
  <r>
    <x v="0"/>
    <x v="1"/>
    <x v="2"/>
    <x v="0"/>
    <x v="0"/>
    <s v="DK1_MedSmall"/>
    <x v="1"/>
    <x v="2"/>
    <n v="5.4216614049708696"/>
    <n v="19.517981057895099"/>
  </r>
  <r>
    <x v="0"/>
    <x v="1"/>
    <x v="2"/>
    <x v="0"/>
    <x v="0"/>
    <s v="DK1_Medium"/>
    <x v="0"/>
    <x v="0"/>
    <n v="5.7321750228309298"/>
    <n v="20.635830082191401"/>
  </r>
  <r>
    <x v="0"/>
    <x v="1"/>
    <x v="2"/>
    <x v="0"/>
    <x v="0"/>
    <s v="DK1_Medium"/>
    <x v="0"/>
    <x v="1"/>
    <n v="6.0849203605299698"/>
    <n v="21.905713297907901"/>
  </r>
  <r>
    <x v="0"/>
    <x v="1"/>
    <x v="2"/>
    <x v="0"/>
    <x v="0"/>
    <s v="DK1_Medium"/>
    <x v="0"/>
    <x v="2"/>
    <n v="5.9579173975143798"/>
    <n v="21.448502631051799"/>
  </r>
  <r>
    <x v="0"/>
    <x v="1"/>
    <x v="2"/>
    <x v="0"/>
    <x v="0"/>
    <s v="DK1_Medium"/>
    <x v="1"/>
    <x v="0"/>
    <n v="4.3619893748965897"/>
    <n v="15.7031617496277"/>
  </r>
  <r>
    <x v="0"/>
    <x v="1"/>
    <x v="2"/>
    <x v="0"/>
    <x v="0"/>
    <s v="DK1_Medium"/>
    <x v="1"/>
    <x v="1"/>
    <n v="5.4216614049708696"/>
    <n v="19.517981057895099"/>
  </r>
  <r>
    <x v="0"/>
    <x v="1"/>
    <x v="2"/>
    <x v="0"/>
    <x v="0"/>
    <s v="DK1_Medium"/>
    <x v="1"/>
    <x v="2"/>
    <n v="5.4216614049708696"/>
    <n v="19.517981057895099"/>
  </r>
  <r>
    <x v="0"/>
    <x v="1"/>
    <x v="2"/>
    <x v="0"/>
    <x v="0"/>
    <s v="DK1_Rural"/>
    <x v="0"/>
    <x v="0"/>
    <n v="5.7321750228309298"/>
    <n v="20.635830082191401"/>
  </r>
  <r>
    <x v="0"/>
    <x v="1"/>
    <x v="2"/>
    <x v="0"/>
    <x v="0"/>
    <s v="DK1_Rural"/>
    <x v="0"/>
    <x v="1"/>
    <n v="6.0849203605299502"/>
    <n v="21.905713297907798"/>
  </r>
  <r>
    <x v="0"/>
    <x v="1"/>
    <x v="2"/>
    <x v="0"/>
    <x v="0"/>
    <s v="DK1_Rural"/>
    <x v="0"/>
    <x v="2"/>
    <n v="5.9579173975143798"/>
    <n v="21.448502631051799"/>
  </r>
  <r>
    <x v="0"/>
    <x v="1"/>
    <x v="2"/>
    <x v="0"/>
    <x v="0"/>
    <s v="DK1_Rural"/>
    <x v="1"/>
    <x v="0"/>
    <n v="4.3619893748966101"/>
    <n v="15.7031617496278"/>
  </r>
  <r>
    <x v="0"/>
    <x v="1"/>
    <x v="2"/>
    <x v="0"/>
    <x v="0"/>
    <s v="DK1_Rural"/>
    <x v="1"/>
    <x v="1"/>
    <n v="5.4216614049708696"/>
    <n v="19.517981057895099"/>
  </r>
  <r>
    <x v="0"/>
    <x v="1"/>
    <x v="2"/>
    <x v="0"/>
    <x v="0"/>
    <s v="DK1_Rural"/>
    <x v="1"/>
    <x v="2"/>
    <n v="5.4216614049708696"/>
    <n v="19.517981057895099"/>
  </r>
  <r>
    <x v="0"/>
    <x v="1"/>
    <x v="2"/>
    <x v="0"/>
    <x v="0"/>
    <s v="DK1_Small"/>
    <x v="0"/>
    <x v="0"/>
    <n v="5.7321750228309298"/>
    <n v="20.635830082191401"/>
  </r>
  <r>
    <x v="0"/>
    <x v="1"/>
    <x v="2"/>
    <x v="0"/>
    <x v="0"/>
    <s v="DK1_Small"/>
    <x v="0"/>
    <x v="1"/>
    <n v="6.0849203605299502"/>
    <n v="21.905713297907798"/>
  </r>
  <r>
    <x v="0"/>
    <x v="1"/>
    <x v="2"/>
    <x v="0"/>
    <x v="0"/>
    <s v="DK1_Small"/>
    <x v="0"/>
    <x v="2"/>
    <n v="5.9579173975143798"/>
    <n v="21.448502631051799"/>
  </r>
  <r>
    <x v="0"/>
    <x v="1"/>
    <x v="2"/>
    <x v="0"/>
    <x v="0"/>
    <s v="DK1_Small"/>
    <x v="1"/>
    <x v="0"/>
    <n v="4.3619893748966101"/>
    <n v="15.7031617496278"/>
  </r>
  <r>
    <x v="0"/>
    <x v="1"/>
    <x v="2"/>
    <x v="0"/>
    <x v="0"/>
    <s v="DK1_Small"/>
    <x v="1"/>
    <x v="1"/>
    <n v="5.4216614049708696"/>
    <n v="19.517981057895099"/>
  </r>
  <r>
    <x v="0"/>
    <x v="1"/>
    <x v="2"/>
    <x v="0"/>
    <x v="0"/>
    <s v="DK1_Small"/>
    <x v="1"/>
    <x v="2"/>
    <n v="5.4216614049708696"/>
    <n v="19.517981057895099"/>
  </r>
  <r>
    <x v="0"/>
    <x v="1"/>
    <x v="1"/>
    <x v="0"/>
    <x v="1"/>
    <s v="DK2_Large"/>
    <x v="0"/>
    <x v="0"/>
    <n v="4.32647311094793"/>
    <n v="15.575303199412501"/>
  </r>
  <r>
    <x v="0"/>
    <x v="1"/>
    <x v="1"/>
    <x v="0"/>
    <x v="1"/>
    <s v="DK2_Large"/>
    <x v="0"/>
    <x v="1"/>
    <n v="4.32647311094793"/>
    <n v="15.575303199412501"/>
  </r>
  <r>
    <x v="0"/>
    <x v="1"/>
    <x v="1"/>
    <x v="0"/>
    <x v="1"/>
    <s v="DK2_Large"/>
    <x v="0"/>
    <x v="2"/>
    <n v="4.32647311094793"/>
    <n v="15.575303199412501"/>
  </r>
  <r>
    <x v="0"/>
    <x v="1"/>
    <x v="1"/>
    <x v="0"/>
    <x v="1"/>
    <s v="DK2_Large"/>
    <x v="1"/>
    <x v="0"/>
    <n v="2.5852943567778102"/>
    <n v="9.3070596844001106"/>
  </r>
  <r>
    <x v="0"/>
    <x v="1"/>
    <x v="1"/>
    <x v="0"/>
    <x v="1"/>
    <s v="DK2_Large"/>
    <x v="1"/>
    <x v="1"/>
    <n v="2.5852943567778102"/>
    <n v="9.3070596844001106"/>
  </r>
  <r>
    <x v="0"/>
    <x v="1"/>
    <x v="1"/>
    <x v="0"/>
    <x v="1"/>
    <s v="DK2_Large"/>
    <x v="1"/>
    <x v="2"/>
    <n v="2.5852943567778102"/>
    <n v="9.3070596844001106"/>
  </r>
  <r>
    <x v="0"/>
    <x v="1"/>
    <x v="1"/>
    <x v="0"/>
    <x v="1"/>
    <s v="DK2_MedSmall"/>
    <x v="0"/>
    <x v="0"/>
    <n v="4.2808630026283101"/>
    <n v="15.4111068094619"/>
  </r>
  <r>
    <x v="0"/>
    <x v="1"/>
    <x v="1"/>
    <x v="0"/>
    <x v="1"/>
    <s v="DK2_MedSmall"/>
    <x v="0"/>
    <x v="1"/>
    <n v="4.2808630026283101"/>
    <n v="15.4111068094619"/>
  </r>
  <r>
    <x v="0"/>
    <x v="1"/>
    <x v="1"/>
    <x v="0"/>
    <x v="1"/>
    <s v="DK2_MedSmall"/>
    <x v="0"/>
    <x v="2"/>
    <n v="4.2808630026283101"/>
    <n v="15.4111068094619"/>
  </r>
  <r>
    <x v="0"/>
    <x v="1"/>
    <x v="1"/>
    <x v="0"/>
    <x v="1"/>
    <s v="DK2_MedSmall"/>
    <x v="1"/>
    <x v="0"/>
    <n v="2.5506435801227401"/>
    <n v="9.1823168884418696"/>
  </r>
  <r>
    <x v="0"/>
    <x v="1"/>
    <x v="1"/>
    <x v="0"/>
    <x v="1"/>
    <s v="DK2_MedSmall"/>
    <x v="1"/>
    <x v="1"/>
    <n v="3.8955419056245399"/>
    <n v="14.0239508602484"/>
  </r>
  <r>
    <x v="0"/>
    <x v="1"/>
    <x v="1"/>
    <x v="0"/>
    <x v="1"/>
    <s v="DK2_MedSmall"/>
    <x v="1"/>
    <x v="2"/>
    <n v="3.8955419056245399"/>
    <n v="14.0239508602484"/>
  </r>
  <r>
    <x v="0"/>
    <x v="1"/>
    <x v="1"/>
    <x v="0"/>
    <x v="1"/>
    <s v="DK2_Medium"/>
    <x v="0"/>
    <x v="0"/>
    <n v="3.9696428307768601"/>
    <n v="14.290714190796701"/>
  </r>
  <r>
    <x v="0"/>
    <x v="1"/>
    <x v="1"/>
    <x v="0"/>
    <x v="1"/>
    <s v="DK2_Medium"/>
    <x v="0"/>
    <x v="1"/>
    <n v="3.9696428307768601"/>
    <n v="14.290714190796701"/>
  </r>
  <r>
    <x v="0"/>
    <x v="1"/>
    <x v="1"/>
    <x v="0"/>
    <x v="1"/>
    <s v="DK2_Medium"/>
    <x v="0"/>
    <x v="2"/>
    <n v="3.9696428307768601"/>
    <n v="14.290714190796701"/>
  </r>
  <r>
    <x v="0"/>
    <x v="1"/>
    <x v="1"/>
    <x v="0"/>
    <x v="1"/>
    <s v="DK2_Medium"/>
    <x v="1"/>
    <x v="0"/>
    <n v="2.2674332237379198"/>
    <n v="8.1627596054565004"/>
  </r>
  <r>
    <x v="0"/>
    <x v="1"/>
    <x v="1"/>
    <x v="0"/>
    <x v="1"/>
    <s v="DK2_Medium"/>
    <x v="1"/>
    <x v="1"/>
    <n v="3.6123315492397201"/>
    <n v="13.004393577263"/>
  </r>
  <r>
    <x v="0"/>
    <x v="1"/>
    <x v="1"/>
    <x v="0"/>
    <x v="1"/>
    <s v="DK2_Medium"/>
    <x v="1"/>
    <x v="2"/>
    <n v="3.6123315492397201"/>
    <n v="13.004393577263"/>
  </r>
  <r>
    <x v="0"/>
    <x v="1"/>
    <x v="1"/>
    <x v="0"/>
    <x v="1"/>
    <s v="DK2_Rural"/>
    <x v="0"/>
    <x v="0"/>
    <n v="3.7621547417686498"/>
    <n v="13.5437570703671"/>
  </r>
  <r>
    <x v="0"/>
    <x v="1"/>
    <x v="1"/>
    <x v="0"/>
    <x v="1"/>
    <s v="DK2_Rural"/>
    <x v="0"/>
    <x v="1"/>
    <n v="3.7621547417686498"/>
    <n v="13.5437570703671"/>
  </r>
  <r>
    <x v="0"/>
    <x v="1"/>
    <x v="1"/>
    <x v="0"/>
    <x v="1"/>
    <s v="DK2_Rural"/>
    <x v="0"/>
    <x v="2"/>
    <n v="3.7621547417686498"/>
    <n v="13.5437570703671"/>
  </r>
  <r>
    <x v="0"/>
    <x v="1"/>
    <x v="1"/>
    <x v="0"/>
    <x v="1"/>
    <s v="DK2_Rural"/>
    <x v="1"/>
    <x v="0"/>
    <n v="2.0786190627404499"/>
    <n v="7.48302862586561"/>
  </r>
  <r>
    <x v="0"/>
    <x v="1"/>
    <x v="1"/>
    <x v="0"/>
    <x v="1"/>
    <s v="DK2_Rural"/>
    <x v="1"/>
    <x v="1"/>
    <n v="3.4235173882422498"/>
    <n v="12.3246625976721"/>
  </r>
  <r>
    <x v="0"/>
    <x v="1"/>
    <x v="1"/>
    <x v="0"/>
    <x v="1"/>
    <s v="DK2_Rural"/>
    <x v="1"/>
    <x v="2"/>
    <n v="3.4235173882422498"/>
    <n v="12.3246625976721"/>
  </r>
  <r>
    <x v="0"/>
    <x v="1"/>
    <x v="1"/>
    <x v="0"/>
    <x v="1"/>
    <s v="DK2_Small"/>
    <x v="0"/>
    <x v="0"/>
    <n v="3.64557966889473"/>
    <n v="13.124086808021"/>
  </r>
  <r>
    <x v="0"/>
    <x v="1"/>
    <x v="1"/>
    <x v="0"/>
    <x v="1"/>
    <s v="DK2_Small"/>
    <x v="0"/>
    <x v="1"/>
    <n v="3.64557966889473"/>
    <n v="13.124086808021"/>
  </r>
  <r>
    <x v="0"/>
    <x v="1"/>
    <x v="1"/>
    <x v="0"/>
    <x v="1"/>
    <s v="DK2_Small"/>
    <x v="0"/>
    <x v="2"/>
    <n v="3.64557966889473"/>
    <n v="13.124086808021"/>
  </r>
  <r>
    <x v="0"/>
    <x v="1"/>
    <x v="1"/>
    <x v="0"/>
    <x v="1"/>
    <s v="DK2_Small"/>
    <x v="1"/>
    <x v="0"/>
    <n v="1.97253574642518"/>
    <n v="7.10112868713066"/>
  </r>
  <r>
    <x v="0"/>
    <x v="1"/>
    <x v="1"/>
    <x v="0"/>
    <x v="1"/>
    <s v="DK2_Small"/>
    <x v="1"/>
    <x v="1"/>
    <n v="3.3174340719269799"/>
    <n v="11.942762658937101"/>
  </r>
  <r>
    <x v="0"/>
    <x v="1"/>
    <x v="1"/>
    <x v="0"/>
    <x v="1"/>
    <s v="DK2_Small"/>
    <x v="1"/>
    <x v="2"/>
    <n v="3.3174340719269799"/>
    <n v="11.942762658937101"/>
  </r>
  <r>
    <x v="0"/>
    <x v="1"/>
    <x v="2"/>
    <x v="0"/>
    <x v="1"/>
    <s v="DK2_Large"/>
    <x v="0"/>
    <x v="0"/>
    <n v="5.4652736225704004"/>
    <n v="19.6749850412535"/>
  </r>
  <r>
    <x v="0"/>
    <x v="1"/>
    <x v="2"/>
    <x v="0"/>
    <x v="1"/>
    <s v="DK2_Large"/>
    <x v="0"/>
    <x v="1"/>
    <n v="5.4652736225704004"/>
    <n v="19.6749850412535"/>
  </r>
  <r>
    <x v="0"/>
    <x v="1"/>
    <x v="2"/>
    <x v="0"/>
    <x v="1"/>
    <s v="DK2_Large"/>
    <x v="0"/>
    <x v="2"/>
    <n v="5.4652736225704004"/>
    <n v="19.6749850412535"/>
  </r>
  <r>
    <x v="0"/>
    <x v="1"/>
    <x v="2"/>
    <x v="0"/>
    <x v="1"/>
    <s v="DK2_Large"/>
    <x v="1"/>
    <x v="0"/>
    <n v="3.76415464000572"/>
    <n v="13.550956704020599"/>
  </r>
  <r>
    <x v="0"/>
    <x v="1"/>
    <x v="2"/>
    <x v="0"/>
    <x v="1"/>
    <s v="DK2_Large"/>
    <x v="1"/>
    <x v="1"/>
    <n v="3.76415464000572"/>
    <n v="13.550956704020599"/>
  </r>
  <r>
    <x v="0"/>
    <x v="1"/>
    <x v="2"/>
    <x v="0"/>
    <x v="1"/>
    <s v="DK2_Large"/>
    <x v="1"/>
    <x v="2"/>
    <n v="3.76415464000572"/>
    <n v="13.550956704020599"/>
  </r>
  <r>
    <x v="0"/>
    <x v="1"/>
    <x v="2"/>
    <x v="0"/>
    <x v="1"/>
    <s v="DK2_MedSmall"/>
    <x v="0"/>
    <x v="0"/>
    <n v="5.06876322106082"/>
    <n v="18.247547595819"/>
  </r>
  <r>
    <x v="0"/>
    <x v="1"/>
    <x v="2"/>
    <x v="0"/>
    <x v="1"/>
    <s v="DK2_MedSmall"/>
    <x v="0"/>
    <x v="1"/>
    <n v="5.06876322106082"/>
    <n v="18.247547595819"/>
  </r>
  <r>
    <x v="0"/>
    <x v="1"/>
    <x v="2"/>
    <x v="0"/>
    <x v="1"/>
    <s v="DK2_MedSmall"/>
    <x v="0"/>
    <x v="2"/>
    <n v="5.06876322106082"/>
    <n v="18.247547595819"/>
  </r>
  <r>
    <x v="0"/>
    <x v="1"/>
    <x v="2"/>
    <x v="0"/>
    <x v="1"/>
    <s v="DK2_MedSmall"/>
    <x v="1"/>
    <x v="0"/>
    <n v="3.4258561113082999"/>
    <n v="12.333082000709901"/>
  </r>
  <r>
    <x v="0"/>
    <x v="1"/>
    <x v="2"/>
    <x v="0"/>
    <x v="1"/>
    <s v="DK2_MedSmall"/>
    <x v="1"/>
    <x v="1"/>
    <n v="4.6125311043981201"/>
    <n v="16.6051119758332"/>
  </r>
  <r>
    <x v="0"/>
    <x v="1"/>
    <x v="2"/>
    <x v="0"/>
    <x v="1"/>
    <s v="DK2_MedSmall"/>
    <x v="1"/>
    <x v="2"/>
    <n v="4.6125311043981201"/>
    <n v="16.6051119758332"/>
  </r>
  <r>
    <x v="0"/>
    <x v="1"/>
    <x v="2"/>
    <x v="0"/>
    <x v="1"/>
    <s v="DK2_Medium"/>
    <x v="0"/>
    <x v="0"/>
    <n v="5.5112804744451296"/>
    <n v="19.8406097080025"/>
  </r>
  <r>
    <x v="0"/>
    <x v="1"/>
    <x v="2"/>
    <x v="0"/>
    <x v="1"/>
    <s v="DK2_Medium"/>
    <x v="0"/>
    <x v="1"/>
    <n v="5.5112804744451296"/>
    <n v="19.8406097080025"/>
  </r>
  <r>
    <x v="0"/>
    <x v="1"/>
    <x v="2"/>
    <x v="0"/>
    <x v="1"/>
    <s v="DK2_Medium"/>
    <x v="0"/>
    <x v="2"/>
    <n v="5.5112804744451296"/>
    <n v="19.8406097080025"/>
  </r>
  <r>
    <x v="0"/>
    <x v="1"/>
    <x v="2"/>
    <x v="0"/>
    <x v="1"/>
    <s v="DK2_Medium"/>
    <x v="1"/>
    <x v="0"/>
    <n v="3.8285468118880202"/>
    <n v="13.7827685227969"/>
  </r>
  <r>
    <x v="0"/>
    <x v="1"/>
    <x v="2"/>
    <x v="0"/>
    <x v="1"/>
    <s v="DK2_Medium"/>
    <x v="1"/>
    <x v="1"/>
    <n v="5.0152218049778501"/>
    <n v="18.054798497920299"/>
  </r>
  <r>
    <x v="0"/>
    <x v="1"/>
    <x v="2"/>
    <x v="0"/>
    <x v="1"/>
    <s v="DK2_Medium"/>
    <x v="1"/>
    <x v="2"/>
    <n v="5.0152218049778501"/>
    <n v="18.054798497920299"/>
  </r>
  <r>
    <x v="0"/>
    <x v="1"/>
    <x v="2"/>
    <x v="0"/>
    <x v="1"/>
    <s v="DK2_Rural"/>
    <x v="0"/>
    <x v="0"/>
    <n v="5.5112804744451296"/>
    <n v="19.8406097080025"/>
  </r>
  <r>
    <x v="0"/>
    <x v="1"/>
    <x v="2"/>
    <x v="0"/>
    <x v="1"/>
    <s v="DK2_Rural"/>
    <x v="0"/>
    <x v="1"/>
    <n v="6.04629643973764"/>
    <n v="21.7666671830555"/>
  </r>
  <r>
    <x v="0"/>
    <x v="1"/>
    <x v="2"/>
    <x v="0"/>
    <x v="1"/>
    <s v="DK2_Rural"/>
    <x v="0"/>
    <x v="2"/>
    <n v="5.6675789660505398"/>
    <n v="20.4032842777819"/>
  </r>
  <r>
    <x v="0"/>
    <x v="1"/>
    <x v="2"/>
    <x v="0"/>
    <x v="1"/>
    <s v="DK2_Rural"/>
    <x v="1"/>
    <x v="0"/>
    <n v="4.34949591293603"/>
    <n v="15.658185286569701"/>
  </r>
  <r>
    <x v="0"/>
    <x v="1"/>
    <x v="2"/>
    <x v="0"/>
    <x v="1"/>
    <s v="DK2_Rural"/>
    <x v="1"/>
    <x v="1"/>
    <n v="5.1574534323387704"/>
    <n v="18.566832356419599"/>
  </r>
  <r>
    <x v="0"/>
    <x v="1"/>
    <x v="2"/>
    <x v="0"/>
    <x v="1"/>
    <s v="DK2_Rural"/>
    <x v="1"/>
    <x v="2"/>
    <n v="5.1574534323387704"/>
    <n v="18.566832356419599"/>
  </r>
  <r>
    <x v="0"/>
    <x v="1"/>
    <x v="2"/>
    <x v="0"/>
    <x v="1"/>
    <s v="DK2_Small"/>
    <x v="0"/>
    <x v="0"/>
    <n v="5.3534263889950902"/>
    <n v="19.272335000382299"/>
  </r>
  <r>
    <x v="0"/>
    <x v="1"/>
    <x v="2"/>
    <x v="0"/>
    <x v="1"/>
    <s v="DK2_Small"/>
    <x v="0"/>
    <x v="1"/>
    <n v="5.7516377832937904"/>
    <n v="20.705896019857601"/>
  </r>
  <r>
    <x v="0"/>
    <x v="1"/>
    <x v="2"/>
    <x v="0"/>
    <x v="1"/>
    <s v="DK2_Small"/>
    <x v="0"/>
    <x v="2"/>
    <n v="5.7516377832937904"/>
    <n v="20.705896019857601"/>
  </r>
  <r>
    <x v="0"/>
    <x v="1"/>
    <x v="2"/>
    <x v="0"/>
    <x v="1"/>
    <s v="DK2_Small"/>
    <x v="1"/>
    <x v="0"/>
    <n v="4.0472719629403002"/>
    <n v="14.5701790665851"/>
  </r>
  <r>
    <x v="0"/>
    <x v="1"/>
    <x v="2"/>
    <x v="0"/>
    <x v="1"/>
    <s v="DK2_Small"/>
    <x v="1"/>
    <x v="1"/>
    <n v="5.7516377832937904"/>
    <n v="20.705896019857601"/>
  </r>
  <r>
    <x v="0"/>
    <x v="1"/>
    <x v="2"/>
    <x v="0"/>
    <x v="1"/>
    <s v="DK2_Small"/>
    <x v="1"/>
    <x v="2"/>
    <n v="5.2339469560301204"/>
    <n v="18.842209041708401"/>
  </r>
  <r>
    <x v="0"/>
    <x v="1"/>
    <x v="1"/>
    <x v="1"/>
    <x v="2"/>
    <s v="EE_Industry"/>
    <x v="0"/>
    <x v="0"/>
    <n v="-0.36054619237395402"/>
    <n v="-1.2979662925462401"/>
  </r>
  <r>
    <x v="0"/>
    <x v="1"/>
    <x v="1"/>
    <x v="1"/>
    <x v="2"/>
    <s v="EE_Industry"/>
    <x v="0"/>
    <x v="1"/>
    <n v="-0.36054619237395402"/>
    <n v="-1.2979662925462401"/>
  </r>
  <r>
    <x v="0"/>
    <x v="1"/>
    <x v="1"/>
    <x v="1"/>
    <x v="2"/>
    <s v="EE_Industry"/>
    <x v="0"/>
    <x v="2"/>
    <n v="-0.25760754474683401"/>
    <n v="-0.92738716108860197"/>
  </r>
  <r>
    <x v="0"/>
    <x v="1"/>
    <x v="1"/>
    <x v="1"/>
    <x v="2"/>
    <s v="EE_Industry"/>
    <x v="1"/>
    <x v="0"/>
    <n v="-9.0671272222222598E-4"/>
    <n v="-3.2641658000000101E-3"/>
  </r>
  <r>
    <x v="0"/>
    <x v="1"/>
    <x v="1"/>
    <x v="1"/>
    <x v="2"/>
    <s v="EE_Industry"/>
    <x v="1"/>
    <x v="1"/>
    <n v="-9.0671272222222598E-4"/>
    <n v="-3.2641658000000101E-3"/>
  </r>
  <r>
    <x v="0"/>
    <x v="1"/>
    <x v="1"/>
    <x v="1"/>
    <x v="2"/>
    <s v="EE_Industry"/>
    <x v="1"/>
    <x v="2"/>
    <n v="-9.0671272222222598E-4"/>
    <n v="-3.2641658000000101E-3"/>
  </r>
  <r>
    <x v="0"/>
    <x v="1"/>
    <x v="1"/>
    <x v="1"/>
    <x v="2"/>
    <s v="EE_Kohtla_Jarve"/>
    <x v="0"/>
    <x v="0"/>
    <n v="3.0782536468852402"/>
    <n v="11.0817131287869"/>
  </r>
  <r>
    <x v="0"/>
    <x v="1"/>
    <x v="1"/>
    <x v="1"/>
    <x v="2"/>
    <s v="EE_Kohtla_Jarve"/>
    <x v="0"/>
    <x v="1"/>
    <n v="3.0782536468852402"/>
    <n v="11.0817131287869"/>
  </r>
  <r>
    <x v="0"/>
    <x v="1"/>
    <x v="1"/>
    <x v="1"/>
    <x v="2"/>
    <s v="EE_Kohtla_Jarve"/>
    <x v="0"/>
    <x v="2"/>
    <n v="2.5428671728481902"/>
    <n v="9.1543218222534701"/>
  </r>
  <r>
    <x v="0"/>
    <x v="1"/>
    <x v="1"/>
    <x v="1"/>
    <x v="2"/>
    <s v="EE_Kohtla_Jarve"/>
    <x v="1"/>
    <x v="0"/>
    <n v="2.3139657005246299"/>
    <n v="8.3302765218886599"/>
  </r>
  <r>
    <x v="0"/>
    <x v="1"/>
    <x v="1"/>
    <x v="1"/>
    <x v="2"/>
    <s v="EE_Kohtla_Jarve"/>
    <x v="1"/>
    <x v="1"/>
    <n v="2.3063531915343498"/>
    <n v="8.3028714895236604"/>
  </r>
  <r>
    <x v="0"/>
    <x v="1"/>
    <x v="1"/>
    <x v="1"/>
    <x v="2"/>
    <s v="EE_Kohtla_Jarve"/>
    <x v="1"/>
    <x v="2"/>
    <n v="2.3139657005246299"/>
    <n v="8.3302765218886599"/>
  </r>
  <r>
    <x v="0"/>
    <x v="1"/>
    <x v="1"/>
    <x v="1"/>
    <x v="2"/>
    <s v="EE_Narva"/>
    <x v="0"/>
    <x v="0"/>
    <n v="3.5388537807926101"/>
    <n v="12.739873610853399"/>
  </r>
  <r>
    <x v="0"/>
    <x v="1"/>
    <x v="1"/>
    <x v="1"/>
    <x v="2"/>
    <s v="EE_Narva"/>
    <x v="0"/>
    <x v="1"/>
    <n v="3.5388537807926101"/>
    <n v="12.739873610853399"/>
  </r>
  <r>
    <x v="0"/>
    <x v="1"/>
    <x v="1"/>
    <x v="1"/>
    <x v="2"/>
    <s v="EE_Narva"/>
    <x v="0"/>
    <x v="2"/>
    <n v="3.5388537807926101"/>
    <n v="12.739873610853399"/>
  </r>
  <r>
    <x v="0"/>
    <x v="1"/>
    <x v="1"/>
    <x v="1"/>
    <x v="2"/>
    <s v="EE_Narva"/>
    <x v="1"/>
    <x v="0"/>
    <n v="3.0295819338908401"/>
    <n v="10.906494962007001"/>
  </r>
  <r>
    <x v="0"/>
    <x v="1"/>
    <x v="1"/>
    <x v="1"/>
    <x v="2"/>
    <s v="EE_Narva"/>
    <x v="1"/>
    <x v="1"/>
    <n v="3.0295819338908401"/>
    <n v="10.906494962007001"/>
  </r>
  <r>
    <x v="0"/>
    <x v="1"/>
    <x v="1"/>
    <x v="1"/>
    <x v="2"/>
    <s v="EE_Narva"/>
    <x v="1"/>
    <x v="2"/>
    <n v="3.0295819338908401"/>
    <n v="10.906494962007001"/>
  </r>
  <r>
    <x v="0"/>
    <x v="1"/>
    <x v="1"/>
    <x v="1"/>
    <x v="2"/>
    <s v="EE_Parnu"/>
    <x v="0"/>
    <x v="0"/>
    <n v="3.5388537807926101"/>
    <n v="12.739873610853399"/>
  </r>
  <r>
    <x v="0"/>
    <x v="1"/>
    <x v="1"/>
    <x v="1"/>
    <x v="2"/>
    <s v="EE_Parnu"/>
    <x v="0"/>
    <x v="1"/>
    <n v="3.5388537807926101"/>
    <n v="12.739873610853399"/>
  </r>
  <r>
    <x v="0"/>
    <x v="1"/>
    <x v="1"/>
    <x v="1"/>
    <x v="2"/>
    <s v="EE_Parnu"/>
    <x v="0"/>
    <x v="2"/>
    <n v="3.5388537807926101"/>
    <n v="12.739873610853399"/>
  </r>
  <r>
    <x v="0"/>
    <x v="1"/>
    <x v="1"/>
    <x v="1"/>
    <x v="2"/>
    <s v="EE_Parnu"/>
    <x v="1"/>
    <x v="0"/>
    <n v="3.0295819338908401"/>
    <n v="10.906494962007001"/>
  </r>
  <r>
    <x v="0"/>
    <x v="1"/>
    <x v="1"/>
    <x v="1"/>
    <x v="2"/>
    <s v="EE_Parnu"/>
    <x v="1"/>
    <x v="1"/>
    <n v="3.0295819338908401"/>
    <n v="10.906494962007001"/>
  </r>
  <r>
    <x v="0"/>
    <x v="1"/>
    <x v="1"/>
    <x v="1"/>
    <x v="2"/>
    <s v="EE_Parnu"/>
    <x v="1"/>
    <x v="2"/>
    <n v="3.0295819338908401"/>
    <n v="10.906494962007001"/>
  </r>
  <r>
    <x v="0"/>
    <x v="1"/>
    <x v="1"/>
    <x v="1"/>
    <x v="2"/>
    <s v="EE_Tallinn"/>
    <x v="0"/>
    <x v="0"/>
    <n v="3.5388537807926101"/>
    <n v="12.739873610853399"/>
  </r>
  <r>
    <x v="0"/>
    <x v="1"/>
    <x v="1"/>
    <x v="1"/>
    <x v="2"/>
    <s v="EE_Tallinn"/>
    <x v="0"/>
    <x v="1"/>
    <n v="3.5388537807926101"/>
    <n v="12.739873610853399"/>
  </r>
  <r>
    <x v="0"/>
    <x v="1"/>
    <x v="1"/>
    <x v="1"/>
    <x v="2"/>
    <s v="EE_Tallinn"/>
    <x v="0"/>
    <x v="2"/>
    <n v="3.5388537807926101"/>
    <n v="12.739873610853399"/>
  </r>
  <r>
    <x v="0"/>
    <x v="1"/>
    <x v="1"/>
    <x v="1"/>
    <x v="2"/>
    <s v="EE_Tallinn"/>
    <x v="1"/>
    <x v="0"/>
    <n v="1.8764369596380199"/>
    <n v="6.7551730546968898"/>
  </r>
  <r>
    <x v="0"/>
    <x v="1"/>
    <x v="1"/>
    <x v="1"/>
    <x v="2"/>
    <s v="EE_Tallinn"/>
    <x v="1"/>
    <x v="1"/>
    <n v="1.8764369596380199"/>
    <n v="6.75517305469688"/>
  </r>
  <r>
    <x v="0"/>
    <x v="1"/>
    <x v="1"/>
    <x v="1"/>
    <x v="2"/>
    <s v="EE_Tallinn"/>
    <x v="1"/>
    <x v="2"/>
    <n v="1.8764369596380199"/>
    <n v="6.75517305469688"/>
  </r>
  <r>
    <x v="0"/>
    <x v="1"/>
    <x v="1"/>
    <x v="1"/>
    <x v="2"/>
    <s v="EE_Tartu"/>
    <x v="0"/>
    <x v="0"/>
    <n v="3.5388537807926101"/>
    <n v="12.739873610853399"/>
  </r>
  <r>
    <x v="0"/>
    <x v="1"/>
    <x v="1"/>
    <x v="1"/>
    <x v="2"/>
    <s v="EE_Tartu"/>
    <x v="0"/>
    <x v="1"/>
    <n v="3.5388537807926101"/>
    <n v="12.739873610853399"/>
  </r>
  <r>
    <x v="0"/>
    <x v="1"/>
    <x v="1"/>
    <x v="1"/>
    <x v="2"/>
    <s v="EE_Tartu"/>
    <x v="0"/>
    <x v="2"/>
    <n v="3.5388537807926101"/>
    <n v="12.739873610853399"/>
  </r>
  <r>
    <x v="0"/>
    <x v="1"/>
    <x v="1"/>
    <x v="1"/>
    <x v="2"/>
    <s v="EE_Tartu"/>
    <x v="1"/>
    <x v="0"/>
    <n v="3.0295819338908401"/>
    <n v="10.906494962007001"/>
  </r>
  <r>
    <x v="0"/>
    <x v="1"/>
    <x v="1"/>
    <x v="1"/>
    <x v="2"/>
    <s v="EE_Tartu"/>
    <x v="1"/>
    <x v="1"/>
    <n v="3.0295819338908401"/>
    <n v="10.906494962007001"/>
  </r>
  <r>
    <x v="0"/>
    <x v="1"/>
    <x v="1"/>
    <x v="1"/>
    <x v="2"/>
    <s v="EE_Tartu"/>
    <x v="1"/>
    <x v="2"/>
    <n v="3.0295819338908401"/>
    <n v="10.906494962007001"/>
  </r>
  <r>
    <x v="0"/>
    <x v="1"/>
    <x v="2"/>
    <x v="1"/>
    <x v="2"/>
    <s v="EE_Industry"/>
    <x v="0"/>
    <x v="0"/>
    <n v="5.0662018218510196"/>
    <n v="18.238326558663701"/>
  </r>
  <r>
    <x v="0"/>
    <x v="1"/>
    <x v="2"/>
    <x v="1"/>
    <x v="2"/>
    <s v="EE_Industry"/>
    <x v="0"/>
    <x v="1"/>
    <n v="5.0662018218510196"/>
    <n v="18.238326558663701"/>
  </r>
  <r>
    <x v="0"/>
    <x v="1"/>
    <x v="2"/>
    <x v="1"/>
    <x v="2"/>
    <s v="EE_Industry"/>
    <x v="0"/>
    <x v="2"/>
    <n v="5.0662018218510196"/>
    <n v="18.238326558663701"/>
  </r>
  <r>
    <x v="0"/>
    <x v="1"/>
    <x v="2"/>
    <x v="1"/>
    <x v="2"/>
    <s v="EE_Industry"/>
    <x v="1"/>
    <x v="0"/>
    <n v="4.6102002311171999"/>
    <n v="16.596720832021902"/>
  </r>
  <r>
    <x v="0"/>
    <x v="1"/>
    <x v="2"/>
    <x v="1"/>
    <x v="2"/>
    <s v="EE_Industry"/>
    <x v="1"/>
    <x v="1"/>
    <n v="3.4235252380273802"/>
    <n v="12.3246908568986"/>
  </r>
  <r>
    <x v="0"/>
    <x v="1"/>
    <x v="2"/>
    <x v="1"/>
    <x v="2"/>
    <s v="EE_Industry"/>
    <x v="1"/>
    <x v="2"/>
    <n v="4.6102002311171999"/>
    <n v="16.596720832021902"/>
  </r>
  <r>
    <x v="0"/>
    <x v="1"/>
    <x v="2"/>
    <x v="1"/>
    <x v="2"/>
    <s v="EE_Kohtla_Jarve"/>
    <x v="0"/>
    <x v="0"/>
    <n v="5.0662018218510196"/>
    <n v="18.238326558663701"/>
  </r>
  <r>
    <x v="0"/>
    <x v="1"/>
    <x v="2"/>
    <x v="1"/>
    <x v="2"/>
    <s v="EE_Kohtla_Jarve"/>
    <x v="0"/>
    <x v="1"/>
    <n v="5.0662018218510196"/>
    <n v="18.238326558663701"/>
  </r>
  <r>
    <x v="0"/>
    <x v="1"/>
    <x v="2"/>
    <x v="1"/>
    <x v="2"/>
    <s v="EE_Kohtla_Jarve"/>
    <x v="0"/>
    <x v="2"/>
    <n v="5.0662018218510196"/>
    <n v="18.238326558663701"/>
  </r>
  <r>
    <x v="0"/>
    <x v="1"/>
    <x v="2"/>
    <x v="1"/>
    <x v="2"/>
    <s v="EE_Kohtla_Jarve"/>
    <x v="1"/>
    <x v="0"/>
    <n v="4.6102002311171999"/>
    <n v="16.596720832021902"/>
  </r>
  <r>
    <x v="0"/>
    <x v="1"/>
    <x v="2"/>
    <x v="1"/>
    <x v="2"/>
    <s v="EE_Kohtla_Jarve"/>
    <x v="1"/>
    <x v="1"/>
    <n v="3.4235252380273802"/>
    <n v="12.3246908568986"/>
  </r>
  <r>
    <x v="0"/>
    <x v="1"/>
    <x v="2"/>
    <x v="1"/>
    <x v="2"/>
    <s v="EE_Kohtla_Jarve"/>
    <x v="1"/>
    <x v="2"/>
    <n v="4.6102002311171999"/>
    <n v="16.596720832021902"/>
  </r>
  <r>
    <x v="0"/>
    <x v="1"/>
    <x v="2"/>
    <x v="1"/>
    <x v="2"/>
    <s v="EE_Narva"/>
    <x v="0"/>
    <x v="0"/>
    <n v="6.1878345555151304"/>
    <n v="22.2762043998545"/>
  </r>
  <r>
    <x v="0"/>
    <x v="1"/>
    <x v="2"/>
    <x v="1"/>
    <x v="2"/>
    <s v="EE_Narva"/>
    <x v="0"/>
    <x v="1"/>
    <n v="6.1878345555151304"/>
    <n v="22.2762043998545"/>
  </r>
  <r>
    <x v="0"/>
    <x v="1"/>
    <x v="2"/>
    <x v="1"/>
    <x v="2"/>
    <s v="EE_Narva"/>
    <x v="0"/>
    <x v="2"/>
    <n v="6.1878345555151304"/>
    <n v="22.2762043998545"/>
  </r>
  <r>
    <x v="0"/>
    <x v="1"/>
    <x v="2"/>
    <x v="1"/>
    <x v="2"/>
    <s v="EE_Narva"/>
    <x v="1"/>
    <x v="0"/>
    <n v="4.41445947965597"/>
    <n v="15.892054126761501"/>
  </r>
  <r>
    <x v="0"/>
    <x v="1"/>
    <x v="2"/>
    <x v="1"/>
    <x v="2"/>
    <s v="EE_Narva"/>
    <x v="1"/>
    <x v="1"/>
    <n v="4.41445947965597"/>
    <n v="15.892054126761501"/>
  </r>
  <r>
    <x v="0"/>
    <x v="1"/>
    <x v="2"/>
    <x v="1"/>
    <x v="2"/>
    <s v="EE_Narva"/>
    <x v="1"/>
    <x v="2"/>
    <n v="4.41445947965597"/>
    <n v="15.892054126761501"/>
  </r>
  <r>
    <x v="0"/>
    <x v="1"/>
    <x v="2"/>
    <x v="1"/>
    <x v="2"/>
    <s v="EE_Parnu"/>
    <x v="0"/>
    <x v="0"/>
    <n v="6.1878345555151304"/>
    <n v="22.2762043998544"/>
  </r>
  <r>
    <x v="0"/>
    <x v="1"/>
    <x v="2"/>
    <x v="1"/>
    <x v="2"/>
    <s v="EE_Parnu"/>
    <x v="0"/>
    <x v="1"/>
    <n v="6.1878345555151304"/>
    <n v="22.2762043998544"/>
  </r>
  <r>
    <x v="0"/>
    <x v="1"/>
    <x v="2"/>
    <x v="1"/>
    <x v="2"/>
    <s v="EE_Parnu"/>
    <x v="0"/>
    <x v="2"/>
    <n v="6.1878345555151304"/>
    <n v="22.2762043998545"/>
  </r>
  <r>
    <x v="0"/>
    <x v="1"/>
    <x v="2"/>
    <x v="1"/>
    <x v="2"/>
    <s v="EE_Parnu"/>
    <x v="1"/>
    <x v="0"/>
    <n v="4.41445947965597"/>
    <n v="15.892054126761501"/>
  </r>
  <r>
    <x v="0"/>
    <x v="1"/>
    <x v="2"/>
    <x v="1"/>
    <x v="2"/>
    <s v="EE_Parnu"/>
    <x v="1"/>
    <x v="1"/>
    <n v="4.41445947965597"/>
    <n v="15.892054126761501"/>
  </r>
  <r>
    <x v="0"/>
    <x v="1"/>
    <x v="2"/>
    <x v="1"/>
    <x v="2"/>
    <s v="EE_Parnu"/>
    <x v="1"/>
    <x v="2"/>
    <n v="4.41445947965597"/>
    <n v="15.892054126761501"/>
  </r>
  <r>
    <x v="0"/>
    <x v="1"/>
    <x v="2"/>
    <x v="1"/>
    <x v="2"/>
    <s v="EE_Tallinn"/>
    <x v="0"/>
    <x v="0"/>
    <n v="6.1878345555151304"/>
    <n v="22.2762043998545"/>
  </r>
  <r>
    <x v="0"/>
    <x v="1"/>
    <x v="2"/>
    <x v="1"/>
    <x v="2"/>
    <s v="EE_Tallinn"/>
    <x v="0"/>
    <x v="1"/>
    <n v="6.1878345555151304"/>
    <n v="22.2762043998545"/>
  </r>
  <r>
    <x v="0"/>
    <x v="1"/>
    <x v="2"/>
    <x v="1"/>
    <x v="2"/>
    <s v="EE_Tallinn"/>
    <x v="0"/>
    <x v="2"/>
    <n v="6.1878345555151304"/>
    <n v="22.2762043998545"/>
  </r>
  <r>
    <x v="0"/>
    <x v="1"/>
    <x v="2"/>
    <x v="1"/>
    <x v="2"/>
    <s v="EE_Tallinn"/>
    <x v="1"/>
    <x v="0"/>
    <n v="4.41445947965597"/>
    <n v="15.892054126761501"/>
  </r>
  <r>
    <x v="0"/>
    <x v="1"/>
    <x v="2"/>
    <x v="1"/>
    <x v="2"/>
    <s v="EE_Tallinn"/>
    <x v="1"/>
    <x v="1"/>
    <n v="4.41445947965597"/>
    <n v="15.892054126761501"/>
  </r>
  <r>
    <x v="0"/>
    <x v="1"/>
    <x v="2"/>
    <x v="1"/>
    <x v="2"/>
    <s v="EE_Tallinn"/>
    <x v="1"/>
    <x v="2"/>
    <n v="4.41445947965597"/>
    <n v="15.892054126761501"/>
  </r>
  <r>
    <x v="0"/>
    <x v="1"/>
    <x v="2"/>
    <x v="1"/>
    <x v="2"/>
    <s v="EE_Tartu"/>
    <x v="0"/>
    <x v="0"/>
    <n v="6.1878345555151304"/>
    <n v="22.2762043998545"/>
  </r>
  <r>
    <x v="0"/>
    <x v="1"/>
    <x v="2"/>
    <x v="1"/>
    <x v="2"/>
    <s v="EE_Tartu"/>
    <x v="0"/>
    <x v="1"/>
    <n v="6.1878345555151304"/>
    <n v="22.2762043998545"/>
  </r>
  <r>
    <x v="0"/>
    <x v="1"/>
    <x v="2"/>
    <x v="1"/>
    <x v="2"/>
    <s v="EE_Tartu"/>
    <x v="0"/>
    <x v="2"/>
    <n v="6.1878345555151304"/>
    <n v="22.2762043998545"/>
  </r>
  <r>
    <x v="0"/>
    <x v="1"/>
    <x v="2"/>
    <x v="1"/>
    <x v="2"/>
    <s v="EE_Tartu"/>
    <x v="1"/>
    <x v="0"/>
    <n v="4.41445947965597"/>
    <n v="15.892054126761501"/>
  </r>
  <r>
    <x v="0"/>
    <x v="1"/>
    <x v="2"/>
    <x v="1"/>
    <x v="2"/>
    <s v="EE_Tartu"/>
    <x v="1"/>
    <x v="1"/>
    <n v="4.41445947965597"/>
    <n v="15.892054126761501"/>
  </r>
  <r>
    <x v="0"/>
    <x v="1"/>
    <x v="2"/>
    <x v="1"/>
    <x v="2"/>
    <s v="EE_Tartu"/>
    <x v="1"/>
    <x v="2"/>
    <n v="4.41445947965597"/>
    <n v="15.892054126761501"/>
  </r>
  <r>
    <x v="0"/>
    <x v="1"/>
    <x v="1"/>
    <x v="2"/>
    <x v="3"/>
    <s v="FI_IND"/>
    <x v="0"/>
    <x v="0"/>
    <n v="3.6688311712219299"/>
    <n v="13.207792216399"/>
  </r>
  <r>
    <x v="0"/>
    <x v="1"/>
    <x v="1"/>
    <x v="2"/>
    <x v="3"/>
    <s v="FI_IND"/>
    <x v="0"/>
    <x v="1"/>
    <n v="4.0224051581140303"/>
    <n v="14.480658569210499"/>
  </r>
  <r>
    <x v="0"/>
    <x v="1"/>
    <x v="1"/>
    <x v="2"/>
    <x v="3"/>
    <s v="FI_IND"/>
    <x v="0"/>
    <x v="2"/>
    <n v="3.9743136354808701"/>
    <n v="14.307529087731099"/>
  </r>
  <r>
    <x v="0"/>
    <x v="1"/>
    <x v="1"/>
    <x v="2"/>
    <x v="3"/>
    <s v="FI_IND"/>
    <x v="1"/>
    <x v="0"/>
    <n v="4.4761274726236504"/>
    <n v="16.114058901445102"/>
  </r>
  <r>
    <x v="0"/>
    <x v="1"/>
    <x v="1"/>
    <x v="2"/>
    <x v="3"/>
    <s v="FI_IND"/>
    <x v="1"/>
    <x v="1"/>
    <n v="4.4761274726236504"/>
    <n v="16.114058901445102"/>
  </r>
  <r>
    <x v="0"/>
    <x v="1"/>
    <x v="1"/>
    <x v="2"/>
    <x v="3"/>
    <s v="FI_IND"/>
    <x v="1"/>
    <x v="2"/>
    <n v="3.6688311712219299"/>
    <n v="13.207792216399"/>
  </r>
  <r>
    <x v="0"/>
    <x v="1"/>
    <x v="1"/>
    <x v="2"/>
    <x v="3"/>
    <s v="FI_large"/>
    <x v="0"/>
    <x v="0"/>
    <n v="3.4358767119654998"/>
    <n v="12.3691561630758"/>
  </r>
  <r>
    <x v="0"/>
    <x v="1"/>
    <x v="1"/>
    <x v="2"/>
    <x v="3"/>
    <s v="FI_large"/>
    <x v="0"/>
    <x v="1"/>
    <n v="5.2715646167120296"/>
    <n v="18.977632620163298"/>
  </r>
  <r>
    <x v="0"/>
    <x v="1"/>
    <x v="1"/>
    <x v="2"/>
    <x v="3"/>
    <s v="FI_large"/>
    <x v="0"/>
    <x v="2"/>
    <n v="5.2715646167120296"/>
    <n v="18.977632620163298"/>
  </r>
  <r>
    <x v="0"/>
    <x v="1"/>
    <x v="1"/>
    <x v="2"/>
    <x v="3"/>
    <s v="FI_large"/>
    <x v="1"/>
    <x v="0"/>
    <n v="3.4358767119654998"/>
    <n v="12.3691561630758"/>
  </r>
  <r>
    <x v="0"/>
    <x v="1"/>
    <x v="1"/>
    <x v="2"/>
    <x v="3"/>
    <s v="FI_large"/>
    <x v="1"/>
    <x v="1"/>
    <n v="3.4358767119654998"/>
    <n v="12.3691561630758"/>
  </r>
  <r>
    <x v="0"/>
    <x v="1"/>
    <x v="1"/>
    <x v="2"/>
    <x v="3"/>
    <s v="FI_large"/>
    <x v="1"/>
    <x v="2"/>
    <n v="3.4358767119654998"/>
    <n v="12.3691561630758"/>
  </r>
  <r>
    <x v="0"/>
    <x v="1"/>
    <x v="1"/>
    <x v="2"/>
    <x v="3"/>
    <s v="FI_large_gas"/>
    <x v="0"/>
    <x v="0"/>
    <n v="4.9495141071073796"/>
    <n v="17.818250785586599"/>
  </r>
  <r>
    <x v="0"/>
    <x v="1"/>
    <x v="1"/>
    <x v="2"/>
    <x v="3"/>
    <s v="FI_large_gas"/>
    <x v="0"/>
    <x v="1"/>
    <n v="4.9495141071073796"/>
    <n v="17.818250785586599"/>
  </r>
  <r>
    <x v="0"/>
    <x v="1"/>
    <x v="1"/>
    <x v="2"/>
    <x v="3"/>
    <s v="FI_large_gas"/>
    <x v="0"/>
    <x v="2"/>
    <n v="4.9495141071073796"/>
    <n v="17.818250785586599"/>
  </r>
  <r>
    <x v="0"/>
    <x v="1"/>
    <x v="1"/>
    <x v="2"/>
    <x v="3"/>
    <s v="FI_large_gas"/>
    <x v="1"/>
    <x v="0"/>
    <n v="3.14603125332131"/>
    <n v="11.3257125119567"/>
  </r>
  <r>
    <x v="0"/>
    <x v="1"/>
    <x v="1"/>
    <x v="2"/>
    <x v="3"/>
    <s v="FI_large_gas"/>
    <x v="1"/>
    <x v="1"/>
    <n v="3.14603125332131"/>
    <n v="11.3257125119567"/>
  </r>
  <r>
    <x v="0"/>
    <x v="1"/>
    <x v="1"/>
    <x v="2"/>
    <x v="3"/>
    <s v="FI_large_gas"/>
    <x v="1"/>
    <x v="2"/>
    <n v="3.14603125332131"/>
    <n v="11.3257125119567"/>
  </r>
  <r>
    <x v="0"/>
    <x v="1"/>
    <x v="1"/>
    <x v="2"/>
    <x v="3"/>
    <s v="FI_medium"/>
    <x v="0"/>
    <x v="0"/>
    <n v="3.08652460452259"/>
    <n v="11.1114885762813"/>
  </r>
  <r>
    <x v="0"/>
    <x v="1"/>
    <x v="1"/>
    <x v="2"/>
    <x v="3"/>
    <s v="FI_medium"/>
    <x v="0"/>
    <x v="1"/>
    <n v="4.2444900998788597"/>
    <n v="15.2801643595639"/>
  </r>
  <r>
    <x v="0"/>
    <x v="1"/>
    <x v="1"/>
    <x v="2"/>
    <x v="3"/>
    <s v="FI_medium"/>
    <x v="0"/>
    <x v="2"/>
    <n v="3.27345743466813"/>
    <n v="11.784446764805301"/>
  </r>
  <r>
    <x v="0"/>
    <x v="1"/>
    <x v="1"/>
    <x v="2"/>
    <x v="3"/>
    <s v="FI_medium"/>
    <x v="1"/>
    <x v="0"/>
    <n v="2.8086939633483401"/>
    <n v="10.111298268054"/>
  </r>
  <r>
    <x v="0"/>
    <x v="1"/>
    <x v="1"/>
    <x v="2"/>
    <x v="3"/>
    <s v="FI_medium"/>
    <x v="1"/>
    <x v="1"/>
    <n v="2.8086939633483401"/>
    <n v="10.111298268054"/>
  </r>
  <r>
    <x v="0"/>
    <x v="1"/>
    <x v="1"/>
    <x v="2"/>
    <x v="3"/>
    <s v="FI_medium"/>
    <x v="1"/>
    <x v="2"/>
    <n v="2.8086939633483401"/>
    <n v="10.111298268054"/>
  </r>
  <r>
    <x v="0"/>
    <x v="1"/>
    <x v="1"/>
    <x v="2"/>
    <x v="3"/>
    <s v="FI_medium_gas"/>
    <x v="0"/>
    <x v="0"/>
    <n v="3.1912617668974002"/>
    <n v="11.4885423608306"/>
  </r>
  <r>
    <x v="0"/>
    <x v="1"/>
    <x v="1"/>
    <x v="2"/>
    <x v="3"/>
    <s v="FI_medium_gas"/>
    <x v="0"/>
    <x v="1"/>
    <n v="3.4986747055008101"/>
    <n v="12.595228939802899"/>
  </r>
  <r>
    <x v="0"/>
    <x v="1"/>
    <x v="1"/>
    <x v="2"/>
    <x v="3"/>
    <s v="FI_medium_gas"/>
    <x v="0"/>
    <x v="2"/>
    <n v="3.4568617983225298"/>
    <n v="12.444702473961099"/>
  </r>
  <r>
    <x v="0"/>
    <x v="1"/>
    <x v="1"/>
    <x v="2"/>
    <x v="3"/>
    <s v="FI_medium_gas"/>
    <x v="1"/>
    <x v="0"/>
    <n v="2.9040047811094101"/>
    <n v="10.454417211993899"/>
  </r>
  <r>
    <x v="0"/>
    <x v="1"/>
    <x v="1"/>
    <x v="2"/>
    <x v="3"/>
    <s v="FI_medium_gas"/>
    <x v="1"/>
    <x v="1"/>
    <n v="2.9040047811094101"/>
    <n v="10.454417211993899"/>
  </r>
  <r>
    <x v="0"/>
    <x v="1"/>
    <x v="1"/>
    <x v="2"/>
    <x v="3"/>
    <s v="FI_medium_gas"/>
    <x v="1"/>
    <x v="2"/>
    <n v="2.9040047811094101"/>
    <n v="10.454417211993899"/>
  </r>
  <r>
    <x v="0"/>
    <x v="1"/>
    <x v="1"/>
    <x v="2"/>
    <x v="3"/>
    <s v="FI_small"/>
    <x v="0"/>
    <x v="0"/>
    <n v="3.1912617668974002"/>
    <n v="11.4885423608306"/>
  </r>
  <r>
    <x v="0"/>
    <x v="1"/>
    <x v="1"/>
    <x v="2"/>
    <x v="3"/>
    <s v="FI_small"/>
    <x v="0"/>
    <x v="1"/>
    <n v="3.4986747055008101"/>
    <n v="12.595228939802899"/>
  </r>
  <r>
    <x v="0"/>
    <x v="1"/>
    <x v="1"/>
    <x v="2"/>
    <x v="3"/>
    <s v="FI_small"/>
    <x v="0"/>
    <x v="2"/>
    <n v="3.4568617983225298"/>
    <n v="12.444702473961099"/>
  </r>
  <r>
    <x v="0"/>
    <x v="1"/>
    <x v="1"/>
    <x v="2"/>
    <x v="3"/>
    <s v="FI_small"/>
    <x v="1"/>
    <x v="0"/>
    <n v="2.9612519194646199"/>
    <n v="10.6605069100726"/>
  </r>
  <r>
    <x v="0"/>
    <x v="1"/>
    <x v="1"/>
    <x v="2"/>
    <x v="3"/>
    <s v="FI_small"/>
    <x v="1"/>
    <x v="1"/>
    <n v="2.9612519194646199"/>
    <n v="10.6605069100726"/>
  </r>
  <r>
    <x v="0"/>
    <x v="1"/>
    <x v="1"/>
    <x v="2"/>
    <x v="3"/>
    <s v="FI_small"/>
    <x v="1"/>
    <x v="2"/>
    <n v="2.9612519194646199"/>
    <n v="10.6605069100726"/>
  </r>
  <r>
    <x v="0"/>
    <x v="1"/>
    <x v="1"/>
    <x v="2"/>
    <x v="3"/>
    <s v="FI_small_gas"/>
    <x v="0"/>
    <x v="0"/>
    <n v="3.1912617668974002"/>
    <n v="11.4885423608306"/>
  </r>
  <r>
    <x v="0"/>
    <x v="1"/>
    <x v="1"/>
    <x v="2"/>
    <x v="3"/>
    <s v="FI_small_gas"/>
    <x v="0"/>
    <x v="1"/>
    <n v="3.4986747055008101"/>
    <n v="12.595228939802899"/>
  </r>
  <r>
    <x v="0"/>
    <x v="1"/>
    <x v="1"/>
    <x v="2"/>
    <x v="3"/>
    <s v="FI_small_gas"/>
    <x v="0"/>
    <x v="2"/>
    <n v="3.4568617983225298"/>
    <n v="12.444702473961099"/>
  </r>
  <r>
    <x v="0"/>
    <x v="1"/>
    <x v="1"/>
    <x v="2"/>
    <x v="3"/>
    <s v="FI_small_gas"/>
    <x v="1"/>
    <x v="0"/>
    <n v="2.9040047811094101"/>
    <n v="10.454417211993899"/>
  </r>
  <r>
    <x v="0"/>
    <x v="1"/>
    <x v="1"/>
    <x v="2"/>
    <x v="3"/>
    <s v="FI_small_gas"/>
    <x v="1"/>
    <x v="1"/>
    <n v="2.9040047811094101"/>
    <n v="10.454417211993899"/>
  </r>
  <r>
    <x v="0"/>
    <x v="1"/>
    <x v="1"/>
    <x v="2"/>
    <x v="3"/>
    <s v="FI_small_gas"/>
    <x v="1"/>
    <x v="2"/>
    <n v="2.9040047811094101"/>
    <n v="10.454417211993899"/>
  </r>
  <r>
    <x v="0"/>
    <x v="1"/>
    <x v="2"/>
    <x v="2"/>
    <x v="3"/>
    <s v="FI_IND"/>
    <x v="0"/>
    <x v="0"/>
    <n v="5.5364351680429396"/>
    <n v="19.931166604954601"/>
  </r>
  <r>
    <x v="0"/>
    <x v="1"/>
    <x v="2"/>
    <x v="2"/>
    <x v="3"/>
    <s v="FI_IND"/>
    <x v="0"/>
    <x v="1"/>
    <n v="5.5364351680429396"/>
    <n v="19.931166604954601"/>
  </r>
  <r>
    <x v="0"/>
    <x v="1"/>
    <x v="2"/>
    <x v="2"/>
    <x v="3"/>
    <s v="FI_IND"/>
    <x v="0"/>
    <x v="2"/>
    <n v="5.5364351680429396"/>
    <n v="19.931166604954601"/>
  </r>
  <r>
    <x v="0"/>
    <x v="1"/>
    <x v="2"/>
    <x v="2"/>
    <x v="3"/>
    <s v="FI_IND"/>
    <x v="1"/>
    <x v="0"/>
    <n v="3.82820003093101"/>
    <n v="13.7815201113516"/>
  </r>
  <r>
    <x v="0"/>
    <x v="1"/>
    <x v="2"/>
    <x v="2"/>
    <x v="3"/>
    <s v="FI_IND"/>
    <x v="1"/>
    <x v="1"/>
    <n v="3.82820003093101"/>
    <n v="13.7815201113516"/>
  </r>
  <r>
    <x v="0"/>
    <x v="1"/>
    <x v="2"/>
    <x v="2"/>
    <x v="3"/>
    <s v="FI_IND"/>
    <x v="1"/>
    <x v="2"/>
    <n v="3.82820003093101"/>
    <n v="13.7815201113516"/>
  </r>
  <r>
    <x v="0"/>
    <x v="1"/>
    <x v="2"/>
    <x v="2"/>
    <x v="3"/>
    <s v="FI_large"/>
    <x v="0"/>
    <x v="0"/>
    <n v="5.5364351680429396"/>
    <n v="19.931166604954601"/>
  </r>
  <r>
    <x v="0"/>
    <x v="1"/>
    <x v="2"/>
    <x v="2"/>
    <x v="3"/>
    <s v="FI_large"/>
    <x v="0"/>
    <x v="1"/>
    <n v="5.5364351680429396"/>
    <n v="19.931166604954601"/>
  </r>
  <r>
    <x v="0"/>
    <x v="1"/>
    <x v="2"/>
    <x v="2"/>
    <x v="3"/>
    <s v="FI_large"/>
    <x v="0"/>
    <x v="2"/>
    <n v="5.5364351680429396"/>
    <n v="19.931166604954601"/>
  </r>
  <r>
    <x v="0"/>
    <x v="1"/>
    <x v="2"/>
    <x v="2"/>
    <x v="3"/>
    <s v="FI_large"/>
    <x v="1"/>
    <x v="0"/>
    <n v="3.8282000309309998"/>
    <n v="13.7815201113516"/>
  </r>
  <r>
    <x v="0"/>
    <x v="1"/>
    <x v="2"/>
    <x v="2"/>
    <x v="3"/>
    <s v="FI_large"/>
    <x v="1"/>
    <x v="1"/>
    <n v="3.8282000309309998"/>
    <n v="13.7815201113516"/>
  </r>
  <r>
    <x v="0"/>
    <x v="1"/>
    <x v="2"/>
    <x v="2"/>
    <x v="3"/>
    <s v="FI_large"/>
    <x v="1"/>
    <x v="2"/>
    <n v="3.8282000309309998"/>
    <n v="13.7815201113516"/>
  </r>
  <r>
    <x v="0"/>
    <x v="1"/>
    <x v="2"/>
    <x v="2"/>
    <x v="3"/>
    <s v="FI_large_gas"/>
    <x v="0"/>
    <x v="0"/>
    <n v="5.5364351680429396"/>
    <n v="19.931166604954601"/>
  </r>
  <r>
    <x v="0"/>
    <x v="1"/>
    <x v="2"/>
    <x v="2"/>
    <x v="3"/>
    <s v="FI_large_gas"/>
    <x v="0"/>
    <x v="1"/>
    <n v="5.5364351680429396"/>
    <n v="19.931166604954601"/>
  </r>
  <r>
    <x v="0"/>
    <x v="1"/>
    <x v="2"/>
    <x v="2"/>
    <x v="3"/>
    <s v="FI_large_gas"/>
    <x v="0"/>
    <x v="2"/>
    <n v="5.5364351680429396"/>
    <n v="19.931166604954601"/>
  </r>
  <r>
    <x v="0"/>
    <x v="1"/>
    <x v="2"/>
    <x v="2"/>
    <x v="3"/>
    <s v="FI_large_gas"/>
    <x v="1"/>
    <x v="0"/>
    <n v="3.8282000309309998"/>
    <n v="13.7815201113516"/>
  </r>
  <r>
    <x v="0"/>
    <x v="1"/>
    <x v="2"/>
    <x v="2"/>
    <x v="3"/>
    <s v="FI_large_gas"/>
    <x v="1"/>
    <x v="1"/>
    <n v="3.8282000309309998"/>
    <n v="13.7815201113516"/>
  </r>
  <r>
    <x v="0"/>
    <x v="1"/>
    <x v="2"/>
    <x v="2"/>
    <x v="3"/>
    <s v="FI_large_gas"/>
    <x v="1"/>
    <x v="2"/>
    <n v="3.8282000309309998"/>
    <n v="13.7815201113516"/>
  </r>
  <r>
    <x v="0"/>
    <x v="1"/>
    <x v="2"/>
    <x v="2"/>
    <x v="3"/>
    <s v="FI_medium"/>
    <x v="0"/>
    <x v="0"/>
    <n v="5.3007401273044099"/>
    <n v="19.082664458295898"/>
  </r>
  <r>
    <x v="0"/>
    <x v="1"/>
    <x v="2"/>
    <x v="2"/>
    <x v="3"/>
    <s v="FI_medium"/>
    <x v="0"/>
    <x v="1"/>
    <n v="6.2101358982287396"/>
    <n v="22.356489233623499"/>
  </r>
  <r>
    <x v="0"/>
    <x v="1"/>
    <x v="2"/>
    <x v="2"/>
    <x v="3"/>
    <s v="FI_medium"/>
    <x v="0"/>
    <x v="2"/>
    <n v="5.5780193494699102"/>
    <n v="20.0808696580917"/>
  </r>
  <r>
    <x v="0"/>
    <x v="1"/>
    <x v="2"/>
    <x v="2"/>
    <x v="3"/>
    <s v="FI_medium"/>
    <x v="1"/>
    <x v="0"/>
    <n v="4.8236300890797903"/>
    <n v="17.3650683206873"/>
  </r>
  <r>
    <x v="0"/>
    <x v="1"/>
    <x v="2"/>
    <x v="2"/>
    <x v="3"/>
    <s v="FI_medium"/>
    <x v="1"/>
    <x v="1"/>
    <n v="4.8236300890797903"/>
    <n v="17.3650683206873"/>
  </r>
  <r>
    <x v="0"/>
    <x v="1"/>
    <x v="2"/>
    <x v="2"/>
    <x v="3"/>
    <s v="FI_medium"/>
    <x v="1"/>
    <x v="2"/>
    <n v="4.8236300890797903"/>
    <n v="17.3650683206873"/>
  </r>
  <r>
    <x v="0"/>
    <x v="1"/>
    <x v="2"/>
    <x v="2"/>
    <x v="3"/>
    <s v="FI_medium_gas"/>
    <x v="0"/>
    <x v="0"/>
    <n v="5.3007401273044099"/>
    <n v="19.082664458295898"/>
  </r>
  <r>
    <x v="0"/>
    <x v="1"/>
    <x v="2"/>
    <x v="2"/>
    <x v="3"/>
    <s v="FI_medium_gas"/>
    <x v="0"/>
    <x v="1"/>
    <n v="6.4543313140819301"/>
    <n v="23.235592730695"/>
  </r>
  <r>
    <x v="0"/>
    <x v="1"/>
    <x v="2"/>
    <x v="2"/>
    <x v="3"/>
    <s v="FI_medium_gas"/>
    <x v="0"/>
    <x v="2"/>
    <n v="5.3338239336167099"/>
    <n v="19.201766161020199"/>
  </r>
  <r>
    <x v="0"/>
    <x v="1"/>
    <x v="2"/>
    <x v="2"/>
    <x v="3"/>
    <s v="FI_medium_gas"/>
    <x v="1"/>
    <x v="0"/>
    <n v="4.8236300890797903"/>
    <n v="17.3650683206873"/>
  </r>
  <r>
    <x v="0"/>
    <x v="1"/>
    <x v="2"/>
    <x v="2"/>
    <x v="3"/>
    <s v="FI_medium_gas"/>
    <x v="1"/>
    <x v="1"/>
    <n v="4.8236300890797903"/>
    <n v="17.3650683206873"/>
  </r>
  <r>
    <x v="0"/>
    <x v="1"/>
    <x v="2"/>
    <x v="2"/>
    <x v="3"/>
    <s v="FI_medium_gas"/>
    <x v="1"/>
    <x v="2"/>
    <n v="4.8236300890797903"/>
    <n v="17.3650683206873"/>
  </r>
  <r>
    <x v="0"/>
    <x v="1"/>
    <x v="2"/>
    <x v="2"/>
    <x v="3"/>
    <s v="FI_small"/>
    <x v="0"/>
    <x v="0"/>
    <n v="5.7021988070417002"/>
    <n v="20.5279157053501"/>
  </r>
  <r>
    <x v="0"/>
    <x v="1"/>
    <x v="2"/>
    <x v="2"/>
    <x v="3"/>
    <s v="FI_small"/>
    <x v="0"/>
    <x v="1"/>
    <n v="5.73869468268418"/>
    <n v="20.659300857663101"/>
  </r>
  <r>
    <x v="0"/>
    <x v="1"/>
    <x v="2"/>
    <x v="2"/>
    <x v="3"/>
    <s v="FI_small"/>
    <x v="0"/>
    <x v="2"/>
    <n v="5.7021988070417002"/>
    <n v="20.5279157053501"/>
  </r>
  <r>
    <x v="0"/>
    <x v="1"/>
    <x v="2"/>
    <x v="2"/>
    <x v="3"/>
    <s v="FI_small"/>
    <x v="1"/>
    <x v="0"/>
    <n v="5.1889574876407298"/>
    <n v="18.6802469555066"/>
  </r>
  <r>
    <x v="0"/>
    <x v="1"/>
    <x v="2"/>
    <x v="2"/>
    <x v="3"/>
    <s v="FI_small"/>
    <x v="1"/>
    <x v="1"/>
    <n v="5.1889574876407298"/>
    <n v="18.6802469555066"/>
  </r>
  <r>
    <x v="0"/>
    <x v="1"/>
    <x v="2"/>
    <x v="2"/>
    <x v="3"/>
    <s v="FI_small"/>
    <x v="1"/>
    <x v="2"/>
    <n v="4.0387783701933797"/>
    <n v="14.539602132696199"/>
  </r>
  <r>
    <x v="0"/>
    <x v="1"/>
    <x v="2"/>
    <x v="2"/>
    <x v="3"/>
    <s v="FI_small_gas"/>
    <x v="0"/>
    <x v="0"/>
    <n v="5.7021988070417002"/>
    <n v="20.5279157053501"/>
  </r>
  <r>
    <x v="0"/>
    <x v="1"/>
    <x v="2"/>
    <x v="2"/>
    <x v="3"/>
    <s v="FI_small_gas"/>
    <x v="0"/>
    <x v="1"/>
    <n v="5.73869468268418"/>
    <n v="20.659300857663101"/>
  </r>
  <r>
    <x v="0"/>
    <x v="1"/>
    <x v="2"/>
    <x v="2"/>
    <x v="3"/>
    <s v="FI_small_gas"/>
    <x v="0"/>
    <x v="2"/>
    <n v="5.7021988070417002"/>
    <n v="20.5279157053501"/>
  </r>
  <r>
    <x v="0"/>
    <x v="1"/>
    <x v="2"/>
    <x v="2"/>
    <x v="3"/>
    <s v="FI_small_gas"/>
    <x v="1"/>
    <x v="0"/>
    <n v="5.1889574876407298"/>
    <n v="18.6802469555066"/>
  </r>
  <r>
    <x v="0"/>
    <x v="1"/>
    <x v="2"/>
    <x v="2"/>
    <x v="3"/>
    <s v="FI_small_gas"/>
    <x v="1"/>
    <x v="1"/>
    <n v="5.1889574876407298"/>
    <n v="18.6802469555066"/>
  </r>
  <r>
    <x v="0"/>
    <x v="1"/>
    <x v="2"/>
    <x v="2"/>
    <x v="3"/>
    <s v="FI_small_gas"/>
    <x v="1"/>
    <x v="2"/>
    <n v="4.0387783701933904"/>
    <n v="14.539602132696199"/>
  </r>
  <r>
    <x v="0"/>
    <x v="1"/>
    <x v="1"/>
    <x v="3"/>
    <x v="4"/>
    <s v="DE4-E_A"/>
    <x v="0"/>
    <x v="0"/>
    <n v="3.4915709766722798"/>
    <n v="12.5696555160202"/>
  </r>
  <r>
    <x v="0"/>
    <x v="1"/>
    <x v="1"/>
    <x v="3"/>
    <x v="4"/>
    <s v="DE4-E_A"/>
    <x v="0"/>
    <x v="1"/>
    <n v="3.4915709766722798"/>
    <n v="12.5696555160202"/>
  </r>
  <r>
    <x v="0"/>
    <x v="1"/>
    <x v="1"/>
    <x v="3"/>
    <x v="4"/>
    <s v="DE4-E_A"/>
    <x v="0"/>
    <x v="2"/>
    <n v="3.4915709766722798"/>
    <n v="12.5696555160202"/>
  </r>
  <r>
    <x v="0"/>
    <x v="1"/>
    <x v="1"/>
    <x v="3"/>
    <x v="4"/>
    <s v="DE4-E_A"/>
    <x v="1"/>
    <x v="0"/>
    <n v="3.1423709294550601"/>
    <n v="11.312535346038199"/>
  </r>
  <r>
    <x v="0"/>
    <x v="1"/>
    <x v="1"/>
    <x v="3"/>
    <x v="4"/>
    <s v="DE4-E_A"/>
    <x v="1"/>
    <x v="1"/>
    <n v="3.49157097667229"/>
    <n v="12.5696555160202"/>
  </r>
  <r>
    <x v="0"/>
    <x v="1"/>
    <x v="1"/>
    <x v="3"/>
    <x v="4"/>
    <s v="DE4-E_A"/>
    <x v="1"/>
    <x v="2"/>
    <n v="3.1423709294550601"/>
    <n v="11.312535346038199"/>
  </r>
  <r>
    <x v="0"/>
    <x v="1"/>
    <x v="2"/>
    <x v="3"/>
    <x v="4"/>
    <s v="DE4-E_A"/>
    <x v="0"/>
    <x v="0"/>
    <n v="5.7176811051966503"/>
    <n v="20.583651978708001"/>
  </r>
  <r>
    <x v="0"/>
    <x v="1"/>
    <x v="2"/>
    <x v="3"/>
    <x v="4"/>
    <s v="DE4-E_A"/>
    <x v="0"/>
    <x v="1"/>
    <n v="5.7176811051966503"/>
    <n v="20.583651978708001"/>
  </r>
  <r>
    <x v="0"/>
    <x v="1"/>
    <x v="2"/>
    <x v="3"/>
    <x v="4"/>
    <s v="DE4-E_A"/>
    <x v="0"/>
    <x v="2"/>
    <n v="5.7176811051966503"/>
    <n v="20.583651978708001"/>
  </r>
  <r>
    <x v="0"/>
    <x v="1"/>
    <x v="2"/>
    <x v="3"/>
    <x v="4"/>
    <s v="DE4-E_A"/>
    <x v="1"/>
    <x v="0"/>
    <n v="3.8574173104607001"/>
    <n v="13.8867023176585"/>
  </r>
  <r>
    <x v="0"/>
    <x v="1"/>
    <x v="2"/>
    <x v="3"/>
    <x v="4"/>
    <s v="DE4-E_A"/>
    <x v="1"/>
    <x v="1"/>
    <n v="4.5900079260267503"/>
    <n v="16.524028533696299"/>
  </r>
  <r>
    <x v="0"/>
    <x v="1"/>
    <x v="2"/>
    <x v="3"/>
    <x v="4"/>
    <s v="DE4-E_A"/>
    <x v="1"/>
    <x v="2"/>
    <n v="4.1309641838740703"/>
    <n v="14.8714710619467"/>
  </r>
  <r>
    <x v="0"/>
    <x v="1"/>
    <x v="1"/>
    <x v="3"/>
    <x v="5"/>
    <s v="DE4-N_A"/>
    <x v="0"/>
    <x v="0"/>
    <n v="4.1494203017536204"/>
    <n v="14.937913086312999"/>
  </r>
  <r>
    <x v="0"/>
    <x v="1"/>
    <x v="1"/>
    <x v="3"/>
    <x v="5"/>
    <s v="DE4-N_A"/>
    <x v="0"/>
    <x v="1"/>
    <n v="4.1494203017536204"/>
    <n v="14.937913086312999"/>
  </r>
  <r>
    <x v="0"/>
    <x v="1"/>
    <x v="1"/>
    <x v="3"/>
    <x v="5"/>
    <s v="DE4-N_A"/>
    <x v="0"/>
    <x v="2"/>
    <n v="4.1494203017536204"/>
    <n v="14.937913086312999"/>
  </r>
  <r>
    <x v="0"/>
    <x v="1"/>
    <x v="1"/>
    <x v="3"/>
    <x v="5"/>
    <s v="DE4-N_A"/>
    <x v="1"/>
    <x v="0"/>
    <n v="2.93027754153086"/>
    <n v="10.548999149511101"/>
  </r>
  <r>
    <x v="0"/>
    <x v="1"/>
    <x v="1"/>
    <x v="3"/>
    <x v="5"/>
    <s v="DE4-N_A"/>
    <x v="1"/>
    <x v="1"/>
    <n v="2.93027754153086"/>
    <n v="10.548999149511101"/>
  </r>
  <r>
    <x v="0"/>
    <x v="1"/>
    <x v="1"/>
    <x v="3"/>
    <x v="5"/>
    <s v="DE4-N_A"/>
    <x v="1"/>
    <x v="2"/>
    <n v="1.9423420351884599"/>
    <n v="6.9924313266784699"/>
  </r>
  <r>
    <x v="0"/>
    <x v="1"/>
    <x v="2"/>
    <x v="3"/>
    <x v="5"/>
    <s v="DE4-N_A"/>
    <x v="0"/>
    <x v="0"/>
    <n v="4.9103486333404502"/>
    <n v="17.677255080025599"/>
  </r>
  <r>
    <x v="0"/>
    <x v="1"/>
    <x v="2"/>
    <x v="3"/>
    <x v="5"/>
    <s v="DE4-N_A"/>
    <x v="0"/>
    <x v="1"/>
    <n v="5.4474822732249404"/>
    <n v="19.610936183609802"/>
  </r>
  <r>
    <x v="0"/>
    <x v="1"/>
    <x v="2"/>
    <x v="3"/>
    <x v="5"/>
    <s v="DE4-N_A"/>
    <x v="0"/>
    <x v="2"/>
    <n v="5.4474822732249404"/>
    <n v="19.610936183609802"/>
  </r>
  <r>
    <x v="0"/>
    <x v="1"/>
    <x v="2"/>
    <x v="3"/>
    <x v="5"/>
    <s v="DE4-N_A"/>
    <x v="1"/>
    <x v="0"/>
    <n v="2.6410409604847298"/>
    <n v="9.5077474577450491"/>
  </r>
  <r>
    <x v="0"/>
    <x v="1"/>
    <x v="2"/>
    <x v="3"/>
    <x v="5"/>
    <s v="DE4-N_A"/>
    <x v="1"/>
    <x v="1"/>
    <n v="5.4474822732249404"/>
    <n v="19.610936183609802"/>
  </r>
  <r>
    <x v="0"/>
    <x v="1"/>
    <x v="2"/>
    <x v="3"/>
    <x v="5"/>
    <s v="DE4-N_A"/>
    <x v="1"/>
    <x v="2"/>
    <n v="4.9026910963524504"/>
    <n v="17.649687946868799"/>
  </r>
  <r>
    <x v="0"/>
    <x v="1"/>
    <x v="1"/>
    <x v="3"/>
    <x v="6"/>
    <s v="DE4-S_A"/>
    <x v="0"/>
    <x v="0"/>
    <n v="2.8823920921648498"/>
    <n v="10.3766115317935"/>
  </r>
  <r>
    <x v="0"/>
    <x v="1"/>
    <x v="1"/>
    <x v="3"/>
    <x v="6"/>
    <s v="DE4-S_A"/>
    <x v="0"/>
    <x v="1"/>
    <n v="3.2027056019053899"/>
    <n v="11.5297401668594"/>
  </r>
  <r>
    <x v="0"/>
    <x v="1"/>
    <x v="1"/>
    <x v="3"/>
    <x v="6"/>
    <s v="DE4-S_A"/>
    <x v="0"/>
    <x v="2"/>
    <n v="3.2027056019053899"/>
    <n v="11.5297401668594"/>
  </r>
  <r>
    <x v="0"/>
    <x v="1"/>
    <x v="1"/>
    <x v="3"/>
    <x v="6"/>
    <s v="DE4-S_A"/>
    <x v="1"/>
    <x v="0"/>
    <n v="2.88239209216486"/>
    <n v="10.3766115317935"/>
  </r>
  <r>
    <x v="0"/>
    <x v="1"/>
    <x v="1"/>
    <x v="3"/>
    <x v="6"/>
    <s v="DE4-S_A"/>
    <x v="1"/>
    <x v="1"/>
    <n v="3.2027056019054001"/>
    <n v="11.5297401668594"/>
  </r>
  <r>
    <x v="0"/>
    <x v="1"/>
    <x v="1"/>
    <x v="3"/>
    <x v="6"/>
    <s v="DE4-S_A"/>
    <x v="1"/>
    <x v="2"/>
    <n v="2.88239209216486"/>
    <n v="10.3766115317935"/>
  </r>
  <r>
    <x v="0"/>
    <x v="1"/>
    <x v="2"/>
    <x v="3"/>
    <x v="6"/>
    <s v="DE4-S_A"/>
    <x v="0"/>
    <x v="0"/>
    <n v="4.4093955864416197"/>
    <n v="15.8738241111898"/>
  </r>
  <r>
    <x v="0"/>
    <x v="1"/>
    <x v="2"/>
    <x v="3"/>
    <x v="6"/>
    <s v="DE4-S_A"/>
    <x v="0"/>
    <x v="1"/>
    <n v="4.8993761511017997"/>
    <n v="17.6377541439665"/>
  </r>
  <r>
    <x v="0"/>
    <x v="1"/>
    <x v="2"/>
    <x v="3"/>
    <x v="6"/>
    <s v="DE4-S_A"/>
    <x v="0"/>
    <x v="2"/>
    <n v="4.8993761511017997"/>
    <n v="17.6377541439665"/>
  </r>
  <r>
    <x v="0"/>
    <x v="1"/>
    <x v="2"/>
    <x v="3"/>
    <x v="6"/>
    <s v="DE4-S_A"/>
    <x v="1"/>
    <x v="0"/>
    <n v="2.1477454505739102"/>
    <n v="7.73188362206609"/>
  </r>
  <r>
    <x v="0"/>
    <x v="1"/>
    <x v="2"/>
    <x v="3"/>
    <x v="6"/>
    <s v="DE4-S_A"/>
    <x v="1"/>
    <x v="1"/>
    <n v="4.8993761511018104"/>
    <n v="17.6377541439665"/>
  </r>
  <r>
    <x v="0"/>
    <x v="1"/>
    <x v="2"/>
    <x v="3"/>
    <x v="6"/>
    <s v="DE4-S_A"/>
    <x v="1"/>
    <x v="2"/>
    <n v="4.4093955864416197"/>
    <n v="15.8738241111898"/>
  </r>
  <r>
    <x v="0"/>
    <x v="1"/>
    <x v="1"/>
    <x v="3"/>
    <x v="7"/>
    <s v="DE4-W_A"/>
    <x v="0"/>
    <x v="0"/>
    <n v="4.0572324143382197"/>
    <n v="14.6060366916176"/>
  </r>
  <r>
    <x v="0"/>
    <x v="1"/>
    <x v="1"/>
    <x v="3"/>
    <x v="7"/>
    <s v="DE4-W_A"/>
    <x v="0"/>
    <x v="1"/>
    <n v="4.0572324143382197"/>
    <n v="14.6060366916176"/>
  </r>
  <r>
    <x v="0"/>
    <x v="1"/>
    <x v="1"/>
    <x v="3"/>
    <x v="7"/>
    <s v="DE4-W_A"/>
    <x v="0"/>
    <x v="2"/>
    <n v="4.0572324143382197"/>
    <n v="14.6060366916176"/>
  </r>
  <r>
    <x v="0"/>
    <x v="1"/>
    <x v="1"/>
    <x v="3"/>
    <x v="7"/>
    <s v="DE4-W_A"/>
    <x v="1"/>
    <x v="0"/>
    <n v="2.8130128320087802"/>
    <n v="10.1268461952316"/>
  </r>
  <r>
    <x v="0"/>
    <x v="1"/>
    <x v="1"/>
    <x v="3"/>
    <x v="7"/>
    <s v="DE4-W_A"/>
    <x v="1"/>
    <x v="1"/>
    <n v="2.8130128320087802"/>
    <n v="10.1268461952316"/>
  </r>
  <r>
    <x v="0"/>
    <x v="1"/>
    <x v="1"/>
    <x v="3"/>
    <x v="7"/>
    <s v="DE4-W_A"/>
    <x v="1"/>
    <x v="2"/>
    <n v="1.89225913869783"/>
    <n v="6.8121328993121999"/>
  </r>
  <r>
    <x v="0"/>
    <x v="1"/>
    <x v="2"/>
    <x v="3"/>
    <x v="7"/>
    <s v="DE4-W_A"/>
    <x v="0"/>
    <x v="0"/>
    <n v="4.86431854309284"/>
    <n v="17.511546755134201"/>
  </r>
  <r>
    <x v="0"/>
    <x v="1"/>
    <x v="2"/>
    <x v="3"/>
    <x v="7"/>
    <s v="DE4-W_A"/>
    <x v="0"/>
    <x v="1"/>
    <n v="5.4014521829773301"/>
    <n v="19.4452278587184"/>
  </r>
  <r>
    <x v="0"/>
    <x v="1"/>
    <x v="2"/>
    <x v="3"/>
    <x v="7"/>
    <s v="DE4-W_A"/>
    <x v="0"/>
    <x v="2"/>
    <n v="5.4014521829773301"/>
    <n v="19.4452278587184"/>
  </r>
  <r>
    <x v="0"/>
    <x v="1"/>
    <x v="2"/>
    <x v="3"/>
    <x v="7"/>
    <s v="DE4-W_A"/>
    <x v="1"/>
    <x v="0"/>
    <n v="2.5996138792618799"/>
    <n v="9.3586099653427794"/>
  </r>
  <r>
    <x v="0"/>
    <x v="1"/>
    <x v="2"/>
    <x v="3"/>
    <x v="7"/>
    <s v="DE4-W_A"/>
    <x v="1"/>
    <x v="1"/>
    <n v="5.4014521829773301"/>
    <n v="19.4452278587184"/>
  </r>
  <r>
    <x v="0"/>
    <x v="1"/>
    <x v="2"/>
    <x v="3"/>
    <x v="7"/>
    <s v="DE4-W_A"/>
    <x v="1"/>
    <x v="2"/>
    <n v="4.8612640151295903"/>
    <n v="17.500550454466499"/>
  </r>
  <r>
    <x v="0"/>
    <x v="1"/>
    <x v="1"/>
    <x v="4"/>
    <x v="8"/>
    <s v="NO1_A2"/>
    <x v="0"/>
    <x v="0"/>
    <n v="3.4592942606549202"/>
    <n v="12.4534593383577"/>
  </r>
  <r>
    <x v="0"/>
    <x v="1"/>
    <x v="1"/>
    <x v="4"/>
    <x v="8"/>
    <s v="NO1_A2"/>
    <x v="0"/>
    <x v="1"/>
    <n v="4.2869251100944004"/>
    <n v="15.432930396339801"/>
  </r>
  <r>
    <x v="0"/>
    <x v="1"/>
    <x v="1"/>
    <x v="4"/>
    <x v="8"/>
    <s v="NO1_A2"/>
    <x v="0"/>
    <x v="2"/>
    <n v="3.4592942606549202"/>
    <n v="12.4534593383577"/>
  </r>
  <r>
    <x v="0"/>
    <x v="1"/>
    <x v="1"/>
    <x v="4"/>
    <x v="8"/>
    <s v="NO1_A2"/>
    <x v="1"/>
    <x v="0"/>
    <n v="2.7887754459942902"/>
    <n v="10.039591605579499"/>
  </r>
  <r>
    <x v="0"/>
    <x v="1"/>
    <x v="1"/>
    <x v="4"/>
    <x v="8"/>
    <s v="NO1_A2"/>
    <x v="1"/>
    <x v="1"/>
    <n v="3.1479143504287501"/>
    <n v="11.3324916615435"/>
  </r>
  <r>
    <x v="0"/>
    <x v="1"/>
    <x v="1"/>
    <x v="4"/>
    <x v="8"/>
    <s v="NO1_A2"/>
    <x v="1"/>
    <x v="2"/>
    <n v="2.9897857788008899"/>
    <n v="10.7632288036832"/>
  </r>
  <r>
    <x v="0"/>
    <x v="1"/>
    <x v="1"/>
    <x v="4"/>
    <x v="8"/>
    <s v="NO1_A3"/>
    <x v="0"/>
    <x v="0"/>
    <n v="3.45929426065491"/>
    <n v="12.4534593383577"/>
  </r>
  <r>
    <x v="0"/>
    <x v="1"/>
    <x v="1"/>
    <x v="4"/>
    <x v="8"/>
    <s v="NO1_A3"/>
    <x v="0"/>
    <x v="1"/>
    <n v="4.2869251100944004"/>
    <n v="15.432930396339801"/>
  </r>
  <r>
    <x v="0"/>
    <x v="1"/>
    <x v="1"/>
    <x v="4"/>
    <x v="8"/>
    <s v="NO1_A3"/>
    <x v="0"/>
    <x v="2"/>
    <n v="3.45929426065491"/>
    <n v="12.4534593383577"/>
  </r>
  <r>
    <x v="0"/>
    <x v="1"/>
    <x v="1"/>
    <x v="4"/>
    <x v="8"/>
    <s v="NO1_A3"/>
    <x v="1"/>
    <x v="0"/>
    <n v="2.70302932537777"/>
    <n v="9.7309055713599797"/>
  </r>
  <r>
    <x v="0"/>
    <x v="1"/>
    <x v="1"/>
    <x v="4"/>
    <x v="8"/>
    <s v="NO1_A3"/>
    <x v="1"/>
    <x v="1"/>
    <n v="3.1479143504287501"/>
    <n v="11.3324916615435"/>
  </r>
  <r>
    <x v="0"/>
    <x v="1"/>
    <x v="1"/>
    <x v="4"/>
    <x v="8"/>
    <s v="NO1_A3"/>
    <x v="1"/>
    <x v="2"/>
    <n v="3.0755318994174101"/>
    <n v="11.0719148379027"/>
  </r>
  <r>
    <x v="0"/>
    <x v="1"/>
    <x v="2"/>
    <x v="4"/>
    <x v="8"/>
    <s v="NO1_A2"/>
    <x v="0"/>
    <x v="0"/>
    <n v="5.6418697755862999"/>
    <n v="20.310731192110701"/>
  </r>
  <r>
    <x v="0"/>
    <x v="1"/>
    <x v="2"/>
    <x v="4"/>
    <x v="8"/>
    <s v="NO1_A2"/>
    <x v="0"/>
    <x v="1"/>
    <n v="5.9579173975143798"/>
    <n v="21.448502631051799"/>
  </r>
  <r>
    <x v="0"/>
    <x v="1"/>
    <x v="2"/>
    <x v="4"/>
    <x v="8"/>
    <s v="NO1_A2"/>
    <x v="0"/>
    <x v="2"/>
    <n v="5.82296507334397"/>
    <n v="20.962674264038299"/>
  </r>
  <r>
    <x v="0"/>
    <x v="1"/>
    <x v="2"/>
    <x v="4"/>
    <x v="8"/>
    <s v="NO1_A2"/>
    <x v="1"/>
    <x v="0"/>
    <n v="5.1340580690163096"/>
    <n v="18.482609048458698"/>
  </r>
  <r>
    <x v="0"/>
    <x v="1"/>
    <x v="2"/>
    <x v="4"/>
    <x v="8"/>
    <s v="NO1_A2"/>
    <x v="1"/>
    <x v="1"/>
    <n v="5.1340580690163096"/>
    <n v="18.482609048458698"/>
  </r>
  <r>
    <x v="0"/>
    <x v="1"/>
    <x v="2"/>
    <x v="4"/>
    <x v="8"/>
    <s v="NO1_A2"/>
    <x v="1"/>
    <x v="2"/>
    <n v="4.44452599561225"/>
    <n v="16.000293584204101"/>
  </r>
  <r>
    <x v="0"/>
    <x v="1"/>
    <x v="2"/>
    <x v="4"/>
    <x v="8"/>
    <s v="NO1_A3"/>
    <x v="0"/>
    <x v="0"/>
    <n v="5.6418697755862999"/>
    <n v="20.310731192110701"/>
  </r>
  <r>
    <x v="0"/>
    <x v="1"/>
    <x v="2"/>
    <x v="4"/>
    <x v="8"/>
    <s v="NO1_A3"/>
    <x v="0"/>
    <x v="1"/>
    <n v="5.9579173975143798"/>
    <n v="21.448502631051799"/>
  </r>
  <r>
    <x v="0"/>
    <x v="1"/>
    <x v="2"/>
    <x v="4"/>
    <x v="8"/>
    <s v="NO1_A3"/>
    <x v="0"/>
    <x v="2"/>
    <n v="5.8229650733439797"/>
    <n v="20.962674264038299"/>
  </r>
  <r>
    <x v="0"/>
    <x v="1"/>
    <x v="2"/>
    <x v="4"/>
    <x v="8"/>
    <s v="NO1_A3"/>
    <x v="1"/>
    <x v="0"/>
    <n v="4.44452599561225"/>
    <n v="16.000293584204101"/>
  </r>
  <r>
    <x v="0"/>
    <x v="1"/>
    <x v="2"/>
    <x v="4"/>
    <x v="8"/>
    <s v="NO1_A3"/>
    <x v="1"/>
    <x v="1"/>
    <n v="5.1340580690163096"/>
    <n v="18.482609048458698"/>
  </r>
  <r>
    <x v="0"/>
    <x v="1"/>
    <x v="2"/>
    <x v="4"/>
    <x v="8"/>
    <s v="NO1_A3"/>
    <x v="1"/>
    <x v="2"/>
    <n v="5.1340580690163096"/>
    <n v="18.482609048458698"/>
  </r>
  <r>
    <x v="0"/>
    <x v="1"/>
    <x v="1"/>
    <x v="4"/>
    <x v="9"/>
    <s v="NO2_A2"/>
    <x v="0"/>
    <x v="0"/>
    <n v="3.2378929417745899"/>
    <n v="11.656414590388501"/>
  </r>
  <r>
    <x v="0"/>
    <x v="1"/>
    <x v="1"/>
    <x v="4"/>
    <x v="9"/>
    <s v="NO2_A2"/>
    <x v="0"/>
    <x v="1"/>
    <n v="4.5827912672764004"/>
    <n v="16.498048562194999"/>
  </r>
  <r>
    <x v="0"/>
    <x v="1"/>
    <x v="1"/>
    <x v="4"/>
    <x v="9"/>
    <s v="NO2_A2"/>
    <x v="0"/>
    <x v="2"/>
    <n v="3.2378929417745899"/>
    <n v="11.656414590388501"/>
  </r>
  <r>
    <x v="0"/>
    <x v="1"/>
    <x v="1"/>
    <x v="4"/>
    <x v="9"/>
    <s v="NO2_A2"/>
    <x v="1"/>
    <x v="0"/>
    <n v="2.9464391502476599"/>
    <n v="10.607180940891601"/>
  </r>
  <r>
    <x v="0"/>
    <x v="1"/>
    <x v="1"/>
    <x v="4"/>
    <x v="9"/>
    <s v="NO2_A2"/>
    <x v="1"/>
    <x v="1"/>
    <n v="2.9464391502476599"/>
    <n v="10.607180940891601"/>
  </r>
  <r>
    <x v="0"/>
    <x v="1"/>
    <x v="1"/>
    <x v="4"/>
    <x v="9"/>
    <s v="NO2_A2"/>
    <x v="1"/>
    <x v="2"/>
    <n v="2.9464391502476599"/>
    <n v="10.607180940891601"/>
  </r>
  <r>
    <x v="0"/>
    <x v="1"/>
    <x v="2"/>
    <x v="4"/>
    <x v="9"/>
    <s v="NO2_A2"/>
    <x v="0"/>
    <x v="0"/>
    <n v="5.5950615606382001"/>
    <n v="20.142221618297501"/>
  </r>
  <r>
    <x v="0"/>
    <x v="1"/>
    <x v="2"/>
    <x v="4"/>
    <x v="9"/>
    <s v="NO2_A2"/>
    <x v="0"/>
    <x v="1"/>
    <n v="6.6944015234843501"/>
    <n v="24.0998454845437"/>
  </r>
  <r>
    <x v="0"/>
    <x v="1"/>
    <x v="2"/>
    <x v="4"/>
    <x v="9"/>
    <s v="NO2_A2"/>
    <x v="0"/>
    <x v="2"/>
    <n v="5.6823965908818597"/>
    <n v="20.456627727174698"/>
  </r>
  <r>
    <x v="0"/>
    <x v="1"/>
    <x v="2"/>
    <x v="4"/>
    <x v="9"/>
    <s v="NO2_A2"/>
    <x v="1"/>
    <x v="0"/>
    <n v="5.0914625934135396"/>
    <n v="18.329265336288699"/>
  </r>
  <r>
    <x v="0"/>
    <x v="1"/>
    <x v="2"/>
    <x v="4"/>
    <x v="9"/>
    <s v="NO2_A2"/>
    <x v="1"/>
    <x v="1"/>
    <n v="5.0914625934135396"/>
    <n v="18.329265336288699"/>
  </r>
  <r>
    <x v="0"/>
    <x v="1"/>
    <x v="2"/>
    <x v="4"/>
    <x v="9"/>
    <s v="NO2_A2"/>
    <x v="1"/>
    <x v="2"/>
    <n v="5.0914625934135396"/>
    <n v="18.329265336288699"/>
  </r>
  <r>
    <x v="0"/>
    <x v="1"/>
    <x v="1"/>
    <x v="4"/>
    <x v="10"/>
    <s v="NO3_A2"/>
    <x v="0"/>
    <x v="0"/>
    <n v="3.36183521454099"/>
    <n v="12.102606772347601"/>
  </r>
  <r>
    <x v="0"/>
    <x v="1"/>
    <x v="1"/>
    <x v="4"/>
    <x v="10"/>
    <s v="NO3_A2"/>
    <x v="0"/>
    <x v="1"/>
    <n v="3.7631607485201299"/>
    <n v="13.547378694672499"/>
  </r>
  <r>
    <x v="0"/>
    <x v="1"/>
    <x v="1"/>
    <x v="4"/>
    <x v="10"/>
    <s v="NO3_A2"/>
    <x v="0"/>
    <x v="2"/>
    <n v="3.36183521454099"/>
    <n v="12.102606772347601"/>
  </r>
  <r>
    <x v="0"/>
    <x v="1"/>
    <x v="1"/>
    <x v="4"/>
    <x v="10"/>
    <s v="NO3_A2"/>
    <x v="1"/>
    <x v="0"/>
    <n v="2.4871961184927902"/>
    <n v="8.9539060265740407"/>
  </r>
  <r>
    <x v="0"/>
    <x v="1"/>
    <x v="1"/>
    <x v="4"/>
    <x v="10"/>
    <s v="NO3_A2"/>
    <x v="1"/>
    <x v="1"/>
    <n v="3.0592266184650798"/>
    <n v="11.013215826474299"/>
  </r>
  <r>
    <x v="0"/>
    <x v="1"/>
    <x v="1"/>
    <x v="4"/>
    <x v="10"/>
    <s v="NO3_A2"/>
    <x v="1"/>
    <x v="2"/>
    <n v="2.6876843269147201"/>
    <n v="9.6756635768929797"/>
  </r>
  <r>
    <x v="0"/>
    <x v="1"/>
    <x v="1"/>
    <x v="4"/>
    <x v="10"/>
    <s v="NO3_A3"/>
    <x v="0"/>
    <x v="0"/>
    <n v="3.36183521454099"/>
    <n v="12.102606772347601"/>
  </r>
  <r>
    <x v="0"/>
    <x v="1"/>
    <x v="1"/>
    <x v="4"/>
    <x v="10"/>
    <s v="NO3_A3"/>
    <x v="0"/>
    <x v="1"/>
    <n v="3.7631607485201299"/>
    <n v="13.547378694672499"/>
  </r>
  <r>
    <x v="0"/>
    <x v="1"/>
    <x v="1"/>
    <x v="4"/>
    <x v="10"/>
    <s v="NO3_A3"/>
    <x v="0"/>
    <x v="2"/>
    <n v="3.36183521454099"/>
    <n v="12.102606772347601"/>
  </r>
  <r>
    <x v="0"/>
    <x v="1"/>
    <x v="1"/>
    <x v="4"/>
    <x v="10"/>
    <s v="NO3_A3"/>
    <x v="1"/>
    <x v="0"/>
    <n v="3.0427442523761301"/>
    <n v="10.9538793085541"/>
  </r>
  <r>
    <x v="0"/>
    <x v="1"/>
    <x v="1"/>
    <x v="4"/>
    <x v="10"/>
    <s v="NO3_A3"/>
    <x v="1"/>
    <x v="1"/>
    <n v="3.0592266184650798"/>
    <n v="11.013215826474299"/>
  </r>
  <r>
    <x v="0"/>
    <x v="1"/>
    <x v="1"/>
    <x v="4"/>
    <x v="10"/>
    <s v="NO3_A3"/>
    <x v="1"/>
    <x v="2"/>
    <n v="2.1321361930313798"/>
    <n v="7.6756902949129504"/>
  </r>
  <r>
    <x v="0"/>
    <x v="1"/>
    <x v="2"/>
    <x v="4"/>
    <x v="10"/>
    <s v="NO3_A2"/>
    <x v="0"/>
    <x v="0"/>
    <n v="5.0175364418617203"/>
    <n v="18.063131190702201"/>
  </r>
  <r>
    <x v="0"/>
    <x v="1"/>
    <x v="2"/>
    <x v="4"/>
    <x v="10"/>
    <s v="NO3_A2"/>
    <x v="0"/>
    <x v="1"/>
    <n v="5.3726656626540503"/>
    <n v="19.341596385554599"/>
  </r>
  <r>
    <x v="0"/>
    <x v="1"/>
    <x v="2"/>
    <x v="4"/>
    <x v="10"/>
    <s v="NO3_A2"/>
    <x v="0"/>
    <x v="2"/>
    <n v="5.2894718636567903"/>
    <n v="19.042098709164399"/>
  </r>
  <r>
    <x v="0"/>
    <x v="1"/>
    <x v="2"/>
    <x v="4"/>
    <x v="10"/>
    <s v="NO3_A2"/>
    <x v="1"/>
    <x v="0"/>
    <n v="4.0063043848245199"/>
    <n v="14.422695785368299"/>
  </r>
  <r>
    <x v="0"/>
    <x v="1"/>
    <x v="2"/>
    <x v="4"/>
    <x v="10"/>
    <s v="NO3_A2"/>
    <x v="1"/>
    <x v="1"/>
    <n v="4.56591473532694"/>
    <n v="16.437293047177"/>
  </r>
  <r>
    <x v="0"/>
    <x v="1"/>
    <x v="2"/>
    <x v="4"/>
    <x v="10"/>
    <s v="NO3_A2"/>
    <x v="1"/>
    <x v="2"/>
    <n v="4.56591473532694"/>
    <n v="16.437293047177"/>
  </r>
  <r>
    <x v="0"/>
    <x v="1"/>
    <x v="2"/>
    <x v="4"/>
    <x v="10"/>
    <s v="NO3_A3"/>
    <x v="0"/>
    <x v="0"/>
    <n v="5.0175364418617203"/>
    <n v="18.063131190702201"/>
  </r>
  <r>
    <x v="0"/>
    <x v="1"/>
    <x v="2"/>
    <x v="4"/>
    <x v="10"/>
    <s v="NO3_A3"/>
    <x v="0"/>
    <x v="1"/>
    <n v="5.3726656626540503"/>
    <n v="19.341596385554599"/>
  </r>
  <r>
    <x v="0"/>
    <x v="1"/>
    <x v="2"/>
    <x v="4"/>
    <x v="10"/>
    <s v="NO3_A3"/>
    <x v="0"/>
    <x v="2"/>
    <n v="5.2894718636567903"/>
    <n v="19.042098709164399"/>
  </r>
  <r>
    <x v="0"/>
    <x v="1"/>
    <x v="2"/>
    <x v="4"/>
    <x v="10"/>
    <s v="NO3_A3"/>
    <x v="1"/>
    <x v="0"/>
    <n v="4.56591473532694"/>
    <n v="16.437293047177"/>
  </r>
  <r>
    <x v="0"/>
    <x v="1"/>
    <x v="2"/>
    <x v="4"/>
    <x v="10"/>
    <s v="NO3_A3"/>
    <x v="1"/>
    <x v="1"/>
    <n v="4.56591473532694"/>
    <n v="16.437293047177"/>
  </r>
  <r>
    <x v="0"/>
    <x v="1"/>
    <x v="2"/>
    <x v="4"/>
    <x v="10"/>
    <s v="NO3_A3"/>
    <x v="1"/>
    <x v="2"/>
    <n v="4.0063043848245199"/>
    <n v="14.422695785368299"/>
  </r>
  <r>
    <x v="0"/>
    <x v="1"/>
    <x v="1"/>
    <x v="4"/>
    <x v="11"/>
    <s v="NO4_A1"/>
    <x v="0"/>
    <x v="0"/>
    <n v="3.4148754889386299"/>
    <n v="12.293551760179099"/>
  </r>
  <r>
    <x v="0"/>
    <x v="1"/>
    <x v="1"/>
    <x v="4"/>
    <x v="11"/>
    <s v="NO4_A1"/>
    <x v="0"/>
    <x v="1"/>
    <n v="3.4148754889386299"/>
    <n v="12.293551760179099"/>
  </r>
  <r>
    <x v="0"/>
    <x v="1"/>
    <x v="1"/>
    <x v="4"/>
    <x v="11"/>
    <s v="NO4_A1"/>
    <x v="0"/>
    <x v="2"/>
    <n v="3.4148754889386299"/>
    <n v="12.293551760179099"/>
  </r>
  <r>
    <x v="0"/>
    <x v="1"/>
    <x v="1"/>
    <x v="4"/>
    <x v="11"/>
    <s v="NO4_A1"/>
    <x v="1"/>
    <x v="0"/>
    <n v="3.0733449904947698"/>
    <n v="11.0640419657812"/>
  </r>
  <r>
    <x v="0"/>
    <x v="1"/>
    <x v="1"/>
    <x v="4"/>
    <x v="11"/>
    <s v="NO4_A1"/>
    <x v="1"/>
    <x v="1"/>
    <n v="3.0733449904947698"/>
    <n v="11.0640419657812"/>
  </r>
  <r>
    <x v="0"/>
    <x v="1"/>
    <x v="1"/>
    <x v="4"/>
    <x v="11"/>
    <s v="NO4_A1"/>
    <x v="1"/>
    <x v="2"/>
    <n v="3.0733449904947698"/>
    <n v="11.0640419657812"/>
  </r>
  <r>
    <x v="0"/>
    <x v="1"/>
    <x v="1"/>
    <x v="4"/>
    <x v="11"/>
    <s v="NO4_A2"/>
    <x v="0"/>
    <x v="0"/>
    <n v="2.62482534722121"/>
    <n v="9.4493712499963696"/>
  </r>
  <r>
    <x v="0"/>
    <x v="1"/>
    <x v="1"/>
    <x v="4"/>
    <x v="11"/>
    <s v="NO4_A2"/>
    <x v="0"/>
    <x v="1"/>
    <n v="3.8699304960912699"/>
    <n v="13.9317497859286"/>
  </r>
  <r>
    <x v="0"/>
    <x v="1"/>
    <x v="1"/>
    <x v="4"/>
    <x v="11"/>
    <s v="NO4_A2"/>
    <x v="0"/>
    <x v="2"/>
    <n v="2.62482534722121"/>
    <n v="9.4493712499963696"/>
  </r>
  <r>
    <x v="0"/>
    <x v="1"/>
    <x v="1"/>
    <x v="4"/>
    <x v="11"/>
    <s v="NO4_A2"/>
    <x v="1"/>
    <x v="0"/>
    <n v="2.3885476392040799"/>
    <n v="8.5987715011346992"/>
  </r>
  <r>
    <x v="0"/>
    <x v="1"/>
    <x v="1"/>
    <x v="4"/>
    <x v="11"/>
    <s v="NO4_A2"/>
    <x v="1"/>
    <x v="1"/>
    <n v="2.3885476392040799"/>
    <n v="8.5987715011346992"/>
  </r>
  <r>
    <x v="0"/>
    <x v="1"/>
    <x v="1"/>
    <x v="4"/>
    <x v="11"/>
    <s v="NO4_A2"/>
    <x v="1"/>
    <x v="2"/>
    <n v="2.2887544625723399"/>
    <n v="8.23951606526043"/>
  </r>
  <r>
    <x v="0"/>
    <x v="1"/>
    <x v="2"/>
    <x v="4"/>
    <x v="11"/>
    <s v="NO4_A2"/>
    <x v="0"/>
    <x v="0"/>
    <n v="4.6571852658989403"/>
    <n v="16.765866957236199"/>
  </r>
  <r>
    <x v="0"/>
    <x v="1"/>
    <x v="2"/>
    <x v="4"/>
    <x v="11"/>
    <s v="NO4_A2"/>
    <x v="0"/>
    <x v="1"/>
    <n v="5.6252494642411897"/>
    <n v="20.250898071268299"/>
  </r>
  <r>
    <x v="0"/>
    <x v="1"/>
    <x v="2"/>
    <x v="4"/>
    <x v="11"/>
    <s v="NO4_A2"/>
    <x v="0"/>
    <x v="2"/>
    <n v="4.9341500355466303"/>
    <n v="17.762940127967902"/>
  </r>
  <r>
    <x v="0"/>
    <x v="1"/>
    <x v="2"/>
    <x v="4"/>
    <x v="11"/>
    <s v="NO4_A2"/>
    <x v="1"/>
    <x v="0"/>
    <n v="4.4900331055802098"/>
    <n v="16.1641191800888"/>
  </r>
  <r>
    <x v="0"/>
    <x v="1"/>
    <x v="2"/>
    <x v="4"/>
    <x v="11"/>
    <s v="NO4_A2"/>
    <x v="1"/>
    <x v="1"/>
    <n v="4.4900331055802098"/>
    <n v="16.1641191800888"/>
  </r>
  <r>
    <x v="0"/>
    <x v="1"/>
    <x v="2"/>
    <x v="4"/>
    <x v="11"/>
    <s v="NO4_A2"/>
    <x v="1"/>
    <x v="2"/>
    <n v="3.9944575411849401"/>
    <n v="14.380047148265801"/>
  </r>
  <r>
    <x v="0"/>
    <x v="1"/>
    <x v="1"/>
    <x v="4"/>
    <x v="12"/>
    <s v="NO5_A1"/>
    <x v="0"/>
    <x v="0"/>
    <n v="1.8651458576269999"/>
    <n v="6.7145250874572104"/>
  </r>
  <r>
    <x v="0"/>
    <x v="1"/>
    <x v="1"/>
    <x v="4"/>
    <x v="12"/>
    <s v="NO5_A1"/>
    <x v="0"/>
    <x v="1"/>
    <n v="1.8651458576269999"/>
    <n v="6.7145250874572104"/>
  </r>
  <r>
    <x v="0"/>
    <x v="1"/>
    <x v="1"/>
    <x v="4"/>
    <x v="12"/>
    <s v="NO5_A1"/>
    <x v="0"/>
    <x v="2"/>
    <n v="1.8651458576269999"/>
    <n v="6.7145250874572104"/>
  </r>
  <r>
    <x v="0"/>
    <x v="1"/>
    <x v="1"/>
    <x v="4"/>
    <x v="12"/>
    <s v="NO5_A1"/>
    <x v="1"/>
    <x v="0"/>
    <n v="1.6683580298737299"/>
    <n v="6.0060889075454096"/>
  </r>
  <r>
    <x v="0"/>
    <x v="1"/>
    <x v="1"/>
    <x v="4"/>
    <x v="12"/>
    <s v="NO5_A1"/>
    <x v="1"/>
    <x v="1"/>
    <n v="1.6683580298737299"/>
    <n v="6.0060889075454096"/>
  </r>
  <r>
    <x v="0"/>
    <x v="1"/>
    <x v="1"/>
    <x v="4"/>
    <x v="12"/>
    <s v="NO5_A1"/>
    <x v="1"/>
    <x v="2"/>
    <n v="1.6683580298737299"/>
    <n v="6.0060889075454096"/>
  </r>
  <r>
    <x v="0"/>
    <x v="1"/>
    <x v="1"/>
    <x v="4"/>
    <x v="12"/>
    <s v="NO5_A2"/>
    <x v="0"/>
    <x v="0"/>
    <n v="2.9784290985692898"/>
    <n v="10.7223447548494"/>
  </r>
  <r>
    <x v="0"/>
    <x v="1"/>
    <x v="1"/>
    <x v="4"/>
    <x v="12"/>
    <s v="NO5_A2"/>
    <x v="0"/>
    <x v="1"/>
    <n v="4.3233274240710902"/>
    <n v="15.5639787266559"/>
  </r>
  <r>
    <x v="0"/>
    <x v="1"/>
    <x v="1"/>
    <x v="4"/>
    <x v="12"/>
    <s v="NO5_A2"/>
    <x v="0"/>
    <x v="2"/>
    <n v="2.9784290985692898"/>
    <n v="10.7223447548494"/>
  </r>
  <r>
    <x v="0"/>
    <x v="1"/>
    <x v="1"/>
    <x v="4"/>
    <x v="12"/>
    <s v="NO5_A2"/>
    <x v="1"/>
    <x v="0"/>
    <n v="2.7103270529308299"/>
    <n v="9.7571773905509804"/>
  </r>
  <r>
    <x v="0"/>
    <x v="1"/>
    <x v="1"/>
    <x v="4"/>
    <x v="12"/>
    <s v="NO5_A2"/>
    <x v="1"/>
    <x v="1"/>
    <n v="2.7103270529308299"/>
    <n v="9.7571773905509804"/>
  </r>
  <r>
    <x v="0"/>
    <x v="1"/>
    <x v="1"/>
    <x v="4"/>
    <x v="12"/>
    <s v="NO5_A2"/>
    <x v="1"/>
    <x v="2"/>
    <n v="2.7103270529308299"/>
    <n v="9.7571773905509893"/>
  </r>
  <r>
    <x v="0"/>
    <x v="1"/>
    <x v="2"/>
    <x v="4"/>
    <x v="12"/>
    <s v="NO5_A2"/>
    <x v="0"/>
    <x v="0"/>
    <n v="5.4623525059410101"/>
    <n v="19.6644690213876"/>
  </r>
  <r>
    <x v="0"/>
    <x v="1"/>
    <x v="2"/>
    <x v="4"/>
    <x v="12"/>
    <s v="NO5_A2"/>
    <x v="0"/>
    <x v="1"/>
    <n v="5.8791713170442303"/>
    <n v="21.165016741359199"/>
  </r>
  <r>
    <x v="0"/>
    <x v="1"/>
    <x v="2"/>
    <x v="4"/>
    <x v="12"/>
    <s v="NO5_A2"/>
    <x v="0"/>
    <x v="2"/>
    <n v="5.4623525059410101"/>
    <n v="19.6644690213876"/>
  </r>
  <r>
    <x v="0"/>
    <x v="1"/>
    <x v="2"/>
    <x v="4"/>
    <x v="12"/>
    <s v="NO5_A2"/>
    <x v="1"/>
    <x v="0"/>
    <n v="4.9706973536390899"/>
    <n v="17.894510473100699"/>
  </r>
  <r>
    <x v="0"/>
    <x v="1"/>
    <x v="2"/>
    <x v="4"/>
    <x v="12"/>
    <s v="NO5_A2"/>
    <x v="1"/>
    <x v="1"/>
    <n v="4.9706973536390899"/>
    <n v="17.894510473100699"/>
  </r>
  <r>
    <x v="0"/>
    <x v="1"/>
    <x v="2"/>
    <x v="4"/>
    <x v="12"/>
    <s v="NO5_A2"/>
    <x v="1"/>
    <x v="2"/>
    <n v="4.20084117165249"/>
    <n v="15.123028217949001"/>
  </r>
  <r>
    <x v="0"/>
    <x v="1"/>
    <x v="1"/>
    <x v="5"/>
    <x v="13"/>
    <s v="PL_A"/>
    <x v="0"/>
    <x v="0"/>
    <n v="4.9050636843319202"/>
    <n v="17.658229263594901"/>
  </r>
  <r>
    <x v="0"/>
    <x v="1"/>
    <x v="1"/>
    <x v="5"/>
    <x v="13"/>
    <s v="PL_A"/>
    <x v="0"/>
    <x v="1"/>
    <n v="4.9050636843319202"/>
    <n v="17.658229263594901"/>
  </r>
  <r>
    <x v="0"/>
    <x v="1"/>
    <x v="1"/>
    <x v="5"/>
    <x v="13"/>
    <s v="PL_A"/>
    <x v="0"/>
    <x v="2"/>
    <n v="4.9050636843319202"/>
    <n v="17.658229263594901"/>
  </r>
  <r>
    <x v="0"/>
    <x v="1"/>
    <x v="1"/>
    <x v="5"/>
    <x v="13"/>
    <s v="PL_A"/>
    <x v="1"/>
    <x v="0"/>
    <n v="3.1060258728234"/>
    <n v="11.1816931421642"/>
  </r>
  <r>
    <x v="0"/>
    <x v="1"/>
    <x v="1"/>
    <x v="5"/>
    <x v="13"/>
    <s v="PL_A"/>
    <x v="1"/>
    <x v="1"/>
    <n v="3.1060258728234"/>
    <n v="11.1816931421642"/>
  </r>
  <r>
    <x v="0"/>
    <x v="1"/>
    <x v="1"/>
    <x v="5"/>
    <x v="13"/>
    <s v="PL_A"/>
    <x v="1"/>
    <x v="2"/>
    <n v="3.1060258728234"/>
    <n v="11.1816931421642"/>
  </r>
  <r>
    <x v="0"/>
    <x v="1"/>
    <x v="2"/>
    <x v="5"/>
    <x v="13"/>
    <s v="PL_A"/>
    <x v="0"/>
    <x v="0"/>
    <n v="5.8921777539798201"/>
    <n v="21.2118399143273"/>
  </r>
  <r>
    <x v="0"/>
    <x v="1"/>
    <x v="2"/>
    <x v="5"/>
    <x v="13"/>
    <s v="PL_A"/>
    <x v="0"/>
    <x v="1"/>
    <n v="5.8921777539798201"/>
    <n v="21.2118399143273"/>
  </r>
  <r>
    <x v="0"/>
    <x v="1"/>
    <x v="2"/>
    <x v="5"/>
    <x v="13"/>
    <s v="PL_A"/>
    <x v="0"/>
    <x v="2"/>
    <n v="5.8921777539798201"/>
    <n v="21.2118399143273"/>
  </r>
  <r>
    <x v="0"/>
    <x v="1"/>
    <x v="2"/>
    <x v="5"/>
    <x v="13"/>
    <s v="PL_A"/>
    <x v="1"/>
    <x v="0"/>
    <n v="4.1483683582741904"/>
    <n v="14.9341260897871"/>
  </r>
  <r>
    <x v="0"/>
    <x v="1"/>
    <x v="2"/>
    <x v="5"/>
    <x v="13"/>
    <s v="PL_A"/>
    <x v="1"/>
    <x v="1"/>
    <n v="4.1483683582741904"/>
    <n v="14.9341260897871"/>
  </r>
  <r>
    <x v="0"/>
    <x v="1"/>
    <x v="2"/>
    <x v="5"/>
    <x v="13"/>
    <s v="PL_A"/>
    <x v="1"/>
    <x v="2"/>
    <n v="4.1483683582741904"/>
    <n v="14.9341260897871"/>
  </r>
  <r>
    <x v="0"/>
    <x v="1"/>
    <x v="1"/>
    <x v="6"/>
    <x v="14"/>
    <s v="SE1_IND"/>
    <x v="0"/>
    <x v="0"/>
    <n v="4.1233821677650004"/>
    <n v="14.844175803954"/>
  </r>
  <r>
    <x v="0"/>
    <x v="1"/>
    <x v="1"/>
    <x v="6"/>
    <x v="14"/>
    <s v="SE1_IND"/>
    <x v="0"/>
    <x v="1"/>
    <n v="4.1233821677650004"/>
    <n v="14.844175803954"/>
  </r>
  <r>
    <x v="0"/>
    <x v="1"/>
    <x v="1"/>
    <x v="6"/>
    <x v="14"/>
    <s v="SE1_IND"/>
    <x v="0"/>
    <x v="2"/>
    <n v="4.1233821677650004"/>
    <n v="14.844175803954"/>
  </r>
  <r>
    <x v="0"/>
    <x v="1"/>
    <x v="1"/>
    <x v="6"/>
    <x v="14"/>
    <s v="SE1_IND"/>
    <x v="1"/>
    <x v="0"/>
    <n v="3.33630899486587"/>
    <n v="12.0107123815171"/>
  </r>
  <r>
    <x v="0"/>
    <x v="1"/>
    <x v="1"/>
    <x v="6"/>
    <x v="14"/>
    <s v="SE1_IND"/>
    <x v="1"/>
    <x v="1"/>
    <n v="3.33630899486587"/>
    <n v="12.0107123815171"/>
  </r>
  <r>
    <x v="0"/>
    <x v="1"/>
    <x v="1"/>
    <x v="6"/>
    <x v="14"/>
    <s v="SE1_IND"/>
    <x v="1"/>
    <x v="2"/>
    <n v="3.33630899486587"/>
    <n v="12.0107123815171"/>
  </r>
  <r>
    <x v="0"/>
    <x v="1"/>
    <x v="1"/>
    <x v="6"/>
    <x v="14"/>
    <s v="SE1_medium"/>
    <x v="0"/>
    <x v="0"/>
    <n v="3.0804797467597602"/>
    <n v="11.089727088335099"/>
  </r>
  <r>
    <x v="0"/>
    <x v="1"/>
    <x v="1"/>
    <x v="6"/>
    <x v="14"/>
    <s v="SE1_medium"/>
    <x v="0"/>
    <x v="1"/>
    <n v="3.6828264131230002"/>
    <n v="13.258175087242799"/>
  </r>
  <r>
    <x v="0"/>
    <x v="1"/>
    <x v="1"/>
    <x v="6"/>
    <x v="14"/>
    <s v="SE1_medium"/>
    <x v="0"/>
    <x v="2"/>
    <n v="3.6828264131230002"/>
    <n v="13.258175087242799"/>
  </r>
  <r>
    <x v="0"/>
    <x v="1"/>
    <x v="1"/>
    <x v="6"/>
    <x v="14"/>
    <s v="SE1_medium"/>
    <x v="1"/>
    <x v="0"/>
    <n v="2.8031931427841599"/>
    <n v="10.091495314023"/>
  </r>
  <r>
    <x v="0"/>
    <x v="1"/>
    <x v="1"/>
    <x v="6"/>
    <x v="14"/>
    <s v="SE1_medium"/>
    <x v="1"/>
    <x v="1"/>
    <n v="2.8031931427841599"/>
    <n v="10.091495314023"/>
  </r>
  <r>
    <x v="0"/>
    <x v="1"/>
    <x v="1"/>
    <x v="6"/>
    <x v="14"/>
    <s v="SE1_medium"/>
    <x v="1"/>
    <x v="2"/>
    <n v="2.6629881500088399"/>
    <n v="9.5867573400318093"/>
  </r>
  <r>
    <x v="0"/>
    <x v="1"/>
    <x v="1"/>
    <x v="6"/>
    <x v="14"/>
    <s v="SE1_small"/>
    <x v="0"/>
    <x v="0"/>
    <n v="3.23022383535957"/>
    <n v="11.6288058072945"/>
  </r>
  <r>
    <x v="0"/>
    <x v="1"/>
    <x v="1"/>
    <x v="6"/>
    <x v="14"/>
    <s v="SE1_small"/>
    <x v="0"/>
    <x v="1"/>
    <n v="3.5324077859768601"/>
    <n v="12.7166680295167"/>
  </r>
  <r>
    <x v="0"/>
    <x v="1"/>
    <x v="1"/>
    <x v="6"/>
    <x v="14"/>
    <s v="SE1_small"/>
    <x v="0"/>
    <x v="2"/>
    <n v="3.23022383535957"/>
    <n v="11.6288058072945"/>
  </r>
  <r>
    <x v="0"/>
    <x v="1"/>
    <x v="1"/>
    <x v="6"/>
    <x v="14"/>
    <s v="SE1_small"/>
    <x v="1"/>
    <x v="0"/>
    <n v="2.7924419146033799"/>
    <n v="10.052790892572199"/>
  </r>
  <r>
    <x v="0"/>
    <x v="1"/>
    <x v="1"/>
    <x v="6"/>
    <x v="14"/>
    <s v="SE1_small"/>
    <x v="1"/>
    <x v="1"/>
    <n v="2.9394602634099898"/>
    <n v="10.582056948276"/>
  </r>
  <r>
    <x v="0"/>
    <x v="1"/>
    <x v="1"/>
    <x v="6"/>
    <x v="14"/>
    <s v="SE1_small"/>
    <x v="1"/>
    <x v="2"/>
    <n v="2.7924419146033799"/>
    <n v="10.052790892572199"/>
  </r>
  <r>
    <x v="0"/>
    <x v="1"/>
    <x v="2"/>
    <x v="6"/>
    <x v="14"/>
    <s v="SE1_IND"/>
    <x v="0"/>
    <x v="0"/>
    <n v="5.7876333005766698"/>
    <n v="20.835479882076001"/>
  </r>
  <r>
    <x v="0"/>
    <x v="1"/>
    <x v="2"/>
    <x v="6"/>
    <x v="14"/>
    <s v="SE1_IND"/>
    <x v="0"/>
    <x v="1"/>
    <n v="5.7876333005766698"/>
    <n v="20.835479882076001"/>
  </r>
  <r>
    <x v="0"/>
    <x v="1"/>
    <x v="2"/>
    <x v="6"/>
    <x v="14"/>
    <s v="SE1_IND"/>
    <x v="0"/>
    <x v="2"/>
    <n v="5.7876333005766698"/>
    <n v="20.835479882076001"/>
  </r>
  <r>
    <x v="0"/>
    <x v="1"/>
    <x v="2"/>
    <x v="6"/>
    <x v="14"/>
    <s v="SE1_IND"/>
    <x v="1"/>
    <x v="0"/>
    <n v="4.0542783502113604"/>
    <n v="14.5954020607609"/>
  </r>
  <r>
    <x v="0"/>
    <x v="1"/>
    <x v="2"/>
    <x v="6"/>
    <x v="14"/>
    <s v="SE1_IND"/>
    <x v="1"/>
    <x v="1"/>
    <n v="4.0542783502113604"/>
    <n v="14.5954020607609"/>
  </r>
  <r>
    <x v="0"/>
    <x v="1"/>
    <x v="2"/>
    <x v="6"/>
    <x v="14"/>
    <s v="SE1_IND"/>
    <x v="1"/>
    <x v="2"/>
    <n v="4.0542783502113604"/>
    <n v="14.5954020607609"/>
  </r>
  <r>
    <x v="0"/>
    <x v="1"/>
    <x v="2"/>
    <x v="6"/>
    <x v="14"/>
    <s v="SE1_medium"/>
    <x v="0"/>
    <x v="0"/>
    <n v="5.0975832500158296"/>
    <n v="18.351299700057002"/>
  </r>
  <r>
    <x v="0"/>
    <x v="1"/>
    <x v="2"/>
    <x v="6"/>
    <x v="14"/>
    <s v="SE1_medium"/>
    <x v="0"/>
    <x v="1"/>
    <n v="5.2954111721058998"/>
    <n v="19.063480219581201"/>
  </r>
  <r>
    <x v="0"/>
    <x v="1"/>
    <x v="2"/>
    <x v="6"/>
    <x v="14"/>
    <s v="SE1_medium"/>
    <x v="0"/>
    <x v="2"/>
    <n v="6.0864303210155803"/>
    <n v="21.911149155656101"/>
  </r>
  <r>
    <x v="0"/>
    <x v="1"/>
    <x v="2"/>
    <x v="6"/>
    <x v="14"/>
    <s v="SE1_medium"/>
    <x v="1"/>
    <x v="0"/>
    <n v="4.6387573307471799"/>
    <n v="16.699526390689901"/>
  </r>
  <r>
    <x v="0"/>
    <x v="1"/>
    <x v="2"/>
    <x v="6"/>
    <x v="14"/>
    <s v="SE1_medium"/>
    <x v="1"/>
    <x v="1"/>
    <n v="4.6387573307471799"/>
    <n v="16.699526390689901"/>
  </r>
  <r>
    <x v="0"/>
    <x v="1"/>
    <x v="2"/>
    <x v="6"/>
    <x v="14"/>
    <s v="SE1_medium"/>
    <x v="1"/>
    <x v="2"/>
    <n v="4.6387573307471799"/>
    <n v="16.699526390689901"/>
  </r>
  <r>
    <x v="0"/>
    <x v="1"/>
    <x v="2"/>
    <x v="6"/>
    <x v="14"/>
    <s v="SE1_small"/>
    <x v="0"/>
    <x v="0"/>
    <n v="5.3829534512328996"/>
    <n v="19.378632424438401"/>
  </r>
  <r>
    <x v="0"/>
    <x v="1"/>
    <x v="2"/>
    <x v="6"/>
    <x v="14"/>
    <s v="SE1_small"/>
    <x v="0"/>
    <x v="1"/>
    <n v="5.7520428178358101"/>
    <n v="20.7073541442089"/>
  </r>
  <r>
    <x v="0"/>
    <x v="1"/>
    <x v="2"/>
    <x v="6"/>
    <x v="14"/>
    <s v="SE1_small"/>
    <x v="0"/>
    <x v="2"/>
    <n v="5.3829534512328996"/>
    <n v="19.378632424438401"/>
  </r>
  <r>
    <x v="0"/>
    <x v="1"/>
    <x v="2"/>
    <x v="6"/>
    <x v="14"/>
    <s v="SE1_small"/>
    <x v="1"/>
    <x v="0"/>
    <n v="4.8984442138547202"/>
    <n v="17.634399169877"/>
  </r>
  <r>
    <x v="0"/>
    <x v="1"/>
    <x v="2"/>
    <x v="6"/>
    <x v="14"/>
    <s v="SE1_small"/>
    <x v="1"/>
    <x v="1"/>
    <n v="4.8984442138547202"/>
    <n v="17.634399169877"/>
  </r>
  <r>
    <x v="0"/>
    <x v="1"/>
    <x v="2"/>
    <x v="6"/>
    <x v="14"/>
    <s v="SE1_small"/>
    <x v="1"/>
    <x v="2"/>
    <n v="4.0808585873677998"/>
    <n v="14.6910909145241"/>
  </r>
  <r>
    <x v="0"/>
    <x v="1"/>
    <x v="1"/>
    <x v="6"/>
    <x v="15"/>
    <s v="SE2_IND"/>
    <x v="0"/>
    <x v="0"/>
    <n v="1.4237930326246999"/>
    <n v="5.1256549174489097"/>
  </r>
  <r>
    <x v="0"/>
    <x v="1"/>
    <x v="1"/>
    <x v="6"/>
    <x v="15"/>
    <s v="SE2_IND"/>
    <x v="0"/>
    <x v="1"/>
    <n v="1.4237930326246999"/>
    <n v="5.1256549174489097"/>
  </r>
  <r>
    <x v="0"/>
    <x v="1"/>
    <x v="1"/>
    <x v="6"/>
    <x v="15"/>
    <s v="SE2_IND"/>
    <x v="0"/>
    <x v="2"/>
    <n v="1.4237930326246999"/>
    <n v="5.1256549174489097"/>
  </r>
  <r>
    <x v="0"/>
    <x v="1"/>
    <x v="1"/>
    <x v="6"/>
    <x v="15"/>
    <s v="SE2_IND"/>
    <x v="1"/>
    <x v="0"/>
    <n v="1.28137077981223"/>
    <n v="4.6129348073240202"/>
  </r>
  <r>
    <x v="0"/>
    <x v="1"/>
    <x v="1"/>
    <x v="6"/>
    <x v="15"/>
    <s v="SE2_IND"/>
    <x v="1"/>
    <x v="1"/>
    <n v="1.28137077981223"/>
    <n v="4.6129348073240202"/>
  </r>
  <r>
    <x v="0"/>
    <x v="1"/>
    <x v="1"/>
    <x v="6"/>
    <x v="15"/>
    <s v="SE2_IND"/>
    <x v="1"/>
    <x v="2"/>
    <n v="1.28137077981223"/>
    <n v="4.6129348073240202"/>
  </r>
  <r>
    <x v="0"/>
    <x v="1"/>
    <x v="1"/>
    <x v="6"/>
    <x v="15"/>
    <s v="SE2_medium"/>
    <x v="0"/>
    <x v="0"/>
    <n v="3.34989453148438"/>
    <n v="12.0596203133438"/>
  </r>
  <r>
    <x v="0"/>
    <x v="1"/>
    <x v="1"/>
    <x v="6"/>
    <x v="15"/>
    <s v="SE2_medium"/>
    <x v="0"/>
    <x v="1"/>
    <n v="3.6653266302498202"/>
    <n v="13.1951758688993"/>
  </r>
  <r>
    <x v="0"/>
    <x v="1"/>
    <x v="1"/>
    <x v="6"/>
    <x v="15"/>
    <s v="SE2_medium"/>
    <x v="0"/>
    <x v="2"/>
    <n v="3.52441130315637"/>
    <n v="12.687880691362899"/>
  </r>
  <r>
    <x v="0"/>
    <x v="1"/>
    <x v="1"/>
    <x v="6"/>
    <x v="15"/>
    <s v="SE2_medium"/>
    <x v="1"/>
    <x v="0"/>
    <n v="2.6752762574400402"/>
    <n v="9.6309945267841393"/>
  </r>
  <r>
    <x v="0"/>
    <x v="1"/>
    <x v="1"/>
    <x v="6"/>
    <x v="15"/>
    <s v="SE2_medium"/>
    <x v="1"/>
    <x v="1"/>
    <n v="3.0483605968835699"/>
    <n v="10.974098148780801"/>
  </r>
  <r>
    <x v="0"/>
    <x v="1"/>
    <x v="1"/>
    <x v="6"/>
    <x v="15"/>
    <s v="SE2_medium"/>
    <x v="1"/>
    <x v="2"/>
    <n v="2.6752762574400402"/>
    <n v="9.6309945267841393"/>
  </r>
  <r>
    <x v="0"/>
    <x v="1"/>
    <x v="1"/>
    <x v="6"/>
    <x v="15"/>
    <s v="SE2_small"/>
    <x v="0"/>
    <x v="0"/>
    <n v="1.5238069836811801"/>
    <n v="5.4857051412522599"/>
  </r>
  <r>
    <x v="0"/>
    <x v="1"/>
    <x v="1"/>
    <x v="6"/>
    <x v="15"/>
    <s v="SE2_small"/>
    <x v="0"/>
    <x v="1"/>
    <n v="1.5238069836811801"/>
    <n v="5.4857051412522599"/>
  </r>
  <r>
    <x v="0"/>
    <x v="1"/>
    <x v="1"/>
    <x v="6"/>
    <x v="15"/>
    <s v="SE2_small"/>
    <x v="0"/>
    <x v="2"/>
    <n v="1.5238069836811801"/>
    <n v="5.4857051412522599"/>
  </r>
  <r>
    <x v="0"/>
    <x v="1"/>
    <x v="1"/>
    <x v="6"/>
    <x v="15"/>
    <s v="SE2_small"/>
    <x v="1"/>
    <x v="0"/>
    <n v="1.3866209283826501"/>
    <n v="4.9918353421775503"/>
  </r>
  <r>
    <x v="0"/>
    <x v="1"/>
    <x v="1"/>
    <x v="6"/>
    <x v="15"/>
    <s v="SE2_small"/>
    <x v="1"/>
    <x v="1"/>
    <n v="1.3866209283826501"/>
    <n v="4.9918353421775503"/>
  </r>
  <r>
    <x v="0"/>
    <x v="1"/>
    <x v="1"/>
    <x v="6"/>
    <x v="15"/>
    <s v="SE2_small"/>
    <x v="1"/>
    <x v="2"/>
    <n v="1.3866209283826501"/>
    <n v="4.9918353421775503"/>
  </r>
  <r>
    <x v="0"/>
    <x v="1"/>
    <x v="2"/>
    <x v="6"/>
    <x v="15"/>
    <s v="SE2_IND"/>
    <x v="0"/>
    <x v="0"/>
    <n v="5.6989312866631803"/>
    <n v="20.516152631987399"/>
  </r>
  <r>
    <x v="0"/>
    <x v="1"/>
    <x v="2"/>
    <x v="6"/>
    <x v="15"/>
    <s v="SE2_IND"/>
    <x v="0"/>
    <x v="1"/>
    <n v="5.6989312866631803"/>
    <n v="20.516152631987399"/>
  </r>
  <r>
    <x v="0"/>
    <x v="1"/>
    <x v="2"/>
    <x v="6"/>
    <x v="15"/>
    <s v="SE2_IND"/>
    <x v="0"/>
    <x v="2"/>
    <n v="5.6989312866631803"/>
    <n v="20.516152631987499"/>
  </r>
  <r>
    <x v="0"/>
    <x v="1"/>
    <x v="2"/>
    <x v="6"/>
    <x v="15"/>
    <s v="SE2_IND"/>
    <x v="1"/>
    <x v="0"/>
    <n v="3.9744465376892402"/>
    <n v="14.3080075356813"/>
  </r>
  <r>
    <x v="0"/>
    <x v="1"/>
    <x v="2"/>
    <x v="6"/>
    <x v="15"/>
    <s v="SE2_IND"/>
    <x v="1"/>
    <x v="1"/>
    <n v="3.9744465376892402"/>
    <n v="14.3080075356813"/>
  </r>
  <r>
    <x v="0"/>
    <x v="1"/>
    <x v="2"/>
    <x v="6"/>
    <x v="15"/>
    <s v="SE2_IND"/>
    <x v="1"/>
    <x v="2"/>
    <n v="3.9744465376892402"/>
    <n v="14.3080075356813"/>
  </r>
  <r>
    <x v="0"/>
    <x v="1"/>
    <x v="2"/>
    <x v="6"/>
    <x v="15"/>
    <s v="SE2_medium"/>
    <x v="0"/>
    <x v="0"/>
    <n v="5.1693211406366899"/>
    <n v="18.6095561062921"/>
  </r>
  <r>
    <x v="0"/>
    <x v="1"/>
    <x v="2"/>
    <x v="6"/>
    <x v="15"/>
    <s v="SE2_medium"/>
    <x v="0"/>
    <x v="1"/>
    <n v="6.3559961337265198"/>
    <n v="22.881586081415499"/>
  </r>
  <r>
    <x v="0"/>
    <x v="1"/>
    <x v="2"/>
    <x v="6"/>
    <x v="15"/>
    <s v="SE2_medium"/>
    <x v="0"/>
    <x v="2"/>
    <n v="5.1693211406366899"/>
    <n v="18.6095561062921"/>
  </r>
  <r>
    <x v="0"/>
    <x v="1"/>
    <x v="2"/>
    <x v="6"/>
    <x v="15"/>
    <s v="SE2_medium"/>
    <x v="1"/>
    <x v="0"/>
    <n v="4.70403881121217"/>
    <n v="16.934539720363802"/>
  </r>
  <r>
    <x v="0"/>
    <x v="1"/>
    <x v="2"/>
    <x v="6"/>
    <x v="15"/>
    <s v="SE2_medium"/>
    <x v="1"/>
    <x v="1"/>
    <n v="4.70403881121217"/>
    <n v="16.934539720363802"/>
  </r>
  <r>
    <x v="0"/>
    <x v="1"/>
    <x v="2"/>
    <x v="6"/>
    <x v="15"/>
    <s v="SE2_medium"/>
    <x v="1"/>
    <x v="2"/>
    <n v="4.70403881121217"/>
    <n v="16.934539720363802"/>
  </r>
  <r>
    <x v="0"/>
    <x v="1"/>
    <x v="2"/>
    <x v="6"/>
    <x v="15"/>
    <s v="SE2_small"/>
    <x v="0"/>
    <x v="0"/>
    <n v="5.1693211406366899"/>
    <n v="18.6095561062921"/>
  </r>
  <r>
    <x v="0"/>
    <x v="1"/>
    <x v="2"/>
    <x v="6"/>
    <x v="15"/>
    <s v="SE2_small"/>
    <x v="0"/>
    <x v="1"/>
    <n v="6.3559961337265198"/>
    <n v="22.881586081415499"/>
  </r>
  <r>
    <x v="0"/>
    <x v="1"/>
    <x v="2"/>
    <x v="6"/>
    <x v="15"/>
    <s v="SE2_small"/>
    <x v="0"/>
    <x v="2"/>
    <n v="5.1693211406366899"/>
    <n v="18.6095561062921"/>
  </r>
  <r>
    <x v="0"/>
    <x v="1"/>
    <x v="2"/>
    <x v="6"/>
    <x v="15"/>
    <s v="SE2_small"/>
    <x v="1"/>
    <x v="0"/>
    <n v="4.7040388112121603"/>
    <n v="16.934539720363802"/>
  </r>
  <r>
    <x v="0"/>
    <x v="1"/>
    <x v="2"/>
    <x v="6"/>
    <x v="15"/>
    <s v="SE2_small"/>
    <x v="1"/>
    <x v="1"/>
    <n v="4.7040388112121603"/>
    <n v="16.934539720363802"/>
  </r>
  <r>
    <x v="0"/>
    <x v="1"/>
    <x v="2"/>
    <x v="6"/>
    <x v="15"/>
    <s v="SE2_small"/>
    <x v="1"/>
    <x v="2"/>
    <n v="4.7040388112121603"/>
    <n v="16.934539720363802"/>
  </r>
  <r>
    <x v="0"/>
    <x v="1"/>
    <x v="1"/>
    <x v="6"/>
    <x v="16"/>
    <s v="SE3_IND"/>
    <x v="0"/>
    <x v="0"/>
    <n v="1.4307041454435301"/>
    <n v="5.1505349235967097"/>
  </r>
  <r>
    <x v="0"/>
    <x v="1"/>
    <x v="1"/>
    <x v="6"/>
    <x v="16"/>
    <s v="SE3_IND"/>
    <x v="0"/>
    <x v="1"/>
    <n v="1.4307041454435301"/>
    <n v="5.1505349235967097"/>
  </r>
  <r>
    <x v="0"/>
    <x v="1"/>
    <x v="1"/>
    <x v="6"/>
    <x v="16"/>
    <s v="SE3_IND"/>
    <x v="0"/>
    <x v="2"/>
    <n v="1.4307041454435301"/>
    <n v="5.1505349235967097"/>
  </r>
  <r>
    <x v="0"/>
    <x v="1"/>
    <x v="1"/>
    <x v="6"/>
    <x v="16"/>
    <s v="SE3_IND"/>
    <x v="1"/>
    <x v="0"/>
    <n v="1.2410962877636"/>
    <n v="4.4679466359489703"/>
  </r>
  <r>
    <x v="0"/>
    <x v="1"/>
    <x v="1"/>
    <x v="6"/>
    <x v="16"/>
    <s v="SE3_IND"/>
    <x v="1"/>
    <x v="1"/>
    <n v="1.2410962877636"/>
    <n v="4.4679466359489703"/>
  </r>
  <r>
    <x v="0"/>
    <x v="1"/>
    <x v="1"/>
    <x v="6"/>
    <x v="16"/>
    <s v="SE3_IND"/>
    <x v="1"/>
    <x v="2"/>
    <n v="1.2410962877636"/>
    <n v="4.4679466359489703"/>
  </r>
  <r>
    <x v="0"/>
    <x v="1"/>
    <x v="1"/>
    <x v="6"/>
    <x v="16"/>
    <s v="SE3_large"/>
    <x v="0"/>
    <x v="0"/>
    <n v="4.8070780424494304"/>
    <n v="17.305480952817899"/>
  </r>
  <r>
    <x v="0"/>
    <x v="1"/>
    <x v="1"/>
    <x v="6"/>
    <x v="16"/>
    <s v="SE3_large"/>
    <x v="0"/>
    <x v="1"/>
    <n v="4.8070780424494304"/>
    <n v="17.305480952817899"/>
  </r>
  <r>
    <x v="0"/>
    <x v="1"/>
    <x v="1"/>
    <x v="6"/>
    <x v="16"/>
    <s v="SE3_large"/>
    <x v="0"/>
    <x v="2"/>
    <n v="4.8070780424494304"/>
    <n v="17.305480952817899"/>
  </r>
  <r>
    <x v="0"/>
    <x v="1"/>
    <x v="1"/>
    <x v="6"/>
    <x v="16"/>
    <s v="SE3_large"/>
    <x v="1"/>
    <x v="0"/>
    <n v="3.0178387951291601"/>
    <n v="10.864219662465"/>
  </r>
  <r>
    <x v="0"/>
    <x v="1"/>
    <x v="1"/>
    <x v="6"/>
    <x v="16"/>
    <s v="SE3_large"/>
    <x v="1"/>
    <x v="1"/>
    <n v="3.0178387951291601"/>
    <n v="10.864219662465"/>
  </r>
  <r>
    <x v="0"/>
    <x v="1"/>
    <x v="1"/>
    <x v="6"/>
    <x v="16"/>
    <s v="SE3_large"/>
    <x v="1"/>
    <x v="2"/>
    <n v="3.0178387951291601"/>
    <n v="10.864219662465"/>
  </r>
  <r>
    <x v="0"/>
    <x v="1"/>
    <x v="1"/>
    <x v="6"/>
    <x v="16"/>
    <s v="SE3_medium"/>
    <x v="0"/>
    <x v="0"/>
    <n v="3.4748117508213499"/>
    <n v="12.5093223029569"/>
  </r>
  <r>
    <x v="0"/>
    <x v="1"/>
    <x v="1"/>
    <x v="6"/>
    <x v="16"/>
    <s v="SE3_medium"/>
    <x v="0"/>
    <x v="1"/>
    <n v="3.8040728142508198"/>
    <n v="13.694662131303"/>
  </r>
  <r>
    <x v="0"/>
    <x v="1"/>
    <x v="1"/>
    <x v="6"/>
    <x v="16"/>
    <s v="SE3_medium"/>
    <x v="0"/>
    <x v="2"/>
    <n v="3.6581988523833702"/>
    <n v="13.169515868580101"/>
  </r>
  <r>
    <x v="0"/>
    <x v="1"/>
    <x v="1"/>
    <x v="6"/>
    <x v="16"/>
    <s v="SE3_medium"/>
    <x v="1"/>
    <x v="0"/>
    <n v="2.7459101862250499"/>
    <n v="9.8852766704101906"/>
  </r>
  <r>
    <x v="0"/>
    <x v="1"/>
    <x v="1"/>
    <x v="6"/>
    <x v="16"/>
    <s v="SE3_medium"/>
    <x v="1"/>
    <x v="1"/>
    <n v="3.1620352664802098"/>
    <n v="11.3833269593287"/>
  </r>
  <r>
    <x v="0"/>
    <x v="1"/>
    <x v="1"/>
    <x v="6"/>
    <x v="16"/>
    <s v="SE3_medium"/>
    <x v="1"/>
    <x v="2"/>
    <n v="2.7459101862250499"/>
    <n v="9.88527667041018"/>
  </r>
  <r>
    <x v="0"/>
    <x v="1"/>
    <x v="1"/>
    <x v="6"/>
    <x v="16"/>
    <s v="SE3_small"/>
    <x v="0"/>
    <x v="0"/>
    <n v="3.4748117508213499"/>
    <n v="12.5093223029569"/>
  </r>
  <r>
    <x v="0"/>
    <x v="1"/>
    <x v="1"/>
    <x v="6"/>
    <x v="16"/>
    <s v="SE3_small"/>
    <x v="0"/>
    <x v="1"/>
    <n v="3.8040728142508198"/>
    <n v="13.694662131303"/>
  </r>
  <r>
    <x v="0"/>
    <x v="1"/>
    <x v="1"/>
    <x v="6"/>
    <x v="16"/>
    <s v="SE3_small"/>
    <x v="0"/>
    <x v="2"/>
    <n v="3.4748117508213499"/>
    <n v="12.5093223029569"/>
  </r>
  <r>
    <x v="0"/>
    <x v="1"/>
    <x v="1"/>
    <x v="6"/>
    <x v="16"/>
    <s v="SE3_small"/>
    <x v="1"/>
    <x v="0"/>
    <n v="2.1463980044078701"/>
    <n v="7.7270328158683501"/>
  </r>
  <r>
    <x v="0"/>
    <x v="1"/>
    <x v="1"/>
    <x v="6"/>
    <x v="16"/>
    <s v="SE3_small"/>
    <x v="1"/>
    <x v="1"/>
    <n v="3.1620352664802098"/>
    <n v="11.3833269593287"/>
  </r>
  <r>
    <x v="0"/>
    <x v="1"/>
    <x v="1"/>
    <x v="6"/>
    <x v="16"/>
    <s v="SE3_small"/>
    <x v="1"/>
    <x v="2"/>
    <n v="3.1620352664802098"/>
    <n v="11.3833269593287"/>
  </r>
  <r>
    <x v="0"/>
    <x v="1"/>
    <x v="2"/>
    <x v="6"/>
    <x v="16"/>
    <s v="SE3_IND"/>
    <x v="0"/>
    <x v="0"/>
    <n v="5.4997145680509103"/>
    <n v="19.798972444983299"/>
  </r>
  <r>
    <x v="0"/>
    <x v="1"/>
    <x v="2"/>
    <x v="6"/>
    <x v="16"/>
    <s v="SE3_IND"/>
    <x v="0"/>
    <x v="1"/>
    <n v="5.4997145680509103"/>
    <n v="19.798972444983299"/>
  </r>
  <r>
    <x v="0"/>
    <x v="1"/>
    <x v="2"/>
    <x v="6"/>
    <x v="16"/>
    <s v="SE3_IND"/>
    <x v="0"/>
    <x v="2"/>
    <n v="5.4997145680509103"/>
    <n v="19.798972444983299"/>
  </r>
  <r>
    <x v="0"/>
    <x v="1"/>
    <x v="2"/>
    <x v="6"/>
    <x v="16"/>
    <s v="SE3_IND"/>
    <x v="1"/>
    <x v="0"/>
    <n v="3.79515149093818"/>
    <n v="13.662545367377399"/>
  </r>
  <r>
    <x v="0"/>
    <x v="1"/>
    <x v="2"/>
    <x v="6"/>
    <x v="16"/>
    <s v="SE3_IND"/>
    <x v="1"/>
    <x v="1"/>
    <n v="3.79515149093818"/>
    <n v="13.662545367377399"/>
  </r>
  <r>
    <x v="0"/>
    <x v="1"/>
    <x v="2"/>
    <x v="6"/>
    <x v="16"/>
    <s v="SE3_IND"/>
    <x v="1"/>
    <x v="2"/>
    <n v="3.79515149093818"/>
    <n v="13.662545367377399"/>
  </r>
  <r>
    <x v="0"/>
    <x v="1"/>
    <x v="2"/>
    <x v="6"/>
    <x v="16"/>
    <s v="SE3_large"/>
    <x v="0"/>
    <x v="0"/>
    <n v="5.4997145680509103"/>
    <n v="19.798972444983299"/>
  </r>
  <r>
    <x v="0"/>
    <x v="1"/>
    <x v="2"/>
    <x v="6"/>
    <x v="16"/>
    <s v="SE3_large"/>
    <x v="0"/>
    <x v="1"/>
    <n v="5.4997145680509103"/>
    <n v="19.798972444983299"/>
  </r>
  <r>
    <x v="0"/>
    <x v="1"/>
    <x v="2"/>
    <x v="6"/>
    <x v="16"/>
    <s v="SE3_large"/>
    <x v="0"/>
    <x v="2"/>
    <n v="5.4997145680509103"/>
    <n v="19.798972444983299"/>
  </r>
  <r>
    <x v="0"/>
    <x v="1"/>
    <x v="2"/>
    <x v="6"/>
    <x v="16"/>
    <s v="SE3_large"/>
    <x v="1"/>
    <x v="0"/>
    <n v="3.79515149093818"/>
    <n v="13.662545367377399"/>
  </r>
  <r>
    <x v="0"/>
    <x v="1"/>
    <x v="2"/>
    <x v="6"/>
    <x v="16"/>
    <s v="SE3_large"/>
    <x v="1"/>
    <x v="1"/>
    <n v="3.79515149093818"/>
    <n v="13.662545367377399"/>
  </r>
  <r>
    <x v="0"/>
    <x v="1"/>
    <x v="2"/>
    <x v="6"/>
    <x v="16"/>
    <s v="SE3_large"/>
    <x v="1"/>
    <x v="2"/>
    <n v="3.79515149093818"/>
    <n v="13.662545367377399"/>
  </r>
  <r>
    <x v="0"/>
    <x v="1"/>
    <x v="2"/>
    <x v="6"/>
    <x v="16"/>
    <s v="SE3_medium"/>
    <x v="0"/>
    <x v="0"/>
    <n v="5.4247680475847702"/>
    <n v="19.5291649713052"/>
  </r>
  <r>
    <x v="0"/>
    <x v="1"/>
    <x v="2"/>
    <x v="6"/>
    <x v="16"/>
    <s v="SE3_medium"/>
    <x v="0"/>
    <x v="1"/>
    <n v="6.2676825693281604"/>
    <n v="22.5636572495814"/>
  </r>
  <r>
    <x v="0"/>
    <x v="1"/>
    <x v="2"/>
    <x v="6"/>
    <x v="16"/>
    <s v="SE3_medium"/>
    <x v="0"/>
    <x v="2"/>
    <n v="5.4982728443826803"/>
    <n v="19.793782239777698"/>
  </r>
  <r>
    <x v="0"/>
    <x v="1"/>
    <x v="2"/>
    <x v="6"/>
    <x v="16"/>
    <s v="SE3_medium"/>
    <x v="1"/>
    <x v="0"/>
    <n v="4.6662398219863999"/>
    <n v="16.798463359151"/>
  </r>
  <r>
    <x v="0"/>
    <x v="1"/>
    <x v="2"/>
    <x v="6"/>
    <x v="16"/>
    <s v="SE3_medium"/>
    <x v="1"/>
    <x v="1"/>
    <n v="4.9364954965349197"/>
    <n v="17.7713837875257"/>
  </r>
  <r>
    <x v="0"/>
    <x v="1"/>
    <x v="2"/>
    <x v="6"/>
    <x v="16"/>
    <s v="SE3_medium"/>
    <x v="1"/>
    <x v="2"/>
    <n v="4.9364954965349197"/>
    <n v="17.7713837875257"/>
  </r>
  <r>
    <x v="0"/>
    <x v="1"/>
    <x v="2"/>
    <x v="6"/>
    <x v="16"/>
    <s v="SE3_small"/>
    <x v="0"/>
    <x v="0"/>
    <n v="5.3311433627655003"/>
    <n v="19.192116105955801"/>
  </r>
  <r>
    <x v="0"/>
    <x v="1"/>
    <x v="2"/>
    <x v="6"/>
    <x v="16"/>
    <s v="SE3_small"/>
    <x v="0"/>
    <x v="1"/>
    <n v="6.5157974033140098"/>
    <n v="23.456870651930402"/>
  </r>
  <r>
    <x v="0"/>
    <x v="1"/>
    <x v="2"/>
    <x v="6"/>
    <x v="16"/>
    <s v="SE3_small"/>
    <x v="0"/>
    <x v="2"/>
    <n v="5.3311433627655003"/>
    <n v="19.192116105955801"/>
  </r>
  <r>
    <x v="0"/>
    <x v="1"/>
    <x v="2"/>
    <x v="6"/>
    <x v="16"/>
    <s v="SE3_small"/>
    <x v="1"/>
    <x v="0"/>
    <n v="4.8492760808080604"/>
    <n v="17.457393890909"/>
  </r>
  <r>
    <x v="0"/>
    <x v="1"/>
    <x v="2"/>
    <x v="6"/>
    <x v="16"/>
    <s v="SE3_small"/>
    <x v="1"/>
    <x v="1"/>
    <n v="4.8512970333493897"/>
    <n v="17.464669320057801"/>
  </r>
  <r>
    <x v="0"/>
    <x v="1"/>
    <x v="2"/>
    <x v="6"/>
    <x v="16"/>
    <s v="SE3_small"/>
    <x v="1"/>
    <x v="2"/>
    <n v="4.8512970333493897"/>
    <n v="17.464669320057801"/>
  </r>
  <r>
    <x v="0"/>
    <x v="1"/>
    <x v="1"/>
    <x v="6"/>
    <x v="17"/>
    <s v="SE4_IND"/>
    <x v="0"/>
    <x v="0"/>
    <n v="1.5011167742973499"/>
    <n v="5.4040203874704602"/>
  </r>
  <r>
    <x v="0"/>
    <x v="1"/>
    <x v="1"/>
    <x v="6"/>
    <x v="17"/>
    <s v="SE4_IND"/>
    <x v="0"/>
    <x v="1"/>
    <n v="1.5011167742973499"/>
    <n v="5.4040203874704602"/>
  </r>
  <r>
    <x v="0"/>
    <x v="1"/>
    <x v="1"/>
    <x v="6"/>
    <x v="17"/>
    <s v="SE4_IND"/>
    <x v="0"/>
    <x v="2"/>
    <n v="1.5011167742973499"/>
    <n v="5.40402038747047"/>
  </r>
  <r>
    <x v="0"/>
    <x v="1"/>
    <x v="1"/>
    <x v="6"/>
    <x v="17"/>
    <s v="SE4_IND"/>
    <x v="1"/>
    <x v="0"/>
    <n v="1.3033925490276901"/>
    <n v="4.6922131764996804"/>
  </r>
  <r>
    <x v="0"/>
    <x v="1"/>
    <x v="1"/>
    <x v="6"/>
    <x v="17"/>
    <s v="SE4_IND"/>
    <x v="1"/>
    <x v="1"/>
    <n v="1.3033925490276901"/>
    <n v="4.6922131764996804"/>
  </r>
  <r>
    <x v="0"/>
    <x v="1"/>
    <x v="1"/>
    <x v="6"/>
    <x v="17"/>
    <s v="SE4_IND"/>
    <x v="1"/>
    <x v="2"/>
    <n v="1.3033925490276901"/>
    <n v="4.6922131764996804"/>
  </r>
  <r>
    <x v="0"/>
    <x v="1"/>
    <x v="1"/>
    <x v="6"/>
    <x v="17"/>
    <s v="SE4_large"/>
    <x v="0"/>
    <x v="0"/>
    <n v="4.7351184583718497"/>
    <n v="17.0464264501386"/>
  </r>
  <r>
    <x v="0"/>
    <x v="1"/>
    <x v="1"/>
    <x v="6"/>
    <x v="17"/>
    <s v="SE4_large"/>
    <x v="0"/>
    <x v="1"/>
    <n v="4.7351184583718497"/>
    <n v="17.0464264501386"/>
  </r>
  <r>
    <x v="0"/>
    <x v="1"/>
    <x v="1"/>
    <x v="6"/>
    <x v="17"/>
    <s v="SE4_large"/>
    <x v="0"/>
    <x v="2"/>
    <n v="4.7351184583718497"/>
    <n v="17.0464264501387"/>
  </r>
  <r>
    <x v="0"/>
    <x v="1"/>
    <x v="1"/>
    <x v="6"/>
    <x v="17"/>
    <s v="SE4_large"/>
    <x v="1"/>
    <x v="0"/>
    <n v="2.9530751694593498"/>
    <n v="10.631070610053699"/>
  </r>
  <r>
    <x v="0"/>
    <x v="1"/>
    <x v="1"/>
    <x v="6"/>
    <x v="17"/>
    <s v="SE4_large"/>
    <x v="1"/>
    <x v="1"/>
    <n v="2.9530751694593498"/>
    <n v="10.631070610053699"/>
  </r>
  <r>
    <x v="0"/>
    <x v="1"/>
    <x v="1"/>
    <x v="6"/>
    <x v="17"/>
    <s v="SE4_large"/>
    <x v="1"/>
    <x v="2"/>
    <n v="2.9530751694593498"/>
    <n v="10.631070610053699"/>
  </r>
  <r>
    <x v="0"/>
    <x v="1"/>
    <x v="1"/>
    <x v="6"/>
    <x v="17"/>
    <s v="SE4_medium"/>
    <x v="0"/>
    <x v="0"/>
    <n v="3.4422274495260998"/>
    <n v="12.392018818294"/>
  </r>
  <r>
    <x v="0"/>
    <x v="1"/>
    <x v="1"/>
    <x v="6"/>
    <x v="17"/>
    <s v="SE4_medium"/>
    <x v="0"/>
    <x v="1"/>
    <n v="3.7865308465252001"/>
    <n v="13.631511047490701"/>
  </r>
  <r>
    <x v="0"/>
    <x v="1"/>
    <x v="1"/>
    <x v="6"/>
    <x v="17"/>
    <s v="SE4_medium"/>
    <x v="0"/>
    <x v="2"/>
    <n v="3.4422274495260998"/>
    <n v="12.392018818294"/>
  </r>
  <r>
    <x v="0"/>
    <x v="1"/>
    <x v="1"/>
    <x v="6"/>
    <x v="17"/>
    <s v="SE4_medium"/>
    <x v="1"/>
    <x v="0"/>
    <n v="2.9757190390503401"/>
    <n v="10.7125885405812"/>
  </r>
  <r>
    <x v="0"/>
    <x v="1"/>
    <x v="1"/>
    <x v="6"/>
    <x v="17"/>
    <s v="SE4_medium"/>
    <x v="1"/>
    <x v="1"/>
    <n v="3.1323835523015302"/>
    <n v="11.2765807882855"/>
  </r>
  <r>
    <x v="0"/>
    <x v="1"/>
    <x v="1"/>
    <x v="6"/>
    <x v="17"/>
    <s v="SE4_medium"/>
    <x v="1"/>
    <x v="2"/>
    <n v="2.9757190390503401"/>
    <n v="10.7125885405812"/>
  </r>
  <r>
    <x v="0"/>
    <x v="1"/>
    <x v="1"/>
    <x v="6"/>
    <x v="17"/>
    <s v="SE4_small"/>
    <x v="0"/>
    <x v="0"/>
    <n v="3.27944073583167"/>
    <n v="11.805986648994001"/>
  </r>
  <r>
    <x v="0"/>
    <x v="1"/>
    <x v="1"/>
    <x v="6"/>
    <x v="17"/>
    <s v="SE4_small"/>
    <x v="0"/>
    <x v="1"/>
    <n v="3.9984392886161002"/>
    <n v="14.394381439018"/>
  </r>
  <r>
    <x v="0"/>
    <x v="1"/>
    <x v="1"/>
    <x v="6"/>
    <x v="17"/>
    <s v="SE4_small"/>
    <x v="0"/>
    <x v="2"/>
    <n v="3.27944073583167"/>
    <n v="11.805986648994001"/>
  </r>
  <r>
    <x v="0"/>
    <x v="1"/>
    <x v="1"/>
    <x v="6"/>
    <x v="17"/>
    <s v="SE4_small"/>
    <x v="1"/>
    <x v="0"/>
    <n v="2.8349899250615"/>
    <n v="10.2059637302214"/>
  </r>
  <r>
    <x v="0"/>
    <x v="1"/>
    <x v="1"/>
    <x v="6"/>
    <x v="17"/>
    <s v="SE4_small"/>
    <x v="1"/>
    <x v="1"/>
    <n v="2.9842476428396001"/>
    <n v="10.7432915142225"/>
  </r>
  <r>
    <x v="0"/>
    <x v="1"/>
    <x v="1"/>
    <x v="6"/>
    <x v="17"/>
    <s v="SE4_small"/>
    <x v="1"/>
    <x v="2"/>
    <n v="2.8349899250615"/>
    <n v="10.2059637302214"/>
  </r>
  <r>
    <x v="0"/>
    <x v="1"/>
    <x v="2"/>
    <x v="6"/>
    <x v="17"/>
    <s v="SE4_IND"/>
    <x v="0"/>
    <x v="0"/>
    <n v="5.5057340931056498"/>
    <n v="19.8206427351804"/>
  </r>
  <r>
    <x v="0"/>
    <x v="1"/>
    <x v="2"/>
    <x v="6"/>
    <x v="17"/>
    <s v="SE4_IND"/>
    <x v="0"/>
    <x v="1"/>
    <n v="5.5057340931056498"/>
    <n v="19.8206427351804"/>
  </r>
  <r>
    <x v="0"/>
    <x v="1"/>
    <x v="2"/>
    <x v="6"/>
    <x v="17"/>
    <s v="SE4_IND"/>
    <x v="0"/>
    <x v="2"/>
    <n v="5.5057340931056498"/>
    <n v="19.8206427351804"/>
  </r>
  <r>
    <x v="0"/>
    <x v="1"/>
    <x v="2"/>
    <x v="6"/>
    <x v="17"/>
    <s v="SE4_IND"/>
    <x v="1"/>
    <x v="0"/>
    <n v="3.8005690634874498"/>
    <n v="13.682048628554799"/>
  </r>
  <r>
    <x v="0"/>
    <x v="1"/>
    <x v="2"/>
    <x v="6"/>
    <x v="17"/>
    <s v="SE4_IND"/>
    <x v="1"/>
    <x v="1"/>
    <n v="3.8005690634874498"/>
    <n v="13.682048628554799"/>
  </r>
  <r>
    <x v="0"/>
    <x v="1"/>
    <x v="2"/>
    <x v="6"/>
    <x v="17"/>
    <s v="SE4_IND"/>
    <x v="1"/>
    <x v="2"/>
    <n v="3.8005690634874498"/>
    <n v="13.682048628554799"/>
  </r>
  <r>
    <x v="0"/>
    <x v="1"/>
    <x v="2"/>
    <x v="6"/>
    <x v="17"/>
    <s v="SE4_large"/>
    <x v="0"/>
    <x v="0"/>
    <n v="5.5057340931056498"/>
    <n v="19.8206427351804"/>
  </r>
  <r>
    <x v="0"/>
    <x v="1"/>
    <x v="2"/>
    <x v="6"/>
    <x v="17"/>
    <s v="SE4_large"/>
    <x v="0"/>
    <x v="1"/>
    <n v="5.5057340931056498"/>
    <n v="19.8206427351804"/>
  </r>
  <r>
    <x v="0"/>
    <x v="1"/>
    <x v="2"/>
    <x v="6"/>
    <x v="17"/>
    <s v="SE4_large"/>
    <x v="0"/>
    <x v="2"/>
    <n v="5.5057340931056498"/>
    <n v="19.8206427351804"/>
  </r>
  <r>
    <x v="0"/>
    <x v="1"/>
    <x v="2"/>
    <x v="6"/>
    <x v="17"/>
    <s v="SE4_large"/>
    <x v="1"/>
    <x v="0"/>
    <n v="3.8005690634874498"/>
    <n v="13.682048628554799"/>
  </r>
  <r>
    <x v="0"/>
    <x v="1"/>
    <x v="2"/>
    <x v="6"/>
    <x v="17"/>
    <s v="SE4_large"/>
    <x v="1"/>
    <x v="1"/>
    <n v="3.8005690634874401"/>
    <n v="13.682048628554799"/>
  </r>
  <r>
    <x v="0"/>
    <x v="1"/>
    <x v="2"/>
    <x v="6"/>
    <x v="17"/>
    <s v="SE4_large"/>
    <x v="1"/>
    <x v="2"/>
    <n v="3.8005690634874401"/>
    <n v="13.682048628554799"/>
  </r>
  <r>
    <x v="0"/>
    <x v="1"/>
    <x v="2"/>
    <x v="6"/>
    <x v="17"/>
    <s v="SE4_medium"/>
    <x v="0"/>
    <x v="0"/>
    <n v="5.3255696690320997"/>
    <n v="19.1720508085155"/>
  </r>
  <r>
    <x v="0"/>
    <x v="1"/>
    <x v="2"/>
    <x v="6"/>
    <x v="17"/>
    <s v="SE4_medium"/>
    <x v="0"/>
    <x v="1"/>
    <n v="6.1625769350210096"/>
    <n v="22.185276966075602"/>
  </r>
  <r>
    <x v="0"/>
    <x v="1"/>
    <x v="2"/>
    <x v="6"/>
    <x v="17"/>
    <s v="SE4_medium"/>
    <x v="0"/>
    <x v="2"/>
    <n v="5.6752373961330003"/>
    <n v="20.430854626078801"/>
  </r>
  <r>
    <x v="0"/>
    <x v="1"/>
    <x v="2"/>
    <x v="6"/>
    <x v="17"/>
    <s v="SE4_medium"/>
    <x v="1"/>
    <x v="0"/>
    <n v="4.8462249720519903"/>
    <n v="17.446409899387099"/>
  </r>
  <r>
    <x v="0"/>
    <x v="1"/>
    <x v="2"/>
    <x v="6"/>
    <x v="17"/>
    <s v="SE4_medium"/>
    <x v="1"/>
    <x v="1"/>
    <n v="4.8462249720519903"/>
    <n v="17.446409899387099"/>
  </r>
  <r>
    <x v="0"/>
    <x v="1"/>
    <x v="2"/>
    <x v="6"/>
    <x v="17"/>
    <s v="SE4_medium"/>
    <x v="1"/>
    <x v="2"/>
    <n v="4.8462249720519903"/>
    <n v="17.446409899387099"/>
  </r>
  <r>
    <x v="0"/>
    <x v="1"/>
    <x v="2"/>
    <x v="6"/>
    <x v="17"/>
    <s v="SE4_small"/>
    <x v="0"/>
    <x v="0"/>
    <n v="5.3255696690320997"/>
    <n v="19.1720508085155"/>
  </r>
  <r>
    <x v="0"/>
    <x v="1"/>
    <x v="2"/>
    <x v="6"/>
    <x v="17"/>
    <s v="SE4_small"/>
    <x v="0"/>
    <x v="1"/>
    <n v="6.5122446621219199"/>
    <n v="23.444080783638899"/>
  </r>
  <r>
    <x v="0"/>
    <x v="1"/>
    <x v="2"/>
    <x v="6"/>
    <x v="17"/>
    <s v="SE4_small"/>
    <x v="0"/>
    <x v="2"/>
    <n v="5.3255696690320997"/>
    <n v="19.1720508085155"/>
  </r>
  <r>
    <x v="0"/>
    <x v="1"/>
    <x v="2"/>
    <x v="6"/>
    <x v="17"/>
    <s v="SE4_small"/>
    <x v="1"/>
    <x v="0"/>
    <n v="4.8462249720519903"/>
    <n v="17.446409899387099"/>
  </r>
  <r>
    <x v="0"/>
    <x v="1"/>
    <x v="2"/>
    <x v="6"/>
    <x v="17"/>
    <s v="SE4_small"/>
    <x v="1"/>
    <x v="1"/>
    <n v="4.8462249720519903"/>
    <n v="17.446409899387099"/>
  </r>
  <r>
    <x v="0"/>
    <x v="1"/>
    <x v="2"/>
    <x v="6"/>
    <x v="17"/>
    <s v="SE4_small"/>
    <x v="1"/>
    <x v="2"/>
    <n v="4.8462249720519903"/>
    <n v="17.446409899387099"/>
  </r>
</pivotCacheRecords>
</file>

<file path=xl/pivotCache/pivotCacheRecords4.xml><?xml version="1.0" encoding="utf-8"?>
<pivotCacheRecords xmlns="http://schemas.openxmlformats.org/spreadsheetml/2006/main" xmlns:r="http://schemas.openxmlformats.org/officeDocument/2006/relationships" count="1541">
  <r>
    <x v="0"/>
    <x v="0"/>
    <x v="0"/>
    <x v="0"/>
    <x v="0"/>
    <s v="DK1_Large"/>
    <x v="0"/>
    <x v="0"/>
    <s v="GNR_ST_COAL_EXT_E-42"/>
    <n v="2.6999195999999999"/>
    <n v="9.7197105599999993"/>
  </r>
  <r>
    <x v="0"/>
    <x v="0"/>
    <x v="0"/>
    <x v="0"/>
    <x v="0"/>
    <s v="DK1_Large"/>
    <x v="0"/>
    <x v="0"/>
    <s v="GNR_ST_COAL_EXT_E-43"/>
    <n v="2.8171430000000002"/>
    <n v="10.141714800000001"/>
  </r>
  <r>
    <x v="0"/>
    <x v="0"/>
    <x v="0"/>
    <x v="0"/>
    <x v="0"/>
    <s v="DK1_Large"/>
    <x v="0"/>
    <x v="0"/>
    <s v="GNR_ST_COAL_EXT_E-47"/>
    <n v="1.45063994838572"/>
    <n v="5.2223038141885896"/>
  </r>
  <r>
    <x v="0"/>
    <x v="0"/>
    <x v="0"/>
    <x v="0"/>
    <x v="0"/>
    <s v="DK1_Large"/>
    <x v="1"/>
    <x v="1"/>
    <s v="GNR_ST_MSW_BP_E-19"/>
    <n v="3.9419999999999997E-2"/>
    <n v="0.14191200000000001"/>
  </r>
  <r>
    <x v="0"/>
    <x v="0"/>
    <x v="0"/>
    <x v="0"/>
    <x v="0"/>
    <s v="DK1_Large"/>
    <x v="1"/>
    <x v="1"/>
    <s v="GNR_ST_MSW_BP_E-22"/>
    <n v="0.10512000000000001"/>
    <n v="0.37843199999999999"/>
  </r>
  <r>
    <x v="0"/>
    <x v="0"/>
    <x v="0"/>
    <x v="0"/>
    <x v="0"/>
    <s v="DK1_Large"/>
    <x v="1"/>
    <x v="1"/>
    <s v="GNR_ST_MSW_BP_E-23"/>
    <n v="0.130524"/>
    <n v="0.46988639999999998"/>
  </r>
  <r>
    <x v="0"/>
    <x v="0"/>
    <x v="0"/>
    <x v="0"/>
    <x v="0"/>
    <s v="DK1_Large"/>
    <x v="1"/>
    <x v="1"/>
    <s v="GNR_ST_MSW_BP_E-27"/>
    <n v="7.8401999999999999E-2"/>
    <n v="0.28224719999999998"/>
  </r>
  <r>
    <x v="0"/>
    <x v="0"/>
    <x v="0"/>
    <x v="0"/>
    <x v="0"/>
    <s v="DK1_MedSmall"/>
    <x v="2"/>
    <x v="2"/>
    <s v="GNR_HP_ELEC_GROUND-WTR_COP-360_LS-4-MW_Y-2020"/>
    <n v="-0.30948936744375599"/>
    <n v="-1.11416172279752"/>
  </r>
  <r>
    <x v="0"/>
    <x v="0"/>
    <x v="0"/>
    <x v="0"/>
    <x v="0"/>
    <s v="DK1_MedSmall"/>
    <x v="1"/>
    <x v="1"/>
    <s v="GNR_ST_MSW_BP_E-21"/>
    <n v="8.7599999999999997E-2"/>
    <n v="0.31535999999999997"/>
  </r>
  <r>
    <x v="0"/>
    <x v="0"/>
    <x v="0"/>
    <x v="0"/>
    <x v="0"/>
    <s v="DK1_MedSmall"/>
    <x v="1"/>
    <x v="1"/>
    <s v="GNR_ST_MSW_BP_E-22"/>
    <n v="3.9419999999999997E-2"/>
    <n v="0.14191200000000001"/>
  </r>
  <r>
    <x v="0"/>
    <x v="0"/>
    <x v="0"/>
    <x v="0"/>
    <x v="0"/>
    <s v="DK1_MedSmall"/>
    <x v="1"/>
    <x v="1"/>
    <s v="GNR_ST_MSW_BP_E-26"/>
    <n v="6.132E-2"/>
    <n v="0.220752"/>
  </r>
  <r>
    <x v="0"/>
    <x v="0"/>
    <x v="0"/>
    <x v="0"/>
    <x v="0"/>
    <s v="DK1_Medium"/>
    <x v="2"/>
    <x v="2"/>
    <s v="GNR_HP_ELEC_GROUND-WTR_COP-360_LS-4-MW_Y-2020"/>
    <n v="-0.56555610249809396"/>
    <n v="-2.0360019689931401"/>
  </r>
  <r>
    <x v="0"/>
    <x v="0"/>
    <x v="0"/>
    <x v="0"/>
    <x v="0"/>
    <s v="DK1_Medium"/>
    <x v="1"/>
    <x v="1"/>
    <s v="GNR_ST_MSW_BP_E-22"/>
    <n v="0.54563412"/>
    <n v="1.9642828320000001"/>
  </r>
  <r>
    <x v="0"/>
    <x v="0"/>
    <x v="0"/>
    <x v="0"/>
    <x v="0"/>
    <s v="DK1_NoDH"/>
    <x v="3"/>
    <x v="3"/>
    <s v="GNR_PV_SUN"/>
    <n v="0.56990659346167905"/>
    <n v="2.05166373646205"/>
  </r>
  <r>
    <x v="0"/>
    <x v="0"/>
    <x v="0"/>
    <x v="0"/>
    <x v="0"/>
    <s v="DK1_NoDH"/>
    <x v="4"/>
    <x v="4"/>
    <s v="GNR_ROR_WTR"/>
    <n v="3.3449832846470198E-2"/>
    <n v="0.120419398247293"/>
  </r>
  <r>
    <x v="0"/>
    <x v="0"/>
    <x v="0"/>
    <x v="0"/>
    <x v="0"/>
    <s v="DK1_NoDH"/>
    <x v="5"/>
    <x v="5"/>
    <s v="GNR_WT_WIND_ONS"/>
    <n v="10.467654235500399"/>
    <n v="37.683555247801301"/>
  </r>
  <r>
    <x v="0"/>
    <x v="0"/>
    <x v="0"/>
    <x v="0"/>
    <x v="0"/>
    <s v="DK1_NoDH"/>
    <x v="5"/>
    <x v="5"/>
    <s v="GNR_WT_WIND_ON_LS_Y-2020"/>
    <n v="10.2618657644996"/>
    <n v="36.942716752198699"/>
  </r>
  <r>
    <x v="0"/>
    <x v="0"/>
    <x v="0"/>
    <x v="0"/>
    <x v="0"/>
    <s v="DK1_Offshore"/>
    <x v="5"/>
    <x v="5"/>
    <s v="GNR_WT_WIND_OFF"/>
    <n v="5.6124222000000001"/>
    <n v="20.204719919999999"/>
  </r>
  <r>
    <x v="0"/>
    <x v="0"/>
    <x v="0"/>
    <x v="0"/>
    <x v="0"/>
    <s v="DK1_Rural"/>
    <x v="2"/>
    <x v="2"/>
    <s v="GNR_HP_ELEC_COP-300"/>
    <n v="-1.4599999999999999E-3"/>
    <n v="-5.2560000000000003E-3"/>
  </r>
  <r>
    <x v="0"/>
    <x v="0"/>
    <x v="0"/>
    <x v="0"/>
    <x v="0"/>
    <s v="DK1_Rural"/>
    <x v="2"/>
    <x v="2"/>
    <s v="GNR_HP_ELEC_COP-350"/>
    <n v="-1.82625142857143E-3"/>
    <n v="-6.5745051428571398E-3"/>
  </r>
  <r>
    <x v="0"/>
    <x v="0"/>
    <x v="0"/>
    <x v="0"/>
    <x v="0"/>
    <s v="DK1_Rural"/>
    <x v="2"/>
    <x v="2"/>
    <s v="GNR_HP_ELEC_COP-400"/>
    <n v="-4.4851200000000004E-3"/>
    <n v="-1.6146431999999999E-2"/>
  </r>
  <r>
    <x v="0"/>
    <x v="0"/>
    <x v="0"/>
    <x v="0"/>
    <x v="0"/>
    <s v="DK1_Rural"/>
    <x v="2"/>
    <x v="2"/>
    <s v="GNR_HP_ELEC_COP-430"/>
    <n v="-2.6483720930232601E-3"/>
    <n v="-9.5341395348837194E-3"/>
  </r>
  <r>
    <x v="0"/>
    <x v="0"/>
    <x v="0"/>
    <x v="0"/>
    <x v="0"/>
    <s v="DK1_Rural"/>
    <x v="2"/>
    <x v="2"/>
    <s v="GNR_HP_ELEC_COP-450"/>
    <n v="-1.0512E-3"/>
    <n v="-3.7843199999999999E-3"/>
  </r>
  <r>
    <x v="0"/>
    <x v="0"/>
    <x v="0"/>
    <x v="0"/>
    <x v="0"/>
    <s v="DK1_Rural"/>
    <x v="2"/>
    <x v="2"/>
    <s v="GNR_HP_ELEC_COP-460"/>
    <n v="-6.85565217391305E-3"/>
    <n v="-2.4680347826086999E-2"/>
  </r>
  <r>
    <x v="0"/>
    <x v="0"/>
    <x v="0"/>
    <x v="0"/>
    <x v="0"/>
    <s v="DK1_Rural"/>
    <x v="2"/>
    <x v="2"/>
    <s v="GNR_HP_ELEC_COP-470"/>
    <n v="-1.77063829787234E-3"/>
    <n v="-6.3742978723404196E-3"/>
  </r>
  <r>
    <x v="0"/>
    <x v="0"/>
    <x v="0"/>
    <x v="0"/>
    <x v="0"/>
    <s v="DK1_Rural"/>
    <x v="2"/>
    <x v="2"/>
    <s v="GNR_HP_ELEC_COP-500"/>
    <n v="-8.7600000000000004E-4"/>
    <n v="-3.1535999999999999E-3"/>
  </r>
  <r>
    <x v="0"/>
    <x v="0"/>
    <x v="0"/>
    <x v="0"/>
    <x v="0"/>
    <s v="DK1_Rural"/>
    <x v="2"/>
    <x v="2"/>
    <s v="GNR_HP_ELEC_COP-530"/>
    <n v="-2.2313207547169801E-3"/>
    <n v="-8.0327547169811303E-3"/>
  </r>
  <r>
    <x v="0"/>
    <x v="0"/>
    <x v="0"/>
    <x v="0"/>
    <x v="0"/>
    <s v="DK1_Rural"/>
    <x v="2"/>
    <x v="2"/>
    <s v="GNR_HP_ELEC_COP-600"/>
    <n v="-4.3800000000000002E-4"/>
    <n v="-1.5767999999999999E-3"/>
  </r>
  <r>
    <x v="0"/>
    <x v="0"/>
    <x v="0"/>
    <x v="0"/>
    <x v="0"/>
    <s v="DK1_Rural"/>
    <x v="2"/>
    <x v="2"/>
    <s v="GNR_HP_ELEC_GROUND-WTR_COP-360_LS-4-MW_Y-2020"/>
    <n v="-1.0455718779654399"/>
    <n v="-3.7640587606755802"/>
  </r>
  <r>
    <x v="0"/>
    <x v="0"/>
    <x v="0"/>
    <x v="0"/>
    <x v="0"/>
    <s v="DK1_Small"/>
    <x v="2"/>
    <x v="2"/>
    <s v="GNR_HP_ELEC_GROUND-WTR_COP-360_LS-4-MW_Y-2020"/>
    <n v="-0.10125117263949"/>
    <n v="-0.36450422150216499"/>
  </r>
  <r>
    <x v="0"/>
    <x v="0"/>
    <x v="0"/>
    <x v="0"/>
    <x v="0"/>
    <s v="DK1_Small"/>
    <x v="1"/>
    <x v="1"/>
    <s v="GNR_ST_MSW_BP_E-20"/>
    <n v="2.5316399999999999E-2"/>
    <n v="9.1139040000000004E-2"/>
  </r>
  <r>
    <x v="0"/>
    <x v="0"/>
    <x v="0"/>
    <x v="0"/>
    <x v="1"/>
    <s v="DK2_Large"/>
    <x v="0"/>
    <x v="0"/>
    <s v="GNR_ST_COAL_EXT_E-42"/>
    <n v="1.825"/>
    <n v="6.57"/>
  </r>
  <r>
    <x v="0"/>
    <x v="0"/>
    <x v="0"/>
    <x v="0"/>
    <x v="1"/>
    <s v="DK2_Large"/>
    <x v="2"/>
    <x v="2"/>
    <s v="GNR_HP_ELEC_COP-300"/>
    <n v="-4.9640000000000003E-4"/>
    <n v="-1.7870399999999999E-3"/>
  </r>
  <r>
    <x v="0"/>
    <x v="0"/>
    <x v="0"/>
    <x v="0"/>
    <x v="1"/>
    <s v="DK2_Large"/>
    <x v="1"/>
    <x v="1"/>
    <s v="GNR_ST_MSW_BP_E-20"/>
    <n v="0.34164"/>
    <n v="1.2299040000000001"/>
  </r>
  <r>
    <x v="0"/>
    <x v="0"/>
    <x v="0"/>
    <x v="0"/>
    <x v="1"/>
    <s v="DK2_Large"/>
    <x v="1"/>
    <x v="1"/>
    <s v="GNR_ST_MSW_BP_E-21"/>
    <n v="0.12001199999999999"/>
    <n v="0.43204320000000002"/>
  </r>
  <r>
    <x v="0"/>
    <x v="0"/>
    <x v="0"/>
    <x v="0"/>
    <x v="1"/>
    <s v="DK2_Large"/>
    <x v="1"/>
    <x v="1"/>
    <s v="GNR_ST_MSW_BP_E-23_LS-220-MW-FEED_Y-2020"/>
    <n v="1.14629214330522"/>
    <n v="4.1266517158987801"/>
  </r>
  <r>
    <x v="0"/>
    <x v="0"/>
    <x v="0"/>
    <x v="0"/>
    <x v="1"/>
    <s v="DK2_Large"/>
    <x v="1"/>
    <x v="1"/>
    <s v="GNR_ST_MSW_BP_E-27"/>
    <n v="0.16994400000000001"/>
    <n v="0.61179839999999996"/>
  </r>
  <r>
    <x v="0"/>
    <x v="0"/>
    <x v="0"/>
    <x v="0"/>
    <x v="1"/>
    <s v="DK2_MedSmall"/>
    <x v="1"/>
    <x v="1"/>
    <s v="GNR_ST_MSW_BP_E-21"/>
    <n v="2.9639459999999999E-2"/>
    <n v="0.106702056"/>
  </r>
  <r>
    <x v="0"/>
    <x v="0"/>
    <x v="0"/>
    <x v="0"/>
    <x v="1"/>
    <s v="DK2_MedSmall"/>
    <x v="1"/>
    <x v="1"/>
    <s v="GNR_ST_MSW_BP_E-25"/>
    <n v="4.8219419999999999E-2"/>
    <n v="0.17358991200000001"/>
  </r>
  <r>
    <x v="0"/>
    <x v="0"/>
    <x v="0"/>
    <x v="0"/>
    <x v="1"/>
    <s v="DK2_MedSmall"/>
    <x v="1"/>
    <x v="1"/>
    <s v="GNR_ST_MSW_BP_E-28"/>
    <n v="0.10966018492261"/>
    <n v="0.39477666572139403"/>
  </r>
  <r>
    <x v="0"/>
    <x v="0"/>
    <x v="0"/>
    <x v="0"/>
    <x v="1"/>
    <s v="DK2_Medium"/>
    <x v="0"/>
    <x v="1"/>
    <s v="GNR_ST_COAL_BP_E-38"/>
    <n v="0.62195999999999996"/>
    <n v="2.2390560000000002"/>
  </r>
  <r>
    <x v="0"/>
    <x v="0"/>
    <x v="0"/>
    <x v="0"/>
    <x v="1"/>
    <s v="DK2_Medium"/>
    <x v="0"/>
    <x v="0"/>
    <s v="GNR_ST_COAL_EXT_E-41"/>
    <n v="2.7137392357876902"/>
    <n v="9.76946124883567"/>
  </r>
  <r>
    <x v="0"/>
    <x v="0"/>
    <x v="0"/>
    <x v="0"/>
    <x v="1"/>
    <s v="DK2_Medium"/>
    <x v="1"/>
    <x v="1"/>
    <s v="GNR_ST_MSW_BP_E-23"/>
    <n v="3.5040000000000002E-2"/>
    <n v="0.12614400000000001"/>
  </r>
  <r>
    <x v="0"/>
    <x v="0"/>
    <x v="0"/>
    <x v="0"/>
    <x v="1"/>
    <s v="DK2_Medium"/>
    <x v="1"/>
    <x v="1"/>
    <s v="GNR_ST_MSW_BP_E-25"/>
    <n v="3.2412000000000003E-2"/>
    <n v="0.1166832"/>
  </r>
  <r>
    <x v="0"/>
    <x v="0"/>
    <x v="0"/>
    <x v="0"/>
    <x v="1"/>
    <s v="DK2_NoDH"/>
    <x v="3"/>
    <x v="3"/>
    <s v="GNR_PV_SUN"/>
    <n v="0.29146560783759401"/>
    <n v="1.0492761882153401"/>
  </r>
  <r>
    <x v="0"/>
    <x v="0"/>
    <x v="0"/>
    <x v="0"/>
    <x v="1"/>
    <s v="DK2_NoDH"/>
    <x v="4"/>
    <x v="4"/>
    <s v="GNR_ROR_WTR"/>
    <n v="7.2297909610526402E-5"/>
    <n v="2.6027247459789498E-4"/>
  </r>
  <r>
    <x v="0"/>
    <x v="0"/>
    <x v="0"/>
    <x v="0"/>
    <x v="1"/>
    <s v="DK2_NoDH"/>
    <x v="5"/>
    <x v="5"/>
    <s v="GNR_WT_WIND_ONS"/>
    <n v="1.9359627374999899"/>
    <n v="6.9694658549999797"/>
  </r>
  <r>
    <x v="0"/>
    <x v="0"/>
    <x v="0"/>
    <x v="0"/>
    <x v="1"/>
    <s v="DK2_NoDH"/>
    <x v="5"/>
    <x v="5"/>
    <s v="GNR_WT_WIND_ON_LS_Y-2020"/>
    <n v="2.56171726250001"/>
    <n v="9.2221821450000192"/>
  </r>
  <r>
    <x v="0"/>
    <x v="0"/>
    <x v="0"/>
    <x v="0"/>
    <x v="1"/>
    <s v="DK2_Offshore"/>
    <x v="5"/>
    <x v="5"/>
    <s v="GNR_WT_WIND_OFF"/>
    <n v="1.946472"/>
    <n v="7.0072992000000198"/>
  </r>
  <r>
    <x v="0"/>
    <x v="0"/>
    <x v="0"/>
    <x v="0"/>
    <x v="1"/>
    <s v="DK2_Rural"/>
    <x v="0"/>
    <x v="1"/>
    <s v="GNR_ST_COAL_BP_E-35"/>
    <n v="0.16206000000000001"/>
    <n v="0.58341600000000005"/>
  </r>
  <r>
    <x v="0"/>
    <x v="0"/>
    <x v="0"/>
    <x v="0"/>
    <x v="1"/>
    <s v="DK2_Rural"/>
    <x v="2"/>
    <x v="2"/>
    <s v="GNR_HP_ELEC_COP-400"/>
    <n v="-1.168E-3"/>
    <n v="-4.2047999999999999E-3"/>
  </r>
  <r>
    <x v="0"/>
    <x v="0"/>
    <x v="0"/>
    <x v="0"/>
    <x v="1"/>
    <s v="DK2_Rural"/>
    <x v="2"/>
    <x v="2"/>
    <s v="GNR_HP_ELEC_GROUND-WTR_COP-360_LS-4-MW_Y-2020"/>
    <n v="-0.421793670287958"/>
    <n v="-1.51845721303665"/>
  </r>
  <r>
    <x v="0"/>
    <x v="0"/>
    <x v="0"/>
    <x v="0"/>
    <x v="1"/>
    <s v="DK2_Small"/>
    <x v="2"/>
    <x v="2"/>
    <s v="GNR_HP_ELEC_GROUND-WTR_COP-360_LS-4-MW_Y-2020"/>
    <n v="-4.5540941481597499E-2"/>
    <n v="-0.163947389333751"/>
  </r>
  <r>
    <x v="0"/>
    <x v="0"/>
    <x v="0"/>
    <x v="1"/>
    <x v="2"/>
    <s v="EE_A"/>
    <x v="3"/>
    <x v="3"/>
    <s v="GNR_PV_SUN_LS-4-MW_Y-2020"/>
    <n v="0.98457727143046803"/>
    <n v="3.5444781771496801"/>
  </r>
  <r>
    <x v="0"/>
    <x v="0"/>
    <x v="0"/>
    <x v="1"/>
    <x v="2"/>
    <s v="EE_A"/>
    <x v="5"/>
    <x v="5"/>
    <s v="GNR_WT_WIND_ON_LS_Y-2020"/>
    <n v="11.163472943409801"/>
    <n v="40.1885025962752"/>
  </r>
  <r>
    <x v="0"/>
    <x v="0"/>
    <x v="0"/>
    <x v="1"/>
    <x v="2"/>
    <s v="EE_Enefit"/>
    <x v="6"/>
    <x v="6"/>
    <s v="ENEFIT_ST_RETORT-GAS_CND"/>
    <n v="0.30659999999999998"/>
    <n v="1.1037600000000001"/>
  </r>
  <r>
    <x v="0"/>
    <x v="0"/>
    <x v="0"/>
    <x v="1"/>
    <x v="2"/>
    <s v="EE_Industry"/>
    <x v="6"/>
    <x v="0"/>
    <s v="GNR_ENG_RETORT-GAS_E-44"/>
    <n v="0.83220000000000005"/>
    <n v="2.9959199999999999"/>
  </r>
  <r>
    <x v="0"/>
    <x v="0"/>
    <x v="0"/>
    <x v="1"/>
    <x v="2"/>
    <s v="EE_Industry"/>
    <x v="7"/>
    <x v="1"/>
    <s v="GNR_ST_WOODWST_BP_E-53"/>
    <n v="5.2557670362366797E-2"/>
    <n v="0.18920761330451999"/>
  </r>
  <r>
    <x v="0"/>
    <x v="0"/>
    <x v="0"/>
    <x v="1"/>
    <x v="2"/>
    <s v="EE_Kohtla_Jarve"/>
    <x v="2"/>
    <x v="2"/>
    <s v="GNR_HP_ELEC_GROUND-WTR_COP-360_LS-4-MW_Y-2020"/>
    <n v="-9.4743778321146499E-2"/>
    <n v="-0.34107760195612802"/>
  </r>
  <r>
    <x v="0"/>
    <x v="0"/>
    <x v="0"/>
    <x v="1"/>
    <x v="2"/>
    <s v="EE_Narva"/>
    <x v="2"/>
    <x v="2"/>
    <s v="GNR_HP_ELEC_AIR-WTR_COP-310_LS_Y-2020"/>
    <n v="-0.161826205268982"/>
    <n v="-0.58257433896833299"/>
  </r>
  <r>
    <x v="0"/>
    <x v="0"/>
    <x v="0"/>
    <x v="1"/>
    <x v="2"/>
    <s v="EE_Parnu"/>
    <x v="2"/>
    <x v="2"/>
    <s v="GNR_HP_ELEC_AIR-WTR_COP-310_LS_Y-2020"/>
    <n v="-6.4507857689707696E-2"/>
    <n v="-0.23222828768294801"/>
  </r>
  <r>
    <x v="0"/>
    <x v="0"/>
    <x v="0"/>
    <x v="1"/>
    <x v="2"/>
    <s v="EE_Rural"/>
    <x v="4"/>
    <x v="4"/>
    <s v="GNR_ROR_WTR"/>
    <n v="0.03"/>
    <n v="0.108"/>
  </r>
  <r>
    <x v="0"/>
    <x v="0"/>
    <x v="0"/>
    <x v="1"/>
    <x v="2"/>
    <s v="EE_Rural"/>
    <x v="5"/>
    <x v="5"/>
    <s v="GNR_WT_WIND_ONS"/>
    <n v="0.78061100000000005"/>
    <n v="2.8101995999999998"/>
  </r>
  <r>
    <x v="0"/>
    <x v="0"/>
    <x v="0"/>
    <x v="1"/>
    <x v="2"/>
    <s v="EE_Rural"/>
    <x v="7"/>
    <x v="1"/>
    <s v="EBAVERE_ST_WOODWST_BP"/>
    <n v="8.7599999999999997E-2"/>
    <n v="0.31535999999999997"/>
  </r>
  <r>
    <x v="0"/>
    <x v="0"/>
    <x v="0"/>
    <x v="1"/>
    <x v="2"/>
    <s v="EE_Tallinn"/>
    <x v="2"/>
    <x v="2"/>
    <s v="GNR_HP_ELEC_AIR-WTR_COP-310_LS_Y-2020"/>
    <n v="-0.56729117270478002"/>
    <n v="-2.0422482217372102"/>
  </r>
  <r>
    <x v="0"/>
    <x v="0"/>
    <x v="0"/>
    <x v="1"/>
    <x v="2"/>
    <s v="EE_Tallinn"/>
    <x v="1"/>
    <x v="1"/>
    <s v="IRU_ST_MSW_BP"/>
    <n v="0.14892"/>
    <n v="0.53611200000000003"/>
  </r>
  <r>
    <x v="0"/>
    <x v="0"/>
    <x v="0"/>
    <x v="1"/>
    <x v="2"/>
    <s v="EE_Tartu"/>
    <x v="2"/>
    <x v="2"/>
    <s v="GNR_HP_ELEC_AIR-WTR_COP-310_LS_Y-2020"/>
    <n v="-0.16914459934062201"/>
    <n v="-0.60892055762623998"/>
  </r>
  <r>
    <x v="0"/>
    <x v="0"/>
    <x v="0"/>
    <x v="2"/>
    <x v="3"/>
    <s v="FI_IND"/>
    <x v="0"/>
    <x v="1"/>
    <s v="GNR_IND-ST_COAL_BP_CB-30"/>
    <n v="1.9070520000000001E-2"/>
    <n v="6.8653872000000005E-2"/>
  </r>
  <r>
    <x v="0"/>
    <x v="0"/>
    <x v="0"/>
    <x v="2"/>
    <x v="3"/>
    <s v="FI_IND"/>
    <x v="2"/>
    <x v="2"/>
    <s v="GNR_HP_ELEC_AIR-WTR_COP-310_LS_Y-2020"/>
    <n v="-2.1436421179795202"/>
    <n v="-7.7171116247262699"/>
  </r>
  <r>
    <x v="0"/>
    <x v="0"/>
    <x v="0"/>
    <x v="2"/>
    <x v="3"/>
    <s v="FI_IND"/>
    <x v="1"/>
    <x v="1"/>
    <s v="GNR_IND-ST_MSW_BP_CB-30"/>
    <n v="0.63071999999999995"/>
    <n v="2.2705920000000002"/>
  </r>
  <r>
    <x v="0"/>
    <x v="0"/>
    <x v="0"/>
    <x v="2"/>
    <x v="3"/>
    <s v="FI_IND"/>
    <x v="1"/>
    <x v="1"/>
    <s v="GNR_ST_MSW_BP_E-23_LS-220-MW-FEED_Y-2020"/>
    <n v="5.0870409523792803"/>
    <n v="18.3133474285654"/>
  </r>
  <r>
    <x v="0"/>
    <x v="0"/>
    <x v="0"/>
    <x v="2"/>
    <x v="3"/>
    <s v="FI_IND"/>
    <x v="8"/>
    <x v="1"/>
    <s v="GNR_IND-ST_PEAT_BP_CB-20"/>
    <n v="0.30310972191042701"/>
    <n v="1.09119499887754"/>
  </r>
  <r>
    <x v="0"/>
    <x v="0"/>
    <x v="0"/>
    <x v="2"/>
    <x v="3"/>
    <s v="FI_IND"/>
    <x v="8"/>
    <x v="1"/>
    <s v="GNR_IND-ST_PEAT_BP_CB-30"/>
    <n v="1.5315692000000001"/>
    <n v="5.5136491200000002"/>
  </r>
  <r>
    <x v="0"/>
    <x v="0"/>
    <x v="0"/>
    <x v="2"/>
    <x v="3"/>
    <s v="FI_IND"/>
    <x v="8"/>
    <x v="1"/>
    <s v="GNR_ST_PEAT_BP_CB-50"/>
    <n v="0.10512000000000001"/>
    <n v="0.37843199999999999"/>
  </r>
  <r>
    <x v="0"/>
    <x v="0"/>
    <x v="0"/>
    <x v="2"/>
    <x v="3"/>
    <s v="FI_IND"/>
    <x v="8"/>
    <x v="0"/>
    <s v="AITTALUOTO_IND-ST_PEAT_EXT"/>
    <n v="0.222365508571429"/>
    <n v="0.80051583085714295"/>
  </r>
  <r>
    <x v="0"/>
    <x v="0"/>
    <x v="0"/>
    <x v="2"/>
    <x v="3"/>
    <s v="FI_IND"/>
    <x v="8"/>
    <x v="0"/>
    <s v="ALHOLMEN2_IND-ST_PEAT_EXT"/>
    <n v="0.83539072847682105"/>
    <n v="3.0074066225165601"/>
  </r>
  <r>
    <x v="0"/>
    <x v="0"/>
    <x v="0"/>
    <x v="2"/>
    <x v="3"/>
    <s v="FI_IND"/>
    <x v="7"/>
    <x v="1"/>
    <s v="GNR_IND-ST_BLACKLIC_BP_CB-30"/>
    <n v="2.7160905415384602"/>
    <n v="9.7779259495384601"/>
  </r>
  <r>
    <x v="0"/>
    <x v="0"/>
    <x v="0"/>
    <x v="2"/>
    <x v="3"/>
    <s v="FI_IND"/>
    <x v="7"/>
    <x v="1"/>
    <s v="GNR_IND-ST_BLACKLIC_BP_CB-60"/>
    <n v="0.33726"/>
    <n v="1.2141360000000001"/>
  </r>
  <r>
    <x v="0"/>
    <x v="0"/>
    <x v="0"/>
    <x v="2"/>
    <x v="3"/>
    <s v="FI_large"/>
    <x v="0"/>
    <x v="0"/>
    <s v="NA2y3_ST_COAL_EXT"/>
    <n v="0.14964548357528901"/>
    <n v="0.53872374087103903"/>
  </r>
  <r>
    <x v="0"/>
    <x v="0"/>
    <x v="0"/>
    <x v="2"/>
    <x v="3"/>
    <s v="FI_large"/>
    <x v="8"/>
    <x v="1"/>
    <s v="GNR_IND-ST_PEAT_BP_CB-40"/>
    <n v="0.34689599999999998"/>
    <n v="1.2488256"/>
  </r>
  <r>
    <x v="0"/>
    <x v="0"/>
    <x v="0"/>
    <x v="2"/>
    <x v="3"/>
    <s v="FI_large"/>
    <x v="8"/>
    <x v="1"/>
    <s v="GNR_ST_PEAT_BP_CB-40"/>
    <n v="0.28185300000000002"/>
    <n v="1.0146708"/>
  </r>
  <r>
    <x v="0"/>
    <x v="0"/>
    <x v="0"/>
    <x v="2"/>
    <x v="3"/>
    <s v="FI_large"/>
    <x v="8"/>
    <x v="0"/>
    <s v="KELJONLAHTI_ST_PEAT_EXT"/>
    <n v="1.246329"/>
    <n v="4.4867844000000003"/>
  </r>
  <r>
    <x v="0"/>
    <x v="0"/>
    <x v="0"/>
    <x v="2"/>
    <x v="3"/>
    <s v="FI_large"/>
    <x v="8"/>
    <x v="0"/>
    <s v="TOPPILA2_ST_PEAT_EXT"/>
    <n v="0.47895300000000002"/>
    <n v="1.7242308"/>
  </r>
  <r>
    <x v="0"/>
    <x v="0"/>
    <x v="0"/>
    <x v="2"/>
    <x v="3"/>
    <s v="FI_large_gas"/>
    <x v="0"/>
    <x v="1"/>
    <s v="GNR_ST_COAL_BP_CB-50"/>
    <n v="2.6648940911729202"/>
    <n v="9.5936187282225198"/>
  </r>
  <r>
    <x v="0"/>
    <x v="0"/>
    <x v="0"/>
    <x v="2"/>
    <x v="3"/>
    <s v="FI_large_gas"/>
    <x v="2"/>
    <x v="2"/>
    <s v="GNR_HP_ELEC_COP-270"/>
    <n v="-0.14059259259259299"/>
    <n v="-0.50613333333333299"/>
  </r>
  <r>
    <x v="0"/>
    <x v="0"/>
    <x v="0"/>
    <x v="2"/>
    <x v="3"/>
    <s v="FI_large_gas"/>
    <x v="1"/>
    <x v="1"/>
    <s v="GNR_ST_MSW_BP_CB-30"/>
    <n v="0.36353999999999997"/>
    <n v="1.3087439999999999"/>
  </r>
  <r>
    <x v="0"/>
    <x v="0"/>
    <x v="0"/>
    <x v="2"/>
    <x v="3"/>
    <s v="FI_large_gas"/>
    <x v="1"/>
    <x v="1"/>
    <s v="GNR_ST_MSW_BP_E-23_LS-220-MW-FEED_Y-2020"/>
    <n v="2.44324995200996"/>
    <n v="8.7956998272358504"/>
  </r>
  <r>
    <x v="0"/>
    <x v="0"/>
    <x v="0"/>
    <x v="2"/>
    <x v="3"/>
    <s v="FI_large_gas"/>
    <x v="9"/>
    <x v="1"/>
    <s v="GNR_ST_HYDROGEN_BP_CB-30"/>
    <n v="1.4016000000000001E-2"/>
    <n v="5.0457599999999998E-2"/>
  </r>
  <r>
    <x v="0"/>
    <x v="0"/>
    <x v="0"/>
    <x v="2"/>
    <x v="3"/>
    <s v="FI_large_gas"/>
    <x v="7"/>
    <x v="1"/>
    <s v="GNR_IND-ST_WOODWST_BP_CB-50"/>
    <n v="0.51600780000000002"/>
    <n v="1.85762808"/>
  </r>
  <r>
    <x v="0"/>
    <x v="0"/>
    <x v="0"/>
    <x v="2"/>
    <x v="3"/>
    <s v="FI_medium"/>
    <x v="0"/>
    <x v="1"/>
    <s v="GNR_ST_COAL_BP_CB-130"/>
    <n v="2.0148000000000001"/>
    <n v="7.2532800000000002"/>
  </r>
  <r>
    <x v="0"/>
    <x v="0"/>
    <x v="0"/>
    <x v="2"/>
    <x v="3"/>
    <s v="FI_medium"/>
    <x v="1"/>
    <x v="1"/>
    <s v="GNR_ST_MSW_BP_CB-30"/>
    <n v="0.20147999999999999"/>
    <n v="0.72532799999999997"/>
  </r>
  <r>
    <x v="0"/>
    <x v="0"/>
    <x v="0"/>
    <x v="2"/>
    <x v="3"/>
    <s v="FI_medium"/>
    <x v="9"/>
    <x v="1"/>
    <s v="GNR_ST_BFG_BP_CB-280"/>
    <n v="0.96360000000000001"/>
    <n v="3.46896"/>
  </r>
  <r>
    <x v="0"/>
    <x v="0"/>
    <x v="0"/>
    <x v="2"/>
    <x v="3"/>
    <s v="FI_medium"/>
    <x v="9"/>
    <x v="1"/>
    <s v="GNR_ST_BFG_BP_CB-90"/>
    <n v="0.56940000000000002"/>
    <n v="2.0498400000000001"/>
  </r>
  <r>
    <x v="0"/>
    <x v="0"/>
    <x v="0"/>
    <x v="2"/>
    <x v="3"/>
    <s v="FI_medium"/>
    <x v="8"/>
    <x v="1"/>
    <s v="GNR_ST_PEAT_BP_CB-120"/>
    <n v="1.095"/>
    <n v="3.9420000000000002"/>
  </r>
  <r>
    <x v="0"/>
    <x v="0"/>
    <x v="0"/>
    <x v="2"/>
    <x v="3"/>
    <s v="FI_medium"/>
    <x v="8"/>
    <x v="1"/>
    <s v="GNR_ST_PEAT_BP_CB-30"/>
    <n v="0.3649635"/>
    <n v="1.3138685999999999"/>
  </r>
  <r>
    <x v="0"/>
    <x v="0"/>
    <x v="0"/>
    <x v="2"/>
    <x v="3"/>
    <s v="FI_medium"/>
    <x v="8"/>
    <x v="1"/>
    <s v="GNR_ST_PEAT_BP_CB-40"/>
    <n v="6.9011279999999994E-2"/>
    <n v="0.24844060800000001"/>
  </r>
  <r>
    <x v="0"/>
    <x v="0"/>
    <x v="0"/>
    <x v="2"/>
    <x v="3"/>
    <s v="FI_medium"/>
    <x v="8"/>
    <x v="1"/>
    <s v="GNR_ST_PEAT_BP_CB-50"/>
    <n v="7.2168767894825597E-2"/>
    <n v="0.25980756442137198"/>
  </r>
  <r>
    <x v="0"/>
    <x v="0"/>
    <x v="0"/>
    <x v="2"/>
    <x v="3"/>
    <s v="FI_medium"/>
    <x v="7"/>
    <x v="1"/>
    <s v="GNR_IND-ST_WOODWST_BP_CB-40"/>
    <n v="1.9972799999999999E-2"/>
    <n v="7.1902079999999993E-2"/>
  </r>
  <r>
    <x v="0"/>
    <x v="0"/>
    <x v="0"/>
    <x v="2"/>
    <x v="3"/>
    <s v="FI_medium_gas"/>
    <x v="2"/>
    <x v="2"/>
    <s v="GNR_HP_ELEC_GROUND-WTR_COP-360_LS-4-MW_Y-2020"/>
    <n v="-0.73083192648224304"/>
    <n v="-2.63099493533608"/>
  </r>
  <r>
    <x v="0"/>
    <x v="0"/>
    <x v="0"/>
    <x v="2"/>
    <x v="3"/>
    <s v="FI_medium_gas"/>
    <x v="1"/>
    <x v="1"/>
    <s v="GNR_ST_MSW_BP_CB-20"/>
    <n v="0.17169599999999999"/>
    <n v="0.61810560000000003"/>
  </r>
  <r>
    <x v="0"/>
    <x v="0"/>
    <x v="0"/>
    <x v="2"/>
    <x v="3"/>
    <s v="FI_medium_gas"/>
    <x v="1"/>
    <x v="1"/>
    <s v="GNR_ST_MSW_BP_CB-30"/>
    <n v="6.132E-2"/>
    <n v="0.220752"/>
  </r>
  <r>
    <x v="0"/>
    <x v="0"/>
    <x v="0"/>
    <x v="2"/>
    <x v="3"/>
    <s v="FI_medium_gas"/>
    <x v="7"/>
    <x v="1"/>
    <s v="GNR_IND-ST_WOODWST_BP_CB-40"/>
    <n v="3.2178400000000003E-2"/>
    <n v="0.11584224"/>
  </r>
  <r>
    <x v="0"/>
    <x v="0"/>
    <x v="0"/>
    <x v="2"/>
    <x v="3"/>
    <s v="FI_small"/>
    <x v="2"/>
    <x v="2"/>
    <s v="GNR_HP_ELEC_COP-270"/>
    <n v="-2.9199999999999999E-3"/>
    <n v="-1.0512000000000001E-2"/>
  </r>
  <r>
    <x v="0"/>
    <x v="0"/>
    <x v="0"/>
    <x v="2"/>
    <x v="3"/>
    <s v="FI_small"/>
    <x v="2"/>
    <x v="2"/>
    <s v="GNR_HP_ELEC_GROUND-WTR_COP-360_LS-4-MW_Y-2020"/>
    <n v="-0.70149639513623896"/>
    <n v="-2.52538702249046"/>
  </r>
  <r>
    <x v="0"/>
    <x v="0"/>
    <x v="0"/>
    <x v="2"/>
    <x v="3"/>
    <s v="FI_small"/>
    <x v="8"/>
    <x v="1"/>
    <s v="GNR_ST_PEAT_BP_CB-10"/>
    <n v="1.7957999999999998E-2"/>
    <n v="6.4648800000000006E-2"/>
  </r>
  <r>
    <x v="0"/>
    <x v="0"/>
    <x v="0"/>
    <x v="2"/>
    <x v="3"/>
    <s v="FI_small"/>
    <x v="8"/>
    <x v="1"/>
    <s v="GNR_ST_PEAT_BP_CB-20"/>
    <n v="1.7695200000000001E-2"/>
    <n v="6.3702720000000004E-2"/>
  </r>
  <r>
    <x v="0"/>
    <x v="0"/>
    <x v="0"/>
    <x v="2"/>
    <x v="3"/>
    <s v="FI_small"/>
    <x v="8"/>
    <x v="1"/>
    <s v="GNR_ST_PEAT_BP_CB-30"/>
    <n v="0.1188732"/>
    <n v="0.42794352000000002"/>
  </r>
  <r>
    <x v="0"/>
    <x v="0"/>
    <x v="0"/>
    <x v="2"/>
    <x v="3"/>
    <s v="FI_small"/>
    <x v="7"/>
    <x v="1"/>
    <s v="GNR_ST_WOODWST_BP_CB-30"/>
    <n v="6.1320000000000002E-5"/>
    <n v="2.20752E-4"/>
  </r>
  <r>
    <x v="0"/>
    <x v="0"/>
    <x v="0"/>
    <x v="2"/>
    <x v="3"/>
    <s v="FI_small_gas"/>
    <x v="2"/>
    <x v="2"/>
    <s v="GNR_HP_ELEC_COP-270"/>
    <n v="-9.0844444444444401E-3"/>
    <n v="-3.2703999999999997E-2"/>
  </r>
  <r>
    <x v="0"/>
    <x v="0"/>
    <x v="0"/>
    <x v="2"/>
    <x v="3"/>
    <s v="FI_small_gas"/>
    <x v="2"/>
    <x v="2"/>
    <s v="GNR_HP_ELEC_GROUND-WTR_COP-360_LS-4-MW_Y-2020"/>
    <n v="-0.17302464081650401"/>
    <n v="-0.62288870693941401"/>
  </r>
  <r>
    <x v="0"/>
    <x v="0"/>
    <x v="0"/>
    <x v="2"/>
    <x v="3"/>
    <s v="FinA"/>
    <x v="0"/>
    <x v="6"/>
    <s v="GNR_ST_COAL_CND_E-40"/>
    <n v="2.4746999999999999"/>
    <n v="8.9089200000000002"/>
  </r>
  <r>
    <x v="0"/>
    <x v="0"/>
    <x v="0"/>
    <x v="2"/>
    <x v="3"/>
    <s v="FinA"/>
    <x v="10"/>
    <x v="6"/>
    <s v="GNR_ST_NUCL_CND_E-33"/>
    <n v="26.324893546744502"/>
    <n v="94.769616768280002"/>
  </r>
  <r>
    <x v="0"/>
    <x v="0"/>
    <x v="0"/>
    <x v="2"/>
    <x v="3"/>
    <s v="FinA"/>
    <x v="8"/>
    <x v="6"/>
    <s v="GNR_ST_PEAT_CND_E-38"/>
    <n v="1.9709999999999998E-2"/>
    <n v="7.0956000000000005E-2"/>
  </r>
  <r>
    <x v="0"/>
    <x v="0"/>
    <x v="0"/>
    <x v="2"/>
    <x v="3"/>
    <s v="FinA"/>
    <x v="4"/>
    <x v="4"/>
    <s v="GNR_ROR_WTR"/>
    <n v="8.5623972272278905"/>
    <n v="30.8246300180204"/>
  </r>
  <r>
    <x v="0"/>
    <x v="0"/>
    <x v="0"/>
    <x v="2"/>
    <x v="3"/>
    <s v="FinA"/>
    <x v="4"/>
    <x v="7"/>
    <s v="GNR_RES_WTR_NOPMP_MC-01"/>
    <n v="1.3748819999999999"/>
    <n v="4.9495752"/>
  </r>
  <r>
    <x v="0"/>
    <x v="0"/>
    <x v="0"/>
    <x v="2"/>
    <x v="3"/>
    <s v="FinA"/>
    <x v="4"/>
    <x v="7"/>
    <s v="GNR_RES_WTR_NOPMP_MC-02"/>
    <n v="1.3748819999999999"/>
    <n v="4.9495752"/>
  </r>
  <r>
    <x v="0"/>
    <x v="0"/>
    <x v="0"/>
    <x v="2"/>
    <x v="3"/>
    <s v="FinA"/>
    <x v="4"/>
    <x v="7"/>
    <s v="GNR_RES_WTR_NOPMP_MC-03"/>
    <n v="1.3748819999999999"/>
    <n v="4.9495752"/>
  </r>
  <r>
    <x v="0"/>
    <x v="0"/>
    <x v="0"/>
    <x v="2"/>
    <x v="3"/>
    <s v="FinA"/>
    <x v="4"/>
    <x v="7"/>
    <s v="GNR_RES_WTR_NOPMP_MC-04"/>
    <n v="1.3748819999999999"/>
    <n v="4.9495752"/>
  </r>
  <r>
    <x v="0"/>
    <x v="0"/>
    <x v="0"/>
    <x v="2"/>
    <x v="3"/>
    <s v="FinA"/>
    <x v="4"/>
    <x v="7"/>
    <s v="GNR_RES_WTR_NOPMP_MC-05"/>
    <n v="1.1457349999999999"/>
    <n v="4.1246460000000003"/>
  </r>
  <r>
    <x v="0"/>
    <x v="0"/>
    <x v="0"/>
    <x v="2"/>
    <x v="3"/>
    <s v="FinA"/>
    <x v="4"/>
    <x v="7"/>
    <s v="GNR_RES_WTR_NOPMP_MC-06"/>
    <n v="0.95931813468731997"/>
    <n v="3.45354528487435"/>
  </r>
  <r>
    <x v="0"/>
    <x v="0"/>
    <x v="0"/>
    <x v="2"/>
    <x v="3"/>
    <s v="FinA"/>
    <x v="4"/>
    <x v="7"/>
    <s v="GNR_RES_WTR_NOPMP_MC-07"/>
    <n v="0.68744099999999997"/>
    <n v="2.4747876"/>
  </r>
  <r>
    <x v="0"/>
    <x v="0"/>
    <x v="0"/>
    <x v="2"/>
    <x v="3"/>
    <s v="FinA"/>
    <x v="4"/>
    <x v="7"/>
    <s v="GNR_RES_WTR_NOPMP_MC-08"/>
    <n v="0.65843687066836998"/>
    <n v="2.3703727344061298"/>
  </r>
  <r>
    <x v="0"/>
    <x v="0"/>
    <x v="0"/>
    <x v="2"/>
    <x v="3"/>
    <s v="FinA"/>
    <x v="4"/>
    <x v="7"/>
    <s v="GNR_RES_WTR_NOPMP_MC-09"/>
    <n v="0.152640994644311"/>
    <n v="0.549507580719519"/>
  </r>
  <r>
    <x v="0"/>
    <x v="0"/>
    <x v="0"/>
    <x v="2"/>
    <x v="3"/>
    <s v="FinA"/>
    <x v="5"/>
    <x v="5"/>
    <s v="GNR_WT_WIND_ONS"/>
    <n v="6.2105159350000001"/>
    <n v="22.357857366000001"/>
  </r>
  <r>
    <x v="0"/>
    <x v="0"/>
    <x v="0"/>
    <x v="3"/>
    <x v="4"/>
    <s v="DE4-E_A"/>
    <x v="2"/>
    <x v="8"/>
    <s v="AGG-DE4-E_ES_ELEC"/>
    <n v="4.2047999999999999E-3"/>
    <n v="1.5137279999999999E-2"/>
  </r>
  <r>
    <x v="0"/>
    <x v="0"/>
    <x v="0"/>
    <x v="3"/>
    <x v="4"/>
    <s v="DE4-E_A"/>
    <x v="2"/>
    <x v="8"/>
    <s v="GNR_ES_ELEC_BAT-LITHIO_E-95_Y-16-29"/>
    <n v="0.66429024348033805"/>
    <n v="2.3914448765292202"/>
  </r>
  <r>
    <x v="0"/>
    <x v="0"/>
    <x v="0"/>
    <x v="3"/>
    <x v="4"/>
    <s v="DE4-E_A"/>
    <x v="2"/>
    <x v="9"/>
    <s v="AGG-DE4-E_RES_WTR_PMP"/>
    <n v="0.50231999999999999"/>
    <n v="1.808352"/>
  </r>
  <r>
    <x v="0"/>
    <x v="0"/>
    <x v="0"/>
    <x v="3"/>
    <x v="4"/>
    <s v="DE4-E_A"/>
    <x v="11"/>
    <x v="1"/>
    <s v="GNR_ST_LIGN_BP_E-39"/>
    <n v="33.234393160048803"/>
    <n v="119.64381537617599"/>
  </r>
  <r>
    <x v="0"/>
    <x v="0"/>
    <x v="0"/>
    <x v="3"/>
    <x v="4"/>
    <s v="DE4-E_A"/>
    <x v="11"/>
    <x v="6"/>
    <s v="GNR_ST_LIGN_CND_E-43"/>
    <n v="2.5879864581143099"/>
    <n v="9.3167512492114994"/>
  </r>
  <r>
    <x v="0"/>
    <x v="0"/>
    <x v="0"/>
    <x v="3"/>
    <x v="4"/>
    <s v="DE4-E_A"/>
    <x v="3"/>
    <x v="3"/>
    <s v="GNR_PV_SUN"/>
    <n v="11.786854471589301"/>
    <n v="42.432676097721597"/>
  </r>
  <r>
    <x v="0"/>
    <x v="0"/>
    <x v="0"/>
    <x v="3"/>
    <x v="4"/>
    <s v="DE4-E_A"/>
    <x v="12"/>
    <x v="6"/>
    <s v="GNR_GEO_HEAT_EO"/>
    <n v="1.9272E-3"/>
    <n v="6.9379200000000002E-3"/>
  </r>
  <r>
    <x v="0"/>
    <x v="0"/>
    <x v="0"/>
    <x v="3"/>
    <x v="4"/>
    <s v="DE4-E_A"/>
    <x v="4"/>
    <x v="4"/>
    <s v="GNR_ROR_WTR"/>
    <n v="2.6530440910678799"/>
    <n v="9.5509587278443604"/>
  </r>
  <r>
    <x v="0"/>
    <x v="0"/>
    <x v="0"/>
    <x v="3"/>
    <x v="4"/>
    <s v="DE4-E_A"/>
    <x v="5"/>
    <x v="5"/>
    <s v="GNR_WT_WIND_ONS"/>
    <n v="42.424302590000003"/>
    <n v="152.727489324"/>
  </r>
  <r>
    <x v="0"/>
    <x v="0"/>
    <x v="0"/>
    <x v="3"/>
    <x v="4"/>
    <s v="DE4-E_Offshore_A"/>
    <x v="5"/>
    <x v="5"/>
    <s v="GNR_WT_WIND_OFF"/>
    <n v="9.1379940000000008"/>
    <n v="32.896778400000002"/>
  </r>
  <r>
    <x v="0"/>
    <x v="0"/>
    <x v="0"/>
    <x v="3"/>
    <x v="5"/>
    <s v="DE4-N_A"/>
    <x v="0"/>
    <x v="1"/>
    <s v="GNR_ST_COAL_BP_E-40"/>
    <n v="6.0314218563204696"/>
    <n v="21.713118682753699"/>
  </r>
  <r>
    <x v="0"/>
    <x v="0"/>
    <x v="0"/>
    <x v="3"/>
    <x v="5"/>
    <s v="DE4-N_A"/>
    <x v="0"/>
    <x v="6"/>
    <s v="GNR_ST_COAL_CND_E-46"/>
    <n v="6.6365619021638302"/>
    <n v="23.891622847789801"/>
  </r>
  <r>
    <x v="0"/>
    <x v="0"/>
    <x v="0"/>
    <x v="3"/>
    <x v="5"/>
    <s v="DE4-N_A"/>
    <x v="2"/>
    <x v="8"/>
    <s v="AGG-DE4-N_ES_ELEC"/>
    <n v="7.9813333333333296E-4"/>
    <n v="2.8732800000000002E-3"/>
  </r>
  <r>
    <x v="0"/>
    <x v="0"/>
    <x v="0"/>
    <x v="3"/>
    <x v="5"/>
    <s v="DE4-N_A"/>
    <x v="2"/>
    <x v="8"/>
    <s v="GNR_ES_ELEC_BAT-LITHIO_E-95_Y-16-29"/>
    <n v="4.1569444444444401E-4"/>
    <n v="1.4965E-3"/>
  </r>
  <r>
    <x v="0"/>
    <x v="0"/>
    <x v="0"/>
    <x v="3"/>
    <x v="5"/>
    <s v="DE4-N_A"/>
    <x v="2"/>
    <x v="9"/>
    <s v="AGG-DE4-N_RES_WTR_PMP"/>
    <n v="2.4772800000000001E-2"/>
    <n v="8.9182079999999997E-2"/>
  </r>
  <r>
    <x v="0"/>
    <x v="0"/>
    <x v="0"/>
    <x v="3"/>
    <x v="5"/>
    <s v="DE4-N_A"/>
    <x v="1"/>
    <x v="1"/>
    <s v="GNR_ST_MSW_BP_E-23_LS-220-MW-FEED_Y-2020"/>
    <n v="0.55473669442755202"/>
    <n v="1.9970520999391901"/>
  </r>
  <r>
    <x v="0"/>
    <x v="0"/>
    <x v="0"/>
    <x v="3"/>
    <x v="5"/>
    <s v="DE4-N_A"/>
    <x v="1"/>
    <x v="1"/>
    <s v="GNR_ST_MSW_BP_E-33"/>
    <n v="0.35915999999999998"/>
    <n v="1.2929759999999999"/>
  </r>
  <r>
    <x v="0"/>
    <x v="0"/>
    <x v="0"/>
    <x v="3"/>
    <x v="5"/>
    <s v="DE4-N_A"/>
    <x v="10"/>
    <x v="6"/>
    <s v="GNR_ST_NUCL_CND_E-33"/>
    <n v="6.79469090845165"/>
    <n v="24.4608872704259"/>
  </r>
  <r>
    <x v="0"/>
    <x v="0"/>
    <x v="0"/>
    <x v="3"/>
    <x v="5"/>
    <s v="DE4-N_A"/>
    <x v="3"/>
    <x v="3"/>
    <s v="GNR_PV_SUN"/>
    <n v="1.69126627747999"/>
    <n v="6.08855859892798"/>
  </r>
  <r>
    <x v="0"/>
    <x v="0"/>
    <x v="0"/>
    <x v="3"/>
    <x v="5"/>
    <s v="DE4-N_A"/>
    <x v="12"/>
    <x v="6"/>
    <s v="GNR_GEO_HEAT_EO"/>
    <n v="8.7600000000000002E-5"/>
    <n v="3.1535999999999999E-4"/>
  </r>
  <r>
    <x v="0"/>
    <x v="0"/>
    <x v="0"/>
    <x v="3"/>
    <x v="5"/>
    <s v="DE4-N_A"/>
    <x v="4"/>
    <x v="4"/>
    <s v="GNR_ROR_WTR"/>
    <n v="2.3376999999999998E-2"/>
    <n v="8.4157200000000001E-2"/>
  </r>
  <r>
    <x v="0"/>
    <x v="0"/>
    <x v="0"/>
    <x v="3"/>
    <x v="5"/>
    <s v="DE4-N_A"/>
    <x v="5"/>
    <x v="5"/>
    <s v="GNR_WT_WIND_ONS"/>
    <n v="18.24008521"/>
    <n v="65.664306756000002"/>
  </r>
  <r>
    <x v="0"/>
    <x v="0"/>
    <x v="0"/>
    <x v="3"/>
    <x v="5"/>
    <s v="DE4-N_A"/>
    <x v="5"/>
    <x v="5"/>
    <s v="GNR_WT_WIND_ON_LS_Y-2020"/>
    <n v="21.00001679"/>
    <n v="75.600060443999993"/>
  </r>
  <r>
    <x v="0"/>
    <x v="0"/>
    <x v="0"/>
    <x v="3"/>
    <x v="5"/>
    <s v="DE4-N_Offshore_A"/>
    <x v="5"/>
    <x v="5"/>
    <s v="GNR_WT_WIND_OFF"/>
    <n v="4.0293000000000001"/>
    <n v="14.50548"/>
  </r>
  <r>
    <x v="0"/>
    <x v="0"/>
    <x v="0"/>
    <x v="3"/>
    <x v="6"/>
    <s v="DE4-S_A"/>
    <x v="0"/>
    <x v="1"/>
    <s v="GNR_ST_COAL_BP_E-43"/>
    <n v="20.676153395095501"/>
    <n v="74.434152222343798"/>
  </r>
  <r>
    <x v="0"/>
    <x v="0"/>
    <x v="0"/>
    <x v="3"/>
    <x v="6"/>
    <s v="DE4-S_A"/>
    <x v="0"/>
    <x v="6"/>
    <s v="GNR_ST_COAL_CND_E-38"/>
    <n v="2.9795411631068398"/>
    <n v="10.7263481871846"/>
  </r>
  <r>
    <x v="0"/>
    <x v="0"/>
    <x v="0"/>
    <x v="3"/>
    <x v="6"/>
    <s v="DE4-S_A"/>
    <x v="0"/>
    <x v="6"/>
    <s v="GNR_ST_COAL_CND_E-44"/>
    <n v="2.1859175765252101"/>
    <n v="7.8693032754907701"/>
  </r>
  <r>
    <x v="0"/>
    <x v="0"/>
    <x v="0"/>
    <x v="3"/>
    <x v="6"/>
    <s v="DE4-S_A"/>
    <x v="2"/>
    <x v="8"/>
    <s v="AGG-DE4-S_ES_ELEC"/>
    <n v="7.2123999999999999E-3"/>
    <n v="2.5964640000000001E-2"/>
  </r>
  <r>
    <x v="0"/>
    <x v="0"/>
    <x v="0"/>
    <x v="3"/>
    <x v="6"/>
    <s v="DE4-S_A"/>
    <x v="2"/>
    <x v="8"/>
    <s v="GNR_ES_ELEC_BAT-LITHIO_E-95_Y-16-29"/>
    <n v="9.4278072713507797"/>
    <n v="33.940106176862798"/>
  </r>
  <r>
    <x v="0"/>
    <x v="0"/>
    <x v="0"/>
    <x v="3"/>
    <x v="6"/>
    <s v="DE4-S_A"/>
    <x v="2"/>
    <x v="9"/>
    <s v="AGG-DE4-S_RES_WTR_PMP"/>
    <n v="0.44990400000000003"/>
    <n v="1.6196543999999999"/>
  </r>
  <r>
    <x v="0"/>
    <x v="0"/>
    <x v="0"/>
    <x v="3"/>
    <x v="6"/>
    <s v="DE4-S_A"/>
    <x v="1"/>
    <x v="6"/>
    <s v="GNR_ST_MSW_CND_E-33"/>
    <n v="1.2045000000000001E-3"/>
    <n v="4.3362000000000001E-3"/>
  </r>
  <r>
    <x v="0"/>
    <x v="0"/>
    <x v="0"/>
    <x v="3"/>
    <x v="6"/>
    <s v="DE4-S_A"/>
    <x v="10"/>
    <x v="6"/>
    <s v="GNR_ST_NUCL_CND_E-33"/>
    <n v="26.284887420801901"/>
    <n v="94.625594714886901"/>
  </r>
  <r>
    <x v="0"/>
    <x v="0"/>
    <x v="0"/>
    <x v="3"/>
    <x v="6"/>
    <s v="DE4-S_A"/>
    <x v="3"/>
    <x v="3"/>
    <s v="GNR_PV_SUN"/>
    <n v="22.183714879281499"/>
    <n v="79.861373565413302"/>
  </r>
  <r>
    <x v="0"/>
    <x v="0"/>
    <x v="0"/>
    <x v="3"/>
    <x v="6"/>
    <s v="DE4-S_A"/>
    <x v="12"/>
    <x v="6"/>
    <s v="GNR_GEO_HEAT_EO"/>
    <n v="0.39209759999999999"/>
    <n v="1.41155136"/>
  </r>
  <r>
    <x v="0"/>
    <x v="0"/>
    <x v="0"/>
    <x v="3"/>
    <x v="6"/>
    <s v="DE4-S_A"/>
    <x v="4"/>
    <x v="4"/>
    <s v="GNR_ROR_WTR"/>
    <n v="38.207127800000002"/>
    <n v="137.54566008"/>
  </r>
  <r>
    <x v="0"/>
    <x v="0"/>
    <x v="0"/>
    <x v="3"/>
    <x v="6"/>
    <s v="DE4-S_A"/>
    <x v="4"/>
    <x v="7"/>
    <s v="GNR_RES_WTR_NOPMP"/>
    <n v="0.59766271944701799"/>
    <n v="2.1515857900092699"/>
  </r>
  <r>
    <x v="0"/>
    <x v="0"/>
    <x v="0"/>
    <x v="3"/>
    <x v="6"/>
    <s v="DE4-S_A"/>
    <x v="5"/>
    <x v="5"/>
    <s v="GNR_WT_WIND_ONS"/>
    <n v="15.59724381"/>
    <n v="56.150077715999998"/>
  </r>
  <r>
    <x v="0"/>
    <x v="0"/>
    <x v="0"/>
    <x v="3"/>
    <x v="7"/>
    <s v="DE4-W_A"/>
    <x v="0"/>
    <x v="1"/>
    <s v="GNR_CC_COAL_BP_E-47"/>
    <n v="1.26436E-3"/>
    <n v="4.551696E-3"/>
  </r>
  <r>
    <x v="0"/>
    <x v="0"/>
    <x v="0"/>
    <x v="3"/>
    <x v="7"/>
    <s v="DE4-W_A"/>
    <x v="0"/>
    <x v="1"/>
    <s v="GNR_CC_COAL_BP_E-49"/>
    <n v="2.8907999999999998E-3"/>
    <n v="1.040688E-2"/>
  </r>
  <r>
    <x v="0"/>
    <x v="0"/>
    <x v="0"/>
    <x v="3"/>
    <x v="7"/>
    <s v="DE4-W_A"/>
    <x v="0"/>
    <x v="1"/>
    <s v="GNR_ST_COAL_BP_E-41"/>
    <n v="11.1235002579674"/>
    <n v="40.044600928682797"/>
  </r>
  <r>
    <x v="0"/>
    <x v="0"/>
    <x v="0"/>
    <x v="3"/>
    <x v="7"/>
    <s v="DE4-W_A"/>
    <x v="0"/>
    <x v="6"/>
    <s v="GNR_ST_COAL_CND_E-37"/>
    <n v="22.4540243943596"/>
    <n v="80.834487819694701"/>
  </r>
  <r>
    <x v="0"/>
    <x v="0"/>
    <x v="0"/>
    <x v="3"/>
    <x v="7"/>
    <s v="DE4-W_A"/>
    <x v="0"/>
    <x v="6"/>
    <s v="GNR_ST_COAL_CND_E-45"/>
    <n v="11.443921430043799"/>
    <n v="41.1981171481575"/>
  </r>
  <r>
    <x v="0"/>
    <x v="0"/>
    <x v="0"/>
    <x v="3"/>
    <x v="7"/>
    <s v="DE4-W_A"/>
    <x v="2"/>
    <x v="8"/>
    <s v="AGG-DE4-W_ES_ELEC"/>
    <n v="1.23029333333333E-2"/>
    <n v="4.429056E-2"/>
  </r>
  <r>
    <x v="0"/>
    <x v="0"/>
    <x v="0"/>
    <x v="3"/>
    <x v="7"/>
    <s v="DE4-W_A"/>
    <x v="2"/>
    <x v="8"/>
    <s v="GNR_ES_ELEC_BAT-LITHIO_E-95_Y-16-29"/>
    <n v="6.4897017152453103"/>
    <n v="23.3629261748831"/>
  </r>
  <r>
    <x v="0"/>
    <x v="0"/>
    <x v="0"/>
    <x v="3"/>
    <x v="7"/>
    <s v="DE4-W_A"/>
    <x v="2"/>
    <x v="9"/>
    <s v="AGG-DE4-W_RES_WTR_PMP"/>
    <n v="0.238368"/>
    <n v="0.85812480000000002"/>
  </r>
  <r>
    <x v="0"/>
    <x v="0"/>
    <x v="0"/>
    <x v="3"/>
    <x v="7"/>
    <s v="DE4-W_A"/>
    <x v="11"/>
    <x v="1"/>
    <s v="GNR_ST_LIGN_BP_E-33"/>
    <n v="3.1459440332920301"/>
    <n v="11.3253985198513"/>
  </r>
  <r>
    <x v="0"/>
    <x v="0"/>
    <x v="0"/>
    <x v="3"/>
    <x v="7"/>
    <s v="DE4-W_A"/>
    <x v="11"/>
    <x v="1"/>
    <s v="GNR_ST_LIGN_BP_E-37"/>
    <n v="14.3933558392736"/>
    <n v="51.816081021384797"/>
  </r>
  <r>
    <x v="0"/>
    <x v="0"/>
    <x v="0"/>
    <x v="3"/>
    <x v="7"/>
    <s v="DE4-W_A"/>
    <x v="11"/>
    <x v="6"/>
    <s v="GNR_ST_LIGN_CND_E-32"/>
    <n v="17.8905994084075"/>
    <n v="64.406157870267194"/>
  </r>
  <r>
    <x v="0"/>
    <x v="0"/>
    <x v="0"/>
    <x v="3"/>
    <x v="7"/>
    <s v="DE4-W_A"/>
    <x v="11"/>
    <x v="6"/>
    <s v="GNR_ST_LIGN_CND_E-41"/>
    <n v="16.2962272284385"/>
    <n v="58.6664180223787"/>
  </r>
  <r>
    <x v="0"/>
    <x v="0"/>
    <x v="0"/>
    <x v="3"/>
    <x v="7"/>
    <s v="DE4-W_A"/>
    <x v="1"/>
    <x v="6"/>
    <s v="GNR_ST_MSW_CND_E-33"/>
    <n v="7.5686399999999997E-3"/>
    <n v="2.7247104000000001E-2"/>
  </r>
  <r>
    <x v="0"/>
    <x v="0"/>
    <x v="0"/>
    <x v="3"/>
    <x v="7"/>
    <s v="DE4-W_A"/>
    <x v="10"/>
    <x v="6"/>
    <s v="GNR_ST_NUCL_CND_E-33"/>
    <n v="13.6609817313373"/>
    <n v="49.179534232814397"/>
  </r>
  <r>
    <x v="0"/>
    <x v="0"/>
    <x v="0"/>
    <x v="3"/>
    <x v="7"/>
    <s v="DE4-W_A"/>
    <x v="3"/>
    <x v="3"/>
    <s v="GNR_PV_SUN"/>
    <n v="10.8312127951089"/>
    <n v="38.9923660623922"/>
  </r>
  <r>
    <x v="0"/>
    <x v="0"/>
    <x v="0"/>
    <x v="3"/>
    <x v="7"/>
    <s v="DE4-W_A"/>
    <x v="4"/>
    <x v="4"/>
    <s v="GNR_ROR_WTR"/>
    <n v="1.7424299999999999"/>
    <n v="6.272748"/>
  </r>
  <r>
    <x v="0"/>
    <x v="0"/>
    <x v="0"/>
    <x v="3"/>
    <x v="7"/>
    <s v="DE4-W_A"/>
    <x v="5"/>
    <x v="5"/>
    <s v="GNR_WT_WIND_ONS"/>
    <n v="42.049647569999998"/>
    <n v="151.37873125199999"/>
  </r>
  <r>
    <x v="0"/>
    <x v="0"/>
    <x v="0"/>
    <x v="3"/>
    <x v="7"/>
    <s v="DE4-W_Offshore_A"/>
    <x v="5"/>
    <x v="5"/>
    <s v="GNR_WT_WIND_OFF"/>
    <n v="16.614146999999999"/>
    <n v="59.810929199999997"/>
  </r>
  <r>
    <x v="0"/>
    <x v="0"/>
    <x v="0"/>
    <x v="3"/>
    <x v="7"/>
    <s v="DE4-W_Offshore_A"/>
    <x v="5"/>
    <x v="5"/>
    <s v="GNR_WT_WIND_OFF_L-NS_Y-2020"/>
    <n v="112.841745557095"/>
    <n v="406.23028400554102"/>
  </r>
  <r>
    <x v="0"/>
    <x v="0"/>
    <x v="0"/>
    <x v="4"/>
    <x v="8"/>
    <s v="LV_A"/>
    <x v="5"/>
    <x v="5"/>
    <s v="GNR_WT_WIND_ON_LS_Y-2020"/>
    <n v="7.1280206300884199"/>
    <n v="25.660874268318299"/>
  </r>
  <r>
    <x v="0"/>
    <x v="0"/>
    <x v="0"/>
    <x v="4"/>
    <x v="8"/>
    <s v="LV_RigaR"/>
    <x v="4"/>
    <x v="7"/>
    <s v="GNR_RES_WTR_NOPMP"/>
    <n v="4.0200000000000001E-4"/>
    <n v="1.4472E-3"/>
  </r>
  <r>
    <x v="0"/>
    <x v="0"/>
    <x v="0"/>
    <x v="4"/>
    <x v="8"/>
    <s v="LV_Rural"/>
    <x v="5"/>
    <x v="5"/>
    <s v="GNR_WT_WIND_ONS"/>
    <n v="0.11622"/>
    <n v="0.41839199999999999"/>
  </r>
  <r>
    <x v="0"/>
    <x v="0"/>
    <x v="0"/>
    <x v="5"/>
    <x v="9"/>
    <s v="LT_A"/>
    <x v="2"/>
    <x v="8"/>
    <s v="GNR_ES_ELEC_BAT-LITHIO_E-95_Y-16-29"/>
    <n v="1.47421001620173"/>
    <n v="5.3071560583262096"/>
  </r>
  <r>
    <x v="0"/>
    <x v="0"/>
    <x v="0"/>
    <x v="5"/>
    <x v="9"/>
    <s v="LT_A"/>
    <x v="3"/>
    <x v="3"/>
    <s v="GNR_PV_SUN_LS-4-MW_Y-2020"/>
    <n v="5.1299930686711201"/>
    <n v="18.467975047216001"/>
  </r>
  <r>
    <x v="0"/>
    <x v="0"/>
    <x v="0"/>
    <x v="5"/>
    <x v="9"/>
    <s v="LT_KauU"/>
    <x v="1"/>
    <x v="1"/>
    <s v="KAUNAS_ST_MSW_BP"/>
    <n v="0.21024000000000001"/>
    <n v="0.75686399999999998"/>
  </r>
  <r>
    <x v="0"/>
    <x v="0"/>
    <x v="0"/>
    <x v="5"/>
    <x v="9"/>
    <s v="LT_KauU"/>
    <x v="4"/>
    <x v="4"/>
    <s v="GNR_ROR_WTR"/>
    <n v="0.61343999999999999"/>
    <n v="2.2083840000000001"/>
  </r>
  <r>
    <x v="0"/>
    <x v="0"/>
    <x v="0"/>
    <x v="5"/>
    <x v="9"/>
    <s v="LT_KlaU"/>
    <x v="3"/>
    <x v="3"/>
    <s v="GNR_PV_SUN"/>
    <n v="8.7830410424068805E-2"/>
    <n v="0.316189477526648"/>
  </r>
  <r>
    <x v="0"/>
    <x v="0"/>
    <x v="0"/>
    <x v="5"/>
    <x v="9"/>
    <s v="LT_Other_DH"/>
    <x v="13"/>
    <x v="1"/>
    <s v="LIFOSA_ST_HEAT_BP"/>
    <n v="0.32412000000000002"/>
    <n v="1.1668320000000001"/>
  </r>
  <r>
    <x v="0"/>
    <x v="0"/>
    <x v="0"/>
    <x v="5"/>
    <x v="9"/>
    <s v="LT_Other_DH"/>
    <x v="7"/>
    <x v="1"/>
    <s v="EBAVERE_ST_WOODWST_BP"/>
    <n v="9.1104000000000004E-2"/>
    <n v="0.3279744"/>
  </r>
  <r>
    <x v="0"/>
    <x v="0"/>
    <x v="0"/>
    <x v="5"/>
    <x v="9"/>
    <s v="LT_Rural"/>
    <x v="5"/>
    <x v="5"/>
    <s v="GNR_WT_WIND_ONS"/>
    <n v="0.98593299999999995"/>
    <n v="3.5493587999999998"/>
  </r>
  <r>
    <x v="0"/>
    <x v="0"/>
    <x v="0"/>
    <x v="5"/>
    <x v="9"/>
    <s v="LT_VilU"/>
    <x v="1"/>
    <x v="1"/>
    <s v="VILNIUS_ST_MSW_BP"/>
    <n v="0.80591999999999997"/>
    <n v="2.9013119999999999"/>
  </r>
  <r>
    <x v="0"/>
    <x v="0"/>
    <x v="0"/>
    <x v="5"/>
    <x v="9"/>
    <s v="LT_VilU"/>
    <x v="4"/>
    <x v="9"/>
    <s v="GNR_ES_WTR_PMP"/>
    <n v="0.17082"/>
    <n v="0.61495200000000005"/>
  </r>
  <r>
    <x v="0"/>
    <x v="0"/>
    <x v="0"/>
    <x v="6"/>
    <x v="10"/>
    <s v="NL_A"/>
    <x v="0"/>
    <x v="6"/>
    <s v="GNR_ST_COAL_CND_E-40"/>
    <n v="25.6090256450921"/>
    <n v="92.192492322331603"/>
  </r>
  <r>
    <x v="0"/>
    <x v="0"/>
    <x v="0"/>
    <x v="6"/>
    <x v="10"/>
    <s v="NL_A"/>
    <x v="2"/>
    <x v="8"/>
    <s v="GNR_ES_ELEC_BAT-LITHIO_E-95_Y-16-29"/>
    <n v="3.1311902601379402"/>
    <n v="11.2722849364966"/>
  </r>
  <r>
    <x v="0"/>
    <x v="0"/>
    <x v="0"/>
    <x v="6"/>
    <x v="10"/>
    <s v="NL_A"/>
    <x v="1"/>
    <x v="6"/>
    <s v="GNR_ST_MSW_CND_E-40"/>
    <n v="5.9918399999999998"/>
    <n v="21.570623999999999"/>
  </r>
  <r>
    <x v="0"/>
    <x v="0"/>
    <x v="0"/>
    <x v="6"/>
    <x v="10"/>
    <s v="NL_A"/>
    <x v="10"/>
    <x v="6"/>
    <s v="GNR_ST_NUCL_CND_E-33"/>
    <n v="2.9897457437276"/>
    <n v="10.7630846774194"/>
  </r>
  <r>
    <x v="0"/>
    <x v="0"/>
    <x v="0"/>
    <x v="6"/>
    <x v="10"/>
    <s v="NL_A"/>
    <x v="3"/>
    <x v="3"/>
    <s v="GNR_PV_SUN"/>
    <n v="0.83486304"/>
    <n v="3.005506944"/>
  </r>
  <r>
    <x v="0"/>
    <x v="0"/>
    <x v="0"/>
    <x v="6"/>
    <x v="10"/>
    <s v="NL_A"/>
    <x v="3"/>
    <x v="3"/>
    <s v="GNR_PV_SUN_LS-4-MW_Y-2020"/>
    <n v="4.2289195749091499"/>
    <n v="15.224110469672899"/>
  </r>
  <r>
    <x v="0"/>
    <x v="0"/>
    <x v="0"/>
    <x v="6"/>
    <x v="10"/>
    <s v="NL_A"/>
    <x v="4"/>
    <x v="4"/>
    <s v="GNR_ROR_WTR"/>
    <n v="0.15959999999999999"/>
    <n v="0.57455999999999996"/>
  </r>
  <r>
    <x v="0"/>
    <x v="0"/>
    <x v="0"/>
    <x v="6"/>
    <x v="10"/>
    <s v="NL_A"/>
    <x v="5"/>
    <x v="5"/>
    <s v="GNR_WT_WIND_OFF"/>
    <n v="2.4224199999999998"/>
    <n v="8.7207120000000007"/>
  </r>
  <r>
    <x v="0"/>
    <x v="0"/>
    <x v="0"/>
    <x v="6"/>
    <x v="10"/>
    <s v="NL_A"/>
    <x v="5"/>
    <x v="5"/>
    <s v="GNR_WT_WIND_ONS"/>
    <n v="7.0527600000000001"/>
    <n v="25.389935999999999"/>
  </r>
  <r>
    <x v="0"/>
    <x v="0"/>
    <x v="0"/>
    <x v="6"/>
    <x v="10"/>
    <s v="NL_A"/>
    <x v="5"/>
    <x v="5"/>
    <s v="GNR_WT_WIND_ON_LS_Y-2020"/>
    <n v="19.98282"/>
    <n v="71.938152000000002"/>
  </r>
  <r>
    <x v="0"/>
    <x v="0"/>
    <x v="0"/>
    <x v="6"/>
    <x v="10"/>
    <s v="NL_A"/>
    <x v="14"/>
    <x v="6"/>
    <s v="GNR_ST_WOOD_CND_E-50"/>
    <n v="1.7520000000000001E-2"/>
    <n v="6.3072000000000003E-2"/>
  </r>
  <r>
    <x v="0"/>
    <x v="0"/>
    <x v="0"/>
    <x v="7"/>
    <x v="11"/>
    <s v="NO1_A1"/>
    <x v="4"/>
    <x v="4"/>
    <s v="GNR_ROR_WTR"/>
    <n v="8.4323939010217206"/>
    <n v="30.3566180436782"/>
  </r>
  <r>
    <x v="0"/>
    <x v="0"/>
    <x v="0"/>
    <x v="7"/>
    <x v="11"/>
    <s v="NO1_A1"/>
    <x v="4"/>
    <x v="7"/>
    <s v="GNR_RES_WTR_NOPMP_MC-01"/>
    <n v="1.38111227638536"/>
    <n v="4.9720041949872904"/>
  </r>
  <r>
    <x v="0"/>
    <x v="0"/>
    <x v="0"/>
    <x v="7"/>
    <x v="11"/>
    <s v="NO1_A1"/>
    <x v="4"/>
    <x v="7"/>
    <s v="GNR_RES_WTR_NOPMP_MC-02"/>
    <n v="1.1679999999999999"/>
    <n v="4.2047999999999996"/>
  </r>
  <r>
    <x v="0"/>
    <x v="0"/>
    <x v="0"/>
    <x v="7"/>
    <x v="11"/>
    <s v="NO1_A1"/>
    <x v="4"/>
    <x v="7"/>
    <s v="GNR_RES_WTR_NOPMP_MC-03"/>
    <n v="1.1679999999999999"/>
    <n v="4.2047999999999996"/>
  </r>
  <r>
    <x v="0"/>
    <x v="0"/>
    <x v="0"/>
    <x v="7"/>
    <x v="11"/>
    <s v="NO1_A1"/>
    <x v="4"/>
    <x v="7"/>
    <s v="GNR_RES_WTR_NOPMP_MC-04"/>
    <n v="0.877745359196337"/>
    <n v="3.1598832931068102"/>
  </r>
  <r>
    <x v="0"/>
    <x v="0"/>
    <x v="0"/>
    <x v="7"/>
    <x v="11"/>
    <s v="NO1_A1"/>
    <x v="4"/>
    <x v="7"/>
    <s v="GNR_RES_WTR_NOPMP_MC-05"/>
    <n v="0.2336"/>
    <n v="0.84096000000000004"/>
  </r>
  <r>
    <x v="0"/>
    <x v="0"/>
    <x v="0"/>
    <x v="7"/>
    <x v="11"/>
    <s v="NO1_A1"/>
    <x v="5"/>
    <x v="5"/>
    <s v="GNR_WT_WIND_ONS"/>
    <n v="0.73307599999999995"/>
    <n v="2.6390736000000001"/>
  </r>
  <r>
    <x v="0"/>
    <x v="0"/>
    <x v="0"/>
    <x v="7"/>
    <x v="11"/>
    <s v="NO1_A2"/>
    <x v="2"/>
    <x v="2"/>
    <s v="GNR_HP_ELEC_COP-270"/>
    <n v="-6.5561768834813697E-2"/>
    <n v="-0.23602236780532901"/>
  </r>
  <r>
    <x v="0"/>
    <x v="0"/>
    <x v="0"/>
    <x v="7"/>
    <x v="11"/>
    <s v="NO1_A2"/>
    <x v="1"/>
    <x v="1"/>
    <s v="GNR_ST_MSW_BP_CB-20"/>
    <n v="5.9568000000000003E-2"/>
    <n v="0.21444479999999999"/>
  </r>
  <r>
    <x v="0"/>
    <x v="0"/>
    <x v="0"/>
    <x v="7"/>
    <x v="11"/>
    <s v="NO1_A3"/>
    <x v="2"/>
    <x v="2"/>
    <s v="GNR_HP_ELEC_COP-270"/>
    <n v="-4.0555555555555602E-2"/>
    <n v="-0.14599999999999999"/>
  </r>
  <r>
    <x v="0"/>
    <x v="0"/>
    <x v="0"/>
    <x v="7"/>
    <x v="11"/>
    <s v="NO1_A3"/>
    <x v="2"/>
    <x v="2"/>
    <s v="GNR_HP_ELEC_GROUND-WTR_COP-360_LS-4-MW_Y-2020"/>
    <n v="-9.1411693144082998E-2"/>
    <n v="-0.32908209531869898"/>
  </r>
  <r>
    <x v="0"/>
    <x v="0"/>
    <x v="0"/>
    <x v="7"/>
    <x v="11"/>
    <s v="NO1_A3"/>
    <x v="1"/>
    <x v="1"/>
    <s v="GNR_ST_MSW_BP_CB-20"/>
    <n v="0.13505"/>
    <n v="0.486180000000001"/>
  </r>
  <r>
    <x v="0"/>
    <x v="0"/>
    <x v="0"/>
    <x v="7"/>
    <x v="12"/>
    <s v="NO2_A1"/>
    <x v="4"/>
    <x v="4"/>
    <s v="GNR_ROR_WTR"/>
    <n v="9.9719128103109398"/>
    <n v="35.898886117119403"/>
  </r>
  <r>
    <x v="0"/>
    <x v="0"/>
    <x v="0"/>
    <x v="7"/>
    <x v="12"/>
    <s v="NO2_A1"/>
    <x v="4"/>
    <x v="7"/>
    <s v="GNR_RES_WTR_NOPMP_MC-01"/>
    <n v="3.2166024084082498"/>
    <n v="11.579768670269701"/>
  </r>
  <r>
    <x v="0"/>
    <x v="0"/>
    <x v="0"/>
    <x v="7"/>
    <x v="12"/>
    <s v="NO2_A1"/>
    <x v="4"/>
    <x v="7"/>
    <s v="GNR_RES_WTR_NOPMP_MC-02"/>
    <n v="7.7718024084082504"/>
    <n v="27.978488670269702"/>
  </r>
  <r>
    <x v="0"/>
    <x v="0"/>
    <x v="0"/>
    <x v="7"/>
    <x v="12"/>
    <s v="NO2_A1"/>
    <x v="4"/>
    <x v="7"/>
    <s v="GNR_RES_WTR_NOPMP_MC-03"/>
    <n v="7.7718024084082504"/>
    <n v="27.978488670269702"/>
  </r>
  <r>
    <x v="0"/>
    <x v="0"/>
    <x v="0"/>
    <x v="7"/>
    <x v="12"/>
    <s v="NO2_A1"/>
    <x v="4"/>
    <x v="7"/>
    <s v="GNR_RES_WTR_NOPMP_MC-04"/>
    <n v="4.2761695640897504"/>
    <n v="15.394210430723099"/>
  </r>
  <r>
    <x v="0"/>
    <x v="0"/>
    <x v="0"/>
    <x v="7"/>
    <x v="12"/>
    <s v="NO2_A1"/>
    <x v="4"/>
    <x v="7"/>
    <s v="GNR_RES_WTR_NOPMP_MC-05"/>
    <n v="3.4141404090955301"/>
    <n v="12.2909054727439"/>
  </r>
  <r>
    <x v="0"/>
    <x v="0"/>
    <x v="0"/>
    <x v="7"/>
    <x v="12"/>
    <s v="NO2_A1"/>
    <x v="4"/>
    <x v="7"/>
    <s v="GNR_RES_WTR_NOPMP_MC-06"/>
    <n v="2.5906008028027498"/>
    <n v="9.3261628900899005"/>
  </r>
  <r>
    <x v="0"/>
    <x v="0"/>
    <x v="0"/>
    <x v="7"/>
    <x v="12"/>
    <s v="NO2_A1"/>
    <x v="4"/>
    <x v="7"/>
    <s v="GNR_RES_WTR_NOPMP_MC-07"/>
    <n v="2.5906008028027498"/>
    <n v="9.3261628900899005"/>
  </r>
  <r>
    <x v="0"/>
    <x v="0"/>
    <x v="0"/>
    <x v="7"/>
    <x v="12"/>
    <s v="NO2_A1"/>
    <x v="4"/>
    <x v="7"/>
    <s v="GNR_RES_WTR_NOPMP_MC-08"/>
    <n v="1.29530040140137"/>
    <n v="4.6630814450449503"/>
  </r>
  <r>
    <x v="0"/>
    <x v="0"/>
    <x v="0"/>
    <x v="7"/>
    <x v="12"/>
    <s v="NO2_A1"/>
    <x v="4"/>
    <x v="7"/>
    <s v="GNR_RES_WTR_PMP_MC-01"/>
    <n v="4.5552000000000001"/>
    <n v="16.398720000000001"/>
  </r>
  <r>
    <x v="0"/>
    <x v="0"/>
    <x v="0"/>
    <x v="7"/>
    <x v="12"/>
    <s v="NO2_A1"/>
    <x v="5"/>
    <x v="5"/>
    <s v="GNR_WT_WIND_ONS"/>
    <n v="3.0843753"/>
    <n v="11.10375108"/>
  </r>
  <r>
    <x v="0"/>
    <x v="0"/>
    <x v="0"/>
    <x v="7"/>
    <x v="12"/>
    <s v="NO2_A2"/>
    <x v="1"/>
    <x v="1"/>
    <s v="GNR_ST_MSW_BP_CB-30"/>
    <n v="2.1113397476832701E-2"/>
    <n v="7.6008230916597697E-2"/>
  </r>
  <r>
    <x v="0"/>
    <x v="0"/>
    <x v="0"/>
    <x v="7"/>
    <x v="13"/>
    <s v="NO3_A1"/>
    <x v="4"/>
    <x v="4"/>
    <s v="GNR_ROR_WTR"/>
    <n v="6.5425747299291297"/>
    <n v="23.5532690277449"/>
  </r>
  <r>
    <x v="0"/>
    <x v="0"/>
    <x v="0"/>
    <x v="7"/>
    <x v="13"/>
    <s v="NO3_A1"/>
    <x v="4"/>
    <x v="7"/>
    <s v="GNR_RES_WTR_NOPMP_MC-01"/>
    <n v="1.94337545966466"/>
    <n v="6.9961516547927696"/>
  </r>
  <r>
    <x v="0"/>
    <x v="0"/>
    <x v="0"/>
    <x v="7"/>
    <x v="13"/>
    <s v="NO3_A1"/>
    <x v="4"/>
    <x v="7"/>
    <s v="GNR_RES_WTR_NOPMP_MC-02"/>
    <n v="2.4716034596646601"/>
    <n v="8.8977724547927703"/>
  </r>
  <r>
    <x v="0"/>
    <x v="0"/>
    <x v="0"/>
    <x v="7"/>
    <x v="13"/>
    <s v="NO3_A1"/>
    <x v="4"/>
    <x v="7"/>
    <s v="GNR_RES_WTR_NOPMP_MC-03"/>
    <n v="2.29294036702046"/>
    <n v="8.2545853212736393"/>
  </r>
  <r>
    <x v="0"/>
    <x v="0"/>
    <x v="0"/>
    <x v="7"/>
    <x v="13"/>
    <s v="NO3_A1"/>
    <x v="4"/>
    <x v="7"/>
    <s v="GNR_RES_WTR_NOPMP_MC-04"/>
    <n v="2.0596695497205499"/>
    <n v="7.4148103789939697"/>
  </r>
  <r>
    <x v="0"/>
    <x v="0"/>
    <x v="0"/>
    <x v="7"/>
    <x v="13"/>
    <s v="NO3_A1"/>
    <x v="4"/>
    <x v="7"/>
    <s v="GNR_RES_WTR_NOPMP_MC-05"/>
    <n v="2.0596695497205499"/>
    <n v="7.4148103789939697"/>
  </r>
  <r>
    <x v="0"/>
    <x v="0"/>
    <x v="0"/>
    <x v="7"/>
    <x v="13"/>
    <s v="NO3_A1"/>
    <x v="4"/>
    <x v="7"/>
    <s v="GNR_RES_WTR_NOPMP_MC-06"/>
    <n v="1.17572751370086"/>
    <n v="4.2326190493231"/>
  </r>
  <r>
    <x v="0"/>
    <x v="0"/>
    <x v="0"/>
    <x v="7"/>
    <x v="13"/>
    <s v="NO3_A1"/>
    <x v="4"/>
    <x v="7"/>
    <s v="GNR_RES_WTR_PMP_MC-01"/>
    <n v="0.52822800000000003"/>
    <n v="1.9016207999999999"/>
  </r>
  <r>
    <x v="0"/>
    <x v="0"/>
    <x v="0"/>
    <x v="7"/>
    <x v="13"/>
    <s v="NO3_A1"/>
    <x v="5"/>
    <x v="5"/>
    <s v="GNR_WT_WIND_ONS"/>
    <n v="1.49271615120163"/>
    <n v="5.3737781443258603"/>
  </r>
  <r>
    <x v="0"/>
    <x v="0"/>
    <x v="0"/>
    <x v="7"/>
    <x v="13"/>
    <s v="NO3_A1"/>
    <x v="5"/>
    <x v="5"/>
    <s v="GNR_WT_WIND_ON_LS_Y-2020"/>
    <n v="9.0774054166447709"/>
    <n v="32.678659499921203"/>
  </r>
  <r>
    <x v="0"/>
    <x v="0"/>
    <x v="0"/>
    <x v="7"/>
    <x v="14"/>
    <s v="NO4_A1"/>
    <x v="2"/>
    <x v="2"/>
    <s v="GNR_BO_ELEC_E-99_LS-10-MW-FEED_Y-2020"/>
    <n v="-1.39590755616364"/>
    <n v="-5.0252672021890996"/>
  </r>
  <r>
    <x v="0"/>
    <x v="0"/>
    <x v="0"/>
    <x v="7"/>
    <x v="14"/>
    <s v="NO4_A1"/>
    <x v="4"/>
    <x v="4"/>
    <s v="GNR_ROR_WTR"/>
    <n v="3.6389451034468498"/>
    <n v="13.100202372408701"/>
  </r>
  <r>
    <x v="0"/>
    <x v="0"/>
    <x v="0"/>
    <x v="7"/>
    <x v="14"/>
    <s v="NO4_A1"/>
    <x v="4"/>
    <x v="7"/>
    <s v="GNR_RES_WTR_NOPMP_MC-01"/>
    <n v="3.67537745819287"/>
    <n v="13.231358849494301"/>
  </r>
  <r>
    <x v="0"/>
    <x v="0"/>
    <x v="0"/>
    <x v="7"/>
    <x v="14"/>
    <s v="NO4_A1"/>
    <x v="4"/>
    <x v="7"/>
    <s v="GNR_RES_WTR_NOPMP_MC-02"/>
    <n v="3.67537745819287"/>
    <n v="13.231358849494301"/>
  </r>
  <r>
    <x v="0"/>
    <x v="0"/>
    <x v="0"/>
    <x v="7"/>
    <x v="14"/>
    <s v="NO4_A1"/>
    <x v="4"/>
    <x v="7"/>
    <s v="GNR_RES_WTR_NOPMP_MC-03"/>
    <n v="3.67537745819287"/>
    <n v="13.231358849494301"/>
  </r>
  <r>
    <x v="0"/>
    <x v="0"/>
    <x v="0"/>
    <x v="7"/>
    <x v="14"/>
    <s v="NO4_A1"/>
    <x v="4"/>
    <x v="7"/>
    <s v="GNR_RES_WTR_NOPMP_MC-04"/>
    <n v="3.67537745819287"/>
    <n v="13.231358849494301"/>
  </r>
  <r>
    <x v="0"/>
    <x v="0"/>
    <x v="0"/>
    <x v="7"/>
    <x v="14"/>
    <s v="NO4_A1"/>
    <x v="4"/>
    <x v="7"/>
    <s v="GNR_RES_WTR_NOPMP_MC-05"/>
    <n v="3.5143425864761402"/>
    <n v="12.6516333113141"/>
  </r>
  <r>
    <x v="0"/>
    <x v="0"/>
    <x v="0"/>
    <x v="7"/>
    <x v="14"/>
    <s v="NO4_A1"/>
    <x v="4"/>
    <x v="7"/>
    <s v="GNR_RES_WTR_NOPMP_MC-06"/>
    <n v="1.55020095504413"/>
    <n v="5.5807234381588797"/>
  </r>
  <r>
    <x v="0"/>
    <x v="0"/>
    <x v="0"/>
    <x v="7"/>
    <x v="14"/>
    <s v="NO4_A1"/>
    <x v="4"/>
    <x v="7"/>
    <s v="GNR_RES_WTR_NOPMP_MC-07"/>
    <n v="1.0167060905323999"/>
    <n v="3.6601419259166499"/>
  </r>
  <r>
    <x v="0"/>
    <x v="0"/>
    <x v="0"/>
    <x v="7"/>
    <x v="14"/>
    <s v="NO4_A1"/>
    <x v="4"/>
    <x v="7"/>
    <s v="GNR_RES_WTR_NOPMP_MC-08"/>
    <n v="0.28882895379332202"/>
    <n v="1.03978423365596"/>
  </r>
  <r>
    <x v="0"/>
    <x v="0"/>
    <x v="0"/>
    <x v="7"/>
    <x v="14"/>
    <s v="NO4_A1"/>
    <x v="5"/>
    <x v="5"/>
    <s v="GNR_WT_WIND_ONS"/>
    <n v="0.80767554444016099"/>
    <n v="2.9076319599845801"/>
  </r>
  <r>
    <x v="0"/>
    <x v="0"/>
    <x v="0"/>
    <x v="7"/>
    <x v="15"/>
    <s v="NO5_A1"/>
    <x v="1"/>
    <x v="1"/>
    <s v="GNR_ST_MSW_BP_E-23_LS-220-MW-FEED_Y-2020"/>
    <n v="1.81275833083015"/>
    <n v="6.5259299909885602"/>
  </r>
  <r>
    <x v="0"/>
    <x v="0"/>
    <x v="0"/>
    <x v="7"/>
    <x v="15"/>
    <s v="NO5_A1"/>
    <x v="4"/>
    <x v="4"/>
    <s v="GNR_ROR_WTR"/>
    <n v="9.6833267524530093"/>
    <n v="34.859976308830802"/>
  </r>
  <r>
    <x v="0"/>
    <x v="0"/>
    <x v="0"/>
    <x v="7"/>
    <x v="15"/>
    <s v="NO5_A1"/>
    <x v="4"/>
    <x v="7"/>
    <s v="GNR_RES_WTR_NOPMP_MC-01"/>
    <n v="1.3507327989206199"/>
    <n v="4.8626380761142496"/>
  </r>
  <r>
    <x v="0"/>
    <x v="0"/>
    <x v="0"/>
    <x v="7"/>
    <x v="15"/>
    <s v="NO5_A1"/>
    <x v="4"/>
    <x v="7"/>
    <s v="GNR_RES_WTR_NOPMP_MC-02"/>
    <n v="5.2401727989206197"/>
    <n v="18.864622076114198"/>
  </r>
  <r>
    <x v="0"/>
    <x v="0"/>
    <x v="0"/>
    <x v="7"/>
    <x v="15"/>
    <s v="NO5_A1"/>
    <x v="4"/>
    <x v="7"/>
    <s v="GNR_RES_WTR_NOPMP_MC-03"/>
    <n v="5.2401727989206197"/>
    <n v="18.864622076114198"/>
  </r>
  <r>
    <x v="0"/>
    <x v="0"/>
    <x v="0"/>
    <x v="7"/>
    <x v="15"/>
    <s v="NO5_A1"/>
    <x v="4"/>
    <x v="7"/>
    <s v="GNR_RES_WTR_NOPMP_MC-04"/>
    <n v="4.01610028809033"/>
    <n v="14.4579610371252"/>
  </r>
  <r>
    <x v="0"/>
    <x v="0"/>
    <x v="0"/>
    <x v="7"/>
    <x v="15"/>
    <s v="NO5_A1"/>
    <x v="4"/>
    <x v="7"/>
    <s v="GNR_RES_WTR_NOPMP_MC-05"/>
    <n v="1.7467242663068701"/>
    <n v="6.2882073587047502"/>
  </r>
  <r>
    <x v="0"/>
    <x v="0"/>
    <x v="0"/>
    <x v="7"/>
    <x v="15"/>
    <s v="NO5_A1"/>
    <x v="4"/>
    <x v="7"/>
    <s v="GNR_RES_WTR_NOPMP_MC-06"/>
    <n v="1.7467242663068701"/>
    <n v="6.2882073587047502"/>
  </r>
  <r>
    <x v="0"/>
    <x v="0"/>
    <x v="0"/>
    <x v="7"/>
    <x v="15"/>
    <s v="NO5_A1"/>
    <x v="4"/>
    <x v="7"/>
    <s v="GNR_RES_WTR_NOPMP_MC-07"/>
    <n v="1.49973853200737"/>
    <n v="5.3990587152265297"/>
  </r>
  <r>
    <x v="0"/>
    <x v="0"/>
    <x v="0"/>
    <x v="7"/>
    <x v="15"/>
    <s v="NO5_A1"/>
    <x v="4"/>
    <x v="7"/>
    <s v="GNR_RES_WTR_NOPMP_MC-08"/>
    <n v="0.67261681249840199"/>
    <n v="2.4214205249942502"/>
  </r>
  <r>
    <x v="0"/>
    <x v="0"/>
    <x v="0"/>
    <x v="7"/>
    <x v="15"/>
    <s v="NO5_A1"/>
    <x v="4"/>
    <x v="7"/>
    <s v="GNR_RES_WTR_PMP_MC-01"/>
    <n v="3.88944"/>
    <n v="14.001984"/>
  </r>
  <r>
    <x v="0"/>
    <x v="0"/>
    <x v="0"/>
    <x v="7"/>
    <x v="15"/>
    <s v="NO5_A1"/>
    <x v="5"/>
    <x v="5"/>
    <s v="GNR_WT_WIND_ON_LS_Y-2020"/>
    <n v="0.66592399999999996"/>
    <n v="2.3973263999999999"/>
  </r>
  <r>
    <x v="0"/>
    <x v="0"/>
    <x v="0"/>
    <x v="7"/>
    <x v="15"/>
    <s v="NO5_A2"/>
    <x v="1"/>
    <x v="1"/>
    <s v="GNR_ST_MSW_BP_CB-20"/>
    <n v="4.0149999999999998E-2"/>
    <n v="0.14454"/>
  </r>
  <r>
    <x v="0"/>
    <x v="0"/>
    <x v="0"/>
    <x v="8"/>
    <x v="16"/>
    <s v="PL_A"/>
    <x v="0"/>
    <x v="1"/>
    <s v="BIEL-4_ST_COAL_BP"/>
    <n v="0.2193504"/>
    <n v="0.78966144000000005"/>
  </r>
  <r>
    <x v="0"/>
    <x v="0"/>
    <x v="0"/>
    <x v="8"/>
    <x v="16"/>
    <s v="PL_A"/>
    <x v="0"/>
    <x v="1"/>
    <s v="CHOR2-1_ST_COAL_BP"/>
    <n v="2.3072672000000001"/>
    <n v="8.3061619199999992"/>
  </r>
  <r>
    <x v="0"/>
    <x v="0"/>
    <x v="0"/>
    <x v="8"/>
    <x v="16"/>
    <s v="PL_A"/>
    <x v="0"/>
    <x v="1"/>
    <s v="GDAN2-1_ST_COAL_BP"/>
    <n v="3.3679426000000001"/>
    <n v="12.12459336"/>
  </r>
  <r>
    <x v="0"/>
    <x v="0"/>
    <x v="0"/>
    <x v="8"/>
    <x v="16"/>
    <s v="PL_A"/>
    <x v="0"/>
    <x v="1"/>
    <s v="JAWO2-1_ST_COAL_BP"/>
    <n v="10.142912000000001"/>
    <n v="36.514483200000001"/>
  </r>
  <r>
    <x v="0"/>
    <x v="0"/>
    <x v="0"/>
    <x v="8"/>
    <x v="16"/>
    <s v="PL_A"/>
    <x v="0"/>
    <x v="1"/>
    <s v="KARO-2_ST_COAL_BP"/>
    <n v="0.92505599999999999"/>
    <n v="3.3302016000000001"/>
  </r>
  <r>
    <x v="0"/>
    <x v="0"/>
    <x v="0"/>
    <x v="8"/>
    <x v="16"/>
    <s v="PL_A"/>
    <x v="0"/>
    <x v="1"/>
    <s v="KATO_ST_COAL_BP"/>
    <n v="1.0541346"/>
    <n v="3.7948845599999999"/>
  </r>
  <r>
    <x v="0"/>
    <x v="0"/>
    <x v="0"/>
    <x v="8"/>
    <x v="16"/>
    <s v="PL_A"/>
    <x v="0"/>
    <x v="1"/>
    <s v="KRLEG-1_ST_COAL_BP"/>
    <n v="1.8237589999999999"/>
    <n v="6.5655324000000004"/>
  </r>
  <r>
    <x v="0"/>
    <x v="0"/>
    <x v="0"/>
    <x v="8"/>
    <x v="16"/>
    <s v="PL_A"/>
    <x v="0"/>
    <x v="1"/>
    <s v="SIEK-1_ST_COAL_BP"/>
    <n v="1.4257776"/>
    <n v="5.1327993599999999"/>
  </r>
  <r>
    <x v="0"/>
    <x v="0"/>
    <x v="0"/>
    <x v="8"/>
    <x v="16"/>
    <s v="PL_A"/>
    <x v="0"/>
    <x v="1"/>
    <s v="SIER-1_ST_COAL_BP"/>
    <n v="5.3392346000000002"/>
    <n v="19.221244559999999"/>
  </r>
  <r>
    <x v="0"/>
    <x v="0"/>
    <x v="0"/>
    <x v="8"/>
    <x v="16"/>
    <s v="PL_A"/>
    <x v="0"/>
    <x v="1"/>
    <s v="TYCH_ST_COAL_BP"/>
    <n v="0.16819200000000001"/>
    <n v="0.60549120000000001"/>
  </r>
  <r>
    <x v="0"/>
    <x v="0"/>
    <x v="0"/>
    <x v="8"/>
    <x v="16"/>
    <s v="PL_A"/>
    <x v="0"/>
    <x v="1"/>
    <s v="ZIEL-2_ST_COAL_BP"/>
    <n v="9.42722E-2"/>
    <n v="0.33937992"/>
  </r>
  <r>
    <x v="0"/>
    <x v="0"/>
    <x v="0"/>
    <x v="8"/>
    <x v="16"/>
    <s v="PL_A"/>
    <x v="0"/>
    <x v="1"/>
    <s v="ZIEL-4_ST_COAL_BP"/>
    <n v="0.514212"/>
    <n v="1.8511632"/>
  </r>
  <r>
    <x v="0"/>
    <x v="0"/>
    <x v="0"/>
    <x v="8"/>
    <x v="16"/>
    <s v="PL_A"/>
    <x v="0"/>
    <x v="6"/>
    <s v="BIAL-4_ST_COAL_CND"/>
    <n v="9.5965800000000004E-2"/>
    <n v="0.34547687999999999"/>
  </r>
  <r>
    <x v="0"/>
    <x v="0"/>
    <x v="0"/>
    <x v="8"/>
    <x v="16"/>
    <s v="PL_A"/>
    <x v="0"/>
    <x v="0"/>
    <s v="DOLN-1_ST_COAL_EXT"/>
    <n v="0.9136242"/>
    <n v="3.2890471200000002"/>
  </r>
  <r>
    <x v="0"/>
    <x v="0"/>
    <x v="0"/>
    <x v="8"/>
    <x v="16"/>
    <s v="PL_A"/>
    <x v="0"/>
    <x v="0"/>
    <s v="KOZI-1_ST_COAL_EXT"/>
    <n v="0.82781405684490195"/>
    <n v="2.98013060464165"/>
  </r>
  <r>
    <x v="0"/>
    <x v="0"/>
    <x v="0"/>
    <x v="8"/>
    <x v="16"/>
    <s v="PL_A"/>
    <x v="0"/>
    <x v="0"/>
    <s v="KRLEG-3_ST_COAL_EXT"/>
    <n v="1.6731599999999999E-2"/>
    <n v="6.0233759999999997E-2"/>
  </r>
  <r>
    <x v="0"/>
    <x v="0"/>
    <x v="0"/>
    <x v="8"/>
    <x v="16"/>
    <s v="PL_A"/>
    <x v="0"/>
    <x v="0"/>
    <s v="LAZI-1_ST_COAL_EXT"/>
    <n v="0.39680386762846098"/>
    <n v="1.4284939234624601"/>
  </r>
  <r>
    <x v="0"/>
    <x v="0"/>
    <x v="0"/>
    <x v="8"/>
    <x v="16"/>
    <s v="PL_A"/>
    <x v="2"/>
    <x v="8"/>
    <s v="GNR_ES_ELEC_BAT-LITHIO_E-95_Y-16-29"/>
    <n v="5.9147662401195804"/>
    <n v="21.293158464430501"/>
  </r>
  <r>
    <x v="0"/>
    <x v="0"/>
    <x v="0"/>
    <x v="8"/>
    <x v="16"/>
    <s v="PL_A"/>
    <x v="11"/>
    <x v="0"/>
    <s v="ADAM-1_ST_LIGNITE_EXT"/>
    <n v="12.6298096363636"/>
    <n v="45.467314690909099"/>
  </r>
  <r>
    <x v="0"/>
    <x v="0"/>
    <x v="0"/>
    <x v="8"/>
    <x v="16"/>
    <s v="PL_A"/>
    <x v="11"/>
    <x v="0"/>
    <s v="BELC-1_ST_LIGNITE_EXT"/>
    <n v="2.4033204395604399"/>
    <n v="8.6519535824175797"/>
  </r>
  <r>
    <x v="0"/>
    <x v="0"/>
    <x v="0"/>
    <x v="8"/>
    <x v="16"/>
    <s v="PL_A"/>
    <x v="1"/>
    <x v="0"/>
    <s v="GNR_ST_MSW_BP_E-15"/>
    <n v="0.29783999999999999"/>
    <n v="1.0722240000000001"/>
  </r>
  <r>
    <x v="0"/>
    <x v="0"/>
    <x v="0"/>
    <x v="8"/>
    <x v="16"/>
    <s v="PL_A"/>
    <x v="3"/>
    <x v="3"/>
    <s v="GNR_PV_SUN"/>
    <n v="1.09788013030086E-3"/>
    <n v="3.9523684690830896E-3"/>
  </r>
  <r>
    <x v="0"/>
    <x v="0"/>
    <x v="0"/>
    <x v="8"/>
    <x v="16"/>
    <s v="PL_A"/>
    <x v="4"/>
    <x v="9"/>
    <s v="GNR_ES_WTR_PMP"/>
    <n v="3.1506799999999999E-3"/>
    <n v="1.1342448E-2"/>
  </r>
  <r>
    <x v="0"/>
    <x v="0"/>
    <x v="0"/>
    <x v="8"/>
    <x v="16"/>
    <s v="PL_A"/>
    <x v="5"/>
    <x v="5"/>
    <s v="GNR_WT_WIND_ONS"/>
    <n v="15.2019"/>
    <n v="54.726840000000003"/>
  </r>
  <r>
    <x v="0"/>
    <x v="0"/>
    <x v="0"/>
    <x v="8"/>
    <x v="16"/>
    <s v="PL_A"/>
    <x v="5"/>
    <x v="5"/>
    <s v="GNR_WT_WIND_ON_LS_Y-2020"/>
    <n v="56.820167903906999"/>
    <n v="204.552604454065"/>
  </r>
  <r>
    <x v="0"/>
    <x v="0"/>
    <x v="0"/>
    <x v="8"/>
    <x v="16"/>
    <s v="PL_Rural"/>
    <x v="0"/>
    <x v="6"/>
    <s v="DOLN-2_ST_COAL_CND"/>
    <n v="2.2479629986315399"/>
    <n v="8.0926667950735496"/>
  </r>
  <r>
    <x v="0"/>
    <x v="0"/>
    <x v="0"/>
    <x v="8"/>
    <x v="16"/>
    <s v="PL_Rural"/>
    <x v="0"/>
    <x v="6"/>
    <s v="KOZI-2_ST_COAL_CND"/>
    <n v="1.50967073017205"/>
    <n v="5.4348146286193897"/>
  </r>
  <r>
    <x v="0"/>
    <x v="0"/>
    <x v="0"/>
    <x v="8"/>
    <x v="16"/>
    <s v="PL_Rural"/>
    <x v="0"/>
    <x v="6"/>
    <s v="LAZI-2_ST_COAL_CND"/>
    <n v="8.21688E-2"/>
    <n v="0.29580768000000002"/>
  </r>
  <r>
    <x v="0"/>
    <x v="0"/>
    <x v="0"/>
    <x v="8"/>
    <x v="16"/>
    <s v="PL_Rural"/>
    <x v="0"/>
    <x v="6"/>
    <s v="LAZI-6_ST_COAL_CND"/>
    <n v="1.9513046000000001"/>
    <n v="7.0246965599999998"/>
  </r>
  <r>
    <x v="0"/>
    <x v="0"/>
    <x v="0"/>
    <x v="8"/>
    <x v="16"/>
    <s v="PL_Rural"/>
    <x v="0"/>
    <x v="6"/>
    <s v="OPOL-1_ST_COAL_CND"/>
    <n v="6.42692"/>
    <n v="23.136911999999999"/>
  </r>
  <r>
    <x v="0"/>
    <x v="0"/>
    <x v="0"/>
    <x v="8"/>
    <x v="16"/>
    <s v="PL_Rural"/>
    <x v="0"/>
    <x v="6"/>
    <s v="OSTRB-1_ST_COAL_CND"/>
    <n v="0.42188160000000002"/>
    <n v="1.51877376"/>
  </r>
  <r>
    <x v="0"/>
    <x v="0"/>
    <x v="0"/>
    <x v="8"/>
    <x v="16"/>
    <s v="PL_Rural"/>
    <x v="0"/>
    <x v="6"/>
    <s v="POLA-2_ST_COAL_CND"/>
    <n v="7.4950559999999999"/>
    <n v="26.9822016"/>
  </r>
  <r>
    <x v="0"/>
    <x v="0"/>
    <x v="0"/>
    <x v="8"/>
    <x v="16"/>
    <s v="PL_Rural"/>
    <x v="0"/>
    <x v="6"/>
    <s v="RYBN-2_ST_COAL_CND"/>
    <n v="1.6255932"/>
    <n v="5.85213552"/>
  </r>
  <r>
    <x v="0"/>
    <x v="0"/>
    <x v="0"/>
    <x v="8"/>
    <x v="16"/>
    <s v="PL_Rural"/>
    <x v="11"/>
    <x v="6"/>
    <s v="ADAM-2_ST_LIGNITE_CON"/>
    <n v="2.7875779999999999"/>
    <n v="10.035280800000001"/>
  </r>
  <r>
    <x v="0"/>
    <x v="0"/>
    <x v="0"/>
    <x v="8"/>
    <x v="16"/>
    <s v="PL_Rural"/>
    <x v="11"/>
    <x v="6"/>
    <s v="BELC-2_ST_LIGNITE_CON"/>
    <n v="32.674975199999999"/>
    <n v="117.62991072"/>
  </r>
  <r>
    <x v="0"/>
    <x v="0"/>
    <x v="0"/>
    <x v="8"/>
    <x v="16"/>
    <s v="PL_Rural"/>
    <x v="11"/>
    <x v="6"/>
    <s v="PATN2-1_ST_LIGNITE_CON"/>
    <n v="3.8180898000000001"/>
    <n v="13.74512328"/>
  </r>
  <r>
    <x v="0"/>
    <x v="0"/>
    <x v="0"/>
    <x v="8"/>
    <x v="16"/>
    <s v="PL_Rural"/>
    <x v="4"/>
    <x v="4"/>
    <s v="GNR_ROR_WTR"/>
    <n v="2.3110249999999999"/>
    <n v="8.3196899999999996"/>
  </r>
  <r>
    <x v="0"/>
    <x v="0"/>
    <x v="0"/>
    <x v="9"/>
    <x v="17"/>
    <s v="SE1A"/>
    <x v="4"/>
    <x v="4"/>
    <s v="GNR_ROR_WTR"/>
    <n v="4.9993258037956601"/>
    <n v="17.997572893664401"/>
  </r>
  <r>
    <x v="0"/>
    <x v="0"/>
    <x v="0"/>
    <x v="9"/>
    <x v="17"/>
    <s v="SE1A"/>
    <x v="4"/>
    <x v="7"/>
    <s v="GNR_RES_WTR_NOPMP_MC-01"/>
    <n v="3.5521799999999999"/>
    <n v="12.787848"/>
  </r>
  <r>
    <x v="0"/>
    <x v="0"/>
    <x v="0"/>
    <x v="9"/>
    <x v="17"/>
    <s v="SE1A"/>
    <x v="4"/>
    <x v="7"/>
    <s v="GNR_RES_WTR_NOPMP_MC-02"/>
    <n v="3.5521799999999999"/>
    <n v="12.787848"/>
  </r>
  <r>
    <x v="0"/>
    <x v="0"/>
    <x v="0"/>
    <x v="9"/>
    <x v="17"/>
    <s v="SE1A"/>
    <x v="4"/>
    <x v="7"/>
    <s v="GNR_RES_WTR_NOPMP_MC-03"/>
    <n v="2.0538032135836501"/>
    <n v="7.3936915689011498"/>
  </r>
  <r>
    <x v="0"/>
    <x v="0"/>
    <x v="0"/>
    <x v="9"/>
    <x v="17"/>
    <s v="SE1A"/>
    <x v="4"/>
    <x v="7"/>
    <s v="GNR_RES_WTR_NOPMP_MC-04"/>
    <n v="1.1840599999999999"/>
    <n v="4.2626160000000004"/>
  </r>
  <r>
    <x v="0"/>
    <x v="0"/>
    <x v="0"/>
    <x v="9"/>
    <x v="17"/>
    <s v="SE1A"/>
    <x v="4"/>
    <x v="7"/>
    <s v="GNR_RES_WTR_NOPMP_MC-05"/>
    <n v="1.1840599999999999"/>
    <n v="4.2626160000000004"/>
  </r>
  <r>
    <x v="0"/>
    <x v="0"/>
    <x v="0"/>
    <x v="9"/>
    <x v="17"/>
    <s v="SE1A"/>
    <x v="4"/>
    <x v="7"/>
    <s v="GNR_RES_WTR_NOPMP_MC-06"/>
    <n v="1.1840599999999999"/>
    <n v="4.2626160000000004"/>
  </r>
  <r>
    <x v="0"/>
    <x v="0"/>
    <x v="0"/>
    <x v="9"/>
    <x v="17"/>
    <s v="SE1A"/>
    <x v="4"/>
    <x v="7"/>
    <s v="GNR_RES_WTR_NOPMP_MC-07"/>
    <n v="0.59202999999999995"/>
    <n v="2.1313080000000002"/>
  </r>
  <r>
    <x v="0"/>
    <x v="0"/>
    <x v="0"/>
    <x v="9"/>
    <x v="17"/>
    <s v="SE1A"/>
    <x v="5"/>
    <x v="5"/>
    <s v="GNR_WT_WIND_ONS"/>
    <n v="5.0381369999999999"/>
    <n v="18.137293199999998"/>
  </r>
  <r>
    <x v="0"/>
    <x v="0"/>
    <x v="0"/>
    <x v="9"/>
    <x v="17"/>
    <s v="SE1_IND"/>
    <x v="2"/>
    <x v="2"/>
    <s v="GNR_BO_ELEC_E-99_LS-10-MW-FEED_Y-2020"/>
    <n v="-0.13115597680058999"/>
    <n v="-0.47216151648212401"/>
  </r>
  <r>
    <x v="0"/>
    <x v="0"/>
    <x v="0"/>
    <x v="9"/>
    <x v="17"/>
    <s v="SE1_IND"/>
    <x v="2"/>
    <x v="2"/>
    <s v="GNR_HP_ELEC_AIR-WTR_COP-310_LS_Y-2020"/>
    <n v="-0.124451517922604"/>
    <n v="-0.44802546452137498"/>
  </r>
  <r>
    <x v="0"/>
    <x v="0"/>
    <x v="0"/>
    <x v="9"/>
    <x v="17"/>
    <s v="SE1_IND"/>
    <x v="1"/>
    <x v="1"/>
    <s v="GNR_ST_MSW_BP_E-23_LS-220-MW-FEED_Y-2020"/>
    <n v="0.84095375002378603"/>
    <n v="3.0274335000856301"/>
  </r>
  <r>
    <x v="0"/>
    <x v="0"/>
    <x v="0"/>
    <x v="9"/>
    <x v="17"/>
    <s v="SE1_medium"/>
    <x v="1"/>
    <x v="1"/>
    <s v="GNR_ST_MSW_BP_CB-20"/>
    <n v="6.14952E-2"/>
    <n v="0.22138272000000001"/>
  </r>
  <r>
    <x v="0"/>
    <x v="0"/>
    <x v="0"/>
    <x v="9"/>
    <x v="17"/>
    <s v="SE1_medium"/>
    <x v="1"/>
    <x v="1"/>
    <s v="GNR_ST_MSW_BP_CB-30"/>
    <n v="3.0353399999999999E-2"/>
    <n v="0.10927224000000001"/>
  </r>
  <r>
    <x v="0"/>
    <x v="0"/>
    <x v="0"/>
    <x v="9"/>
    <x v="17"/>
    <s v="SE1_medium"/>
    <x v="9"/>
    <x v="0"/>
    <s v="LULEKRAFT_ST_BFG_EXT"/>
    <n v="0.75867857142857098"/>
    <n v="2.7312428571428602"/>
  </r>
  <r>
    <x v="0"/>
    <x v="0"/>
    <x v="0"/>
    <x v="9"/>
    <x v="17"/>
    <s v="SE1_small"/>
    <x v="2"/>
    <x v="2"/>
    <s v="GNR_HP_ELEC_GROUND-WTR_COP-360_LS-4-MW_Y-2020"/>
    <n v="-0.14933707407175401"/>
    <n v="-0.537613466658315"/>
  </r>
  <r>
    <x v="0"/>
    <x v="0"/>
    <x v="0"/>
    <x v="9"/>
    <x v="18"/>
    <s v="SE2A"/>
    <x v="4"/>
    <x v="4"/>
    <s v="GNR_ROR_WTR"/>
    <n v="14.798447778033101"/>
    <n v="53.274412000919"/>
  </r>
  <r>
    <x v="0"/>
    <x v="0"/>
    <x v="0"/>
    <x v="9"/>
    <x v="18"/>
    <s v="SE2A"/>
    <x v="4"/>
    <x v="7"/>
    <s v="GNR_RES_WTR_NOPMP_MC-01"/>
    <n v="3.5695705432814901"/>
    <n v="12.8504539558134"/>
  </r>
  <r>
    <x v="0"/>
    <x v="0"/>
    <x v="0"/>
    <x v="9"/>
    <x v="18"/>
    <s v="SE2A"/>
    <x v="4"/>
    <x v="7"/>
    <s v="GNR_RES_WTR_NOPMP_MC-02"/>
    <n v="4.51565054328149"/>
    <n v="16.256341955813401"/>
  </r>
  <r>
    <x v="0"/>
    <x v="0"/>
    <x v="0"/>
    <x v="9"/>
    <x v="18"/>
    <s v="SE2A"/>
    <x v="4"/>
    <x v="7"/>
    <s v="GNR_RES_WTR_NOPMP_MC-03"/>
    <n v="3.7630421194012502"/>
    <n v="13.5469516298445"/>
  </r>
  <r>
    <x v="0"/>
    <x v="0"/>
    <x v="0"/>
    <x v="9"/>
    <x v="18"/>
    <s v="SE2A"/>
    <x v="4"/>
    <x v="7"/>
    <s v="GNR_RES_WTR_NOPMP_MC-04"/>
    <n v="3.7630421194012502"/>
    <n v="13.5469516298445"/>
  </r>
  <r>
    <x v="0"/>
    <x v="0"/>
    <x v="0"/>
    <x v="9"/>
    <x v="18"/>
    <s v="SE2A"/>
    <x v="4"/>
    <x v="7"/>
    <s v="GNR_RES_WTR_NOPMP_MC-05"/>
    <n v="3.7630421194012502"/>
    <n v="13.5469516298445"/>
  </r>
  <r>
    <x v="0"/>
    <x v="0"/>
    <x v="0"/>
    <x v="9"/>
    <x v="18"/>
    <s v="SE2A"/>
    <x v="4"/>
    <x v="7"/>
    <s v="GNR_RES_WTR_NOPMP_MC-06"/>
    <n v="2.5742576358626699"/>
    <n v="9.2673274891056003"/>
  </r>
  <r>
    <x v="0"/>
    <x v="0"/>
    <x v="0"/>
    <x v="9"/>
    <x v="18"/>
    <s v="SE2A"/>
    <x v="4"/>
    <x v="7"/>
    <s v="GNR_RES_WTR_PMP_MC-01"/>
    <n v="0.94608000000000003"/>
    <n v="3.405888"/>
  </r>
  <r>
    <x v="0"/>
    <x v="0"/>
    <x v="0"/>
    <x v="9"/>
    <x v="18"/>
    <s v="SE2A"/>
    <x v="5"/>
    <x v="5"/>
    <s v="GNR_WT_WIND_ONS"/>
    <n v="9.5899380000000001"/>
    <n v="34.5237768"/>
  </r>
  <r>
    <x v="0"/>
    <x v="0"/>
    <x v="0"/>
    <x v="9"/>
    <x v="18"/>
    <s v="SE2_IND"/>
    <x v="1"/>
    <x v="1"/>
    <s v="GNR_ST_MSW_BP_E-23_LS-220-MW-FEED_Y-2020"/>
    <n v="2.6616001852831901"/>
    <n v="9.5817606670194699"/>
  </r>
  <r>
    <x v="0"/>
    <x v="0"/>
    <x v="0"/>
    <x v="9"/>
    <x v="18"/>
    <s v="SE2_medium"/>
    <x v="2"/>
    <x v="2"/>
    <s v="GNR_HP_ELEC_COP-270"/>
    <n v="-5.9211111111111103E-2"/>
    <n v="-0.21315999999999999"/>
  </r>
  <r>
    <x v="0"/>
    <x v="0"/>
    <x v="0"/>
    <x v="9"/>
    <x v="18"/>
    <s v="SE2_medium"/>
    <x v="2"/>
    <x v="2"/>
    <s v="GNR_HP_ELEC_GROUND-WTR_COP-360_LS-4-MW_Y-2020"/>
    <n v="-0.76598590051794102"/>
    <n v="-2.7575492418645902"/>
  </r>
  <r>
    <x v="0"/>
    <x v="0"/>
    <x v="0"/>
    <x v="9"/>
    <x v="18"/>
    <s v="SE2_medium"/>
    <x v="1"/>
    <x v="1"/>
    <s v="GNR_ST_MSW_BP_CB-20"/>
    <n v="0.1423464186492"/>
    <n v="0.51244710713712005"/>
  </r>
  <r>
    <x v="0"/>
    <x v="0"/>
    <x v="0"/>
    <x v="9"/>
    <x v="18"/>
    <s v="SE2_medium"/>
    <x v="1"/>
    <x v="1"/>
    <s v="GNR_ST_MSW_BP_CB-40"/>
    <n v="8.4621600000000005E-2"/>
    <n v="0.30463775999999998"/>
  </r>
  <r>
    <x v="0"/>
    <x v="0"/>
    <x v="0"/>
    <x v="9"/>
    <x v="18"/>
    <s v="SE2_medium"/>
    <x v="7"/>
    <x v="1"/>
    <s v="GNR_ST_WOODWST_BP_CB-30"/>
    <n v="1.969686E-3"/>
    <n v="7.0908695999999998E-3"/>
  </r>
  <r>
    <x v="0"/>
    <x v="0"/>
    <x v="0"/>
    <x v="9"/>
    <x v="18"/>
    <s v="SE2_small"/>
    <x v="2"/>
    <x v="2"/>
    <s v="GNR_HP_ELEC_GROUND-WTR_COP-360_LS-4-MW_Y-2020"/>
    <n v="-0.20833159132441201"/>
    <n v="-0.74999372876788495"/>
  </r>
  <r>
    <x v="0"/>
    <x v="0"/>
    <x v="0"/>
    <x v="9"/>
    <x v="19"/>
    <s v="SE3A"/>
    <x v="10"/>
    <x v="6"/>
    <s v="GNR_ST_NUCL_CND_E-33"/>
    <n v="25.195687199999998"/>
    <n v="90.704473919999998"/>
  </r>
  <r>
    <x v="0"/>
    <x v="0"/>
    <x v="0"/>
    <x v="9"/>
    <x v="19"/>
    <s v="SE3A"/>
    <x v="4"/>
    <x v="4"/>
    <s v="GNR_ROR_WTR"/>
    <n v="5.4120242131943197"/>
    <n v="19.483287167499501"/>
  </r>
  <r>
    <x v="0"/>
    <x v="0"/>
    <x v="0"/>
    <x v="9"/>
    <x v="19"/>
    <s v="SE3A"/>
    <x v="4"/>
    <x v="7"/>
    <s v="GNR_RES_WTR_NOPMP_MC-01"/>
    <n v="1.0981739952766001"/>
    <n v="3.9534263829957399"/>
  </r>
  <r>
    <x v="0"/>
    <x v="0"/>
    <x v="0"/>
    <x v="9"/>
    <x v="19"/>
    <s v="SE3A"/>
    <x v="4"/>
    <x v="7"/>
    <s v="GNR_RES_WTR_NOPMP_MC-02"/>
    <n v="0.96067999999999998"/>
    <n v="3.4584480000000002"/>
  </r>
  <r>
    <x v="0"/>
    <x v="0"/>
    <x v="0"/>
    <x v="9"/>
    <x v="19"/>
    <s v="SE3A"/>
    <x v="4"/>
    <x v="7"/>
    <s v="GNR_RES_WTR_NOPMP_MC-03"/>
    <n v="0.96067999999999998"/>
    <n v="3.4584480000000002"/>
  </r>
  <r>
    <x v="0"/>
    <x v="0"/>
    <x v="0"/>
    <x v="9"/>
    <x v="19"/>
    <s v="SE3A"/>
    <x v="4"/>
    <x v="7"/>
    <s v="GNR_RES_WTR_NOPMP_MC-04"/>
    <n v="0.96067999999999998"/>
    <n v="3.4584480000000002"/>
  </r>
  <r>
    <x v="0"/>
    <x v="0"/>
    <x v="0"/>
    <x v="9"/>
    <x v="19"/>
    <s v="SE3A"/>
    <x v="4"/>
    <x v="7"/>
    <s v="GNR_RES_WTR_NOPMP_MC-05"/>
    <n v="0.96067999999999998"/>
    <n v="3.4584480000000002"/>
  </r>
  <r>
    <x v="0"/>
    <x v="0"/>
    <x v="0"/>
    <x v="9"/>
    <x v="19"/>
    <s v="SE3A"/>
    <x v="4"/>
    <x v="7"/>
    <s v="GNR_RES_WTR_NOPMP_MC-06"/>
    <n v="0.42576367946910199"/>
    <n v="1.5327492460887699"/>
  </r>
  <r>
    <x v="0"/>
    <x v="0"/>
    <x v="0"/>
    <x v="9"/>
    <x v="19"/>
    <s v="SE3A"/>
    <x v="5"/>
    <x v="5"/>
    <s v="GNR_WT_WIND_ONS"/>
    <n v="6.6780280000000003"/>
    <n v="24.040900799999999"/>
  </r>
  <r>
    <x v="0"/>
    <x v="0"/>
    <x v="0"/>
    <x v="9"/>
    <x v="19"/>
    <s v="SE3_IND"/>
    <x v="1"/>
    <x v="1"/>
    <s v="GNR_ST_MSW_BP_E-23_LS-220-MW-FEED_Y-2020"/>
    <n v="4.0658088411368203"/>
    <n v="14.636911828092501"/>
  </r>
  <r>
    <x v="0"/>
    <x v="0"/>
    <x v="0"/>
    <x v="9"/>
    <x v="19"/>
    <s v="SE3_large"/>
    <x v="0"/>
    <x v="1"/>
    <s v="GNR_ST_COAL_BP_CB-40"/>
    <n v="0.17519999999999999"/>
    <n v="0.63071999999999995"/>
  </r>
  <r>
    <x v="0"/>
    <x v="0"/>
    <x v="0"/>
    <x v="9"/>
    <x v="19"/>
    <s v="SE3_large"/>
    <x v="0"/>
    <x v="0"/>
    <s v="LINKOPING_ST_COAL_EXT"/>
    <n v="0.731511529411765"/>
    <n v="2.6334415058823502"/>
  </r>
  <r>
    <x v="0"/>
    <x v="0"/>
    <x v="0"/>
    <x v="9"/>
    <x v="19"/>
    <s v="SE3_large"/>
    <x v="0"/>
    <x v="0"/>
    <s v="VARTAN6_ST_COAL_EXT"/>
    <n v="0.54228571428571404"/>
    <n v="1.9522285714285701"/>
  </r>
  <r>
    <x v="0"/>
    <x v="0"/>
    <x v="0"/>
    <x v="9"/>
    <x v="19"/>
    <s v="SE3_large"/>
    <x v="2"/>
    <x v="2"/>
    <s v="GNR_HP_ELEC_COP-270"/>
    <n v="-0.51711117325248601"/>
    <n v="-1.86160022370895"/>
  </r>
  <r>
    <x v="0"/>
    <x v="0"/>
    <x v="0"/>
    <x v="9"/>
    <x v="19"/>
    <s v="SE3_large"/>
    <x v="1"/>
    <x v="1"/>
    <s v="GNR_ST_MSW_BP_CB-10"/>
    <n v="0.16731599999999999"/>
    <n v="0.60233760000000003"/>
  </r>
  <r>
    <x v="0"/>
    <x v="0"/>
    <x v="0"/>
    <x v="9"/>
    <x v="19"/>
    <s v="SE3_large"/>
    <x v="1"/>
    <x v="1"/>
    <s v="GNR_ST_MSW_BP_CB-20"/>
    <n v="4.9565912688359998E-2"/>
    <n v="0.178437285678096"/>
  </r>
  <r>
    <x v="0"/>
    <x v="0"/>
    <x v="0"/>
    <x v="9"/>
    <x v="19"/>
    <s v="SE3_large"/>
    <x v="1"/>
    <x v="1"/>
    <s v="GNR_ST_MSW_BP_CB-30"/>
    <n v="0.47421093579719997"/>
    <n v="1.70715936886992"/>
  </r>
  <r>
    <x v="0"/>
    <x v="0"/>
    <x v="0"/>
    <x v="9"/>
    <x v="19"/>
    <s v="SE3_large"/>
    <x v="1"/>
    <x v="1"/>
    <s v="GNR_ST_MSW_BP_CB-40"/>
    <n v="0.11826"/>
    <n v="0.425736"/>
  </r>
  <r>
    <x v="0"/>
    <x v="0"/>
    <x v="0"/>
    <x v="9"/>
    <x v="19"/>
    <s v="SE3_large"/>
    <x v="1"/>
    <x v="1"/>
    <s v="GNR_ST_MSW_BP_E-23_LS-220-MW-FEED_Y-2020"/>
    <n v="2.5072722430647501"/>
    <n v="9.0261800750331194"/>
  </r>
  <r>
    <x v="0"/>
    <x v="0"/>
    <x v="0"/>
    <x v="9"/>
    <x v="19"/>
    <s v="SE3_large"/>
    <x v="1"/>
    <x v="0"/>
    <s v="AROS6_ST_MSW_EXT"/>
    <n v="0.20307272727272699"/>
    <n v="0.73106181818181804"/>
  </r>
  <r>
    <x v="0"/>
    <x v="0"/>
    <x v="0"/>
    <x v="9"/>
    <x v="19"/>
    <s v="SE3_large"/>
    <x v="8"/>
    <x v="1"/>
    <s v="GNR_ST_PEAT_BP_CB-40"/>
    <n v="0.17519999999999999"/>
    <n v="0.63071999999999995"/>
  </r>
  <r>
    <x v="0"/>
    <x v="0"/>
    <x v="0"/>
    <x v="9"/>
    <x v="19"/>
    <s v="SE3_large"/>
    <x v="8"/>
    <x v="1"/>
    <s v="GNR_ST_PEAT_BP_CB-50"/>
    <n v="0.52559999999999996"/>
    <n v="1.8921600000000001"/>
  </r>
  <r>
    <x v="0"/>
    <x v="0"/>
    <x v="0"/>
    <x v="9"/>
    <x v="19"/>
    <s v="SE3_large"/>
    <x v="7"/>
    <x v="1"/>
    <s v="GNR_ST_WOODWST_BP_CB-30"/>
    <n v="0.19272"/>
    <n v="0.69379199999999996"/>
  </r>
  <r>
    <x v="0"/>
    <x v="0"/>
    <x v="0"/>
    <x v="9"/>
    <x v="19"/>
    <s v="SE3_large"/>
    <x v="7"/>
    <x v="0"/>
    <s v="AROS7_ST_WOODWST_EXT"/>
    <n v="0.20307272727272699"/>
    <n v="0.73106181818181804"/>
  </r>
  <r>
    <x v="0"/>
    <x v="0"/>
    <x v="0"/>
    <x v="9"/>
    <x v="19"/>
    <s v="SE3_medium"/>
    <x v="2"/>
    <x v="2"/>
    <s v="GNR_HP_ELEC_COP-270"/>
    <n v="-0.118957555555556"/>
    <n v="-0.42824719999999999"/>
  </r>
  <r>
    <x v="0"/>
    <x v="0"/>
    <x v="0"/>
    <x v="9"/>
    <x v="19"/>
    <s v="SE3_medium"/>
    <x v="2"/>
    <x v="2"/>
    <s v="GNR_HP_ELEC_GROUND-WTR_COP-360_LS-4-MW_Y-2020"/>
    <n v="-2.9961904385892701"/>
    <n v="-10.786285578921399"/>
  </r>
  <r>
    <x v="0"/>
    <x v="0"/>
    <x v="0"/>
    <x v="9"/>
    <x v="19"/>
    <s v="SE3_medium"/>
    <x v="1"/>
    <x v="1"/>
    <s v="GNR_ST_MSW_BP_CB-10"/>
    <n v="8.9772480000000002E-2"/>
    <n v="0.32318092799999998"/>
  </r>
  <r>
    <x v="0"/>
    <x v="0"/>
    <x v="0"/>
    <x v="9"/>
    <x v="19"/>
    <s v="SE3_medium"/>
    <x v="1"/>
    <x v="1"/>
    <s v="GNR_ST_MSW_BP_CB-20"/>
    <n v="5.2560000000000003E-2"/>
    <n v="0.189216"/>
  </r>
  <r>
    <x v="0"/>
    <x v="0"/>
    <x v="0"/>
    <x v="9"/>
    <x v="19"/>
    <s v="SE3_medium"/>
    <x v="1"/>
    <x v="1"/>
    <s v="GNR_ST_MSW_BP_CB-30"/>
    <n v="0.23214000000000001"/>
    <n v="0.835704"/>
  </r>
  <r>
    <x v="0"/>
    <x v="0"/>
    <x v="0"/>
    <x v="9"/>
    <x v="19"/>
    <s v="SE3_medium"/>
    <x v="8"/>
    <x v="1"/>
    <s v="GNR_ST_PEAT_BP_CB-10"/>
    <n v="2.2776000000000001E-2"/>
    <n v="8.19936E-2"/>
  </r>
  <r>
    <x v="0"/>
    <x v="0"/>
    <x v="0"/>
    <x v="9"/>
    <x v="19"/>
    <s v="SE3_medium"/>
    <x v="7"/>
    <x v="1"/>
    <s v="GNR_ST_WOODWST_BP_CB-20"/>
    <n v="8.5283251691399998E-4"/>
    <n v="3.0701970608904001E-3"/>
  </r>
  <r>
    <x v="0"/>
    <x v="0"/>
    <x v="0"/>
    <x v="9"/>
    <x v="19"/>
    <s v="SE3_medium"/>
    <x v="7"/>
    <x v="1"/>
    <s v="GNR_ST_WOODWST_BP_CB-30"/>
    <n v="0.25576391935489101"/>
    <n v="0.92075010967760695"/>
  </r>
  <r>
    <x v="0"/>
    <x v="0"/>
    <x v="0"/>
    <x v="9"/>
    <x v="19"/>
    <s v="SE3_medium"/>
    <x v="7"/>
    <x v="1"/>
    <s v="GNR_ST_WOODWST_BP_CB-40"/>
    <n v="0.39387879999999997"/>
    <n v="1.4179636799999999"/>
  </r>
  <r>
    <x v="0"/>
    <x v="0"/>
    <x v="0"/>
    <x v="9"/>
    <x v="19"/>
    <s v="SE3_small"/>
    <x v="2"/>
    <x v="2"/>
    <s v="GNR_HP_ELEC_COP-270"/>
    <n v="-6.5699999999999998E-5"/>
    <n v="-2.3651999999999999E-4"/>
  </r>
  <r>
    <x v="0"/>
    <x v="0"/>
    <x v="0"/>
    <x v="9"/>
    <x v="19"/>
    <s v="SE3_small"/>
    <x v="2"/>
    <x v="2"/>
    <s v="GNR_HP_ELEC_GROUND-WTR_COP-360_LS-4-MW_Y-2020"/>
    <n v="-1.1083188653231599"/>
    <n v="-3.9899479151633699"/>
  </r>
  <r>
    <x v="0"/>
    <x v="0"/>
    <x v="0"/>
    <x v="9"/>
    <x v="19"/>
    <s v="SE3_small"/>
    <x v="1"/>
    <x v="1"/>
    <s v="GNR_ST_MSW_BP_CB-20"/>
    <n v="1.7520000000000001E-2"/>
    <n v="6.3072000000000003E-2"/>
  </r>
  <r>
    <x v="0"/>
    <x v="0"/>
    <x v="0"/>
    <x v="9"/>
    <x v="19"/>
    <s v="SE3_small"/>
    <x v="7"/>
    <x v="1"/>
    <s v="GNR_ST_WOODWST_BP_CB-20"/>
    <n v="8.7600000000000002E-5"/>
    <n v="3.1535999999999999E-4"/>
  </r>
  <r>
    <x v="0"/>
    <x v="0"/>
    <x v="0"/>
    <x v="9"/>
    <x v="20"/>
    <s v="SE4A"/>
    <x v="4"/>
    <x v="4"/>
    <s v="GNR_ROR_WTR"/>
    <n v="0.90079476117972401"/>
    <n v="3.24286114024701"/>
  </r>
  <r>
    <x v="0"/>
    <x v="0"/>
    <x v="0"/>
    <x v="9"/>
    <x v="20"/>
    <s v="SE4A"/>
    <x v="4"/>
    <x v="7"/>
    <s v="GNR_RES_WTR_NOPMP_MC-01"/>
    <n v="0.133916753811192"/>
    <n v="0.482100313720292"/>
  </r>
  <r>
    <x v="0"/>
    <x v="0"/>
    <x v="0"/>
    <x v="9"/>
    <x v="20"/>
    <s v="SE4A"/>
    <x v="4"/>
    <x v="7"/>
    <s v="GNR_RES_WTR_NOPMP_MC-02"/>
    <n v="0.133916753811192"/>
    <n v="0.482100313720292"/>
  </r>
  <r>
    <x v="0"/>
    <x v="0"/>
    <x v="0"/>
    <x v="9"/>
    <x v="20"/>
    <s v="SE4A"/>
    <x v="4"/>
    <x v="7"/>
    <s v="GNR_RES_WTR_NOPMP_MC-03"/>
    <n v="0.133916753811192"/>
    <n v="0.482100313720292"/>
  </r>
  <r>
    <x v="0"/>
    <x v="0"/>
    <x v="0"/>
    <x v="9"/>
    <x v="20"/>
    <s v="SE4A"/>
    <x v="4"/>
    <x v="7"/>
    <s v="GNR_RES_WTR_NOPMP_MC-04"/>
    <n v="6.6958376905596098E-2"/>
    <n v="0.241050156860146"/>
  </r>
  <r>
    <x v="0"/>
    <x v="0"/>
    <x v="0"/>
    <x v="9"/>
    <x v="20"/>
    <s v="SE4A"/>
    <x v="4"/>
    <x v="7"/>
    <s v="GNR_RES_WTR_NOPMP_MC-05"/>
    <n v="4.46389179370641E-2"/>
    <n v="0.16070010457343101"/>
  </r>
  <r>
    <x v="0"/>
    <x v="0"/>
    <x v="0"/>
    <x v="9"/>
    <x v="20"/>
    <s v="SE4A"/>
    <x v="4"/>
    <x v="7"/>
    <s v="GNR_RES_WTR_NOPMP_MC-06"/>
    <n v="4.46389179370641E-2"/>
    <n v="0.16070010457343101"/>
  </r>
  <r>
    <x v="0"/>
    <x v="0"/>
    <x v="0"/>
    <x v="9"/>
    <x v="20"/>
    <s v="SE4A"/>
    <x v="4"/>
    <x v="7"/>
    <s v="GNR_RES_WTR_NOPMP_MC-07"/>
    <n v="4.46389179370641E-2"/>
    <n v="0.16070010457343101"/>
  </r>
  <r>
    <x v="0"/>
    <x v="0"/>
    <x v="0"/>
    <x v="9"/>
    <x v="20"/>
    <s v="SE4A"/>
    <x v="4"/>
    <x v="7"/>
    <s v="GNR_RES_WTR_NOPMP_MC-08"/>
    <n v="4.46389179370641E-2"/>
    <n v="0.16070010457343101"/>
  </r>
  <r>
    <x v="0"/>
    <x v="0"/>
    <x v="0"/>
    <x v="9"/>
    <x v="20"/>
    <s v="SE4A"/>
    <x v="4"/>
    <x v="7"/>
    <s v="GNR_RES_WTR_NOPMP_MC-09"/>
    <n v="2.2319458968532001E-2"/>
    <n v="8.0350052286715296E-2"/>
  </r>
  <r>
    <x v="0"/>
    <x v="0"/>
    <x v="0"/>
    <x v="9"/>
    <x v="20"/>
    <s v="SE4A"/>
    <x v="4"/>
    <x v="7"/>
    <s v="GNR_RES_WTR_NOPMP_MC-10"/>
    <n v="1.8344760796053499E-2"/>
    <n v="6.6041138865792604E-2"/>
  </r>
  <r>
    <x v="0"/>
    <x v="0"/>
    <x v="0"/>
    <x v="9"/>
    <x v="20"/>
    <s v="SE4A"/>
    <x v="5"/>
    <x v="5"/>
    <s v="GNR_WT_WIND_ONS"/>
    <n v="3.3907229999999999"/>
    <n v="12.206602800000001"/>
  </r>
  <r>
    <x v="0"/>
    <x v="0"/>
    <x v="0"/>
    <x v="9"/>
    <x v="20"/>
    <s v="SE4_IND"/>
    <x v="1"/>
    <x v="1"/>
    <s v="GNR_ST_MSW_BP_E-23_LS-220-MW-FEED_Y-2020"/>
    <n v="1.9963736360918301"/>
    <n v="7.1869450899305898"/>
  </r>
  <r>
    <x v="0"/>
    <x v="0"/>
    <x v="0"/>
    <x v="9"/>
    <x v="20"/>
    <s v="SE4_large"/>
    <x v="2"/>
    <x v="2"/>
    <s v="GNR_HP_ELEC_COP-270"/>
    <n v="-5.1539857110996498E-2"/>
    <n v="-0.185543485599587"/>
  </r>
  <r>
    <x v="0"/>
    <x v="0"/>
    <x v="0"/>
    <x v="9"/>
    <x v="20"/>
    <s v="SE4_large"/>
    <x v="1"/>
    <x v="1"/>
    <s v="GNR_ST_MSW_BP_CB-30"/>
    <n v="0.34783405128479999"/>
    <n v="1.25220258462528"/>
  </r>
  <r>
    <x v="0"/>
    <x v="0"/>
    <x v="0"/>
    <x v="9"/>
    <x v="20"/>
    <s v="SE4_large"/>
    <x v="1"/>
    <x v="1"/>
    <s v="GNR_ST_MSW_BP_CB-60"/>
    <n v="0.17391702559860001"/>
    <n v="0.62610129215496002"/>
  </r>
  <r>
    <x v="0"/>
    <x v="0"/>
    <x v="0"/>
    <x v="9"/>
    <x v="20"/>
    <s v="SE4_large"/>
    <x v="1"/>
    <x v="1"/>
    <s v="GNR_ST_MSW_BP_E-23_LS-220-MW-FEED_Y-2020"/>
    <n v="0.17981404308460799"/>
    <n v="0.64733055510458704"/>
  </r>
  <r>
    <x v="0"/>
    <x v="0"/>
    <x v="0"/>
    <x v="9"/>
    <x v="20"/>
    <s v="SE4_medium"/>
    <x v="2"/>
    <x v="2"/>
    <s v="GNR_HP_ELEC_COP-270"/>
    <n v="-0.13626666666666701"/>
    <n v="-0.49056"/>
  </r>
  <r>
    <x v="0"/>
    <x v="0"/>
    <x v="0"/>
    <x v="9"/>
    <x v="20"/>
    <s v="SE4_medium"/>
    <x v="2"/>
    <x v="2"/>
    <s v="GNR_HP_ELEC_GROUND-WTR_COP-360_LS-4-MW_Y-2020"/>
    <n v="-1.13238513543092"/>
    <n v="-4.0765864875513103"/>
  </r>
  <r>
    <x v="0"/>
    <x v="0"/>
    <x v="0"/>
    <x v="9"/>
    <x v="20"/>
    <s v="SE4_medium"/>
    <x v="1"/>
    <x v="1"/>
    <s v="GNR_ST_MSW_BP_CB-10"/>
    <n v="5.0821433433719997E-2"/>
    <n v="0.18295716036139201"/>
  </r>
  <r>
    <x v="0"/>
    <x v="0"/>
    <x v="0"/>
    <x v="9"/>
    <x v="20"/>
    <s v="SE4_medium"/>
    <x v="1"/>
    <x v="1"/>
    <s v="GNR_ST_MSW_BP_CB-20"/>
    <n v="7.8472164656640003E-2"/>
    <n v="0.28249979276390402"/>
  </r>
  <r>
    <x v="0"/>
    <x v="0"/>
    <x v="0"/>
    <x v="9"/>
    <x v="20"/>
    <s v="SE4_medium"/>
    <x v="1"/>
    <x v="1"/>
    <s v="GNR_ST_MSW_BP_CB-30"/>
    <n v="0.2762157961608"/>
    <n v="0.99437686617887999"/>
  </r>
  <r>
    <x v="0"/>
    <x v="0"/>
    <x v="0"/>
    <x v="9"/>
    <x v="20"/>
    <s v="SE4_medium"/>
    <x v="7"/>
    <x v="1"/>
    <s v="GNR_ST_WOODWST_BP_CB-30"/>
    <n v="1.6760799999999999E-2"/>
    <n v="6.0338879999999998E-2"/>
  </r>
  <r>
    <x v="0"/>
    <x v="0"/>
    <x v="0"/>
    <x v="9"/>
    <x v="20"/>
    <s v="SE4_small"/>
    <x v="2"/>
    <x v="2"/>
    <s v="GNR_HP_ELEC_COP-270"/>
    <n v="-3.24444444444444E-3"/>
    <n v="-1.1679999999999999E-2"/>
  </r>
  <r>
    <x v="0"/>
    <x v="0"/>
    <x v="0"/>
    <x v="9"/>
    <x v="20"/>
    <s v="SE4_small"/>
    <x v="2"/>
    <x v="2"/>
    <s v="GNR_HP_ELEC_GROUND-WTR_COP-360_LS-4-MW_Y-2020"/>
    <n v="-0.30444148358397799"/>
    <n v="-1.09598934090232"/>
  </r>
  <r>
    <x v="0"/>
    <x v="0"/>
    <x v="0"/>
    <x v="10"/>
    <x v="21"/>
    <s v="UK_A"/>
    <x v="0"/>
    <x v="6"/>
    <s v="GNR_ST_COAL_CND_E-35"/>
    <n v="47.500370776116696"/>
    <n v="171.00133479402001"/>
  </r>
  <r>
    <x v="0"/>
    <x v="0"/>
    <x v="0"/>
    <x v="10"/>
    <x v="21"/>
    <s v="UK_A"/>
    <x v="2"/>
    <x v="8"/>
    <s v="GNR_ES_ELEC_BAT-LITHIO_E-95_Y-16-29"/>
    <n v="31.9204439198794"/>
    <n v="114.913598111566"/>
  </r>
  <r>
    <x v="0"/>
    <x v="0"/>
    <x v="0"/>
    <x v="10"/>
    <x v="21"/>
    <s v="UK_A"/>
    <x v="1"/>
    <x v="6"/>
    <s v="GNR_ST_MSW_CND_E-40"/>
    <n v="7.0605599999999997"/>
    <n v="25.418016000000001"/>
  </r>
  <r>
    <x v="0"/>
    <x v="0"/>
    <x v="0"/>
    <x v="10"/>
    <x v="21"/>
    <s v="UK_A"/>
    <x v="15"/>
    <x v="6"/>
    <s v="GNR_CC_NGAS_CND_E-47"/>
    <n v="13.4015469735591"/>
    <n v="48.245569104812603"/>
  </r>
  <r>
    <x v="0"/>
    <x v="0"/>
    <x v="0"/>
    <x v="10"/>
    <x v="21"/>
    <s v="UK_A"/>
    <x v="15"/>
    <x v="6"/>
    <s v="GNR_CC_NGAS_CND_E-52"/>
    <n v="27.246500794629199"/>
    <n v="98.087402860665193"/>
  </r>
  <r>
    <x v="0"/>
    <x v="0"/>
    <x v="0"/>
    <x v="10"/>
    <x v="21"/>
    <s v="UK_A"/>
    <x v="15"/>
    <x v="6"/>
    <s v="GNR_CC_NGAS_CND_E-56"/>
    <n v="37.502600028682103"/>
    <n v="135.009360103256"/>
  </r>
  <r>
    <x v="0"/>
    <x v="0"/>
    <x v="0"/>
    <x v="10"/>
    <x v="21"/>
    <s v="UK_A"/>
    <x v="15"/>
    <x v="6"/>
    <s v="GNR_GT_NGAS_CND_E-41"/>
    <n v="0.19381499999999999"/>
    <n v="0.69773399999999997"/>
  </r>
  <r>
    <x v="0"/>
    <x v="0"/>
    <x v="0"/>
    <x v="10"/>
    <x v="21"/>
    <s v="UK_A"/>
    <x v="10"/>
    <x v="6"/>
    <s v="GNR_ST_NUCL_CND_E-33"/>
    <n v="63.2705957554303"/>
    <n v="227.77414471954901"/>
  </r>
  <r>
    <x v="0"/>
    <x v="0"/>
    <x v="0"/>
    <x v="10"/>
    <x v="21"/>
    <s v="UK_A"/>
    <x v="3"/>
    <x v="3"/>
    <s v="GNR_PV_SUN"/>
    <n v="5.7649489919999999"/>
    <n v="20.753816371199999"/>
  </r>
  <r>
    <x v="0"/>
    <x v="0"/>
    <x v="0"/>
    <x v="10"/>
    <x v="21"/>
    <s v="UK_A"/>
    <x v="3"/>
    <x v="3"/>
    <s v="GNR_PV_SUN_LS-4-MW_Y-2020"/>
    <n v="4.7259736792287601"/>
    <n v="17.013505245223499"/>
  </r>
  <r>
    <x v="0"/>
    <x v="0"/>
    <x v="0"/>
    <x v="10"/>
    <x v="21"/>
    <s v="UK_A"/>
    <x v="4"/>
    <x v="9"/>
    <s v="GNR_ES_WTR_PMP"/>
    <n v="4.8019400000000002E-3"/>
    <n v="1.7286983999999998E-2"/>
  </r>
  <r>
    <x v="0"/>
    <x v="0"/>
    <x v="0"/>
    <x v="10"/>
    <x v="21"/>
    <s v="UK_A"/>
    <x v="4"/>
    <x v="4"/>
    <s v="GNR_ROR_WTR"/>
    <n v="5.28207359972677"/>
    <n v="19.015464959016398"/>
  </r>
  <r>
    <x v="0"/>
    <x v="0"/>
    <x v="0"/>
    <x v="10"/>
    <x v="21"/>
    <s v="UK_A"/>
    <x v="5"/>
    <x v="5"/>
    <s v="GNR_WT_WIND_ONS"/>
    <n v="26.306808"/>
    <n v="94.704508799999999"/>
  </r>
  <r>
    <x v="0"/>
    <x v="0"/>
    <x v="0"/>
    <x v="10"/>
    <x v="21"/>
    <s v="UK_A"/>
    <x v="5"/>
    <x v="5"/>
    <s v="GNR_WT_WIND_ON_LS_Y-2020"/>
    <n v="95.505495999999994"/>
    <n v="343.81978559999999"/>
  </r>
  <r>
    <x v="0"/>
    <x v="0"/>
    <x v="0"/>
    <x v="10"/>
    <x v="21"/>
    <s v="UK_Offshore"/>
    <x v="5"/>
    <x v="5"/>
    <s v="GNR_WT_WIND_OFF"/>
    <n v="14.602332000000001"/>
    <n v="52.568395199999998"/>
  </r>
  <r>
    <x v="0"/>
    <x v="0"/>
    <x v="1"/>
    <x v="0"/>
    <x v="0"/>
    <s v="DK1_Large"/>
    <x v="2"/>
    <x v="10"/>
    <s v="GNR_ELYS_ELEC_SOEC_Y-20"/>
    <n v="5.0871773923475097"/>
    <n v="18.3138386124511"/>
  </r>
  <r>
    <x v="0"/>
    <x v="0"/>
    <x v="1"/>
    <x v="0"/>
    <x v="0"/>
    <s v="DK1_Large"/>
    <x v="16"/>
    <x v="10"/>
    <s v="GNR_FC_H2_SOFCC_Y-30"/>
    <n v="2.9912603067003398"/>
    <n v="10.768537104121201"/>
  </r>
  <r>
    <x v="0"/>
    <x v="0"/>
    <x v="1"/>
    <x v="0"/>
    <x v="0"/>
    <s v="DK1_Large"/>
    <x v="1"/>
    <x v="1"/>
    <s v="GNR_ST_MSW_BP_E-24_LS-220-MW-FEED_Y-2030"/>
    <n v="2.3686541382906801"/>
    <n v="8.5271548978464509"/>
  </r>
  <r>
    <x v="0"/>
    <x v="0"/>
    <x v="1"/>
    <x v="0"/>
    <x v="0"/>
    <s v="DK1_Large"/>
    <x v="1"/>
    <x v="1"/>
    <s v="GNR_ST_MSW_BP_E-27"/>
    <n v="0.156804"/>
    <n v="0.56449439999999995"/>
  </r>
  <r>
    <x v="0"/>
    <x v="0"/>
    <x v="1"/>
    <x v="0"/>
    <x v="0"/>
    <s v="DK1_Large"/>
    <x v="15"/>
    <x v="1"/>
    <s v="GNR_ENG_NGAS_BP_E-39"/>
    <n v="1.6206000000000002E-2"/>
    <n v="5.83416E-2"/>
  </r>
  <r>
    <x v="0"/>
    <x v="0"/>
    <x v="1"/>
    <x v="0"/>
    <x v="0"/>
    <s v="DK1_Large"/>
    <x v="15"/>
    <x v="1"/>
    <s v="GNR_ENG_NGAS_BP_E-42"/>
    <n v="9.8987999999999993E-3"/>
    <n v="3.5635680000000003E-2"/>
  </r>
  <r>
    <x v="0"/>
    <x v="0"/>
    <x v="1"/>
    <x v="0"/>
    <x v="0"/>
    <s v="DK1_Large"/>
    <x v="15"/>
    <x v="1"/>
    <s v="GNR_ENG_NGAS_BP_E-43"/>
    <n v="1.3315199999999999E-2"/>
    <n v="4.793472E-2"/>
  </r>
  <r>
    <x v="0"/>
    <x v="0"/>
    <x v="1"/>
    <x v="0"/>
    <x v="0"/>
    <s v="DK1_Large"/>
    <x v="15"/>
    <x v="1"/>
    <s v="GNR_ENG_NGAS_BP_E-46"/>
    <n v="3.1974E-3"/>
    <n v="1.1510640000000001E-2"/>
  </r>
  <r>
    <x v="0"/>
    <x v="0"/>
    <x v="1"/>
    <x v="0"/>
    <x v="0"/>
    <s v="DK1_Large"/>
    <x v="17"/>
    <x v="1"/>
    <s v="GNR_ST_STRW_BP_E-26"/>
    <n v="0.13578000000000001"/>
    <n v="0.48880800000000002"/>
  </r>
  <r>
    <x v="0"/>
    <x v="0"/>
    <x v="1"/>
    <x v="0"/>
    <x v="0"/>
    <s v="DK1_Large"/>
    <x v="18"/>
    <x v="1"/>
    <s v="GNR_ST_WOODCHI_BP_E-23"/>
    <n v="3.2849999999999997E-2"/>
    <n v="0.11826"/>
  </r>
  <r>
    <x v="0"/>
    <x v="0"/>
    <x v="1"/>
    <x v="0"/>
    <x v="0"/>
    <s v="DK1_MedSmall"/>
    <x v="2"/>
    <x v="2"/>
    <s v="GNR_BO_ELEC_E-100"/>
    <n v="-1.4599999999999999E-3"/>
    <n v="-5.2560000000000003E-3"/>
  </r>
  <r>
    <x v="0"/>
    <x v="0"/>
    <x v="1"/>
    <x v="0"/>
    <x v="0"/>
    <s v="DK1_MedSmall"/>
    <x v="2"/>
    <x v="2"/>
    <s v="GNR_HP_ELEC_GROUND-WTR_COP-360_LS-4-MW_Y-2020"/>
    <n v="-0.30948936744375599"/>
    <n v="-1.11416172279752"/>
  </r>
  <r>
    <x v="0"/>
    <x v="0"/>
    <x v="1"/>
    <x v="0"/>
    <x v="0"/>
    <s v="DK1_MedSmall"/>
    <x v="2"/>
    <x v="2"/>
    <s v="GNR_HP_ELEC_GROUND-WTR_COP-380_LS-4-MW_Y-2030"/>
    <n v="-0.17544350392942301"/>
    <n v="-0.63159661414592405"/>
  </r>
  <r>
    <x v="0"/>
    <x v="0"/>
    <x v="1"/>
    <x v="0"/>
    <x v="0"/>
    <s v="DK1_MedSmall"/>
    <x v="15"/>
    <x v="1"/>
    <s v="GNR_ENG_NGAS_BP_E-41"/>
    <n v="1.3227600000000001E-2"/>
    <n v="4.7619359999999999E-2"/>
  </r>
  <r>
    <x v="0"/>
    <x v="0"/>
    <x v="1"/>
    <x v="0"/>
    <x v="0"/>
    <s v="DK1_Medium"/>
    <x v="2"/>
    <x v="2"/>
    <s v="GNR_BO_ELEC_E-100"/>
    <n v="-4.3799999999999999E-2"/>
    <n v="-0.15767999999999999"/>
  </r>
  <r>
    <x v="0"/>
    <x v="0"/>
    <x v="1"/>
    <x v="0"/>
    <x v="0"/>
    <s v="DK1_Medium"/>
    <x v="2"/>
    <x v="2"/>
    <s v="GNR_HP_ELEC_GROUND-WTR_COP-360_LS-4-MW_Y-2020"/>
    <n v="-0.440182626950056"/>
    <n v="-1.5846574570202001"/>
  </r>
  <r>
    <x v="0"/>
    <x v="0"/>
    <x v="1"/>
    <x v="0"/>
    <x v="0"/>
    <s v="DK1_Medium"/>
    <x v="2"/>
    <x v="2"/>
    <s v="GNR_HP_ELEC_GROUND-WTR_COP-380_LS-4-MW_Y-2030"/>
    <n v="-8.9065877454915995E-2"/>
    <n v="-0.320637158837698"/>
  </r>
  <r>
    <x v="0"/>
    <x v="0"/>
    <x v="1"/>
    <x v="0"/>
    <x v="0"/>
    <s v="DK1_Medium"/>
    <x v="15"/>
    <x v="1"/>
    <s v="GNR_ENG_NGAS_BP_E-41"/>
    <n v="1.8834E-2"/>
    <n v="6.7802399999999999E-2"/>
  </r>
  <r>
    <x v="0"/>
    <x v="0"/>
    <x v="1"/>
    <x v="0"/>
    <x v="0"/>
    <s v="DK1_Medium"/>
    <x v="15"/>
    <x v="1"/>
    <s v="GNR_ENG_NGAS_BP_E-42"/>
    <n v="2.7156E-2"/>
    <n v="9.7761600000000004E-2"/>
  </r>
  <r>
    <x v="0"/>
    <x v="0"/>
    <x v="1"/>
    <x v="0"/>
    <x v="0"/>
    <s v="DK1_Medium"/>
    <x v="15"/>
    <x v="1"/>
    <s v="GNR_ENG_NGAS_BP_E-43"/>
    <n v="6.2195999999999996E-3"/>
    <n v="2.239056E-2"/>
  </r>
  <r>
    <x v="0"/>
    <x v="0"/>
    <x v="1"/>
    <x v="0"/>
    <x v="0"/>
    <s v="DK1_Medium"/>
    <x v="15"/>
    <x v="1"/>
    <s v="GNR_ENG_NGAS_BP_E-44"/>
    <n v="2.04984E-2"/>
    <n v="7.3794239999999997E-2"/>
  </r>
  <r>
    <x v="0"/>
    <x v="0"/>
    <x v="1"/>
    <x v="0"/>
    <x v="0"/>
    <s v="DK1_Medium"/>
    <x v="15"/>
    <x v="1"/>
    <s v="GNR_ENG_NGAS_BP_E-48_Y-2030"/>
    <n v="1.8448445102672399"/>
    <n v="6.6414402369620804"/>
  </r>
  <r>
    <x v="0"/>
    <x v="0"/>
    <x v="1"/>
    <x v="0"/>
    <x v="0"/>
    <s v="DK1_NoDH"/>
    <x v="3"/>
    <x v="3"/>
    <s v="GNR_PV_SUN"/>
    <n v="0.56969215361430103"/>
    <n v="2.0508917530114799"/>
  </r>
  <r>
    <x v="0"/>
    <x v="0"/>
    <x v="1"/>
    <x v="0"/>
    <x v="0"/>
    <s v="DK1_NoDH"/>
    <x v="4"/>
    <x v="4"/>
    <s v="GNR_ROR_WTR"/>
    <n v="4.8198606407017599E-5"/>
    <n v="1.73514983065263E-4"/>
  </r>
  <r>
    <x v="0"/>
    <x v="0"/>
    <x v="1"/>
    <x v="0"/>
    <x v="0"/>
    <s v="DK1_NoDH"/>
    <x v="5"/>
    <x v="5"/>
    <s v="GNR_WT_WIND_ONS"/>
    <n v="4.7053835079999997"/>
    <n v="16.939380628799999"/>
  </r>
  <r>
    <x v="0"/>
    <x v="0"/>
    <x v="1"/>
    <x v="0"/>
    <x v="0"/>
    <s v="DK1_NoDH"/>
    <x v="5"/>
    <x v="5"/>
    <s v="GNR_WT_WIND_ON_LS_Y-2020"/>
    <n v="10.2618657644996"/>
    <n v="36.942716752198699"/>
  </r>
  <r>
    <x v="0"/>
    <x v="0"/>
    <x v="1"/>
    <x v="0"/>
    <x v="0"/>
    <s v="DK1_NoDH"/>
    <x v="5"/>
    <x v="5"/>
    <s v="GNR_WT_WIND_ON_LS_Y-2030"/>
    <n v="5.7622707275003497"/>
    <n v="20.744174619001299"/>
  </r>
  <r>
    <x v="0"/>
    <x v="0"/>
    <x v="1"/>
    <x v="0"/>
    <x v="0"/>
    <s v="DK1_NoDH"/>
    <x v="18"/>
    <x v="0"/>
    <s v="GNR_ST_WOODCHI_EXT_E-30"/>
    <n v="0.40295999999999998"/>
    <n v="1.4506559999999999"/>
  </r>
  <r>
    <x v="0"/>
    <x v="0"/>
    <x v="1"/>
    <x v="0"/>
    <x v="0"/>
    <s v="DK1_Offshore"/>
    <x v="5"/>
    <x v="5"/>
    <s v="GNR_WT_WIND_OFF"/>
    <n v="6.2251573999999996"/>
    <n v="22.410566639999999"/>
  </r>
  <r>
    <x v="0"/>
    <x v="0"/>
    <x v="1"/>
    <x v="0"/>
    <x v="0"/>
    <s v="DK1_Rural"/>
    <x v="2"/>
    <x v="2"/>
    <s v="GNR_HP_ELEC_COP-300"/>
    <n v="-2.1900000000000001E-3"/>
    <n v="-7.8840000000000004E-3"/>
  </r>
  <r>
    <x v="0"/>
    <x v="0"/>
    <x v="1"/>
    <x v="0"/>
    <x v="0"/>
    <s v="DK1_Rural"/>
    <x v="2"/>
    <x v="2"/>
    <s v="GNR_HP_ELEC_COP-350"/>
    <n v="-2.7393771428571401E-3"/>
    <n v="-9.8617577142857092E-3"/>
  </r>
  <r>
    <x v="0"/>
    <x v="0"/>
    <x v="1"/>
    <x v="0"/>
    <x v="0"/>
    <s v="DK1_Rural"/>
    <x v="2"/>
    <x v="2"/>
    <s v="GNR_HP_ELEC_COP-400"/>
    <n v="-2.2425600000000002E-3"/>
    <n v="-8.0732159999999994E-3"/>
  </r>
  <r>
    <x v="0"/>
    <x v="0"/>
    <x v="1"/>
    <x v="0"/>
    <x v="0"/>
    <s v="DK1_Rural"/>
    <x v="2"/>
    <x v="2"/>
    <s v="GNR_HP_ELEC_COP-430"/>
    <n v="-1.76558139534884E-3"/>
    <n v="-6.3560930232558098E-3"/>
  </r>
  <r>
    <x v="0"/>
    <x v="0"/>
    <x v="1"/>
    <x v="0"/>
    <x v="0"/>
    <s v="DK1_Rural"/>
    <x v="2"/>
    <x v="2"/>
    <s v="GNR_HP_ELEC_COP-450"/>
    <n v="-1.0512E-3"/>
    <n v="-3.7843199999999999E-3"/>
  </r>
  <r>
    <x v="0"/>
    <x v="0"/>
    <x v="1"/>
    <x v="0"/>
    <x v="0"/>
    <s v="DK1_Rural"/>
    <x v="2"/>
    <x v="2"/>
    <s v="GNR_HP_ELEC_COP-460"/>
    <n v="-6.85565217391305E-3"/>
    <n v="-2.4680347826086999E-2"/>
  </r>
  <r>
    <x v="0"/>
    <x v="0"/>
    <x v="1"/>
    <x v="0"/>
    <x v="0"/>
    <s v="DK1_Rural"/>
    <x v="2"/>
    <x v="2"/>
    <s v="GNR_HP_ELEC_COP-470"/>
    <n v="-1.77063829787234E-3"/>
    <n v="-6.3742978723404196E-3"/>
  </r>
  <r>
    <x v="0"/>
    <x v="0"/>
    <x v="1"/>
    <x v="0"/>
    <x v="0"/>
    <s v="DK1_Rural"/>
    <x v="2"/>
    <x v="2"/>
    <s v="GNR_HP_ELEC_COP-500"/>
    <n v="-8.7600000000000004E-4"/>
    <n v="-3.1535999999999999E-3"/>
  </r>
  <r>
    <x v="0"/>
    <x v="0"/>
    <x v="1"/>
    <x v="0"/>
    <x v="0"/>
    <s v="DK1_Rural"/>
    <x v="2"/>
    <x v="2"/>
    <s v="GNR_HP_ELEC_COP-530"/>
    <n v="-2.2313207547169801E-3"/>
    <n v="-8.0327547169811303E-3"/>
  </r>
  <r>
    <x v="0"/>
    <x v="0"/>
    <x v="1"/>
    <x v="0"/>
    <x v="0"/>
    <s v="DK1_Rural"/>
    <x v="2"/>
    <x v="2"/>
    <s v="GNR_HP_ELEC_COP-600"/>
    <n v="-4.3800000000000002E-4"/>
    <n v="-1.5767999999999999E-3"/>
  </r>
  <r>
    <x v="0"/>
    <x v="0"/>
    <x v="1"/>
    <x v="0"/>
    <x v="0"/>
    <s v="DK1_Rural"/>
    <x v="2"/>
    <x v="2"/>
    <s v="GNR_HP_ELEC_GROUND-WTR_COP-360_LS-4-MW_Y-2020"/>
    <n v="-0.88604367927074801"/>
    <n v="-3.1897572453746901"/>
  </r>
  <r>
    <x v="0"/>
    <x v="0"/>
    <x v="1"/>
    <x v="0"/>
    <x v="0"/>
    <s v="DK1_Rural"/>
    <x v="2"/>
    <x v="2"/>
    <s v="GNR_HP_ELEC_GROUND-WTR_COP-380_LS-4-MW_Y-2030"/>
    <n v="-8.1557734553923095E-2"/>
    <n v="-0.29360784439412302"/>
  </r>
  <r>
    <x v="0"/>
    <x v="0"/>
    <x v="1"/>
    <x v="0"/>
    <x v="0"/>
    <s v="DK1_Rural"/>
    <x v="15"/>
    <x v="1"/>
    <s v="GNR_ENG_NGAS_BP_E-38"/>
    <n v="8.7600000000000004E-3"/>
    <n v="3.1536000000000002E-2"/>
  </r>
  <r>
    <x v="0"/>
    <x v="0"/>
    <x v="1"/>
    <x v="0"/>
    <x v="0"/>
    <s v="DK1_Rural"/>
    <x v="15"/>
    <x v="1"/>
    <s v="GNR_ENG_NGAS_BP_E-39"/>
    <n v="8.7600000000000004E-3"/>
    <n v="3.1536000000000002E-2"/>
  </r>
  <r>
    <x v="0"/>
    <x v="0"/>
    <x v="1"/>
    <x v="0"/>
    <x v="0"/>
    <s v="DK1_Rural"/>
    <x v="15"/>
    <x v="1"/>
    <s v="GNR_ENG_NGAS_BP_E-40"/>
    <n v="2.0235599999999999E-2"/>
    <n v="7.2848159999999995E-2"/>
  </r>
  <r>
    <x v="0"/>
    <x v="0"/>
    <x v="1"/>
    <x v="0"/>
    <x v="0"/>
    <s v="DK1_Rural"/>
    <x v="15"/>
    <x v="1"/>
    <s v="GNR_ENG_NGAS_BP_E-41"/>
    <n v="6.4167000000000002E-2"/>
    <n v="0.23100119999999999"/>
  </r>
  <r>
    <x v="0"/>
    <x v="0"/>
    <x v="1"/>
    <x v="0"/>
    <x v="0"/>
    <s v="DK1_Rural"/>
    <x v="15"/>
    <x v="1"/>
    <s v="GNR_ENG_NGAS_BP_E-42"/>
    <n v="0.14849076"/>
    <n v="0.53456673600000004"/>
  </r>
  <r>
    <x v="0"/>
    <x v="0"/>
    <x v="1"/>
    <x v="0"/>
    <x v="0"/>
    <s v="DK1_Rural"/>
    <x v="15"/>
    <x v="1"/>
    <s v="GNR_ENG_NGAS_BP_E-43"/>
    <n v="6.9344160000000002E-2"/>
    <n v="0.24963897600000001"/>
  </r>
  <r>
    <x v="0"/>
    <x v="0"/>
    <x v="1"/>
    <x v="0"/>
    <x v="0"/>
    <s v="DK1_Rural"/>
    <x v="15"/>
    <x v="1"/>
    <s v="GNR_ENG_NGAS_BP_E-44"/>
    <n v="5.7640799999999999E-2"/>
    <n v="0.20750688"/>
  </r>
  <r>
    <x v="0"/>
    <x v="0"/>
    <x v="1"/>
    <x v="0"/>
    <x v="0"/>
    <s v="DK1_Rural"/>
    <x v="15"/>
    <x v="1"/>
    <s v="GNR_ENG_NGAS_BP_E-45"/>
    <n v="2.2338E-2"/>
    <n v="8.0416799999999997E-2"/>
  </r>
  <r>
    <x v="0"/>
    <x v="0"/>
    <x v="1"/>
    <x v="0"/>
    <x v="0"/>
    <s v="DK1_Rural"/>
    <x v="15"/>
    <x v="1"/>
    <s v="GNR_ENG_NGAS_BP_E-46"/>
    <n v="7.9716000000000006E-3"/>
    <n v="2.8697759999999999E-2"/>
  </r>
  <r>
    <x v="0"/>
    <x v="0"/>
    <x v="1"/>
    <x v="0"/>
    <x v="0"/>
    <s v="DK1_Rural"/>
    <x v="18"/>
    <x v="1"/>
    <s v="GNR_ST_WOODCHI_BP_E-17"/>
    <n v="3.2850000000000002E-3"/>
    <n v="1.1826E-2"/>
  </r>
  <r>
    <x v="0"/>
    <x v="0"/>
    <x v="1"/>
    <x v="0"/>
    <x v="0"/>
    <s v="DK1_Small"/>
    <x v="2"/>
    <x v="2"/>
    <s v="GNR_HP_ELEC_GROUND-WTR_COP-360_LS-4-MW_Y-2020"/>
    <n v="-0.10125117263949"/>
    <n v="-0.36450422150216499"/>
  </r>
  <r>
    <x v="0"/>
    <x v="0"/>
    <x v="1"/>
    <x v="0"/>
    <x v="0"/>
    <s v="DK1_Small"/>
    <x v="2"/>
    <x v="2"/>
    <s v="GNR_HP_ELEC_GROUND-WTR_COP-380_LS-4-MW_Y-2030"/>
    <n v="-1.4046349454993501E-2"/>
    <n v="-5.05668580379766E-2"/>
  </r>
  <r>
    <x v="0"/>
    <x v="0"/>
    <x v="1"/>
    <x v="0"/>
    <x v="0"/>
    <s v="DK1_Small"/>
    <x v="15"/>
    <x v="1"/>
    <s v="GNR_ENG_NGAS_BP_E-38"/>
    <n v="3.2996000000000002E-3"/>
    <n v="1.187856E-2"/>
  </r>
  <r>
    <x v="0"/>
    <x v="0"/>
    <x v="1"/>
    <x v="0"/>
    <x v="1"/>
    <s v="DK2_Large"/>
    <x v="0"/>
    <x v="0"/>
    <s v="GNR_ST_COAL_EXT_E-42"/>
    <n v="0.91249999999999998"/>
    <n v="3.2850000000000001"/>
  </r>
  <r>
    <x v="0"/>
    <x v="0"/>
    <x v="1"/>
    <x v="0"/>
    <x v="1"/>
    <s v="DK2_Large"/>
    <x v="2"/>
    <x v="2"/>
    <s v="GNR_HP_ELEC_COP-300"/>
    <n v="-4.9640000000000003E-4"/>
    <n v="-1.7870399999999999E-3"/>
  </r>
  <r>
    <x v="0"/>
    <x v="0"/>
    <x v="1"/>
    <x v="0"/>
    <x v="1"/>
    <s v="DK2_Large"/>
    <x v="1"/>
    <x v="1"/>
    <s v="GNR_ST_MSW_BP_E-23_LS-220-MW-FEED_Y-2020"/>
    <n v="1.14629214330522"/>
    <n v="4.1266517158987801"/>
  </r>
  <r>
    <x v="0"/>
    <x v="0"/>
    <x v="1"/>
    <x v="0"/>
    <x v="1"/>
    <s v="DK2_Large"/>
    <x v="1"/>
    <x v="1"/>
    <s v="GNR_ST_MSW_BP_E-24_LS-220-MW-FEED_Y-2030"/>
    <n v="0.87229665759688002"/>
    <n v="3.1402679673487701"/>
  </r>
  <r>
    <x v="0"/>
    <x v="0"/>
    <x v="1"/>
    <x v="0"/>
    <x v="1"/>
    <s v="DK2_Large"/>
    <x v="1"/>
    <x v="1"/>
    <s v="GNR_ST_MSW_BP_E-27"/>
    <n v="0.16994400000000001"/>
    <n v="0.61179839999999996"/>
  </r>
  <r>
    <x v="0"/>
    <x v="0"/>
    <x v="1"/>
    <x v="0"/>
    <x v="1"/>
    <s v="DK2_MedSmall"/>
    <x v="2"/>
    <x v="2"/>
    <s v="GNR_HP_ELEC_GROUND-WTR_COP-380_LS-4-MW_Y-2030"/>
    <n v="-0.124001158121384"/>
    <n v="-0.44640416923698401"/>
  </r>
  <r>
    <x v="0"/>
    <x v="0"/>
    <x v="1"/>
    <x v="0"/>
    <x v="1"/>
    <s v="DK2_Medium"/>
    <x v="2"/>
    <x v="2"/>
    <s v="GNR_HP_ELEC_GROUND-WTR_COP-380_LS-4-MW_Y-2030"/>
    <n v="-0.356629370762584"/>
    <n v="-1.2838657347453"/>
  </r>
  <r>
    <x v="0"/>
    <x v="0"/>
    <x v="1"/>
    <x v="0"/>
    <x v="1"/>
    <s v="DK2_Medium"/>
    <x v="1"/>
    <x v="1"/>
    <s v="GNR_ST_MSW_BP_E-23"/>
    <n v="7.0080000000000003E-2"/>
    <n v="0.25228800000000001"/>
  </r>
  <r>
    <x v="0"/>
    <x v="0"/>
    <x v="1"/>
    <x v="0"/>
    <x v="1"/>
    <s v="DK2_Medium"/>
    <x v="15"/>
    <x v="1"/>
    <s v="GNR_ENG_NGAS_BP_E-42"/>
    <n v="8.7600000000000004E-3"/>
    <n v="3.1536000000000002E-2"/>
  </r>
  <r>
    <x v="0"/>
    <x v="0"/>
    <x v="1"/>
    <x v="0"/>
    <x v="1"/>
    <s v="DK2_Medium"/>
    <x v="18"/>
    <x v="1"/>
    <s v="GNR_ST_WOODCHI_BP_E-27"/>
    <n v="1.4791260000000001E-3"/>
    <n v="5.3248536000000003E-3"/>
  </r>
  <r>
    <x v="0"/>
    <x v="0"/>
    <x v="1"/>
    <x v="0"/>
    <x v="1"/>
    <s v="DK2_NoDH"/>
    <x v="3"/>
    <x v="3"/>
    <s v="GNR_PV_SUN"/>
    <n v="0.29045654620983502"/>
    <n v="1.04564356635541"/>
  </r>
  <r>
    <x v="0"/>
    <x v="0"/>
    <x v="1"/>
    <x v="0"/>
    <x v="1"/>
    <s v="DK2_NoDH"/>
    <x v="4"/>
    <x v="4"/>
    <s v="GNR_ROR_WTR"/>
    <n v="7.2297909610526402E-5"/>
    <n v="2.6027247459789498E-4"/>
  </r>
  <r>
    <x v="0"/>
    <x v="0"/>
    <x v="1"/>
    <x v="0"/>
    <x v="1"/>
    <s v="DK2_NoDH"/>
    <x v="5"/>
    <x v="5"/>
    <s v="GNR_WT_WIND_ONS"/>
    <n v="0.83062384899999697"/>
    <n v="2.9902458563999899"/>
  </r>
  <r>
    <x v="0"/>
    <x v="0"/>
    <x v="1"/>
    <x v="0"/>
    <x v="1"/>
    <s v="DK2_NoDH"/>
    <x v="5"/>
    <x v="5"/>
    <s v="GNR_WT_WIND_ON_LS_Y-2020"/>
    <n v="2.56171726250001"/>
    <n v="9.2221821450000192"/>
  </r>
  <r>
    <x v="0"/>
    <x v="0"/>
    <x v="1"/>
    <x v="0"/>
    <x v="1"/>
    <s v="DK2_NoDH"/>
    <x v="5"/>
    <x v="5"/>
    <s v="GNR_WT_WIND_ON_LS_Y-2030"/>
    <n v="1.1053388884999999"/>
    <n v="3.9792199985999899"/>
  </r>
  <r>
    <x v="0"/>
    <x v="0"/>
    <x v="1"/>
    <x v="0"/>
    <x v="1"/>
    <s v="DK2_Offshore"/>
    <x v="5"/>
    <x v="5"/>
    <s v="GNR_WT_WIND_OFF"/>
    <n v="3.6739440000000001"/>
    <n v="13.226198399999999"/>
  </r>
  <r>
    <x v="0"/>
    <x v="0"/>
    <x v="1"/>
    <x v="0"/>
    <x v="1"/>
    <s v="DK2_Rural"/>
    <x v="0"/>
    <x v="1"/>
    <s v="GNR_ST_COAL_BP_E-35"/>
    <n v="0.16206000000000001"/>
    <n v="0.58341600000000005"/>
  </r>
  <r>
    <x v="0"/>
    <x v="0"/>
    <x v="1"/>
    <x v="0"/>
    <x v="1"/>
    <s v="DK2_Rural"/>
    <x v="2"/>
    <x v="2"/>
    <s v="GNR_HP_ELEC_COP-400"/>
    <n v="-1.7520000000000001E-3"/>
    <n v="-6.3071999999999998E-3"/>
  </r>
  <r>
    <x v="0"/>
    <x v="0"/>
    <x v="1"/>
    <x v="0"/>
    <x v="1"/>
    <s v="DK2_Rural"/>
    <x v="2"/>
    <x v="2"/>
    <s v="GNR_HP_ELEC_GROUND-WTR_COP-360_LS-4-MW_Y-2020"/>
    <n v="-0.381898252117437"/>
    <n v="-1.3748337076227699"/>
  </r>
  <r>
    <x v="0"/>
    <x v="0"/>
    <x v="1"/>
    <x v="0"/>
    <x v="1"/>
    <s v="DK2_Rural"/>
    <x v="2"/>
    <x v="2"/>
    <s v="GNR_HP_ELEC_GROUND-WTR_COP-380_LS-4-MW_Y-2030"/>
    <n v="-1.0597538278120801E-2"/>
    <n v="-3.8151137801235101E-2"/>
  </r>
  <r>
    <x v="0"/>
    <x v="0"/>
    <x v="1"/>
    <x v="0"/>
    <x v="1"/>
    <s v="DK2_Rural"/>
    <x v="15"/>
    <x v="1"/>
    <s v="GNR_ENG_NGAS_BP_E-38"/>
    <n v="1.1241999999999999E-3"/>
    <n v="4.0471200000000004E-3"/>
  </r>
  <r>
    <x v="0"/>
    <x v="0"/>
    <x v="1"/>
    <x v="0"/>
    <x v="1"/>
    <s v="DK2_Rural"/>
    <x v="15"/>
    <x v="1"/>
    <s v="GNR_ENG_NGAS_BP_E-40"/>
    <n v="2.4819999999999998E-2"/>
    <n v="8.9352000000000001E-2"/>
  </r>
  <r>
    <x v="0"/>
    <x v="0"/>
    <x v="1"/>
    <x v="0"/>
    <x v="1"/>
    <s v="DK2_Rural"/>
    <x v="15"/>
    <x v="1"/>
    <s v="GNR_ENG_NGAS_BP_E-45"/>
    <n v="2.1900000000000001E-3"/>
    <n v="7.8840000000000004E-3"/>
  </r>
  <r>
    <x v="0"/>
    <x v="0"/>
    <x v="1"/>
    <x v="0"/>
    <x v="1"/>
    <s v="DK2_Small"/>
    <x v="2"/>
    <x v="2"/>
    <s v="GNR_HP_ELEC_GROUND-WTR_COP-360_LS-4-MW_Y-2020"/>
    <n v="-4.5540941481597499E-2"/>
    <n v="-0.163947389333751"/>
  </r>
  <r>
    <x v="0"/>
    <x v="0"/>
    <x v="1"/>
    <x v="0"/>
    <x v="1"/>
    <s v="DK2_Small"/>
    <x v="2"/>
    <x v="2"/>
    <s v="GNR_HP_ELEC_GROUND-WTR_COP-380_LS-4-MW_Y-2030"/>
    <n v="-3.19885421789188E-4"/>
    <n v="-1.1515875184410799E-3"/>
  </r>
  <r>
    <x v="0"/>
    <x v="0"/>
    <x v="1"/>
    <x v="1"/>
    <x v="2"/>
    <s v="EE_A"/>
    <x v="2"/>
    <x v="8"/>
    <s v="GNR_ES_ELEC_BAT-LITHIO_E-97_Y-30-50"/>
    <n v="1.9689641911673701"/>
    <n v="7.0882710882025304"/>
  </r>
  <r>
    <x v="0"/>
    <x v="0"/>
    <x v="1"/>
    <x v="1"/>
    <x v="2"/>
    <s v="EE_A"/>
    <x v="3"/>
    <x v="3"/>
    <s v="GNR_PV_SUN_LS-4-MW_Y-2020"/>
    <n v="0.98457727143046803"/>
    <n v="3.5444781771496801"/>
  </r>
  <r>
    <x v="0"/>
    <x v="0"/>
    <x v="1"/>
    <x v="1"/>
    <x v="2"/>
    <s v="EE_A"/>
    <x v="3"/>
    <x v="3"/>
    <s v="GNR_PV_SUN_LS-4-MW_Y-2030"/>
    <n v="2.7986411626249601"/>
    <n v="10.0751081854498"/>
  </r>
  <r>
    <x v="0"/>
    <x v="0"/>
    <x v="1"/>
    <x v="1"/>
    <x v="2"/>
    <s v="EE_A"/>
    <x v="5"/>
    <x v="5"/>
    <s v="GNR_WT_WIND_ON_LS_Y-2020"/>
    <n v="11.163472943409801"/>
    <n v="40.1885025962752"/>
  </r>
  <r>
    <x v="0"/>
    <x v="0"/>
    <x v="1"/>
    <x v="1"/>
    <x v="2"/>
    <s v="EE_Industry"/>
    <x v="6"/>
    <x v="0"/>
    <s v="GNR_ENG_RETORT-GAS_E-44"/>
    <n v="0.41610000000000003"/>
    <n v="1.49796"/>
  </r>
  <r>
    <x v="0"/>
    <x v="0"/>
    <x v="1"/>
    <x v="1"/>
    <x v="2"/>
    <s v="EE_Industry"/>
    <x v="7"/>
    <x v="1"/>
    <s v="GNR_ST_WOODWST_BP_E-53"/>
    <n v="5.3514484107685299E-2"/>
    <n v="0.19265214278766701"/>
  </r>
  <r>
    <x v="0"/>
    <x v="0"/>
    <x v="1"/>
    <x v="1"/>
    <x v="2"/>
    <s v="EE_Kohtla_Jarve"/>
    <x v="2"/>
    <x v="2"/>
    <s v="GNR_HP_ELEC_GROUND-WTR_COP-360_LS-4-MW_Y-2020"/>
    <n v="-8.37046196754761E-2"/>
    <n v="-0.30133663083171403"/>
  </r>
  <r>
    <x v="0"/>
    <x v="0"/>
    <x v="1"/>
    <x v="1"/>
    <x v="2"/>
    <s v="EE_Narva"/>
    <x v="2"/>
    <x v="2"/>
    <s v="GNR_HP_ELEC_AIR-WTR_COP-310_LS_Y-2020"/>
    <n v="-0.13629039617588301"/>
    <n v="-0.49064542623317697"/>
  </r>
  <r>
    <x v="0"/>
    <x v="0"/>
    <x v="1"/>
    <x v="1"/>
    <x v="2"/>
    <s v="EE_Narva"/>
    <x v="18"/>
    <x v="1"/>
    <s v="GNR_ST_WOODCHI_BP_E-29_LS-600-MW-FEED_Y-2030"/>
    <n v="7.5943093533351403E-3"/>
    <n v="2.7339513672006498E-2"/>
  </r>
  <r>
    <x v="0"/>
    <x v="0"/>
    <x v="1"/>
    <x v="1"/>
    <x v="2"/>
    <s v="EE_Parnu"/>
    <x v="2"/>
    <x v="2"/>
    <s v="GNR_HP_ELEC_AIR-WTR_COP-310_LS_Y-2020"/>
    <n v="-5.3756548074756397E-2"/>
    <n v="-0.19352357306912299"/>
  </r>
  <r>
    <x v="0"/>
    <x v="0"/>
    <x v="1"/>
    <x v="1"/>
    <x v="2"/>
    <s v="EE_Parnu"/>
    <x v="14"/>
    <x v="1"/>
    <s v="PARNU-1_ST_WOOD_BP"/>
    <n v="2.2483999999999998E-3"/>
    <n v="8.0942400000000008E-3"/>
  </r>
  <r>
    <x v="0"/>
    <x v="0"/>
    <x v="1"/>
    <x v="1"/>
    <x v="2"/>
    <s v="EE_Parnu"/>
    <x v="18"/>
    <x v="1"/>
    <s v="GNR_ST_WOODCHI_BP_E-29_LS-600-MW-FEED_Y-2030"/>
    <n v="1.91220434943279E-3"/>
    <n v="6.8839356579580404E-3"/>
  </r>
  <r>
    <x v="0"/>
    <x v="0"/>
    <x v="1"/>
    <x v="1"/>
    <x v="2"/>
    <s v="EE_Rural"/>
    <x v="4"/>
    <x v="4"/>
    <s v="GNR_ROR_WTR"/>
    <n v="0.03"/>
    <n v="0.108"/>
  </r>
  <r>
    <x v="0"/>
    <x v="0"/>
    <x v="1"/>
    <x v="1"/>
    <x v="2"/>
    <s v="EE_Rural"/>
    <x v="5"/>
    <x v="5"/>
    <s v="GNR_WT_WIND_ONS"/>
    <n v="0.50555700000000003"/>
    <n v="1.8200052"/>
  </r>
  <r>
    <x v="0"/>
    <x v="0"/>
    <x v="1"/>
    <x v="1"/>
    <x v="2"/>
    <s v="EE_Rural"/>
    <x v="7"/>
    <x v="1"/>
    <s v="EBAVERE_ST_WOODWST_BP"/>
    <n v="8.7599999999999997E-2"/>
    <n v="0.31535999999999997"/>
  </r>
  <r>
    <x v="0"/>
    <x v="0"/>
    <x v="1"/>
    <x v="1"/>
    <x v="2"/>
    <s v="EE_Tallinn"/>
    <x v="2"/>
    <x v="2"/>
    <s v="GNR_HP_ELEC_AIR-WTR_COP-310_LS_Y-2020"/>
    <n v="-0.46315405591771502"/>
    <n v="-1.6673546013037801"/>
  </r>
  <r>
    <x v="0"/>
    <x v="0"/>
    <x v="1"/>
    <x v="1"/>
    <x v="2"/>
    <s v="EE_Tallinn"/>
    <x v="1"/>
    <x v="1"/>
    <s v="IRU_ST_MSW_BP"/>
    <n v="0.14892"/>
    <n v="0.53611200000000003"/>
  </r>
  <r>
    <x v="0"/>
    <x v="0"/>
    <x v="1"/>
    <x v="1"/>
    <x v="2"/>
    <s v="EE_Tallinn"/>
    <x v="14"/>
    <x v="1"/>
    <s v="VAO-1_ST_WOOD_BP"/>
    <n v="5.0967225014427499E-2"/>
    <n v="0.18348201005193901"/>
  </r>
  <r>
    <x v="0"/>
    <x v="0"/>
    <x v="1"/>
    <x v="1"/>
    <x v="2"/>
    <s v="EE_Tartu"/>
    <x v="2"/>
    <x v="2"/>
    <s v="GNR_HP_ELEC_AIR-WTR_COP-310_LS_Y-2020"/>
    <n v="-0.14095383278385201"/>
    <n v="-0.50743379802186706"/>
  </r>
  <r>
    <x v="0"/>
    <x v="0"/>
    <x v="1"/>
    <x v="1"/>
    <x v="2"/>
    <s v="EE_Tartu"/>
    <x v="14"/>
    <x v="1"/>
    <s v="TARTU-1_ST_WOOD_BP"/>
    <n v="2.2483999999999998E-3"/>
    <n v="8.0942400000000008E-3"/>
  </r>
  <r>
    <x v="0"/>
    <x v="0"/>
    <x v="1"/>
    <x v="1"/>
    <x v="2"/>
    <s v="EE_Tartu"/>
    <x v="18"/>
    <x v="1"/>
    <s v="GNR_ST_WOODCHI_BP_E-29_LS-600-MW-FEED_Y-2030"/>
    <n v="7.8627004168100294E-3"/>
    <n v="2.83057215005161E-2"/>
  </r>
  <r>
    <x v="0"/>
    <x v="0"/>
    <x v="1"/>
    <x v="1"/>
    <x v="2"/>
    <s v="EE_Urban"/>
    <x v="14"/>
    <x v="1"/>
    <s v="GNR_ST_WOOD_BP_E-53"/>
    <n v="1.2264000000000001E-3"/>
    <n v="4.4150400000000003E-3"/>
  </r>
  <r>
    <x v="0"/>
    <x v="0"/>
    <x v="1"/>
    <x v="2"/>
    <x v="3"/>
    <s v="FI_IND"/>
    <x v="2"/>
    <x v="2"/>
    <s v="GNR_HP_ELEC_AIR-WTR_COP-310_LS_Y-2020"/>
    <n v="-1.9518896790011599"/>
    <n v="-7.0268028444041803"/>
  </r>
  <r>
    <x v="0"/>
    <x v="0"/>
    <x v="1"/>
    <x v="2"/>
    <x v="3"/>
    <s v="FI_IND"/>
    <x v="1"/>
    <x v="1"/>
    <s v="GNR_IND-ST_MSW_BP_CB-30"/>
    <n v="0.46428000000000003"/>
    <n v="1.671408"/>
  </r>
  <r>
    <x v="0"/>
    <x v="0"/>
    <x v="1"/>
    <x v="2"/>
    <x v="3"/>
    <s v="FI_IND"/>
    <x v="1"/>
    <x v="1"/>
    <s v="GNR_ST_MSW_BP_E-23_LS-220-MW-FEED_Y-2020"/>
    <n v="5.0870409523792803"/>
    <n v="18.3133474285654"/>
  </r>
  <r>
    <x v="0"/>
    <x v="0"/>
    <x v="1"/>
    <x v="2"/>
    <x v="3"/>
    <s v="FI_IND"/>
    <x v="1"/>
    <x v="1"/>
    <s v="GNR_ST_MSW_BP_E-24_LS-220-MW-FEED_Y-2030"/>
    <n v="2.0909290291350402"/>
    <n v="7.5273445048861598"/>
  </r>
  <r>
    <x v="0"/>
    <x v="0"/>
    <x v="1"/>
    <x v="2"/>
    <x v="3"/>
    <s v="FI_IND"/>
    <x v="18"/>
    <x v="1"/>
    <s v="GNR_IND-ST_WOODCHI_BP_CB-20"/>
    <n v="0.18834000000000001"/>
    <n v="0.67802399999999996"/>
  </r>
  <r>
    <x v="0"/>
    <x v="0"/>
    <x v="1"/>
    <x v="2"/>
    <x v="3"/>
    <s v="FI_IND"/>
    <x v="18"/>
    <x v="1"/>
    <s v="GNR_IND-ST_WOODCHI_BP_CB-30"/>
    <n v="0.35653200000000002"/>
    <n v="1.2835152000000001"/>
  </r>
  <r>
    <x v="0"/>
    <x v="0"/>
    <x v="1"/>
    <x v="2"/>
    <x v="3"/>
    <s v="FI_IND"/>
    <x v="18"/>
    <x v="1"/>
    <s v="GNR_IND-ST_WOODCHI_BP_CB-70"/>
    <n v="0.11826"/>
    <n v="0.425736"/>
  </r>
  <r>
    <x v="0"/>
    <x v="0"/>
    <x v="1"/>
    <x v="2"/>
    <x v="3"/>
    <s v="FI_IND"/>
    <x v="7"/>
    <x v="1"/>
    <s v="GNR_IND-ST_BLACKLIC_BP_CB-30"/>
    <n v="2.9560781538461498"/>
    <n v="10.6418813538462"/>
  </r>
  <r>
    <x v="0"/>
    <x v="0"/>
    <x v="1"/>
    <x v="2"/>
    <x v="3"/>
    <s v="FI_large"/>
    <x v="8"/>
    <x v="0"/>
    <s v="KELJONLAHTI_ST_PEAT_EXT"/>
    <n v="1.246329"/>
    <n v="4.4867844000000003"/>
  </r>
  <r>
    <x v="0"/>
    <x v="0"/>
    <x v="1"/>
    <x v="2"/>
    <x v="3"/>
    <s v="FI_large"/>
    <x v="8"/>
    <x v="0"/>
    <s v="TOPPILA2_ST_PEAT_EXT"/>
    <n v="0.234329131833525"/>
    <n v="0.84358487460068898"/>
  </r>
  <r>
    <x v="0"/>
    <x v="0"/>
    <x v="1"/>
    <x v="2"/>
    <x v="3"/>
    <s v="FI_large"/>
    <x v="18"/>
    <x v="1"/>
    <s v="GNR_IND-ST_WOODCHI_BP_CB-50"/>
    <n v="0.61319999999999997"/>
    <n v="2.2075200000000001"/>
  </r>
  <r>
    <x v="0"/>
    <x v="0"/>
    <x v="1"/>
    <x v="2"/>
    <x v="3"/>
    <s v="FI_large"/>
    <x v="18"/>
    <x v="1"/>
    <s v="GNR_ST_WOODCHI_BP_CB-40"/>
    <n v="0.30659999999999998"/>
    <n v="1.1037600000000001"/>
  </r>
  <r>
    <x v="0"/>
    <x v="0"/>
    <x v="1"/>
    <x v="2"/>
    <x v="3"/>
    <s v="FI_large_gas"/>
    <x v="2"/>
    <x v="2"/>
    <s v="GNR_HP_ELEC_COP-270"/>
    <n v="-6.4888888888888899E-2"/>
    <n v="-0.2336"/>
  </r>
  <r>
    <x v="0"/>
    <x v="0"/>
    <x v="1"/>
    <x v="2"/>
    <x v="3"/>
    <s v="FI_large_gas"/>
    <x v="1"/>
    <x v="1"/>
    <s v="GNR_ST_MSW_BP_CB-30"/>
    <n v="0.36353999999999997"/>
    <n v="1.3087439999999999"/>
  </r>
  <r>
    <x v="0"/>
    <x v="0"/>
    <x v="1"/>
    <x v="2"/>
    <x v="3"/>
    <s v="FI_large_gas"/>
    <x v="1"/>
    <x v="1"/>
    <s v="GNR_ST_MSW_BP_E-23_LS-220-MW-FEED_Y-2020"/>
    <n v="2.44324995200996"/>
    <n v="8.7956998272358504"/>
  </r>
  <r>
    <x v="0"/>
    <x v="0"/>
    <x v="1"/>
    <x v="2"/>
    <x v="3"/>
    <s v="FI_large_gas"/>
    <x v="1"/>
    <x v="1"/>
    <s v="GNR_ST_MSW_BP_E-24_LS-220-MW-FEED_Y-2030"/>
    <n v="0.923699348189571"/>
    <n v="3.3253176534824598"/>
  </r>
  <r>
    <x v="0"/>
    <x v="0"/>
    <x v="1"/>
    <x v="2"/>
    <x v="3"/>
    <s v="FI_large_gas"/>
    <x v="15"/>
    <x v="1"/>
    <s v="GNR_CC_NGAS_BP_CB-110"/>
    <n v="1.0249200000000001"/>
    <n v="3.6897120000000001"/>
  </r>
  <r>
    <x v="0"/>
    <x v="0"/>
    <x v="1"/>
    <x v="2"/>
    <x v="3"/>
    <s v="FI_large_gas"/>
    <x v="15"/>
    <x v="1"/>
    <s v="GNR_GT_NGAS_BP_CB-150"/>
    <n v="0.20147999999999999"/>
    <n v="0.72532799999999997"/>
  </r>
  <r>
    <x v="0"/>
    <x v="0"/>
    <x v="1"/>
    <x v="2"/>
    <x v="3"/>
    <s v="FI_large_gas"/>
    <x v="15"/>
    <x v="1"/>
    <s v="GNR_ST_NGAS_BP_CB-130"/>
    <n v="0.44675999999999999"/>
    <n v="1.608336"/>
  </r>
  <r>
    <x v="0"/>
    <x v="0"/>
    <x v="1"/>
    <x v="2"/>
    <x v="3"/>
    <s v="FI_large_gas"/>
    <x v="9"/>
    <x v="1"/>
    <s v="GNR_ST_HYDROGEN_BP_CB-30"/>
    <n v="7.0080000000000003E-3"/>
    <n v="2.5228799999999999E-2"/>
  </r>
  <r>
    <x v="0"/>
    <x v="0"/>
    <x v="1"/>
    <x v="2"/>
    <x v="3"/>
    <s v="FI_large_gas"/>
    <x v="7"/>
    <x v="1"/>
    <s v="GNR_IND-ST_WOODWST_BP_CB-50"/>
    <n v="0.52122000000000002"/>
    <n v="1.8763920000000001"/>
  </r>
  <r>
    <x v="0"/>
    <x v="0"/>
    <x v="1"/>
    <x v="2"/>
    <x v="3"/>
    <s v="FI_medium"/>
    <x v="2"/>
    <x v="2"/>
    <s v="GNR_HP_ELEC_GROUND-WTR_COP-380_LS-4-MW_Y-2030"/>
    <n v="-0.87258308667071305"/>
    <n v="-3.1412991120145701"/>
  </r>
  <r>
    <x v="0"/>
    <x v="0"/>
    <x v="1"/>
    <x v="2"/>
    <x v="3"/>
    <s v="FI_medium"/>
    <x v="1"/>
    <x v="1"/>
    <s v="GNR_ST_MSW_BP_CB-30"/>
    <n v="0.20147999999999999"/>
    <n v="0.72532799999999997"/>
  </r>
  <r>
    <x v="0"/>
    <x v="0"/>
    <x v="1"/>
    <x v="2"/>
    <x v="3"/>
    <s v="FI_medium"/>
    <x v="9"/>
    <x v="1"/>
    <s v="GNR_ST_BFG_BP_CB-280"/>
    <n v="0.96360000000000001"/>
    <n v="3.46896"/>
  </r>
  <r>
    <x v="0"/>
    <x v="0"/>
    <x v="1"/>
    <x v="2"/>
    <x v="3"/>
    <s v="FI_medium"/>
    <x v="8"/>
    <x v="1"/>
    <s v="GNR_ST_PEAT_BP_CB-120"/>
    <n v="0.54749999999999999"/>
    <n v="1.9710000000000001"/>
  </r>
  <r>
    <x v="0"/>
    <x v="0"/>
    <x v="1"/>
    <x v="2"/>
    <x v="3"/>
    <s v="FI_medium"/>
    <x v="8"/>
    <x v="1"/>
    <s v="GNR_ST_PEAT_BP_CB-50"/>
    <n v="6.4386000000000001E-4"/>
    <n v="2.3178959999999998E-3"/>
  </r>
  <r>
    <x v="0"/>
    <x v="0"/>
    <x v="1"/>
    <x v="2"/>
    <x v="3"/>
    <s v="FI_medium"/>
    <x v="18"/>
    <x v="1"/>
    <s v="GNR_ST_WOODCHI_BP_CB-20"/>
    <n v="2.5403999999999999E-2"/>
    <n v="9.1454400000000005E-2"/>
  </r>
  <r>
    <x v="0"/>
    <x v="0"/>
    <x v="1"/>
    <x v="2"/>
    <x v="3"/>
    <s v="FI_medium"/>
    <x v="18"/>
    <x v="1"/>
    <s v="GNR_ST_WOODCHI_BP_CB-50"/>
    <n v="0.35477999999999998"/>
    <n v="1.2772079999999999"/>
  </r>
  <r>
    <x v="0"/>
    <x v="0"/>
    <x v="1"/>
    <x v="2"/>
    <x v="3"/>
    <s v="FI_medium_gas"/>
    <x v="2"/>
    <x v="2"/>
    <s v="GNR_HP_ELEC_GROUND-WTR_COP-360_LS-4-MW_Y-2020"/>
    <n v="-0.53816231572939799"/>
    <n v="-1.9373843366258301"/>
  </r>
  <r>
    <x v="0"/>
    <x v="0"/>
    <x v="1"/>
    <x v="2"/>
    <x v="3"/>
    <s v="FI_medium_gas"/>
    <x v="2"/>
    <x v="2"/>
    <s v="GNR_HP_ELEC_GROUND-WTR_COP-380_LS-4-MW_Y-2030"/>
    <n v="-0.262203503923852"/>
    <n v="-0.94393261412586904"/>
  </r>
  <r>
    <x v="0"/>
    <x v="0"/>
    <x v="1"/>
    <x v="2"/>
    <x v="3"/>
    <s v="FI_medium_gas"/>
    <x v="1"/>
    <x v="1"/>
    <s v="GNR_ST_MSW_BP_CB-30"/>
    <n v="6.132E-2"/>
    <n v="0.220752"/>
  </r>
  <r>
    <x v="0"/>
    <x v="0"/>
    <x v="1"/>
    <x v="2"/>
    <x v="3"/>
    <s v="FI_medium_gas"/>
    <x v="18"/>
    <x v="1"/>
    <s v="GNR_ST_WOODCHI_BP_CB-30"/>
    <n v="4.1610000000000001E-2"/>
    <n v="0.14979600000000001"/>
  </r>
  <r>
    <x v="0"/>
    <x v="0"/>
    <x v="1"/>
    <x v="2"/>
    <x v="3"/>
    <s v="FI_medium_gas"/>
    <x v="18"/>
    <x v="1"/>
    <s v="GNR_ST_WOODCHI_BP_CB-40"/>
    <n v="8.7599999999999997E-2"/>
    <n v="0.31535999999999997"/>
  </r>
  <r>
    <x v="0"/>
    <x v="0"/>
    <x v="1"/>
    <x v="2"/>
    <x v="3"/>
    <s v="FI_medium_gas"/>
    <x v="18"/>
    <x v="1"/>
    <s v="GNR_ST_WOODCHI_BP_CB-50"/>
    <n v="9.6360000000000001E-2"/>
    <n v="0.34689599999999998"/>
  </r>
  <r>
    <x v="0"/>
    <x v="0"/>
    <x v="1"/>
    <x v="2"/>
    <x v="3"/>
    <s v="FI_small"/>
    <x v="2"/>
    <x v="2"/>
    <s v="GNR_HP_ELEC_COP-270"/>
    <n v="-9.73333333333333E-4"/>
    <n v="-3.5040000000000002E-3"/>
  </r>
  <r>
    <x v="0"/>
    <x v="0"/>
    <x v="1"/>
    <x v="2"/>
    <x v="3"/>
    <s v="FI_small"/>
    <x v="2"/>
    <x v="2"/>
    <s v="GNR_HP_ELEC_GROUND-WTR_COP-360_LS-4-MW_Y-2020"/>
    <n v="-0.50463510235122"/>
    <n v="-1.8166863684643899"/>
  </r>
  <r>
    <x v="0"/>
    <x v="0"/>
    <x v="1"/>
    <x v="2"/>
    <x v="3"/>
    <s v="FI_small"/>
    <x v="2"/>
    <x v="2"/>
    <s v="GNR_HP_ELEC_GROUND-WTR_COP-380_LS-4-MW_Y-2030"/>
    <n v="-0.234474648274165"/>
    <n v="-0.84410873378699602"/>
  </r>
  <r>
    <x v="0"/>
    <x v="0"/>
    <x v="1"/>
    <x v="2"/>
    <x v="3"/>
    <s v="FI_small"/>
    <x v="18"/>
    <x v="1"/>
    <s v="GNR_ST_WOODCHI_BP_CB-10"/>
    <n v="1.9709999999999998E-2"/>
    <n v="7.0956000000000005E-2"/>
  </r>
  <r>
    <x v="0"/>
    <x v="0"/>
    <x v="1"/>
    <x v="2"/>
    <x v="3"/>
    <s v="FI_small"/>
    <x v="18"/>
    <x v="1"/>
    <s v="GNR_ST_WOODCHI_BP_CB-30"/>
    <n v="1.9709999999999998E-2"/>
    <n v="7.0956000000000005E-2"/>
  </r>
  <r>
    <x v="0"/>
    <x v="0"/>
    <x v="1"/>
    <x v="2"/>
    <x v="3"/>
    <s v="FI_small"/>
    <x v="18"/>
    <x v="1"/>
    <s v="GNR_ST_WOODCHI_BP_CB-70"/>
    <n v="6.5262000000000001E-2"/>
    <n v="0.23494319999999999"/>
  </r>
  <r>
    <x v="0"/>
    <x v="0"/>
    <x v="1"/>
    <x v="2"/>
    <x v="3"/>
    <s v="FI_small"/>
    <x v="7"/>
    <x v="1"/>
    <s v="GNR_ST_WOODWST_BP_CB-30"/>
    <n v="6.1320000000000003E-3"/>
    <n v="2.20752E-2"/>
  </r>
  <r>
    <x v="0"/>
    <x v="0"/>
    <x v="1"/>
    <x v="2"/>
    <x v="3"/>
    <s v="FI_small_gas"/>
    <x v="2"/>
    <x v="2"/>
    <s v="GNR_HP_ELEC_COP-270"/>
    <n v="-6.1644444444444403E-3"/>
    <n v="-2.2192E-2"/>
  </r>
  <r>
    <x v="0"/>
    <x v="0"/>
    <x v="1"/>
    <x v="2"/>
    <x v="3"/>
    <s v="FI_small_gas"/>
    <x v="2"/>
    <x v="2"/>
    <s v="GNR_HP_ELEC_GROUND-WTR_COP-360_LS-4-MW_Y-2020"/>
    <n v="-0.123883091305608"/>
    <n v="-0.44597912870018802"/>
  </r>
  <r>
    <x v="0"/>
    <x v="0"/>
    <x v="1"/>
    <x v="2"/>
    <x v="3"/>
    <s v="FI_small_gas"/>
    <x v="2"/>
    <x v="2"/>
    <s v="GNR_HP_ELEC_GROUND-WTR_COP-380_LS-4-MW_Y-2030"/>
    <n v="-3.9253977561950197E-2"/>
    <n v="-0.14131431922302101"/>
  </r>
  <r>
    <x v="0"/>
    <x v="0"/>
    <x v="1"/>
    <x v="2"/>
    <x v="3"/>
    <s v="FinA"/>
    <x v="10"/>
    <x v="6"/>
    <s v="GNR_ST_NUCL_CND_E-33"/>
    <n v="35.917927200000001"/>
    <n v="129.30453792"/>
  </r>
  <r>
    <x v="0"/>
    <x v="0"/>
    <x v="1"/>
    <x v="2"/>
    <x v="3"/>
    <s v="FinA"/>
    <x v="4"/>
    <x v="4"/>
    <s v="GNR_ROR_WTR"/>
    <n v="8.9479388370540995"/>
    <n v="32.212579813394797"/>
  </r>
  <r>
    <x v="0"/>
    <x v="0"/>
    <x v="1"/>
    <x v="2"/>
    <x v="3"/>
    <s v="FinA"/>
    <x v="4"/>
    <x v="7"/>
    <s v="GNR_RES_WTR_NOPMP_MC-01"/>
    <n v="1.3748819999999999"/>
    <n v="4.9495752"/>
  </r>
  <r>
    <x v="0"/>
    <x v="0"/>
    <x v="1"/>
    <x v="2"/>
    <x v="3"/>
    <s v="FinA"/>
    <x v="4"/>
    <x v="7"/>
    <s v="GNR_RES_WTR_NOPMP_MC-02"/>
    <n v="1.3748819999999999"/>
    <n v="4.9495752"/>
  </r>
  <r>
    <x v="0"/>
    <x v="0"/>
    <x v="1"/>
    <x v="2"/>
    <x v="3"/>
    <s v="FinA"/>
    <x v="4"/>
    <x v="7"/>
    <s v="GNR_RES_WTR_NOPMP_MC-03"/>
    <n v="1.3748819999999999"/>
    <n v="4.9495752"/>
  </r>
  <r>
    <x v="0"/>
    <x v="0"/>
    <x v="1"/>
    <x v="2"/>
    <x v="3"/>
    <s v="FinA"/>
    <x v="4"/>
    <x v="7"/>
    <s v="GNR_RES_WTR_NOPMP_MC-04"/>
    <n v="1.1457349999999999"/>
    <n v="4.1246460000000003"/>
  </r>
  <r>
    <x v="0"/>
    <x v="0"/>
    <x v="1"/>
    <x v="2"/>
    <x v="3"/>
    <s v="FinA"/>
    <x v="4"/>
    <x v="7"/>
    <s v="GNR_RES_WTR_NOPMP_MC-05"/>
    <n v="1.1457349999999999"/>
    <n v="4.1246460000000003"/>
  </r>
  <r>
    <x v="0"/>
    <x v="0"/>
    <x v="1"/>
    <x v="2"/>
    <x v="3"/>
    <s v="FinA"/>
    <x v="4"/>
    <x v="7"/>
    <s v="GNR_RES_WTR_NOPMP_MC-06"/>
    <n v="1.1457349999999999"/>
    <n v="4.1246460000000003"/>
  </r>
  <r>
    <x v="0"/>
    <x v="0"/>
    <x v="1"/>
    <x v="2"/>
    <x v="3"/>
    <s v="FinA"/>
    <x v="4"/>
    <x v="7"/>
    <s v="GNR_RES_WTR_NOPMP_MC-07"/>
    <n v="0.85104843855175605"/>
    <n v="3.0637743787863201"/>
  </r>
  <r>
    <x v="0"/>
    <x v="0"/>
    <x v="1"/>
    <x v="2"/>
    <x v="3"/>
    <s v="FinA"/>
    <x v="4"/>
    <x v="7"/>
    <s v="GNR_RES_WTR_NOPMP_MC-08"/>
    <n v="0.45829399999999998"/>
    <n v="1.6498584000000001"/>
  </r>
  <r>
    <x v="0"/>
    <x v="0"/>
    <x v="1"/>
    <x v="2"/>
    <x v="3"/>
    <s v="FinA"/>
    <x v="4"/>
    <x v="7"/>
    <s v="GNR_RES_WTR_NOPMP_MC-09"/>
    <n v="0.23190656144824401"/>
    <n v="0.83486362121367996"/>
  </r>
  <r>
    <x v="0"/>
    <x v="0"/>
    <x v="1"/>
    <x v="2"/>
    <x v="3"/>
    <s v="FinA"/>
    <x v="5"/>
    <x v="5"/>
    <s v="GNR_WT_WIND_ONS"/>
    <n v="6.1084263500000002"/>
    <n v="21.990334860000001"/>
  </r>
  <r>
    <x v="0"/>
    <x v="0"/>
    <x v="1"/>
    <x v="3"/>
    <x v="4"/>
    <s v="DE4-E_A"/>
    <x v="0"/>
    <x v="1"/>
    <s v="GNR_ST_COAL_BP_E-40"/>
    <n v="2.5011542668779998"/>
    <n v="9.0041553607607803"/>
  </r>
  <r>
    <x v="0"/>
    <x v="0"/>
    <x v="1"/>
    <x v="3"/>
    <x v="4"/>
    <s v="DE4-E_A"/>
    <x v="2"/>
    <x v="8"/>
    <s v="AGG-DE4-E_ES_ELEC"/>
    <n v="3.1535999999999999E-3"/>
    <n v="1.135296E-2"/>
  </r>
  <r>
    <x v="0"/>
    <x v="0"/>
    <x v="1"/>
    <x v="3"/>
    <x v="4"/>
    <s v="DE4-E_A"/>
    <x v="2"/>
    <x v="8"/>
    <s v="GNR_ES_ELEC_BAT-LITHIO_E-95_Y-16-29"/>
    <n v="0.53291877670014098"/>
    <n v="1.91850759612051"/>
  </r>
  <r>
    <x v="0"/>
    <x v="0"/>
    <x v="1"/>
    <x v="3"/>
    <x v="4"/>
    <s v="DE4-E_A"/>
    <x v="2"/>
    <x v="9"/>
    <s v="AGG-DE4-E_RES_WTR_PMP"/>
    <n v="0.50231999999999999"/>
    <n v="1.808352"/>
  </r>
  <r>
    <x v="0"/>
    <x v="0"/>
    <x v="1"/>
    <x v="3"/>
    <x v="4"/>
    <s v="DE4-E_A"/>
    <x v="11"/>
    <x v="1"/>
    <s v="GNR_ST_LIGN_BP_E-39"/>
    <n v="21.0304212829917"/>
    <n v="75.709516618770095"/>
  </r>
  <r>
    <x v="0"/>
    <x v="0"/>
    <x v="1"/>
    <x v="3"/>
    <x v="4"/>
    <s v="DE4-E_A"/>
    <x v="11"/>
    <x v="6"/>
    <s v="GNR_ST_LIGN_CND_E-43"/>
    <n v="2.5225784581143"/>
    <n v="9.0812824492114999"/>
  </r>
  <r>
    <x v="0"/>
    <x v="0"/>
    <x v="1"/>
    <x v="3"/>
    <x v="4"/>
    <s v="DE4-E_A"/>
    <x v="1"/>
    <x v="1"/>
    <s v="GNR_ST_MSW_BP_E-33"/>
    <n v="2.3406720000000001"/>
    <n v="8.4264191999999998"/>
  </r>
  <r>
    <x v="0"/>
    <x v="0"/>
    <x v="1"/>
    <x v="3"/>
    <x v="4"/>
    <s v="DE4-E_A"/>
    <x v="1"/>
    <x v="6"/>
    <s v="GNR_ST_MSW_CND_E-33"/>
    <n v="0.30526263999999997"/>
    <n v="1.098945504"/>
  </r>
  <r>
    <x v="0"/>
    <x v="0"/>
    <x v="1"/>
    <x v="3"/>
    <x v="4"/>
    <s v="DE4-E_A"/>
    <x v="15"/>
    <x v="1"/>
    <s v="GNR_CC_NGAS_BP_E-53"/>
    <n v="0.36795126098056002"/>
    <n v="1.32462453953002"/>
  </r>
  <r>
    <x v="0"/>
    <x v="0"/>
    <x v="1"/>
    <x v="3"/>
    <x v="4"/>
    <s v="DE4-E_A"/>
    <x v="15"/>
    <x v="6"/>
    <s v="GNR_CC_NGAS_CND_E-57"/>
    <n v="0.21244299132826799"/>
    <n v="0.764794768781764"/>
  </r>
  <r>
    <x v="0"/>
    <x v="0"/>
    <x v="1"/>
    <x v="3"/>
    <x v="4"/>
    <s v="DE4-E_A"/>
    <x v="3"/>
    <x v="3"/>
    <s v="GNR_PV_SUN"/>
    <n v="11.7822576427959"/>
    <n v="42.416127514065202"/>
  </r>
  <r>
    <x v="0"/>
    <x v="0"/>
    <x v="1"/>
    <x v="3"/>
    <x v="4"/>
    <s v="DE4-E_A"/>
    <x v="4"/>
    <x v="4"/>
    <s v="GNR_ROR_WTR"/>
    <n v="2.6530440910678799"/>
    <n v="9.5509587278443604"/>
  </r>
  <r>
    <x v="0"/>
    <x v="0"/>
    <x v="1"/>
    <x v="3"/>
    <x v="4"/>
    <s v="DE4-E_A"/>
    <x v="5"/>
    <x v="5"/>
    <s v="GNR_WT_WIND_ONS"/>
    <n v="29.319812710000001"/>
    <n v="105.551325756"/>
  </r>
  <r>
    <x v="0"/>
    <x v="0"/>
    <x v="1"/>
    <x v="3"/>
    <x v="4"/>
    <s v="DE4-E_Offshore_A"/>
    <x v="5"/>
    <x v="5"/>
    <s v="GNR_WT_WIND_OFF"/>
    <n v="9.1379940000000008"/>
    <n v="32.896778400000002"/>
  </r>
  <r>
    <x v="0"/>
    <x v="0"/>
    <x v="1"/>
    <x v="3"/>
    <x v="5"/>
    <s v="DE4-N_A"/>
    <x v="0"/>
    <x v="1"/>
    <s v="GNR_ST_COAL_BP_E-40"/>
    <n v="0.91667511273637903"/>
    <n v="3.3000304058509702"/>
  </r>
  <r>
    <x v="0"/>
    <x v="0"/>
    <x v="1"/>
    <x v="3"/>
    <x v="5"/>
    <s v="DE4-N_A"/>
    <x v="0"/>
    <x v="6"/>
    <s v="GNR_ST_COAL_CND_E-46"/>
    <n v="6.6365619021638302"/>
    <n v="23.891622847789801"/>
  </r>
  <r>
    <x v="0"/>
    <x v="0"/>
    <x v="1"/>
    <x v="3"/>
    <x v="5"/>
    <s v="DE4-N_A"/>
    <x v="2"/>
    <x v="8"/>
    <s v="AGG-DE4-N_ES_ELEC"/>
    <n v="7.9813333333333296E-4"/>
    <n v="2.8732800000000002E-3"/>
  </r>
  <r>
    <x v="0"/>
    <x v="0"/>
    <x v="1"/>
    <x v="3"/>
    <x v="5"/>
    <s v="DE4-N_A"/>
    <x v="2"/>
    <x v="8"/>
    <s v="GNR_ES_ELEC_BAT-LITHIO_E-95_Y-16-29"/>
    <n v="4.1569444444444401E-4"/>
    <n v="1.4965E-3"/>
  </r>
  <r>
    <x v="0"/>
    <x v="0"/>
    <x v="1"/>
    <x v="3"/>
    <x v="5"/>
    <s v="DE4-N_A"/>
    <x v="2"/>
    <x v="9"/>
    <s v="AGG-DE4-N_RES_WTR_PMP"/>
    <n v="2.4772800000000001E-2"/>
    <n v="8.9182079999999997E-2"/>
  </r>
  <r>
    <x v="0"/>
    <x v="0"/>
    <x v="1"/>
    <x v="3"/>
    <x v="5"/>
    <s v="DE4-N_A"/>
    <x v="1"/>
    <x v="1"/>
    <s v="GNR_ST_MSW_BP_E-23_LS-220-MW-FEED_Y-2020"/>
    <n v="0.55473669442755202"/>
    <n v="1.9970520999391901"/>
  </r>
  <r>
    <x v="0"/>
    <x v="0"/>
    <x v="1"/>
    <x v="3"/>
    <x v="5"/>
    <s v="DE4-N_A"/>
    <x v="1"/>
    <x v="1"/>
    <s v="GNR_ST_MSW_BP_E-24_LS-220-MW-FEED_Y-2030"/>
    <n v="0.20909348418304199"/>
    <n v="0.75273654305894999"/>
  </r>
  <r>
    <x v="0"/>
    <x v="0"/>
    <x v="1"/>
    <x v="3"/>
    <x v="5"/>
    <s v="DE4-N_A"/>
    <x v="1"/>
    <x v="1"/>
    <s v="GNR_ST_MSW_BP_E-33"/>
    <n v="0.14892"/>
    <n v="0.53611200000000003"/>
  </r>
  <r>
    <x v="0"/>
    <x v="0"/>
    <x v="1"/>
    <x v="3"/>
    <x v="5"/>
    <s v="DE4-N_A"/>
    <x v="15"/>
    <x v="1"/>
    <s v="GNR_CC_NGAS_BP_E-57"/>
    <n v="0.53960519797380002"/>
    <n v="1.9425787127056799"/>
  </r>
  <r>
    <x v="0"/>
    <x v="0"/>
    <x v="1"/>
    <x v="3"/>
    <x v="5"/>
    <s v="DE4-N_A"/>
    <x v="15"/>
    <x v="1"/>
    <s v="GNR_ST_NGAS_BP_E-39"/>
    <n v="0.31866448699240202"/>
    <n v="1.1471921531726501"/>
  </r>
  <r>
    <x v="0"/>
    <x v="0"/>
    <x v="1"/>
    <x v="3"/>
    <x v="5"/>
    <s v="DE4-N_A"/>
    <x v="3"/>
    <x v="3"/>
    <s v="GNR_PV_SUN"/>
    <n v="1.6885237400986799"/>
    <n v="6.0786854643552299"/>
  </r>
  <r>
    <x v="0"/>
    <x v="0"/>
    <x v="1"/>
    <x v="3"/>
    <x v="5"/>
    <s v="DE4-N_A"/>
    <x v="12"/>
    <x v="6"/>
    <s v="GNR_GEO_HEAT_EO"/>
    <n v="8.7600000000000002E-5"/>
    <n v="3.1535999999999999E-4"/>
  </r>
  <r>
    <x v="0"/>
    <x v="0"/>
    <x v="1"/>
    <x v="3"/>
    <x v="5"/>
    <s v="DE4-N_A"/>
    <x v="4"/>
    <x v="4"/>
    <s v="GNR_ROR_WTR"/>
    <n v="2.3376999999999998E-2"/>
    <n v="8.4157200000000001E-2"/>
  </r>
  <r>
    <x v="0"/>
    <x v="0"/>
    <x v="1"/>
    <x v="3"/>
    <x v="5"/>
    <s v="DE4-N_A"/>
    <x v="5"/>
    <x v="5"/>
    <s v="GNR_WT_WIND_ONS"/>
    <n v="14.893920420000001"/>
    <n v="53.618113512000001"/>
  </r>
  <r>
    <x v="0"/>
    <x v="0"/>
    <x v="1"/>
    <x v="3"/>
    <x v="5"/>
    <s v="DE4-N_A"/>
    <x v="5"/>
    <x v="5"/>
    <s v="GNR_WT_WIND_ON_LS_Y-2020"/>
    <n v="21.00001679"/>
    <n v="75.600060443999993"/>
  </r>
  <r>
    <x v="0"/>
    <x v="0"/>
    <x v="1"/>
    <x v="3"/>
    <x v="5"/>
    <s v="DE4-N_A"/>
    <x v="18"/>
    <x v="1"/>
    <s v="GNR_ST_WOODCHI_BP_E-29_LS-600-MW-FEED_Y-2030"/>
    <n v="2.0521809722222302"/>
    <n v="7.3878515000000098"/>
  </r>
  <r>
    <x v="0"/>
    <x v="0"/>
    <x v="1"/>
    <x v="3"/>
    <x v="5"/>
    <s v="DE4-N_Offshore_A"/>
    <x v="5"/>
    <x v="5"/>
    <s v="GNR_WT_WIND_OFF"/>
    <n v="8.0586000000000002"/>
    <n v="29.010960000000001"/>
  </r>
  <r>
    <x v="0"/>
    <x v="0"/>
    <x v="1"/>
    <x v="3"/>
    <x v="6"/>
    <s v="DE4-S_A"/>
    <x v="0"/>
    <x v="1"/>
    <s v="GNR_ST_COAL_BP_E-43"/>
    <n v="13.2258383007748"/>
    <n v="47.613017882789102"/>
  </r>
  <r>
    <x v="0"/>
    <x v="0"/>
    <x v="1"/>
    <x v="3"/>
    <x v="6"/>
    <s v="DE4-S_A"/>
    <x v="0"/>
    <x v="6"/>
    <s v="GNR_ST_COAL_CND_E-44"/>
    <n v="1.17384188644523"/>
    <n v="4.2258307912028199"/>
  </r>
  <r>
    <x v="0"/>
    <x v="0"/>
    <x v="1"/>
    <x v="3"/>
    <x v="6"/>
    <s v="DE4-S_A"/>
    <x v="2"/>
    <x v="10"/>
    <s v="GNR_ELYS_ELEC_SOEC_Y-20"/>
    <n v="12.607080679420999"/>
    <n v="45.3854904459157"/>
  </r>
  <r>
    <x v="0"/>
    <x v="0"/>
    <x v="1"/>
    <x v="3"/>
    <x v="6"/>
    <s v="DE4-S_A"/>
    <x v="2"/>
    <x v="8"/>
    <s v="AGG-DE4-S_ES_ELEC"/>
    <n v="7.2123999999999999E-3"/>
    <n v="2.5964640000000001E-2"/>
  </r>
  <r>
    <x v="0"/>
    <x v="0"/>
    <x v="1"/>
    <x v="3"/>
    <x v="6"/>
    <s v="DE4-S_A"/>
    <x v="2"/>
    <x v="8"/>
    <s v="GNR_ES_ELEC_BAT-LITHIO_E-95_Y-16-29"/>
    <n v="10.0638948572274"/>
    <n v="36.2300214860187"/>
  </r>
  <r>
    <x v="0"/>
    <x v="0"/>
    <x v="1"/>
    <x v="3"/>
    <x v="6"/>
    <s v="DE4-S_A"/>
    <x v="2"/>
    <x v="9"/>
    <s v="AGG-DE4-S_RES_WTR_PMP"/>
    <n v="0.44990400000000003"/>
    <n v="1.6196543999999999"/>
  </r>
  <r>
    <x v="0"/>
    <x v="0"/>
    <x v="1"/>
    <x v="3"/>
    <x v="6"/>
    <s v="DE4-S_A"/>
    <x v="16"/>
    <x v="10"/>
    <s v="GNR_FC_H2_SOFCC_Y-30"/>
    <n v="7.4129634394995696"/>
    <n v="26.686668382198501"/>
  </r>
  <r>
    <x v="0"/>
    <x v="0"/>
    <x v="1"/>
    <x v="3"/>
    <x v="6"/>
    <s v="DE4-S_A"/>
    <x v="1"/>
    <x v="1"/>
    <s v="GNR_ST_MSW_BP_E-33"/>
    <n v="0.93031200000000003"/>
    <n v="3.3491232000000002"/>
  </r>
  <r>
    <x v="0"/>
    <x v="0"/>
    <x v="1"/>
    <x v="3"/>
    <x v="6"/>
    <s v="DE4-S_A"/>
    <x v="1"/>
    <x v="6"/>
    <s v="GNR_ST_MSW_CND_E-33"/>
    <n v="6.8590799999999993E-2"/>
    <n v="0.24692687999999999"/>
  </r>
  <r>
    <x v="0"/>
    <x v="0"/>
    <x v="1"/>
    <x v="3"/>
    <x v="6"/>
    <s v="DE4-S_A"/>
    <x v="15"/>
    <x v="1"/>
    <s v="GNR_CC_NGAS_BP_E-53"/>
    <n v="4.1613333141381101"/>
    <n v="14.9807999308972"/>
  </r>
  <r>
    <x v="0"/>
    <x v="0"/>
    <x v="1"/>
    <x v="3"/>
    <x v="6"/>
    <s v="DE4-S_A"/>
    <x v="15"/>
    <x v="1"/>
    <s v="GNR_ENG_NGAS_BP_E-46"/>
    <n v="0.144978"/>
    <n v="0.52192079999999996"/>
  </r>
  <r>
    <x v="0"/>
    <x v="0"/>
    <x v="1"/>
    <x v="3"/>
    <x v="6"/>
    <s v="DE4-S_A"/>
    <x v="15"/>
    <x v="1"/>
    <s v="GNR_ST_NGAS_BP_E-38"/>
    <n v="0.131915967292174"/>
    <n v="0.47489748225182499"/>
  </r>
  <r>
    <x v="0"/>
    <x v="0"/>
    <x v="1"/>
    <x v="3"/>
    <x v="6"/>
    <s v="DE4-S_A"/>
    <x v="15"/>
    <x v="6"/>
    <s v="GNR_CC_NGAS_CND_E-57"/>
    <n v="6.3121061583454896"/>
    <n v="22.723582170043802"/>
  </r>
  <r>
    <x v="0"/>
    <x v="0"/>
    <x v="1"/>
    <x v="3"/>
    <x v="6"/>
    <s v="DE4-S_A"/>
    <x v="3"/>
    <x v="3"/>
    <s v="GNR_PV_SUN"/>
    <n v="22.1711313349394"/>
    <n v="79.816072805781801"/>
  </r>
  <r>
    <x v="0"/>
    <x v="0"/>
    <x v="1"/>
    <x v="3"/>
    <x v="6"/>
    <s v="DE4-S_A"/>
    <x v="12"/>
    <x v="6"/>
    <s v="GNR_GEO_HEAT_EO"/>
    <n v="0.39209759999999999"/>
    <n v="1.41155136"/>
  </r>
  <r>
    <x v="0"/>
    <x v="0"/>
    <x v="1"/>
    <x v="3"/>
    <x v="6"/>
    <s v="DE4-S_A"/>
    <x v="4"/>
    <x v="4"/>
    <s v="GNR_ROR_WTR"/>
    <n v="38.207127800000002"/>
    <n v="137.54566008"/>
  </r>
  <r>
    <x v="0"/>
    <x v="0"/>
    <x v="1"/>
    <x v="3"/>
    <x v="6"/>
    <s v="DE4-S_A"/>
    <x v="4"/>
    <x v="7"/>
    <s v="GNR_RES_WTR_NOPMP"/>
    <n v="0.59766271944701799"/>
    <n v="2.1515857900092699"/>
  </r>
  <r>
    <x v="0"/>
    <x v="0"/>
    <x v="1"/>
    <x v="3"/>
    <x v="6"/>
    <s v="DE4-S_A"/>
    <x v="5"/>
    <x v="5"/>
    <s v="GNR_WT_WIND_ONS"/>
    <n v="13.808839559999999"/>
    <n v="49.711822415999997"/>
  </r>
  <r>
    <x v="0"/>
    <x v="0"/>
    <x v="1"/>
    <x v="3"/>
    <x v="7"/>
    <s v="DE4-W_A"/>
    <x v="0"/>
    <x v="1"/>
    <s v="GNR_ST_COAL_BP_E-41"/>
    <n v="8.8929929488995398"/>
    <n v="32.014774616038302"/>
  </r>
  <r>
    <x v="0"/>
    <x v="0"/>
    <x v="1"/>
    <x v="3"/>
    <x v="7"/>
    <s v="DE4-W_A"/>
    <x v="0"/>
    <x v="6"/>
    <s v="GNR_ST_COAL_CND_E-45"/>
    <n v="9.3741436868064199"/>
    <n v="33.746917272503097"/>
  </r>
  <r>
    <x v="0"/>
    <x v="0"/>
    <x v="1"/>
    <x v="3"/>
    <x v="7"/>
    <s v="DE4-W_A"/>
    <x v="2"/>
    <x v="10"/>
    <s v="GNR_ELYS_ELEC_SOEC_Y-20"/>
    <n v="25.6959320748471"/>
    <n v="92.505355469449697"/>
  </r>
  <r>
    <x v="0"/>
    <x v="0"/>
    <x v="1"/>
    <x v="3"/>
    <x v="7"/>
    <s v="DE4-W_A"/>
    <x v="2"/>
    <x v="8"/>
    <s v="AGG-DE4-W_ES_ELEC"/>
    <n v="6.1514666666666702E-3"/>
    <n v="2.214528E-2"/>
  </r>
  <r>
    <x v="0"/>
    <x v="0"/>
    <x v="1"/>
    <x v="3"/>
    <x v="7"/>
    <s v="DE4-W_A"/>
    <x v="2"/>
    <x v="8"/>
    <s v="GNR_ES_ELEC_BAT-LITHIO_E-95_Y-16-29"/>
    <n v="3.4563992240006201"/>
    <n v="12.443037206402201"/>
  </r>
  <r>
    <x v="0"/>
    <x v="0"/>
    <x v="1"/>
    <x v="3"/>
    <x v="7"/>
    <s v="DE4-W_A"/>
    <x v="2"/>
    <x v="8"/>
    <s v="GNR_ES_ELEC_BAT-LITHIO_E-97_Y-30-50"/>
    <n v="10.068689257721299"/>
    <n v="36.2472813277965"/>
  </r>
  <r>
    <x v="0"/>
    <x v="0"/>
    <x v="1"/>
    <x v="3"/>
    <x v="7"/>
    <s v="DE4-W_A"/>
    <x v="2"/>
    <x v="9"/>
    <s v="AGG-DE4-W_RES_WTR_PMP"/>
    <n v="0.238368"/>
    <n v="0.85812480000000002"/>
  </r>
  <r>
    <x v="0"/>
    <x v="0"/>
    <x v="1"/>
    <x v="3"/>
    <x v="7"/>
    <s v="DE4-W_A"/>
    <x v="16"/>
    <x v="10"/>
    <s v="GNR_FC_H2_SOFCC_Y-30"/>
    <n v="15.109208060010101"/>
    <n v="54.393149016036404"/>
  </r>
  <r>
    <x v="0"/>
    <x v="0"/>
    <x v="1"/>
    <x v="3"/>
    <x v="7"/>
    <s v="DE4-W_A"/>
    <x v="11"/>
    <x v="1"/>
    <s v="GNR_ST_LIGN_BP_E-37"/>
    <n v="1.34169641740955"/>
    <n v="4.8301071026743703"/>
  </r>
  <r>
    <x v="0"/>
    <x v="0"/>
    <x v="1"/>
    <x v="3"/>
    <x v="7"/>
    <s v="DE4-W_A"/>
    <x v="11"/>
    <x v="6"/>
    <s v="GNR_ST_LIGN_CND_E-41"/>
    <n v="10.847087369891501"/>
    <n v="39.049514531609397"/>
  </r>
  <r>
    <x v="0"/>
    <x v="0"/>
    <x v="1"/>
    <x v="3"/>
    <x v="7"/>
    <s v="DE4-W_A"/>
    <x v="1"/>
    <x v="1"/>
    <s v="GNR_ST_MSW_BP_E-33"/>
    <n v="1.3796999999999999"/>
    <n v="4.96692"/>
  </r>
  <r>
    <x v="0"/>
    <x v="0"/>
    <x v="1"/>
    <x v="3"/>
    <x v="7"/>
    <s v="DE4-W_A"/>
    <x v="1"/>
    <x v="6"/>
    <s v="GNR_ST_MSW_CND_E-33"/>
    <n v="0.35402664"/>
    <n v="1.2744959039999999"/>
  </r>
  <r>
    <x v="0"/>
    <x v="0"/>
    <x v="1"/>
    <x v="3"/>
    <x v="7"/>
    <s v="DE4-W_A"/>
    <x v="15"/>
    <x v="1"/>
    <s v="GNR_CC_NGAS_BP_E-55"/>
    <n v="13.6205699460206"/>
    <n v="49.034051805673997"/>
  </r>
  <r>
    <x v="0"/>
    <x v="0"/>
    <x v="1"/>
    <x v="3"/>
    <x v="7"/>
    <s v="DE4-W_A"/>
    <x v="15"/>
    <x v="6"/>
    <s v="GNR_CC_NGAS_CND_E-57"/>
    <n v="12.4470348619232"/>
    <n v="44.809325502923599"/>
  </r>
  <r>
    <x v="0"/>
    <x v="0"/>
    <x v="1"/>
    <x v="3"/>
    <x v="7"/>
    <s v="DE4-W_A"/>
    <x v="3"/>
    <x v="3"/>
    <s v="GNR_PV_SUN"/>
    <n v="10.8158285968592"/>
    <n v="38.936982948693"/>
  </r>
  <r>
    <x v="0"/>
    <x v="0"/>
    <x v="1"/>
    <x v="3"/>
    <x v="7"/>
    <s v="DE4-W_A"/>
    <x v="4"/>
    <x v="4"/>
    <s v="GNR_ROR_WTR"/>
    <n v="1.7424299999999999"/>
    <n v="6.272748"/>
  </r>
  <r>
    <x v="0"/>
    <x v="0"/>
    <x v="1"/>
    <x v="3"/>
    <x v="7"/>
    <s v="DE4-W_A"/>
    <x v="5"/>
    <x v="5"/>
    <s v="GNR_WT_WIND_ONS"/>
    <n v="28.58239902"/>
    <n v="102.896636472"/>
  </r>
  <r>
    <x v="0"/>
    <x v="0"/>
    <x v="1"/>
    <x v="3"/>
    <x v="7"/>
    <s v="DE4-W_Offshore_A"/>
    <x v="5"/>
    <x v="5"/>
    <s v="GNR_WT_WIND_OFF"/>
    <n v="24.672747000000001"/>
    <n v="88.821889200000001"/>
  </r>
  <r>
    <x v="0"/>
    <x v="0"/>
    <x v="1"/>
    <x v="3"/>
    <x v="7"/>
    <s v="DE4-W_Offshore_A"/>
    <x v="5"/>
    <x v="5"/>
    <s v="GNR_WT_WIND_OFF_L-NS_Y-2020"/>
    <n v="112.841745557095"/>
    <n v="406.23028400554102"/>
  </r>
  <r>
    <x v="0"/>
    <x v="0"/>
    <x v="1"/>
    <x v="3"/>
    <x v="7"/>
    <s v="DE4-W_Offshore_A"/>
    <x v="5"/>
    <x v="5"/>
    <s v="GNR_WT_WIND_OFF_L-NS_Y-2030"/>
    <n v="136.32048997011401"/>
    <n v="490.75376389241097"/>
  </r>
  <r>
    <x v="0"/>
    <x v="0"/>
    <x v="1"/>
    <x v="4"/>
    <x v="8"/>
    <s v="LV_A"/>
    <x v="2"/>
    <x v="8"/>
    <s v="GNR_ES_ELEC_BAT-LITHIO_E-97_Y-30-50"/>
    <n v="1.6719873995181"/>
    <n v="6.0191546382651602"/>
  </r>
  <r>
    <x v="0"/>
    <x v="0"/>
    <x v="1"/>
    <x v="4"/>
    <x v="8"/>
    <s v="LV_A"/>
    <x v="3"/>
    <x v="3"/>
    <s v="GNR_PV_SUN_LS-4-MW_Y-2030"/>
    <n v="3.29195132264989"/>
    <n v="11.8510247615396"/>
  </r>
  <r>
    <x v="0"/>
    <x v="0"/>
    <x v="1"/>
    <x v="4"/>
    <x v="8"/>
    <s v="LV_A"/>
    <x v="5"/>
    <x v="5"/>
    <s v="GNR_WT_WIND_ON_LS_Y-2020"/>
    <n v="7.1280206300884199"/>
    <n v="25.660874268318299"/>
  </r>
  <r>
    <x v="0"/>
    <x v="0"/>
    <x v="1"/>
    <x v="4"/>
    <x v="8"/>
    <s v="LV_RigaR"/>
    <x v="4"/>
    <x v="7"/>
    <s v="GNR_RES_WTR_NOPMP"/>
    <n v="4.0200000000000001E-4"/>
    <n v="1.4472E-3"/>
  </r>
  <r>
    <x v="0"/>
    <x v="0"/>
    <x v="1"/>
    <x v="4"/>
    <x v="8"/>
    <s v="LV_Rural"/>
    <x v="5"/>
    <x v="5"/>
    <s v="GNR_WT_WIND_ONS"/>
    <n v="6.5858E-2"/>
    <n v="0.23708879999999999"/>
  </r>
  <r>
    <x v="0"/>
    <x v="0"/>
    <x v="1"/>
    <x v="5"/>
    <x v="9"/>
    <s v="LT_A"/>
    <x v="2"/>
    <x v="8"/>
    <s v="GNR_ES_ELEC_BAT-LITHIO_E-97_Y-30-50"/>
    <n v="65.960489460780195"/>
    <n v="237.45776205880901"/>
  </r>
  <r>
    <x v="0"/>
    <x v="0"/>
    <x v="1"/>
    <x v="5"/>
    <x v="9"/>
    <s v="LT_A"/>
    <x v="3"/>
    <x v="3"/>
    <s v="GNR_PV_SUN_LS-4-MW_Y-2020"/>
    <n v="5.1299930686711201"/>
    <n v="18.467975047216001"/>
  </r>
  <r>
    <x v="0"/>
    <x v="0"/>
    <x v="1"/>
    <x v="5"/>
    <x v="9"/>
    <s v="LT_A"/>
    <x v="3"/>
    <x v="3"/>
    <s v="GNR_PV_SUN_LS-4-MW_Y-2030"/>
    <n v="91.154135010321497"/>
    <n v="328.15488603715698"/>
  </r>
  <r>
    <x v="0"/>
    <x v="0"/>
    <x v="1"/>
    <x v="5"/>
    <x v="9"/>
    <s v="LT_KauU"/>
    <x v="1"/>
    <x v="1"/>
    <s v="KAUNAS_ST_MSW_BP"/>
    <n v="0.21024000000000001"/>
    <n v="0.75686399999999998"/>
  </r>
  <r>
    <x v="0"/>
    <x v="0"/>
    <x v="1"/>
    <x v="5"/>
    <x v="9"/>
    <s v="LT_KauU"/>
    <x v="4"/>
    <x v="4"/>
    <s v="GNR_ROR_WTR"/>
    <n v="0.61343999999999999"/>
    <n v="2.2083840000000001"/>
  </r>
  <r>
    <x v="0"/>
    <x v="0"/>
    <x v="1"/>
    <x v="5"/>
    <x v="9"/>
    <s v="LT_KlaU"/>
    <x v="3"/>
    <x v="3"/>
    <s v="GNR_PV_SUN"/>
    <n v="8.7830410424068805E-2"/>
    <n v="0.316189477526648"/>
  </r>
  <r>
    <x v="0"/>
    <x v="0"/>
    <x v="1"/>
    <x v="5"/>
    <x v="9"/>
    <s v="LT_Other_DH"/>
    <x v="13"/>
    <x v="1"/>
    <s v="LIFOSA_ST_HEAT_BP"/>
    <n v="0.32412000000000002"/>
    <n v="1.1668320000000001"/>
  </r>
  <r>
    <x v="0"/>
    <x v="0"/>
    <x v="1"/>
    <x v="5"/>
    <x v="9"/>
    <s v="LT_Other_DH"/>
    <x v="7"/>
    <x v="1"/>
    <s v="EBAVERE_ST_WOODWST_BP"/>
    <n v="4.7303999999999999E-2"/>
    <n v="0.17029440000000001"/>
  </r>
  <r>
    <x v="0"/>
    <x v="0"/>
    <x v="1"/>
    <x v="5"/>
    <x v="9"/>
    <s v="LT_Rural"/>
    <x v="5"/>
    <x v="5"/>
    <s v="GNR_WT_WIND_ONS"/>
    <n v="0.45713199999999998"/>
    <n v="1.6456751999999999"/>
  </r>
  <r>
    <x v="0"/>
    <x v="0"/>
    <x v="1"/>
    <x v="5"/>
    <x v="9"/>
    <s v="LT_VilU"/>
    <x v="1"/>
    <x v="1"/>
    <s v="VILNIUS_ST_MSW_BP"/>
    <n v="0.80591999999999997"/>
    <n v="2.9013119999999999"/>
  </r>
  <r>
    <x v="0"/>
    <x v="0"/>
    <x v="1"/>
    <x v="5"/>
    <x v="9"/>
    <s v="LT_VilU"/>
    <x v="4"/>
    <x v="9"/>
    <s v="GNR_ES_WTR_PMP"/>
    <n v="0.17082"/>
    <n v="0.61495200000000005"/>
  </r>
  <r>
    <x v="0"/>
    <x v="0"/>
    <x v="1"/>
    <x v="6"/>
    <x v="10"/>
    <s v="NL_A"/>
    <x v="0"/>
    <x v="6"/>
    <s v="GNR_ST_COAL_CND_E-40"/>
    <n v="8.5410000000000004"/>
    <n v="30.747599999999998"/>
  </r>
  <r>
    <x v="0"/>
    <x v="0"/>
    <x v="1"/>
    <x v="6"/>
    <x v="10"/>
    <s v="NL_A"/>
    <x v="2"/>
    <x v="8"/>
    <s v="GNR_ES_ELEC_BAT-LITHIO_E-95_Y-16-29"/>
    <n v="3.1928062039997598"/>
    <n v="11.4941023343992"/>
  </r>
  <r>
    <x v="0"/>
    <x v="0"/>
    <x v="1"/>
    <x v="6"/>
    <x v="10"/>
    <s v="NL_A"/>
    <x v="1"/>
    <x v="6"/>
    <s v="GNR_ST_MSW_CND_E-40"/>
    <n v="2.3967360000000002"/>
    <n v="8.6282496000000002"/>
  </r>
  <r>
    <x v="0"/>
    <x v="0"/>
    <x v="1"/>
    <x v="6"/>
    <x v="10"/>
    <s v="NL_A"/>
    <x v="15"/>
    <x v="6"/>
    <s v="GNR_CC_NGAS_CND_E-61_LS-100-MW_Y-2030"/>
    <n v="9.38959067296223"/>
    <n v="33.802526422664002"/>
  </r>
  <r>
    <x v="0"/>
    <x v="0"/>
    <x v="1"/>
    <x v="6"/>
    <x v="10"/>
    <s v="NL_A"/>
    <x v="10"/>
    <x v="6"/>
    <s v="GNR_ST_NUCL_CND_E-33"/>
    <n v="2.9897457437276"/>
    <n v="10.7630846774194"/>
  </r>
  <r>
    <x v="0"/>
    <x v="0"/>
    <x v="1"/>
    <x v="6"/>
    <x v="10"/>
    <s v="NL_A"/>
    <x v="3"/>
    <x v="3"/>
    <s v="GNR_PV_SUN"/>
    <n v="0.78477125759999999"/>
    <n v="2.82517652736"/>
  </r>
  <r>
    <x v="0"/>
    <x v="0"/>
    <x v="1"/>
    <x v="6"/>
    <x v="10"/>
    <s v="NL_A"/>
    <x v="3"/>
    <x v="3"/>
    <s v="GNR_PV_SUN_LS-4-MW_Y-2020"/>
    <n v="4.2289195749091499"/>
    <n v="15.224110469672899"/>
  </r>
  <r>
    <x v="0"/>
    <x v="0"/>
    <x v="1"/>
    <x v="6"/>
    <x v="10"/>
    <s v="NL_A"/>
    <x v="4"/>
    <x v="4"/>
    <s v="GNR_ROR_WTR"/>
    <n v="0.15959999999999999"/>
    <n v="0.57455999999999996"/>
  </r>
  <r>
    <x v="0"/>
    <x v="0"/>
    <x v="1"/>
    <x v="6"/>
    <x v="10"/>
    <s v="NL_A"/>
    <x v="5"/>
    <x v="5"/>
    <s v="GNR_WT_WIND_OFF"/>
    <n v="2.2770747999999998"/>
    <n v="8.19746928"/>
  </r>
  <r>
    <x v="0"/>
    <x v="0"/>
    <x v="1"/>
    <x v="6"/>
    <x v="10"/>
    <s v="NL_A"/>
    <x v="5"/>
    <x v="5"/>
    <s v="GNR_WT_WIND_ONS"/>
    <n v="6.6295944000000002"/>
    <n v="23.866539840000002"/>
  </r>
  <r>
    <x v="0"/>
    <x v="0"/>
    <x v="1"/>
    <x v="6"/>
    <x v="10"/>
    <s v="NL_A"/>
    <x v="5"/>
    <x v="5"/>
    <s v="GNR_WT_WIND_ON_LS_Y-2020"/>
    <n v="19.98282"/>
    <n v="71.938152000000002"/>
  </r>
  <r>
    <x v="0"/>
    <x v="0"/>
    <x v="1"/>
    <x v="6"/>
    <x v="10"/>
    <s v="NL_A"/>
    <x v="5"/>
    <x v="5"/>
    <s v="GNR_WT_WIND_ON_LS_Y-2030"/>
    <n v="0.56851080000000198"/>
    <n v="2.0466388800000099"/>
  </r>
  <r>
    <x v="0"/>
    <x v="0"/>
    <x v="1"/>
    <x v="6"/>
    <x v="10"/>
    <s v="NL_A"/>
    <x v="14"/>
    <x v="6"/>
    <s v="GNR_ST_WOOD_CND_E-50"/>
    <n v="0.70079999999999998"/>
    <n v="2.5228799999999998"/>
  </r>
  <r>
    <x v="0"/>
    <x v="0"/>
    <x v="1"/>
    <x v="7"/>
    <x v="11"/>
    <s v="NO1_A1"/>
    <x v="4"/>
    <x v="4"/>
    <s v="GNR_ROR_WTR"/>
    <n v="8.7850773446537893"/>
    <n v="31.626278440753602"/>
  </r>
  <r>
    <x v="0"/>
    <x v="0"/>
    <x v="1"/>
    <x v="7"/>
    <x v="11"/>
    <s v="NO1_A1"/>
    <x v="4"/>
    <x v="7"/>
    <s v="GNR_RES_WTR_NOPMP_MC-01"/>
    <n v="1.2570912791817199"/>
    <n v="4.5255286050542098"/>
  </r>
  <r>
    <x v="0"/>
    <x v="0"/>
    <x v="1"/>
    <x v="7"/>
    <x v="11"/>
    <s v="NO1_A1"/>
    <x v="4"/>
    <x v="7"/>
    <s v="GNR_RES_WTR_NOPMP_MC-02"/>
    <n v="1.1679999999999999"/>
    <n v="4.2047999999999996"/>
  </r>
  <r>
    <x v="0"/>
    <x v="0"/>
    <x v="1"/>
    <x v="7"/>
    <x v="11"/>
    <s v="NO1_A1"/>
    <x v="4"/>
    <x v="7"/>
    <s v="GNR_RES_WTR_NOPMP_MC-03"/>
    <n v="1.1679999999999999"/>
    <n v="4.2047999999999996"/>
  </r>
  <r>
    <x v="0"/>
    <x v="0"/>
    <x v="1"/>
    <x v="7"/>
    <x v="11"/>
    <s v="NO1_A1"/>
    <x v="4"/>
    <x v="7"/>
    <s v="GNR_RES_WTR_NOPMP_MC-04"/>
    <n v="0.70079999999999998"/>
    <n v="2.5228799999999998"/>
  </r>
  <r>
    <x v="0"/>
    <x v="0"/>
    <x v="1"/>
    <x v="7"/>
    <x v="11"/>
    <s v="NO1_A1"/>
    <x v="4"/>
    <x v="7"/>
    <s v="GNR_RES_WTR_NOPMP_MC-05"/>
    <n v="0.53456635639997097"/>
    <n v="1.92443888303989"/>
  </r>
  <r>
    <x v="0"/>
    <x v="0"/>
    <x v="1"/>
    <x v="7"/>
    <x v="11"/>
    <s v="NO1_A1"/>
    <x v="5"/>
    <x v="5"/>
    <s v="GNR_WT_WIND_ONS"/>
    <n v="0.73307599999999995"/>
    <n v="2.6390736000000001"/>
  </r>
  <r>
    <x v="0"/>
    <x v="0"/>
    <x v="1"/>
    <x v="7"/>
    <x v="11"/>
    <s v="NO1_A2"/>
    <x v="2"/>
    <x v="2"/>
    <s v="GNR_HP_ELEC_COP-270"/>
    <n v="-0.11663777777777801"/>
    <n v="-0.41989599999999999"/>
  </r>
  <r>
    <x v="0"/>
    <x v="0"/>
    <x v="1"/>
    <x v="7"/>
    <x v="11"/>
    <s v="NO1_A2"/>
    <x v="2"/>
    <x v="2"/>
    <s v="GNR_HP_ELEC_GROUND-WTR_COP-380_LS-4-MW_Y-2030"/>
    <n v="-0.20763737309674599"/>
    <n v="-0.74749454314828601"/>
  </r>
  <r>
    <x v="0"/>
    <x v="0"/>
    <x v="1"/>
    <x v="7"/>
    <x v="11"/>
    <s v="NO1_A2"/>
    <x v="1"/>
    <x v="1"/>
    <s v="GNR_ST_MSW_BP_CB-20"/>
    <n v="2.9784000000000001E-2"/>
    <n v="0.1072224"/>
  </r>
  <r>
    <x v="0"/>
    <x v="0"/>
    <x v="1"/>
    <x v="7"/>
    <x v="11"/>
    <s v="NO1_A2"/>
    <x v="18"/>
    <x v="1"/>
    <s v="GNR_ST_WOODCHI_BP_E-29_MS-80-MW-FEED_Y-2030"/>
    <n v="9.0074966666666798E-2"/>
    <n v="0.32426988000000101"/>
  </r>
  <r>
    <x v="0"/>
    <x v="0"/>
    <x v="1"/>
    <x v="7"/>
    <x v="11"/>
    <s v="NO1_A3"/>
    <x v="2"/>
    <x v="2"/>
    <s v="GNR_HP_ELEC_COP-270"/>
    <n v="-2.0277777777777801E-2"/>
    <n v="-7.2999999999999995E-2"/>
  </r>
  <r>
    <x v="0"/>
    <x v="0"/>
    <x v="1"/>
    <x v="7"/>
    <x v="11"/>
    <s v="NO1_A3"/>
    <x v="2"/>
    <x v="2"/>
    <s v="GNR_HP_ELEC_GROUND-WTR_COP-360_LS-4-MW_Y-2020"/>
    <n v="-9.1411693144082998E-2"/>
    <n v="-0.32908209531869898"/>
  </r>
  <r>
    <x v="0"/>
    <x v="0"/>
    <x v="1"/>
    <x v="7"/>
    <x v="11"/>
    <s v="NO1_A3"/>
    <x v="2"/>
    <x v="2"/>
    <s v="GNR_HP_ELEC_GROUND-WTR_COP-380_LS-4-MW_Y-2030"/>
    <n v="-0.42300429453238902"/>
    <n v="-1.5228154603166"/>
  </r>
  <r>
    <x v="0"/>
    <x v="0"/>
    <x v="1"/>
    <x v="7"/>
    <x v="11"/>
    <s v="NO1_A3"/>
    <x v="1"/>
    <x v="1"/>
    <s v="GNR_ST_MSW_BP_CB-20"/>
    <n v="6.7525000000000002E-2"/>
    <n v="0.24309"/>
  </r>
  <r>
    <x v="0"/>
    <x v="0"/>
    <x v="1"/>
    <x v="7"/>
    <x v="12"/>
    <s v="NO2_A1"/>
    <x v="2"/>
    <x v="10"/>
    <s v="GNR_ELYS_ELEC_SOEC_Y-20"/>
    <n v="0.49085952987638098"/>
    <n v="1.7670943075549701"/>
  </r>
  <r>
    <x v="0"/>
    <x v="0"/>
    <x v="1"/>
    <x v="7"/>
    <x v="12"/>
    <s v="NO2_A1"/>
    <x v="16"/>
    <x v="10"/>
    <s v="GNR_FC_H2_SOFCC_Y-30"/>
    <n v="0.28862540356731198"/>
    <n v="1.03905145284232"/>
  </r>
  <r>
    <x v="0"/>
    <x v="0"/>
    <x v="1"/>
    <x v="7"/>
    <x v="12"/>
    <s v="NO2_A1"/>
    <x v="4"/>
    <x v="4"/>
    <s v="GNR_ROR_WTR"/>
    <n v="10.765969168094999"/>
    <n v="38.757489005141998"/>
  </r>
  <r>
    <x v="0"/>
    <x v="0"/>
    <x v="1"/>
    <x v="7"/>
    <x v="12"/>
    <s v="NO2_A1"/>
    <x v="4"/>
    <x v="7"/>
    <s v="GNR_RES_WTR_NOPMP_MC-01"/>
    <n v="3.2166024084082498"/>
    <n v="11.579768670269701"/>
  </r>
  <r>
    <x v="0"/>
    <x v="0"/>
    <x v="1"/>
    <x v="7"/>
    <x v="12"/>
    <s v="NO2_A1"/>
    <x v="4"/>
    <x v="7"/>
    <s v="GNR_RES_WTR_NOPMP_MC-02"/>
    <n v="7.7718024084082504"/>
    <n v="27.978488670269702"/>
  </r>
  <r>
    <x v="0"/>
    <x v="0"/>
    <x v="1"/>
    <x v="7"/>
    <x v="12"/>
    <s v="NO2_A1"/>
    <x v="4"/>
    <x v="7"/>
    <s v="GNR_RES_WTR_NOPMP_MC-03"/>
    <n v="5.6159618122505996"/>
    <n v="20.2174625241021"/>
  </r>
  <r>
    <x v="0"/>
    <x v="0"/>
    <x v="1"/>
    <x v="7"/>
    <x v="12"/>
    <s v="NO2_A1"/>
    <x v="4"/>
    <x v="7"/>
    <s v="GNR_RES_WTR_NOPMP_MC-04"/>
    <n v="5.1812016056054997"/>
    <n v="18.652325780179801"/>
  </r>
  <r>
    <x v="0"/>
    <x v="0"/>
    <x v="1"/>
    <x v="7"/>
    <x v="12"/>
    <s v="NO2_A1"/>
    <x v="4"/>
    <x v="7"/>
    <s v="GNR_RES_WTR_NOPMP_MC-05"/>
    <n v="4.9133753508403801"/>
    <n v="17.6881512630254"/>
  </r>
  <r>
    <x v="0"/>
    <x v="0"/>
    <x v="1"/>
    <x v="7"/>
    <x v="12"/>
    <s v="NO2_A1"/>
    <x v="4"/>
    <x v="7"/>
    <s v="GNR_RES_WTR_NOPMP_MC-06"/>
    <n v="3.3482422631871298"/>
    <n v="12.0536721474737"/>
  </r>
  <r>
    <x v="0"/>
    <x v="0"/>
    <x v="1"/>
    <x v="7"/>
    <x v="12"/>
    <s v="NO2_A1"/>
    <x v="4"/>
    <x v="7"/>
    <s v="GNR_RES_WTR_NOPMP_MC-07"/>
    <n v="2.5906008028027498"/>
    <n v="9.3261628900899005"/>
  </r>
  <r>
    <x v="0"/>
    <x v="0"/>
    <x v="1"/>
    <x v="7"/>
    <x v="12"/>
    <s v="NO2_A1"/>
    <x v="4"/>
    <x v="7"/>
    <s v="GNR_RES_WTR_NOPMP_MC-08"/>
    <n v="0.28923255391404801"/>
    <n v="1.04123719409057"/>
  </r>
  <r>
    <x v="0"/>
    <x v="0"/>
    <x v="1"/>
    <x v="7"/>
    <x v="12"/>
    <s v="NO2_A1"/>
    <x v="4"/>
    <x v="7"/>
    <s v="GNR_RES_WTR_PMP_MC-01"/>
    <n v="4.5552000000000001"/>
    <n v="16.398720000000001"/>
  </r>
  <r>
    <x v="0"/>
    <x v="0"/>
    <x v="1"/>
    <x v="7"/>
    <x v="12"/>
    <s v="NO2_A1"/>
    <x v="5"/>
    <x v="5"/>
    <s v="GNR_WT_WIND_ONS"/>
    <n v="3.0705252000000001"/>
    <n v="11.05389072"/>
  </r>
  <r>
    <x v="0"/>
    <x v="0"/>
    <x v="1"/>
    <x v="7"/>
    <x v="12"/>
    <s v="NO2_A2"/>
    <x v="2"/>
    <x v="2"/>
    <s v="GNR_HP_ELEC_COP-270"/>
    <n v="-1.2977777777777801E-3"/>
    <n v="-4.6719999999999999E-3"/>
  </r>
  <r>
    <x v="0"/>
    <x v="0"/>
    <x v="1"/>
    <x v="7"/>
    <x v="12"/>
    <s v="NO2_A2"/>
    <x v="2"/>
    <x v="2"/>
    <s v="GNR_HP_ELEC_GROUND-WTR_COP-380_LS-4-MW_Y-2030"/>
    <n v="-2.22907016799909E-3"/>
    <n v="-8.0246526047967198E-3"/>
  </r>
  <r>
    <x v="0"/>
    <x v="0"/>
    <x v="1"/>
    <x v="7"/>
    <x v="12"/>
    <s v="NO2_A2"/>
    <x v="1"/>
    <x v="1"/>
    <s v="GNR_ST_MSW_BP_CB-30"/>
    <n v="3.9419999999999997E-2"/>
    <n v="0.14191200000000001"/>
  </r>
  <r>
    <x v="0"/>
    <x v="0"/>
    <x v="1"/>
    <x v="7"/>
    <x v="13"/>
    <s v="NO3_A1"/>
    <x v="16"/>
    <x v="10"/>
    <s v="GNR_FC_H2_SOFCC_Y-30"/>
    <n v="2.36831139630524"/>
    <n v="8.5259210266988497"/>
  </r>
  <r>
    <x v="0"/>
    <x v="0"/>
    <x v="1"/>
    <x v="7"/>
    <x v="13"/>
    <s v="NO3_A1"/>
    <x v="4"/>
    <x v="4"/>
    <s v="GNR_ROR_WTR"/>
    <n v="7.0650296785433904"/>
    <n v="25.434106842756201"/>
  </r>
  <r>
    <x v="0"/>
    <x v="0"/>
    <x v="1"/>
    <x v="7"/>
    <x v="13"/>
    <s v="NO3_A1"/>
    <x v="4"/>
    <x v="7"/>
    <s v="GNR_RES_WTR_NOPMP_MC-01"/>
    <n v="1.94337545966466"/>
    <n v="6.9961516547927696"/>
  </r>
  <r>
    <x v="0"/>
    <x v="0"/>
    <x v="1"/>
    <x v="7"/>
    <x v="13"/>
    <s v="NO3_A1"/>
    <x v="4"/>
    <x v="7"/>
    <s v="GNR_RES_WTR_NOPMP_MC-02"/>
    <n v="2.4716034596646601"/>
    <n v="8.8977724547927703"/>
  </r>
  <r>
    <x v="0"/>
    <x v="0"/>
    <x v="1"/>
    <x v="7"/>
    <x v="13"/>
    <s v="NO3_A1"/>
    <x v="4"/>
    <x v="7"/>
    <s v="GNR_RES_WTR_NOPMP_MC-03"/>
    <n v="2.0721557610421599"/>
    <n v="7.4597607397517898"/>
  </r>
  <r>
    <x v="0"/>
    <x v="0"/>
    <x v="1"/>
    <x v="7"/>
    <x v="13"/>
    <s v="NO3_A1"/>
    <x v="4"/>
    <x v="7"/>
    <s v="GNR_RES_WTR_NOPMP_MC-04"/>
    <n v="2.0596695497205499"/>
    <n v="7.4148103789939697"/>
  </r>
  <r>
    <x v="0"/>
    <x v="0"/>
    <x v="1"/>
    <x v="7"/>
    <x v="13"/>
    <s v="NO3_A1"/>
    <x v="4"/>
    <x v="7"/>
    <s v="GNR_RES_WTR_NOPMP_MC-05"/>
    <n v="1.9646847283897"/>
    <n v="7.0728650222029197"/>
  </r>
  <r>
    <x v="0"/>
    <x v="0"/>
    <x v="1"/>
    <x v="7"/>
    <x v="13"/>
    <s v="NO3_A1"/>
    <x v="4"/>
    <x v="7"/>
    <s v="GNR_RES_WTR_NOPMP_MC-06"/>
    <n v="1.0204862277676501"/>
    <n v="3.67375041996354"/>
  </r>
  <r>
    <x v="0"/>
    <x v="0"/>
    <x v="1"/>
    <x v="7"/>
    <x v="13"/>
    <s v="NO3_A1"/>
    <x v="4"/>
    <x v="7"/>
    <s v="GNR_RES_WTR_NOPMP_MC-07"/>
    <n v="0.471010713242352"/>
    <n v="1.6956385676724699"/>
  </r>
  <r>
    <x v="0"/>
    <x v="0"/>
    <x v="1"/>
    <x v="7"/>
    <x v="13"/>
    <s v="NO3_A1"/>
    <x v="4"/>
    <x v="7"/>
    <s v="GNR_RES_WTR_PMP_MC-01"/>
    <n v="0.52822800000000003"/>
    <n v="1.9016207999999999"/>
  </r>
  <r>
    <x v="0"/>
    <x v="0"/>
    <x v="1"/>
    <x v="7"/>
    <x v="13"/>
    <s v="NO3_A1"/>
    <x v="5"/>
    <x v="5"/>
    <s v="GNR_WT_WIND_ONS"/>
    <n v="2.1285082000000002"/>
    <n v="7.6626295200000003"/>
  </r>
  <r>
    <x v="0"/>
    <x v="0"/>
    <x v="1"/>
    <x v="7"/>
    <x v="13"/>
    <s v="NO3_A1"/>
    <x v="5"/>
    <x v="5"/>
    <s v="GNR_WT_WIND_ON_LS_Y-2020"/>
    <n v="12.233984100000001"/>
    <n v="44.042342759999997"/>
  </r>
  <r>
    <x v="0"/>
    <x v="0"/>
    <x v="1"/>
    <x v="7"/>
    <x v="13"/>
    <s v="NO3_A1"/>
    <x v="5"/>
    <x v="5"/>
    <s v="GNR_WT_WIND_ON_LS_Y-2030"/>
    <n v="0.69369169999999802"/>
    <n v="2.49729011999999"/>
  </r>
  <r>
    <x v="0"/>
    <x v="0"/>
    <x v="1"/>
    <x v="7"/>
    <x v="13"/>
    <s v="NO3_A2"/>
    <x v="2"/>
    <x v="10"/>
    <s v="GNR_ELYS_ELEC_SOEC_Y-20"/>
    <n v="4.0277404699068597"/>
    <n v="14.4998656916647"/>
  </r>
  <r>
    <x v="0"/>
    <x v="0"/>
    <x v="1"/>
    <x v="7"/>
    <x v="13"/>
    <s v="NO3_A2"/>
    <x v="2"/>
    <x v="2"/>
    <s v="GNR_BO_ELEC_E-99"/>
    <n v="-4.7781818181818203E-2"/>
    <n v="-0.172014545454545"/>
  </r>
  <r>
    <x v="0"/>
    <x v="0"/>
    <x v="1"/>
    <x v="7"/>
    <x v="13"/>
    <s v="NO3_A2"/>
    <x v="2"/>
    <x v="2"/>
    <s v="GNR_HP_ELEC_COP-270"/>
    <n v="-7.78666666666667E-3"/>
    <n v="-2.8032000000000001E-2"/>
  </r>
  <r>
    <x v="0"/>
    <x v="0"/>
    <x v="1"/>
    <x v="7"/>
    <x v="13"/>
    <s v="NO3_A2"/>
    <x v="2"/>
    <x v="2"/>
    <s v="GNR_HP_ELEC_GROUND-WTR_COP-380_LS-4-MW_Y-2030"/>
    <n v="-6.6191360246952904E-3"/>
    <n v="-2.38288896889031E-2"/>
  </r>
  <r>
    <x v="0"/>
    <x v="0"/>
    <x v="1"/>
    <x v="7"/>
    <x v="13"/>
    <s v="NO3_A2"/>
    <x v="1"/>
    <x v="1"/>
    <s v="GNR_ST_MSW_BP_CB-20"/>
    <n v="1.5768000000000001E-2"/>
    <n v="5.6764799999999997E-2"/>
  </r>
  <r>
    <x v="0"/>
    <x v="0"/>
    <x v="1"/>
    <x v="7"/>
    <x v="13"/>
    <s v="NO3_A3"/>
    <x v="2"/>
    <x v="2"/>
    <s v="GNR_BO_ELEC_E-99"/>
    <n v="-0.16325454545454501"/>
    <n v="-0.58771636363636404"/>
  </r>
  <r>
    <x v="0"/>
    <x v="0"/>
    <x v="1"/>
    <x v="7"/>
    <x v="13"/>
    <s v="NO3_A3"/>
    <x v="2"/>
    <x v="2"/>
    <s v="GNR_HP_ELEC_COP-270"/>
    <n v="-6.4888888888888895E-4"/>
    <n v="-2.336E-3"/>
  </r>
  <r>
    <x v="0"/>
    <x v="0"/>
    <x v="1"/>
    <x v="7"/>
    <x v="13"/>
    <s v="NO3_A3"/>
    <x v="2"/>
    <x v="2"/>
    <s v="GNR_HP_ELEC_GROUND-WTR_COP-380_LS-4-MW_Y-2030"/>
    <n v="-9.48358591526242E-2"/>
    <n v="-0.34140909294944699"/>
  </r>
  <r>
    <x v="0"/>
    <x v="0"/>
    <x v="1"/>
    <x v="7"/>
    <x v="14"/>
    <s v="NO4_A1"/>
    <x v="2"/>
    <x v="2"/>
    <s v="GNR_BO_ELEC_E-99_LS-10-MW-FEED_Y-2020"/>
    <n v="-1.39590755616364"/>
    <n v="-5.0252672021890996"/>
  </r>
  <r>
    <x v="0"/>
    <x v="0"/>
    <x v="1"/>
    <x v="7"/>
    <x v="14"/>
    <s v="NO4_A1"/>
    <x v="4"/>
    <x v="4"/>
    <s v="GNR_ROR_WTR"/>
    <n v="4.1384792691558996"/>
    <n v="14.8985253689612"/>
  </r>
  <r>
    <x v="0"/>
    <x v="0"/>
    <x v="1"/>
    <x v="7"/>
    <x v="14"/>
    <s v="NO4_A1"/>
    <x v="4"/>
    <x v="7"/>
    <s v="GNR_RES_WTR_NOPMP_MC-01"/>
    <n v="3.67537745819287"/>
    <n v="13.231358849494301"/>
  </r>
  <r>
    <x v="0"/>
    <x v="0"/>
    <x v="1"/>
    <x v="7"/>
    <x v="14"/>
    <s v="NO4_A1"/>
    <x v="4"/>
    <x v="7"/>
    <s v="GNR_RES_WTR_NOPMP_MC-02"/>
    <n v="3.67537745819287"/>
    <n v="13.231358849494301"/>
  </r>
  <r>
    <x v="0"/>
    <x v="0"/>
    <x v="1"/>
    <x v="7"/>
    <x v="14"/>
    <s v="NO4_A1"/>
    <x v="4"/>
    <x v="7"/>
    <s v="GNR_RES_WTR_NOPMP_MC-03"/>
    <n v="3.67537745819287"/>
    <n v="13.231358849494301"/>
  </r>
  <r>
    <x v="0"/>
    <x v="0"/>
    <x v="1"/>
    <x v="7"/>
    <x v="14"/>
    <s v="NO4_A1"/>
    <x v="4"/>
    <x v="7"/>
    <s v="GNR_RES_WTR_NOPMP_MC-04"/>
    <n v="3.67537745819287"/>
    <n v="13.231358849494301"/>
  </r>
  <r>
    <x v="0"/>
    <x v="0"/>
    <x v="1"/>
    <x v="7"/>
    <x v="14"/>
    <s v="NO4_A1"/>
    <x v="4"/>
    <x v="7"/>
    <s v="GNR_RES_WTR_NOPMP_MC-05"/>
    <n v="3.5021023729257399"/>
    <n v="12.6075685425327"/>
  </r>
  <r>
    <x v="0"/>
    <x v="0"/>
    <x v="1"/>
    <x v="7"/>
    <x v="14"/>
    <s v="NO4_A1"/>
    <x v="4"/>
    <x v="7"/>
    <s v="GNR_RES_WTR_NOPMP_MC-06"/>
    <n v="1.7234760403112599"/>
    <n v="6.2045137451205301"/>
  </r>
  <r>
    <x v="0"/>
    <x v="0"/>
    <x v="1"/>
    <x v="7"/>
    <x v="14"/>
    <s v="NO4_A1"/>
    <x v="4"/>
    <x v="7"/>
    <s v="GNR_RES_WTR_NOPMP_MC-07"/>
    <n v="0.94715053621916401"/>
    <n v="3.4097419303889902"/>
  </r>
  <r>
    <x v="0"/>
    <x v="0"/>
    <x v="1"/>
    <x v="7"/>
    <x v="14"/>
    <s v="NO4_A1"/>
    <x v="4"/>
    <x v="7"/>
    <s v="GNR_RES_WTR_NOPMP_MC-08"/>
    <n v="0.197349636389827"/>
    <n v="0.710458691003378"/>
  </r>
  <r>
    <x v="0"/>
    <x v="0"/>
    <x v="1"/>
    <x v="7"/>
    <x v="14"/>
    <s v="NO4_A1"/>
    <x v="5"/>
    <x v="5"/>
    <s v="GNR_WT_WIND_ONS"/>
    <n v="2.1294"/>
    <n v="7.6658400000000002"/>
  </r>
  <r>
    <x v="0"/>
    <x v="0"/>
    <x v="1"/>
    <x v="7"/>
    <x v="14"/>
    <s v="NO4_A2"/>
    <x v="2"/>
    <x v="2"/>
    <s v="GNR_BO_ELEC_E-99"/>
    <n v="-4.8890047560073901E-3"/>
    <n v="-1.7600417121626601E-2"/>
  </r>
  <r>
    <x v="0"/>
    <x v="0"/>
    <x v="1"/>
    <x v="7"/>
    <x v="14"/>
    <s v="NO4_A2"/>
    <x v="2"/>
    <x v="2"/>
    <s v="GNR_HP_ELEC_COP-270"/>
    <n v="-4.3800000000000002E-3"/>
    <n v="-1.5768000000000001E-2"/>
  </r>
  <r>
    <x v="0"/>
    <x v="0"/>
    <x v="1"/>
    <x v="7"/>
    <x v="14"/>
    <s v="NO4_A2"/>
    <x v="1"/>
    <x v="1"/>
    <s v="GNR_ST_MSW_BP_CB-20"/>
    <n v="8.7600000000000004E-4"/>
    <n v="3.1535999999999999E-3"/>
  </r>
  <r>
    <x v="0"/>
    <x v="0"/>
    <x v="1"/>
    <x v="7"/>
    <x v="15"/>
    <s v="NO5_A1"/>
    <x v="1"/>
    <x v="1"/>
    <s v="GNR_ST_MSW_BP_E-23_LS-220-MW-FEED_Y-2020"/>
    <n v="1.81275833083015"/>
    <n v="6.5259299909885602"/>
  </r>
  <r>
    <x v="0"/>
    <x v="0"/>
    <x v="1"/>
    <x v="7"/>
    <x v="15"/>
    <s v="NO5_A1"/>
    <x v="4"/>
    <x v="4"/>
    <s v="GNR_ROR_WTR"/>
    <n v="9.9313813027243292"/>
    <n v="35.752972689807599"/>
  </r>
  <r>
    <x v="0"/>
    <x v="0"/>
    <x v="1"/>
    <x v="7"/>
    <x v="15"/>
    <s v="NO5_A1"/>
    <x v="4"/>
    <x v="7"/>
    <s v="GNR_RES_WTR_NOPMP_MC-01"/>
    <n v="1.3507327989206199"/>
    <n v="4.8626380761142496"/>
  </r>
  <r>
    <x v="0"/>
    <x v="0"/>
    <x v="1"/>
    <x v="7"/>
    <x v="15"/>
    <s v="NO5_A1"/>
    <x v="4"/>
    <x v="7"/>
    <s v="GNR_RES_WTR_NOPMP_MC-02"/>
    <n v="5.2401727989206197"/>
    <n v="18.864622076114198"/>
  </r>
  <r>
    <x v="0"/>
    <x v="0"/>
    <x v="1"/>
    <x v="7"/>
    <x v="15"/>
    <s v="NO5_A1"/>
    <x v="4"/>
    <x v="7"/>
    <s v="GNR_RES_WTR_NOPMP_MC-03"/>
    <n v="5.2401727989206197"/>
    <n v="18.864622076114198"/>
  </r>
  <r>
    <x v="0"/>
    <x v="0"/>
    <x v="1"/>
    <x v="7"/>
    <x v="15"/>
    <s v="NO5_A1"/>
    <x v="4"/>
    <x v="7"/>
    <s v="GNR_RES_WTR_NOPMP_MC-04"/>
    <n v="3.7544036767059499"/>
    <n v="13.5158532361414"/>
  </r>
  <r>
    <x v="0"/>
    <x v="0"/>
    <x v="1"/>
    <x v="7"/>
    <x v="15"/>
    <s v="NO5_A1"/>
    <x v="4"/>
    <x v="7"/>
    <s v="GNR_RES_WTR_NOPMP_MC-05"/>
    <n v="2.1126421338425998"/>
    <n v="7.6055116818333497"/>
  </r>
  <r>
    <x v="0"/>
    <x v="0"/>
    <x v="1"/>
    <x v="7"/>
    <x v="15"/>
    <s v="NO5_A1"/>
    <x v="4"/>
    <x v="7"/>
    <s v="GNR_RES_WTR_NOPMP_MC-06"/>
    <n v="1.7467242663068701"/>
    <n v="6.2882073587047502"/>
  </r>
  <r>
    <x v="0"/>
    <x v="0"/>
    <x v="1"/>
    <x v="7"/>
    <x v="15"/>
    <s v="NO5_A1"/>
    <x v="4"/>
    <x v="7"/>
    <s v="GNR_RES_WTR_NOPMP_MC-07"/>
    <n v="1.7467242663068701"/>
    <n v="6.2882073587047502"/>
  </r>
  <r>
    <x v="0"/>
    <x v="0"/>
    <x v="1"/>
    <x v="7"/>
    <x v="15"/>
    <s v="NO5_A1"/>
    <x v="4"/>
    <x v="7"/>
    <s v="GNR_RES_WTR_NOPMP_MC-08"/>
    <n v="0.32140982204754998"/>
    <n v="1.15707535937118"/>
  </r>
  <r>
    <x v="0"/>
    <x v="0"/>
    <x v="1"/>
    <x v="7"/>
    <x v="15"/>
    <s v="NO5_A1"/>
    <x v="4"/>
    <x v="7"/>
    <s v="GNR_RES_WTR_PMP_MC-01"/>
    <n v="3.88944"/>
    <n v="14.001984"/>
  </r>
  <r>
    <x v="0"/>
    <x v="0"/>
    <x v="1"/>
    <x v="7"/>
    <x v="15"/>
    <s v="NO5_A1"/>
    <x v="5"/>
    <x v="5"/>
    <s v="GNR_WT_WIND_ON_LS_Y-2020"/>
    <n v="0.66592399999999996"/>
    <n v="2.3973263999999999"/>
  </r>
  <r>
    <x v="0"/>
    <x v="0"/>
    <x v="1"/>
    <x v="7"/>
    <x v="15"/>
    <s v="NO5_A2"/>
    <x v="2"/>
    <x v="2"/>
    <s v="GNR_HP_ELEC_GROUND-WTR_COP-380_LS-4-MW_Y-2030"/>
    <n v="-4.5292400683195899E-2"/>
    <n v="-0.16305264245950499"/>
  </r>
  <r>
    <x v="0"/>
    <x v="0"/>
    <x v="1"/>
    <x v="7"/>
    <x v="15"/>
    <s v="NO5_A2"/>
    <x v="1"/>
    <x v="1"/>
    <s v="GNR_ST_MSW_BP_CB-20"/>
    <n v="4.0149999999999998E-2"/>
    <n v="0.14454"/>
  </r>
  <r>
    <x v="0"/>
    <x v="0"/>
    <x v="1"/>
    <x v="8"/>
    <x v="16"/>
    <s v="PL_A"/>
    <x v="0"/>
    <x v="1"/>
    <s v="BIEL-4_ST_COAL_BP"/>
    <n v="0.21024000000000001"/>
    <n v="0.75686399999999998"/>
  </r>
  <r>
    <x v="0"/>
    <x v="0"/>
    <x v="1"/>
    <x v="8"/>
    <x v="16"/>
    <s v="PL_A"/>
    <x v="0"/>
    <x v="1"/>
    <s v="CHOR2-1_ST_COAL_BP"/>
    <n v="1.19136"/>
    <n v="4.2888960000000003"/>
  </r>
  <r>
    <x v="0"/>
    <x v="0"/>
    <x v="1"/>
    <x v="8"/>
    <x v="16"/>
    <s v="PL_A"/>
    <x v="0"/>
    <x v="1"/>
    <s v="KARO-2_ST_COAL_BP"/>
    <n v="0.38544"/>
    <n v="1.3875839999999999"/>
  </r>
  <r>
    <x v="0"/>
    <x v="0"/>
    <x v="1"/>
    <x v="8"/>
    <x v="16"/>
    <s v="PL_A"/>
    <x v="0"/>
    <x v="1"/>
    <s v="KATO_ST_COAL_BP"/>
    <n v="0.53874"/>
    <n v="1.9394640000000001"/>
  </r>
  <r>
    <x v="0"/>
    <x v="0"/>
    <x v="1"/>
    <x v="8"/>
    <x v="16"/>
    <s v="PL_A"/>
    <x v="0"/>
    <x v="1"/>
    <s v="SIER-1_ST_COAL_BP"/>
    <n v="0.61758000000000002"/>
    <n v="2.2232880000000002"/>
  </r>
  <r>
    <x v="0"/>
    <x v="0"/>
    <x v="1"/>
    <x v="8"/>
    <x v="16"/>
    <s v="PL_A"/>
    <x v="0"/>
    <x v="1"/>
    <s v="TYCH_ST_COAL_BP"/>
    <n v="0.15767999999999999"/>
    <n v="0.56764800000000004"/>
  </r>
  <r>
    <x v="0"/>
    <x v="0"/>
    <x v="1"/>
    <x v="8"/>
    <x v="16"/>
    <s v="PL_A"/>
    <x v="0"/>
    <x v="1"/>
    <s v="ZIEL-2_ST_COAL_BP"/>
    <n v="4.8180000000000001E-2"/>
    <n v="0.17344799999999999"/>
  </r>
  <r>
    <x v="0"/>
    <x v="0"/>
    <x v="1"/>
    <x v="8"/>
    <x v="16"/>
    <s v="PL_A"/>
    <x v="0"/>
    <x v="1"/>
    <s v="ZIEL-4_ST_COAL_BP"/>
    <n v="0.26279999999999998"/>
    <n v="0.94608000000000003"/>
  </r>
  <r>
    <x v="0"/>
    <x v="0"/>
    <x v="1"/>
    <x v="8"/>
    <x v="16"/>
    <s v="PL_A"/>
    <x v="2"/>
    <x v="8"/>
    <s v="GNR_ES_ELEC_BAT-LITHIO_E-95_Y-16-29"/>
    <n v="10.4272035300942"/>
    <n v="37.537932708339099"/>
  </r>
  <r>
    <x v="0"/>
    <x v="0"/>
    <x v="1"/>
    <x v="8"/>
    <x v="16"/>
    <s v="PL_A"/>
    <x v="1"/>
    <x v="1"/>
    <s v="GNR_ST_MSW_BP_E-24_LS-220-MW-FEED_Y-2030"/>
    <n v="17.2608584964306"/>
    <n v="62.139090587150299"/>
  </r>
  <r>
    <x v="0"/>
    <x v="0"/>
    <x v="1"/>
    <x v="8"/>
    <x v="16"/>
    <s v="PL_A"/>
    <x v="1"/>
    <x v="0"/>
    <s v="GNR_ST_MSW_BP_E-15"/>
    <n v="0.11913600000000001"/>
    <n v="0.42888959999999998"/>
  </r>
  <r>
    <x v="0"/>
    <x v="0"/>
    <x v="1"/>
    <x v="8"/>
    <x v="16"/>
    <s v="PL_A"/>
    <x v="15"/>
    <x v="1"/>
    <s v="NOWA-1_ST_NGAS_BP"/>
    <n v="0.55625999999999998"/>
    <n v="2.0025360000000001"/>
  </r>
  <r>
    <x v="0"/>
    <x v="0"/>
    <x v="1"/>
    <x v="8"/>
    <x v="16"/>
    <s v="PL_A"/>
    <x v="15"/>
    <x v="1"/>
    <s v="RZES-2_ST_NGAS_BP"/>
    <n v="0.14016000000000001"/>
    <n v="0.50457600000000002"/>
  </r>
  <r>
    <x v="0"/>
    <x v="0"/>
    <x v="1"/>
    <x v="8"/>
    <x v="16"/>
    <s v="PL_A"/>
    <x v="15"/>
    <x v="1"/>
    <s v="ZIEL-3_ST_NGAS_BP"/>
    <n v="0.52559999999999996"/>
    <n v="1.8921600000000001"/>
  </r>
  <r>
    <x v="0"/>
    <x v="0"/>
    <x v="1"/>
    <x v="8"/>
    <x v="16"/>
    <s v="PL_A"/>
    <x v="17"/>
    <x v="1"/>
    <s v="GNR_ST_STRAW_BP_E-15"/>
    <n v="0.14366399999999999"/>
    <n v="0.51719040000000005"/>
  </r>
  <r>
    <x v="0"/>
    <x v="0"/>
    <x v="1"/>
    <x v="8"/>
    <x v="16"/>
    <s v="PL_A"/>
    <x v="17"/>
    <x v="0"/>
    <s v="LODZ-3_ST_STRAW_EXT"/>
    <n v="0.2063856"/>
    <n v="0.74298816000000001"/>
  </r>
  <r>
    <x v="0"/>
    <x v="0"/>
    <x v="1"/>
    <x v="8"/>
    <x v="16"/>
    <s v="PL_A"/>
    <x v="3"/>
    <x v="3"/>
    <s v="GNR_PV_SUN"/>
    <n v="1.09788013030086E-3"/>
    <n v="3.9523684690830896E-3"/>
  </r>
  <r>
    <x v="0"/>
    <x v="0"/>
    <x v="1"/>
    <x v="8"/>
    <x v="16"/>
    <s v="PL_A"/>
    <x v="4"/>
    <x v="9"/>
    <s v="GNR_ES_WTR_PMP"/>
    <n v="3.1506799999999999E-3"/>
    <n v="1.1342448E-2"/>
  </r>
  <r>
    <x v="0"/>
    <x v="0"/>
    <x v="1"/>
    <x v="8"/>
    <x v="16"/>
    <s v="PL_A"/>
    <x v="5"/>
    <x v="5"/>
    <s v="GNR_WT_WIND_ONS"/>
    <n v="14.289785999999999"/>
    <n v="51.443229600000002"/>
  </r>
  <r>
    <x v="0"/>
    <x v="0"/>
    <x v="1"/>
    <x v="8"/>
    <x v="16"/>
    <s v="PL_A"/>
    <x v="5"/>
    <x v="5"/>
    <s v="GNR_WT_WIND_ON_LS_Y-2020"/>
    <n v="56.820167903906999"/>
    <n v="204.552604454065"/>
  </r>
  <r>
    <x v="0"/>
    <x v="0"/>
    <x v="1"/>
    <x v="8"/>
    <x v="16"/>
    <s v="PL_A"/>
    <x v="18"/>
    <x v="1"/>
    <s v="GNR_ST_WOODCHI_BP_E-29_LS-600-MW-FEED_Y-2030"/>
    <n v="1.1163912499999999"/>
    <n v="4.0190085000000098"/>
  </r>
  <r>
    <x v="0"/>
    <x v="0"/>
    <x v="1"/>
    <x v="8"/>
    <x v="16"/>
    <s v="PL_Rural"/>
    <x v="0"/>
    <x v="6"/>
    <s v="LAZI-6_ST_COAL_CND"/>
    <n v="8.1044599999999994E-2"/>
    <n v="0.29176056"/>
  </r>
  <r>
    <x v="0"/>
    <x v="0"/>
    <x v="1"/>
    <x v="8"/>
    <x v="16"/>
    <s v="PL_Rural"/>
    <x v="10"/>
    <x v="6"/>
    <s v="GNR_ST_NUCL_CND_E-33"/>
    <n v="24.31776"/>
    <n v="87.543936000000002"/>
  </r>
  <r>
    <x v="0"/>
    <x v="0"/>
    <x v="1"/>
    <x v="8"/>
    <x v="16"/>
    <s v="PL_Rural"/>
    <x v="4"/>
    <x v="4"/>
    <s v="GNR_ROR_WTR"/>
    <n v="1.12035"/>
    <n v="4.0332600000000003"/>
  </r>
  <r>
    <x v="0"/>
    <x v="0"/>
    <x v="1"/>
    <x v="9"/>
    <x v="17"/>
    <s v="SE1A"/>
    <x v="4"/>
    <x v="4"/>
    <s v="GNR_ROR_WTR"/>
    <n v="5.0573856784629196"/>
    <n v="18.206588442466501"/>
  </r>
  <r>
    <x v="0"/>
    <x v="0"/>
    <x v="1"/>
    <x v="9"/>
    <x v="17"/>
    <s v="SE1A"/>
    <x v="4"/>
    <x v="7"/>
    <s v="GNR_RES_WTR_NOPMP_MC-01"/>
    <n v="3.5521799999999999"/>
    <n v="12.787848"/>
  </r>
  <r>
    <x v="0"/>
    <x v="0"/>
    <x v="1"/>
    <x v="9"/>
    <x v="17"/>
    <s v="SE1A"/>
    <x v="4"/>
    <x v="7"/>
    <s v="GNR_RES_WTR_NOPMP_MC-02"/>
    <n v="3.5521799999999999"/>
    <n v="12.787848"/>
  </r>
  <r>
    <x v="0"/>
    <x v="0"/>
    <x v="1"/>
    <x v="9"/>
    <x v="17"/>
    <s v="SE1A"/>
    <x v="4"/>
    <x v="7"/>
    <s v="GNR_RES_WTR_NOPMP_MC-03"/>
    <n v="2.4389527784147398"/>
    <n v="8.7802300022930808"/>
  </r>
  <r>
    <x v="0"/>
    <x v="0"/>
    <x v="1"/>
    <x v="9"/>
    <x v="17"/>
    <s v="SE1A"/>
    <x v="4"/>
    <x v="7"/>
    <s v="GNR_RES_WTR_NOPMP_MC-04"/>
    <n v="1.1840599999999999"/>
    <n v="4.2626160000000004"/>
  </r>
  <r>
    <x v="0"/>
    <x v="0"/>
    <x v="1"/>
    <x v="9"/>
    <x v="17"/>
    <s v="SE1A"/>
    <x v="4"/>
    <x v="7"/>
    <s v="GNR_RES_WTR_NOPMP_MC-05"/>
    <n v="1.1840599999999999"/>
    <n v="4.2626160000000004"/>
  </r>
  <r>
    <x v="0"/>
    <x v="0"/>
    <x v="1"/>
    <x v="9"/>
    <x v="17"/>
    <s v="SE1A"/>
    <x v="4"/>
    <x v="7"/>
    <s v="GNR_RES_WTR_NOPMP_MC-06"/>
    <n v="1.1840599999999999"/>
    <n v="4.2626160000000004"/>
  </r>
  <r>
    <x v="0"/>
    <x v="0"/>
    <x v="1"/>
    <x v="9"/>
    <x v="17"/>
    <s v="SE1A"/>
    <x v="4"/>
    <x v="7"/>
    <s v="GNR_RES_WTR_NOPMP_MC-07"/>
    <n v="0.206880435168909"/>
    <n v="0.74476956660807203"/>
  </r>
  <r>
    <x v="0"/>
    <x v="0"/>
    <x v="1"/>
    <x v="9"/>
    <x v="17"/>
    <s v="SE1A"/>
    <x v="5"/>
    <x v="5"/>
    <s v="GNR_WT_WIND_ONS"/>
    <n v="4.9862206320000002"/>
    <n v="17.950394275200001"/>
  </r>
  <r>
    <x v="0"/>
    <x v="0"/>
    <x v="1"/>
    <x v="9"/>
    <x v="17"/>
    <s v="SE1_IND"/>
    <x v="2"/>
    <x v="2"/>
    <s v="GNR_HP_ELEC_AIR-WTR_COP-310_LS_Y-2020"/>
    <n v="-8.2967678615069498E-2"/>
    <n v="-0.29868364301424999"/>
  </r>
  <r>
    <x v="0"/>
    <x v="0"/>
    <x v="1"/>
    <x v="9"/>
    <x v="17"/>
    <s v="SE1_IND"/>
    <x v="1"/>
    <x v="1"/>
    <s v="GNR_ST_MSW_BP_E-23_LS-220-MW-FEED_Y-2020"/>
    <n v="0.84095375002378603"/>
    <n v="3.0274335000856301"/>
  </r>
  <r>
    <x v="0"/>
    <x v="0"/>
    <x v="1"/>
    <x v="9"/>
    <x v="17"/>
    <s v="SE1_IND"/>
    <x v="1"/>
    <x v="1"/>
    <s v="GNR_ST_MSW_BP_E-24_LS-220-MW-FEED_Y-2030"/>
    <n v="7.7906650219550302E-2"/>
    <n v="0.28046394079038101"/>
  </r>
  <r>
    <x v="0"/>
    <x v="0"/>
    <x v="1"/>
    <x v="9"/>
    <x v="17"/>
    <s v="SE1_medium"/>
    <x v="2"/>
    <x v="2"/>
    <s v="GNR_HP_ELEC_GROUND-WTR_COP-380_LS-4-MW_Y-2030"/>
    <n v="-0.25322881104389799"/>
    <n v="-0.91162371975803402"/>
  </r>
  <r>
    <x v="0"/>
    <x v="0"/>
    <x v="1"/>
    <x v="9"/>
    <x v="17"/>
    <s v="SE1_medium"/>
    <x v="1"/>
    <x v="1"/>
    <s v="GNR_ST_MSW_BP_CB-20"/>
    <n v="0.1229904"/>
    <n v="0.44276544000000001"/>
  </r>
  <r>
    <x v="0"/>
    <x v="0"/>
    <x v="1"/>
    <x v="9"/>
    <x v="17"/>
    <s v="SE1_small"/>
    <x v="2"/>
    <x v="2"/>
    <s v="GNR_HP_ELEC_GROUND-WTR_COP-360_LS-4-MW_Y-2020"/>
    <n v="-0.13310114446901"/>
    <n v="-0.47916412008843601"/>
  </r>
  <r>
    <x v="0"/>
    <x v="0"/>
    <x v="1"/>
    <x v="9"/>
    <x v="17"/>
    <s v="SE1_small"/>
    <x v="18"/>
    <x v="1"/>
    <s v="GNR_ST_WOODCHI_BP_CB-20"/>
    <n v="4.6828651483790604E-3"/>
    <n v="1.6858314534164601E-2"/>
  </r>
  <r>
    <x v="0"/>
    <x v="0"/>
    <x v="1"/>
    <x v="9"/>
    <x v="18"/>
    <s v="SE2A"/>
    <x v="4"/>
    <x v="4"/>
    <s v="GNR_ROR_WTR"/>
    <n v="14.9567720942319"/>
    <n v="53.844379539234801"/>
  </r>
  <r>
    <x v="0"/>
    <x v="0"/>
    <x v="1"/>
    <x v="9"/>
    <x v="18"/>
    <s v="SE2A"/>
    <x v="4"/>
    <x v="7"/>
    <s v="GNR_RES_WTR_NOPMP_MC-01"/>
    <n v="3.5695705432814901"/>
    <n v="12.8504539558134"/>
  </r>
  <r>
    <x v="0"/>
    <x v="0"/>
    <x v="1"/>
    <x v="9"/>
    <x v="18"/>
    <s v="SE2A"/>
    <x v="4"/>
    <x v="7"/>
    <s v="GNR_RES_WTR_NOPMP_MC-02"/>
    <n v="4.51565054328149"/>
    <n v="16.256341955813401"/>
  </r>
  <r>
    <x v="0"/>
    <x v="0"/>
    <x v="1"/>
    <x v="9"/>
    <x v="18"/>
    <s v="SE2A"/>
    <x v="4"/>
    <x v="7"/>
    <s v="GNR_RES_WTR_NOPMP_MC-03"/>
    <n v="3.7630421194012502"/>
    <n v="13.5469516298445"/>
  </r>
  <r>
    <x v="0"/>
    <x v="0"/>
    <x v="1"/>
    <x v="9"/>
    <x v="18"/>
    <s v="SE2A"/>
    <x v="4"/>
    <x v="7"/>
    <s v="GNR_RES_WTR_NOPMP_MC-04"/>
    <n v="3.7630421194012502"/>
    <n v="13.5469516298445"/>
  </r>
  <r>
    <x v="0"/>
    <x v="0"/>
    <x v="1"/>
    <x v="9"/>
    <x v="18"/>
    <s v="SE2A"/>
    <x v="4"/>
    <x v="7"/>
    <s v="GNR_RES_WTR_NOPMP_MC-05"/>
    <n v="3.7630421194012502"/>
    <n v="13.5469516298445"/>
  </r>
  <r>
    <x v="0"/>
    <x v="0"/>
    <x v="1"/>
    <x v="9"/>
    <x v="18"/>
    <s v="SE2A"/>
    <x v="4"/>
    <x v="7"/>
    <s v="GNR_RES_WTR_NOPMP_MC-06"/>
    <n v="2.5742576358626699"/>
    <n v="9.2673274891056003"/>
  </r>
  <r>
    <x v="0"/>
    <x v="0"/>
    <x v="1"/>
    <x v="9"/>
    <x v="18"/>
    <s v="SE2A"/>
    <x v="4"/>
    <x v="7"/>
    <s v="GNR_RES_WTR_PMP_MC-01"/>
    <n v="0.94608000000000003"/>
    <n v="3.405888"/>
  </r>
  <r>
    <x v="0"/>
    <x v="0"/>
    <x v="1"/>
    <x v="9"/>
    <x v="18"/>
    <s v="SE2A"/>
    <x v="5"/>
    <x v="5"/>
    <s v="GNR_WT_WIND_ONS"/>
    <n v="9.4801729780000006"/>
    <n v="34.128622720800003"/>
  </r>
  <r>
    <x v="0"/>
    <x v="0"/>
    <x v="1"/>
    <x v="9"/>
    <x v="18"/>
    <s v="SE2_IND"/>
    <x v="1"/>
    <x v="1"/>
    <s v="GNR_ST_MSW_BP_E-23_LS-220-MW-FEED_Y-2020"/>
    <n v="2.6616001852831901"/>
    <n v="9.5817606670194699"/>
  </r>
  <r>
    <x v="0"/>
    <x v="0"/>
    <x v="1"/>
    <x v="9"/>
    <x v="18"/>
    <s v="SE2_medium"/>
    <x v="2"/>
    <x v="2"/>
    <s v="GNR_HP_ELEC_GROUND-WTR_COP-360_LS-4-MW_Y-2020"/>
    <n v="-0.52738236043707598"/>
    <n v="-1.89857649757347"/>
  </r>
  <r>
    <x v="0"/>
    <x v="0"/>
    <x v="1"/>
    <x v="9"/>
    <x v="18"/>
    <s v="SE2_medium"/>
    <x v="1"/>
    <x v="1"/>
    <s v="GNR_ST_MSW_BP_CB-20"/>
    <n v="5.4746418675480003E-2"/>
    <n v="0.19708710723172801"/>
  </r>
  <r>
    <x v="0"/>
    <x v="0"/>
    <x v="1"/>
    <x v="9"/>
    <x v="18"/>
    <s v="SE2_medium"/>
    <x v="1"/>
    <x v="1"/>
    <s v="GNR_ST_MSW_BP_CB-40"/>
    <n v="0.16924320000000001"/>
    <n v="0.60927551999999996"/>
  </r>
  <r>
    <x v="0"/>
    <x v="0"/>
    <x v="1"/>
    <x v="9"/>
    <x v="18"/>
    <s v="SE2_medium"/>
    <x v="18"/>
    <x v="1"/>
    <s v="GNR_ST_WOODCHI_BP_CB-30"/>
    <n v="3.7054799999999999E-2"/>
    <n v="0.13339728000000001"/>
  </r>
  <r>
    <x v="0"/>
    <x v="0"/>
    <x v="1"/>
    <x v="9"/>
    <x v="18"/>
    <s v="SE2_medium"/>
    <x v="18"/>
    <x v="1"/>
    <s v="GNR_ST_WOODCHI_BP_CB-40"/>
    <n v="0.30659999999999998"/>
    <n v="1.1037600000000001"/>
  </r>
  <r>
    <x v="0"/>
    <x v="0"/>
    <x v="1"/>
    <x v="9"/>
    <x v="18"/>
    <s v="SE2_medium"/>
    <x v="18"/>
    <x v="1"/>
    <s v="GNR_ST_WOODCHI_BP_CB-50"/>
    <n v="4.7303999999999999E-2"/>
    <n v="0.17029440000000001"/>
  </r>
  <r>
    <x v="0"/>
    <x v="0"/>
    <x v="1"/>
    <x v="9"/>
    <x v="18"/>
    <s v="SE2_small"/>
    <x v="2"/>
    <x v="2"/>
    <s v="GNR_HP_ELEC_GROUND-WTR_COP-360_LS-4-MW_Y-2020"/>
    <n v="-0.207123505077077"/>
    <n v="-0.74564461827747897"/>
  </r>
  <r>
    <x v="0"/>
    <x v="0"/>
    <x v="1"/>
    <x v="9"/>
    <x v="19"/>
    <s v="SE3A"/>
    <x v="10"/>
    <x v="6"/>
    <s v="GNR_ST_NUCL_CND_E-33"/>
    <n v="38.684685600000002"/>
    <n v="139.26486815999999"/>
  </r>
  <r>
    <x v="0"/>
    <x v="0"/>
    <x v="1"/>
    <x v="9"/>
    <x v="19"/>
    <s v="SE3A"/>
    <x v="4"/>
    <x v="4"/>
    <s v="GNR_ROR_WTR"/>
    <n v="5.4573907516429303"/>
    <n v="19.6466067059145"/>
  </r>
  <r>
    <x v="0"/>
    <x v="0"/>
    <x v="1"/>
    <x v="9"/>
    <x v="19"/>
    <s v="SE3A"/>
    <x v="4"/>
    <x v="7"/>
    <s v="GNR_RES_WTR_NOPMP_MC-01"/>
    <n v="1.1528160000000001"/>
    <n v="4.1501375999999999"/>
  </r>
  <r>
    <x v="0"/>
    <x v="0"/>
    <x v="1"/>
    <x v="9"/>
    <x v="19"/>
    <s v="SE3A"/>
    <x v="4"/>
    <x v="7"/>
    <s v="GNR_RES_WTR_NOPMP_MC-02"/>
    <n v="1.0981739952766001"/>
    <n v="3.9534263829957399"/>
  </r>
  <r>
    <x v="0"/>
    <x v="0"/>
    <x v="1"/>
    <x v="9"/>
    <x v="19"/>
    <s v="SE3A"/>
    <x v="4"/>
    <x v="7"/>
    <s v="GNR_RES_WTR_NOPMP_MC-03"/>
    <n v="0.96067999999999998"/>
    <n v="3.4584480000000002"/>
  </r>
  <r>
    <x v="0"/>
    <x v="0"/>
    <x v="1"/>
    <x v="9"/>
    <x v="19"/>
    <s v="SE3A"/>
    <x v="4"/>
    <x v="7"/>
    <s v="GNR_RES_WTR_NOPMP_MC-04"/>
    <n v="0.96067999999999998"/>
    <n v="3.4584480000000002"/>
  </r>
  <r>
    <x v="0"/>
    <x v="0"/>
    <x v="1"/>
    <x v="9"/>
    <x v="19"/>
    <s v="SE3A"/>
    <x v="4"/>
    <x v="7"/>
    <s v="GNR_RES_WTR_NOPMP_MC-05"/>
    <n v="0.96067999999999998"/>
    <n v="3.4584480000000002"/>
  </r>
  <r>
    <x v="0"/>
    <x v="0"/>
    <x v="1"/>
    <x v="9"/>
    <x v="19"/>
    <s v="SE3A"/>
    <x v="4"/>
    <x v="7"/>
    <s v="GNR_RES_WTR_NOPMP_MC-06"/>
    <n v="0.192136"/>
    <n v="0.69168960000000002"/>
  </r>
  <r>
    <x v="0"/>
    <x v="0"/>
    <x v="1"/>
    <x v="9"/>
    <x v="19"/>
    <s v="SE3A"/>
    <x v="4"/>
    <x v="7"/>
    <s v="GNR_RES_WTR_NOPMP_MC-07"/>
    <n v="4.1491679469101803E-2"/>
    <n v="0.149370046088767"/>
  </r>
  <r>
    <x v="0"/>
    <x v="0"/>
    <x v="1"/>
    <x v="9"/>
    <x v="19"/>
    <s v="SE3A"/>
    <x v="5"/>
    <x v="5"/>
    <s v="GNR_WT_WIND_ONS"/>
    <n v="6.1473913199999997"/>
    <n v="22.130608752000001"/>
  </r>
  <r>
    <x v="0"/>
    <x v="0"/>
    <x v="1"/>
    <x v="9"/>
    <x v="19"/>
    <s v="SE3_IND"/>
    <x v="1"/>
    <x v="1"/>
    <s v="GNR_ST_MSW_BP_E-23_LS-220-MW-FEED_Y-2020"/>
    <n v="4.0658088411368203"/>
    <n v="14.636911828092501"/>
  </r>
  <r>
    <x v="0"/>
    <x v="0"/>
    <x v="1"/>
    <x v="9"/>
    <x v="19"/>
    <s v="SE3_large"/>
    <x v="0"/>
    <x v="0"/>
    <s v="VARTAN6_ST_COAL_EXT"/>
    <n v="0.54228571428571404"/>
    <n v="1.9522285714285701"/>
  </r>
  <r>
    <x v="0"/>
    <x v="0"/>
    <x v="1"/>
    <x v="9"/>
    <x v="19"/>
    <s v="SE3_large"/>
    <x v="2"/>
    <x v="2"/>
    <s v="GNR_HP_ELEC_COP-270"/>
    <n v="-0.2044"/>
    <n v="-0.73584000000000005"/>
  </r>
  <r>
    <x v="0"/>
    <x v="0"/>
    <x v="1"/>
    <x v="9"/>
    <x v="19"/>
    <s v="SE3_large"/>
    <x v="1"/>
    <x v="1"/>
    <s v="GNR_ST_MSW_BP_CB-30"/>
    <n v="0.5402362459308"/>
    <n v="1.9448504853508799"/>
  </r>
  <r>
    <x v="0"/>
    <x v="0"/>
    <x v="1"/>
    <x v="9"/>
    <x v="19"/>
    <s v="SE3_large"/>
    <x v="1"/>
    <x v="1"/>
    <s v="GNR_ST_MSW_BP_E-23_LS-220-MW-FEED_Y-2020"/>
    <n v="2.5072722430647501"/>
    <n v="9.0261800750331194"/>
  </r>
  <r>
    <x v="0"/>
    <x v="0"/>
    <x v="1"/>
    <x v="9"/>
    <x v="19"/>
    <s v="SE3_large"/>
    <x v="1"/>
    <x v="1"/>
    <s v="GNR_ST_MSW_BP_E-24_LS-220-MW-FEED_Y-2030"/>
    <n v="0.56355001493636603"/>
    <n v="2.02878005377092"/>
  </r>
  <r>
    <x v="0"/>
    <x v="0"/>
    <x v="1"/>
    <x v="9"/>
    <x v="19"/>
    <s v="SE3_large"/>
    <x v="1"/>
    <x v="0"/>
    <s v="AROS6_ST_MSW_EXT"/>
    <n v="0.40614545454545498"/>
    <n v="1.4621236363636401"/>
  </r>
  <r>
    <x v="0"/>
    <x v="0"/>
    <x v="1"/>
    <x v="9"/>
    <x v="19"/>
    <s v="SE3_large"/>
    <x v="15"/>
    <x v="1"/>
    <s v="GNR_CC_NGAS_BP_CB-90"/>
    <n v="1.1431800000000001"/>
    <n v="4.1154479999999998"/>
  </r>
  <r>
    <x v="0"/>
    <x v="0"/>
    <x v="1"/>
    <x v="9"/>
    <x v="19"/>
    <s v="SE3_large"/>
    <x v="18"/>
    <x v="1"/>
    <s v="GNR_ST_WOODCHI_BP_CB-30"/>
    <n v="9.0554826489600004E-2"/>
    <n v="0.32599737536256002"/>
  </r>
  <r>
    <x v="0"/>
    <x v="0"/>
    <x v="1"/>
    <x v="9"/>
    <x v="19"/>
    <s v="SE3_large"/>
    <x v="18"/>
    <x v="1"/>
    <s v="GNR_ST_WOODCHI_BP_CB-40"/>
    <n v="0.60238425488400005"/>
    <n v="2.1685833175823999"/>
  </r>
  <r>
    <x v="0"/>
    <x v="0"/>
    <x v="1"/>
    <x v="9"/>
    <x v="19"/>
    <s v="SE3_large"/>
    <x v="18"/>
    <x v="1"/>
    <s v="GNR_ST_WOODCHI_BP_CB-80"/>
    <n v="0.36221930600219998"/>
    <n v="1.3039895016079199"/>
  </r>
  <r>
    <x v="0"/>
    <x v="0"/>
    <x v="1"/>
    <x v="9"/>
    <x v="19"/>
    <s v="SE3_large"/>
    <x v="7"/>
    <x v="0"/>
    <s v="AROS7_ST_WOODWST_EXT"/>
    <n v="0.40614545454545498"/>
    <n v="1.4621236363636401"/>
  </r>
  <r>
    <x v="0"/>
    <x v="0"/>
    <x v="1"/>
    <x v="9"/>
    <x v="19"/>
    <s v="SE3_medium"/>
    <x v="2"/>
    <x v="2"/>
    <s v="GNR_HP_ELEC_COP-270"/>
    <n v="-6.5748666666666705E-2"/>
    <n v="-0.23669519999999999"/>
  </r>
  <r>
    <x v="0"/>
    <x v="0"/>
    <x v="1"/>
    <x v="9"/>
    <x v="19"/>
    <s v="SE3_medium"/>
    <x v="2"/>
    <x v="2"/>
    <s v="GNR_HP_ELEC_GROUND-WTR_COP-360_LS-4-MW_Y-2020"/>
    <n v="-1.9843843907049099"/>
    <n v="-7.1437838065376802"/>
  </r>
  <r>
    <x v="0"/>
    <x v="0"/>
    <x v="1"/>
    <x v="9"/>
    <x v="19"/>
    <s v="SE3_medium"/>
    <x v="1"/>
    <x v="1"/>
    <s v="GNR_ST_MSW_BP_CB-10"/>
    <n v="8.9772480000000002E-2"/>
    <n v="0.32318092799999998"/>
  </r>
  <r>
    <x v="0"/>
    <x v="0"/>
    <x v="1"/>
    <x v="9"/>
    <x v="19"/>
    <s v="SE3_medium"/>
    <x v="1"/>
    <x v="1"/>
    <s v="GNR_ST_MSW_BP_CB-20"/>
    <n v="5.2560000000000003E-2"/>
    <n v="0.189216"/>
  </r>
  <r>
    <x v="0"/>
    <x v="0"/>
    <x v="1"/>
    <x v="9"/>
    <x v="19"/>
    <s v="SE3_medium"/>
    <x v="1"/>
    <x v="1"/>
    <s v="GNR_ST_MSW_BP_CB-30"/>
    <n v="0.16030800000000001"/>
    <n v="0.57710879999999998"/>
  </r>
  <r>
    <x v="0"/>
    <x v="0"/>
    <x v="1"/>
    <x v="9"/>
    <x v="19"/>
    <s v="SE3_medium"/>
    <x v="18"/>
    <x v="1"/>
    <s v="GNR_ST_WOODCHI_BP_CB-20"/>
    <n v="4.2254736000000001E-2"/>
    <n v="0.1521170496"/>
  </r>
  <r>
    <x v="0"/>
    <x v="0"/>
    <x v="1"/>
    <x v="9"/>
    <x v="19"/>
    <s v="SE3_medium"/>
    <x v="18"/>
    <x v="1"/>
    <s v="GNR_ST_WOODCHI_BP_CB-30"/>
    <n v="0.38896152000000001"/>
    <n v="1.400261472"/>
  </r>
  <r>
    <x v="0"/>
    <x v="0"/>
    <x v="1"/>
    <x v="9"/>
    <x v="19"/>
    <s v="SE3_medium"/>
    <x v="18"/>
    <x v="1"/>
    <s v="GNR_ST_WOODCHI_BP_CB-40"/>
    <n v="0.48244603685999998"/>
    <n v="1.736805732696"/>
  </r>
  <r>
    <x v="0"/>
    <x v="0"/>
    <x v="1"/>
    <x v="9"/>
    <x v="19"/>
    <s v="SE3_medium"/>
    <x v="7"/>
    <x v="1"/>
    <s v="GNR_ST_WOODWST_BP_CB-20"/>
    <n v="2.2868251687019999E-2"/>
    <n v="8.2325706073271998E-2"/>
  </r>
  <r>
    <x v="0"/>
    <x v="0"/>
    <x v="1"/>
    <x v="9"/>
    <x v="19"/>
    <s v="SE3_medium"/>
    <x v="7"/>
    <x v="1"/>
    <s v="GNR_ST_WOODWST_BP_CB-30"/>
    <n v="6.7057800000000001E-2"/>
    <n v="0.24140808"/>
  </r>
  <r>
    <x v="0"/>
    <x v="0"/>
    <x v="1"/>
    <x v="9"/>
    <x v="19"/>
    <s v="SE3_medium"/>
    <x v="7"/>
    <x v="1"/>
    <s v="GNR_ST_WOODWST_BP_CB-40"/>
    <n v="0.41664319804473399"/>
    <n v="1.49991551296104"/>
  </r>
  <r>
    <x v="0"/>
    <x v="0"/>
    <x v="1"/>
    <x v="9"/>
    <x v="19"/>
    <s v="SE3_small"/>
    <x v="2"/>
    <x v="2"/>
    <s v="GNR_HP_ELEC_COP-270"/>
    <n v="-6.5699999999999998E-5"/>
    <n v="-2.3651999999999999E-4"/>
  </r>
  <r>
    <x v="0"/>
    <x v="0"/>
    <x v="1"/>
    <x v="9"/>
    <x v="19"/>
    <s v="SE3_small"/>
    <x v="2"/>
    <x v="2"/>
    <s v="GNR_HP_ELEC_GROUND-WTR_COP-360_LS-4-MW_Y-2020"/>
    <n v="-1.00233971916817"/>
    <n v="-3.60842298900541"/>
  </r>
  <r>
    <x v="0"/>
    <x v="0"/>
    <x v="1"/>
    <x v="9"/>
    <x v="19"/>
    <s v="SE3_small"/>
    <x v="1"/>
    <x v="1"/>
    <s v="GNR_ST_MSW_BP_CB-20"/>
    <n v="1.7520000000000001E-2"/>
    <n v="6.3072000000000003E-2"/>
  </r>
  <r>
    <x v="0"/>
    <x v="0"/>
    <x v="1"/>
    <x v="9"/>
    <x v="19"/>
    <s v="SE3_small"/>
    <x v="18"/>
    <x v="1"/>
    <s v="GNR_ST_WOODCHI_BP_CB-20"/>
    <n v="1.44102E-2"/>
    <n v="5.1876720000000001E-2"/>
  </r>
  <r>
    <x v="0"/>
    <x v="0"/>
    <x v="1"/>
    <x v="9"/>
    <x v="19"/>
    <s v="SE3_small"/>
    <x v="18"/>
    <x v="1"/>
    <s v="GNR_ST_WOODCHI_BP_CB-30"/>
    <n v="1.7476200000000001E-2"/>
    <n v="6.2914319999999996E-2"/>
  </r>
  <r>
    <x v="0"/>
    <x v="0"/>
    <x v="1"/>
    <x v="9"/>
    <x v="19"/>
    <s v="SE3_small"/>
    <x v="7"/>
    <x v="1"/>
    <s v="GNR_ST_WOODWST_BP_CB-20"/>
    <n v="9.0227999999999992E-3"/>
    <n v="3.2482080000000003E-2"/>
  </r>
  <r>
    <x v="0"/>
    <x v="0"/>
    <x v="1"/>
    <x v="9"/>
    <x v="20"/>
    <s v="SE4A"/>
    <x v="4"/>
    <x v="4"/>
    <s v="GNR_ROR_WTR"/>
    <n v="0.90368235231249106"/>
    <n v="3.2532564683249698"/>
  </r>
  <r>
    <x v="0"/>
    <x v="0"/>
    <x v="1"/>
    <x v="9"/>
    <x v="20"/>
    <s v="SE4A"/>
    <x v="4"/>
    <x v="7"/>
    <s v="GNR_RES_WTR_NOPMP_MC-01"/>
    <n v="0.133916753811192"/>
    <n v="0.482100313720292"/>
  </r>
  <r>
    <x v="0"/>
    <x v="0"/>
    <x v="1"/>
    <x v="9"/>
    <x v="20"/>
    <s v="SE4A"/>
    <x v="4"/>
    <x v="7"/>
    <s v="GNR_RES_WTR_NOPMP_MC-02"/>
    <n v="8.9277835874128103E-2"/>
    <n v="0.32140020914686102"/>
  </r>
  <r>
    <x v="0"/>
    <x v="0"/>
    <x v="1"/>
    <x v="9"/>
    <x v="20"/>
    <s v="SE4A"/>
    <x v="4"/>
    <x v="7"/>
    <s v="GNR_RES_WTR_NOPMP_MC-03"/>
    <n v="8.9277835874128103E-2"/>
    <n v="0.32140020914686102"/>
  </r>
  <r>
    <x v="0"/>
    <x v="0"/>
    <x v="1"/>
    <x v="9"/>
    <x v="20"/>
    <s v="SE4A"/>
    <x v="4"/>
    <x v="7"/>
    <s v="GNR_RES_WTR_NOPMP_MC-04"/>
    <n v="8.9277835874128103E-2"/>
    <n v="0.32140020914686102"/>
  </r>
  <r>
    <x v="0"/>
    <x v="0"/>
    <x v="1"/>
    <x v="9"/>
    <x v="20"/>
    <s v="SE4A"/>
    <x v="4"/>
    <x v="7"/>
    <s v="GNR_RES_WTR_NOPMP_MC-05"/>
    <n v="6.6958376905596098E-2"/>
    <n v="0.241050156860146"/>
  </r>
  <r>
    <x v="0"/>
    <x v="0"/>
    <x v="1"/>
    <x v="9"/>
    <x v="20"/>
    <s v="SE4A"/>
    <x v="4"/>
    <x v="7"/>
    <s v="GNR_RES_WTR_NOPMP_MC-06"/>
    <n v="5.5444745815351103E-2"/>
    <n v="0.19960108493526399"/>
  </r>
  <r>
    <x v="0"/>
    <x v="0"/>
    <x v="1"/>
    <x v="9"/>
    <x v="20"/>
    <s v="SE4A"/>
    <x v="4"/>
    <x v="7"/>
    <s v="GNR_RES_WTR_NOPMP_MC-07"/>
    <n v="4.46389179370641E-2"/>
    <n v="0.16070010457343101"/>
  </r>
  <r>
    <x v="0"/>
    <x v="0"/>
    <x v="1"/>
    <x v="9"/>
    <x v="20"/>
    <s v="SE4A"/>
    <x v="4"/>
    <x v="7"/>
    <s v="GNR_RES_WTR_NOPMP_MC-08"/>
    <n v="4.46389179370641E-2"/>
    <n v="0.16070010457343101"/>
  </r>
  <r>
    <x v="0"/>
    <x v="0"/>
    <x v="1"/>
    <x v="9"/>
    <x v="20"/>
    <s v="SE4A"/>
    <x v="4"/>
    <x v="7"/>
    <s v="GNR_RES_WTR_NOPMP_MC-09"/>
    <n v="4.46389179370641E-2"/>
    <n v="0.16070010457343101"/>
  </r>
  <r>
    <x v="0"/>
    <x v="0"/>
    <x v="1"/>
    <x v="9"/>
    <x v="20"/>
    <s v="SE4A"/>
    <x v="4"/>
    <x v="7"/>
    <s v="GNR_RES_WTR_NOPMP_MC-10"/>
    <n v="2.9858391886298401E-2"/>
    <n v="0.107490210790674"/>
  </r>
  <r>
    <x v="0"/>
    <x v="0"/>
    <x v="1"/>
    <x v="9"/>
    <x v="20"/>
    <s v="SE4A"/>
    <x v="5"/>
    <x v="5"/>
    <s v="GNR_WT_WIND_ONS"/>
    <n v="2.9802045800000001"/>
    <n v="10.728736487999999"/>
  </r>
  <r>
    <x v="0"/>
    <x v="0"/>
    <x v="1"/>
    <x v="9"/>
    <x v="20"/>
    <s v="SE4_IND"/>
    <x v="1"/>
    <x v="1"/>
    <s v="GNR_ST_MSW_BP_E-23_LS-220-MW-FEED_Y-2020"/>
    <n v="1.9963736360918301"/>
    <n v="7.1869450899305898"/>
  </r>
  <r>
    <x v="0"/>
    <x v="0"/>
    <x v="1"/>
    <x v="9"/>
    <x v="20"/>
    <s v="SE4_large"/>
    <x v="1"/>
    <x v="1"/>
    <s v="GNR_ST_MSW_BP_CB-30"/>
    <n v="0.1739170256424"/>
    <n v="0.62610129231264"/>
  </r>
  <r>
    <x v="0"/>
    <x v="0"/>
    <x v="1"/>
    <x v="9"/>
    <x v="20"/>
    <s v="SE4_large"/>
    <x v="1"/>
    <x v="1"/>
    <s v="GNR_ST_MSW_BP_E-23_LS-220-MW-FEED_Y-2020"/>
    <n v="0.17981404308460799"/>
    <n v="0.64733055510458704"/>
  </r>
  <r>
    <x v="0"/>
    <x v="0"/>
    <x v="1"/>
    <x v="9"/>
    <x v="20"/>
    <s v="SE4_large"/>
    <x v="15"/>
    <x v="0"/>
    <s v="ORESUND_CC_NGAS_EXT"/>
    <n v="1.7480629213483101"/>
    <n v="6.2930265168539297"/>
  </r>
  <r>
    <x v="0"/>
    <x v="0"/>
    <x v="1"/>
    <x v="9"/>
    <x v="20"/>
    <s v="SE4_medium"/>
    <x v="2"/>
    <x v="2"/>
    <s v="GNR_HP_ELEC_GROUND-WTR_COP-360_LS-4-MW_Y-2020"/>
    <n v="-0.95420417295520099"/>
    <n v="-3.4351350226387201"/>
  </r>
  <r>
    <x v="0"/>
    <x v="0"/>
    <x v="1"/>
    <x v="9"/>
    <x v="20"/>
    <s v="SE4_medium"/>
    <x v="2"/>
    <x v="2"/>
    <s v="GNR_HP_ELEC_GROUND-WTR_COP-380_LS-4-MW_Y-2030"/>
    <n v="-4.3716529643698397E-2"/>
    <n v="-0.15737950671731399"/>
  </r>
  <r>
    <x v="0"/>
    <x v="0"/>
    <x v="1"/>
    <x v="9"/>
    <x v="20"/>
    <s v="SE4_medium"/>
    <x v="1"/>
    <x v="1"/>
    <s v="GNR_ST_MSW_BP_CB-30"/>
    <n v="0.2762157961608"/>
    <n v="0.99437686617887999"/>
  </r>
  <r>
    <x v="0"/>
    <x v="0"/>
    <x v="1"/>
    <x v="9"/>
    <x v="20"/>
    <s v="SE4_medium"/>
    <x v="18"/>
    <x v="1"/>
    <s v="GNR_ST_WOODCHI_BP_CB-20"/>
    <n v="2.6717999999999999E-2"/>
    <n v="9.6184800000000001E-2"/>
  </r>
  <r>
    <x v="0"/>
    <x v="0"/>
    <x v="1"/>
    <x v="9"/>
    <x v="20"/>
    <s v="SE4_medium"/>
    <x v="18"/>
    <x v="1"/>
    <s v="GNR_ST_WOODCHI_BP_CB-30"/>
    <n v="0.17962491909"/>
    <n v="0.64664970872399996"/>
  </r>
  <r>
    <x v="0"/>
    <x v="0"/>
    <x v="1"/>
    <x v="9"/>
    <x v="20"/>
    <s v="SE4_medium"/>
    <x v="18"/>
    <x v="1"/>
    <s v="GNR_ST_WOODCHI_BP_CB-40"/>
    <n v="0.20179746783120001"/>
    <n v="0.72647088419231998"/>
  </r>
  <r>
    <x v="0"/>
    <x v="0"/>
    <x v="1"/>
    <x v="9"/>
    <x v="20"/>
    <s v="SE4_medium"/>
    <x v="18"/>
    <x v="1"/>
    <s v="GNR_ST_WOODCHI_BP_CB-60"/>
    <n v="0.16206000000000001"/>
    <n v="0.58341600000000005"/>
  </r>
  <r>
    <x v="0"/>
    <x v="0"/>
    <x v="1"/>
    <x v="9"/>
    <x v="20"/>
    <s v="SE4_small"/>
    <x v="2"/>
    <x v="2"/>
    <s v="GNR_HP_ELEC_GROUND-WTR_COP-360_LS-4-MW_Y-2020"/>
    <n v="-0.29479183270491599"/>
    <n v="-1.0612505977377"/>
  </r>
  <r>
    <x v="0"/>
    <x v="0"/>
    <x v="1"/>
    <x v="10"/>
    <x v="21"/>
    <s v="UK_A"/>
    <x v="2"/>
    <x v="8"/>
    <s v="GNR_ES_ELEC_BAT-LITHIO_E-95_Y-16-29"/>
    <n v="37.505469899254201"/>
    <n v="135.01969163731499"/>
  </r>
  <r>
    <x v="0"/>
    <x v="0"/>
    <x v="1"/>
    <x v="10"/>
    <x v="21"/>
    <s v="UK_A"/>
    <x v="1"/>
    <x v="6"/>
    <s v="GNR_ST_MSW_CND_E-40"/>
    <n v="2.8242240000000001"/>
    <n v="10.1672064"/>
  </r>
  <r>
    <x v="0"/>
    <x v="0"/>
    <x v="1"/>
    <x v="10"/>
    <x v="21"/>
    <s v="UK_A"/>
    <x v="15"/>
    <x v="6"/>
    <s v="GNR_CC_NGAS_CND_E-47"/>
    <n v="24.6909742241366"/>
    <n v="88.887507206891797"/>
  </r>
  <r>
    <x v="0"/>
    <x v="0"/>
    <x v="1"/>
    <x v="10"/>
    <x v="21"/>
    <s v="UK_A"/>
    <x v="15"/>
    <x v="6"/>
    <s v="GNR_CC_NGAS_CND_E-52"/>
    <n v="11.811830317851699"/>
    <n v="42.522589144266099"/>
  </r>
  <r>
    <x v="0"/>
    <x v="0"/>
    <x v="1"/>
    <x v="10"/>
    <x v="21"/>
    <s v="UK_A"/>
    <x v="15"/>
    <x v="6"/>
    <s v="GNR_CC_NGAS_CND_E-56"/>
    <n v="15.3978680114729"/>
    <n v="55.432324841302297"/>
  </r>
  <r>
    <x v="0"/>
    <x v="0"/>
    <x v="1"/>
    <x v="10"/>
    <x v="21"/>
    <s v="UK_A"/>
    <x v="15"/>
    <x v="6"/>
    <s v="GNR_CC_NGAS_CND_E-61_LS-100-MW_Y-2030"/>
    <n v="74.350713815702207"/>
    <n v="267.66256973652798"/>
  </r>
  <r>
    <x v="0"/>
    <x v="0"/>
    <x v="1"/>
    <x v="10"/>
    <x v="21"/>
    <s v="UK_A"/>
    <x v="10"/>
    <x v="6"/>
    <s v="GNR_ST_NUCL_CND_E-33"/>
    <n v="72.536461254345895"/>
    <n v="261.13126051564501"/>
  </r>
  <r>
    <x v="0"/>
    <x v="0"/>
    <x v="1"/>
    <x v="10"/>
    <x v="21"/>
    <s v="UK_A"/>
    <x v="3"/>
    <x v="3"/>
    <s v="GNR_PV_SUN"/>
    <n v="5.4190520524799997"/>
    <n v="19.508587388927999"/>
  </r>
  <r>
    <x v="0"/>
    <x v="0"/>
    <x v="1"/>
    <x v="10"/>
    <x v="21"/>
    <s v="UK_A"/>
    <x v="3"/>
    <x v="3"/>
    <s v="GNR_PV_SUN_LS-4-MW_Y-2020"/>
    <n v="4.7259736792287601"/>
    <n v="17.013505245223499"/>
  </r>
  <r>
    <x v="0"/>
    <x v="0"/>
    <x v="1"/>
    <x v="10"/>
    <x v="21"/>
    <s v="UK_A"/>
    <x v="4"/>
    <x v="9"/>
    <s v="GNR_ES_WTR_PMP"/>
    <n v="4.8019400000000002E-3"/>
    <n v="1.7286983999999998E-2"/>
  </r>
  <r>
    <x v="0"/>
    <x v="0"/>
    <x v="1"/>
    <x v="10"/>
    <x v="21"/>
    <s v="UK_A"/>
    <x v="4"/>
    <x v="4"/>
    <s v="GNR_ROR_WTR"/>
    <n v="5.28207359972677"/>
    <n v="19.015464959016398"/>
  </r>
  <r>
    <x v="0"/>
    <x v="0"/>
    <x v="1"/>
    <x v="10"/>
    <x v="21"/>
    <s v="UK_A"/>
    <x v="5"/>
    <x v="5"/>
    <s v="GNR_WT_WIND_ONS"/>
    <n v="24.72839952"/>
    <n v="89.022238271999996"/>
  </r>
  <r>
    <x v="0"/>
    <x v="0"/>
    <x v="1"/>
    <x v="10"/>
    <x v="21"/>
    <s v="UK_A"/>
    <x v="5"/>
    <x v="5"/>
    <s v="GNR_WT_WIND_ON_LS_Y-2020"/>
    <n v="95.505495999999994"/>
    <n v="343.81978559999999"/>
  </r>
  <r>
    <x v="0"/>
    <x v="0"/>
    <x v="1"/>
    <x v="10"/>
    <x v="21"/>
    <s v="UK_A"/>
    <x v="5"/>
    <x v="5"/>
    <s v="GNR_WT_WIND_ON_LS_Y-2030"/>
    <n v="1.57840848"/>
    <n v="5.6822705279999903"/>
  </r>
  <r>
    <x v="0"/>
    <x v="0"/>
    <x v="1"/>
    <x v="10"/>
    <x v="21"/>
    <s v="UK_Offshore"/>
    <x v="5"/>
    <x v="5"/>
    <s v="GNR_WT_WIND_OFF"/>
    <n v="13.726192080000001"/>
    <n v="49.414291488000003"/>
  </r>
  <r>
    <x v="0"/>
    <x v="1"/>
    <x v="1"/>
    <x v="0"/>
    <x v="0"/>
    <s v="DK1_Large"/>
    <x v="2"/>
    <x v="2"/>
    <s v="GNR_BO_ELEC_E-100"/>
    <n v="-0.18444736349511501"/>
    <n v="-0.66401050858241495"/>
  </r>
  <r>
    <x v="0"/>
    <x v="1"/>
    <x v="1"/>
    <x v="0"/>
    <x v="0"/>
    <s v="DK1_Large"/>
    <x v="1"/>
    <x v="1"/>
    <s v="GNR_ST_MSW_BP_E-24_LS-220-MW-FEED_Y-2030"/>
    <n v="2.2579857201936102"/>
    <n v="8.1287485926970096"/>
  </r>
  <r>
    <x v="0"/>
    <x v="1"/>
    <x v="1"/>
    <x v="0"/>
    <x v="0"/>
    <s v="DK1_Large"/>
    <x v="1"/>
    <x v="1"/>
    <s v="GNR_ST_MSW_BP_E-27"/>
    <n v="0.156804"/>
    <n v="0.56449439999999995"/>
  </r>
  <r>
    <x v="0"/>
    <x v="1"/>
    <x v="1"/>
    <x v="0"/>
    <x v="0"/>
    <s v="DK1_Large"/>
    <x v="18"/>
    <x v="1"/>
    <s v="GNR_ST_WOODCHI_BP_E-23"/>
    <n v="3.2849999999999997E-2"/>
    <n v="0.11826"/>
  </r>
  <r>
    <x v="0"/>
    <x v="1"/>
    <x v="1"/>
    <x v="0"/>
    <x v="0"/>
    <s v="DK1_Large"/>
    <x v="18"/>
    <x v="1"/>
    <s v="GNR_ST_WOODCHI_BP_E-29_LS-600-MW-FEED_Y-2030"/>
    <n v="0.18263418008202301"/>
    <n v="0.65748304829528104"/>
  </r>
  <r>
    <x v="0"/>
    <x v="1"/>
    <x v="1"/>
    <x v="0"/>
    <x v="0"/>
    <s v="DK1_MedSmall"/>
    <x v="2"/>
    <x v="2"/>
    <s v="GNR_BO_ELEC_E-100"/>
    <n v="-1.4599999999999999E-3"/>
    <n v="-5.2560000000000003E-3"/>
  </r>
  <r>
    <x v="0"/>
    <x v="1"/>
    <x v="1"/>
    <x v="0"/>
    <x v="0"/>
    <s v="DK1_MedSmall"/>
    <x v="2"/>
    <x v="2"/>
    <s v="GNR_HP_ELEC_GROUND-WTR_COP-360_LS-4-MW_Y-2020"/>
    <n v="-0.30948936744375599"/>
    <n v="-1.11416172279752"/>
  </r>
  <r>
    <x v="0"/>
    <x v="1"/>
    <x v="1"/>
    <x v="0"/>
    <x v="0"/>
    <s v="DK1_MedSmall"/>
    <x v="2"/>
    <x v="2"/>
    <s v="GNR_HP_ELEC_GROUND-WTR_COP-380_LS-4-MW_Y-2030"/>
    <n v="-0.205564311598394"/>
    <n v="-0.74003152175421705"/>
  </r>
  <r>
    <x v="0"/>
    <x v="1"/>
    <x v="1"/>
    <x v="0"/>
    <x v="0"/>
    <s v="DK1_Medium"/>
    <x v="2"/>
    <x v="2"/>
    <s v="GNR_BO_ELEC_E-100"/>
    <n v="-4.3799999999999999E-2"/>
    <n v="-0.15767999999999999"/>
  </r>
  <r>
    <x v="0"/>
    <x v="1"/>
    <x v="1"/>
    <x v="0"/>
    <x v="0"/>
    <s v="DK1_Medium"/>
    <x v="2"/>
    <x v="2"/>
    <s v="GNR_HP_ELEC_GROUND-WTR_COP-360_LS-4-MW_Y-2020"/>
    <n v="-0.440182626950056"/>
    <n v="-1.5846574570202001"/>
  </r>
  <r>
    <x v="0"/>
    <x v="1"/>
    <x v="1"/>
    <x v="0"/>
    <x v="0"/>
    <s v="DK1_Medium"/>
    <x v="2"/>
    <x v="2"/>
    <s v="GNR_HP_ELEC_GROUND-WTR_COP-380_LS-4-MW_Y-2030"/>
    <n v="-0.65072862497080197"/>
    <n v="-2.3426230498948901"/>
  </r>
  <r>
    <x v="0"/>
    <x v="1"/>
    <x v="1"/>
    <x v="0"/>
    <x v="0"/>
    <s v="DK1_NoDH"/>
    <x v="3"/>
    <x v="3"/>
    <s v="GNR_PV_SUN"/>
    <n v="0.56969215361430103"/>
    <n v="2.0508917530114799"/>
  </r>
  <r>
    <x v="0"/>
    <x v="1"/>
    <x v="1"/>
    <x v="0"/>
    <x v="0"/>
    <s v="DK1_NoDH"/>
    <x v="4"/>
    <x v="4"/>
    <s v="GNR_ROR_WTR"/>
    <n v="4.8198606407017599E-5"/>
    <n v="1.73514983065263E-4"/>
  </r>
  <r>
    <x v="0"/>
    <x v="1"/>
    <x v="1"/>
    <x v="0"/>
    <x v="0"/>
    <s v="DK1_NoDH"/>
    <x v="5"/>
    <x v="5"/>
    <s v="GNR_WT_WIND_ONS"/>
    <n v="4.7053835079999997"/>
    <n v="16.939380628799999"/>
  </r>
  <r>
    <x v="0"/>
    <x v="1"/>
    <x v="1"/>
    <x v="0"/>
    <x v="0"/>
    <s v="DK1_NoDH"/>
    <x v="5"/>
    <x v="5"/>
    <s v="GNR_WT_WIND_ON_LS_Y-2020"/>
    <n v="10.2618657644996"/>
    <n v="36.942716752198699"/>
  </r>
  <r>
    <x v="0"/>
    <x v="1"/>
    <x v="1"/>
    <x v="0"/>
    <x v="0"/>
    <s v="DK1_NoDH"/>
    <x v="5"/>
    <x v="5"/>
    <s v="GNR_WT_WIND_ON_LS_Y-2030"/>
    <n v="5.7622707275003497"/>
    <n v="20.744174619001299"/>
  </r>
  <r>
    <x v="0"/>
    <x v="1"/>
    <x v="1"/>
    <x v="0"/>
    <x v="0"/>
    <s v="DK1_NoDH"/>
    <x v="18"/>
    <x v="0"/>
    <s v="GNR_ST_WOODCHI_EXT_E-30"/>
    <n v="4.0296000000000004E-3"/>
    <n v="1.450656E-2"/>
  </r>
  <r>
    <x v="0"/>
    <x v="1"/>
    <x v="1"/>
    <x v="0"/>
    <x v="0"/>
    <s v="DK1_Offshore"/>
    <x v="5"/>
    <x v="5"/>
    <s v="GNR_WT_WIND_OFF"/>
    <n v="6.2251573999999996"/>
    <n v="22.410566639999999"/>
  </r>
  <r>
    <x v="0"/>
    <x v="1"/>
    <x v="1"/>
    <x v="0"/>
    <x v="0"/>
    <s v="DK1_Rural"/>
    <x v="2"/>
    <x v="2"/>
    <s v="GNR_BO_ELEC_E-100"/>
    <n v="-3.70371458630534E-2"/>
    <n v="-0.13333372510699201"/>
  </r>
  <r>
    <x v="0"/>
    <x v="1"/>
    <x v="1"/>
    <x v="0"/>
    <x v="0"/>
    <s v="DK1_Rural"/>
    <x v="2"/>
    <x v="2"/>
    <s v="GNR_HP_ELEC_COP-300"/>
    <n v="-2.1900000000000001E-3"/>
    <n v="-7.8840000000000004E-3"/>
  </r>
  <r>
    <x v="0"/>
    <x v="1"/>
    <x v="1"/>
    <x v="0"/>
    <x v="0"/>
    <s v="DK1_Rural"/>
    <x v="2"/>
    <x v="2"/>
    <s v="GNR_HP_ELEC_COP-350"/>
    <n v="-2.7393771428571401E-3"/>
    <n v="-9.8617577142857092E-3"/>
  </r>
  <r>
    <x v="0"/>
    <x v="1"/>
    <x v="1"/>
    <x v="0"/>
    <x v="0"/>
    <s v="DK1_Rural"/>
    <x v="2"/>
    <x v="2"/>
    <s v="GNR_HP_ELEC_COP-400"/>
    <n v="-2.2425600000000002E-3"/>
    <n v="-8.0732159999999994E-3"/>
  </r>
  <r>
    <x v="0"/>
    <x v="1"/>
    <x v="1"/>
    <x v="0"/>
    <x v="0"/>
    <s v="DK1_Rural"/>
    <x v="2"/>
    <x v="2"/>
    <s v="GNR_HP_ELEC_COP-430"/>
    <n v="-1.32418604651163E-3"/>
    <n v="-4.7670697674418597E-3"/>
  </r>
  <r>
    <x v="0"/>
    <x v="1"/>
    <x v="1"/>
    <x v="0"/>
    <x v="0"/>
    <s v="DK1_Rural"/>
    <x v="2"/>
    <x v="2"/>
    <s v="GNR_HP_ELEC_COP-450"/>
    <n v="-5.2559999999999998E-4"/>
    <n v="-1.8921599999999999E-3"/>
  </r>
  <r>
    <x v="0"/>
    <x v="1"/>
    <x v="1"/>
    <x v="0"/>
    <x v="0"/>
    <s v="DK1_Rural"/>
    <x v="2"/>
    <x v="2"/>
    <s v="GNR_HP_ELEC_COP-460"/>
    <n v="-3.4278260869565198E-3"/>
    <n v="-1.23401739130435E-2"/>
  </r>
  <r>
    <x v="0"/>
    <x v="1"/>
    <x v="1"/>
    <x v="0"/>
    <x v="0"/>
    <s v="DK1_Rural"/>
    <x v="2"/>
    <x v="2"/>
    <s v="GNR_HP_ELEC_COP-470"/>
    <n v="-8.8531914893617001E-4"/>
    <n v="-3.1871489361702098E-3"/>
  </r>
  <r>
    <x v="0"/>
    <x v="1"/>
    <x v="1"/>
    <x v="0"/>
    <x v="0"/>
    <s v="DK1_Rural"/>
    <x v="2"/>
    <x v="2"/>
    <s v="GNR_HP_ELEC_COP-500"/>
    <n v="-4.3800000000000002E-4"/>
    <n v="-1.5767999999999999E-3"/>
  </r>
  <r>
    <x v="0"/>
    <x v="1"/>
    <x v="1"/>
    <x v="0"/>
    <x v="0"/>
    <s v="DK1_Rural"/>
    <x v="2"/>
    <x v="2"/>
    <s v="GNR_HP_ELEC_COP-530"/>
    <n v="-1.8594339622641501E-3"/>
    <n v="-6.6939622641509497E-3"/>
  </r>
  <r>
    <x v="0"/>
    <x v="1"/>
    <x v="1"/>
    <x v="0"/>
    <x v="0"/>
    <s v="DK1_Rural"/>
    <x v="2"/>
    <x v="2"/>
    <s v="GNR_HP_ELEC_COP-600"/>
    <n v="-4.3800000000000002E-4"/>
    <n v="-1.5767999999999999E-3"/>
  </r>
  <r>
    <x v="0"/>
    <x v="1"/>
    <x v="1"/>
    <x v="0"/>
    <x v="0"/>
    <s v="DK1_Rural"/>
    <x v="2"/>
    <x v="2"/>
    <s v="GNR_HP_ELEC_GROUND-WTR_COP-360_LS-4-MW_Y-2020"/>
    <n v="-0.88604367927074801"/>
    <n v="-3.1897572453746901"/>
  </r>
  <r>
    <x v="0"/>
    <x v="1"/>
    <x v="1"/>
    <x v="0"/>
    <x v="0"/>
    <s v="DK1_Rural"/>
    <x v="2"/>
    <x v="2"/>
    <s v="GNR_HP_ELEC_GROUND-WTR_COP-380_LS-4-MW_Y-2030"/>
    <n v="-0.39294679238229302"/>
    <n v="-1.4146084525762599"/>
  </r>
  <r>
    <x v="0"/>
    <x v="1"/>
    <x v="1"/>
    <x v="0"/>
    <x v="0"/>
    <s v="DK1_Small"/>
    <x v="2"/>
    <x v="2"/>
    <s v="GNR_HP_ELEC_GROUND-WTR_COP-360_LS-4-MW_Y-2020"/>
    <n v="-0.10125117263949"/>
    <n v="-0.36450422150216499"/>
  </r>
  <r>
    <x v="0"/>
    <x v="1"/>
    <x v="1"/>
    <x v="0"/>
    <x v="0"/>
    <s v="DK1_Small"/>
    <x v="2"/>
    <x v="2"/>
    <s v="GNR_HP_ELEC_GROUND-WTR_COP-380_LS-4-MW_Y-2030"/>
    <n v="-2.8845756627342699E-2"/>
    <n v="-0.103844723858434"/>
  </r>
  <r>
    <x v="0"/>
    <x v="1"/>
    <x v="1"/>
    <x v="0"/>
    <x v="1"/>
    <s v="DK2_Large"/>
    <x v="2"/>
    <x v="2"/>
    <s v="GNR_HP_ELEC_COP-300"/>
    <n v="-4.9640000000000003E-4"/>
    <n v="-1.7870399999999999E-3"/>
  </r>
  <r>
    <x v="0"/>
    <x v="1"/>
    <x v="1"/>
    <x v="0"/>
    <x v="1"/>
    <s v="DK2_Large"/>
    <x v="1"/>
    <x v="1"/>
    <s v="GNR_ST_MSW_BP_E-23_LS-220-MW-FEED_Y-2020"/>
    <n v="1.14629214330522"/>
    <n v="4.1266517158987801"/>
  </r>
  <r>
    <x v="0"/>
    <x v="1"/>
    <x v="1"/>
    <x v="0"/>
    <x v="1"/>
    <s v="DK2_Large"/>
    <x v="1"/>
    <x v="1"/>
    <s v="GNR_ST_MSW_BP_E-24_LS-220-MW-FEED_Y-2030"/>
    <n v="1.1219068147157101"/>
    <n v="4.0388645329765698"/>
  </r>
  <r>
    <x v="0"/>
    <x v="1"/>
    <x v="1"/>
    <x v="0"/>
    <x v="1"/>
    <s v="DK2_Large"/>
    <x v="1"/>
    <x v="1"/>
    <s v="GNR_ST_MSW_BP_E-27"/>
    <n v="0.16994400000000001"/>
    <n v="0.61179839999999996"/>
  </r>
  <r>
    <x v="0"/>
    <x v="1"/>
    <x v="1"/>
    <x v="0"/>
    <x v="1"/>
    <s v="DK2_Large"/>
    <x v="18"/>
    <x v="1"/>
    <s v="GNR_ST_WOODCHI_BP_E-29_LS-600-MW-FEED_Y-2030"/>
    <n v="0.14491973083538801"/>
    <n v="0.52171103100739802"/>
  </r>
  <r>
    <x v="0"/>
    <x v="1"/>
    <x v="1"/>
    <x v="0"/>
    <x v="1"/>
    <s v="DK2_MedSmall"/>
    <x v="2"/>
    <x v="2"/>
    <s v="GNR_HP_ELEC_GROUND-WTR_COP-380_LS-4-MW_Y-2030"/>
    <n v="-0.17606614365074399"/>
    <n v="-0.63383811714267901"/>
  </r>
  <r>
    <x v="0"/>
    <x v="1"/>
    <x v="1"/>
    <x v="0"/>
    <x v="1"/>
    <s v="DK2_Medium"/>
    <x v="2"/>
    <x v="2"/>
    <s v="GNR_HP_ELEC_GROUND-WTR_COP-380_LS-4-MW_Y-2030"/>
    <n v="-0.391792664250596"/>
    <n v="-1.4104535913021501"/>
  </r>
  <r>
    <x v="0"/>
    <x v="1"/>
    <x v="1"/>
    <x v="0"/>
    <x v="1"/>
    <s v="DK2_Medium"/>
    <x v="1"/>
    <x v="1"/>
    <s v="GNR_ST_MSW_BP_E-23"/>
    <n v="7.0080000000000003E-2"/>
    <n v="0.25228800000000001"/>
  </r>
  <r>
    <x v="0"/>
    <x v="1"/>
    <x v="1"/>
    <x v="0"/>
    <x v="1"/>
    <s v="DK2_Medium"/>
    <x v="18"/>
    <x v="1"/>
    <s v="GNR_ST_WOODCHI_BP_E-27"/>
    <n v="1.4453999999999999E-3"/>
    <n v="5.2034400000000001E-3"/>
  </r>
  <r>
    <x v="0"/>
    <x v="1"/>
    <x v="1"/>
    <x v="0"/>
    <x v="1"/>
    <s v="DK2_NoDH"/>
    <x v="3"/>
    <x v="3"/>
    <s v="GNR_PV_SUN"/>
    <n v="0.29045654620983502"/>
    <n v="1.04564356635541"/>
  </r>
  <r>
    <x v="0"/>
    <x v="1"/>
    <x v="1"/>
    <x v="0"/>
    <x v="1"/>
    <s v="DK2_NoDH"/>
    <x v="4"/>
    <x v="4"/>
    <s v="GNR_ROR_WTR"/>
    <n v="7.2297909610526402E-5"/>
    <n v="2.6027247459789498E-4"/>
  </r>
  <r>
    <x v="0"/>
    <x v="1"/>
    <x v="1"/>
    <x v="0"/>
    <x v="1"/>
    <s v="DK2_NoDH"/>
    <x v="5"/>
    <x v="5"/>
    <s v="GNR_WT_WIND_ONS"/>
    <n v="0.83062384899999697"/>
    <n v="2.9902458563999899"/>
  </r>
  <r>
    <x v="0"/>
    <x v="1"/>
    <x v="1"/>
    <x v="0"/>
    <x v="1"/>
    <s v="DK2_NoDH"/>
    <x v="5"/>
    <x v="5"/>
    <s v="GNR_WT_WIND_ON_LS_Y-2020"/>
    <n v="2.56171726250001"/>
    <n v="9.2221821450000192"/>
  </r>
  <r>
    <x v="0"/>
    <x v="1"/>
    <x v="1"/>
    <x v="0"/>
    <x v="1"/>
    <s v="DK2_NoDH"/>
    <x v="5"/>
    <x v="5"/>
    <s v="GNR_WT_WIND_ON_LS_Y-2030"/>
    <n v="1.1053388884999999"/>
    <n v="3.9792199985999899"/>
  </r>
  <r>
    <x v="0"/>
    <x v="1"/>
    <x v="1"/>
    <x v="0"/>
    <x v="1"/>
    <s v="DK2_Offshore"/>
    <x v="5"/>
    <x v="5"/>
    <s v="GNR_WT_WIND_OFF"/>
    <n v="3.6739440000000001"/>
    <n v="13.226198399999999"/>
  </r>
  <r>
    <x v="0"/>
    <x v="1"/>
    <x v="1"/>
    <x v="0"/>
    <x v="1"/>
    <s v="DK2_Offshore"/>
    <x v="5"/>
    <x v="5"/>
    <s v="GNR_WT_WIND_OFF_L-NS_Y-2030"/>
    <n v="4.2171632950318996"/>
    <n v="15.181787862114801"/>
  </r>
  <r>
    <x v="0"/>
    <x v="1"/>
    <x v="1"/>
    <x v="0"/>
    <x v="1"/>
    <s v="DK2_Rural"/>
    <x v="2"/>
    <x v="2"/>
    <s v="GNR_BO_ELEC_E-100"/>
    <n v="-2.92E-2"/>
    <n v="-0.10512000000000001"/>
  </r>
  <r>
    <x v="0"/>
    <x v="1"/>
    <x v="1"/>
    <x v="0"/>
    <x v="1"/>
    <s v="DK2_Rural"/>
    <x v="2"/>
    <x v="2"/>
    <s v="GNR_BO_ELEC_E-98"/>
    <n v="-4.0522448979591799E-2"/>
    <n v="-0.14588081632653099"/>
  </r>
  <r>
    <x v="0"/>
    <x v="1"/>
    <x v="1"/>
    <x v="0"/>
    <x v="1"/>
    <s v="DK2_Rural"/>
    <x v="2"/>
    <x v="2"/>
    <s v="GNR_HP_ELEC_COP-400"/>
    <n v="-8.7600000000000004E-4"/>
    <n v="-3.1535999999999999E-3"/>
  </r>
  <r>
    <x v="0"/>
    <x v="1"/>
    <x v="1"/>
    <x v="0"/>
    <x v="1"/>
    <s v="DK2_Rural"/>
    <x v="2"/>
    <x v="2"/>
    <s v="GNR_HP_ELEC_GROUND-WTR_COP-360_LS-4-MW_Y-2020"/>
    <n v="-0.381898252117437"/>
    <n v="-1.3748337076227699"/>
  </r>
  <r>
    <x v="0"/>
    <x v="1"/>
    <x v="1"/>
    <x v="0"/>
    <x v="1"/>
    <s v="DK2_Rural"/>
    <x v="2"/>
    <x v="2"/>
    <s v="GNR_HP_ELEC_GROUND-WTR_COP-380_LS-4-MW_Y-2030"/>
    <n v="-0.105543863247757"/>
    <n v="-0.379957907691924"/>
  </r>
  <r>
    <x v="0"/>
    <x v="1"/>
    <x v="1"/>
    <x v="0"/>
    <x v="1"/>
    <s v="DK2_Small"/>
    <x v="2"/>
    <x v="2"/>
    <s v="GNR_HP_ELEC_GROUND-WTR_COP-360_LS-4-MW_Y-2020"/>
    <n v="-4.5540941481597499E-2"/>
    <n v="-0.163947389333751"/>
  </r>
  <r>
    <x v="0"/>
    <x v="1"/>
    <x v="1"/>
    <x v="0"/>
    <x v="1"/>
    <s v="DK2_Small"/>
    <x v="2"/>
    <x v="2"/>
    <s v="GNR_HP_ELEC_GROUND-WTR_COP-380_LS-4-MW_Y-2030"/>
    <n v="-3.2779467672353801E-4"/>
    <n v="-1.1800608362047399E-3"/>
  </r>
  <r>
    <x v="0"/>
    <x v="1"/>
    <x v="1"/>
    <x v="1"/>
    <x v="2"/>
    <s v="EE_A"/>
    <x v="2"/>
    <x v="8"/>
    <s v="GNR_ES_ELEC_BAT-LITHIO_E-97_Y-30-50"/>
    <n v="48.174811903776103"/>
    <n v="173.42932285359399"/>
  </r>
  <r>
    <x v="0"/>
    <x v="1"/>
    <x v="1"/>
    <x v="1"/>
    <x v="2"/>
    <s v="EE_A"/>
    <x v="3"/>
    <x v="3"/>
    <s v="GNR_PV_SUN_LS-4-MW_Y-2020"/>
    <n v="0.98457727143046803"/>
    <n v="3.5444781771496801"/>
  </r>
  <r>
    <x v="0"/>
    <x v="1"/>
    <x v="1"/>
    <x v="1"/>
    <x v="2"/>
    <s v="EE_A"/>
    <x v="3"/>
    <x v="3"/>
    <s v="GNR_PV_SUN_LS-4-MW_Y-2030"/>
    <n v="74.351051097368"/>
    <n v="267.66378395052499"/>
  </r>
  <r>
    <x v="0"/>
    <x v="1"/>
    <x v="1"/>
    <x v="1"/>
    <x v="2"/>
    <s v="EE_A"/>
    <x v="5"/>
    <x v="5"/>
    <s v="GNR_WT_WIND_ON_LS_Y-2020"/>
    <n v="11.163472943409801"/>
    <n v="40.1885025962752"/>
  </r>
  <r>
    <x v="0"/>
    <x v="1"/>
    <x v="1"/>
    <x v="1"/>
    <x v="2"/>
    <s v="EE_Industry"/>
    <x v="7"/>
    <x v="1"/>
    <s v="GNR_ST_WOODWST_BP_E-53"/>
    <n v="5.3514484107685299E-2"/>
    <n v="0.19265214278766701"/>
  </r>
  <r>
    <x v="0"/>
    <x v="1"/>
    <x v="1"/>
    <x v="1"/>
    <x v="2"/>
    <s v="EE_Kohtla_Jarve"/>
    <x v="2"/>
    <x v="2"/>
    <s v="GNR_HP_ELEC_GROUND-WTR_COP-360_LS-4-MW_Y-2020"/>
    <n v="-8.37046196754761E-2"/>
    <n v="-0.30133663083171403"/>
  </r>
  <r>
    <x v="0"/>
    <x v="1"/>
    <x v="1"/>
    <x v="1"/>
    <x v="2"/>
    <s v="EE_Narva"/>
    <x v="2"/>
    <x v="2"/>
    <s v="GNR_HP_ELEC_AIR-WTR_COP-310_LS_Y-2020"/>
    <n v="-0.13629039617588301"/>
    <n v="-0.49064542623317697"/>
  </r>
  <r>
    <x v="0"/>
    <x v="1"/>
    <x v="1"/>
    <x v="1"/>
    <x v="2"/>
    <s v="EE_Narva"/>
    <x v="2"/>
    <x v="2"/>
    <s v="GNR_HP_ELEC_AIR-WTR_COP-330_LS_Y-2030"/>
    <n v="-6.7605796476736804E-3"/>
    <n v="-2.43380867316253E-2"/>
  </r>
  <r>
    <x v="0"/>
    <x v="1"/>
    <x v="1"/>
    <x v="1"/>
    <x v="2"/>
    <s v="EE_Parnu"/>
    <x v="2"/>
    <x v="2"/>
    <s v="GNR_HP_ELEC_AIR-WTR_COP-310_LS_Y-2020"/>
    <n v="-5.5323833559648303E-2"/>
    <n v="-0.19916580081473401"/>
  </r>
  <r>
    <x v="0"/>
    <x v="1"/>
    <x v="1"/>
    <x v="1"/>
    <x v="2"/>
    <s v="EE_Parnu"/>
    <x v="2"/>
    <x v="2"/>
    <s v="GNR_HP_ELEC_AIR-WTR_COP-330_LS_Y-2030"/>
    <n v="-1.7022759023229801E-3"/>
    <n v="-6.1281932483627302E-3"/>
  </r>
  <r>
    <x v="0"/>
    <x v="1"/>
    <x v="1"/>
    <x v="1"/>
    <x v="2"/>
    <s v="EE_Rural"/>
    <x v="4"/>
    <x v="4"/>
    <s v="GNR_ROR_WTR"/>
    <n v="0.03"/>
    <n v="0.108"/>
  </r>
  <r>
    <x v="0"/>
    <x v="1"/>
    <x v="1"/>
    <x v="1"/>
    <x v="2"/>
    <s v="EE_Rural"/>
    <x v="5"/>
    <x v="5"/>
    <s v="GNR_WT_WIND_ONS"/>
    <n v="0.50555700000000003"/>
    <n v="1.8200052"/>
  </r>
  <r>
    <x v="0"/>
    <x v="1"/>
    <x v="1"/>
    <x v="1"/>
    <x v="2"/>
    <s v="EE_Rural"/>
    <x v="7"/>
    <x v="1"/>
    <s v="EBAVERE_ST_WOODWST_BP"/>
    <n v="8.7599999999999997E-2"/>
    <n v="0.31535999999999997"/>
  </r>
  <r>
    <x v="0"/>
    <x v="1"/>
    <x v="1"/>
    <x v="1"/>
    <x v="2"/>
    <s v="EE_Tallinn"/>
    <x v="2"/>
    <x v="2"/>
    <s v="GNR_HP_ELEC_AIR-WTR_COP-310_LS_Y-2020"/>
    <n v="-0.49051027052609603"/>
    <n v="-1.7658369738939399"/>
  </r>
  <r>
    <x v="0"/>
    <x v="1"/>
    <x v="1"/>
    <x v="1"/>
    <x v="2"/>
    <s v="EE_Tallinn"/>
    <x v="1"/>
    <x v="1"/>
    <s v="IRU_ST_MSW_BP"/>
    <n v="0.14892"/>
    <n v="0.53611200000000003"/>
  </r>
  <r>
    <x v="0"/>
    <x v="1"/>
    <x v="1"/>
    <x v="1"/>
    <x v="2"/>
    <s v="EE_Tartu"/>
    <x v="2"/>
    <x v="2"/>
    <s v="GNR_HP_ELEC_AIR-WTR_COP-310_LS_Y-2020"/>
    <n v="-0.142521118268744"/>
    <n v="-0.51307602576747802"/>
  </r>
  <r>
    <x v="0"/>
    <x v="1"/>
    <x v="1"/>
    <x v="1"/>
    <x v="2"/>
    <s v="EE_Tartu"/>
    <x v="2"/>
    <x v="2"/>
    <s v="GNR_HP_ELEC_AIR-WTR_COP-330_LS_Y-2030"/>
    <n v="-6.9995058063175896E-3"/>
    <n v="-2.5198220902743301E-2"/>
  </r>
  <r>
    <x v="0"/>
    <x v="1"/>
    <x v="1"/>
    <x v="2"/>
    <x v="3"/>
    <s v="FI_IND"/>
    <x v="2"/>
    <x v="2"/>
    <s v="GNR_HP_ELEC_AIR-WTR_COP-310_LS_Y-2020"/>
    <n v="-2.62591523810659"/>
    <n v="-9.4532948571837299"/>
  </r>
  <r>
    <x v="0"/>
    <x v="1"/>
    <x v="1"/>
    <x v="2"/>
    <x v="3"/>
    <s v="FI_IND"/>
    <x v="1"/>
    <x v="1"/>
    <s v="GNR_IND-ST_MSW_BP_CB-30"/>
    <n v="0.46428000000000003"/>
    <n v="1.671408"/>
  </r>
  <r>
    <x v="0"/>
    <x v="1"/>
    <x v="1"/>
    <x v="2"/>
    <x v="3"/>
    <s v="FI_IND"/>
    <x v="1"/>
    <x v="1"/>
    <s v="GNR_ST_MSW_BP_E-23_LS-220-MW-FEED_Y-2020"/>
    <n v="5.0870409523792803"/>
    <n v="18.3133474285654"/>
  </r>
  <r>
    <x v="0"/>
    <x v="1"/>
    <x v="1"/>
    <x v="2"/>
    <x v="3"/>
    <s v="FI_IND"/>
    <x v="1"/>
    <x v="1"/>
    <s v="GNR_ST_MSW_BP_E-24_LS-220-MW-FEED_Y-2030"/>
    <n v="2.0909290291350402"/>
    <n v="7.5273445048861598"/>
  </r>
  <r>
    <x v="0"/>
    <x v="1"/>
    <x v="1"/>
    <x v="2"/>
    <x v="3"/>
    <s v="FI_IND"/>
    <x v="18"/>
    <x v="1"/>
    <s v="GNR_IND-ST_WOODCHI_BP_CB-70"/>
    <n v="0.11826"/>
    <n v="0.425736"/>
  </r>
  <r>
    <x v="0"/>
    <x v="1"/>
    <x v="1"/>
    <x v="2"/>
    <x v="3"/>
    <s v="FI_IND"/>
    <x v="7"/>
    <x v="1"/>
    <s v="GNR_IND-ST_BLACKLIC_BP_CB-30"/>
    <n v="2.9557233738461499"/>
    <n v="10.640604145846201"/>
  </r>
  <r>
    <x v="0"/>
    <x v="1"/>
    <x v="1"/>
    <x v="2"/>
    <x v="3"/>
    <s v="FI_IND"/>
    <x v="7"/>
    <x v="1"/>
    <s v="GNR_IND-ST_WOODWST_BP_CB-30"/>
    <n v="6.4867800000000002E-3"/>
    <n v="2.3352408000000002E-2"/>
  </r>
  <r>
    <x v="0"/>
    <x v="1"/>
    <x v="1"/>
    <x v="2"/>
    <x v="3"/>
    <s v="FI_large"/>
    <x v="1"/>
    <x v="1"/>
    <s v="GNR_ST_MSW_BP_E-24_LS-220-MW-FEED_Y-2030"/>
    <n v="0.146017670430618"/>
    <n v="0.52566361355022695"/>
  </r>
  <r>
    <x v="0"/>
    <x v="1"/>
    <x v="1"/>
    <x v="2"/>
    <x v="3"/>
    <s v="FI_large"/>
    <x v="8"/>
    <x v="0"/>
    <s v="KELJONLAHTI_ST_PEAT_EXT"/>
    <n v="1.246329"/>
    <n v="4.4867844000000003"/>
  </r>
  <r>
    <x v="0"/>
    <x v="1"/>
    <x v="1"/>
    <x v="2"/>
    <x v="3"/>
    <s v="FI_large"/>
    <x v="18"/>
    <x v="1"/>
    <s v="GNR_IND-ST_WOODCHI_BP_CB-50"/>
    <n v="0.58662800000000004"/>
    <n v="2.1118608000000001"/>
  </r>
  <r>
    <x v="0"/>
    <x v="1"/>
    <x v="1"/>
    <x v="2"/>
    <x v="3"/>
    <s v="FI_large"/>
    <x v="18"/>
    <x v="1"/>
    <s v="GNR_ST_WOODCHI_BP_CB-40"/>
    <n v="0.29331400000000002"/>
    <n v="1.0559304"/>
  </r>
  <r>
    <x v="0"/>
    <x v="1"/>
    <x v="1"/>
    <x v="2"/>
    <x v="3"/>
    <s v="FI_large_gas"/>
    <x v="2"/>
    <x v="2"/>
    <s v="GNR_HP_ELEC_COP-270"/>
    <n v="-0.12977777777777799"/>
    <n v="-0.4672"/>
  </r>
  <r>
    <x v="0"/>
    <x v="1"/>
    <x v="1"/>
    <x v="2"/>
    <x v="3"/>
    <s v="FI_large_gas"/>
    <x v="1"/>
    <x v="1"/>
    <s v="GNR_ST_MSW_BP_CB-30"/>
    <n v="0.36353999999999997"/>
    <n v="1.3087439999999999"/>
  </r>
  <r>
    <x v="0"/>
    <x v="1"/>
    <x v="1"/>
    <x v="2"/>
    <x v="3"/>
    <s v="FI_large_gas"/>
    <x v="1"/>
    <x v="1"/>
    <s v="GNR_ST_MSW_BP_E-23_LS-220-MW-FEED_Y-2020"/>
    <n v="2.44324995200996"/>
    <n v="8.7956998272358504"/>
  </r>
  <r>
    <x v="0"/>
    <x v="1"/>
    <x v="1"/>
    <x v="2"/>
    <x v="3"/>
    <s v="FI_large_gas"/>
    <x v="1"/>
    <x v="1"/>
    <s v="GNR_ST_MSW_BP_E-24_LS-220-MW-FEED_Y-2030"/>
    <n v="1.32046576703388"/>
    <n v="4.7536767613219801"/>
  </r>
  <r>
    <x v="0"/>
    <x v="1"/>
    <x v="1"/>
    <x v="2"/>
    <x v="3"/>
    <s v="FI_large_gas"/>
    <x v="9"/>
    <x v="1"/>
    <s v="GNR_ST_HYDROGEN_BP_CB-30"/>
    <n v="7.0080000000000003E-3"/>
    <n v="2.5228799999999999E-2"/>
  </r>
  <r>
    <x v="0"/>
    <x v="1"/>
    <x v="1"/>
    <x v="2"/>
    <x v="3"/>
    <s v="FI_large_gas"/>
    <x v="7"/>
    <x v="1"/>
    <s v="GNR_IND-ST_WOODWST_BP_CB-50"/>
    <n v="0.52122000000000002"/>
    <n v="1.8763920000000001"/>
  </r>
  <r>
    <x v="0"/>
    <x v="1"/>
    <x v="1"/>
    <x v="2"/>
    <x v="3"/>
    <s v="FI_medium"/>
    <x v="2"/>
    <x v="2"/>
    <s v="GNR_HP_ELEC_GROUND-WTR_COP-380_LS-4-MW_Y-2030"/>
    <n v="-1.0896565585362401"/>
    <n v="-3.92276361073047"/>
  </r>
  <r>
    <x v="0"/>
    <x v="1"/>
    <x v="1"/>
    <x v="2"/>
    <x v="3"/>
    <s v="FI_medium"/>
    <x v="1"/>
    <x v="1"/>
    <s v="GNR_ST_MSW_BP_CB-30"/>
    <n v="0.20147999999999999"/>
    <n v="0.72532799999999997"/>
  </r>
  <r>
    <x v="0"/>
    <x v="1"/>
    <x v="1"/>
    <x v="2"/>
    <x v="3"/>
    <s v="FI_medium"/>
    <x v="9"/>
    <x v="1"/>
    <s v="GNR_ST_BFG_BP_CB-280"/>
    <n v="0.48180000000000001"/>
    <n v="1.73448"/>
  </r>
  <r>
    <x v="0"/>
    <x v="1"/>
    <x v="1"/>
    <x v="2"/>
    <x v="3"/>
    <s v="FI_medium"/>
    <x v="18"/>
    <x v="1"/>
    <s v="GNR_ST_WOODCHI_BP_CB-50"/>
    <n v="0.33112799999999998"/>
    <n v="1.1920607999999999"/>
  </r>
  <r>
    <x v="0"/>
    <x v="1"/>
    <x v="1"/>
    <x v="2"/>
    <x v="3"/>
    <s v="FI_medium_gas"/>
    <x v="2"/>
    <x v="2"/>
    <s v="GNR_HP_ELEC_GROUND-WTR_COP-360_LS-4-MW_Y-2020"/>
    <n v="-0.68777706463025701"/>
    <n v="-2.4759974326689198"/>
  </r>
  <r>
    <x v="0"/>
    <x v="1"/>
    <x v="1"/>
    <x v="2"/>
    <x v="3"/>
    <s v="FI_medium_gas"/>
    <x v="2"/>
    <x v="2"/>
    <s v="GNR_HP_ELEC_GROUND-WTR_COP-380_LS-4-MW_Y-2030"/>
    <n v="-0.260323455413769"/>
    <n v="-0.93716443948956796"/>
  </r>
  <r>
    <x v="0"/>
    <x v="1"/>
    <x v="1"/>
    <x v="2"/>
    <x v="3"/>
    <s v="FI_medium_gas"/>
    <x v="1"/>
    <x v="1"/>
    <s v="GNR_ST_MSW_BP_CB-30"/>
    <n v="6.132E-2"/>
    <n v="0.220752"/>
  </r>
  <r>
    <x v="0"/>
    <x v="1"/>
    <x v="1"/>
    <x v="2"/>
    <x v="3"/>
    <s v="FI_medium_gas"/>
    <x v="18"/>
    <x v="1"/>
    <s v="GNR_ST_WOODCHI_BP_CB-50"/>
    <n v="9.3147999999999998E-3"/>
    <n v="3.3533279999999999E-2"/>
  </r>
  <r>
    <x v="0"/>
    <x v="1"/>
    <x v="1"/>
    <x v="2"/>
    <x v="3"/>
    <s v="FI_small"/>
    <x v="2"/>
    <x v="2"/>
    <s v="GNR_HP_ELEC_COP-270"/>
    <n v="-9.73333333333333E-4"/>
    <n v="-3.5040000000000002E-3"/>
  </r>
  <r>
    <x v="0"/>
    <x v="1"/>
    <x v="1"/>
    <x v="2"/>
    <x v="3"/>
    <s v="FI_small"/>
    <x v="2"/>
    <x v="2"/>
    <s v="GNR_HP_ELEC_GROUND-WTR_COP-360_LS-4-MW_Y-2020"/>
    <n v="-0.69360989061643696"/>
    <n v="-2.49699560621917"/>
  </r>
  <r>
    <x v="0"/>
    <x v="1"/>
    <x v="1"/>
    <x v="2"/>
    <x v="3"/>
    <s v="FI_small"/>
    <x v="2"/>
    <x v="2"/>
    <s v="GNR_HP_ELEC_GROUND-WTR_COP-380_LS-4-MW_Y-2030"/>
    <n v="-0.137128481904702"/>
    <n v="-0.49366253485692801"/>
  </r>
  <r>
    <x v="0"/>
    <x v="1"/>
    <x v="1"/>
    <x v="2"/>
    <x v="3"/>
    <s v="FI_small"/>
    <x v="18"/>
    <x v="1"/>
    <s v="GNR_ST_WOODCHI_BP_CB-70"/>
    <n v="6.5262000000000001E-2"/>
    <n v="0.23494319999999999"/>
  </r>
  <r>
    <x v="0"/>
    <x v="1"/>
    <x v="1"/>
    <x v="2"/>
    <x v="3"/>
    <s v="FI_small_gas"/>
    <x v="2"/>
    <x v="2"/>
    <s v="GNR_HP_ELEC_COP-270"/>
    <n v="-6.1644444444444403E-3"/>
    <n v="-2.2192E-2"/>
  </r>
  <r>
    <x v="0"/>
    <x v="1"/>
    <x v="1"/>
    <x v="2"/>
    <x v="3"/>
    <s v="FI_small_gas"/>
    <x v="2"/>
    <x v="2"/>
    <s v="GNR_HP_ELEC_GROUND-WTR_COP-360_LS-4-MW_Y-2020"/>
    <n v="-0.16345328146458499"/>
    <n v="-0.58843181327250504"/>
  </r>
  <r>
    <x v="0"/>
    <x v="1"/>
    <x v="1"/>
    <x v="2"/>
    <x v="3"/>
    <s v="FinA"/>
    <x v="10"/>
    <x v="6"/>
    <s v="GNR_ST_NUCL_CND_E-33"/>
    <n v="23.9339196132496"/>
    <n v="86.162110607698494"/>
  </r>
  <r>
    <x v="0"/>
    <x v="1"/>
    <x v="1"/>
    <x v="2"/>
    <x v="3"/>
    <s v="FinA"/>
    <x v="4"/>
    <x v="4"/>
    <s v="GNR_ROR_WTR"/>
    <n v="8.9479388370540995"/>
    <n v="32.212579813394797"/>
  </r>
  <r>
    <x v="0"/>
    <x v="1"/>
    <x v="1"/>
    <x v="2"/>
    <x v="3"/>
    <s v="FinA"/>
    <x v="4"/>
    <x v="7"/>
    <s v="GNR_RES_WTR_NOPMP_MC-01"/>
    <n v="1.3748819999999999"/>
    <n v="4.9495752"/>
  </r>
  <r>
    <x v="0"/>
    <x v="1"/>
    <x v="1"/>
    <x v="2"/>
    <x v="3"/>
    <s v="FinA"/>
    <x v="4"/>
    <x v="7"/>
    <s v="GNR_RES_WTR_NOPMP_MC-02"/>
    <n v="1.3748819999999999"/>
    <n v="4.9495752"/>
  </r>
  <r>
    <x v="0"/>
    <x v="1"/>
    <x v="1"/>
    <x v="2"/>
    <x v="3"/>
    <s v="FinA"/>
    <x v="4"/>
    <x v="7"/>
    <s v="GNR_RES_WTR_NOPMP_MC-03"/>
    <n v="1.3748819999999999"/>
    <n v="4.9495752"/>
  </r>
  <r>
    <x v="0"/>
    <x v="1"/>
    <x v="1"/>
    <x v="2"/>
    <x v="3"/>
    <s v="FinA"/>
    <x v="4"/>
    <x v="7"/>
    <s v="GNR_RES_WTR_NOPMP_MC-04"/>
    <n v="1.3748819999999999"/>
    <n v="4.9495752"/>
  </r>
  <r>
    <x v="0"/>
    <x v="1"/>
    <x v="1"/>
    <x v="2"/>
    <x v="3"/>
    <s v="FinA"/>
    <x v="4"/>
    <x v="7"/>
    <s v="GNR_RES_WTR_NOPMP_MC-05"/>
    <n v="1.14849456144824"/>
    <n v="4.1345804212136796"/>
  </r>
  <r>
    <x v="0"/>
    <x v="1"/>
    <x v="1"/>
    <x v="2"/>
    <x v="3"/>
    <s v="FinA"/>
    <x v="4"/>
    <x v="7"/>
    <s v="GNR_RES_WTR_NOPMP_MC-06"/>
    <n v="1.1457349999999999"/>
    <n v="4.1246460000000003"/>
  </r>
  <r>
    <x v="0"/>
    <x v="1"/>
    <x v="1"/>
    <x v="2"/>
    <x v="3"/>
    <s v="FinA"/>
    <x v="4"/>
    <x v="7"/>
    <s v="GNR_RES_WTR_NOPMP_MC-07"/>
    <n v="0.85104843855175605"/>
    <n v="3.0637743787863201"/>
  </r>
  <r>
    <x v="0"/>
    <x v="1"/>
    <x v="1"/>
    <x v="2"/>
    <x v="3"/>
    <s v="FinA"/>
    <x v="4"/>
    <x v="7"/>
    <s v="GNR_RES_WTR_NOPMP_MC-08"/>
    <n v="0.45829399999999998"/>
    <n v="1.6498584000000001"/>
  </r>
  <r>
    <x v="0"/>
    <x v="1"/>
    <x v="1"/>
    <x v="2"/>
    <x v="3"/>
    <s v="FinA"/>
    <x v="5"/>
    <x v="5"/>
    <s v="GNR_WT_WIND_ONS"/>
    <n v="6.1084263500000002"/>
    <n v="21.990334860000001"/>
  </r>
  <r>
    <x v="0"/>
    <x v="1"/>
    <x v="1"/>
    <x v="3"/>
    <x v="4"/>
    <s v="DE4-E_A"/>
    <x v="2"/>
    <x v="8"/>
    <s v="AGG-DE4-E_ES_ELEC"/>
    <n v="2.1023999999999999E-3"/>
    <n v="7.5686399999999997E-3"/>
  </r>
  <r>
    <x v="0"/>
    <x v="1"/>
    <x v="1"/>
    <x v="3"/>
    <x v="4"/>
    <s v="DE4-E_A"/>
    <x v="2"/>
    <x v="8"/>
    <s v="GNR_ES_ELEC_BAT-LITHIO_E-95_Y-16-29"/>
    <n v="0.35527918446676099"/>
    <n v="1.2790050640803401"/>
  </r>
  <r>
    <x v="0"/>
    <x v="1"/>
    <x v="1"/>
    <x v="3"/>
    <x v="4"/>
    <s v="DE4-E_A"/>
    <x v="2"/>
    <x v="9"/>
    <s v="AGG-DE4-E_RES_WTR_PMP"/>
    <n v="0.50231999999999999"/>
    <n v="1.808352"/>
  </r>
  <r>
    <x v="0"/>
    <x v="1"/>
    <x v="1"/>
    <x v="3"/>
    <x v="4"/>
    <s v="DE4-E_A"/>
    <x v="1"/>
    <x v="1"/>
    <s v="GNR_ST_MSW_BP_E-24_LS-220-MW-FEED_Y-2030"/>
    <n v="8.3903672632167208"/>
    <n v="30.205322147580201"/>
  </r>
  <r>
    <x v="0"/>
    <x v="1"/>
    <x v="1"/>
    <x v="3"/>
    <x v="4"/>
    <s v="DE4-E_A"/>
    <x v="1"/>
    <x v="1"/>
    <s v="GNR_ST_MSW_BP_E-33"/>
    <n v="2.3406720000000001"/>
    <n v="8.4264191999999998"/>
  </r>
  <r>
    <x v="0"/>
    <x v="1"/>
    <x v="1"/>
    <x v="3"/>
    <x v="4"/>
    <s v="DE4-E_A"/>
    <x v="1"/>
    <x v="6"/>
    <s v="GNR_ST_MSW_CND_E-33"/>
    <n v="0.27418799999999999"/>
    <n v="0.98707679999999998"/>
  </r>
  <r>
    <x v="0"/>
    <x v="1"/>
    <x v="1"/>
    <x v="3"/>
    <x v="4"/>
    <s v="DE4-E_A"/>
    <x v="3"/>
    <x v="3"/>
    <s v="GNR_PV_SUN"/>
    <n v="11.7822576427959"/>
    <n v="42.416127514065202"/>
  </r>
  <r>
    <x v="0"/>
    <x v="1"/>
    <x v="1"/>
    <x v="3"/>
    <x v="4"/>
    <s v="DE4-E_A"/>
    <x v="4"/>
    <x v="4"/>
    <s v="GNR_ROR_WTR"/>
    <n v="2.6530440910678799"/>
    <n v="9.5509587278443604"/>
  </r>
  <r>
    <x v="0"/>
    <x v="1"/>
    <x v="1"/>
    <x v="3"/>
    <x v="4"/>
    <s v="DE4-E_A"/>
    <x v="5"/>
    <x v="5"/>
    <s v="GNR_WT_WIND_ONS"/>
    <n v="29.319812710000001"/>
    <n v="105.551325756"/>
  </r>
  <r>
    <x v="0"/>
    <x v="1"/>
    <x v="1"/>
    <x v="3"/>
    <x v="4"/>
    <s v="DE4-E_Offshore_A"/>
    <x v="5"/>
    <x v="5"/>
    <s v="GNR_WT_WIND_OFF"/>
    <n v="9.1379940000000008"/>
    <n v="32.896778400000002"/>
  </r>
  <r>
    <x v="0"/>
    <x v="1"/>
    <x v="1"/>
    <x v="3"/>
    <x v="4"/>
    <s v="DE4-E_Offshore_A"/>
    <x v="5"/>
    <x v="5"/>
    <s v="GNR_WT_WIND_OFF_L-NS_Y-2030"/>
    <n v="30.7849058424808"/>
    <n v="110.825661032931"/>
  </r>
  <r>
    <x v="0"/>
    <x v="1"/>
    <x v="1"/>
    <x v="3"/>
    <x v="5"/>
    <s v="DE4-N_A"/>
    <x v="2"/>
    <x v="8"/>
    <s v="AGG-DE4-N_ES_ELEC"/>
    <n v="1.1972E-3"/>
    <n v="4.3099200000000001E-3"/>
  </r>
  <r>
    <x v="0"/>
    <x v="1"/>
    <x v="1"/>
    <x v="3"/>
    <x v="5"/>
    <s v="DE4-N_A"/>
    <x v="2"/>
    <x v="8"/>
    <s v="GNR_ES_ELEC_BAT-LITHIO_E-95_Y-16-29"/>
    <n v="6.2354166666666699E-4"/>
    <n v="2.2447499999999998E-3"/>
  </r>
  <r>
    <x v="0"/>
    <x v="1"/>
    <x v="1"/>
    <x v="3"/>
    <x v="5"/>
    <s v="DE4-N_A"/>
    <x v="2"/>
    <x v="8"/>
    <s v="GNR_ES_ELEC_BAT-LITHIO_E-97_Y-30-50"/>
    <n v="1.9790670289855099E-3"/>
    <n v="7.1246413043478196E-3"/>
  </r>
  <r>
    <x v="0"/>
    <x v="1"/>
    <x v="1"/>
    <x v="3"/>
    <x v="5"/>
    <s v="DE4-N_A"/>
    <x v="2"/>
    <x v="9"/>
    <s v="AGG-DE4-N_RES_WTR_PMP"/>
    <n v="2.4772800000000001E-2"/>
    <n v="8.9182079999999997E-2"/>
  </r>
  <r>
    <x v="0"/>
    <x v="1"/>
    <x v="1"/>
    <x v="3"/>
    <x v="5"/>
    <s v="DE4-N_A"/>
    <x v="2"/>
    <x v="2"/>
    <s v="GNR_BO_ELEC_E-80"/>
    <n v="-4.7253022027384801E-2"/>
    <n v="-0.17011087929858501"/>
  </r>
  <r>
    <x v="0"/>
    <x v="1"/>
    <x v="1"/>
    <x v="3"/>
    <x v="5"/>
    <s v="DE4-N_A"/>
    <x v="1"/>
    <x v="1"/>
    <s v="GNR_ST_MSW_BP_E-23_LS-220-MW-FEED_Y-2020"/>
    <n v="0.55473669442755202"/>
    <n v="1.9970520999391901"/>
  </r>
  <r>
    <x v="0"/>
    <x v="1"/>
    <x v="1"/>
    <x v="3"/>
    <x v="5"/>
    <s v="DE4-N_A"/>
    <x v="1"/>
    <x v="1"/>
    <s v="GNR_ST_MSW_BP_E-24_LS-220-MW-FEED_Y-2030"/>
    <n v="2.6639145339920201"/>
    <n v="9.5900923223712606"/>
  </r>
  <r>
    <x v="0"/>
    <x v="1"/>
    <x v="1"/>
    <x v="3"/>
    <x v="5"/>
    <s v="DE4-N_A"/>
    <x v="1"/>
    <x v="1"/>
    <s v="GNR_ST_MSW_BP_E-33"/>
    <n v="0.14892"/>
    <n v="0.53611200000000003"/>
  </r>
  <r>
    <x v="0"/>
    <x v="1"/>
    <x v="1"/>
    <x v="3"/>
    <x v="5"/>
    <s v="DE4-N_A"/>
    <x v="3"/>
    <x v="3"/>
    <s v="GNR_PV_SUN"/>
    <n v="1.6885237400986799"/>
    <n v="6.0786854643552299"/>
  </r>
  <r>
    <x v="0"/>
    <x v="1"/>
    <x v="1"/>
    <x v="3"/>
    <x v="5"/>
    <s v="DE4-N_A"/>
    <x v="12"/>
    <x v="6"/>
    <s v="GNR_GEO_HEAT_EO"/>
    <n v="8.7600000000000002E-5"/>
    <n v="3.1535999999999999E-4"/>
  </r>
  <r>
    <x v="0"/>
    <x v="1"/>
    <x v="1"/>
    <x v="3"/>
    <x v="5"/>
    <s v="DE4-N_A"/>
    <x v="4"/>
    <x v="4"/>
    <s v="GNR_ROR_WTR"/>
    <n v="2.3376999999999998E-2"/>
    <n v="8.4157200000000001E-2"/>
  </r>
  <r>
    <x v="0"/>
    <x v="1"/>
    <x v="1"/>
    <x v="3"/>
    <x v="5"/>
    <s v="DE4-N_A"/>
    <x v="5"/>
    <x v="5"/>
    <s v="GNR_WT_WIND_ONS"/>
    <n v="14.893920420000001"/>
    <n v="53.618113512000001"/>
  </r>
  <r>
    <x v="0"/>
    <x v="1"/>
    <x v="1"/>
    <x v="3"/>
    <x v="5"/>
    <s v="DE4-N_A"/>
    <x v="5"/>
    <x v="5"/>
    <s v="GNR_WT_WIND_ON_LS_Y-2020"/>
    <n v="21.00001679"/>
    <n v="75.600060443999993"/>
  </r>
  <r>
    <x v="0"/>
    <x v="1"/>
    <x v="1"/>
    <x v="3"/>
    <x v="5"/>
    <s v="DE4-N_Offshore_A"/>
    <x v="5"/>
    <x v="5"/>
    <s v="GNR_WT_WIND_OFF"/>
    <n v="8.0586000000000002"/>
    <n v="29.010960000000001"/>
  </r>
  <r>
    <x v="0"/>
    <x v="1"/>
    <x v="1"/>
    <x v="3"/>
    <x v="6"/>
    <s v="DE4-S_A"/>
    <x v="0"/>
    <x v="1"/>
    <s v="GNR_ST_COAL_BP_E-43"/>
    <n v="0.13966068000000001"/>
    <n v="0.50277844800000004"/>
  </r>
  <r>
    <x v="0"/>
    <x v="1"/>
    <x v="1"/>
    <x v="3"/>
    <x v="6"/>
    <s v="DE4-S_A"/>
    <x v="2"/>
    <x v="8"/>
    <s v="AGG-DE4-S_ES_ELEC"/>
    <n v="4.8082666666666701E-3"/>
    <n v="1.730976E-2"/>
  </r>
  <r>
    <x v="0"/>
    <x v="1"/>
    <x v="1"/>
    <x v="3"/>
    <x v="6"/>
    <s v="DE4-S_A"/>
    <x v="2"/>
    <x v="8"/>
    <s v="GNR_ES_ELEC_BAT-LITHIO_E-95_Y-16-29"/>
    <n v="6.3949935850965698"/>
    <n v="23.0219769063477"/>
  </r>
  <r>
    <x v="0"/>
    <x v="1"/>
    <x v="1"/>
    <x v="3"/>
    <x v="6"/>
    <s v="DE4-S_A"/>
    <x v="2"/>
    <x v="9"/>
    <s v="AGG-DE4-S_RES_WTR_PMP"/>
    <n v="0.44990400000000003"/>
    <n v="1.6196543999999999"/>
  </r>
  <r>
    <x v="0"/>
    <x v="1"/>
    <x v="1"/>
    <x v="3"/>
    <x v="6"/>
    <s v="DE4-S_A"/>
    <x v="1"/>
    <x v="1"/>
    <s v="GNR_ST_MSW_BP_E-24_LS-220-MW-FEED_Y-2030"/>
    <n v="6.2881534426851404"/>
    <n v="22.6373523936665"/>
  </r>
  <r>
    <x v="0"/>
    <x v="1"/>
    <x v="1"/>
    <x v="3"/>
    <x v="6"/>
    <s v="DE4-S_A"/>
    <x v="1"/>
    <x v="1"/>
    <s v="GNR_ST_MSW_BP_E-33"/>
    <n v="0.93031200000000003"/>
    <n v="3.3491232000000002"/>
  </r>
  <r>
    <x v="0"/>
    <x v="1"/>
    <x v="1"/>
    <x v="3"/>
    <x v="6"/>
    <s v="DE4-S_A"/>
    <x v="1"/>
    <x v="6"/>
    <s v="GNR_ST_MSW_CND_E-33"/>
    <n v="3.8106000000000001E-2"/>
    <n v="0.13718159999999999"/>
  </r>
  <r>
    <x v="0"/>
    <x v="1"/>
    <x v="1"/>
    <x v="3"/>
    <x v="6"/>
    <s v="DE4-S_A"/>
    <x v="3"/>
    <x v="3"/>
    <s v="GNR_PV_SUN"/>
    <n v="22.1711313349394"/>
    <n v="79.816072805781801"/>
  </r>
  <r>
    <x v="0"/>
    <x v="1"/>
    <x v="1"/>
    <x v="3"/>
    <x v="6"/>
    <s v="DE4-S_A"/>
    <x v="12"/>
    <x v="6"/>
    <s v="GNR_GEO_HEAT_EO"/>
    <n v="0.39209759999999999"/>
    <n v="1.41155136"/>
  </r>
  <r>
    <x v="0"/>
    <x v="1"/>
    <x v="1"/>
    <x v="3"/>
    <x v="6"/>
    <s v="DE4-S_A"/>
    <x v="4"/>
    <x v="4"/>
    <s v="GNR_ROR_WTR"/>
    <n v="38.207127800000002"/>
    <n v="137.54566008"/>
  </r>
  <r>
    <x v="0"/>
    <x v="1"/>
    <x v="1"/>
    <x v="3"/>
    <x v="6"/>
    <s v="DE4-S_A"/>
    <x v="4"/>
    <x v="7"/>
    <s v="GNR_RES_WTR_NOPMP"/>
    <n v="0.59766271944701799"/>
    <n v="2.1515857900092699"/>
  </r>
  <r>
    <x v="0"/>
    <x v="1"/>
    <x v="1"/>
    <x v="3"/>
    <x v="6"/>
    <s v="DE4-S_A"/>
    <x v="5"/>
    <x v="5"/>
    <s v="GNR_WT_WIND_ONS"/>
    <n v="13.808839559999999"/>
    <n v="49.711822415999997"/>
  </r>
  <r>
    <x v="0"/>
    <x v="1"/>
    <x v="1"/>
    <x v="3"/>
    <x v="7"/>
    <s v="DE4-W_A"/>
    <x v="2"/>
    <x v="10"/>
    <s v="GNR_ELYS_ELEC_SOEC_Y-20"/>
    <n v="18.976162490053198"/>
    <n v="68.314184964191497"/>
  </r>
  <r>
    <x v="0"/>
    <x v="1"/>
    <x v="1"/>
    <x v="3"/>
    <x v="7"/>
    <s v="DE4-W_A"/>
    <x v="2"/>
    <x v="8"/>
    <s v="AGG-DE4-W_ES_ELEC"/>
    <n v="9.2271999999999996E-3"/>
    <n v="3.3217919999999998E-2"/>
  </r>
  <r>
    <x v="0"/>
    <x v="1"/>
    <x v="1"/>
    <x v="3"/>
    <x v="7"/>
    <s v="DE4-W_A"/>
    <x v="2"/>
    <x v="8"/>
    <s v="GNR_ES_ELEC_BAT-LITHIO_E-95_Y-16-29"/>
    <n v="5.1845988360009301"/>
    <n v="18.6645558096033"/>
  </r>
  <r>
    <x v="0"/>
    <x v="1"/>
    <x v="1"/>
    <x v="3"/>
    <x v="7"/>
    <s v="DE4-W_A"/>
    <x v="2"/>
    <x v="9"/>
    <s v="AGG-DE4-W_RES_WTR_PMP"/>
    <n v="0.238368"/>
    <n v="0.85812480000000002"/>
  </r>
  <r>
    <x v="0"/>
    <x v="1"/>
    <x v="1"/>
    <x v="3"/>
    <x v="7"/>
    <s v="DE4-W_A"/>
    <x v="2"/>
    <x v="2"/>
    <s v="GNR_BO_ELEC_E-80"/>
    <n v="-25.0854866928033"/>
    <n v="-90.307752094091796"/>
  </r>
  <r>
    <x v="0"/>
    <x v="1"/>
    <x v="1"/>
    <x v="3"/>
    <x v="7"/>
    <s v="DE4-W_A"/>
    <x v="16"/>
    <x v="10"/>
    <s v="GNR_FC_H2_SOFCC_Y-30"/>
    <n v="11.1579835441513"/>
    <n v="40.168740758944601"/>
  </r>
  <r>
    <x v="0"/>
    <x v="1"/>
    <x v="1"/>
    <x v="3"/>
    <x v="7"/>
    <s v="DE4-W_A"/>
    <x v="1"/>
    <x v="1"/>
    <s v="GNR_ST_MSW_BP_E-24_LS-220-MW-FEED_Y-2030"/>
    <n v="0.50524563691661695"/>
    <n v="1.8188842928998199"/>
  </r>
  <r>
    <x v="0"/>
    <x v="1"/>
    <x v="1"/>
    <x v="3"/>
    <x v="7"/>
    <s v="DE4-W_A"/>
    <x v="1"/>
    <x v="1"/>
    <s v="GNR_ST_MSW_BP_E-33"/>
    <n v="1.3796999999999999"/>
    <n v="4.96692"/>
  </r>
  <r>
    <x v="0"/>
    <x v="1"/>
    <x v="1"/>
    <x v="3"/>
    <x v="7"/>
    <s v="DE4-W_A"/>
    <x v="1"/>
    <x v="6"/>
    <s v="GNR_ST_MSW_CND_E-33"/>
    <n v="0.31798799999999999"/>
    <n v="1.1447567999999999"/>
  </r>
  <r>
    <x v="0"/>
    <x v="1"/>
    <x v="1"/>
    <x v="3"/>
    <x v="7"/>
    <s v="DE4-W_A"/>
    <x v="3"/>
    <x v="3"/>
    <s v="GNR_PV_SUN"/>
    <n v="10.8158285968592"/>
    <n v="38.936982948693"/>
  </r>
  <r>
    <x v="0"/>
    <x v="1"/>
    <x v="1"/>
    <x v="3"/>
    <x v="7"/>
    <s v="DE4-W_A"/>
    <x v="4"/>
    <x v="4"/>
    <s v="GNR_ROR_WTR"/>
    <n v="1.7424299999999999"/>
    <n v="6.272748"/>
  </r>
  <r>
    <x v="0"/>
    <x v="1"/>
    <x v="1"/>
    <x v="3"/>
    <x v="7"/>
    <s v="DE4-W_A"/>
    <x v="5"/>
    <x v="5"/>
    <s v="GNR_WT_WIND_ONS"/>
    <n v="28.58239902"/>
    <n v="102.896636472"/>
  </r>
  <r>
    <x v="0"/>
    <x v="1"/>
    <x v="1"/>
    <x v="3"/>
    <x v="7"/>
    <s v="DE4-W_A"/>
    <x v="18"/>
    <x v="1"/>
    <s v="GNR_ST_WOODCHI_BP_E-29_LS-600-MW-FEED_Y-2030"/>
    <n v="1.56655036047498"/>
    <n v="5.6395812977099302"/>
  </r>
  <r>
    <x v="0"/>
    <x v="1"/>
    <x v="1"/>
    <x v="3"/>
    <x v="7"/>
    <s v="DE4-W_Offshore_A"/>
    <x v="5"/>
    <x v="5"/>
    <s v="GNR_WT_WIND_OFF"/>
    <n v="24.672747000000001"/>
    <n v="88.821889200000001"/>
  </r>
  <r>
    <x v="0"/>
    <x v="1"/>
    <x v="1"/>
    <x v="3"/>
    <x v="7"/>
    <s v="DE4-W_Offshore_A"/>
    <x v="5"/>
    <x v="5"/>
    <s v="GNR_WT_WIND_OFF_L-NS_Y-2020"/>
    <n v="112.841745557095"/>
    <n v="406.23028400554102"/>
  </r>
  <r>
    <x v="0"/>
    <x v="1"/>
    <x v="1"/>
    <x v="3"/>
    <x v="7"/>
    <s v="DE4-W_Offshore_A"/>
    <x v="5"/>
    <x v="5"/>
    <s v="GNR_WT_WIND_OFF_L-NS_Y-2030"/>
    <n v="210.97322422565699"/>
    <n v="759.503607212367"/>
  </r>
  <r>
    <x v="0"/>
    <x v="1"/>
    <x v="1"/>
    <x v="4"/>
    <x v="8"/>
    <s v="LV_A"/>
    <x v="2"/>
    <x v="8"/>
    <s v="GNR_ES_ELEC_BAT-LITHIO_E-97_Y-30-50"/>
    <n v="2.1903733465910298"/>
    <n v="7.8853440477277097"/>
  </r>
  <r>
    <x v="0"/>
    <x v="1"/>
    <x v="1"/>
    <x v="4"/>
    <x v="8"/>
    <s v="LV_A"/>
    <x v="3"/>
    <x v="3"/>
    <s v="GNR_PV_SUN_LS-4-MW_Y-2030"/>
    <n v="5.1348067603641496"/>
    <n v="18.4853043373109"/>
  </r>
  <r>
    <x v="0"/>
    <x v="1"/>
    <x v="1"/>
    <x v="4"/>
    <x v="8"/>
    <s v="LV_A"/>
    <x v="5"/>
    <x v="5"/>
    <s v="GNR_WT_WIND_ON_LS_Y-2020"/>
    <n v="7.1280206300884199"/>
    <n v="25.660874268318299"/>
  </r>
  <r>
    <x v="0"/>
    <x v="1"/>
    <x v="1"/>
    <x v="4"/>
    <x v="8"/>
    <s v="LV_RigaR"/>
    <x v="4"/>
    <x v="7"/>
    <s v="GNR_RES_WTR_NOPMP"/>
    <n v="4.0200000000000001E-4"/>
    <n v="1.4472E-3"/>
  </r>
  <r>
    <x v="0"/>
    <x v="1"/>
    <x v="1"/>
    <x v="4"/>
    <x v="8"/>
    <s v="LV_Rural"/>
    <x v="5"/>
    <x v="5"/>
    <s v="GNR_WT_WIND_ONS"/>
    <n v="6.5858E-2"/>
    <n v="0.23708879999999999"/>
  </r>
  <r>
    <x v="0"/>
    <x v="1"/>
    <x v="1"/>
    <x v="5"/>
    <x v="9"/>
    <s v="LT_A"/>
    <x v="2"/>
    <x v="8"/>
    <s v="GNR_ES_ELEC_BAT-LITHIO_E-95_Y-16-29"/>
    <n v="1.47421001620173"/>
    <n v="5.3071560583262096"/>
  </r>
  <r>
    <x v="0"/>
    <x v="1"/>
    <x v="1"/>
    <x v="5"/>
    <x v="9"/>
    <s v="LT_A"/>
    <x v="2"/>
    <x v="8"/>
    <s v="GNR_ES_ELEC_BAT-LITHIO_E-97_Y-30-50"/>
    <n v="134.28536292406699"/>
    <n v="483.42730652664301"/>
  </r>
  <r>
    <x v="0"/>
    <x v="1"/>
    <x v="1"/>
    <x v="5"/>
    <x v="9"/>
    <s v="LT_A"/>
    <x v="3"/>
    <x v="3"/>
    <s v="GNR_PV_SUN_LS-4-MW_Y-2020"/>
    <n v="5.1299930686711201"/>
    <n v="18.467975047216001"/>
  </r>
  <r>
    <x v="0"/>
    <x v="1"/>
    <x v="1"/>
    <x v="5"/>
    <x v="9"/>
    <s v="LT_A"/>
    <x v="3"/>
    <x v="3"/>
    <s v="GNR_PV_SUN_LS-4-MW_Y-2030"/>
    <n v="197.376782192734"/>
    <n v="710.55641589384402"/>
  </r>
  <r>
    <x v="0"/>
    <x v="1"/>
    <x v="1"/>
    <x v="5"/>
    <x v="9"/>
    <s v="LT_KauU"/>
    <x v="1"/>
    <x v="1"/>
    <s v="KAUNAS_ST_MSW_BP"/>
    <n v="0.21024000000000001"/>
    <n v="0.75686399999999998"/>
  </r>
  <r>
    <x v="0"/>
    <x v="1"/>
    <x v="1"/>
    <x v="5"/>
    <x v="9"/>
    <s v="LT_KauU"/>
    <x v="4"/>
    <x v="4"/>
    <s v="GNR_ROR_WTR"/>
    <n v="0.61343999999999999"/>
    <n v="2.2083840000000001"/>
  </r>
  <r>
    <x v="0"/>
    <x v="1"/>
    <x v="1"/>
    <x v="5"/>
    <x v="9"/>
    <s v="LT_KlaU"/>
    <x v="3"/>
    <x v="3"/>
    <s v="GNR_PV_SUN"/>
    <n v="8.7830410424068805E-2"/>
    <n v="0.316189477526648"/>
  </r>
  <r>
    <x v="0"/>
    <x v="1"/>
    <x v="1"/>
    <x v="5"/>
    <x v="9"/>
    <s v="LT_Other_DH"/>
    <x v="13"/>
    <x v="1"/>
    <s v="LIFOSA_ST_HEAT_BP"/>
    <n v="0.32412000000000002"/>
    <n v="1.1668320000000001"/>
  </r>
  <r>
    <x v="0"/>
    <x v="1"/>
    <x v="1"/>
    <x v="5"/>
    <x v="9"/>
    <s v="LT_Other_DH"/>
    <x v="7"/>
    <x v="1"/>
    <s v="EBAVERE_ST_WOODWST_BP"/>
    <n v="4.7303999999999999E-2"/>
    <n v="0.17029440000000001"/>
  </r>
  <r>
    <x v="0"/>
    <x v="1"/>
    <x v="1"/>
    <x v="5"/>
    <x v="9"/>
    <s v="LT_Rural"/>
    <x v="5"/>
    <x v="5"/>
    <s v="GNR_WT_WIND_ONS"/>
    <n v="0.45713199999999998"/>
    <n v="1.6456751999999999"/>
  </r>
  <r>
    <x v="0"/>
    <x v="1"/>
    <x v="1"/>
    <x v="5"/>
    <x v="9"/>
    <s v="LT_VilU"/>
    <x v="1"/>
    <x v="1"/>
    <s v="VILNIUS_ST_MSW_BP"/>
    <n v="0.80591999999999997"/>
    <n v="2.9013119999999999"/>
  </r>
  <r>
    <x v="0"/>
    <x v="1"/>
    <x v="1"/>
    <x v="5"/>
    <x v="9"/>
    <s v="LT_VilU"/>
    <x v="4"/>
    <x v="9"/>
    <s v="GNR_ES_WTR_PMP"/>
    <n v="0.17082"/>
    <n v="0.61495200000000005"/>
  </r>
  <r>
    <x v="0"/>
    <x v="1"/>
    <x v="1"/>
    <x v="6"/>
    <x v="10"/>
    <s v="NL_A"/>
    <x v="2"/>
    <x v="10"/>
    <s v="GNR_ELYS_ELEC_SOEC_Y-20"/>
    <n v="7.16799059452135"/>
    <n v="25.804766140276801"/>
  </r>
  <r>
    <x v="0"/>
    <x v="1"/>
    <x v="1"/>
    <x v="6"/>
    <x v="10"/>
    <s v="NL_A"/>
    <x v="2"/>
    <x v="8"/>
    <s v="GNR_ES_ELEC_BAT-LITHIO_E-95_Y-16-29"/>
    <n v="6.9968646800818703"/>
    <n v="25.188712848294699"/>
  </r>
  <r>
    <x v="0"/>
    <x v="1"/>
    <x v="1"/>
    <x v="6"/>
    <x v="10"/>
    <s v="NL_A"/>
    <x v="16"/>
    <x v="10"/>
    <s v="GNR_FC_H2_SOFCC_Y-30"/>
    <n v="4.2147784695785502"/>
    <n v="15.173202490482799"/>
  </r>
  <r>
    <x v="0"/>
    <x v="1"/>
    <x v="1"/>
    <x v="6"/>
    <x v="10"/>
    <s v="NL_A"/>
    <x v="1"/>
    <x v="6"/>
    <s v="GNR_ST_MSW_CND_E-40"/>
    <n v="2.3967360000000002"/>
    <n v="8.6282496000000002"/>
  </r>
  <r>
    <x v="0"/>
    <x v="1"/>
    <x v="1"/>
    <x v="6"/>
    <x v="10"/>
    <s v="NL_A"/>
    <x v="10"/>
    <x v="6"/>
    <s v="GNR_ST_NUCL_CND_E-33"/>
    <n v="2.9897457437276"/>
    <n v="10.7630846774194"/>
  </r>
  <r>
    <x v="0"/>
    <x v="1"/>
    <x v="1"/>
    <x v="6"/>
    <x v="10"/>
    <s v="NL_A"/>
    <x v="3"/>
    <x v="3"/>
    <s v="GNR_PV_SUN"/>
    <n v="0.78477125759999999"/>
    <n v="2.82517652736"/>
  </r>
  <r>
    <x v="0"/>
    <x v="1"/>
    <x v="1"/>
    <x v="6"/>
    <x v="10"/>
    <s v="NL_A"/>
    <x v="3"/>
    <x v="3"/>
    <s v="GNR_PV_SUN_LS-4-MW_Y-2020"/>
    <n v="4.2289195749091499"/>
    <n v="15.224110469672899"/>
  </r>
  <r>
    <x v="0"/>
    <x v="1"/>
    <x v="1"/>
    <x v="6"/>
    <x v="10"/>
    <s v="NL_A"/>
    <x v="4"/>
    <x v="4"/>
    <s v="GNR_ROR_WTR"/>
    <n v="0.15959999999999999"/>
    <n v="0.57455999999999996"/>
  </r>
  <r>
    <x v="0"/>
    <x v="1"/>
    <x v="1"/>
    <x v="6"/>
    <x v="10"/>
    <s v="NL_A"/>
    <x v="5"/>
    <x v="5"/>
    <s v="GNR_WT_WIND_OFF"/>
    <n v="2.2770747999999998"/>
    <n v="8.19746928"/>
  </r>
  <r>
    <x v="0"/>
    <x v="1"/>
    <x v="1"/>
    <x v="6"/>
    <x v="10"/>
    <s v="NL_A"/>
    <x v="5"/>
    <x v="5"/>
    <s v="GNR_WT_WIND_ONS"/>
    <n v="6.6295944000000002"/>
    <n v="23.866539840000002"/>
  </r>
  <r>
    <x v="0"/>
    <x v="1"/>
    <x v="1"/>
    <x v="6"/>
    <x v="10"/>
    <s v="NL_A"/>
    <x v="5"/>
    <x v="5"/>
    <s v="GNR_WT_WIND_ON_LS_Y-2020"/>
    <n v="19.98282"/>
    <n v="71.938152000000002"/>
  </r>
  <r>
    <x v="0"/>
    <x v="1"/>
    <x v="1"/>
    <x v="6"/>
    <x v="10"/>
    <s v="NL_A"/>
    <x v="5"/>
    <x v="5"/>
    <s v="GNR_WT_WIND_ON_LS_Y-2030"/>
    <n v="0.56851080000000198"/>
    <n v="2.0466388800000099"/>
  </r>
  <r>
    <x v="0"/>
    <x v="1"/>
    <x v="1"/>
    <x v="6"/>
    <x v="10"/>
    <s v="NL_A"/>
    <x v="14"/>
    <x v="6"/>
    <s v="GNR_ST_WOOD_CND_E-50"/>
    <n v="0.70079999999999998"/>
    <n v="2.5228799999999998"/>
  </r>
  <r>
    <x v="0"/>
    <x v="1"/>
    <x v="1"/>
    <x v="7"/>
    <x v="11"/>
    <s v="NO1_A1"/>
    <x v="2"/>
    <x v="8"/>
    <s v="GNR_ES_ELEC_BAT-LITHIO_E-97_Y-30-50"/>
    <n v="0.81446599858963398"/>
    <n v="2.9320775949226801"/>
  </r>
  <r>
    <x v="0"/>
    <x v="1"/>
    <x v="1"/>
    <x v="7"/>
    <x v="11"/>
    <s v="NO1_A1"/>
    <x v="4"/>
    <x v="4"/>
    <s v="GNR_ROR_WTR"/>
    <n v="8.7850773446537893"/>
    <n v="31.626278440753602"/>
  </r>
  <r>
    <x v="0"/>
    <x v="1"/>
    <x v="1"/>
    <x v="7"/>
    <x v="11"/>
    <s v="NO1_A1"/>
    <x v="4"/>
    <x v="7"/>
    <s v="GNR_RES_WTR_NOPMP_MC-01"/>
    <n v="1.1679999999999999"/>
    <n v="4.2047999999999996"/>
  </r>
  <r>
    <x v="0"/>
    <x v="1"/>
    <x v="1"/>
    <x v="7"/>
    <x v="11"/>
    <s v="NO1_A1"/>
    <x v="4"/>
    <x v="7"/>
    <s v="GNR_RES_WTR_NOPMP_MC-02"/>
    <n v="1.1679999999999999"/>
    <n v="4.2047999999999996"/>
  </r>
  <r>
    <x v="0"/>
    <x v="1"/>
    <x v="1"/>
    <x v="7"/>
    <x v="11"/>
    <s v="NO1_A1"/>
    <x v="4"/>
    <x v="7"/>
    <s v="GNR_RES_WTR_NOPMP_MC-03"/>
    <n v="0.93842142450432198"/>
    <n v="3.37831712821556"/>
  </r>
  <r>
    <x v="0"/>
    <x v="1"/>
    <x v="1"/>
    <x v="7"/>
    <x v="11"/>
    <s v="NO1_A1"/>
    <x v="4"/>
    <x v="7"/>
    <s v="GNR_RES_WTR_NOPMP_MC-04"/>
    <n v="0.76250235148409196"/>
    <n v="2.74500846534273"/>
  </r>
  <r>
    <x v="0"/>
    <x v="1"/>
    <x v="1"/>
    <x v="7"/>
    <x v="11"/>
    <s v="NO1_A1"/>
    <x v="4"/>
    <x v="7"/>
    <s v="GNR_RES_WTR_NOPMP_MC-05"/>
    <n v="0.66455640548699602"/>
    <n v="2.39240305975318"/>
  </r>
  <r>
    <x v="0"/>
    <x v="1"/>
    <x v="1"/>
    <x v="7"/>
    <x v="11"/>
    <s v="NO1_A1"/>
    <x v="4"/>
    <x v="7"/>
    <s v="GNR_RES_WTR_NOPMP_MC-06"/>
    <n v="0.126977454106286"/>
    <n v="0.45711883478262999"/>
  </r>
  <r>
    <x v="0"/>
    <x v="1"/>
    <x v="1"/>
    <x v="7"/>
    <x v="11"/>
    <s v="NO1_A1"/>
    <x v="5"/>
    <x v="5"/>
    <s v="GNR_WT_WIND_ONS"/>
    <n v="0.73307599999999995"/>
    <n v="2.6390736000000001"/>
  </r>
  <r>
    <x v="0"/>
    <x v="1"/>
    <x v="1"/>
    <x v="7"/>
    <x v="11"/>
    <s v="NO1_A2"/>
    <x v="2"/>
    <x v="2"/>
    <s v="GNR_BO_ELEC_E-99"/>
    <n v="-1.1576018163854101E-2"/>
    <n v="-4.1673665389874798E-2"/>
  </r>
  <r>
    <x v="0"/>
    <x v="1"/>
    <x v="1"/>
    <x v="7"/>
    <x v="11"/>
    <s v="NO1_A2"/>
    <x v="2"/>
    <x v="2"/>
    <s v="GNR_HP_ELEC_COP-270"/>
    <n v="-0.11663777777777801"/>
    <n v="-0.41989599999999999"/>
  </r>
  <r>
    <x v="0"/>
    <x v="1"/>
    <x v="1"/>
    <x v="7"/>
    <x v="11"/>
    <s v="NO1_A2"/>
    <x v="2"/>
    <x v="2"/>
    <s v="GNR_HP_ELEC_GROUND-WTR_COP-380_LS-4-MW_Y-2030"/>
    <n v="-0.38736786382014599"/>
    <n v="-1.3945243097525299"/>
  </r>
  <r>
    <x v="0"/>
    <x v="1"/>
    <x v="1"/>
    <x v="7"/>
    <x v="11"/>
    <s v="NO1_A2"/>
    <x v="1"/>
    <x v="1"/>
    <s v="GNR_ST_MSW_BP_CB-20"/>
    <n v="2.9784000000000001E-2"/>
    <n v="0.1072224"/>
  </r>
  <r>
    <x v="0"/>
    <x v="1"/>
    <x v="1"/>
    <x v="7"/>
    <x v="11"/>
    <s v="NO1_A3"/>
    <x v="2"/>
    <x v="2"/>
    <s v="GNR_BO_ELEC_E-99"/>
    <n v="-7.4844316965065804E-3"/>
    <n v="-2.6943954107423701E-2"/>
  </r>
  <r>
    <x v="0"/>
    <x v="1"/>
    <x v="1"/>
    <x v="7"/>
    <x v="11"/>
    <s v="NO1_A3"/>
    <x v="2"/>
    <x v="2"/>
    <s v="GNR_HP_ELEC_COP-270"/>
    <n v="-2.0277777777777801E-2"/>
    <n v="-7.2999999999999995E-2"/>
  </r>
  <r>
    <x v="0"/>
    <x v="1"/>
    <x v="1"/>
    <x v="7"/>
    <x v="11"/>
    <s v="NO1_A3"/>
    <x v="2"/>
    <x v="2"/>
    <s v="GNR_HP_ELEC_GROUND-WTR_COP-360_LS-4-MW_Y-2020"/>
    <n v="-9.1411693144082998E-2"/>
    <n v="-0.32908209531869898"/>
  </r>
  <r>
    <x v="0"/>
    <x v="1"/>
    <x v="1"/>
    <x v="7"/>
    <x v="11"/>
    <s v="NO1_A3"/>
    <x v="2"/>
    <x v="2"/>
    <s v="GNR_HP_ELEC_GROUND-WTR_COP-380_LS-4-MW_Y-2030"/>
    <n v="-0.52306061266455095"/>
    <n v="-1.8830182055923801"/>
  </r>
  <r>
    <x v="0"/>
    <x v="1"/>
    <x v="1"/>
    <x v="7"/>
    <x v="11"/>
    <s v="NO1_A3"/>
    <x v="1"/>
    <x v="1"/>
    <s v="GNR_ST_MSW_BP_CB-20"/>
    <n v="6.7525000000000002E-2"/>
    <n v="0.24309"/>
  </r>
  <r>
    <x v="0"/>
    <x v="1"/>
    <x v="1"/>
    <x v="7"/>
    <x v="12"/>
    <s v="NO2_A1"/>
    <x v="4"/>
    <x v="4"/>
    <s v="GNR_ROR_WTR"/>
    <n v="10.765969168094999"/>
    <n v="38.757489005141998"/>
  </r>
  <r>
    <x v="0"/>
    <x v="1"/>
    <x v="1"/>
    <x v="7"/>
    <x v="12"/>
    <s v="NO2_A1"/>
    <x v="4"/>
    <x v="7"/>
    <s v="GNR_RES_WTR_NOPMP_MC-01"/>
    <n v="3.2166024084082498"/>
    <n v="11.579768670269701"/>
  </r>
  <r>
    <x v="0"/>
    <x v="1"/>
    <x v="1"/>
    <x v="7"/>
    <x v="12"/>
    <s v="NO2_A1"/>
    <x v="4"/>
    <x v="7"/>
    <s v="GNR_RES_WTR_NOPMP_MC-02"/>
    <n v="7.7718024084082504"/>
    <n v="27.978488670269702"/>
  </r>
  <r>
    <x v="0"/>
    <x v="1"/>
    <x v="1"/>
    <x v="7"/>
    <x v="12"/>
    <s v="NO2_A1"/>
    <x v="4"/>
    <x v="7"/>
    <s v="GNR_RES_WTR_NOPMP_MC-03"/>
    <n v="6.6434359588868501"/>
    <n v="23.916369451992701"/>
  </r>
  <r>
    <x v="0"/>
    <x v="1"/>
    <x v="1"/>
    <x v="7"/>
    <x v="12"/>
    <s v="NO2_A1"/>
    <x v="4"/>
    <x v="7"/>
    <s v="GNR_RES_WTR_NOPMP_MC-04"/>
    <n v="5.1812016056054997"/>
    <n v="18.652325780179801"/>
  </r>
  <r>
    <x v="0"/>
    <x v="1"/>
    <x v="1"/>
    <x v="7"/>
    <x v="12"/>
    <s v="NO2_A1"/>
    <x v="4"/>
    <x v="7"/>
    <s v="GNR_RES_WTR_NOPMP_MC-05"/>
    <n v="3.8859012042041199"/>
    <n v="13.989244335134799"/>
  </r>
  <r>
    <x v="0"/>
    <x v="1"/>
    <x v="1"/>
    <x v="7"/>
    <x v="12"/>
    <s v="NO2_A1"/>
    <x v="4"/>
    <x v="7"/>
    <s v="GNR_RES_WTR_NOPMP_MC-06"/>
    <n v="3.4213206368405298"/>
    <n v="12.3167542926259"/>
  </r>
  <r>
    <x v="0"/>
    <x v="1"/>
    <x v="1"/>
    <x v="7"/>
    <x v="12"/>
    <s v="NO2_A1"/>
    <x v="4"/>
    <x v="7"/>
    <s v="GNR_RES_WTR_NOPMP_MC-07"/>
    <n v="1.7365175329857001"/>
    <n v="6.2514631187485099"/>
  </r>
  <r>
    <x v="0"/>
    <x v="1"/>
    <x v="1"/>
    <x v="7"/>
    <x v="12"/>
    <s v="NO2_A1"/>
    <x v="4"/>
    <x v="7"/>
    <s v="GNR_RES_WTR_NOPMP_MC-08"/>
    <n v="1.0702374500777101"/>
    <n v="3.8528548202797399"/>
  </r>
  <r>
    <x v="0"/>
    <x v="1"/>
    <x v="1"/>
    <x v="7"/>
    <x v="12"/>
    <s v="NO2_A1"/>
    <x v="4"/>
    <x v="7"/>
    <s v="GNR_RES_WTR_PMP_MC-01"/>
    <n v="4.5552000000000001"/>
    <n v="16.398720000000001"/>
  </r>
  <r>
    <x v="0"/>
    <x v="1"/>
    <x v="1"/>
    <x v="7"/>
    <x v="12"/>
    <s v="NO2_A1"/>
    <x v="5"/>
    <x v="5"/>
    <s v="GNR_WT_WIND_ONS"/>
    <n v="3.0705252000000001"/>
    <n v="11.05389072"/>
  </r>
  <r>
    <x v="0"/>
    <x v="1"/>
    <x v="1"/>
    <x v="7"/>
    <x v="12"/>
    <s v="NO2_A2"/>
    <x v="2"/>
    <x v="2"/>
    <s v="GNR_HP_ELEC_COP-270"/>
    <n v="-1.2977777777777801E-3"/>
    <n v="-4.6719999999999999E-3"/>
  </r>
  <r>
    <x v="0"/>
    <x v="1"/>
    <x v="1"/>
    <x v="7"/>
    <x v="12"/>
    <s v="NO2_A2"/>
    <x v="2"/>
    <x v="2"/>
    <s v="GNR_HP_ELEC_GROUND-WTR_COP-380_LS-4-MW_Y-2030"/>
    <n v="-2.46325708907764E-2"/>
    <n v="-8.8677255206794994E-2"/>
  </r>
  <r>
    <x v="0"/>
    <x v="1"/>
    <x v="1"/>
    <x v="7"/>
    <x v="12"/>
    <s v="NO2_A2"/>
    <x v="1"/>
    <x v="1"/>
    <s v="GNR_ST_MSW_BP_CB-30"/>
    <n v="3.9419999999999997E-2"/>
    <n v="0.14191200000000001"/>
  </r>
  <r>
    <x v="0"/>
    <x v="1"/>
    <x v="1"/>
    <x v="7"/>
    <x v="13"/>
    <s v="NO3_A1"/>
    <x v="2"/>
    <x v="8"/>
    <s v="GNR_ES_ELEC_BAT-LITHIO_E-97_Y-30-50"/>
    <n v="0.34682691398326598"/>
    <n v="1.24857689033976"/>
  </r>
  <r>
    <x v="0"/>
    <x v="1"/>
    <x v="1"/>
    <x v="7"/>
    <x v="13"/>
    <s v="NO3_A1"/>
    <x v="4"/>
    <x v="4"/>
    <s v="GNR_ROR_WTR"/>
    <n v="7.0650296785433904"/>
    <n v="25.434106842756201"/>
  </r>
  <r>
    <x v="0"/>
    <x v="1"/>
    <x v="1"/>
    <x v="7"/>
    <x v="13"/>
    <s v="NO3_A1"/>
    <x v="4"/>
    <x v="7"/>
    <s v="GNR_RES_WTR_NOPMP_MC-01"/>
    <n v="1.94337545966466"/>
    <n v="6.9961516547927696"/>
  </r>
  <r>
    <x v="0"/>
    <x v="1"/>
    <x v="1"/>
    <x v="7"/>
    <x v="13"/>
    <s v="NO3_A1"/>
    <x v="4"/>
    <x v="7"/>
    <s v="GNR_RES_WTR_NOPMP_MC-02"/>
    <n v="2.0596695497205499"/>
    <n v="7.4148103789939697"/>
  </r>
  <r>
    <x v="0"/>
    <x v="1"/>
    <x v="1"/>
    <x v="7"/>
    <x v="13"/>
    <s v="NO3_A1"/>
    <x v="4"/>
    <x v="7"/>
    <s v="GNR_RES_WTR_NOPMP_MC-03"/>
    <n v="2.0596695497205499"/>
    <n v="7.4148103789939697"/>
  </r>
  <r>
    <x v="0"/>
    <x v="1"/>
    <x v="1"/>
    <x v="7"/>
    <x v="13"/>
    <s v="NO3_A1"/>
    <x v="4"/>
    <x v="7"/>
    <s v="GNR_RES_WTR_NOPMP_MC-04"/>
    <n v="2.0596695497205499"/>
    <n v="7.4148103789939697"/>
  </r>
  <r>
    <x v="0"/>
    <x v="1"/>
    <x v="1"/>
    <x v="7"/>
    <x v="13"/>
    <s v="NO3_A1"/>
    <x v="4"/>
    <x v="7"/>
    <s v="GNR_RES_WTR_NOPMP_MC-05"/>
    <n v="1.3726025270672599"/>
    <n v="4.9413690974421396"/>
  </r>
  <r>
    <x v="0"/>
    <x v="1"/>
    <x v="1"/>
    <x v="7"/>
    <x v="13"/>
    <s v="NO3_A1"/>
    <x v="4"/>
    <x v="7"/>
    <s v="GNR_RES_WTR_NOPMP_MC-06"/>
    <n v="0.823867819888219"/>
    <n v="2.9659241515975898"/>
  </r>
  <r>
    <x v="0"/>
    <x v="1"/>
    <x v="1"/>
    <x v="7"/>
    <x v="13"/>
    <s v="NO3_A1"/>
    <x v="4"/>
    <x v="7"/>
    <s v="GNR_RES_WTR_NOPMP_MC-07"/>
    <n v="0.823867819888219"/>
    <n v="2.9659241515975898"/>
  </r>
  <r>
    <x v="0"/>
    <x v="1"/>
    <x v="1"/>
    <x v="7"/>
    <x v="13"/>
    <s v="NO3_A1"/>
    <x v="4"/>
    <x v="7"/>
    <s v="GNR_RES_WTR_NOPMP_MC-08"/>
    <n v="0.76379360375675198"/>
    <n v="2.7496569735243099"/>
  </r>
  <r>
    <x v="0"/>
    <x v="1"/>
    <x v="1"/>
    <x v="7"/>
    <x v="13"/>
    <s v="NO3_A1"/>
    <x v="4"/>
    <x v="7"/>
    <s v="GNR_RES_WTR_NOPMP_MC-09"/>
    <n v="9.6470020064977999E-2"/>
    <n v="0.347292072233921"/>
  </r>
  <r>
    <x v="0"/>
    <x v="1"/>
    <x v="1"/>
    <x v="7"/>
    <x v="13"/>
    <s v="NO3_A1"/>
    <x v="4"/>
    <x v="7"/>
    <s v="GNR_RES_WTR_PMP_MC-01"/>
    <n v="0.52822800000000003"/>
    <n v="1.9016207999999999"/>
  </r>
  <r>
    <x v="0"/>
    <x v="1"/>
    <x v="1"/>
    <x v="7"/>
    <x v="13"/>
    <s v="NO3_A1"/>
    <x v="5"/>
    <x v="5"/>
    <s v="GNR_WT_WIND_ONS"/>
    <n v="2.1285082000000002"/>
    <n v="7.6626295200000003"/>
  </r>
  <r>
    <x v="0"/>
    <x v="1"/>
    <x v="1"/>
    <x v="7"/>
    <x v="13"/>
    <s v="NO3_A1"/>
    <x v="5"/>
    <x v="5"/>
    <s v="GNR_WT_WIND_ON_LS_Y-2020"/>
    <n v="12.233984100000001"/>
    <n v="44.042342759999997"/>
  </r>
  <r>
    <x v="0"/>
    <x v="1"/>
    <x v="1"/>
    <x v="7"/>
    <x v="13"/>
    <s v="NO3_A1"/>
    <x v="5"/>
    <x v="5"/>
    <s v="GNR_WT_WIND_ON_LS_Y-2030"/>
    <n v="0.69369169999999802"/>
    <n v="2.49729011999999"/>
  </r>
  <r>
    <x v="0"/>
    <x v="1"/>
    <x v="1"/>
    <x v="7"/>
    <x v="13"/>
    <s v="NO3_A2"/>
    <x v="2"/>
    <x v="2"/>
    <s v="GNR_BO_ELEC_E-99"/>
    <n v="-2.6946217119708901E-2"/>
    <n v="-9.7006381630952196E-2"/>
  </r>
  <r>
    <x v="0"/>
    <x v="1"/>
    <x v="1"/>
    <x v="7"/>
    <x v="13"/>
    <s v="NO3_A2"/>
    <x v="2"/>
    <x v="2"/>
    <s v="GNR_HP_ELEC_COP-270"/>
    <n v="-7.78666666666667E-3"/>
    <n v="-2.8032000000000001E-2"/>
  </r>
  <r>
    <x v="0"/>
    <x v="1"/>
    <x v="1"/>
    <x v="7"/>
    <x v="13"/>
    <s v="NO3_A2"/>
    <x v="2"/>
    <x v="2"/>
    <s v="GNR_HP_ELEC_GROUND-WTR_COP-380_LS-4-MW_Y-2030"/>
    <n v="-2.8538541080369802E-2"/>
    <n v="-0.102738747889331"/>
  </r>
  <r>
    <x v="0"/>
    <x v="1"/>
    <x v="1"/>
    <x v="7"/>
    <x v="13"/>
    <s v="NO3_A2"/>
    <x v="1"/>
    <x v="1"/>
    <s v="GNR_ST_MSW_BP_CB-20"/>
    <n v="1.5768000000000001E-2"/>
    <n v="5.6764799999999997E-2"/>
  </r>
  <r>
    <x v="0"/>
    <x v="1"/>
    <x v="1"/>
    <x v="7"/>
    <x v="13"/>
    <s v="NO3_A3"/>
    <x v="2"/>
    <x v="2"/>
    <s v="GNR_BO_ELEC_E-99"/>
    <n v="-9.5395555096709703E-2"/>
    <n v="-0.34342399834815501"/>
  </r>
  <r>
    <x v="0"/>
    <x v="1"/>
    <x v="1"/>
    <x v="7"/>
    <x v="13"/>
    <s v="NO3_A3"/>
    <x v="2"/>
    <x v="2"/>
    <s v="GNR_HP_ELEC_COP-270"/>
    <n v="-6.4888888888888895E-4"/>
    <n v="-2.336E-3"/>
  </r>
  <r>
    <x v="0"/>
    <x v="1"/>
    <x v="1"/>
    <x v="7"/>
    <x v="13"/>
    <s v="NO3_A3"/>
    <x v="2"/>
    <x v="2"/>
    <s v="GNR_HP_ELEC_GROUND-WTR_COP-380_LS-4-MW_Y-2030"/>
    <n v="-0.18943919848565499"/>
    <n v="-0.68198111454835797"/>
  </r>
  <r>
    <x v="0"/>
    <x v="1"/>
    <x v="1"/>
    <x v="7"/>
    <x v="13"/>
    <s v="NO3_Offshore"/>
    <x v="5"/>
    <x v="5"/>
    <s v="GNR_WT_WIND_OFF_L-NS_Y-2030"/>
    <n v="11.923184425051399"/>
    <n v="42.923463930185001"/>
  </r>
  <r>
    <x v="0"/>
    <x v="1"/>
    <x v="1"/>
    <x v="7"/>
    <x v="14"/>
    <s v="NO4_A1"/>
    <x v="2"/>
    <x v="2"/>
    <s v="GNR_BO_ELEC_E-99_LS-10-MW-FEED_Y-2020"/>
    <n v="-1.34605645200249"/>
    <n v="-4.8458032272089602"/>
  </r>
  <r>
    <x v="0"/>
    <x v="1"/>
    <x v="1"/>
    <x v="7"/>
    <x v="14"/>
    <s v="NO4_A1"/>
    <x v="2"/>
    <x v="2"/>
    <s v="GNR_BO_ELEC_E-99_LS-10-MW-FEED_Y-2030"/>
    <n v="-4.9851104161149802E-2"/>
    <n v="-0.179463974980139"/>
  </r>
  <r>
    <x v="0"/>
    <x v="1"/>
    <x v="1"/>
    <x v="7"/>
    <x v="14"/>
    <s v="NO4_A1"/>
    <x v="4"/>
    <x v="4"/>
    <s v="GNR_ROR_WTR"/>
    <n v="4.1384792691558996"/>
    <n v="14.8985253689612"/>
  </r>
  <r>
    <x v="0"/>
    <x v="1"/>
    <x v="1"/>
    <x v="7"/>
    <x v="14"/>
    <s v="NO4_A1"/>
    <x v="4"/>
    <x v="7"/>
    <s v="GNR_RES_WTR_NOPMP_MC-01"/>
    <n v="3.67537745819287"/>
    <n v="13.231358849494301"/>
  </r>
  <r>
    <x v="0"/>
    <x v="1"/>
    <x v="1"/>
    <x v="7"/>
    <x v="14"/>
    <s v="NO4_A1"/>
    <x v="4"/>
    <x v="7"/>
    <s v="GNR_RES_WTR_NOPMP_MC-02"/>
    <n v="3.67537745819287"/>
    <n v="13.231358849494301"/>
  </r>
  <r>
    <x v="0"/>
    <x v="1"/>
    <x v="1"/>
    <x v="7"/>
    <x v="14"/>
    <s v="NO4_A1"/>
    <x v="4"/>
    <x v="7"/>
    <s v="GNR_RES_WTR_NOPMP_MC-03"/>
    <n v="3.67537745819287"/>
    <n v="13.231358849494301"/>
  </r>
  <r>
    <x v="0"/>
    <x v="1"/>
    <x v="1"/>
    <x v="7"/>
    <x v="14"/>
    <s v="NO4_A1"/>
    <x v="4"/>
    <x v="7"/>
    <s v="GNR_RES_WTR_NOPMP_MC-04"/>
    <n v="3.67537745819287"/>
    <n v="13.231358849494301"/>
  </r>
  <r>
    <x v="0"/>
    <x v="1"/>
    <x v="1"/>
    <x v="7"/>
    <x v="14"/>
    <s v="NO4_A1"/>
    <x v="4"/>
    <x v="7"/>
    <s v="GNR_RES_WTR_NOPMP_MC-05"/>
    <n v="2.7023422830095001"/>
    <n v="9.7284322188342003"/>
  </r>
  <r>
    <x v="0"/>
    <x v="1"/>
    <x v="1"/>
    <x v="7"/>
    <x v="14"/>
    <s v="NO4_A1"/>
    <x v="4"/>
    <x v="7"/>
    <s v="GNR_RES_WTR_NOPMP_MC-06"/>
    <n v="1.8376887290964301"/>
    <n v="6.61567942474717"/>
  </r>
  <r>
    <x v="0"/>
    <x v="1"/>
    <x v="1"/>
    <x v="7"/>
    <x v="14"/>
    <s v="NO4_A1"/>
    <x v="4"/>
    <x v="7"/>
    <s v="GNR_RES_WTR_NOPMP_MC-07"/>
    <n v="1.5515715412841"/>
    <n v="5.5856575486227698"/>
  </r>
  <r>
    <x v="0"/>
    <x v="1"/>
    <x v="1"/>
    <x v="7"/>
    <x v="14"/>
    <s v="NO4_A1"/>
    <x v="4"/>
    <x v="7"/>
    <s v="GNR_RES_WTR_NOPMP_MC-08"/>
    <n v="0.27847603245595798"/>
    <n v="1.00251371684145"/>
  </r>
  <r>
    <x v="0"/>
    <x v="1"/>
    <x v="1"/>
    <x v="7"/>
    <x v="14"/>
    <s v="NO4_A1"/>
    <x v="5"/>
    <x v="5"/>
    <s v="GNR_WT_WIND_ONS"/>
    <n v="2.1294"/>
    <n v="7.6658400000000002"/>
  </r>
  <r>
    <x v="0"/>
    <x v="1"/>
    <x v="1"/>
    <x v="7"/>
    <x v="14"/>
    <s v="NO4_A1"/>
    <x v="5"/>
    <x v="5"/>
    <s v="GNR_WT_WIND_ON_LS_Y-2030"/>
    <n v="0.96537794685900802"/>
    <n v="3.47536060869243"/>
  </r>
  <r>
    <x v="0"/>
    <x v="1"/>
    <x v="1"/>
    <x v="7"/>
    <x v="14"/>
    <s v="NO4_A2"/>
    <x v="2"/>
    <x v="2"/>
    <s v="GNR_BO_ELEC_E-99"/>
    <n v="-1.2413200903155701E-2"/>
    <n v="-4.4687523251360398E-2"/>
  </r>
  <r>
    <x v="0"/>
    <x v="1"/>
    <x v="1"/>
    <x v="7"/>
    <x v="14"/>
    <s v="NO4_A2"/>
    <x v="2"/>
    <x v="2"/>
    <s v="GNR_HP_ELEC_COP-270"/>
    <n v="-4.3800000000000002E-3"/>
    <n v="-1.5768000000000001E-2"/>
  </r>
  <r>
    <x v="0"/>
    <x v="1"/>
    <x v="1"/>
    <x v="7"/>
    <x v="14"/>
    <s v="NO4_A2"/>
    <x v="1"/>
    <x v="1"/>
    <s v="GNR_ST_MSW_BP_CB-20"/>
    <n v="8.7600000000000004E-4"/>
    <n v="3.1535999999999999E-3"/>
  </r>
  <r>
    <x v="0"/>
    <x v="1"/>
    <x v="1"/>
    <x v="7"/>
    <x v="15"/>
    <s v="NO5_A1"/>
    <x v="1"/>
    <x v="1"/>
    <s v="GNR_ST_MSW_BP_E-23_LS-220-MW-FEED_Y-2020"/>
    <n v="1.81275833083015"/>
    <n v="6.5259299909885602"/>
  </r>
  <r>
    <x v="0"/>
    <x v="1"/>
    <x v="1"/>
    <x v="7"/>
    <x v="15"/>
    <s v="NO5_A1"/>
    <x v="4"/>
    <x v="4"/>
    <s v="GNR_ROR_WTR"/>
    <n v="9.9313813027243292"/>
    <n v="35.752972689807599"/>
  </r>
  <r>
    <x v="0"/>
    <x v="1"/>
    <x v="1"/>
    <x v="7"/>
    <x v="15"/>
    <s v="NO5_A1"/>
    <x v="4"/>
    <x v="7"/>
    <s v="GNR_RES_WTR_NOPMP_MC-01"/>
    <n v="1.3507327989206199"/>
    <n v="4.8626380761142496"/>
  </r>
  <r>
    <x v="0"/>
    <x v="1"/>
    <x v="1"/>
    <x v="7"/>
    <x v="15"/>
    <s v="NO5_A1"/>
    <x v="4"/>
    <x v="7"/>
    <s v="GNR_RES_WTR_NOPMP_MC-02"/>
    <n v="5.13630660492852"/>
    <n v="18.490703777742699"/>
  </r>
  <r>
    <x v="0"/>
    <x v="1"/>
    <x v="1"/>
    <x v="7"/>
    <x v="15"/>
    <s v="NO5_A1"/>
    <x v="4"/>
    <x v="7"/>
    <s v="GNR_RES_WTR_NOPMP_MC-03"/>
    <n v="3.54591090539529"/>
    <n v="12.765279259423099"/>
  </r>
  <r>
    <x v="0"/>
    <x v="1"/>
    <x v="1"/>
    <x v="7"/>
    <x v="15"/>
    <s v="NO5_A1"/>
    <x v="4"/>
    <x v="7"/>
    <s v="GNR_RES_WTR_NOPMP_MC-04"/>
    <n v="3.4934485326137499"/>
    <n v="12.5764147174095"/>
  </r>
  <r>
    <x v="0"/>
    <x v="1"/>
    <x v="1"/>
    <x v="7"/>
    <x v="15"/>
    <s v="NO5_A1"/>
    <x v="4"/>
    <x v="7"/>
    <s v="GNR_RES_WTR_NOPMP_MC-05"/>
    <n v="2.8560321345431001"/>
    <n v="10.2817156843552"/>
  </r>
  <r>
    <x v="0"/>
    <x v="1"/>
    <x v="1"/>
    <x v="7"/>
    <x v="15"/>
    <s v="NO5_A1"/>
    <x v="4"/>
    <x v="7"/>
    <s v="GNR_RES_WTR_NOPMP_MC-06"/>
    <n v="2.6200863994603099"/>
    <n v="9.4323110380571205"/>
  </r>
  <r>
    <x v="0"/>
    <x v="1"/>
    <x v="1"/>
    <x v="7"/>
    <x v="15"/>
    <s v="NO5_A1"/>
    <x v="4"/>
    <x v="7"/>
    <s v="GNR_RES_WTR_NOPMP_MC-07"/>
    <n v="1.9433539149941901"/>
    <n v="6.9960740939790798"/>
  </r>
  <r>
    <x v="0"/>
    <x v="1"/>
    <x v="1"/>
    <x v="7"/>
    <x v="15"/>
    <s v="NO5_A1"/>
    <x v="4"/>
    <x v="7"/>
    <s v="GNR_RES_WTR_NOPMP_MC-08"/>
    <n v="0.56711127111593596"/>
    <n v="2.0416005760173701"/>
  </r>
  <r>
    <x v="0"/>
    <x v="1"/>
    <x v="1"/>
    <x v="7"/>
    <x v="15"/>
    <s v="NO5_A1"/>
    <x v="4"/>
    <x v="7"/>
    <s v="GNR_RES_WTR_PMP_MC-01"/>
    <n v="3.88944"/>
    <n v="14.001984"/>
  </r>
  <r>
    <x v="0"/>
    <x v="1"/>
    <x v="1"/>
    <x v="7"/>
    <x v="15"/>
    <s v="NO5_A1"/>
    <x v="5"/>
    <x v="5"/>
    <s v="GNR_WT_WIND_ON_LS_Y-2020"/>
    <n v="0.66592399999999996"/>
    <n v="2.3973263999999999"/>
  </r>
  <r>
    <x v="0"/>
    <x v="1"/>
    <x v="1"/>
    <x v="7"/>
    <x v="15"/>
    <s v="NO5_A2"/>
    <x v="2"/>
    <x v="2"/>
    <s v="GNR_BO_ELEC_E-99"/>
    <n v="-5.22306397306396E-2"/>
    <n v="-0.18803030303030299"/>
  </r>
  <r>
    <x v="0"/>
    <x v="1"/>
    <x v="1"/>
    <x v="7"/>
    <x v="15"/>
    <s v="NO5_A2"/>
    <x v="2"/>
    <x v="2"/>
    <s v="GNR_HP_ELEC_GROUND-WTR_COP-380_LS-4-MW_Y-2030"/>
    <n v="-6.7683759492943293E-2"/>
    <n v="-0.24366153417459599"/>
  </r>
  <r>
    <x v="0"/>
    <x v="1"/>
    <x v="1"/>
    <x v="7"/>
    <x v="15"/>
    <s v="NO5_A2"/>
    <x v="1"/>
    <x v="1"/>
    <s v="GNR_ST_MSW_BP_CB-20"/>
    <n v="4.0149999999999998E-2"/>
    <n v="0.14454"/>
  </r>
  <r>
    <x v="0"/>
    <x v="1"/>
    <x v="1"/>
    <x v="7"/>
    <x v="15"/>
    <s v="NO5_Offshore"/>
    <x v="5"/>
    <x v="5"/>
    <s v="GNR_WT_WIND_OFF_L-NS_Y-2030"/>
    <n v="67.670138778498398"/>
    <n v="243.612499602594"/>
  </r>
  <r>
    <x v="0"/>
    <x v="1"/>
    <x v="1"/>
    <x v="8"/>
    <x v="16"/>
    <s v="PL_A"/>
    <x v="2"/>
    <x v="8"/>
    <s v="GNR_ES_ELEC_BAT-LITHIO_E-95_Y-16-29"/>
    <n v="7.9818881475360897"/>
    <n v="28.734797331129901"/>
  </r>
  <r>
    <x v="0"/>
    <x v="1"/>
    <x v="1"/>
    <x v="8"/>
    <x v="16"/>
    <s v="PL_A"/>
    <x v="1"/>
    <x v="1"/>
    <s v="GNR_ST_MSW_BP_E-24_LS-220-MW-FEED_Y-2030"/>
    <n v="20.265622251959201"/>
    <n v="72.956240107053006"/>
  </r>
  <r>
    <x v="0"/>
    <x v="1"/>
    <x v="1"/>
    <x v="8"/>
    <x v="16"/>
    <s v="PL_A"/>
    <x v="1"/>
    <x v="0"/>
    <s v="GNR_ST_MSW_BP_E-15"/>
    <n v="0.11913600000000001"/>
    <n v="0.42888959999999998"/>
  </r>
  <r>
    <x v="0"/>
    <x v="1"/>
    <x v="1"/>
    <x v="8"/>
    <x v="16"/>
    <s v="PL_A"/>
    <x v="3"/>
    <x v="3"/>
    <s v="GNR_PV_SUN"/>
    <n v="1.09788013030086E-3"/>
    <n v="3.9523684690830896E-3"/>
  </r>
  <r>
    <x v="0"/>
    <x v="1"/>
    <x v="1"/>
    <x v="8"/>
    <x v="16"/>
    <s v="PL_A"/>
    <x v="4"/>
    <x v="9"/>
    <s v="GNR_ES_WTR_PMP"/>
    <n v="3.1506799999999999E-3"/>
    <n v="1.1342448E-2"/>
  </r>
  <r>
    <x v="0"/>
    <x v="1"/>
    <x v="1"/>
    <x v="8"/>
    <x v="16"/>
    <s v="PL_A"/>
    <x v="5"/>
    <x v="5"/>
    <s v="GNR_WT_WIND_ONS"/>
    <n v="14.289785999999999"/>
    <n v="51.443229600000002"/>
  </r>
  <r>
    <x v="0"/>
    <x v="1"/>
    <x v="1"/>
    <x v="8"/>
    <x v="16"/>
    <s v="PL_A"/>
    <x v="5"/>
    <x v="5"/>
    <s v="GNR_WT_WIND_ON_LS_Y-2020"/>
    <n v="56.820167903906999"/>
    <n v="204.552604454065"/>
  </r>
  <r>
    <x v="0"/>
    <x v="1"/>
    <x v="1"/>
    <x v="8"/>
    <x v="16"/>
    <s v="PL_A"/>
    <x v="18"/>
    <x v="1"/>
    <s v="GNR_ST_WOODCHI_BP_E-29_LS-600-MW-FEED_Y-2030"/>
    <n v="0.55819562500000097"/>
    <n v="2.00950425"/>
  </r>
  <r>
    <x v="0"/>
    <x v="1"/>
    <x v="1"/>
    <x v="8"/>
    <x v="16"/>
    <s v="PL_Rural"/>
    <x v="10"/>
    <x v="6"/>
    <s v="GNR_ST_NUCL_CND_E-33"/>
    <n v="12.15888"/>
    <n v="43.771968000000001"/>
  </r>
  <r>
    <x v="0"/>
    <x v="1"/>
    <x v="1"/>
    <x v="8"/>
    <x v="16"/>
    <s v="PL_Rural"/>
    <x v="4"/>
    <x v="4"/>
    <s v="GNR_ROR_WTR"/>
    <n v="1.12035"/>
    <n v="4.0332600000000003"/>
  </r>
  <r>
    <x v="0"/>
    <x v="1"/>
    <x v="1"/>
    <x v="9"/>
    <x v="17"/>
    <s v="SE1A"/>
    <x v="4"/>
    <x v="4"/>
    <s v="GNR_ROR_WTR"/>
    <n v="5.0573856784629196"/>
    <n v="18.206588442466501"/>
  </r>
  <r>
    <x v="0"/>
    <x v="1"/>
    <x v="1"/>
    <x v="9"/>
    <x v="17"/>
    <s v="SE1A"/>
    <x v="4"/>
    <x v="7"/>
    <s v="GNR_RES_WTR_NOPMP_MC-01"/>
    <n v="3.5521799999999999"/>
    <n v="12.787848"/>
  </r>
  <r>
    <x v="0"/>
    <x v="1"/>
    <x v="1"/>
    <x v="9"/>
    <x v="17"/>
    <s v="SE1A"/>
    <x v="4"/>
    <x v="7"/>
    <s v="GNR_RES_WTR_NOPMP_MC-02"/>
    <n v="3.5521799999999999"/>
    <n v="12.787848"/>
  </r>
  <r>
    <x v="0"/>
    <x v="1"/>
    <x v="1"/>
    <x v="9"/>
    <x v="17"/>
    <s v="SE1A"/>
    <x v="4"/>
    <x v="7"/>
    <s v="GNR_RES_WTR_NOPMP_MC-03"/>
    <n v="2.0538032135836501"/>
    <n v="7.3936915689011498"/>
  </r>
  <r>
    <x v="0"/>
    <x v="1"/>
    <x v="1"/>
    <x v="9"/>
    <x v="17"/>
    <s v="SE1A"/>
    <x v="4"/>
    <x v="7"/>
    <s v="GNR_RES_WTR_NOPMP_MC-04"/>
    <n v="1.1840599999999999"/>
    <n v="4.2626160000000004"/>
  </r>
  <r>
    <x v="0"/>
    <x v="1"/>
    <x v="1"/>
    <x v="9"/>
    <x v="17"/>
    <s v="SE1A"/>
    <x v="4"/>
    <x v="7"/>
    <s v="GNR_RES_WTR_NOPMP_MC-05"/>
    <n v="1.1840599999999999"/>
    <n v="4.2626160000000004"/>
  </r>
  <r>
    <x v="0"/>
    <x v="1"/>
    <x v="1"/>
    <x v="9"/>
    <x v="17"/>
    <s v="SE1A"/>
    <x v="4"/>
    <x v="7"/>
    <s v="GNR_RES_WTR_NOPMP_MC-06"/>
    <n v="1.1840599999999999"/>
    <n v="4.2626160000000004"/>
  </r>
  <r>
    <x v="0"/>
    <x v="1"/>
    <x v="1"/>
    <x v="9"/>
    <x v="17"/>
    <s v="SE1A"/>
    <x v="4"/>
    <x v="7"/>
    <s v="GNR_RES_WTR_NOPMP_MC-07"/>
    <n v="0.59202999999999995"/>
    <n v="2.1313080000000002"/>
  </r>
  <r>
    <x v="0"/>
    <x v="1"/>
    <x v="1"/>
    <x v="9"/>
    <x v="17"/>
    <s v="SE1A"/>
    <x v="5"/>
    <x v="5"/>
    <s v="GNR_WT_WIND_ONS"/>
    <n v="4.9862206320000002"/>
    <n v="17.950394275200001"/>
  </r>
  <r>
    <x v="0"/>
    <x v="1"/>
    <x v="1"/>
    <x v="9"/>
    <x v="17"/>
    <s v="SE1_IND"/>
    <x v="2"/>
    <x v="2"/>
    <s v="GNR_BO_ELEC_E-99_LS-10-MW-FEED_Y-2020"/>
    <n v="-0.13115597680058999"/>
    <n v="-0.47216151648212401"/>
  </r>
  <r>
    <x v="0"/>
    <x v="1"/>
    <x v="1"/>
    <x v="9"/>
    <x v="17"/>
    <s v="SE1_IND"/>
    <x v="2"/>
    <x v="2"/>
    <s v="GNR_HP_ELEC_AIR-WTR_COP-310_LS_Y-2020"/>
    <n v="-0.124451517922604"/>
    <n v="-0.44802546452137498"/>
  </r>
  <r>
    <x v="0"/>
    <x v="1"/>
    <x v="1"/>
    <x v="9"/>
    <x v="17"/>
    <s v="SE1_IND"/>
    <x v="1"/>
    <x v="1"/>
    <s v="GNR_ST_MSW_BP_E-23_LS-220-MW-FEED_Y-2020"/>
    <n v="0.84095375002378603"/>
    <n v="3.0274335000856301"/>
  </r>
  <r>
    <x v="0"/>
    <x v="1"/>
    <x v="1"/>
    <x v="9"/>
    <x v="17"/>
    <s v="SE1_medium"/>
    <x v="2"/>
    <x v="2"/>
    <s v="GNR_HP_ELEC_GROUND-WTR_COP-380_LS-4-MW_Y-2030"/>
    <n v="-0.32686827870459401"/>
    <n v="-1.17672580333654"/>
  </r>
  <r>
    <x v="0"/>
    <x v="1"/>
    <x v="1"/>
    <x v="9"/>
    <x v="17"/>
    <s v="SE1_medium"/>
    <x v="1"/>
    <x v="1"/>
    <s v="GNR_ST_MSW_BP_CB-20"/>
    <n v="0.1229904"/>
    <n v="0.44276544000000001"/>
  </r>
  <r>
    <x v="0"/>
    <x v="1"/>
    <x v="1"/>
    <x v="9"/>
    <x v="17"/>
    <s v="SE1_small"/>
    <x v="2"/>
    <x v="2"/>
    <s v="GNR_HP_ELEC_GROUND-WTR_COP-360_LS-4-MW_Y-2020"/>
    <n v="-0.13966831828620299"/>
    <n v="-0.502805945830331"/>
  </r>
  <r>
    <x v="0"/>
    <x v="1"/>
    <x v="1"/>
    <x v="9"/>
    <x v="18"/>
    <s v="SE2A"/>
    <x v="4"/>
    <x v="4"/>
    <s v="GNR_ROR_WTR"/>
    <n v="14.9567720942319"/>
    <n v="53.844379539234801"/>
  </r>
  <r>
    <x v="0"/>
    <x v="1"/>
    <x v="1"/>
    <x v="9"/>
    <x v="18"/>
    <s v="SE2A"/>
    <x v="4"/>
    <x v="7"/>
    <s v="GNR_RES_WTR_NOPMP_MC-01"/>
    <n v="3.5695705432814901"/>
    <n v="12.8504539558134"/>
  </r>
  <r>
    <x v="0"/>
    <x v="1"/>
    <x v="1"/>
    <x v="9"/>
    <x v="18"/>
    <s v="SE2A"/>
    <x v="4"/>
    <x v="7"/>
    <s v="GNR_RES_WTR_NOPMP_MC-02"/>
    <n v="4.1127056037967904"/>
    <n v="14.805740173668401"/>
  </r>
  <r>
    <x v="0"/>
    <x v="1"/>
    <x v="1"/>
    <x v="9"/>
    <x v="18"/>
    <s v="SE2A"/>
    <x v="4"/>
    <x v="7"/>
    <s v="GNR_RES_WTR_NOPMP_MC-03"/>
    <n v="3.7630421194012502"/>
    <n v="13.5469516298445"/>
  </r>
  <r>
    <x v="0"/>
    <x v="1"/>
    <x v="1"/>
    <x v="9"/>
    <x v="18"/>
    <s v="SE2A"/>
    <x v="4"/>
    <x v="7"/>
    <s v="GNR_RES_WTR_NOPMP_MC-04"/>
    <n v="3.7630421194012502"/>
    <n v="13.5469516298445"/>
  </r>
  <r>
    <x v="0"/>
    <x v="1"/>
    <x v="1"/>
    <x v="9"/>
    <x v="18"/>
    <s v="SE2A"/>
    <x v="4"/>
    <x v="7"/>
    <s v="GNR_RES_WTR_NOPMP_MC-05"/>
    <n v="3.7630421194012502"/>
    <n v="13.5469516298445"/>
  </r>
  <r>
    <x v="0"/>
    <x v="1"/>
    <x v="1"/>
    <x v="9"/>
    <x v="18"/>
    <s v="SE2A"/>
    <x v="4"/>
    <x v="7"/>
    <s v="GNR_RES_WTR_NOPMP_MC-06"/>
    <n v="2.9772025753473801"/>
    <n v="10.7179292712506"/>
  </r>
  <r>
    <x v="0"/>
    <x v="1"/>
    <x v="1"/>
    <x v="9"/>
    <x v="18"/>
    <s v="SE2A"/>
    <x v="4"/>
    <x v="7"/>
    <s v="GNR_RES_WTR_PMP_MC-01"/>
    <n v="0.94608000000000003"/>
    <n v="3.405888"/>
  </r>
  <r>
    <x v="0"/>
    <x v="1"/>
    <x v="1"/>
    <x v="9"/>
    <x v="18"/>
    <s v="SE2A"/>
    <x v="5"/>
    <x v="5"/>
    <s v="GNR_WT_WIND_ONS"/>
    <n v="9.4801729780000006"/>
    <n v="34.128622720800003"/>
  </r>
  <r>
    <x v="0"/>
    <x v="1"/>
    <x v="1"/>
    <x v="9"/>
    <x v="18"/>
    <s v="SE2_IND"/>
    <x v="1"/>
    <x v="1"/>
    <s v="GNR_ST_MSW_BP_E-23_LS-220-MW-FEED_Y-2020"/>
    <n v="2.6616001852831901"/>
    <n v="9.5817606670194699"/>
  </r>
  <r>
    <x v="0"/>
    <x v="1"/>
    <x v="1"/>
    <x v="9"/>
    <x v="18"/>
    <s v="SE2_medium"/>
    <x v="2"/>
    <x v="2"/>
    <s v="GNR_HP_ELEC_GROUND-WTR_COP-360_LS-4-MW_Y-2020"/>
    <n v="-0.62717916800715401"/>
    <n v="-2.2578450048257501"/>
  </r>
  <r>
    <x v="0"/>
    <x v="1"/>
    <x v="1"/>
    <x v="9"/>
    <x v="18"/>
    <s v="SE2_medium"/>
    <x v="2"/>
    <x v="2"/>
    <s v="GNR_HP_ELEC_GROUND-WTR_COP-380_LS-4-MW_Y-2030"/>
    <n v="-0.149191767702267"/>
    <n v="-0.53709036372815999"/>
  </r>
  <r>
    <x v="0"/>
    <x v="1"/>
    <x v="1"/>
    <x v="9"/>
    <x v="18"/>
    <s v="SE2_medium"/>
    <x v="1"/>
    <x v="1"/>
    <s v="GNR_ST_MSW_BP_CB-20"/>
    <n v="5.4746418675480003E-2"/>
    <n v="0.19708710723172801"/>
  </r>
  <r>
    <x v="0"/>
    <x v="1"/>
    <x v="1"/>
    <x v="9"/>
    <x v="18"/>
    <s v="SE2_medium"/>
    <x v="1"/>
    <x v="1"/>
    <s v="GNR_ST_MSW_BP_CB-40"/>
    <n v="0.16924320000000001"/>
    <n v="0.60927551999999996"/>
  </r>
  <r>
    <x v="0"/>
    <x v="1"/>
    <x v="1"/>
    <x v="9"/>
    <x v="18"/>
    <s v="SE2_medium"/>
    <x v="18"/>
    <x v="1"/>
    <s v="GNR_ST_WOODCHI_BP_CB-50"/>
    <n v="4.430808E-2"/>
    <n v="0.15950908799999999"/>
  </r>
  <r>
    <x v="0"/>
    <x v="1"/>
    <x v="1"/>
    <x v="9"/>
    <x v="18"/>
    <s v="SE2_small"/>
    <x v="2"/>
    <x v="2"/>
    <s v="GNR_HP_ELEC_GROUND-WTR_COP-360_LS-4-MW_Y-2020"/>
    <n v="-0.207123505077077"/>
    <n v="-0.74564461827747897"/>
  </r>
  <r>
    <x v="0"/>
    <x v="1"/>
    <x v="1"/>
    <x v="9"/>
    <x v="19"/>
    <s v="SE3A"/>
    <x v="10"/>
    <x v="6"/>
    <s v="GNR_ST_NUCL_CND_E-33"/>
    <n v="22.273000799999998"/>
    <n v="80.182802879999997"/>
  </r>
  <r>
    <x v="0"/>
    <x v="1"/>
    <x v="1"/>
    <x v="9"/>
    <x v="19"/>
    <s v="SE3A"/>
    <x v="4"/>
    <x v="4"/>
    <s v="GNR_ROR_WTR"/>
    <n v="5.4573907516429303"/>
    <n v="19.6466067059145"/>
  </r>
  <r>
    <x v="0"/>
    <x v="1"/>
    <x v="1"/>
    <x v="9"/>
    <x v="19"/>
    <s v="SE3A"/>
    <x v="4"/>
    <x v="7"/>
    <s v="GNR_RES_WTR_NOPMP_MC-01"/>
    <n v="1.1528160000000001"/>
    <n v="4.1501375999999999"/>
  </r>
  <r>
    <x v="0"/>
    <x v="1"/>
    <x v="1"/>
    <x v="9"/>
    <x v="19"/>
    <s v="SE3A"/>
    <x v="4"/>
    <x v="7"/>
    <s v="GNR_RES_WTR_NOPMP_MC-02"/>
    <n v="0.96067999999999998"/>
    <n v="3.4584480000000002"/>
  </r>
  <r>
    <x v="0"/>
    <x v="1"/>
    <x v="1"/>
    <x v="9"/>
    <x v="19"/>
    <s v="SE3A"/>
    <x v="4"/>
    <x v="7"/>
    <s v="GNR_RES_WTR_NOPMP_MC-03"/>
    <n v="0.96067999999999998"/>
    <n v="3.4584480000000002"/>
  </r>
  <r>
    <x v="0"/>
    <x v="1"/>
    <x v="1"/>
    <x v="9"/>
    <x v="19"/>
    <s v="SE3A"/>
    <x v="4"/>
    <x v="7"/>
    <s v="GNR_RES_WTR_NOPMP_MC-04"/>
    <n v="0.96067999999999998"/>
    <n v="3.4584480000000002"/>
  </r>
  <r>
    <x v="0"/>
    <x v="1"/>
    <x v="1"/>
    <x v="9"/>
    <x v="19"/>
    <s v="SE3A"/>
    <x v="4"/>
    <x v="7"/>
    <s v="GNR_RES_WTR_NOPMP_MC-05"/>
    <n v="0.96067999999999998"/>
    <n v="3.4584480000000002"/>
  </r>
  <r>
    <x v="0"/>
    <x v="1"/>
    <x v="1"/>
    <x v="9"/>
    <x v="19"/>
    <s v="SE3A"/>
    <x v="4"/>
    <x v="7"/>
    <s v="GNR_RES_WTR_NOPMP_MC-06"/>
    <n v="0.37112167474569702"/>
    <n v="1.33603802908451"/>
  </r>
  <r>
    <x v="0"/>
    <x v="1"/>
    <x v="1"/>
    <x v="9"/>
    <x v="19"/>
    <s v="SE3A"/>
    <x v="5"/>
    <x v="5"/>
    <s v="GNR_WT_WIND_ONS"/>
    <n v="6.1473913199999997"/>
    <n v="22.130608752000001"/>
  </r>
  <r>
    <x v="0"/>
    <x v="1"/>
    <x v="1"/>
    <x v="9"/>
    <x v="19"/>
    <s v="SE3_IND"/>
    <x v="1"/>
    <x v="1"/>
    <s v="GNR_ST_MSW_BP_E-23_LS-220-MW-FEED_Y-2020"/>
    <n v="4.0658088411368203"/>
    <n v="14.636911828092501"/>
  </r>
  <r>
    <x v="0"/>
    <x v="1"/>
    <x v="1"/>
    <x v="9"/>
    <x v="19"/>
    <s v="SE3_large"/>
    <x v="2"/>
    <x v="2"/>
    <s v="GNR_HP_ELEC_COP-270"/>
    <n v="-0.27253333333333302"/>
    <n v="-0.98111999999999999"/>
  </r>
  <r>
    <x v="0"/>
    <x v="1"/>
    <x v="1"/>
    <x v="9"/>
    <x v="19"/>
    <s v="SE3_large"/>
    <x v="1"/>
    <x v="1"/>
    <s v="GNR_ST_MSW_BP_CB-30"/>
    <n v="0.5402362459308"/>
    <n v="1.9448504853508799"/>
  </r>
  <r>
    <x v="0"/>
    <x v="1"/>
    <x v="1"/>
    <x v="9"/>
    <x v="19"/>
    <s v="SE3_large"/>
    <x v="1"/>
    <x v="1"/>
    <s v="GNR_ST_MSW_BP_E-23_LS-220-MW-FEED_Y-2020"/>
    <n v="2.5072722430647501"/>
    <n v="9.0261800750331194"/>
  </r>
  <r>
    <x v="0"/>
    <x v="1"/>
    <x v="1"/>
    <x v="9"/>
    <x v="19"/>
    <s v="SE3_large"/>
    <x v="1"/>
    <x v="1"/>
    <s v="GNR_ST_MSW_BP_E-24_LS-220-MW-FEED_Y-2030"/>
    <n v="1.33412329665003"/>
    <n v="4.80284386794012"/>
  </r>
  <r>
    <x v="0"/>
    <x v="1"/>
    <x v="1"/>
    <x v="9"/>
    <x v="19"/>
    <s v="SE3_large"/>
    <x v="1"/>
    <x v="0"/>
    <s v="AROS6_ST_MSW_EXT"/>
    <n v="0.40614545454545498"/>
    <n v="1.4621236363636401"/>
  </r>
  <r>
    <x v="0"/>
    <x v="1"/>
    <x v="1"/>
    <x v="9"/>
    <x v="19"/>
    <s v="SE3_large"/>
    <x v="18"/>
    <x v="1"/>
    <s v="GNR_ST_WOODCHI_BP_CB-30"/>
    <n v="9.0554826489600004E-2"/>
    <n v="0.32599737536256002"/>
  </r>
  <r>
    <x v="0"/>
    <x v="1"/>
    <x v="1"/>
    <x v="9"/>
    <x v="19"/>
    <s v="SE3_large"/>
    <x v="18"/>
    <x v="1"/>
    <s v="GNR_ST_WOODCHI_BP_CB-40"/>
    <n v="0.60238425488400005"/>
    <n v="2.1685833175823999"/>
  </r>
  <r>
    <x v="0"/>
    <x v="1"/>
    <x v="1"/>
    <x v="9"/>
    <x v="19"/>
    <s v="SE3_large"/>
    <x v="18"/>
    <x v="1"/>
    <s v="GNR_ST_WOODCHI_BP_CB-80"/>
    <n v="0.36221930600219998"/>
    <n v="1.3039895016079199"/>
  </r>
  <r>
    <x v="0"/>
    <x v="1"/>
    <x v="1"/>
    <x v="9"/>
    <x v="19"/>
    <s v="SE3_large"/>
    <x v="7"/>
    <x v="0"/>
    <s v="AROS7_ST_WOODWST_EXT"/>
    <n v="0.40614545454545498"/>
    <n v="1.4621236363636401"/>
  </r>
  <r>
    <x v="0"/>
    <x v="1"/>
    <x v="1"/>
    <x v="9"/>
    <x v="19"/>
    <s v="SE3_medium"/>
    <x v="2"/>
    <x v="2"/>
    <s v="GNR_HP_ELEC_COP-270"/>
    <n v="-6.5748666666666705E-2"/>
    <n v="-0.23669519999999999"/>
  </r>
  <r>
    <x v="0"/>
    <x v="1"/>
    <x v="1"/>
    <x v="9"/>
    <x v="19"/>
    <s v="SE3_medium"/>
    <x v="2"/>
    <x v="2"/>
    <s v="GNR_HP_ELEC_GROUND-WTR_COP-360_LS-4-MW_Y-2020"/>
    <n v="-2.1362865611641499"/>
    <n v="-7.6906316201909197"/>
  </r>
  <r>
    <x v="0"/>
    <x v="1"/>
    <x v="1"/>
    <x v="9"/>
    <x v="19"/>
    <s v="SE3_medium"/>
    <x v="2"/>
    <x v="2"/>
    <s v="GNR_HP_ELEC_GROUND-WTR_COP-380_LS-4-MW_Y-2030"/>
    <n v="-0.52553297917453301"/>
    <n v="-1.89191872502832"/>
  </r>
  <r>
    <x v="0"/>
    <x v="1"/>
    <x v="1"/>
    <x v="9"/>
    <x v="19"/>
    <s v="SE3_medium"/>
    <x v="1"/>
    <x v="1"/>
    <s v="GNR_ST_MSW_BP_CB-10"/>
    <n v="8.9772480000000002E-2"/>
    <n v="0.32318092799999998"/>
  </r>
  <r>
    <x v="0"/>
    <x v="1"/>
    <x v="1"/>
    <x v="9"/>
    <x v="19"/>
    <s v="SE3_medium"/>
    <x v="1"/>
    <x v="1"/>
    <s v="GNR_ST_MSW_BP_CB-20"/>
    <n v="5.2560000000000003E-2"/>
    <n v="0.189216"/>
  </r>
  <r>
    <x v="0"/>
    <x v="1"/>
    <x v="1"/>
    <x v="9"/>
    <x v="19"/>
    <s v="SE3_medium"/>
    <x v="1"/>
    <x v="1"/>
    <s v="GNR_ST_MSW_BP_CB-30"/>
    <n v="0.16030800000000001"/>
    <n v="0.57710879999999998"/>
  </r>
  <r>
    <x v="0"/>
    <x v="1"/>
    <x v="1"/>
    <x v="9"/>
    <x v="19"/>
    <s v="SE3_medium"/>
    <x v="18"/>
    <x v="1"/>
    <s v="GNR_ST_WOODCHI_BP_CB-40"/>
    <n v="0.106471569473709"/>
    <n v="0.383297650105351"/>
  </r>
  <r>
    <x v="0"/>
    <x v="1"/>
    <x v="1"/>
    <x v="9"/>
    <x v="19"/>
    <s v="SE3_medium"/>
    <x v="7"/>
    <x v="1"/>
    <s v="GNR_ST_WOODWST_BP_CB-20"/>
    <n v="2.3401844226383799E-2"/>
    <n v="8.4246639214981697E-2"/>
  </r>
  <r>
    <x v="0"/>
    <x v="1"/>
    <x v="1"/>
    <x v="9"/>
    <x v="19"/>
    <s v="SE3_medium"/>
    <x v="7"/>
    <x v="1"/>
    <s v="GNR_ST_WOODWST_BP_CB-30"/>
    <n v="6.7728378000000006E-2"/>
    <n v="0.24382216079999999"/>
  </r>
  <r>
    <x v="0"/>
    <x v="1"/>
    <x v="1"/>
    <x v="9"/>
    <x v="19"/>
    <s v="SE3_medium"/>
    <x v="7"/>
    <x v="1"/>
    <s v="GNR_ST_WOODWST_BP_CB-40"/>
    <n v="0.41583720000000002"/>
    <n v="1.4970139200000001"/>
  </r>
  <r>
    <x v="0"/>
    <x v="1"/>
    <x v="1"/>
    <x v="9"/>
    <x v="19"/>
    <s v="SE3_small"/>
    <x v="2"/>
    <x v="2"/>
    <s v="GNR_HP_ELEC_COP-270"/>
    <n v="-6.5699999999999998E-5"/>
    <n v="-2.3651999999999999E-4"/>
  </r>
  <r>
    <x v="0"/>
    <x v="1"/>
    <x v="1"/>
    <x v="9"/>
    <x v="19"/>
    <s v="SE3_small"/>
    <x v="2"/>
    <x v="2"/>
    <s v="GNR_HP_ELEC_GROUND-WTR_COP-360_LS-4-MW_Y-2020"/>
    <n v="-1.01051994079568"/>
    <n v="-3.6378717868644301"/>
  </r>
  <r>
    <x v="0"/>
    <x v="1"/>
    <x v="1"/>
    <x v="9"/>
    <x v="19"/>
    <s v="SE3_small"/>
    <x v="2"/>
    <x v="2"/>
    <s v="GNR_HP_ELEC_GROUND-WTR_COP-380_LS-4-MW_Y-2030"/>
    <n v="-2.71847641938733E-2"/>
    <n v="-9.7865151097943706E-2"/>
  </r>
  <r>
    <x v="0"/>
    <x v="1"/>
    <x v="1"/>
    <x v="9"/>
    <x v="19"/>
    <s v="SE3_small"/>
    <x v="1"/>
    <x v="1"/>
    <s v="GNR_ST_MSW_BP_CB-20"/>
    <n v="1.7520000000000001E-2"/>
    <n v="6.3072000000000003E-2"/>
  </r>
  <r>
    <x v="0"/>
    <x v="1"/>
    <x v="1"/>
    <x v="9"/>
    <x v="19"/>
    <s v="SE3_small"/>
    <x v="7"/>
    <x v="1"/>
    <s v="GNR_ST_WOODWST_BP_CB-20"/>
    <n v="9.8987999999999993E-3"/>
    <n v="3.5635680000000003E-2"/>
  </r>
  <r>
    <x v="0"/>
    <x v="1"/>
    <x v="1"/>
    <x v="9"/>
    <x v="20"/>
    <s v="SE4A"/>
    <x v="4"/>
    <x v="4"/>
    <s v="GNR_ROR_WTR"/>
    <n v="0.90368235231249106"/>
    <n v="3.2532564683249698"/>
  </r>
  <r>
    <x v="0"/>
    <x v="1"/>
    <x v="1"/>
    <x v="9"/>
    <x v="20"/>
    <s v="SE4A"/>
    <x v="4"/>
    <x v="7"/>
    <s v="GNR_RES_WTR_NOPMP_MC-01"/>
    <n v="0.133916753811192"/>
    <n v="0.482100313720292"/>
  </r>
  <r>
    <x v="0"/>
    <x v="1"/>
    <x v="1"/>
    <x v="9"/>
    <x v="20"/>
    <s v="SE4A"/>
    <x v="4"/>
    <x v="7"/>
    <s v="GNR_RES_WTR_NOPMP_MC-02"/>
    <n v="0.133916753811192"/>
    <n v="0.482100313720292"/>
  </r>
  <r>
    <x v="0"/>
    <x v="1"/>
    <x v="1"/>
    <x v="9"/>
    <x v="20"/>
    <s v="SE4A"/>
    <x v="4"/>
    <x v="7"/>
    <s v="GNR_RES_WTR_NOPMP_MC-03"/>
    <n v="8.9277835874128103E-2"/>
    <n v="0.32140020914686102"/>
  </r>
  <r>
    <x v="0"/>
    <x v="1"/>
    <x v="1"/>
    <x v="9"/>
    <x v="20"/>
    <s v="SE4A"/>
    <x v="4"/>
    <x v="7"/>
    <s v="GNR_RES_WTR_NOPMP_MC-04"/>
    <n v="7.7764204783883198E-2"/>
    <n v="0.27995113722197901"/>
  </r>
  <r>
    <x v="0"/>
    <x v="1"/>
    <x v="1"/>
    <x v="9"/>
    <x v="20"/>
    <s v="SE4A"/>
    <x v="4"/>
    <x v="7"/>
    <s v="GNR_RES_WTR_NOPMP_MC-05"/>
    <n v="5.2177850854830503E-2"/>
    <n v="0.18784026307738999"/>
  </r>
  <r>
    <x v="0"/>
    <x v="1"/>
    <x v="1"/>
    <x v="9"/>
    <x v="20"/>
    <s v="SE4A"/>
    <x v="4"/>
    <x v="7"/>
    <s v="GNR_RES_WTR_NOPMP_MC-06"/>
    <n v="4.46389179370641E-2"/>
    <n v="0.16070010457343101"/>
  </r>
  <r>
    <x v="0"/>
    <x v="1"/>
    <x v="1"/>
    <x v="9"/>
    <x v="20"/>
    <s v="SE4A"/>
    <x v="4"/>
    <x v="7"/>
    <s v="GNR_RES_WTR_NOPMP_MC-07"/>
    <n v="4.46389179370641E-2"/>
    <n v="0.16070010457343101"/>
  </r>
  <r>
    <x v="0"/>
    <x v="1"/>
    <x v="1"/>
    <x v="9"/>
    <x v="20"/>
    <s v="SE4A"/>
    <x v="4"/>
    <x v="7"/>
    <s v="GNR_RES_WTR_NOPMP_MC-08"/>
    <n v="4.46389179370641E-2"/>
    <n v="0.16070010457343101"/>
  </r>
  <r>
    <x v="0"/>
    <x v="1"/>
    <x v="1"/>
    <x v="9"/>
    <x v="20"/>
    <s v="SE4A"/>
    <x v="4"/>
    <x v="7"/>
    <s v="GNR_RES_WTR_NOPMP_MC-09"/>
    <n v="4.46389179370641E-2"/>
    <n v="0.16070010457343101"/>
  </r>
  <r>
    <x v="0"/>
    <x v="1"/>
    <x v="1"/>
    <x v="9"/>
    <x v="20"/>
    <s v="SE4A"/>
    <x v="4"/>
    <x v="7"/>
    <s v="GNR_RES_WTR_NOPMP_MC-10"/>
    <n v="2.2319458968532001E-2"/>
    <n v="8.0350052286715296E-2"/>
  </r>
  <r>
    <x v="0"/>
    <x v="1"/>
    <x v="1"/>
    <x v="9"/>
    <x v="20"/>
    <s v="SE4A"/>
    <x v="5"/>
    <x v="5"/>
    <s v="GNR_WT_WIND_ONS"/>
    <n v="2.9802045800000001"/>
    <n v="10.728736487999999"/>
  </r>
  <r>
    <x v="0"/>
    <x v="1"/>
    <x v="1"/>
    <x v="9"/>
    <x v="20"/>
    <s v="SE4_IND"/>
    <x v="1"/>
    <x v="1"/>
    <s v="GNR_ST_MSW_BP_E-23_LS-220-MW-FEED_Y-2020"/>
    <n v="1.9963736360918301"/>
    <n v="7.1869450899305898"/>
  </r>
  <r>
    <x v="0"/>
    <x v="1"/>
    <x v="1"/>
    <x v="9"/>
    <x v="20"/>
    <s v="SE4_large"/>
    <x v="1"/>
    <x v="1"/>
    <s v="GNR_ST_MSW_BP_CB-30"/>
    <n v="0.1739170256424"/>
    <n v="0.62610129231264"/>
  </r>
  <r>
    <x v="0"/>
    <x v="1"/>
    <x v="1"/>
    <x v="9"/>
    <x v="20"/>
    <s v="SE4_large"/>
    <x v="1"/>
    <x v="1"/>
    <s v="GNR_ST_MSW_BP_E-23_LS-220-MW-FEED_Y-2020"/>
    <n v="0.17981404308460799"/>
    <n v="0.64733055510458704"/>
  </r>
  <r>
    <x v="0"/>
    <x v="1"/>
    <x v="1"/>
    <x v="9"/>
    <x v="20"/>
    <s v="SE4_large"/>
    <x v="1"/>
    <x v="1"/>
    <s v="GNR_ST_MSW_BP_E-24_LS-220-MW-FEED_Y-2030"/>
    <n v="0.336500912110196"/>
    <n v="1.2114032835967099"/>
  </r>
  <r>
    <x v="0"/>
    <x v="1"/>
    <x v="1"/>
    <x v="9"/>
    <x v="20"/>
    <s v="SE4_medium"/>
    <x v="2"/>
    <x v="2"/>
    <s v="GNR_HP_ELEC_GROUND-WTR_COP-360_LS-4-MW_Y-2020"/>
    <n v="-0.95420417295520099"/>
    <n v="-3.4351350226387201"/>
  </r>
  <r>
    <x v="0"/>
    <x v="1"/>
    <x v="1"/>
    <x v="9"/>
    <x v="20"/>
    <s v="SE4_medium"/>
    <x v="2"/>
    <x v="2"/>
    <s v="GNR_HP_ELEC_GROUND-WTR_COP-380_LS-4-MW_Y-2030"/>
    <n v="-0.258476745637709"/>
    <n v="-0.93051628429575095"/>
  </r>
  <r>
    <x v="0"/>
    <x v="1"/>
    <x v="1"/>
    <x v="9"/>
    <x v="20"/>
    <s v="SE4_medium"/>
    <x v="1"/>
    <x v="1"/>
    <s v="GNR_ST_MSW_BP_CB-30"/>
    <n v="0.2762157961608"/>
    <n v="0.99437686617887999"/>
  </r>
  <r>
    <x v="0"/>
    <x v="1"/>
    <x v="1"/>
    <x v="9"/>
    <x v="20"/>
    <s v="SE4_medium"/>
    <x v="18"/>
    <x v="1"/>
    <s v="GNR_ST_WOODCHI_BP_CB-40"/>
    <n v="0.19305291089184801"/>
    <n v="0.69499047921065304"/>
  </r>
  <r>
    <x v="0"/>
    <x v="1"/>
    <x v="1"/>
    <x v="9"/>
    <x v="20"/>
    <s v="SE4_medium"/>
    <x v="18"/>
    <x v="1"/>
    <s v="GNR_ST_WOODCHI_BP_CB-60"/>
    <n v="0.16206000000000001"/>
    <n v="0.58341600000000005"/>
  </r>
  <r>
    <x v="0"/>
    <x v="1"/>
    <x v="1"/>
    <x v="9"/>
    <x v="20"/>
    <s v="SE4_small"/>
    <x v="2"/>
    <x v="2"/>
    <s v="GNR_HP_ELEC_GROUND-WTR_COP-360_LS-4-MW_Y-2020"/>
    <n v="-0.29532003269170098"/>
    <n v="-1.06315211769012"/>
  </r>
  <r>
    <x v="0"/>
    <x v="1"/>
    <x v="1"/>
    <x v="9"/>
    <x v="20"/>
    <s v="SE4_small"/>
    <x v="2"/>
    <x v="2"/>
    <s v="GNR_HP_ELEC_GROUND-WTR_COP-380_LS-4-MW_Y-2030"/>
    <n v="-5.6057684711325103E-3"/>
    <n v="-2.0180766496077099E-2"/>
  </r>
  <r>
    <x v="0"/>
    <x v="1"/>
    <x v="1"/>
    <x v="10"/>
    <x v="21"/>
    <s v="UK_A"/>
    <x v="2"/>
    <x v="10"/>
    <s v="GNR_ELYS_ELEC_SOEC_Y-20"/>
    <n v="72.715619528325306"/>
    <n v="261.776230301971"/>
  </r>
  <r>
    <x v="0"/>
    <x v="1"/>
    <x v="1"/>
    <x v="10"/>
    <x v="21"/>
    <s v="UK_A"/>
    <x v="2"/>
    <x v="8"/>
    <s v="GNR_ES_ELEC_BAT-LITHIO_E-95_Y-16-29"/>
    <n v="37.311105164560303"/>
    <n v="134.31997859241699"/>
  </r>
  <r>
    <x v="0"/>
    <x v="1"/>
    <x v="1"/>
    <x v="10"/>
    <x v="21"/>
    <s v="UK_A"/>
    <x v="16"/>
    <x v="10"/>
    <s v="GNR_FC_H2_SOFCC_Y-30"/>
    <n v="42.756784282655303"/>
    <n v="153.92442341755901"/>
  </r>
  <r>
    <x v="0"/>
    <x v="1"/>
    <x v="1"/>
    <x v="10"/>
    <x v="21"/>
    <s v="UK_A"/>
    <x v="1"/>
    <x v="6"/>
    <s v="GNR_ST_MSW_CND_E-40"/>
    <n v="2.8242240000000001"/>
    <n v="10.1672064"/>
  </r>
  <r>
    <x v="0"/>
    <x v="1"/>
    <x v="1"/>
    <x v="10"/>
    <x v="21"/>
    <s v="UK_A"/>
    <x v="15"/>
    <x v="6"/>
    <s v="GNR_CC_NGAS_CND_E-52"/>
    <n v="8.1175999999999998E-2"/>
    <n v="0.29223359999999998"/>
  </r>
  <r>
    <x v="0"/>
    <x v="1"/>
    <x v="1"/>
    <x v="10"/>
    <x v="21"/>
    <s v="UK_A"/>
    <x v="15"/>
    <x v="6"/>
    <s v="GNR_CC_NGAS_CND_E-56"/>
    <n v="14.9385125120005"/>
    <n v="53.778645043201898"/>
  </r>
  <r>
    <x v="0"/>
    <x v="1"/>
    <x v="1"/>
    <x v="10"/>
    <x v="21"/>
    <s v="UK_A"/>
    <x v="10"/>
    <x v="6"/>
    <s v="GNR_ST_NUCL_CND_E-33"/>
    <n v="72.536461254345895"/>
    <n v="261.13126051564501"/>
  </r>
  <r>
    <x v="0"/>
    <x v="1"/>
    <x v="1"/>
    <x v="10"/>
    <x v="21"/>
    <s v="UK_A"/>
    <x v="3"/>
    <x v="3"/>
    <s v="GNR_PV_SUN"/>
    <n v="5.4190520524799997"/>
    <n v="19.508587388927999"/>
  </r>
  <r>
    <x v="0"/>
    <x v="1"/>
    <x v="1"/>
    <x v="10"/>
    <x v="21"/>
    <s v="UK_A"/>
    <x v="3"/>
    <x v="3"/>
    <s v="GNR_PV_SUN_LS-4-MW_Y-2020"/>
    <n v="4.7259736792287601"/>
    <n v="17.013505245223499"/>
  </r>
  <r>
    <x v="0"/>
    <x v="1"/>
    <x v="1"/>
    <x v="10"/>
    <x v="21"/>
    <s v="UK_A"/>
    <x v="4"/>
    <x v="9"/>
    <s v="GNR_ES_WTR_PMP"/>
    <n v="4.8019400000000002E-3"/>
    <n v="1.7286983999999998E-2"/>
  </r>
  <r>
    <x v="0"/>
    <x v="1"/>
    <x v="1"/>
    <x v="10"/>
    <x v="21"/>
    <s v="UK_A"/>
    <x v="4"/>
    <x v="4"/>
    <s v="GNR_ROR_WTR"/>
    <n v="5.28207359972677"/>
    <n v="19.015464959016398"/>
  </r>
  <r>
    <x v="0"/>
    <x v="1"/>
    <x v="1"/>
    <x v="10"/>
    <x v="21"/>
    <s v="UK_A"/>
    <x v="5"/>
    <x v="5"/>
    <s v="GNR_WT_WIND_ONS"/>
    <n v="24.72839952"/>
    <n v="89.022238271999996"/>
  </r>
  <r>
    <x v="0"/>
    <x v="1"/>
    <x v="1"/>
    <x v="10"/>
    <x v="21"/>
    <s v="UK_A"/>
    <x v="5"/>
    <x v="5"/>
    <s v="GNR_WT_WIND_ON_LS_Y-2020"/>
    <n v="95.505495999999994"/>
    <n v="343.81978559999999"/>
  </r>
  <r>
    <x v="0"/>
    <x v="1"/>
    <x v="1"/>
    <x v="10"/>
    <x v="21"/>
    <s v="UK_A"/>
    <x v="5"/>
    <x v="5"/>
    <s v="GNR_WT_WIND_ON_LS_Y-2030"/>
    <n v="1.57840848"/>
    <n v="5.6822705279999903"/>
  </r>
  <r>
    <x v="0"/>
    <x v="1"/>
    <x v="1"/>
    <x v="10"/>
    <x v="21"/>
    <s v="UK_Offshore"/>
    <x v="5"/>
    <x v="5"/>
    <s v="GNR_WT_WIND_OFF"/>
    <n v="13.726192080000001"/>
    <n v="49.414291488000003"/>
  </r>
  <r>
    <x v="0"/>
    <x v="1"/>
    <x v="2"/>
    <x v="0"/>
    <x v="0"/>
    <s v="DK1_Large"/>
    <x v="1"/>
    <x v="1"/>
    <s v="GNR_ST_MSW_BP_E-24_LS-220-MW-FEED_Y-2030"/>
    <n v="2.2579857201936102"/>
    <n v="8.1287485926970096"/>
  </r>
  <r>
    <x v="0"/>
    <x v="1"/>
    <x v="2"/>
    <x v="0"/>
    <x v="0"/>
    <s v="DK1_Large"/>
    <x v="18"/>
    <x v="1"/>
    <s v="GNR_ST_WOODCHI_BP_E-29_LS-600-MW-FEED_Y-2030"/>
    <n v="0.18263418008202301"/>
    <n v="0.65748304829528104"/>
  </r>
  <r>
    <x v="0"/>
    <x v="1"/>
    <x v="2"/>
    <x v="0"/>
    <x v="0"/>
    <s v="DK1_MedSmall"/>
    <x v="2"/>
    <x v="2"/>
    <s v="GNR_HP_ELEC_GROUND-WTR_COP-380_LS-4-MW_Y-2030"/>
    <n v="-0.26328204719612103"/>
    <n v="-0.94781536990603399"/>
  </r>
  <r>
    <x v="0"/>
    <x v="1"/>
    <x v="2"/>
    <x v="0"/>
    <x v="0"/>
    <s v="DK1_MedSmall"/>
    <x v="2"/>
    <x v="2"/>
    <s v="GNR_HP_ELEC_GROUND-WTR_COP-410_LS-4-MW_Y-2050"/>
    <n v="-0.16928182687667501"/>
    <n v="-0.60941457675602895"/>
  </r>
  <r>
    <x v="0"/>
    <x v="1"/>
    <x v="2"/>
    <x v="0"/>
    <x v="0"/>
    <s v="DK1_Medium"/>
    <x v="2"/>
    <x v="2"/>
    <s v="GNR_HP_ELEC_GROUND-WTR_COP-380_LS-4-MW_Y-2030"/>
    <n v="-0.78221288660723298"/>
    <n v="-2.81596639178604"/>
  </r>
  <r>
    <x v="0"/>
    <x v="1"/>
    <x v="2"/>
    <x v="0"/>
    <x v="0"/>
    <s v="DK1_Medium"/>
    <x v="2"/>
    <x v="2"/>
    <s v="GNR_HP_ELEC_GROUND-WTR_COP-410_LS-4-MW_Y-2050"/>
    <n v="-0.155594196714918"/>
    <n v="-0.56013910817370405"/>
  </r>
  <r>
    <x v="0"/>
    <x v="1"/>
    <x v="2"/>
    <x v="0"/>
    <x v="0"/>
    <s v="DK1_NoDH"/>
    <x v="5"/>
    <x v="5"/>
    <s v="GNR_WT_WIND_ON_LS_Y-2030"/>
    <n v="5.7622707275003497"/>
    <n v="20.744174619001299"/>
  </r>
  <r>
    <x v="0"/>
    <x v="1"/>
    <x v="2"/>
    <x v="0"/>
    <x v="0"/>
    <s v="DK1_NoDH"/>
    <x v="5"/>
    <x v="5"/>
    <s v="GNR_WT_WIND_ON_LS_Y-2050"/>
    <n v="14.9672492724996"/>
    <n v="53.882097380998701"/>
  </r>
  <r>
    <x v="0"/>
    <x v="1"/>
    <x v="2"/>
    <x v="0"/>
    <x v="0"/>
    <s v="DK1_Offshore"/>
    <x v="5"/>
    <x v="5"/>
    <s v="GNR_WT_WIND_OFF_L-NS_Y-2050"/>
    <n v="14.929437129601"/>
    <n v="53.7459736665636"/>
  </r>
  <r>
    <x v="0"/>
    <x v="1"/>
    <x v="2"/>
    <x v="0"/>
    <x v="0"/>
    <s v="DK1_Rural"/>
    <x v="2"/>
    <x v="2"/>
    <s v="GNR_HP_ELEC_GROUND-WTR_COP-380_LS-4-MW_Y-2030"/>
    <n v="-0.54847608343855403"/>
    <n v="-1.9745139003787899"/>
  </r>
  <r>
    <x v="0"/>
    <x v="1"/>
    <x v="2"/>
    <x v="0"/>
    <x v="0"/>
    <s v="DK1_Rural"/>
    <x v="2"/>
    <x v="2"/>
    <s v="GNR_HP_ELEC_GROUND-WTR_COP-410_LS-4-MW_Y-2050"/>
    <n v="-0.659131717645145"/>
    <n v="-2.3728741835225202"/>
  </r>
  <r>
    <x v="0"/>
    <x v="1"/>
    <x v="2"/>
    <x v="0"/>
    <x v="0"/>
    <s v="DK1_Small"/>
    <x v="2"/>
    <x v="2"/>
    <s v="GNR_HP_ELEC_GROUND-WTR_COP-380_LS-4-MW_Y-2030"/>
    <n v="-4.2061729083297E-2"/>
    <n v="-0.15142222469986899"/>
  </r>
  <r>
    <x v="0"/>
    <x v="1"/>
    <x v="2"/>
    <x v="0"/>
    <x v="0"/>
    <s v="DK1_Small"/>
    <x v="2"/>
    <x v="2"/>
    <s v="GNR_HP_ELEC_GROUND-WTR_COP-410_LS-4-MW_Y-2050"/>
    <n v="-6.1739392038093699E-2"/>
    <n v="-0.22226181133713699"/>
  </r>
  <r>
    <x v="0"/>
    <x v="1"/>
    <x v="2"/>
    <x v="0"/>
    <x v="1"/>
    <s v="DK2_Large"/>
    <x v="1"/>
    <x v="1"/>
    <s v="GNR_ST_MSW_BP_E-24_LS-220-MW-FEED_Y-2030"/>
    <n v="1.1219068147157101"/>
    <n v="4.0388645329765698"/>
  </r>
  <r>
    <x v="0"/>
    <x v="1"/>
    <x v="2"/>
    <x v="0"/>
    <x v="1"/>
    <s v="DK2_Large"/>
    <x v="1"/>
    <x v="1"/>
    <s v="GNR_ST_MSW_BP_E-25_LS-220-MW-FEED_Y-2050"/>
    <n v="0.93166227562940096"/>
    <n v="3.3539841922658402"/>
  </r>
  <r>
    <x v="0"/>
    <x v="1"/>
    <x v="2"/>
    <x v="0"/>
    <x v="1"/>
    <s v="DK2_Large"/>
    <x v="18"/>
    <x v="1"/>
    <s v="GNR_ST_WOODCHI_BP_E-29_LS-600-MW-FEED_Y-2030"/>
    <n v="0.28839026436242299"/>
    <n v="1.03820495170472"/>
  </r>
  <r>
    <x v="0"/>
    <x v="1"/>
    <x v="2"/>
    <x v="0"/>
    <x v="1"/>
    <s v="DK2_MedSmall"/>
    <x v="2"/>
    <x v="2"/>
    <s v="GNR_HP_ELEC_GROUND-WTR_COP-380_LS-4-MW_Y-2030"/>
    <n v="-0.16239133036793499"/>
    <n v="-0.58460878932456495"/>
  </r>
  <r>
    <x v="0"/>
    <x v="1"/>
    <x v="2"/>
    <x v="0"/>
    <x v="1"/>
    <s v="DK2_Medium"/>
    <x v="2"/>
    <x v="2"/>
    <s v="GNR_HP_ELEC_GROUND-WTR_COP-380_LS-4-MW_Y-2030"/>
    <n v="-0.407979264679179"/>
    <n v="-1.4687253528450499"/>
  </r>
  <r>
    <x v="0"/>
    <x v="1"/>
    <x v="2"/>
    <x v="0"/>
    <x v="1"/>
    <s v="DK2_NoDH"/>
    <x v="5"/>
    <x v="5"/>
    <s v="GNR_WT_WIND_ON_LS_Y-2030"/>
    <n v="1.1053388884999999"/>
    <n v="3.9792199985999899"/>
  </r>
  <r>
    <x v="0"/>
    <x v="1"/>
    <x v="2"/>
    <x v="0"/>
    <x v="1"/>
    <s v="DK2_NoDH"/>
    <x v="5"/>
    <x v="5"/>
    <s v="GNR_WT_WIND_ON_LS_Y-2050"/>
    <n v="3.3923411115"/>
    <n v="12.212428001399999"/>
  </r>
  <r>
    <x v="0"/>
    <x v="1"/>
    <x v="2"/>
    <x v="0"/>
    <x v="1"/>
    <s v="DK2_Offshore"/>
    <x v="5"/>
    <x v="5"/>
    <s v="GNR_WT_WIND_OFF_L-NS_Y-2030"/>
    <n v="4.2171632950318996"/>
    <n v="15.181787862114801"/>
  </r>
  <r>
    <x v="0"/>
    <x v="1"/>
    <x v="2"/>
    <x v="0"/>
    <x v="1"/>
    <s v="DK2_Offshore"/>
    <x v="5"/>
    <x v="5"/>
    <s v="GNR_WT_WIND_OFF_L-NS_Y-2050"/>
    <n v="6.7328367049680997"/>
    <n v="24.238212137885199"/>
  </r>
  <r>
    <x v="0"/>
    <x v="1"/>
    <x v="2"/>
    <x v="0"/>
    <x v="1"/>
    <s v="DK2_Rural"/>
    <x v="2"/>
    <x v="2"/>
    <s v="GNR_HP_ELEC_GROUND-WTR_COP-380_LS-4-MW_Y-2030"/>
    <n v="-0.160274744685901"/>
    <n v="-0.57698908086924205"/>
  </r>
  <r>
    <x v="0"/>
    <x v="1"/>
    <x v="2"/>
    <x v="0"/>
    <x v="1"/>
    <s v="DK2_Rural"/>
    <x v="2"/>
    <x v="2"/>
    <s v="GNR_HP_ELEC_GROUND-WTR_COP-410_LS-4-MW_Y-2050"/>
    <n v="-0.27322361036062898"/>
    <n v="-0.983604997298266"/>
  </r>
  <r>
    <x v="0"/>
    <x v="1"/>
    <x v="2"/>
    <x v="0"/>
    <x v="1"/>
    <s v="DK2_Small"/>
    <x v="2"/>
    <x v="2"/>
    <s v="GNR_HP_ELEC_GROUND-WTR_COP-380_LS-4-MW_Y-2030"/>
    <n v="-4.3705956896471698E-4"/>
    <n v="-1.5734144482729799E-3"/>
  </r>
  <r>
    <x v="0"/>
    <x v="1"/>
    <x v="2"/>
    <x v="0"/>
    <x v="1"/>
    <s v="DK2_Small"/>
    <x v="2"/>
    <x v="2"/>
    <s v="GNR_HP_ELEC_GROUND-WTR_COP-410_LS-4-MW_Y-2050"/>
    <n v="-3.3343690909272999E-2"/>
    <n v="-0.120037287273383"/>
  </r>
  <r>
    <x v="0"/>
    <x v="1"/>
    <x v="2"/>
    <x v="1"/>
    <x v="2"/>
    <s v="EE_A"/>
    <x v="2"/>
    <x v="8"/>
    <s v="GNR_ES_ELEC_BAT-LITHIO_E-97_Y-30-50"/>
    <n v="55.794237212608401"/>
    <n v="200.85925396539"/>
  </r>
  <r>
    <x v="0"/>
    <x v="1"/>
    <x v="2"/>
    <x v="1"/>
    <x v="2"/>
    <s v="EE_A"/>
    <x v="3"/>
    <x v="3"/>
    <s v="GNR_PV_SUN_LS-4-MW_Y-2030"/>
    <n v="74.351051097368"/>
    <n v="267.66378395052499"/>
  </r>
  <r>
    <x v="0"/>
    <x v="1"/>
    <x v="2"/>
    <x v="1"/>
    <x v="2"/>
    <s v="EE_A"/>
    <x v="3"/>
    <x v="3"/>
    <s v="GNR_PV_SUN_LS-4-MW_Y-2050"/>
    <n v="11.6514481003691"/>
    <n v="41.945213161328702"/>
  </r>
  <r>
    <x v="0"/>
    <x v="1"/>
    <x v="2"/>
    <x v="1"/>
    <x v="2"/>
    <s v="EE_Industry"/>
    <x v="2"/>
    <x v="2"/>
    <s v="GNR_HP_ELEC_GROUND-WTR_COP-410_LS-4-MW_Y-2050"/>
    <n v="-7.7147967218400004E-2"/>
    <n v="-0.27773268198624002"/>
  </r>
  <r>
    <x v="0"/>
    <x v="1"/>
    <x v="2"/>
    <x v="1"/>
    <x v="2"/>
    <s v="EE_Kohtla_Jarve"/>
    <x v="2"/>
    <x v="2"/>
    <s v="GNR_HP_ELEC_GROUND-WTR_COP-410_LS-4-MW_Y-2050"/>
    <n v="-5.4546090732824501E-2"/>
    <n v="-0.19636592663816799"/>
  </r>
  <r>
    <x v="0"/>
    <x v="1"/>
    <x v="2"/>
    <x v="1"/>
    <x v="2"/>
    <s v="EE_Narva"/>
    <x v="2"/>
    <x v="2"/>
    <s v="GNR_HP_ELEC_AIR-WTR_COP-330_LS_Y-2030"/>
    <n v="-6.7605796476736804E-3"/>
    <n v="-2.43380867316253E-2"/>
  </r>
  <r>
    <x v="0"/>
    <x v="1"/>
    <x v="2"/>
    <x v="1"/>
    <x v="2"/>
    <s v="EE_Narva"/>
    <x v="2"/>
    <x v="2"/>
    <s v="GNR_HP_ELEC_AIR-WTR_COP-360_LS_Y-2050"/>
    <n v="-8.6901003777123897E-2"/>
    <n v="-0.31284361359764601"/>
  </r>
  <r>
    <x v="0"/>
    <x v="1"/>
    <x v="2"/>
    <x v="1"/>
    <x v="2"/>
    <s v="EE_Parnu"/>
    <x v="2"/>
    <x v="2"/>
    <s v="GNR_HP_ELEC_AIR-WTR_COP-330_LS_Y-2030"/>
    <n v="-1.7022759023229801E-3"/>
    <n v="-6.1281932483627302E-3"/>
  </r>
  <r>
    <x v="0"/>
    <x v="1"/>
    <x v="2"/>
    <x v="1"/>
    <x v="2"/>
    <s v="EE_Parnu"/>
    <x v="2"/>
    <x v="2"/>
    <s v="GNR_HP_ELEC_AIR-WTR_COP-360_LS_Y-2050"/>
    <n v="-3.55608293840316E-2"/>
    <n v="-0.128018985782514"/>
  </r>
  <r>
    <x v="0"/>
    <x v="1"/>
    <x v="2"/>
    <x v="1"/>
    <x v="2"/>
    <s v="EE_Tallinn"/>
    <x v="2"/>
    <x v="2"/>
    <s v="GNR_HP_ELEC_AIR-WTR_COP-360_LS_Y-2050"/>
    <n v="-0.31888928922359"/>
    <n v="-1.14800144120492"/>
  </r>
  <r>
    <x v="0"/>
    <x v="1"/>
    <x v="2"/>
    <x v="1"/>
    <x v="2"/>
    <s v="EE_Tallinn"/>
    <x v="18"/>
    <x v="1"/>
    <s v="GNR_ST_WOODCHI_BP_E-29_LS-600-MW-FEED_Y-2050"/>
    <n v="7.5746388888889002E-2"/>
    <n v="0.27268700000000101"/>
  </r>
  <r>
    <x v="0"/>
    <x v="1"/>
    <x v="2"/>
    <x v="1"/>
    <x v="2"/>
    <s v="EE_Tartu"/>
    <x v="2"/>
    <x v="2"/>
    <s v="GNR_HP_ELEC_AIR-WTR_COP-330_LS_Y-2030"/>
    <n v="-6.9995058063175896E-3"/>
    <n v="-2.5198220902743301E-2"/>
  </r>
  <r>
    <x v="0"/>
    <x v="1"/>
    <x v="2"/>
    <x v="1"/>
    <x v="2"/>
    <s v="EE_Tartu"/>
    <x v="2"/>
    <x v="2"/>
    <s v="GNR_HP_ELEC_AIR-WTR_COP-360_LS_Y-2050"/>
    <n v="-9.0892968717120506E-2"/>
    <n v="-0.32721468738163401"/>
  </r>
  <r>
    <x v="0"/>
    <x v="1"/>
    <x v="2"/>
    <x v="2"/>
    <x v="3"/>
    <s v="FI_IND"/>
    <x v="1"/>
    <x v="1"/>
    <s v="GNR_ST_MSW_BP_E-24_LS-220-MW-FEED_Y-2030"/>
    <n v="2.0909290291350402"/>
    <n v="7.5273445048861598"/>
  </r>
  <r>
    <x v="0"/>
    <x v="1"/>
    <x v="2"/>
    <x v="2"/>
    <x v="3"/>
    <s v="FI_IND"/>
    <x v="1"/>
    <x v="1"/>
    <s v="GNR_ST_MSW_BP_E-25_LS-220-MW-FEED_Y-2050"/>
    <n v="11.1267681274742"/>
    <n v="40.0563652589071"/>
  </r>
  <r>
    <x v="0"/>
    <x v="1"/>
    <x v="2"/>
    <x v="2"/>
    <x v="3"/>
    <s v="FI_large"/>
    <x v="1"/>
    <x v="1"/>
    <s v="GNR_ST_MSW_BP_E-24_LS-220-MW-FEED_Y-2030"/>
    <n v="0.146017670430618"/>
    <n v="0.52566361355022695"/>
  </r>
  <r>
    <x v="0"/>
    <x v="1"/>
    <x v="2"/>
    <x v="2"/>
    <x v="3"/>
    <s v="FI_large"/>
    <x v="1"/>
    <x v="1"/>
    <s v="GNR_ST_MSW_BP_E-25_LS-220-MW-FEED_Y-2050"/>
    <n v="0.53886347076293795"/>
    <n v="1.9399084947465799"/>
  </r>
  <r>
    <x v="0"/>
    <x v="1"/>
    <x v="2"/>
    <x v="2"/>
    <x v="3"/>
    <s v="FI_large"/>
    <x v="8"/>
    <x v="0"/>
    <s v="KELJONLAHTI_ST_PEAT_EXT"/>
    <n v="1.246329"/>
    <n v="4.4867844000000003"/>
  </r>
  <r>
    <x v="0"/>
    <x v="1"/>
    <x v="2"/>
    <x v="2"/>
    <x v="3"/>
    <s v="FI_large_gas"/>
    <x v="1"/>
    <x v="1"/>
    <s v="GNR_ST_MSW_BP_E-24_LS-220-MW-FEED_Y-2030"/>
    <n v="1.32046576703388"/>
    <n v="4.7536767613219801"/>
  </r>
  <r>
    <x v="0"/>
    <x v="1"/>
    <x v="2"/>
    <x v="2"/>
    <x v="3"/>
    <s v="FI_large_gas"/>
    <x v="1"/>
    <x v="1"/>
    <s v="GNR_ST_MSW_BP_E-25_LS-220-MW-FEED_Y-2050"/>
    <n v="2.4008047914934898"/>
    <n v="8.6428972493765706"/>
  </r>
  <r>
    <x v="0"/>
    <x v="1"/>
    <x v="2"/>
    <x v="2"/>
    <x v="3"/>
    <s v="FI_large_gas"/>
    <x v="18"/>
    <x v="1"/>
    <s v="GNR_ST_WOODCHI_BP_E-29_LS-600-MW-FEED_Y-2050"/>
    <n v="0.62623031220078995"/>
    <n v="2.25442912392284"/>
  </r>
  <r>
    <x v="0"/>
    <x v="1"/>
    <x v="2"/>
    <x v="2"/>
    <x v="3"/>
    <s v="FI_medium"/>
    <x v="2"/>
    <x v="2"/>
    <s v="GNR_HP_ELEC_GROUND-WTR_COP-380_LS-4-MW_Y-2030"/>
    <n v="-1.1074655485253899"/>
    <n v="-3.9868759746913902"/>
  </r>
  <r>
    <x v="0"/>
    <x v="1"/>
    <x v="2"/>
    <x v="2"/>
    <x v="3"/>
    <s v="FI_medium"/>
    <x v="2"/>
    <x v="2"/>
    <s v="GNR_HP_ELEC_GROUND-WTR_COP-410_LS-4-MW_Y-2050"/>
    <n v="-0.25997385210081803"/>
    <n v="-0.93590586756294403"/>
  </r>
  <r>
    <x v="0"/>
    <x v="1"/>
    <x v="2"/>
    <x v="2"/>
    <x v="3"/>
    <s v="FI_medium_gas"/>
    <x v="2"/>
    <x v="2"/>
    <s v="GNR_HP_ELEC_GROUND-WTR_COP-380_LS-4-MW_Y-2030"/>
    <n v="-0.21693621284480799"/>
    <n v="-0.780970366241307"/>
  </r>
  <r>
    <x v="0"/>
    <x v="1"/>
    <x v="2"/>
    <x v="2"/>
    <x v="3"/>
    <s v="FI_medium_gas"/>
    <x v="2"/>
    <x v="2"/>
    <s v="GNR_HP_ELEC_GROUND-WTR_COP-410_LS-4-MW_Y-2050"/>
    <n v="-0.57926964714651497"/>
    <n v="-2.0853707297274502"/>
  </r>
  <r>
    <x v="0"/>
    <x v="1"/>
    <x v="2"/>
    <x v="2"/>
    <x v="3"/>
    <s v="FI_small"/>
    <x v="2"/>
    <x v="2"/>
    <s v="GNR_HP_ELEC_GROUND-WTR_COP-380_LS-4-MW_Y-2030"/>
    <n v="-0.137128481904702"/>
    <n v="-0.49366253485692801"/>
  </r>
  <r>
    <x v="0"/>
    <x v="1"/>
    <x v="2"/>
    <x v="2"/>
    <x v="3"/>
    <s v="FI_small"/>
    <x v="2"/>
    <x v="2"/>
    <s v="GNR_HP_ELEC_GROUND-WTR_COP-410_LS-4-MW_Y-2050"/>
    <n v="-0.491908421735267"/>
    <n v="-1.7708703182469601"/>
  </r>
  <r>
    <x v="0"/>
    <x v="1"/>
    <x v="2"/>
    <x v="2"/>
    <x v="3"/>
    <s v="FI_small_gas"/>
    <x v="2"/>
    <x v="2"/>
    <s v="GNR_HP_ELEC_GROUND-WTR_COP-410_LS-4-MW_Y-2050"/>
    <n v="-0.12834941607564801"/>
    <n v="-0.46205789787233098"/>
  </r>
  <r>
    <x v="0"/>
    <x v="1"/>
    <x v="2"/>
    <x v="2"/>
    <x v="3"/>
    <s v="FinA"/>
    <x v="10"/>
    <x v="6"/>
    <s v="GNR_ST_NUCL_CND_E-33"/>
    <n v="19.86768"/>
    <n v="71.523647999999994"/>
  </r>
  <r>
    <x v="0"/>
    <x v="1"/>
    <x v="2"/>
    <x v="2"/>
    <x v="3"/>
    <s v="FinA"/>
    <x v="4"/>
    <x v="4"/>
    <s v="GNR_ROR_WTR"/>
    <n v="8.9479388370540995"/>
    <n v="32.212579813394797"/>
  </r>
  <r>
    <x v="0"/>
    <x v="1"/>
    <x v="2"/>
    <x v="2"/>
    <x v="3"/>
    <s v="FinA"/>
    <x v="4"/>
    <x v="7"/>
    <s v="GNR_RES_WTR_NOPMP_MC-01"/>
    <n v="1.3748819999999999"/>
    <n v="4.9495752"/>
  </r>
  <r>
    <x v="0"/>
    <x v="1"/>
    <x v="2"/>
    <x v="2"/>
    <x v="3"/>
    <s v="FinA"/>
    <x v="4"/>
    <x v="7"/>
    <s v="GNR_RES_WTR_NOPMP_MC-02"/>
    <n v="1.3748819999999999"/>
    <n v="4.9495752"/>
  </r>
  <r>
    <x v="0"/>
    <x v="1"/>
    <x v="2"/>
    <x v="2"/>
    <x v="3"/>
    <s v="FinA"/>
    <x v="4"/>
    <x v="7"/>
    <s v="GNR_RES_WTR_NOPMP_MC-03"/>
    <n v="1.3748819999999999"/>
    <n v="4.9495752"/>
  </r>
  <r>
    <x v="0"/>
    <x v="1"/>
    <x v="2"/>
    <x v="2"/>
    <x v="3"/>
    <s v="FinA"/>
    <x v="4"/>
    <x v="7"/>
    <s v="GNR_RES_WTR_NOPMP_MC-04"/>
    <n v="1.1457349999999999"/>
    <n v="4.1246460000000003"/>
  </r>
  <r>
    <x v="0"/>
    <x v="1"/>
    <x v="2"/>
    <x v="2"/>
    <x v="3"/>
    <s v="FinA"/>
    <x v="4"/>
    <x v="7"/>
    <s v="GNR_RES_WTR_NOPMP_MC-05"/>
    <n v="1.1457349999999999"/>
    <n v="4.1246460000000003"/>
  </r>
  <r>
    <x v="0"/>
    <x v="1"/>
    <x v="2"/>
    <x v="2"/>
    <x v="3"/>
    <s v="FinA"/>
    <x v="4"/>
    <x v="7"/>
    <s v="GNR_RES_WTR_NOPMP_MC-06"/>
    <n v="1.08019543855176"/>
    <n v="3.8887035787863198"/>
  </r>
  <r>
    <x v="0"/>
    <x v="1"/>
    <x v="2"/>
    <x v="2"/>
    <x v="3"/>
    <s v="FinA"/>
    <x v="4"/>
    <x v="7"/>
    <s v="GNR_RES_WTR_NOPMP_MC-07"/>
    <n v="0.91658799999999996"/>
    <n v="3.2997168000000001"/>
  </r>
  <r>
    <x v="0"/>
    <x v="1"/>
    <x v="2"/>
    <x v="2"/>
    <x v="3"/>
    <s v="FinA"/>
    <x v="4"/>
    <x v="7"/>
    <s v="GNR_RES_WTR_NOPMP_MC-08"/>
    <n v="0.350492031425093"/>
    <n v="1.2617713131303301"/>
  </r>
  <r>
    <x v="0"/>
    <x v="1"/>
    <x v="2"/>
    <x v="2"/>
    <x v="3"/>
    <s v="FinA"/>
    <x v="4"/>
    <x v="7"/>
    <s v="GNR_RES_WTR_NOPMP_MC-09"/>
    <n v="0.22914699999999999"/>
    <n v="0.82492920000000003"/>
  </r>
  <r>
    <x v="0"/>
    <x v="1"/>
    <x v="2"/>
    <x v="2"/>
    <x v="3"/>
    <s v="FinA"/>
    <x v="4"/>
    <x v="7"/>
    <s v="GNR_RES_WTR_NOPMP_MC-10"/>
    <n v="0.110561530023151"/>
    <n v="0.39802150808334502"/>
  </r>
  <r>
    <x v="0"/>
    <x v="1"/>
    <x v="2"/>
    <x v="3"/>
    <x v="4"/>
    <s v="DE4-E_A"/>
    <x v="2"/>
    <x v="8"/>
    <s v="GNR_ES_ELEC_BAT-LITHIO_E-97_Y-30-50"/>
    <n v="0.606454832741677"/>
    <n v="2.1832373978700401"/>
  </r>
  <r>
    <x v="0"/>
    <x v="1"/>
    <x v="2"/>
    <x v="3"/>
    <x v="4"/>
    <s v="DE4-E_A"/>
    <x v="2"/>
    <x v="9"/>
    <s v="AGG-DE4-E_RES_WTR_PMP"/>
    <n v="0.50231999999999999"/>
    <n v="1.808352"/>
  </r>
  <r>
    <x v="0"/>
    <x v="1"/>
    <x v="2"/>
    <x v="3"/>
    <x v="4"/>
    <s v="DE4-E_A"/>
    <x v="1"/>
    <x v="1"/>
    <s v="GNR_ST_MSW_BP_E-24_LS-220-MW-FEED_Y-2030"/>
    <n v="8.3903672632167208"/>
    <n v="30.205322147580201"/>
  </r>
  <r>
    <x v="0"/>
    <x v="1"/>
    <x v="2"/>
    <x v="3"/>
    <x v="4"/>
    <s v="DE4-E_A"/>
    <x v="1"/>
    <x v="1"/>
    <s v="GNR_ST_MSW_BP_E-25_LS-220-MW-FEED_Y-2050"/>
    <n v="2.76392818478927"/>
    <n v="9.9501414652413693"/>
  </r>
  <r>
    <x v="0"/>
    <x v="1"/>
    <x v="2"/>
    <x v="3"/>
    <x v="4"/>
    <s v="DE4-E_A"/>
    <x v="4"/>
    <x v="4"/>
    <s v="GNR_ROR_WTR"/>
    <n v="2.6530440910678799"/>
    <n v="9.5509587278443604"/>
  </r>
  <r>
    <x v="0"/>
    <x v="1"/>
    <x v="2"/>
    <x v="3"/>
    <x v="4"/>
    <s v="DE4-E_Offshore_A"/>
    <x v="5"/>
    <x v="5"/>
    <s v="GNR_WT_WIND_OFF_L-NS_Y-2030"/>
    <n v="30.7849058424808"/>
    <n v="110.825661032931"/>
  </r>
  <r>
    <x v="0"/>
    <x v="1"/>
    <x v="2"/>
    <x v="3"/>
    <x v="4"/>
    <s v="DE4-E_Offshore_A"/>
    <x v="5"/>
    <x v="5"/>
    <s v="GNR_WT_WIND_OFF_L-NS_Y-2050"/>
    <n v="150.01105061510299"/>
    <n v="540.03978221437205"/>
  </r>
  <r>
    <x v="0"/>
    <x v="1"/>
    <x v="2"/>
    <x v="3"/>
    <x v="5"/>
    <s v="DE4-N_A"/>
    <x v="2"/>
    <x v="8"/>
    <s v="GNR_ES_ELEC_BAT-LITHIO_E-97_Y-30-50"/>
    <n v="8.4563840891226892E-3"/>
    <n v="3.0442982720841699E-2"/>
  </r>
  <r>
    <x v="0"/>
    <x v="1"/>
    <x v="2"/>
    <x v="3"/>
    <x v="5"/>
    <s v="DE4-N_A"/>
    <x v="2"/>
    <x v="9"/>
    <s v="AGG-DE4-N_RES_WTR_PMP"/>
    <n v="2.4772800000000001E-2"/>
    <n v="8.9182079999999997E-2"/>
  </r>
  <r>
    <x v="0"/>
    <x v="1"/>
    <x v="2"/>
    <x v="3"/>
    <x v="5"/>
    <s v="DE4-N_A"/>
    <x v="1"/>
    <x v="1"/>
    <s v="GNR_ST_MSW_BP_E-24_LS-220-MW-FEED_Y-2030"/>
    <n v="2.6639145339920201"/>
    <n v="9.5900923223712606"/>
  </r>
  <r>
    <x v="0"/>
    <x v="1"/>
    <x v="2"/>
    <x v="3"/>
    <x v="5"/>
    <s v="DE4-N_A"/>
    <x v="1"/>
    <x v="1"/>
    <s v="GNR_ST_MSW_BP_E-25_LS-220-MW-FEED_Y-2050"/>
    <n v="1.1976654087190399"/>
    <n v="4.3115954713885296"/>
  </r>
  <r>
    <x v="0"/>
    <x v="1"/>
    <x v="2"/>
    <x v="3"/>
    <x v="5"/>
    <s v="DE4-N_A"/>
    <x v="4"/>
    <x v="4"/>
    <s v="GNR_ROR_WTR"/>
    <n v="2.3376999999999998E-2"/>
    <n v="8.4157200000000001E-2"/>
  </r>
  <r>
    <x v="0"/>
    <x v="1"/>
    <x v="2"/>
    <x v="3"/>
    <x v="5"/>
    <s v="DE4-N_Offshore_A"/>
    <x v="5"/>
    <x v="5"/>
    <s v="GNR_WT_WIND_OFF_L-NS_Y-2050"/>
    <n v="36.603192411884201"/>
    <n v="131.77149268278299"/>
  </r>
  <r>
    <x v="0"/>
    <x v="1"/>
    <x v="2"/>
    <x v="3"/>
    <x v="6"/>
    <s v="DE4-S_A"/>
    <x v="2"/>
    <x v="9"/>
    <s v="AGG-DE4-S_RES_WTR_PMP"/>
    <n v="0.44990400000000003"/>
    <n v="1.6196543999999999"/>
  </r>
  <r>
    <x v="0"/>
    <x v="1"/>
    <x v="2"/>
    <x v="3"/>
    <x v="6"/>
    <s v="DE4-S_A"/>
    <x v="1"/>
    <x v="1"/>
    <s v="GNR_ST_MSW_BP_E-24_LS-220-MW-FEED_Y-2030"/>
    <n v="6.2881534426851404"/>
    <n v="22.6373523936665"/>
  </r>
  <r>
    <x v="0"/>
    <x v="1"/>
    <x v="2"/>
    <x v="3"/>
    <x v="6"/>
    <s v="DE4-S_A"/>
    <x v="1"/>
    <x v="1"/>
    <s v="GNR_ST_MSW_BP_E-25_LS-220-MW-FEED_Y-2050"/>
    <n v="1.4773044608564001"/>
    <n v="5.3182960590830497"/>
  </r>
  <r>
    <x v="0"/>
    <x v="1"/>
    <x v="2"/>
    <x v="3"/>
    <x v="6"/>
    <s v="DE4-S_A"/>
    <x v="4"/>
    <x v="4"/>
    <s v="GNR_ROR_WTR"/>
    <n v="38.207127800000002"/>
    <n v="137.54566008"/>
  </r>
  <r>
    <x v="0"/>
    <x v="1"/>
    <x v="2"/>
    <x v="3"/>
    <x v="6"/>
    <s v="DE4-S_A"/>
    <x v="4"/>
    <x v="7"/>
    <s v="GNR_RES_WTR_NOPMP"/>
    <n v="0.59766271944701799"/>
    <n v="2.1515857900092699"/>
  </r>
  <r>
    <x v="0"/>
    <x v="1"/>
    <x v="2"/>
    <x v="3"/>
    <x v="7"/>
    <s v="DE4-W_A"/>
    <x v="2"/>
    <x v="10"/>
    <s v="GNR_ELYS_ELEC_SOEC_Y-20"/>
    <n v="51.999900522190501"/>
    <n v="187.199641879886"/>
  </r>
  <r>
    <x v="0"/>
    <x v="1"/>
    <x v="2"/>
    <x v="3"/>
    <x v="7"/>
    <s v="DE4-W_A"/>
    <x v="2"/>
    <x v="8"/>
    <s v="GNR_ES_ELEC_BAT-LITHIO_E-97_Y-30-50"/>
    <n v="10.724959969119499"/>
    <n v="38.609855888830303"/>
  </r>
  <r>
    <x v="0"/>
    <x v="1"/>
    <x v="2"/>
    <x v="3"/>
    <x v="7"/>
    <s v="DE4-W_A"/>
    <x v="2"/>
    <x v="9"/>
    <s v="AGG-DE4-W_RES_WTR_PMP"/>
    <n v="0.238368"/>
    <n v="0.85812480000000002"/>
  </r>
  <r>
    <x v="0"/>
    <x v="1"/>
    <x v="2"/>
    <x v="3"/>
    <x v="7"/>
    <s v="DE4-W_A"/>
    <x v="16"/>
    <x v="10"/>
    <s v="GNR_FC_H2_SOFCC_Y-50"/>
    <n v="32.104738582400401"/>
    <n v="115.577058896642"/>
  </r>
  <r>
    <x v="0"/>
    <x v="1"/>
    <x v="2"/>
    <x v="3"/>
    <x v="7"/>
    <s v="DE4-W_A"/>
    <x v="1"/>
    <x v="1"/>
    <s v="GNR_ST_MSW_BP_E-24_LS-220-MW-FEED_Y-2030"/>
    <n v="0.50524563691661695"/>
    <n v="1.8188842928998199"/>
  </r>
  <r>
    <x v="0"/>
    <x v="1"/>
    <x v="2"/>
    <x v="3"/>
    <x v="7"/>
    <s v="DE4-W_A"/>
    <x v="1"/>
    <x v="1"/>
    <s v="GNR_ST_MSW_BP_E-25_LS-220-MW-FEED_Y-2050"/>
    <n v="8.2491796486493101"/>
    <n v="29.697046735137501"/>
  </r>
  <r>
    <x v="0"/>
    <x v="1"/>
    <x v="2"/>
    <x v="3"/>
    <x v="7"/>
    <s v="DE4-W_A"/>
    <x v="4"/>
    <x v="4"/>
    <s v="GNR_ROR_WTR"/>
    <n v="1.7424299999999999"/>
    <n v="6.272748"/>
  </r>
  <r>
    <x v="0"/>
    <x v="1"/>
    <x v="2"/>
    <x v="3"/>
    <x v="7"/>
    <s v="DE4-W_A"/>
    <x v="18"/>
    <x v="1"/>
    <s v="GNR_ST_WOODCHI_BP_E-29_LS-600-MW-FEED_Y-2030"/>
    <n v="2.0521809722222302"/>
    <n v="7.3878515000000098"/>
  </r>
  <r>
    <x v="0"/>
    <x v="1"/>
    <x v="2"/>
    <x v="3"/>
    <x v="7"/>
    <s v="DE4-W_Offshore_A"/>
    <x v="5"/>
    <x v="5"/>
    <s v="GNR_WT_WIND_OFF_L-NS_Y-2030"/>
    <n v="210.97322422565699"/>
    <n v="759.503607212367"/>
  </r>
  <r>
    <x v="0"/>
    <x v="1"/>
    <x v="2"/>
    <x v="3"/>
    <x v="7"/>
    <s v="DE4-W_Offshore_A"/>
    <x v="5"/>
    <x v="5"/>
    <s v="GNR_WT_WIND_OFF_L-NS_Y-2050"/>
    <n v="192.770484840568"/>
    <n v="693.97374542604598"/>
  </r>
  <r>
    <x v="0"/>
    <x v="1"/>
    <x v="2"/>
    <x v="4"/>
    <x v="8"/>
    <s v="LV_A"/>
    <x v="2"/>
    <x v="8"/>
    <s v="GNR_ES_ELEC_BAT-LITHIO_E-97_Y-30-50"/>
    <n v="5.1571676217790401"/>
    <n v="18.565803438404501"/>
  </r>
  <r>
    <x v="0"/>
    <x v="1"/>
    <x v="2"/>
    <x v="4"/>
    <x v="8"/>
    <s v="LV_A"/>
    <x v="3"/>
    <x v="3"/>
    <s v="GNR_PV_SUN_LS-4-MW_Y-2030"/>
    <n v="5.1348067603641496"/>
    <n v="18.4853043373109"/>
  </r>
  <r>
    <x v="0"/>
    <x v="1"/>
    <x v="2"/>
    <x v="4"/>
    <x v="8"/>
    <s v="LV_A"/>
    <x v="3"/>
    <x v="3"/>
    <s v="GNR_PV_SUN_LS-4-MW_Y-2050"/>
    <n v="2.49832951549782"/>
    <n v="8.9939862557921408"/>
  </r>
  <r>
    <x v="0"/>
    <x v="1"/>
    <x v="2"/>
    <x v="4"/>
    <x v="8"/>
    <s v="LV_RigaR"/>
    <x v="4"/>
    <x v="7"/>
    <s v="GNR_RES_WTR_NOPMP"/>
    <n v="4.0200000000000001E-4"/>
    <n v="1.4472E-3"/>
  </r>
  <r>
    <x v="0"/>
    <x v="1"/>
    <x v="2"/>
    <x v="5"/>
    <x v="9"/>
    <s v="LT_A"/>
    <x v="2"/>
    <x v="8"/>
    <s v="GNR_ES_ELEC_BAT-LITHIO_E-97_Y-30-50"/>
    <n v="127.828105801212"/>
    <n v="460.18118088436398"/>
  </r>
  <r>
    <x v="0"/>
    <x v="1"/>
    <x v="2"/>
    <x v="5"/>
    <x v="9"/>
    <s v="LT_A"/>
    <x v="3"/>
    <x v="3"/>
    <s v="GNR_PV_SUN_LS-4-MW_Y-2030"/>
    <n v="197.376782192734"/>
    <n v="710.55641589384402"/>
  </r>
  <r>
    <x v="0"/>
    <x v="1"/>
    <x v="2"/>
    <x v="5"/>
    <x v="9"/>
    <s v="LT_KauU"/>
    <x v="4"/>
    <x v="4"/>
    <s v="GNR_ROR_WTR"/>
    <n v="0.61343999999999999"/>
    <n v="2.2083840000000001"/>
  </r>
  <r>
    <x v="0"/>
    <x v="1"/>
    <x v="2"/>
    <x v="5"/>
    <x v="9"/>
    <s v="LT_KlaU"/>
    <x v="3"/>
    <x v="3"/>
    <s v="GNR_PV_SUN"/>
    <n v="8.7830410424068805E-2"/>
    <n v="0.316189477526648"/>
  </r>
  <r>
    <x v="0"/>
    <x v="1"/>
    <x v="2"/>
    <x v="5"/>
    <x v="9"/>
    <s v="LT_Other_DH"/>
    <x v="13"/>
    <x v="1"/>
    <s v="LIFOSA_ST_HEAT_BP"/>
    <n v="0.32412000000000002"/>
    <n v="1.1668320000000001"/>
  </r>
  <r>
    <x v="0"/>
    <x v="1"/>
    <x v="2"/>
    <x v="5"/>
    <x v="9"/>
    <s v="LT_VilU"/>
    <x v="4"/>
    <x v="9"/>
    <s v="GNR_ES_WTR_PMP"/>
    <n v="0.17082"/>
    <n v="0.61495200000000005"/>
  </r>
  <r>
    <x v="0"/>
    <x v="1"/>
    <x v="2"/>
    <x v="6"/>
    <x v="10"/>
    <s v="NL_A"/>
    <x v="2"/>
    <x v="10"/>
    <s v="GNR_ELYS_ELEC_SOEC_Y-20"/>
    <n v="2.0261437625952299"/>
    <n v="7.2941175453428198"/>
  </r>
  <r>
    <x v="0"/>
    <x v="1"/>
    <x v="2"/>
    <x v="6"/>
    <x v="10"/>
    <s v="NL_A"/>
    <x v="2"/>
    <x v="8"/>
    <s v="GNR_ES_ELEC_BAT-LITHIO_E-97_Y-30-50"/>
    <n v="9.4541555758893896"/>
    <n v="34.034960073201802"/>
  </r>
  <r>
    <x v="0"/>
    <x v="1"/>
    <x v="2"/>
    <x v="6"/>
    <x v="10"/>
    <s v="NL_A"/>
    <x v="16"/>
    <x v="10"/>
    <s v="GNR_FC_H2_SOFCC_Y-50"/>
    <n v="1.25094115902629"/>
    <n v="4.5033881724946596"/>
  </r>
  <r>
    <x v="0"/>
    <x v="1"/>
    <x v="2"/>
    <x v="6"/>
    <x v="10"/>
    <s v="NL_A"/>
    <x v="4"/>
    <x v="4"/>
    <s v="GNR_ROR_WTR"/>
    <n v="0.15959999999999999"/>
    <n v="0.57455999999999996"/>
  </r>
  <r>
    <x v="0"/>
    <x v="1"/>
    <x v="2"/>
    <x v="6"/>
    <x v="10"/>
    <s v="NL_A"/>
    <x v="5"/>
    <x v="5"/>
    <s v="GNR_WT_WIND_ON_LS_Y-2030"/>
    <n v="0.56851080000000198"/>
    <n v="2.0466388800000099"/>
  </r>
  <r>
    <x v="0"/>
    <x v="1"/>
    <x v="2"/>
    <x v="6"/>
    <x v="10"/>
    <s v="NL_A"/>
    <x v="5"/>
    <x v="5"/>
    <s v="GNR_WT_WIND_ON_LS_Y-2050"/>
    <n v="28.8894892"/>
    <n v="104.00216112"/>
  </r>
  <r>
    <x v="0"/>
    <x v="1"/>
    <x v="2"/>
    <x v="7"/>
    <x v="11"/>
    <s v="NO1_A1"/>
    <x v="4"/>
    <x v="4"/>
    <s v="GNR_ROR_WTR"/>
    <n v="8.7850773446537893"/>
    <n v="31.626278440753602"/>
  </r>
  <r>
    <x v="0"/>
    <x v="1"/>
    <x v="2"/>
    <x v="7"/>
    <x v="11"/>
    <s v="NO1_A1"/>
    <x v="4"/>
    <x v="7"/>
    <s v="GNR_RES_WTR_NOPMP_MC-01"/>
    <n v="1.1679999999999999"/>
    <n v="4.2047999999999996"/>
  </r>
  <r>
    <x v="0"/>
    <x v="1"/>
    <x v="2"/>
    <x v="7"/>
    <x v="11"/>
    <s v="NO1_A1"/>
    <x v="4"/>
    <x v="7"/>
    <s v="GNR_RES_WTR_NOPMP_MC-02"/>
    <n v="0.99423338142036499"/>
    <n v="3.5792401731133099"/>
  </r>
  <r>
    <x v="0"/>
    <x v="1"/>
    <x v="2"/>
    <x v="7"/>
    <x v="11"/>
    <s v="NO1_A1"/>
    <x v="4"/>
    <x v="7"/>
    <s v="GNR_RES_WTR_NOPMP_MC-03"/>
    <n v="0.93440000000000001"/>
    <n v="3.3638400000000002"/>
  </r>
  <r>
    <x v="0"/>
    <x v="1"/>
    <x v="2"/>
    <x v="7"/>
    <x v="11"/>
    <s v="NO1_A1"/>
    <x v="4"/>
    <x v="7"/>
    <s v="GNR_RES_WTR_NOPMP_MC-04"/>
    <n v="0.93440000000000001"/>
    <n v="3.3638400000000002"/>
  </r>
  <r>
    <x v="0"/>
    <x v="1"/>
    <x v="2"/>
    <x v="7"/>
    <x v="11"/>
    <s v="NO1_A1"/>
    <x v="4"/>
    <x v="7"/>
    <s v="GNR_RES_WTR_NOPMP_MC-05"/>
    <n v="0.68031227638535896"/>
    <n v="2.4491241949872902"/>
  </r>
  <r>
    <x v="0"/>
    <x v="1"/>
    <x v="2"/>
    <x v="7"/>
    <x v="11"/>
    <s v="NO1_A1"/>
    <x v="4"/>
    <x v="7"/>
    <s v="GNR_RES_WTR_NOPMP_MC-06"/>
    <n v="0.117111977775973"/>
    <n v="0.42160311999350097"/>
  </r>
  <r>
    <x v="0"/>
    <x v="1"/>
    <x v="2"/>
    <x v="7"/>
    <x v="11"/>
    <s v="NO1_A2"/>
    <x v="2"/>
    <x v="2"/>
    <s v="GNR_HP_ELEC_GROUND-WTR_COP-380_LS-4-MW_Y-2030"/>
    <n v="-0.41616067197898698"/>
    <n v="-1.4981784191243499"/>
  </r>
  <r>
    <x v="0"/>
    <x v="1"/>
    <x v="2"/>
    <x v="7"/>
    <x v="11"/>
    <s v="NO1_A2"/>
    <x v="2"/>
    <x v="2"/>
    <s v="GNR_HP_ELEC_GROUND-WTR_COP-410_LS-4-MW_Y-2050"/>
    <n v="-0.213559198537288"/>
    <n v="-0.76881311473423697"/>
  </r>
  <r>
    <x v="0"/>
    <x v="1"/>
    <x v="2"/>
    <x v="7"/>
    <x v="11"/>
    <s v="NO1_A3"/>
    <x v="2"/>
    <x v="2"/>
    <s v="GNR_HP_ELEC_GROUND-WTR_COP-380_LS-4-MW_Y-2030"/>
    <n v="-0.56389213874942501"/>
    <n v="-2.0300116994979298"/>
  </r>
  <r>
    <x v="0"/>
    <x v="1"/>
    <x v="2"/>
    <x v="7"/>
    <x v="11"/>
    <s v="NO1_A3"/>
    <x v="2"/>
    <x v="2"/>
    <s v="GNR_HP_ELEC_GROUND-WTR_COP-410_LS-4-MW_Y-2050"/>
    <n v="-0.243466936971937"/>
    <n v="-0.87648097309897299"/>
  </r>
  <r>
    <x v="0"/>
    <x v="1"/>
    <x v="2"/>
    <x v="7"/>
    <x v="12"/>
    <s v="NO2_A1"/>
    <x v="4"/>
    <x v="4"/>
    <s v="GNR_ROR_WTR"/>
    <n v="10.765969168094999"/>
    <n v="38.757489005141998"/>
  </r>
  <r>
    <x v="0"/>
    <x v="1"/>
    <x v="2"/>
    <x v="7"/>
    <x v="12"/>
    <s v="NO2_A1"/>
    <x v="4"/>
    <x v="7"/>
    <s v="GNR_RES_WTR_NOPMP_MC-01"/>
    <n v="3.2166024084082498"/>
    <n v="11.579768670269701"/>
  </r>
  <r>
    <x v="0"/>
    <x v="1"/>
    <x v="2"/>
    <x v="7"/>
    <x v="12"/>
    <s v="NO2_A1"/>
    <x v="4"/>
    <x v="7"/>
    <s v="GNR_RES_WTR_NOPMP_MC-02"/>
    <n v="7.7718024084082504"/>
    <n v="27.978488670269702"/>
  </r>
  <r>
    <x v="0"/>
    <x v="1"/>
    <x v="2"/>
    <x v="7"/>
    <x v="12"/>
    <s v="NO2_A1"/>
    <x v="4"/>
    <x v="7"/>
    <s v="GNR_RES_WTR_NOPMP_MC-03"/>
    <n v="6.6434359588868501"/>
    <n v="23.916369451992701"/>
  </r>
  <r>
    <x v="0"/>
    <x v="1"/>
    <x v="2"/>
    <x v="7"/>
    <x v="12"/>
    <s v="NO2_A1"/>
    <x v="4"/>
    <x v="7"/>
    <s v="GNR_RES_WTR_NOPMP_MC-04"/>
    <n v="5.1812016056054997"/>
    <n v="18.652325780179801"/>
  </r>
  <r>
    <x v="0"/>
    <x v="1"/>
    <x v="2"/>
    <x v="7"/>
    <x v="12"/>
    <s v="NO2_A1"/>
    <x v="4"/>
    <x v="7"/>
    <s v="GNR_RES_WTR_NOPMP_MC-05"/>
    <n v="2.967116273077"/>
    <n v="10.681618583077199"/>
  </r>
  <r>
    <x v="0"/>
    <x v="1"/>
    <x v="2"/>
    <x v="7"/>
    <x v="12"/>
    <s v="NO2_A1"/>
    <x v="4"/>
    <x v="7"/>
    <s v="GNR_RES_WTR_NOPMP_MC-06"/>
    <n v="2.5906008028027498"/>
    <n v="9.3261628900899005"/>
  </r>
  <r>
    <x v="0"/>
    <x v="1"/>
    <x v="2"/>
    <x v="7"/>
    <x v="12"/>
    <s v="NO2_A1"/>
    <x v="4"/>
    <x v="7"/>
    <s v="GNR_RES_WTR_NOPMP_MC-07"/>
    <n v="2.5906008028027498"/>
    <n v="9.3261628900899005"/>
  </r>
  <r>
    <x v="0"/>
    <x v="1"/>
    <x v="2"/>
    <x v="7"/>
    <x v="12"/>
    <s v="NO2_A1"/>
    <x v="4"/>
    <x v="7"/>
    <s v="GNR_RES_WTR_NOPMP_MC-08"/>
    <n v="1.5733189244136601"/>
    <n v="5.6639481278891601"/>
  </r>
  <r>
    <x v="0"/>
    <x v="1"/>
    <x v="2"/>
    <x v="7"/>
    <x v="12"/>
    <s v="NO2_A1"/>
    <x v="4"/>
    <x v="7"/>
    <s v="GNR_RES_WTR_NOPMP_MC-09"/>
    <n v="0.39234002101189902"/>
    <n v="1.4124240756428399"/>
  </r>
  <r>
    <x v="0"/>
    <x v="1"/>
    <x v="2"/>
    <x v="7"/>
    <x v="12"/>
    <s v="NO2_A1"/>
    <x v="4"/>
    <x v="7"/>
    <s v="GNR_RES_WTR_PMP_MC-01"/>
    <n v="4.5552000000000001"/>
    <n v="16.398720000000001"/>
  </r>
  <r>
    <x v="0"/>
    <x v="1"/>
    <x v="2"/>
    <x v="7"/>
    <x v="12"/>
    <s v="NO2_A2"/>
    <x v="2"/>
    <x v="2"/>
    <s v="GNR_HP_ELEC_GROUND-WTR_COP-380_LS-4-MW_Y-2030"/>
    <n v="-3.2843427854368501E-2"/>
    <n v="-0.11823634027572701"/>
  </r>
  <r>
    <x v="0"/>
    <x v="1"/>
    <x v="2"/>
    <x v="7"/>
    <x v="12"/>
    <s v="NO2_A2"/>
    <x v="2"/>
    <x v="2"/>
    <s v="GNR_HP_ELEC_GROUND-WTR_COP-410_LS-4-MW_Y-2050"/>
    <n v="-3.5007026996618298E-2"/>
    <n v="-0.12602529718782601"/>
  </r>
  <r>
    <x v="0"/>
    <x v="1"/>
    <x v="2"/>
    <x v="7"/>
    <x v="12"/>
    <s v="NO2_A2"/>
    <x v="18"/>
    <x v="1"/>
    <s v="GNR_ST_WOODCHI_BP_E-29_MS-80-MW-FEED_Y-2050"/>
    <n v="0.150856388888889"/>
    <n v="0.54308300000000098"/>
  </r>
  <r>
    <x v="0"/>
    <x v="1"/>
    <x v="2"/>
    <x v="7"/>
    <x v="13"/>
    <s v="NO3_A1"/>
    <x v="2"/>
    <x v="10"/>
    <s v="GNR_ELYS_ELEC_SOEC_Y-20"/>
    <n v="2.6254304483071902"/>
    <n v="9.4515496139058897"/>
  </r>
  <r>
    <x v="0"/>
    <x v="1"/>
    <x v="2"/>
    <x v="7"/>
    <x v="13"/>
    <s v="NO3_A1"/>
    <x v="16"/>
    <x v="10"/>
    <s v="GNR_FC_H2_SOFCC_Y-50"/>
    <n v="1.6209407587848601"/>
    <n v="5.8353867316255004"/>
  </r>
  <r>
    <x v="0"/>
    <x v="1"/>
    <x v="2"/>
    <x v="7"/>
    <x v="13"/>
    <s v="NO3_A1"/>
    <x v="4"/>
    <x v="4"/>
    <s v="GNR_ROR_WTR"/>
    <n v="7.0650296785433904"/>
    <n v="25.434106842756201"/>
  </r>
  <r>
    <x v="0"/>
    <x v="1"/>
    <x v="2"/>
    <x v="7"/>
    <x v="13"/>
    <s v="NO3_A1"/>
    <x v="4"/>
    <x v="7"/>
    <s v="GNR_RES_WTR_NOPMP_MC-01"/>
    <n v="1.94337545966466"/>
    <n v="6.9961516547927696"/>
  </r>
  <r>
    <x v="0"/>
    <x v="1"/>
    <x v="2"/>
    <x v="7"/>
    <x v="13"/>
    <s v="NO3_A1"/>
    <x v="4"/>
    <x v="7"/>
    <s v="GNR_RES_WTR_NOPMP_MC-02"/>
    <n v="2.0596695497205499"/>
    <n v="7.4148103789939697"/>
  </r>
  <r>
    <x v="0"/>
    <x v="1"/>
    <x v="2"/>
    <x v="7"/>
    <x v="13"/>
    <s v="NO3_A1"/>
    <x v="4"/>
    <x v="7"/>
    <s v="GNR_RES_WTR_NOPMP_MC-03"/>
    <n v="2.0596695497205499"/>
    <n v="7.4148103789939697"/>
  </r>
  <r>
    <x v="0"/>
    <x v="1"/>
    <x v="2"/>
    <x v="7"/>
    <x v="13"/>
    <s v="NO3_A1"/>
    <x v="4"/>
    <x v="7"/>
    <s v="GNR_RES_WTR_NOPMP_MC-04"/>
    <n v="1.8952532385591401"/>
    <n v="6.8229116588128997"/>
  </r>
  <r>
    <x v="0"/>
    <x v="1"/>
    <x v="2"/>
    <x v="7"/>
    <x v="13"/>
    <s v="NO3_A1"/>
    <x v="4"/>
    <x v="7"/>
    <s v="GNR_RES_WTR_NOPMP_MC-05"/>
    <n v="1.64773563977644"/>
    <n v="5.9318483031951796"/>
  </r>
  <r>
    <x v="0"/>
    <x v="1"/>
    <x v="2"/>
    <x v="7"/>
    <x v="13"/>
    <s v="NO3_A1"/>
    <x v="4"/>
    <x v="7"/>
    <s v="GNR_RES_WTR_NOPMP_MC-06"/>
    <n v="0.92820991491816096"/>
    <n v="3.3415556937053799"/>
  </r>
  <r>
    <x v="0"/>
    <x v="1"/>
    <x v="2"/>
    <x v="7"/>
    <x v="13"/>
    <s v="NO3_A1"/>
    <x v="4"/>
    <x v="7"/>
    <s v="GNR_RES_WTR_NOPMP_MC-07"/>
    <n v="0.823867819888219"/>
    <n v="2.9659241515975898"/>
  </r>
  <r>
    <x v="0"/>
    <x v="1"/>
    <x v="2"/>
    <x v="7"/>
    <x v="13"/>
    <s v="NO3_A1"/>
    <x v="4"/>
    <x v="7"/>
    <s v="GNR_RES_WTR_NOPMP_MC-08"/>
    <n v="0.64520472724401901"/>
    <n v="2.3227370180784699"/>
  </r>
  <r>
    <x v="0"/>
    <x v="1"/>
    <x v="2"/>
    <x v="7"/>
    <x v="13"/>
    <s v="NO3_A1"/>
    <x v="4"/>
    <x v="7"/>
    <s v="GNR_RES_WTR_PMP_MC-01"/>
    <n v="0.52822800000000003"/>
    <n v="1.9016207999999999"/>
  </r>
  <r>
    <x v="0"/>
    <x v="1"/>
    <x v="2"/>
    <x v="7"/>
    <x v="13"/>
    <s v="NO3_A1"/>
    <x v="5"/>
    <x v="5"/>
    <s v="GNR_WT_WIND_ON_LS_Y-2030"/>
    <n v="0.69369169999999802"/>
    <n v="2.49729011999999"/>
  </r>
  <r>
    <x v="0"/>
    <x v="1"/>
    <x v="2"/>
    <x v="7"/>
    <x v="13"/>
    <s v="NO3_A1"/>
    <x v="5"/>
    <x v="5"/>
    <s v="GNR_WT_WIND_ON_LS_Y-2050"/>
    <n v="14.3624923"/>
    <n v="51.70497228"/>
  </r>
  <r>
    <x v="0"/>
    <x v="1"/>
    <x v="2"/>
    <x v="7"/>
    <x v="13"/>
    <s v="NO3_A2"/>
    <x v="2"/>
    <x v="2"/>
    <s v="GNR_HP_ELEC_GROUND-WTR_COP-380_LS-4-MW_Y-2030"/>
    <n v="-3.4700251817264098E-2"/>
    <n v="-0.124920906542151"/>
  </r>
  <r>
    <x v="0"/>
    <x v="1"/>
    <x v="2"/>
    <x v="7"/>
    <x v="13"/>
    <s v="NO3_A2"/>
    <x v="2"/>
    <x v="2"/>
    <s v="GNR_HP_ELEC_GROUND-WTR_COP-410_LS-4-MW_Y-2050"/>
    <n v="-6.6675789300516097E-2"/>
    <n v="-0.24003284148185799"/>
  </r>
  <r>
    <x v="0"/>
    <x v="1"/>
    <x v="2"/>
    <x v="7"/>
    <x v="13"/>
    <s v="NO3_A3"/>
    <x v="2"/>
    <x v="2"/>
    <s v="GNR_HP_ELEC_GROUND-WTR_COP-380_LS-4-MW_Y-2030"/>
    <n v="-0.215540432275942"/>
    <n v="-0.77594555619339201"/>
  </r>
  <r>
    <x v="0"/>
    <x v="1"/>
    <x v="2"/>
    <x v="7"/>
    <x v="13"/>
    <s v="NO3_A3"/>
    <x v="2"/>
    <x v="2"/>
    <s v="GNR_HP_ELEC_GROUND-WTR_COP-410_LS-4-MW_Y-2050"/>
    <n v="-8.4260415022319707E-2"/>
    <n v="-0.30333749408035099"/>
  </r>
  <r>
    <x v="0"/>
    <x v="1"/>
    <x v="2"/>
    <x v="7"/>
    <x v="13"/>
    <s v="NO3_Offshore"/>
    <x v="5"/>
    <x v="5"/>
    <s v="GNR_WT_WIND_OFF_L-NS_Y-2030"/>
    <n v="11.923184425051399"/>
    <n v="42.923463930185001"/>
  </r>
  <r>
    <x v="0"/>
    <x v="1"/>
    <x v="2"/>
    <x v="7"/>
    <x v="13"/>
    <s v="NO3_Offshore"/>
    <x v="5"/>
    <x v="5"/>
    <s v="GNR_WT_WIND_OFF_L-NS_Y-2050"/>
    <n v="9.9933317918472095"/>
    <n v="35.975994450649999"/>
  </r>
  <r>
    <x v="0"/>
    <x v="1"/>
    <x v="2"/>
    <x v="7"/>
    <x v="14"/>
    <s v="NO4_A1"/>
    <x v="2"/>
    <x v="10"/>
    <s v="GNR_ELYS_ELEC_SOEC_Y-20"/>
    <n v="0.74923404797683801"/>
    <n v="2.69724257271662"/>
  </r>
  <r>
    <x v="0"/>
    <x v="1"/>
    <x v="2"/>
    <x v="7"/>
    <x v="14"/>
    <s v="NO4_A1"/>
    <x v="16"/>
    <x v="10"/>
    <s v="GNR_FC_H2_SOFCC_Y-50"/>
    <n v="0.46257710122090001"/>
    <n v="1.66527756439524"/>
  </r>
  <r>
    <x v="0"/>
    <x v="1"/>
    <x v="2"/>
    <x v="7"/>
    <x v="14"/>
    <s v="NO4_A1"/>
    <x v="4"/>
    <x v="4"/>
    <s v="GNR_ROR_WTR"/>
    <n v="4.1384792691558996"/>
    <n v="14.8985253689612"/>
  </r>
  <r>
    <x v="0"/>
    <x v="1"/>
    <x v="2"/>
    <x v="7"/>
    <x v="14"/>
    <s v="NO4_A1"/>
    <x v="4"/>
    <x v="7"/>
    <s v="GNR_RES_WTR_NOPMP_MC-01"/>
    <n v="3.67537745819287"/>
    <n v="13.231358849494301"/>
  </r>
  <r>
    <x v="0"/>
    <x v="1"/>
    <x v="2"/>
    <x v="7"/>
    <x v="14"/>
    <s v="NO4_A1"/>
    <x v="4"/>
    <x v="7"/>
    <s v="GNR_RES_WTR_NOPMP_MC-02"/>
    <n v="3.67537745819287"/>
    <n v="13.231358849494301"/>
  </r>
  <r>
    <x v="0"/>
    <x v="1"/>
    <x v="2"/>
    <x v="7"/>
    <x v="14"/>
    <s v="NO4_A1"/>
    <x v="4"/>
    <x v="7"/>
    <s v="GNR_RES_WTR_NOPMP_MC-03"/>
    <n v="3.67537745819287"/>
    <n v="13.231358849494301"/>
  </r>
  <r>
    <x v="0"/>
    <x v="1"/>
    <x v="2"/>
    <x v="7"/>
    <x v="14"/>
    <s v="NO4_A1"/>
    <x v="4"/>
    <x v="7"/>
    <s v="GNR_RES_WTR_NOPMP_MC-04"/>
    <n v="3.67537745819287"/>
    <n v="13.231358849494301"/>
  </r>
  <r>
    <x v="0"/>
    <x v="1"/>
    <x v="2"/>
    <x v="7"/>
    <x v="14"/>
    <s v="NO4_A1"/>
    <x v="4"/>
    <x v="7"/>
    <s v="GNR_RES_WTR_NOPMP_MC-05"/>
    <n v="2.8164954946576501"/>
    <n v="10.139383780767499"/>
  </r>
  <r>
    <x v="0"/>
    <x v="1"/>
    <x v="2"/>
    <x v="7"/>
    <x v="14"/>
    <s v="NO4_A1"/>
    <x v="4"/>
    <x v="7"/>
    <s v="GNR_RES_WTR_NOPMP_MC-06"/>
    <n v="2.0074939281255801"/>
    <n v="7.2269781412520899"/>
  </r>
  <r>
    <x v="0"/>
    <x v="1"/>
    <x v="2"/>
    <x v="7"/>
    <x v="14"/>
    <s v="NO4_A1"/>
    <x v="4"/>
    <x v="7"/>
    <s v="GNR_RES_WTR_NOPMP_MC-07"/>
    <n v="0.784393166663374"/>
    <n v="2.8238153999881499"/>
  </r>
  <r>
    <x v="0"/>
    <x v="1"/>
    <x v="2"/>
    <x v="7"/>
    <x v="14"/>
    <s v="NO4_A1"/>
    <x v="4"/>
    <x v="7"/>
    <s v="GNR_RES_WTR_NOPMP_MC-08"/>
    <n v="0.612562909698812"/>
    <n v="2.2052264749157202"/>
  </r>
  <r>
    <x v="0"/>
    <x v="1"/>
    <x v="2"/>
    <x v="7"/>
    <x v="14"/>
    <s v="NO4_A1"/>
    <x v="4"/>
    <x v="7"/>
    <s v="GNR_RES_WTR_NOPMP_MC-09"/>
    <n v="0.14913308670058201"/>
    <n v="0.53687911212209505"/>
  </r>
  <r>
    <x v="0"/>
    <x v="1"/>
    <x v="2"/>
    <x v="7"/>
    <x v="14"/>
    <s v="NO4_A1"/>
    <x v="5"/>
    <x v="5"/>
    <s v="GNR_WT_WIND_ON_LS_Y-2030"/>
    <n v="0.96537794685900802"/>
    <n v="3.47536060869243"/>
  </r>
  <r>
    <x v="0"/>
    <x v="1"/>
    <x v="2"/>
    <x v="7"/>
    <x v="14"/>
    <s v="NO4_A1"/>
    <x v="5"/>
    <x v="5"/>
    <s v="GNR_WT_WIND_ON_LS_Y-2050"/>
    <n v="2.2248745226054698"/>
    <n v="8.0095482813797005"/>
  </r>
  <r>
    <x v="0"/>
    <x v="1"/>
    <x v="2"/>
    <x v="7"/>
    <x v="14"/>
    <s v="NO4_A2"/>
    <x v="2"/>
    <x v="2"/>
    <s v="GNR_HP_ELEC_GROUND-WTR_COP-410_LS-4-MW_Y-2050"/>
    <n v="-0.10907190305902099"/>
    <n v="-0.39265885101247699"/>
  </r>
  <r>
    <x v="0"/>
    <x v="1"/>
    <x v="2"/>
    <x v="7"/>
    <x v="15"/>
    <s v="NO5_A1"/>
    <x v="2"/>
    <x v="10"/>
    <s v="GNR_ELYS_ELEC_SOEC_Y-20"/>
    <n v="0.75064654274049902"/>
    <n v="2.7023275538657998"/>
  </r>
  <r>
    <x v="0"/>
    <x v="1"/>
    <x v="2"/>
    <x v="7"/>
    <x v="15"/>
    <s v="NO5_A1"/>
    <x v="16"/>
    <x v="10"/>
    <s v="GNR_FC_H2_SOFCC_Y-50"/>
    <n v="0.46344917548798398"/>
    <n v="1.6684170317567399"/>
  </r>
  <r>
    <x v="0"/>
    <x v="1"/>
    <x v="2"/>
    <x v="7"/>
    <x v="15"/>
    <s v="NO5_A1"/>
    <x v="4"/>
    <x v="4"/>
    <s v="GNR_ROR_WTR"/>
    <n v="9.9313813027243292"/>
    <n v="35.752972689807599"/>
  </r>
  <r>
    <x v="0"/>
    <x v="1"/>
    <x v="2"/>
    <x v="7"/>
    <x v="15"/>
    <s v="NO5_A1"/>
    <x v="4"/>
    <x v="7"/>
    <s v="GNR_RES_WTR_NOPMP_MC-01"/>
    <n v="1.3043614024432899"/>
    <n v="4.6957010487958399"/>
  </r>
  <r>
    <x v="0"/>
    <x v="1"/>
    <x v="2"/>
    <x v="7"/>
    <x v="15"/>
    <s v="NO5_A1"/>
    <x v="4"/>
    <x v="7"/>
    <s v="GNR_RES_WTR_NOPMP_MC-02"/>
    <n v="3.4934485326137499"/>
    <n v="12.5764147174095"/>
  </r>
  <r>
    <x v="0"/>
    <x v="1"/>
    <x v="2"/>
    <x v="7"/>
    <x v="15"/>
    <s v="NO5_A1"/>
    <x v="4"/>
    <x v="7"/>
    <s v="GNR_RES_WTR_NOPMP_MC-03"/>
    <n v="3.4934485326137499"/>
    <n v="12.5764147174095"/>
  </r>
  <r>
    <x v="0"/>
    <x v="1"/>
    <x v="2"/>
    <x v="7"/>
    <x v="15"/>
    <s v="NO5_A1"/>
    <x v="4"/>
    <x v="7"/>
    <s v="GNR_RES_WTR_NOPMP_MC-04"/>
    <n v="3.4934485326137499"/>
    <n v="12.5764147174095"/>
  </r>
  <r>
    <x v="0"/>
    <x v="1"/>
    <x v="2"/>
    <x v="7"/>
    <x v="15"/>
    <s v="NO5_A1"/>
    <x v="4"/>
    <x v="7"/>
    <s v="GNR_RES_WTR_NOPMP_MC-05"/>
    <n v="3.0803737625738901"/>
    <n v="11.089345545265999"/>
  </r>
  <r>
    <x v="0"/>
    <x v="1"/>
    <x v="2"/>
    <x v="7"/>
    <x v="15"/>
    <s v="NO5_A1"/>
    <x v="4"/>
    <x v="7"/>
    <s v="GNR_RES_WTR_NOPMP_MC-06"/>
    <n v="2.6200863994603099"/>
    <n v="9.4323110380571205"/>
  </r>
  <r>
    <x v="0"/>
    <x v="1"/>
    <x v="2"/>
    <x v="7"/>
    <x v="15"/>
    <s v="NO5_A1"/>
    <x v="4"/>
    <x v="7"/>
    <s v="GNR_RES_WTR_NOPMP_MC-07"/>
    <n v="1.81343807678724"/>
    <n v="6.5283770764340696"/>
  </r>
  <r>
    <x v="0"/>
    <x v="1"/>
    <x v="2"/>
    <x v="7"/>
    <x v="15"/>
    <s v="NO5_A1"/>
    <x v="4"/>
    <x v="7"/>
    <s v="GNR_RES_WTR_NOPMP_MC-08"/>
    <n v="1.15176815943918"/>
    <n v="4.1463653739810704"/>
  </r>
  <r>
    <x v="0"/>
    <x v="1"/>
    <x v="2"/>
    <x v="7"/>
    <x v="15"/>
    <s v="NO5_A1"/>
    <x v="4"/>
    <x v="7"/>
    <s v="GNR_RES_WTR_NOPMP_MC-09"/>
    <n v="0.87336213315343703"/>
    <n v="3.1441036793523698"/>
  </r>
  <r>
    <x v="0"/>
    <x v="1"/>
    <x v="2"/>
    <x v="7"/>
    <x v="15"/>
    <s v="NO5_A1"/>
    <x v="4"/>
    <x v="7"/>
    <s v="GNR_RES_WTR_NOPMP_MC-10"/>
    <n v="0.87336213315343703"/>
    <n v="3.1441036793523698"/>
  </r>
  <r>
    <x v="0"/>
    <x v="1"/>
    <x v="2"/>
    <x v="7"/>
    <x v="15"/>
    <s v="NO5_A1"/>
    <x v="4"/>
    <x v="7"/>
    <s v="GNR_RES_WTR_PMP_MC-01"/>
    <n v="3.2053248971196799"/>
    <n v="11.5391696296309"/>
  </r>
  <r>
    <x v="0"/>
    <x v="1"/>
    <x v="2"/>
    <x v="7"/>
    <x v="15"/>
    <s v="NO5_A1"/>
    <x v="5"/>
    <x v="5"/>
    <s v="GNR_WT_WIND_ON_LS_Y-2050"/>
    <n v="0.66592399999999996"/>
    <n v="2.3973263999999999"/>
  </r>
  <r>
    <x v="0"/>
    <x v="1"/>
    <x v="2"/>
    <x v="7"/>
    <x v="15"/>
    <s v="NO5_A2"/>
    <x v="2"/>
    <x v="2"/>
    <s v="GNR_HP_ELEC_GROUND-WTR_COP-380_LS-4-MW_Y-2030"/>
    <n v="-7.2170345591959603E-2"/>
    <n v="-0.259813244131055"/>
  </r>
  <r>
    <x v="0"/>
    <x v="1"/>
    <x v="2"/>
    <x v="7"/>
    <x v="15"/>
    <s v="NO5_A2"/>
    <x v="2"/>
    <x v="2"/>
    <s v="GNR_HP_ELEC_GROUND-WTR_COP-410_LS-4-MW_Y-2050"/>
    <n v="-6.8526131752547903E-2"/>
    <n v="-0.24669407430917301"/>
  </r>
  <r>
    <x v="0"/>
    <x v="1"/>
    <x v="2"/>
    <x v="7"/>
    <x v="15"/>
    <s v="NO5_Offshore"/>
    <x v="5"/>
    <x v="5"/>
    <s v="GNR_WT_WIND_OFF_L-NS_Y-2030"/>
    <n v="67.670138778498398"/>
    <n v="243.612499602594"/>
  </r>
  <r>
    <x v="0"/>
    <x v="1"/>
    <x v="2"/>
    <x v="7"/>
    <x v="15"/>
    <s v="NO5_Offshore"/>
    <x v="5"/>
    <x v="5"/>
    <s v="GNR_WT_WIND_OFF_L-NS_Y-2050"/>
    <n v="1.96256938264181"/>
    <n v="7.0652497775105196"/>
  </r>
  <r>
    <x v="0"/>
    <x v="1"/>
    <x v="2"/>
    <x v="8"/>
    <x v="16"/>
    <s v="PL_A"/>
    <x v="1"/>
    <x v="1"/>
    <s v="GNR_ST_MSW_BP_E-24_LS-220-MW-FEED_Y-2030"/>
    <n v="20.265622251959201"/>
    <n v="72.956240107053006"/>
  </r>
  <r>
    <x v="0"/>
    <x v="1"/>
    <x v="2"/>
    <x v="8"/>
    <x v="16"/>
    <s v="PL_A"/>
    <x v="1"/>
    <x v="1"/>
    <s v="GNR_ST_MSW_BP_E-25_LS-220-MW-FEED_Y-2050"/>
    <n v="8.8171762517601699"/>
    <n v="31.741834506336598"/>
  </r>
  <r>
    <x v="0"/>
    <x v="1"/>
    <x v="2"/>
    <x v="8"/>
    <x v="16"/>
    <s v="PL_A"/>
    <x v="4"/>
    <x v="9"/>
    <s v="GNR_ES_WTR_PMP"/>
    <n v="3.1506799999999999E-3"/>
    <n v="1.1342448E-2"/>
  </r>
  <r>
    <x v="0"/>
    <x v="1"/>
    <x v="2"/>
    <x v="8"/>
    <x v="16"/>
    <s v="PL_A"/>
    <x v="18"/>
    <x v="1"/>
    <s v="GNR_ST_WOODCHI_BP_E-29_LS-600-MW-FEED_Y-2030"/>
    <n v="1.1163912499999999"/>
    <n v="4.0190085000000098"/>
  </r>
  <r>
    <x v="0"/>
    <x v="1"/>
    <x v="2"/>
    <x v="8"/>
    <x v="16"/>
    <s v="PL_Rural"/>
    <x v="10"/>
    <x v="6"/>
    <s v="GNR_ST_NUCL_CND_E-33"/>
    <n v="24.31776"/>
    <n v="87.543936000000002"/>
  </r>
  <r>
    <x v="0"/>
    <x v="1"/>
    <x v="2"/>
    <x v="8"/>
    <x v="16"/>
    <s v="PL_Rural"/>
    <x v="4"/>
    <x v="4"/>
    <s v="GNR_ROR_WTR"/>
    <n v="1.12035"/>
    <n v="4.0332600000000003"/>
  </r>
  <r>
    <x v="0"/>
    <x v="1"/>
    <x v="2"/>
    <x v="9"/>
    <x v="17"/>
    <s v="SE1A"/>
    <x v="4"/>
    <x v="4"/>
    <s v="GNR_ROR_WTR"/>
    <n v="5.0573856784629196"/>
    <n v="18.206588442466501"/>
  </r>
  <r>
    <x v="0"/>
    <x v="1"/>
    <x v="2"/>
    <x v="9"/>
    <x v="17"/>
    <s v="SE1A"/>
    <x v="4"/>
    <x v="7"/>
    <s v="GNR_RES_WTR_NOPMP_MC-01"/>
    <n v="3.5521799999999999"/>
    <n v="12.787848"/>
  </r>
  <r>
    <x v="0"/>
    <x v="1"/>
    <x v="2"/>
    <x v="9"/>
    <x v="17"/>
    <s v="SE1A"/>
    <x v="4"/>
    <x v="7"/>
    <s v="GNR_RES_WTR_NOPMP_MC-02"/>
    <n v="3.5521799999999999"/>
    <n v="12.787848"/>
  </r>
  <r>
    <x v="0"/>
    <x v="1"/>
    <x v="2"/>
    <x v="9"/>
    <x v="17"/>
    <s v="SE1A"/>
    <x v="4"/>
    <x v="7"/>
    <s v="GNR_RES_WTR_NOPMP_MC-03"/>
    <n v="2.4389527784147398"/>
    <n v="8.7802300022930808"/>
  </r>
  <r>
    <x v="0"/>
    <x v="1"/>
    <x v="2"/>
    <x v="9"/>
    <x v="17"/>
    <s v="SE1A"/>
    <x v="4"/>
    <x v="7"/>
    <s v="GNR_RES_WTR_NOPMP_MC-04"/>
    <n v="1.1840599999999999"/>
    <n v="4.2626160000000004"/>
  </r>
  <r>
    <x v="0"/>
    <x v="1"/>
    <x v="2"/>
    <x v="9"/>
    <x v="17"/>
    <s v="SE1A"/>
    <x v="4"/>
    <x v="7"/>
    <s v="GNR_RES_WTR_NOPMP_MC-05"/>
    <n v="1.1840599999999999"/>
    <n v="4.2626160000000004"/>
  </r>
  <r>
    <x v="0"/>
    <x v="1"/>
    <x v="2"/>
    <x v="9"/>
    <x v="17"/>
    <s v="SE1A"/>
    <x v="4"/>
    <x v="7"/>
    <s v="GNR_RES_WTR_NOPMP_MC-06"/>
    <n v="1.1840599999999999"/>
    <n v="4.2626160000000004"/>
  </r>
  <r>
    <x v="0"/>
    <x v="1"/>
    <x v="2"/>
    <x v="9"/>
    <x v="17"/>
    <s v="SE1A"/>
    <x v="4"/>
    <x v="7"/>
    <s v="GNR_RES_WTR_NOPMP_MC-07"/>
    <n v="0.206880435168909"/>
    <n v="0.74476956660807203"/>
  </r>
  <r>
    <x v="0"/>
    <x v="1"/>
    <x v="2"/>
    <x v="9"/>
    <x v="17"/>
    <s v="SE1A"/>
    <x v="5"/>
    <x v="5"/>
    <s v="GNR_WT_WIND_ON_LS_Y-2050"/>
    <n v="1.6838514038750301"/>
    <n v="6.0618650539500996"/>
  </r>
  <r>
    <x v="0"/>
    <x v="1"/>
    <x v="2"/>
    <x v="9"/>
    <x v="17"/>
    <s v="SE1_IND"/>
    <x v="1"/>
    <x v="1"/>
    <s v="GNR_ST_MSW_BP_E-25_LS-220-MW-FEED_Y-2050"/>
    <n v="0.99471687545710896"/>
    <n v="3.58098075164559"/>
  </r>
  <r>
    <x v="0"/>
    <x v="1"/>
    <x v="2"/>
    <x v="9"/>
    <x v="17"/>
    <s v="SE1_medium"/>
    <x v="2"/>
    <x v="2"/>
    <s v="GNR_HP_ELEC_GROUND-WTR_COP-380_LS-4-MW_Y-2030"/>
    <n v="-0.32585903387646697"/>
    <n v="-1.1730925219552799"/>
  </r>
  <r>
    <x v="0"/>
    <x v="1"/>
    <x v="2"/>
    <x v="9"/>
    <x v="17"/>
    <s v="SE1_medium"/>
    <x v="2"/>
    <x v="2"/>
    <s v="GNR_HP_ELEC_GROUND-WTR_COP-410_LS-4-MW_Y-2050"/>
    <n v="-0.191359302336883"/>
    <n v="-0.68889348841277798"/>
  </r>
  <r>
    <x v="0"/>
    <x v="1"/>
    <x v="2"/>
    <x v="9"/>
    <x v="17"/>
    <s v="SE1_small"/>
    <x v="2"/>
    <x v="2"/>
    <s v="GNR_HP_ELEC_GROUND-WTR_COP-410_LS-4-MW_Y-2050"/>
    <n v="-0.108317204611484"/>
    <n v="-0.38994193660134302"/>
  </r>
  <r>
    <x v="0"/>
    <x v="1"/>
    <x v="2"/>
    <x v="9"/>
    <x v="18"/>
    <s v="SE2A"/>
    <x v="4"/>
    <x v="4"/>
    <s v="GNR_ROR_WTR"/>
    <n v="14.9567720942319"/>
    <n v="53.844379539234801"/>
  </r>
  <r>
    <x v="0"/>
    <x v="1"/>
    <x v="2"/>
    <x v="9"/>
    <x v="18"/>
    <s v="SE2A"/>
    <x v="4"/>
    <x v="7"/>
    <s v="GNR_RES_WTR_NOPMP_MC-01"/>
    <n v="3.5695705432814901"/>
    <n v="12.8504539558134"/>
  </r>
  <r>
    <x v="0"/>
    <x v="1"/>
    <x v="2"/>
    <x v="9"/>
    <x v="18"/>
    <s v="SE2A"/>
    <x v="4"/>
    <x v="7"/>
    <s v="GNR_RES_WTR_NOPMP_MC-02"/>
    <n v="4.51565054328149"/>
    <n v="16.256341955813401"/>
  </r>
  <r>
    <x v="0"/>
    <x v="1"/>
    <x v="2"/>
    <x v="9"/>
    <x v="18"/>
    <s v="SE2A"/>
    <x v="4"/>
    <x v="7"/>
    <s v="GNR_RES_WTR_NOPMP_MC-03"/>
    <n v="3.7630421194012502"/>
    <n v="13.5469516298445"/>
  </r>
  <r>
    <x v="0"/>
    <x v="1"/>
    <x v="2"/>
    <x v="9"/>
    <x v="18"/>
    <s v="SE2A"/>
    <x v="4"/>
    <x v="7"/>
    <s v="GNR_RES_WTR_NOPMP_MC-04"/>
    <n v="3.7630421194012502"/>
    <n v="13.5469516298445"/>
  </r>
  <r>
    <x v="0"/>
    <x v="1"/>
    <x v="2"/>
    <x v="9"/>
    <x v="18"/>
    <s v="SE2A"/>
    <x v="4"/>
    <x v="7"/>
    <s v="GNR_RES_WTR_NOPMP_MC-05"/>
    <n v="3.7630421194012502"/>
    <n v="13.5469516298445"/>
  </r>
  <r>
    <x v="0"/>
    <x v="1"/>
    <x v="2"/>
    <x v="9"/>
    <x v="18"/>
    <s v="SE2A"/>
    <x v="4"/>
    <x v="7"/>
    <s v="GNR_RES_WTR_NOPMP_MC-06"/>
    <n v="2.5742576358626699"/>
    <n v="9.2673274891056003"/>
  </r>
  <r>
    <x v="0"/>
    <x v="1"/>
    <x v="2"/>
    <x v="9"/>
    <x v="18"/>
    <s v="SE2A"/>
    <x v="4"/>
    <x v="7"/>
    <s v="GNR_RES_WTR_PMP_MC-01"/>
    <n v="0.94608000000000003"/>
    <n v="3.405888"/>
  </r>
  <r>
    <x v="0"/>
    <x v="1"/>
    <x v="2"/>
    <x v="9"/>
    <x v="18"/>
    <s v="SE2A"/>
    <x v="5"/>
    <x v="5"/>
    <s v="GNR_WT_WIND_ON_LS_Y-2050"/>
    <n v="12.5447421546623"/>
    <n v="45.161071756784303"/>
  </r>
  <r>
    <x v="0"/>
    <x v="1"/>
    <x v="2"/>
    <x v="9"/>
    <x v="18"/>
    <s v="SE2_IND"/>
    <x v="1"/>
    <x v="1"/>
    <s v="GNR_ST_MSW_BP_E-25_LS-220-MW-FEED_Y-2050"/>
    <n v="2.3757475537042398"/>
    <n v="8.5526911933352601"/>
  </r>
  <r>
    <x v="0"/>
    <x v="1"/>
    <x v="2"/>
    <x v="9"/>
    <x v="18"/>
    <s v="SE2_IND"/>
    <x v="18"/>
    <x v="1"/>
    <s v="GNR_IND-ST_WOODCHI_BP_E-71"/>
    <n v="0.27156000000000002"/>
    <n v="0.97761600000000004"/>
  </r>
  <r>
    <x v="0"/>
    <x v="1"/>
    <x v="2"/>
    <x v="9"/>
    <x v="18"/>
    <s v="SE2_medium"/>
    <x v="2"/>
    <x v="2"/>
    <s v="GNR_HP_ELEC_GROUND-WTR_COP-380_LS-4-MW_Y-2030"/>
    <n v="-0.10771223984754701"/>
    <n v="-0.38776406345116798"/>
  </r>
  <r>
    <x v="0"/>
    <x v="1"/>
    <x v="2"/>
    <x v="9"/>
    <x v="18"/>
    <s v="SE2_medium"/>
    <x v="2"/>
    <x v="2"/>
    <s v="GNR_HP_ELEC_GROUND-WTR_COP-410_LS-4-MW_Y-2050"/>
    <n v="-0.69972896417103503"/>
    <n v="-2.5190242710157298"/>
  </r>
  <r>
    <x v="0"/>
    <x v="1"/>
    <x v="2"/>
    <x v="9"/>
    <x v="18"/>
    <s v="SE2_small"/>
    <x v="2"/>
    <x v="2"/>
    <s v="GNR_HP_ELEC_GROUND-WTR_COP-410_LS-4-MW_Y-2050"/>
    <n v="-0.16414742605400601"/>
    <n v="-0.59093073379442296"/>
  </r>
  <r>
    <x v="0"/>
    <x v="1"/>
    <x v="2"/>
    <x v="9"/>
    <x v="19"/>
    <s v="SE3A"/>
    <x v="4"/>
    <x v="4"/>
    <s v="GNR_ROR_WTR"/>
    <n v="5.4573907516429303"/>
    <n v="19.6466067059145"/>
  </r>
  <r>
    <x v="0"/>
    <x v="1"/>
    <x v="2"/>
    <x v="9"/>
    <x v="19"/>
    <s v="SE3A"/>
    <x v="4"/>
    <x v="7"/>
    <s v="GNR_RES_WTR_NOPMP_MC-01"/>
    <n v="1.1528160000000001"/>
    <n v="4.1501375999999999"/>
  </r>
  <r>
    <x v="0"/>
    <x v="1"/>
    <x v="2"/>
    <x v="9"/>
    <x v="19"/>
    <s v="SE3A"/>
    <x v="4"/>
    <x v="7"/>
    <s v="GNR_RES_WTR_NOPMP_MC-02"/>
    <n v="0.96067999999999998"/>
    <n v="3.4584480000000002"/>
  </r>
  <r>
    <x v="0"/>
    <x v="1"/>
    <x v="2"/>
    <x v="9"/>
    <x v="19"/>
    <s v="SE3A"/>
    <x v="4"/>
    <x v="7"/>
    <s v="GNR_RES_WTR_NOPMP_MC-03"/>
    <n v="0.96067999999999998"/>
    <n v="3.4584480000000002"/>
  </r>
  <r>
    <x v="0"/>
    <x v="1"/>
    <x v="2"/>
    <x v="9"/>
    <x v="19"/>
    <s v="SE3A"/>
    <x v="4"/>
    <x v="7"/>
    <s v="GNR_RES_WTR_NOPMP_MC-04"/>
    <n v="0.96067999999999998"/>
    <n v="3.4584480000000002"/>
  </r>
  <r>
    <x v="0"/>
    <x v="1"/>
    <x v="2"/>
    <x v="9"/>
    <x v="19"/>
    <s v="SE3A"/>
    <x v="4"/>
    <x v="7"/>
    <s v="GNR_RES_WTR_NOPMP_MC-05"/>
    <n v="0.96067999999999998"/>
    <n v="3.4584480000000002"/>
  </r>
  <r>
    <x v="0"/>
    <x v="1"/>
    <x v="2"/>
    <x v="9"/>
    <x v="19"/>
    <s v="SE3A"/>
    <x v="4"/>
    <x v="7"/>
    <s v="GNR_RES_WTR_NOPMP_MC-06"/>
    <n v="0.37112167474569702"/>
    <n v="1.33603802908451"/>
  </r>
  <r>
    <x v="0"/>
    <x v="1"/>
    <x v="2"/>
    <x v="9"/>
    <x v="19"/>
    <s v="SE3_IND"/>
    <x v="1"/>
    <x v="1"/>
    <s v="GNR_ST_MSW_BP_E-25_LS-220-MW-FEED_Y-2050"/>
    <n v="3.8421983148210299"/>
    <n v="13.8319139333557"/>
  </r>
  <r>
    <x v="0"/>
    <x v="1"/>
    <x v="2"/>
    <x v="9"/>
    <x v="19"/>
    <s v="SE3_IND"/>
    <x v="18"/>
    <x v="1"/>
    <s v="GNR_IND-ST_WOODCHI_BP_E-71"/>
    <n v="0.21243000000000001"/>
    <n v="0.76474799999999998"/>
  </r>
  <r>
    <x v="0"/>
    <x v="1"/>
    <x v="2"/>
    <x v="9"/>
    <x v="19"/>
    <s v="SE3_large"/>
    <x v="1"/>
    <x v="1"/>
    <s v="GNR_ST_MSW_BP_E-24_LS-220-MW-FEED_Y-2030"/>
    <n v="1.33412329665003"/>
    <n v="4.80284386794012"/>
  </r>
  <r>
    <x v="0"/>
    <x v="1"/>
    <x v="2"/>
    <x v="9"/>
    <x v="19"/>
    <s v="SE3_large"/>
    <x v="1"/>
    <x v="1"/>
    <s v="GNR_ST_MSW_BP_E-25_LS-220-MW-FEED_Y-2050"/>
    <n v="3.8450779296423101"/>
    <n v="13.842280546712299"/>
  </r>
  <r>
    <x v="0"/>
    <x v="1"/>
    <x v="2"/>
    <x v="9"/>
    <x v="19"/>
    <s v="SE3_large"/>
    <x v="18"/>
    <x v="1"/>
    <s v="GNR_ST_WOODCHI_BP_CB-40"/>
    <n v="0.50487754153800002"/>
    <n v="1.8175591495368"/>
  </r>
  <r>
    <x v="0"/>
    <x v="1"/>
    <x v="2"/>
    <x v="9"/>
    <x v="19"/>
    <s v="SE3_medium"/>
    <x v="2"/>
    <x v="2"/>
    <s v="GNR_HP_ELEC_GROUND-WTR_COP-380_LS-4-MW_Y-2030"/>
    <n v="-0.465529394908065"/>
    <n v="-1.6759058216690299"/>
  </r>
  <r>
    <x v="0"/>
    <x v="1"/>
    <x v="2"/>
    <x v="9"/>
    <x v="19"/>
    <s v="SE3_medium"/>
    <x v="2"/>
    <x v="2"/>
    <s v="GNR_HP_ELEC_GROUND-WTR_COP-410_LS-4-MW_Y-2050"/>
    <n v="-2.53237231243551"/>
    <n v="-9.1165403247678203"/>
  </r>
  <r>
    <x v="0"/>
    <x v="1"/>
    <x v="2"/>
    <x v="9"/>
    <x v="19"/>
    <s v="SE3_small"/>
    <x v="2"/>
    <x v="2"/>
    <s v="GNR_HP_ELEC_GROUND-WTR_COP-380_LS-4-MW_Y-2030"/>
    <n v="-2.1747811355098599E-2"/>
    <n v="-7.8292120878355007E-2"/>
  </r>
  <r>
    <x v="0"/>
    <x v="1"/>
    <x v="2"/>
    <x v="9"/>
    <x v="19"/>
    <s v="SE3_small"/>
    <x v="2"/>
    <x v="2"/>
    <s v="GNR_HP_ELEC_GROUND-WTR_COP-410_LS-4-MW_Y-2050"/>
    <n v="-0.83419734786539002"/>
    <n v="-3.0031104523154002"/>
  </r>
  <r>
    <x v="0"/>
    <x v="1"/>
    <x v="2"/>
    <x v="9"/>
    <x v="20"/>
    <s v="SE4A"/>
    <x v="4"/>
    <x v="4"/>
    <s v="GNR_ROR_WTR"/>
    <n v="0.90368235231249106"/>
    <n v="3.2532564683249698"/>
  </r>
  <r>
    <x v="0"/>
    <x v="1"/>
    <x v="2"/>
    <x v="9"/>
    <x v="20"/>
    <s v="SE4A"/>
    <x v="4"/>
    <x v="7"/>
    <s v="GNR_RES_WTR_NOPMP_MC-01"/>
    <n v="0.133916753811192"/>
    <n v="0.482100313720292"/>
  </r>
  <r>
    <x v="0"/>
    <x v="1"/>
    <x v="2"/>
    <x v="9"/>
    <x v="20"/>
    <s v="SE4A"/>
    <x v="4"/>
    <x v="7"/>
    <s v="GNR_RES_WTR_NOPMP_MC-02"/>
    <n v="0.133916753811192"/>
    <n v="0.482100313720292"/>
  </r>
  <r>
    <x v="0"/>
    <x v="1"/>
    <x v="2"/>
    <x v="9"/>
    <x v="20"/>
    <s v="SE4A"/>
    <x v="4"/>
    <x v="7"/>
    <s v="GNR_RES_WTR_NOPMP_MC-03"/>
    <n v="8.9277835874128103E-2"/>
    <n v="0.32140020914686102"/>
  </r>
  <r>
    <x v="0"/>
    <x v="1"/>
    <x v="2"/>
    <x v="9"/>
    <x v="20"/>
    <s v="SE4A"/>
    <x v="4"/>
    <x v="7"/>
    <s v="GNR_RES_WTR_NOPMP_MC-04"/>
    <n v="7.7764204783883198E-2"/>
    <n v="0.27995113722197901"/>
  </r>
  <r>
    <x v="0"/>
    <x v="1"/>
    <x v="2"/>
    <x v="9"/>
    <x v="20"/>
    <s v="SE4A"/>
    <x v="4"/>
    <x v="7"/>
    <s v="GNR_RES_WTR_NOPMP_MC-05"/>
    <n v="4.46389179370641E-2"/>
    <n v="0.16070010457343101"/>
  </r>
  <r>
    <x v="0"/>
    <x v="1"/>
    <x v="2"/>
    <x v="9"/>
    <x v="20"/>
    <s v="SE4A"/>
    <x v="4"/>
    <x v="7"/>
    <s v="GNR_RES_WTR_NOPMP_MC-06"/>
    <n v="4.46389179370641E-2"/>
    <n v="0.16070010457343101"/>
  </r>
  <r>
    <x v="0"/>
    <x v="1"/>
    <x v="2"/>
    <x v="9"/>
    <x v="20"/>
    <s v="SE4A"/>
    <x v="4"/>
    <x v="7"/>
    <s v="GNR_RES_WTR_NOPMP_MC-07"/>
    <n v="4.46389179370641E-2"/>
    <n v="0.16070010457343101"/>
  </r>
  <r>
    <x v="0"/>
    <x v="1"/>
    <x v="2"/>
    <x v="9"/>
    <x v="20"/>
    <s v="SE4A"/>
    <x v="4"/>
    <x v="7"/>
    <s v="GNR_RES_WTR_NOPMP_MC-08"/>
    <n v="4.46389179370641E-2"/>
    <n v="0.16070010457343101"/>
  </r>
  <r>
    <x v="0"/>
    <x v="1"/>
    <x v="2"/>
    <x v="9"/>
    <x v="20"/>
    <s v="SE4A"/>
    <x v="4"/>
    <x v="7"/>
    <s v="GNR_RES_WTR_NOPMP_MC-09"/>
    <n v="4.46389179370641E-2"/>
    <n v="0.16070010457343101"/>
  </r>
  <r>
    <x v="0"/>
    <x v="1"/>
    <x v="2"/>
    <x v="9"/>
    <x v="20"/>
    <s v="SE4A"/>
    <x v="4"/>
    <x v="7"/>
    <s v="GNR_RES_WTR_NOPMP_MC-10"/>
    <n v="2.9858391886298401E-2"/>
    <n v="0.107490210790674"/>
  </r>
  <r>
    <x v="0"/>
    <x v="1"/>
    <x v="2"/>
    <x v="9"/>
    <x v="20"/>
    <s v="SE4_IND"/>
    <x v="1"/>
    <x v="1"/>
    <s v="GNR_ST_MSW_BP_E-25_LS-220-MW-FEED_Y-2050"/>
    <n v="1.9963736360918301"/>
    <n v="7.1869450899305898"/>
  </r>
  <r>
    <x v="0"/>
    <x v="1"/>
    <x v="2"/>
    <x v="9"/>
    <x v="20"/>
    <s v="SE4_large"/>
    <x v="1"/>
    <x v="1"/>
    <s v="GNR_ST_MSW_BP_E-24_LS-220-MW-FEED_Y-2030"/>
    <n v="0.336500912110196"/>
    <n v="1.2114032835967099"/>
  </r>
  <r>
    <x v="0"/>
    <x v="1"/>
    <x v="2"/>
    <x v="9"/>
    <x v="20"/>
    <s v="SE4_large"/>
    <x v="1"/>
    <x v="1"/>
    <s v="GNR_ST_MSW_BP_E-25_LS-220-MW-FEED_Y-2050"/>
    <n v="0.31447634090889898"/>
    <n v="1.13211482727204"/>
  </r>
  <r>
    <x v="0"/>
    <x v="1"/>
    <x v="2"/>
    <x v="9"/>
    <x v="20"/>
    <s v="SE4_medium"/>
    <x v="2"/>
    <x v="2"/>
    <s v="GNR_HP_ELEC_GROUND-WTR_COP-380_LS-4-MW_Y-2030"/>
    <n v="-0.304936546914999"/>
    <n v="-1.097771568894"/>
  </r>
  <r>
    <x v="0"/>
    <x v="1"/>
    <x v="2"/>
    <x v="9"/>
    <x v="20"/>
    <s v="SE4_medium"/>
    <x v="2"/>
    <x v="2"/>
    <s v="GNR_HP_ELEC_GROUND-WTR_COP-410_LS-4-MW_Y-2050"/>
    <n v="-1.0582833362786599"/>
    <n v="-3.8098200106031599"/>
  </r>
  <r>
    <x v="0"/>
    <x v="1"/>
    <x v="2"/>
    <x v="9"/>
    <x v="20"/>
    <s v="SE4_small"/>
    <x v="2"/>
    <x v="2"/>
    <s v="GNR_HP_ELEC_GROUND-WTR_COP-380_LS-4-MW_Y-2030"/>
    <n v="-7.00721058891564E-3"/>
    <n v="-2.5225958120096301E-2"/>
  </r>
  <r>
    <x v="0"/>
    <x v="1"/>
    <x v="2"/>
    <x v="9"/>
    <x v="20"/>
    <s v="SE4_small"/>
    <x v="2"/>
    <x v="2"/>
    <s v="GNR_HP_ELEC_GROUND-WTR_COP-410_LS-4-MW_Y-2050"/>
    <n v="-0.22489631008706301"/>
    <n v="-0.80962671631342797"/>
  </r>
  <r>
    <x v="0"/>
    <x v="1"/>
    <x v="2"/>
    <x v="10"/>
    <x v="21"/>
    <s v="UK_A"/>
    <x v="2"/>
    <x v="10"/>
    <s v="GNR_ELYS_ELEC_SOEC_Y-20"/>
    <n v="92.716145440140806"/>
    <n v="333.778123584507"/>
  </r>
  <r>
    <x v="0"/>
    <x v="1"/>
    <x v="2"/>
    <x v="10"/>
    <x v="21"/>
    <s v="UK_A"/>
    <x v="2"/>
    <x v="8"/>
    <s v="GNR_ES_ELEC_BAT-LITHIO_E-97_Y-30-50"/>
    <n v="30.213003294479201"/>
    <n v="108.766811860125"/>
  </r>
  <r>
    <x v="0"/>
    <x v="1"/>
    <x v="2"/>
    <x v="10"/>
    <x v="21"/>
    <s v="UK_A"/>
    <x v="16"/>
    <x v="10"/>
    <s v="GNR_FC_H2_SOFCC_Y-50"/>
    <n v="57.242948194742901"/>
    <n v="206.07461350107499"/>
  </r>
  <r>
    <x v="0"/>
    <x v="1"/>
    <x v="2"/>
    <x v="10"/>
    <x v="21"/>
    <s v="UK_A"/>
    <x v="10"/>
    <x v="6"/>
    <s v="GNR_ST_NUCL_CND_E-33"/>
    <n v="78.749206320668605"/>
    <n v="283.49714275440698"/>
  </r>
  <r>
    <x v="0"/>
    <x v="1"/>
    <x v="2"/>
    <x v="10"/>
    <x v="21"/>
    <s v="UK_A"/>
    <x v="3"/>
    <x v="3"/>
    <s v="GNR_PV_SUN_LS-4-MW_Y-2050"/>
    <n v="40.0897361731312"/>
    <n v="144.32305022327199"/>
  </r>
  <r>
    <x v="0"/>
    <x v="1"/>
    <x v="2"/>
    <x v="10"/>
    <x v="21"/>
    <s v="UK_A"/>
    <x v="4"/>
    <x v="9"/>
    <s v="GNR_ES_WTR_PMP"/>
    <n v="4.8019400000000002E-3"/>
    <n v="1.7286983999999998E-2"/>
  </r>
  <r>
    <x v="0"/>
    <x v="1"/>
    <x v="2"/>
    <x v="10"/>
    <x v="21"/>
    <s v="UK_A"/>
    <x v="4"/>
    <x v="4"/>
    <s v="GNR_ROR_WTR"/>
    <n v="5.28207359972677"/>
    <n v="19.015464959016398"/>
  </r>
  <r>
    <x v="0"/>
    <x v="1"/>
    <x v="2"/>
    <x v="10"/>
    <x v="21"/>
    <s v="UK_A"/>
    <x v="5"/>
    <x v="5"/>
    <s v="GNR_WT_WIND_ON_LS_Y-2030"/>
    <n v="1.57840848"/>
    <n v="5.6822705279999903"/>
  </r>
  <r>
    <x v="0"/>
    <x v="1"/>
    <x v="2"/>
    <x v="10"/>
    <x v="21"/>
    <s v="UK_A"/>
    <x v="5"/>
    <x v="5"/>
    <s v="GNR_WT_WIND_ON_LS_Y-2050"/>
    <n v="120.23389552"/>
    <n v="432.84202387200003"/>
  </r>
</pivotCacheRecords>
</file>

<file path=xl/pivotCache/pivotCacheRecords5.xml><?xml version="1.0" encoding="utf-8"?>
<pivotCacheRecords xmlns="http://schemas.openxmlformats.org/spreadsheetml/2006/main" xmlns:r="http://schemas.openxmlformats.org/officeDocument/2006/relationships" count="6809">
  <r>
    <x v="0"/>
    <x v="0"/>
    <x v="0"/>
    <x v="0"/>
    <x v="0"/>
    <x v="0"/>
    <x v="0"/>
    <x v="0"/>
    <x v="0"/>
    <x v="0"/>
    <x v="0"/>
    <n v="595"/>
    <n v="868700"/>
    <n v="3127320"/>
  </r>
  <r>
    <x v="0"/>
    <x v="0"/>
    <x v="0"/>
    <x v="0"/>
    <x v="0"/>
    <x v="0"/>
    <x v="0"/>
    <x v="0"/>
    <x v="0"/>
    <x v="0"/>
    <x v="1"/>
    <n v="616.41999999999996"/>
    <n v="899973.2"/>
    <n v="3239903.52"/>
  </r>
  <r>
    <x v="0"/>
    <x v="0"/>
    <x v="0"/>
    <x v="0"/>
    <x v="0"/>
    <x v="0"/>
    <x v="0"/>
    <x v="0"/>
    <x v="0"/>
    <x v="0"/>
    <x v="2"/>
    <n v="637.84"/>
    <n v="931246.4"/>
    <n v="3352487.04"/>
  </r>
  <r>
    <x v="0"/>
    <x v="0"/>
    <x v="0"/>
    <x v="0"/>
    <x v="0"/>
    <x v="0"/>
    <x v="0"/>
    <x v="0"/>
    <x v="1"/>
    <x v="0"/>
    <x v="0"/>
    <n v="620.83333333333303"/>
    <n v="906416.66666666698"/>
    <n v="3263100"/>
  </r>
  <r>
    <x v="0"/>
    <x v="0"/>
    <x v="0"/>
    <x v="0"/>
    <x v="0"/>
    <x v="0"/>
    <x v="0"/>
    <x v="0"/>
    <x v="1"/>
    <x v="0"/>
    <x v="1"/>
    <n v="643.18333333333305"/>
    <n v="939047.66666666698"/>
    <n v="3380571.6"/>
  </r>
  <r>
    <x v="0"/>
    <x v="0"/>
    <x v="0"/>
    <x v="0"/>
    <x v="0"/>
    <x v="0"/>
    <x v="0"/>
    <x v="0"/>
    <x v="1"/>
    <x v="0"/>
    <x v="2"/>
    <n v="665.53333333333296"/>
    <n v="971678.66666666698"/>
    <n v="3498043.2"/>
  </r>
  <r>
    <x v="0"/>
    <x v="0"/>
    <x v="0"/>
    <x v="0"/>
    <x v="0"/>
    <x v="0"/>
    <x v="0"/>
    <x v="0"/>
    <x v="2"/>
    <x v="0"/>
    <x v="0"/>
    <n v="320.83333333333297"/>
    <n v="468416.66666666698"/>
    <n v="1686300"/>
  </r>
  <r>
    <x v="0"/>
    <x v="0"/>
    <x v="0"/>
    <x v="0"/>
    <x v="0"/>
    <x v="0"/>
    <x v="0"/>
    <x v="0"/>
    <x v="2"/>
    <x v="0"/>
    <x v="1"/>
    <n v="342.32055433326002"/>
    <n v="499788.00932656002"/>
    <n v="1799236.8335756201"/>
  </r>
  <r>
    <x v="0"/>
    <x v="0"/>
    <x v="0"/>
    <x v="0"/>
    <x v="0"/>
    <x v="0"/>
    <x v="0"/>
    <x v="0"/>
    <x v="2"/>
    <x v="0"/>
    <x v="2"/>
    <n v="330.43511807704999"/>
    <n v="482435.27239249297"/>
    <n v="1736766.98061298"/>
  </r>
  <r>
    <x v="0"/>
    <x v="0"/>
    <x v="0"/>
    <x v="0"/>
    <x v="0"/>
    <x v="0"/>
    <x v="1"/>
    <x v="1"/>
    <x v="3"/>
    <x v="0"/>
    <x v="0"/>
    <n v="9"/>
    <n v="13140"/>
    <n v="47304"/>
  </r>
  <r>
    <x v="0"/>
    <x v="0"/>
    <x v="0"/>
    <x v="0"/>
    <x v="0"/>
    <x v="0"/>
    <x v="1"/>
    <x v="1"/>
    <x v="3"/>
    <x v="0"/>
    <x v="1"/>
    <n v="9"/>
    <n v="13140"/>
    <n v="47304"/>
  </r>
  <r>
    <x v="0"/>
    <x v="0"/>
    <x v="0"/>
    <x v="0"/>
    <x v="0"/>
    <x v="0"/>
    <x v="1"/>
    <x v="1"/>
    <x v="3"/>
    <x v="0"/>
    <x v="2"/>
    <n v="9"/>
    <n v="13140"/>
    <n v="47304"/>
  </r>
  <r>
    <x v="0"/>
    <x v="0"/>
    <x v="0"/>
    <x v="0"/>
    <x v="0"/>
    <x v="0"/>
    <x v="1"/>
    <x v="1"/>
    <x v="4"/>
    <x v="0"/>
    <x v="0"/>
    <n v="24"/>
    <n v="35040"/>
    <n v="126144"/>
  </r>
  <r>
    <x v="0"/>
    <x v="0"/>
    <x v="0"/>
    <x v="0"/>
    <x v="0"/>
    <x v="0"/>
    <x v="1"/>
    <x v="1"/>
    <x v="4"/>
    <x v="0"/>
    <x v="1"/>
    <n v="24"/>
    <n v="35040"/>
    <n v="126144"/>
  </r>
  <r>
    <x v="0"/>
    <x v="0"/>
    <x v="0"/>
    <x v="0"/>
    <x v="0"/>
    <x v="0"/>
    <x v="1"/>
    <x v="1"/>
    <x v="4"/>
    <x v="0"/>
    <x v="2"/>
    <n v="24"/>
    <n v="35040"/>
    <n v="126144"/>
  </r>
  <r>
    <x v="0"/>
    <x v="0"/>
    <x v="0"/>
    <x v="0"/>
    <x v="0"/>
    <x v="0"/>
    <x v="1"/>
    <x v="1"/>
    <x v="5"/>
    <x v="0"/>
    <x v="0"/>
    <n v="29.8"/>
    <n v="43508"/>
    <n v="156628.79999999999"/>
  </r>
  <r>
    <x v="0"/>
    <x v="0"/>
    <x v="0"/>
    <x v="0"/>
    <x v="0"/>
    <x v="0"/>
    <x v="1"/>
    <x v="1"/>
    <x v="5"/>
    <x v="0"/>
    <x v="1"/>
    <n v="29.8"/>
    <n v="43508"/>
    <n v="156628.79999999999"/>
  </r>
  <r>
    <x v="0"/>
    <x v="0"/>
    <x v="0"/>
    <x v="0"/>
    <x v="0"/>
    <x v="0"/>
    <x v="1"/>
    <x v="1"/>
    <x v="5"/>
    <x v="0"/>
    <x v="2"/>
    <n v="29.8"/>
    <n v="43508"/>
    <n v="156628.79999999999"/>
  </r>
  <r>
    <x v="0"/>
    <x v="0"/>
    <x v="0"/>
    <x v="0"/>
    <x v="0"/>
    <x v="0"/>
    <x v="1"/>
    <x v="1"/>
    <x v="6"/>
    <x v="0"/>
    <x v="0"/>
    <n v="17.899999999999999"/>
    <n v="26134"/>
    <n v="94082.4"/>
  </r>
  <r>
    <x v="0"/>
    <x v="0"/>
    <x v="0"/>
    <x v="0"/>
    <x v="0"/>
    <x v="0"/>
    <x v="1"/>
    <x v="1"/>
    <x v="6"/>
    <x v="0"/>
    <x v="1"/>
    <n v="17.899999999999999"/>
    <n v="26134"/>
    <n v="94082.4"/>
  </r>
  <r>
    <x v="0"/>
    <x v="0"/>
    <x v="0"/>
    <x v="0"/>
    <x v="0"/>
    <x v="0"/>
    <x v="1"/>
    <x v="1"/>
    <x v="6"/>
    <x v="0"/>
    <x v="2"/>
    <n v="17.899999999999999"/>
    <n v="26134"/>
    <n v="94082.4"/>
  </r>
  <r>
    <x v="0"/>
    <x v="0"/>
    <x v="0"/>
    <x v="0"/>
    <x v="0"/>
    <x v="1"/>
    <x v="2"/>
    <x v="2"/>
    <x v="7"/>
    <x v="1"/>
    <x v="0"/>
    <n v="-70.659672932364501"/>
    <n v="-103163.12248125199"/>
    <n v="-371387.24093250802"/>
  </r>
  <r>
    <x v="0"/>
    <x v="0"/>
    <x v="0"/>
    <x v="0"/>
    <x v="0"/>
    <x v="1"/>
    <x v="2"/>
    <x v="2"/>
    <x v="7"/>
    <x v="1"/>
    <x v="1"/>
    <n v="-70.659672932364401"/>
    <n v="-103163.12248125199"/>
    <n v="-371387.24093250697"/>
  </r>
  <r>
    <x v="0"/>
    <x v="0"/>
    <x v="0"/>
    <x v="0"/>
    <x v="0"/>
    <x v="1"/>
    <x v="2"/>
    <x v="2"/>
    <x v="7"/>
    <x v="1"/>
    <x v="2"/>
    <n v="-70.659672932364401"/>
    <n v="-103163.12248125199"/>
    <n v="-371387.24093250697"/>
  </r>
  <r>
    <x v="0"/>
    <x v="0"/>
    <x v="0"/>
    <x v="0"/>
    <x v="0"/>
    <x v="1"/>
    <x v="1"/>
    <x v="1"/>
    <x v="8"/>
    <x v="0"/>
    <x v="0"/>
    <n v="10"/>
    <n v="14600"/>
    <n v="52560"/>
  </r>
  <r>
    <x v="0"/>
    <x v="0"/>
    <x v="0"/>
    <x v="0"/>
    <x v="0"/>
    <x v="1"/>
    <x v="1"/>
    <x v="1"/>
    <x v="8"/>
    <x v="0"/>
    <x v="1"/>
    <n v="10"/>
    <n v="14600"/>
    <n v="52560"/>
  </r>
  <r>
    <x v="0"/>
    <x v="0"/>
    <x v="0"/>
    <x v="0"/>
    <x v="0"/>
    <x v="1"/>
    <x v="1"/>
    <x v="1"/>
    <x v="8"/>
    <x v="0"/>
    <x v="2"/>
    <n v="10"/>
    <n v="14600"/>
    <n v="52560"/>
  </r>
  <r>
    <x v="0"/>
    <x v="0"/>
    <x v="0"/>
    <x v="0"/>
    <x v="0"/>
    <x v="1"/>
    <x v="1"/>
    <x v="1"/>
    <x v="8"/>
    <x v="1"/>
    <x v="0"/>
    <n v="10"/>
    <n v="14600"/>
    <n v="52560"/>
  </r>
  <r>
    <x v="0"/>
    <x v="0"/>
    <x v="0"/>
    <x v="0"/>
    <x v="0"/>
    <x v="1"/>
    <x v="1"/>
    <x v="1"/>
    <x v="8"/>
    <x v="1"/>
    <x v="1"/>
    <n v="10"/>
    <n v="14600"/>
    <n v="52560"/>
  </r>
  <r>
    <x v="0"/>
    <x v="0"/>
    <x v="0"/>
    <x v="0"/>
    <x v="0"/>
    <x v="1"/>
    <x v="1"/>
    <x v="1"/>
    <x v="8"/>
    <x v="1"/>
    <x v="2"/>
    <n v="10"/>
    <n v="14600"/>
    <n v="52560"/>
  </r>
  <r>
    <x v="0"/>
    <x v="0"/>
    <x v="0"/>
    <x v="0"/>
    <x v="0"/>
    <x v="1"/>
    <x v="1"/>
    <x v="1"/>
    <x v="4"/>
    <x v="0"/>
    <x v="0"/>
    <n v="4.5"/>
    <n v="6570"/>
    <n v="23652"/>
  </r>
  <r>
    <x v="0"/>
    <x v="0"/>
    <x v="0"/>
    <x v="0"/>
    <x v="0"/>
    <x v="1"/>
    <x v="1"/>
    <x v="1"/>
    <x v="4"/>
    <x v="0"/>
    <x v="1"/>
    <n v="4.5"/>
    <n v="6570"/>
    <n v="23652"/>
  </r>
  <r>
    <x v="0"/>
    <x v="0"/>
    <x v="0"/>
    <x v="0"/>
    <x v="0"/>
    <x v="1"/>
    <x v="1"/>
    <x v="1"/>
    <x v="4"/>
    <x v="0"/>
    <x v="2"/>
    <n v="4.5"/>
    <n v="6570"/>
    <n v="23652"/>
  </r>
  <r>
    <x v="0"/>
    <x v="0"/>
    <x v="0"/>
    <x v="0"/>
    <x v="0"/>
    <x v="1"/>
    <x v="1"/>
    <x v="1"/>
    <x v="4"/>
    <x v="1"/>
    <x v="0"/>
    <n v="4.5"/>
    <n v="6570"/>
    <n v="23652"/>
  </r>
  <r>
    <x v="0"/>
    <x v="0"/>
    <x v="0"/>
    <x v="0"/>
    <x v="0"/>
    <x v="1"/>
    <x v="1"/>
    <x v="1"/>
    <x v="4"/>
    <x v="1"/>
    <x v="1"/>
    <n v="4.5"/>
    <n v="6570"/>
    <n v="23652"/>
  </r>
  <r>
    <x v="0"/>
    <x v="0"/>
    <x v="0"/>
    <x v="0"/>
    <x v="0"/>
    <x v="1"/>
    <x v="1"/>
    <x v="1"/>
    <x v="4"/>
    <x v="1"/>
    <x v="2"/>
    <n v="4.5"/>
    <n v="6570"/>
    <n v="23652"/>
  </r>
  <r>
    <x v="0"/>
    <x v="0"/>
    <x v="0"/>
    <x v="0"/>
    <x v="0"/>
    <x v="1"/>
    <x v="1"/>
    <x v="1"/>
    <x v="9"/>
    <x v="0"/>
    <x v="0"/>
    <n v="7"/>
    <n v="10220"/>
    <n v="36792"/>
  </r>
  <r>
    <x v="0"/>
    <x v="0"/>
    <x v="0"/>
    <x v="0"/>
    <x v="0"/>
    <x v="1"/>
    <x v="1"/>
    <x v="1"/>
    <x v="9"/>
    <x v="0"/>
    <x v="1"/>
    <n v="7"/>
    <n v="10220"/>
    <n v="36792"/>
  </r>
  <r>
    <x v="0"/>
    <x v="0"/>
    <x v="0"/>
    <x v="0"/>
    <x v="0"/>
    <x v="1"/>
    <x v="1"/>
    <x v="1"/>
    <x v="9"/>
    <x v="0"/>
    <x v="2"/>
    <n v="7"/>
    <n v="10220"/>
    <n v="36792"/>
  </r>
  <r>
    <x v="0"/>
    <x v="0"/>
    <x v="0"/>
    <x v="0"/>
    <x v="0"/>
    <x v="1"/>
    <x v="1"/>
    <x v="1"/>
    <x v="9"/>
    <x v="1"/>
    <x v="0"/>
    <n v="7"/>
    <n v="10220"/>
    <n v="36792"/>
  </r>
  <r>
    <x v="0"/>
    <x v="0"/>
    <x v="0"/>
    <x v="0"/>
    <x v="0"/>
    <x v="1"/>
    <x v="1"/>
    <x v="1"/>
    <x v="9"/>
    <x v="1"/>
    <x v="1"/>
    <n v="7"/>
    <n v="10220"/>
    <n v="36792"/>
  </r>
  <r>
    <x v="0"/>
    <x v="0"/>
    <x v="0"/>
    <x v="0"/>
    <x v="0"/>
    <x v="1"/>
    <x v="1"/>
    <x v="1"/>
    <x v="9"/>
    <x v="1"/>
    <x v="2"/>
    <n v="7"/>
    <n v="10220"/>
    <n v="36792"/>
  </r>
  <r>
    <x v="0"/>
    <x v="0"/>
    <x v="0"/>
    <x v="0"/>
    <x v="0"/>
    <x v="2"/>
    <x v="2"/>
    <x v="2"/>
    <x v="7"/>
    <x v="0"/>
    <x v="0"/>
    <n v="-52.571041803817103"/>
    <n v="-76753.721033572903"/>
    <n v="-276313.39572086302"/>
  </r>
  <r>
    <x v="0"/>
    <x v="0"/>
    <x v="0"/>
    <x v="0"/>
    <x v="0"/>
    <x v="2"/>
    <x v="2"/>
    <x v="2"/>
    <x v="7"/>
    <x v="0"/>
    <x v="1"/>
    <n v="-35.172633823532401"/>
    <n v="-51352.045382357297"/>
    <n v="-184867.363376486"/>
  </r>
  <r>
    <x v="0"/>
    <x v="0"/>
    <x v="0"/>
    <x v="0"/>
    <x v="0"/>
    <x v="2"/>
    <x v="2"/>
    <x v="2"/>
    <x v="7"/>
    <x v="0"/>
    <x v="2"/>
    <n v="-34.032476510681398"/>
    <n v="-49687.415705594802"/>
    <n v="-178874.69654014101"/>
  </r>
  <r>
    <x v="0"/>
    <x v="0"/>
    <x v="0"/>
    <x v="0"/>
    <x v="0"/>
    <x v="2"/>
    <x v="2"/>
    <x v="2"/>
    <x v="7"/>
    <x v="1"/>
    <x v="0"/>
    <n v="-64.594408043286904"/>
    <n v="-94307.835743198899"/>
    <n v="-339508.20867551601"/>
  </r>
  <r>
    <x v="0"/>
    <x v="0"/>
    <x v="0"/>
    <x v="0"/>
    <x v="0"/>
    <x v="2"/>
    <x v="2"/>
    <x v="2"/>
    <x v="7"/>
    <x v="1"/>
    <x v="1"/>
    <n v="-100.49831665526401"/>
    <n v="-146727.54231668499"/>
    <n v="-528219.15234006697"/>
  </r>
  <r>
    <x v="0"/>
    <x v="0"/>
    <x v="0"/>
    <x v="0"/>
    <x v="0"/>
    <x v="2"/>
    <x v="2"/>
    <x v="2"/>
    <x v="7"/>
    <x v="1"/>
    <x v="2"/>
    <n v="-100.49831665526401"/>
    <n v="-146727.54231668499"/>
    <n v="-528219.15234006697"/>
  </r>
  <r>
    <x v="0"/>
    <x v="0"/>
    <x v="0"/>
    <x v="0"/>
    <x v="0"/>
    <x v="2"/>
    <x v="1"/>
    <x v="1"/>
    <x v="4"/>
    <x v="0"/>
    <x v="0"/>
    <n v="62.6"/>
    <n v="91396"/>
    <n v="329025.59999999998"/>
  </r>
  <r>
    <x v="0"/>
    <x v="0"/>
    <x v="0"/>
    <x v="0"/>
    <x v="0"/>
    <x v="2"/>
    <x v="1"/>
    <x v="1"/>
    <x v="4"/>
    <x v="0"/>
    <x v="1"/>
    <n v="62.6"/>
    <n v="91396"/>
    <n v="329025.59999999998"/>
  </r>
  <r>
    <x v="0"/>
    <x v="0"/>
    <x v="0"/>
    <x v="0"/>
    <x v="0"/>
    <x v="2"/>
    <x v="1"/>
    <x v="1"/>
    <x v="4"/>
    <x v="0"/>
    <x v="2"/>
    <n v="62.6"/>
    <n v="91396"/>
    <n v="329025.59999999998"/>
  </r>
  <r>
    <x v="0"/>
    <x v="0"/>
    <x v="0"/>
    <x v="0"/>
    <x v="0"/>
    <x v="2"/>
    <x v="1"/>
    <x v="1"/>
    <x v="4"/>
    <x v="1"/>
    <x v="0"/>
    <n v="60.722000000000001"/>
    <n v="88654.12"/>
    <n v="319154.83199999999"/>
  </r>
  <r>
    <x v="0"/>
    <x v="0"/>
    <x v="0"/>
    <x v="0"/>
    <x v="0"/>
    <x v="2"/>
    <x v="1"/>
    <x v="1"/>
    <x v="4"/>
    <x v="1"/>
    <x v="1"/>
    <n v="62.6"/>
    <n v="91396"/>
    <n v="329025.59999999998"/>
  </r>
  <r>
    <x v="0"/>
    <x v="0"/>
    <x v="0"/>
    <x v="0"/>
    <x v="0"/>
    <x v="2"/>
    <x v="1"/>
    <x v="1"/>
    <x v="4"/>
    <x v="1"/>
    <x v="2"/>
    <n v="62.6"/>
    <n v="91396"/>
    <n v="329025.59999999998"/>
  </r>
  <r>
    <x v="0"/>
    <x v="0"/>
    <x v="0"/>
    <x v="0"/>
    <x v="0"/>
    <x v="3"/>
    <x v="3"/>
    <x v="3"/>
    <x v="10"/>
    <x v="0"/>
    <x v="2"/>
    <n v="9.2037122793064405"/>
    <n v="13437.4199277874"/>
    <n v="48374.711740034603"/>
  </r>
  <r>
    <x v="0"/>
    <x v="0"/>
    <x v="0"/>
    <x v="0"/>
    <x v="0"/>
    <x v="3"/>
    <x v="3"/>
    <x v="3"/>
    <x v="10"/>
    <x v="1"/>
    <x v="1"/>
    <n v="89.020873128469006"/>
    <n v="129970.474767565"/>
    <n v="467893.709163233"/>
  </r>
  <r>
    <x v="0"/>
    <x v="0"/>
    <x v="0"/>
    <x v="0"/>
    <x v="0"/>
    <x v="3"/>
    <x v="3"/>
    <x v="3"/>
    <x v="10"/>
    <x v="1"/>
    <x v="2"/>
    <n v="292.122396415293"/>
    <n v="426498.698766327"/>
    <n v="1535395.31555878"/>
  </r>
  <r>
    <x v="0"/>
    <x v="0"/>
    <x v="0"/>
    <x v="0"/>
    <x v="0"/>
    <x v="3"/>
    <x v="4"/>
    <x v="4"/>
    <x v="11"/>
    <x v="0"/>
    <x v="0"/>
    <n v="3.4186007800514102"/>
    <n v="4991.1571388750599"/>
    <n v="17968.165699950201"/>
  </r>
  <r>
    <x v="0"/>
    <x v="0"/>
    <x v="0"/>
    <x v="0"/>
    <x v="0"/>
    <x v="3"/>
    <x v="4"/>
    <x v="4"/>
    <x v="11"/>
    <x v="0"/>
    <x v="1"/>
    <n v="3.4186007800514102"/>
    <n v="4991.1571388750599"/>
    <n v="17968.165699950201"/>
  </r>
  <r>
    <x v="0"/>
    <x v="0"/>
    <x v="0"/>
    <x v="0"/>
    <x v="0"/>
    <x v="3"/>
    <x v="4"/>
    <x v="4"/>
    <x v="11"/>
    <x v="0"/>
    <x v="2"/>
    <n v="3.4186007800514102"/>
    <n v="4991.1571388750599"/>
    <n v="17968.165699950201"/>
  </r>
  <r>
    <x v="0"/>
    <x v="0"/>
    <x v="0"/>
    <x v="0"/>
    <x v="0"/>
    <x v="3"/>
    <x v="4"/>
    <x v="4"/>
    <x v="11"/>
    <x v="1"/>
    <x v="0"/>
    <n v="4.2183473584121103"/>
    <n v="6158.7871432816801"/>
    <n v="22171.633715814001"/>
  </r>
  <r>
    <x v="0"/>
    <x v="0"/>
    <x v="0"/>
    <x v="0"/>
    <x v="0"/>
    <x v="3"/>
    <x v="4"/>
    <x v="4"/>
    <x v="11"/>
    <x v="1"/>
    <x v="1"/>
    <n v="4.2183473584121103"/>
    <n v="6158.7871432816801"/>
    <n v="22171.633715814001"/>
  </r>
  <r>
    <x v="0"/>
    <x v="0"/>
    <x v="0"/>
    <x v="0"/>
    <x v="0"/>
    <x v="3"/>
    <x v="4"/>
    <x v="4"/>
    <x v="11"/>
    <x v="1"/>
    <x v="2"/>
    <n v="4.2183473584121103"/>
    <n v="6158.7871432816801"/>
    <n v="22171.633715814001"/>
  </r>
  <r>
    <x v="0"/>
    <x v="0"/>
    <x v="0"/>
    <x v="0"/>
    <x v="0"/>
    <x v="3"/>
    <x v="5"/>
    <x v="5"/>
    <x v="12"/>
    <x v="0"/>
    <x v="0"/>
    <n v="306.06728660400699"/>
    <n v="446858.23844185099"/>
    <n v="1608689.6583906601"/>
  </r>
  <r>
    <x v="0"/>
    <x v="0"/>
    <x v="0"/>
    <x v="0"/>
    <x v="0"/>
    <x v="3"/>
    <x v="5"/>
    <x v="5"/>
    <x v="12"/>
    <x v="0"/>
    <x v="1"/>
    <n v="426.30800634129599"/>
    <n v="622409.68925829197"/>
    <n v="2240674.8813298498"/>
  </r>
  <r>
    <x v="0"/>
    <x v="0"/>
    <x v="0"/>
    <x v="0"/>
    <x v="0"/>
    <x v="3"/>
    <x v="5"/>
    <x v="5"/>
    <x v="12"/>
    <x v="0"/>
    <x v="2"/>
    <n v="811.07830950061896"/>
    <n v="1184174.3318709"/>
    <n v="4263027.5947352601"/>
  </r>
  <r>
    <x v="0"/>
    <x v="0"/>
    <x v="0"/>
    <x v="0"/>
    <x v="0"/>
    <x v="3"/>
    <x v="5"/>
    <x v="5"/>
    <x v="12"/>
    <x v="1"/>
    <x v="0"/>
    <n v="1735.8387540255801"/>
    <n v="2534324.5808773502"/>
    <n v="9123568.4911584705"/>
  </r>
  <r>
    <x v="0"/>
    <x v="0"/>
    <x v="0"/>
    <x v="0"/>
    <x v="0"/>
    <x v="3"/>
    <x v="5"/>
    <x v="5"/>
    <x v="12"/>
    <x v="1"/>
    <x v="1"/>
    <n v="2403.72129729361"/>
    <n v="3509433.0940486798"/>
    <n v="12633959.1385752"/>
  </r>
  <r>
    <x v="0"/>
    <x v="0"/>
    <x v="0"/>
    <x v="0"/>
    <x v="0"/>
    <x v="3"/>
    <x v="5"/>
    <x v="5"/>
    <x v="12"/>
    <x v="1"/>
    <x v="2"/>
    <n v="1486.6125349337501"/>
    <n v="2170454.3010032699"/>
    <n v="7813635.4836117905"/>
  </r>
  <r>
    <x v="0"/>
    <x v="0"/>
    <x v="0"/>
    <x v="0"/>
    <x v="0"/>
    <x v="3"/>
    <x v="5"/>
    <x v="5"/>
    <x v="13"/>
    <x v="0"/>
    <x v="0"/>
    <n v="300.05016781917402"/>
    <n v="438073.24501599401"/>
    <n v="1577063.68205758"/>
  </r>
  <r>
    <x v="0"/>
    <x v="0"/>
    <x v="0"/>
    <x v="0"/>
    <x v="0"/>
    <x v="3"/>
    <x v="5"/>
    <x v="5"/>
    <x v="13"/>
    <x v="0"/>
    <x v="1"/>
    <n v="417.92701946241999"/>
    <n v="610173.44841513399"/>
    <n v="2196624.4142944799"/>
  </r>
  <r>
    <x v="0"/>
    <x v="0"/>
    <x v="0"/>
    <x v="0"/>
    <x v="0"/>
    <x v="3"/>
    <x v="5"/>
    <x v="5"/>
    <x v="13"/>
    <x v="0"/>
    <x v="2"/>
    <n v="795.13294472080997"/>
    <n v="1160894.09929238"/>
    <n v="4179218.7574525801"/>
  </r>
  <r>
    <x v="0"/>
    <x v="0"/>
    <x v="0"/>
    <x v="0"/>
    <x v="0"/>
    <x v="3"/>
    <x v="5"/>
    <x v="5"/>
    <x v="13"/>
    <x v="1"/>
    <x v="0"/>
    <n v="1701.7130946315999"/>
    <n v="2484501.1181621398"/>
    <n v="8944204.0253836904"/>
  </r>
  <r>
    <x v="0"/>
    <x v="0"/>
    <x v="0"/>
    <x v="0"/>
    <x v="0"/>
    <x v="3"/>
    <x v="5"/>
    <x v="5"/>
    <x v="13"/>
    <x v="1"/>
    <x v="1"/>
    <n v="2356.4654251227198"/>
    <n v="3440439.52067918"/>
    <n v="12385582.274444999"/>
  </r>
  <r>
    <x v="0"/>
    <x v="0"/>
    <x v="0"/>
    <x v="0"/>
    <x v="0"/>
    <x v="3"/>
    <x v="5"/>
    <x v="5"/>
    <x v="13"/>
    <x v="1"/>
    <x v="2"/>
    <n v="1457.3865294074101"/>
    <n v="2127784.3329348299"/>
    <n v="7660023.5985653698"/>
  </r>
  <r>
    <x v="0"/>
    <x v="0"/>
    <x v="0"/>
    <x v="0"/>
    <x v="0"/>
    <x v="4"/>
    <x v="5"/>
    <x v="5"/>
    <x v="14"/>
    <x v="0"/>
    <x v="0"/>
    <n v="164.103513106534"/>
    <n v="239591.129135539"/>
    <n v="862528.06488793995"/>
  </r>
  <r>
    <x v="0"/>
    <x v="0"/>
    <x v="0"/>
    <x v="0"/>
    <x v="0"/>
    <x v="4"/>
    <x v="5"/>
    <x v="5"/>
    <x v="14"/>
    <x v="0"/>
    <x v="1"/>
    <n v="228.57275039838601"/>
    <n v="333716.21558164398"/>
    <n v="1201378.3760939201"/>
  </r>
  <r>
    <x v="0"/>
    <x v="0"/>
    <x v="0"/>
    <x v="0"/>
    <x v="0"/>
    <x v="4"/>
    <x v="5"/>
    <x v="5"/>
    <x v="14"/>
    <x v="0"/>
    <x v="2"/>
    <n v="434.87430973231398"/>
    <n v="634916.49220917805"/>
    <n v="2285699.3719530399"/>
  </r>
  <r>
    <x v="0"/>
    <x v="0"/>
    <x v="0"/>
    <x v="0"/>
    <x v="0"/>
    <x v="4"/>
    <x v="5"/>
    <x v="5"/>
    <x v="14"/>
    <x v="1"/>
    <x v="0"/>
    <n v="930.70135290419705"/>
    <n v="1358823.97524013"/>
    <n v="4891766.3108644597"/>
  </r>
  <r>
    <x v="0"/>
    <x v="0"/>
    <x v="0"/>
    <x v="0"/>
    <x v="0"/>
    <x v="4"/>
    <x v="5"/>
    <x v="5"/>
    <x v="14"/>
    <x v="1"/>
    <x v="1"/>
    <n v="1288.7986618616701"/>
    <n v="1881646.04631804"/>
    <n v="6773925.7667449303"/>
  </r>
  <r>
    <x v="0"/>
    <x v="0"/>
    <x v="0"/>
    <x v="0"/>
    <x v="0"/>
    <x v="4"/>
    <x v="5"/>
    <x v="5"/>
    <x v="14"/>
    <x v="1"/>
    <x v="2"/>
    <n v="797.07420651744906"/>
    <n v="1163728.3415154701"/>
    <n v="4189422.0294557102"/>
  </r>
  <r>
    <x v="0"/>
    <x v="0"/>
    <x v="0"/>
    <x v="0"/>
    <x v="0"/>
    <x v="5"/>
    <x v="2"/>
    <x v="2"/>
    <x v="15"/>
    <x v="1"/>
    <x v="1"/>
    <n v="-0.5"/>
    <n v="-730"/>
    <n v="-2628"/>
  </r>
  <r>
    <x v="0"/>
    <x v="0"/>
    <x v="0"/>
    <x v="0"/>
    <x v="0"/>
    <x v="5"/>
    <x v="2"/>
    <x v="2"/>
    <x v="15"/>
    <x v="1"/>
    <x v="2"/>
    <n v="-0.5"/>
    <n v="-730"/>
    <n v="-2628"/>
  </r>
  <r>
    <x v="0"/>
    <x v="0"/>
    <x v="0"/>
    <x v="0"/>
    <x v="0"/>
    <x v="5"/>
    <x v="2"/>
    <x v="2"/>
    <x v="16"/>
    <x v="1"/>
    <x v="1"/>
    <n v="-0.625428571428571"/>
    <n v="-913.12571428571403"/>
    <n v="-3287.2525714285698"/>
  </r>
  <r>
    <x v="0"/>
    <x v="0"/>
    <x v="0"/>
    <x v="0"/>
    <x v="0"/>
    <x v="5"/>
    <x v="2"/>
    <x v="2"/>
    <x v="16"/>
    <x v="1"/>
    <x v="2"/>
    <n v="-0.625428571428571"/>
    <n v="-913.12571428571403"/>
    <n v="-3287.2525714285698"/>
  </r>
  <r>
    <x v="0"/>
    <x v="0"/>
    <x v="0"/>
    <x v="0"/>
    <x v="0"/>
    <x v="5"/>
    <x v="2"/>
    <x v="2"/>
    <x v="17"/>
    <x v="0"/>
    <x v="0"/>
    <n v="-0.51200000000000001"/>
    <n v="-747.52"/>
    <n v="-2691.0720000000001"/>
  </r>
  <r>
    <x v="0"/>
    <x v="0"/>
    <x v="0"/>
    <x v="0"/>
    <x v="0"/>
    <x v="5"/>
    <x v="2"/>
    <x v="2"/>
    <x v="17"/>
    <x v="0"/>
    <x v="1"/>
    <n v="-0.51200000000000001"/>
    <n v="-747.52"/>
    <n v="-2691.0720000000001"/>
  </r>
  <r>
    <x v="0"/>
    <x v="0"/>
    <x v="0"/>
    <x v="0"/>
    <x v="0"/>
    <x v="5"/>
    <x v="2"/>
    <x v="2"/>
    <x v="17"/>
    <x v="0"/>
    <x v="2"/>
    <n v="-0.51200000000000001"/>
    <n v="-747.52"/>
    <n v="-2691.0720000000001"/>
  </r>
  <r>
    <x v="0"/>
    <x v="0"/>
    <x v="0"/>
    <x v="0"/>
    <x v="0"/>
    <x v="5"/>
    <x v="2"/>
    <x v="2"/>
    <x v="17"/>
    <x v="1"/>
    <x v="0"/>
    <n v="-0.51200000000000001"/>
    <n v="-747.52"/>
    <n v="-2691.0720000000001"/>
  </r>
  <r>
    <x v="0"/>
    <x v="0"/>
    <x v="0"/>
    <x v="0"/>
    <x v="0"/>
    <x v="5"/>
    <x v="2"/>
    <x v="2"/>
    <x v="17"/>
    <x v="1"/>
    <x v="1"/>
    <n v="-0.51200000000000001"/>
    <n v="-747.52"/>
    <n v="-2691.0720000000001"/>
  </r>
  <r>
    <x v="0"/>
    <x v="0"/>
    <x v="0"/>
    <x v="0"/>
    <x v="0"/>
    <x v="5"/>
    <x v="2"/>
    <x v="2"/>
    <x v="17"/>
    <x v="1"/>
    <x v="2"/>
    <n v="-0.51200000000000001"/>
    <n v="-747.52"/>
    <n v="-2691.0720000000001"/>
  </r>
  <r>
    <x v="0"/>
    <x v="0"/>
    <x v="0"/>
    <x v="0"/>
    <x v="0"/>
    <x v="5"/>
    <x v="2"/>
    <x v="2"/>
    <x v="18"/>
    <x v="0"/>
    <x v="0"/>
    <n v="-0.30232558139534899"/>
    <n v="-441.39534883720899"/>
    <n v="-1589.0232558139501"/>
  </r>
  <r>
    <x v="0"/>
    <x v="0"/>
    <x v="0"/>
    <x v="0"/>
    <x v="0"/>
    <x v="5"/>
    <x v="2"/>
    <x v="2"/>
    <x v="18"/>
    <x v="0"/>
    <x v="1"/>
    <n v="-0.30232558139534899"/>
    <n v="-441.39534883720899"/>
    <n v="-1589.0232558139501"/>
  </r>
  <r>
    <x v="0"/>
    <x v="0"/>
    <x v="0"/>
    <x v="0"/>
    <x v="0"/>
    <x v="5"/>
    <x v="2"/>
    <x v="2"/>
    <x v="18"/>
    <x v="0"/>
    <x v="2"/>
    <n v="-0.30232558139534899"/>
    <n v="-441.39534883720899"/>
    <n v="-1589.0232558139501"/>
  </r>
  <r>
    <x v="0"/>
    <x v="0"/>
    <x v="0"/>
    <x v="0"/>
    <x v="0"/>
    <x v="5"/>
    <x v="2"/>
    <x v="2"/>
    <x v="18"/>
    <x v="1"/>
    <x v="0"/>
    <n v="-0.30232558139534899"/>
    <n v="-441.39534883720899"/>
    <n v="-1589.0232558139501"/>
  </r>
  <r>
    <x v="0"/>
    <x v="0"/>
    <x v="0"/>
    <x v="0"/>
    <x v="0"/>
    <x v="5"/>
    <x v="2"/>
    <x v="2"/>
    <x v="18"/>
    <x v="1"/>
    <x v="1"/>
    <n v="-0.30232558139534899"/>
    <n v="-441.39534883720899"/>
    <n v="-1589.0232558139501"/>
  </r>
  <r>
    <x v="0"/>
    <x v="0"/>
    <x v="0"/>
    <x v="0"/>
    <x v="0"/>
    <x v="5"/>
    <x v="2"/>
    <x v="2"/>
    <x v="18"/>
    <x v="1"/>
    <x v="2"/>
    <n v="-0.30232558139534899"/>
    <n v="-441.39534883720899"/>
    <n v="-1589.0232558139501"/>
  </r>
  <r>
    <x v="0"/>
    <x v="0"/>
    <x v="0"/>
    <x v="0"/>
    <x v="0"/>
    <x v="5"/>
    <x v="2"/>
    <x v="2"/>
    <x v="19"/>
    <x v="0"/>
    <x v="0"/>
    <n v="-0.12"/>
    <n v="-175.2"/>
    <n v="-630.72"/>
  </r>
  <r>
    <x v="0"/>
    <x v="0"/>
    <x v="0"/>
    <x v="0"/>
    <x v="0"/>
    <x v="5"/>
    <x v="2"/>
    <x v="2"/>
    <x v="19"/>
    <x v="0"/>
    <x v="1"/>
    <n v="-0.12"/>
    <n v="-175.2"/>
    <n v="-630.72"/>
  </r>
  <r>
    <x v="0"/>
    <x v="0"/>
    <x v="0"/>
    <x v="0"/>
    <x v="0"/>
    <x v="5"/>
    <x v="2"/>
    <x v="2"/>
    <x v="19"/>
    <x v="0"/>
    <x v="2"/>
    <n v="-0.12"/>
    <n v="-175.2"/>
    <n v="-630.72"/>
  </r>
  <r>
    <x v="0"/>
    <x v="0"/>
    <x v="0"/>
    <x v="0"/>
    <x v="0"/>
    <x v="5"/>
    <x v="2"/>
    <x v="2"/>
    <x v="19"/>
    <x v="1"/>
    <x v="0"/>
    <n v="-0.12"/>
    <n v="-175.2"/>
    <n v="-630.72"/>
  </r>
  <r>
    <x v="0"/>
    <x v="0"/>
    <x v="0"/>
    <x v="0"/>
    <x v="0"/>
    <x v="5"/>
    <x v="2"/>
    <x v="2"/>
    <x v="19"/>
    <x v="1"/>
    <x v="1"/>
    <n v="-0.12"/>
    <n v="-175.2"/>
    <n v="-630.72"/>
  </r>
  <r>
    <x v="0"/>
    <x v="0"/>
    <x v="0"/>
    <x v="0"/>
    <x v="0"/>
    <x v="5"/>
    <x v="2"/>
    <x v="2"/>
    <x v="19"/>
    <x v="1"/>
    <x v="2"/>
    <n v="-0.12"/>
    <n v="-175.2"/>
    <n v="-630.72"/>
  </r>
  <r>
    <x v="0"/>
    <x v="0"/>
    <x v="0"/>
    <x v="0"/>
    <x v="0"/>
    <x v="5"/>
    <x v="2"/>
    <x v="2"/>
    <x v="20"/>
    <x v="0"/>
    <x v="0"/>
    <n v="-0.78260869565217395"/>
    <n v="-1142.6086956521699"/>
    <n v="-4113.3913043478296"/>
  </r>
  <r>
    <x v="0"/>
    <x v="0"/>
    <x v="0"/>
    <x v="0"/>
    <x v="0"/>
    <x v="5"/>
    <x v="2"/>
    <x v="2"/>
    <x v="20"/>
    <x v="0"/>
    <x v="1"/>
    <n v="-0.78260869565217395"/>
    <n v="-1142.6086956521699"/>
    <n v="-4113.3913043478296"/>
  </r>
  <r>
    <x v="0"/>
    <x v="0"/>
    <x v="0"/>
    <x v="0"/>
    <x v="0"/>
    <x v="5"/>
    <x v="2"/>
    <x v="2"/>
    <x v="20"/>
    <x v="0"/>
    <x v="2"/>
    <n v="-0.78260869565217395"/>
    <n v="-1142.6086956521699"/>
    <n v="-4113.3913043478296"/>
  </r>
  <r>
    <x v="0"/>
    <x v="0"/>
    <x v="0"/>
    <x v="0"/>
    <x v="0"/>
    <x v="5"/>
    <x v="2"/>
    <x v="2"/>
    <x v="20"/>
    <x v="1"/>
    <x v="0"/>
    <n v="-0.78260869565217395"/>
    <n v="-1142.6086956521699"/>
    <n v="-4113.3913043478296"/>
  </r>
  <r>
    <x v="0"/>
    <x v="0"/>
    <x v="0"/>
    <x v="0"/>
    <x v="0"/>
    <x v="5"/>
    <x v="2"/>
    <x v="2"/>
    <x v="20"/>
    <x v="1"/>
    <x v="1"/>
    <n v="-0.78260869565217395"/>
    <n v="-1142.6086956521699"/>
    <n v="-4113.3913043478296"/>
  </r>
  <r>
    <x v="0"/>
    <x v="0"/>
    <x v="0"/>
    <x v="0"/>
    <x v="0"/>
    <x v="5"/>
    <x v="2"/>
    <x v="2"/>
    <x v="20"/>
    <x v="1"/>
    <x v="2"/>
    <n v="-0.78260869565217395"/>
    <n v="-1142.6086956521699"/>
    <n v="-4113.3913043478296"/>
  </r>
  <r>
    <x v="0"/>
    <x v="0"/>
    <x v="0"/>
    <x v="0"/>
    <x v="0"/>
    <x v="5"/>
    <x v="2"/>
    <x v="2"/>
    <x v="21"/>
    <x v="0"/>
    <x v="0"/>
    <n v="-0.20212765957446799"/>
    <n v="-295.10638297872299"/>
    <n v="-1062.3829787233999"/>
  </r>
  <r>
    <x v="0"/>
    <x v="0"/>
    <x v="0"/>
    <x v="0"/>
    <x v="0"/>
    <x v="5"/>
    <x v="2"/>
    <x v="2"/>
    <x v="21"/>
    <x v="0"/>
    <x v="1"/>
    <n v="-0.20212765957446799"/>
    <n v="-295.10638297872299"/>
    <n v="-1062.3829787233999"/>
  </r>
  <r>
    <x v="0"/>
    <x v="0"/>
    <x v="0"/>
    <x v="0"/>
    <x v="0"/>
    <x v="5"/>
    <x v="2"/>
    <x v="2"/>
    <x v="21"/>
    <x v="0"/>
    <x v="2"/>
    <n v="-0.20212765957446799"/>
    <n v="-295.10638297872299"/>
    <n v="-1062.3829787233999"/>
  </r>
  <r>
    <x v="0"/>
    <x v="0"/>
    <x v="0"/>
    <x v="0"/>
    <x v="0"/>
    <x v="5"/>
    <x v="2"/>
    <x v="2"/>
    <x v="21"/>
    <x v="1"/>
    <x v="0"/>
    <n v="-0.20212765957446799"/>
    <n v="-295.10638297872299"/>
    <n v="-1062.3829787233999"/>
  </r>
  <r>
    <x v="0"/>
    <x v="0"/>
    <x v="0"/>
    <x v="0"/>
    <x v="0"/>
    <x v="5"/>
    <x v="2"/>
    <x v="2"/>
    <x v="21"/>
    <x v="1"/>
    <x v="1"/>
    <n v="-0.20212765957446799"/>
    <n v="-295.10638297872299"/>
    <n v="-1062.3829787233999"/>
  </r>
  <r>
    <x v="0"/>
    <x v="0"/>
    <x v="0"/>
    <x v="0"/>
    <x v="0"/>
    <x v="5"/>
    <x v="2"/>
    <x v="2"/>
    <x v="21"/>
    <x v="1"/>
    <x v="2"/>
    <n v="-0.20212765957446799"/>
    <n v="-295.10638297872299"/>
    <n v="-1062.3829787233999"/>
  </r>
  <r>
    <x v="0"/>
    <x v="0"/>
    <x v="0"/>
    <x v="0"/>
    <x v="0"/>
    <x v="5"/>
    <x v="2"/>
    <x v="2"/>
    <x v="22"/>
    <x v="0"/>
    <x v="0"/>
    <n v="-0.1"/>
    <n v="-146"/>
    <n v="-525.6"/>
  </r>
  <r>
    <x v="0"/>
    <x v="0"/>
    <x v="0"/>
    <x v="0"/>
    <x v="0"/>
    <x v="5"/>
    <x v="2"/>
    <x v="2"/>
    <x v="22"/>
    <x v="0"/>
    <x v="1"/>
    <n v="-0.1"/>
    <n v="-146"/>
    <n v="-525.6"/>
  </r>
  <r>
    <x v="0"/>
    <x v="0"/>
    <x v="0"/>
    <x v="0"/>
    <x v="0"/>
    <x v="5"/>
    <x v="2"/>
    <x v="2"/>
    <x v="22"/>
    <x v="0"/>
    <x v="2"/>
    <n v="-0.1"/>
    <n v="-146"/>
    <n v="-525.6"/>
  </r>
  <r>
    <x v="0"/>
    <x v="0"/>
    <x v="0"/>
    <x v="0"/>
    <x v="0"/>
    <x v="5"/>
    <x v="2"/>
    <x v="2"/>
    <x v="22"/>
    <x v="1"/>
    <x v="0"/>
    <n v="-0.1"/>
    <n v="-146"/>
    <n v="-525.6"/>
  </r>
  <r>
    <x v="0"/>
    <x v="0"/>
    <x v="0"/>
    <x v="0"/>
    <x v="0"/>
    <x v="5"/>
    <x v="2"/>
    <x v="2"/>
    <x v="22"/>
    <x v="1"/>
    <x v="1"/>
    <n v="-0.1"/>
    <n v="-146"/>
    <n v="-525.6"/>
  </r>
  <r>
    <x v="0"/>
    <x v="0"/>
    <x v="0"/>
    <x v="0"/>
    <x v="0"/>
    <x v="5"/>
    <x v="2"/>
    <x v="2"/>
    <x v="22"/>
    <x v="1"/>
    <x v="2"/>
    <n v="-0.1"/>
    <n v="-146"/>
    <n v="-525.6"/>
  </r>
  <r>
    <x v="0"/>
    <x v="0"/>
    <x v="0"/>
    <x v="0"/>
    <x v="0"/>
    <x v="5"/>
    <x v="2"/>
    <x v="2"/>
    <x v="23"/>
    <x v="0"/>
    <x v="0"/>
    <n v="-0.25471698113207603"/>
    <n v="-371.88679245282998"/>
    <n v="-1338.7924528301901"/>
  </r>
  <r>
    <x v="0"/>
    <x v="0"/>
    <x v="0"/>
    <x v="0"/>
    <x v="0"/>
    <x v="5"/>
    <x v="2"/>
    <x v="2"/>
    <x v="23"/>
    <x v="0"/>
    <x v="1"/>
    <n v="-0.25471698113207603"/>
    <n v="-371.88679245282998"/>
    <n v="-1338.7924528301901"/>
  </r>
  <r>
    <x v="0"/>
    <x v="0"/>
    <x v="0"/>
    <x v="0"/>
    <x v="0"/>
    <x v="5"/>
    <x v="2"/>
    <x v="2"/>
    <x v="23"/>
    <x v="0"/>
    <x v="2"/>
    <n v="-0.25471698113207603"/>
    <n v="-371.88679245282998"/>
    <n v="-1338.7924528301901"/>
  </r>
  <r>
    <x v="0"/>
    <x v="0"/>
    <x v="0"/>
    <x v="0"/>
    <x v="0"/>
    <x v="5"/>
    <x v="2"/>
    <x v="2"/>
    <x v="23"/>
    <x v="1"/>
    <x v="0"/>
    <n v="-0.25471698113207603"/>
    <n v="-371.88679245282998"/>
    <n v="-1338.7924528301901"/>
  </r>
  <r>
    <x v="0"/>
    <x v="0"/>
    <x v="0"/>
    <x v="0"/>
    <x v="0"/>
    <x v="5"/>
    <x v="2"/>
    <x v="2"/>
    <x v="23"/>
    <x v="1"/>
    <x v="1"/>
    <n v="-0.25471698113207603"/>
    <n v="-371.88679245282998"/>
    <n v="-1338.7924528301901"/>
  </r>
  <r>
    <x v="0"/>
    <x v="0"/>
    <x v="0"/>
    <x v="0"/>
    <x v="0"/>
    <x v="5"/>
    <x v="2"/>
    <x v="2"/>
    <x v="23"/>
    <x v="1"/>
    <x v="2"/>
    <n v="-0.25471698113207603"/>
    <n v="-371.88679245282998"/>
    <n v="-1338.7924528301901"/>
  </r>
  <r>
    <x v="0"/>
    <x v="0"/>
    <x v="0"/>
    <x v="0"/>
    <x v="0"/>
    <x v="5"/>
    <x v="2"/>
    <x v="2"/>
    <x v="24"/>
    <x v="0"/>
    <x v="0"/>
    <n v="-0.05"/>
    <n v="-73"/>
    <n v="-262.8"/>
  </r>
  <r>
    <x v="0"/>
    <x v="0"/>
    <x v="0"/>
    <x v="0"/>
    <x v="0"/>
    <x v="5"/>
    <x v="2"/>
    <x v="2"/>
    <x v="24"/>
    <x v="0"/>
    <x v="1"/>
    <n v="-0.05"/>
    <n v="-73"/>
    <n v="-262.8"/>
  </r>
  <r>
    <x v="0"/>
    <x v="0"/>
    <x v="0"/>
    <x v="0"/>
    <x v="0"/>
    <x v="5"/>
    <x v="2"/>
    <x v="2"/>
    <x v="24"/>
    <x v="0"/>
    <x v="2"/>
    <n v="-0.05"/>
    <n v="-73"/>
    <n v="-262.8"/>
  </r>
  <r>
    <x v="0"/>
    <x v="0"/>
    <x v="0"/>
    <x v="0"/>
    <x v="0"/>
    <x v="5"/>
    <x v="2"/>
    <x v="2"/>
    <x v="24"/>
    <x v="1"/>
    <x v="0"/>
    <n v="-0.05"/>
    <n v="-73"/>
    <n v="-262.8"/>
  </r>
  <r>
    <x v="0"/>
    <x v="0"/>
    <x v="0"/>
    <x v="0"/>
    <x v="0"/>
    <x v="5"/>
    <x v="2"/>
    <x v="2"/>
    <x v="24"/>
    <x v="1"/>
    <x v="1"/>
    <n v="-0.05"/>
    <n v="-73"/>
    <n v="-262.8"/>
  </r>
  <r>
    <x v="0"/>
    <x v="0"/>
    <x v="0"/>
    <x v="0"/>
    <x v="0"/>
    <x v="5"/>
    <x v="2"/>
    <x v="2"/>
    <x v="24"/>
    <x v="1"/>
    <x v="2"/>
    <n v="-0.05"/>
    <n v="-73"/>
    <n v="-262.8"/>
  </r>
  <r>
    <x v="0"/>
    <x v="0"/>
    <x v="0"/>
    <x v="0"/>
    <x v="0"/>
    <x v="5"/>
    <x v="2"/>
    <x v="2"/>
    <x v="7"/>
    <x v="0"/>
    <x v="0"/>
    <n v="-82.174034331717706"/>
    <n v="-119974.090124308"/>
    <n v="-431906.72444750799"/>
  </r>
  <r>
    <x v="0"/>
    <x v="0"/>
    <x v="0"/>
    <x v="0"/>
    <x v="0"/>
    <x v="5"/>
    <x v="2"/>
    <x v="2"/>
    <x v="7"/>
    <x v="0"/>
    <x v="1"/>
    <n v="-16.322604373007799"/>
    <n v="-23831.0023845914"/>
    <n v="-85791.608584528905"/>
  </r>
  <r>
    <x v="0"/>
    <x v="0"/>
    <x v="0"/>
    <x v="0"/>
    <x v="0"/>
    <x v="5"/>
    <x v="2"/>
    <x v="2"/>
    <x v="7"/>
    <x v="0"/>
    <x v="2"/>
    <n v="-14.784789901294699"/>
    <n v="-21585.793255890301"/>
    <n v="-77708.855721204993"/>
  </r>
  <r>
    <x v="0"/>
    <x v="0"/>
    <x v="0"/>
    <x v="0"/>
    <x v="0"/>
    <x v="5"/>
    <x v="2"/>
    <x v="2"/>
    <x v="7"/>
    <x v="1"/>
    <x v="0"/>
    <n v="-198.27753836996601"/>
    <n v="-289485.20602015097"/>
    <n v="-1042146.74167254"/>
  </r>
  <r>
    <x v="0"/>
    <x v="0"/>
    <x v="0"/>
    <x v="0"/>
    <x v="0"/>
    <x v="5"/>
    <x v="2"/>
    <x v="2"/>
    <x v="7"/>
    <x v="1"/>
    <x v="1"/>
    <n v="-202.29307745907499"/>
    <n v="-295347.89309025003"/>
    <n v="-1063252.4151248999"/>
  </r>
  <r>
    <x v="0"/>
    <x v="0"/>
    <x v="0"/>
    <x v="0"/>
    <x v="0"/>
    <x v="5"/>
    <x v="2"/>
    <x v="2"/>
    <x v="7"/>
    <x v="1"/>
    <x v="2"/>
    <n v="-202.29307745907499"/>
    <n v="-295347.89309025003"/>
    <n v="-1063252.4151248999"/>
  </r>
  <r>
    <x v="0"/>
    <x v="0"/>
    <x v="0"/>
    <x v="0"/>
    <x v="0"/>
    <x v="6"/>
    <x v="2"/>
    <x v="2"/>
    <x v="7"/>
    <x v="1"/>
    <x v="0"/>
    <n v="-23.1167060820754"/>
    <n v="-33750.390879830098"/>
    <n v="-121501.407167389"/>
  </r>
  <r>
    <x v="0"/>
    <x v="0"/>
    <x v="0"/>
    <x v="0"/>
    <x v="0"/>
    <x v="6"/>
    <x v="2"/>
    <x v="2"/>
    <x v="7"/>
    <x v="1"/>
    <x v="1"/>
    <n v="-23.1167060820754"/>
    <n v="-33750.390879830098"/>
    <n v="-121501.407167388"/>
  </r>
  <r>
    <x v="0"/>
    <x v="0"/>
    <x v="0"/>
    <x v="0"/>
    <x v="0"/>
    <x v="6"/>
    <x v="2"/>
    <x v="2"/>
    <x v="7"/>
    <x v="1"/>
    <x v="2"/>
    <n v="-23.1167060820754"/>
    <n v="-33750.390879830098"/>
    <n v="-121501.407167388"/>
  </r>
  <r>
    <x v="0"/>
    <x v="0"/>
    <x v="0"/>
    <x v="0"/>
    <x v="0"/>
    <x v="6"/>
    <x v="1"/>
    <x v="1"/>
    <x v="25"/>
    <x v="0"/>
    <x v="0"/>
    <n v="2.89"/>
    <n v="4219.3999999999996"/>
    <n v="15189.84"/>
  </r>
  <r>
    <x v="0"/>
    <x v="0"/>
    <x v="0"/>
    <x v="0"/>
    <x v="0"/>
    <x v="6"/>
    <x v="1"/>
    <x v="1"/>
    <x v="25"/>
    <x v="0"/>
    <x v="1"/>
    <n v="2.89"/>
    <n v="4219.3999999999996"/>
    <n v="15189.84"/>
  </r>
  <r>
    <x v="0"/>
    <x v="0"/>
    <x v="0"/>
    <x v="0"/>
    <x v="0"/>
    <x v="6"/>
    <x v="1"/>
    <x v="1"/>
    <x v="25"/>
    <x v="0"/>
    <x v="2"/>
    <n v="2.89"/>
    <n v="4219.3999999999996"/>
    <n v="15189.84"/>
  </r>
  <r>
    <x v="0"/>
    <x v="0"/>
    <x v="0"/>
    <x v="0"/>
    <x v="0"/>
    <x v="6"/>
    <x v="1"/>
    <x v="1"/>
    <x v="25"/>
    <x v="1"/>
    <x v="0"/>
    <n v="2.89"/>
    <n v="4219.3999999999996"/>
    <n v="15189.84"/>
  </r>
  <r>
    <x v="0"/>
    <x v="0"/>
    <x v="0"/>
    <x v="0"/>
    <x v="0"/>
    <x v="6"/>
    <x v="1"/>
    <x v="1"/>
    <x v="25"/>
    <x v="1"/>
    <x v="1"/>
    <n v="2.89"/>
    <n v="4219.3999999999996"/>
    <n v="15189.84"/>
  </r>
  <r>
    <x v="0"/>
    <x v="0"/>
    <x v="0"/>
    <x v="0"/>
    <x v="0"/>
    <x v="6"/>
    <x v="1"/>
    <x v="1"/>
    <x v="25"/>
    <x v="1"/>
    <x v="2"/>
    <n v="2.89"/>
    <n v="4219.3999999999996"/>
    <n v="15189.84"/>
  </r>
  <r>
    <x v="0"/>
    <x v="0"/>
    <x v="0"/>
    <x v="0"/>
    <x v="1"/>
    <x v="7"/>
    <x v="0"/>
    <x v="0"/>
    <x v="0"/>
    <x v="0"/>
    <x v="0"/>
    <n v="416.66666666666703"/>
    <n v="608333.33333333302"/>
    <n v="2190000"/>
  </r>
  <r>
    <x v="0"/>
    <x v="0"/>
    <x v="0"/>
    <x v="0"/>
    <x v="1"/>
    <x v="7"/>
    <x v="0"/>
    <x v="0"/>
    <x v="0"/>
    <x v="0"/>
    <x v="1"/>
    <n v="416.66666666666703"/>
    <n v="608333.33333333302"/>
    <n v="2190000"/>
  </r>
  <r>
    <x v="0"/>
    <x v="0"/>
    <x v="0"/>
    <x v="0"/>
    <x v="1"/>
    <x v="7"/>
    <x v="0"/>
    <x v="0"/>
    <x v="0"/>
    <x v="0"/>
    <x v="2"/>
    <n v="416.66666666666703"/>
    <n v="608333.33333333302"/>
    <n v="2190000"/>
  </r>
  <r>
    <x v="0"/>
    <x v="0"/>
    <x v="0"/>
    <x v="0"/>
    <x v="1"/>
    <x v="7"/>
    <x v="2"/>
    <x v="2"/>
    <x v="15"/>
    <x v="1"/>
    <x v="0"/>
    <n v="-0.11333333333333299"/>
    <n v="-165.46666666666701"/>
    <n v="-595.67999999999995"/>
  </r>
  <r>
    <x v="0"/>
    <x v="0"/>
    <x v="0"/>
    <x v="0"/>
    <x v="1"/>
    <x v="7"/>
    <x v="2"/>
    <x v="2"/>
    <x v="15"/>
    <x v="1"/>
    <x v="1"/>
    <n v="-0.11333333333333299"/>
    <n v="-165.46666666666701"/>
    <n v="-595.67999999999995"/>
  </r>
  <r>
    <x v="0"/>
    <x v="0"/>
    <x v="0"/>
    <x v="0"/>
    <x v="1"/>
    <x v="7"/>
    <x v="2"/>
    <x v="2"/>
    <x v="15"/>
    <x v="1"/>
    <x v="2"/>
    <n v="-0.11333333333333299"/>
    <n v="-165.46666666666701"/>
    <n v="-595.67999999999995"/>
  </r>
  <r>
    <x v="0"/>
    <x v="0"/>
    <x v="0"/>
    <x v="0"/>
    <x v="1"/>
    <x v="7"/>
    <x v="1"/>
    <x v="1"/>
    <x v="25"/>
    <x v="0"/>
    <x v="0"/>
    <n v="39"/>
    <n v="56940"/>
    <n v="204984"/>
  </r>
  <r>
    <x v="0"/>
    <x v="0"/>
    <x v="0"/>
    <x v="0"/>
    <x v="1"/>
    <x v="7"/>
    <x v="1"/>
    <x v="1"/>
    <x v="25"/>
    <x v="0"/>
    <x v="1"/>
    <n v="39"/>
    <n v="56940"/>
    <n v="204984"/>
  </r>
  <r>
    <x v="0"/>
    <x v="0"/>
    <x v="0"/>
    <x v="0"/>
    <x v="1"/>
    <x v="7"/>
    <x v="1"/>
    <x v="1"/>
    <x v="25"/>
    <x v="0"/>
    <x v="2"/>
    <n v="39"/>
    <n v="56940"/>
    <n v="204984"/>
  </r>
  <r>
    <x v="0"/>
    <x v="0"/>
    <x v="0"/>
    <x v="0"/>
    <x v="1"/>
    <x v="7"/>
    <x v="1"/>
    <x v="1"/>
    <x v="25"/>
    <x v="1"/>
    <x v="0"/>
    <n v="39"/>
    <n v="56940"/>
    <n v="204984"/>
  </r>
  <r>
    <x v="0"/>
    <x v="0"/>
    <x v="0"/>
    <x v="0"/>
    <x v="1"/>
    <x v="7"/>
    <x v="1"/>
    <x v="1"/>
    <x v="25"/>
    <x v="1"/>
    <x v="1"/>
    <n v="39"/>
    <n v="56940"/>
    <n v="204984"/>
  </r>
  <r>
    <x v="0"/>
    <x v="0"/>
    <x v="0"/>
    <x v="0"/>
    <x v="1"/>
    <x v="7"/>
    <x v="1"/>
    <x v="1"/>
    <x v="25"/>
    <x v="1"/>
    <x v="2"/>
    <n v="39"/>
    <n v="56940"/>
    <n v="204984"/>
  </r>
  <r>
    <x v="0"/>
    <x v="0"/>
    <x v="0"/>
    <x v="0"/>
    <x v="1"/>
    <x v="7"/>
    <x v="1"/>
    <x v="1"/>
    <x v="8"/>
    <x v="0"/>
    <x v="0"/>
    <n v="13.7"/>
    <n v="20002"/>
    <n v="72007.199999999997"/>
  </r>
  <r>
    <x v="0"/>
    <x v="0"/>
    <x v="0"/>
    <x v="0"/>
    <x v="1"/>
    <x v="7"/>
    <x v="1"/>
    <x v="1"/>
    <x v="8"/>
    <x v="0"/>
    <x v="1"/>
    <n v="13.7"/>
    <n v="20002"/>
    <n v="72007.199999999997"/>
  </r>
  <r>
    <x v="0"/>
    <x v="0"/>
    <x v="0"/>
    <x v="0"/>
    <x v="1"/>
    <x v="7"/>
    <x v="1"/>
    <x v="1"/>
    <x v="8"/>
    <x v="0"/>
    <x v="2"/>
    <n v="13.7"/>
    <n v="20002"/>
    <n v="72007.199999999997"/>
  </r>
  <r>
    <x v="0"/>
    <x v="0"/>
    <x v="0"/>
    <x v="0"/>
    <x v="1"/>
    <x v="7"/>
    <x v="1"/>
    <x v="1"/>
    <x v="8"/>
    <x v="1"/>
    <x v="0"/>
    <n v="13.7"/>
    <n v="20002"/>
    <n v="72007.199999999997"/>
  </r>
  <r>
    <x v="0"/>
    <x v="0"/>
    <x v="0"/>
    <x v="0"/>
    <x v="1"/>
    <x v="7"/>
    <x v="1"/>
    <x v="1"/>
    <x v="8"/>
    <x v="1"/>
    <x v="1"/>
    <n v="13.7"/>
    <n v="20002"/>
    <n v="72007.199999999997"/>
  </r>
  <r>
    <x v="0"/>
    <x v="0"/>
    <x v="0"/>
    <x v="0"/>
    <x v="1"/>
    <x v="7"/>
    <x v="1"/>
    <x v="1"/>
    <x v="8"/>
    <x v="1"/>
    <x v="2"/>
    <n v="13.7"/>
    <n v="20002"/>
    <n v="72007.199999999997"/>
  </r>
  <r>
    <x v="0"/>
    <x v="0"/>
    <x v="0"/>
    <x v="0"/>
    <x v="1"/>
    <x v="7"/>
    <x v="1"/>
    <x v="1"/>
    <x v="26"/>
    <x v="0"/>
    <x v="0"/>
    <n v="130.855267500596"/>
    <n v="191048.69055087"/>
    <n v="687775.28598313103"/>
  </r>
  <r>
    <x v="0"/>
    <x v="0"/>
    <x v="0"/>
    <x v="0"/>
    <x v="1"/>
    <x v="7"/>
    <x v="1"/>
    <x v="1"/>
    <x v="26"/>
    <x v="0"/>
    <x v="1"/>
    <n v="130.855267500596"/>
    <n v="191048.69055087"/>
    <n v="687775.28598313103"/>
  </r>
  <r>
    <x v="0"/>
    <x v="0"/>
    <x v="0"/>
    <x v="0"/>
    <x v="1"/>
    <x v="7"/>
    <x v="1"/>
    <x v="1"/>
    <x v="26"/>
    <x v="0"/>
    <x v="2"/>
    <n v="130.855267500596"/>
    <n v="191048.69055087"/>
    <n v="687775.28598313103"/>
  </r>
  <r>
    <x v="0"/>
    <x v="0"/>
    <x v="0"/>
    <x v="0"/>
    <x v="1"/>
    <x v="7"/>
    <x v="1"/>
    <x v="1"/>
    <x v="26"/>
    <x v="1"/>
    <x v="0"/>
    <n v="130.855267500596"/>
    <n v="191048.69055087"/>
    <n v="687775.28598313103"/>
  </r>
  <r>
    <x v="0"/>
    <x v="0"/>
    <x v="0"/>
    <x v="0"/>
    <x v="1"/>
    <x v="7"/>
    <x v="1"/>
    <x v="1"/>
    <x v="26"/>
    <x v="1"/>
    <x v="1"/>
    <n v="130.855267500596"/>
    <n v="191048.69055087"/>
    <n v="687775.28598313103"/>
  </r>
  <r>
    <x v="0"/>
    <x v="0"/>
    <x v="0"/>
    <x v="0"/>
    <x v="1"/>
    <x v="7"/>
    <x v="1"/>
    <x v="1"/>
    <x v="26"/>
    <x v="1"/>
    <x v="2"/>
    <n v="130.855267500596"/>
    <n v="191048.69055087"/>
    <n v="687775.28598313103"/>
  </r>
  <r>
    <x v="0"/>
    <x v="0"/>
    <x v="0"/>
    <x v="0"/>
    <x v="1"/>
    <x v="7"/>
    <x v="1"/>
    <x v="1"/>
    <x v="6"/>
    <x v="0"/>
    <x v="0"/>
    <n v="19.399999999999999"/>
    <n v="28324"/>
    <n v="101966.39999999999"/>
  </r>
  <r>
    <x v="0"/>
    <x v="0"/>
    <x v="0"/>
    <x v="0"/>
    <x v="1"/>
    <x v="7"/>
    <x v="1"/>
    <x v="1"/>
    <x v="6"/>
    <x v="0"/>
    <x v="1"/>
    <n v="19.399999999999999"/>
    <n v="28324"/>
    <n v="101966.39999999999"/>
  </r>
  <r>
    <x v="0"/>
    <x v="0"/>
    <x v="0"/>
    <x v="0"/>
    <x v="1"/>
    <x v="7"/>
    <x v="1"/>
    <x v="1"/>
    <x v="6"/>
    <x v="0"/>
    <x v="2"/>
    <n v="19.399999999999999"/>
    <n v="28324"/>
    <n v="101966.39999999999"/>
  </r>
  <r>
    <x v="0"/>
    <x v="0"/>
    <x v="0"/>
    <x v="0"/>
    <x v="1"/>
    <x v="7"/>
    <x v="1"/>
    <x v="1"/>
    <x v="6"/>
    <x v="1"/>
    <x v="0"/>
    <n v="19.399999999999999"/>
    <n v="28324"/>
    <n v="101966.39999999999"/>
  </r>
  <r>
    <x v="0"/>
    <x v="0"/>
    <x v="0"/>
    <x v="0"/>
    <x v="1"/>
    <x v="7"/>
    <x v="1"/>
    <x v="1"/>
    <x v="6"/>
    <x v="1"/>
    <x v="1"/>
    <n v="19.399999999999999"/>
    <n v="28324"/>
    <n v="101966.39999999999"/>
  </r>
  <r>
    <x v="0"/>
    <x v="0"/>
    <x v="0"/>
    <x v="0"/>
    <x v="1"/>
    <x v="7"/>
    <x v="1"/>
    <x v="1"/>
    <x v="6"/>
    <x v="1"/>
    <x v="2"/>
    <n v="19.399999999999999"/>
    <n v="28324"/>
    <n v="101966.39999999999"/>
  </r>
  <r>
    <x v="0"/>
    <x v="0"/>
    <x v="0"/>
    <x v="0"/>
    <x v="1"/>
    <x v="8"/>
    <x v="1"/>
    <x v="1"/>
    <x v="8"/>
    <x v="0"/>
    <x v="0"/>
    <n v="6.7"/>
    <n v="9782"/>
    <n v="35215.199999999997"/>
  </r>
  <r>
    <x v="0"/>
    <x v="0"/>
    <x v="0"/>
    <x v="0"/>
    <x v="1"/>
    <x v="8"/>
    <x v="1"/>
    <x v="1"/>
    <x v="8"/>
    <x v="0"/>
    <x v="1"/>
    <n v="6.7"/>
    <n v="9782"/>
    <n v="35215.199999999997"/>
  </r>
  <r>
    <x v="0"/>
    <x v="0"/>
    <x v="0"/>
    <x v="0"/>
    <x v="1"/>
    <x v="8"/>
    <x v="1"/>
    <x v="1"/>
    <x v="8"/>
    <x v="0"/>
    <x v="2"/>
    <n v="6.7"/>
    <n v="9782"/>
    <n v="35215.199999999997"/>
  </r>
  <r>
    <x v="0"/>
    <x v="0"/>
    <x v="0"/>
    <x v="0"/>
    <x v="1"/>
    <x v="8"/>
    <x v="1"/>
    <x v="1"/>
    <x v="8"/>
    <x v="1"/>
    <x v="1"/>
    <n v="0.20100000000000001"/>
    <n v="293.45999999999998"/>
    <n v="1056.4559999999999"/>
  </r>
  <r>
    <x v="0"/>
    <x v="0"/>
    <x v="0"/>
    <x v="0"/>
    <x v="1"/>
    <x v="8"/>
    <x v="1"/>
    <x v="1"/>
    <x v="27"/>
    <x v="0"/>
    <x v="0"/>
    <n v="10.9"/>
    <n v="15914"/>
    <n v="57290.400000000001"/>
  </r>
  <r>
    <x v="0"/>
    <x v="0"/>
    <x v="0"/>
    <x v="0"/>
    <x v="1"/>
    <x v="8"/>
    <x v="1"/>
    <x v="1"/>
    <x v="27"/>
    <x v="0"/>
    <x v="1"/>
    <n v="10.9"/>
    <n v="15914"/>
    <n v="57290.400000000001"/>
  </r>
  <r>
    <x v="0"/>
    <x v="0"/>
    <x v="0"/>
    <x v="0"/>
    <x v="1"/>
    <x v="8"/>
    <x v="1"/>
    <x v="1"/>
    <x v="27"/>
    <x v="0"/>
    <x v="2"/>
    <n v="10.9"/>
    <n v="15914"/>
    <n v="57290.400000000001"/>
  </r>
  <r>
    <x v="0"/>
    <x v="0"/>
    <x v="0"/>
    <x v="0"/>
    <x v="1"/>
    <x v="8"/>
    <x v="1"/>
    <x v="1"/>
    <x v="27"/>
    <x v="1"/>
    <x v="1"/>
    <n v="0.32700000000000001"/>
    <n v="477.42"/>
    <n v="1718.712"/>
  </r>
  <r>
    <x v="0"/>
    <x v="0"/>
    <x v="0"/>
    <x v="0"/>
    <x v="1"/>
    <x v="8"/>
    <x v="1"/>
    <x v="1"/>
    <x v="28"/>
    <x v="0"/>
    <x v="0"/>
    <n v="12.89"/>
    <n v="18819.400000000001"/>
    <n v="67749.84"/>
  </r>
  <r>
    <x v="0"/>
    <x v="0"/>
    <x v="0"/>
    <x v="0"/>
    <x v="1"/>
    <x v="8"/>
    <x v="1"/>
    <x v="1"/>
    <x v="28"/>
    <x v="0"/>
    <x v="1"/>
    <n v="12.89"/>
    <n v="18819.400000000001"/>
    <n v="67749.84"/>
  </r>
  <r>
    <x v="0"/>
    <x v="0"/>
    <x v="0"/>
    <x v="0"/>
    <x v="1"/>
    <x v="8"/>
    <x v="1"/>
    <x v="1"/>
    <x v="28"/>
    <x v="0"/>
    <x v="2"/>
    <n v="12.89"/>
    <n v="18819.400000000001"/>
    <n v="67749.84"/>
  </r>
  <r>
    <x v="0"/>
    <x v="0"/>
    <x v="0"/>
    <x v="0"/>
    <x v="1"/>
    <x v="8"/>
    <x v="1"/>
    <x v="1"/>
    <x v="28"/>
    <x v="1"/>
    <x v="0"/>
    <n v="12.189538566805799"/>
    <n v="17796.726307536501"/>
    <n v="64068.214707131403"/>
  </r>
  <r>
    <x v="0"/>
    <x v="0"/>
    <x v="0"/>
    <x v="0"/>
    <x v="1"/>
    <x v="8"/>
    <x v="1"/>
    <x v="1"/>
    <x v="28"/>
    <x v="1"/>
    <x v="1"/>
    <n v="12.576238566805801"/>
    <n v="18361.308307536499"/>
    <n v="66100.709907131401"/>
  </r>
  <r>
    <x v="0"/>
    <x v="0"/>
    <x v="0"/>
    <x v="0"/>
    <x v="1"/>
    <x v="8"/>
    <x v="1"/>
    <x v="1"/>
    <x v="28"/>
    <x v="1"/>
    <x v="2"/>
    <n v="11.6739385668058"/>
    <n v="17043.950307536499"/>
    <n v="61358.221107131401"/>
  </r>
  <r>
    <x v="0"/>
    <x v="0"/>
    <x v="0"/>
    <x v="0"/>
    <x v="1"/>
    <x v="9"/>
    <x v="0"/>
    <x v="1"/>
    <x v="29"/>
    <x v="0"/>
    <x v="0"/>
    <n v="142"/>
    <n v="207320"/>
    <n v="746352"/>
  </r>
  <r>
    <x v="0"/>
    <x v="0"/>
    <x v="0"/>
    <x v="0"/>
    <x v="1"/>
    <x v="9"/>
    <x v="0"/>
    <x v="1"/>
    <x v="29"/>
    <x v="0"/>
    <x v="1"/>
    <n v="142"/>
    <n v="207320"/>
    <n v="746352"/>
  </r>
  <r>
    <x v="0"/>
    <x v="0"/>
    <x v="0"/>
    <x v="0"/>
    <x v="1"/>
    <x v="9"/>
    <x v="0"/>
    <x v="1"/>
    <x v="29"/>
    <x v="0"/>
    <x v="2"/>
    <n v="142"/>
    <n v="207320"/>
    <n v="746352"/>
  </r>
  <r>
    <x v="0"/>
    <x v="0"/>
    <x v="0"/>
    <x v="0"/>
    <x v="1"/>
    <x v="9"/>
    <x v="0"/>
    <x v="0"/>
    <x v="30"/>
    <x v="0"/>
    <x v="0"/>
    <n v="614.06845249478999"/>
    <n v="896539.94064239401"/>
    <n v="3227543.7863126202"/>
  </r>
  <r>
    <x v="0"/>
    <x v="0"/>
    <x v="0"/>
    <x v="0"/>
    <x v="1"/>
    <x v="9"/>
    <x v="0"/>
    <x v="0"/>
    <x v="30"/>
    <x v="0"/>
    <x v="1"/>
    <n v="633.26845249479004"/>
    <n v="924571.94064239401"/>
    <n v="3328458.9863126199"/>
  </r>
  <r>
    <x v="0"/>
    <x v="0"/>
    <x v="0"/>
    <x v="0"/>
    <x v="1"/>
    <x v="9"/>
    <x v="0"/>
    <x v="0"/>
    <x v="30"/>
    <x v="0"/>
    <x v="2"/>
    <n v="611.38859897458804"/>
    <n v="892627.35450289899"/>
    <n v="3213458.47621044"/>
  </r>
  <r>
    <x v="0"/>
    <x v="0"/>
    <x v="0"/>
    <x v="0"/>
    <x v="1"/>
    <x v="9"/>
    <x v="1"/>
    <x v="1"/>
    <x v="5"/>
    <x v="0"/>
    <x v="0"/>
    <n v="8"/>
    <n v="11680"/>
    <n v="42048"/>
  </r>
  <r>
    <x v="0"/>
    <x v="0"/>
    <x v="0"/>
    <x v="0"/>
    <x v="1"/>
    <x v="9"/>
    <x v="1"/>
    <x v="1"/>
    <x v="5"/>
    <x v="0"/>
    <x v="1"/>
    <n v="8"/>
    <n v="11680"/>
    <n v="42048"/>
  </r>
  <r>
    <x v="0"/>
    <x v="0"/>
    <x v="0"/>
    <x v="0"/>
    <x v="1"/>
    <x v="9"/>
    <x v="1"/>
    <x v="1"/>
    <x v="5"/>
    <x v="0"/>
    <x v="2"/>
    <n v="8"/>
    <n v="11680"/>
    <n v="42048"/>
  </r>
  <r>
    <x v="0"/>
    <x v="0"/>
    <x v="0"/>
    <x v="0"/>
    <x v="1"/>
    <x v="9"/>
    <x v="1"/>
    <x v="1"/>
    <x v="27"/>
    <x v="0"/>
    <x v="0"/>
    <n v="7.4"/>
    <n v="10804"/>
    <n v="38894.400000000001"/>
  </r>
  <r>
    <x v="0"/>
    <x v="0"/>
    <x v="0"/>
    <x v="0"/>
    <x v="1"/>
    <x v="9"/>
    <x v="1"/>
    <x v="1"/>
    <x v="27"/>
    <x v="0"/>
    <x v="1"/>
    <n v="7.4"/>
    <n v="10804"/>
    <n v="38894.400000000001"/>
  </r>
  <r>
    <x v="0"/>
    <x v="0"/>
    <x v="0"/>
    <x v="0"/>
    <x v="1"/>
    <x v="9"/>
    <x v="1"/>
    <x v="1"/>
    <x v="27"/>
    <x v="0"/>
    <x v="2"/>
    <n v="7.4"/>
    <n v="10804"/>
    <n v="38894.400000000001"/>
  </r>
  <r>
    <x v="0"/>
    <x v="0"/>
    <x v="0"/>
    <x v="0"/>
    <x v="1"/>
    <x v="10"/>
    <x v="3"/>
    <x v="3"/>
    <x v="10"/>
    <x v="0"/>
    <x v="2"/>
    <n v="4.7070267735562803"/>
    <n v="6872.2590893921697"/>
    <n v="24740.132721811799"/>
  </r>
  <r>
    <x v="0"/>
    <x v="0"/>
    <x v="0"/>
    <x v="0"/>
    <x v="1"/>
    <x v="10"/>
    <x v="3"/>
    <x v="3"/>
    <x v="10"/>
    <x v="1"/>
    <x v="1"/>
    <n v="45.5276762794064"/>
    <n v="66470.407367933294"/>
    <n v="239293.46652456"/>
  </r>
  <r>
    <x v="0"/>
    <x v="0"/>
    <x v="0"/>
    <x v="0"/>
    <x v="1"/>
    <x v="10"/>
    <x v="3"/>
    <x v="3"/>
    <x v="10"/>
    <x v="1"/>
    <x v="2"/>
    <n v="149.39927491799199"/>
    <n v="218122.94138026901"/>
    <n v="785242.58896896802"/>
  </r>
  <r>
    <x v="0"/>
    <x v="0"/>
    <x v="0"/>
    <x v="0"/>
    <x v="1"/>
    <x v="10"/>
    <x v="4"/>
    <x v="4"/>
    <x v="11"/>
    <x v="0"/>
    <x v="0"/>
    <n v="7.3889065851255303E-3"/>
    <n v="10.7878036142833"/>
    <n v="38.836093011419798"/>
  </r>
  <r>
    <x v="0"/>
    <x v="0"/>
    <x v="0"/>
    <x v="0"/>
    <x v="1"/>
    <x v="10"/>
    <x v="4"/>
    <x v="4"/>
    <x v="11"/>
    <x v="0"/>
    <x v="1"/>
    <n v="7.3889065851255303E-3"/>
    <n v="10.7878036142833"/>
    <n v="38.836093011419798"/>
  </r>
  <r>
    <x v="0"/>
    <x v="0"/>
    <x v="0"/>
    <x v="0"/>
    <x v="1"/>
    <x v="10"/>
    <x v="4"/>
    <x v="4"/>
    <x v="11"/>
    <x v="0"/>
    <x v="2"/>
    <n v="7.3889065851255303E-3"/>
    <n v="10.7878036142833"/>
    <n v="38.836093011419798"/>
  </r>
  <r>
    <x v="0"/>
    <x v="0"/>
    <x v="0"/>
    <x v="0"/>
    <x v="1"/>
    <x v="10"/>
    <x v="4"/>
    <x v="4"/>
    <x v="11"/>
    <x v="1"/>
    <x v="0"/>
    <n v="9.1174654720722805E-3"/>
    <n v="13.3114995892255"/>
    <n v="47.921398521211898"/>
  </r>
  <r>
    <x v="0"/>
    <x v="0"/>
    <x v="0"/>
    <x v="0"/>
    <x v="1"/>
    <x v="10"/>
    <x v="4"/>
    <x v="4"/>
    <x v="11"/>
    <x v="1"/>
    <x v="1"/>
    <n v="9.1174654720722805E-3"/>
    <n v="13.3114995892255"/>
    <n v="47.921398521211898"/>
  </r>
  <r>
    <x v="0"/>
    <x v="0"/>
    <x v="0"/>
    <x v="0"/>
    <x v="1"/>
    <x v="10"/>
    <x v="4"/>
    <x v="4"/>
    <x v="11"/>
    <x v="1"/>
    <x v="2"/>
    <n v="9.1174654720722805E-3"/>
    <n v="13.3114995892255"/>
    <n v="47.921398521211898"/>
  </r>
  <r>
    <x v="0"/>
    <x v="0"/>
    <x v="0"/>
    <x v="0"/>
    <x v="1"/>
    <x v="10"/>
    <x v="5"/>
    <x v="5"/>
    <x v="12"/>
    <x v="0"/>
    <x v="0"/>
    <n v="82.384731878698005"/>
    <n v="120281.708542899"/>
    <n v="433014.15075443703"/>
  </r>
  <r>
    <x v="0"/>
    <x v="0"/>
    <x v="0"/>
    <x v="0"/>
    <x v="1"/>
    <x v="10"/>
    <x v="5"/>
    <x v="5"/>
    <x v="12"/>
    <x v="0"/>
    <x v="1"/>
    <n v="141.230968934911"/>
    <n v="206197.21464496999"/>
    <n v="742309.97272189101"/>
  </r>
  <r>
    <x v="0"/>
    <x v="0"/>
    <x v="0"/>
    <x v="0"/>
    <x v="1"/>
    <x v="10"/>
    <x v="5"/>
    <x v="5"/>
    <x v="12"/>
    <x v="0"/>
    <x v="2"/>
    <n v="226.55801266641899"/>
    <n v="330774.69849297201"/>
    <n v="1190788.9145746999"/>
  </r>
  <r>
    <x v="0"/>
    <x v="0"/>
    <x v="0"/>
    <x v="0"/>
    <x v="1"/>
    <x v="10"/>
    <x v="5"/>
    <x v="5"/>
    <x v="12"/>
    <x v="1"/>
    <x v="0"/>
    <n v="200.077205991124"/>
    <n v="292112.72074704099"/>
    <n v="1051605.7946893501"/>
  </r>
  <r>
    <x v="0"/>
    <x v="0"/>
    <x v="0"/>
    <x v="0"/>
    <x v="1"/>
    <x v="10"/>
    <x v="5"/>
    <x v="5"/>
    <x v="12"/>
    <x v="1"/>
    <x v="1"/>
    <n v="490.38530880177399"/>
    <n v="715962.55085058999"/>
    <n v="2577465.1830621199"/>
  </r>
  <r>
    <x v="0"/>
    <x v="0"/>
    <x v="0"/>
    <x v="0"/>
    <x v="1"/>
    <x v="10"/>
    <x v="5"/>
    <x v="5"/>
    <x v="12"/>
    <x v="1"/>
    <x v="2"/>
    <n v="185.36564672706999"/>
    <n v="270633.84422152297"/>
    <n v="974281.83919748198"/>
  </r>
  <r>
    <x v="0"/>
    <x v="0"/>
    <x v="0"/>
    <x v="0"/>
    <x v="1"/>
    <x v="10"/>
    <x v="5"/>
    <x v="5"/>
    <x v="13"/>
    <x v="0"/>
    <x v="0"/>
    <n v="109.013663193037"/>
    <n v="159159.948261835"/>
    <n v="572975.81374260504"/>
  </r>
  <r>
    <x v="0"/>
    <x v="0"/>
    <x v="0"/>
    <x v="0"/>
    <x v="1"/>
    <x v="10"/>
    <x v="5"/>
    <x v="5"/>
    <x v="13"/>
    <x v="0"/>
    <x v="1"/>
    <n v="186.880565473779"/>
    <n v="272845.62559171702"/>
    <n v="982244.25213018002"/>
  </r>
  <r>
    <x v="0"/>
    <x v="0"/>
    <x v="0"/>
    <x v="0"/>
    <x v="1"/>
    <x v="10"/>
    <x v="5"/>
    <x v="5"/>
    <x v="13"/>
    <x v="0"/>
    <x v="2"/>
    <n v="299.78757378085299"/>
    <n v="437689.85772004502"/>
    <n v="1575683.4877921599"/>
  </r>
  <r>
    <x v="0"/>
    <x v="0"/>
    <x v="0"/>
    <x v="0"/>
    <x v="1"/>
    <x v="10"/>
    <x v="5"/>
    <x v="5"/>
    <x v="13"/>
    <x v="1"/>
    <x v="0"/>
    <n v="264.74746775452002"/>
    <n v="386531.30292159901"/>
    <n v="1391512.6905177501"/>
  </r>
  <r>
    <x v="0"/>
    <x v="0"/>
    <x v="0"/>
    <x v="0"/>
    <x v="1"/>
    <x v="10"/>
    <x v="5"/>
    <x v="5"/>
    <x v="13"/>
    <x v="1"/>
    <x v="1"/>
    <n v="648.89085233950902"/>
    <n v="947380.644415683"/>
    <n v="3410570.31989646"/>
  </r>
  <r>
    <x v="0"/>
    <x v="0"/>
    <x v="0"/>
    <x v="0"/>
    <x v="1"/>
    <x v="10"/>
    <x v="5"/>
    <x v="5"/>
    <x v="13"/>
    <x v="1"/>
    <x v="2"/>
    <n v="245.280742184334"/>
    <n v="358109.88358912797"/>
    <n v="1289195.5809208599"/>
  </r>
  <r>
    <x v="0"/>
    <x v="0"/>
    <x v="0"/>
    <x v="0"/>
    <x v="1"/>
    <x v="11"/>
    <x v="5"/>
    <x v="5"/>
    <x v="14"/>
    <x v="0"/>
    <x v="0"/>
    <n v="82.831952662722102"/>
    <n v="120934.650887574"/>
    <n v="435364.74319526699"/>
  </r>
  <r>
    <x v="0"/>
    <x v="0"/>
    <x v="0"/>
    <x v="0"/>
    <x v="1"/>
    <x v="11"/>
    <x v="5"/>
    <x v="5"/>
    <x v="14"/>
    <x v="0"/>
    <x v="1"/>
    <n v="141.997633136095"/>
    <n v="207316.54437869901"/>
    <n v="746339.55976331502"/>
  </r>
  <r>
    <x v="0"/>
    <x v="0"/>
    <x v="0"/>
    <x v="0"/>
    <x v="1"/>
    <x v="11"/>
    <x v="5"/>
    <x v="5"/>
    <x v="14"/>
    <x v="0"/>
    <x v="2"/>
    <n v="227.78786982248599"/>
    <n v="332570.28994082898"/>
    <n v="1197253.04378699"/>
  </r>
  <r>
    <x v="0"/>
    <x v="0"/>
    <x v="0"/>
    <x v="0"/>
    <x v="1"/>
    <x v="11"/>
    <x v="5"/>
    <x v="5"/>
    <x v="14"/>
    <x v="1"/>
    <x v="0"/>
    <n v="201.16331360946799"/>
    <n v="293698.43786982301"/>
    <n v="1057314.3763313601"/>
  </r>
  <r>
    <x v="0"/>
    <x v="0"/>
    <x v="0"/>
    <x v="0"/>
    <x v="1"/>
    <x v="11"/>
    <x v="5"/>
    <x v="5"/>
    <x v="14"/>
    <x v="1"/>
    <x v="1"/>
    <n v="493.04733727810799"/>
    <n v="719849.11242603697"/>
    <n v="2591456.8047337299"/>
  </r>
  <r>
    <x v="0"/>
    <x v="0"/>
    <x v="0"/>
    <x v="0"/>
    <x v="1"/>
    <x v="11"/>
    <x v="5"/>
    <x v="5"/>
    <x v="14"/>
    <x v="1"/>
    <x v="2"/>
    <n v="186.37189349112501"/>
    <n v="272102.964497042"/>
    <n v="979570.67218935105"/>
  </r>
  <r>
    <x v="0"/>
    <x v="0"/>
    <x v="0"/>
    <x v="0"/>
    <x v="1"/>
    <x v="12"/>
    <x v="0"/>
    <x v="1"/>
    <x v="31"/>
    <x v="0"/>
    <x v="0"/>
    <n v="37"/>
    <n v="54020"/>
    <n v="194472"/>
  </r>
  <r>
    <x v="0"/>
    <x v="0"/>
    <x v="0"/>
    <x v="0"/>
    <x v="1"/>
    <x v="12"/>
    <x v="0"/>
    <x v="1"/>
    <x v="31"/>
    <x v="0"/>
    <x v="1"/>
    <n v="37"/>
    <n v="54020"/>
    <n v="194472"/>
  </r>
  <r>
    <x v="0"/>
    <x v="0"/>
    <x v="0"/>
    <x v="0"/>
    <x v="1"/>
    <x v="12"/>
    <x v="0"/>
    <x v="1"/>
    <x v="31"/>
    <x v="0"/>
    <x v="2"/>
    <n v="37"/>
    <n v="54020"/>
    <n v="194472"/>
  </r>
  <r>
    <x v="0"/>
    <x v="0"/>
    <x v="0"/>
    <x v="0"/>
    <x v="1"/>
    <x v="12"/>
    <x v="2"/>
    <x v="2"/>
    <x v="17"/>
    <x v="0"/>
    <x v="0"/>
    <n v="-0.2"/>
    <n v="-292"/>
    <n v="-1051.2"/>
  </r>
  <r>
    <x v="0"/>
    <x v="0"/>
    <x v="0"/>
    <x v="0"/>
    <x v="1"/>
    <x v="12"/>
    <x v="2"/>
    <x v="2"/>
    <x v="17"/>
    <x v="1"/>
    <x v="0"/>
    <n v="-0.2"/>
    <n v="-292"/>
    <n v="-1051.2"/>
  </r>
  <r>
    <x v="0"/>
    <x v="0"/>
    <x v="0"/>
    <x v="0"/>
    <x v="1"/>
    <x v="12"/>
    <x v="2"/>
    <x v="2"/>
    <x v="17"/>
    <x v="1"/>
    <x v="1"/>
    <n v="-0.2"/>
    <n v="-292"/>
    <n v="-1051.2"/>
  </r>
  <r>
    <x v="0"/>
    <x v="0"/>
    <x v="0"/>
    <x v="0"/>
    <x v="1"/>
    <x v="12"/>
    <x v="2"/>
    <x v="2"/>
    <x v="17"/>
    <x v="1"/>
    <x v="2"/>
    <n v="-0.2"/>
    <n v="-292"/>
    <n v="-1051.2"/>
  </r>
  <r>
    <x v="0"/>
    <x v="0"/>
    <x v="0"/>
    <x v="0"/>
    <x v="1"/>
    <x v="12"/>
    <x v="2"/>
    <x v="2"/>
    <x v="7"/>
    <x v="0"/>
    <x v="0"/>
    <n v="-27.325628883918199"/>
    <n v="-39895.418170520497"/>
    <n v="-143623.50541387399"/>
  </r>
  <r>
    <x v="0"/>
    <x v="0"/>
    <x v="0"/>
    <x v="0"/>
    <x v="1"/>
    <x v="12"/>
    <x v="2"/>
    <x v="2"/>
    <x v="7"/>
    <x v="1"/>
    <x v="0"/>
    <n v="-87.191381761971996"/>
    <n v="-127299.417372479"/>
    <n v="-458277.90254092502"/>
  </r>
  <r>
    <x v="0"/>
    <x v="0"/>
    <x v="0"/>
    <x v="0"/>
    <x v="1"/>
    <x v="12"/>
    <x v="2"/>
    <x v="2"/>
    <x v="7"/>
    <x v="1"/>
    <x v="1"/>
    <n v="-87.191381761971996"/>
    <n v="-127299.417372479"/>
    <n v="-458277.90254092502"/>
  </r>
  <r>
    <x v="0"/>
    <x v="0"/>
    <x v="0"/>
    <x v="0"/>
    <x v="1"/>
    <x v="12"/>
    <x v="2"/>
    <x v="2"/>
    <x v="7"/>
    <x v="1"/>
    <x v="2"/>
    <n v="-87.191381761971996"/>
    <n v="-127299.417372479"/>
    <n v="-458277.90254092502"/>
  </r>
  <r>
    <x v="0"/>
    <x v="0"/>
    <x v="0"/>
    <x v="0"/>
    <x v="1"/>
    <x v="13"/>
    <x v="2"/>
    <x v="2"/>
    <x v="7"/>
    <x v="1"/>
    <x v="0"/>
    <n v="-10.397475224109"/>
    <n v="-15180.313827199199"/>
    <n v="-54649.129777916998"/>
  </r>
  <r>
    <x v="0"/>
    <x v="0"/>
    <x v="0"/>
    <x v="0"/>
    <x v="1"/>
    <x v="13"/>
    <x v="2"/>
    <x v="2"/>
    <x v="7"/>
    <x v="1"/>
    <x v="1"/>
    <n v="-10.397475224109"/>
    <n v="-15180.313827199199"/>
    <n v="-54649.129777916998"/>
  </r>
  <r>
    <x v="0"/>
    <x v="0"/>
    <x v="0"/>
    <x v="0"/>
    <x v="1"/>
    <x v="13"/>
    <x v="2"/>
    <x v="2"/>
    <x v="7"/>
    <x v="1"/>
    <x v="2"/>
    <n v="-10.397475224109"/>
    <n v="-15180.313827199199"/>
    <n v="-54649.129777916998"/>
  </r>
  <r>
    <x v="0"/>
    <x v="0"/>
    <x v="0"/>
    <x v="1"/>
    <x v="2"/>
    <x v="14"/>
    <x v="3"/>
    <x v="3"/>
    <x v="32"/>
    <x v="0"/>
    <x v="2"/>
    <n v="673.68822933861702"/>
    <n v="983584.81483438099"/>
    <n v="3540905.3334037699"/>
  </r>
  <r>
    <x v="0"/>
    <x v="0"/>
    <x v="0"/>
    <x v="1"/>
    <x v="2"/>
    <x v="14"/>
    <x v="3"/>
    <x v="3"/>
    <x v="32"/>
    <x v="1"/>
    <x v="1"/>
    <n v="0.21519133338825799"/>
    <n v="314.17934674685699"/>
    <n v="1131.04564828869"/>
  </r>
  <r>
    <x v="0"/>
    <x v="0"/>
    <x v="0"/>
    <x v="1"/>
    <x v="2"/>
    <x v="14"/>
    <x v="3"/>
    <x v="3"/>
    <x v="32"/>
    <x v="1"/>
    <x v="2"/>
    <n v="0.46457345845191"/>
    <n v="678.27724933978902"/>
    <n v="2441.7980976232402"/>
  </r>
  <r>
    <x v="0"/>
    <x v="0"/>
    <x v="0"/>
    <x v="1"/>
    <x v="2"/>
    <x v="14"/>
    <x v="5"/>
    <x v="5"/>
    <x v="13"/>
    <x v="0"/>
    <x v="0"/>
    <n v="1959.9976114425999"/>
    <n v="2861596.5127062001"/>
    <n v="10301747.4457423"/>
  </r>
  <r>
    <x v="0"/>
    <x v="0"/>
    <x v="0"/>
    <x v="1"/>
    <x v="2"/>
    <x v="14"/>
    <x v="5"/>
    <x v="5"/>
    <x v="13"/>
    <x v="0"/>
    <x v="1"/>
    <n v="2521.2070841949399"/>
    <n v="3680962.34292462"/>
    <n v="13251464.4345286"/>
  </r>
  <r>
    <x v="0"/>
    <x v="0"/>
    <x v="0"/>
    <x v="1"/>
    <x v="2"/>
    <x v="14"/>
    <x v="5"/>
    <x v="5"/>
    <x v="13"/>
    <x v="0"/>
    <x v="2"/>
    <n v="1542.7966071701101"/>
    <n v="2252483.0464683599"/>
    <n v="8108938.9672860997"/>
  </r>
  <r>
    <x v="0"/>
    <x v="0"/>
    <x v="0"/>
    <x v="1"/>
    <x v="2"/>
    <x v="14"/>
    <x v="5"/>
    <x v="5"/>
    <x v="13"/>
    <x v="1"/>
    <x v="0"/>
    <n v="72.004234239922795"/>
    <n v="105126.181990287"/>
    <n v="378454.25516503397"/>
  </r>
  <r>
    <x v="0"/>
    <x v="0"/>
    <x v="0"/>
    <x v="1"/>
    <x v="2"/>
    <x v="14"/>
    <x v="5"/>
    <x v="5"/>
    <x v="13"/>
    <x v="1"/>
    <x v="1"/>
    <n v="196.95275836214199"/>
    <n v="287551.02720872703"/>
    <n v="1035183.69795142"/>
  </r>
  <r>
    <x v="0"/>
    <x v="0"/>
    <x v="0"/>
    <x v="1"/>
    <x v="2"/>
    <x v="14"/>
    <x v="5"/>
    <x v="5"/>
    <x v="13"/>
    <x v="1"/>
    <x v="2"/>
    <n v="1353.25604939149"/>
    <n v="1975753.8321115801"/>
    <n v="7112713.7956016697"/>
  </r>
  <r>
    <x v="0"/>
    <x v="0"/>
    <x v="0"/>
    <x v="1"/>
    <x v="2"/>
    <x v="15"/>
    <x v="6"/>
    <x v="6"/>
    <x v="33"/>
    <x v="0"/>
    <x v="0"/>
    <n v="35"/>
    <n v="51100"/>
    <n v="183960"/>
  </r>
  <r>
    <x v="0"/>
    <x v="0"/>
    <x v="0"/>
    <x v="1"/>
    <x v="2"/>
    <x v="15"/>
    <x v="6"/>
    <x v="6"/>
    <x v="33"/>
    <x v="0"/>
    <x v="1"/>
    <n v="35"/>
    <n v="51100"/>
    <n v="183960"/>
  </r>
  <r>
    <x v="0"/>
    <x v="0"/>
    <x v="0"/>
    <x v="1"/>
    <x v="2"/>
    <x v="15"/>
    <x v="6"/>
    <x v="6"/>
    <x v="33"/>
    <x v="0"/>
    <x v="2"/>
    <n v="35"/>
    <n v="51100"/>
    <n v="183960"/>
  </r>
  <r>
    <x v="0"/>
    <x v="0"/>
    <x v="0"/>
    <x v="1"/>
    <x v="2"/>
    <x v="15"/>
    <x v="6"/>
    <x v="6"/>
    <x v="33"/>
    <x v="1"/>
    <x v="0"/>
    <n v="35"/>
    <n v="51100"/>
    <n v="183960"/>
  </r>
  <r>
    <x v="0"/>
    <x v="0"/>
    <x v="0"/>
    <x v="1"/>
    <x v="2"/>
    <x v="15"/>
    <x v="6"/>
    <x v="6"/>
    <x v="33"/>
    <x v="1"/>
    <x v="1"/>
    <n v="35"/>
    <n v="51100"/>
    <n v="183960"/>
  </r>
  <r>
    <x v="0"/>
    <x v="0"/>
    <x v="0"/>
    <x v="1"/>
    <x v="2"/>
    <x v="15"/>
    <x v="6"/>
    <x v="6"/>
    <x v="33"/>
    <x v="1"/>
    <x v="2"/>
    <n v="35"/>
    <n v="51100"/>
    <n v="183960"/>
  </r>
  <r>
    <x v="0"/>
    <x v="0"/>
    <x v="0"/>
    <x v="1"/>
    <x v="2"/>
    <x v="16"/>
    <x v="6"/>
    <x v="0"/>
    <x v="34"/>
    <x v="0"/>
    <x v="0"/>
    <n v="95"/>
    <n v="138700"/>
    <n v="499320"/>
  </r>
  <r>
    <x v="0"/>
    <x v="0"/>
    <x v="0"/>
    <x v="1"/>
    <x v="2"/>
    <x v="16"/>
    <x v="6"/>
    <x v="0"/>
    <x v="34"/>
    <x v="0"/>
    <x v="1"/>
    <n v="95"/>
    <n v="138700"/>
    <n v="499320"/>
  </r>
  <r>
    <x v="0"/>
    <x v="0"/>
    <x v="0"/>
    <x v="1"/>
    <x v="2"/>
    <x v="16"/>
    <x v="6"/>
    <x v="0"/>
    <x v="34"/>
    <x v="0"/>
    <x v="2"/>
    <n v="95"/>
    <n v="138700"/>
    <n v="499320"/>
  </r>
  <r>
    <x v="0"/>
    <x v="0"/>
    <x v="0"/>
    <x v="1"/>
    <x v="2"/>
    <x v="16"/>
    <x v="6"/>
    <x v="0"/>
    <x v="34"/>
    <x v="1"/>
    <x v="0"/>
    <n v="95"/>
    <n v="138700"/>
    <n v="499320"/>
  </r>
  <r>
    <x v="0"/>
    <x v="0"/>
    <x v="0"/>
    <x v="1"/>
    <x v="2"/>
    <x v="16"/>
    <x v="6"/>
    <x v="0"/>
    <x v="34"/>
    <x v="1"/>
    <x v="1"/>
    <n v="95"/>
    <n v="138700"/>
    <n v="499320"/>
  </r>
  <r>
    <x v="0"/>
    <x v="0"/>
    <x v="0"/>
    <x v="1"/>
    <x v="2"/>
    <x v="16"/>
    <x v="6"/>
    <x v="0"/>
    <x v="34"/>
    <x v="1"/>
    <x v="2"/>
    <n v="95"/>
    <n v="138700"/>
    <n v="499320"/>
  </r>
  <r>
    <x v="0"/>
    <x v="0"/>
    <x v="0"/>
    <x v="1"/>
    <x v="2"/>
    <x v="16"/>
    <x v="7"/>
    <x v="1"/>
    <x v="35"/>
    <x v="0"/>
    <x v="0"/>
    <n v="12.4940974327475"/>
    <n v="18241.382251811301"/>
    <n v="65668.9761065208"/>
  </r>
  <r>
    <x v="0"/>
    <x v="0"/>
    <x v="0"/>
    <x v="1"/>
    <x v="2"/>
    <x v="16"/>
    <x v="7"/>
    <x v="1"/>
    <x v="35"/>
    <x v="0"/>
    <x v="1"/>
    <n v="12.884097432747501"/>
    <n v="18810.782251811299"/>
    <n v="67718.816106520797"/>
  </r>
  <r>
    <x v="0"/>
    <x v="0"/>
    <x v="0"/>
    <x v="1"/>
    <x v="2"/>
    <x v="16"/>
    <x v="7"/>
    <x v="1"/>
    <x v="35"/>
    <x v="0"/>
    <x v="2"/>
    <n v="10.284097432747499"/>
    <n v="15014.782251811301"/>
    <n v="54053.216106520798"/>
  </r>
  <r>
    <x v="0"/>
    <x v="0"/>
    <x v="0"/>
    <x v="1"/>
    <x v="2"/>
    <x v="16"/>
    <x v="7"/>
    <x v="1"/>
    <x v="35"/>
    <x v="1"/>
    <x v="0"/>
    <n v="0.336112059542998"/>
    <n v="490.72360693277801"/>
    <n v="1766.6049849579999"/>
  </r>
  <r>
    <x v="0"/>
    <x v="0"/>
    <x v="0"/>
    <x v="1"/>
    <x v="2"/>
    <x v="17"/>
    <x v="2"/>
    <x v="2"/>
    <x v="7"/>
    <x v="0"/>
    <x v="0"/>
    <n v="-10.815499808350101"/>
    <n v="-15790.6297201911"/>
    <n v="-56846.266992687903"/>
  </r>
  <r>
    <x v="0"/>
    <x v="0"/>
    <x v="0"/>
    <x v="1"/>
    <x v="2"/>
    <x v="17"/>
    <x v="2"/>
    <x v="2"/>
    <x v="7"/>
    <x v="0"/>
    <x v="1"/>
    <n v="-10.815499808350101"/>
    <n v="-15790.6297201911"/>
    <n v="-56846.266992687903"/>
  </r>
  <r>
    <x v="0"/>
    <x v="0"/>
    <x v="0"/>
    <x v="1"/>
    <x v="2"/>
    <x v="17"/>
    <x v="2"/>
    <x v="2"/>
    <x v="7"/>
    <x v="0"/>
    <x v="2"/>
    <n v="-10.815499808350101"/>
    <n v="-15790.6297201911"/>
    <n v="-56846.266992687903"/>
  </r>
  <r>
    <x v="0"/>
    <x v="0"/>
    <x v="0"/>
    <x v="1"/>
    <x v="2"/>
    <x v="17"/>
    <x v="2"/>
    <x v="2"/>
    <x v="7"/>
    <x v="1"/>
    <x v="0"/>
    <n v="-10.815499808350101"/>
    <n v="-15790.6297201911"/>
    <n v="-56846.266992687903"/>
  </r>
  <r>
    <x v="0"/>
    <x v="0"/>
    <x v="0"/>
    <x v="1"/>
    <x v="2"/>
    <x v="17"/>
    <x v="2"/>
    <x v="2"/>
    <x v="7"/>
    <x v="1"/>
    <x v="1"/>
    <n v="-10.815499808350101"/>
    <n v="-15790.6297201911"/>
    <n v="-56846.266992687903"/>
  </r>
  <r>
    <x v="0"/>
    <x v="0"/>
    <x v="0"/>
    <x v="1"/>
    <x v="2"/>
    <x v="17"/>
    <x v="2"/>
    <x v="2"/>
    <x v="7"/>
    <x v="1"/>
    <x v="2"/>
    <n v="-10.815499808350101"/>
    <n v="-15790.6297201911"/>
    <n v="-56846.266992687903"/>
  </r>
  <r>
    <x v="0"/>
    <x v="0"/>
    <x v="0"/>
    <x v="1"/>
    <x v="2"/>
    <x v="18"/>
    <x v="2"/>
    <x v="2"/>
    <x v="36"/>
    <x v="0"/>
    <x v="0"/>
    <n v="-18.473311103764999"/>
    <n v="-26971.034211496899"/>
    <n v="-97095.723161388902"/>
  </r>
  <r>
    <x v="0"/>
    <x v="0"/>
    <x v="0"/>
    <x v="1"/>
    <x v="2"/>
    <x v="18"/>
    <x v="2"/>
    <x v="2"/>
    <x v="36"/>
    <x v="0"/>
    <x v="1"/>
    <n v="-18.473311103764999"/>
    <n v="-26971.034211496899"/>
    <n v="-97095.723161388902"/>
  </r>
  <r>
    <x v="0"/>
    <x v="0"/>
    <x v="0"/>
    <x v="1"/>
    <x v="2"/>
    <x v="18"/>
    <x v="2"/>
    <x v="2"/>
    <x v="36"/>
    <x v="0"/>
    <x v="2"/>
    <n v="-18.473311103764999"/>
    <n v="-26971.034211496899"/>
    <n v="-97095.723161388902"/>
  </r>
  <r>
    <x v="0"/>
    <x v="0"/>
    <x v="0"/>
    <x v="1"/>
    <x v="2"/>
    <x v="18"/>
    <x v="2"/>
    <x v="2"/>
    <x v="36"/>
    <x v="1"/>
    <x v="0"/>
    <n v="-18.473311103764999"/>
    <n v="-26971.034211496899"/>
    <n v="-97095.723161388902"/>
  </r>
  <r>
    <x v="0"/>
    <x v="0"/>
    <x v="0"/>
    <x v="1"/>
    <x v="2"/>
    <x v="18"/>
    <x v="2"/>
    <x v="2"/>
    <x v="36"/>
    <x v="1"/>
    <x v="1"/>
    <n v="-18.473311103764999"/>
    <n v="-26971.034211496899"/>
    <n v="-97095.723161388902"/>
  </r>
  <r>
    <x v="0"/>
    <x v="0"/>
    <x v="0"/>
    <x v="1"/>
    <x v="2"/>
    <x v="18"/>
    <x v="2"/>
    <x v="2"/>
    <x v="36"/>
    <x v="1"/>
    <x v="2"/>
    <n v="-18.473311103764999"/>
    <n v="-26971.034211496899"/>
    <n v="-97095.723161388902"/>
  </r>
  <r>
    <x v="0"/>
    <x v="0"/>
    <x v="0"/>
    <x v="1"/>
    <x v="2"/>
    <x v="19"/>
    <x v="2"/>
    <x v="2"/>
    <x v="36"/>
    <x v="0"/>
    <x v="0"/>
    <n v="-7.3639106951721098"/>
    <n v="-10751.3096149513"/>
    <n v="-38704.714613824603"/>
  </r>
  <r>
    <x v="0"/>
    <x v="0"/>
    <x v="0"/>
    <x v="1"/>
    <x v="2"/>
    <x v="19"/>
    <x v="2"/>
    <x v="2"/>
    <x v="36"/>
    <x v="0"/>
    <x v="1"/>
    <n v="-7.3639106951721098"/>
    <n v="-10751.3096149513"/>
    <n v="-38704.714613824603"/>
  </r>
  <r>
    <x v="0"/>
    <x v="0"/>
    <x v="0"/>
    <x v="1"/>
    <x v="2"/>
    <x v="19"/>
    <x v="2"/>
    <x v="2"/>
    <x v="36"/>
    <x v="0"/>
    <x v="2"/>
    <n v="-7.3639106951721098"/>
    <n v="-10751.3096149513"/>
    <n v="-38704.714613824603"/>
  </r>
  <r>
    <x v="0"/>
    <x v="0"/>
    <x v="0"/>
    <x v="1"/>
    <x v="2"/>
    <x v="19"/>
    <x v="2"/>
    <x v="2"/>
    <x v="36"/>
    <x v="1"/>
    <x v="0"/>
    <n v="-7.3639106951721098"/>
    <n v="-10751.3096149513"/>
    <n v="-38704.714613824603"/>
  </r>
  <r>
    <x v="0"/>
    <x v="0"/>
    <x v="0"/>
    <x v="1"/>
    <x v="2"/>
    <x v="19"/>
    <x v="2"/>
    <x v="2"/>
    <x v="36"/>
    <x v="1"/>
    <x v="1"/>
    <n v="-7.3639106951721098"/>
    <n v="-10751.3096149513"/>
    <n v="-38704.714613824603"/>
  </r>
  <r>
    <x v="0"/>
    <x v="0"/>
    <x v="0"/>
    <x v="1"/>
    <x v="2"/>
    <x v="19"/>
    <x v="2"/>
    <x v="2"/>
    <x v="36"/>
    <x v="1"/>
    <x v="2"/>
    <n v="-7.3639106951721098"/>
    <n v="-10751.3096149513"/>
    <n v="-38704.714613824603"/>
  </r>
  <r>
    <x v="0"/>
    <x v="0"/>
    <x v="0"/>
    <x v="1"/>
    <x v="2"/>
    <x v="20"/>
    <x v="4"/>
    <x v="4"/>
    <x v="11"/>
    <x v="0"/>
    <x v="0"/>
    <n v="3.0660249894900402"/>
    <n v="4476.39648465545"/>
    <n v="16115.027344759599"/>
  </r>
  <r>
    <x v="0"/>
    <x v="0"/>
    <x v="0"/>
    <x v="1"/>
    <x v="2"/>
    <x v="20"/>
    <x v="4"/>
    <x v="4"/>
    <x v="11"/>
    <x v="0"/>
    <x v="1"/>
    <n v="3.0660249894900402"/>
    <n v="4476.39648465545"/>
    <n v="16115.027344759599"/>
  </r>
  <r>
    <x v="0"/>
    <x v="0"/>
    <x v="0"/>
    <x v="1"/>
    <x v="2"/>
    <x v="20"/>
    <x v="4"/>
    <x v="4"/>
    <x v="11"/>
    <x v="0"/>
    <x v="2"/>
    <n v="3.0660249894900402"/>
    <n v="4476.39648465545"/>
    <n v="16115.027344759599"/>
  </r>
  <r>
    <x v="0"/>
    <x v="0"/>
    <x v="0"/>
    <x v="1"/>
    <x v="2"/>
    <x v="20"/>
    <x v="4"/>
    <x v="4"/>
    <x v="11"/>
    <x v="1"/>
    <x v="0"/>
    <n v="3.7832900790031099"/>
    <n v="5523.60351534455"/>
    <n v="19884.972655240399"/>
  </r>
  <r>
    <x v="0"/>
    <x v="0"/>
    <x v="0"/>
    <x v="1"/>
    <x v="2"/>
    <x v="20"/>
    <x v="4"/>
    <x v="4"/>
    <x v="11"/>
    <x v="1"/>
    <x v="1"/>
    <n v="3.7832900790031099"/>
    <n v="5523.60351534455"/>
    <n v="19884.972655240399"/>
  </r>
  <r>
    <x v="0"/>
    <x v="0"/>
    <x v="0"/>
    <x v="1"/>
    <x v="2"/>
    <x v="20"/>
    <x v="4"/>
    <x v="4"/>
    <x v="11"/>
    <x v="1"/>
    <x v="2"/>
    <n v="3.7832900790031099"/>
    <n v="5523.60351534455"/>
    <n v="19884.972655240399"/>
  </r>
  <r>
    <x v="0"/>
    <x v="0"/>
    <x v="0"/>
    <x v="1"/>
    <x v="2"/>
    <x v="20"/>
    <x v="5"/>
    <x v="5"/>
    <x v="12"/>
    <x v="0"/>
    <x v="0"/>
    <n v="33.218835616438398"/>
    <n v="48499.5"/>
    <n v="174598.2"/>
  </r>
  <r>
    <x v="0"/>
    <x v="0"/>
    <x v="0"/>
    <x v="1"/>
    <x v="2"/>
    <x v="20"/>
    <x v="5"/>
    <x v="5"/>
    <x v="12"/>
    <x v="0"/>
    <x v="1"/>
    <n v="56.946575342465799"/>
    <n v="83142"/>
    <n v="299311.2"/>
  </r>
  <r>
    <x v="0"/>
    <x v="0"/>
    <x v="0"/>
    <x v="1"/>
    <x v="2"/>
    <x v="20"/>
    <x v="5"/>
    <x v="5"/>
    <x v="12"/>
    <x v="0"/>
    <x v="2"/>
    <n v="91.351797945205504"/>
    <n v="133373.625"/>
    <n v="480145.05"/>
  </r>
  <r>
    <x v="0"/>
    <x v="0"/>
    <x v="0"/>
    <x v="1"/>
    <x v="2"/>
    <x v="20"/>
    <x v="5"/>
    <x v="5"/>
    <x v="12"/>
    <x v="1"/>
    <x v="0"/>
    <n v="80.674315068493101"/>
    <n v="117784.5"/>
    <n v="424024.2"/>
  </r>
  <r>
    <x v="0"/>
    <x v="0"/>
    <x v="0"/>
    <x v="1"/>
    <x v="2"/>
    <x v="20"/>
    <x v="5"/>
    <x v="5"/>
    <x v="12"/>
    <x v="1"/>
    <x v="1"/>
    <n v="197.731164383562"/>
    <n v="288687.5"/>
    <n v="1039275"/>
  </r>
  <r>
    <x v="0"/>
    <x v="0"/>
    <x v="0"/>
    <x v="1"/>
    <x v="2"/>
    <x v="20"/>
    <x v="5"/>
    <x v="5"/>
    <x v="12"/>
    <x v="1"/>
    <x v="2"/>
    <n v="74.742380136986299"/>
    <n v="109123.875"/>
    <n v="392845.95"/>
  </r>
  <r>
    <x v="0"/>
    <x v="0"/>
    <x v="0"/>
    <x v="1"/>
    <x v="2"/>
    <x v="20"/>
    <x v="7"/>
    <x v="1"/>
    <x v="37"/>
    <x v="0"/>
    <x v="0"/>
    <n v="10"/>
    <n v="14600"/>
    <n v="52560"/>
  </r>
  <r>
    <x v="0"/>
    <x v="0"/>
    <x v="0"/>
    <x v="1"/>
    <x v="2"/>
    <x v="20"/>
    <x v="7"/>
    <x v="1"/>
    <x v="37"/>
    <x v="0"/>
    <x v="1"/>
    <n v="10"/>
    <n v="14600"/>
    <n v="52560"/>
  </r>
  <r>
    <x v="0"/>
    <x v="0"/>
    <x v="0"/>
    <x v="1"/>
    <x v="2"/>
    <x v="20"/>
    <x v="7"/>
    <x v="1"/>
    <x v="37"/>
    <x v="0"/>
    <x v="2"/>
    <n v="10"/>
    <n v="14600"/>
    <n v="52560"/>
  </r>
  <r>
    <x v="0"/>
    <x v="0"/>
    <x v="0"/>
    <x v="1"/>
    <x v="2"/>
    <x v="20"/>
    <x v="7"/>
    <x v="1"/>
    <x v="37"/>
    <x v="1"/>
    <x v="0"/>
    <n v="10"/>
    <n v="14600"/>
    <n v="52560"/>
  </r>
  <r>
    <x v="0"/>
    <x v="0"/>
    <x v="0"/>
    <x v="1"/>
    <x v="2"/>
    <x v="20"/>
    <x v="7"/>
    <x v="1"/>
    <x v="37"/>
    <x v="1"/>
    <x v="1"/>
    <n v="10"/>
    <n v="14600"/>
    <n v="52560"/>
  </r>
  <r>
    <x v="0"/>
    <x v="0"/>
    <x v="0"/>
    <x v="1"/>
    <x v="2"/>
    <x v="20"/>
    <x v="7"/>
    <x v="1"/>
    <x v="37"/>
    <x v="1"/>
    <x v="2"/>
    <n v="10"/>
    <n v="14600"/>
    <n v="52560"/>
  </r>
  <r>
    <x v="0"/>
    <x v="0"/>
    <x v="0"/>
    <x v="1"/>
    <x v="2"/>
    <x v="21"/>
    <x v="2"/>
    <x v="2"/>
    <x v="36"/>
    <x v="0"/>
    <x v="0"/>
    <n v="-64.759266290500094"/>
    <n v="-94548.528784130103"/>
    <n v="-340374.70362286799"/>
  </r>
  <r>
    <x v="0"/>
    <x v="0"/>
    <x v="0"/>
    <x v="1"/>
    <x v="2"/>
    <x v="21"/>
    <x v="2"/>
    <x v="2"/>
    <x v="36"/>
    <x v="0"/>
    <x v="1"/>
    <n v="-64.759266290500094"/>
    <n v="-94548.528784130103"/>
    <n v="-340374.70362286799"/>
  </r>
  <r>
    <x v="0"/>
    <x v="0"/>
    <x v="0"/>
    <x v="1"/>
    <x v="2"/>
    <x v="21"/>
    <x v="2"/>
    <x v="2"/>
    <x v="36"/>
    <x v="0"/>
    <x v="2"/>
    <n v="-64.759266290500094"/>
    <n v="-94548.528784130103"/>
    <n v="-340374.70362286799"/>
  </r>
  <r>
    <x v="0"/>
    <x v="0"/>
    <x v="0"/>
    <x v="1"/>
    <x v="2"/>
    <x v="21"/>
    <x v="2"/>
    <x v="2"/>
    <x v="36"/>
    <x v="1"/>
    <x v="0"/>
    <n v="-64.759266290500094"/>
    <n v="-94548.528784130103"/>
    <n v="-340374.70362286799"/>
  </r>
  <r>
    <x v="0"/>
    <x v="0"/>
    <x v="0"/>
    <x v="1"/>
    <x v="2"/>
    <x v="21"/>
    <x v="2"/>
    <x v="2"/>
    <x v="36"/>
    <x v="1"/>
    <x v="1"/>
    <n v="-64.759266290500094"/>
    <n v="-94548.528784130103"/>
    <n v="-340374.70362286799"/>
  </r>
  <r>
    <x v="0"/>
    <x v="0"/>
    <x v="0"/>
    <x v="1"/>
    <x v="2"/>
    <x v="21"/>
    <x v="2"/>
    <x v="2"/>
    <x v="36"/>
    <x v="1"/>
    <x v="2"/>
    <n v="-64.759266290500094"/>
    <n v="-94548.528784130103"/>
    <n v="-340374.70362286799"/>
  </r>
  <r>
    <x v="0"/>
    <x v="0"/>
    <x v="0"/>
    <x v="1"/>
    <x v="2"/>
    <x v="21"/>
    <x v="1"/>
    <x v="1"/>
    <x v="38"/>
    <x v="0"/>
    <x v="0"/>
    <n v="17"/>
    <n v="24820"/>
    <n v="89352"/>
  </r>
  <r>
    <x v="0"/>
    <x v="0"/>
    <x v="0"/>
    <x v="1"/>
    <x v="2"/>
    <x v="21"/>
    <x v="1"/>
    <x v="1"/>
    <x v="38"/>
    <x v="0"/>
    <x v="1"/>
    <n v="17"/>
    <n v="24820"/>
    <n v="89352"/>
  </r>
  <r>
    <x v="0"/>
    <x v="0"/>
    <x v="0"/>
    <x v="1"/>
    <x v="2"/>
    <x v="21"/>
    <x v="1"/>
    <x v="1"/>
    <x v="38"/>
    <x v="0"/>
    <x v="2"/>
    <n v="17"/>
    <n v="24820"/>
    <n v="89352"/>
  </r>
  <r>
    <x v="0"/>
    <x v="0"/>
    <x v="0"/>
    <x v="1"/>
    <x v="2"/>
    <x v="21"/>
    <x v="1"/>
    <x v="1"/>
    <x v="38"/>
    <x v="1"/>
    <x v="0"/>
    <n v="17"/>
    <n v="24820"/>
    <n v="89352"/>
  </r>
  <r>
    <x v="0"/>
    <x v="0"/>
    <x v="0"/>
    <x v="1"/>
    <x v="2"/>
    <x v="21"/>
    <x v="1"/>
    <x v="1"/>
    <x v="38"/>
    <x v="1"/>
    <x v="1"/>
    <n v="17"/>
    <n v="24820"/>
    <n v="89352"/>
  </r>
  <r>
    <x v="0"/>
    <x v="0"/>
    <x v="0"/>
    <x v="1"/>
    <x v="2"/>
    <x v="21"/>
    <x v="1"/>
    <x v="1"/>
    <x v="38"/>
    <x v="1"/>
    <x v="2"/>
    <n v="17"/>
    <n v="24820"/>
    <n v="89352"/>
  </r>
  <r>
    <x v="0"/>
    <x v="0"/>
    <x v="0"/>
    <x v="1"/>
    <x v="2"/>
    <x v="22"/>
    <x v="2"/>
    <x v="2"/>
    <x v="36"/>
    <x v="0"/>
    <x v="0"/>
    <n v="-19.308744216966002"/>
    <n v="-28190.766556770399"/>
    <n v="-101486.759604373"/>
  </r>
  <r>
    <x v="0"/>
    <x v="0"/>
    <x v="0"/>
    <x v="1"/>
    <x v="2"/>
    <x v="22"/>
    <x v="2"/>
    <x v="2"/>
    <x v="36"/>
    <x v="0"/>
    <x v="1"/>
    <n v="-19.308744216966002"/>
    <n v="-28190.766556770399"/>
    <n v="-101486.759604373"/>
  </r>
  <r>
    <x v="0"/>
    <x v="0"/>
    <x v="0"/>
    <x v="1"/>
    <x v="2"/>
    <x v="22"/>
    <x v="2"/>
    <x v="2"/>
    <x v="36"/>
    <x v="0"/>
    <x v="2"/>
    <n v="-19.308744216966002"/>
    <n v="-28190.766556770399"/>
    <n v="-101486.759604373"/>
  </r>
  <r>
    <x v="0"/>
    <x v="0"/>
    <x v="0"/>
    <x v="1"/>
    <x v="2"/>
    <x v="22"/>
    <x v="2"/>
    <x v="2"/>
    <x v="36"/>
    <x v="1"/>
    <x v="0"/>
    <n v="-19.308744216966002"/>
    <n v="-28190.766556770399"/>
    <n v="-101486.759604373"/>
  </r>
  <r>
    <x v="0"/>
    <x v="0"/>
    <x v="0"/>
    <x v="1"/>
    <x v="2"/>
    <x v="22"/>
    <x v="2"/>
    <x v="2"/>
    <x v="36"/>
    <x v="1"/>
    <x v="1"/>
    <n v="-19.308744216966002"/>
    <n v="-28190.766556770399"/>
    <n v="-101486.759604373"/>
  </r>
  <r>
    <x v="0"/>
    <x v="0"/>
    <x v="0"/>
    <x v="1"/>
    <x v="2"/>
    <x v="22"/>
    <x v="2"/>
    <x v="2"/>
    <x v="36"/>
    <x v="1"/>
    <x v="2"/>
    <n v="-19.308744216966002"/>
    <n v="-28190.766556770399"/>
    <n v="-101486.759604373"/>
  </r>
  <r>
    <x v="0"/>
    <x v="0"/>
    <x v="0"/>
    <x v="2"/>
    <x v="3"/>
    <x v="23"/>
    <x v="0"/>
    <x v="1"/>
    <x v="39"/>
    <x v="0"/>
    <x v="0"/>
    <n v="4.2"/>
    <n v="6132"/>
    <n v="22075.200000000001"/>
  </r>
  <r>
    <x v="0"/>
    <x v="0"/>
    <x v="0"/>
    <x v="2"/>
    <x v="3"/>
    <x v="23"/>
    <x v="0"/>
    <x v="1"/>
    <x v="39"/>
    <x v="0"/>
    <x v="1"/>
    <n v="4.2"/>
    <n v="6132"/>
    <n v="22075.200000000001"/>
  </r>
  <r>
    <x v="0"/>
    <x v="0"/>
    <x v="0"/>
    <x v="2"/>
    <x v="3"/>
    <x v="23"/>
    <x v="0"/>
    <x v="1"/>
    <x v="39"/>
    <x v="0"/>
    <x v="2"/>
    <n v="4.2"/>
    <n v="6132"/>
    <n v="22075.200000000001"/>
  </r>
  <r>
    <x v="0"/>
    <x v="0"/>
    <x v="0"/>
    <x v="2"/>
    <x v="3"/>
    <x v="23"/>
    <x v="0"/>
    <x v="1"/>
    <x v="39"/>
    <x v="1"/>
    <x v="0"/>
    <n v="0.16800000000000001"/>
    <n v="245.28"/>
    <n v="883.00800000000004"/>
  </r>
  <r>
    <x v="0"/>
    <x v="0"/>
    <x v="0"/>
    <x v="2"/>
    <x v="3"/>
    <x v="23"/>
    <x v="0"/>
    <x v="1"/>
    <x v="39"/>
    <x v="1"/>
    <x v="1"/>
    <n v="0.29399999999999998"/>
    <n v="429.24"/>
    <n v="1545.2639999999999"/>
  </r>
  <r>
    <x v="0"/>
    <x v="0"/>
    <x v="0"/>
    <x v="2"/>
    <x v="3"/>
    <x v="23"/>
    <x v="2"/>
    <x v="2"/>
    <x v="36"/>
    <x v="0"/>
    <x v="0"/>
    <n v="-131.33728697147799"/>
    <n v="-191752.438978358"/>
    <n v="-690308.78032208898"/>
  </r>
  <r>
    <x v="0"/>
    <x v="0"/>
    <x v="0"/>
    <x v="2"/>
    <x v="3"/>
    <x v="23"/>
    <x v="2"/>
    <x v="2"/>
    <x v="36"/>
    <x v="1"/>
    <x v="0"/>
    <n v="-445.63691301396398"/>
    <n v="-650629.893000387"/>
    <n v="-2342267.6148013901"/>
  </r>
  <r>
    <x v="0"/>
    <x v="0"/>
    <x v="0"/>
    <x v="2"/>
    <x v="3"/>
    <x v="23"/>
    <x v="2"/>
    <x v="2"/>
    <x v="36"/>
    <x v="1"/>
    <x v="1"/>
    <n v="-445.63691301396398"/>
    <n v="-650629.893000387"/>
    <n v="-2342267.6148013901"/>
  </r>
  <r>
    <x v="0"/>
    <x v="0"/>
    <x v="0"/>
    <x v="2"/>
    <x v="3"/>
    <x v="23"/>
    <x v="2"/>
    <x v="2"/>
    <x v="36"/>
    <x v="1"/>
    <x v="2"/>
    <n v="-445.63691301396398"/>
    <n v="-650629.893000387"/>
    <n v="-2342267.6148013901"/>
  </r>
  <r>
    <x v="0"/>
    <x v="0"/>
    <x v="0"/>
    <x v="2"/>
    <x v="3"/>
    <x v="23"/>
    <x v="1"/>
    <x v="1"/>
    <x v="40"/>
    <x v="0"/>
    <x v="0"/>
    <n v="72"/>
    <n v="105120"/>
    <n v="378432"/>
  </r>
  <r>
    <x v="0"/>
    <x v="0"/>
    <x v="0"/>
    <x v="2"/>
    <x v="3"/>
    <x v="23"/>
    <x v="1"/>
    <x v="1"/>
    <x v="40"/>
    <x v="0"/>
    <x v="1"/>
    <n v="72"/>
    <n v="105120"/>
    <n v="378432"/>
  </r>
  <r>
    <x v="0"/>
    <x v="0"/>
    <x v="0"/>
    <x v="2"/>
    <x v="3"/>
    <x v="23"/>
    <x v="1"/>
    <x v="1"/>
    <x v="40"/>
    <x v="0"/>
    <x v="2"/>
    <n v="72"/>
    <n v="105120"/>
    <n v="378432"/>
  </r>
  <r>
    <x v="0"/>
    <x v="0"/>
    <x v="0"/>
    <x v="2"/>
    <x v="3"/>
    <x v="23"/>
    <x v="1"/>
    <x v="1"/>
    <x v="40"/>
    <x v="1"/>
    <x v="0"/>
    <n v="72"/>
    <n v="105120"/>
    <n v="378432"/>
  </r>
  <r>
    <x v="0"/>
    <x v="0"/>
    <x v="0"/>
    <x v="2"/>
    <x v="3"/>
    <x v="23"/>
    <x v="1"/>
    <x v="1"/>
    <x v="40"/>
    <x v="1"/>
    <x v="1"/>
    <n v="72"/>
    <n v="105120"/>
    <n v="378432"/>
  </r>
  <r>
    <x v="0"/>
    <x v="0"/>
    <x v="0"/>
    <x v="2"/>
    <x v="3"/>
    <x v="23"/>
    <x v="1"/>
    <x v="1"/>
    <x v="40"/>
    <x v="1"/>
    <x v="2"/>
    <n v="72"/>
    <n v="105120"/>
    <n v="378432"/>
  </r>
  <r>
    <x v="0"/>
    <x v="0"/>
    <x v="0"/>
    <x v="2"/>
    <x v="3"/>
    <x v="23"/>
    <x v="1"/>
    <x v="1"/>
    <x v="26"/>
    <x v="0"/>
    <x v="0"/>
    <n v="580.71243748621998"/>
    <n v="847840.15872988"/>
    <n v="3052224.5714275702"/>
  </r>
  <r>
    <x v="0"/>
    <x v="0"/>
    <x v="0"/>
    <x v="2"/>
    <x v="3"/>
    <x v="23"/>
    <x v="1"/>
    <x v="1"/>
    <x v="26"/>
    <x v="0"/>
    <x v="1"/>
    <n v="580.71243748621998"/>
    <n v="847840.15872988"/>
    <n v="3052224.5714275702"/>
  </r>
  <r>
    <x v="0"/>
    <x v="0"/>
    <x v="0"/>
    <x v="2"/>
    <x v="3"/>
    <x v="23"/>
    <x v="1"/>
    <x v="1"/>
    <x v="26"/>
    <x v="0"/>
    <x v="2"/>
    <n v="580.71243748621998"/>
    <n v="847840.15872988"/>
    <n v="3052224.5714275702"/>
  </r>
  <r>
    <x v="0"/>
    <x v="0"/>
    <x v="0"/>
    <x v="2"/>
    <x v="3"/>
    <x v="23"/>
    <x v="1"/>
    <x v="1"/>
    <x v="26"/>
    <x v="1"/>
    <x v="0"/>
    <n v="580.71243748621998"/>
    <n v="847840.15872988"/>
    <n v="3052224.5714275702"/>
  </r>
  <r>
    <x v="0"/>
    <x v="0"/>
    <x v="0"/>
    <x v="2"/>
    <x v="3"/>
    <x v="23"/>
    <x v="1"/>
    <x v="1"/>
    <x v="26"/>
    <x v="1"/>
    <x v="1"/>
    <n v="580.71243748621998"/>
    <n v="847840.15872988"/>
    <n v="3052224.5714275702"/>
  </r>
  <r>
    <x v="0"/>
    <x v="0"/>
    <x v="0"/>
    <x v="2"/>
    <x v="3"/>
    <x v="23"/>
    <x v="1"/>
    <x v="1"/>
    <x v="26"/>
    <x v="1"/>
    <x v="2"/>
    <n v="580.71243748621998"/>
    <n v="847840.15872988"/>
    <n v="3052224.5714275702"/>
  </r>
  <r>
    <x v="0"/>
    <x v="0"/>
    <x v="0"/>
    <x v="2"/>
    <x v="3"/>
    <x v="23"/>
    <x v="8"/>
    <x v="0"/>
    <x v="41"/>
    <x v="0"/>
    <x v="0"/>
    <n v="48.685714285714297"/>
    <n v="71081.142857142899"/>
    <n v="255892.11428571399"/>
  </r>
  <r>
    <x v="0"/>
    <x v="0"/>
    <x v="0"/>
    <x v="2"/>
    <x v="3"/>
    <x v="23"/>
    <x v="8"/>
    <x v="0"/>
    <x v="41"/>
    <x v="0"/>
    <x v="1"/>
    <n v="48.685714285714297"/>
    <n v="71081.142857142899"/>
    <n v="255892.11428571399"/>
  </r>
  <r>
    <x v="0"/>
    <x v="0"/>
    <x v="0"/>
    <x v="2"/>
    <x v="3"/>
    <x v="23"/>
    <x v="8"/>
    <x v="0"/>
    <x v="41"/>
    <x v="0"/>
    <x v="2"/>
    <n v="48.685714285714297"/>
    <n v="71081.142857142899"/>
    <n v="255892.11428571399"/>
  </r>
  <r>
    <x v="0"/>
    <x v="0"/>
    <x v="0"/>
    <x v="2"/>
    <x v="3"/>
    <x v="23"/>
    <x v="8"/>
    <x v="0"/>
    <x v="41"/>
    <x v="1"/>
    <x v="0"/>
    <n v="2.2719999999999998"/>
    <n v="3317.12"/>
    <n v="11941.632"/>
  </r>
  <r>
    <x v="0"/>
    <x v="0"/>
    <x v="0"/>
    <x v="2"/>
    <x v="3"/>
    <x v="23"/>
    <x v="8"/>
    <x v="0"/>
    <x v="41"/>
    <x v="1"/>
    <x v="1"/>
    <n v="3.976"/>
    <n v="5804.96"/>
    <n v="20897.856"/>
  </r>
  <r>
    <x v="0"/>
    <x v="0"/>
    <x v="0"/>
    <x v="2"/>
    <x v="3"/>
    <x v="23"/>
    <x v="8"/>
    <x v="0"/>
    <x v="42"/>
    <x v="0"/>
    <x v="0"/>
    <n v="190.728476821192"/>
    <n v="278463.57615893998"/>
    <n v="1002468.87417219"/>
  </r>
  <r>
    <x v="0"/>
    <x v="0"/>
    <x v="0"/>
    <x v="2"/>
    <x v="3"/>
    <x v="23"/>
    <x v="8"/>
    <x v="0"/>
    <x v="42"/>
    <x v="0"/>
    <x v="1"/>
    <n v="190.728476821192"/>
    <n v="278463.57615893998"/>
    <n v="1002468.87417219"/>
  </r>
  <r>
    <x v="0"/>
    <x v="0"/>
    <x v="0"/>
    <x v="2"/>
    <x v="3"/>
    <x v="23"/>
    <x v="8"/>
    <x v="0"/>
    <x v="42"/>
    <x v="0"/>
    <x v="2"/>
    <n v="190.728476821192"/>
    <n v="278463.57615893998"/>
    <n v="1002468.87417219"/>
  </r>
  <r>
    <x v="0"/>
    <x v="0"/>
    <x v="0"/>
    <x v="2"/>
    <x v="3"/>
    <x v="23"/>
    <x v="8"/>
    <x v="1"/>
    <x v="43"/>
    <x v="0"/>
    <x v="0"/>
    <n v="36"/>
    <n v="52560"/>
    <n v="189216"/>
  </r>
  <r>
    <x v="0"/>
    <x v="0"/>
    <x v="0"/>
    <x v="2"/>
    <x v="3"/>
    <x v="23"/>
    <x v="8"/>
    <x v="1"/>
    <x v="43"/>
    <x v="0"/>
    <x v="1"/>
    <n v="36"/>
    <n v="52560"/>
    <n v="189216"/>
  </r>
  <r>
    <x v="0"/>
    <x v="0"/>
    <x v="0"/>
    <x v="2"/>
    <x v="3"/>
    <x v="23"/>
    <x v="8"/>
    <x v="1"/>
    <x v="43"/>
    <x v="0"/>
    <x v="2"/>
    <n v="36"/>
    <n v="52560"/>
    <n v="189216"/>
  </r>
  <r>
    <x v="0"/>
    <x v="0"/>
    <x v="0"/>
    <x v="2"/>
    <x v="3"/>
    <x v="23"/>
    <x v="8"/>
    <x v="1"/>
    <x v="43"/>
    <x v="1"/>
    <x v="0"/>
    <n v="33.702477350155803"/>
    <n v="49205.6169312274"/>
    <n v="177140.22095241901"/>
  </r>
  <r>
    <x v="0"/>
    <x v="0"/>
    <x v="0"/>
    <x v="2"/>
    <x v="3"/>
    <x v="23"/>
    <x v="8"/>
    <x v="1"/>
    <x v="43"/>
    <x v="1"/>
    <x v="1"/>
    <n v="34.782477350155801"/>
    <n v="50782.416931227403"/>
    <n v="182816.70095241899"/>
  </r>
  <r>
    <x v="0"/>
    <x v="0"/>
    <x v="0"/>
    <x v="2"/>
    <x v="3"/>
    <x v="23"/>
    <x v="8"/>
    <x v="1"/>
    <x v="43"/>
    <x v="1"/>
    <x v="2"/>
    <n v="31.1244438684739"/>
    <n v="45441.688047971897"/>
    <n v="163590.076972699"/>
  </r>
  <r>
    <x v="0"/>
    <x v="0"/>
    <x v="0"/>
    <x v="2"/>
    <x v="3"/>
    <x v="23"/>
    <x v="8"/>
    <x v="1"/>
    <x v="44"/>
    <x v="0"/>
    <x v="0"/>
    <n v="177.8"/>
    <n v="259588"/>
    <n v="934516.8"/>
  </r>
  <r>
    <x v="0"/>
    <x v="0"/>
    <x v="0"/>
    <x v="2"/>
    <x v="3"/>
    <x v="23"/>
    <x v="8"/>
    <x v="1"/>
    <x v="44"/>
    <x v="0"/>
    <x v="1"/>
    <n v="177.8"/>
    <n v="259588"/>
    <n v="934516.8"/>
  </r>
  <r>
    <x v="0"/>
    <x v="0"/>
    <x v="0"/>
    <x v="2"/>
    <x v="3"/>
    <x v="23"/>
    <x v="8"/>
    <x v="1"/>
    <x v="44"/>
    <x v="0"/>
    <x v="2"/>
    <n v="177.8"/>
    <n v="259588"/>
    <n v="934516.8"/>
  </r>
  <r>
    <x v="0"/>
    <x v="0"/>
    <x v="0"/>
    <x v="2"/>
    <x v="3"/>
    <x v="23"/>
    <x v="8"/>
    <x v="1"/>
    <x v="44"/>
    <x v="1"/>
    <x v="0"/>
    <n v="172.46600000000001"/>
    <n v="251800.36"/>
    <n v="906481.29599999997"/>
  </r>
  <r>
    <x v="0"/>
    <x v="0"/>
    <x v="0"/>
    <x v="2"/>
    <x v="3"/>
    <x v="23"/>
    <x v="8"/>
    <x v="1"/>
    <x v="44"/>
    <x v="1"/>
    <x v="1"/>
    <n v="177.8"/>
    <n v="259588"/>
    <n v="934516.8"/>
  </r>
  <r>
    <x v="0"/>
    <x v="0"/>
    <x v="0"/>
    <x v="2"/>
    <x v="3"/>
    <x v="23"/>
    <x v="8"/>
    <x v="1"/>
    <x v="44"/>
    <x v="1"/>
    <x v="2"/>
    <n v="165.35400000000001"/>
    <n v="241416.84"/>
    <n v="869100.62399999995"/>
  </r>
  <r>
    <x v="0"/>
    <x v="0"/>
    <x v="0"/>
    <x v="2"/>
    <x v="3"/>
    <x v="23"/>
    <x v="8"/>
    <x v="1"/>
    <x v="45"/>
    <x v="0"/>
    <x v="0"/>
    <n v="12"/>
    <n v="17520"/>
    <n v="63072"/>
  </r>
  <r>
    <x v="0"/>
    <x v="0"/>
    <x v="0"/>
    <x v="2"/>
    <x v="3"/>
    <x v="23"/>
    <x v="8"/>
    <x v="1"/>
    <x v="45"/>
    <x v="0"/>
    <x v="1"/>
    <n v="12"/>
    <n v="17520"/>
    <n v="63072"/>
  </r>
  <r>
    <x v="0"/>
    <x v="0"/>
    <x v="0"/>
    <x v="2"/>
    <x v="3"/>
    <x v="23"/>
    <x v="8"/>
    <x v="1"/>
    <x v="45"/>
    <x v="0"/>
    <x v="2"/>
    <n v="12"/>
    <n v="17520"/>
    <n v="63072"/>
  </r>
  <r>
    <x v="0"/>
    <x v="0"/>
    <x v="0"/>
    <x v="2"/>
    <x v="3"/>
    <x v="23"/>
    <x v="8"/>
    <x v="1"/>
    <x v="45"/>
    <x v="1"/>
    <x v="0"/>
    <n v="12"/>
    <n v="17520"/>
    <n v="63072"/>
  </r>
  <r>
    <x v="0"/>
    <x v="0"/>
    <x v="0"/>
    <x v="2"/>
    <x v="3"/>
    <x v="23"/>
    <x v="8"/>
    <x v="1"/>
    <x v="45"/>
    <x v="1"/>
    <x v="1"/>
    <n v="12"/>
    <n v="17520"/>
    <n v="63072"/>
  </r>
  <r>
    <x v="0"/>
    <x v="0"/>
    <x v="0"/>
    <x v="2"/>
    <x v="3"/>
    <x v="23"/>
    <x v="8"/>
    <x v="1"/>
    <x v="45"/>
    <x v="1"/>
    <x v="2"/>
    <n v="12"/>
    <n v="17520"/>
    <n v="63072"/>
  </r>
  <r>
    <x v="0"/>
    <x v="0"/>
    <x v="0"/>
    <x v="2"/>
    <x v="3"/>
    <x v="23"/>
    <x v="7"/>
    <x v="1"/>
    <x v="46"/>
    <x v="0"/>
    <x v="0"/>
    <n v="532.41983686323397"/>
    <n v="777332.96182032104"/>
    <n v="2798398.66255316"/>
  </r>
  <r>
    <x v="0"/>
    <x v="0"/>
    <x v="0"/>
    <x v="2"/>
    <x v="3"/>
    <x v="23"/>
    <x v="7"/>
    <x v="1"/>
    <x v="46"/>
    <x v="0"/>
    <x v="1"/>
    <n v="660.586836863234"/>
    <n v="964456.78182032099"/>
    <n v="3472044.4145531598"/>
  </r>
  <r>
    <x v="0"/>
    <x v="0"/>
    <x v="0"/>
    <x v="2"/>
    <x v="3"/>
    <x v="23"/>
    <x v="7"/>
    <x v="1"/>
    <x v="46"/>
    <x v="0"/>
    <x v="2"/>
    <n v="667.32931362864304"/>
    <n v="974300.79789781896"/>
    <n v="3507482.8724321499"/>
  </r>
  <r>
    <x v="0"/>
    <x v="0"/>
    <x v="0"/>
    <x v="2"/>
    <x v="3"/>
    <x v="23"/>
    <x v="7"/>
    <x v="1"/>
    <x v="47"/>
    <x v="0"/>
    <x v="0"/>
    <n v="77"/>
    <n v="112420"/>
    <n v="404712"/>
  </r>
  <r>
    <x v="0"/>
    <x v="0"/>
    <x v="0"/>
    <x v="2"/>
    <x v="3"/>
    <x v="23"/>
    <x v="7"/>
    <x v="1"/>
    <x v="47"/>
    <x v="0"/>
    <x v="1"/>
    <n v="77"/>
    <n v="112420"/>
    <n v="404712"/>
  </r>
  <r>
    <x v="0"/>
    <x v="0"/>
    <x v="0"/>
    <x v="2"/>
    <x v="3"/>
    <x v="23"/>
    <x v="7"/>
    <x v="1"/>
    <x v="47"/>
    <x v="0"/>
    <x v="2"/>
    <n v="77"/>
    <n v="112420"/>
    <n v="404712"/>
  </r>
  <r>
    <x v="0"/>
    <x v="0"/>
    <x v="0"/>
    <x v="2"/>
    <x v="3"/>
    <x v="24"/>
    <x v="0"/>
    <x v="0"/>
    <x v="48"/>
    <x v="0"/>
    <x v="0"/>
    <n v="12.8989688528056"/>
    <n v="18832.494525096201"/>
    <n v="67796.980290346502"/>
  </r>
  <r>
    <x v="0"/>
    <x v="0"/>
    <x v="0"/>
    <x v="2"/>
    <x v="3"/>
    <x v="24"/>
    <x v="0"/>
    <x v="0"/>
    <x v="48"/>
    <x v="0"/>
    <x v="1"/>
    <n v="41.498968852805604"/>
    <n v="60588.494525096197"/>
    <n v="218118.580290346"/>
  </r>
  <r>
    <x v="0"/>
    <x v="0"/>
    <x v="0"/>
    <x v="2"/>
    <x v="3"/>
    <x v="24"/>
    <x v="0"/>
    <x v="0"/>
    <x v="48"/>
    <x v="0"/>
    <x v="2"/>
    <n v="48.098968852805598"/>
    <n v="70224.494525096205"/>
    <n v="252808.180290346"/>
  </r>
  <r>
    <x v="0"/>
    <x v="0"/>
    <x v="0"/>
    <x v="2"/>
    <x v="3"/>
    <x v="24"/>
    <x v="8"/>
    <x v="1"/>
    <x v="49"/>
    <x v="0"/>
    <x v="0"/>
    <n v="77.599999999999994"/>
    <n v="113296"/>
    <n v="407865.59999999998"/>
  </r>
  <r>
    <x v="0"/>
    <x v="0"/>
    <x v="0"/>
    <x v="2"/>
    <x v="3"/>
    <x v="24"/>
    <x v="8"/>
    <x v="1"/>
    <x v="49"/>
    <x v="0"/>
    <x v="1"/>
    <n v="80"/>
    <n v="116800"/>
    <n v="420480"/>
  </r>
  <r>
    <x v="0"/>
    <x v="0"/>
    <x v="0"/>
    <x v="2"/>
    <x v="3"/>
    <x v="24"/>
    <x v="8"/>
    <x v="1"/>
    <x v="49"/>
    <x v="0"/>
    <x v="2"/>
    <n v="80"/>
    <n v="116800"/>
    <n v="420480"/>
  </r>
  <r>
    <x v="0"/>
    <x v="0"/>
    <x v="0"/>
    <x v="2"/>
    <x v="3"/>
    <x v="24"/>
    <x v="8"/>
    <x v="1"/>
    <x v="50"/>
    <x v="0"/>
    <x v="0"/>
    <n v="63.05"/>
    <n v="92053"/>
    <n v="331390.8"/>
  </r>
  <r>
    <x v="0"/>
    <x v="0"/>
    <x v="0"/>
    <x v="2"/>
    <x v="3"/>
    <x v="24"/>
    <x v="8"/>
    <x v="1"/>
    <x v="50"/>
    <x v="0"/>
    <x v="1"/>
    <n v="65"/>
    <n v="94900"/>
    <n v="341640"/>
  </r>
  <r>
    <x v="0"/>
    <x v="0"/>
    <x v="0"/>
    <x v="2"/>
    <x v="3"/>
    <x v="24"/>
    <x v="8"/>
    <x v="1"/>
    <x v="50"/>
    <x v="0"/>
    <x v="2"/>
    <n v="65"/>
    <n v="94900"/>
    <n v="341640"/>
  </r>
  <r>
    <x v="0"/>
    <x v="0"/>
    <x v="0"/>
    <x v="2"/>
    <x v="3"/>
    <x v="24"/>
    <x v="8"/>
    <x v="0"/>
    <x v="51"/>
    <x v="0"/>
    <x v="0"/>
    <n v="142.27500000000001"/>
    <n v="207721.5"/>
    <n v="747797.4"/>
  </r>
  <r>
    <x v="0"/>
    <x v="0"/>
    <x v="0"/>
    <x v="2"/>
    <x v="3"/>
    <x v="24"/>
    <x v="8"/>
    <x v="0"/>
    <x v="51"/>
    <x v="0"/>
    <x v="1"/>
    <n v="142.27500000000001"/>
    <n v="207721.5"/>
    <n v="747797.4"/>
  </r>
  <r>
    <x v="0"/>
    <x v="0"/>
    <x v="0"/>
    <x v="2"/>
    <x v="3"/>
    <x v="24"/>
    <x v="8"/>
    <x v="0"/>
    <x v="51"/>
    <x v="0"/>
    <x v="2"/>
    <n v="142.27500000000001"/>
    <n v="207721.5"/>
    <n v="747797.4"/>
  </r>
  <r>
    <x v="0"/>
    <x v="0"/>
    <x v="0"/>
    <x v="2"/>
    <x v="3"/>
    <x v="24"/>
    <x v="8"/>
    <x v="0"/>
    <x v="51"/>
    <x v="1"/>
    <x v="0"/>
    <n v="142.27500000000001"/>
    <n v="207721.5"/>
    <n v="747797.4"/>
  </r>
  <r>
    <x v="0"/>
    <x v="0"/>
    <x v="0"/>
    <x v="2"/>
    <x v="3"/>
    <x v="24"/>
    <x v="8"/>
    <x v="0"/>
    <x v="51"/>
    <x v="1"/>
    <x v="1"/>
    <n v="142.27500000000001"/>
    <n v="207721.5"/>
    <n v="747797.4"/>
  </r>
  <r>
    <x v="0"/>
    <x v="0"/>
    <x v="0"/>
    <x v="2"/>
    <x v="3"/>
    <x v="24"/>
    <x v="8"/>
    <x v="0"/>
    <x v="51"/>
    <x v="1"/>
    <x v="2"/>
    <n v="142.27500000000001"/>
    <n v="207721.5"/>
    <n v="747797.4"/>
  </r>
  <r>
    <x v="0"/>
    <x v="0"/>
    <x v="0"/>
    <x v="2"/>
    <x v="3"/>
    <x v="24"/>
    <x v="8"/>
    <x v="0"/>
    <x v="52"/>
    <x v="0"/>
    <x v="0"/>
    <n v="108"/>
    <n v="157680"/>
    <n v="567648"/>
  </r>
  <r>
    <x v="0"/>
    <x v="0"/>
    <x v="0"/>
    <x v="2"/>
    <x v="3"/>
    <x v="24"/>
    <x v="8"/>
    <x v="0"/>
    <x v="52"/>
    <x v="0"/>
    <x v="1"/>
    <n v="108"/>
    <n v="157680"/>
    <n v="567648"/>
  </r>
  <r>
    <x v="0"/>
    <x v="0"/>
    <x v="0"/>
    <x v="2"/>
    <x v="3"/>
    <x v="24"/>
    <x v="8"/>
    <x v="0"/>
    <x v="52"/>
    <x v="0"/>
    <x v="2"/>
    <n v="108"/>
    <n v="157680"/>
    <n v="567648"/>
  </r>
  <r>
    <x v="0"/>
    <x v="0"/>
    <x v="0"/>
    <x v="2"/>
    <x v="3"/>
    <x v="24"/>
    <x v="8"/>
    <x v="0"/>
    <x v="52"/>
    <x v="1"/>
    <x v="1"/>
    <n v="4.05"/>
    <n v="5913"/>
    <n v="21286.799999999999"/>
  </r>
  <r>
    <x v="0"/>
    <x v="0"/>
    <x v="0"/>
    <x v="2"/>
    <x v="3"/>
    <x v="25"/>
    <x v="0"/>
    <x v="1"/>
    <x v="53"/>
    <x v="0"/>
    <x v="0"/>
    <n v="432"/>
    <n v="630720"/>
    <n v="2270592"/>
  </r>
  <r>
    <x v="0"/>
    <x v="0"/>
    <x v="0"/>
    <x v="2"/>
    <x v="3"/>
    <x v="25"/>
    <x v="0"/>
    <x v="1"/>
    <x v="53"/>
    <x v="0"/>
    <x v="1"/>
    <n v="432"/>
    <n v="630720"/>
    <n v="2270592"/>
  </r>
  <r>
    <x v="0"/>
    <x v="0"/>
    <x v="0"/>
    <x v="2"/>
    <x v="3"/>
    <x v="25"/>
    <x v="0"/>
    <x v="1"/>
    <x v="53"/>
    <x v="0"/>
    <x v="2"/>
    <n v="432"/>
    <n v="630720"/>
    <n v="2270592"/>
  </r>
  <r>
    <x v="0"/>
    <x v="0"/>
    <x v="0"/>
    <x v="2"/>
    <x v="3"/>
    <x v="25"/>
    <x v="0"/>
    <x v="1"/>
    <x v="53"/>
    <x v="1"/>
    <x v="0"/>
    <n v="177.863308486969"/>
    <n v="259680.43039097401"/>
    <n v="934849.54940750694"/>
  </r>
  <r>
    <x v="0"/>
    <x v="0"/>
    <x v="0"/>
    <x v="2"/>
    <x v="3"/>
    <x v="25"/>
    <x v="0"/>
    <x v="1"/>
    <x v="53"/>
    <x v="1"/>
    <x v="1"/>
    <n v="190.82330848696901"/>
    <n v="278602.03039097402"/>
    <n v="1002967.30940751"/>
  </r>
  <r>
    <x v="0"/>
    <x v="0"/>
    <x v="0"/>
    <x v="2"/>
    <x v="3"/>
    <x v="25"/>
    <x v="0"/>
    <x v="1"/>
    <x v="53"/>
    <x v="1"/>
    <x v="2"/>
    <n v="160.583308486969"/>
    <n v="234451.63039097399"/>
    <n v="844025.86940750701"/>
  </r>
  <r>
    <x v="0"/>
    <x v="0"/>
    <x v="0"/>
    <x v="2"/>
    <x v="3"/>
    <x v="25"/>
    <x v="2"/>
    <x v="2"/>
    <x v="54"/>
    <x v="1"/>
    <x v="0"/>
    <n v="-48.148148148148103"/>
    <n v="-70296.296296296307"/>
    <n v="-253066.66666666701"/>
  </r>
  <r>
    <x v="0"/>
    <x v="0"/>
    <x v="0"/>
    <x v="2"/>
    <x v="3"/>
    <x v="25"/>
    <x v="2"/>
    <x v="2"/>
    <x v="54"/>
    <x v="1"/>
    <x v="2"/>
    <n v="-48.148148148148103"/>
    <n v="-70296.296296296307"/>
    <n v="-253066.66666666701"/>
  </r>
  <r>
    <x v="0"/>
    <x v="0"/>
    <x v="0"/>
    <x v="2"/>
    <x v="3"/>
    <x v="25"/>
    <x v="1"/>
    <x v="1"/>
    <x v="55"/>
    <x v="0"/>
    <x v="0"/>
    <n v="41.5"/>
    <n v="60590"/>
    <n v="218124"/>
  </r>
  <r>
    <x v="0"/>
    <x v="0"/>
    <x v="0"/>
    <x v="2"/>
    <x v="3"/>
    <x v="25"/>
    <x v="1"/>
    <x v="1"/>
    <x v="55"/>
    <x v="0"/>
    <x v="1"/>
    <n v="41.5"/>
    <n v="60590"/>
    <n v="218124"/>
  </r>
  <r>
    <x v="0"/>
    <x v="0"/>
    <x v="0"/>
    <x v="2"/>
    <x v="3"/>
    <x v="25"/>
    <x v="1"/>
    <x v="1"/>
    <x v="55"/>
    <x v="0"/>
    <x v="2"/>
    <n v="41.5"/>
    <n v="60590"/>
    <n v="218124"/>
  </r>
  <r>
    <x v="0"/>
    <x v="0"/>
    <x v="0"/>
    <x v="2"/>
    <x v="3"/>
    <x v="25"/>
    <x v="1"/>
    <x v="1"/>
    <x v="55"/>
    <x v="1"/>
    <x v="0"/>
    <n v="41.5"/>
    <n v="60590"/>
    <n v="218124"/>
  </r>
  <r>
    <x v="0"/>
    <x v="0"/>
    <x v="0"/>
    <x v="2"/>
    <x v="3"/>
    <x v="25"/>
    <x v="1"/>
    <x v="1"/>
    <x v="55"/>
    <x v="1"/>
    <x v="1"/>
    <n v="41.5"/>
    <n v="60590"/>
    <n v="218124"/>
  </r>
  <r>
    <x v="0"/>
    <x v="0"/>
    <x v="0"/>
    <x v="2"/>
    <x v="3"/>
    <x v="25"/>
    <x v="1"/>
    <x v="1"/>
    <x v="55"/>
    <x v="1"/>
    <x v="2"/>
    <n v="41.5"/>
    <n v="60590"/>
    <n v="218124"/>
  </r>
  <r>
    <x v="0"/>
    <x v="0"/>
    <x v="0"/>
    <x v="2"/>
    <x v="3"/>
    <x v="25"/>
    <x v="1"/>
    <x v="1"/>
    <x v="26"/>
    <x v="0"/>
    <x v="0"/>
    <n v="278.90981187328299"/>
    <n v="407208.32533499302"/>
    <n v="1465949.97120597"/>
  </r>
  <r>
    <x v="0"/>
    <x v="0"/>
    <x v="0"/>
    <x v="2"/>
    <x v="3"/>
    <x v="25"/>
    <x v="1"/>
    <x v="1"/>
    <x v="26"/>
    <x v="0"/>
    <x v="1"/>
    <n v="278.90981187328299"/>
    <n v="407208.32533499302"/>
    <n v="1465949.97120597"/>
  </r>
  <r>
    <x v="0"/>
    <x v="0"/>
    <x v="0"/>
    <x v="2"/>
    <x v="3"/>
    <x v="25"/>
    <x v="1"/>
    <x v="1"/>
    <x v="26"/>
    <x v="0"/>
    <x v="2"/>
    <n v="278.90981187328299"/>
    <n v="407208.32533499302"/>
    <n v="1465949.97120597"/>
  </r>
  <r>
    <x v="0"/>
    <x v="0"/>
    <x v="0"/>
    <x v="2"/>
    <x v="3"/>
    <x v="25"/>
    <x v="1"/>
    <x v="1"/>
    <x v="26"/>
    <x v="1"/>
    <x v="0"/>
    <n v="278.90981187328299"/>
    <n v="407208.32533499302"/>
    <n v="1465949.97120597"/>
  </r>
  <r>
    <x v="0"/>
    <x v="0"/>
    <x v="0"/>
    <x v="2"/>
    <x v="3"/>
    <x v="25"/>
    <x v="1"/>
    <x v="1"/>
    <x v="26"/>
    <x v="1"/>
    <x v="1"/>
    <n v="278.90981187328299"/>
    <n v="407208.32533499302"/>
    <n v="1465949.97120597"/>
  </r>
  <r>
    <x v="0"/>
    <x v="0"/>
    <x v="0"/>
    <x v="2"/>
    <x v="3"/>
    <x v="25"/>
    <x v="1"/>
    <x v="1"/>
    <x v="26"/>
    <x v="1"/>
    <x v="2"/>
    <n v="278.90981187328299"/>
    <n v="407208.32533499302"/>
    <n v="1465949.97120597"/>
  </r>
  <r>
    <x v="0"/>
    <x v="0"/>
    <x v="0"/>
    <x v="2"/>
    <x v="3"/>
    <x v="25"/>
    <x v="9"/>
    <x v="1"/>
    <x v="56"/>
    <x v="0"/>
    <x v="0"/>
    <n v="1.6"/>
    <n v="2336"/>
    <n v="8409.6"/>
  </r>
  <r>
    <x v="0"/>
    <x v="0"/>
    <x v="0"/>
    <x v="2"/>
    <x v="3"/>
    <x v="25"/>
    <x v="9"/>
    <x v="1"/>
    <x v="56"/>
    <x v="0"/>
    <x v="1"/>
    <n v="1.6"/>
    <n v="2336"/>
    <n v="8409.6"/>
  </r>
  <r>
    <x v="0"/>
    <x v="0"/>
    <x v="0"/>
    <x v="2"/>
    <x v="3"/>
    <x v="25"/>
    <x v="9"/>
    <x v="1"/>
    <x v="56"/>
    <x v="0"/>
    <x v="2"/>
    <n v="1.6"/>
    <n v="2336"/>
    <n v="8409.6"/>
  </r>
  <r>
    <x v="0"/>
    <x v="0"/>
    <x v="0"/>
    <x v="2"/>
    <x v="3"/>
    <x v="25"/>
    <x v="9"/>
    <x v="1"/>
    <x v="56"/>
    <x v="1"/>
    <x v="0"/>
    <n v="1.6"/>
    <n v="2336"/>
    <n v="8409.6"/>
  </r>
  <r>
    <x v="0"/>
    <x v="0"/>
    <x v="0"/>
    <x v="2"/>
    <x v="3"/>
    <x v="25"/>
    <x v="9"/>
    <x v="1"/>
    <x v="56"/>
    <x v="1"/>
    <x v="1"/>
    <n v="1.6"/>
    <n v="2336"/>
    <n v="8409.6"/>
  </r>
  <r>
    <x v="0"/>
    <x v="0"/>
    <x v="0"/>
    <x v="2"/>
    <x v="3"/>
    <x v="25"/>
    <x v="9"/>
    <x v="1"/>
    <x v="56"/>
    <x v="1"/>
    <x v="2"/>
    <n v="1.6"/>
    <n v="2336"/>
    <n v="8409.6"/>
  </r>
  <r>
    <x v="0"/>
    <x v="0"/>
    <x v="0"/>
    <x v="2"/>
    <x v="3"/>
    <x v="25"/>
    <x v="7"/>
    <x v="1"/>
    <x v="57"/>
    <x v="0"/>
    <x v="0"/>
    <n v="115.43"/>
    <n v="168527.8"/>
    <n v="606700.07999999996"/>
  </r>
  <r>
    <x v="0"/>
    <x v="0"/>
    <x v="0"/>
    <x v="2"/>
    <x v="3"/>
    <x v="25"/>
    <x v="7"/>
    <x v="1"/>
    <x v="57"/>
    <x v="0"/>
    <x v="1"/>
    <n v="119"/>
    <n v="173740"/>
    <n v="625464"/>
  </r>
  <r>
    <x v="0"/>
    <x v="0"/>
    <x v="0"/>
    <x v="2"/>
    <x v="3"/>
    <x v="25"/>
    <x v="7"/>
    <x v="1"/>
    <x v="57"/>
    <x v="0"/>
    <x v="2"/>
    <n v="119"/>
    <n v="173740"/>
    <n v="625464"/>
  </r>
  <r>
    <x v="0"/>
    <x v="0"/>
    <x v="0"/>
    <x v="2"/>
    <x v="3"/>
    <x v="26"/>
    <x v="0"/>
    <x v="1"/>
    <x v="58"/>
    <x v="0"/>
    <x v="0"/>
    <n v="230"/>
    <n v="335800"/>
    <n v="1208880"/>
  </r>
  <r>
    <x v="0"/>
    <x v="0"/>
    <x v="0"/>
    <x v="2"/>
    <x v="3"/>
    <x v="26"/>
    <x v="0"/>
    <x v="1"/>
    <x v="58"/>
    <x v="0"/>
    <x v="1"/>
    <n v="230"/>
    <n v="335800"/>
    <n v="1208880"/>
  </r>
  <r>
    <x v="0"/>
    <x v="0"/>
    <x v="0"/>
    <x v="2"/>
    <x v="3"/>
    <x v="26"/>
    <x v="0"/>
    <x v="1"/>
    <x v="58"/>
    <x v="0"/>
    <x v="2"/>
    <n v="230"/>
    <n v="335800"/>
    <n v="1208880"/>
  </r>
  <r>
    <x v="0"/>
    <x v="0"/>
    <x v="0"/>
    <x v="2"/>
    <x v="3"/>
    <x v="26"/>
    <x v="0"/>
    <x v="1"/>
    <x v="58"/>
    <x v="1"/>
    <x v="0"/>
    <n v="230"/>
    <n v="335800"/>
    <n v="1208880"/>
  </r>
  <r>
    <x v="0"/>
    <x v="0"/>
    <x v="0"/>
    <x v="2"/>
    <x v="3"/>
    <x v="26"/>
    <x v="0"/>
    <x v="1"/>
    <x v="58"/>
    <x v="1"/>
    <x v="1"/>
    <n v="230"/>
    <n v="335800"/>
    <n v="1208880"/>
  </r>
  <r>
    <x v="0"/>
    <x v="0"/>
    <x v="0"/>
    <x v="2"/>
    <x v="3"/>
    <x v="26"/>
    <x v="0"/>
    <x v="1"/>
    <x v="58"/>
    <x v="1"/>
    <x v="2"/>
    <n v="230"/>
    <n v="335800"/>
    <n v="1208880"/>
  </r>
  <r>
    <x v="0"/>
    <x v="0"/>
    <x v="0"/>
    <x v="2"/>
    <x v="3"/>
    <x v="26"/>
    <x v="1"/>
    <x v="1"/>
    <x v="55"/>
    <x v="0"/>
    <x v="0"/>
    <n v="23"/>
    <n v="33580"/>
    <n v="120888"/>
  </r>
  <r>
    <x v="0"/>
    <x v="0"/>
    <x v="0"/>
    <x v="2"/>
    <x v="3"/>
    <x v="26"/>
    <x v="1"/>
    <x v="1"/>
    <x v="55"/>
    <x v="0"/>
    <x v="1"/>
    <n v="23"/>
    <n v="33580"/>
    <n v="120888"/>
  </r>
  <r>
    <x v="0"/>
    <x v="0"/>
    <x v="0"/>
    <x v="2"/>
    <x v="3"/>
    <x v="26"/>
    <x v="1"/>
    <x v="1"/>
    <x v="55"/>
    <x v="0"/>
    <x v="2"/>
    <n v="23"/>
    <n v="33580"/>
    <n v="120888"/>
  </r>
  <r>
    <x v="0"/>
    <x v="0"/>
    <x v="0"/>
    <x v="2"/>
    <x v="3"/>
    <x v="26"/>
    <x v="1"/>
    <x v="1"/>
    <x v="55"/>
    <x v="1"/>
    <x v="0"/>
    <n v="23"/>
    <n v="33580"/>
    <n v="120888"/>
  </r>
  <r>
    <x v="0"/>
    <x v="0"/>
    <x v="0"/>
    <x v="2"/>
    <x v="3"/>
    <x v="26"/>
    <x v="1"/>
    <x v="1"/>
    <x v="55"/>
    <x v="1"/>
    <x v="1"/>
    <n v="23"/>
    <n v="33580"/>
    <n v="120888"/>
  </r>
  <r>
    <x v="0"/>
    <x v="0"/>
    <x v="0"/>
    <x v="2"/>
    <x v="3"/>
    <x v="26"/>
    <x v="1"/>
    <x v="1"/>
    <x v="55"/>
    <x v="1"/>
    <x v="2"/>
    <n v="23"/>
    <n v="33580"/>
    <n v="120888"/>
  </r>
  <r>
    <x v="0"/>
    <x v="0"/>
    <x v="0"/>
    <x v="2"/>
    <x v="3"/>
    <x v="26"/>
    <x v="9"/>
    <x v="1"/>
    <x v="59"/>
    <x v="0"/>
    <x v="0"/>
    <n v="110"/>
    <n v="160600"/>
    <n v="578160"/>
  </r>
  <r>
    <x v="0"/>
    <x v="0"/>
    <x v="0"/>
    <x v="2"/>
    <x v="3"/>
    <x v="26"/>
    <x v="9"/>
    <x v="1"/>
    <x v="59"/>
    <x v="0"/>
    <x v="1"/>
    <n v="110"/>
    <n v="160600"/>
    <n v="578160"/>
  </r>
  <r>
    <x v="0"/>
    <x v="0"/>
    <x v="0"/>
    <x v="2"/>
    <x v="3"/>
    <x v="26"/>
    <x v="9"/>
    <x v="1"/>
    <x v="59"/>
    <x v="0"/>
    <x v="2"/>
    <n v="110"/>
    <n v="160600"/>
    <n v="578160"/>
  </r>
  <r>
    <x v="0"/>
    <x v="0"/>
    <x v="0"/>
    <x v="2"/>
    <x v="3"/>
    <x v="26"/>
    <x v="9"/>
    <x v="1"/>
    <x v="59"/>
    <x v="1"/>
    <x v="0"/>
    <n v="110"/>
    <n v="160600"/>
    <n v="578160"/>
  </r>
  <r>
    <x v="0"/>
    <x v="0"/>
    <x v="0"/>
    <x v="2"/>
    <x v="3"/>
    <x v="26"/>
    <x v="9"/>
    <x v="1"/>
    <x v="59"/>
    <x v="1"/>
    <x v="1"/>
    <n v="110"/>
    <n v="160600"/>
    <n v="578160"/>
  </r>
  <r>
    <x v="0"/>
    <x v="0"/>
    <x v="0"/>
    <x v="2"/>
    <x v="3"/>
    <x v="26"/>
    <x v="9"/>
    <x v="1"/>
    <x v="59"/>
    <x v="1"/>
    <x v="2"/>
    <n v="110"/>
    <n v="160600"/>
    <n v="578160"/>
  </r>
  <r>
    <x v="0"/>
    <x v="0"/>
    <x v="0"/>
    <x v="2"/>
    <x v="3"/>
    <x v="26"/>
    <x v="9"/>
    <x v="1"/>
    <x v="60"/>
    <x v="0"/>
    <x v="0"/>
    <n v="65"/>
    <n v="94900"/>
    <n v="341640"/>
  </r>
  <r>
    <x v="0"/>
    <x v="0"/>
    <x v="0"/>
    <x v="2"/>
    <x v="3"/>
    <x v="26"/>
    <x v="9"/>
    <x v="1"/>
    <x v="60"/>
    <x v="0"/>
    <x v="1"/>
    <n v="65"/>
    <n v="94900"/>
    <n v="341640"/>
  </r>
  <r>
    <x v="0"/>
    <x v="0"/>
    <x v="0"/>
    <x v="2"/>
    <x v="3"/>
    <x v="26"/>
    <x v="9"/>
    <x v="1"/>
    <x v="60"/>
    <x v="0"/>
    <x v="2"/>
    <n v="65"/>
    <n v="94900"/>
    <n v="341640"/>
  </r>
  <r>
    <x v="0"/>
    <x v="0"/>
    <x v="0"/>
    <x v="2"/>
    <x v="3"/>
    <x v="26"/>
    <x v="9"/>
    <x v="1"/>
    <x v="60"/>
    <x v="1"/>
    <x v="0"/>
    <n v="65"/>
    <n v="94900"/>
    <n v="341640"/>
  </r>
  <r>
    <x v="0"/>
    <x v="0"/>
    <x v="0"/>
    <x v="2"/>
    <x v="3"/>
    <x v="26"/>
    <x v="9"/>
    <x v="1"/>
    <x v="60"/>
    <x v="1"/>
    <x v="1"/>
    <n v="65"/>
    <n v="94900"/>
    <n v="341640"/>
  </r>
  <r>
    <x v="0"/>
    <x v="0"/>
    <x v="0"/>
    <x v="2"/>
    <x v="3"/>
    <x v="26"/>
    <x v="9"/>
    <x v="1"/>
    <x v="60"/>
    <x v="1"/>
    <x v="2"/>
    <n v="65"/>
    <n v="94900"/>
    <n v="341640"/>
  </r>
  <r>
    <x v="0"/>
    <x v="0"/>
    <x v="0"/>
    <x v="2"/>
    <x v="3"/>
    <x v="26"/>
    <x v="8"/>
    <x v="1"/>
    <x v="61"/>
    <x v="0"/>
    <x v="0"/>
    <n v="125"/>
    <n v="182500"/>
    <n v="657000"/>
  </r>
  <r>
    <x v="0"/>
    <x v="0"/>
    <x v="0"/>
    <x v="2"/>
    <x v="3"/>
    <x v="26"/>
    <x v="8"/>
    <x v="1"/>
    <x v="61"/>
    <x v="0"/>
    <x v="1"/>
    <n v="125"/>
    <n v="182500"/>
    <n v="657000"/>
  </r>
  <r>
    <x v="0"/>
    <x v="0"/>
    <x v="0"/>
    <x v="2"/>
    <x v="3"/>
    <x v="26"/>
    <x v="8"/>
    <x v="1"/>
    <x v="61"/>
    <x v="0"/>
    <x v="2"/>
    <n v="125"/>
    <n v="182500"/>
    <n v="657000"/>
  </r>
  <r>
    <x v="0"/>
    <x v="0"/>
    <x v="0"/>
    <x v="2"/>
    <x v="3"/>
    <x v="26"/>
    <x v="8"/>
    <x v="1"/>
    <x v="61"/>
    <x v="1"/>
    <x v="0"/>
    <n v="125"/>
    <n v="182500"/>
    <n v="657000"/>
  </r>
  <r>
    <x v="0"/>
    <x v="0"/>
    <x v="0"/>
    <x v="2"/>
    <x v="3"/>
    <x v="26"/>
    <x v="8"/>
    <x v="1"/>
    <x v="61"/>
    <x v="1"/>
    <x v="1"/>
    <n v="125"/>
    <n v="182500"/>
    <n v="657000"/>
  </r>
  <r>
    <x v="0"/>
    <x v="0"/>
    <x v="0"/>
    <x v="2"/>
    <x v="3"/>
    <x v="26"/>
    <x v="8"/>
    <x v="1"/>
    <x v="61"/>
    <x v="1"/>
    <x v="2"/>
    <n v="125"/>
    <n v="182500"/>
    <n v="657000"/>
  </r>
  <r>
    <x v="0"/>
    <x v="0"/>
    <x v="0"/>
    <x v="2"/>
    <x v="3"/>
    <x v="26"/>
    <x v="8"/>
    <x v="1"/>
    <x v="62"/>
    <x v="0"/>
    <x v="0"/>
    <n v="82.5"/>
    <n v="120450"/>
    <n v="433620"/>
  </r>
  <r>
    <x v="0"/>
    <x v="0"/>
    <x v="0"/>
    <x v="2"/>
    <x v="3"/>
    <x v="26"/>
    <x v="8"/>
    <x v="1"/>
    <x v="62"/>
    <x v="0"/>
    <x v="1"/>
    <n v="82.5"/>
    <n v="120450"/>
    <n v="433620"/>
  </r>
  <r>
    <x v="0"/>
    <x v="0"/>
    <x v="0"/>
    <x v="2"/>
    <x v="3"/>
    <x v="26"/>
    <x v="8"/>
    <x v="1"/>
    <x v="62"/>
    <x v="0"/>
    <x v="2"/>
    <n v="82.5"/>
    <n v="120450"/>
    <n v="433620"/>
  </r>
  <r>
    <x v="0"/>
    <x v="0"/>
    <x v="0"/>
    <x v="2"/>
    <x v="3"/>
    <x v="26"/>
    <x v="8"/>
    <x v="1"/>
    <x v="62"/>
    <x v="1"/>
    <x v="1"/>
    <n v="2.4750000000000001"/>
    <n v="3613.5"/>
    <n v="13008.6"/>
  </r>
  <r>
    <x v="0"/>
    <x v="0"/>
    <x v="0"/>
    <x v="2"/>
    <x v="3"/>
    <x v="26"/>
    <x v="8"/>
    <x v="1"/>
    <x v="50"/>
    <x v="0"/>
    <x v="0"/>
    <n v="15.6"/>
    <n v="22776"/>
    <n v="81993.600000000006"/>
  </r>
  <r>
    <x v="0"/>
    <x v="0"/>
    <x v="0"/>
    <x v="2"/>
    <x v="3"/>
    <x v="26"/>
    <x v="8"/>
    <x v="1"/>
    <x v="50"/>
    <x v="0"/>
    <x v="1"/>
    <n v="15.6"/>
    <n v="22776"/>
    <n v="81993.600000000006"/>
  </r>
  <r>
    <x v="0"/>
    <x v="0"/>
    <x v="0"/>
    <x v="2"/>
    <x v="3"/>
    <x v="26"/>
    <x v="8"/>
    <x v="1"/>
    <x v="50"/>
    <x v="0"/>
    <x v="2"/>
    <n v="15.6"/>
    <n v="22776"/>
    <n v="81993.600000000006"/>
  </r>
  <r>
    <x v="0"/>
    <x v="0"/>
    <x v="0"/>
    <x v="2"/>
    <x v="3"/>
    <x v="26"/>
    <x v="8"/>
    <x v="1"/>
    <x v="50"/>
    <x v="1"/>
    <x v="1"/>
    <n v="0.46800000000000003"/>
    <n v="683.28"/>
    <n v="2459.808"/>
  </r>
  <r>
    <x v="0"/>
    <x v="0"/>
    <x v="0"/>
    <x v="2"/>
    <x v="3"/>
    <x v="26"/>
    <x v="8"/>
    <x v="1"/>
    <x v="45"/>
    <x v="0"/>
    <x v="0"/>
    <n v="14.7"/>
    <n v="21462"/>
    <n v="77263.199999999997"/>
  </r>
  <r>
    <x v="0"/>
    <x v="0"/>
    <x v="0"/>
    <x v="2"/>
    <x v="3"/>
    <x v="26"/>
    <x v="8"/>
    <x v="1"/>
    <x v="45"/>
    <x v="0"/>
    <x v="1"/>
    <n v="14.7"/>
    <n v="21462"/>
    <n v="77263.199999999997"/>
  </r>
  <r>
    <x v="0"/>
    <x v="0"/>
    <x v="0"/>
    <x v="2"/>
    <x v="3"/>
    <x v="26"/>
    <x v="8"/>
    <x v="1"/>
    <x v="45"/>
    <x v="0"/>
    <x v="2"/>
    <n v="14.7"/>
    <n v="21462"/>
    <n v="77263.199999999997"/>
  </r>
  <r>
    <x v="0"/>
    <x v="0"/>
    <x v="0"/>
    <x v="2"/>
    <x v="3"/>
    <x v="26"/>
    <x v="8"/>
    <x v="1"/>
    <x v="45"/>
    <x v="1"/>
    <x v="0"/>
    <n v="1.8258876472204599"/>
    <n v="2665.7959649418699"/>
    <n v="9596.86547379074"/>
  </r>
  <r>
    <x v="0"/>
    <x v="0"/>
    <x v="0"/>
    <x v="2"/>
    <x v="3"/>
    <x v="26"/>
    <x v="8"/>
    <x v="1"/>
    <x v="45"/>
    <x v="1"/>
    <x v="1"/>
    <n v="2.26688764722046"/>
    <n v="3309.65596494187"/>
    <n v="11914.761473790701"/>
  </r>
  <r>
    <x v="0"/>
    <x v="0"/>
    <x v="0"/>
    <x v="2"/>
    <x v="3"/>
    <x v="26"/>
    <x v="8"/>
    <x v="1"/>
    <x v="45"/>
    <x v="1"/>
    <x v="2"/>
    <n v="1.2378876472204601"/>
    <n v="1807.3159649418701"/>
    <n v="6506.3374737907398"/>
  </r>
  <r>
    <x v="0"/>
    <x v="0"/>
    <x v="0"/>
    <x v="2"/>
    <x v="3"/>
    <x v="26"/>
    <x v="7"/>
    <x v="1"/>
    <x v="63"/>
    <x v="0"/>
    <x v="1"/>
    <n v="9.36"/>
    <n v="13665.6"/>
    <n v="49196.160000000003"/>
  </r>
  <r>
    <x v="0"/>
    <x v="0"/>
    <x v="0"/>
    <x v="2"/>
    <x v="3"/>
    <x v="26"/>
    <x v="7"/>
    <x v="1"/>
    <x v="63"/>
    <x v="0"/>
    <x v="2"/>
    <n v="4.32"/>
    <n v="6307.2"/>
    <n v="22705.919999999998"/>
  </r>
  <r>
    <x v="0"/>
    <x v="0"/>
    <x v="0"/>
    <x v="2"/>
    <x v="3"/>
    <x v="27"/>
    <x v="2"/>
    <x v="2"/>
    <x v="7"/>
    <x v="0"/>
    <x v="0"/>
    <n v="-94.014912489001901"/>
    <n v="-137261.77223394299"/>
    <n v="-494142.38004219398"/>
  </r>
  <r>
    <x v="0"/>
    <x v="0"/>
    <x v="0"/>
    <x v="2"/>
    <x v="3"/>
    <x v="27"/>
    <x v="2"/>
    <x v="2"/>
    <x v="7"/>
    <x v="0"/>
    <x v="1"/>
    <n v="-87.235078246283607"/>
    <n v="-127363.21423957399"/>
    <n v="-458507.57126246602"/>
  </r>
  <r>
    <x v="0"/>
    <x v="0"/>
    <x v="0"/>
    <x v="2"/>
    <x v="3"/>
    <x v="27"/>
    <x v="2"/>
    <x v="2"/>
    <x v="7"/>
    <x v="0"/>
    <x v="2"/>
    <n v="-37.275084456779403"/>
    <n v="-54421.623306898"/>
    <n v="-195917.84390483299"/>
  </r>
  <r>
    <x v="0"/>
    <x v="0"/>
    <x v="0"/>
    <x v="2"/>
    <x v="3"/>
    <x v="27"/>
    <x v="2"/>
    <x v="2"/>
    <x v="7"/>
    <x v="1"/>
    <x v="0"/>
    <n v="-94.014912489001901"/>
    <n v="-137261.77223394299"/>
    <n v="-494142.38004219398"/>
  </r>
  <r>
    <x v="0"/>
    <x v="0"/>
    <x v="0"/>
    <x v="2"/>
    <x v="3"/>
    <x v="27"/>
    <x v="2"/>
    <x v="2"/>
    <x v="7"/>
    <x v="1"/>
    <x v="1"/>
    <n v="-94.014912489001901"/>
    <n v="-137261.77223394299"/>
    <n v="-494142.38004219398"/>
  </r>
  <r>
    <x v="0"/>
    <x v="0"/>
    <x v="0"/>
    <x v="2"/>
    <x v="3"/>
    <x v="27"/>
    <x v="2"/>
    <x v="2"/>
    <x v="7"/>
    <x v="1"/>
    <x v="2"/>
    <n v="-94.014912489001901"/>
    <n v="-137261.77223394299"/>
    <n v="-494142.38004219398"/>
  </r>
  <r>
    <x v="0"/>
    <x v="0"/>
    <x v="0"/>
    <x v="2"/>
    <x v="3"/>
    <x v="27"/>
    <x v="1"/>
    <x v="1"/>
    <x v="64"/>
    <x v="0"/>
    <x v="0"/>
    <n v="19.600000000000001"/>
    <n v="28616"/>
    <n v="103017.60000000001"/>
  </r>
  <r>
    <x v="0"/>
    <x v="0"/>
    <x v="0"/>
    <x v="2"/>
    <x v="3"/>
    <x v="27"/>
    <x v="1"/>
    <x v="1"/>
    <x v="64"/>
    <x v="0"/>
    <x v="1"/>
    <n v="19.600000000000001"/>
    <n v="28616"/>
    <n v="103017.60000000001"/>
  </r>
  <r>
    <x v="0"/>
    <x v="0"/>
    <x v="0"/>
    <x v="2"/>
    <x v="3"/>
    <x v="27"/>
    <x v="1"/>
    <x v="1"/>
    <x v="64"/>
    <x v="0"/>
    <x v="2"/>
    <n v="19.600000000000001"/>
    <n v="28616"/>
    <n v="103017.60000000001"/>
  </r>
  <r>
    <x v="0"/>
    <x v="0"/>
    <x v="0"/>
    <x v="2"/>
    <x v="3"/>
    <x v="27"/>
    <x v="1"/>
    <x v="1"/>
    <x v="64"/>
    <x v="1"/>
    <x v="0"/>
    <n v="19.600000000000001"/>
    <n v="28616"/>
    <n v="103017.60000000001"/>
  </r>
  <r>
    <x v="0"/>
    <x v="0"/>
    <x v="0"/>
    <x v="2"/>
    <x v="3"/>
    <x v="27"/>
    <x v="1"/>
    <x v="1"/>
    <x v="64"/>
    <x v="1"/>
    <x v="1"/>
    <n v="19.600000000000001"/>
    <n v="28616"/>
    <n v="103017.60000000001"/>
  </r>
  <r>
    <x v="0"/>
    <x v="0"/>
    <x v="0"/>
    <x v="2"/>
    <x v="3"/>
    <x v="27"/>
    <x v="1"/>
    <x v="1"/>
    <x v="64"/>
    <x v="1"/>
    <x v="2"/>
    <n v="19.600000000000001"/>
    <n v="28616"/>
    <n v="103017.60000000001"/>
  </r>
  <r>
    <x v="0"/>
    <x v="0"/>
    <x v="0"/>
    <x v="2"/>
    <x v="3"/>
    <x v="27"/>
    <x v="1"/>
    <x v="1"/>
    <x v="55"/>
    <x v="0"/>
    <x v="0"/>
    <n v="7"/>
    <n v="10220"/>
    <n v="36792"/>
  </r>
  <r>
    <x v="0"/>
    <x v="0"/>
    <x v="0"/>
    <x v="2"/>
    <x v="3"/>
    <x v="27"/>
    <x v="1"/>
    <x v="1"/>
    <x v="55"/>
    <x v="0"/>
    <x v="1"/>
    <n v="7"/>
    <n v="10220"/>
    <n v="36792"/>
  </r>
  <r>
    <x v="0"/>
    <x v="0"/>
    <x v="0"/>
    <x v="2"/>
    <x v="3"/>
    <x v="27"/>
    <x v="1"/>
    <x v="1"/>
    <x v="55"/>
    <x v="0"/>
    <x v="2"/>
    <n v="7"/>
    <n v="10220"/>
    <n v="36792"/>
  </r>
  <r>
    <x v="0"/>
    <x v="0"/>
    <x v="0"/>
    <x v="2"/>
    <x v="3"/>
    <x v="27"/>
    <x v="1"/>
    <x v="1"/>
    <x v="55"/>
    <x v="1"/>
    <x v="0"/>
    <n v="7"/>
    <n v="10220"/>
    <n v="36792"/>
  </r>
  <r>
    <x v="0"/>
    <x v="0"/>
    <x v="0"/>
    <x v="2"/>
    <x v="3"/>
    <x v="27"/>
    <x v="1"/>
    <x v="1"/>
    <x v="55"/>
    <x v="1"/>
    <x v="1"/>
    <n v="7"/>
    <n v="10220"/>
    <n v="36792"/>
  </r>
  <r>
    <x v="0"/>
    <x v="0"/>
    <x v="0"/>
    <x v="2"/>
    <x v="3"/>
    <x v="27"/>
    <x v="1"/>
    <x v="1"/>
    <x v="55"/>
    <x v="1"/>
    <x v="2"/>
    <n v="7"/>
    <n v="10220"/>
    <n v="36792"/>
  </r>
  <r>
    <x v="0"/>
    <x v="0"/>
    <x v="0"/>
    <x v="2"/>
    <x v="3"/>
    <x v="27"/>
    <x v="7"/>
    <x v="1"/>
    <x v="63"/>
    <x v="0"/>
    <x v="1"/>
    <n v="9.8800000000000008"/>
    <n v="14424.8"/>
    <n v="51929.279999999999"/>
  </r>
  <r>
    <x v="0"/>
    <x v="0"/>
    <x v="0"/>
    <x v="2"/>
    <x v="3"/>
    <x v="27"/>
    <x v="7"/>
    <x v="1"/>
    <x v="63"/>
    <x v="0"/>
    <x v="2"/>
    <n v="12.16"/>
    <n v="17753.599999999999"/>
    <n v="63912.959999999999"/>
  </r>
  <r>
    <x v="0"/>
    <x v="0"/>
    <x v="0"/>
    <x v="2"/>
    <x v="3"/>
    <x v="28"/>
    <x v="2"/>
    <x v="2"/>
    <x v="54"/>
    <x v="1"/>
    <x v="0"/>
    <n v="-0.66666666666666696"/>
    <n v="-973.33333333333303"/>
    <n v="-3504"/>
  </r>
  <r>
    <x v="0"/>
    <x v="0"/>
    <x v="0"/>
    <x v="2"/>
    <x v="3"/>
    <x v="28"/>
    <x v="2"/>
    <x v="2"/>
    <x v="54"/>
    <x v="1"/>
    <x v="1"/>
    <n v="-0.66666666666666696"/>
    <n v="-973.33333333333303"/>
    <n v="-3504"/>
  </r>
  <r>
    <x v="0"/>
    <x v="0"/>
    <x v="0"/>
    <x v="2"/>
    <x v="3"/>
    <x v="28"/>
    <x v="2"/>
    <x v="2"/>
    <x v="54"/>
    <x v="1"/>
    <x v="2"/>
    <n v="-0.66666666666666696"/>
    <n v="-973.33333333333303"/>
    <n v="-3504"/>
  </r>
  <r>
    <x v="0"/>
    <x v="0"/>
    <x v="0"/>
    <x v="2"/>
    <x v="3"/>
    <x v="28"/>
    <x v="2"/>
    <x v="2"/>
    <x v="7"/>
    <x v="0"/>
    <x v="0"/>
    <n v="-99.170619716580106"/>
    <n v="-144789.104786207"/>
    <n v="-521240.777230345"/>
  </r>
  <r>
    <x v="0"/>
    <x v="0"/>
    <x v="0"/>
    <x v="2"/>
    <x v="3"/>
    <x v="28"/>
    <x v="2"/>
    <x v="2"/>
    <x v="7"/>
    <x v="0"/>
    <x v="1"/>
    <n v="-53.037273755819101"/>
    <n v="-77434.4196834959"/>
    <n v="-278763.91086058499"/>
  </r>
  <r>
    <x v="0"/>
    <x v="0"/>
    <x v="0"/>
    <x v="2"/>
    <x v="3"/>
    <x v="28"/>
    <x v="2"/>
    <x v="2"/>
    <x v="7"/>
    <x v="0"/>
    <x v="2"/>
    <n v="-30.7572303478869"/>
    <n v="-44905.5563079149"/>
    <n v="-161660.00270849399"/>
  </r>
  <r>
    <x v="0"/>
    <x v="0"/>
    <x v="0"/>
    <x v="2"/>
    <x v="3"/>
    <x v="28"/>
    <x v="2"/>
    <x v="2"/>
    <x v="7"/>
    <x v="1"/>
    <x v="0"/>
    <n v="-99.170619716580106"/>
    <n v="-144789.104786207"/>
    <n v="-521240.777230345"/>
  </r>
  <r>
    <x v="0"/>
    <x v="0"/>
    <x v="0"/>
    <x v="2"/>
    <x v="3"/>
    <x v="28"/>
    <x v="2"/>
    <x v="2"/>
    <x v="7"/>
    <x v="1"/>
    <x v="1"/>
    <n v="-99.170619716580106"/>
    <n v="-144789.104786207"/>
    <n v="-521240.777230345"/>
  </r>
  <r>
    <x v="0"/>
    <x v="0"/>
    <x v="0"/>
    <x v="2"/>
    <x v="3"/>
    <x v="28"/>
    <x v="2"/>
    <x v="2"/>
    <x v="7"/>
    <x v="1"/>
    <x v="2"/>
    <n v="-99.170619716580106"/>
    <n v="-144789.104786207"/>
    <n v="-521240.777230345"/>
  </r>
  <r>
    <x v="0"/>
    <x v="0"/>
    <x v="0"/>
    <x v="2"/>
    <x v="3"/>
    <x v="28"/>
    <x v="8"/>
    <x v="1"/>
    <x v="65"/>
    <x v="0"/>
    <x v="0"/>
    <n v="4.0999999999999996"/>
    <n v="5986"/>
    <n v="21549.599999999999"/>
  </r>
  <r>
    <x v="0"/>
    <x v="0"/>
    <x v="0"/>
    <x v="2"/>
    <x v="3"/>
    <x v="28"/>
    <x v="8"/>
    <x v="1"/>
    <x v="65"/>
    <x v="0"/>
    <x v="1"/>
    <n v="4.0999999999999996"/>
    <n v="5986"/>
    <n v="21549.599999999999"/>
  </r>
  <r>
    <x v="0"/>
    <x v="0"/>
    <x v="0"/>
    <x v="2"/>
    <x v="3"/>
    <x v="28"/>
    <x v="8"/>
    <x v="1"/>
    <x v="65"/>
    <x v="0"/>
    <x v="2"/>
    <n v="4.0999999999999996"/>
    <n v="5986"/>
    <n v="21549.599999999999"/>
  </r>
  <r>
    <x v="0"/>
    <x v="0"/>
    <x v="0"/>
    <x v="2"/>
    <x v="3"/>
    <x v="28"/>
    <x v="8"/>
    <x v="1"/>
    <x v="66"/>
    <x v="0"/>
    <x v="0"/>
    <n v="4"/>
    <n v="5840"/>
    <n v="21024"/>
  </r>
  <r>
    <x v="0"/>
    <x v="0"/>
    <x v="0"/>
    <x v="2"/>
    <x v="3"/>
    <x v="28"/>
    <x v="8"/>
    <x v="1"/>
    <x v="66"/>
    <x v="0"/>
    <x v="1"/>
    <n v="4"/>
    <n v="5840"/>
    <n v="21024"/>
  </r>
  <r>
    <x v="0"/>
    <x v="0"/>
    <x v="0"/>
    <x v="2"/>
    <x v="3"/>
    <x v="28"/>
    <x v="8"/>
    <x v="1"/>
    <x v="66"/>
    <x v="0"/>
    <x v="2"/>
    <n v="4"/>
    <n v="5840"/>
    <n v="21024"/>
  </r>
  <r>
    <x v="0"/>
    <x v="0"/>
    <x v="0"/>
    <x v="2"/>
    <x v="3"/>
    <x v="28"/>
    <x v="8"/>
    <x v="1"/>
    <x v="66"/>
    <x v="1"/>
    <x v="1"/>
    <n v="0.12"/>
    <n v="175.2"/>
    <n v="630.72"/>
  </r>
  <r>
    <x v="0"/>
    <x v="0"/>
    <x v="0"/>
    <x v="2"/>
    <x v="3"/>
    <x v="28"/>
    <x v="8"/>
    <x v="1"/>
    <x v="62"/>
    <x v="0"/>
    <x v="0"/>
    <n v="13.8"/>
    <n v="20148"/>
    <n v="72532.800000000003"/>
  </r>
  <r>
    <x v="0"/>
    <x v="0"/>
    <x v="0"/>
    <x v="2"/>
    <x v="3"/>
    <x v="28"/>
    <x v="8"/>
    <x v="1"/>
    <x v="62"/>
    <x v="0"/>
    <x v="1"/>
    <n v="13.8"/>
    <n v="20148"/>
    <n v="72532.800000000003"/>
  </r>
  <r>
    <x v="0"/>
    <x v="0"/>
    <x v="0"/>
    <x v="2"/>
    <x v="3"/>
    <x v="28"/>
    <x v="8"/>
    <x v="1"/>
    <x v="62"/>
    <x v="0"/>
    <x v="2"/>
    <n v="13.8"/>
    <n v="20148"/>
    <n v="72532.800000000003"/>
  </r>
  <r>
    <x v="0"/>
    <x v="0"/>
    <x v="0"/>
    <x v="2"/>
    <x v="3"/>
    <x v="28"/>
    <x v="8"/>
    <x v="1"/>
    <x v="62"/>
    <x v="1"/>
    <x v="0"/>
    <n v="13.385999999999999"/>
    <n v="19543.560000000001"/>
    <n v="70356.816000000006"/>
  </r>
  <r>
    <x v="0"/>
    <x v="0"/>
    <x v="0"/>
    <x v="2"/>
    <x v="3"/>
    <x v="28"/>
    <x v="8"/>
    <x v="1"/>
    <x v="62"/>
    <x v="1"/>
    <x v="1"/>
    <n v="13.8"/>
    <n v="20148"/>
    <n v="72532.800000000003"/>
  </r>
  <r>
    <x v="0"/>
    <x v="0"/>
    <x v="0"/>
    <x v="2"/>
    <x v="3"/>
    <x v="28"/>
    <x v="8"/>
    <x v="1"/>
    <x v="62"/>
    <x v="1"/>
    <x v="2"/>
    <n v="12.834"/>
    <n v="18737.64"/>
    <n v="67455.504000000001"/>
  </r>
  <r>
    <x v="0"/>
    <x v="0"/>
    <x v="0"/>
    <x v="2"/>
    <x v="3"/>
    <x v="28"/>
    <x v="7"/>
    <x v="1"/>
    <x v="67"/>
    <x v="0"/>
    <x v="1"/>
    <n v="4.2000000000000003E-2"/>
    <n v="61.32"/>
    <n v="220.75200000000001"/>
  </r>
  <r>
    <x v="0"/>
    <x v="0"/>
    <x v="0"/>
    <x v="2"/>
    <x v="3"/>
    <x v="29"/>
    <x v="2"/>
    <x v="2"/>
    <x v="54"/>
    <x v="1"/>
    <x v="0"/>
    <n v="-2.07407407407407"/>
    <n v="-3028.1481481481501"/>
    <n v="-10901.333333333299"/>
  </r>
  <r>
    <x v="0"/>
    <x v="0"/>
    <x v="0"/>
    <x v="2"/>
    <x v="3"/>
    <x v="29"/>
    <x v="2"/>
    <x v="2"/>
    <x v="54"/>
    <x v="1"/>
    <x v="1"/>
    <n v="-2.07407407407407"/>
    <n v="-3028.1481481481501"/>
    <n v="-10901.333333333299"/>
  </r>
  <r>
    <x v="0"/>
    <x v="0"/>
    <x v="0"/>
    <x v="2"/>
    <x v="3"/>
    <x v="29"/>
    <x v="2"/>
    <x v="2"/>
    <x v="54"/>
    <x v="1"/>
    <x v="2"/>
    <n v="-2.07407407407407"/>
    <n v="-3028.1481481481501"/>
    <n v="-10901.333333333299"/>
  </r>
  <r>
    <x v="0"/>
    <x v="0"/>
    <x v="0"/>
    <x v="2"/>
    <x v="3"/>
    <x v="29"/>
    <x v="2"/>
    <x v="2"/>
    <x v="7"/>
    <x v="0"/>
    <x v="0"/>
    <n v="-24.4304290316425"/>
    <n v="-35668.426386198102"/>
    <n v="-128406.334990313"/>
  </r>
  <r>
    <x v="0"/>
    <x v="0"/>
    <x v="0"/>
    <x v="2"/>
    <x v="3"/>
    <x v="29"/>
    <x v="2"/>
    <x v="2"/>
    <x v="7"/>
    <x v="0"/>
    <x v="1"/>
    <n v="-14.001404524009301"/>
    <n v="-20442.050605053599"/>
    <n v="-73591.382178193002"/>
  </r>
  <r>
    <x v="0"/>
    <x v="0"/>
    <x v="0"/>
    <x v="2"/>
    <x v="3"/>
    <x v="29"/>
    <x v="2"/>
    <x v="2"/>
    <x v="7"/>
    <x v="0"/>
    <x v="2"/>
    <n v="-6.7869073059302796"/>
    <n v="-9908.8846666581994"/>
    <n v="-35671.984799969498"/>
  </r>
  <r>
    <x v="0"/>
    <x v="0"/>
    <x v="0"/>
    <x v="2"/>
    <x v="3"/>
    <x v="29"/>
    <x v="2"/>
    <x v="2"/>
    <x v="7"/>
    <x v="1"/>
    <x v="0"/>
    <n v="-24.4304290316425"/>
    <n v="-35668.426386198102"/>
    <n v="-128406.334990313"/>
  </r>
  <r>
    <x v="0"/>
    <x v="0"/>
    <x v="0"/>
    <x v="2"/>
    <x v="3"/>
    <x v="29"/>
    <x v="2"/>
    <x v="2"/>
    <x v="7"/>
    <x v="1"/>
    <x v="1"/>
    <n v="-24.4304290316425"/>
    <n v="-35668.426386198102"/>
    <n v="-128406.334990313"/>
  </r>
  <r>
    <x v="0"/>
    <x v="0"/>
    <x v="0"/>
    <x v="2"/>
    <x v="3"/>
    <x v="29"/>
    <x v="2"/>
    <x v="2"/>
    <x v="7"/>
    <x v="1"/>
    <x v="2"/>
    <n v="-24.4304290316425"/>
    <n v="-35668.426386198102"/>
    <n v="-128406.334990313"/>
  </r>
  <r>
    <x v="0"/>
    <x v="0"/>
    <x v="0"/>
    <x v="2"/>
    <x v="3"/>
    <x v="30"/>
    <x v="0"/>
    <x v="6"/>
    <x v="68"/>
    <x v="0"/>
    <x v="0"/>
    <n v="565"/>
    <n v="824900"/>
    <n v="2969640"/>
  </r>
  <r>
    <x v="0"/>
    <x v="0"/>
    <x v="0"/>
    <x v="2"/>
    <x v="3"/>
    <x v="30"/>
    <x v="0"/>
    <x v="6"/>
    <x v="68"/>
    <x v="0"/>
    <x v="1"/>
    <n v="565"/>
    <n v="824900"/>
    <n v="2969640"/>
  </r>
  <r>
    <x v="0"/>
    <x v="0"/>
    <x v="0"/>
    <x v="2"/>
    <x v="3"/>
    <x v="30"/>
    <x v="0"/>
    <x v="6"/>
    <x v="68"/>
    <x v="0"/>
    <x v="2"/>
    <n v="565"/>
    <n v="824900"/>
    <n v="2969640"/>
  </r>
  <r>
    <x v="0"/>
    <x v="0"/>
    <x v="0"/>
    <x v="2"/>
    <x v="3"/>
    <x v="30"/>
    <x v="10"/>
    <x v="6"/>
    <x v="69"/>
    <x v="0"/>
    <x v="0"/>
    <n v="4325.3100000000004"/>
    <n v="6314952.5999999996"/>
    <n v="22733829.359999999"/>
  </r>
  <r>
    <x v="0"/>
    <x v="0"/>
    <x v="0"/>
    <x v="2"/>
    <x v="3"/>
    <x v="30"/>
    <x v="10"/>
    <x v="6"/>
    <x v="69"/>
    <x v="0"/>
    <x v="1"/>
    <n v="4325.3100000000004"/>
    <n v="6314952.5999999996"/>
    <n v="22733829.359999999"/>
  </r>
  <r>
    <x v="0"/>
    <x v="0"/>
    <x v="0"/>
    <x v="2"/>
    <x v="3"/>
    <x v="30"/>
    <x v="10"/>
    <x v="6"/>
    <x v="69"/>
    <x v="0"/>
    <x v="2"/>
    <n v="4325.3100000000004"/>
    <n v="6314952.5999999996"/>
    <n v="22733829.359999999"/>
  </r>
  <r>
    <x v="0"/>
    <x v="0"/>
    <x v="0"/>
    <x v="2"/>
    <x v="3"/>
    <x v="30"/>
    <x v="10"/>
    <x v="6"/>
    <x v="69"/>
    <x v="1"/>
    <x v="0"/>
    <n v="1568.43300153983"/>
    <n v="2289912.18224815"/>
    <n v="8243683.8560933396"/>
  </r>
  <r>
    <x v="0"/>
    <x v="0"/>
    <x v="0"/>
    <x v="2"/>
    <x v="3"/>
    <x v="30"/>
    <x v="10"/>
    <x v="6"/>
    <x v="69"/>
    <x v="1"/>
    <x v="1"/>
    <n v="2005.3330015398301"/>
    <n v="2927786.18224815"/>
    <n v="10540030.256093301"/>
  </r>
  <r>
    <x v="0"/>
    <x v="0"/>
    <x v="0"/>
    <x v="2"/>
    <x v="3"/>
    <x v="30"/>
    <x v="10"/>
    <x v="6"/>
    <x v="69"/>
    <x v="1"/>
    <x v="2"/>
    <n v="1481.0530015398299"/>
    <n v="2162337.3822481502"/>
    <n v="7784414.5760933403"/>
  </r>
  <r>
    <x v="0"/>
    <x v="0"/>
    <x v="0"/>
    <x v="2"/>
    <x v="3"/>
    <x v="30"/>
    <x v="8"/>
    <x v="6"/>
    <x v="70"/>
    <x v="0"/>
    <x v="1"/>
    <n v="4.5"/>
    <n v="6570"/>
    <n v="23652"/>
  </r>
  <r>
    <x v="0"/>
    <x v="0"/>
    <x v="0"/>
    <x v="2"/>
    <x v="3"/>
    <x v="30"/>
    <x v="8"/>
    <x v="6"/>
    <x v="70"/>
    <x v="0"/>
    <x v="2"/>
    <n v="9"/>
    <n v="13140"/>
    <n v="47304"/>
  </r>
  <r>
    <x v="0"/>
    <x v="0"/>
    <x v="0"/>
    <x v="2"/>
    <x v="3"/>
    <x v="30"/>
    <x v="4"/>
    <x v="7"/>
    <x v="71"/>
    <x v="0"/>
    <x v="0"/>
    <n v="156.94999999999999"/>
    <n v="229147"/>
    <n v="824929.2"/>
  </r>
  <r>
    <x v="0"/>
    <x v="0"/>
    <x v="0"/>
    <x v="2"/>
    <x v="3"/>
    <x v="30"/>
    <x v="4"/>
    <x v="7"/>
    <x v="71"/>
    <x v="0"/>
    <x v="1"/>
    <n v="156.94999999999999"/>
    <n v="229147"/>
    <n v="824929.2"/>
  </r>
  <r>
    <x v="0"/>
    <x v="0"/>
    <x v="0"/>
    <x v="2"/>
    <x v="3"/>
    <x v="30"/>
    <x v="4"/>
    <x v="7"/>
    <x v="71"/>
    <x v="0"/>
    <x v="2"/>
    <n v="156.94999999999999"/>
    <n v="229147"/>
    <n v="824929.2"/>
  </r>
  <r>
    <x v="0"/>
    <x v="0"/>
    <x v="0"/>
    <x v="2"/>
    <x v="3"/>
    <x v="30"/>
    <x v="4"/>
    <x v="7"/>
    <x v="71"/>
    <x v="1"/>
    <x v="0"/>
    <n v="156.94999999999999"/>
    <n v="229147"/>
    <n v="824929.2"/>
  </r>
  <r>
    <x v="0"/>
    <x v="0"/>
    <x v="0"/>
    <x v="2"/>
    <x v="3"/>
    <x v="30"/>
    <x v="4"/>
    <x v="7"/>
    <x v="71"/>
    <x v="1"/>
    <x v="1"/>
    <n v="156.94999999999999"/>
    <n v="229147"/>
    <n v="824929.2"/>
  </r>
  <r>
    <x v="0"/>
    <x v="0"/>
    <x v="0"/>
    <x v="2"/>
    <x v="3"/>
    <x v="30"/>
    <x v="4"/>
    <x v="7"/>
    <x v="71"/>
    <x v="1"/>
    <x v="2"/>
    <n v="156.94999999999999"/>
    <n v="229147"/>
    <n v="824929.2"/>
  </r>
  <r>
    <x v="0"/>
    <x v="0"/>
    <x v="0"/>
    <x v="2"/>
    <x v="3"/>
    <x v="30"/>
    <x v="4"/>
    <x v="7"/>
    <x v="72"/>
    <x v="0"/>
    <x v="0"/>
    <n v="156.94999999999999"/>
    <n v="229147"/>
    <n v="824929.2"/>
  </r>
  <r>
    <x v="0"/>
    <x v="0"/>
    <x v="0"/>
    <x v="2"/>
    <x v="3"/>
    <x v="30"/>
    <x v="4"/>
    <x v="7"/>
    <x v="72"/>
    <x v="0"/>
    <x v="1"/>
    <n v="156.94999999999999"/>
    <n v="229147"/>
    <n v="824929.2"/>
  </r>
  <r>
    <x v="0"/>
    <x v="0"/>
    <x v="0"/>
    <x v="2"/>
    <x v="3"/>
    <x v="30"/>
    <x v="4"/>
    <x v="7"/>
    <x v="72"/>
    <x v="0"/>
    <x v="2"/>
    <n v="156.94999999999999"/>
    <n v="229147"/>
    <n v="824929.2"/>
  </r>
  <r>
    <x v="0"/>
    <x v="0"/>
    <x v="0"/>
    <x v="2"/>
    <x v="3"/>
    <x v="30"/>
    <x v="4"/>
    <x v="7"/>
    <x v="72"/>
    <x v="1"/>
    <x v="0"/>
    <n v="156.94999999999999"/>
    <n v="229147"/>
    <n v="824929.2"/>
  </r>
  <r>
    <x v="0"/>
    <x v="0"/>
    <x v="0"/>
    <x v="2"/>
    <x v="3"/>
    <x v="30"/>
    <x v="4"/>
    <x v="7"/>
    <x v="72"/>
    <x v="1"/>
    <x v="1"/>
    <n v="156.94999999999999"/>
    <n v="229147"/>
    <n v="824929.2"/>
  </r>
  <r>
    <x v="0"/>
    <x v="0"/>
    <x v="0"/>
    <x v="2"/>
    <x v="3"/>
    <x v="30"/>
    <x v="4"/>
    <x v="7"/>
    <x v="72"/>
    <x v="1"/>
    <x v="2"/>
    <n v="156.94999999999999"/>
    <n v="229147"/>
    <n v="824929.2"/>
  </r>
  <r>
    <x v="0"/>
    <x v="0"/>
    <x v="0"/>
    <x v="2"/>
    <x v="3"/>
    <x v="30"/>
    <x v="4"/>
    <x v="7"/>
    <x v="73"/>
    <x v="0"/>
    <x v="0"/>
    <n v="156.94999999999999"/>
    <n v="229147"/>
    <n v="824929.2"/>
  </r>
  <r>
    <x v="0"/>
    <x v="0"/>
    <x v="0"/>
    <x v="2"/>
    <x v="3"/>
    <x v="30"/>
    <x v="4"/>
    <x v="7"/>
    <x v="73"/>
    <x v="0"/>
    <x v="1"/>
    <n v="156.94999999999999"/>
    <n v="229147"/>
    <n v="824929.2"/>
  </r>
  <r>
    <x v="0"/>
    <x v="0"/>
    <x v="0"/>
    <x v="2"/>
    <x v="3"/>
    <x v="30"/>
    <x v="4"/>
    <x v="7"/>
    <x v="73"/>
    <x v="0"/>
    <x v="2"/>
    <n v="156.94999999999999"/>
    <n v="229147"/>
    <n v="824929.2"/>
  </r>
  <r>
    <x v="0"/>
    <x v="0"/>
    <x v="0"/>
    <x v="2"/>
    <x v="3"/>
    <x v="30"/>
    <x v="4"/>
    <x v="7"/>
    <x v="73"/>
    <x v="1"/>
    <x v="0"/>
    <n v="156.94999999999999"/>
    <n v="229147"/>
    <n v="824929.2"/>
  </r>
  <r>
    <x v="0"/>
    <x v="0"/>
    <x v="0"/>
    <x v="2"/>
    <x v="3"/>
    <x v="30"/>
    <x v="4"/>
    <x v="7"/>
    <x v="73"/>
    <x v="1"/>
    <x v="1"/>
    <n v="156.94999999999999"/>
    <n v="229147"/>
    <n v="824929.2"/>
  </r>
  <r>
    <x v="0"/>
    <x v="0"/>
    <x v="0"/>
    <x v="2"/>
    <x v="3"/>
    <x v="30"/>
    <x v="4"/>
    <x v="7"/>
    <x v="73"/>
    <x v="1"/>
    <x v="2"/>
    <n v="156.94999999999999"/>
    <n v="229147"/>
    <n v="824929.2"/>
  </r>
  <r>
    <x v="0"/>
    <x v="0"/>
    <x v="0"/>
    <x v="2"/>
    <x v="3"/>
    <x v="30"/>
    <x v="4"/>
    <x v="7"/>
    <x v="74"/>
    <x v="0"/>
    <x v="0"/>
    <n v="156.94999999999999"/>
    <n v="229147"/>
    <n v="824929.2"/>
  </r>
  <r>
    <x v="0"/>
    <x v="0"/>
    <x v="0"/>
    <x v="2"/>
    <x v="3"/>
    <x v="30"/>
    <x v="4"/>
    <x v="7"/>
    <x v="74"/>
    <x v="0"/>
    <x v="1"/>
    <n v="156.94999999999999"/>
    <n v="229147"/>
    <n v="824929.2"/>
  </r>
  <r>
    <x v="0"/>
    <x v="0"/>
    <x v="0"/>
    <x v="2"/>
    <x v="3"/>
    <x v="30"/>
    <x v="4"/>
    <x v="7"/>
    <x v="74"/>
    <x v="0"/>
    <x v="2"/>
    <n v="156.94999999999999"/>
    <n v="229147"/>
    <n v="824929.2"/>
  </r>
  <r>
    <x v="0"/>
    <x v="0"/>
    <x v="0"/>
    <x v="2"/>
    <x v="3"/>
    <x v="30"/>
    <x v="4"/>
    <x v="7"/>
    <x v="74"/>
    <x v="1"/>
    <x v="0"/>
    <n v="156.94999999999999"/>
    <n v="229147"/>
    <n v="824929.2"/>
  </r>
  <r>
    <x v="0"/>
    <x v="0"/>
    <x v="0"/>
    <x v="2"/>
    <x v="3"/>
    <x v="30"/>
    <x v="4"/>
    <x v="7"/>
    <x v="74"/>
    <x v="1"/>
    <x v="1"/>
    <n v="156.94999999999999"/>
    <n v="229147"/>
    <n v="824929.2"/>
  </r>
  <r>
    <x v="0"/>
    <x v="0"/>
    <x v="0"/>
    <x v="2"/>
    <x v="3"/>
    <x v="30"/>
    <x v="4"/>
    <x v="7"/>
    <x v="74"/>
    <x v="1"/>
    <x v="2"/>
    <n v="156.94999999999999"/>
    <n v="229147"/>
    <n v="824929.2"/>
  </r>
  <r>
    <x v="0"/>
    <x v="0"/>
    <x v="0"/>
    <x v="2"/>
    <x v="3"/>
    <x v="30"/>
    <x v="4"/>
    <x v="7"/>
    <x v="75"/>
    <x v="0"/>
    <x v="1"/>
    <n v="156.94999999999999"/>
    <n v="229147"/>
    <n v="824929.2"/>
  </r>
  <r>
    <x v="0"/>
    <x v="0"/>
    <x v="0"/>
    <x v="2"/>
    <x v="3"/>
    <x v="30"/>
    <x v="4"/>
    <x v="7"/>
    <x v="75"/>
    <x v="0"/>
    <x v="2"/>
    <n v="156.94999999999999"/>
    <n v="229147"/>
    <n v="824929.2"/>
  </r>
  <r>
    <x v="0"/>
    <x v="0"/>
    <x v="0"/>
    <x v="2"/>
    <x v="3"/>
    <x v="30"/>
    <x v="4"/>
    <x v="7"/>
    <x v="75"/>
    <x v="1"/>
    <x v="0"/>
    <n v="156.94999999999999"/>
    <n v="229147"/>
    <n v="824929.2"/>
  </r>
  <r>
    <x v="0"/>
    <x v="0"/>
    <x v="0"/>
    <x v="2"/>
    <x v="3"/>
    <x v="30"/>
    <x v="4"/>
    <x v="7"/>
    <x v="75"/>
    <x v="1"/>
    <x v="1"/>
    <n v="156.94999999999999"/>
    <n v="229147"/>
    <n v="824929.2"/>
  </r>
  <r>
    <x v="0"/>
    <x v="0"/>
    <x v="0"/>
    <x v="2"/>
    <x v="3"/>
    <x v="30"/>
    <x v="4"/>
    <x v="7"/>
    <x v="75"/>
    <x v="1"/>
    <x v="2"/>
    <n v="156.94999999999999"/>
    <n v="229147"/>
    <n v="824929.2"/>
  </r>
  <r>
    <x v="0"/>
    <x v="0"/>
    <x v="0"/>
    <x v="2"/>
    <x v="3"/>
    <x v="30"/>
    <x v="4"/>
    <x v="7"/>
    <x v="76"/>
    <x v="0"/>
    <x v="1"/>
    <n v="156.94999999999999"/>
    <n v="229147"/>
    <n v="824929.2"/>
  </r>
  <r>
    <x v="0"/>
    <x v="0"/>
    <x v="0"/>
    <x v="2"/>
    <x v="3"/>
    <x v="30"/>
    <x v="4"/>
    <x v="7"/>
    <x v="76"/>
    <x v="0"/>
    <x v="2"/>
    <n v="156.94999999999999"/>
    <n v="229147"/>
    <n v="824929.2"/>
  </r>
  <r>
    <x v="0"/>
    <x v="0"/>
    <x v="0"/>
    <x v="2"/>
    <x v="3"/>
    <x v="30"/>
    <x v="4"/>
    <x v="7"/>
    <x v="76"/>
    <x v="1"/>
    <x v="0"/>
    <n v="59.251256663209901"/>
    <n v="86506.8347282865"/>
    <n v="311424.605021831"/>
  </r>
  <r>
    <x v="0"/>
    <x v="0"/>
    <x v="0"/>
    <x v="2"/>
    <x v="3"/>
    <x v="30"/>
    <x v="4"/>
    <x v="7"/>
    <x v="76"/>
    <x v="1"/>
    <x v="1"/>
    <n v="156.94999999999999"/>
    <n v="229147"/>
    <n v="824929.2"/>
  </r>
  <r>
    <x v="0"/>
    <x v="0"/>
    <x v="0"/>
    <x v="2"/>
    <x v="3"/>
    <x v="30"/>
    <x v="4"/>
    <x v="7"/>
    <x v="76"/>
    <x v="1"/>
    <x v="2"/>
    <n v="126.96595887605"/>
    <n v="185370.299959033"/>
    <n v="667333.07985252002"/>
  </r>
  <r>
    <x v="0"/>
    <x v="0"/>
    <x v="0"/>
    <x v="2"/>
    <x v="3"/>
    <x v="30"/>
    <x v="4"/>
    <x v="7"/>
    <x v="77"/>
    <x v="0"/>
    <x v="1"/>
    <n v="156.94999999999999"/>
    <n v="229147"/>
    <n v="824929.2"/>
  </r>
  <r>
    <x v="0"/>
    <x v="0"/>
    <x v="0"/>
    <x v="2"/>
    <x v="3"/>
    <x v="30"/>
    <x v="4"/>
    <x v="7"/>
    <x v="77"/>
    <x v="0"/>
    <x v="2"/>
    <n v="156.94999999999999"/>
    <n v="229147"/>
    <n v="824929.2"/>
  </r>
  <r>
    <x v="0"/>
    <x v="0"/>
    <x v="0"/>
    <x v="2"/>
    <x v="3"/>
    <x v="30"/>
    <x v="4"/>
    <x v="7"/>
    <x v="77"/>
    <x v="1"/>
    <x v="1"/>
    <n v="156.94999999999999"/>
    <n v="229147"/>
    <n v="824929.2"/>
  </r>
  <r>
    <x v="0"/>
    <x v="0"/>
    <x v="0"/>
    <x v="2"/>
    <x v="3"/>
    <x v="30"/>
    <x v="4"/>
    <x v="7"/>
    <x v="78"/>
    <x v="0"/>
    <x v="1"/>
    <n v="156.94999999999999"/>
    <n v="229147"/>
    <n v="824929.2"/>
  </r>
  <r>
    <x v="0"/>
    <x v="0"/>
    <x v="0"/>
    <x v="2"/>
    <x v="3"/>
    <x v="30"/>
    <x v="4"/>
    <x v="7"/>
    <x v="78"/>
    <x v="0"/>
    <x v="2"/>
    <n v="137.08415799203399"/>
    <n v="200142.87066836999"/>
    <n v="720514.33440613095"/>
  </r>
  <r>
    <x v="0"/>
    <x v="0"/>
    <x v="0"/>
    <x v="2"/>
    <x v="3"/>
    <x v="30"/>
    <x v="4"/>
    <x v="7"/>
    <x v="78"/>
    <x v="1"/>
    <x v="1"/>
    <n v="156.94999999999999"/>
    <n v="229147"/>
    <n v="824929.2"/>
  </r>
  <r>
    <x v="0"/>
    <x v="0"/>
    <x v="0"/>
    <x v="2"/>
    <x v="3"/>
    <x v="30"/>
    <x v="4"/>
    <x v="7"/>
    <x v="79"/>
    <x v="0"/>
    <x v="1"/>
    <n v="21.7559525889552"/>
    <n v="31763.6907798746"/>
    <n v="114349.28680754799"/>
  </r>
  <r>
    <x v="0"/>
    <x v="0"/>
    <x v="0"/>
    <x v="2"/>
    <x v="3"/>
    <x v="30"/>
    <x v="4"/>
    <x v="7"/>
    <x v="79"/>
    <x v="1"/>
    <x v="1"/>
    <n v="82.792673879750794"/>
    <n v="120877.30386443601"/>
    <n v="435158.29391196999"/>
  </r>
  <r>
    <x v="0"/>
    <x v="0"/>
    <x v="0"/>
    <x v="2"/>
    <x v="3"/>
    <x v="30"/>
    <x v="4"/>
    <x v="4"/>
    <x v="11"/>
    <x v="0"/>
    <x v="0"/>
    <n v="537.15414134667606"/>
    <n v="784245.046366147"/>
    <n v="2823282.1669181301"/>
  </r>
  <r>
    <x v="0"/>
    <x v="0"/>
    <x v="0"/>
    <x v="2"/>
    <x v="3"/>
    <x v="30"/>
    <x v="4"/>
    <x v="4"/>
    <x v="11"/>
    <x v="0"/>
    <x v="1"/>
    <n v="537.15414134667606"/>
    <n v="784245.046366147"/>
    <n v="2823282.1669181301"/>
  </r>
  <r>
    <x v="0"/>
    <x v="0"/>
    <x v="0"/>
    <x v="2"/>
    <x v="3"/>
    <x v="30"/>
    <x v="4"/>
    <x v="4"/>
    <x v="11"/>
    <x v="0"/>
    <x v="2"/>
    <n v="537.15414134667606"/>
    <n v="784245.046366147"/>
    <n v="2823282.1669181301"/>
  </r>
  <r>
    <x v="0"/>
    <x v="0"/>
    <x v="0"/>
    <x v="2"/>
    <x v="3"/>
    <x v="30"/>
    <x v="4"/>
    <x v="4"/>
    <x v="11"/>
    <x v="1"/>
    <x v="0"/>
    <n v="1417.7310703491901"/>
    <n v="2069887.36270981"/>
    <n v="7451594.5057553304"/>
  </r>
  <r>
    <x v="0"/>
    <x v="0"/>
    <x v="0"/>
    <x v="2"/>
    <x v="3"/>
    <x v="30"/>
    <x v="4"/>
    <x v="4"/>
    <x v="11"/>
    <x v="1"/>
    <x v="1"/>
    <n v="1417.7310703491901"/>
    <n v="2069887.36270981"/>
    <n v="7451594.5057553304"/>
  </r>
  <r>
    <x v="0"/>
    <x v="0"/>
    <x v="0"/>
    <x v="2"/>
    <x v="3"/>
    <x v="30"/>
    <x v="4"/>
    <x v="4"/>
    <x v="11"/>
    <x v="1"/>
    <x v="2"/>
    <n v="1417.7310703491901"/>
    <n v="2069887.36270981"/>
    <n v="7451594.5057553304"/>
  </r>
  <r>
    <x v="0"/>
    <x v="0"/>
    <x v="0"/>
    <x v="2"/>
    <x v="3"/>
    <x v="30"/>
    <x v="5"/>
    <x v="5"/>
    <x v="12"/>
    <x v="0"/>
    <x v="0"/>
    <n v="473.38844285657598"/>
    <n v="691147.12657059997"/>
    <n v="2488129.6556541598"/>
  </r>
  <r>
    <x v="0"/>
    <x v="0"/>
    <x v="0"/>
    <x v="2"/>
    <x v="3"/>
    <x v="30"/>
    <x v="5"/>
    <x v="5"/>
    <x v="12"/>
    <x v="0"/>
    <x v="1"/>
    <n v="653.78095647438499"/>
    <n v="954520.19645260205"/>
    <n v="3436272.7072293698"/>
  </r>
  <r>
    <x v="0"/>
    <x v="0"/>
    <x v="0"/>
    <x v="2"/>
    <x v="3"/>
    <x v="30"/>
    <x v="5"/>
    <x v="5"/>
    <x v="12"/>
    <x v="0"/>
    <x v="2"/>
    <n v="300.20432612143901"/>
    <n v="438298.31613730098"/>
    <n v="1577873.93809428"/>
  </r>
  <r>
    <x v="0"/>
    <x v="0"/>
    <x v="0"/>
    <x v="2"/>
    <x v="3"/>
    <x v="30"/>
    <x v="5"/>
    <x v="5"/>
    <x v="12"/>
    <x v="1"/>
    <x v="0"/>
    <n v="629.35246156026301"/>
    <n v="918854.59387798503"/>
    <n v="3307876.5379607398"/>
  </r>
  <r>
    <x v="0"/>
    <x v="0"/>
    <x v="0"/>
    <x v="2"/>
    <x v="3"/>
    <x v="30"/>
    <x v="5"/>
    <x v="5"/>
    <x v="12"/>
    <x v="1"/>
    <x v="1"/>
    <n v="1061.0984878289501"/>
    <n v="1549203.7922302701"/>
    <n v="5577133.6520289602"/>
  </r>
  <r>
    <x v="0"/>
    <x v="0"/>
    <x v="0"/>
    <x v="2"/>
    <x v="3"/>
    <x v="30"/>
    <x v="5"/>
    <x v="5"/>
    <x v="12"/>
    <x v="1"/>
    <x v="2"/>
    <n v="1135.9533628296199"/>
    <n v="1658491.90973125"/>
    <n v="5970570.8750324799"/>
  </r>
  <r>
    <x v="0"/>
    <x v="0"/>
    <x v="0"/>
    <x v="3"/>
    <x v="4"/>
    <x v="31"/>
    <x v="2"/>
    <x v="8"/>
    <x v="80"/>
    <x v="0"/>
    <x v="1"/>
    <n v="0.72"/>
    <n v="1051.2"/>
    <n v="3784.32"/>
  </r>
  <r>
    <x v="0"/>
    <x v="0"/>
    <x v="0"/>
    <x v="3"/>
    <x v="4"/>
    <x v="31"/>
    <x v="2"/>
    <x v="8"/>
    <x v="80"/>
    <x v="0"/>
    <x v="2"/>
    <n v="0.72"/>
    <n v="1051.2"/>
    <n v="3784.32"/>
  </r>
  <r>
    <x v="0"/>
    <x v="0"/>
    <x v="0"/>
    <x v="3"/>
    <x v="4"/>
    <x v="31"/>
    <x v="2"/>
    <x v="8"/>
    <x v="80"/>
    <x v="1"/>
    <x v="0"/>
    <n v="0.72"/>
    <n v="1051.2"/>
    <n v="3784.32"/>
  </r>
  <r>
    <x v="0"/>
    <x v="0"/>
    <x v="0"/>
    <x v="3"/>
    <x v="4"/>
    <x v="31"/>
    <x v="2"/>
    <x v="8"/>
    <x v="80"/>
    <x v="1"/>
    <x v="1"/>
    <n v="0.72"/>
    <n v="1051.2"/>
    <n v="3784.32"/>
  </r>
  <r>
    <x v="0"/>
    <x v="0"/>
    <x v="0"/>
    <x v="3"/>
    <x v="4"/>
    <x v="31"/>
    <x v="2"/>
    <x v="9"/>
    <x v="81"/>
    <x v="0"/>
    <x v="1"/>
    <n v="344.054794520548"/>
    <n v="502320"/>
    <n v="1808352"/>
  </r>
  <r>
    <x v="0"/>
    <x v="0"/>
    <x v="0"/>
    <x v="3"/>
    <x v="4"/>
    <x v="31"/>
    <x v="2"/>
    <x v="8"/>
    <x v="82"/>
    <x v="0"/>
    <x v="1"/>
    <n v="121.670953584507"/>
    <n v="177639.59223338001"/>
    <n v="639502.532040169"/>
  </r>
  <r>
    <x v="0"/>
    <x v="0"/>
    <x v="0"/>
    <x v="3"/>
    <x v="4"/>
    <x v="31"/>
    <x v="2"/>
    <x v="8"/>
    <x v="82"/>
    <x v="0"/>
    <x v="2"/>
    <n v="114.147405905282"/>
    <n v="166655.21262171201"/>
    <n v="599958.76543816295"/>
  </r>
  <r>
    <x v="0"/>
    <x v="0"/>
    <x v="0"/>
    <x v="3"/>
    <x v="4"/>
    <x v="31"/>
    <x v="2"/>
    <x v="8"/>
    <x v="82"/>
    <x v="1"/>
    <x v="0"/>
    <n v="121.670953584507"/>
    <n v="177639.59223338001"/>
    <n v="639502.532040169"/>
  </r>
  <r>
    <x v="0"/>
    <x v="0"/>
    <x v="0"/>
    <x v="3"/>
    <x v="4"/>
    <x v="31"/>
    <x v="2"/>
    <x v="8"/>
    <x v="82"/>
    <x v="1"/>
    <x v="1"/>
    <n v="97.504004377989801"/>
    <n v="142355.84639186499"/>
    <n v="512481.04701071401"/>
  </r>
  <r>
    <x v="0"/>
    <x v="0"/>
    <x v="0"/>
    <x v="3"/>
    <x v="4"/>
    <x v="31"/>
    <x v="11"/>
    <x v="1"/>
    <x v="83"/>
    <x v="0"/>
    <x v="0"/>
    <n v="7117.8196621115903"/>
    <n v="10392016.7066829"/>
    <n v="37411260.144058503"/>
  </r>
  <r>
    <x v="0"/>
    <x v="0"/>
    <x v="0"/>
    <x v="3"/>
    <x v="4"/>
    <x v="31"/>
    <x v="11"/>
    <x v="1"/>
    <x v="83"/>
    <x v="0"/>
    <x v="1"/>
    <n v="7382.16166211159"/>
    <n v="10777956.0266829"/>
    <n v="38800641.696058497"/>
  </r>
  <r>
    <x v="0"/>
    <x v="0"/>
    <x v="0"/>
    <x v="3"/>
    <x v="4"/>
    <x v="31"/>
    <x v="11"/>
    <x v="1"/>
    <x v="83"/>
    <x v="0"/>
    <x v="2"/>
    <n v="7646.5036621115896"/>
    <n v="11163895.346682901"/>
    <n v="40190023.248058498"/>
  </r>
  <r>
    <x v="0"/>
    <x v="0"/>
    <x v="0"/>
    <x v="3"/>
    <x v="4"/>
    <x v="31"/>
    <x v="11"/>
    <x v="1"/>
    <x v="83"/>
    <x v="1"/>
    <x v="0"/>
    <n v="616.798"/>
    <n v="900525.08"/>
    <n v="3241890.2880000002"/>
  </r>
  <r>
    <x v="0"/>
    <x v="0"/>
    <x v="0"/>
    <x v="3"/>
    <x v="4"/>
    <x v="31"/>
    <x v="11"/>
    <x v="6"/>
    <x v="84"/>
    <x v="0"/>
    <x v="0"/>
    <n v="575.93115482061796"/>
    <n v="840859.48603810195"/>
    <n v="3027094.14973717"/>
  </r>
  <r>
    <x v="0"/>
    <x v="0"/>
    <x v="0"/>
    <x v="3"/>
    <x v="4"/>
    <x v="31"/>
    <x v="11"/>
    <x v="6"/>
    <x v="84"/>
    <x v="0"/>
    <x v="1"/>
    <n v="575.93115482061796"/>
    <n v="840859.48603810195"/>
    <n v="3027094.14973717"/>
  </r>
  <r>
    <x v="0"/>
    <x v="0"/>
    <x v="0"/>
    <x v="3"/>
    <x v="4"/>
    <x v="31"/>
    <x v="11"/>
    <x v="6"/>
    <x v="84"/>
    <x v="0"/>
    <x v="2"/>
    <n v="575.93115482061796"/>
    <n v="840859.48603810195"/>
    <n v="3027094.14973717"/>
  </r>
  <r>
    <x v="0"/>
    <x v="0"/>
    <x v="0"/>
    <x v="3"/>
    <x v="4"/>
    <x v="31"/>
    <x v="11"/>
    <x v="6"/>
    <x v="84"/>
    <x v="1"/>
    <x v="0"/>
    <n v="44.8"/>
    <n v="65408"/>
    <n v="235468.79999999999"/>
  </r>
  <r>
    <x v="0"/>
    <x v="0"/>
    <x v="0"/>
    <x v="3"/>
    <x v="4"/>
    <x v="31"/>
    <x v="3"/>
    <x v="3"/>
    <x v="10"/>
    <x v="0"/>
    <x v="2"/>
    <n v="190.35192517361"/>
    <n v="277913.81075347099"/>
    <n v="1000489.7187124999"/>
  </r>
  <r>
    <x v="0"/>
    <x v="0"/>
    <x v="0"/>
    <x v="3"/>
    <x v="4"/>
    <x v="31"/>
    <x v="3"/>
    <x v="3"/>
    <x v="10"/>
    <x v="1"/>
    <x v="1"/>
    <n v="1841.1369310989301"/>
    <n v="2688059.9194044401"/>
    <n v="9677015.7098559793"/>
  </r>
  <r>
    <x v="0"/>
    <x v="0"/>
    <x v="0"/>
    <x v="3"/>
    <x v="4"/>
    <x v="31"/>
    <x v="3"/>
    <x v="3"/>
    <x v="10"/>
    <x v="1"/>
    <x v="2"/>
    <n v="6041.6991379667297"/>
    <n v="8820880.7414314207"/>
    <n v="31755170.669153102"/>
  </r>
  <r>
    <x v="0"/>
    <x v="0"/>
    <x v="0"/>
    <x v="3"/>
    <x v="4"/>
    <x v="31"/>
    <x v="12"/>
    <x v="6"/>
    <x v="85"/>
    <x v="0"/>
    <x v="0"/>
    <n v="0.22"/>
    <n v="321.2"/>
    <n v="1156.32"/>
  </r>
  <r>
    <x v="0"/>
    <x v="0"/>
    <x v="0"/>
    <x v="3"/>
    <x v="4"/>
    <x v="31"/>
    <x v="12"/>
    <x v="6"/>
    <x v="85"/>
    <x v="0"/>
    <x v="1"/>
    <n v="0.22"/>
    <n v="321.2"/>
    <n v="1156.32"/>
  </r>
  <r>
    <x v="0"/>
    <x v="0"/>
    <x v="0"/>
    <x v="3"/>
    <x v="4"/>
    <x v="31"/>
    <x v="12"/>
    <x v="6"/>
    <x v="85"/>
    <x v="0"/>
    <x v="2"/>
    <n v="0.22"/>
    <n v="321.2"/>
    <n v="1156.32"/>
  </r>
  <r>
    <x v="0"/>
    <x v="0"/>
    <x v="0"/>
    <x v="3"/>
    <x v="4"/>
    <x v="31"/>
    <x v="12"/>
    <x v="6"/>
    <x v="85"/>
    <x v="1"/>
    <x v="0"/>
    <n v="0.22"/>
    <n v="321.2"/>
    <n v="1156.32"/>
  </r>
  <r>
    <x v="0"/>
    <x v="0"/>
    <x v="0"/>
    <x v="3"/>
    <x v="4"/>
    <x v="31"/>
    <x v="12"/>
    <x v="6"/>
    <x v="85"/>
    <x v="1"/>
    <x v="1"/>
    <n v="0.22"/>
    <n v="321.2"/>
    <n v="1156.32"/>
  </r>
  <r>
    <x v="0"/>
    <x v="0"/>
    <x v="0"/>
    <x v="3"/>
    <x v="4"/>
    <x v="31"/>
    <x v="12"/>
    <x v="6"/>
    <x v="85"/>
    <x v="1"/>
    <x v="2"/>
    <n v="0.22"/>
    <n v="321.2"/>
    <n v="1156.32"/>
  </r>
  <r>
    <x v="0"/>
    <x v="0"/>
    <x v="0"/>
    <x v="3"/>
    <x v="4"/>
    <x v="31"/>
    <x v="4"/>
    <x v="4"/>
    <x v="11"/>
    <x v="0"/>
    <x v="0"/>
    <n v="271.14331604776601"/>
    <n v="395869.24142973899"/>
    <n v="1425129.2691470601"/>
  </r>
  <r>
    <x v="0"/>
    <x v="0"/>
    <x v="0"/>
    <x v="3"/>
    <x v="4"/>
    <x v="31"/>
    <x v="4"/>
    <x v="4"/>
    <x v="11"/>
    <x v="0"/>
    <x v="1"/>
    <n v="271.14331604776601"/>
    <n v="395869.24142973899"/>
    <n v="1425129.2691470601"/>
  </r>
  <r>
    <x v="0"/>
    <x v="0"/>
    <x v="0"/>
    <x v="3"/>
    <x v="4"/>
    <x v="31"/>
    <x v="4"/>
    <x v="4"/>
    <x v="11"/>
    <x v="0"/>
    <x v="2"/>
    <n v="271.14331604776601"/>
    <n v="395869.24142973899"/>
    <n v="1425129.2691470601"/>
  </r>
  <r>
    <x v="0"/>
    <x v="0"/>
    <x v="0"/>
    <x v="3"/>
    <x v="4"/>
    <x v="31"/>
    <x v="4"/>
    <x v="4"/>
    <x v="11"/>
    <x v="1"/>
    <x v="0"/>
    <n v="334.57451296316401"/>
    <n v="488478.78892621998"/>
    <n v="1758523.64013439"/>
  </r>
  <r>
    <x v="0"/>
    <x v="0"/>
    <x v="0"/>
    <x v="3"/>
    <x v="4"/>
    <x v="31"/>
    <x v="4"/>
    <x v="4"/>
    <x v="11"/>
    <x v="1"/>
    <x v="1"/>
    <n v="334.57451296316401"/>
    <n v="488478.78892621998"/>
    <n v="1758523.64013439"/>
  </r>
  <r>
    <x v="0"/>
    <x v="0"/>
    <x v="0"/>
    <x v="3"/>
    <x v="4"/>
    <x v="31"/>
    <x v="4"/>
    <x v="4"/>
    <x v="11"/>
    <x v="1"/>
    <x v="2"/>
    <n v="334.57451296316401"/>
    <n v="488478.78892621998"/>
    <n v="1758523.64013439"/>
  </r>
  <r>
    <x v="0"/>
    <x v="0"/>
    <x v="0"/>
    <x v="3"/>
    <x v="4"/>
    <x v="31"/>
    <x v="5"/>
    <x v="5"/>
    <x v="12"/>
    <x v="0"/>
    <x v="0"/>
    <n v="2127.7086575671501"/>
    <n v="3106454.6400480298"/>
    <n v="11183236.7041729"/>
  </r>
  <r>
    <x v="0"/>
    <x v="0"/>
    <x v="0"/>
    <x v="3"/>
    <x v="4"/>
    <x v="31"/>
    <x v="5"/>
    <x v="5"/>
    <x v="12"/>
    <x v="0"/>
    <x v="1"/>
    <n v="3319.2434573648202"/>
    <n v="4846095.4477526397"/>
    <n v="17445943.611909501"/>
  </r>
  <r>
    <x v="0"/>
    <x v="0"/>
    <x v="0"/>
    <x v="3"/>
    <x v="4"/>
    <x v="31"/>
    <x v="5"/>
    <x v="5"/>
    <x v="12"/>
    <x v="0"/>
    <x v="2"/>
    <n v="3969.9875099850201"/>
    <n v="5796181.7645781301"/>
    <n v="20866254.352481298"/>
  </r>
  <r>
    <x v="0"/>
    <x v="0"/>
    <x v="0"/>
    <x v="3"/>
    <x v="4"/>
    <x v="31"/>
    <x v="5"/>
    <x v="5"/>
    <x v="12"/>
    <x v="1"/>
    <x v="0"/>
    <n v="4469.9384579980497"/>
    <n v="6526110.14867716"/>
    <n v="23493996.5352378"/>
  </r>
  <r>
    <x v="0"/>
    <x v="0"/>
    <x v="0"/>
    <x v="3"/>
    <x v="4"/>
    <x v="31"/>
    <x v="5"/>
    <x v="5"/>
    <x v="12"/>
    <x v="1"/>
    <x v="1"/>
    <n v="7612.8078376527101"/>
    <n v="11114699.442973001"/>
    <n v="40012917.9947026"/>
  </r>
  <r>
    <x v="0"/>
    <x v="0"/>
    <x v="0"/>
    <x v="3"/>
    <x v="4"/>
    <x v="31"/>
    <x v="5"/>
    <x v="5"/>
    <x v="12"/>
    <x v="1"/>
    <x v="2"/>
    <n v="7558.0555794322499"/>
    <n v="11034761.145971101"/>
    <n v="39725140.125495903"/>
  </r>
  <r>
    <x v="0"/>
    <x v="0"/>
    <x v="0"/>
    <x v="3"/>
    <x v="4"/>
    <x v="32"/>
    <x v="5"/>
    <x v="5"/>
    <x v="14"/>
    <x v="0"/>
    <x v="0"/>
    <n v="458.29837521429602"/>
    <n v="669115.62781287194"/>
    <n v="2408816.2601263402"/>
  </r>
  <r>
    <x v="0"/>
    <x v="0"/>
    <x v="0"/>
    <x v="3"/>
    <x v="4"/>
    <x v="32"/>
    <x v="5"/>
    <x v="5"/>
    <x v="14"/>
    <x v="0"/>
    <x v="1"/>
    <n v="714.94933201538299"/>
    <n v="1043826.02474246"/>
    <n v="3757773.6890728502"/>
  </r>
  <r>
    <x v="0"/>
    <x v="0"/>
    <x v="0"/>
    <x v="3"/>
    <x v="4"/>
    <x v="32"/>
    <x v="5"/>
    <x v="5"/>
    <x v="14"/>
    <x v="0"/>
    <x v="2"/>
    <n v="855.11652122878297"/>
    <n v="1248470.12099402"/>
    <n v="4494492.4355784804"/>
  </r>
  <r>
    <x v="0"/>
    <x v="0"/>
    <x v="0"/>
    <x v="3"/>
    <x v="4"/>
    <x v="32"/>
    <x v="5"/>
    <x v="5"/>
    <x v="14"/>
    <x v="1"/>
    <x v="0"/>
    <n v="962.803589355491"/>
    <n v="1405693.24045902"/>
    <n v="5060495.6656524604"/>
  </r>
  <r>
    <x v="0"/>
    <x v="0"/>
    <x v="0"/>
    <x v="3"/>
    <x v="4"/>
    <x v="32"/>
    <x v="5"/>
    <x v="5"/>
    <x v="14"/>
    <x v="1"/>
    <x v="1"/>
    <n v="1639.7627797426901"/>
    <n v="2394053.6584243299"/>
    <n v="8618593.1703275796"/>
  </r>
  <r>
    <x v="0"/>
    <x v="0"/>
    <x v="0"/>
    <x v="3"/>
    <x v="4"/>
    <x v="32"/>
    <x v="5"/>
    <x v="5"/>
    <x v="14"/>
    <x v="1"/>
    <x v="2"/>
    <n v="1627.96940244336"/>
    <n v="2376835.3275672998"/>
    <n v="8556607.1792422794"/>
  </r>
  <r>
    <x v="0"/>
    <x v="0"/>
    <x v="0"/>
    <x v="3"/>
    <x v="5"/>
    <x v="33"/>
    <x v="0"/>
    <x v="1"/>
    <x v="86"/>
    <x v="0"/>
    <x v="0"/>
    <n v="853.24518747854097"/>
    <n v="1245737.97371867"/>
    <n v="4484656.7053872095"/>
  </r>
  <r>
    <x v="0"/>
    <x v="0"/>
    <x v="0"/>
    <x v="3"/>
    <x v="5"/>
    <x v="33"/>
    <x v="0"/>
    <x v="1"/>
    <x v="86"/>
    <x v="0"/>
    <x v="1"/>
    <n v="853.24518747854097"/>
    <n v="1245737.97371867"/>
    <n v="4484656.7053872095"/>
  </r>
  <r>
    <x v="0"/>
    <x v="0"/>
    <x v="0"/>
    <x v="3"/>
    <x v="5"/>
    <x v="33"/>
    <x v="0"/>
    <x v="1"/>
    <x v="86"/>
    <x v="0"/>
    <x v="2"/>
    <n v="853.24518747854097"/>
    <n v="1245737.97371867"/>
    <n v="4484656.7053872095"/>
  </r>
  <r>
    <x v="0"/>
    <x v="0"/>
    <x v="0"/>
    <x v="3"/>
    <x v="5"/>
    <x v="33"/>
    <x v="0"/>
    <x v="1"/>
    <x v="86"/>
    <x v="1"/>
    <x v="0"/>
    <n v="585.23384891306398"/>
    <n v="854441.41941307299"/>
    <n v="3075989.1098870598"/>
  </r>
  <r>
    <x v="0"/>
    <x v="0"/>
    <x v="0"/>
    <x v="3"/>
    <x v="5"/>
    <x v="33"/>
    <x v="0"/>
    <x v="1"/>
    <x v="86"/>
    <x v="1"/>
    <x v="1"/>
    <n v="524.60572457239198"/>
    <n v="765924.35787569196"/>
    <n v="2757327.6883524898"/>
  </r>
  <r>
    <x v="0"/>
    <x v="0"/>
    <x v="0"/>
    <x v="3"/>
    <x v="5"/>
    <x v="33"/>
    <x v="0"/>
    <x v="1"/>
    <x v="86"/>
    <x v="1"/>
    <x v="2"/>
    <n v="461.53572457239198"/>
    <n v="673842.15787569201"/>
    <n v="2425831.7683524899"/>
  </r>
  <r>
    <x v="0"/>
    <x v="0"/>
    <x v="0"/>
    <x v="3"/>
    <x v="5"/>
    <x v="33"/>
    <x v="0"/>
    <x v="6"/>
    <x v="87"/>
    <x v="0"/>
    <x v="0"/>
    <n v="1515.1967813159399"/>
    <n v="2212187.3007212798"/>
    <n v="7963874.2825966002"/>
  </r>
  <r>
    <x v="0"/>
    <x v="0"/>
    <x v="0"/>
    <x v="3"/>
    <x v="5"/>
    <x v="33"/>
    <x v="0"/>
    <x v="6"/>
    <x v="87"/>
    <x v="0"/>
    <x v="1"/>
    <n v="1515.1967813159399"/>
    <n v="2212187.3007212798"/>
    <n v="7963874.2825966002"/>
  </r>
  <r>
    <x v="0"/>
    <x v="0"/>
    <x v="0"/>
    <x v="3"/>
    <x v="5"/>
    <x v="33"/>
    <x v="0"/>
    <x v="6"/>
    <x v="87"/>
    <x v="0"/>
    <x v="2"/>
    <n v="1515.1967813159399"/>
    <n v="2212187.3007212798"/>
    <n v="7963874.2825966002"/>
  </r>
  <r>
    <x v="0"/>
    <x v="0"/>
    <x v="0"/>
    <x v="3"/>
    <x v="5"/>
    <x v="33"/>
    <x v="2"/>
    <x v="8"/>
    <x v="88"/>
    <x v="0"/>
    <x v="1"/>
    <n v="0.27333333333333298"/>
    <n v="399.066666666667"/>
    <n v="1436.64"/>
  </r>
  <r>
    <x v="0"/>
    <x v="0"/>
    <x v="0"/>
    <x v="3"/>
    <x v="5"/>
    <x v="33"/>
    <x v="2"/>
    <x v="8"/>
    <x v="88"/>
    <x v="1"/>
    <x v="0"/>
    <n v="0.27333333333333298"/>
    <n v="399.066666666667"/>
    <n v="1436.64"/>
  </r>
  <r>
    <x v="0"/>
    <x v="0"/>
    <x v="0"/>
    <x v="3"/>
    <x v="5"/>
    <x v="33"/>
    <x v="2"/>
    <x v="9"/>
    <x v="89"/>
    <x v="0"/>
    <x v="1"/>
    <n v="16.9676712328767"/>
    <n v="24772.799999999999"/>
    <n v="89182.080000000002"/>
  </r>
  <r>
    <x v="0"/>
    <x v="0"/>
    <x v="0"/>
    <x v="3"/>
    <x v="5"/>
    <x v="33"/>
    <x v="2"/>
    <x v="8"/>
    <x v="82"/>
    <x v="0"/>
    <x v="1"/>
    <n v="0.14236111111111099"/>
    <n v="207.847222222222"/>
    <n v="748.25"/>
  </r>
  <r>
    <x v="0"/>
    <x v="0"/>
    <x v="0"/>
    <x v="3"/>
    <x v="5"/>
    <x v="33"/>
    <x v="2"/>
    <x v="8"/>
    <x v="82"/>
    <x v="1"/>
    <x v="0"/>
    <n v="0.14236111111111099"/>
    <n v="207.847222222222"/>
    <n v="748.25"/>
  </r>
  <r>
    <x v="0"/>
    <x v="0"/>
    <x v="0"/>
    <x v="3"/>
    <x v="5"/>
    <x v="33"/>
    <x v="1"/>
    <x v="1"/>
    <x v="26"/>
    <x v="0"/>
    <x v="0"/>
    <n v="63.3261066698118"/>
    <n v="92456.115737925298"/>
    <n v="332842.01665653102"/>
  </r>
  <r>
    <x v="0"/>
    <x v="0"/>
    <x v="0"/>
    <x v="3"/>
    <x v="5"/>
    <x v="33"/>
    <x v="1"/>
    <x v="1"/>
    <x v="26"/>
    <x v="0"/>
    <x v="1"/>
    <n v="63.3261066698118"/>
    <n v="92456.115737925298"/>
    <n v="332842.01665653102"/>
  </r>
  <r>
    <x v="0"/>
    <x v="0"/>
    <x v="0"/>
    <x v="3"/>
    <x v="5"/>
    <x v="33"/>
    <x v="1"/>
    <x v="1"/>
    <x v="26"/>
    <x v="0"/>
    <x v="2"/>
    <n v="63.3261066698118"/>
    <n v="92456.115737925298"/>
    <n v="332842.01665653102"/>
  </r>
  <r>
    <x v="0"/>
    <x v="0"/>
    <x v="0"/>
    <x v="3"/>
    <x v="5"/>
    <x v="33"/>
    <x v="1"/>
    <x v="1"/>
    <x v="26"/>
    <x v="1"/>
    <x v="0"/>
    <n v="63.3261066698118"/>
    <n v="92456.115737925298"/>
    <n v="332842.01665653102"/>
  </r>
  <r>
    <x v="0"/>
    <x v="0"/>
    <x v="0"/>
    <x v="3"/>
    <x v="5"/>
    <x v="33"/>
    <x v="1"/>
    <x v="1"/>
    <x v="26"/>
    <x v="1"/>
    <x v="1"/>
    <n v="63.3261066698118"/>
    <n v="92456.115737925298"/>
    <n v="332842.01665653102"/>
  </r>
  <r>
    <x v="0"/>
    <x v="0"/>
    <x v="0"/>
    <x v="3"/>
    <x v="5"/>
    <x v="33"/>
    <x v="1"/>
    <x v="1"/>
    <x v="26"/>
    <x v="1"/>
    <x v="2"/>
    <n v="63.3261066698118"/>
    <n v="92456.115737925298"/>
    <n v="332842.01665653102"/>
  </r>
  <r>
    <x v="0"/>
    <x v="0"/>
    <x v="0"/>
    <x v="3"/>
    <x v="5"/>
    <x v="33"/>
    <x v="1"/>
    <x v="1"/>
    <x v="90"/>
    <x v="0"/>
    <x v="0"/>
    <n v="41"/>
    <n v="59860"/>
    <n v="215496"/>
  </r>
  <r>
    <x v="0"/>
    <x v="0"/>
    <x v="0"/>
    <x v="3"/>
    <x v="5"/>
    <x v="33"/>
    <x v="1"/>
    <x v="1"/>
    <x v="90"/>
    <x v="0"/>
    <x v="1"/>
    <n v="41"/>
    <n v="59860"/>
    <n v="215496"/>
  </r>
  <r>
    <x v="0"/>
    <x v="0"/>
    <x v="0"/>
    <x v="3"/>
    <x v="5"/>
    <x v="33"/>
    <x v="1"/>
    <x v="1"/>
    <x v="90"/>
    <x v="0"/>
    <x v="2"/>
    <n v="41"/>
    <n v="59860"/>
    <n v="215496"/>
  </r>
  <r>
    <x v="0"/>
    <x v="0"/>
    <x v="0"/>
    <x v="3"/>
    <x v="5"/>
    <x v="33"/>
    <x v="1"/>
    <x v="1"/>
    <x v="90"/>
    <x v="1"/>
    <x v="0"/>
    <n v="41"/>
    <n v="59860"/>
    <n v="215496"/>
  </r>
  <r>
    <x v="0"/>
    <x v="0"/>
    <x v="0"/>
    <x v="3"/>
    <x v="5"/>
    <x v="33"/>
    <x v="1"/>
    <x v="1"/>
    <x v="90"/>
    <x v="1"/>
    <x v="1"/>
    <n v="41"/>
    <n v="59860"/>
    <n v="215496"/>
  </r>
  <r>
    <x v="0"/>
    <x v="0"/>
    <x v="0"/>
    <x v="3"/>
    <x v="5"/>
    <x v="33"/>
    <x v="1"/>
    <x v="1"/>
    <x v="90"/>
    <x v="1"/>
    <x v="2"/>
    <n v="41"/>
    <n v="59860"/>
    <n v="215496"/>
  </r>
  <r>
    <x v="0"/>
    <x v="0"/>
    <x v="0"/>
    <x v="3"/>
    <x v="5"/>
    <x v="33"/>
    <x v="10"/>
    <x v="6"/>
    <x v="69"/>
    <x v="0"/>
    <x v="0"/>
    <n v="1382.0992941670399"/>
    <n v="2017864.9694838801"/>
    <n v="7264313.8901419798"/>
  </r>
  <r>
    <x v="0"/>
    <x v="0"/>
    <x v="0"/>
    <x v="3"/>
    <x v="5"/>
    <x v="33"/>
    <x v="10"/>
    <x v="6"/>
    <x v="69"/>
    <x v="0"/>
    <x v="1"/>
    <n v="1382.0992941670399"/>
    <n v="2017864.9694838801"/>
    <n v="7264313.8901419798"/>
  </r>
  <r>
    <x v="0"/>
    <x v="0"/>
    <x v="0"/>
    <x v="3"/>
    <x v="5"/>
    <x v="33"/>
    <x v="10"/>
    <x v="6"/>
    <x v="69"/>
    <x v="0"/>
    <x v="2"/>
    <n v="1382.0992941670399"/>
    <n v="2017864.9694838801"/>
    <n v="7264313.8901419798"/>
  </r>
  <r>
    <x v="0"/>
    <x v="0"/>
    <x v="0"/>
    <x v="3"/>
    <x v="5"/>
    <x v="33"/>
    <x v="10"/>
    <x v="6"/>
    <x v="69"/>
    <x v="1"/>
    <x v="0"/>
    <n v="338.4"/>
    <n v="494064"/>
    <n v="1778630.4"/>
  </r>
  <r>
    <x v="0"/>
    <x v="0"/>
    <x v="0"/>
    <x v="3"/>
    <x v="5"/>
    <x v="33"/>
    <x v="10"/>
    <x v="6"/>
    <x v="69"/>
    <x v="1"/>
    <x v="1"/>
    <n v="169.2"/>
    <n v="247032"/>
    <n v="889315.2"/>
  </r>
  <r>
    <x v="0"/>
    <x v="0"/>
    <x v="0"/>
    <x v="3"/>
    <x v="5"/>
    <x v="33"/>
    <x v="3"/>
    <x v="3"/>
    <x v="10"/>
    <x v="0"/>
    <x v="2"/>
    <n v="27.313121806628399"/>
    <n v="39877.1578376775"/>
    <n v="143557.76821563899"/>
  </r>
  <r>
    <x v="0"/>
    <x v="0"/>
    <x v="0"/>
    <x v="3"/>
    <x v="5"/>
    <x v="33"/>
    <x v="3"/>
    <x v="3"/>
    <x v="10"/>
    <x v="1"/>
    <x v="1"/>
    <n v="264.18013485244597"/>
    <n v="385702.99688457203"/>
    <n v="1388530.7887844599"/>
  </r>
  <r>
    <x v="0"/>
    <x v="0"/>
    <x v="0"/>
    <x v="3"/>
    <x v="5"/>
    <x v="33"/>
    <x v="3"/>
    <x v="3"/>
    <x v="10"/>
    <x v="1"/>
    <x v="2"/>
    <n v="866.90830325873003"/>
    <n v="1265686.1227577501"/>
    <n v="4556470.0419278797"/>
  </r>
  <r>
    <x v="0"/>
    <x v="0"/>
    <x v="0"/>
    <x v="3"/>
    <x v="5"/>
    <x v="33"/>
    <x v="12"/>
    <x v="6"/>
    <x v="85"/>
    <x v="0"/>
    <x v="0"/>
    <n v="0.01"/>
    <n v="14.6"/>
    <n v="52.56"/>
  </r>
  <r>
    <x v="0"/>
    <x v="0"/>
    <x v="0"/>
    <x v="3"/>
    <x v="5"/>
    <x v="33"/>
    <x v="12"/>
    <x v="6"/>
    <x v="85"/>
    <x v="0"/>
    <x v="1"/>
    <n v="0.01"/>
    <n v="14.6"/>
    <n v="52.56"/>
  </r>
  <r>
    <x v="0"/>
    <x v="0"/>
    <x v="0"/>
    <x v="3"/>
    <x v="5"/>
    <x v="33"/>
    <x v="12"/>
    <x v="6"/>
    <x v="85"/>
    <x v="0"/>
    <x v="2"/>
    <n v="0.01"/>
    <n v="14.6"/>
    <n v="52.56"/>
  </r>
  <r>
    <x v="0"/>
    <x v="0"/>
    <x v="0"/>
    <x v="3"/>
    <x v="5"/>
    <x v="33"/>
    <x v="12"/>
    <x v="6"/>
    <x v="85"/>
    <x v="1"/>
    <x v="0"/>
    <n v="0.01"/>
    <n v="14.6"/>
    <n v="52.56"/>
  </r>
  <r>
    <x v="0"/>
    <x v="0"/>
    <x v="0"/>
    <x v="3"/>
    <x v="5"/>
    <x v="33"/>
    <x v="12"/>
    <x v="6"/>
    <x v="85"/>
    <x v="1"/>
    <x v="1"/>
    <n v="0.01"/>
    <n v="14.6"/>
    <n v="52.56"/>
  </r>
  <r>
    <x v="0"/>
    <x v="0"/>
    <x v="0"/>
    <x v="3"/>
    <x v="5"/>
    <x v="33"/>
    <x v="12"/>
    <x v="6"/>
    <x v="85"/>
    <x v="1"/>
    <x v="2"/>
    <n v="0.01"/>
    <n v="14.6"/>
    <n v="52.56"/>
  </r>
  <r>
    <x v="0"/>
    <x v="0"/>
    <x v="0"/>
    <x v="3"/>
    <x v="5"/>
    <x v="33"/>
    <x v="4"/>
    <x v="4"/>
    <x v="11"/>
    <x v="0"/>
    <x v="0"/>
    <n v="2.3891488726436201"/>
    <n v="3488.1573540596801"/>
    <n v="12557.366474614901"/>
  </r>
  <r>
    <x v="0"/>
    <x v="0"/>
    <x v="0"/>
    <x v="3"/>
    <x v="5"/>
    <x v="33"/>
    <x v="4"/>
    <x v="4"/>
    <x v="11"/>
    <x v="0"/>
    <x v="1"/>
    <n v="2.3891488726436201"/>
    <n v="3488.1573540596801"/>
    <n v="12557.366474614901"/>
  </r>
  <r>
    <x v="0"/>
    <x v="0"/>
    <x v="0"/>
    <x v="3"/>
    <x v="5"/>
    <x v="33"/>
    <x v="4"/>
    <x v="4"/>
    <x v="11"/>
    <x v="0"/>
    <x v="2"/>
    <n v="2.3891488726436201"/>
    <n v="3488.1573540596801"/>
    <n v="12557.366474614901"/>
  </r>
  <r>
    <x v="0"/>
    <x v="0"/>
    <x v="0"/>
    <x v="3"/>
    <x v="5"/>
    <x v="33"/>
    <x v="4"/>
    <x v="4"/>
    <x v="11"/>
    <x v="1"/>
    <x v="0"/>
    <n v="2.9480657392285301"/>
    <n v="4304.1759792736502"/>
    <n v="15495.033525385101"/>
  </r>
  <r>
    <x v="0"/>
    <x v="0"/>
    <x v="0"/>
    <x v="3"/>
    <x v="5"/>
    <x v="33"/>
    <x v="4"/>
    <x v="4"/>
    <x v="11"/>
    <x v="1"/>
    <x v="1"/>
    <n v="2.9480657392285301"/>
    <n v="4304.1759792736502"/>
    <n v="15495.033525385101"/>
  </r>
  <r>
    <x v="0"/>
    <x v="0"/>
    <x v="0"/>
    <x v="3"/>
    <x v="5"/>
    <x v="33"/>
    <x v="4"/>
    <x v="4"/>
    <x v="11"/>
    <x v="1"/>
    <x v="2"/>
    <n v="2.9480657392285301"/>
    <n v="4304.1759792736502"/>
    <n v="15495.033525385101"/>
  </r>
  <r>
    <x v="0"/>
    <x v="0"/>
    <x v="0"/>
    <x v="3"/>
    <x v="5"/>
    <x v="33"/>
    <x v="5"/>
    <x v="5"/>
    <x v="12"/>
    <x v="0"/>
    <x v="0"/>
    <n v="914.79611559312696"/>
    <n v="1335602.32876597"/>
    <n v="4808168.3835574798"/>
  </r>
  <r>
    <x v="0"/>
    <x v="0"/>
    <x v="0"/>
    <x v="3"/>
    <x v="5"/>
    <x v="33"/>
    <x v="5"/>
    <x v="5"/>
    <x v="12"/>
    <x v="0"/>
    <x v="1"/>
    <n v="1427.0896584954201"/>
    <n v="2083550.90140331"/>
    <n v="7500783.2450519102"/>
  </r>
  <r>
    <x v="0"/>
    <x v="0"/>
    <x v="0"/>
    <x v="3"/>
    <x v="5"/>
    <x v="33"/>
    <x v="5"/>
    <x v="5"/>
    <x v="12"/>
    <x v="0"/>
    <x v="2"/>
    <n v="1706.8733259938399"/>
    <n v="2492035.05595101"/>
    <n v="8971326.2014236301"/>
  </r>
  <r>
    <x v="0"/>
    <x v="0"/>
    <x v="0"/>
    <x v="3"/>
    <x v="5"/>
    <x v="33"/>
    <x v="5"/>
    <x v="5"/>
    <x v="12"/>
    <x v="1"/>
    <x v="0"/>
    <n v="1921.8243643340099"/>
    <n v="2805863.5719276601"/>
    <n v="10101108.858939599"/>
  </r>
  <r>
    <x v="0"/>
    <x v="0"/>
    <x v="0"/>
    <x v="3"/>
    <x v="5"/>
    <x v="33"/>
    <x v="5"/>
    <x v="5"/>
    <x v="12"/>
    <x v="1"/>
    <x v="1"/>
    <n v="3273.0830012246802"/>
    <n v="4778701.1817880403"/>
    <n v="17203324.254436899"/>
  </r>
  <r>
    <x v="0"/>
    <x v="0"/>
    <x v="0"/>
    <x v="3"/>
    <x v="5"/>
    <x v="33"/>
    <x v="5"/>
    <x v="5"/>
    <x v="12"/>
    <x v="1"/>
    <x v="2"/>
    <n v="3249.5425823041301"/>
    <n v="4744332.1701640198"/>
    <n v="17079595.812590498"/>
  </r>
  <r>
    <x v="0"/>
    <x v="0"/>
    <x v="0"/>
    <x v="3"/>
    <x v="5"/>
    <x v="33"/>
    <x v="5"/>
    <x v="5"/>
    <x v="13"/>
    <x v="0"/>
    <x v="0"/>
    <n v="1053.21513390465"/>
    <n v="1537694.0955008001"/>
    <n v="5535698.7438028604"/>
  </r>
  <r>
    <x v="0"/>
    <x v="0"/>
    <x v="0"/>
    <x v="3"/>
    <x v="5"/>
    <x v="33"/>
    <x v="5"/>
    <x v="5"/>
    <x v="13"/>
    <x v="0"/>
    <x v="1"/>
    <n v="1643.024494908"/>
    <n v="2398815.7625656798"/>
    <n v="8635736.7452364396"/>
  </r>
  <r>
    <x v="0"/>
    <x v="0"/>
    <x v="0"/>
    <x v="3"/>
    <x v="5"/>
    <x v="33"/>
    <x v="5"/>
    <x v="5"/>
    <x v="13"/>
    <x v="0"/>
    <x v="2"/>
    <n v="1965.14260167065"/>
    <n v="2869108.1984391599"/>
    <n v="10328789.514381001"/>
  </r>
  <r>
    <x v="0"/>
    <x v="0"/>
    <x v="0"/>
    <x v="3"/>
    <x v="5"/>
    <x v="33"/>
    <x v="5"/>
    <x v="5"/>
    <x v="13"/>
    <x v="1"/>
    <x v="0"/>
    <n v="2212.6181678317598"/>
    <n v="3230422.5250343601"/>
    <n v="11629521.0901237"/>
  </r>
  <r>
    <x v="0"/>
    <x v="0"/>
    <x v="0"/>
    <x v="3"/>
    <x v="5"/>
    <x v="33"/>
    <x v="5"/>
    <x v="5"/>
    <x v="13"/>
    <x v="1"/>
    <x v="1"/>
    <n v="3768.3375482861502"/>
    <n v="5501772.8204977801"/>
    <n v="19806382.153792001"/>
  </r>
  <r>
    <x v="0"/>
    <x v="0"/>
    <x v="0"/>
    <x v="3"/>
    <x v="5"/>
    <x v="33"/>
    <x v="5"/>
    <x v="5"/>
    <x v="13"/>
    <x v="1"/>
    <x v="2"/>
    <n v="3741.2351972343999"/>
    <n v="5462203.3879622202"/>
    <n v="19663932.196664002"/>
  </r>
  <r>
    <x v="0"/>
    <x v="0"/>
    <x v="0"/>
    <x v="3"/>
    <x v="5"/>
    <x v="34"/>
    <x v="5"/>
    <x v="5"/>
    <x v="14"/>
    <x v="0"/>
    <x v="0"/>
    <n v="202.08173076617899"/>
    <n v="295039.32691862201"/>
    <n v="1062141.5769070401"/>
  </r>
  <r>
    <x v="0"/>
    <x v="0"/>
    <x v="0"/>
    <x v="3"/>
    <x v="5"/>
    <x v="34"/>
    <x v="5"/>
    <x v="5"/>
    <x v="14"/>
    <x v="0"/>
    <x v="1"/>
    <n v="315.24920496660201"/>
    <n v="460263.83925123903"/>
    <n v="1656949.8213044601"/>
  </r>
  <r>
    <x v="0"/>
    <x v="0"/>
    <x v="0"/>
    <x v="3"/>
    <x v="5"/>
    <x v="34"/>
    <x v="5"/>
    <x v="5"/>
    <x v="14"/>
    <x v="0"/>
    <x v="2"/>
    <n v="377.05441686513899"/>
    <n v="550499.44862310204"/>
    <n v="1981798.01504317"/>
  </r>
  <r>
    <x v="0"/>
    <x v="0"/>
    <x v="0"/>
    <x v="3"/>
    <x v="5"/>
    <x v="34"/>
    <x v="5"/>
    <x v="5"/>
    <x v="14"/>
    <x v="1"/>
    <x v="0"/>
    <n v="424.53786931684101"/>
    <n v="619825.28920258803"/>
    <n v="2231371.0411293199"/>
  </r>
  <r>
    <x v="0"/>
    <x v="0"/>
    <x v="0"/>
    <x v="3"/>
    <x v="5"/>
    <x v="34"/>
    <x v="5"/>
    <x v="5"/>
    <x v="14"/>
    <x v="1"/>
    <x v="1"/>
    <n v="723.03573064473699"/>
    <n v="1055632.1667413199"/>
    <n v="3800275.8002687399"/>
  </r>
  <r>
    <x v="0"/>
    <x v="0"/>
    <x v="0"/>
    <x v="3"/>
    <x v="5"/>
    <x v="34"/>
    <x v="5"/>
    <x v="5"/>
    <x v="14"/>
    <x v="1"/>
    <x v="2"/>
    <n v="717.835567988447"/>
    <n v="1048039.9292631299"/>
    <n v="3772943.7453472698"/>
  </r>
  <r>
    <x v="0"/>
    <x v="0"/>
    <x v="0"/>
    <x v="3"/>
    <x v="6"/>
    <x v="35"/>
    <x v="0"/>
    <x v="1"/>
    <x v="91"/>
    <x v="0"/>
    <x v="0"/>
    <n v="4253.5237960061904"/>
    <n v="6210144.74216903"/>
    <n v="22356521.071808498"/>
  </r>
  <r>
    <x v="0"/>
    <x v="0"/>
    <x v="0"/>
    <x v="3"/>
    <x v="6"/>
    <x v="35"/>
    <x v="0"/>
    <x v="1"/>
    <x v="91"/>
    <x v="0"/>
    <x v="1"/>
    <n v="5151.4987960061899"/>
    <n v="7521188.24216903"/>
    <n v="27076277.6718085"/>
  </r>
  <r>
    <x v="0"/>
    <x v="0"/>
    <x v="0"/>
    <x v="3"/>
    <x v="6"/>
    <x v="35"/>
    <x v="0"/>
    <x v="1"/>
    <x v="91"/>
    <x v="0"/>
    <x v="2"/>
    <n v="4740.2810934500603"/>
    <n v="6920810.3964370796"/>
    <n v="24914917.427173499"/>
  </r>
  <r>
    <x v="0"/>
    <x v="0"/>
    <x v="0"/>
    <x v="3"/>
    <x v="6"/>
    <x v="35"/>
    <x v="0"/>
    <x v="1"/>
    <x v="91"/>
    <x v="1"/>
    <x v="0"/>
    <n v="16.445215287917001"/>
    <n v="24010.014320358801"/>
    <n v="86436.051553291705"/>
  </r>
  <r>
    <x v="0"/>
    <x v="0"/>
    <x v="0"/>
    <x v="3"/>
    <x v="6"/>
    <x v="35"/>
    <x v="0"/>
    <x v="6"/>
    <x v="92"/>
    <x v="0"/>
    <x v="0"/>
    <n v="665.74053952211"/>
    <n v="971981.18770228"/>
    <n v="3499132.2757282099"/>
  </r>
  <r>
    <x v="0"/>
    <x v="0"/>
    <x v="0"/>
    <x v="3"/>
    <x v="6"/>
    <x v="35"/>
    <x v="0"/>
    <x v="6"/>
    <x v="92"/>
    <x v="0"/>
    <x v="1"/>
    <n v="687.52053952210997"/>
    <n v="1003779.9877022801"/>
    <n v="3613607.95572821"/>
  </r>
  <r>
    <x v="0"/>
    <x v="0"/>
    <x v="0"/>
    <x v="3"/>
    <x v="6"/>
    <x v="35"/>
    <x v="0"/>
    <x v="6"/>
    <x v="92"/>
    <x v="0"/>
    <x v="2"/>
    <n v="687.52053952210997"/>
    <n v="1003779.9877022801"/>
    <n v="3613607.95572821"/>
  </r>
  <r>
    <x v="0"/>
    <x v="0"/>
    <x v="0"/>
    <x v="3"/>
    <x v="6"/>
    <x v="35"/>
    <x v="0"/>
    <x v="6"/>
    <x v="93"/>
    <x v="0"/>
    <x v="0"/>
    <n v="499.06793984593901"/>
    <n v="728639.19217507099"/>
    <n v="2623101.0918302601"/>
  </r>
  <r>
    <x v="0"/>
    <x v="0"/>
    <x v="0"/>
    <x v="3"/>
    <x v="6"/>
    <x v="35"/>
    <x v="0"/>
    <x v="6"/>
    <x v="93"/>
    <x v="0"/>
    <x v="1"/>
    <n v="499.06793984593901"/>
    <n v="728639.19217507099"/>
    <n v="2623101.0918302601"/>
  </r>
  <r>
    <x v="0"/>
    <x v="0"/>
    <x v="0"/>
    <x v="3"/>
    <x v="6"/>
    <x v="35"/>
    <x v="0"/>
    <x v="6"/>
    <x v="93"/>
    <x v="0"/>
    <x v="2"/>
    <n v="499.06793984593901"/>
    <n v="728639.19217507099"/>
    <n v="2623101.0918302601"/>
  </r>
  <r>
    <x v="0"/>
    <x v="0"/>
    <x v="0"/>
    <x v="3"/>
    <x v="6"/>
    <x v="35"/>
    <x v="2"/>
    <x v="8"/>
    <x v="94"/>
    <x v="0"/>
    <x v="1"/>
    <n v="1.6466666666666701"/>
    <n v="2404.13333333333"/>
    <n v="8654.8799999999992"/>
  </r>
  <r>
    <x v="0"/>
    <x v="0"/>
    <x v="0"/>
    <x v="3"/>
    <x v="6"/>
    <x v="35"/>
    <x v="2"/>
    <x v="8"/>
    <x v="94"/>
    <x v="0"/>
    <x v="2"/>
    <n v="1.6466666666666701"/>
    <n v="2404.13333333333"/>
    <n v="8654.8799999999992"/>
  </r>
  <r>
    <x v="0"/>
    <x v="0"/>
    <x v="0"/>
    <x v="3"/>
    <x v="6"/>
    <x v="35"/>
    <x v="2"/>
    <x v="8"/>
    <x v="94"/>
    <x v="1"/>
    <x v="0"/>
    <n v="1.6466666666666701"/>
    <n v="2404.13333333333"/>
    <n v="8654.8799999999992"/>
  </r>
  <r>
    <x v="0"/>
    <x v="0"/>
    <x v="0"/>
    <x v="3"/>
    <x v="6"/>
    <x v="35"/>
    <x v="2"/>
    <x v="9"/>
    <x v="95"/>
    <x v="0"/>
    <x v="1"/>
    <n v="308.153424657534"/>
    <n v="449904"/>
    <n v="1619654.4"/>
  </r>
  <r>
    <x v="0"/>
    <x v="0"/>
    <x v="0"/>
    <x v="3"/>
    <x v="6"/>
    <x v="35"/>
    <x v="2"/>
    <x v="8"/>
    <x v="82"/>
    <x v="0"/>
    <x v="1"/>
    <n v="2190.0662962659499"/>
    <n v="3197496.79254829"/>
    <n v="11510988.453173799"/>
  </r>
  <r>
    <x v="0"/>
    <x v="0"/>
    <x v="0"/>
    <x v="3"/>
    <x v="6"/>
    <x v="35"/>
    <x v="2"/>
    <x v="8"/>
    <x v="82"/>
    <x v="0"/>
    <x v="2"/>
    <n v="2077.2696481193202"/>
    <n v="3032813.6862542098"/>
    <n v="10918129.270515099"/>
  </r>
  <r>
    <x v="0"/>
    <x v="0"/>
    <x v="0"/>
    <x v="3"/>
    <x v="6"/>
    <x v="35"/>
    <x v="2"/>
    <x v="8"/>
    <x v="82"/>
    <x v="1"/>
    <x v="0"/>
    <n v="2190.0662962659499"/>
    <n v="3197496.79254829"/>
    <n v="11510988.453173799"/>
  </r>
  <r>
    <x v="0"/>
    <x v="0"/>
    <x v="0"/>
    <x v="3"/>
    <x v="6"/>
    <x v="35"/>
    <x v="1"/>
    <x v="6"/>
    <x v="96"/>
    <x v="0"/>
    <x v="1"/>
    <n v="0.82499999999999996"/>
    <n v="1204.5"/>
    <n v="4336.2"/>
  </r>
  <r>
    <x v="0"/>
    <x v="0"/>
    <x v="0"/>
    <x v="3"/>
    <x v="6"/>
    <x v="35"/>
    <x v="10"/>
    <x v="6"/>
    <x v="69"/>
    <x v="0"/>
    <x v="0"/>
    <n v="3928.6907595897201"/>
    <n v="5735888.5090009896"/>
    <n v="20649198.632403601"/>
  </r>
  <r>
    <x v="0"/>
    <x v="0"/>
    <x v="0"/>
    <x v="3"/>
    <x v="6"/>
    <x v="35"/>
    <x v="10"/>
    <x v="6"/>
    <x v="69"/>
    <x v="0"/>
    <x v="1"/>
    <n v="3928.6907595897201"/>
    <n v="5735888.5090009896"/>
    <n v="20649198.632403601"/>
  </r>
  <r>
    <x v="0"/>
    <x v="0"/>
    <x v="0"/>
    <x v="3"/>
    <x v="6"/>
    <x v="35"/>
    <x v="10"/>
    <x v="6"/>
    <x v="69"/>
    <x v="0"/>
    <x v="2"/>
    <n v="3928.6907595897201"/>
    <n v="5735888.5090009896"/>
    <n v="20649198.632403601"/>
  </r>
  <r>
    <x v="0"/>
    <x v="0"/>
    <x v="0"/>
    <x v="3"/>
    <x v="6"/>
    <x v="35"/>
    <x v="10"/>
    <x v="6"/>
    <x v="69"/>
    <x v="1"/>
    <x v="0"/>
    <n v="3007.6250899084398"/>
    <n v="4391132.6312663201"/>
    <n v="15808077.4725587"/>
  </r>
  <r>
    <x v="0"/>
    <x v="0"/>
    <x v="0"/>
    <x v="3"/>
    <x v="6"/>
    <x v="35"/>
    <x v="10"/>
    <x v="6"/>
    <x v="69"/>
    <x v="1"/>
    <x v="1"/>
    <n v="1845.3050899084401"/>
    <n v="2694145.4312663199"/>
    <n v="9698923.5525587406"/>
  </r>
  <r>
    <x v="0"/>
    <x v="0"/>
    <x v="0"/>
    <x v="3"/>
    <x v="6"/>
    <x v="35"/>
    <x v="10"/>
    <x v="6"/>
    <x v="69"/>
    <x v="1"/>
    <x v="2"/>
    <n v="1364.3450899084401"/>
    <n v="1991943.8312663201"/>
    <n v="7170997.7925587399"/>
  </r>
  <r>
    <x v="0"/>
    <x v="0"/>
    <x v="0"/>
    <x v="3"/>
    <x v="6"/>
    <x v="35"/>
    <x v="3"/>
    <x v="3"/>
    <x v="10"/>
    <x v="0"/>
    <x v="2"/>
    <n v="358.25612719254201"/>
    <n v="523053.94570111099"/>
    <n v="1882994.2045239999"/>
  </r>
  <r>
    <x v="0"/>
    <x v="0"/>
    <x v="0"/>
    <x v="3"/>
    <x v="6"/>
    <x v="35"/>
    <x v="3"/>
    <x v="3"/>
    <x v="10"/>
    <x v="1"/>
    <x v="1"/>
    <n v="3465.1532206205902"/>
    <n v="5059123.7021060605"/>
    <n v="18212845.327581801"/>
  </r>
  <r>
    <x v="0"/>
    <x v="0"/>
    <x v="0"/>
    <x v="3"/>
    <x v="6"/>
    <x v="35"/>
    <x v="3"/>
    <x v="3"/>
    <x v="10"/>
    <x v="1"/>
    <x v="2"/>
    <n v="11370.915911968699"/>
    <n v="16601537.231474301"/>
    <n v="59765534.0333075"/>
  </r>
  <r>
    <x v="0"/>
    <x v="0"/>
    <x v="0"/>
    <x v="3"/>
    <x v="6"/>
    <x v="35"/>
    <x v="12"/>
    <x v="6"/>
    <x v="85"/>
    <x v="0"/>
    <x v="0"/>
    <n v="44.76"/>
    <n v="65349.599999999999"/>
    <n v="235258.56"/>
  </r>
  <r>
    <x v="0"/>
    <x v="0"/>
    <x v="0"/>
    <x v="3"/>
    <x v="6"/>
    <x v="35"/>
    <x v="12"/>
    <x v="6"/>
    <x v="85"/>
    <x v="0"/>
    <x v="1"/>
    <n v="44.76"/>
    <n v="65349.599999999999"/>
    <n v="235258.56"/>
  </r>
  <r>
    <x v="0"/>
    <x v="0"/>
    <x v="0"/>
    <x v="3"/>
    <x v="6"/>
    <x v="35"/>
    <x v="12"/>
    <x v="6"/>
    <x v="85"/>
    <x v="0"/>
    <x v="2"/>
    <n v="44.76"/>
    <n v="65349.599999999999"/>
    <n v="235258.56"/>
  </r>
  <r>
    <x v="0"/>
    <x v="0"/>
    <x v="0"/>
    <x v="3"/>
    <x v="6"/>
    <x v="35"/>
    <x v="12"/>
    <x v="6"/>
    <x v="85"/>
    <x v="1"/>
    <x v="0"/>
    <n v="44.76"/>
    <n v="65349.599999999999"/>
    <n v="235258.56"/>
  </r>
  <r>
    <x v="0"/>
    <x v="0"/>
    <x v="0"/>
    <x v="3"/>
    <x v="6"/>
    <x v="35"/>
    <x v="12"/>
    <x v="6"/>
    <x v="85"/>
    <x v="1"/>
    <x v="1"/>
    <n v="44.76"/>
    <n v="65349.599999999999"/>
    <n v="235258.56"/>
  </r>
  <r>
    <x v="0"/>
    <x v="0"/>
    <x v="0"/>
    <x v="3"/>
    <x v="6"/>
    <x v="35"/>
    <x v="12"/>
    <x v="6"/>
    <x v="85"/>
    <x v="1"/>
    <x v="2"/>
    <n v="44.76"/>
    <n v="65349.599999999999"/>
    <n v="235258.56"/>
  </r>
  <r>
    <x v="0"/>
    <x v="0"/>
    <x v="0"/>
    <x v="3"/>
    <x v="6"/>
    <x v="35"/>
    <x v="4"/>
    <x v="7"/>
    <x v="97"/>
    <x v="0"/>
    <x v="1"/>
    <n v="124"/>
    <n v="181040"/>
    <n v="651744"/>
  </r>
  <r>
    <x v="0"/>
    <x v="0"/>
    <x v="0"/>
    <x v="3"/>
    <x v="6"/>
    <x v="35"/>
    <x v="4"/>
    <x v="7"/>
    <x v="97"/>
    <x v="0"/>
    <x v="2"/>
    <n v="100.73129567839899"/>
    <n v="147067.691690462"/>
    <n v="529443.69008566404"/>
  </r>
  <r>
    <x v="0"/>
    <x v="0"/>
    <x v="0"/>
    <x v="3"/>
    <x v="6"/>
    <x v="35"/>
    <x v="4"/>
    <x v="7"/>
    <x v="97"/>
    <x v="1"/>
    <x v="0"/>
    <n v="124"/>
    <n v="181040"/>
    <n v="651744"/>
  </r>
  <r>
    <x v="0"/>
    <x v="0"/>
    <x v="0"/>
    <x v="3"/>
    <x v="6"/>
    <x v="35"/>
    <x v="4"/>
    <x v="7"/>
    <x v="97"/>
    <x v="1"/>
    <x v="1"/>
    <n v="60.626731340106801"/>
    <n v="88515.027756555995"/>
    <n v="318654.09992360201"/>
  </r>
  <r>
    <x v="0"/>
    <x v="0"/>
    <x v="0"/>
    <x v="3"/>
    <x v="6"/>
    <x v="35"/>
    <x v="4"/>
    <x v="4"/>
    <x v="11"/>
    <x v="0"/>
    <x v="0"/>
    <n v="3904.80028704798"/>
    <n v="5701008.4190900503"/>
    <n v="20523630.308724198"/>
  </r>
  <r>
    <x v="0"/>
    <x v="0"/>
    <x v="0"/>
    <x v="3"/>
    <x v="6"/>
    <x v="35"/>
    <x v="4"/>
    <x v="4"/>
    <x v="11"/>
    <x v="0"/>
    <x v="1"/>
    <n v="3904.80028704798"/>
    <n v="5701008.4190900503"/>
    <n v="20523630.308724198"/>
  </r>
  <r>
    <x v="0"/>
    <x v="0"/>
    <x v="0"/>
    <x v="3"/>
    <x v="6"/>
    <x v="35"/>
    <x v="4"/>
    <x v="4"/>
    <x v="11"/>
    <x v="0"/>
    <x v="2"/>
    <n v="3904.80028704798"/>
    <n v="5701008.4190900503"/>
    <n v="20523630.308724198"/>
  </r>
  <r>
    <x v="0"/>
    <x v="0"/>
    <x v="0"/>
    <x v="3"/>
    <x v="6"/>
    <x v="35"/>
    <x v="4"/>
    <x v="4"/>
    <x v="11"/>
    <x v="1"/>
    <x v="0"/>
    <n v="4818.2882517648004"/>
    <n v="7034700.8475766098"/>
    <n v="25324923.051275801"/>
  </r>
  <r>
    <x v="0"/>
    <x v="0"/>
    <x v="0"/>
    <x v="3"/>
    <x v="6"/>
    <x v="35"/>
    <x v="4"/>
    <x v="4"/>
    <x v="11"/>
    <x v="1"/>
    <x v="1"/>
    <n v="4818.2882517648004"/>
    <n v="7034700.8475766098"/>
    <n v="25324923.051275801"/>
  </r>
  <r>
    <x v="0"/>
    <x v="0"/>
    <x v="0"/>
    <x v="3"/>
    <x v="6"/>
    <x v="35"/>
    <x v="4"/>
    <x v="4"/>
    <x v="11"/>
    <x v="1"/>
    <x v="2"/>
    <n v="4818.2882517648004"/>
    <n v="7034700.8475766098"/>
    <n v="25324923.051275801"/>
  </r>
  <r>
    <x v="0"/>
    <x v="0"/>
    <x v="0"/>
    <x v="3"/>
    <x v="6"/>
    <x v="35"/>
    <x v="5"/>
    <x v="5"/>
    <x v="12"/>
    <x v="0"/>
    <x v="0"/>
    <n v="782.24952828205301"/>
    <n v="1142084.3112918001"/>
    <n v="4111503.5206504702"/>
  </r>
  <r>
    <x v="0"/>
    <x v="0"/>
    <x v="0"/>
    <x v="3"/>
    <x v="6"/>
    <x v="35"/>
    <x v="5"/>
    <x v="5"/>
    <x v="12"/>
    <x v="0"/>
    <x v="1"/>
    <n v="1220.31586398947"/>
    <n v="1781661.1614246201"/>
    <n v="6413980.1811286397"/>
  </r>
  <r>
    <x v="0"/>
    <x v="0"/>
    <x v="0"/>
    <x v="3"/>
    <x v="6"/>
    <x v="35"/>
    <x v="5"/>
    <x v="5"/>
    <x v="12"/>
    <x v="0"/>
    <x v="2"/>
    <n v="1459.56113207826"/>
    <n v="2130959.25283426"/>
    <n v="7671453.3102033399"/>
  </r>
  <r>
    <x v="0"/>
    <x v="0"/>
    <x v="0"/>
    <x v="3"/>
    <x v="6"/>
    <x v="35"/>
    <x v="5"/>
    <x v="5"/>
    <x v="12"/>
    <x v="1"/>
    <x v="0"/>
    <n v="1643.3674966650999"/>
    <n v="2399316.5451310501"/>
    <n v="8637539.5624717698"/>
  </r>
  <r>
    <x v="0"/>
    <x v="0"/>
    <x v="0"/>
    <x v="3"/>
    <x v="6"/>
    <x v="35"/>
    <x v="5"/>
    <x v="5"/>
    <x v="12"/>
    <x v="1"/>
    <x v="1"/>
    <n v="2798.8396431656702"/>
    <n v="4086305.8790218802"/>
    <n v="14710701.164478799"/>
  </r>
  <r>
    <x v="0"/>
    <x v="0"/>
    <x v="0"/>
    <x v="3"/>
    <x v="6"/>
    <x v="35"/>
    <x v="5"/>
    <x v="5"/>
    <x v="12"/>
    <x v="1"/>
    <x v="2"/>
    <n v="2778.7100412988898"/>
    <n v="4056916.6602963801"/>
    <n v="14604899.977066999"/>
  </r>
  <r>
    <x v="0"/>
    <x v="0"/>
    <x v="0"/>
    <x v="3"/>
    <x v="7"/>
    <x v="36"/>
    <x v="0"/>
    <x v="1"/>
    <x v="98"/>
    <x v="0"/>
    <x v="1"/>
    <n v="0.86599999999999999"/>
    <n v="1264.3599999999999"/>
    <n v="4551.6959999999999"/>
  </r>
  <r>
    <x v="0"/>
    <x v="0"/>
    <x v="0"/>
    <x v="3"/>
    <x v="7"/>
    <x v="36"/>
    <x v="0"/>
    <x v="1"/>
    <x v="99"/>
    <x v="0"/>
    <x v="1"/>
    <n v="1.98"/>
    <n v="2890.8"/>
    <n v="10406.879999999999"/>
  </r>
  <r>
    <x v="0"/>
    <x v="0"/>
    <x v="0"/>
    <x v="3"/>
    <x v="7"/>
    <x v="36"/>
    <x v="0"/>
    <x v="1"/>
    <x v="100"/>
    <x v="0"/>
    <x v="0"/>
    <n v="1826.26026437613"/>
    <n v="2666339.9859891501"/>
    <n v="9598823.9495609291"/>
  </r>
  <r>
    <x v="0"/>
    <x v="0"/>
    <x v="0"/>
    <x v="3"/>
    <x v="7"/>
    <x v="36"/>
    <x v="0"/>
    <x v="1"/>
    <x v="100"/>
    <x v="0"/>
    <x v="1"/>
    <n v="2785.5952643761302"/>
    <n v="4066969.0859891502"/>
    <n v="14641088.709560901"/>
  </r>
  <r>
    <x v="0"/>
    <x v="0"/>
    <x v="0"/>
    <x v="3"/>
    <x v="7"/>
    <x v="36"/>
    <x v="0"/>
    <x v="1"/>
    <x v="100"/>
    <x v="0"/>
    <x v="2"/>
    <n v="3006.98026437613"/>
    <n v="4390191.1859891498"/>
    <n v="15804688.2695609"/>
  </r>
  <r>
    <x v="0"/>
    <x v="0"/>
    <x v="0"/>
    <x v="3"/>
    <x v="7"/>
    <x v="36"/>
    <x v="0"/>
    <x v="6"/>
    <x v="101"/>
    <x v="0"/>
    <x v="0"/>
    <n v="4634.8295877533401"/>
    <n v="6766851.1981198797"/>
    <n v="24360664.313231599"/>
  </r>
  <r>
    <x v="0"/>
    <x v="0"/>
    <x v="0"/>
    <x v="3"/>
    <x v="7"/>
    <x v="36"/>
    <x v="0"/>
    <x v="6"/>
    <x v="101"/>
    <x v="0"/>
    <x v="1"/>
    <n v="5372.3195877533399"/>
    <n v="7843586.5981198801"/>
    <n v="28236911.7532316"/>
  </r>
  <r>
    <x v="0"/>
    <x v="0"/>
    <x v="0"/>
    <x v="3"/>
    <x v="7"/>
    <x v="36"/>
    <x v="0"/>
    <x v="6"/>
    <x v="101"/>
    <x v="0"/>
    <x v="2"/>
    <n v="5372.3195877533399"/>
    <n v="7843586.5981198801"/>
    <n v="28236911.7532316"/>
  </r>
  <r>
    <x v="0"/>
    <x v="0"/>
    <x v="0"/>
    <x v="3"/>
    <x v="7"/>
    <x v="36"/>
    <x v="0"/>
    <x v="6"/>
    <x v="102"/>
    <x v="0"/>
    <x v="0"/>
    <n v="2612.7674497816802"/>
    <n v="3814640.4766812501"/>
    <n v="13732705.716052501"/>
  </r>
  <r>
    <x v="0"/>
    <x v="0"/>
    <x v="0"/>
    <x v="3"/>
    <x v="7"/>
    <x v="36"/>
    <x v="0"/>
    <x v="6"/>
    <x v="102"/>
    <x v="0"/>
    <x v="1"/>
    <n v="2612.7674497816802"/>
    <n v="3814640.4766812501"/>
    <n v="13732705.716052501"/>
  </r>
  <r>
    <x v="0"/>
    <x v="0"/>
    <x v="0"/>
    <x v="3"/>
    <x v="7"/>
    <x v="36"/>
    <x v="0"/>
    <x v="6"/>
    <x v="102"/>
    <x v="0"/>
    <x v="2"/>
    <n v="2612.7674497816802"/>
    <n v="3814640.4766812501"/>
    <n v="13732705.716052501"/>
  </r>
  <r>
    <x v="0"/>
    <x v="0"/>
    <x v="0"/>
    <x v="3"/>
    <x v="7"/>
    <x v="36"/>
    <x v="2"/>
    <x v="8"/>
    <x v="103"/>
    <x v="0"/>
    <x v="1"/>
    <n v="2.10666666666667"/>
    <n v="3075.7333333333299"/>
    <n v="11072.64"/>
  </r>
  <r>
    <x v="0"/>
    <x v="0"/>
    <x v="0"/>
    <x v="3"/>
    <x v="7"/>
    <x v="36"/>
    <x v="2"/>
    <x v="8"/>
    <x v="103"/>
    <x v="0"/>
    <x v="2"/>
    <n v="2.10666666666667"/>
    <n v="3075.7333333333299"/>
    <n v="11072.64"/>
  </r>
  <r>
    <x v="0"/>
    <x v="0"/>
    <x v="0"/>
    <x v="3"/>
    <x v="7"/>
    <x v="36"/>
    <x v="2"/>
    <x v="8"/>
    <x v="103"/>
    <x v="1"/>
    <x v="0"/>
    <n v="2.10666666666667"/>
    <n v="3075.7333333333299"/>
    <n v="11072.64"/>
  </r>
  <r>
    <x v="0"/>
    <x v="0"/>
    <x v="0"/>
    <x v="3"/>
    <x v="7"/>
    <x v="36"/>
    <x v="2"/>
    <x v="8"/>
    <x v="103"/>
    <x v="1"/>
    <x v="1"/>
    <n v="2.10666666666667"/>
    <n v="3075.7333333333299"/>
    <n v="11072.64"/>
  </r>
  <r>
    <x v="0"/>
    <x v="0"/>
    <x v="0"/>
    <x v="3"/>
    <x v="7"/>
    <x v="36"/>
    <x v="2"/>
    <x v="9"/>
    <x v="104"/>
    <x v="0"/>
    <x v="1"/>
    <n v="163.26575342465799"/>
    <n v="238368"/>
    <n v="858124.80000000005"/>
  </r>
  <r>
    <x v="0"/>
    <x v="0"/>
    <x v="0"/>
    <x v="3"/>
    <x v="7"/>
    <x v="36"/>
    <x v="2"/>
    <x v="8"/>
    <x v="82"/>
    <x v="0"/>
    <x v="1"/>
    <n v="1183.69836438377"/>
    <n v="1728199.6120003101"/>
    <n v="6221518.6032011202"/>
  </r>
  <r>
    <x v="0"/>
    <x v="0"/>
    <x v="0"/>
    <x v="3"/>
    <x v="7"/>
    <x v="36"/>
    <x v="2"/>
    <x v="8"/>
    <x v="82"/>
    <x v="0"/>
    <x v="2"/>
    <n v="1120.3001128312501"/>
    <n v="1635638.1647336299"/>
    <n v="5888297.3930410603"/>
  </r>
  <r>
    <x v="0"/>
    <x v="0"/>
    <x v="0"/>
    <x v="3"/>
    <x v="7"/>
    <x v="36"/>
    <x v="2"/>
    <x v="8"/>
    <x v="82"/>
    <x v="1"/>
    <x v="0"/>
    <n v="1183.69836438377"/>
    <n v="1728199.6120003101"/>
    <n v="6221518.6032011202"/>
  </r>
  <r>
    <x v="0"/>
    <x v="0"/>
    <x v="0"/>
    <x v="3"/>
    <x v="7"/>
    <x v="36"/>
    <x v="2"/>
    <x v="8"/>
    <x v="82"/>
    <x v="1"/>
    <x v="1"/>
    <n v="957.30433322675299"/>
    <n v="1397664.3265110599"/>
    <n v="5031591.5754398201"/>
  </r>
  <r>
    <x v="0"/>
    <x v="0"/>
    <x v="0"/>
    <x v="3"/>
    <x v="7"/>
    <x v="36"/>
    <x v="11"/>
    <x v="1"/>
    <x v="105"/>
    <x v="0"/>
    <x v="0"/>
    <n v="684.17039572877502"/>
    <n v="998888.77776401106"/>
    <n v="3595999.5999504402"/>
  </r>
  <r>
    <x v="0"/>
    <x v="0"/>
    <x v="0"/>
    <x v="3"/>
    <x v="7"/>
    <x v="36"/>
    <x v="11"/>
    <x v="1"/>
    <x v="105"/>
    <x v="0"/>
    <x v="1"/>
    <n v="707.76539572877505"/>
    <n v="1033337.47776401"/>
    <n v="3720014.9199504401"/>
  </r>
  <r>
    <x v="0"/>
    <x v="0"/>
    <x v="0"/>
    <x v="3"/>
    <x v="7"/>
    <x v="36"/>
    <x v="11"/>
    <x v="1"/>
    <x v="105"/>
    <x v="0"/>
    <x v="2"/>
    <n v="707.76539572877505"/>
    <n v="1033337.47776401"/>
    <n v="3720014.9199504401"/>
  </r>
  <r>
    <x v="0"/>
    <x v="0"/>
    <x v="0"/>
    <x v="3"/>
    <x v="7"/>
    <x v="36"/>
    <x v="11"/>
    <x v="1"/>
    <x v="105"/>
    <x v="1"/>
    <x v="0"/>
    <n v="55.055"/>
    <n v="80380.3"/>
    <n v="289369.08"/>
  </r>
  <r>
    <x v="0"/>
    <x v="0"/>
    <x v="0"/>
    <x v="3"/>
    <x v="7"/>
    <x v="36"/>
    <x v="11"/>
    <x v="1"/>
    <x v="106"/>
    <x v="0"/>
    <x v="0"/>
    <n v="2396.5935179972898"/>
    <n v="3499026.5362760499"/>
    <n v="12596495.530593799"/>
  </r>
  <r>
    <x v="0"/>
    <x v="0"/>
    <x v="0"/>
    <x v="3"/>
    <x v="7"/>
    <x v="36"/>
    <x v="11"/>
    <x v="1"/>
    <x v="106"/>
    <x v="0"/>
    <x v="1"/>
    <n v="2396.5935179972898"/>
    <n v="3499026.5362760499"/>
    <n v="12596495.530593799"/>
  </r>
  <r>
    <x v="0"/>
    <x v="0"/>
    <x v="0"/>
    <x v="3"/>
    <x v="7"/>
    <x v="36"/>
    <x v="11"/>
    <x v="1"/>
    <x v="106"/>
    <x v="0"/>
    <x v="2"/>
    <n v="2396.5935179972898"/>
    <n v="3499026.5362760499"/>
    <n v="12596495.530593799"/>
  </r>
  <r>
    <x v="0"/>
    <x v="0"/>
    <x v="0"/>
    <x v="3"/>
    <x v="7"/>
    <x v="36"/>
    <x v="11"/>
    <x v="1"/>
    <x v="106"/>
    <x v="1"/>
    <x v="0"/>
    <n v="1075.9847832067101"/>
    <n v="1570937.7834818"/>
    <n v="5655376.0205344902"/>
  </r>
  <r>
    <x v="0"/>
    <x v="0"/>
    <x v="0"/>
    <x v="3"/>
    <x v="7"/>
    <x v="36"/>
    <x v="11"/>
    <x v="1"/>
    <x v="106"/>
    <x v="1"/>
    <x v="1"/>
    <n v="889.56078320671395"/>
    <n v="1298758.7434818"/>
    <n v="4675531.4765344895"/>
  </r>
  <r>
    <x v="0"/>
    <x v="0"/>
    <x v="0"/>
    <x v="3"/>
    <x v="7"/>
    <x v="36"/>
    <x v="11"/>
    <x v="1"/>
    <x v="106"/>
    <x v="1"/>
    <x v="2"/>
    <n v="703.13678320671397"/>
    <n v="1026579.7034818"/>
    <n v="3695686.9325344898"/>
  </r>
  <r>
    <x v="0"/>
    <x v="0"/>
    <x v="0"/>
    <x v="3"/>
    <x v="7"/>
    <x v="36"/>
    <x v="11"/>
    <x v="6"/>
    <x v="107"/>
    <x v="0"/>
    <x v="0"/>
    <n v="4084.61173707935"/>
    <n v="5963533.1361358501"/>
    <n v="21468719.290089101"/>
  </r>
  <r>
    <x v="0"/>
    <x v="0"/>
    <x v="0"/>
    <x v="3"/>
    <x v="7"/>
    <x v="36"/>
    <x v="11"/>
    <x v="6"/>
    <x v="107"/>
    <x v="0"/>
    <x v="1"/>
    <n v="4084.61173707935"/>
    <n v="5963533.1361358501"/>
    <n v="21468719.290089101"/>
  </r>
  <r>
    <x v="0"/>
    <x v="0"/>
    <x v="0"/>
    <x v="3"/>
    <x v="7"/>
    <x v="36"/>
    <x v="11"/>
    <x v="6"/>
    <x v="107"/>
    <x v="0"/>
    <x v="2"/>
    <n v="4084.61173707935"/>
    <n v="5963533.1361358501"/>
    <n v="21468719.290089101"/>
  </r>
  <r>
    <x v="0"/>
    <x v="0"/>
    <x v="0"/>
    <x v="3"/>
    <x v="7"/>
    <x v="36"/>
    <x v="11"/>
    <x v="6"/>
    <x v="108"/>
    <x v="0"/>
    <x v="0"/>
    <n v="3626.5664905110798"/>
    <n v="5294787.0761461696"/>
    <n v="19061233.474126201"/>
  </r>
  <r>
    <x v="0"/>
    <x v="0"/>
    <x v="0"/>
    <x v="3"/>
    <x v="7"/>
    <x v="36"/>
    <x v="11"/>
    <x v="6"/>
    <x v="108"/>
    <x v="0"/>
    <x v="1"/>
    <n v="3626.5664905110798"/>
    <n v="5294787.0761461696"/>
    <n v="19061233.474126201"/>
  </r>
  <r>
    <x v="0"/>
    <x v="0"/>
    <x v="0"/>
    <x v="3"/>
    <x v="7"/>
    <x v="36"/>
    <x v="11"/>
    <x v="6"/>
    <x v="108"/>
    <x v="0"/>
    <x v="2"/>
    <n v="3626.5664905110798"/>
    <n v="5294787.0761461696"/>
    <n v="19061233.474126201"/>
  </r>
  <r>
    <x v="0"/>
    <x v="0"/>
    <x v="0"/>
    <x v="3"/>
    <x v="7"/>
    <x v="36"/>
    <x v="11"/>
    <x v="6"/>
    <x v="108"/>
    <x v="1"/>
    <x v="0"/>
    <n v="282.10000000000002"/>
    <n v="411866"/>
    <n v="1482717.6"/>
  </r>
  <r>
    <x v="0"/>
    <x v="0"/>
    <x v="0"/>
    <x v="3"/>
    <x v="7"/>
    <x v="36"/>
    <x v="1"/>
    <x v="6"/>
    <x v="96"/>
    <x v="0"/>
    <x v="1"/>
    <n v="5.1840000000000002"/>
    <n v="7568.64"/>
    <n v="27247.103999999999"/>
  </r>
  <r>
    <x v="0"/>
    <x v="0"/>
    <x v="0"/>
    <x v="3"/>
    <x v="7"/>
    <x v="36"/>
    <x v="10"/>
    <x v="6"/>
    <x v="69"/>
    <x v="0"/>
    <x v="0"/>
    <n v="2642.6522674286198"/>
    <n v="3858272.3104457799"/>
    <n v="13889780.317604801"/>
  </r>
  <r>
    <x v="0"/>
    <x v="0"/>
    <x v="0"/>
    <x v="3"/>
    <x v="7"/>
    <x v="36"/>
    <x v="10"/>
    <x v="6"/>
    <x v="69"/>
    <x v="0"/>
    <x v="1"/>
    <n v="2642.6522674286198"/>
    <n v="3858272.3104457799"/>
    <n v="13889780.317604801"/>
  </r>
  <r>
    <x v="0"/>
    <x v="0"/>
    <x v="0"/>
    <x v="3"/>
    <x v="7"/>
    <x v="36"/>
    <x v="10"/>
    <x v="6"/>
    <x v="69"/>
    <x v="0"/>
    <x v="2"/>
    <n v="2642.6522674286198"/>
    <n v="3858272.3104457799"/>
    <n v="13889780.317604801"/>
  </r>
  <r>
    <x v="0"/>
    <x v="0"/>
    <x v="0"/>
    <x v="3"/>
    <x v="7"/>
    <x v="36"/>
    <x v="10"/>
    <x v="6"/>
    <x v="69"/>
    <x v="1"/>
    <x v="0"/>
    <n v="1105.3599999999999"/>
    <n v="1613825.6"/>
    <n v="5809772.1600000001"/>
  </r>
  <r>
    <x v="0"/>
    <x v="0"/>
    <x v="0"/>
    <x v="3"/>
    <x v="7"/>
    <x v="36"/>
    <x v="10"/>
    <x v="6"/>
    <x v="69"/>
    <x v="1"/>
    <x v="1"/>
    <n v="323.52"/>
    <n v="472339.20000000001"/>
    <n v="1700421.12"/>
  </r>
  <r>
    <x v="0"/>
    <x v="0"/>
    <x v="0"/>
    <x v="3"/>
    <x v="7"/>
    <x v="36"/>
    <x v="3"/>
    <x v="3"/>
    <x v="10"/>
    <x v="0"/>
    <x v="2"/>
    <n v="174.91878028048899"/>
    <n v="255381.419209513"/>
    <n v="919373.10915424803"/>
  </r>
  <r>
    <x v="0"/>
    <x v="0"/>
    <x v="0"/>
    <x v="3"/>
    <x v="7"/>
    <x v="36"/>
    <x v="3"/>
    <x v="3"/>
    <x v="10"/>
    <x v="1"/>
    <x v="1"/>
    <n v="1691.86324763178"/>
    <n v="2470120.3415424102"/>
    <n v="8892433.2295526601"/>
  </r>
  <r>
    <x v="0"/>
    <x v="0"/>
    <x v="0"/>
    <x v="3"/>
    <x v="7"/>
    <x v="36"/>
    <x v="3"/>
    <x v="3"/>
    <x v="10"/>
    <x v="1"/>
    <x v="2"/>
    <n v="5551.8568728472801"/>
    <n v="8105711.0343570299"/>
    <n v="29180559.723685302"/>
  </r>
  <r>
    <x v="0"/>
    <x v="0"/>
    <x v="0"/>
    <x v="3"/>
    <x v="7"/>
    <x v="36"/>
    <x v="4"/>
    <x v="4"/>
    <x v="11"/>
    <x v="0"/>
    <x v="0"/>
    <n v="178.07779741457099"/>
    <n v="259993.58422527299"/>
    <n v="935976.90321098396"/>
  </r>
  <r>
    <x v="0"/>
    <x v="0"/>
    <x v="0"/>
    <x v="3"/>
    <x v="7"/>
    <x v="36"/>
    <x v="4"/>
    <x v="4"/>
    <x v="11"/>
    <x v="0"/>
    <x v="1"/>
    <n v="178.07779741457099"/>
    <n v="259993.58422527299"/>
    <n v="935976.90321098396"/>
  </r>
  <r>
    <x v="0"/>
    <x v="0"/>
    <x v="0"/>
    <x v="3"/>
    <x v="7"/>
    <x v="36"/>
    <x v="4"/>
    <x v="4"/>
    <x v="11"/>
    <x v="0"/>
    <x v="2"/>
    <n v="178.07779741457099"/>
    <n v="259993.58422527299"/>
    <n v="935976.90321098396"/>
  </r>
  <r>
    <x v="0"/>
    <x v="0"/>
    <x v="0"/>
    <x v="3"/>
    <x v="7"/>
    <x v="36"/>
    <x v="4"/>
    <x v="4"/>
    <x v="11"/>
    <x v="1"/>
    <x v="0"/>
    <n v="219.73727107857999"/>
    <n v="320816.41577472701"/>
    <n v="1154939.0967890201"/>
  </r>
  <r>
    <x v="0"/>
    <x v="0"/>
    <x v="0"/>
    <x v="3"/>
    <x v="7"/>
    <x v="36"/>
    <x v="4"/>
    <x v="4"/>
    <x v="11"/>
    <x v="1"/>
    <x v="1"/>
    <n v="219.73727107857999"/>
    <n v="320816.41577472701"/>
    <n v="1154939.0967890201"/>
  </r>
  <r>
    <x v="0"/>
    <x v="0"/>
    <x v="0"/>
    <x v="3"/>
    <x v="7"/>
    <x v="36"/>
    <x v="4"/>
    <x v="4"/>
    <x v="11"/>
    <x v="1"/>
    <x v="2"/>
    <n v="219.73727107857999"/>
    <n v="320816.41577472701"/>
    <n v="1154939.0967890201"/>
  </r>
  <r>
    <x v="0"/>
    <x v="0"/>
    <x v="0"/>
    <x v="3"/>
    <x v="7"/>
    <x v="36"/>
    <x v="5"/>
    <x v="5"/>
    <x v="12"/>
    <x v="0"/>
    <x v="0"/>
    <n v="2108.9185613018299"/>
    <n v="3079021.0995006701"/>
    <n v="11084475.958202399"/>
  </r>
  <r>
    <x v="0"/>
    <x v="0"/>
    <x v="0"/>
    <x v="3"/>
    <x v="7"/>
    <x v="36"/>
    <x v="5"/>
    <x v="5"/>
    <x v="12"/>
    <x v="0"/>
    <x v="1"/>
    <n v="3289.9307486581602"/>
    <n v="4803298.8930409104"/>
    <n v="17291876.014947299"/>
  </r>
  <r>
    <x v="0"/>
    <x v="0"/>
    <x v="0"/>
    <x v="3"/>
    <x v="7"/>
    <x v="36"/>
    <x v="5"/>
    <x v="5"/>
    <x v="12"/>
    <x v="0"/>
    <x v="2"/>
    <n v="3934.9279884572902"/>
    <n v="5744994.8631476397"/>
    <n v="20681981.507331502"/>
  </r>
  <r>
    <x v="0"/>
    <x v="0"/>
    <x v="0"/>
    <x v="3"/>
    <x v="7"/>
    <x v="36"/>
    <x v="5"/>
    <x v="5"/>
    <x v="12"/>
    <x v="1"/>
    <x v="0"/>
    <n v="4430.4637988960603"/>
    <n v="6468477.1463882504"/>
    <n v="23286517.7269977"/>
  </r>
  <r>
    <x v="0"/>
    <x v="0"/>
    <x v="0"/>
    <x v="3"/>
    <x v="7"/>
    <x v="36"/>
    <x v="5"/>
    <x v="5"/>
    <x v="12"/>
    <x v="1"/>
    <x v="1"/>
    <n v="7545.5780542845296"/>
    <n v="11016543.959255399"/>
    <n v="39659558.253319502"/>
  </r>
  <r>
    <x v="0"/>
    <x v="0"/>
    <x v="0"/>
    <x v="3"/>
    <x v="7"/>
    <x v="36"/>
    <x v="5"/>
    <x v="5"/>
    <x v="12"/>
    <x v="1"/>
    <x v="2"/>
    <n v="7491.3093210048801"/>
    <n v="10937311.6086671"/>
    <n v="39374321.791201599"/>
  </r>
  <r>
    <x v="0"/>
    <x v="0"/>
    <x v="0"/>
    <x v="3"/>
    <x v="7"/>
    <x v="37"/>
    <x v="5"/>
    <x v="5"/>
    <x v="14"/>
    <x v="0"/>
    <x v="0"/>
    <n v="833.25033652587899"/>
    <n v="1216545.4913277801"/>
    <n v="4379563.7687800201"/>
  </r>
  <r>
    <x v="0"/>
    <x v="0"/>
    <x v="0"/>
    <x v="3"/>
    <x v="7"/>
    <x v="37"/>
    <x v="5"/>
    <x v="5"/>
    <x v="14"/>
    <x v="0"/>
    <x v="1"/>
    <n v="1299.8775551456199"/>
    <n v="1897821.2305126099"/>
    <n v="6832156.4298454002"/>
  </r>
  <r>
    <x v="0"/>
    <x v="0"/>
    <x v="0"/>
    <x v="3"/>
    <x v="7"/>
    <x v="37"/>
    <x v="5"/>
    <x v="5"/>
    <x v="14"/>
    <x v="0"/>
    <x v="2"/>
    <n v="1554.72104554059"/>
    <n v="2269892.7264892599"/>
    <n v="8171613.8153613303"/>
  </r>
  <r>
    <x v="0"/>
    <x v="0"/>
    <x v="0"/>
    <x v="3"/>
    <x v="7"/>
    <x v="37"/>
    <x v="5"/>
    <x v="5"/>
    <x v="14"/>
    <x v="1"/>
    <x v="0"/>
    <n v="1750.5111478164399"/>
    <n v="2555746.2758120098"/>
    <n v="9200686.5929232202"/>
  </r>
  <r>
    <x v="0"/>
    <x v="0"/>
    <x v="0"/>
    <x v="3"/>
    <x v="7"/>
    <x v="37"/>
    <x v="5"/>
    <x v="5"/>
    <x v="14"/>
    <x v="1"/>
    <x v="1"/>
    <n v="2981.31732935847"/>
    <n v="4352723.3008633601"/>
    <n v="15669803.8831081"/>
  </r>
  <r>
    <x v="0"/>
    <x v="0"/>
    <x v="0"/>
    <x v="3"/>
    <x v="7"/>
    <x v="37"/>
    <x v="5"/>
    <x v="5"/>
    <x v="14"/>
    <x v="1"/>
    <x v="2"/>
    <n v="2959.87532533903"/>
    <n v="4321417.9749949798"/>
    <n v="15557104.7099819"/>
  </r>
  <r>
    <x v="0"/>
    <x v="0"/>
    <x v="0"/>
    <x v="3"/>
    <x v="7"/>
    <x v="37"/>
    <x v="5"/>
    <x v="5"/>
    <x v="109"/>
    <x v="0"/>
    <x v="0"/>
    <n v="5659.3590064910804"/>
    <n v="8262664.1494769799"/>
    <n v="29745590.938117102"/>
  </r>
  <r>
    <x v="0"/>
    <x v="0"/>
    <x v="0"/>
    <x v="3"/>
    <x v="7"/>
    <x v="37"/>
    <x v="5"/>
    <x v="5"/>
    <x v="109"/>
    <x v="0"/>
    <x v="1"/>
    <n v="8828.6477983564691"/>
    <n v="12889825.7856005"/>
    <n v="46403372.828161597"/>
  </r>
  <r>
    <x v="0"/>
    <x v="0"/>
    <x v="0"/>
    <x v="3"/>
    <x v="7"/>
    <x v="37"/>
    <x v="5"/>
    <x v="5"/>
    <x v="109"/>
    <x v="0"/>
    <x v="2"/>
    <n v="10559.521149845999"/>
    <n v="15416900.8787752"/>
    <n v="55500843.163590796"/>
  </r>
  <r>
    <x v="0"/>
    <x v="0"/>
    <x v="0"/>
    <x v="3"/>
    <x v="7"/>
    <x v="37"/>
    <x v="5"/>
    <x v="5"/>
    <x v="109"/>
    <x v="1"/>
    <x v="0"/>
    <n v="11889.309366093899"/>
    <n v="17358391.674497101"/>
    <n v="62490210.028189503"/>
  </r>
  <r>
    <x v="0"/>
    <x v="0"/>
    <x v="0"/>
    <x v="3"/>
    <x v="7"/>
    <x v="37"/>
    <x v="5"/>
    <x v="5"/>
    <x v="109"/>
    <x v="1"/>
    <x v="1"/>
    <n v="20248.830800908701"/>
    <n v="29563292.969326701"/>
    <n v="106427854.689576"/>
  </r>
  <r>
    <x v="0"/>
    <x v="0"/>
    <x v="0"/>
    <x v="3"/>
    <x v="7"/>
    <x v="37"/>
    <x v="5"/>
    <x v="5"/>
    <x v="109"/>
    <x v="1"/>
    <x v="2"/>
    <n v="20103.198698231699"/>
    <n v="29350670.099418201"/>
    <n v="105662412.357906"/>
  </r>
  <r>
    <x v="0"/>
    <x v="0"/>
    <x v="0"/>
    <x v="4"/>
    <x v="8"/>
    <x v="38"/>
    <x v="5"/>
    <x v="5"/>
    <x v="13"/>
    <x v="0"/>
    <x v="0"/>
    <n v="1168.97888010325"/>
    <n v="1706709.1649507501"/>
    <n v="6144152.9938226901"/>
  </r>
  <r>
    <x v="0"/>
    <x v="0"/>
    <x v="0"/>
    <x v="4"/>
    <x v="8"/>
    <x v="38"/>
    <x v="5"/>
    <x v="5"/>
    <x v="13"/>
    <x v="0"/>
    <x v="1"/>
    <n v="1237.7423436387401"/>
    <n v="1807103.82171256"/>
    <n v="6505573.7581652002"/>
  </r>
  <r>
    <x v="0"/>
    <x v="0"/>
    <x v="0"/>
    <x v="4"/>
    <x v="8"/>
    <x v="38"/>
    <x v="5"/>
    <x v="5"/>
    <x v="13"/>
    <x v="0"/>
    <x v="2"/>
    <n v="1306.5058071742201"/>
    <n v="1907498.47847437"/>
    <n v="6866994.5225077197"/>
  </r>
  <r>
    <x v="0"/>
    <x v="0"/>
    <x v="0"/>
    <x v="4"/>
    <x v="8"/>
    <x v="38"/>
    <x v="5"/>
    <x v="5"/>
    <x v="13"/>
    <x v="1"/>
    <x v="0"/>
    <n v="206.29039060645599"/>
    <n v="301183.97028542601"/>
    <n v="1084262.29302753"/>
  </r>
  <r>
    <x v="0"/>
    <x v="0"/>
    <x v="0"/>
    <x v="4"/>
    <x v="8"/>
    <x v="38"/>
    <x v="5"/>
    <x v="5"/>
    <x v="13"/>
    <x v="1"/>
    <x v="1"/>
    <n v="481.34424474839801"/>
    <n v="702762.59733266104"/>
    <n v="2529945.3503975798"/>
  </r>
  <r>
    <x v="0"/>
    <x v="0"/>
    <x v="0"/>
    <x v="4"/>
    <x v="8"/>
    <x v="38"/>
    <x v="5"/>
    <x v="5"/>
    <x v="13"/>
    <x v="1"/>
    <x v="2"/>
    <n v="481.34424474839801"/>
    <n v="702762.59733266104"/>
    <n v="2529945.3503975798"/>
  </r>
  <r>
    <x v="0"/>
    <x v="0"/>
    <x v="0"/>
    <x v="4"/>
    <x v="8"/>
    <x v="39"/>
    <x v="4"/>
    <x v="7"/>
    <x v="97"/>
    <x v="1"/>
    <x v="2"/>
    <n v="0.27534246575342503"/>
    <n v="402"/>
    <n v="1447.2"/>
  </r>
  <r>
    <x v="0"/>
    <x v="0"/>
    <x v="0"/>
    <x v="4"/>
    <x v="8"/>
    <x v="40"/>
    <x v="5"/>
    <x v="5"/>
    <x v="12"/>
    <x v="0"/>
    <x v="0"/>
    <n v="4.9457323498419399"/>
    <n v="7220.7692307692296"/>
    <n v="25994.769230769201"/>
  </r>
  <r>
    <x v="0"/>
    <x v="0"/>
    <x v="0"/>
    <x v="4"/>
    <x v="8"/>
    <x v="40"/>
    <x v="5"/>
    <x v="5"/>
    <x v="12"/>
    <x v="0"/>
    <x v="1"/>
    <n v="8.4783983140147505"/>
    <n v="12378.461538461501"/>
    <n v="44562.461538461503"/>
  </r>
  <r>
    <x v="0"/>
    <x v="0"/>
    <x v="0"/>
    <x v="4"/>
    <x v="8"/>
    <x v="40"/>
    <x v="5"/>
    <x v="5"/>
    <x v="12"/>
    <x v="0"/>
    <x v="2"/>
    <n v="13.600763962065299"/>
    <n v="19857.115384615401"/>
    <n v="71485.615384615405"/>
  </r>
  <r>
    <x v="0"/>
    <x v="0"/>
    <x v="0"/>
    <x v="4"/>
    <x v="8"/>
    <x v="40"/>
    <x v="5"/>
    <x v="5"/>
    <x v="12"/>
    <x v="1"/>
    <x v="0"/>
    <n v="12.0110642781876"/>
    <n v="17536.1538461538"/>
    <n v="63130.153846153902"/>
  </r>
  <r>
    <x v="0"/>
    <x v="0"/>
    <x v="0"/>
    <x v="4"/>
    <x v="8"/>
    <x v="40"/>
    <x v="5"/>
    <x v="5"/>
    <x v="12"/>
    <x v="1"/>
    <x v="1"/>
    <n v="29.438883034773401"/>
    <n v="42980.769230769198"/>
    <n v="154730.76923076899"/>
  </r>
  <r>
    <x v="0"/>
    <x v="0"/>
    <x v="0"/>
    <x v="4"/>
    <x v="8"/>
    <x v="40"/>
    <x v="5"/>
    <x v="5"/>
    <x v="12"/>
    <x v="1"/>
    <x v="2"/>
    <n v="11.1278977871444"/>
    <n v="16246.7307692308"/>
    <n v="58488.230769230802"/>
  </r>
  <r>
    <x v="0"/>
    <x v="0"/>
    <x v="0"/>
    <x v="5"/>
    <x v="9"/>
    <x v="41"/>
    <x v="2"/>
    <x v="8"/>
    <x v="82"/>
    <x v="0"/>
    <x v="1"/>
    <n v="504.86644390470099"/>
    <n v="737105.00810086296"/>
    <n v="2653578.0291631101"/>
  </r>
  <r>
    <x v="0"/>
    <x v="0"/>
    <x v="0"/>
    <x v="5"/>
    <x v="9"/>
    <x v="41"/>
    <x v="2"/>
    <x v="8"/>
    <x v="82"/>
    <x v="1"/>
    <x v="2"/>
    <n v="504.86644390470099"/>
    <n v="737105.00810086296"/>
    <n v="2653578.0291631101"/>
  </r>
  <r>
    <x v="0"/>
    <x v="0"/>
    <x v="0"/>
    <x v="5"/>
    <x v="9"/>
    <x v="41"/>
    <x v="3"/>
    <x v="3"/>
    <x v="32"/>
    <x v="0"/>
    <x v="2"/>
    <n v="3510.1520695590202"/>
    <n v="5124822.0215561697"/>
    <n v="18449359.277602199"/>
  </r>
  <r>
    <x v="0"/>
    <x v="0"/>
    <x v="0"/>
    <x v="5"/>
    <x v="9"/>
    <x v="41"/>
    <x v="3"/>
    <x v="3"/>
    <x v="32"/>
    <x v="1"/>
    <x v="1"/>
    <n v="1.1212223567948001"/>
    <n v="1636.9846409204099"/>
    <n v="5893.1447073134595"/>
  </r>
  <r>
    <x v="0"/>
    <x v="0"/>
    <x v="0"/>
    <x v="5"/>
    <x v="9"/>
    <x v="41"/>
    <x v="3"/>
    <x v="3"/>
    <x v="32"/>
    <x v="1"/>
    <x v="2"/>
    <n v="2.4205907356405798"/>
    <n v="3534.06247403524"/>
    <n v="12722.6249065269"/>
  </r>
  <r>
    <x v="0"/>
    <x v="0"/>
    <x v="0"/>
    <x v="5"/>
    <x v="9"/>
    <x v="42"/>
    <x v="1"/>
    <x v="1"/>
    <x v="110"/>
    <x v="0"/>
    <x v="0"/>
    <n v="24"/>
    <n v="35040"/>
    <n v="126144"/>
  </r>
  <r>
    <x v="0"/>
    <x v="0"/>
    <x v="0"/>
    <x v="5"/>
    <x v="9"/>
    <x v="42"/>
    <x v="1"/>
    <x v="1"/>
    <x v="110"/>
    <x v="0"/>
    <x v="1"/>
    <n v="24"/>
    <n v="35040"/>
    <n v="126144"/>
  </r>
  <r>
    <x v="0"/>
    <x v="0"/>
    <x v="0"/>
    <x v="5"/>
    <x v="9"/>
    <x v="42"/>
    <x v="1"/>
    <x v="1"/>
    <x v="110"/>
    <x v="0"/>
    <x v="2"/>
    <n v="24"/>
    <n v="35040"/>
    <n v="126144"/>
  </r>
  <r>
    <x v="0"/>
    <x v="0"/>
    <x v="0"/>
    <x v="5"/>
    <x v="9"/>
    <x v="42"/>
    <x v="1"/>
    <x v="1"/>
    <x v="110"/>
    <x v="1"/>
    <x v="0"/>
    <n v="24"/>
    <n v="35040"/>
    <n v="126144"/>
  </r>
  <r>
    <x v="0"/>
    <x v="0"/>
    <x v="0"/>
    <x v="5"/>
    <x v="9"/>
    <x v="42"/>
    <x v="1"/>
    <x v="1"/>
    <x v="110"/>
    <x v="1"/>
    <x v="1"/>
    <n v="24"/>
    <n v="35040"/>
    <n v="126144"/>
  </r>
  <r>
    <x v="0"/>
    <x v="0"/>
    <x v="0"/>
    <x v="5"/>
    <x v="9"/>
    <x v="42"/>
    <x v="1"/>
    <x v="1"/>
    <x v="110"/>
    <x v="1"/>
    <x v="2"/>
    <n v="24"/>
    <n v="35040"/>
    <n v="126144"/>
  </r>
  <r>
    <x v="0"/>
    <x v="0"/>
    <x v="0"/>
    <x v="5"/>
    <x v="9"/>
    <x v="42"/>
    <x v="4"/>
    <x v="4"/>
    <x v="11"/>
    <x v="0"/>
    <x v="0"/>
    <n v="62.694078985092297"/>
    <n v="91533.355318234695"/>
    <n v="329520.07914564502"/>
  </r>
  <r>
    <x v="0"/>
    <x v="0"/>
    <x v="0"/>
    <x v="5"/>
    <x v="9"/>
    <x v="42"/>
    <x v="4"/>
    <x v="4"/>
    <x v="11"/>
    <x v="0"/>
    <x v="1"/>
    <n v="62.694078985092297"/>
    <n v="91533.355318234695"/>
    <n v="329520.07914564502"/>
  </r>
  <r>
    <x v="0"/>
    <x v="0"/>
    <x v="0"/>
    <x v="5"/>
    <x v="9"/>
    <x v="42"/>
    <x v="4"/>
    <x v="4"/>
    <x v="11"/>
    <x v="0"/>
    <x v="2"/>
    <n v="62.694078985092297"/>
    <n v="91533.355318234695"/>
    <n v="329520.07914564502"/>
  </r>
  <r>
    <x v="0"/>
    <x v="0"/>
    <x v="0"/>
    <x v="5"/>
    <x v="9"/>
    <x v="42"/>
    <x v="4"/>
    <x v="4"/>
    <x v="11"/>
    <x v="1"/>
    <x v="0"/>
    <n v="77.360715535455697"/>
    <n v="112946.644681765"/>
    <n v="406607.92085435498"/>
  </r>
  <r>
    <x v="0"/>
    <x v="0"/>
    <x v="0"/>
    <x v="5"/>
    <x v="9"/>
    <x v="42"/>
    <x v="4"/>
    <x v="4"/>
    <x v="11"/>
    <x v="1"/>
    <x v="1"/>
    <n v="77.360715535455697"/>
    <n v="112946.644681765"/>
    <n v="406607.92085435498"/>
  </r>
  <r>
    <x v="0"/>
    <x v="0"/>
    <x v="0"/>
    <x v="5"/>
    <x v="9"/>
    <x v="42"/>
    <x v="4"/>
    <x v="4"/>
    <x v="11"/>
    <x v="1"/>
    <x v="2"/>
    <n v="77.360715535455697"/>
    <n v="112946.644681765"/>
    <n v="406607.92085435498"/>
  </r>
  <r>
    <x v="0"/>
    <x v="0"/>
    <x v="0"/>
    <x v="5"/>
    <x v="9"/>
    <x v="43"/>
    <x v="3"/>
    <x v="3"/>
    <x v="10"/>
    <x v="0"/>
    <x v="2"/>
    <n v="1.41841809901938"/>
    <n v="2070.8904245682902"/>
    <n v="7455.2055284458602"/>
  </r>
  <r>
    <x v="0"/>
    <x v="0"/>
    <x v="0"/>
    <x v="5"/>
    <x v="9"/>
    <x v="43"/>
    <x v="3"/>
    <x v="3"/>
    <x v="10"/>
    <x v="1"/>
    <x v="1"/>
    <n v="13.7193356119824"/>
    <n v="20030.2299934943"/>
    <n v="72108.827976579501"/>
  </r>
  <r>
    <x v="0"/>
    <x v="0"/>
    <x v="0"/>
    <x v="5"/>
    <x v="9"/>
    <x v="43"/>
    <x v="3"/>
    <x v="3"/>
    <x v="10"/>
    <x v="1"/>
    <x v="2"/>
    <n v="45.020061647949497"/>
    <n v="65729.290006006195"/>
    <n v="236625.44402162201"/>
  </r>
  <r>
    <x v="0"/>
    <x v="0"/>
    <x v="0"/>
    <x v="5"/>
    <x v="9"/>
    <x v="44"/>
    <x v="13"/>
    <x v="1"/>
    <x v="111"/>
    <x v="0"/>
    <x v="0"/>
    <n v="37"/>
    <n v="54020"/>
    <n v="194472"/>
  </r>
  <r>
    <x v="0"/>
    <x v="0"/>
    <x v="0"/>
    <x v="5"/>
    <x v="9"/>
    <x v="44"/>
    <x v="13"/>
    <x v="1"/>
    <x v="111"/>
    <x v="0"/>
    <x v="1"/>
    <n v="37"/>
    <n v="54020"/>
    <n v="194472"/>
  </r>
  <r>
    <x v="0"/>
    <x v="0"/>
    <x v="0"/>
    <x v="5"/>
    <x v="9"/>
    <x v="44"/>
    <x v="13"/>
    <x v="1"/>
    <x v="111"/>
    <x v="0"/>
    <x v="2"/>
    <n v="37"/>
    <n v="54020"/>
    <n v="194472"/>
  </r>
  <r>
    <x v="0"/>
    <x v="0"/>
    <x v="0"/>
    <x v="5"/>
    <x v="9"/>
    <x v="44"/>
    <x v="13"/>
    <x v="1"/>
    <x v="111"/>
    <x v="1"/>
    <x v="0"/>
    <n v="37"/>
    <n v="54020"/>
    <n v="194472"/>
  </r>
  <r>
    <x v="0"/>
    <x v="0"/>
    <x v="0"/>
    <x v="5"/>
    <x v="9"/>
    <x v="44"/>
    <x v="13"/>
    <x v="1"/>
    <x v="111"/>
    <x v="1"/>
    <x v="1"/>
    <n v="37"/>
    <n v="54020"/>
    <n v="194472"/>
  </r>
  <r>
    <x v="0"/>
    <x v="0"/>
    <x v="0"/>
    <x v="5"/>
    <x v="9"/>
    <x v="44"/>
    <x v="13"/>
    <x v="1"/>
    <x v="111"/>
    <x v="1"/>
    <x v="2"/>
    <n v="37"/>
    <n v="54020"/>
    <n v="194472"/>
  </r>
  <r>
    <x v="0"/>
    <x v="0"/>
    <x v="0"/>
    <x v="5"/>
    <x v="9"/>
    <x v="44"/>
    <x v="7"/>
    <x v="1"/>
    <x v="37"/>
    <x v="0"/>
    <x v="0"/>
    <n v="10.4"/>
    <n v="15184"/>
    <n v="54662.400000000001"/>
  </r>
  <r>
    <x v="0"/>
    <x v="0"/>
    <x v="0"/>
    <x v="5"/>
    <x v="9"/>
    <x v="44"/>
    <x v="7"/>
    <x v="1"/>
    <x v="37"/>
    <x v="0"/>
    <x v="1"/>
    <n v="10.4"/>
    <n v="15184"/>
    <n v="54662.400000000001"/>
  </r>
  <r>
    <x v="0"/>
    <x v="0"/>
    <x v="0"/>
    <x v="5"/>
    <x v="9"/>
    <x v="44"/>
    <x v="7"/>
    <x v="1"/>
    <x v="37"/>
    <x v="0"/>
    <x v="2"/>
    <n v="10.4"/>
    <n v="15184"/>
    <n v="54662.400000000001"/>
  </r>
  <r>
    <x v="0"/>
    <x v="0"/>
    <x v="0"/>
    <x v="5"/>
    <x v="9"/>
    <x v="44"/>
    <x v="7"/>
    <x v="1"/>
    <x v="37"/>
    <x v="1"/>
    <x v="0"/>
    <n v="10.4"/>
    <n v="15184"/>
    <n v="54662.400000000001"/>
  </r>
  <r>
    <x v="0"/>
    <x v="0"/>
    <x v="0"/>
    <x v="5"/>
    <x v="9"/>
    <x v="44"/>
    <x v="7"/>
    <x v="1"/>
    <x v="37"/>
    <x v="1"/>
    <x v="1"/>
    <n v="10.4"/>
    <n v="15184"/>
    <n v="54662.400000000001"/>
  </r>
  <r>
    <x v="0"/>
    <x v="0"/>
    <x v="0"/>
    <x v="5"/>
    <x v="9"/>
    <x v="44"/>
    <x v="7"/>
    <x v="1"/>
    <x v="37"/>
    <x v="1"/>
    <x v="2"/>
    <n v="10.4"/>
    <n v="15184"/>
    <n v="54662.400000000001"/>
  </r>
  <r>
    <x v="0"/>
    <x v="0"/>
    <x v="0"/>
    <x v="5"/>
    <x v="9"/>
    <x v="45"/>
    <x v="5"/>
    <x v="5"/>
    <x v="12"/>
    <x v="0"/>
    <x v="0"/>
    <n v="41.956296101159097"/>
    <n v="61256.192307692298"/>
    <n v="220522.292307692"/>
  </r>
  <r>
    <x v="0"/>
    <x v="0"/>
    <x v="0"/>
    <x v="5"/>
    <x v="9"/>
    <x v="45"/>
    <x v="5"/>
    <x v="5"/>
    <x v="12"/>
    <x v="0"/>
    <x v="1"/>
    <n v="71.925079030558507"/>
    <n v="105010.615384615"/>
    <n v="378038.215384615"/>
  </r>
  <r>
    <x v="0"/>
    <x v="0"/>
    <x v="0"/>
    <x v="5"/>
    <x v="9"/>
    <x v="45"/>
    <x v="5"/>
    <x v="5"/>
    <x v="12"/>
    <x v="0"/>
    <x v="2"/>
    <n v="115.37981427818799"/>
    <n v="168454.52884615399"/>
    <n v="606436.30384615401"/>
  </r>
  <r>
    <x v="0"/>
    <x v="0"/>
    <x v="0"/>
    <x v="5"/>
    <x v="9"/>
    <x v="45"/>
    <x v="5"/>
    <x v="5"/>
    <x v="12"/>
    <x v="1"/>
    <x v="0"/>
    <n v="101.893861959958"/>
    <n v="148765.038461538"/>
    <n v="535554.13846153801"/>
  </r>
  <r>
    <x v="0"/>
    <x v="0"/>
    <x v="0"/>
    <x v="5"/>
    <x v="9"/>
    <x v="45"/>
    <x v="5"/>
    <x v="5"/>
    <x v="12"/>
    <x v="1"/>
    <x v="1"/>
    <n v="249.73985774499499"/>
    <n v="364620.19230769202"/>
    <n v="1312632.6923076899"/>
  </r>
  <r>
    <x v="0"/>
    <x v="0"/>
    <x v="0"/>
    <x v="5"/>
    <x v="9"/>
    <x v="45"/>
    <x v="5"/>
    <x v="5"/>
    <x v="12"/>
    <x v="1"/>
    <x v="2"/>
    <n v="94.401666227608004"/>
    <n v="137826.43269230801"/>
    <n v="496175.15769230801"/>
  </r>
  <r>
    <x v="0"/>
    <x v="0"/>
    <x v="0"/>
    <x v="5"/>
    <x v="9"/>
    <x v="46"/>
    <x v="1"/>
    <x v="1"/>
    <x v="112"/>
    <x v="0"/>
    <x v="0"/>
    <n v="92"/>
    <n v="134320"/>
    <n v="483552"/>
  </r>
  <r>
    <x v="0"/>
    <x v="0"/>
    <x v="0"/>
    <x v="5"/>
    <x v="9"/>
    <x v="46"/>
    <x v="1"/>
    <x v="1"/>
    <x v="112"/>
    <x v="0"/>
    <x v="1"/>
    <n v="92"/>
    <n v="134320"/>
    <n v="483552"/>
  </r>
  <r>
    <x v="0"/>
    <x v="0"/>
    <x v="0"/>
    <x v="5"/>
    <x v="9"/>
    <x v="46"/>
    <x v="1"/>
    <x v="1"/>
    <x v="112"/>
    <x v="0"/>
    <x v="2"/>
    <n v="92"/>
    <n v="134320"/>
    <n v="483552"/>
  </r>
  <r>
    <x v="0"/>
    <x v="0"/>
    <x v="0"/>
    <x v="5"/>
    <x v="9"/>
    <x v="46"/>
    <x v="1"/>
    <x v="1"/>
    <x v="112"/>
    <x v="1"/>
    <x v="0"/>
    <n v="92"/>
    <n v="134320"/>
    <n v="483552"/>
  </r>
  <r>
    <x v="0"/>
    <x v="0"/>
    <x v="0"/>
    <x v="5"/>
    <x v="9"/>
    <x v="46"/>
    <x v="1"/>
    <x v="1"/>
    <x v="112"/>
    <x v="1"/>
    <x v="1"/>
    <n v="92"/>
    <n v="134320"/>
    <n v="483552"/>
  </r>
  <r>
    <x v="0"/>
    <x v="0"/>
    <x v="0"/>
    <x v="5"/>
    <x v="9"/>
    <x v="46"/>
    <x v="1"/>
    <x v="1"/>
    <x v="112"/>
    <x v="1"/>
    <x v="2"/>
    <n v="92"/>
    <n v="134320"/>
    <n v="483552"/>
  </r>
  <r>
    <x v="0"/>
    <x v="0"/>
    <x v="0"/>
    <x v="5"/>
    <x v="9"/>
    <x v="46"/>
    <x v="4"/>
    <x v="9"/>
    <x v="113"/>
    <x v="0"/>
    <x v="1"/>
    <n v="117"/>
    <n v="170820"/>
    <n v="614952"/>
  </r>
  <r>
    <x v="0"/>
    <x v="0"/>
    <x v="0"/>
    <x v="6"/>
    <x v="10"/>
    <x v="47"/>
    <x v="0"/>
    <x v="6"/>
    <x v="68"/>
    <x v="0"/>
    <x v="0"/>
    <n v="4875"/>
    <n v="7117500"/>
    <n v="25623000"/>
  </r>
  <r>
    <x v="0"/>
    <x v="0"/>
    <x v="0"/>
    <x v="6"/>
    <x v="10"/>
    <x v="47"/>
    <x v="0"/>
    <x v="6"/>
    <x v="68"/>
    <x v="0"/>
    <x v="1"/>
    <n v="4875"/>
    <n v="7117500"/>
    <n v="25623000"/>
  </r>
  <r>
    <x v="0"/>
    <x v="0"/>
    <x v="0"/>
    <x v="6"/>
    <x v="10"/>
    <x v="47"/>
    <x v="0"/>
    <x v="6"/>
    <x v="68"/>
    <x v="0"/>
    <x v="2"/>
    <n v="4875"/>
    <n v="7117500"/>
    <n v="25623000"/>
  </r>
  <r>
    <x v="0"/>
    <x v="0"/>
    <x v="0"/>
    <x v="6"/>
    <x v="10"/>
    <x v="47"/>
    <x v="0"/>
    <x v="6"/>
    <x v="68"/>
    <x v="1"/>
    <x v="0"/>
    <n v="920.825779399618"/>
    <n v="1344405.63792344"/>
    <n v="4839860.2965243896"/>
  </r>
  <r>
    <x v="0"/>
    <x v="0"/>
    <x v="0"/>
    <x v="6"/>
    <x v="10"/>
    <x v="47"/>
    <x v="0"/>
    <x v="6"/>
    <x v="68"/>
    <x v="1"/>
    <x v="1"/>
    <n v="1067.0757793996199"/>
    <n v="1557930.63792344"/>
    <n v="5608550.2965243896"/>
  </r>
  <r>
    <x v="0"/>
    <x v="0"/>
    <x v="0"/>
    <x v="6"/>
    <x v="10"/>
    <x v="47"/>
    <x v="0"/>
    <x v="6"/>
    <x v="68"/>
    <x v="1"/>
    <x v="2"/>
    <n v="927.52696523645"/>
    <n v="1354189.36924522"/>
    <n v="4875081.7292827796"/>
  </r>
  <r>
    <x v="0"/>
    <x v="0"/>
    <x v="0"/>
    <x v="6"/>
    <x v="10"/>
    <x v="47"/>
    <x v="2"/>
    <x v="8"/>
    <x v="82"/>
    <x v="0"/>
    <x v="2"/>
    <n v="1946.73044076465"/>
    <n v="2842226.4435163899"/>
    <n v="10232015.196659001"/>
  </r>
  <r>
    <x v="0"/>
    <x v="0"/>
    <x v="0"/>
    <x v="6"/>
    <x v="10"/>
    <x v="47"/>
    <x v="2"/>
    <x v="8"/>
    <x v="82"/>
    <x v="1"/>
    <x v="1"/>
    <n v="197.920422343528"/>
    <n v="288963.816621551"/>
    <n v="1040269.73983758"/>
  </r>
  <r>
    <x v="0"/>
    <x v="0"/>
    <x v="0"/>
    <x v="6"/>
    <x v="10"/>
    <x v="47"/>
    <x v="1"/>
    <x v="6"/>
    <x v="114"/>
    <x v="0"/>
    <x v="0"/>
    <n v="684"/>
    <n v="998640"/>
    <n v="3595104"/>
  </r>
  <r>
    <x v="0"/>
    <x v="0"/>
    <x v="0"/>
    <x v="6"/>
    <x v="10"/>
    <x v="47"/>
    <x v="1"/>
    <x v="6"/>
    <x v="114"/>
    <x v="0"/>
    <x v="1"/>
    <n v="684"/>
    <n v="998640"/>
    <n v="3595104"/>
  </r>
  <r>
    <x v="0"/>
    <x v="0"/>
    <x v="0"/>
    <x v="6"/>
    <x v="10"/>
    <x v="47"/>
    <x v="1"/>
    <x v="6"/>
    <x v="114"/>
    <x v="0"/>
    <x v="2"/>
    <n v="684"/>
    <n v="998640"/>
    <n v="3595104"/>
  </r>
  <r>
    <x v="0"/>
    <x v="0"/>
    <x v="0"/>
    <x v="6"/>
    <x v="10"/>
    <x v="47"/>
    <x v="1"/>
    <x v="6"/>
    <x v="114"/>
    <x v="1"/>
    <x v="0"/>
    <n v="684"/>
    <n v="998640"/>
    <n v="3595104"/>
  </r>
  <r>
    <x v="0"/>
    <x v="0"/>
    <x v="0"/>
    <x v="6"/>
    <x v="10"/>
    <x v="47"/>
    <x v="1"/>
    <x v="6"/>
    <x v="114"/>
    <x v="1"/>
    <x v="1"/>
    <n v="684"/>
    <n v="998640"/>
    <n v="3595104"/>
  </r>
  <r>
    <x v="0"/>
    <x v="0"/>
    <x v="0"/>
    <x v="6"/>
    <x v="10"/>
    <x v="47"/>
    <x v="1"/>
    <x v="6"/>
    <x v="114"/>
    <x v="1"/>
    <x v="2"/>
    <n v="684"/>
    <n v="998640"/>
    <n v="3595104"/>
  </r>
  <r>
    <x v="0"/>
    <x v="0"/>
    <x v="0"/>
    <x v="6"/>
    <x v="10"/>
    <x v="47"/>
    <x v="10"/>
    <x v="6"/>
    <x v="69"/>
    <x v="0"/>
    <x v="0"/>
    <n v="497.17848608977602"/>
    <n v="725880.58969107398"/>
    <n v="2613170.1228878601"/>
  </r>
  <r>
    <x v="0"/>
    <x v="0"/>
    <x v="0"/>
    <x v="6"/>
    <x v="10"/>
    <x v="47"/>
    <x v="10"/>
    <x v="6"/>
    <x v="69"/>
    <x v="0"/>
    <x v="1"/>
    <n v="497.17848608977602"/>
    <n v="725880.58969107398"/>
    <n v="2613170.1228878601"/>
  </r>
  <r>
    <x v="0"/>
    <x v="0"/>
    <x v="0"/>
    <x v="6"/>
    <x v="10"/>
    <x v="47"/>
    <x v="10"/>
    <x v="6"/>
    <x v="69"/>
    <x v="0"/>
    <x v="2"/>
    <n v="497.17848608977602"/>
    <n v="725880.58969107398"/>
    <n v="2613170.1228878601"/>
  </r>
  <r>
    <x v="0"/>
    <x v="0"/>
    <x v="0"/>
    <x v="6"/>
    <x v="10"/>
    <x v="47"/>
    <x v="10"/>
    <x v="6"/>
    <x v="69"/>
    <x v="1"/>
    <x v="0"/>
    <n v="185.411866359447"/>
    <n v="270701.32488479197"/>
    <n v="974524.76958525297"/>
  </r>
  <r>
    <x v="0"/>
    <x v="0"/>
    <x v="0"/>
    <x v="6"/>
    <x v="10"/>
    <x v="47"/>
    <x v="10"/>
    <x v="6"/>
    <x v="69"/>
    <x v="1"/>
    <x v="1"/>
    <n v="185.411866359447"/>
    <n v="270701.32488479197"/>
    <n v="974524.76958525297"/>
  </r>
  <r>
    <x v="0"/>
    <x v="0"/>
    <x v="0"/>
    <x v="6"/>
    <x v="10"/>
    <x v="47"/>
    <x v="10"/>
    <x v="6"/>
    <x v="69"/>
    <x v="1"/>
    <x v="2"/>
    <n v="185.411866359447"/>
    <n v="270701.32488479197"/>
    <n v="974524.76958525297"/>
  </r>
  <r>
    <x v="0"/>
    <x v="0"/>
    <x v="0"/>
    <x v="6"/>
    <x v="10"/>
    <x v="47"/>
    <x v="3"/>
    <x v="3"/>
    <x v="10"/>
    <x v="0"/>
    <x v="2"/>
    <n v="13.4826290850832"/>
    <n v="19684.6384642214"/>
    <n v="70864.698471197102"/>
  </r>
  <r>
    <x v="0"/>
    <x v="0"/>
    <x v="0"/>
    <x v="6"/>
    <x v="10"/>
    <x v="47"/>
    <x v="3"/>
    <x v="3"/>
    <x v="10"/>
    <x v="1"/>
    <x v="1"/>
    <n v="130.40775035090999"/>
    <n v="190395.315512328"/>
    <n v="685423.13584438001"/>
  </r>
  <r>
    <x v="0"/>
    <x v="0"/>
    <x v="0"/>
    <x v="6"/>
    <x v="10"/>
    <x v="47"/>
    <x v="3"/>
    <x v="3"/>
    <x v="10"/>
    <x v="1"/>
    <x v="2"/>
    <n v="427.93362056400701"/>
    <n v="624783.08602345095"/>
    <n v="2249219.1096844198"/>
  </r>
  <r>
    <x v="0"/>
    <x v="0"/>
    <x v="0"/>
    <x v="6"/>
    <x v="10"/>
    <x v="47"/>
    <x v="3"/>
    <x v="3"/>
    <x v="32"/>
    <x v="0"/>
    <x v="2"/>
    <n v="68.294979328762196"/>
    <n v="99710.669819992807"/>
    <n v="358958.41135197401"/>
  </r>
  <r>
    <x v="0"/>
    <x v="0"/>
    <x v="0"/>
    <x v="6"/>
    <x v="10"/>
    <x v="47"/>
    <x v="3"/>
    <x v="3"/>
    <x v="32"/>
    <x v="1"/>
    <x v="1"/>
    <n v="660.56809531156898"/>
    <n v="964429.41915489105"/>
    <n v="3471945.9089576099"/>
  </r>
  <r>
    <x v="0"/>
    <x v="0"/>
    <x v="0"/>
    <x v="6"/>
    <x v="10"/>
    <x v="47"/>
    <x v="3"/>
    <x v="3"/>
    <x v="32"/>
    <x v="1"/>
    <x v="2"/>
    <n v="2167.6571821467601"/>
    <n v="3164779.4859342598"/>
    <n v="11393206.1493633"/>
  </r>
  <r>
    <x v="0"/>
    <x v="0"/>
    <x v="0"/>
    <x v="6"/>
    <x v="10"/>
    <x v="47"/>
    <x v="4"/>
    <x v="4"/>
    <x v="11"/>
    <x v="0"/>
    <x v="0"/>
    <n v="16.311252944086998"/>
    <n v="23814.429298366998"/>
    <n v="85731.945474121196"/>
  </r>
  <r>
    <x v="0"/>
    <x v="0"/>
    <x v="0"/>
    <x v="6"/>
    <x v="10"/>
    <x v="47"/>
    <x v="4"/>
    <x v="4"/>
    <x v="11"/>
    <x v="0"/>
    <x v="1"/>
    <n v="16.311252944086998"/>
    <n v="23814.429298366998"/>
    <n v="85731.945474121196"/>
  </r>
  <r>
    <x v="0"/>
    <x v="0"/>
    <x v="0"/>
    <x v="6"/>
    <x v="10"/>
    <x v="47"/>
    <x v="4"/>
    <x v="4"/>
    <x v="11"/>
    <x v="0"/>
    <x v="2"/>
    <n v="16.311252944086998"/>
    <n v="23814.429298366998"/>
    <n v="85731.945474121196"/>
  </r>
  <r>
    <x v="0"/>
    <x v="0"/>
    <x v="0"/>
    <x v="6"/>
    <x v="10"/>
    <x v="47"/>
    <x v="4"/>
    <x v="4"/>
    <x v="11"/>
    <x v="1"/>
    <x v="0"/>
    <n v="20.1271032202966"/>
    <n v="29385.570701633002"/>
    <n v="105788.05452587899"/>
  </r>
  <r>
    <x v="0"/>
    <x v="0"/>
    <x v="0"/>
    <x v="6"/>
    <x v="10"/>
    <x v="47"/>
    <x v="4"/>
    <x v="4"/>
    <x v="11"/>
    <x v="1"/>
    <x v="1"/>
    <n v="20.1271032202966"/>
    <n v="29385.570701633002"/>
    <n v="105788.05452587899"/>
  </r>
  <r>
    <x v="0"/>
    <x v="0"/>
    <x v="0"/>
    <x v="6"/>
    <x v="10"/>
    <x v="47"/>
    <x v="4"/>
    <x v="4"/>
    <x v="11"/>
    <x v="1"/>
    <x v="2"/>
    <n v="20.1271032202966"/>
    <n v="29385.570701633002"/>
    <n v="105788.05452587899"/>
  </r>
  <r>
    <x v="0"/>
    <x v="0"/>
    <x v="0"/>
    <x v="6"/>
    <x v="10"/>
    <x v="47"/>
    <x v="5"/>
    <x v="5"/>
    <x v="14"/>
    <x v="0"/>
    <x v="0"/>
    <n v="463.81110439035501"/>
    <n v="677164.21240991796"/>
    <n v="2437791.1646757"/>
  </r>
  <r>
    <x v="0"/>
    <x v="0"/>
    <x v="0"/>
    <x v="6"/>
    <x v="10"/>
    <x v="47"/>
    <x v="5"/>
    <x v="5"/>
    <x v="14"/>
    <x v="0"/>
    <x v="1"/>
    <n v="266.10917210692901"/>
    <n v="388519.39127611602"/>
    <n v="1398669.8085940201"/>
  </r>
  <r>
    <x v="0"/>
    <x v="0"/>
    <x v="0"/>
    <x v="6"/>
    <x v="10"/>
    <x v="47"/>
    <x v="5"/>
    <x v="5"/>
    <x v="14"/>
    <x v="0"/>
    <x v="2"/>
    <n v="184.86899407907899"/>
    <n v="269908.731355456"/>
    <n v="971671.432879642"/>
  </r>
  <r>
    <x v="0"/>
    <x v="0"/>
    <x v="0"/>
    <x v="6"/>
    <x v="10"/>
    <x v="47"/>
    <x v="5"/>
    <x v="5"/>
    <x v="14"/>
    <x v="1"/>
    <x v="0"/>
    <n v="143.78325820159401"/>
    <n v="209923.55697432699"/>
    <n v="755724.80510757805"/>
  </r>
  <r>
    <x v="0"/>
    <x v="0"/>
    <x v="0"/>
    <x v="6"/>
    <x v="10"/>
    <x v="47"/>
    <x v="5"/>
    <x v="5"/>
    <x v="14"/>
    <x v="1"/>
    <x v="1"/>
    <n v="276.48177648949797"/>
    <n v="403663.39367466699"/>
    <n v="1453188.2172288001"/>
  </r>
  <r>
    <x v="0"/>
    <x v="0"/>
    <x v="0"/>
    <x v="6"/>
    <x v="10"/>
    <x v="47"/>
    <x v="5"/>
    <x v="5"/>
    <x v="14"/>
    <x v="1"/>
    <x v="2"/>
    <n v="324.13747555446298"/>
    <n v="473240.71430951601"/>
    <n v="1703666.57151426"/>
  </r>
  <r>
    <x v="0"/>
    <x v="0"/>
    <x v="0"/>
    <x v="6"/>
    <x v="10"/>
    <x v="47"/>
    <x v="5"/>
    <x v="5"/>
    <x v="12"/>
    <x v="0"/>
    <x v="0"/>
    <n v="1350.3638529239799"/>
    <n v="1971531.2252690201"/>
    <n v="7097512.4109684601"/>
  </r>
  <r>
    <x v="0"/>
    <x v="0"/>
    <x v="0"/>
    <x v="6"/>
    <x v="10"/>
    <x v="47"/>
    <x v="5"/>
    <x v="5"/>
    <x v="12"/>
    <x v="0"/>
    <x v="1"/>
    <n v="774.76413036090503"/>
    <n v="1131155.63032692"/>
    <n v="4072160.2691769102"/>
  </r>
  <r>
    <x v="0"/>
    <x v="0"/>
    <x v="0"/>
    <x v="6"/>
    <x v="10"/>
    <x v="47"/>
    <x v="5"/>
    <x v="5"/>
    <x v="12"/>
    <x v="0"/>
    <x v="2"/>
    <n v="538.23723659859502"/>
    <n v="785826.36543394905"/>
    <n v="2828974.9155622199"/>
  </r>
  <r>
    <x v="0"/>
    <x v="0"/>
    <x v="0"/>
    <x v="6"/>
    <x v="10"/>
    <x v="47"/>
    <x v="5"/>
    <x v="5"/>
    <x v="12"/>
    <x v="1"/>
    <x v="0"/>
    <n v="418.61808113946898"/>
    <n v="611182.398463625"/>
    <n v="2200256.63446905"/>
  </r>
  <r>
    <x v="0"/>
    <x v="0"/>
    <x v="0"/>
    <x v="6"/>
    <x v="10"/>
    <x v="47"/>
    <x v="5"/>
    <x v="5"/>
    <x v="12"/>
    <x v="1"/>
    <x v="1"/>
    <n v="804.96347204616598"/>
    <n v="1175246.6691874"/>
    <n v="4230888.0090746498"/>
  </r>
  <r>
    <x v="0"/>
    <x v="0"/>
    <x v="0"/>
    <x v="6"/>
    <x v="10"/>
    <x v="47"/>
    <x v="5"/>
    <x v="5"/>
    <x v="12"/>
    <x v="1"/>
    <x v="2"/>
    <n v="943.71076117745599"/>
    <n v="1377817.7113190901"/>
    <n v="4960143.7607487096"/>
  </r>
  <r>
    <x v="0"/>
    <x v="0"/>
    <x v="0"/>
    <x v="6"/>
    <x v="10"/>
    <x v="47"/>
    <x v="5"/>
    <x v="5"/>
    <x v="13"/>
    <x v="0"/>
    <x v="0"/>
    <n v="3826.03091661796"/>
    <n v="5586005.1382622197"/>
    <n v="20109618.497744001"/>
  </r>
  <r>
    <x v="0"/>
    <x v="0"/>
    <x v="0"/>
    <x v="6"/>
    <x v="10"/>
    <x v="47"/>
    <x v="5"/>
    <x v="5"/>
    <x v="13"/>
    <x v="0"/>
    <x v="1"/>
    <n v="2195.1650360225599"/>
    <n v="3204940.9525929401"/>
    <n v="11537787.4293346"/>
  </r>
  <r>
    <x v="0"/>
    <x v="0"/>
    <x v="0"/>
    <x v="6"/>
    <x v="10"/>
    <x v="47"/>
    <x v="5"/>
    <x v="5"/>
    <x v="13"/>
    <x v="0"/>
    <x v="2"/>
    <n v="1525.00550369602"/>
    <n v="2226508.0353961899"/>
    <n v="8015428.9274262805"/>
  </r>
  <r>
    <x v="0"/>
    <x v="0"/>
    <x v="0"/>
    <x v="6"/>
    <x v="10"/>
    <x v="47"/>
    <x v="5"/>
    <x v="5"/>
    <x v="13"/>
    <x v="1"/>
    <x v="0"/>
    <n v="1186.0845632285"/>
    <n v="1731683.4623136099"/>
    <n v="6234060.4643289801"/>
  </r>
  <r>
    <x v="0"/>
    <x v="0"/>
    <x v="0"/>
    <x v="6"/>
    <x v="10"/>
    <x v="47"/>
    <x v="5"/>
    <x v="5"/>
    <x v="13"/>
    <x v="1"/>
    <x v="1"/>
    <n v="2280.72983746414"/>
    <n v="3329865.5626976402"/>
    <n v="11987516.025711499"/>
  </r>
  <r>
    <x v="0"/>
    <x v="0"/>
    <x v="0"/>
    <x v="6"/>
    <x v="10"/>
    <x v="47"/>
    <x v="5"/>
    <x v="5"/>
    <x v="13"/>
    <x v="1"/>
    <x v="2"/>
    <n v="2673.8471566694602"/>
    <n v="3903816.8487374098"/>
    <n v="14053740.655454701"/>
  </r>
  <r>
    <x v="0"/>
    <x v="0"/>
    <x v="0"/>
    <x v="6"/>
    <x v="10"/>
    <x v="47"/>
    <x v="14"/>
    <x v="6"/>
    <x v="115"/>
    <x v="0"/>
    <x v="2"/>
    <n v="12"/>
    <n v="17520"/>
    <n v="63072"/>
  </r>
  <r>
    <x v="0"/>
    <x v="0"/>
    <x v="0"/>
    <x v="7"/>
    <x v="11"/>
    <x v="48"/>
    <x v="4"/>
    <x v="7"/>
    <x v="71"/>
    <x v="0"/>
    <x v="0"/>
    <n v="145.96731259271101"/>
    <n v="213112.276385359"/>
    <n v="767204.194987291"/>
  </r>
  <r>
    <x v="0"/>
    <x v="0"/>
    <x v="0"/>
    <x v="7"/>
    <x v="11"/>
    <x v="48"/>
    <x v="4"/>
    <x v="7"/>
    <x v="71"/>
    <x v="0"/>
    <x v="1"/>
    <n v="160"/>
    <n v="233600"/>
    <n v="840960"/>
  </r>
  <r>
    <x v="0"/>
    <x v="0"/>
    <x v="0"/>
    <x v="7"/>
    <x v="11"/>
    <x v="48"/>
    <x v="4"/>
    <x v="7"/>
    <x v="71"/>
    <x v="0"/>
    <x v="2"/>
    <n v="160"/>
    <n v="233600"/>
    <n v="840960"/>
  </r>
  <r>
    <x v="0"/>
    <x v="0"/>
    <x v="0"/>
    <x v="7"/>
    <x v="11"/>
    <x v="48"/>
    <x v="4"/>
    <x v="7"/>
    <x v="71"/>
    <x v="1"/>
    <x v="0"/>
    <n v="160"/>
    <n v="233600"/>
    <n v="840960"/>
  </r>
  <r>
    <x v="0"/>
    <x v="0"/>
    <x v="0"/>
    <x v="7"/>
    <x v="11"/>
    <x v="48"/>
    <x v="4"/>
    <x v="7"/>
    <x v="71"/>
    <x v="1"/>
    <x v="1"/>
    <n v="160"/>
    <n v="233600"/>
    <n v="840960"/>
  </r>
  <r>
    <x v="0"/>
    <x v="0"/>
    <x v="0"/>
    <x v="7"/>
    <x v="11"/>
    <x v="48"/>
    <x v="4"/>
    <x v="7"/>
    <x v="71"/>
    <x v="1"/>
    <x v="2"/>
    <n v="160"/>
    <n v="233600"/>
    <n v="840960"/>
  </r>
  <r>
    <x v="0"/>
    <x v="0"/>
    <x v="0"/>
    <x v="7"/>
    <x v="11"/>
    <x v="48"/>
    <x v="4"/>
    <x v="7"/>
    <x v="72"/>
    <x v="0"/>
    <x v="1"/>
    <n v="160"/>
    <n v="233600"/>
    <n v="840960"/>
  </r>
  <r>
    <x v="0"/>
    <x v="0"/>
    <x v="0"/>
    <x v="7"/>
    <x v="11"/>
    <x v="48"/>
    <x v="4"/>
    <x v="7"/>
    <x v="72"/>
    <x v="0"/>
    <x v="2"/>
    <n v="160"/>
    <n v="233600"/>
    <n v="840960"/>
  </r>
  <r>
    <x v="0"/>
    <x v="0"/>
    <x v="0"/>
    <x v="7"/>
    <x v="11"/>
    <x v="48"/>
    <x v="4"/>
    <x v="7"/>
    <x v="72"/>
    <x v="1"/>
    <x v="0"/>
    <n v="160"/>
    <n v="233600"/>
    <n v="840960"/>
  </r>
  <r>
    <x v="0"/>
    <x v="0"/>
    <x v="0"/>
    <x v="7"/>
    <x v="11"/>
    <x v="48"/>
    <x v="4"/>
    <x v="7"/>
    <x v="72"/>
    <x v="1"/>
    <x v="1"/>
    <n v="160"/>
    <n v="233600"/>
    <n v="840960"/>
  </r>
  <r>
    <x v="0"/>
    <x v="0"/>
    <x v="0"/>
    <x v="7"/>
    <x v="11"/>
    <x v="48"/>
    <x v="4"/>
    <x v="7"/>
    <x v="72"/>
    <x v="1"/>
    <x v="2"/>
    <n v="160"/>
    <n v="233600"/>
    <n v="840960"/>
  </r>
  <r>
    <x v="0"/>
    <x v="0"/>
    <x v="0"/>
    <x v="7"/>
    <x v="11"/>
    <x v="48"/>
    <x v="4"/>
    <x v="7"/>
    <x v="73"/>
    <x v="0"/>
    <x v="1"/>
    <n v="160"/>
    <n v="233600"/>
    <n v="840960"/>
  </r>
  <r>
    <x v="0"/>
    <x v="0"/>
    <x v="0"/>
    <x v="7"/>
    <x v="11"/>
    <x v="48"/>
    <x v="4"/>
    <x v="7"/>
    <x v="73"/>
    <x v="0"/>
    <x v="2"/>
    <n v="160"/>
    <n v="233600"/>
    <n v="840960"/>
  </r>
  <r>
    <x v="0"/>
    <x v="0"/>
    <x v="0"/>
    <x v="7"/>
    <x v="11"/>
    <x v="48"/>
    <x v="4"/>
    <x v="7"/>
    <x v="73"/>
    <x v="1"/>
    <x v="0"/>
    <n v="160"/>
    <n v="233600"/>
    <n v="840960"/>
  </r>
  <r>
    <x v="0"/>
    <x v="0"/>
    <x v="0"/>
    <x v="7"/>
    <x v="11"/>
    <x v="48"/>
    <x v="4"/>
    <x v="7"/>
    <x v="73"/>
    <x v="1"/>
    <x v="1"/>
    <n v="160"/>
    <n v="233600"/>
    <n v="840960"/>
  </r>
  <r>
    <x v="0"/>
    <x v="0"/>
    <x v="0"/>
    <x v="7"/>
    <x v="11"/>
    <x v="48"/>
    <x v="4"/>
    <x v="7"/>
    <x v="73"/>
    <x v="1"/>
    <x v="2"/>
    <n v="160"/>
    <n v="233600"/>
    <n v="840960"/>
  </r>
  <r>
    <x v="0"/>
    <x v="0"/>
    <x v="0"/>
    <x v="7"/>
    <x v="11"/>
    <x v="48"/>
    <x v="4"/>
    <x v="7"/>
    <x v="74"/>
    <x v="0"/>
    <x v="1"/>
    <n v="160"/>
    <n v="233600"/>
    <n v="840960"/>
  </r>
  <r>
    <x v="0"/>
    <x v="0"/>
    <x v="0"/>
    <x v="7"/>
    <x v="11"/>
    <x v="48"/>
    <x v="4"/>
    <x v="7"/>
    <x v="74"/>
    <x v="0"/>
    <x v="2"/>
    <n v="160"/>
    <n v="233600"/>
    <n v="840960"/>
  </r>
  <r>
    <x v="0"/>
    <x v="0"/>
    <x v="0"/>
    <x v="7"/>
    <x v="11"/>
    <x v="48"/>
    <x v="4"/>
    <x v="7"/>
    <x v="74"/>
    <x v="1"/>
    <x v="0"/>
    <n v="160"/>
    <n v="233600"/>
    <n v="840960"/>
  </r>
  <r>
    <x v="0"/>
    <x v="0"/>
    <x v="0"/>
    <x v="7"/>
    <x v="11"/>
    <x v="48"/>
    <x v="4"/>
    <x v="7"/>
    <x v="74"/>
    <x v="1"/>
    <x v="1"/>
    <n v="121.19545150434"/>
    <n v="176945.359196337"/>
    <n v="637003.29310681298"/>
  </r>
  <r>
    <x v="0"/>
    <x v="0"/>
    <x v="0"/>
    <x v="7"/>
    <x v="11"/>
    <x v="48"/>
    <x v="4"/>
    <x v="7"/>
    <x v="75"/>
    <x v="0"/>
    <x v="1"/>
    <n v="160"/>
    <n v="233600"/>
    <n v="840960"/>
  </r>
  <r>
    <x v="0"/>
    <x v="0"/>
    <x v="0"/>
    <x v="7"/>
    <x v="11"/>
    <x v="48"/>
    <x v="4"/>
    <x v="4"/>
    <x v="11"/>
    <x v="0"/>
    <x v="0"/>
    <n v="614.05103671786401"/>
    <n v="896514.51360808103"/>
    <n v="3227452.2489890899"/>
  </r>
  <r>
    <x v="0"/>
    <x v="0"/>
    <x v="0"/>
    <x v="7"/>
    <x v="11"/>
    <x v="48"/>
    <x v="4"/>
    <x v="4"/>
    <x v="11"/>
    <x v="0"/>
    <x v="1"/>
    <n v="614.05103671786401"/>
    <n v="896514.51360808103"/>
    <n v="3227452.2489890899"/>
  </r>
  <r>
    <x v="0"/>
    <x v="0"/>
    <x v="0"/>
    <x v="7"/>
    <x v="11"/>
    <x v="48"/>
    <x v="4"/>
    <x v="4"/>
    <x v="11"/>
    <x v="0"/>
    <x v="2"/>
    <n v="614.05103671786401"/>
    <n v="896514.51360808103"/>
    <n v="3227452.2489890899"/>
  </r>
  <r>
    <x v="0"/>
    <x v="0"/>
    <x v="0"/>
    <x v="7"/>
    <x v="11"/>
    <x v="48"/>
    <x v="4"/>
    <x v="4"/>
    <x v="11"/>
    <x v="1"/>
    <x v="0"/>
    <n v="1311.1530502733999"/>
    <n v="1914283.4533991599"/>
    <n v="6891420.4322369704"/>
  </r>
  <r>
    <x v="0"/>
    <x v="0"/>
    <x v="0"/>
    <x v="7"/>
    <x v="11"/>
    <x v="48"/>
    <x v="4"/>
    <x v="4"/>
    <x v="11"/>
    <x v="1"/>
    <x v="1"/>
    <n v="1311.1530502733999"/>
    <n v="1914283.4533991599"/>
    <n v="6891420.4322369704"/>
  </r>
  <r>
    <x v="0"/>
    <x v="0"/>
    <x v="0"/>
    <x v="7"/>
    <x v="11"/>
    <x v="48"/>
    <x v="4"/>
    <x v="4"/>
    <x v="11"/>
    <x v="1"/>
    <x v="2"/>
    <n v="1311.1530502733999"/>
    <n v="1914283.4533991599"/>
    <n v="6891420.4322369704"/>
  </r>
  <r>
    <x v="0"/>
    <x v="0"/>
    <x v="0"/>
    <x v="7"/>
    <x v="11"/>
    <x v="48"/>
    <x v="5"/>
    <x v="5"/>
    <x v="12"/>
    <x v="0"/>
    <x v="0"/>
    <n v="4.0725887826452603"/>
    <n v="5945.9796226620701"/>
    <n v="21405.526641583499"/>
  </r>
  <r>
    <x v="0"/>
    <x v="0"/>
    <x v="0"/>
    <x v="7"/>
    <x v="11"/>
    <x v="48"/>
    <x v="5"/>
    <x v="5"/>
    <x v="12"/>
    <x v="0"/>
    <x v="1"/>
    <n v="9.9313660416843206"/>
    <n v="14499.7944208591"/>
    <n v="52199.2599150928"/>
  </r>
  <r>
    <x v="0"/>
    <x v="0"/>
    <x v="0"/>
    <x v="7"/>
    <x v="11"/>
    <x v="48"/>
    <x v="5"/>
    <x v="5"/>
    <x v="12"/>
    <x v="0"/>
    <x v="2"/>
    <n v="1.9046448390166"/>
    <n v="2780.7814649642401"/>
    <n v="10010.813273871299"/>
  </r>
  <r>
    <x v="0"/>
    <x v="0"/>
    <x v="0"/>
    <x v="7"/>
    <x v="11"/>
    <x v="48"/>
    <x v="5"/>
    <x v="5"/>
    <x v="12"/>
    <x v="1"/>
    <x v="0"/>
    <n v="165.55404771256099"/>
    <n v="241708.90966033901"/>
    <n v="870152.07477722003"/>
  </r>
  <r>
    <x v="0"/>
    <x v="0"/>
    <x v="0"/>
    <x v="7"/>
    <x v="11"/>
    <x v="48"/>
    <x v="5"/>
    <x v="5"/>
    <x v="12"/>
    <x v="1"/>
    <x v="1"/>
    <n v="164.85059915913899"/>
    <n v="240681.87477234399"/>
    <n v="866454.74918043695"/>
  </r>
  <r>
    <x v="0"/>
    <x v="0"/>
    <x v="0"/>
    <x v="7"/>
    <x v="11"/>
    <x v="48"/>
    <x v="5"/>
    <x v="5"/>
    <x v="12"/>
    <x v="1"/>
    <x v="2"/>
    <n v="155.79360278002201"/>
    <n v="227458.660058832"/>
    <n v="818851.17621179495"/>
  </r>
  <r>
    <x v="0"/>
    <x v="0"/>
    <x v="0"/>
    <x v="7"/>
    <x v="11"/>
    <x v="49"/>
    <x v="2"/>
    <x v="2"/>
    <x v="54"/>
    <x v="1"/>
    <x v="1"/>
    <n v="-44.905321119735397"/>
    <n v="-65561.768834813702"/>
    <n v="-236022.36780532901"/>
  </r>
  <r>
    <x v="0"/>
    <x v="0"/>
    <x v="0"/>
    <x v="7"/>
    <x v="11"/>
    <x v="49"/>
    <x v="1"/>
    <x v="1"/>
    <x v="64"/>
    <x v="0"/>
    <x v="0"/>
    <n v="6.8"/>
    <n v="9928"/>
    <n v="35740.800000000003"/>
  </r>
  <r>
    <x v="0"/>
    <x v="0"/>
    <x v="0"/>
    <x v="7"/>
    <x v="11"/>
    <x v="49"/>
    <x v="1"/>
    <x v="1"/>
    <x v="64"/>
    <x v="0"/>
    <x v="1"/>
    <n v="6.8"/>
    <n v="9928"/>
    <n v="35740.800000000003"/>
  </r>
  <r>
    <x v="0"/>
    <x v="0"/>
    <x v="0"/>
    <x v="7"/>
    <x v="11"/>
    <x v="49"/>
    <x v="1"/>
    <x v="1"/>
    <x v="64"/>
    <x v="0"/>
    <x v="2"/>
    <n v="6.8"/>
    <n v="9928"/>
    <n v="35740.800000000003"/>
  </r>
  <r>
    <x v="0"/>
    <x v="0"/>
    <x v="0"/>
    <x v="7"/>
    <x v="11"/>
    <x v="49"/>
    <x v="1"/>
    <x v="1"/>
    <x v="64"/>
    <x v="1"/>
    <x v="0"/>
    <n v="6.8"/>
    <n v="9928"/>
    <n v="35740.800000000003"/>
  </r>
  <r>
    <x v="0"/>
    <x v="0"/>
    <x v="0"/>
    <x v="7"/>
    <x v="11"/>
    <x v="49"/>
    <x v="1"/>
    <x v="1"/>
    <x v="64"/>
    <x v="1"/>
    <x v="1"/>
    <n v="6.8"/>
    <n v="9928"/>
    <n v="35740.800000000003"/>
  </r>
  <r>
    <x v="0"/>
    <x v="0"/>
    <x v="0"/>
    <x v="7"/>
    <x v="11"/>
    <x v="49"/>
    <x v="1"/>
    <x v="1"/>
    <x v="64"/>
    <x v="1"/>
    <x v="2"/>
    <n v="6.8"/>
    <n v="9928"/>
    <n v="35740.800000000003"/>
  </r>
  <r>
    <x v="0"/>
    <x v="0"/>
    <x v="0"/>
    <x v="7"/>
    <x v="11"/>
    <x v="50"/>
    <x v="2"/>
    <x v="2"/>
    <x v="54"/>
    <x v="1"/>
    <x v="0"/>
    <n v="-9.2592592592592595"/>
    <n v="-13518.5185185185"/>
    <n v="-48666.666666666701"/>
  </r>
  <r>
    <x v="0"/>
    <x v="0"/>
    <x v="0"/>
    <x v="7"/>
    <x v="11"/>
    <x v="50"/>
    <x v="2"/>
    <x v="2"/>
    <x v="54"/>
    <x v="1"/>
    <x v="1"/>
    <n v="-9.2592592592592595"/>
    <n v="-13518.5185185185"/>
    <n v="-48666.666666666701"/>
  </r>
  <r>
    <x v="0"/>
    <x v="0"/>
    <x v="0"/>
    <x v="7"/>
    <x v="11"/>
    <x v="50"/>
    <x v="2"/>
    <x v="2"/>
    <x v="54"/>
    <x v="1"/>
    <x v="2"/>
    <n v="-9.2592592592592595"/>
    <n v="-13518.5185185185"/>
    <n v="-48666.666666666701"/>
  </r>
  <r>
    <x v="0"/>
    <x v="0"/>
    <x v="0"/>
    <x v="7"/>
    <x v="11"/>
    <x v="50"/>
    <x v="2"/>
    <x v="2"/>
    <x v="7"/>
    <x v="1"/>
    <x v="0"/>
    <n v="-20.870249576274698"/>
    <n v="-30470.564381361"/>
    <n v="-109694.03177289999"/>
  </r>
  <r>
    <x v="0"/>
    <x v="0"/>
    <x v="0"/>
    <x v="7"/>
    <x v="11"/>
    <x v="50"/>
    <x v="2"/>
    <x v="2"/>
    <x v="7"/>
    <x v="1"/>
    <x v="1"/>
    <n v="-20.870249576274599"/>
    <n v="-30470.564381361"/>
    <n v="-109694.03177289999"/>
  </r>
  <r>
    <x v="0"/>
    <x v="0"/>
    <x v="0"/>
    <x v="7"/>
    <x v="11"/>
    <x v="50"/>
    <x v="2"/>
    <x v="2"/>
    <x v="7"/>
    <x v="1"/>
    <x v="2"/>
    <n v="-20.870249576274599"/>
    <n v="-30470.564381361"/>
    <n v="-109694.03177289999"/>
  </r>
  <r>
    <x v="0"/>
    <x v="0"/>
    <x v="0"/>
    <x v="7"/>
    <x v="11"/>
    <x v="50"/>
    <x v="1"/>
    <x v="1"/>
    <x v="64"/>
    <x v="0"/>
    <x v="0"/>
    <n v="15.4166666666667"/>
    <n v="22508.333333333401"/>
    <n v="81030.000000000204"/>
  </r>
  <r>
    <x v="0"/>
    <x v="0"/>
    <x v="0"/>
    <x v="7"/>
    <x v="11"/>
    <x v="50"/>
    <x v="1"/>
    <x v="1"/>
    <x v="64"/>
    <x v="0"/>
    <x v="1"/>
    <n v="15.4166666666667"/>
    <n v="22508.333333333401"/>
    <n v="81030.000000000204"/>
  </r>
  <r>
    <x v="0"/>
    <x v="0"/>
    <x v="0"/>
    <x v="7"/>
    <x v="11"/>
    <x v="50"/>
    <x v="1"/>
    <x v="1"/>
    <x v="64"/>
    <x v="0"/>
    <x v="2"/>
    <n v="15.4166666666667"/>
    <n v="22508.333333333401"/>
    <n v="81030.000000000204"/>
  </r>
  <r>
    <x v="0"/>
    <x v="0"/>
    <x v="0"/>
    <x v="7"/>
    <x v="11"/>
    <x v="50"/>
    <x v="1"/>
    <x v="1"/>
    <x v="64"/>
    <x v="1"/>
    <x v="0"/>
    <n v="15.4166666666667"/>
    <n v="22508.333333333401"/>
    <n v="81030.000000000204"/>
  </r>
  <r>
    <x v="0"/>
    <x v="0"/>
    <x v="0"/>
    <x v="7"/>
    <x v="11"/>
    <x v="50"/>
    <x v="1"/>
    <x v="1"/>
    <x v="64"/>
    <x v="1"/>
    <x v="1"/>
    <n v="15.4166666666667"/>
    <n v="22508.333333333401"/>
    <n v="81030.000000000204"/>
  </r>
  <r>
    <x v="0"/>
    <x v="0"/>
    <x v="0"/>
    <x v="7"/>
    <x v="11"/>
    <x v="50"/>
    <x v="1"/>
    <x v="1"/>
    <x v="64"/>
    <x v="1"/>
    <x v="2"/>
    <n v="15.4166666666667"/>
    <n v="22508.333333333401"/>
    <n v="81030.000000000204"/>
  </r>
  <r>
    <x v="0"/>
    <x v="0"/>
    <x v="0"/>
    <x v="7"/>
    <x v="12"/>
    <x v="51"/>
    <x v="4"/>
    <x v="7"/>
    <x v="71"/>
    <x v="0"/>
    <x v="0"/>
    <n v="367.19205575436598"/>
    <n v="536100.40140137402"/>
    <n v="1929961.4450449499"/>
  </r>
  <r>
    <x v="0"/>
    <x v="0"/>
    <x v="0"/>
    <x v="7"/>
    <x v="12"/>
    <x v="51"/>
    <x v="4"/>
    <x v="7"/>
    <x v="71"/>
    <x v="0"/>
    <x v="1"/>
    <n v="367.19205575436598"/>
    <n v="536100.40140137402"/>
    <n v="1929961.4450449499"/>
  </r>
  <r>
    <x v="0"/>
    <x v="0"/>
    <x v="0"/>
    <x v="7"/>
    <x v="12"/>
    <x v="51"/>
    <x v="4"/>
    <x v="7"/>
    <x v="71"/>
    <x v="0"/>
    <x v="2"/>
    <n v="367.19205575436598"/>
    <n v="536100.40140137402"/>
    <n v="1929961.4450449499"/>
  </r>
  <r>
    <x v="0"/>
    <x v="0"/>
    <x v="0"/>
    <x v="7"/>
    <x v="12"/>
    <x v="51"/>
    <x v="4"/>
    <x v="7"/>
    <x v="71"/>
    <x v="1"/>
    <x v="0"/>
    <n v="367.19205575436598"/>
    <n v="536100.40140137402"/>
    <n v="1929961.4450449499"/>
  </r>
  <r>
    <x v="0"/>
    <x v="0"/>
    <x v="0"/>
    <x v="7"/>
    <x v="12"/>
    <x v="51"/>
    <x v="4"/>
    <x v="7"/>
    <x v="71"/>
    <x v="1"/>
    <x v="1"/>
    <n v="367.19205575436598"/>
    <n v="536100.40140137402"/>
    <n v="1929961.4450449499"/>
  </r>
  <r>
    <x v="0"/>
    <x v="0"/>
    <x v="0"/>
    <x v="7"/>
    <x v="12"/>
    <x v="51"/>
    <x v="4"/>
    <x v="7"/>
    <x v="71"/>
    <x v="1"/>
    <x v="2"/>
    <n v="367.19205575436598"/>
    <n v="536100.40140137402"/>
    <n v="1929961.4450449499"/>
  </r>
  <r>
    <x v="0"/>
    <x v="0"/>
    <x v="0"/>
    <x v="7"/>
    <x v="12"/>
    <x v="51"/>
    <x v="4"/>
    <x v="7"/>
    <x v="72"/>
    <x v="0"/>
    <x v="0"/>
    <n v="887.19205575436604"/>
    <n v="1295300.4014013701"/>
    <n v="4663081.4450449497"/>
  </r>
  <r>
    <x v="0"/>
    <x v="0"/>
    <x v="0"/>
    <x v="7"/>
    <x v="12"/>
    <x v="51"/>
    <x v="4"/>
    <x v="7"/>
    <x v="72"/>
    <x v="0"/>
    <x v="1"/>
    <n v="887.19205575436604"/>
    <n v="1295300.4014013701"/>
    <n v="4663081.4450449497"/>
  </r>
  <r>
    <x v="0"/>
    <x v="0"/>
    <x v="0"/>
    <x v="7"/>
    <x v="12"/>
    <x v="51"/>
    <x v="4"/>
    <x v="7"/>
    <x v="72"/>
    <x v="0"/>
    <x v="2"/>
    <n v="887.19205575436604"/>
    <n v="1295300.4014013701"/>
    <n v="4663081.4450449497"/>
  </r>
  <r>
    <x v="0"/>
    <x v="0"/>
    <x v="0"/>
    <x v="7"/>
    <x v="12"/>
    <x v="51"/>
    <x v="4"/>
    <x v="7"/>
    <x v="72"/>
    <x v="1"/>
    <x v="0"/>
    <n v="887.19205575436604"/>
    <n v="1295300.4014013701"/>
    <n v="4663081.4450449497"/>
  </r>
  <r>
    <x v="0"/>
    <x v="0"/>
    <x v="0"/>
    <x v="7"/>
    <x v="12"/>
    <x v="51"/>
    <x v="4"/>
    <x v="7"/>
    <x v="72"/>
    <x v="1"/>
    <x v="1"/>
    <n v="887.19205575436604"/>
    <n v="1295300.4014013701"/>
    <n v="4663081.4450449497"/>
  </r>
  <r>
    <x v="0"/>
    <x v="0"/>
    <x v="0"/>
    <x v="7"/>
    <x v="12"/>
    <x v="51"/>
    <x v="4"/>
    <x v="7"/>
    <x v="72"/>
    <x v="1"/>
    <x v="2"/>
    <n v="887.19205575436604"/>
    <n v="1295300.4014013701"/>
    <n v="4663081.4450449497"/>
  </r>
  <r>
    <x v="0"/>
    <x v="0"/>
    <x v="0"/>
    <x v="7"/>
    <x v="12"/>
    <x v="51"/>
    <x v="4"/>
    <x v="7"/>
    <x v="73"/>
    <x v="0"/>
    <x v="0"/>
    <n v="887.19205575436604"/>
    <n v="1295300.4014013701"/>
    <n v="4663081.4450449497"/>
  </r>
  <r>
    <x v="0"/>
    <x v="0"/>
    <x v="0"/>
    <x v="7"/>
    <x v="12"/>
    <x v="51"/>
    <x v="4"/>
    <x v="7"/>
    <x v="73"/>
    <x v="0"/>
    <x v="1"/>
    <n v="887.19205575436604"/>
    <n v="1295300.4014013701"/>
    <n v="4663081.4450449497"/>
  </r>
  <r>
    <x v="0"/>
    <x v="0"/>
    <x v="0"/>
    <x v="7"/>
    <x v="12"/>
    <x v="51"/>
    <x v="4"/>
    <x v="7"/>
    <x v="73"/>
    <x v="0"/>
    <x v="2"/>
    <n v="887.19205575436604"/>
    <n v="1295300.4014013701"/>
    <n v="4663081.4450449497"/>
  </r>
  <r>
    <x v="0"/>
    <x v="0"/>
    <x v="0"/>
    <x v="7"/>
    <x v="12"/>
    <x v="51"/>
    <x v="4"/>
    <x v="7"/>
    <x v="73"/>
    <x v="1"/>
    <x v="0"/>
    <n v="887.19205575436604"/>
    <n v="1295300.4014013701"/>
    <n v="4663081.4450449497"/>
  </r>
  <r>
    <x v="0"/>
    <x v="0"/>
    <x v="0"/>
    <x v="7"/>
    <x v="12"/>
    <x v="51"/>
    <x v="4"/>
    <x v="7"/>
    <x v="73"/>
    <x v="1"/>
    <x v="1"/>
    <n v="887.19205575436604"/>
    <n v="1295300.4014013701"/>
    <n v="4663081.4450449497"/>
  </r>
  <r>
    <x v="0"/>
    <x v="0"/>
    <x v="0"/>
    <x v="7"/>
    <x v="12"/>
    <x v="51"/>
    <x v="4"/>
    <x v="7"/>
    <x v="73"/>
    <x v="1"/>
    <x v="2"/>
    <n v="887.19205575436604"/>
    <n v="1295300.4014013701"/>
    <n v="4663081.4450449497"/>
  </r>
  <r>
    <x v="0"/>
    <x v="0"/>
    <x v="0"/>
    <x v="7"/>
    <x v="12"/>
    <x v="51"/>
    <x v="4"/>
    <x v="7"/>
    <x v="74"/>
    <x v="0"/>
    <x v="0"/>
    <n v="887.19205575436604"/>
    <n v="1295300.4014013701"/>
    <n v="4663081.4450449497"/>
  </r>
  <r>
    <x v="0"/>
    <x v="0"/>
    <x v="0"/>
    <x v="7"/>
    <x v="12"/>
    <x v="51"/>
    <x v="4"/>
    <x v="7"/>
    <x v="74"/>
    <x v="0"/>
    <x v="1"/>
    <n v="887.19205575436604"/>
    <n v="1295300.4014013701"/>
    <n v="4663081.4450449497"/>
  </r>
  <r>
    <x v="0"/>
    <x v="0"/>
    <x v="0"/>
    <x v="7"/>
    <x v="12"/>
    <x v="51"/>
    <x v="4"/>
    <x v="7"/>
    <x v="74"/>
    <x v="0"/>
    <x v="2"/>
    <n v="887.19205575436604"/>
    <n v="1295300.4014013701"/>
    <n v="4663081.4450449497"/>
  </r>
  <r>
    <x v="0"/>
    <x v="0"/>
    <x v="0"/>
    <x v="7"/>
    <x v="12"/>
    <x v="51"/>
    <x v="4"/>
    <x v="7"/>
    <x v="74"/>
    <x v="1"/>
    <x v="0"/>
    <n v="267.30709581207299"/>
    <n v="390268.359885627"/>
    <n v="1404966.0955882601"/>
  </r>
  <r>
    <x v="0"/>
    <x v="0"/>
    <x v="0"/>
    <x v="7"/>
    <x v="12"/>
    <x v="51"/>
    <x v="4"/>
    <x v="7"/>
    <x v="75"/>
    <x v="0"/>
    <x v="0"/>
    <n v="564.06822348820799"/>
    <n v="823539.60629278398"/>
    <n v="2964742.5826540198"/>
  </r>
  <r>
    <x v="0"/>
    <x v="0"/>
    <x v="0"/>
    <x v="7"/>
    <x v="12"/>
    <x v="51"/>
    <x v="4"/>
    <x v="7"/>
    <x v="75"/>
    <x v="0"/>
    <x v="1"/>
    <n v="887.19205575436604"/>
    <n v="1295300.4014013701"/>
    <n v="4663081.4450449497"/>
  </r>
  <r>
    <x v="0"/>
    <x v="0"/>
    <x v="0"/>
    <x v="7"/>
    <x v="12"/>
    <x v="51"/>
    <x v="4"/>
    <x v="7"/>
    <x v="75"/>
    <x v="0"/>
    <x v="2"/>
    <n v="887.19205575436604"/>
    <n v="1295300.4014013701"/>
    <n v="4663081.4450449497"/>
  </r>
  <r>
    <x v="0"/>
    <x v="0"/>
    <x v="0"/>
    <x v="7"/>
    <x v="12"/>
    <x v="51"/>
    <x v="4"/>
    <x v="7"/>
    <x v="76"/>
    <x v="0"/>
    <x v="1"/>
    <n v="887.19205575436604"/>
    <n v="1295300.4014013701"/>
    <n v="4663081.4450449497"/>
  </r>
  <r>
    <x v="0"/>
    <x v="0"/>
    <x v="0"/>
    <x v="7"/>
    <x v="12"/>
    <x v="51"/>
    <x v="4"/>
    <x v="7"/>
    <x v="76"/>
    <x v="0"/>
    <x v="2"/>
    <n v="887.19205575436604"/>
    <n v="1295300.4014013701"/>
    <n v="4663081.4450449497"/>
  </r>
  <r>
    <x v="0"/>
    <x v="0"/>
    <x v="0"/>
    <x v="7"/>
    <x v="12"/>
    <x v="51"/>
    <x v="4"/>
    <x v="7"/>
    <x v="77"/>
    <x v="0"/>
    <x v="1"/>
    <n v="887.19205575436604"/>
    <n v="1295300.4014013701"/>
    <n v="4663081.4450449497"/>
  </r>
  <r>
    <x v="0"/>
    <x v="0"/>
    <x v="0"/>
    <x v="7"/>
    <x v="12"/>
    <x v="51"/>
    <x v="4"/>
    <x v="7"/>
    <x v="77"/>
    <x v="0"/>
    <x v="2"/>
    <n v="887.19205575436604"/>
    <n v="1295300.4014013701"/>
    <n v="4663081.4450449497"/>
  </r>
  <r>
    <x v="0"/>
    <x v="0"/>
    <x v="0"/>
    <x v="7"/>
    <x v="12"/>
    <x v="51"/>
    <x v="4"/>
    <x v="7"/>
    <x v="78"/>
    <x v="0"/>
    <x v="1"/>
    <n v="887.19205575436604"/>
    <n v="1295300.4014013701"/>
    <n v="4663081.4450449497"/>
  </r>
  <r>
    <x v="0"/>
    <x v="0"/>
    <x v="0"/>
    <x v="7"/>
    <x v="12"/>
    <x v="51"/>
    <x v="4"/>
    <x v="7"/>
    <x v="116"/>
    <x v="0"/>
    <x v="0"/>
    <n v="520"/>
    <n v="759200"/>
    <n v="2733120"/>
  </r>
  <r>
    <x v="0"/>
    <x v="0"/>
    <x v="0"/>
    <x v="7"/>
    <x v="12"/>
    <x v="51"/>
    <x v="4"/>
    <x v="7"/>
    <x v="116"/>
    <x v="0"/>
    <x v="1"/>
    <n v="520"/>
    <n v="759200"/>
    <n v="2733120"/>
  </r>
  <r>
    <x v="0"/>
    <x v="0"/>
    <x v="0"/>
    <x v="7"/>
    <x v="12"/>
    <x v="51"/>
    <x v="4"/>
    <x v="7"/>
    <x v="116"/>
    <x v="0"/>
    <x v="2"/>
    <n v="520"/>
    <n v="759200"/>
    <n v="2733120"/>
  </r>
  <r>
    <x v="0"/>
    <x v="0"/>
    <x v="0"/>
    <x v="7"/>
    <x v="12"/>
    <x v="51"/>
    <x v="4"/>
    <x v="7"/>
    <x v="116"/>
    <x v="1"/>
    <x v="0"/>
    <n v="520"/>
    <n v="759200"/>
    <n v="2733120"/>
  </r>
  <r>
    <x v="0"/>
    <x v="0"/>
    <x v="0"/>
    <x v="7"/>
    <x v="12"/>
    <x v="51"/>
    <x v="4"/>
    <x v="7"/>
    <x v="116"/>
    <x v="1"/>
    <x v="1"/>
    <n v="520"/>
    <n v="759200"/>
    <n v="2733120"/>
  </r>
  <r>
    <x v="0"/>
    <x v="0"/>
    <x v="0"/>
    <x v="7"/>
    <x v="12"/>
    <x v="51"/>
    <x v="4"/>
    <x v="7"/>
    <x v="116"/>
    <x v="1"/>
    <x v="2"/>
    <n v="520"/>
    <n v="759200"/>
    <n v="2733120"/>
  </r>
  <r>
    <x v="0"/>
    <x v="0"/>
    <x v="0"/>
    <x v="7"/>
    <x v="12"/>
    <x v="51"/>
    <x v="4"/>
    <x v="4"/>
    <x v="11"/>
    <x v="0"/>
    <x v="0"/>
    <n v="674.543691686687"/>
    <n v="984833.78986256302"/>
    <n v="3545401.6435052301"/>
  </r>
  <r>
    <x v="0"/>
    <x v="0"/>
    <x v="0"/>
    <x v="7"/>
    <x v="12"/>
    <x v="51"/>
    <x v="4"/>
    <x v="4"/>
    <x v="11"/>
    <x v="0"/>
    <x v="1"/>
    <n v="674.543691686687"/>
    <n v="984833.78986256302"/>
    <n v="3545401.6435052301"/>
  </r>
  <r>
    <x v="0"/>
    <x v="0"/>
    <x v="0"/>
    <x v="7"/>
    <x v="12"/>
    <x v="51"/>
    <x v="4"/>
    <x v="4"/>
    <x v="11"/>
    <x v="0"/>
    <x v="2"/>
    <n v="674.543691686687"/>
    <n v="984833.78986256302"/>
    <n v="3545401.6435052301"/>
  </r>
  <r>
    <x v="0"/>
    <x v="0"/>
    <x v="0"/>
    <x v="7"/>
    <x v="12"/>
    <x v="51"/>
    <x v="4"/>
    <x v="4"/>
    <x v="11"/>
    <x v="1"/>
    <x v="0"/>
    <n v="1602.1487307587299"/>
    <n v="2339137.1469077501"/>
    <n v="8420893.7288678996"/>
  </r>
  <r>
    <x v="0"/>
    <x v="0"/>
    <x v="0"/>
    <x v="7"/>
    <x v="12"/>
    <x v="51"/>
    <x v="4"/>
    <x v="4"/>
    <x v="11"/>
    <x v="1"/>
    <x v="1"/>
    <n v="1602.1487307587299"/>
    <n v="2339137.1469077501"/>
    <n v="8420893.7288678996"/>
  </r>
  <r>
    <x v="0"/>
    <x v="0"/>
    <x v="0"/>
    <x v="7"/>
    <x v="12"/>
    <x v="51"/>
    <x v="4"/>
    <x v="4"/>
    <x v="11"/>
    <x v="1"/>
    <x v="2"/>
    <n v="1602.1487307587299"/>
    <n v="2339137.1469077501"/>
    <n v="8420893.7288678996"/>
  </r>
  <r>
    <x v="0"/>
    <x v="0"/>
    <x v="0"/>
    <x v="7"/>
    <x v="12"/>
    <x v="51"/>
    <x v="5"/>
    <x v="5"/>
    <x v="12"/>
    <x v="0"/>
    <x v="0"/>
    <n v="16.8956899150811"/>
    <n v="24667.707276018398"/>
    <n v="88803.746193666098"/>
  </r>
  <r>
    <x v="0"/>
    <x v="0"/>
    <x v="0"/>
    <x v="7"/>
    <x v="12"/>
    <x v="51"/>
    <x v="5"/>
    <x v="5"/>
    <x v="12"/>
    <x v="0"/>
    <x v="1"/>
    <n v="41.383025044339099"/>
    <n v="60419.216564735099"/>
    <n v="217509.17963304601"/>
  </r>
  <r>
    <x v="0"/>
    <x v="0"/>
    <x v="0"/>
    <x v="7"/>
    <x v="12"/>
    <x v="51"/>
    <x v="5"/>
    <x v="5"/>
    <x v="12"/>
    <x v="0"/>
    <x v="2"/>
    <n v="7.9521384902752699"/>
    <n v="11610.1221958019"/>
    <n v="41796.4399048868"/>
  </r>
  <r>
    <x v="0"/>
    <x v="0"/>
    <x v="0"/>
    <x v="7"/>
    <x v="12"/>
    <x v="51"/>
    <x v="5"/>
    <x v="5"/>
    <x v="12"/>
    <x v="1"/>
    <x v="0"/>
    <n v="696.66338282533695"/>
    <n v="1017128.53892499"/>
    <n v="3661662.74012997"/>
  </r>
  <r>
    <x v="0"/>
    <x v="0"/>
    <x v="0"/>
    <x v="7"/>
    <x v="12"/>
    <x v="51"/>
    <x v="5"/>
    <x v="5"/>
    <x v="12"/>
    <x v="1"/>
    <x v="1"/>
    <n v="693.748414529672"/>
    <n v="1012872.68521332"/>
    <n v="3646341.6667679599"/>
  </r>
  <r>
    <x v="0"/>
    <x v="0"/>
    <x v="0"/>
    <x v="7"/>
    <x v="12"/>
    <x v="51"/>
    <x v="5"/>
    <x v="5"/>
    <x v="12"/>
    <x v="1"/>
    <x v="2"/>
    <n v="655.94317111310295"/>
    <n v="957677.02982513094"/>
    <n v="3447637.3073704699"/>
  </r>
  <r>
    <x v="0"/>
    <x v="0"/>
    <x v="0"/>
    <x v="7"/>
    <x v="12"/>
    <x v="52"/>
    <x v="1"/>
    <x v="1"/>
    <x v="55"/>
    <x v="0"/>
    <x v="0"/>
    <n v="3.95041038283851"/>
    <n v="5767.5991589442301"/>
    <n v="20763.356972199199"/>
  </r>
  <r>
    <x v="0"/>
    <x v="0"/>
    <x v="0"/>
    <x v="7"/>
    <x v="12"/>
    <x v="52"/>
    <x v="1"/>
    <x v="1"/>
    <x v="55"/>
    <x v="0"/>
    <x v="1"/>
    <n v="5.1204103828385197"/>
    <n v="7475.7991589442299"/>
    <n v="26912.876972199199"/>
  </r>
  <r>
    <x v="0"/>
    <x v="0"/>
    <x v="0"/>
    <x v="7"/>
    <x v="12"/>
    <x v="52"/>
    <x v="1"/>
    <x v="1"/>
    <x v="55"/>
    <x v="0"/>
    <x v="2"/>
    <n v="5.3904103828385201"/>
    <n v="7869.9991589442297"/>
    <n v="28331.996972199198"/>
  </r>
  <r>
    <x v="0"/>
    <x v="0"/>
    <x v="0"/>
    <x v="7"/>
    <x v="13"/>
    <x v="53"/>
    <x v="4"/>
    <x v="7"/>
    <x v="71"/>
    <x v="0"/>
    <x v="0"/>
    <n v="221.84651366034899"/>
    <n v="323895.90994411003"/>
    <n v="1166025.2757987899"/>
  </r>
  <r>
    <x v="0"/>
    <x v="0"/>
    <x v="0"/>
    <x v="7"/>
    <x v="13"/>
    <x v="53"/>
    <x v="4"/>
    <x v="7"/>
    <x v="71"/>
    <x v="0"/>
    <x v="1"/>
    <n v="221.84651366034899"/>
    <n v="323895.90994411003"/>
    <n v="1166025.2757987899"/>
  </r>
  <r>
    <x v="0"/>
    <x v="0"/>
    <x v="0"/>
    <x v="7"/>
    <x v="13"/>
    <x v="53"/>
    <x v="4"/>
    <x v="7"/>
    <x v="71"/>
    <x v="0"/>
    <x v="2"/>
    <n v="221.84651366034899"/>
    <n v="323895.90994411003"/>
    <n v="1166025.2757987899"/>
  </r>
  <r>
    <x v="0"/>
    <x v="0"/>
    <x v="0"/>
    <x v="7"/>
    <x v="13"/>
    <x v="53"/>
    <x v="4"/>
    <x v="7"/>
    <x v="71"/>
    <x v="1"/>
    <x v="0"/>
    <n v="221.84651366034899"/>
    <n v="323895.90994411003"/>
    <n v="1166025.2757987899"/>
  </r>
  <r>
    <x v="0"/>
    <x v="0"/>
    <x v="0"/>
    <x v="7"/>
    <x v="13"/>
    <x v="53"/>
    <x v="4"/>
    <x v="7"/>
    <x v="71"/>
    <x v="1"/>
    <x v="1"/>
    <n v="221.84651366034899"/>
    <n v="323895.90994411003"/>
    <n v="1166025.2757987899"/>
  </r>
  <r>
    <x v="0"/>
    <x v="0"/>
    <x v="0"/>
    <x v="7"/>
    <x v="13"/>
    <x v="53"/>
    <x v="4"/>
    <x v="7"/>
    <x v="71"/>
    <x v="1"/>
    <x v="2"/>
    <n v="221.84651366034899"/>
    <n v="323895.90994411003"/>
    <n v="1166025.2757987899"/>
  </r>
  <r>
    <x v="0"/>
    <x v="0"/>
    <x v="0"/>
    <x v="7"/>
    <x v="13"/>
    <x v="53"/>
    <x v="4"/>
    <x v="7"/>
    <x v="72"/>
    <x v="0"/>
    <x v="0"/>
    <n v="282.146513660349"/>
    <n v="411933.90994411003"/>
    <n v="1482962.07579879"/>
  </r>
  <r>
    <x v="0"/>
    <x v="0"/>
    <x v="0"/>
    <x v="7"/>
    <x v="13"/>
    <x v="53"/>
    <x v="4"/>
    <x v="7"/>
    <x v="72"/>
    <x v="0"/>
    <x v="1"/>
    <n v="282.146513660349"/>
    <n v="411933.90994411003"/>
    <n v="1482962.07579879"/>
  </r>
  <r>
    <x v="0"/>
    <x v="0"/>
    <x v="0"/>
    <x v="7"/>
    <x v="13"/>
    <x v="53"/>
    <x v="4"/>
    <x v="7"/>
    <x v="72"/>
    <x v="0"/>
    <x v="2"/>
    <n v="282.146513660349"/>
    <n v="411933.90994411003"/>
    <n v="1482962.07579879"/>
  </r>
  <r>
    <x v="0"/>
    <x v="0"/>
    <x v="0"/>
    <x v="7"/>
    <x v="13"/>
    <x v="53"/>
    <x v="4"/>
    <x v="7"/>
    <x v="72"/>
    <x v="1"/>
    <x v="0"/>
    <n v="282.146513660349"/>
    <n v="411933.90994411003"/>
    <n v="1482962.07579879"/>
  </r>
  <r>
    <x v="0"/>
    <x v="0"/>
    <x v="0"/>
    <x v="7"/>
    <x v="13"/>
    <x v="53"/>
    <x v="4"/>
    <x v="7"/>
    <x v="72"/>
    <x v="1"/>
    <x v="1"/>
    <n v="282.146513660349"/>
    <n v="411933.90994411003"/>
    <n v="1482962.07579879"/>
  </r>
  <r>
    <x v="0"/>
    <x v="0"/>
    <x v="0"/>
    <x v="7"/>
    <x v="13"/>
    <x v="53"/>
    <x v="4"/>
    <x v="7"/>
    <x v="72"/>
    <x v="1"/>
    <x v="2"/>
    <n v="282.146513660349"/>
    <n v="411933.90994411003"/>
    <n v="1482962.07579879"/>
  </r>
  <r>
    <x v="0"/>
    <x v="0"/>
    <x v="0"/>
    <x v="7"/>
    <x v="13"/>
    <x v="53"/>
    <x v="4"/>
    <x v="7"/>
    <x v="73"/>
    <x v="0"/>
    <x v="0"/>
    <n v="159.77453239719799"/>
    <n v="233270.81729990899"/>
    <n v="839774.94227967202"/>
  </r>
  <r>
    <x v="0"/>
    <x v="0"/>
    <x v="0"/>
    <x v="7"/>
    <x v="13"/>
    <x v="53"/>
    <x v="4"/>
    <x v="7"/>
    <x v="73"/>
    <x v="0"/>
    <x v="1"/>
    <n v="282.146513660349"/>
    <n v="411933.90994411003"/>
    <n v="1482962.07579879"/>
  </r>
  <r>
    <x v="0"/>
    <x v="0"/>
    <x v="0"/>
    <x v="7"/>
    <x v="13"/>
    <x v="53"/>
    <x v="4"/>
    <x v="7"/>
    <x v="73"/>
    <x v="0"/>
    <x v="2"/>
    <n v="282.146513660349"/>
    <n v="411933.90994411003"/>
    <n v="1482962.07579879"/>
  </r>
  <r>
    <x v="0"/>
    <x v="0"/>
    <x v="0"/>
    <x v="7"/>
    <x v="13"/>
    <x v="53"/>
    <x v="4"/>
    <x v="7"/>
    <x v="73"/>
    <x v="1"/>
    <x v="0"/>
    <n v="282.146513660349"/>
    <n v="411933.90994411003"/>
    <n v="1482962.07579879"/>
  </r>
  <r>
    <x v="0"/>
    <x v="0"/>
    <x v="0"/>
    <x v="7"/>
    <x v="13"/>
    <x v="53"/>
    <x v="4"/>
    <x v="7"/>
    <x v="73"/>
    <x v="1"/>
    <x v="1"/>
    <n v="282.146513660349"/>
    <n v="411933.90994411003"/>
    <n v="1482962.07579879"/>
  </r>
  <r>
    <x v="0"/>
    <x v="0"/>
    <x v="0"/>
    <x v="7"/>
    <x v="13"/>
    <x v="53"/>
    <x v="4"/>
    <x v="7"/>
    <x v="73"/>
    <x v="1"/>
    <x v="2"/>
    <n v="282.146513660349"/>
    <n v="411933.90994411003"/>
    <n v="1482962.07579879"/>
  </r>
  <r>
    <x v="0"/>
    <x v="0"/>
    <x v="0"/>
    <x v="7"/>
    <x v="13"/>
    <x v="53"/>
    <x v="4"/>
    <x v="7"/>
    <x v="74"/>
    <x v="0"/>
    <x v="1"/>
    <n v="282.146513660349"/>
    <n v="411933.90994411003"/>
    <n v="1482962.07579879"/>
  </r>
  <r>
    <x v="0"/>
    <x v="0"/>
    <x v="0"/>
    <x v="7"/>
    <x v="13"/>
    <x v="53"/>
    <x v="4"/>
    <x v="7"/>
    <x v="74"/>
    <x v="0"/>
    <x v="2"/>
    <n v="282.146513660349"/>
    <n v="411933.90994411003"/>
    <n v="1482962.07579879"/>
  </r>
  <r>
    <x v="0"/>
    <x v="0"/>
    <x v="0"/>
    <x v="7"/>
    <x v="13"/>
    <x v="53"/>
    <x v="4"/>
    <x v="7"/>
    <x v="74"/>
    <x v="1"/>
    <x v="0"/>
    <n v="282.146513660349"/>
    <n v="411933.90994411003"/>
    <n v="1482962.07579879"/>
  </r>
  <r>
    <x v="0"/>
    <x v="0"/>
    <x v="0"/>
    <x v="7"/>
    <x v="13"/>
    <x v="53"/>
    <x v="4"/>
    <x v="7"/>
    <x v="74"/>
    <x v="1"/>
    <x v="1"/>
    <n v="282.146513660349"/>
    <n v="411933.90994411003"/>
    <n v="1482962.07579879"/>
  </r>
  <r>
    <x v="0"/>
    <x v="0"/>
    <x v="0"/>
    <x v="7"/>
    <x v="13"/>
    <x v="53"/>
    <x v="4"/>
    <x v="7"/>
    <x v="74"/>
    <x v="1"/>
    <x v="2"/>
    <n v="282.146513660349"/>
    <n v="411933.90994411003"/>
    <n v="1482962.07579879"/>
  </r>
  <r>
    <x v="0"/>
    <x v="0"/>
    <x v="0"/>
    <x v="7"/>
    <x v="13"/>
    <x v="53"/>
    <x v="4"/>
    <x v="7"/>
    <x v="75"/>
    <x v="0"/>
    <x v="1"/>
    <n v="282.146513660349"/>
    <n v="411933.90994411003"/>
    <n v="1482962.07579879"/>
  </r>
  <r>
    <x v="0"/>
    <x v="0"/>
    <x v="0"/>
    <x v="7"/>
    <x v="13"/>
    <x v="53"/>
    <x v="4"/>
    <x v="7"/>
    <x v="75"/>
    <x v="0"/>
    <x v="2"/>
    <n v="282.146513660349"/>
    <n v="411933.90994411003"/>
    <n v="1482962.07579879"/>
  </r>
  <r>
    <x v="0"/>
    <x v="0"/>
    <x v="0"/>
    <x v="7"/>
    <x v="13"/>
    <x v="53"/>
    <x v="4"/>
    <x v="7"/>
    <x v="75"/>
    <x v="1"/>
    <x v="0"/>
    <n v="282.146513660349"/>
    <n v="411933.90994411003"/>
    <n v="1482962.07579879"/>
  </r>
  <r>
    <x v="0"/>
    <x v="0"/>
    <x v="0"/>
    <x v="7"/>
    <x v="13"/>
    <x v="53"/>
    <x v="4"/>
    <x v="7"/>
    <x v="75"/>
    <x v="1"/>
    <x v="1"/>
    <n v="282.146513660349"/>
    <n v="411933.90994411003"/>
    <n v="1482962.07579879"/>
  </r>
  <r>
    <x v="0"/>
    <x v="0"/>
    <x v="0"/>
    <x v="7"/>
    <x v="13"/>
    <x v="53"/>
    <x v="4"/>
    <x v="7"/>
    <x v="75"/>
    <x v="1"/>
    <x v="2"/>
    <n v="282.146513660349"/>
    <n v="411933.90994411003"/>
    <n v="1482962.07579879"/>
  </r>
  <r>
    <x v="0"/>
    <x v="0"/>
    <x v="0"/>
    <x v="7"/>
    <x v="13"/>
    <x v="53"/>
    <x v="4"/>
    <x v="7"/>
    <x v="76"/>
    <x v="0"/>
    <x v="2"/>
    <n v="282.146513660349"/>
    <n v="411933.90994411003"/>
    <n v="1482962.07579879"/>
  </r>
  <r>
    <x v="0"/>
    <x v="0"/>
    <x v="0"/>
    <x v="7"/>
    <x v="13"/>
    <x v="53"/>
    <x v="4"/>
    <x v="7"/>
    <x v="76"/>
    <x v="1"/>
    <x v="1"/>
    <n v="240.99979028263201"/>
    <n v="351859.69381264201"/>
    <n v="1266694.8977255099"/>
  </r>
  <r>
    <x v="0"/>
    <x v="0"/>
    <x v="0"/>
    <x v="7"/>
    <x v="13"/>
    <x v="53"/>
    <x v="4"/>
    <x v="7"/>
    <x v="76"/>
    <x v="1"/>
    <x v="2"/>
    <n v="282.146513660349"/>
    <n v="411933.90994411003"/>
    <n v="1482962.07579879"/>
  </r>
  <r>
    <x v="0"/>
    <x v="0"/>
    <x v="0"/>
    <x v="7"/>
    <x v="13"/>
    <x v="53"/>
    <x v="4"/>
    <x v="7"/>
    <x v="116"/>
    <x v="0"/>
    <x v="0"/>
    <n v="60.3"/>
    <n v="88038"/>
    <n v="316936.8"/>
  </r>
  <r>
    <x v="0"/>
    <x v="0"/>
    <x v="0"/>
    <x v="7"/>
    <x v="13"/>
    <x v="53"/>
    <x v="4"/>
    <x v="7"/>
    <x v="116"/>
    <x v="0"/>
    <x v="1"/>
    <n v="60.3"/>
    <n v="88038"/>
    <n v="316936.8"/>
  </r>
  <r>
    <x v="0"/>
    <x v="0"/>
    <x v="0"/>
    <x v="7"/>
    <x v="13"/>
    <x v="53"/>
    <x v="4"/>
    <x v="7"/>
    <x v="116"/>
    <x v="0"/>
    <x v="2"/>
    <n v="60.3"/>
    <n v="88038"/>
    <n v="316936.8"/>
  </r>
  <r>
    <x v="0"/>
    <x v="0"/>
    <x v="0"/>
    <x v="7"/>
    <x v="13"/>
    <x v="53"/>
    <x v="4"/>
    <x v="7"/>
    <x v="116"/>
    <x v="1"/>
    <x v="0"/>
    <n v="60.3"/>
    <n v="88038"/>
    <n v="316936.8"/>
  </r>
  <r>
    <x v="0"/>
    <x v="0"/>
    <x v="0"/>
    <x v="7"/>
    <x v="13"/>
    <x v="53"/>
    <x v="4"/>
    <x v="7"/>
    <x v="116"/>
    <x v="1"/>
    <x v="1"/>
    <n v="60.3"/>
    <n v="88038"/>
    <n v="316936.8"/>
  </r>
  <r>
    <x v="0"/>
    <x v="0"/>
    <x v="0"/>
    <x v="7"/>
    <x v="13"/>
    <x v="53"/>
    <x v="4"/>
    <x v="7"/>
    <x v="116"/>
    <x v="1"/>
    <x v="2"/>
    <n v="60.3"/>
    <n v="88038"/>
    <n v="316936.8"/>
  </r>
  <r>
    <x v="0"/>
    <x v="0"/>
    <x v="0"/>
    <x v="7"/>
    <x v="13"/>
    <x v="53"/>
    <x v="4"/>
    <x v="4"/>
    <x v="11"/>
    <x v="0"/>
    <x v="0"/>
    <n v="410.44242844469602"/>
    <n v="599245.94552925602"/>
    <n v="2157285.40390532"/>
  </r>
  <r>
    <x v="0"/>
    <x v="0"/>
    <x v="0"/>
    <x v="7"/>
    <x v="13"/>
    <x v="53"/>
    <x v="4"/>
    <x v="4"/>
    <x v="11"/>
    <x v="0"/>
    <x v="1"/>
    <n v="410.44242844469602"/>
    <n v="599245.94552925602"/>
    <n v="2157285.40390532"/>
  </r>
  <r>
    <x v="0"/>
    <x v="0"/>
    <x v="0"/>
    <x v="7"/>
    <x v="13"/>
    <x v="53"/>
    <x v="4"/>
    <x v="4"/>
    <x v="11"/>
    <x v="0"/>
    <x v="2"/>
    <n v="410.44242844469602"/>
    <n v="599245.94552925602"/>
    <n v="2157285.40390532"/>
  </r>
  <r>
    <x v="0"/>
    <x v="0"/>
    <x v="0"/>
    <x v="7"/>
    <x v="13"/>
    <x v="53"/>
    <x v="4"/>
    <x v="4"/>
    <x v="11"/>
    <x v="1"/>
    <x v="0"/>
    <n v="1083.2960943701701"/>
    <n v="1581612.29778045"/>
    <n v="5693804.2720096298"/>
  </r>
  <r>
    <x v="0"/>
    <x v="0"/>
    <x v="0"/>
    <x v="7"/>
    <x v="13"/>
    <x v="53"/>
    <x v="4"/>
    <x v="4"/>
    <x v="11"/>
    <x v="1"/>
    <x v="1"/>
    <n v="1083.2960943701701"/>
    <n v="1581612.29778045"/>
    <n v="5693804.2720096298"/>
  </r>
  <r>
    <x v="0"/>
    <x v="0"/>
    <x v="0"/>
    <x v="7"/>
    <x v="13"/>
    <x v="53"/>
    <x v="4"/>
    <x v="4"/>
    <x v="11"/>
    <x v="1"/>
    <x v="2"/>
    <n v="1083.2960943701701"/>
    <n v="1581612.29778045"/>
    <n v="5693804.2720096298"/>
  </r>
  <r>
    <x v="0"/>
    <x v="0"/>
    <x v="0"/>
    <x v="7"/>
    <x v="13"/>
    <x v="53"/>
    <x v="5"/>
    <x v="5"/>
    <x v="12"/>
    <x v="0"/>
    <x v="0"/>
    <n v="417.60973706680602"/>
    <n v="609710.21611753595"/>
    <n v="2194956.7780231298"/>
  </r>
  <r>
    <x v="0"/>
    <x v="0"/>
    <x v="0"/>
    <x v="7"/>
    <x v="13"/>
    <x v="53"/>
    <x v="5"/>
    <x v="5"/>
    <x v="12"/>
    <x v="0"/>
    <x v="1"/>
    <n v="353.73169524453903"/>
    <n v="516448.275057027"/>
    <n v="1859213.7902053001"/>
  </r>
  <r>
    <x v="0"/>
    <x v="0"/>
    <x v="0"/>
    <x v="7"/>
    <x v="13"/>
    <x v="53"/>
    <x v="5"/>
    <x v="5"/>
    <x v="12"/>
    <x v="0"/>
    <x v="2"/>
    <n v="251.06689042949699"/>
    <n v="366557.66002706502"/>
    <n v="1319607.57609744"/>
  </r>
  <r>
    <x v="0"/>
    <x v="0"/>
    <x v="0"/>
    <x v="7"/>
    <x v="13"/>
    <x v="53"/>
    <x v="5"/>
    <x v="5"/>
    <x v="13"/>
    <x v="0"/>
    <x v="0"/>
    <n v="1810.3008519277801"/>
    <n v="2643039.2438145499"/>
    <n v="9514941.2777323909"/>
  </r>
  <r>
    <x v="0"/>
    <x v="0"/>
    <x v="0"/>
    <x v="7"/>
    <x v="13"/>
    <x v="53"/>
    <x v="5"/>
    <x v="5"/>
    <x v="13"/>
    <x v="0"/>
    <x v="1"/>
    <n v="1533.3952549880401"/>
    <n v="2238757.0722825401"/>
    <n v="8059525.4602171602"/>
  </r>
  <r>
    <x v="0"/>
    <x v="0"/>
    <x v="0"/>
    <x v="7"/>
    <x v="13"/>
    <x v="53"/>
    <x v="5"/>
    <x v="5"/>
    <x v="13"/>
    <x v="0"/>
    <x v="2"/>
    <n v="1088.3525102353301"/>
    <n v="1588994.6649435901"/>
    <n v="5720380.79379691"/>
  </r>
  <r>
    <x v="0"/>
    <x v="0"/>
    <x v="0"/>
    <x v="7"/>
    <x v="13"/>
    <x v="53"/>
    <x v="5"/>
    <x v="5"/>
    <x v="13"/>
    <x v="1"/>
    <x v="0"/>
    <n v="507.99675310727702"/>
    <n v="741675.259536625"/>
    <n v="2670030.9343318501"/>
  </r>
  <r>
    <x v="0"/>
    <x v="0"/>
    <x v="0"/>
    <x v="7"/>
    <x v="13"/>
    <x v="53"/>
    <x v="5"/>
    <x v="5"/>
    <x v="13"/>
    <x v="1"/>
    <x v="1"/>
    <n v="629.28093438014798"/>
    <n v="918750.16419501603"/>
    <n v="3307500.5911020599"/>
  </r>
  <r>
    <x v="0"/>
    <x v="0"/>
    <x v="0"/>
    <x v="7"/>
    <x v="13"/>
    <x v="53"/>
    <x v="5"/>
    <x v="5"/>
    <x v="13"/>
    <x v="1"/>
    <x v="2"/>
    <n v="648.07466566605899"/>
    <n v="946189.01187244605"/>
    <n v="3406280.4427408101"/>
  </r>
  <r>
    <x v="0"/>
    <x v="0"/>
    <x v="0"/>
    <x v="7"/>
    <x v="14"/>
    <x v="54"/>
    <x v="2"/>
    <x v="2"/>
    <x v="117"/>
    <x v="1"/>
    <x v="0"/>
    <n v="-318.70035528850201"/>
    <n v="-465302.51872121298"/>
    <n v="-1675089.06739637"/>
  </r>
  <r>
    <x v="0"/>
    <x v="0"/>
    <x v="0"/>
    <x v="7"/>
    <x v="14"/>
    <x v="54"/>
    <x v="2"/>
    <x v="2"/>
    <x v="117"/>
    <x v="1"/>
    <x v="1"/>
    <n v="-318.70035528850201"/>
    <n v="-465302.51872121298"/>
    <n v="-1675089.06739637"/>
  </r>
  <r>
    <x v="0"/>
    <x v="0"/>
    <x v="0"/>
    <x v="7"/>
    <x v="14"/>
    <x v="54"/>
    <x v="2"/>
    <x v="2"/>
    <x v="117"/>
    <x v="1"/>
    <x v="2"/>
    <n v="-318.70035528850201"/>
    <n v="-465302.51872121298"/>
    <n v="-1675089.06739637"/>
  </r>
  <r>
    <x v="0"/>
    <x v="0"/>
    <x v="0"/>
    <x v="7"/>
    <x v="14"/>
    <x v="54"/>
    <x v="4"/>
    <x v="7"/>
    <x v="71"/>
    <x v="0"/>
    <x v="0"/>
    <n v="419.56363678000798"/>
    <n v="612562.90969881206"/>
    <n v="2205226.4749157201"/>
  </r>
  <r>
    <x v="0"/>
    <x v="0"/>
    <x v="0"/>
    <x v="7"/>
    <x v="14"/>
    <x v="54"/>
    <x v="4"/>
    <x v="7"/>
    <x v="71"/>
    <x v="0"/>
    <x v="1"/>
    <n v="419.56363678000798"/>
    <n v="612562.90969881206"/>
    <n v="2205226.4749157201"/>
  </r>
  <r>
    <x v="0"/>
    <x v="0"/>
    <x v="0"/>
    <x v="7"/>
    <x v="14"/>
    <x v="54"/>
    <x v="4"/>
    <x v="7"/>
    <x v="71"/>
    <x v="0"/>
    <x v="2"/>
    <n v="419.56363678000798"/>
    <n v="612562.90969881206"/>
    <n v="2205226.4749157201"/>
  </r>
  <r>
    <x v="0"/>
    <x v="0"/>
    <x v="0"/>
    <x v="7"/>
    <x v="14"/>
    <x v="54"/>
    <x v="4"/>
    <x v="7"/>
    <x v="71"/>
    <x v="1"/>
    <x v="0"/>
    <n v="419.56363678000798"/>
    <n v="612562.90969881206"/>
    <n v="2205226.4749157201"/>
  </r>
  <r>
    <x v="0"/>
    <x v="0"/>
    <x v="0"/>
    <x v="7"/>
    <x v="14"/>
    <x v="54"/>
    <x v="4"/>
    <x v="7"/>
    <x v="71"/>
    <x v="1"/>
    <x v="1"/>
    <n v="419.56363678000798"/>
    <n v="612562.90969881206"/>
    <n v="2205226.4749157201"/>
  </r>
  <r>
    <x v="0"/>
    <x v="0"/>
    <x v="0"/>
    <x v="7"/>
    <x v="14"/>
    <x v="54"/>
    <x v="4"/>
    <x v="7"/>
    <x v="71"/>
    <x v="1"/>
    <x v="2"/>
    <n v="419.56363678000798"/>
    <n v="612562.90969881206"/>
    <n v="2205226.4749157201"/>
  </r>
  <r>
    <x v="0"/>
    <x v="0"/>
    <x v="0"/>
    <x v="7"/>
    <x v="14"/>
    <x v="54"/>
    <x v="4"/>
    <x v="7"/>
    <x v="72"/>
    <x v="0"/>
    <x v="0"/>
    <n v="419.56363678000798"/>
    <n v="612562.90969881206"/>
    <n v="2205226.4749157201"/>
  </r>
  <r>
    <x v="0"/>
    <x v="0"/>
    <x v="0"/>
    <x v="7"/>
    <x v="14"/>
    <x v="54"/>
    <x v="4"/>
    <x v="7"/>
    <x v="72"/>
    <x v="0"/>
    <x v="1"/>
    <n v="419.56363678000798"/>
    <n v="612562.90969881206"/>
    <n v="2205226.4749157201"/>
  </r>
  <r>
    <x v="0"/>
    <x v="0"/>
    <x v="0"/>
    <x v="7"/>
    <x v="14"/>
    <x v="54"/>
    <x v="4"/>
    <x v="7"/>
    <x v="72"/>
    <x v="0"/>
    <x v="2"/>
    <n v="419.56363678000798"/>
    <n v="612562.90969881206"/>
    <n v="2205226.4749157201"/>
  </r>
  <r>
    <x v="0"/>
    <x v="0"/>
    <x v="0"/>
    <x v="7"/>
    <x v="14"/>
    <x v="54"/>
    <x v="4"/>
    <x v="7"/>
    <x v="72"/>
    <x v="1"/>
    <x v="0"/>
    <n v="419.56363678000798"/>
    <n v="612562.90969881206"/>
    <n v="2205226.4749157201"/>
  </r>
  <r>
    <x v="0"/>
    <x v="0"/>
    <x v="0"/>
    <x v="7"/>
    <x v="14"/>
    <x v="54"/>
    <x v="4"/>
    <x v="7"/>
    <x v="72"/>
    <x v="1"/>
    <x v="1"/>
    <n v="419.56363678000798"/>
    <n v="612562.90969881206"/>
    <n v="2205226.4749157201"/>
  </r>
  <r>
    <x v="0"/>
    <x v="0"/>
    <x v="0"/>
    <x v="7"/>
    <x v="14"/>
    <x v="54"/>
    <x v="4"/>
    <x v="7"/>
    <x v="72"/>
    <x v="1"/>
    <x v="2"/>
    <n v="419.56363678000798"/>
    <n v="612562.90969881206"/>
    <n v="2205226.4749157201"/>
  </r>
  <r>
    <x v="0"/>
    <x v="0"/>
    <x v="0"/>
    <x v="7"/>
    <x v="14"/>
    <x v="54"/>
    <x v="4"/>
    <x v="7"/>
    <x v="73"/>
    <x v="0"/>
    <x v="0"/>
    <n v="419.56363678000798"/>
    <n v="612562.90969881206"/>
    <n v="2205226.4749157201"/>
  </r>
  <r>
    <x v="0"/>
    <x v="0"/>
    <x v="0"/>
    <x v="7"/>
    <x v="14"/>
    <x v="54"/>
    <x v="4"/>
    <x v="7"/>
    <x v="73"/>
    <x v="0"/>
    <x v="1"/>
    <n v="419.56363678000798"/>
    <n v="612562.90969881206"/>
    <n v="2205226.4749157201"/>
  </r>
  <r>
    <x v="0"/>
    <x v="0"/>
    <x v="0"/>
    <x v="7"/>
    <x v="14"/>
    <x v="54"/>
    <x v="4"/>
    <x v="7"/>
    <x v="73"/>
    <x v="0"/>
    <x v="2"/>
    <n v="419.56363678000798"/>
    <n v="612562.90969881206"/>
    <n v="2205226.4749157201"/>
  </r>
  <r>
    <x v="0"/>
    <x v="0"/>
    <x v="0"/>
    <x v="7"/>
    <x v="14"/>
    <x v="54"/>
    <x v="4"/>
    <x v="7"/>
    <x v="73"/>
    <x v="1"/>
    <x v="0"/>
    <n v="419.56363678000798"/>
    <n v="612562.90969881206"/>
    <n v="2205226.4749157201"/>
  </r>
  <r>
    <x v="0"/>
    <x v="0"/>
    <x v="0"/>
    <x v="7"/>
    <x v="14"/>
    <x v="54"/>
    <x v="4"/>
    <x v="7"/>
    <x v="73"/>
    <x v="1"/>
    <x v="1"/>
    <n v="419.56363678000798"/>
    <n v="612562.90969881206"/>
    <n v="2205226.4749157201"/>
  </r>
  <r>
    <x v="0"/>
    <x v="0"/>
    <x v="0"/>
    <x v="7"/>
    <x v="14"/>
    <x v="54"/>
    <x v="4"/>
    <x v="7"/>
    <x v="73"/>
    <x v="1"/>
    <x v="2"/>
    <n v="419.56363678000798"/>
    <n v="612562.90969881206"/>
    <n v="2205226.4749157201"/>
  </r>
  <r>
    <x v="0"/>
    <x v="0"/>
    <x v="0"/>
    <x v="7"/>
    <x v="14"/>
    <x v="54"/>
    <x v="4"/>
    <x v="7"/>
    <x v="74"/>
    <x v="0"/>
    <x v="0"/>
    <n v="419.56363678000798"/>
    <n v="612562.90969881206"/>
    <n v="2205226.4749157201"/>
  </r>
  <r>
    <x v="0"/>
    <x v="0"/>
    <x v="0"/>
    <x v="7"/>
    <x v="14"/>
    <x v="54"/>
    <x v="4"/>
    <x v="7"/>
    <x v="74"/>
    <x v="0"/>
    <x v="1"/>
    <n v="419.56363678000798"/>
    <n v="612562.90969881206"/>
    <n v="2205226.4749157201"/>
  </r>
  <r>
    <x v="0"/>
    <x v="0"/>
    <x v="0"/>
    <x v="7"/>
    <x v="14"/>
    <x v="54"/>
    <x v="4"/>
    <x v="7"/>
    <x v="74"/>
    <x v="0"/>
    <x v="2"/>
    <n v="419.56363678000798"/>
    <n v="612562.90969881206"/>
    <n v="2205226.4749157201"/>
  </r>
  <r>
    <x v="0"/>
    <x v="0"/>
    <x v="0"/>
    <x v="7"/>
    <x v="14"/>
    <x v="54"/>
    <x v="4"/>
    <x v="7"/>
    <x v="74"/>
    <x v="1"/>
    <x v="0"/>
    <n v="419.56363678000798"/>
    <n v="612562.90969881206"/>
    <n v="2205226.4749157201"/>
  </r>
  <r>
    <x v="0"/>
    <x v="0"/>
    <x v="0"/>
    <x v="7"/>
    <x v="14"/>
    <x v="54"/>
    <x v="4"/>
    <x v="7"/>
    <x v="74"/>
    <x v="1"/>
    <x v="1"/>
    <n v="419.56363678000798"/>
    <n v="612562.90969881206"/>
    <n v="2205226.4749157201"/>
  </r>
  <r>
    <x v="0"/>
    <x v="0"/>
    <x v="0"/>
    <x v="7"/>
    <x v="14"/>
    <x v="54"/>
    <x v="4"/>
    <x v="7"/>
    <x v="74"/>
    <x v="1"/>
    <x v="2"/>
    <n v="419.56363678000798"/>
    <n v="612562.90969881206"/>
    <n v="2205226.4749157201"/>
  </r>
  <r>
    <x v="0"/>
    <x v="0"/>
    <x v="0"/>
    <x v="7"/>
    <x v="14"/>
    <x v="54"/>
    <x v="4"/>
    <x v="7"/>
    <x v="75"/>
    <x v="0"/>
    <x v="0"/>
    <n v="309.26577943977901"/>
    <n v="451528.03798207798"/>
    <n v="1625500.9367354801"/>
  </r>
  <r>
    <x v="0"/>
    <x v="0"/>
    <x v="0"/>
    <x v="7"/>
    <x v="14"/>
    <x v="54"/>
    <x v="4"/>
    <x v="7"/>
    <x v="75"/>
    <x v="0"/>
    <x v="1"/>
    <n v="419.56363678000798"/>
    <n v="612562.90969881206"/>
    <n v="2205226.4749157201"/>
  </r>
  <r>
    <x v="0"/>
    <x v="0"/>
    <x v="0"/>
    <x v="7"/>
    <x v="14"/>
    <x v="54"/>
    <x v="4"/>
    <x v="7"/>
    <x v="75"/>
    <x v="0"/>
    <x v="2"/>
    <n v="419.56363678000798"/>
    <n v="612562.90969881206"/>
    <n v="2205226.4749157201"/>
  </r>
  <r>
    <x v="0"/>
    <x v="0"/>
    <x v="0"/>
    <x v="7"/>
    <x v="14"/>
    <x v="54"/>
    <x v="4"/>
    <x v="7"/>
    <x v="75"/>
    <x v="1"/>
    <x v="0"/>
    <n v="419.56363678000798"/>
    <n v="612562.90969881206"/>
    <n v="2205226.4749157201"/>
  </r>
  <r>
    <x v="0"/>
    <x v="0"/>
    <x v="0"/>
    <x v="7"/>
    <x v="14"/>
    <x v="54"/>
    <x v="4"/>
    <x v="7"/>
    <x v="75"/>
    <x v="1"/>
    <x v="1"/>
    <n v="419.56363678000798"/>
    <n v="612562.90969881206"/>
    <n v="2205226.4749157201"/>
  </r>
  <r>
    <x v="0"/>
    <x v="0"/>
    <x v="0"/>
    <x v="7"/>
    <x v="14"/>
    <x v="54"/>
    <x v="4"/>
    <x v="7"/>
    <x v="75"/>
    <x v="1"/>
    <x v="2"/>
    <n v="419.56363678000798"/>
    <n v="612562.90969881206"/>
    <n v="2205226.4749157201"/>
  </r>
  <r>
    <x v="0"/>
    <x v="0"/>
    <x v="0"/>
    <x v="7"/>
    <x v="14"/>
    <x v="54"/>
    <x v="4"/>
    <x v="7"/>
    <x v="76"/>
    <x v="0"/>
    <x v="1"/>
    <n v="419.56363678000798"/>
    <n v="612562.90969881206"/>
    <n v="2205226.4749157201"/>
  </r>
  <r>
    <x v="0"/>
    <x v="0"/>
    <x v="0"/>
    <x v="7"/>
    <x v="14"/>
    <x v="54"/>
    <x v="4"/>
    <x v="7"/>
    <x v="76"/>
    <x v="0"/>
    <x v="2"/>
    <n v="419.56363678000798"/>
    <n v="612562.90969881206"/>
    <n v="2205226.4749157201"/>
  </r>
  <r>
    <x v="0"/>
    <x v="0"/>
    <x v="0"/>
    <x v="7"/>
    <x v="14"/>
    <x v="54"/>
    <x v="4"/>
    <x v="7"/>
    <x v="76"/>
    <x v="1"/>
    <x v="1"/>
    <n v="222.65420249760899"/>
    <n v="325075.13564650901"/>
    <n v="1170270.4883274301"/>
  </r>
  <r>
    <x v="0"/>
    <x v="0"/>
    <x v="0"/>
    <x v="7"/>
    <x v="14"/>
    <x v="54"/>
    <x v="4"/>
    <x v="7"/>
    <x v="77"/>
    <x v="0"/>
    <x v="1"/>
    <n v="276.81039783122702"/>
    <n v="404143.18083359097"/>
    <n v="1454915.45100093"/>
  </r>
  <r>
    <x v="0"/>
    <x v="0"/>
    <x v="0"/>
    <x v="7"/>
    <x v="14"/>
    <x v="54"/>
    <x v="4"/>
    <x v="7"/>
    <x v="77"/>
    <x v="0"/>
    <x v="2"/>
    <n v="419.56363678000798"/>
    <n v="612562.90969881206"/>
    <n v="2205226.4749157201"/>
  </r>
  <r>
    <x v="0"/>
    <x v="0"/>
    <x v="0"/>
    <x v="7"/>
    <x v="14"/>
    <x v="54"/>
    <x v="4"/>
    <x v="7"/>
    <x v="78"/>
    <x v="0"/>
    <x v="2"/>
    <n v="197.82805054337101"/>
    <n v="288828.95379332203"/>
    <n v="1039784.2336559599"/>
  </r>
  <r>
    <x v="0"/>
    <x v="0"/>
    <x v="0"/>
    <x v="7"/>
    <x v="14"/>
    <x v="54"/>
    <x v="4"/>
    <x v="4"/>
    <x v="11"/>
    <x v="0"/>
    <x v="0"/>
    <n v="178.22941048912901"/>
    <n v="260214.93931412901"/>
    <n v="936773.78153086395"/>
  </r>
  <r>
    <x v="0"/>
    <x v="0"/>
    <x v="0"/>
    <x v="7"/>
    <x v="14"/>
    <x v="54"/>
    <x v="4"/>
    <x v="4"/>
    <x v="11"/>
    <x v="0"/>
    <x v="1"/>
    <n v="178.22941048912901"/>
    <n v="260214.93931412901"/>
    <n v="936773.78153086395"/>
  </r>
  <r>
    <x v="0"/>
    <x v="0"/>
    <x v="0"/>
    <x v="7"/>
    <x v="14"/>
    <x v="54"/>
    <x v="4"/>
    <x v="4"/>
    <x v="11"/>
    <x v="0"/>
    <x v="2"/>
    <n v="178.22941048912901"/>
    <n v="260214.93931412901"/>
    <n v="936773.78153086395"/>
  </r>
  <r>
    <x v="0"/>
    <x v="0"/>
    <x v="0"/>
    <x v="7"/>
    <x v="14"/>
    <x v="54"/>
    <x v="4"/>
    <x v="4"/>
    <x v="11"/>
    <x v="1"/>
    <x v="0"/>
    <n v="652.57997385946703"/>
    <n v="952766.76183482201"/>
    <n v="3429960.3426053599"/>
  </r>
  <r>
    <x v="0"/>
    <x v="0"/>
    <x v="0"/>
    <x v="7"/>
    <x v="14"/>
    <x v="54"/>
    <x v="4"/>
    <x v="4"/>
    <x v="11"/>
    <x v="1"/>
    <x v="1"/>
    <n v="652.57997385946703"/>
    <n v="952766.76183482201"/>
    <n v="3429960.3426053599"/>
  </r>
  <r>
    <x v="0"/>
    <x v="0"/>
    <x v="0"/>
    <x v="7"/>
    <x v="14"/>
    <x v="54"/>
    <x v="4"/>
    <x v="4"/>
    <x v="11"/>
    <x v="1"/>
    <x v="2"/>
    <n v="652.57997385946703"/>
    <n v="952766.76183482201"/>
    <n v="3429960.3426053599"/>
  </r>
  <r>
    <x v="0"/>
    <x v="0"/>
    <x v="0"/>
    <x v="7"/>
    <x v="14"/>
    <x v="54"/>
    <x v="5"/>
    <x v="5"/>
    <x v="12"/>
    <x v="0"/>
    <x v="0"/>
    <n v="252.954203667401"/>
    <n v="369313.13735440501"/>
    <n v="1329527.29447586"/>
  </r>
  <r>
    <x v="0"/>
    <x v="0"/>
    <x v="0"/>
    <x v="7"/>
    <x v="14"/>
    <x v="54"/>
    <x v="5"/>
    <x v="5"/>
    <x v="12"/>
    <x v="0"/>
    <x v="1"/>
    <n v="220.75447815075199"/>
    <n v="322301.53810009698"/>
    <n v="1160285.53716035"/>
  </r>
  <r>
    <x v="0"/>
    <x v="0"/>
    <x v="0"/>
    <x v="7"/>
    <x v="14"/>
    <x v="54"/>
    <x v="5"/>
    <x v="5"/>
    <x v="12"/>
    <x v="0"/>
    <x v="2"/>
    <n v="79.493745880588094"/>
    <n v="116060.86898565901"/>
    <n v="417819.12834837101"/>
  </r>
  <r>
    <x v="0"/>
    <x v="0"/>
    <x v="0"/>
    <x v="7"/>
    <x v="15"/>
    <x v="55"/>
    <x v="1"/>
    <x v="1"/>
    <x v="26"/>
    <x v="0"/>
    <x v="0"/>
    <n v="206.93588251485801"/>
    <n v="302126.38847169298"/>
    <n v="1087654.9984980901"/>
  </r>
  <r>
    <x v="0"/>
    <x v="0"/>
    <x v="0"/>
    <x v="7"/>
    <x v="15"/>
    <x v="55"/>
    <x v="1"/>
    <x v="1"/>
    <x v="26"/>
    <x v="0"/>
    <x v="1"/>
    <n v="206.93588251485801"/>
    <n v="302126.38847169298"/>
    <n v="1087654.9984980901"/>
  </r>
  <r>
    <x v="0"/>
    <x v="0"/>
    <x v="0"/>
    <x v="7"/>
    <x v="15"/>
    <x v="55"/>
    <x v="1"/>
    <x v="1"/>
    <x v="26"/>
    <x v="0"/>
    <x v="2"/>
    <n v="206.93588251485801"/>
    <n v="302126.38847169298"/>
    <n v="1087654.9984980901"/>
  </r>
  <r>
    <x v="0"/>
    <x v="0"/>
    <x v="0"/>
    <x v="7"/>
    <x v="15"/>
    <x v="55"/>
    <x v="1"/>
    <x v="1"/>
    <x v="26"/>
    <x v="1"/>
    <x v="0"/>
    <n v="206.93588251485801"/>
    <n v="302126.38847169298"/>
    <n v="1087654.9984980901"/>
  </r>
  <r>
    <x v="0"/>
    <x v="0"/>
    <x v="0"/>
    <x v="7"/>
    <x v="15"/>
    <x v="55"/>
    <x v="1"/>
    <x v="1"/>
    <x v="26"/>
    <x v="1"/>
    <x v="1"/>
    <n v="206.93588251485801"/>
    <n v="302126.38847169298"/>
    <n v="1087654.9984980901"/>
  </r>
  <r>
    <x v="0"/>
    <x v="0"/>
    <x v="0"/>
    <x v="7"/>
    <x v="15"/>
    <x v="55"/>
    <x v="1"/>
    <x v="1"/>
    <x v="26"/>
    <x v="1"/>
    <x v="2"/>
    <n v="206.93588251485801"/>
    <n v="302126.38847169298"/>
    <n v="1087654.9984980901"/>
  </r>
  <r>
    <x v="0"/>
    <x v="0"/>
    <x v="0"/>
    <x v="7"/>
    <x v="15"/>
    <x v="55"/>
    <x v="4"/>
    <x v="7"/>
    <x v="71"/>
    <x v="0"/>
    <x v="0"/>
    <n v="154.193241885916"/>
    <n v="225122.133153437"/>
    <n v="810439.67935237498"/>
  </r>
  <r>
    <x v="0"/>
    <x v="0"/>
    <x v="0"/>
    <x v="7"/>
    <x v="15"/>
    <x v="55"/>
    <x v="4"/>
    <x v="7"/>
    <x v="71"/>
    <x v="0"/>
    <x v="1"/>
    <n v="154.193241885916"/>
    <n v="225122.133153437"/>
    <n v="810439.67935237498"/>
  </r>
  <r>
    <x v="0"/>
    <x v="0"/>
    <x v="0"/>
    <x v="7"/>
    <x v="15"/>
    <x v="55"/>
    <x v="4"/>
    <x v="7"/>
    <x v="71"/>
    <x v="0"/>
    <x v="2"/>
    <n v="154.193241885916"/>
    <n v="225122.133153437"/>
    <n v="810439.67935237498"/>
  </r>
  <r>
    <x v="0"/>
    <x v="0"/>
    <x v="0"/>
    <x v="7"/>
    <x v="15"/>
    <x v="55"/>
    <x v="4"/>
    <x v="7"/>
    <x v="71"/>
    <x v="1"/>
    <x v="0"/>
    <n v="154.193241885916"/>
    <n v="225122.133153437"/>
    <n v="810439.67935237498"/>
  </r>
  <r>
    <x v="0"/>
    <x v="0"/>
    <x v="0"/>
    <x v="7"/>
    <x v="15"/>
    <x v="55"/>
    <x v="4"/>
    <x v="7"/>
    <x v="71"/>
    <x v="1"/>
    <x v="1"/>
    <n v="154.193241885916"/>
    <n v="225122.133153437"/>
    <n v="810439.67935237498"/>
  </r>
  <r>
    <x v="0"/>
    <x v="0"/>
    <x v="0"/>
    <x v="7"/>
    <x v="15"/>
    <x v="55"/>
    <x v="4"/>
    <x v="7"/>
    <x v="71"/>
    <x v="1"/>
    <x v="2"/>
    <n v="154.193241885916"/>
    <n v="225122.133153437"/>
    <n v="810439.67935237498"/>
  </r>
  <r>
    <x v="0"/>
    <x v="0"/>
    <x v="0"/>
    <x v="7"/>
    <x v="15"/>
    <x v="55"/>
    <x v="4"/>
    <x v="7"/>
    <x v="72"/>
    <x v="0"/>
    <x v="0"/>
    <n v="598.193241885916"/>
    <n v="873362.13315343705"/>
    <n v="3144103.6793523701"/>
  </r>
  <r>
    <x v="0"/>
    <x v="0"/>
    <x v="0"/>
    <x v="7"/>
    <x v="15"/>
    <x v="55"/>
    <x v="4"/>
    <x v="7"/>
    <x v="72"/>
    <x v="0"/>
    <x v="1"/>
    <n v="598.193241885916"/>
    <n v="873362.13315343705"/>
    <n v="3144103.6793523701"/>
  </r>
  <r>
    <x v="0"/>
    <x v="0"/>
    <x v="0"/>
    <x v="7"/>
    <x v="15"/>
    <x v="55"/>
    <x v="4"/>
    <x v="7"/>
    <x v="72"/>
    <x v="0"/>
    <x v="2"/>
    <n v="598.193241885916"/>
    <n v="873362.13315343705"/>
    <n v="3144103.6793523701"/>
  </r>
  <r>
    <x v="0"/>
    <x v="0"/>
    <x v="0"/>
    <x v="7"/>
    <x v="15"/>
    <x v="55"/>
    <x v="4"/>
    <x v="7"/>
    <x v="72"/>
    <x v="1"/>
    <x v="0"/>
    <n v="598.193241885916"/>
    <n v="873362.13315343705"/>
    <n v="3144103.6793523701"/>
  </r>
  <r>
    <x v="0"/>
    <x v="0"/>
    <x v="0"/>
    <x v="7"/>
    <x v="15"/>
    <x v="55"/>
    <x v="4"/>
    <x v="7"/>
    <x v="72"/>
    <x v="1"/>
    <x v="1"/>
    <n v="598.193241885916"/>
    <n v="873362.13315343705"/>
    <n v="3144103.6793523701"/>
  </r>
  <r>
    <x v="0"/>
    <x v="0"/>
    <x v="0"/>
    <x v="7"/>
    <x v="15"/>
    <x v="55"/>
    <x v="4"/>
    <x v="7"/>
    <x v="72"/>
    <x v="1"/>
    <x v="2"/>
    <n v="598.193241885916"/>
    <n v="873362.13315343705"/>
    <n v="3144103.6793523701"/>
  </r>
  <r>
    <x v="0"/>
    <x v="0"/>
    <x v="0"/>
    <x v="7"/>
    <x v="15"/>
    <x v="55"/>
    <x v="4"/>
    <x v="7"/>
    <x v="73"/>
    <x v="0"/>
    <x v="0"/>
    <n v="598.193241885916"/>
    <n v="873362.13315343705"/>
    <n v="3144103.6793523701"/>
  </r>
  <r>
    <x v="0"/>
    <x v="0"/>
    <x v="0"/>
    <x v="7"/>
    <x v="15"/>
    <x v="55"/>
    <x v="4"/>
    <x v="7"/>
    <x v="73"/>
    <x v="0"/>
    <x v="1"/>
    <n v="598.193241885916"/>
    <n v="873362.13315343705"/>
    <n v="3144103.6793523701"/>
  </r>
  <r>
    <x v="0"/>
    <x v="0"/>
    <x v="0"/>
    <x v="7"/>
    <x v="15"/>
    <x v="55"/>
    <x v="4"/>
    <x v="7"/>
    <x v="73"/>
    <x v="0"/>
    <x v="2"/>
    <n v="598.193241885916"/>
    <n v="873362.13315343705"/>
    <n v="3144103.6793523701"/>
  </r>
  <r>
    <x v="0"/>
    <x v="0"/>
    <x v="0"/>
    <x v="7"/>
    <x v="15"/>
    <x v="55"/>
    <x v="4"/>
    <x v="7"/>
    <x v="73"/>
    <x v="1"/>
    <x v="0"/>
    <n v="598.193241885916"/>
    <n v="873362.13315343705"/>
    <n v="3144103.6793523701"/>
  </r>
  <r>
    <x v="0"/>
    <x v="0"/>
    <x v="0"/>
    <x v="7"/>
    <x v="15"/>
    <x v="55"/>
    <x v="4"/>
    <x v="7"/>
    <x v="73"/>
    <x v="1"/>
    <x v="1"/>
    <n v="598.193241885916"/>
    <n v="873362.13315343705"/>
    <n v="3144103.6793523701"/>
  </r>
  <r>
    <x v="0"/>
    <x v="0"/>
    <x v="0"/>
    <x v="7"/>
    <x v="15"/>
    <x v="55"/>
    <x v="4"/>
    <x v="7"/>
    <x v="73"/>
    <x v="1"/>
    <x v="2"/>
    <n v="598.193241885916"/>
    <n v="873362.13315343705"/>
    <n v="3144103.6793523701"/>
  </r>
  <r>
    <x v="0"/>
    <x v="0"/>
    <x v="0"/>
    <x v="7"/>
    <x v="15"/>
    <x v="55"/>
    <x v="4"/>
    <x v="7"/>
    <x v="74"/>
    <x v="0"/>
    <x v="0"/>
    <n v="260.12063128821501"/>
    <n v="379776.121680793"/>
    <n v="1367194.0380508599"/>
  </r>
  <r>
    <x v="0"/>
    <x v="0"/>
    <x v="0"/>
    <x v="7"/>
    <x v="15"/>
    <x v="55"/>
    <x v="4"/>
    <x v="7"/>
    <x v="74"/>
    <x v="0"/>
    <x v="1"/>
    <n v="598.193241885916"/>
    <n v="873362.13315343705"/>
    <n v="3144103.6793523701"/>
  </r>
  <r>
    <x v="0"/>
    <x v="0"/>
    <x v="0"/>
    <x v="7"/>
    <x v="15"/>
    <x v="55"/>
    <x v="4"/>
    <x v="7"/>
    <x v="74"/>
    <x v="0"/>
    <x v="2"/>
    <n v="598.193241885916"/>
    <n v="873362.13315343705"/>
    <n v="3144103.6793523701"/>
  </r>
  <r>
    <x v="0"/>
    <x v="0"/>
    <x v="0"/>
    <x v="7"/>
    <x v="15"/>
    <x v="55"/>
    <x v="4"/>
    <x v="7"/>
    <x v="74"/>
    <x v="1"/>
    <x v="0"/>
    <n v="569.62051486691405"/>
    <n v="831645.95170569501"/>
    <n v="2993925.4261405002"/>
  </r>
  <r>
    <x v="0"/>
    <x v="0"/>
    <x v="0"/>
    <x v="7"/>
    <x v="15"/>
    <x v="55"/>
    <x v="4"/>
    <x v="7"/>
    <x v="74"/>
    <x v="1"/>
    <x v="1"/>
    <n v="459.96828375443903"/>
    <n v="671553.69428148097"/>
    <n v="2417593.2994133299"/>
  </r>
  <r>
    <x v="0"/>
    <x v="0"/>
    <x v="0"/>
    <x v="7"/>
    <x v="15"/>
    <x v="55"/>
    <x v="4"/>
    <x v="7"/>
    <x v="74"/>
    <x v="1"/>
    <x v="2"/>
    <n v="264.65770829827602"/>
    <n v="386400.25411548303"/>
    <n v="1391040.91481574"/>
  </r>
  <r>
    <x v="0"/>
    <x v="0"/>
    <x v="0"/>
    <x v="7"/>
    <x v="15"/>
    <x v="55"/>
    <x v="4"/>
    <x v="7"/>
    <x v="75"/>
    <x v="0"/>
    <x v="1"/>
    <n v="598.193241885916"/>
    <n v="873362.13315343705"/>
    <n v="3144103.6793523701"/>
  </r>
  <r>
    <x v="0"/>
    <x v="0"/>
    <x v="0"/>
    <x v="7"/>
    <x v="15"/>
    <x v="55"/>
    <x v="4"/>
    <x v="7"/>
    <x v="75"/>
    <x v="0"/>
    <x v="2"/>
    <n v="598.193241885916"/>
    <n v="873362.13315343705"/>
    <n v="3144103.6793523701"/>
  </r>
  <r>
    <x v="0"/>
    <x v="0"/>
    <x v="0"/>
    <x v="7"/>
    <x v="15"/>
    <x v="55"/>
    <x v="4"/>
    <x v="7"/>
    <x v="76"/>
    <x v="0"/>
    <x v="1"/>
    <n v="598.193241885916"/>
    <n v="873362.13315343705"/>
    <n v="3144103.6793523701"/>
  </r>
  <r>
    <x v="0"/>
    <x v="0"/>
    <x v="0"/>
    <x v="7"/>
    <x v="15"/>
    <x v="55"/>
    <x v="4"/>
    <x v="7"/>
    <x v="76"/>
    <x v="0"/>
    <x v="2"/>
    <n v="598.193241885916"/>
    <n v="873362.13315343705"/>
    <n v="3144103.6793523701"/>
  </r>
  <r>
    <x v="0"/>
    <x v="0"/>
    <x v="0"/>
    <x v="7"/>
    <x v="15"/>
    <x v="55"/>
    <x v="4"/>
    <x v="7"/>
    <x v="77"/>
    <x v="0"/>
    <x v="1"/>
    <n v="598.193241885916"/>
    <n v="873362.13315343705"/>
    <n v="3144103.6793523701"/>
  </r>
  <r>
    <x v="0"/>
    <x v="0"/>
    <x v="0"/>
    <x v="7"/>
    <x v="15"/>
    <x v="55"/>
    <x v="4"/>
    <x v="7"/>
    <x v="77"/>
    <x v="0"/>
    <x v="2"/>
    <n v="429.02493072187099"/>
    <n v="626376.39885393204"/>
    <n v="2254955.03587416"/>
  </r>
  <r>
    <x v="0"/>
    <x v="0"/>
    <x v="0"/>
    <x v="7"/>
    <x v="15"/>
    <x v="55"/>
    <x v="4"/>
    <x v="7"/>
    <x v="78"/>
    <x v="0"/>
    <x v="1"/>
    <n v="460.69644691671402"/>
    <n v="672616.81249840197"/>
    <n v="2421420.5249942499"/>
  </r>
  <r>
    <x v="0"/>
    <x v="0"/>
    <x v="0"/>
    <x v="7"/>
    <x v="15"/>
    <x v="55"/>
    <x v="4"/>
    <x v="7"/>
    <x v="116"/>
    <x v="0"/>
    <x v="0"/>
    <n v="444"/>
    <n v="648240"/>
    <n v="2333664"/>
  </r>
  <r>
    <x v="0"/>
    <x v="0"/>
    <x v="0"/>
    <x v="7"/>
    <x v="15"/>
    <x v="55"/>
    <x v="4"/>
    <x v="7"/>
    <x v="116"/>
    <x v="0"/>
    <x v="1"/>
    <n v="444"/>
    <n v="648240"/>
    <n v="2333664"/>
  </r>
  <r>
    <x v="0"/>
    <x v="0"/>
    <x v="0"/>
    <x v="7"/>
    <x v="15"/>
    <x v="55"/>
    <x v="4"/>
    <x v="7"/>
    <x v="116"/>
    <x v="0"/>
    <x v="2"/>
    <n v="444"/>
    <n v="648240"/>
    <n v="2333664"/>
  </r>
  <r>
    <x v="0"/>
    <x v="0"/>
    <x v="0"/>
    <x v="7"/>
    <x v="15"/>
    <x v="55"/>
    <x v="4"/>
    <x v="7"/>
    <x v="116"/>
    <x v="1"/>
    <x v="0"/>
    <n v="444"/>
    <n v="648240"/>
    <n v="2333664"/>
  </r>
  <r>
    <x v="0"/>
    <x v="0"/>
    <x v="0"/>
    <x v="7"/>
    <x v="15"/>
    <x v="55"/>
    <x v="4"/>
    <x v="7"/>
    <x v="116"/>
    <x v="1"/>
    <x v="1"/>
    <n v="444"/>
    <n v="648240"/>
    <n v="2333664"/>
  </r>
  <r>
    <x v="0"/>
    <x v="0"/>
    <x v="0"/>
    <x v="7"/>
    <x v="15"/>
    <x v="55"/>
    <x v="4"/>
    <x v="7"/>
    <x v="116"/>
    <x v="1"/>
    <x v="2"/>
    <n v="444"/>
    <n v="648240"/>
    <n v="2333664"/>
  </r>
  <r>
    <x v="0"/>
    <x v="0"/>
    <x v="0"/>
    <x v="7"/>
    <x v="15"/>
    <x v="55"/>
    <x v="4"/>
    <x v="4"/>
    <x v="11"/>
    <x v="0"/>
    <x v="0"/>
    <n v="470.56621151593498"/>
    <n v="687026.66881326505"/>
    <n v="2473296.0077277501"/>
  </r>
  <r>
    <x v="0"/>
    <x v="0"/>
    <x v="0"/>
    <x v="7"/>
    <x v="15"/>
    <x v="55"/>
    <x v="4"/>
    <x v="4"/>
    <x v="11"/>
    <x v="0"/>
    <x v="1"/>
    <n v="470.56621151593498"/>
    <n v="687026.66881326505"/>
    <n v="2473296.0077277501"/>
  </r>
  <r>
    <x v="0"/>
    <x v="0"/>
    <x v="0"/>
    <x v="7"/>
    <x v="15"/>
    <x v="55"/>
    <x v="4"/>
    <x v="4"/>
    <x v="11"/>
    <x v="0"/>
    <x v="2"/>
    <n v="470.56621151593498"/>
    <n v="687026.66881326505"/>
    <n v="2473296.0077277501"/>
  </r>
  <r>
    <x v="0"/>
    <x v="0"/>
    <x v="0"/>
    <x v="7"/>
    <x v="15"/>
    <x v="55"/>
    <x v="4"/>
    <x v="4"/>
    <x v="11"/>
    <x v="1"/>
    <x v="0"/>
    <n v="1740.23898310804"/>
    <n v="2540748.91533774"/>
    <n v="9146696.0952158496"/>
  </r>
  <r>
    <x v="0"/>
    <x v="0"/>
    <x v="0"/>
    <x v="7"/>
    <x v="15"/>
    <x v="55"/>
    <x v="4"/>
    <x v="4"/>
    <x v="11"/>
    <x v="1"/>
    <x v="1"/>
    <n v="1740.23898310804"/>
    <n v="2540748.91533774"/>
    <n v="9146696.0952158496"/>
  </r>
  <r>
    <x v="0"/>
    <x v="0"/>
    <x v="0"/>
    <x v="7"/>
    <x v="15"/>
    <x v="55"/>
    <x v="4"/>
    <x v="4"/>
    <x v="11"/>
    <x v="1"/>
    <x v="2"/>
    <n v="1740.23898310804"/>
    <n v="2540748.91533774"/>
    <n v="9146696.0952158496"/>
  </r>
  <r>
    <x v="0"/>
    <x v="0"/>
    <x v="0"/>
    <x v="7"/>
    <x v="15"/>
    <x v="55"/>
    <x v="5"/>
    <x v="5"/>
    <x v="13"/>
    <x v="0"/>
    <x v="0"/>
    <n v="74.150898499651106"/>
    <n v="108260.311809491"/>
    <n v="389737.122514166"/>
  </r>
  <r>
    <x v="0"/>
    <x v="0"/>
    <x v="0"/>
    <x v="7"/>
    <x v="15"/>
    <x v="55"/>
    <x v="5"/>
    <x v="5"/>
    <x v="13"/>
    <x v="0"/>
    <x v="1"/>
    <n v="61.510445870142199"/>
    <n v="89805.250970407593"/>
    <n v="323298.90349346702"/>
  </r>
  <r>
    <x v="0"/>
    <x v="0"/>
    <x v="0"/>
    <x v="7"/>
    <x v="15"/>
    <x v="55"/>
    <x v="5"/>
    <x v="5"/>
    <x v="13"/>
    <x v="0"/>
    <x v="2"/>
    <n v="68.715827502666301"/>
    <n v="100325.108153893"/>
    <n v="361170.38935401401"/>
  </r>
  <r>
    <x v="0"/>
    <x v="0"/>
    <x v="0"/>
    <x v="7"/>
    <x v="15"/>
    <x v="55"/>
    <x v="5"/>
    <x v="5"/>
    <x v="13"/>
    <x v="1"/>
    <x v="0"/>
    <n v="117.20248838080801"/>
    <n v="171115.63303597999"/>
    <n v="616016.27892952703"/>
  </r>
  <r>
    <x v="0"/>
    <x v="0"/>
    <x v="0"/>
    <x v="7"/>
    <x v="15"/>
    <x v="55"/>
    <x v="5"/>
    <x v="5"/>
    <x v="13"/>
    <x v="1"/>
    <x v="1"/>
    <n v="14.274997569827599"/>
    <n v="20841.4964519483"/>
    <n v="75029.387227013998"/>
  </r>
  <r>
    <x v="0"/>
    <x v="0"/>
    <x v="0"/>
    <x v="7"/>
    <x v="15"/>
    <x v="55"/>
    <x v="5"/>
    <x v="5"/>
    <x v="13"/>
    <x v="1"/>
    <x v="2"/>
    <n v="120.25767094402801"/>
    <n v="175576.199578281"/>
    <n v="632074.31848181004"/>
  </r>
  <r>
    <x v="0"/>
    <x v="0"/>
    <x v="0"/>
    <x v="7"/>
    <x v="15"/>
    <x v="56"/>
    <x v="1"/>
    <x v="1"/>
    <x v="64"/>
    <x v="0"/>
    <x v="0"/>
    <n v="9.1666666666666607"/>
    <n v="13383.333333333299"/>
    <n v="48180"/>
  </r>
  <r>
    <x v="0"/>
    <x v="0"/>
    <x v="0"/>
    <x v="7"/>
    <x v="15"/>
    <x v="56"/>
    <x v="1"/>
    <x v="1"/>
    <x v="64"/>
    <x v="0"/>
    <x v="1"/>
    <n v="9.1666666666666607"/>
    <n v="13383.333333333299"/>
    <n v="48180"/>
  </r>
  <r>
    <x v="0"/>
    <x v="0"/>
    <x v="0"/>
    <x v="7"/>
    <x v="15"/>
    <x v="56"/>
    <x v="1"/>
    <x v="1"/>
    <x v="64"/>
    <x v="0"/>
    <x v="2"/>
    <n v="9.1666666666666607"/>
    <n v="13383.333333333299"/>
    <n v="48180"/>
  </r>
  <r>
    <x v="0"/>
    <x v="0"/>
    <x v="0"/>
    <x v="8"/>
    <x v="16"/>
    <x v="57"/>
    <x v="0"/>
    <x v="6"/>
    <x v="118"/>
    <x v="0"/>
    <x v="0"/>
    <n v="21"/>
    <n v="30660"/>
    <n v="110376"/>
  </r>
  <r>
    <x v="0"/>
    <x v="0"/>
    <x v="0"/>
    <x v="8"/>
    <x v="16"/>
    <x v="57"/>
    <x v="0"/>
    <x v="6"/>
    <x v="118"/>
    <x v="0"/>
    <x v="1"/>
    <n v="21"/>
    <n v="30660"/>
    <n v="110376"/>
  </r>
  <r>
    <x v="0"/>
    <x v="0"/>
    <x v="0"/>
    <x v="8"/>
    <x v="16"/>
    <x v="57"/>
    <x v="0"/>
    <x v="6"/>
    <x v="118"/>
    <x v="0"/>
    <x v="2"/>
    <n v="21"/>
    <n v="30660"/>
    <n v="110376"/>
  </r>
  <r>
    <x v="0"/>
    <x v="0"/>
    <x v="0"/>
    <x v="8"/>
    <x v="16"/>
    <x v="57"/>
    <x v="0"/>
    <x v="6"/>
    <x v="118"/>
    <x v="1"/>
    <x v="2"/>
    <n v="2.73"/>
    <n v="3985.8"/>
    <n v="14348.88"/>
  </r>
  <r>
    <x v="0"/>
    <x v="0"/>
    <x v="0"/>
    <x v="8"/>
    <x v="16"/>
    <x v="57"/>
    <x v="0"/>
    <x v="1"/>
    <x v="119"/>
    <x v="0"/>
    <x v="0"/>
    <n v="48"/>
    <n v="70080"/>
    <n v="252288"/>
  </r>
  <r>
    <x v="0"/>
    <x v="0"/>
    <x v="0"/>
    <x v="8"/>
    <x v="16"/>
    <x v="57"/>
    <x v="0"/>
    <x v="1"/>
    <x v="119"/>
    <x v="0"/>
    <x v="1"/>
    <n v="48"/>
    <n v="70080"/>
    <n v="252288"/>
  </r>
  <r>
    <x v="0"/>
    <x v="0"/>
    <x v="0"/>
    <x v="8"/>
    <x v="16"/>
    <x v="57"/>
    <x v="0"/>
    <x v="1"/>
    <x v="119"/>
    <x v="0"/>
    <x v="2"/>
    <n v="48"/>
    <n v="70080"/>
    <n v="252288"/>
  </r>
  <r>
    <x v="0"/>
    <x v="0"/>
    <x v="0"/>
    <x v="8"/>
    <x v="16"/>
    <x v="57"/>
    <x v="0"/>
    <x v="1"/>
    <x v="119"/>
    <x v="1"/>
    <x v="2"/>
    <n v="6.24"/>
    <n v="9110.4"/>
    <n v="32797.440000000002"/>
  </r>
  <r>
    <x v="0"/>
    <x v="0"/>
    <x v="0"/>
    <x v="8"/>
    <x v="16"/>
    <x v="57"/>
    <x v="0"/>
    <x v="1"/>
    <x v="120"/>
    <x v="0"/>
    <x v="0"/>
    <n v="272"/>
    <n v="397120"/>
    <n v="1429632"/>
  </r>
  <r>
    <x v="0"/>
    <x v="0"/>
    <x v="0"/>
    <x v="8"/>
    <x v="16"/>
    <x v="57"/>
    <x v="0"/>
    <x v="1"/>
    <x v="120"/>
    <x v="0"/>
    <x v="1"/>
    <n v="272"/>
    <n v="397120"/>
    <n v="1429632"/>
  </r>
  <r>
    <x v="0"/>
    <x v="0"/>
    <x v="0"/>
    <x v="8"/>
    <x v="16"/>
    <x v="57"/>
    <x v="0"/>
    <x v="1"/>
    <x v="120"/>
    <x v="0"/>
    <x v="2"/>
    <n v="272"/>
    <n v="397120"/>
    <n v="1429632"/>
  </r>
  <r>
    <x v="0"/>
    <x v="0"/>
    <x v="0"/>
    <x v="8"/>
    <x v="16"/>
    <x v="57"/>
    <x v="0"/>
    <x v="1"/>
    <x v="120"/>
    <x v="1"/>
    <x v="0"/>
    <n v="255.68"/>
    <n v="373292.79999999999"/>
    <n v="1343854.08"/>
  </r>
  <r>
    <x v="0"/>
    <x v="0"/>
    <x v="0"/>
    <x v="8"/>
    <x v="16"/>
    <x v="57"/>
    <x v="0"/>
    <x v="1"/>
    <x v="120"/>
    <x v="1"/>
    <x v="1"/>
    <n v="236.64"/>
    <n v="345494.4"/>
    <n v="1243779.8400000001"/>
  </r>
  <r>
    <x v="0"/>
    <x v="0"/>
    <x v="0"/>
    <x v="8"/>
    <x v="16"/>
    <x v="57"/>
    <x v="0"/>
    <x v="1"/>
    <x v="120"/>
    <x v="1"/>
    <x v="2"/>
    <n v="272"/>
    <n v="397120"/>
    <n v="1429632"/>
  </r>
  <r>
    <x v="0"/>
    <x v="0"/>
    <x v="0"/>
    <x v="8"/>
    <x v="16"/>
    <x v="57"/>
    <x v="0"/>
    <x v="0"/>
    <x v="121"/>
    <x v="0"/>
    <x v="0"/>
    <n v="191.25"/>
    <n v="279225"/>
    <n v="1005210"/>
  </r>
  <r>
    <x v="0"/>
    <x v="0"/>
    <x v="0"/>
    <x v="8"/>
    <x v="16"/>
    <x v="57"/>
    <x v="0"/>
    <x v="0"/>
    <x v="121"/>
    <x v="0"/>
    <x v="1"/>
    <n v="204"/>
    <n v="297840"/>
    <n v="1072224"/>
  </r>
  <r>
    <x v="0"/>
    <x v="0"/>
    <x v="0"/>
    <x v="8"/>
    <x v="16"/>
    <x v="57"/>
    <x v="0"/>
    <x v="0"/>
    <x v="121"/>
    <x v="0"/>
    <x v="2"/>
    <n v="204"/>
    <n v="297840"/>
    <n v="1072224"/>
  </r>
  <r>
    <x v="0"/>
    <x v="0"/>
    <x v="0"/>
    <x v="8"/>
    <x v="16"/>
    <x v="57"/>
    <x v="0"/>
    <x v="0"/>
    <x v="121"/>
    <x v="1"/>
    <x v="2"/>
    <n v="26.52"/>
    <n v="38719.199999999997"/>
    <n v="139389.12"/>
  </r>
  <r>
    <x v="0"/>
    <x v="0"/>
    <x v="0"/>
    <x v="8"/>
    <x v="16"/>
    <x v="57"/>
    <x v="0"/>
    <x v="1"/>
    <x v="122"/>
    <x v="0"/>
    <x v="0"/>
    <n v="737"/>
    <n v="1076020"/>
    <n v="3873672"/>
  </r>
  <r>
    <x v="0"/>
    <x v="0"/>
    <x v="0"/>
    <x v="8"/>
    <x v="16"/>
    <x v="57"/>
    <x v="0"/>
    <x v="1"/>
    <x v="122"/>
    <x v="0"/>
    <x v="1"/>
    <n v="737"/>
    <n v="1076020"/>
    <n v="3873672"/>
  </r>
  <r>
    <x v="0"/>
    <x v="0"/>
    <x v="0"/>
    <x v="8"/>
    <x v="16"/>
    <x v="57"/>
    <x v="0"/>
    <x v="1"/>
    <x v="122"/>
    <x v="0"/>
    <x v="2"/>
    <n v="737"/>
    <n v="1076020"/>
    <n v="3873672"/>
  </r>
  <r>
    <x v="0"/>
    <x v="0"/>
    <x v="0"/>
    <x v="8"/>
    <x v="16"/>
    <x v="57"/>
    <x v="0"/>
    <x v="1"/>
    <x v="122"/>
    <x v="1"/>
    <x v="2"/>
    <n v="95.81"/>
    <n v="139882.6"/>
    <n v="503577.36"/>
  </r>
  <r>
    <x v="0"/>
    <x v="0"/>
    <x v="0"/>
    <x v="8"/>
    <x v="16"/>
    <x v="57"/>
    <x v="0"/>
    <x v="1"/>
    <x v="123"/>
    <x v="0"/>
    <x v="0"/>
    <n v="2171"/>
    <n v="3169660"/>
    <n v="11410776"/>
  </r>
  <r>
    <x v="0"/>
    <x v="0"/>
    <x v="0"/>
    <x v="8"/>
    <x v="16"/>
    <x v="57"/>
    <x v="0"/>
    <x v="1"/>
    <x v="123"/>
    <x v="0"/>
    <x v="1"/>
    <n v="2171"/>
    <n v="3169660"/>
    <n v="11410776"/>
  </r>
  <r>
    <x v="0"/>
    <x v="0"/>
    <x v="0"/>
    <x v="8"/>
    <x v="16"/>
    <x v="57"/>
    <x v="0"/>
    <x v="1"/>
    <x v="123"/>
    <x v="0"/>
    <x v="2"/>
    <n v="2171"/>
    <n v="3169660"/>
    <n v="11410776"/>
  </r>
  <r>
    <x v="0"/>
    <x v="0"/>
    <x v="0"/>
    <x v="8"/>
    <x v="16"/>
    <x v="57"/>
    <x v="0"/>
    <x v="1"/>
    <x v="123"/>
    <x v="1"/>
    <x v="0"/>
    <n v="151.97"/>
    <n v="221876.2"/>
    <n v="798754.32"/>
  </r>
  <r>
    <x v="0"/>
    <x v="0"/>
    <x v="0"/>
    <x v="8"/>
    <x v="16"/>
    <x v="57"/>
    <x v="0"/>
    <x v="1"/>
    <x v="123"/>
    <x v="1"/>
    <x v="2"/>
    <n v="282.23"/>
    <n v="412055.8"/>
    <n v="1483400.88"/>
  </r>
  <r>
    <x v="0"/>
    <x v="0"/>
    <x v="0"/>
    <x v="8"/>
    <x v="16"/>
    <x v="57"/>
    <x v="0"/>
    <x v="1"/>
    <x v="124"/>
    <x v="0"/>
    <x v="0"/>
    <n v="198"/>
    <n v="289080"/>
    <n v="1040688"/>
  </r>
  <r>
    <x v="0"/>
    <x v="0"/>
    <x v="0"/>
    <x v="8"/>
    <x v="16"/>
    <x v="57"/>
    <x v="0"/>
    <x v="1"/>
    <x v="124"/>
    <x v="0"/>
    <x v="1"/>
    <n v="198"/>
    <n v="289080"/>
    <n v="1040688"/>
  </r>
  <r>
    <x v="0"/>
    <x v="0"/>
    <x v="0"/>
    <x v="8"/>
    <x v="16"/>
    <x v="57"/>
    <x v="0"/>
    <x v="1"/>
    <x v="124"/>
    <x v="0"/>
    <x v="2"/>
    <n v="198"/>
    <n v="289080"/>
    <n v="1040688"/>
  </r>
  <r>
    <x v="0"/>
    <x v="0"/>
    <x v="0"/>
    <x v="8"/>
    <x v="16"/>
    <x v="57"/>
    <x v="0"/>
    <x v="1"/>
    <x v="124"/>
    <x v="1"/>
    <x v="0"/>
    <n v="13.86"/>
    <n v="20235.599999999999"/>
    <n v="72848.160000000003"/>
  </r>
  <r>
    <x v="0"/>
    <x v="0"/>
    <x v="0"/>
    <x v="8"/>
    <x v="16"/>
    <x v="57"/>
    <x v="0"/>
    <x v="1"/>
    <x v="124"/>
    <x v="1"/>
    <x v="2"/>
    <n v="25.74"/>
    <n v="37580.400000000001"/>
    <n v="135289.44"/>
  </r>
  <r>
    <x v="0"/>
    <x v="0"/>
    <x v="0"/>
    <x v="8"/>
    <x v="16"/>
    <x v="57"/>
    <x v="0"/>
    <x v="1"/>
    <x v="125"/>
    <x v="0"/>
    <x v="0"/>
    <n v="123"/>
    <n v="179580"/>
    <n v="646488"/>
  </r>
  <r>
    <x v="0"/>
    <x v="0"/>
    <x v="0"/>
    <x v="8"/>
    <x v="16"/>
    <x v="57"/>
    <x v="0"/>
    <x v="1"/>
    <x v="125"/>
    <x v="0"/>
    <x v="1"/>
    <n v="123"/>
    <n v="179580"/>
    <n v="646488"/>
  </r>
  <r>
    <x v="0"/>
    <x v="0"/>
    <x v="0"/>
    <x v="8"/>
    <x v="16"/>
    <x v="57"/>
    <x v="0"/>
    <x v="1"/>
    <x v="125"/>
    <x v="0"/>
    <x v="2"/>
    <n v="123"/>
    <n v="179580"/>
    <n v="646488"/>
  </r>
  <r>
    <x v="0"/>
    <x v="0"/>
    <x v="0"/>
    <x v="8"/>
    <x v="16"/>
    <x v="57"/>
    <x v="0"/>
    <x v="1"/>
    <x v="125"/>
    <x v="1"/>
    <x v="0"/>
    <n v="123"/>
    <n v="179580"/>
    <n v="646488"/>
  </r>
  <r>
    <x v="0"/>
    <x v="0"/>
    <x v="0"/>
    <x v="8"/>
    <x v="16"/>
    <x v="57"/>
    <x v="0"/>
    <x v="1"/>
    <x v="125"/>
    <x v="1"/>
    <x v="1"/>
    <n v="107.01"/>
    <n v="156234.6"/>
    <n v="562444.56000000006"/>
  </r>
  <r>
    <x v="0"/>
    <x v="0"/>
    <x v="0"/>
    <x v="8"/>
    <x v="16"/>
    <x v="57"/>
    <x v="0"/>
    <x v="1"/>
    <x v="125"/>
    <x v="1"/>
    <x v="2"/>
    <n v="123"/>
    <n v="179580"/>
    <n v="646488"/>
  </r>
  <r>
    <x v="0"/>
    <x v="0"/>
    <x v="0"/>
    <x v="8"/>
    <x v="16"/>
    <x v="57"/>
    <x v="0"/>
    <x v="0"/>
    <x v="126"/>
    <x v="0"/>
    <x v="0"/>
    <n v="160.99864311527401"/>
    <n v="235058.018948301"/>
    <n v="846208.86821388197"/>
  </r>
  <r>
    <x v="0"/>
    <x v="0"/>
    <x v="0"/>
    <x v="8"/>
    <x v="16"/>
    <x v="57"/>
    <x v="0"/>
    <x v="0"/>
    <x v="126"/>
    <x v="0"/>
    <x v="1"/>
    <n v="186.99864311527401"/>
    <n v="273018.01894830097"/>
    <n v="982864.86821388197"/>
  </r>
  <r>
    <x v="0"/>
    <x v="0"/>
    <x v="0"/>
    <x v="8"/>
    <x v="16"/>
    <x v="57"/>
    <x v="0"/>
    <x v="0"/>
    <x v="126"/>
    <x v="0"/>
    <x v="2"/>
    <n v="192.99864311527401"/>
    <n v="281778.01894830097"/>
    <n v="1014400.86821388"/>
  </r>
  <r>
    <x v="0"/>
    <x v="0"/>
    <x v="0"/>
    <x v="8"/>
    <x v="16"/>
    <x v="57"/>
    <x v="0"/>
    <x v="0"/>
    <x v="126"/>
    <x v="1"/>
    <x v="2"/>
    <n v="26"/>
    <n v="37960"/>
    <n v="136656"/>
  </r>
  <r>
    <x v="0"/>
    <x v="0"/>
    <x v="0"/>
    <x v="8"/>
    <x v="16"/>
    <x v="57"/>
    <x v="0"/>
    <x v="1"/>
    <x v="127"/>
    <x v="0"/>
    <x v="0"/>
    <n v="215"/>
    <n v="313900"/>
    <n v="1130040"/>
  </r>
  <r>
    <x v="0"/>
    <x v="0"/>
    <x v="0"/>
    <x v="8"/>
    <x v="16"/>
    <x v="57"/>
    <x v="0"/>
    <x v="1"/>
    <x v="127"/>
    <x v="0"/>
    <x v="1"/>
    <n v="215"/>
    <n v="313900"/>
    <n v="1130040"/>
  </r>
  <r>
    <x v="0"/>
    <x v="0"/>
    <x v="0"/>
    <x v="8"/>
    <x v="16"/>
    <x v="57"/>
    <x v="0"/>
    <x v="1"/>
    <x v="127"/>
    <x v="0"/>
    <x v="2"/>
    <n v="215"/>
    <n v="313900"/>
    <n v="1130040"/>
  </r>
  <r>
    <x v="0"/>
    <x v="0"/>
    <x v="0"/>
    <x v="8"/>
    <x v="16"/>
    <x v="57"/>
    <x v="0"/>
    <x v="1"/>
    <x v="127"/>
    <x v="1"/>
    <x v="0"/>
    <n v="202.1"/>
    <n v="295066"/>
    <n v="1062237.6000000001"/>
  </r>
  <r>
    <x v="0"/>
    <x v="0"/>
    <x v="0"/>
    <x v="8"/>
    <x v="16"/>
    <x v="57"/>
    <x v="0"/>
    <x v="1"/>
    <x v="127"/>
    <x v="1"/>
    <x v="1"/>
    <n v="187.05"/>
    <n v="273093"/>
    <n v="983134.8"/>
  </r>
  <r>
    <x v="0"/>
    <x v="0"/>
    <x v="0"/>
    <x v="8"/>
    <x v="16"/>
    <x v="57"/>
    <x v="0"/>
    <x v="1"/>
    <x v="127"/>
    <x v="1"/>
    <x v="2"/>
    <n v="215"/>
    <n v="313900"/>
    <n v="1130040"/>
  </r>
  <r>
    <x v="0"/>
    <x v="0"/>
    <x v="0"/>
    <x v="8"/>
    <x v="16"/>
    <x v="57"/>
    <x v="0"/>
    <x v="0"/>
    <x v="128"/>
    <x v="0"/>
    <x v="1"/>
    <n v="5.73"/>
    <n v="8365.7999999999993"/>
    <n v="30116.880000000001"/>
  </r>
  <r>
    <x v="0"/>
    <x v="0"/>
    <x v="0"/>
    <x v="8"/>
    <x v="16"/>
    <x v="57"/>
    <x v="0"/>
    <x v="0"/>
    <x v="128"/>
    <x v="1"/>
    <x v="2"/>
    <n v="5.73"/>
    <n v="8365.7999999999993"/>
    <n v="30116.880000000001"/>
  </r>
  <r>
    <x v="0"/>
    <x v="0"/>
    <x v="0"/>
    <x v="8"/>
    <x v="16"/>
    <x v="57"/>
    <x v="0"/>
    <x v="0"/>
    <x v="129"/>
    <x v="0"/>
    <x v="0"/>
    <n v="75.750853242320801"/>
    <n v="110596.245733788"/>
    <n v="398146.484641638"/>
  </r>
  <r>
    <x v="0"/>
    <x v="0"/>
    <x v="0"/>
    <x v="8"/>
    <x v="16"/>
    <x v="57"/>
    <x v="0"/>
    <x v="0"/>
    <x v="129"/>
    <x v="0"/>
    <x v="1"/>
    <n v="90.700853242320804"/>
    <n v="132423.245733788"/>
    <n v="476723.68464163801"/>
  </r>
  <r>
    <x v="0"/>
    <x v="0"/>
    <x v="0"/>
    <x v="8"/>
    <x v="16"/>
    <x v="57"/>
    <x v="0"/>
    <x v="0"/>
    <x v="129"/>
    <x v="0"/>
    <x v="2"/>
    <n v="90.381764493756194"/>
    <n v="131957.37616088401"/>
    <n v="475046.55417918199"/>
  </r>
  <r>
    <x v="0"/>
    <x v="0"/>
    <x v="0"/>
    <x v="8"/>
    <x v="16"/>
    <x v="57"/>
    <x v="0"/>
    <x v="0"/>
    <x v="129"/>
    <x v="1"/>
    <x v="2"/>
    <n v="14.95"/>
    <n v="21827"/>
    <n v="78577.2"/>
  </r>
  <r>
    <x v="0"/>
    <x v="0"/>
    <x v="0"/>
    <x v="8"/>
    <x v="16"/>
    <x v="57"/>
    <x v="0"/>
    <x v="1"/>
    <x v="130"/>
    <x v="0"/>
    <x v="0"/>
    <n v="312"/>
    <n v="455520"/>
    <n v="1639872"/>
  </r>
  <r>
    <x v="0"/>
    <x v="0"/>
    <x v="0"/>
    <x v="8"/>
    <x v="16"/>
    <x v="57"/>
    <x v="0"/>
    <x v="1"/>
    <x v="130"/>
    <x v="0"/>
    <x v="1"/>
    <n v="312"/>
    <n v="455520"/>
    <n v="1639872"/>
  </r>
  <r>
    <x v="0"/>
    <x v="0"/>
    <x v="0"/>
    <x v="8"/>
    <x v="16"/>
    <x v="57"/>
    <x v="0"/>
    <x v="1"/>
    <x v="130"/>
    <x v="0"/>
    <x v="2"/>
    <n v="312"/>
    <n v="455520"/>
    <n v="1639872"/>
  </r>
  <r>
    <x v="0"/>
    <x v="0"/>
    <x v="0"/>
    <x v="8"/>
    <x v="16"/>
    <x v="57"/>
    <x v="0"/>
    <x v="1"/>
    <x v="130"/>
    <x v="1"/>
    <x v="2"/>
    <n v="40.56"/>
    <n v="59217.599999999999"/>
    <n v="213183.35999999999"/>
  </r>
  <r>
    <x v="0"/>
    <x v="0"/>
    <x v="0"/>
    <x v="8"/>
    <x v="16"/>
    <x v="57"/>
    <x v="0"/>
    <x v="1"/>
    <x v="131"/>
    <x v="0"/>
    <x v="0"/>
    <n v="623"/>
    <n v="909580"/>
    <n v="3274488"/>
  </r>
  <r>
    <x v="0"/>
    <x v="0"/>
    <x v="0"/>
    <x v="8"/>
    <x v="16"/>
    <x v="57"/>
    <x v="0"/>
    <x v="1"/>
    <x v="131"/>
    <x v="0"/>
    <x v="1"/>
    <n v="623"/>
    <n v="909580"/>
    <n v="3274488"/>
  </r>
  <r>
    <x v="0"/>
    <x v="0"/>
    <x v="0"/>
    <x v="8"/>
    <x v="16"/>
    <x v="57"/>
    <x v="0"/>
    <x v="1"/>
    <x v="131"/>
    <x v="0"/>
    <x v="2"/>
    <n v="623"/>
    <n v="909580"/>
    <n v="3274488"/>
  </r>
  <r>
    <x v="0"/>
    <x v="0"/>
    <x v="0"/>
    <x v="8"/>
    <x v="16"/>
    <x v="57"/>
    <x v="0"/>
    <x v="1"/>
    <x v="131"/>
    <x v="1"/>
    <x v="0"/>
    <n v="623"/>
    <n v="909580"/>
    <n v="3274488"/>
  </r>
  <r>
    <x v="0"/>
    <x v="0"/>
    <x v="0"/>
    <x v="8"/>
    <x v="16"/>
    <x v="57"/>
    <x v="0"/>
    <x v="1"/>
    <x v="131"/>
    <x v="1"/>
    <x v="1"/>
    <n v="542.01"/>
    <n v="791334.6"/>
    <n v="2848804.56"/>
  </r>
  <r>
    <x v="0"/>
    <x v="0"/>
    <x v="0"/>
    <x v="8"/>
    <x v="16"/>
    <x v="57"/>
    <x v="0"/>
    <x v="1"/>
    <x v="131"/>
    <x v="1"/>
    <x v="2"/>
    <n v="623"/>
    <n v="909580"/>
    <n v="3274488"/>
  </r>
  <r>
    <x v="0"/>
    <x v="0"/>
    <x v="0"/>
    <x v="8"/>
    <x v="16"/>
    <x v="57"/>
    <x v="0"/>
    <x v="1"/>
    <x v="132"/>
    <x v="0"/>
    <x v="0"/>
    <n v="36"/>
    <n v="52560"/>
    <n v="189216"/>
  </r>
  <r>
    <x v="0"/>
    <x v="0"/>
    <x v="0"/>
    <x v="8"/>
    <x v="16"/>
    <x v="57"/>
    <x v="0"/>
    <x v="1"/>
    <x v="132"/>
    <x v="0"/>
    <x v="1"/>
    <n v="36"/>
    <n v="52560"/>
    <n v="189216"/>
  </r>
  <r>
    <x v="0"/>
    <x v="0"/>
    <x v="0"/>
    <x v="8"/>
    <x v="16"/>
    <x v="57"/>
    <x v="0"/>
    <x v="1"/>
    <x v="132"/>
    <x v="0"/>
    <x v="2"/>
    <n v="36"/>
    <n v="52560"/>
    <n v="189216"/>
  </r>
  <r>
    <x v="0"/>
    <x v="0"/>
    <x v="0"/>
    <x v="8"/>
    <x v="16"/>
    <x v="57"/>
    <x v="0"/>
    <x v="1"/>
    <x v="132"/>
    <x v="1"/>
    <x v="0"/>
    <n v="2.52"/>
    <n v="3679.2"/>
    <n v="13245.12"/>
  </r>
  <r>
    <x v="0"/>
    <x v="0"/>
    <x v="0"/>
    <x v="8"/>
    <x v="16"/>
    <x v="57"/>
    <x v="0"/>
    <x v="1"/>
    <x v="132"/>
    <x v="1"/>
    <x v="2"/>
    <n v="4.68"/>
    <n v="6832.8"/>
    <n v="24598.080000000002"/>
  </r>
  <r>
    <x v="0"/>
    <x v="0"/>
    <x v="0"/>
    <x v="8"/>
    <x v="16"/>
    <x v="57"/>
    <x v="0"/>
    <x v="1"/>
    <x v="133"/>
    <x v="0"/>
    <x v="0"/>
    <n v="11"/>
    <n v="16060"/>
    <n v="57816"/>
  </r>
  <r>
    <x v="0"/>
    <x v="0"/>
    <x v="0"/>
    <x v="8"/>
    <x v="16"/>
    <x v="57"/>
    <x v="0"/>
    <x v="1"/>
    <x v="133"/>
    <x v="0"/>
    <x v="1"/>
    <n v="11"/>
    <n v="16060"/>
    <n v="57816"/>
  </r>
  <r>
    <x v="0"/>
    <x v="0"/>
    <x v="0"/>
    <x v="8"/>
    <x v="16"/>
    <x v="57"/>
    <x v="0"/>
    <x v="1"/>
    <x v="133"/>
    <x v="0"/>
    <x v="2"/>
    <n v="11"/>
    <n v="16060"/>
    <n v="57816"/>
  </r>
  <r>
    <x v="0"/>
    <x v="0"/>
    <x v="0"/>
    <x v="8"/>
    <x v="16"/>
    <x v="57"/>
    <x v="0"/>
    <x v="1"/>
    <x v="133"/>
    <x v="1"/>
    <x v="0"/>
    <n v="11"/>
    <n v="16060"/>
    <n v="57816"/>
  </r>
  <r>
    <x v="0"/>
    <x v="0"/>
    <x v="0"/>
    <x v="8"/>
    <x v="16"/>
    <x v="57"/>
    <x v="0"/>
    <x v="1"/>
    <x v="133"/>
    <x v="1"/>
    <x v="1"/>
    <n v="9.57"/>
    <n v="13972.2"/>
    <n v="50299.92"/>
  </r>
  <r>
    <x v="0"/>
    <x v="0"/>
    <x v="0"/>
    <x v="8"/>
    <x v="16"/>
    <x v="57"/>
    <x v="0"/>
    <x v="1"/>
    <x v="133"/>
    <x v="1"/>
    <x v="2"/>
    <n v="11"/>
    <n v="16060"/>
    <n v="57816"/>
  </r>
  <r>
    <x v="0"/>
    <x v="0"/>
    <x v="0"/>
    <x v="8"/>
    <x v="16"/>
    <x v="57"/>
    <x v="0"/>
    <x v="1"/>
    <x v="134"/>
    <x v="0"/>
    <x v="0"/>
    <n v="60"/>
    <n v="87600"/>
    <n v="315360"/>
  </r>
  <r>
    <x v="0"/>
    <x v="0"/>
    <x v="0"/>
    <x v="8"/>
    <x v="16"/>
    <x v="57"/>
    <x v="0"/>
    <x v="1"/>
    <x v="134"/>
    <x v="0"/>
    <x v="1"/>
    <n v="60"/>
    <n v="87600"/>
    <n v="315360"/>
  </r>
  <r>
    <x v="0"/>
    <x v="0"/>
    <x v="0"/>
    <x v="8"/>
    <x v="16"/>
    <x v="57"/>
    <x v="0"/>
    <x v="1"/>
    <x v="134"/>
    <x v="0"/>
    <x v="2"/>
    <n v="60"/>
    <n v="87600"/>
    <n v="315360"/>
  </r>
  <r>
    <x v="0"/>
    <x v="0"/>
    <x v="0"/>
    <x v="8"/>
    <x v="16"/>
    <x v="57"/>
    <x v="0"/>
    <x v="1"/>
    <x v="134"/>
    <x v="1"/>
    <x v="0"/>
    <n v="60"/>
    <n v="87600"/>
    <n v="315360"/>
  </r>
  <r>
    <x v="0"/>
    <x v="0"/>
    <x v="0"/>
    <x v="8"/>
    <x v="16"/>
    <x v="57"/>
    <x v="0"/>
    <x v="1"/>
    <x v="134"/>
    <x v="1"/>
    <x v="1"/>
    <n v="52.2"/>
    <n v="76212"/>
    <n v="274363.2"/>
  </r>
  <r>
    <x v="0"/>
    <x v="0"/>
    <x v="0"/>
    <x v="8"/>
    <x v="16"/>
    <x v="57"/>
    <x v="0"/>
    <x v="1"/>
    <x v="134"/>
    <x v="1"/>
    <x v="2"/>
    <n v="60"/>
    <n v="87600"/>
    <n v="315360"/>
  </r>
  <r>
    <x v="0"/>
    <x v="0"/>
    <x v="0"/>
    <x v="8"/>
    <x v="16"/>
    <x v="57"/>
    <x v="2"/>
    <x v="8"/>
    <x v="82"/>
    <x v="0"/>
    <x v="1"/>
    <n v="2025.60487675328"/>
    <n v="2957383.1200597901"/>
    <n v="10646579.2322152"/>
  </r>
  <r>
    <x v="0"/>
    <x v="0"/>
    <x v="0"/>
    <x v="8"/>
    <x v="16"/>
    <x v="57"/>
    <x v="2"/>
    <x v="8"/>
    <x v="82"/>
    <x v="1"/>
    <x v="2"/>
    <n v="2025.60487675328"/>
    <n v="2957383.1200597901"/>
    <n v="10646579.2322152"/>
  </r>
  <r>
    <x v="0"/>
    <x v="0"/>
    <x v="0"/>
    <x v="8"/>
    <x v="16"/>
    <x v="57"/>
    <x v="11"/>
    <x v="0"/>
    <x v="135"/>
    <x v="0"/>
    <x v="0"/>
    <n v="1435.9090909090901"/>
    <n v="2096427.2727272699"/>
    <n v="7547138.1818181798"/>
  </r>
  <r>
    <x v="0"/>
    <x v="0"/>
    <x v="0"/>
    <x v="8"/>
    <x v="16"/>
    <x v="57"/>
    <x v="11"/>
    <x v="0"/>
    <x v="135"/>
    <x v="0"/>
    <x v="1"/>
    <n v="1488.5590909090899"/>
    <n v="2173296.2727272701"/>
    <n v="7823866.5818181802"/>
  </r>
  <r>
    <x v="0"/>
    <x v="0"/>
    <x v="0"/>
    <x v="8"/>
    <x v="16"/>
    <x v="57"/>
    <x v="11"/>
    <x v="0"/>
    <x v="135"/>
    <x v="0"/>
    <x v="2"/>
    <n v="1541.20909090909"/>
    <n v="2250165.2727272701"/>
    <n v="8100594.9818181796"/>
  </r>
  <r>
    <x v="0"/>
    <x v="0"/>
    <x v="0"/>
    <x v="8"/>
    <x v="16"/>
    <x v="57"/>
    <x v="11"/>
    <x v="0"/>
    <x v="135"/>
    <x v="1"/>
    <x v="0"/>
    <n v="1435.9090909090901"/>
    <n v="2096427.2727272699"/>
    <n v="7547138.1818181798"/>
  </r>
  <r>
    <x v="0"/>
    <x v="0"/>
    <x v="0"/>
    <x v="8"/>
    <x v="16"/>
    <x v="57"/>
    <x v="11"/>
    <x v="0"/>
    <x v="135"/>
    <x v="1"/>
    <x v="1"/>
    <n v="1313.0590909090899"/>
    <n v="1917066.2727272699"/>
    <n v="6901438.5818181802"/>
  </r>
  <r>
    <x v="0"/>
    <x v="0"/>
    <x v="0"/>
    <x v="8"/>
    <x v="16"/>
    <x v="57"/>
    <x v="11"/>
    <x v="0"/>
    <x v="135"/>
    <x v="1"/>
    <x v="2"/>
    <n v="1435.9090909090901"/>
    <n v="2096427.2727272699"/>
    <n v="7547138.1818181798"/>
  </r>
  <r>
    <x v="0"/>
    <x v="0"/>
    <x v="0"/>
    <x v="8"/>
    <x v="16"/>
    <x v="57"/>
    <x v="11"/>
    <x v="0"/>
    <x v="136"/>
    <x v="0"/>
    <x v="0"/>
    <n v="274.35164835164801"/>
    <n v="400553.40659340698"/>
    <n v="1441992.2637362599"/>
  </r>
  <r>
    <x v="0"/>
    <x v="0"/>
    <x v="0"/>
    <x v="8"/>
    <x v="16"/>
    <x v="57"/>
    <x v="11"/>
    <x v="0"/>
    <x v="136"/>
    <x v="0"/>
    <x v="1"/>
    <n v="284.611648351648"/>
    <n v="415533.00659340702"/>
    <n v="1495918.8237362599"/>
  </r>
  <r>
    <x v="0"/>
    <x v="0"/>
    <x v="0"/>
    <x v="8"/>
    <x v="16"/>
    <x v="57"/>
    <x v="11"/>
    <x v="0"/>
    <x v="136"/>
    <x v="0"/>
    <x v="2"/>
    <n v="274.35164835164801"/>
    <n v="400553.40659340698"/>
    <n v="1441992.2637362599"/>
  </r>
  <r>
    <x v="0"/>
    <x v="0"/>
    <x v="0"/>
    <x v="8"/>
    <x v="16"/>
    <x v="57"/>
    <x v="11"/>
    <x v="0"/>
    <x v="136"/>
    <x v="1"/>
    <x v="0"/>
    <n v="274.35164835164801"/>
    <n v="400553.40659340698"/>
    <n v="1441992.2637362599"/>
  </r>
  <r>
    <x v="0"/>
    <x v="0"/>
    <x v="0"/>
    <x v="8"/>
    <x v="16"/>
    <x v="57"/>
    <x v="11"/>
    <x v="0"/>
    <x v="136"/>
    <x v="1"/>
    <x v="1"/>
    <n v="264.09164835164802"/>
    <n v="385573.806593407"/>
    <n v="1388065.7037362601"/>
  </r>
  <r>
    <x v="0"/>
    <x v="0"/>
    <x v="0"/>
    <x v="8"/>
    <x v="16"/>
    <x v="57"/>
    <x v="11"/>
    <x v="0"/>
    <x v="136"/>
    <x v="1"/>
    <x v="2"/>
    <n v="274.35164835164801"/>
    <n v="400553.40659340698"/>
    <n v="1441992.2637362599"/>
  </r>
  <r>
    <x v="0"/>
    <x v="0"/>
    <x v="0"/>
    <x v="8"/>
    <x v="16"/>
    <x v="57"/>
    <x v="1"/>
    <x v="0"/>
    <x v="137"/>
    <x v="0"/>
    <x v="0"/>
    <n v="34"/>
    <n v="49640"/>
    <n v="178704"/>
  </r>
  <r>
    <x v="0"/>
    <x v="0"/>
    <x v="0"/>
    <x v="8"/>
    <x v="16"/>
    <x v="57"/>
    <x v="1"/>
    <x v="0"/>
    <x v="137"/>
    <x v="0"/>
    <x v="1"/>
    <n v="34"/>
    <n v="49640"/>
    <n v="178704"/>
  </r>
  <r>
    <x v="0"/>
    <x v="0"/>
    <x v="0"/>
    <x v="8"/>
    <x v="16"/>
    <x v="57"/>
    <x v="1"/>
    <x v="0"/>
    <x v="137"/>
    <x v="0"/>
    <x v="2"/>
    <n v="34"/>
    <n v="49640"/>
    <n v="178704"/>
  </r>
  <r>
    <x v="0"/>
    <x v="0"/>
    <x v="0"/>
    <x v="8"/>
    <x v="16"/>
    <x v="57"/>
    <x v="1"/>
    <x v="0"/>
    <x v="137"/>
    <x v="1"/>
    <x v="0"/>
    <n v="34"/>
    <n v="49640"/>
    <n v="178704"/>
  </r>
  <r>
    <x v="0"/>
    <x v="0"/>
    <x v="0"/>
    <x v="8"/>
    <x v="16"/>
    <x v="57"/>
    <x v="1"/>
    <x v="0"/>
    <x v="137"/>
    <x v="1"/>
    <x v="1"/>
    <n v="34"/>
    <n v="49640"/>
    <n v="178704"/>
  </r>
  <r>
    <x v="0"/>
    <x v="0"/>
    <x v="0"/>
    <x v="8"/>
    <x v="16"/>
    <x v="57"/>
    <x v="1"/>
    <x v="0"/>
    <x v="137"/>
    <x v="1"/>
    <x v="2"/>
    <n v="34"/>
    <n v="49640"/>
    <n v="178704"/>
  </r>
  <r>
    <x v="0"/>
    <x v="0"/>
    <x v="0"/>
    <x v="8"/>
    <x v="16"/>
    <x v="57"/>
    <x v="3"/>
    <x v="3"/>
    <x v="10"/>
    <x v="0"/>
    <x v="2"/>
    <n v="1.77302262377423E-2"/>
    <n v="25.886130307103699"/>
    <n v="93.190069105573301"/>
  </r>
  <r>
    <x v="0"/>
    <x v="0"/>
    <x v="0"/>
    <x v="8"/>
    <x v="16"/>
    <x v="57"/>
    <x v="3"/>
    <x v="3"/>
    <x v="10"/>
    <x v="1"/>
    <x v="1"/>
    <n v="0.17149169514977999"/>
    <n v="250.377874918679"/>
    <n v="901.36034970724302"/>
  </r>
  <r>
    <x v="0"/>
    <x v="0"/>
    <x v="0"/>
    <x v="8"/>
    <x v="16"/>
    <x v="57"/>
    <x v="3"/>
    <x v="3"/>
    <x v="10"/>
    <x v="1"/>
    <x v="2"/>
    <n v="0.56275077059936796"/>
    <n v="821.61612507507698"/>
    <n v="2957.8180502702799"/>
  </r>
  <r>
    <x v="0"/>
    <x v="0"/>
    <x v="0"/>
    <x v="8"/>
    <x v="16"/>
    <x v="57"/>
    <x v="4"/>
    <x v="9"/>
    <x v="113"/>
    <x v="0"/>
    <x v="1"/>
    <n v="2.1579999999999999"/>
    <n v="3150.68"/>
    <n v="11342.448"/>
  </r>
  <r>
    <x v="0"/>
    <x v="0"/>
    <x v="0"/>
    <x v="8"/>
    <x v="16"/>
    <x v="57"/>
    <x v="5"/>
    <x v="5"/>
    <x v="12"/>
    <x v="0"/>
    <x v="0"/>
    <n v="646.91557915214401"/>
    <n v="944496.74556213"/>
    <n v="3400188.28402367"/>
  </r>
  <r>
    <x v="0"/>
    <x v="0"/>
    <x v="0"/>
    <x v="8"/>
    <x v="16"/>
    <x v="57"/>
    <x v="5"/>
    <x v="5"/>
    <x v="12"/>
    <x v="0"/>
    <x v="1"/>
    <n v="1108.99813568939"/>
    <n v="1619137.2781065099"/>
    <n v="5828894.2011834299"/>
  </r>
  <r>
    <x v="0"/>
    <x v="0"/>
    <x v="0"/>
    <x v="8"/>
    <x v="16"/>
    <x v="57"/>
    <x v="5"/>
    <x v="5"/>
    <x v="12"/>
    <x v="0"/>
    <x v="2"/>
    <n v="1779.0178426683999"/>
    <n v="2597366.05029586"/>
    <n v="9350517.7810650896"/>
  </r>
  <r>
    <x v="0"/>
    <x v="0"/>
    <x v="0"/>
    <x v="8"/>
    <x v="16"/>
    <x v="57"/>
    <x v="5"/>
    <x v="5"/>
    <x v="12"/>
    <x v="1"/>
    <x v="0"/>
    <n v="1571.0806922266399"/>
    <n v="2293777.8106508902"/>
    <n v="8257600.1183431996"/>
  </r>
  <r>
    <x v="0"/>
    <x v="0"/>
    <x v="0"/>
    <x v="8"/>
    <x v="16"/>
    <x v="57"/>
    <x v="5"/>
    <x v="5"/>
    <x v="12"/>
    <x v="1"/>
    <x v="1"/>
    <n v="3850.68797114371"/>
    <n v="5622004.4378698198"/>
    <n v="20239215.976331402"/>
  </r>
  <r>
    <x v="0"/>
    <x v="0"/>
    <x v="0"/>
    <x v="8"/>
    <x v="16"/>
    <x v="57"/>
    <x v="5"/>
    <x v="5"/>
    <x v="12"/>
    <x v="1"/>
    <x v="2"/>
    <n v="1455.56005309232"/>
    <n v="2125117.6775147901"/>
    <n v="7650423.6390532497"/>
  </r>
  <r>
    <x v="0"/>
    <x v="0"/>
    <x v="0"/>
    <x v="8"/>
    <x v="16"/>
    <x v="57"/>
    <x v="5"/>
    <x v="5"/>
    <x v="13"/>
    <x v="0"/>
    <x v="0"/>
    <n v="2417.97747828088"/>
    <n v="3530247.1182900802"/>
    <n v="12708889.6258443"/>
  </r>
  <r>
    <x v="0"/>
    <x v="0"/>
    <x v="0"/>
    <x v="8"/>
    <x v="16"/>
    <x v="57"/>
    <x v="5"/>
    <x v="5"/>
    <x v="13"/>
    <x v="0"/>
    <x v="1"/>
    <n v="4145.1042484815098"/>
    <n v="6051852.2027829997"/>
    <n v="21786667.930018801"/>
  </r>
  <r>
    <x v="0"/>
    <x v="0"/>
    <x v="0"/>
    <x v="8"/>
    <x v="16"/>
    <x v="57"/>
    <x v="5"/>
    <x v="5"/>
    <x v="13"/>
    <x v="0"/>
    <x v="2"/>
    <n v="6649.4380652724203"/>
    <n v="9708179.57529773"/>
    <n v="34949446.471071802"/>
  </r>
  <r>
    <x v="0"/>
    <x v="0"/>
    <x v="0"/>
    <x v="8"/>
    <x v="16"/>
    <x v="57"/>
    <x v="5"/>
    <x v="5"/>
    <x v="13"/>
    <x v="1"/>
    <x v="0"/>
    <n v="5872.2310186821296"/>
    <n v="8573457.2872759104"/>
    <n v="30864446.234193299"/>
  </r>
  <r>
    <x v="0"/>
    <x v="0"/>
    <x v="0"/>
    <x v="8"/>
    <x v="16"/>
    <x v="57"/>
    <x v="5"/>
    <x v="5"/>
    <x v="13"/>
    <x v="1"/>
    <x v="1"/>
    <n v="14392.7230850052"/>
    <n v="21013375.704107601"/>
    <n v="75648152.534787506"/>
  </r>
  <r>
    <x v="0"/>
    <x v="0"/>
    <x v="0"/>
    <x v="8"/>
    <x v="16"/>
    <x v="57"/>
    <x v="5"/>
    <x v="5"/>
    <x v="13"/>
    <x v="1"/>
    <x v="2"/>
    <n v="5440.4493261319803"/>
    <n v="7943056.0161526902"/>
    <n v="28595001.658149701"/>
  </r>
  <r>
    <x v="0"/>
    <x v="0"/>
    <x v="0"/>
    <x v="8"/>
    <x v="16"/>
    <x v="58"/>
    <x v="0"/>
    <x v="6"/>
    <x v="138"/>
    <x v="0"/>
    <x v="0"/>
    <n v="361.233561331403"/>
    <n v="527400.99954384798"/>
    <n v="1898643.59835785"/>
  </r>
  <r>
    <x v="0"/>
    <x v="0"/>
    <x v="0"/>
    <x v="8"/>
    <x v="16"/>
    <x v="58"/>
    <x v="0"/>
    <x v="6"/>
    <x v="138"/>
    <x v="0"/>
    <x v="1"/>
    <n v="546.48356133140305"/>
    <n v="797865.99954384798"/>
    <n v="2872317.5983578502"/>
  </r>
  <r>
    <x v="0"/>
    <x v="0"/>
    <x v="0"/>
    <x v="8"/>
    <x v="16"/>
    <x v="58"/>
    <x v="0"/>
    <x v="6"/>
    <x v="138"/>
    <x v="0"/>
    <x v="2"/>
    <n v="589.23356133140305"/>
    <n v="860280.99954384798"/>
    <n v="3097011.5983578502"/>
  </r>
  <r>
    <x v="0"/>
    <x v="0"/>
    <x v="0"/>
    <x v="8"/>
    <x v="16"/>
    <x v="58"/>
    <x v="0"/>
    <x v="6"/>
    <x v="138"/>
    <x v="1"/>
    <x v="2"/>
    <n v="42.75"/>
    <n v="62415"/>
    <n v="224694"/>
  </r>
  <r>
    <x v="0"/>
    <x v="0"/>
    <x v="0"/>
    <x v="8"/>
    <x v="16"/>
    <x v="58"/>
    <x v="0"/>
    <x v="6"/>
    <x v="139"/>
    <x v="0"/>
    <x v="1"/>
    <n v="321.75"/>
    <n v="469755"/>
    <n v="1691118"/>
  </r>
  <r>
    <x v="0"/>
    <x v="0"/>
    <x v="0"/>
    <x v="8"/>
    <x v="16"/>
    <x v="58"/>
    <x v="0"/>
    <x v="6"/>
    <x v="139"/>
    <x v="0"/>
    <x v="2"/>
    <n v="396"/>
    <n v="578160"/>
    <n v="2081376"/>
  </r>
  <r>
    <x v="0"/>
    <x v="0"/>
    <x v="0"/>
    <x v="8"/>
    <x v="16"/>
    <x v="58"/>
    <x v="0"/>
    <x v="6"/>
    <x v="139"/>
    <x v="1"/>
    <x v="2"/>
    <n v="316.27104806304902"/>
    <n v="461755.730172051"/>
    <n v="1662320.6286193901"/>
  </r>
  <r>
    <x v="0"/>
    <x v="0"/>
    <x v="0"/>
    <x v="8"/>
    <x v="16"/>
    <x v="58"/>
    <x v="0"/>
    <x v="6"/>
    <x v="140"/>
    <x v="0"/>
    <x v="1"/>
    <n v="28.14"/>
    <n v="41084.400000000001"/>
    <n v="147903.84"/>
  </r>
  <r>
    <x v="0"/>
    <x v="0"/>
    <x v="0"/>
    <x v="8"/>
    <x v="16"/>
    <x v="58"/>
    <x v="0"/>
    <x v="6"/>
    <x v="140"/>
    <x v="1"/>
    <x v="2"/>
    <n v="28.14"/>
    <n v="41084.400000000001"/>
    <n v="147903.84"/>
  </r>
  <r>
    <x v="0"/>
    <x v="0"/>
    <x v="0"/>
    <x v="8"/>
    <x v="16"/>
    <x v="58"/>
    <x v="0"/>
    <x v="6"/>
    <x v="141"/>
    <x v="0"/>
    <x v="0"/>
    <n v="427"/>
    <n v="623420"/>
    <n v="2244312"/>
  </r>
  <r>
    <x v="0"/>
    <x v="0"/>
    <x v="0"/>
    <x v="8"/>
    <x v="16"/>
    <x v="58"/>
    <x v="0"/>
    <x v="6"/>
    <x v="141"/>
    <x v="0"/>
    <x v="1"/>
    <n v="427"/>
    <n v="623420"/>
    <n v="2244312"/>
  </r>
  <r>
    <x v="0"/>
    <x v="0"/>
    <x v="0"/>
    <x v="8"/>
    <x v="16"/>
    <x v="58"/>
    <x v="0"/>
    <x v="6"/>
    <x v="141"/>
    <x v="0"/>
    <x v="2"/>
    <n v="427"/>
    <n v="623420"/>
    <n v="2244312"/>
  </r>
  <r>
    <x v="0"/>
    <x v="0"/>
    <x v="0"/>
    <x v="8"/>
    <x v="16"/>
    <x v="58"/>
    <x v="0"/>
    <x v="6"/>
    <x v="141"/>
    <x v="1"/>
    <x v="2"/>
    <n v="55.51"/>
    <n v="81044.600000000006"/>
    <n v="291760.56"/>
  </r>
  <r>
    <x v="0"/>
    <x v="0"/>
    <x v="0"/>
    <x v="8"/>
    <x v="16"/>
    <x v="58"/>
    <x v="0"/>
    <x v="6"/>
    <x v="142"/>
    <x v="0"/>
    <x v="0"/>
    <n v="1377.4"/>
    <n v="2011004"/>
    <n v="7239614.4000000004"/>
  </r>
  <r>
    <x v="0"/>
    <x v="0"/>
    <x v="0"/>
    <x v="8"/>
    <x v="16"/>
    <x v="58"/>
    <x v="0"/>
    <x v="6"/>
    <x v="142"/>
    <x v="0"/>
    <x v="1"/>
    <n v="1420"/>
    <n v="2073200"/>
    <n v="7463520"/>
  </r>
  <r>
    <x v="0"/>
    <x v="0"/>
    <x v="0"/>
    <x v="8"/>
    <x v="16"/>
    <x v="58"/>
    <x v="0"/>
    <x v="6"/>
    <x v="142"/>
    <x v="0"/>
    <x v="2"/>
    <n v="1420"/>
    <n v="2073200"/>
    <n v="7463520"/>
  </r>
  <r>
    <x v="0"/>
    <x v="0"/>
    <x v="0"/>
    <x v="8"/>
    <x v="16"/>
    <x v="58"/>
    <x v="0"/>
    <x v="6"/>
    <x v="142"/>
    <x v="1"/>
    <x v="2"/>
    <n v="184.6"/>
    <n v="269516"/>
    <n v="970257.6"/>
  </r>
  <r>
    <x v="0"/>
    <x v="0"/>
    <x v="0"/>
    <x v="8"/>
    <x v="16"/>
    <x v="58"/>
    <x v="0"/>
    <x v="6"/>
    <x v="143"/>
    <x v="0"/>
    <x v="1"/>
    <n v="89.44"/>
    <n v="130582.39999999999"/>
    <n v="470096.64000000001"/>
  </r>
  <r>
    <x v="0"/>
    <x v="0"/>
    <x v="0"/>
    <x v="8"/>
    <x v="16"/>
    <x v="58"/>
    <x v="0"/>
    <x v="6"/>
    <x v="143"/>
    <x v="0"/>
    <x v="2"/>
    <n v="110.08"/>
    <n v="160716.79999999999"/>
    <n v="578580.47999999998"/>
  </r>
  <r>
    <x v="0"/>
    <x v="0"/>
    <x v="0"/>
    <x v="8"/>
    <x v="16"/>
    <x v="58"/>
    <x v="0"/>
    <x v="6"/>
    <x v="143"/>
    <x v="1"/>
    <x v="2"/>
    <n v="89.44"/>
    <n v="130582.39999999999"/>
    <n v="470096.64000000001"/>
  </r>
  <r>
    <x v="0"/>
    <x v="0"/>
    <x v="0"/>
    <x v="8"/>
    <x v="16"/>
    <x v="58"/>
    <x v="0"/>
    <x v="6"/>
    <x v="144"/>
    <x v="0"/>
    <x v="0"/>
    <n v="1606.32"/>
    <n v="2345227.2000000002"/>
    <n v="8442817.9199999999"/>
  </r>
  <r>
    <x v="0"/>
    <x v="0"/>
    <x v="0"/>
    <x v="8"/>
    <x v="16"/>
    <x v="58"/>
    <x v="0"/>
    <x v="6"/>
    <x v="144"/>
    <x v="0"/>
    <x v="1"/>
    <n v="1656"/>
    <n v="2417760"/>
    <n v="8703936"/>
  </r>
  <r>
    <x v="0"/>
    <x v="0"/>
    <x v="0"/>
    <x v="8"/>
    <x v="16"/>
    <x v="58"/>
    <x v="0"/>
    <x v="6"/>
    <x v="144"/>
    <x v="0"/>
    <x v="2"/>
    <n v="1656"/>
    <n v="2417760"/>
    <n v="8703936"/>
  </r>
  <r>
    <x v="0"/>
    <x v="0"/>
    <x v="0"/>
    <x v="8"/>
    <x v="16"/>
    <x v="58"/>
    <x v="0"/>
    <x v="6"/>
    <x v="144"/>
    <x v="1"/>
    <x v="2"/>
    <n v="215.28"/>
    <n v="314308.8"/>
    <n v="1131511.68"/>
  </r>
  <r>
    <x v="0"/>
    <x v="0"/>
    <x v="0"/>
    <x v="8"/>
    <x v="16"/>
    <x v="58"/>
    <x v="0"/>
    <x v="6"/>
    <x v="145"/>
    <x v="0"/>
    <x v="1"/>
    <n v="344.63"/>
    <n v="503159.8"/>
    <n v="1811375.28"/>
  </r>
  <r>
    <x v="0"/>
    <x v="0"/>
    <x v="0"/>
    <x v="8"/>
    <x v="16"/>
    <x v="58"/>
    <x v="0"/>
    <x v="6"/>
    <x v="145"/>
    <x v="0"/>
    <x v="2"/>
    <n v="424.16"/>
    <n v="619273.6"/>
    <n v="2229384.96"/>
  </r>
  <r>
    <x v="0"/>
    <x v="0"/>
    <x v="0"/>
    <x v="8"/>
    <x v="16"/>
    <x v="58"/>
    <x v="0"/>
    <x v="6"/>
    <x v="145"/>
    <x v="1"/>
    <x v="2"/>
    <n v="344.63"/>
    <n v="503159.8"/>
    <n v="1811375.28"/>
  </r>
  <r>
    <x v="0"/>
    <x v="0"/>
    <x v="0"/>
    <x v="8"/>
    <x v="16"/>
    <x v="58"/>
    <x v="11"/>
    <x v="6"/>
    <x v="146"/>
    <x v="0"/>
    <x v="0"/>
    <n v="610"/>
    <n v="890600"/>
    <n v="3206160"/>
  </r>
  <r>
    <x v="0"/>
    <x v="0"/>
    <x v="0"/>
    <x v="8"/>
    <x v="16"/>
    <x v="58"/>
    <x v="11"/>
    <x v="6"/>
    <x v="146"/>
    <x v="0"/>
    <x v="1"/>
    <n v="610"/>
    <n v="890600"/>
    <n v="3206160"/>
  </r>
  <r>
    <x v="0"/>
    <x v="0"/>
    <x v="0"/>
    <x v="8"/>
    <x v="16"/>
    <x v="58"/>
    <x v="11"/>
    <x v="6"/>
    <x v="146"/>
    <x v="0"/>
    <x v="2"/>
    <n v="610"/>
    <n v="890600"/>
    <n v="3206160"/>
  </r>
  <r>
    <x v="0"/>
    <x v="0"/>
    <x v="0"/>
    <x v="8"/>
    <x v="16"/>
    <x v="58"/>
    <x v="11"/>
    <x v="6"/>
    <x v="146"/>
    <x v="1"/>
    <x v="2"/>
    <n v="79.3"/>
    <n v="115778"/>
    <n v="416800.8"/>
  </r>
  <r>
    <x v="0"/>
    <x v="0"/>
    <x v="0"/>
    <x v="8"/>
    <x v="16"/>
    <x v="58"/>
    <x v="11"/>
    <x v="6"/>
    <x v="147"/>
    <x v="0"/>
    <x v="0"/>
    <n v="3852"/>
    <n v="5623920"/>
    <n v="20246112"/>
  </r>
  <r>
    <x v="0"/>
    <x v="0"/>
    <x v="0"/>
    <x v="8"/>
    <x v="16"/>
    <x v="58"/>
    <x v="11"/>
    <x v="6"/>
    <x v="147"/>
    <x v="0"/>
    <x v="1"/>
    <n v="3852"/>
    <n v="5623920"/>
    <n v="20246112"/>
  </r>
  <r>
    <x v="0"/>
    <x v="0"/>
    <x v="0"/>
    <x v="8"/>
    <x v="16"/>
    <x v="58"/>
    <x v="11"/>
    <x v="6"/>
    <x v="147"/>
    <x v="0"/>
    <x v="2"/>
    <n v="3852"/>
    <n v="5623920"/>
    <n v="20246112"/>
  </r>
  <r>
    <x v="0"/>
    <x v="0"/>
    <x v="0"/>
    <x v="8"/>
    <x v="16"/>
    <x v="58"/>
    <x v="11"/>
    <x v="6"/>
    <x v="147"/>
    <x v="1"/>
    <x v="0"/>
    <n v="3620.88"/>
    <n v="5286484.8"/>
    <n v="19031345.280000001"/>
  </r>
  <r>
    <x v="0"/>
    <x v="0"/>
    <x v="0"/>
    <x v="8"/>
    <x v="16"/>
    <x v="58"/>
    <x v="11"/>
    <x v="6"/>
    <x v="147"/>
    <x v="1"/>
    <x v="1"/>
    <n v="3351.24"/>
    <n v="4892810.4000000004"/>
    <n v="17614117.440000001"/>
  </r>
  <r>
    <x v="0"/>
    <x v="0"/>
    <x v="0"/>
    <x v="8"/>
    <x v="16"/>
    <x v="58"/>
    <x v="11"/>
    <x v="6"/>
    <x v="147"/>
    <x v="1"/>
    <x v="2"/>
    <n v="3852"/>
    <n v="5623920"/>
    <n v="20246112"/>
  </r>
  <r>
    <x v="0"/>
    <x v="0"/>
    <x v="0"/>
    <x v="8"/>
    <x v="16"/>
    <x v="58"/>
    <x v="11"/>
    <x v="6"/>
    <x v="148"/>
    <x v="0"/>
    <x v="0"/>
    <n v="441"/>
    <n v="643860"/>
    <n v="2317896"/>
  </r>
  <r>
    <x v="0"/>
    <x v="0"/>
    <x v="0"/>
    <x v="8"/>
    <x v="16"/>
    <x v="58"/>
    <x v="11"/>
    <x v="6"/>
    <x v="148"/>
    <x v="0"/>
    <x v="1"/>
    <n v="441"/>
    <n v="643860"/>
    <n v="2317896"/>
  </r>
  <r>
    <x v="0"/>
    <x v="0"/>
    <x v="0"/>
    <x v="8"/>
    <x v="16"/>
    <x v="58"/>
    <x v="11"/>
    <x v="6"/>
    <x v="148"/>
    <x v="0"/>
    <x v="2"/>
    <n v="441"/>
    <n v="643860"/>
    <n v="2317896"/>
  </r>
  <r>
    <x v="0"/>
    <x v="0"/>
    <x v="0"/>
    <x v="8"/>
    <x v="16"/>
    <x v="58"/>
    <x v="11"/>
    <x v="6"/>
    <x v="148"/>
    <x v="1"/>
    <x v="0"/>
    <n v="441"/>
    <n v="643860"/>
    <n v="2317896"/>
  </r>
  <r>
    <x v="0"/>
    <x v="0"/>
    <x v="0"/>
    <x v="8"/>
    <x v="16"/>
    <x v="58"/>
    <x v="11"/>
    <x v="6"/>
    <x v="148"/>
    <x v="1"/>
    <x v="1"/>
    <n v="410.13"/>
    <n v="598789.80000000005"/>
    <n v="2155643.2799999998"/>
  </r>
  <r>
    <x v="0"/>
    <x v="0"/>
    <x v="0"/>
    <x v="8"/>
    <x v="16"/>
    <x v="58"/>
    <x v="11"/>
    <x v="6"/>
    <x v="148"/>
    <x v="1"/>
    <x v="2"/>
    <n v="441"/>
    <n v="643860"/>
    <n v="2317896"/>
  </r>
  <r>
    <x v="0"/>
    <x v="0"/>
    <x v="0"/>
    <x v="8"/>
    <x v="16"/>
    <x v="58"/>
    <x v="4"/>
    <x v="4"/>
    <x v="11"/>
    <x v="0"/>
    <x v="0"/>
    <n v="236.18868004454001"/>
    <n v="344835.47286502901"/>
    <n v="1241407.7023141"/>
  </r>
  <r>
    <x v="0"/>
    <x v="0"/>
    <x v="0"/>
    <x v="8"/>
    <x v="16"/>
    <x v="58"/>
    <x v="4"/>
    <x v="4"/>
    <x v="11"/>
    <x v="0"/>
    <x v="1"/>
    <n v="236.18868004454001"/>
    <n v="344835.47286502901"/>
    <n v="1241407.7023141"/>
  </r>
  <r>
    <x v="0"/>
    <x v="0"/>
    <x v="0"/>
    <x v="8"/>
    <x v="16"/>
    <x v="58"/>
    <x v="4"/>
    <x v="4"/>
    <x v="11"/>
    <x v="0"/>
    <x v="2"/>
    <n v="236.18868004454001"/>
    <n v="344835.47286502901"/>
    <n v="1241407.7023141"/>
  </r>
  <r>
    <x v="0"/>
    <x v="0"/>
    <x v="0"/>
    <x v="8"/>
    <x v="16"/>
    <x v="58"/>
    <x v="4"/>
    <x v="4"/>
    <x v="11"/>
    <x v="1"/>
    <x v="0"/>
    <n v="291.44259849427198"/>
    <n v="425506.19380163797"/>
    <n v="1531822.2976859"/>
  </r>
  <r>
    <x v="0"/>
    <x v="0"/>
    <x v="0"/>
    <x v="8"/>
    <x v="16"/>
    <x v="58"/>
    <x v="4"/>
    <x v="4"/>
    <x v="11"/>
    <x v="1"/>
    <x v="1"/>
    <n v="291.44259849427198"/>
    <n v="425506.19380163797"/>
    <n v="1531822.2976859"/>
  </r>
  <r>
    <x v="0"/>
    <x v="0"/>
    <x v="0"/>
    <x v="8"/>
    <x v="16"/>
    <x v="58"/>
    <x v="4"/>
    <x v="4"/>
    <x v="11"/>
    <x v="1"/>
    <x v="2"/>
    <n v="291.44259849427198"/>
    <n v="425506.19380163797"/>
    <n v="1531822.2976859"/>
  </r>
  <r>
    <x v="0"/>
    <x v="0"/>
    <x v="0"/>
    <x v="9"/>
    <x v="17"/>
    <x v="59"/>
    <x v="4"/>
    <x v="7"/>
    <x v="71"/>
    <x v="0"/>
    <x v="0"/>
    <n v="405.5"/>
    <n v="592030"/>
    <n v="2131308"/>
  </r>
  <r>
    <x v="0"/>
    <x v="0"/>
    <x v="0"/>
    <x v="9"/>
    <x v="17"/>
    <x v="59"/>
    <x v="4"/>
    <x v="7"/>
    <x v="71"/>
    <x v="0"/>
    <x v="1"/>
    <n v="405.5"/>
    <n v="592030"/>
    <n v="2131308"/>
  </r>
  <r>
    <x v="0"/>
    <x v="0"/>
    <x v="0"/>
    <x v="9"/>
    <x v="17"/>
    <x v="59"/>
    <x v="4"/>
    <x v="7"/>
    <x v="71"/>
    <x v="0"/>
    <x v="2"/>
    <n v="405.5"/>
    <n v="592030"/>
    <n v="2131308"/>
  </r>
  <r>
    <x v="0"/>
    <x v="0"/>
    <x v="0"/>
    <x v="9"/>
    <x v="17"/>
    <x v="59"/>
    <x v="4"/>
    <x v="7"/>
    <x v="71"/>
    <x v="1"/>
    <x v="0"/>
    <n v="405.5"/>
    <n v="592030"/>
    <n v="2131308"/>
  </r>
  <r>
    <x v="0"/>
    <x v="0"/>
    <x v="0"/>
    <x v="9"/>
    <x v="17"/>
    <x v="59"/>
    <x v="4"/>
    <x v="7"/>
    <x v="71"/>
    <x v="1"/>
    <x v="1"/>
    <n v="405.5"/>
    <n v="592030"/>
    <n v="2131308"/>
  </r>
  <r>
    <x v="0"/>
    <x v="0"/>
    <x v="0"/>
    <x v="9"/>
    <x v="17"/>
    <x v="59"/>
    <x v="4"/>
    <x v="7"/>
    <x v="71"/>
    <x v="1"/>
    <x v="2"/>
    <n v="405.5"/>
    <n v="592030"/>
    <n v="2131308"/>
  </r>
  <r>
    <x v="0"/>
    <x v="0"/>
    <x v="0"/>
    <x v="9"/>
    <x v="17"/>
    <x v="59"/>
    <x v="4"/>
    <x v="7"/>
    <x v="72"/>
    <x v="0"/>
    <x v="0"/>
    <n v="405.5"/>
    <n v="592030"/>
    <n v="2131308"/>
  </r>
  <r>
    <x v="0"/>
    <x v="0"/>
    <x v="0"/>
    <x v="9"/>
    <x v="17"/>
    <x v="59"/>
    <x v="4"/>
    <x v="7"/>
    <x v="72"/>
    <x v="0"/>
    <x v="1"/>
    <n v="405.5"/>
    <n v="592030"/>
    <n v="2131308"/>
  </r>
  <r>
    <x v="0"/>
    <x v="0"/>
    <x v="0"/>
    <x v="9"/>
    <x v="17"/>
    <x v="59"/>
    <x v="4"/>
    <x v="7"/>
    <x v="72"/>
    <x v="0"/>
    <x v="2"/>
    <n v="405.5"/>
    <n v="592030"/>
    <n v="2131308"/>
  </r>
  <r>
    <x v="0"/>
    <x v="0"/>
    <x v="0"/>
    <x v="9"/>
    <x v="17"/>
    <x v="59"/>
    <x v="4"/>
    <x v="7"/>
    <x v="72"/>
    <x v="1"/>
    <x v="0"/>
    <n v="405.5"/>
    <n v="592030"/>
    <n v="2131308"/>
  </r>
  <r>
    <x v="0"/>
    <x v="0"/>
    <x v="0"/>
    <x v="9"/>
    <x v="17"/>
    <x v="59"/>
    <x v="4"/>
    <x v="7"/>
    <x v="72"/>
    <x v="1"/>
    <x v="1"/>
    <n v="405.5"/>
    <n v="592030"/>
    <n v="2131308"/>
  </r>
  <r>
    <x v="0"/>
    <x v="0"/>
    <x v="0"/>
    <x v="9"/>
    <x v="17"/>
    <x v="59"/>
    <x v="4"/>
    <x v="7"/>
    <x v="72"/>
    <x v="1"/>
    <x v="2"/>
    <n v="405.5"/>
    <n v="592030"/>
    <n v="2131308"/>
  </r>
  <r>
    <x v="0"/>
    <x v="0"/>
    <x v="0"/>
    <x v="9"/>
    <x v="17"/>
    <x v="59"/>
    <x v="4"/>
    <x v="7"/>
    <x v="73"/>
    <x v="0"/>
    <x v="0"/>
    <n v="141.69892819788299"/>
    <n v="206880.435168909"/>
    <n v="744769.56660807203"/>
  </r>
  <r>
    <x v="0"/>
    <x v="0"/>
    <x v="0"/>
    <x v="9"/>
    <x v="17"/>
    <x v="59"/>
    <x v="4"/>
    <x v="7"/>
    <x v="73"/>
    <x v="0"/>
    <x v="1"/>
    <n v="405.5"/>
    <n v="592030"/>
    <n v="2131308"/>
  </r>
  <r>
    <x v="0"/>
    <x v="0"/>
    <x v="0"/>
    <x v="9"/>
    <x v="17"/>
    <x v="59"/>
    <x v="4"/>
    <x v="7"/>
    <x v="73"/>
    <x v="0"/>
    <x v="2"/>
    <n v="405.5"/>
    <n v="592030"/>
    <n v="2131308"/>
  </r>
  <r>
    <x v="0"/>
    <x v="0"/>
    <x v="0"/>
    <x v="9"/>
    <x v="17"/>
    <x v="59"/>
    <x v="4"/>
    <x v="7"/>
    <x v="73"/>
    <x v="1"/>
    <x v="0"/>
    <n v="48.515601653933601"/>
    <n v="70832.778414743007"/>
    <n v="254998.002293075"/>
  </r>
  <r>
    <x v="0"/>
    <x v="0"/>
    <x v="0"/>
    <x v="9"/>
    <x v="17"/>
    <x v="59"/>
    <x v="4"/>
    <x v="7"/>
    <x v="73"/>
    <x v="1"/>
    <x v="1"/>
    <n v="405.5"/>
    <n v="592030"/>
    <n v="2131308"/>
  </r>
  <r>
    <x v="0"/>
    <x v="0"/>
    <x v="0"/>
    <x v="9"/>
    <x v="17"/>
    <x v="59"/>
    <x v="4"/>
    <x v="7"/>
    <x v="74"/>
    <x v="0"/>
    <x v="1"/>
    <n v="405.5"/>
    <n v="592030"/>
    <n v="2131308"/>
  </r>
  <r>
    <x v="0"/>
    <x v="0"/>
    <x v="0"/>
    <x v="9"/>
    <x v="17"/>
    <x v="59"/>
    <x v="4"/>
    <x v="7"/>
    <x v="74"/>
    <x v="0"/>
    <x v="2"/>
    <n v="405.5"/>
    <n v="592030"/>
    <n v="2131308"/>
  </r>
  <r>
    <x v="0"/>
    <x v="0"/>
    <x v="0"/>
    <x v="9"/>
    <x v="17"/>
    <x v="59"/>
    <x v="4"/>
    <x v="7"/>
    <x v="75"/>
    <x v="0"/>
    <x v="1"/>
    <n v="405.5"/>
    <n v="592030"/>
    <n v="2131308"/>
  </r>
  <r>
    <x v="0"/>
    <x v="0"/>
    <x v="0"/>
    <x v="9"/>
    <x v="17"/>
    <x v="59"/>
    <x v="4"/>
    <x v="7"/>
    <x v="75"/>
    <x v="0"/>
    <x v="2"/>
    <n v="405.5"/>
    <n v="592030"/>
    <n v="2131308"/>
  </r>
  <r>
    <x v="0"/>
    <x v="0"/>
    <x v="0"/>
    <x v="9"/>
    <x v="17"/>
    <x v="59"/>
    <x v="4"/>
    <x v="7"/>
    <x v="76"/>
    <x v="0"/>
    <x v="1"/>
    <n v="405.5"/>
    <n v="592030"/>
    <n v="2131308"/>
  </r>
  <r>
    <x v="0"/>
    <x v="0"/>
    <x v="0"/>
    <x v="9"/>
    <x v="17"/>
    <x v="59"/>
    <x v="4"/>
    <x v="7"/>
    <x v="76"/>
    <x v="0"/>
    <x v="2"/>
    <n v="405.5"/>
    <n v="592030"/>
    <n v="2131308"/>
  </r>
  <r>
    <x v="0"/>
    <x v="0"/>
    <x v="0"/>
    <x v="9"/>
    <x v="17"/>
    <x v="59"/>
    <x v="4"/>
    <x v="7"/>
    <x v="77"/>
    <x v="0"/>
    <x v="1"/>
    <n v="405.5"/>
    <n v="592030"/>
    <n v="2131308"/>
  </r>
  <r>
    <x v="0"/>
    <x v="0"/>
    <x v="0"/>
    <x v="9"/>
    <x v="17"/>
    <x v="59"/>
    <x v="4"/>
    <x v="4"/>
    <x v="11"/>
    <x v="0"/>
    <x v="0"/>
    <n v="244.858569042331"/>
    <n v="357493.51080180297"/>
    <n v="1286976.6388864899"/>
  </r>
  <r>
    <x v="0"/>
    <x v="0"/>
    <x v="0"/>
    <x v="9"/>
    <x v="17"/>
    <x v="59"/>
    <x v="4"/>
    <x v="4"/>
    <x v="11"/>
    <x v="0"/>
    <x v="1"/>
    <n v="244.858569042331"/>
    <n v="357493.51080180297"/>
    <n v="1286976.6388864899"/>
  </r>
  <r>
    <x v="0"/>
    <x v="0"/>
    <x v="0"/>
    <x v="9"/>
    <x v="17"/>
    <x v="59"/>
    <x v="4"/>
    <x v="4"/>
    <x v="11"/>
    <x v="0"/>
    <x v="2"/>
    <n v="244.858569042331"/>
    <n v="357493.51080180297"/>
    <n v="1286976.6388864899"/>
  </r>
  <r>
    <x v="0"/>
    <x v="0"/>
    <x v="0"/>
    <x v="9"/>
    <x v="17"/>
    <x v="59"/>
    <x v="4"/>
    <x v="4"/>
    <x v="11"/>
    <x v="1"/>
    <x v="0"/>
    <n v="896.54001629914296"/>
    <n v="1308948.4237967499"/>
    <n v="4712214.3256682996"/>
  </r>
  <r>
    <x v="0"/>
    <x v="0"/>
    <x v="0"/>
    <x v="9"/>
    <x v="17"/>
    <x v="59"/>
    <x v="4"/>
    <x v="4"/>
    <x v="11"/>
    <x v="1"/>
    <x v="1"/>
    <n v="896.54001629914296"/>
    <n v="1308948.4237967499"/>
    <n v="4712214.3256682996"/>
  </r>
  <r>
    <x v="0"/>
    <x v="0"/>
    <x v="0"/>
    <x v="9"/>
    <x v="17"/>
    <x v="59"/>
    <x v="4"/>
    <x v="4"/>
    <x v="11"/>
    <x v="1"/>
    <x v="2"/>
    <n v="896.54001629914296"/>
    <n v="1308948.4237967499"/>
    <n v="4712214.3256682996"/>
  </r>
  <r>
    <x v="0"/>
    <x v="0"/>
    <x v="0"/>
    <x v="9"/>
    <x v="17"/>
    <x v="59"/>
    <x v="5"/>
    <x v="5"/>
    <x v="12"/>
    <x v="0"/>
    <x v="0"/>
    <n v="516.43088144763999"/>
    <n v="753989.086913554"/>
    <n v="2714360.7128887898"/>
  </r>
  <r>
    <x v="0"/>
    <x v="0"/>
    <x v="0"/>
    <x v="9"/>
    <x v="17"/>
    <x v="59"/>
    <x v="5"/>
    <x v="5"/>
    <x v="12"/>
    <x v="0"/>
    <x v="1"/>
    <n v="396.07779384833998"/>
    <n v="578273.57901857595"/>
    <n v="2081784.88446687"/>
  </r>
  <r>
    <x v="0"/>
    <x v="0"/>
    <x v="0"/>
    <x v="9"/>
    <x v="17"/>
    <x v="59"/>
    <x v="5"/>
    <x v="5"/>
    <x v="12"/>
    <x v="0"/>
    <x v="2"/>
    <n v="261.74305363095101"/>
    <n v="382144.85830118897"/>
    <n v="1375721.4898842799"/>
  </r>
  <r>
    <x v="0"/>
    <x v="0"/>
    <x v="0"/>
    <x v="9"/>
    <x v="17"/>
    <x v="59"/>
    <x v="5"/>
    <x v="5"/>
    <x v="12"/>
    <x v="1"/>
    <x v="0"/>
    <n v="643.15221443543896"/>
    <n v="939002.23307574005"/>
    <n v="3380408.03907267"/>
  </r>
  <r>
    <x v="0"/>
    <x v="0"/>
    <x v="0"/>
    <x v="9"/>
    <x v="17"/>
    <x v="59"/>
    <x v="5"/>
    <x v="5"/>
    <x v="12"/>
    <x v="1"/>
    <x v="1"/>
    <n v="819.52247087451804"/>
    <n v="1196502.8074767999"/>
    <n v="4307410.1069164705"/>
  </r>
  <r>
    <x v="0"/>
    <x v="0"/>
    <x v="0"/>
    <x v="9"/>
    <x v="17"/>
    <x v="59"/>
    <x v="5"/>
    <x v="5"/>
    <x v="12"/>
    <x v="1"/>
    <x v="2"/>
    <n v="813.85235288640001"/>
    <n v="1188224.43521414"/>
    <n v="4277607.96677092"/>
  </r>
  <r>
    <x v="0"/>
    <x v="0"/>
    <x v="0"/>
    <x v="9"/>
    <x v="17"/>
    <x v="60"/>
    <x v="2"/>
    <x v="2"/>
    <x v="117"/>
    <x v="1"/>
    <x v="0"/>
    <n v="-29.944286940773999"/>
    <n v="-43718.658933530001"/>
    <n v="-157387.172160708"/>
  </r>
  <r>
    <x v="0"/>
    <x v="0"/>
    <x v="0"/>
    <x v="9"/>
    <x v="17"/>
    <x v="60"/>
    <x v="2"/>
    <x v="2"/>
    <x v="117"/>
    <x v="1"/>
    <x v="1"/>
    <n v="-29.944286940773999"/>
    <n v="-43718.658933530001"/>
    <n v="-157387.172160708"/>
  </r>
  <r>
    <x v="0"/>
    <x v="0"/>
    <x v="0"/>
    <x v="9"/>
    <x v="17"/>
    <x v="60"/>
    <x v="2"/>
    <x v="2"/>
    <x v="117"/>
    <x v="1"/>
    <x v="2"/>
    <n v="-29.944286940773999"/>
    <n v="-43718.658933530001"/>
    <n v="-157387.172160708"/>
  </r>
  <r>
    <x v="0"/>
    <x v="0"/>
    <x v="0"/>
    <x v="9"/>
    <x v="17"/>
    <x v="60"/>
    <x v="2"/>
    <x v="2"/>
    <x v="36"/>
    <x v="0"/>
    <x v="0"/>
    <n v="-14.206794283402299"/>
    <n v="-20741.9196537674"/>
    <n v="-74670.910753562493"/>
  </r>
  <r>
    <x v="0"/>
    <x v="0"/>
    <x v="0"/>
    <x v="9"/>
    <x v="17"/>
    <x v="60"/>
    <x v="2"/>
    <x v="2"/>
    <x v="36"/>
    <x v="0"/>
    <x v="1"/>
    <n v="-14.206794283402299"/>
    <n v="-20741.9196537674"/>
    <n v="-74670.910753562493"/>
  </r>
  <r>
    <x v="0"/>
    <x v="0"/>
    <x v="0"/>
    <x v="9"/>
    <x v="17"/>
    <x v="60"/>
    <x v="2"/>
    <x v="2"/>
    <x v="36"/>
    <x v="0"/>
    <x v="2"/>
    <n v="-14.206794283402299"/>
    <n v="-20741.9196537674"/>
    <n v="-74670.910753562493"/>
  </r>
  <r>
    <x v="0"/>
    <x v="0"/>
    <x v="0"/>
    <x v="9"/>
    <x v="17"/>
    <x v="60"/>
    <x v="2"/>
    <x v="2"/>
    <x v="36"/>
    <x v="1"/>
    <x v="0"/>
    <n v="-14.206794283402299"/>
    <n v="-20741.9196537674"/>
    <n v="-74670.910753562493"/>
  </r>
  <r>
    <x v="0"/>
    <x v="0"/>
    <x v="0"/>
    <x v="9"/>
    <x v="17"/>
    <x v="60"/>
    <x v="2"/>
    <x v="2"/>
    <x v="36"/>
    <x v="1"/>
    <x v="1"/>
    <n v="-14.206794283402299"/>
    <n v="-20741.9196537674"/>
    <n v="-74670.910753562493"/>
  </r>
  <r>
    <x v="0"/>
    <x v="0"/>
    <x v="0"/>
    <x v="9"/>
    <x v="17"/>
    <x v="60"/>
    <x v="2"/>
    <x v="2"/>
    <x v="36"/>
    <x v="1"/>
    <x v="2"/>
    <n v="-14.206794283402299"/>
    <n v="-20741.9196537674"/>
    <n v="-74670.910753562493"/>
  </r>
  <r>
    <x v="0"/>
    <x v="0"/>
    <x v="0"/>
    <x v="9"/>
    <x v="17"/>
    <x v="60"/>
    <x v="1"/>
    <x v="1"/>
    <x v="26"/>
    <x v="0"/>
    <x v="0"/>
    <n v="95.999286532395701"/>
    <n v="140158.95833729801"/>
    <n v="504572.25001427199"/>
  </r>
  <r>
    <x v="0"/>
    <x v="0"/>
    <x v="0"/>
    <x v="9"/>
    <x v="17"/>
    <x v="60"/>
    <x v="1"/>
    <x v="1"/>
    <x v="26"/>
    <x v="0"/>
    <x v="1"/>
    <n v="95.999286532395701"/>
    <n v="140158.95833729801"/>
    <n v="504572.25001427199"/>
  </r>
  <r>
    <x v="0"/>
    <x v="0"/>
    <x v="0"/>
    <x v="9"/>
    <x v="17"/>
    <x v="60"/>
    <x v="1"/>
    <x v="1"/>
    <x v="26"/>
    <x v="0"/>
    <x v="2"/>
    <n v="95.999286532395701"/>
    <n v="140158.95833729801"/>
    <n v="504572.25001427199"/>
  </r>
  <r>
    <x v="0"/>
    <x v="0"/>
    <x v="0"/>
    <x v="9"/>
    <x v="17"/>
    <x v="60"/>
    <x v="1"/>
    <x v="1"/>
    <x v="26"/>
    <x v="1"/>
    <x v="0"/>
    <n v="95.999286532395701"/>
    <n v="140158.95833729801"/>
    <n v="504572.25001427199"/>
  </r>
  <r>
    <x v="0"/>
    <x v="0"/>
    <x v="0"/>
    <x v="9"/>
    <x v="17"/>
    <x v="60"/>
    <x v="1"/>
    <x v="1"/>
    <x v="26"/>
    <x v="1"/>
    <x v="1"/>
    <n v="95.999286532395701"/>
    <n v="140158.95833729801"/>
    <n v="504572.25001427199"/>
  </r>
  <r>
    <x v="0"/>
    <x v="0"/>
    <x v="0"/>
    <x v="9"/>
    <x v="17"/>
    <x v="60"/>
    <x v="1"/>
    <x v="1"/>
    <x v="26"/>
    <x v="1"/>
    <x v="2"/>
    <n v="95.999286532395701"/>
    <n v="140158.95833729801"/>
    <n v="504572.25001427199"/>
  </r>
  <r>
    <x v="0"/>
    <x v="0"/>
    <x v="0"/>
    <x v="9"/>
    <x v="17"/>
    <x v="61"/>
    <x v="1"/>
    <x v="1"/>
    <x v="64"/>
    <x v="0"/>
    <x v="0"/>
    <n v="14.04"/>
    <n v="20498.400000000001"/>
    <n v="73794.240000000005"/>
  </r>
  <r>
    <x v="0"/>
    <x v="0"/>
    <x v="0"/>
    <x v="9"/>
    <x v="17"/>
    <x v="61"/>
    <x v="1"/>
    <x v="1"/>
    <x v="64"/>
    <x v="0"/>
    <x v="1"/>
    <n v="14.04"/>
    <n v="20498.400000000001"/>
    <n v="73794.240000000005"/>
  </r>
  <r>
    <x v="0"/>
    <x v="0"/>
    <x v="0"/>
    <x v="9"/>
    <x v="17"/>
    <x v="61"/>
    <x v="1"/>
    <x v="1"/>
    <x v="64"/>
    <x v="0"/>
    <x v="2"/>
    <n v="14.04"/>
    <n v="20498.400000000001"/>
    <n v="73794.240000000005"/>
  </r>
  <r>
    <x v="0"/>
    <x v="0"/>
    <x v="0"/>
    <x v="9"/>
    <x v="17"/>
    <x v="61"/>
    <x v="1"/>
    <x v="1"/>
    <x v="55"/>
    <x v="0"/>
    <x v="0"/>
    <n v="6.79"/>
    <n v="9913.4"/>
    <n v="35688.239999999998"/>
  </r>
  <r>
    <x v="0"/>
    <x v="0"/>
    <x v="0"/>
    <x v="9"/>
    <x v="17"/>
    <x v="61"/>
    <x v="1"/>
    <x v="1"/>
    <x v="55"/>
    <x v="0"/>
    <x v="1"/>
    <n v="7"/>
    <n v="10220"/>
    <n v="36792"/>
  </r>
  <r>
    <x v="0"/>
    <x v="0"/>
    <x v="0"/>
    <x v="9"/>
    <x v="17"/>
    <x v="61"/>
    <x v="1"/>
    <x v="1"/>
    <x v="55"/>
    <x v="0"/>
    <x v="2"/>
    <n v="7"/>
    <n v="10220"/>
    <n v="36792"/>
  </r>
  <r>
    <x v="0"/>
    <x v="0"/>
    <x v="0"/>
    <x v="9"/>
    <x v="17"/>
    <x v="61"/>
    <x v="9"/>
    <x v="0"/>
    <x v="149"/>
    <x v="0"/>
    <x v="0"/>
    <n v="86.607142857142804"/>
    <n v="126446.428571429"/>
    <n v="455207.14285714302"/>
  </r>
  <r>
    <x v="0"/>
    <x v="0"/>
    <x v="0"/>
    <x v="9"/>
    <x v="17"/>
    <x v="61"/>
    <x v="9"/>
    <x v="0"/>
    <x v="149"/>
    <x v="0"/>
    <x v="1"/>
    <n v="86.607142857142804"/>
    <n v="126446.428571429"/>
    <n v="455207.14285714302"/>
  </r>
  <r>
    <x v="0"/>
    <x v="0"/>
    <x v="0"/>
    <x v="9"/>
    <x v="17"/>
    <x v="61"/>
    <x v="9"/>
    <x v="0"/>
    <x v="149"/>
    <x v="0"/>
    <x v="2"/>
    <n v="86.607142857142804"/>
    <n v="126446.428571429"/>
    <n v="455207.14285714302"/>
  </r>
  <r>
    <x v="0"/>
    <x v="0"/>
    <x v="0"/>
    <x v="9"/>
    <x v="17"/>
    <x v="61"/>
    <x v="9"/>
    <x v="0"/>
    <x v="149"/>
    <x v="1"/>
    <x v="0"/>
    <n v="86.607142857142804"/>
    <n v="126446.428571429"/>
    <n v="455207.14285714302"/>
  </r>
  <r>
    <x v="0"/>
    <x v="0"/>
    <x v="0"/>
    <x v="9"/>
    <x v="17"/>
    <x v="61"/>
    <x v="9"/>
    <x v="0"/>
    <x v="149"/>
    <x v="1"/>
    <x v="1"/>
    <n v="86.607142857142804"/>
    <n v="126446.428571429"/>
    <n v="455207.14285714302"/>
  </r>
  <r>
    <x v="0"/>
    <x v="0"/>
    <x v="0"/>
    <x v="9"/>
    <x v="17"/>
    <x v="61"/>
    <x v="9"/>
    <x v="0"/>
    <x v="149"/>
    <x v="1"/>
    <x v="2"/>
    <n v="86.607142857142804"/>
    <n v="126446.428571429"/>
    <n v="455207.14285714302"/>
  </r>
  <r>
    <x v="0"/>
    <x v="0"/>
    <x v="0"/>
    <x v="9"/>
    <x v="17"/>
    <x v="62"/>
    <x v="2"/>
    <x v="2"/>
    <x v="7"/>
    <x v="0"/>
    <x v="0"/>
    <n v="-11.120499727906999"/>
    <n v="-16235.9296027443"/>
    <n v="-58449.346569879403"/>
  </r>
  <r>
    <x v="0"/>
    <x v="0"/>
    <x v="0"/>
    <x v="9"/>
    <x v="17"/>
    <x v="62"/>
    <x v="2"/>
    <x v="2"/>
    <x v="7"/>
    <x v="1"/>
    <x v="0"/>
    <n v="-30.388389148175801"/>
    <n v="-44367.048156336699"/>
    <n v="-159721.37336281201"/>
  </r>
  <r>
    <x v="0"/>
    <x v="0"/>
    <x v="0"/>
    <x v="9"/>
    <x v="17"/>
    <x v="62"/>
    <x v="2"/>
    <x v="2"/>
    <x v="7"/>
    <x v="1"/>
    <x v="1"/>
    <n v="-30.388389148175801"/>
    <n v="-44367.048156336699"/>
    <n v="-159721.37336281201"/>
  </r>
  <r>
    <x v="0"/>
    <x v="0"/>
    <x v="0"/>
    <x v="9"/>
    <x v="17"/>
    <x v="62"/>
    <x v="2"/>
    <x v="2"/>
    <x v="7"/>
    <x v="1"/>
    <x v="2"/>
    <n v="-30.388389148175801"/>
    <n v="-44367.048156336699"/>
    <n v="-159721.37336281201"/>
  </r>
  <r>
    <x v="0"/>
    <x v="0"/>
    <x v="0"/>
    <x v="9"/>
    <x v="18"/>
    <x v="63"/>
    <x v="4"/>
    <x v="7"/>
    <x v="71"/>
    <x v="0"/>
    <x v="0"/>
    <n v="407.485221835787"/>
    <n v="594928.42388024903"/>
    <n v="2141742.3259689002"/>
  </r>
  <r>
    <x v="0"/>
    <x v="0"/>
    <x v="0"/>
    <x v="9"/>
    <x v="18"/>
    <x v="63"/>
    <x v="4"/>
    <x v="7"/>
    <x v="71"/>
    <x v="0"/>
    <x v="1"/>
    <n v="407.485221835787"/>
    <n v="594928.42388024903"/>
    <n v="2141742.3259689002"/>
  </r>
  <r>
    <x v="0"/>
    <x v="0"/>
    <x v="0"/>
    <x v="9"/>
    <x v="18"/>
    <x v="63"/>
    <x v="4"/>
    <x v="7"/>
    <x v="71"/>
    <x v="0"/>
    <x v="2"/>
    <n v="407.485221835787"/>
    <n v="594928.42388024903"/>
    <n v="2141742.3259689002"/>
  </r>
  <r>
    <x v="0"/>
    <x v="0"/>
    <x v="0"/>
    <x v="9"/>
    <x v="18"/>
    <x v="63"/>
    <x v="4"/>
    <x v="7"/>
    <x v="71"/>
    <x v="1"/>
    <x v="0"/>
    <n v="407.485221835787"/>
    <n v="594928.42388024903"/>
    <n v="2141742.3259689002"/>
  </r>
  <r>
    <x v="0"/>
    <x v="0"/>
    <x v="0"/>
    <x v="9"/>
    <x v="18"/>
    <x v="63"/>
    <x v="4"/>
    <x v="7"/>
    <x v="71"/>
    <x v="1"/>
    <x v="1"/>
    <n v="407.485221835787"/>
    <n v="594928.42388024903"/>
    <n v="2141742.3259689002"/>
  </r>
  <r>
    <x v="0"/>
    <x v="0"/>
    <x v="0"/>
    <x v="9"/>
    <x v="18"/>
    <x v="63"/>
    <x v="4"/>
    <x v="7"/>
    <x v="71"/>
    <x v="1"/>
    <x v="2"/>
    <n v="407.485221835787"/>
    <n v="594928.42388024903"/>
    <n v="2141742.3259689002"/>
  </r>
  <r>
    <x v="0"/>
    <x v="0"/>
    <x v="0"/>
    <x v="9"/>
    <x v="18"/>
    <x v="63"/>
    <x v="4"/>
    <x v="7"/>
    <x v="72"/>
    <x v="0"/>
    <x v="0"/>
    <n v="515.485221835787"/>
    <n v="752608.42388024903"/>
    <n v="2709390.3259689002"/>
  </r>
  <r>
    <x v="0"/>
    <x v="0"/>
    <x v="0"/>
    <x v="9"/>
    <x v="18"/>
    <x v="63"/>
    <x v="4"/>
    <x v="7"/>
    <x v="72"/>
    <x v="0"/>
    <x v="1"/>
    <n v="515.485221835787"/>
    <n v="752608.42388024903"/>
    <n v="2709390.3259689002"/>
  </r>
  <r>
    <x v="0"/>
    <x v="0"/>
    <x v="0"/>
    <x v="9"/>
    <x v="18"/>
    <x v="63"/>
    <x v="4"/>
    <x v="7"/>
    <x v="72"/>
    <x v="0"/>
    <x v="2"/>
    <n v="515.485221835787"/>
    <n v="752608.42388024903"/>
    <n v="2709390.3259689002"/>
  </r>
  <r>
    <x v="0"/>
    <x v="0"/>
    <x v="0"/>
    <x v="9"/>
    <x v="18"/>
    <x v="63"/>
    <x v="4"/>
    <x v="7"/>
    <x v="72"/>
    <x v="1"/>
    <x v="0"/>
    <n v="515.485221835787"/>
    <n v="752608.42388024903"/>
    <n v="2709390.3259689002"/>
  </r>
  <r>
    <x v="0"/>
    <x v="0"/>
    <x v="0"/>
    <x v="9"/>
    <x v="18"/>
    <x v="63"/>
    <x v="4"/>
    <x v="7"/>
    <x v="72"/>
    <x v="1"/>
    <x v="1"/>
    <n v="515.485221835787"/>
    <n v="752608.42388024903"/>
    <n v="2709390.3259689002"/>
  </r>
  <r>
    <x v="0"/>
    <x v="0"/>
    <x v="0"/>
    <x v="9"/>
    <x v="18"/>
    <x v="63"/>
    <x v="4"/>
    <x v="7"/>
    <x v="72"/>
    <x v="1"/>
    <x v="2"/>
    <n v="515.485221835787"/>
    <n v="752608.42388024903"/>
    <n v="2709390.3259689002"/>
  </r>
  <r>
    <x v="0"/>
    <x v="0"/>
    <x v="0"/>
    <x v="9"/>
    <x v="18"/>
    <x v="63"/>
    <x v="4"/>
    <x v="7"/>
    <x v="73"/>
    <x v="0"/>
    <x v="1"/>
    <n v="515.485221835787"/>
    <n v="752608.42388024903"/>
    <n v="2709390.3259689002"/>
  </r>
  <r>
    <x v="0"/>
    <x v="0"/>
    <x v="0"/>
    <x v="9"/>
    <x v="18"/>
    <x v="63"/>
    <x v="4"/>
    <x v="7"/>
    <x v="73"/>
    <x v="0"/>
    <x v="2"/>
    <n v="515.485221835787"/>
    <n v="752608.42388024903"/>
    <n v="2709390.3259689002"/>
  </r>
  <r>
    <x v="0"/>
    <x v="0"/>
    <x v="0"/>
    <x v="9"/>
    <x v="18"/>
    <x v="63"/>
    <x v="4"/>
    <x v="7"/>
    <x v="73"/>
    <x v="1"/>
    <x v="0"/>
    <n v="515.485221835787"/>
    <n v="752608.42388024903"/>
    <n v="2709390.3259689002"/>
  </r>
  <r>
    <x v="0"/>
    <x v="0"/>
    <x v="0"/>
    <x v="9"/>
    <x v="18"/>
    <x v="63"/>
    <x v="4"/>
    <x v="7"/>
    <x v="73"/>
    <x v="1"/>
    <x v="1"/>
    <n v="515.485221835787"/>
    <n v="752608.42388024903"/>
    <n v="2709390.3259689002"/>
  </r>
  <r>
    <x v="0"/>
    <x v="0"/>
    <x v="0"/>
    <x v="9"/>
    <x v="18"/>
    <x v="63"/>
    <x v="4"/>
    <x v="7"/>
    <x v="73"/>
    <x v="1"/>
    <x v="2"/>
    <n v="515.485221835787"/>
    <n v="752608.42388024903"/>
    <n v="2709390.3259689002"/>
  </r>
  <r>
    <x v="0"/>
    <x v="0"/>
    <x v="0"/>
    <x v="9"/>
    <x v="18"/>
    <x v="63"/>
    <x v="4"/>
    <x v="7"/>
    <x v="74"/>
    <x v="0"/>
    <x v="1"/>
    <n v="515.485221835787"/>
    <n v="752608.42388024903"/>
    <n v="2709390.3259689002"/>
  </r>
  <r>
    <x v="0"/>
    <x v="0"/>
    <x v="0"/>
    <x v="9"/>
    <x v="18"/>
    <x v="63"/>
    <x v="4"/>
    <x v="7"/>
    <x v="74"/>
    <x v="0"/>
    <x v="2"/>
    <n v="515.485221835787"/>
    <n v="752608.42388024903"/>
    <n v="2709390.3259689002"/>
  </r>
  <r>
    <x v="0"/>
    <x v="0"/>
    <x v="0"/>
    <x v="9"/>
    <x v="18"/>
    <x v="63"/>
    <x v="4"/>
    <x v="7"/>
    <x v="74"/>
    <x v="1"/>
    <x v="0"/>
    <n v="515.485221835787"/>
    <n v="752608.42388024903"/>
    <n v="2709390.3259689002"/>
  </r>
  <r>
    <x v="0"/>
    <x v="0"/>
    <x v="0"/>
    <x v="9"/>
    <x v="18"/>
    <x v="63"/>
    <x v="4"/>
    <x v="7"/>
    <x v="74"/>
    <x v="1"/>
    <x v="1"/>
    <n v="515.485221835787"/>
    <n v="752608.42388024903"/>
    <n v="2709390.3259689002"/>
  </r>
  <r>
    <x v="0"/>
    <x v="0"/>
    <x v="0"/>
    <x v="9"/>
    <x v="18"/>
    <x v="63"/>
    <x v="4"/>
    <x v="7"/>
    <x v="74"/>
    <x v="1"/>
    <x v="2"/>
    <n v="515.485221835787"/>
    <n v="752608.42388024903"/>
    <n v="2709390.3259689002"/>
  </r>
  <r>
    <x v="0"/>
    <x v="0"/>
    <x v="0"/>
    <x v="9"/>
    <x v="18"/>
    <x v="63"/>
    <x v="4"/>
    <x v="7"/>
    <x v="75"/>
    <x v="0"/>
    <x v="1"/>
    <n v="515.485221835787"/>
    <n v="752608.42388024903"/>
    <n v="2709390.3259689002"/>
  </r>
  <r>
    <x v="0"/>
    <x v="0"/>
    <x v="0"/>
    <x v="9"/>
    <x v="18"/>
    <x v="63"/>
    <x v="4"/>
    <x v="7"/>
    <x v="75"/>
    <x v="0"/>
    <x v="2"/>
    <n v="515.485221835787"/>
    <n v="752608.42388024903"/>
    <n v="2709390.3259689002"/>
  </r>
  <r>
    <x v="0"/>
    <x v="0"/>
    <x v="0"/>
    <x v="9"/>
    <x v="18"/>
    <x v="63"/>
    <x v="4"/>
    <x v="7"/>
    <x v="75"/>
    <x v="1"/>
    <x v="0"/>
    <n v="515.485221835787"/>
    <n v="752608.42388024903"/>
    <n v="2709390.3259689002"/>
  </r>
  <r>
    <x v="0"/>
    <x v="0"/>
    <x v="0"/>
    <x v="9"/>
    <x v="18"/>
    <x v="63"/>
    <x v="4"/>
    <x v="7"/>
    <x v="75"/>
    <x v="1"/>
    <x v="1"/>
    <n v="515.485221835787"/>
    <n v="752608.42388024903"/>
    <n v="2709390.3259689002"/>
  </r>
  <r>
    <x v="0"/>
    <x v="0"/>
    <x v="0"/>
    <x v="9"/>
    <x v="18"/>
    <x v="63"/>
    <x v="4"/>
    <x v="7"/>
    <x v="75"/>
    <x v="1"/>
    <x v="2"/>
    <n v="515.485221835787"/>
    <n v="752608.42388024903"/>
    <n v="2709390.3259689002"/>
  </r>
  <r>
    <x v="0"/>
    <x v="0"/>
    <x v="0"/>
    <x v="9"/>
    <x v="18"/>
    <x v="63"/>
    <x v="4"/>
    <x v="7"/>
    <x v="76"/>
    <x v="0"/>
    <x v="1"/>
    <n v="515.485221835787"/>
    <n v="752608.42388024903"/>
    <n v="2709390.3259689002"/>
  </r>
  <r>
    <x v="0"/>
    <x v="0"/>
    <x v="0"/>
    <x v="9"/>
    <x v="18"/>
    <x v="63"/>
    <x v="4"/>
    <x v="7"/>
    <x v="76"/>
    <x v="0"/>
    <x v="2"/>
    <n v="130.91547231617201"/>
    <n v="191136.58958161101"/>
    <n v="688091.72249379801"/>
  </r>
  <r>
    <x v="0"/>
    <x v="0"/>
    <x v="0"/>
    <x v="9"/>
    <x v="18"/>
    <x v="63"/>
    <x v="4"/>
    <x v="7"/>
    <x v="76"/>
    <x v="1"/>
    <x v="0"/>
    <n v="492.792408139705"/>
    <n v="719476.91588396905"/>
    <n v="2590116.89718229"/>
  </r>
  <r>
    <x v="0"/>
    <x v="0"/>
    <x v="0"/>
    <x v="9"/>
    <x v="18"/>
    <x v="63"/>
    <x v="4"/>
    <x v="7"/>
    <x v="76"/>
    <x v="1"/>
    <x v="1"/>
    <n v="237.621305929409"/>
    <n v="346927.10665693699"/>
    <n v="1248937.58396497"/>
  </r>
  <r>
    <x v="0"/>
    <x v="0"/>
    <x v="0"/>
    <x v="9"/>
    <x v="18"/>
    <x v="63"/>
    <x v="4"/>
    <x v="7"/>
    <x v="76"/>
    <x v="1"/>
    <x v="2"/>
    <n v="386.37575332869898"/>
    <n v="564108.59985990101"/>
    <n v="2030790.9594956399"/>
  </r>
  <r>
    <x v="0"/>
    <x v="0"/>
    <x v="0"/>
    <x v="9"/>
    <x v="18"/>
    <x v="63"/>
    <x v="4"/>
    <x v="7"/>
    <x v="116"/>
    <x v="0"/>
    <x v="0"/>
    <n v="108"/>
    <n v="157680"/>
    <n v="567648"/>
  </r>
  <r>
    <x v="0"/>
    <x v="0"/>
    <x v="0"/>
    <x v="9"/>
    <x v="18"/>
    <x v="63"/>
    <x v="4"/>
    <x v="7"/>
    <x v="116"/>
    <x v="0"/>
    <x v="1"/>
    <n v="108"/>
    <n v="157680"/>
    <n v="567648"/>
  </r>
  <r>
    <x v="0"/>
    <x v="0"/>
    <x v="0"/>
    <x v="9"/>
    <x v="18"/>
    <x v="63"/>
    <x v="4"/>
    <x v="7"/>
    <x v="116"/>
    <x v="0"/>
    <x v="2"/>
    <n v="108"/>
    <n v="157680"/>
    <n v="567648"/>
  </r>
  <r>
    <x v="0"/>
    <x v="0"/>
    <x v="0"/>
    <x v="9"/>
    <x v="18"/>
    <x v="63"/>
    <x v="4"/>
    <x v="7"/>
    <x v="116"/>
    <x v="1"/>
    <x v="0"/>
    <n v="108"/>
    <n v="157680"/>
    <n v="567648"/>
  </r>
  <r>
    <x v="0"/>
    <x v="0"/>
    <x v="0"/>
    <x v="9"/>
    <x v="18"/>
    <x v="63"/>
    <x v="4"/>
    <x v="7"/>
    <x v="116"/>
    <x v="1"/>
    <x v="1"/>
    <n v="108"/>
    <n v="157680"/>
    <n v="567648"/>
  </r>
  <r>
    <x v="0"/>
    <x v="0"/>
    <x v="0"/>
    <x v="9"/>
    <x v="18"/>
    <x v="63"/>
    <x v="4"/>
    <x v="7"/>
    <x v="116"/>
    <x v="1"/>
    <x v="2"/>
    <n v="108"/>
    <n v="157680"/>
    <n v="567648"/>
  </r>
  <r>
    <x v="0"/>
    <x v="0"/>
    <x v="0"/>
    <x v="9"/>
    <x v="18"/>
    <x v="63"/>
    <x v="4"/>
    <x v="4"/>
    <x v="11"/>
    <x v="0"/>
    <x v="0"/>
    <n v="928.36705638877697"/>
    <n v="1355415.9023276099"/>
    <n v="4879497.2483794102"/>
  </r>
  <r>
    <x v="0"/>
    <x v="0"/>
    <x v="0"/>
    <x v="9"/>
    <x v="18"/>
    <x v="63"/>
    <x v="4"/>
    <x v="4"/>
    <x v="11"/>
    <x v="0"/>
    <x v="1"/>
    <n v="928.36705638877697"/>
    <n v="1355415.9023276099"/>
    <n v="4879497.2483794102"/>
  </r>
  <r>
    <x v="0"/>
    <x v="0"/>
    <x v="0"/>
    <x v="9"/>
    <x v="18"/>
    <x v="63"/>
    <x v="4"/>
    <x v="4"/>
    <x v="11"/>
    <x v="0"/>
    <x v="2"/>
    <n v="928.36705638877697"/>
    <n v="1355415.9023276099"/>
    <n v="4879497.2483794102"/>
  </r>
  <r>
    <x v="0"/>
    <x v="0"/>
    <x v="0"/>
    <x v="9"/>
    <x v="18"/>
    <x v="63"/>
    <x v="4"/>
    <x v="4"/>
    <x v="11"/>
    <x v="1"/>
    <x v="0"/>
    <n v="2450.27398882425"/>
    <n v="3577400.0236834101"/>
    <n v="12878640.0852603"/>
  </r>
  <r>
    <x v="0"/>
    <x v="0"/>
    <x v="0"/>
    <x v="9"/>
    <x v="18"/>
    <x v="63"/>
    <x v="4"/>
    <x v="4"/>
    <x v="11"/>
    <x v="1"/>
    <x v="1"/>
    <n v="2450.27398882425"/>
    <n v="3577400.0236834101"/>
    <n v="12878640.0852603"/>
  </r>
  <r>
    <x v="0"/>
    <x v="0"/>
    <x v="0"/>
    <x v="9"/>
    <x v="18"/>
    <x v="63"/>
    <x v="4"/>
    <x v="4"/>
    <x v="11"/>
    <x v="1"/>
    <x v="2"/>
    <n v="2450.27398882425"/>
    <n v="3577400.0236834101"/>
    <n v="12878640.0852603"/>
  </r>
  <r>
    <x v="0"/>
    <x v="0"/>
    <x v="0"/>
    <x v="9"/>
    <x v="18"/>
    <x v="63"/>
    <x v="5"/>
    <x v="5"/>
    <x v="12"/>
    <x v="0"/>
    <x v="0"/>
    <n v="734.75302142998396"/>
    <n v="1072739.4112877799"/>
    <n v="3861861.8806359898"/>
  </r>
  <r>
    <x v="0"/>
    <x v="0"/>
    <x v="0"/>
    <x v="9"/>
    <x v="18"/>
    <x v="63"/>
    <x v="5"/>
    <x v="5"/>
    <x v="12"/>
    <x v="0"/>
    <x v="1"/>
    <n v="840.81944054862902"/>
    <n v="1227596.383201"/>
    <n v="4419346.9795235898"/>
  </r>
  <r>
    <x v="0"/>
    <x v="0"/>
    <x v="0"/>
    <x v="9"/>
    <x v="18"/>
    <x v="63"/>
    <x v="5"/>
    <x v="5"/>
    <x v="12"/>
    <x v="0"/>
    <x v="2"/>
    <n v="577.55741432100297"/>
    <n v="843233.82490866398"/>
    <n v="3035641.7696711901"/>
  </r>
  <r>
    <x v="0"/>
    <x v="0"/>
    <x v="0"/>
    <x v="9"/>
    <x v="18"/>
    <x v="63"/>
    <x v="5"/>
    <x v="5"/>
    <x v="12"/>
    <x v="1"/>
    <x v="0"/>
    <n v="1239.8317749360001"/>
    <n v="1810154.3914065601"/>
    <n v="6516555.8090636199"/>
  </r>
  <r>
    <x v="0"/>
    <x v="0"/>
    <x v="0"/>
    <x v="9"/>
    <x v="18"/>
    <x v="63"/>
    <x v="5"/>
    <x v="5"/>
    <x v="12"/>
    <x v="1"/>
    <x v="1"/>
    <n v="1545.1945164253"/>
    <n v="2255983.99398094"/>
    <n v="8121542.37833138"/>
  </r>
  <r>
    <x v="0"/>
    <x v="0"/>
    <x v="0"/>
    <x v="9"/>
    <x v="18"/>
    <x v="63"/>
    <x v="5"/>
    <x v="5"/>
    <x v="12"/>
    <x v="1"/>
    <x v="2"/>
    <n v="1630.2945172705899"/>
    <n v="2380229.9952150602"/>
    <n v="8568827.9827742204"/>
  </r>
  <r>
    <x v="0"/>
    <x v="0"/>
    <x v="0"/>
    <x v="9"/>
    <x v="18"/>
    <x v="64"/>
    <x v="1"/>
    <x v="1"/>
    <x v="26"/>
    <x v="0"/>
    <x v="0"/>
    <n v="303.835637589405"/>
    <n v="443600.03088053101"/>
    <n v="1596960.1111699101"/>
  </r>
  <r>
    <x v="0"/>
    <x v="0"/>
    <x v="0"/>
    <x v="9"/>
    <x v="18"/>
    <x v="64"/>
    <x v="1"/>
    <x v="1"/>
    <x v="26"/>
    <x v="0"/>
    <x v="1"/>
    <n v="303.835637589405"/>
    <n v="443600.03088053101"/>
    <n v="1596960.1111699101"/>
  </r>
  <r>
    <x v="0"/>
    <x v="0"/>
    <x v="0"/>
    <x v="9"/>
    <x v="18"/>
    <x v="64"/>
    <x v="1"/>
    <x v="1"/>
    <x v="26"/>
    <x v="0"/>
    <x v="2"/>
    <n v="303.835637589405"/>
    <n v="443600.03088053101"/>
    <n v="1596960.1111699101"/>
  </r>
  <r>
    <x v="0"/>
    <x v="0"/>
    <x v="0"/>
    <x v="9"/>
    <x v="18"/>
    <x v="64"/>
    <x v="1"/>
    <x v="1"/>
    <x v="26"/>
    <x v="1"/>
    <x v="0"/>
    <n v="303.835637589405"/>
    <n v="443600.03088053101"/>
    <n v="1596960.1111699101"/>
  </r>
  <r>
    <x v="0"/>
    <x v="0"/>
    <x v="0"/>
    <x v="9"/>
    <x v="18"/>
    <x v="64"/>
    <x v="1"/>
    <x v="1"/>
    <x v="26"/>
    <x v="1"/>
    <x v="1"/>
    <n v="303.835637589405"/>
    <n v="443600.03088053101"/>
    <n v="1596960.1111699101"/>
  </r>
  <r>
    <x v="0"/>
    <x v="0"/>
    <x v="0"/>
    <x v="9"/>
    <x v="18"/>
    <x v="64"/>
    <x v="1"/>
    <x v="1"/>
    <x v="26"/>
    <x v="1"/>
    <x v="2"/>
    <n v="303.835637589405"/>
    <n v="443600.03088053101"/>
    <n v="1596960.1111699101"/>
  </r>
  <r>
    <x v="0"/>
    <x v="0"/>
    <x v="0"/>
    <x v="9"/>
    <x v="18"/>
    <x v="65"/>
    <x v="2"/>
    <x v="2"/>
    <x v="54"/>
    <x v="1"/>
    <x v="0"/>
    <n v="-13.5185185185185"/>
    <n v="-19737.037037037"/>
    <n v="-71053.333333333299"/>
  </r>
  <r>
    <x v="0"/>
    <x v="0"/>
    <x v="0"/>
    <x v="9"/>
    <x v="18"/>
    <x v="65"/>
    <x v="2"/>
    <x v="2"/>
    <x v="54"/>
    <x v="1"/>
    <x v="1"/>
    <n v="-13.5185185185185"/>
    <n v="-19737.037037037"/>
    <n v="-71053.333333333299"/>
  </r>
  <r>
    <x v="0"/>
    <x v="0"/>
    <x v="0"/>
    <x v="9"/>
    <x v="18"/>
    <x v="65"/>
    <x v="2"/>
    <x v="2"/>
    <x v="54"/>
    <x v="1"/>
    <x v="2"/>
    <n v="-13.5185185185185"/>
    <n v="-19737.037037037"/>
    <n v="-71053.333333333299"/>
  </r>
  <r>
    <x v="0"/>
    <x v="0"/>
    <x v="0"/>
    <x v="9"/>
    <x v="18"/>
    <x v="65"/>
    <x v="2"/>
    <x v="2"/>
    <x v="7"/>
    <x v="0"/>
    <x v="0"/>
    <n v="-98.489055943598203"/>
    <n v="-143794.02167765301"/>
    <n v="-517658.47803955199"/>
  </r>
  <r>
    <x v="0"/>
    <x v="0"/>
    <x v="0"/>
    <x v="9"/>
    <x v="18"/>
    <x v="65"/>
    <x v="2"/>
    <x v="2"/>
    <x v="7"/>
    <x v="0"/>
    <x v="1"/>
    <n v="-52.740081469216697"/>
    <n v="-77000.518945056407"/>
    <n v="-277201.86820220301"/>
  </r>
  <r>
    <x v="0"/>
    <x v="0"/>
    <x v="0"/>
    <x v="9"/>
    <x v="18"/>
    <x v="65"/>
    <x v="2"/>
    <x v="2"/>
    <x v="7"/>
    <x v="0"/>
    <x v="2"/>
    <n v="-12.1979448343532"/>
    <n v="-17808.9994581557"/>
    <n v="-64112.398049360498"/>
  </r>
  <r>
    <x v="0"/>
    <x v="0"/>
    <x v="0"/>
    <x v="9"/>
    <x v="18"/>
    <x v="65"/>
    <x v="2"/>
    <x v="2"/>
    <x v="7"/>
    <x v="1"/>
    <x v="0"/>
    <n v="-120.406931606638"/>
    <n v="-175794.120145692"/>
    <n v="-632858.83252449101"/>
  </r>
  <r>
    <x v="0"/>
    <x v="0"/>
    <x v="0"/>
    <x v="9"/>
    <x v="18"/>
    <x v="65"/>
    <x v="2"/>
    <x v="2"/>
    <x v="7"/>
    <x v="1"/>
    <x v="1"/>
    <n v="-120.406931606638"/>
    <n v="-175794.120145692"/>
    <n v="-632858.83252449101"/>
  </r>
  <r>
    <x v="0"/>
    <x v="0"/>
    <x v="0"/>
    <x v="9"/>
    <x v="18"/>
    <x v="65"/>
    <x v="2"/>
    <x v="2"/>
    <x v="7"/>
    <x v="1"/>
    <x v="2"/>
    <n v="-120.406931606638"/>
    <n v="-175794.120145692"/>
    <n v="-632858.83252449101"/>
  </r>
  <r>
    <x v="0"/>
    <x v="0"/>
    <x v="0"/>
    <x v="9"/>
    <x v="18"/>
    <x v="65"/>
    <x v="1"/>
    <x v="1"/>
    <x v="64"/>
    <x v="0"/>
    <x v="0"/>
    <n v="16.249591169999999"/>
    <n v="23724.4031082"/>
    <n v="85407.851189520006"/>
  </r>
  <r>
    <x v="0"/>
    <x v="0"/>
    <x v="0"/>
    <x v="9"/>
    <x v="18"/>
    <x v="65"/>
    <x v="1"/>
    <x v="1"/>
    <x v="64"/>
    <x v="0"/>
    <x v="1"/>
    <n v="16.249591169999999"/>
    <n v="23724.4031082"/>
    <n v="85407.851189520006"/>
  </r>
  <r>
    <x v="0"/>
    <x v="0"/>
    <x v="0"/>
    <x v="9"/>
    <x v="18"/>
    <x v="65"/>
    <x v="1"/>
    <x v="1"/>
    <x v="64"/>
    <x v="0"/>
    <x v="2"/>
    <n v="16.249591169999999"/>
    <n v="23724.4031082"/>
    <n v="85407.851189520006"/>
  </r>
  <r>
    <x v="0"/>
    <x v="0"/>
    <x v="0"/>
    <x v="9"/>
    <x v="18"/>
    <x v="65"/>
    <x v="1"/>
    <x v="1"/>
    <x v="64"/>
    <x v="1"/>
    <x v="0"/>
    <n v="16.249591169999999"/>
    <n v="23724.4031082"/>
    <n v="85407.851189520006"/>
  </r>
  <r>
    <x v="0"/>
    <x v="0"/>
    <x v="0"/>
    <x v="9"/>
    <x v="18"/>
    <x v="65"/>
    <x v="1"/>
    <x v="1"/>
    <x v="64"/>
    <x v="1"/>
    <x v="1"/>
    <n v="16.249591169999999"/>
    <n v="23724.4031082"/>
    <n v="85407.851189520006"/>
  </r>
  <r>
    <x v="0"/>
    <x v="0"/>
    <x v="0"/>
    <x v="9"/>
    <x v="18"/>
    <x v="65"/>
    <x v="1"/>
    <x v="1"/>
    <x v="64"/>
    <x v="1"/>
    <x v="2"/>
    <n v="16.249591169999999"/>
    <n v="23724.4031082"/>
    <n v="85407.851189520006"/>
  </r>
  <r>
    <x v="0"/>
    <x v="0"/>
    <x v="0"/>
    <x v="9"/>
    <x v="18"/>
    <x v="65"/>
    <x v="1"/>
    <x v="1"/>
    <x v="150"/>
    <x v="0"/>
    <x v="0"/>
    <n v="19.32"/>
    <n v="28207.200000000001"/>
    <n v="101545.92"/>
  </r>
  <r>
    <x v="0"/>
    <x v="0"/>
    <x v="0"/>
    <x v="9"/>
    <x v="18"/>
    <x v="65"/>
    <x v="1"/>
    <x v="1"/>
    <x v="150"/>
    <x v="0"/>
    <x v="1"/>
    <n v="19.32"/>
    <n v="28207.200000000001"/>
    <n v="101545.92"/>
  </r>
  <r>
    <x v="0"/>
    <x v="0"/>
    <x v="0"/>
    <x v="9"/>
    <x v="18"/>
    <x v="65"/>
    <x v="1"/>
    <x v="1"/>
    <x v="150"/>
    <x v="0"/>
    <x v="2"/>
    <n v="19.32"/>
    <n v="28207.200000000001"/>
    <n v="101545.92"/>
  </r>
  <r>
    <x v="0"/>
    <x v="0"/>
    <x v="0"/>
    <x v="9"/>
    <x v="18"/>
    <x v="65"/>
    <x v="7"/>
    <x v="1"/>
    <x v="67"/>
    <x v="0"/>
    <x v="1"/>
    <n v="0.44969999999999999"/>
    <n v="656.56200000000001"/>
    <n v="2363.6232"/>
  </r>
  <r>
    <x v="0"/>
    <x v="0"/>
    <x v="0"/>
    <x v="9"/>
    <x v="18"/>
    <x v="65"/>
    <x v="7"/>
    <x v="1"/>
    <x v="67"/>
    <x v="0"/>
    <x v="2"/>
    <n v="0.89939999999999998"/>
    <n v="1313.124"/>
    <n v="4727.2464"/>
  </r>
  <r>
    <x v="0"/>
    <x v="0"/>
    <x v="0"/>
    <x v="9"/>
    <x v="18"/>
    <x v="66"/>
    <x v="2"/>
    <x v="2"/>
    <x v="7"/>
    <x v="0"/>
    <x v="0"/>
    <n v="-0.82745633379111905"/>
    <n v="-1208.0862473350301"/>
    <n v="-4349.1104904061203"/>
  </r>
  <r>
    <x v="0"/>
    <x v="0"/>
    <x v="0"/>
    <x v="9"/>
    <x v="18"/>
    <x v="66"/>
    <x v="2"/>
    <x v="2"/>
    <x v="7"/>
    <x v="1"/>
    <x v="0"/>
    <n v="-47.2884714787848"/>
    <n v="-69041.168359025804"/>
    <n v="-248548.206092493"/>
  </r>
  <r>
    <x v="0"/>
    <x v="0"/>
    <x v="0"/>
    <x v="9"/>
    <x v="18"/>
    <x v="66"/>
    <x v="2"/>
    <x v="2"/>
    <x v="7"/>
    <x v="1"/>
    <x v="1"/>
    <n v="-47.2884714787848"/>
    <n v="-69041.168359025804"/>
    <n v="-248548.206092493"/>
  </r>
  <r>
    <x v="0"/>
    <x v="0"/>
    <x v="0"/>
    <x v="9"/>
    <x v="18"/>
    <x v="66"/>
    <x v="2"/>
    <x v="2"/>
    <x v="7"/>
    <x v="1"/>
    <x v="2"/>
    <n v="-47.2884714787848"/>
    <n v="-69041.168359025804"/>
    <n v="-248548.206092493"/>
  </r>
  <r>
    <x v="0"/>
    <x v="0"/>
    <x v="0"/>
    <x v="9"/>
    <x v="19"/>
    <x v="67"/>
    <x v="10"/>
    <x v="6"/>
    <x v="69"/>
    <x v="0"/>
    <x v="0"/>
    <n v="5752.44"/>
    <n v="8398562.4000000004"/>
    <n v="30234824.640000001"/>
  </r>
  <r>
    <x v="0"/>
    <x v="0"/>
    <x v="0"/>
    <x v="9"/>
    <x v="19"/>
    <x v="67"/>
    <x v="10"/>
    <x v="6"/>
    <x v="69"/>
    <x v="0"/>
    <x v="1"/>
    <n v="5752.44"/>
    <n v="8398562.4000000004"/>
    <n v="30234824.640000001"/>
  </r>
  <r>
    <x v="0"/>
    <x v="0"/>
    <x v="0"/>
    <x v="9"/>
    <x v="19"/>
    <x v="67"/>
    <x v="10"/>
    <x v="6"/>
    <x v="69"/>
    <x v="0"/>
    <x v="2"/>
    <n v="5752.44"/>
    <n v="8398562.4000000004"/>
    <n v="30234824.640000001"/>
  </r>
  <r>
    <x v="0"/>
    <x v="0"/>
    <x v="0"/>
    <x v="9"/>
    <x v="19"/>
    <x v="67"/>
    <x v="4"/>
    <x v="7"/>
    <x v="71"/>
    <x v="0"/>
    <x v="0"/>
    <n v="94.1739693675311"/>
    <n v="137493.995276595"/>
    <n v="494978.382995744"/>
  </r>
  <r>
    <x v="0"/>
    <x v="0"/>
    <x v="0"/>
    <x v="9"/>
    <x v="19"/>
    <x v="67"/>
    <x v="4"/>
    <x v="7"/>
    <x v="71"/>
    <x v="0"/>
    <x v="1"/>
    <n v="131.6"/>
    <n v="192136"/>
    <n v="691689.6"/>
  </r>
  <r>
    <x v="0"/>
    <x v="0"/>
    <x v="0"/>
    <x v="9"/>
    <x v="19"/>
    <x v="67"/>
    <x v="4"/>
    <x v="7"/>
    <x v="71"/>
    <x v="0"/>
    <x v="2"/>
    <n v="131.6"/>
    <n v="192136"/>
    <n v="691689.6"/>
  </r>
  <r>
    <x v="0"/>
    <x v="0"/>
    <x v="0"/>
    <x v="9"/>
    <x v="19"/>
    <x v="67"/>
    <x v="4"/>
    <x v="7"/>
    <x v="71"/>
    <x v="1"/>
    <x v="0"/>
    <n v="131.6"/>
    <n v="192136"/>
    <n v="691689.6"/>
  </r>
  <r>
    <x v="0"/>
    <x v="0"/>
    <x v="0"/>
    <x v="9"/>
    <x v="19"/>
    <x v="67"/>
    <x v="4"/>
    <x v="7"/>
    <x v="71"/>
    <x v="1"/>
    <x v="1"/>
    <n v="131.6"/>
    <n v="192136"/>
    <n v="691689.6"/>
  </r>
  <r>
    <x v="0"/>
    <x v="0"/>
    <x v="0"/>
    <x v="9"/>
    <x v="19"/>
    <x v="67"/>
    <x v="4"/>
    <x v="7"/>
    <x v="71"/>
    <x v="1"/>
    <x v="2"/>
    <n v="131.6"/>
    <n v="192136"/>
    <n v="691689.6"/>
  </r>
  <r>
    <x v="0"/>
    <x v="0"/>
    <x v="0"/>
    <x v="9"/>
    <x v="19"/>
    <x v="67"/>
    <x v="4"/>
    <x v="7"/>
    <x v="72"/>
    <x v="0"/>
    <x v="1"/>
    <n v="131.6"/>
    <n v="192136"/>
    <n v="691689.6"/>
  </r>
  <r>
    <x v="0"/>
    <x v="0"/>
    <x v="0"/>
    <x v="9"/>
    <x v="19"/>
    <x v="67"/>
    <x v="4"/>
    <x v="7"/>
    <x v="72"/>
    <x v="0"/>
    <x v="2"/>
    <n v="131.6"/>
    <n v="192136"/>
    <n v="691689.6"/>
  </r>
  <r>
    <x v="0"/>
    <x v="0"/>
    <x v="0"/>
    <x v="9"/>
    <x v="19"/>
    <x v="67"/>
    <x v="4"/>
    <x v="7"/>
    <x v="72"/>
    <x v="1"/>
    <x v="0"/>
    <n v="131.6"/>
    <n v="192136"/>
    <n v="691689.6"/>
  </r>
  <r>
    <x v="0"/>
    <x v="0"/>
    <x v="0"/>
    <x v="9"/>
    <x v="19"/>
    <x v="67"/>
    <x v="4"/>
    <x v="7"/>
    <x v="72"/>
    <x v="1"/>
    <x v="1"/>
    <n v="131.6"/>
    <n v="192136"/>
    <n v="691689.6"/>
  </r>
  <r>
    <x v="0"/>
    <x v="0"/>
    <x v="0"/>
    <x v="9"/>
    <x v="19"/>
    <x v="67"/>
    <x v="4"/>
    <x v="7"/>
    <x v="72"/>
    <x v="1"/>
    <x v="2"/>
    <n v="131.6"/>
    <n v="192136"/>
    <n v="691689.6"/>
  </r>
  <r>
    <x v="0"/>
    <x v="0"/>
    <x v="0"/>
    <x v="9"/>
    <x v="19"/>
    <x v="67"/>
    <x v="4"/>
    <x v="7"/>
    <x v="73"/>
    <x v="0"/>
    <x v="1"/>
    <n v="131.6"/>
    <n v="192136"/>
    <n v="691689.6"/>
  </r>
  <r>
    <x v="0"/>
    <x v="0"/>
    <x v="0"/>
    <x v="9"/>
    <x v="19"/>
    <x v="67"/>
    <x v="4"/>
    <x v="7"/>
    <x v="73"/>
    <x v="0"/>
    <x v="2"/>
    <n v="131.6"/>
    <n v="192136"/>
    <n v="691689.6"/>
  </r>
  <r>
    <x v="0"/>
    <x v="0"/>
    <x v="0"/>
    <x v="9"/>
    <x v="19"/>
    <x v="67"/>
    <x v="4"/>
    <x v="7"/>
    <x v="73"/>
    <x v="1"/>
    <x v="0"/>
    <n v="131.6"/>
    <n v="192136"/>
    <n v="691689.6"/>
  </r>
  <r>
    <x v="0"/>
    <x v="0"/>
    <x v="0"/>
    <x v="9"/>
    <x v="19"/>
    <x v="67"/>
    <x v="4"/>
    <x v="7"/>
    <x v="73"/>
    <x v="1"/>
    <x v="1"/>
    <n v="131.6"/>
    <n v="192136"/>
    <n v="691689.6"/>
  </r>
  <r>
    <x v="0"/>
    <x v="0"/>
    <x v="0"/>
    <x v="9"/>
    <x v="19"/>
    <x v="67"/>
    <x v="4"/>
    <x v="7"/>
    <x v="73"/>
    <x v="1"/>
    <x v="2"/>
    <n v="131.6"/>
    <n v="192136"/>
    <n v="691689.6"/>
  </r>
  <r>
    <x v="0"/>
    <x v="0"/>
    <x v="0"/>
    <x v="9"/>
    <x v="19"/>
    <x v="67"/>
    <x v="4"/>
    <x v="7"/>
    <x v="74"/>
    <x v="0"/>
    <x v="1"/>
    <n v="131.6"/>
    <n v="192136"/>
    <n v="691689.6"/>
  </r>
  <r>
    <x v="0"/>
    <x v="0"/>
    <x v="0"/>
    <x v="9"/>
    <x v="19"/>
    <x v="67"/>
    <x v="4"/>
    <x v="7"/>
    <x v="74"/>
    <x v="0"/>
    <x v="2"/>
    <n v="131.6"/>
    <n v="192136"/>
    <n v="691689.6"/>
  </r>
  <r>
    <x v="0"/>
    <x v="0"/>
    <x v="0"/>
    <x v="9"/>
    <x v="19"/>
    <x v="67"/>
    <x v="4"/>
    <x v="7"/>
    <x v="74"/>
    <x v="1"/>
    <x v="0"/>
    <n v="131.6"/>
    <n v="192136"/>
    <n v="691689.6"/>
  </r>
  <r>
    <x v="0"/>
    <x v="0"/>
    <x v="0"/>
    <x v="9"/>
    <x v="19"/>
    <x v="67"/>
    <x v="4"/>
    <x v="7"/>
    <x v="74"/>
    <x v="1"/>
    <x v="1"/>
    <n v="131.6"/>
    <n v="192136"/>
    <n v="691689.6"/>
  </r>
  <r>
    <x v="0"/>
    <x v="0"/>
    <x v="0"/>
    <x v="9"/>
    <x v="19"/>
    <x v="67"/>
    <x v="4"/>
    <x v="7"/>
    <x v="74"/>
    <x v="1"/>
    <x v="2"/>
    <n v="131.6"/>
    <n v="192136"/>
    <n v="691689.6"/>
  </r>
  <r>
    <x v="0"/>
    <x v="0"/>
    <x v="0"/>
    <x v="9"/>
    <x v="19"/>
    <x v="67"/>
    <x v="4"/>
    <x v="7"/>
    <x v="75"/>
    <x v="0"/>
    <x v="1"/>
    <n v="131.6"/>
    <n v="192136"/>
    <n v="691689.6"/>
  </r>
  <r>
    <x v="0"/>
    <x v="0"/>
    <x v="0"/>
    <x v="9"/>
    <x v="19"/>
    <x v="67"/>
    <x v="4"/>
    <x v="7"/>
    <x v="75"/>
    <x v="0"/>
    <x v="2"/>
    <n v="131.6"/>
    <n v="192136"/>
    <n v="691689.6"/>
  </r>
  <r>
    <x v="0"/>
    <x v="0"/>
    <x v="0"/>
    <x v="9"/>
    <x v="19"/>
    <x v="67"/>
    <x v="4"/>
    <x v="7"/>
    <x v="75"/>
    <x v="1"/>
    <x v="0"/>
    <n v="131.6"/>
    <n v="192136"/>
    <n v="691689.6"/>
  </r>
  <r>
    <x v="0"/>
    <x v="0"/>
    <x v="0"/>
    <x v="9"/>
    <x v="19"/>
    <x v="67"/>
    <x v="4"/>
    <x v="7"/>
    <x v="75"/>
    <x v="1"/>
    <x v="1"/>
    <n v="131.6"/>
    <n v="192136"/>
    <n v="691689.6"/>
  </r>
  <r>
    <x v="0"/>
    <x v="0"/>
    <x v="0"/>
    <x v="9"/>
    <x v="19"/>
    <x v="67"/>
    <x v="4"/>
    <x v="7"/>
    <x v="75"/>
    <x v="1"/>
    <x v="2"/>
    <n v="131.6"/>
    <n v="192136"/>
    <n v="691689.6"/>
  </r>
  <r>
    <x v="0"/>
    <x v="0"/>
    <x v="0"/>
    <x v="9"/>
    <x v="19"/>
    <x v="67"/>
    <x v="4"/>
    <x v="7"/>
    <x v="76"/>
    <x v="0"/>
    <x v="1"/>
    <n v="131.6"/>
    <n v="192136"/>
    <n v="691689.6"/>
  </r>
  <r>
    <x v="0"/>
    <x v="0"/>
    <x v="0"/>
    <x v="9"/>
    <x v="19"/>
    <x v="67"/>
    <x v="4"/>
    <x v="7"/>
    <x v="76"/>
    <x v="1"/>
    <x v="1"/>
    <n v="131.6"/>
    <n v="192136"/>
    <n v="691689.6"/>
  </r>
  <r>
    <x v="0"/>
    <x v="0"/>
    <x v="0"/>
    <x v="9"/>
    <x v="19"/>
    <x v="67"/>
    <x v="4"/>
    <x v="7"/>
    <x v="76"/>
    <x v="1"/>
    <x v="2"/>
    <n v="28.418958540480698"/>
    <n v="41491.6794691018"/>
    <n v="149370.04608876701"/>
  </r>
  <r>
    <x v="0"/>
    <x v="0"/>
    <x v="0"/>
    <x v="9"/>
    <x v="19"/>
    <x v="67"/>
    <x v="4"/>
    <x v="4"/>
    <x v="11"/>
    <x v="0"/>
    <x v="0"/>
    <n v="394.10624288453698"/>
    <n v="575395.11461142299"/>
    <n v="2071422.4126011201"/>
  </r>
  <r>
    <x v="0"/>
    <x v="0"/>
    <x v="0"/>
    <x v="9"/>
    <x v="19"/>
    <x v="67"/>
    <x v="4"/>
    <x v="4"/>
    <x v="11"/>
    <x v="0"/>
    <x v="1"/>
    <n v="394.10624288453698"/>
    <n v="575395.11461142299"/>
    <n v="2071422.4126011201"/>
  </r>
  <r>
    <x v="0"/>
    <x v="0"/>
    <x v="0"/>
    <x v="9"/>
    <x v="19"/>
    <x v="67"/>
    <x v="4"/>
    <x v="4"/>
    <x v="11"/>
    <x v="0"/>
    <x v="2"/>
    <n v="394.10624288453698"/>
    <n v="575395.11461142299"/>
    <n v="2071422.4126011201"/>
  </r>
  <r>
    <x v="0"/>
    <x v="0"/>
    <x v="0"/>
    <x v="9"/>
    <x v="19"/>
    <x v="67"/>
    <x v="4"/>
    <x v="4"/>
    <x v="11"/>
    <x v="1"/>
    <x v="0"/>
    <n v="841.51572359818397"/>
    <n v="1228612.9564533499"/>
    <n v="4423006.6432320597"/>
  </r>
  <r>
    <x v="0"/>
    <x v="0"/>
    <x v="0"/>
    <x v="9"/>
    <x v="19"/>
    <x v="67"/>
    <x v="4"/>
    <x v="4"/>
    <x v="11"/>
    <x v="1"/>
    <x v="1"/>
    <n v="841.51572359818397"/>
    <n v="1228612.9564533499"/>
    <n v="4423006.6432320597"/>
  </r>
  <r>
    <x v="0"/>
    <x v="0"/>
    <x v="0"/>
    <x v="9"/>
    <x v="19"/>
    <x v="67"/>
    <x v="4"/>
    <x v="4"/>
    <x v="11"/>
    <x v="1"/>
    <x v="2"/>
    <n v="841.51572359818397"/>
    <n v="1228612.9564533499"/>
    <n v="4423006.6432320597"/>
  </r>
  <r>
    <x v="0"/>
    <x v="0"/>
    <x v="0"/>
    <x v="9"/>
    <x v="19"/>
    <x v="67"/>
    <x v="5"/>
    <x v="5"/>
    <x v="12"/>
    <x v="0"/>
    <x v="0"/>
    <n v="98.251611081833801"/>
    <n v="143447.35217947699"/>
    <n v="516410.46784611902"/>
  </r>
  <r>
    <x v="0"/>
    <x v="0"/>
    <x v="0"/>
    <x v="9"/>
    <x v="19"/>
    <x v="67"/>
    <x v="5"/>
    <x v="5"/>
    <x v="12"/>
    <x v="0"/>
    <x v="1"/>
    <n v="86.242409375143694"/>
    <n v="125913.91768771"/>
    <n v="453290.10367575497"/>
  </r>
  <r>
    <x v="0"/>
    <x v="0"/>
    <x v="0"/>
    <x v="9"/>
    <x v="19"/>
    <x v="67"/>
    <x v="5"/>
    <x v="5"/>
    <x v="12"/>
    <x v="0"/>
    <x v="2"/>
    <n v="142.592948140929"/>
    <n v="208185.704285757"/>
    <n v="749468.53542872402"/>
  </r>
  <r>
    <x v="0"/>
    <x v="0"/>
    <x v="0"/>
    <x v="9"/>
    <x v="19"/>
    <x v="67"/>
    <x v="5"/>
    <x v="5"/>
    <x v="12"/>
    <x v="1"/>
    <x v="0"/>
    <n v="1289.7950733243099"/>
    <n v="1883100.8070534901"/>
    <n v="6779162.9053925704"/>
  </r>
  <r>
    <x v="0"/>
    <x v="0"/>
    <x v="0"/>
    <x v="9"/>
    <x v="19"/>
    <x v="67"/>
    <x v="5"/>
    <x v="5"/>
    <x v="12"/>
    <x v="1"/>
    <x v="1"/>
    <n v="1545.5677783323199"/>
    <n v="2256528.95636519"/>
    <n v="8123504.2429146897"/>
  </r>
  <r>
    <x v="0"/>
    <x v="0"/>
    <x v="0"/>
    <x v="9"/>
    <x v="19"/>
    <x v="67"/>
    <x v="5"/>
    <x v="5"/>
    <x v="12"/>
    <x v="1"/>
    <x v="2"/>
    <n v="1411.5419605673801"/>
    <n v="2060851.2624283701"/>
    <n v="7419064.54474214"/>
  </r>
  <r>
    <x v="0"/>
    <x v="0"/>
    <x v="0"/>
    <x v="9"/>
    <x v="19"/>
    <x v="68"/>
    <x v="1"/>
    <x v="1"/>
    <x v="26"/>
    <x v="0"/>
    <x v="0"/>
    <n v="464.13342935351801"/>
    <n v="677634.80685613595"/>
    <n v="2439485.3046820899"/>
  </r>
  <r>
    <x v="0"/>
    <x v="0"/>
    <x v="0"/>
    <x v="9"/>
    <x v="19"/>
    <x v="68"/>
    <x v="1"/>
    <x v="1"/>
    <x v="26"/>
    <x v="0"/>
    <x v="1"/>
    <n v="464.13342935351801"/>
    <n v="677634.80685613595"/>
    <n v="2439485.3046820899"/>
  </r>
  <r>
    <x v="0"/>
    <x v="0"/>
    <x v="0"/>
    <x v="9"/>
    <x v="19"/>
    <x v="68"/>
    <x v="1"/>
    <x v="1"/>
    <x v="26"/>
    <x v="0"/>
    <x v="2"/>
    <n v="464.13342935351801"/>
    <n v="677634.80685613595"/>
    <n v="2439485.3046820899"/>
  </r>
  <r>
    <x v="0"/>
    <x v="0"/>
    <x v="0"/>
    <x v="9"/>
    <x v="19"/>
    <x v="68"/>
    <x v="1"/>
    <x v="1"/>
    <x v="26"/>
    <x v="1"/>
    <x v="0"/>
    <n v="464.13342935351801"/>
    <n v="677634.80685613595"/>
    <n v="2439485.3046820899"/>
  </r>
  <r>
    <x v="0"/>
    <x v="0"/>
    <x v="0"/>
    <x v="9"/>
    <x v="19"/>
    <x v="68"/>
    <x v="1"/>
    <x v="1"/>
    <x v="26"/>
    <x v="1"/>
    <x v="1"/>
    <n v="464.13342935351801"/>
    <n v="677634.80685613595"/>
    <n v="2439485.3046820899"/>
  </r>
  <r>
    <x v="0"/>
    <x v="0"/>
    <x v="0"/>
    <x v="9"/>
    <x v="19"/>
    <x v="68"/>
    <x v="1"/>
    <x v="1"/>
    <x v="26"/>
    <x v="1"/>
    <x v="2"/>
    <n v="464.13342935351801"/>
    <n v="677634.80685613595"/>
    <n v="2439485.3046820899"/>
  </r>
  <r>
    <x v="0"/>
    <x v="0"/>
    <x v="0"/>
    <x v="9"/>
    <x v="19"/>
    <x v="69"/>
    <x v="0"/>
    <x v="1"/>
    <x v="151"/>
    <x v="0"/>
    <x v="0"/>
    <n v="40"/>
    <n v="58400"/>
    <n v="210240"/>
  </r>
  <r>
    <x v="0"/>
    <x v="0"/>
    <x v="0"/>
    <x v="9"/>
    <x v="19"/>
    <x v="69"/>
    <x v="0"/>
    <x v="1"/>
    <x v="151"/>
    <x v="0"/>
    <x v="1"/>
    <n v="40"/>
    <n v="58400"/>
    <n v="210240"/>
  </r>
  <r>
    <x v="0"/>
    <x v="0"/>
    <x v="0"/>
    <x v="9"/>
    <x v="19"/>
    <x v="69"/>
    <x v="0"/>
    <x v="1"/>
    <x v="151"/>
    <x v="0"/>
    <x v="2"/>
    <n v="40"/>
    <n v="58400"/>
    <n v="210240"/>
  </r>
  <r>
    <x v="0"/>
    <x v="0"/>
    <x v="0"/>
    <x v="9"/>
    <x v="19"/>
    <x v="69"/>
    <x v="0"/>
    <x v="0"/>
    <x v="152"/>
    <x v="0"/>
    <x v="0"/>
    <n v="83.5058823529412"/>
    <n v="121918.588235294"/>
    <n v="438906.91764705902"/>
  </r>
  <r>
    <x v="0"/>
    <x v="0"/>
    <x v="0"/>
    <x v="9"/>
    <x v="19"/>
    <x v="69"/>
    <x v="0"/>
    <x v="0"/>
    <x v="152"/>
    <x v="0"/>
    <x v="1"/>
    <n v="83.5058823529412"/>
    <n v="121918.588235294"/>
    <n v="438906.91764705902"/>
  </r>
  <r>
    <x v="0"/>
    <x v="0"/>
    <x v="0"/>
    <x v="9"/>
    <x v="19"/>
    <x v="69"/>
    <x v="0"/>
    <x v="0"/>
    <x v="152"/>
    <x v="0"/>
    <x v="2"/>
    <n v="83.5058823529412"/>
    <n v="121918.588235294"/>
    <n v="438906.91764705902"/>
  </r>
  <r>
    <x v="0"/>
    <x v="0"/>
    <x v="0"/>
    <x v="9"/>
    <x v="19"/>
    <x v="69"/>
    <x v="0"/>
    <x v="0"/>
    <x v="152"/>
    <x v="1"/>
    <x v="0"/>
    <n v="83.5058823529412"/>
    <n v="121918.588235294"/>
    <n v="438906.91764705902"/>
  </r>
  <r>
    <x v="0"/>
    <x v="0"/>
    <x v="0"/>
    <x v="9"/>
    <x v="19"/>
    <x v="69"/>
    <x v="0"/>
    <x v="0"/>
    <x v="152"/>
    <x v="1"/>
    <x v="1"/>
    <n v="83.5058823529412"/>
    <n v="121918.588235294"/>
    <n v="438906.91764705902"/>
  </r>
  <r>
    <x v="0"/>
    <x v="0"/>
    <x v="0"/>
    <x v="9"/>
    <x v="19"/>
    <x v="69"/>
    <x v="0"/>
    <x v="0"/>
    <x v="152"/>
    <x v="1"/>
    <x v="2"/>
    <n v="83.5058823529412"/>
    <n v="121918.588235294"/>
    <n v="438906.91764705902"/>
  </r>
  <r>
    <x v="0"/>
    <x v="0"/>
    <x v="0"/>
    <x v="9"/>
    <x v="19"/>
    <x v="69"/>
    <x v="0"/>
    <x v="0"/>
    <x v="153"/>
    <x v="0"/>
    <x v="0"/>
    <n v="123.80952380952399"/>
    <n v="180761.904761905"/>
    <n v="650742.85714285704"/>
  </r>
  <r>
    <x v="0"/>
    <x v="0"/>
    <x v="0"/>
    <x v="9"/>
    <x v="19"/>
    <x v="69"/>
    <x v="0"/>
    <x v="0"/>
    <x v="153"/>
    <x v="0"/>
    <x v="1"/>
    <n v="123.80952380952399"/>
    <n v="180761.904761905"/>
    <n v="650742.85714285704"/>
  </r>
  <r>
    <x v="0"/>
    <x v="0"/>
    <x v="0"/>
    <x v="9"/>
    <x v="19"/>
    <x v="69"/>
    <x v="0"/>
    <x v="0"/>
    <x v="153"/>
    <x v="0"/>
    <x v="2"/>
    <n v="123.80952380952399"/>
    <n v="180761.904761905"/>
    <n v="650742.85714285704"/>
  </r>
  <r>
    <x v="0"/>
    <x v="0"/>
    <x v="0"/>
    <x v="9"/>
    <x v="19"/>
    <x v="69"/>
    <x v="2"/>
    <x v="2"/>
    <x v="54"/>
    <x v="0"/>
    <x v="0"/>
    <n v="-65.196661784568803"/>
    <n v="-95187.126205470398"/>
    <n v="-342673.65433969302"/>
  </r>
  <r>
    <x v="0"/>
    <x v="0"/>
    <x v="0"/>
    <x v="9"/>
    <x v="19"/>
    <x v="69"/>
    <x v="2"/>
    <x v="2"/>
    <x v="54"/>
    <x v="0"/>
    <x v="2"/>
    <n v="-78.244953870364597"/>
    <n v="-114237.632650732"/>
    <n v="-411255.47754263697"/>
  </r>
  <r>
    <x v="0"/>
    <x v="0"/>
    <x v="0"/>
    <x v="9"/>
    <x v="19"/>
    <x v="69"/>
    <x v="2"/>
    <x v="2"/>
    <x v="54"/>
    <x v="1"/>
    <x v="1"/>
    <n v="-192.666666666667"/>
    <n v="-281293.33333333302"/>
    <n v="-1012656"/>
  </r>
  <r>
    <x v="0"/>
    <x v="0"/>
    <x v="0"/>
    <x v="9"/>
    <x v="19"/>
    <x v="69"/>
    <x v="2"/>
    <x v="2"/>
    <x v="54"/>
    <x v="1"/>
    <x v="2"/>
    <n v="-18.077452782842201"/>
    <n v="-26393.081062949601"/>
    <n v="-95015.091826618707"/>
  </r>
  <r>
    <x v="0"/>
    <x v="0"/>
    <x v="0"/>
    <x v="9"/>
    <x v="19"/>
    <x v="69"/>
    <x v="1"/>
    <x v="0"/>
    <x v="154"/>
    <x v="0"/>
    <x v="0"/>
    <n v="46.363636363636402"/>
    <n v="67690.909090909103"/>
    <n v="243687.272727273"/>
  </r>
  <r>
    <x v="0"/>
    <x v="0"/>
    <x v="0"/>
    <x v="9"/>
    <x v="19"/>
    <x v="69"/>
    <x v="1"/>
    <x v="0"/>
    <x v="154"/>
    <x v="0"/>
    <x v="1"/>
    <n v="46.363636363636402"/>
    <n v="67690.909090909103"/>
    <n v="243687.272727273"/>
  </r>
  <r>
    <x v="0"/>
    <x v="0"/>
    <x v="0"/>
    <x v="9"/>
    <x v="19"/>
    <x v="69"/>
    <x v="1"/>
    <x v="0"/>
    <x v="154"/>
    <x v="0"/>
    <x v="2"/>
    <n v="46.363636363636402"/>
    <n v="67690.909090909103"/>
    <n v="243687.272727273"/>
  </r>
  <r>
    <x v="0"/>
    <x v="0"/>
    <x v="0"/>
    <x v="9"/>
    <x v="19"/>
    <x v="69"/>
    <x v="1"/>
    <x v="1"/>
    <x v="155"/>
    <x v="0"/>
    <x v="0"/>
    <n v="19.100000000000001"/>
    <n v="27886"/>
    <n v="100389.6"/>
  </r>
  <r>
    <x v="0"/>
    <x v="0"/>
    <x v="0"/>
    <x v="9"/>
    <x v="19"/>
    <x v="69"/>
    <x v="1"/>
    <x v="1"/>
    <x v="155"/>
    <x v="0"/>
    <x v="1"/>
    <n v="19.100000000000001"/>
    <n v="27886"/>
    <n v="100389.6"/>
  </r>
  <r>
    <x v="0"/>
    <x v="0"/>
    <x v="0"/>
    <x v="9"/>
    <x v="19"/>
    <x v="69"/>
    <x v="1"/>
    <x v="1"/>
    <x v="155"/>
    <x v="0"/>
    <x v="2"/>
    <n v="19.100000000000001"/>
    <n v="27886"/>
    <n v="100389.6"/>
  </r>
  <r>
    <x v="0"/>
    <x v="0"/>
    <x v="0"/>
    <x v="9"/>
    <x v="19"/>
    <x v="69"/>
    <x v="1"/>
    <x v="1"/>
    <x v="155"/>
    <x v="1"/>
    <x v="0"/>
    <n v="19.100000000000001"/>
    <n v="27886"/>
    <n v="100389.6"/>
  </r>
  <r>
    <x v="0"/>
    <x v="0"/>
    <x v="0"/>
    <x v="9"/>
    <x v="19"/>
    <x v="69"/>
    <x v="1"/>
    <x v="1"/>
    <x v="155"/>
    <x v="1"/>
    <x v="1"/>
    <n v="19.100000000000001"/>
    <n v="27886"/>
    <n v="100389.6"/>
  </r>
  <r>
    <x v="0"/>
    <x v="0"/>
    <x v="0"/>
    <x v="9"/>
    <x v="19"/>
    <x v="69"/>
    <x v="1"/>
    <x v="1"/>
    <x v="155"/>
    <x v="1"/>
    <x v="2"/>
    <n v="19.100000000000001"/>
    <n v="27886"/>
    <n v="100389.6"/>
  </r>
  <r>
    <x v="0"/>
    <x v="0"/>
    <x v="0"/>
    <x v="9"/>
    <x v="19"/>
    <x v="69"/>
    <x v="1"/>
    <x v="1"/>
    <x v="64"/>
    <x v="0"/>
    <x v="0"/>
    <n v="5.658209211"/>
    <n v="8260.9854480600006"/>
    <n v="29739.547613015999"/>
  </r>
  <r>
    <x v="0"/>
    <x v="0"/>
    <x v="0"/>
    <x v="9"/>
    <x v="19"/>
    <x v="69"/>
    <x v="1"/>
    <x v="1"/>
    <x v="64"/>
    <x v="0"/>
    <x v="1"/>
    <n v="5.658209211"/>
    <n v="8260.9854480600006"/>
    <n v="29739.547613015999"/>
  </r>
  <r>
    <x v="0"/>
    <x v="0"/>
    <x v="0"/>
    <x v="9"/>
    <x v="19"/>
    <x v="69"/>
    <x v="1"/>
    <x v="1"/>
    <x v="64"/>
    <x v="0"/>
    <x v="2"/>
    <n v="5.658209211"/>
    <n v="8260.9854480600006"/>
    <n v="29739.547613015999"/>
  </r>
  <r>
    <x v="0"/>
    <x v="0"/>
    <x v="0"/>
    <x v="9"/>
    <x v="19"/>
    <x v="69"/>
    <x v="1"/>
    <x v="1"/>
    <x v="64"/>
    <x v="1"/>
    <x v="0"/>
    <n v="5.658209211"/>
    <n v="8260.9854480600006"/>
    <n v="29739.547613015999"/>
  </r>
  <r>
    <x v="0"/>
    <x v="0"/>
    <x v="0"/>
    <x v="9"/>
    <x v="19"/>
    <x v="69"/>
    <x v="1"/>
    <x v="1"/>
    <x v="64"/>
    <x v="1"/>
    <x v="1"/>
    <n v="5.658209211"/>
    <n v="8260.9854480600006"/>
    <n v="29739.547613015999"/>
  </r>
  <r>
    <x v="0"/>
    <x v="0"/>
    <x v="0"/>
    <x v="9"/>
    <x v="19"/>
    <x v="69"/>
    <x v="1"/>
    <x v="1"/>
    <x v="64"/>
    <x v="1"/>
    <x v="2"/>
    <n v="5.658209211"/>
    <n v="8260.9854480600006"/>
    <n v="29739.547613015999"/>
  </r>
  <r>
    <x v="0"/>
    <x v="0"/>
    <x v="0"/>
    <x v="9"/>
    <x v="19"/>
    <x v="69"/>
    <x v="1"/>
    <x v="1"/>
    <x v="55"/>
    <x v="0"/>
    <x v="0"/>
    <n v="54.133668470000003"/>
    <n v="79035.155966200007"/>
    <n v="284526.56147831999"/>
  </r>
  <r>
    <x v="0"/>
    <x v="0"/>
    <x v="0"/>
    <x v="9"/>
    <x v="19"/>
    <x v="69"/>
    <x v="1"/>
    <x v="1"/>
    <x v="55"/>
    <x v="0"/>
    <x v="1"/>
    <n v="54.133668470000003"/>
    <n v="79035.155966200007"/>
    <n v="284526.56147831999"/>
  </r>
  <r>
    <x v="0"/>
    <x v="0"/>
    <x v="0"/>
    <x v="9"/>
    <x v="19"/>
    <x v="69"/>
    <x v="1"/>
    <x v="1"/>
    <x v="55"/>
    <x v="0"/>
    <x v="2"/>
    <n v="54.133668470000003"/>
    <n v="79035.155966200007"/>
    <n v="284526.56147831999"/>
  </r>
  <r>
    <x v="0"/>
    <x v="0"/>
    <x v="0"/>
    <x v="9"/>
    <x v="19"/>
    <x v="69"/>
    <x v="1"/>
    <x v="1"/>
    <x v="55"/>
    <x v="1"/>
    <x v="0"/>
    <n v="54.133668470000003"/>
    <n v="79035.155966200007"/>
    <n v="284526.56147831999"/>
  </r>
  <r>
    <x v="0"/>
    <x v="0"/>
    <x v="0"/>
    <x v="9"/>
    <x v="19"/>
    <x v="69"/>
    <x v="1"/>
    <x v="1"/>
    <x v="55"/>
    <x v="1"/>
    <x v="1"/>
    <n v="54.133668470000003"/>
    <n v="79035.155966200007"/>
    <n v="284526.56147831999"/>
  </r>
  <r>
    <x v="0"/>
    <x v="0"/>
    <x v="0"/>
    <x v="9"/>
    <x v="19"/>
    <x v="69"/>
    <x v="1"/>
    <x v="1"/>
    <x v="55"/>
    <x v="1"/>
    <x v="2"/>
    <n v="54.133668470000003"/>
    <n v="79035.155966200007"/>
    <n v="284526.56147831999"/>
  </r>
  <r>
    <x v="0"/>
    <x v="0"/>
    <x v="0"/>
    <x v="9"/>
    <x v="19"/>
    <x v="69"/>
    <x v="1"/>
    <x v="1"/>
    <x v="150"/>
    <x v="0"/>
    <x v="0"/>
    <n v="27"/>
    <n v="39420"/>
    <n v="141912"/>
  </r>
  <r>
    <x v="0"/>
    <x v="0"/>
    <x v="0"/>
    <x v="9"/>
    <x v="19"/>
    <x v="69"/>
    <x v="1"/>
    <x v="1"/>
    <x v="150"/>
    <x v="0"/>
    <x v="1"/>
    <n v="27"/>
    <n v="39420"/>
    <n v="141912"/>
  </r>
  <r>
    <x v="0"/>
    <x v="0"/>
    <x v="0"/>
    <x v="9"/>
    <x v="19"/>
    <x v="69"/>
    <x v="1"/>
    <x v="1"/>
    <x v="150"/>
    <x v="0"/>
    <x v="2"/>
    <n v="27"/>
    <n v="39420"/>
    <n v="141912"/>
  </r>
  <r>
    <x v="0"/>
    <x v="0"/>
    <x v="0"/>
    <x v="9"/>
    <x v="19"/>
    <x v="69"/>
    <x v="1"/>
    <x v="1"/>
    <x v="26"/>
    <x v="0"/>
    <x v="0"/>
    <n v="286.21829258730099"/>
    <n v="417878.70717745897"/>
    <n v="1504363.3458388499"/>
  </r>
  <r>
    <x v="0"/>
    <x v="0"/>
    <x v="0"/>
    <x v="9"/>
    <x v="19"/>
    <x v="69"/>
    <x v="1"/>
    <x v="1"/>
    <x v="26"/>
    <x v="0"/>
    <x v="1"/>
    <n v="286.21829258730099"/>
    <n v="417878.70717745897"/>
    <n v="1504363.3458388499"/>
  </r>
  <r>
    <x v="0"/>
    <x v="0"/>
    <x v="0"/>
    <x v="9"/>
    <x v="19"/>
    <x v="69"/>
    <x v="1"/>
    <x v="1"/>
    <x v="26"/>
    <x v="0"/>
    <x v="2"/>
    <n v="286.21829258730099"/>
    <n v="417878.70717745897"/>
    <n v="1504363.3458388499"/>
  </r>
  <r>
    <x v="0"/>
    <x v="0"/>
    <x v="0"/>
    <x v="9"/>
    <x v="19"/>
    <x v="69"/>
    <x v="1"/>
    <x v="1"/>
    <x v="26"/>
    <x v="1"/>
    <x v="0"/>
    <n v="286.21829258730099"/>
    <n v="417878.70717745897"/>
    <n v="1504363.3458388499"/>
  </r>
  <r>
    <x v="0"/>
    <x v="0"/>
    <x v="0"/>
    <x v="9"/>
    <x v="19"/>
    <x v="69"/>
    <x v="1"/>
    <x v="1"/>
    <x v="26"/>
    <x v="1"/>
    <x v="1"/>
    <n v="286.21829258730099"/>
    <n v="417878.70717745897"/>
    <n v="1504363.3458388499"/>
  </r>
  <r>
    <x v="0"/>
    <x v="0"/>
    <x v="0"/>
    <x v="9"/>
    <x v="19"/>
    <x v="69"/>
    <x v="1"/>
    <x v="1"/>
    <x v="26"/>
    <x v="1"/>
    <x v="2"/>
    <n v="286.21829258730099"/>
    <n v="417878.70717745897"/>
    <n v="1504363.3458388499"/>
  </r>
  <r>
    <x v="0"/>
    <x v="0"/>
    <x v="0"/>
    <x v="9"/>
    <x v="19"/>
    <x v="69"/>
    <x v="8"/>
    <x v="1"/>
    <x v="50"/>
    <x v="0"/>
    <x v="0"/>
    <n v="40"/>
    <n v="58400"/>
    <n v="210240"/>
  </r>
  <r>
    <x v="0"/>
    <x v="0"/>
    <x v="0"/>
    <x v="9"/>
    <x v="19"/>
    <x v="69"/>
    <x v="8"/>
    <x v="1"/>
    <x v="50"/>
    <x v="0"/>
    <x v="1"/>
    <n v="40"/>
    <n v="58400"/>
    <n v="210240"/>
  </r>
  <r>
    <x v="0"/>
    <x v="0"/>
    <x v="0"/>
    <x v="9"/>
    <x v="19"/>
    <x v="69"/>
    <x v="8"/>
    <x v="1"/>
    <x v="50"/>
    <x v="0"/>
    <x v="2"/>
    <n v="40"/>
    <n v="58400"/>
    <n v="210240"/>
  </r>
  <r>
    <x v="0"/>
    <x v="0"/>
    <x v="0"/>
    <x v="9"/>
    <x v="19"/>
    <x v="69"/>
    <x v="8"/>
    <x v="1"/>
    <x v="45"/>
    <x v="0"/>
    <x v="0"/>
    <n v="120"/>
    <n v="175200"/>
    <n v="630720"/>
  </r>
  <r>
    <x v="0"/>
    <x v="0"/>
    <x v="0"/>
    <x v="9"/>
    <x v="19"/>
    <x v="69"/>
    <x v="8"/>
    <x v="1"/>
    <x v="45"/>
    <x v="0"/>
    <x v="1"/>
    <n v="120"/>
    <n v="175200"/>
    <n v="630720"/>
  </r>
  <r>
    <x v="0"/>
    <x v="0"/>
    <x v="0"/>
    <x v="9"/>
    <x v="19"/>
    <x v="69"/>
    <x v="8"/>
    <x v="1"/>
    <x v="45"/>
    <x v="0"/>
    <x v="2"/>
    <n v="120"/>
    <n v="175200"/>
    <n v="630720"/>
  </r>
  <r>
    <x v="0"/>
    <x v="0"/>
    <x v="0"/>
    <x v="9"/>
    <x v="19"/>
    <x v="69"/>
    <x v="7"/>
    <x v="0"/>
    <x v="156"/>
    <x v="0"/>
    <x v="0"/>
    <n v="46.363636363636402"/>
    <n v="67690.909090909103"/>
    <n v="243687.272727273"/>
  </r>
  <r>
    <x v="0"/>
    <x v="0"/>
    <x v="0"/>
    <x v="9"/>
    <x v="19"/>
    <x v="69"/>
    <x v="7"/>
    <x v="0"/>
    <x v="156"/>
    <x v="0"/>
    <x v="1"/>
    <n v="46.363636363636402"/>
    <n v="67690.909090909103"/>
    <n v="243687.272727273"/>
  </r>
  <r>
    <x v="0"/>
    <x v="0"/>
    <x v="0"/>
    <x v="9"/>
    <x v="19"/>
    <x v="69"/>
    <x v="7"/>
    <x v="0"/>
    <x v="156"/>
    <x v="0"/>
    <x v="2"/>
    <n v="46.363636363636402"/>
    <n v="67690.909090909103"/>
    <n v="243687.272727273"/>
  </r>
  <r>
    <x v="0"/>
    <x v="0"/>
    <x v="0"/>
    <x v="9"/>
    <x v="19"/>
    <x v="69"/>
    <x v="7"/>
    <x v="1"/>
    <x v="67"/>
    <x v="0"/>
    <x v="0"/>
    <n v="44"/>
    <n v="64240"/>
    <n v="231264"/>
  </r>
  <r>
    <x v="0"/>
    <x v="0"/>
    <x v="0"/>
    <x v="9"/>
    <x v="19"/>
    <x v="69"/>
    <x v="7"/>
    <x v="1"/>
    <x v="67"/>
    <x v="0"/>
    <x v="1"/>
    <n v="44"/>
    <n v="64240"/>
    <n v="231264"/>
  </r>
  <r>
    <x v="0"/>
    <x v="0"/>
    <x v="0"/>
    <x v="9"/>
    <x v="19"/>
    <x v="69"/>
    <x v="7"/>
    <x v="1"/>
    <x v="67"/>
    <x v="0"/>
    <x v="2"/>
    <n v="44"/>
    <n v="64240"/>
    <n v="231264"/>
  </r>
  <r>
    <x v="0"/>
    <x v="0"/>
    <x v="0"/>
    <x v="9"/>
    <x v="19"/>
    <x v="70"/>
    <x v="2"/>
    <x v="2"/>
    <x v="54"/>
    <x v="1"/>
    <x v="0"/>
    <n v="-27.159259259259301"/>
    <n v="-39652.518518518496"/>
    <n v="-142749.066666667"/>
  </r>
  <r>
    <x v="0"/>
    <x v="0"/>
    <x v="0"/>
    <x v="9"/>
    <x v="19"/>
    <x v="70"/>
    <x v="2"/>
    <x v="2"/>
    <x v="54"/>
    <x v="1"/>
    <x v="1"/>
    <n v="-27.159259259259301"/>
    <n v="-39652.518518518496"/>
    <n v="-142749.066666667"/>
  </r>
  <r>
    <x v="0"/>
    <x v="0"/>
    <x v="0"/>
    <x v="9"/>
    <x v="19"/>
    <x v="70"/>
    <x v="2"/>
    <x v="2"/>
    <x v="54"/>
    <x v="1"/>
    <x v="2"/>
    <n v="-27.159259259259301"/>
    <n v="-39652.518518518496"/>
    <n v="-142749.066666667"/>
  </r>
  <r>
    <x v="0"/>
    <x v="0"/>
    <x v="0"/>
    <x v="9"/>
    <x v="19"/>
    <x v="70"/>
    <x v="2"/>
    <x v="2"/>
    <x v="7"/>
    <x v="0"/>
    <x v="0"/>
    <n v="-390.18789040438099"/>
    <n v="-569674.31999039697"/>
    <n v="-2050827.5519654299"/>
  </r>
  <r>
    <x v="0"/>
    <x v="0"/>
    <x v="0"/>
    <x v="9"/>
    <x v="19"/>
    <x v="70"/>
    <x v="2"/>
    <x v="2"/>
    <x v="7"/>
    <x v="0"/>
    <x v="1"/>
    <n v="-192.85618682744601"/>
    <n v="-281570.03276807198"/>
    <n v="-1013652.1179650601"/>
  </r>
  <r>
    <x v="0"/>
    <x v="0"/>
    <x v="0"/>
    <x v="9"/>
    <x v="19"/>
    <x v="70"/>
    <x v="2"/>
    <x v="2"/>
    <x v="7"/>
    <x v="0"/>
    <x v="2"/>
    <n v="-109.973763784856"/>
    <n v="-160561.695125889"/>
    <n v="-578022.10245320003"/>
  </r>
  <r>
    <x v="0"/>
    <x v="0"/>
    <x v="0"/>
    <x v="9"/>
    <x v="19"/>
    <x v="70"/>
    <x v="2"/>
    <x v="2"/>
    <x v="7"/>
    <x v="1"/>
    <x v="0"/>
    <n v="-453.05579696459102"/>
    <n v="-661461.46356830397"/>
    <n v="-2381261.2688458902"/>
  </r>
  <r>
    <x v="0"/>
    <x v="0"/>
    <x v="0"/>
    <x v="9"/>
    <x v="19"/>
    <x v="70"/>
    <x v="2"/>
    <x v="2"/>
    <x v="7"/>
    <x v="1"/>
    <x v="1"/>
    <n v="-453.05579696459102"/>
    <n v="-661461.46356830397"/>
    <n v="-2381261.2688458902"/>
  </r>
  <r>
    <x v="0"/>
    <x v="0"/>
    <x v="0"/>
    <x v="9"/>
    <x v="19"/>
    <x v="70"/>
    <x v="2"/>
    <x v="2"/>
    <x v="7"/>
    <x v="1"/>
    <x v="2"/>
    <n v="-453.05579696459102"/>
    <n v="-661461.46356830397"/>
    <n v="-2381261.2688458902"/>
  </r>
  <r>
    <x v="0"/>
    <x v="0"/>
    <x v="0"/>
    <x v="9"/>
    <x v="19"/>
    <x v="70"/>
    <x v="1"/>
    <x v="1"/>
    <x v="155"/>
    <x v="0"/>
    <x v="0"/>
    <n v="10.247999999999999"/>
    <n v="14962.08"/>
    <n v="53863.487999999998"/>
  </r>
  <r>
    <x v="0"/>
    <x v="0"/>
    <x v="0"/>
    <x v="9"/>
    <x v="19"/>
    <x v="70"/>
    <x v="1"/>
    <x v="1"/>
    <x v="155"/>
    <x v="0"/>
    <x v="1"/>
    <n v="10.247999999999999"/>
    <n v="14962.08"/>
    <n v="53863.487999999998"/>
  </r>
  <r>
    <x v="0"/>
    <x v="0"/>
    <x v="0"/>
    <x v="9"/>
    <x v="19"/>
    <x v="70"/>
    <x v="1"/>
    <x v="1"/>
    <x v="155"/>
    <x v="0"/>
    <x v="2"/>
    <n v="10.247999999999999"/>
    <n v="14962.08"/>
    <n v="53863.487999999998"/>
  </r>
  <r>
    <x v="0"/>
    <x v="0"/>
    <x v="0"/>
    <x v="9"/>
    <x v="19"/>
    <x v="70"/>
    <x v="1"/>
    <x v="1"/>
    <x v="155"/>
    <x v="1"/>
    <x v="0"/>
    <n v="10.247999999999999"/>
    <n v="14962.08"/>
    <n v="53863.487999999998"/>
  </r>
  <r>
    <x v="0"/>
    <x v="0"/>
    <x v="0"/>
    <x v="9"/>
    <x v="19"/>
    <x v="70"/>
    <x v="1"/>
    <x v="1"/>
    <x v="155"/>
    <x v="1"/>
    <x v="1"/>
    <n v="10.247999999999999"/>
    <n v="14962.08"/>
    <n v="53863.487999999998"/>
  </r>
  <r>
    <x v="0"/>
    <x v="0"/>
    <x v="0"/>
    <x v="9"/>
    <x v="19"/>
    <x v="70"/>
    <x v="1"/>
    <x v="1"/>
    <x v="155"/>
    <x v="1"/>
    <x v="2"/>
    <n v="10.247999999999999"/>
    <n v="14962.08"/>
    <n v="53863.487999999998"/>
  </r>
  <r>
    <x v="0"/>
    <x v="0"/>
    <x v="0"/>
    <x v="9"/>
    <x v="19"/>
    <x v="70"/>
    <x v="1"/>
    <x v="1"/>
    <x v="64"/>
    <x v="0"/>
    <x v="0"/>
    <n v="6"/>
    <n v="8760"/>
    <n v="31536"/>
  </r>
  <r>
    <x v="0"/>
    <x v="0"/>
    <x v="0"/>
    <x v="9"/>
    <x v="19"/>
    <x v="70"/>
    <x v="1"/>
    <x v="1"/>
    <x v="64"/>
    <x v="0"/>
    <x v="1"/>
    <n v="6"/>
    <n v="8760"/>
    <n v="31536"/>
  </r>
  <r>
    <x v="0"/>
    <x v="0"/>
    <x v="0"/>
    <x v="9"/>
    <x v="19"/>
    <x v="70"/>
    <x v="1"/>
    <x v="1"/>
    <x v="64"/>
    <x v="0"/>
    <x v="2"/>
    <n v="6"/>
    <n v="8760"/>
    <n v="31536"/>
  </r>
  <r>
    <x v="0"/>
    <x v="0"/>
    <x v="0"/>
    <x v="9"/>
    <x v="19"/>
    <x v="70"/>
    <x v="1"/>
    <x v="1"/>
    <x v="64"/>
    <x v="1"/>
    <x v="0"/>
    <n v="6"/>
    <n v="8760"/>
    <n v="31536"/>
  </r>
  <r>
    <x v="0"/>
    <x v="0"/>
    <x v="0"/>
    <x v="9"/>
    <x v="19"/>
    <x v="70"/>
    <x v="1"/>
    <x v="1"/>
    <x v="64"/>
    <x v="1"/>
    <x v="1"/>
    <n v="6"/>
    <n v="8760"/>
    <n v="31536"/>
  </r>
  <r>
    <x v="0"/>
    <x v="0"/>
    <x v="0"/>
    <x v="9"/>
    <x v="19"/>
    <x v="70"/>
    <x v="1"/>
    <x v="1"/>
    <x v="64"/>
    <x v="1"/>
    <x v="2"/>
    <n v="6"/>
    <n v="8760"/>
    <n v="31536"/>
  </r>
  <r>
    <x v="0"/>
    <x v="0"/>
    <x v="0"/>
    <x v="9"/>
    <x v="19"/>
    <x v="70"/>
    <x v="1"/>
    <x v="1"/>
    <x v="55"/>
    <x v="0"/>
    <x v="0"/>
    <n v="26.5"/>
    <n v="38690"/>
    <n v="139284"/>
  </r>
  <r>
    <x v="0"/>
    <x v="0"/>
    <x v="0"/>
    <x v="9"/>
    <x v="19"/>
    <x v="70"/>
    <x v="1"/>
    <x v="1"/>
    <x v="55"/>
    <x v="0"/>
    <x v="1"/>
    <n v="26.5"/>
    <n v="38690"/>
    <n v="139284"/>
  </r>
  <r>
    <x v="0"/>
    <x v="0"/>
    <x v="0"/>
    <x v="9"/>
    <x v="19"/>
    <x v="70"/>
    <x v="1"/>
    <x v="1"/>
    <x v="55"/>
    <x v="0"/>
    <x v="2"/>
    <n v="26.5"/>
    <n v="38690"/>
    <n v="139284"/>
  </r>
  <r>
    <x v="0"/>
    <x v="0"/>
    <x v="0"/>
    <x v="9"/>
    <x v="19"/>
    <x v="70"/>
    <x v="1"/>
    <x v="1"/>
    <x v="55"/>
    <x v="1"/>
    <x v="0"/>
    <n v="26.5"/>
    <n v="38690"/>
    <n v="139284"/>
  </r>
  <r>
    <x v="0"/>
    <x v="0"/>
    <x v="0"/>
    <x v="9"/>
    <x v="19"/>
    <x v="70"/>
    <x v="1"/>
    <x v="1"/>
    <x v="55"/>
    <x v="1"/>
    <x v="1"/>
    <n v="26.5"/>
    <n v="38690"/>
    <n v="139284"/>
  </r>
  <r>
    <x v="0"/>
    <x v="0"/>
    <x v="0"/>
    <x v="9"/>
    <x v="19"/>
    <x v="70"/>
    <x v="1"/>
    <x v="1"/>
    <x v="55"/>
    <x v="1"/>
    <x v="2"/>
    <n v="26.5"/>
    <n v="38690"/>
    <n v="139284"/>
  </r>
  <r>
    <x v="0"/>
    <x v="0"/>
    <x v="0"/>
    <x v="9"/>
    <x v="19"/>
    <x v="70"/>
    <x v="8"/>
    <x v="1"/>
    <x v="65"/>
    <x v="0"/>
    <x v="0"/>
    <n v="5.2"/>
    <n v="7592"/>
    <n v="27331.200000000001"/>
  </r>
  <r>
    <x v="0"/>
    <x v="0"/>
    <x v="0"/>
    <x v="9"/>
    <x v="19"/>
    <x v="70"/>
    <x v="8"/>
    <x v="1"/>
    <x v="65"/>
    <x v="0"/>
    <x v="1"/>
    <n v="5.2"/>
    <n v="7592"/>
    <n v="27331.200000000001"/>
  </r>
  <r>
    <x v="0"/>
    <x v="0"/>
    <x v="0"/>
    <x v="9"/>
    <x v="19"/>
    <x v="70"/>
    <x v="8"/>
    <x v="1"/>
    <x v="65"/>
    <x v="0"/>
    <x v="2"/>
    <n v="5.2"/>
    <n v="7592"/>
    <n v="27331.200000000001"/>
  </r>
  <r>
    <x v="0"/>
    <x v="0"/>
    <x v="0"/>
    <x v="9"/>
    <x v="19"/>
    <x v="70"/>
    <x v="7"/>
    <x v="1"/>
    <x v="157"/>
    <x v="0"/>
    <x v="1"/>
    <n v="0.58413186090000002"/>
    <n v="852.83251691400005"/>
    <n v="3070.1970608903998"/>
  </r>
  <r>
    <x v="0"/>
    <x v="0"/>
    <x v="0"/>
    <x v="9"/>
    <x v="19"/>
    <x v="70"/>
    <x v="7"/>
    <x v="1"/>
    <x v="67"/>
    <x v="0"/>
    <x v="0"/>
    <n v="49.137534286610702"/>
    <n v="71740.800058451598"/>
    <n v="258266.880210426"/>
  </r>
  <r>
    <x v="0"/>
    <x v="0"/>
    <x v="0"/>
    <x v="9"/>
    <x v="19"/>
    <x v="70"/>
    <x v="7"/>
    <x v="1"/>
    <x v="67"/>
    <x v="0"/>
    <x v="1"/>
    <n v="61.585331861810701"/>
    <n v="89914.584518243602"/>
    <n v="323692.50426567701"/>
  </r>
  <r>
    <x v="0"/>
    <x v="0"/>
    <x v="0"/>
    <x v="9"/>
    <x v="19"/>
    <x v="70"/>
    <x v="7"/>
    <x v="1"/>
    <x v="67"/>
    <x v="0"/>
    <x v="2"/>
    <n v="64.457900533010701"/>
    <n v="94108.534778195593"/>
    <n v="338790.72520150401"/>
  </r>
  <r>
    <x v="0"/>
    <x v="0"/>
    <x v="0"/>
    <x v="9"/>
    <x v="19"/>
    <x v="70"/>
    <x v="7"/>
    <x v="1"/>
    <x v="158"/>
    <x v="0"/>
    <x v="0"/>
    <n v="81.78"/>
    <n v="119398.8"/>
    <n v="429835.68"/>
  </r>
  <r>
    <x v="0"/>
    <x v="0"/>
    <x v="0"/>
    <x v="9"/>
    <x v="19"/>
    <x v="70"/>
    <x v="7"/>
    <x v="1"/>
    <x v="158"/>
    <x v="0"/>
    <x v="1"/>
    <n v="94"/>
    <n v="137240"/>
    <n v="494064"/>
  </r>
  <r>
    <x v="0"/>
    <x v="0"/>
    <x v="0"/>
    <x v="9"/>
    <x v="19"/>
    <x v="70"/>
    <x v="7"/>
    <x v="1"/>
    <x v="158"/>
    <x v="0"/>
    <x v="2"/>
    <n v="94"/>
    <n v="137240"/>
    <n v="494064"/>
  </r>
  <r>
    <x v="0"/>
    <x v="0"/>
    <x v="0"/>
    <x v="9"/>
    <x v="19"/>
    <x v="71"/>
    <x v="2"/>
    <x v="2"/>
    <x v="54"/>
    <x v="1"/>
    <x v="0"/>
    <n v="-1.4999999999999999E-2"/>
    <n v="-21.9"/>
    <n v="-78.84"/>
  </r>
  <r>
    <x v="0"/>
    <x v="0"/>
    <x v="0"/>
    <x v="9"/>
    <x v="19"/>
    <x v="71"/>
    <x v="2"/>
    <x v="2"/>
    <x v="54"/>
    <x v="1"/>
    <x v="1"/>
    <n v="-1.4999999999999999E-2"/>
    <n v="-21.9"/>
    <n v="-78.84"/>
  </r>
  <r>
    <x v="0"/>
    <x v="0"/>
    <x v="0"/>
    <x v="9"/>
    <x v="19"/>
    <x v="71"/>
    <x v="2"/>
    <x v="2"/>
    <x v="54"/>
    <x v="1"/>
    <x v="2"/>
    <n v="-1.4999999999999999E-2"/>
    <n v="-21.9"/>
    <n v="-78.84"/>
  </r>
  <r>
    <x v="0"/>
    <x v="0"/>
    <x v="0"/>
    <x v="9"/>
    <x v="19"/>
    <x v="71"/>
    <x v="2"/>
    <x v="2"/>
    <x v="7"/>
    <x v="0"/>
    <x v="0"/>
    <n v="-53.580468726342701"/>
    <n v="-78227.484340460302"/>
    <n v="-281618.943625657"/>
  </r>
  <r>
    <x v="0"/>
    <x v="0"/>
    <x v="0"/>
    <x v="9"/>
    <x v="19"/>
    <x v="71"/>
    <x v="2"/>
    <x v="2"/>
    <x v="7"/>
    <x v="0"/>
    <x v="1"/>
    <n v="-19.007987544197402"/>
    <n v="-27751.661814528201"/>
    <n v="-99905.982532301598"/>
  </r>
  <r>
    <x v="0"/>
    <x v="0"/>
    <x v="0"/>
    <x v="9"/>
    <x v="19"/>
    <x v="71"/>
    <x v="2"/>
    <x v="2"/>
    <x v="7"/>
    <x v="1"/>
    <x v="0"/>
    <n v="-228.84468474159101"/>
    <n v="-334113.23972272302"/>
    <n v="-1202807.6630018"/>
  </r>
  <r>
    <x v="0"/>
    <x v="0"/>
    <x v="0"/>
    <x v="9"/>
    <x v="19"/>
    <x v="71"/>
    <x v="2"/>
    <x v="2"/>
    <x v="7"/>
    <x v="1"/>
    <x v="1"/>
    <n v="-228.84468474159101"/>
    <n v="-334113.23972272302"/>
    <n v="-1202807.6630018"/>
  </r>
  <r>
    <x v="0"/>
    <x v="0"/>
    <x v="0"/>
    <x v="9"/>
    <x v="19"/>
    <x v="71"/>
    <x v="2"/>
    <x v="2"/>
    <x v="7"/>
    <x v="1"/>
    <x v="2"/>
    <n v="-228.84468474159101"/>
    <n v="-334113.23972272302"/>
    <n v="-1202807.6630018"/>
  </r>
  <r>
    <x v="0"/>
    <x v="0"/>
    <x v="0"/>
    <x v="9"/>
    <x v="19"/>
    <x v="71"/>
    <x v="1"/>
    <x v="1"/>
    <x v="64"/>
    <x v="0"/>
    <x v="0"/>
    <n v="2"/>
    <n v="2920"/>
    <n v="10512"/>
  </r>
  <r>
    <x v="0"/>
    <x v="0"/>
    <x v="0"/>
    <x v="9"/>
    <x v="19"/>
    <x v="71"/>
    <x v="1"/>
    <x v="1"/>
    <x v="64"/>
    <x v="0"/>
    <x v="1"/>
    <n v="2"/>
    <n v="2920"/>
    <n v="10512"/>
  </r>
  <r>
    <x v="0"/>
    <x v="0"/>
    <x v="0"/>
    <x v="9"/>
    <x v="19"/>
    <x v="71"/>
    <x v="1"/>
    <x v="1"/>
    <x v="64"/>
    <x v="0"/>
    <x v="2"/>
    <n v="2"/>
    <n v="2920"/>
    <n v="10512"/>
  </r>
  <r>
    <x v="0"/>
    <x v="0"/>
    <x v="0"/>
    <x v="9"/>
    <x v="19"/>
    <x v="71"/>
    <x v="1"/>
    <x v="1"/>
    <x v="64"/>
    <x v="1"/>
    <x v="0"/>
    <n v="2"/>
    <n v="2920"/>
    <n v="10512"/>
  </r>
  <r>
    <x v="0"/>
    <x v="0"/>
    <x v="0"/>
    <x v="9"/>
    <x v="19"/>
    <x v="71"/>
    <x v="1"/>
    <x v="1"/>
    <x v="64"/>
    <x v="1"/>
    <x v="1"/>
    <n v="2"/>
    <n v="2920"/>
    <n v="10512"/>
  </r>
  <r>
    <x v="0"/>
    <x v="0"/>
    <x v="0"/>
    <x v="9"/>
    <x v="19"/>
    <x v="71"/>
    <x v="1"/>
    <x v="1"/>
    <x v="64"/>
    <x v="1"/>
    <x v="2"/>
    <n v="2"/>
    <n v="2920"/>
    <n v="10512"/>
  </r>
  <r>
    <x v="0"/>
    <x v="0"/>
    <x v="0"/>
    <x v="9"/>
    <x v="19"/>
    <x v="71"/>
    <x v="7"/>
    <x v="1"/>
    <x v="157"/>
    <x v="0"/>
    <x v="1"/>
    <n v="0.06"/>
    <n v="87.6"/>
    <n v="315.36"/>
  </r>
  <r>
    <x v="0"/>
    <x v="0"/>
    <x v="0"/>
    <x v="9"/>
    <x v="20"/>
    <x v="72"/>
    <x v="4"/>
    <x v="7"/>
    <x v="71"/>
    <x v="0"/>
    <x v="0"/>
    <n v="15.287300663378099"/>
    <n v="22319.458968531999"/>
    <n v="80350.052286715305"/>
  </r>
  <r>
    <x v="0"/>
    <x v="0"/>
    <x v="0"/>
    <x v="9"/>
    <x v="20"/>
    <x v="72"/>
    <x v="4"/>
    <x v="7"/>
    <x v="71"/>
    <x v="0"/>
    <x v="1"/>
    <n v="15.287300663378099"/>
    <n v="22319.458968531999"/>
    <n v="80350.052286715305"/>
  </r>
  <r>
    <x v="0"/>
    <x v="0"/>
    <x v="0"/>
    <x v="9"/>
    <x v="20"/>
    <x v="72"/>
    <x v="4"/>
    <x v="7"/>
    <x v="71"/>
    <x v="0"/>
    <x v="2"/>
    <n v="15.287300663378099"/>
    <n v="22319.458968531999"/>
    <n v="80350.052286715305"/>
  </r>
  <r>
    <x v="0"/>
    <x v="0"/>
    <x v="0"/>
    <x v="9"/>
    <x v="20"/>
    <x v="72"/>
    <x v="4"/>
    <x v="7"/>
    <x v="71"/>
    <x v="1"/>
    <x v="0"/>
    <n v="15.287300663378099"/>
    <n v="22319.458968531999"/>
    <n v="80350.052286715305"/>
  </r>
  <r>
    <x v="0"/>
    <x v="0"/>
    <x v="0"/>
    <x v="9"/>
    <x v="20"/>
    <x v="72"/>
    <x v="4"/>
    <x v="7"/>
    <x v="71"/>
    <x v="1"/>
    <x v="1"/>
    <n v="15.287300663378099"/>
    <n v="22319.458968531999"/>
    <n v="80350.052286715305"/>
  </r>
  <r>
    <x v="0"/>
    <x v="0"/>
    <x v="0"/>
    <x v="9"/>
    <x v="20"/>
    <x v="72"/>
    <x v="4"/>
    <x v="7"/>
    <x v="71"/>
    <x v="1"/>
    <x v="2"/>
    <n v="15.287300663378099"/>
    <n v="22319.458968531999"/>
    <n v="80350.052286715305"/>
  </r>
  <r>
    <x v="0"/>
    <x v="0"/>
    <x v="0"/>
    <x v="9"/>
    <x v="20"/>
    <x v="72"/>
    <x v="4"/>
    <x v="7"/>
    <x v="72"/>
    <x v="0"/>
    <x v="0"/>
    <n v="15.287300663378099"/>
    <n v="22319.458968531999"/>
    <n v="80350.052286715305"/>
  </r>
  <r>
    <x v="0"/>
    <x v="0"/>
    <x v="0"/>
    <x v="9"/>
    <x v="20"/>
    <x v="72"/>
    <x v="4"/>
    <x v="7"/>
    <x v="72"/>
    <x v="0"/>
    <x v="1"/>
    <n v="15.287300663378099"/>
    <n v="22319.458968531999"/>
    <n v="80350.052286715305"/>
  </r>
  <r>
    <x v="0"/>
    <x v="0"/>
    <x v="0"/>
    <x v="9"/>
    <x v="20"/>
    <x v="72"/>
    <x v="4"/>
    <x v="7"/>
    <x v="72"/>
    <x v="0"/>
    <x v="2"/>
    <n v="15.287300663378099"/>
    <n v="22319.458968531999"/>
    <n v="80350.052286715305"/>
  </r>
  <r>
    <x v="0"/>
    <x v="0"/>
    <x v="0"/>
    <x v="9"/>
    <x v="20"/>
    <x v="72"/>
    <x v="4"/>
    <x v="7"/>
    <x v="72"/>
    <x v="1"/>
    <x v="0"/>
    <n v="15.287300663378099"/>
    <n v="22319.458968531999"/>
    <n v="80350.052286715305"/>
  </r>
  <r>
    <x v="0"/>
    <x v="0"/>
    <x v="0"/>
    <x v="9"/>
    <x v="20"/>
    <x v="72"/>
    <x v="4"/>
    <x v="7"/>
    <x v="72"/>
    <x v="1"/>
    <x v="1"/>
    <n v="15.287300663378099"/>
    <n v="22319.458968531999"/>
    <n v="80350.052286715305"/>
  </r>
  <r>
    <x v="0"/>
    <x v="0"/>
    <x v="0"/>
    <x v="9"/>
    <x v="20"/>
    <x v="72"/>
    <x v="4"/>
    <x v="7"/>
    <x v="72"/>
    <x v="1"/>
    <x v="2"/>
    <n v="15.287300663378099"/>
    <n v="22319.458968531999"/>
    <n v="80350.052286715305"/>
  </r>
  <r>
    <x v="0"/>
    <x v="0"/>
    <x v="0"/>
    <x v="9"/>
    <x v="20"/>
    <x v="72"/>
    <x v="4"/>
    <x v="7"/>
    <x v="73"/>
    <x v="0"/>
    <x v="0"/>
    <n v="15.287300663378099"/>
    <n v="22319.458968531999"/>
    <n v="80350.052286715305"/>
  </r>
  <r>
    <x v="0"/>
    <x v="0"/>
    <x v="0"/>
    <x v="9"/>
    <x v="20"/>
    <x v="72"/>
    <x v="4"/>
    <x v="7"/>
    <x v="73"/>
    <x v="0"/>
    <x v="1"/>
    <n v="15.287300663378099"/>
    <n v="22319.458968531999"/>
    <n v="80350.052286715305"/>
  </r>
  <r>
    <x v="0"/>
    <x v="0"/>
    <x v="0"/>
    <x v="9"/>
    <x v="20"/>
    <x v="72"/>
    <x v="4"/>
    <x v="7"/>
    <x v="73"/>
    <x v="0"/>
    <x v="2"/>
    <n v="15.287300663378099"/>
    <n v="22319.458968531999"/>
    <n v="80350.052286715305"/>
  </r>
  <r>
    <x v="0"/>
    <x v="0"/>
    <x v="0"/>
    <x v="9"/>
    <x v="20"/>
    <x v="72"/>
    <x v="4"/>
    <x v="7"/>
    <x v="73"/>
    <x v="1"/>
    <x v="0"/>
    <n v="15.287300663378099"/>
    <n v="22319.458968531999"/>
    <n v="80350.052286715305"/>
  </r>
  <r>
    <x v="0"/>
    <x v="0"/>
    <x v="0"/>
    <x v="9"/>
    <x v="20"/>
    <x v="72"/>
    <x v="4"/>
    <x v="7"/>
    <x v="73"/>
    <x v="1"/>
    <x v="1"/>
    <n v="15.287300663378099"/>
    <n v="22319.458968531999"/>
    <n v="80350.052286715305"/>
  </r>
  <r>
    <x v="0"/>
    <x v="0"/>
    <x v="0"/>
    <x v="9"/>
    <x v="20"/>
    <x v="72"/>
    <x v="4"/>
    <x v="7"/>
    <x v="73"/>
    <x v="1"/>
    <x v="2"/>
    <n v="15.287300663378099"/>
    <n v="22319.458968531999"/>
    <n v="80350.052286715305"/>
  </r>
  <r>
    <x v="0"/>
    <x v="0"/>
    <x v="0"/>
    <x v="9"/>
    <x v="20"/>
    <x v="72"/>
    <x v="4"/>
    <x v="7"/>
    <x v="74"/>
    <x v="0"/>
    <x v="0"/>
    <n v="15.287300663378099"/>
    <n v="22319.458968531999"/>
    <n v="80350.052286715305"/>
  </r>
  <r>
    <x v="0"/>
    <x v="0"/>
    <x v="0"/>
    <x v="9"/>
    <x v="20"/>
    <x v="72"/>
    <x v="4"/>
    <x v="7"/>
    <x v="74"/>
    <x v="0"/>
    <x v="1"/>
    <n v="15.287300663378099"/>
    <n v="22319.458968531999"/>
    <n v="80350.052286715305"/>
  </r>
  <r>
    <x v="0"/>
    <x v="0"/>
    <x v="0"/>
    <x v="9"/>
    <x v="20"/>
    <x v="72"/>
    <x v="4"/>
    <x v="7"/>
    <x v="74"/>
    <x v="0"/>
    <x v="2"/>
    <n v="15.287300663378099"/>
    <n v="22319.458968531999"/>
    <n v="80350.052286715305"/>
  </r>
  <r>
    <x v="0"/>
    <x v="0"/>
    <x v="0"/>
    <x v="9"/>
    <x v="20"/>
    <x v="72"/>
    <x v="4"/>
    <x v="7"/>
    <x v="75"/>
    <x v="0"/>
    <x v="1"/>
    <n v="15.287300663378099"/>
    <n v="22319.458968531999"/>
    <n v="80350.052286715305"/>
  </r>
  <r>
    <x v="0"/>
    <x v="0"/>
    <x v="0"/>
    <x v="9"/>
    <x v="20"/>
    <x v="72"/>
    <x v="4"/>
    <x v="7"/>
    <x v="75"/>
    <x v="0"/>
    <x v="2"/>
    <n v="15.287300663378099"/>
    <n v="22319.458968531999"/>
    <n v="80350.052286715305"/>
  </r>
  <r>
    <x v="0"/>
    <x v="0"/>
    <x v="0"/>
    <x v="9"/>
    <x v="20"/>
    <x v="72"/>
    <x v="4"/>
    <x v="7"/>
    <x v="76"/>
    <x v="0"/>
    <x v="1"/>
    <n v="15.287300663378099"/>
    <n v="22319.458968531999"/>
    <n v="80350.052286715305"/>
  </r>
  <r>
    <x v="0"/>
    <x v="0"/>
    <x v="0"/>
    <x v="9"/>
    <x v="20"/>
    <x v="72"/>
    <x v="4"/>
    <x v="7"/>
    <x v="76"/>
    <x v="0"/>
    <x v="2"/>
    <n v="15.287300663378099"/>
    <n v="22319.458968531999"/>
    <n v="80350.052286715305"/>
  </r>
  <r>
    <x v="0"/>
    <x v="0"/>
    <x v="0"/>
    <x v="9"/>
    <x v="20"/>
    <x v="72"/>
    <x v="4"/>
    <x v="7"/>
    <x v="77"/>
    <x v="0"/>
    <x v="1"/>
    <n v="15.287300663378099"/>
    <n v="22319.458968531999"/>
    <n v="80350.052286715305"/>
  </r>
  <r>
    <x v="0"/>
    <x v="0"/>
    <x v="0"/>
    <x v="9"/>
    <x v="20"/>
    <x v="72"/>
    <x v="4"/>
    <x v="7"/>
    <x v="77"/>
    <x v="0"/>
    <x v="2"/>
    <n v="15.287300663378099"/>
    <n v="22319.458968531999"/>
    <n v="80350.052286715305"/>
  </r>
  <r>
    <x v="0"/>
    <x v="0"/>
    <x v="0"/>
    <x v="9"/>
    <x v="20"/>
    <x v="72"/>
    <x v="4"/>
    <x v="7"/>
    <x v="78"/>
    <x v="0"/>
    <x v="1"/>
    <n v="15.287300663378099"/>
    <n v="22319.458968531999"/>
    <n v="80350.052286715305"/>
  </r>
  <r>
    <x v="0"/>
    <x v="0"/>
    <x v="0"/>
    <x v="9"/>
    <x v="20"/>
    <x v="72"/>
    <x v="4"/>
    <x v="7"/>
    <x v="78"/>
    <x v="0"/>
    <x v="2"/>
    <n v="15.287300663378099"/>
    <n v="22319.458968531999"/>
    <n v="80350.052286715305"/>
  </r>
  <r>
    <x v="0"/>
    <x v="0"/>
    <x v="0"/>
    <x v="9"/>
    <x v="20"/>
    <x v="72"/>
    <x v="4"/>
    <x v="7"/>
    <x v="79"/>
    <x v="0"/>
    <x v="1"/>
    <n v="15.287300663378099"/>
    <n v="22319.458968531999"/>
    <n v="80350.052286715305"/>
  </r>
  <r>
    <x v="0"/>
    <x v="0"/>
    <x v="0"/>
    <x v="9"/>
    <x v="20"/>
    <x v="72"/>
    <x v="4"/>
    <x v="7"/>
    <x v="159"/>
    <x v="0"/>
    <x v="1"/>
    <n v="12.564904654831199"/>
    <n v="18344.760796053499"/>
    <n v="66041.1388657926"/>
  </r>
  <r>
    <x v="0"/>
    <x v="0"/>
    <x v="0"/>
    <x v="9"/>
    <x v="20"/>
    <x v="72"/>
    <x v="4"/>
    <x v="4"/>
    <x v="11"/>
    <x v="0"/>
    <x v="0"/>
    <n v="65.596313865912904"/>
    <n v="95770.618244232799"/>
    <n v="344774.22567923798"/>
  </r>
  <r>
    <x v="0"/>
    <x v="0"/>
    <x v="0"/>
    <x v="9"/>
    <x v="20"/>
    <x v="72"/>
    <x v="4"/>
    <x v="4"/>
    <x v="11"/>
    <x v="0"/>
    <x v="1"/>
    <n v="65.596313865912904"/>
    <n v="95770.618244232799"/>
    <n v="344774.22567923798"/>
  </r>
  <r>
    <x v="0"/>
    <x v="0"/>
    <x v="0"/>
    <x v="9"/>
    <x v="20"/>
    <x v="72"/>
    <x v="4"/>
    <x v="4"/>
    <x v="11"/>
    <x v="0"/>
    <x v="2"/>
    <n v="65.596313865912904"/>
    <n v="95770.618244232799"/>
    <n v="344774.22567923798"/>
  </r>
  <r>
    <x v="0"/>
    <x v="0"/>
    <x v="0"/>
    <x v="9"/>
    <x v="20"/>
    <x v="72"/>
    <x v="4"/>
    <x v="4"/>
    <x v="11"/>
    <x v="1"/>
    <x v="0"/>
    <n v="140.06459051301999"/>
    <n v="204494.30214900899"/>
    <n v="736179.48773643095"/>
  </r>
  <r>
    <x v="0"/>
    <x v="0"/>
    <x v="0"/>
    <x v="9"/>
    <x v="20"/>
    <x v="72"/>
    <x v="4"/>
    <x v="4"/>
    <x v="11"/>
    <x v="1"/>
    <x v="1"/>
    <n v="140.06459051301999"/>
    <n v="204494.30214900899"/>
    <n v="736179.48773643095"/>
  </r>
  <r>
    <x v="0"/>
    <x v="0"/>
    <x v="0"/>
    <x v="9"/>
    <x v="20"/>
    <x v="72"/>
    <x v="4"/>
    <x v="4"/>
    <x v="11"/>
    <x v="1"/>
    <x v="2"/>
    <n v="140.06459051301999"/>
    <n v="204494.30214900899"/>
    <n v="736179.48773643095"/>
  </r>
  <r>
    <x v="0"/>
    <x v="0"/>
    <x v="0"/>
    <x v="9"/>
    <x v="20"/>
    <x v="72"/>
    <x v="5"/>
    <x v="5"/>
    <x v="12"/>
    <x v="0"/>
    <x v="0"/>
    <n v="29.7544096682768"/>
    <n v="43441.438115684199"/>
    <n v="156389.17721646299"/>
  </r>
  <r>
    <x v="0"/>
    <x v="0"/>
    <x v="0"/>
    <x v="9"/>
    <x v="20"/>
    <x v="72"/>
    <x v="5"/>
    <x v="5"/>
    <x v="12"/>
    <x v="0"/>
    <x v="1"/>
    <n v="68.481984076808303"/>
    <n v="99983.696752140095"/>
    <n v="359941.30830770498"/>
  </r>
  <r>
    <x v="0"/>
    <x v="0"/>
    <x v="0"/>
    <x v="9"/>
    <x v="20"/>
    <x v="72"/>
    <x v="5"/>
    <x v="5"/>
    <x v="12"/>
    <x v="0"/>
    <x v="2"/>
    <n v="184.86909898961201"/>
    <n v="269908.88452483399"/>
    <n v="971671.98428940098"/>
  </r>
  <r>
    <x v="0"/>
    <x v="0"/>
    <x v="0"/>
    <x v="9"/>
    <x v="20"/>
    <x v="72"/>
    <x v="5"/>
    <x v="5"/>
    <x v="12"/>
    <x v="1"/>
    <x v="0"/>
    <n v="495.04076101678299"/>
    <n v="722759.51108450303"/>
    <n v="2601934.23990421"/>
  </r>
  <r>
    <x v="0"/>
    <x v="0"/>
    <x v="0"/>
    <x v="9"/>
    <x v="20"/>
    <x v="72"/>
    <x v="5"/>
    <x v="5"/>
    <x v="12"/>
    <x v="1"/>
    <x v="1"/>
    <n v="892.58328565672605"/>
    <n v="1303171.5970588201"/>
    <n v="4691417.7494117497"/>
  </r>
  <r>
    <x v="0"/>
    <x v="0"/>
    <x v="0"/>
    <x v="9"/>
    <x v="20"/>
    <x v="72"/>
    <x v="5"/>
    <x v="5"/>
    <x v="12"/>
    <x v="1"/>
    <x v="2"/>
    <n v="651.68347429042501"/>
    <n v="951457.87246402004"/>
    <n v="3425248.3408704698"/>
  </r>
  <r>
    <x v="0"/>
    <x v="0"/>
    <x v="0"/>
    <x v="9"/>
    <x v="20"/>
    <x v="73"/>
    <x v="1"/>
    <x v="1"/>
    <x v="26"/>
    <x v="0"/>
    <x v="0"/>
    <n v="227.896533800437"/>
    <n v="332728.939348638"/>
    <n v="1197824.1816551001"/>
  </r>
  <r>
    <x v="0"/>
    <x v="0"/>
    <x v="0"/>
    <x v="9"/>
    <x v="20"/>
    <x v="73"/>
    <x v="1"/>
    <x v="1"/>
    <x v="26"/>
    <x v="0"/>
    <x v="1"/>
    <n v="227.896533800437"/>
    <n v="332728.939348638"/>
    <n v="1197824.1816551001"/>
  </r>
  <r>
    <x v="0"/>
    <x v="0"/>
    <x v="0"/>
    <x v="9"/>
    <x v="20"/>
    <x v="73"/>
    <x v="1"/>
    <x v="1"/>
    <x v="26"/>
    <x v="0"/>
    <x v="2"/>
    <n v="227.896533800437"/>
    <n v="332728.939348638"/>
    <n v="1197824.1816551001"/>
  </r>
  <r>
    <x v="0"/>
    <x v="0"/>
    <x v="0"/>
    <x v="9"/>
    <x v="20"/>
    <x v="73"/>
    <x v="1"/>
    <x v="1"/>
    <x v="26"/>
    <x v="1"/>
    <x v="0"/>
    <n v="227.896533800437"/>
    <n v="332728.939348638"/>
    <n v="1197824.1816551001"/>
  </r>
  <r>
    <x v="0"/>
    <x v="0"/>
    <x v="0"/>
    <x v="9"/>
    <x v="20"/>
    <x v="73"/>
    <x v="1"/>
    <x v="1"/>
    <x v="26"/>
    <x v="1"/>
    <x v="1"/>
    <n v="227.896533800437"/>
    <n v="332728.939348638"/>
    <n v="1197824.1816551001"/>
  </r>
  <r>
    <x v="0"/>
    <x v="0"/>
    <x v="0"/>
    <x v="9"/>
    <x v="20"/>
    <x v="73"/>
    <x v="1"/>
    <x v="1"/>
    <x v="26"/>
    <x v="1"/>
    <x v="2"/>
    <n v="227.896533800437"/>
    <n v="332728.939348638"/>
    <n v="1197824.1816551001"/>
  </r>
  <r>
    <x v="0"/>
    <x v="0"/>
    <x v="0"/>
    <x v="9"/>
    <x v="20"/>
    <x v="74"/>
    <x v="2"/>
    <x v="2"/>
    <x v="54"/>
    <x v="0"/>
    <x v="0"/>
    <n v="-4.2561833831758902"/>
    <n v="-6214.0277394368004"/>
    <n v="-22370.499861972501"/>
  </r>
  <r>
    <x v="0"/>
    <x v="0"/>
    <x v="0"/>
    <x v="9"/>
    <x v="20"/>
    <x v="74"/>
    <x v="2"/>
    <x v="2"/>
    <x v="54"/>
    <x v="0"/>
    <x v="1"/>
    <n v="-4.0140205092502903"/>
    <n v="-5860.4699435054199"/>
    <n v="-21097.6917966195"/>
  </r>
  <r>
    <x v="0"/>
    <x v="0"/>
    <x v="0"/>
    <x v="9"/>
    <x v="20"/>
    <x v="74"/>
    <x v="2"/>
    <x v="2"/>
    <x v="54"/>
    <x v="0"/>
    <x v="2"/>
    <n v="-8.2509036937635898"/>
    <n v="-12046.3193928948"/>
    <n v="-43366.749814421397"/>
  </r>
  <r>
    <x v="0"/>
    <x v="0"/>
    <x v="0"/>
    <x v="9"/>
    <x v="20"/>
    <x v="74"/>
    <x v="2"/>
    <x v="2"/>
    <x v="54"/>
    <x v="1"/>
    <x v="0"/>
    <n v="-6.45642620335716"/>
    <n v="-9426.3822569014592"/>
    <n v="-33934.976124845198"/>
  </r>
  <r>
    <x v="0"/>
    <x v="0"/>
    <x v="0"/>
    <x v="9"/>
    <x v="20"/>
    <x v="74"/>
    <x v="2"/>
    <x v="2"/>
    <x v="54"/>
    <x v="1"/>
    <x v="1"/>
    <n v="-12.3237382042863"/>
    <n v="-17992.657778257999"/>
    <n v="-64773.568001728803"/>
  </r>
  <r>
    <x v="0"/>
    <x v="0"/>
    <x v="0"/>
    <x v="9"/>
    <x v="20"/>
    <x v="74"/>
    <x v="1"/>
    <x v="1"/>
    <x v="55"/>
    <x v="0"/>
    <x v="0"/>
    <n v="39.707083480000001"/>
    <n v="57972.341880799999"/>
    <n v="208700.43077087999"/>
  </r>
  <r>
    <x v="0"/>
    <x v="0"/>
    <x v="0"/>
    <x v="9"/>
    <x v="20"/>
    <x v="74"/>
    <x v="1"/>
    <x v="1"/>
    <x v="55"/>
    <x v="0"/>
    <x v="1"/>
    <n v="39.707083480000001"/>
    <n v="57972.341880799999"/>
    <n v="208700.43077087999"/>
  </r>
  <r>
    <x v="0"/>
    <x v="0"/>
    <x v="0"/>
    <x v="9"/>
    <x v="20"/>
    <x v="74"/>
    <x v="1"/>
    <x v="1"/>
    <x v="55"/>
    <x v="0"/>
    <x v="2"/>
    <n v="39.707083480000001"/>
    <n v="57972.341880799999"/>
    <n v="208700.43077087999"/>
  </r>
  <r>
    <x v="0"/>
    <x v="0"/>
    <x v="0"/>
    <x v="9"/>
    <x v="20"/>
    <x v="74"/>
    <x v="1"/>
    <x v="1"/>
    <x v="55"/>
    <x v="1"/>
    <x v="0"/>
    <n v="39.707083480000001"/>
    <n v="57972.341880799999"/>
    <n v="208700.43077087999"/>
  </r>
  <r>
    <x v="0"/>
    <x v="0"/>
    <x v="0"/>
    <x v="9"/>
    <x v="20"/>
    <x v="74"/>
    <x v="1"/>
    <x v="1"/>
    <x v="55"/>
    <x v="1"/>
    <x v="1"/>
    <n v="39.707083480000001"/>
    <n v="57972.341880799999"/>
    <n v="208700.43077087999"/>
  </r>
  <r>
    <x v="0"/>
    <x v="0"/>
    <x v="0"/>
    <x v="9"/>
    <x v="20"/>
    <x v="74"/>
    <x v="1"/>
    <x v="1"/>
    <x v="55"/>
    <x v="1"/>
    <x v="2"/>
    <n v="39.707083480000001"/>
    <n v="57972.341880799999"/>
    <n v="208700.43077087999"/>
  </r>
  <r>
    <x v="0"/>
    <x v="0"/>
    <x v="0"/>
    <x v="9"/>
    <x v="20"/>
    <x v="74"/>
    <x v="1"/>
    <x v="1"/>
    <x v="160"/>
    <x v="0"/>
    <x v="0"/>
    <n v="39.707083470000001"/>
    <n v="57972.341866199997"/>
    <n v="208700.43071832001"/>
  </r>
  <r>
    <x v="0"/>
    <x v="0"/>
    <x v="0"/>
    <x v="9"/>
    <x v="20"/>
    <x v="74"/>
    <x v="1"/>
    <x v="1"/>
    <x v="160"/>
    <x v="0"/>
    <x v="1"/>
    <n v="39.707083470000001"/>
    <n v="57972.341866199997"/>
    <n v="208700.43071832001"/>
  </r>
  <r>
    <x v="0"/>
    <x v="0"/>
    <x v="0"/>
    <x v="9"/>
    <x v="20"/>
    <x v="74"/>
    <x v="1"/>
    <x v="1"/>
    <x v="160"/>
    <x v="0"/>
    <x v="2"/>
    <n v="39.707083470000001"/>
    <n v="57972.341866199997"/>
    <n v="208700.43071832001"/>
  </r>
  <r>
    <x v="0"/>
    <x v="0"/>
    <x v="0"/>
    <x v="9"/>
    <x v="20"/>
    <x v="74"/>
    <x v="1"/>
    <x v="1"/>
    <x v="26"/>
    <x v="0"/>
    <x v="0"/>
    <n v="20.526717247101299"/>
    <n v="29969.007180767901"/>
    <n v="107888.42585076499"/>
  </r>
  <r>
    <x v="0"/>
    <x v="0"/>
    <x v="0"/>
    <x v="9"/>
    <x v="20"/>
    <x v="74"/>
    <x v="1"/>
    <x v="1"/>
    <x v="26"/>
    <x v="0"/>
    <x v="1"/>
    <n v="20.526717247101299"/>
    <n v="29969.007180767901"/>
    <n v="107888.42585076499"/>
  </r>
  <r>
    <x v="0"/>
    <x v="0"/>
    <x v="0"/>
    <x v="9"/>
    <x v="20"/>
    <x v="74"/>
    <x v="1"/>
    <x v="1"/>
    <x v="26"/>
    <x v="0"/>
    <x v="2"/>
    <n v="20.526717247101299"/>
    <n v="29969.007180767901"/>
    <n v="107888.42585076499"/>
  </r>
  <r>
    <x v="0"/>
    <x v="0"/>
    <x v="0"/>
    <x v="9"/>
    <x v="20"/>
    <x v="74"/>
    <x v="1"/>
    <x v="1"/>
    <x v="26"/>
    <x v="1"/>
    <x v="0"/>
    <n v="20.526717247101299"/>
    <n v="29969.007180767901"/>
    <n v="107888.42585076499"/>
  </r>
  <r>
    <x v="0"/>
    <x v="0"/>
    <x v="0"/>
    <x v="9"/>
    <x v="20"/>
    <x v="74"/>
    <x v="1"/>
    <x v="1"/>
    <x v="26"/>
    <x v="1"/>
    <x v="1"/>
    <n v="20.526717247101299"/>
    <n v="29969.007180767901"/>
    <n v="107888.42585076499"/>
  </r>
  <r>
    <x v="0"/>
    <x v="0"/>
    <x v="0"/>
    <x v="9"/>
    <x v="20"/>
    <x v="74"/>
    <x v="1"/>
    <x v="1"/>
    <x v="26"/>
    <x v="1"/>
    <x v="2"/>
    <n v="20.526717247101299"/>
    <n v="29969.007180767901"/>
    <n v="107888.42585076499"/>
  </r>
  <r>
    <x v="0"/>
    <x v="0"/>
    <x v="0"/>
    <x v="9"/>
    <x v="20"/>
    <x v="75"/>
    <x v="2"/>
    <x v="2"/>
    <x v="54"/>
    <x v="1"/>
    <x v="0"/>
    <n v="-31.1111111111111"/>
    <n v="-45422.222222222197"/>
    <n v="-163520"/>
  </r>
  <r>
    <x v="0"/>
    <x v="0"/>
    <x v="0"/>
    <x v="9"/>
    <x v="20"/>
    <x v="75"/>
    <x v="2"/>
    <x v="2"/>
    <x v="54"/>
    <x v="1"/>
    <x v="1"/>
    <n v="-31.1111111111111"/>
    <n v="-45422.222222222197"/>
    <n v="-163520"/>
  </r>
  <r>
    <x v="0"/>
    <x v="0"/>
    <x v="0"/>
    <x v="9"/>
    <x v="20"/>
    <x v="75"/>
    <x v="2"/>
    <x v="2"/>
    <x v="54"/>
    <x v="1"/>
    <x v="2"/>
    <n v="-31.1111111111111"/>
    <n v="-45422.222222222197"/>
    <n v="-163520"/>
  </r>
  <r>
    <x v="0"/>
    <x v="0"/>
    <x v="0"/>
    <x v="9"/>
    <x v="20"/>
    <x v="75"/>
    <x v="2"/>
    <x v="2"/>
    <x v="7"/>
    <x v="0"/>
    <x v="0"/>
    <n v="-75.552477554080497"/>
    <n v="-110306.617228958"/>
    <n v="-397103.82202424703"/>
  </r>
  <r>
    <x v="0"/>
    <x v="0"/>
    <x v="0"/>
    <x v="9"/>
    <x v="20"/>
    <x v="75"/>
    <x v="2"/>
    <x v="2"/>
    <x v="7"/>
    <x v="0"/>
    <x v="1"/>
    <n v="-32.2210487599"/>
    <n v="-47042.731189454003"/>
    <n v="-169353.832282035"/>
  </r>
  <r>
    <x v="0"/>
    <x v="0"/>
    <x v="0"/>
    <x v="9"/>
    <x v="20"/>
    <x v="75"/>
    <x v="2"/>
    <x v="2"/>
    <x v="7"/>
    <x v="0"/>
    <x v="2"/>
    <n v="-14.268228806375699"/>
    <n v="-20831.614057308601"/>
    <n v="-74993.810606310901"/>
  </r>
  <r>
    <x v="0"/>
    <x v="0"/>
    <x v="0"/>
    <x v="9"/>
    <x v="20"/>
    <x v="75"/>
    <x v="2"/>
    <x v="2"/>
    <x v="7"/>
    <x v="1"/>
    <x v="0"/>
    <n v="-217.85483400803699"/>
    <n v="-318068.05765173299"/>
    <n v="-1145045.00754624"/>
  </r>
  <r>
    <x v="0"/>
    <x v="0"/>
    <x v="0"/>
    <x v="9"/>
    <x v="20"/>
    <x v="75"/>
    <x v="2"/>
    <x v="2"/>
    <x v="7"/>
    <x v="1"/>
    <x v="1"/>
    <n v="-217.85483400803699"/>
    <n v="-318068.05765173398"/>
    <n v="-1145045.00754624"/>
  </r>
  <r>
    <x v="0"/>
    <x v="0"/>
    <x v="0"/>
    <x v="9"/>
    <x v="20"/>
    <x v="75"/>
    <x v="2"/>
    <x v="2"/>
    <x v="7"/>
    <x v="1"/>
    <x v="2"/>
    <n v="-217.85483400803699"/>
    <n v="-318068.05765173398"/>
    <n v="-1145045.00754624"/>
  </r>
  <r>
    <x v="0"/>
    <x v="0"/>
    <x v="0"/>
    <x v="9"/>
    <x v="20"/>
    <x v="75"/>
    <x v="1"/>
    <x v="1"/>
    <x v="155"/>
    <x v="0"/>
    <x v="0"/>
    <n v="5.8015334970000003"/>
    <n v="8470.2389056200009"/>
    <n v="30492.860060232"/>
  </r>
  <r>
    <x v="0"/>
    <x v="0"/>
    <x v="0"/>
    <x v="9"/>
    <x v="20"/>
    <x v="75"/>
    <x v="1"/>
    <x v="1"/>
    <x v="155"/>
    <x v="0"/>
    <x v="1"/>
    <n v="5.8015334970000003"/>
    <n v="8470.2389056200009"/>
    <n v="30492.860060232"/>
  </r>
  <r>
    <x v="0"/>
    <x v="0"/>
    <x v="0"/>
    <x v="9"/>
    <x v="20"/>
    <x v="75"/>
    <x v="1"/>
    <x v="1"/>
    <x v="155"/>
    <x v="0"/>
    <x v="2"/>
    <n v="5.8015334970000003"/>
    <n v="8470.2389056200009"/>
    <n v="30492.860060232"/>
  </r>
  <r>
    <x v="0"/>
    <x v="0"/>
    <x v="0"/>
    <x v="9"/>
    <x v="20"/>
    <x v="75"/>
    <x v="1"/>
    <x v="1"/>
    <x v="155"/>
    <x v="1"/>
    <x v="0"/>
    <n v="5.8015334970000003"/>
    <n v="8470.2389056200009"/>
    <n v="30492.860060232"/>
  </r>
  <r>
    <x v="0"/>
    <x v="0"/>
    <x v="0"/>
    <x v="9"/>
    <x v="20"/>
    <x v="75"/>
    <x v="1"/>
    <x v="1"/>
    <x v="155"/>
    <x v="1"/>
    <x v="1"/>
    <n v="5.8015334970000003"/>
    <n v="8470.2389056200009"/>
    <n v="30492.860060232"/>
  </r>
  <r>
    <x v="0"/>
    <x v="0"/>
    <x v="0"/>
    <x v="9"/>
    <x v="20"/>
    <x v="75"/>
    <x v="1"/>
    <x v="1"/>
    <x v="155"/>
    <x v="1"/>
    <x v="2"/>
    <n v="5.8015334970000003"/>
    <n v="8470.2389056200009"/>
    <n v="30492.860060232"/>
  </r>
  <r>
    <x v="0"/>
    <x v="0"/>
    <x v="0"/>
    <x v="9"/>
    <x v="20"/>
    <x v="75"/>
    <x v="1"/>
    <x v="1"/>
    <x v="64"/>
    <x v="0"/>
    <x v="0"/>
    <n v="8.9580096640000004"/>
    <n v="13078.694109440001"/>
    <n v="47083.298793984002"/>
  </r>
  <r>
    <x v="0"/>
    <x v="0"/>
    <x v="0"/>
    <x v="9"/>
    <x v="20"/>
    <x v="75"/>
    <x v="1"/>
    <x v="1"/>
    <x v="64"/>
    <x v="0"/>
    <x v="1"/>
    <n v="8.9580096640000004"/>
    <n v="13078.694109440001"/>
    <n v="47083.298793984002"/>
  </r>
  <r>
    <x v="0"/>
    <x v="0"/>
    <x v="0"/>
    <x v="9"/>
    <x v="20"/>
    <x v="75"/>
    <x v="1"/>
    <x v="1"/>
    <x v="64"/>
    <x v="0"/>
    <x v="2"/>
    <n v="8.9580096640000004"/>
    <n v="13078.694109440001"/>
    <n v="47083.298793984002"/>
  </r>
  <r>
    <x v="0"/>
    <x v="0"/>
    <x v="0"/>
    <x v="9"/>
    <x v="20"/>
    <x v="75"/>
    <x v="1"/>
    <x v="1"/>
    <x v="64"/>
    <x v="1"/>
    <x v="0"/>
    <n v="8.9580096640000004"/>
    <n v="13078.694109440001"/>
    <n v="47083.298793984002"/>
  </r>
  <r>
    <x v="0"/>
    <x v="0"/>
    <x v="0"/>
    <x v="9"/>
    <x v="20"/>
    <x v="75"/>
    <x v="1"/>
    <x v="1"/>
    <x v="64"/>
    <x v="1"/>
    <x v="1"/>
    <n v="8.9580096640000004"/>
    <n v="13078.694109440001"/>
    <n v="47083.298793984002"/>
  </r>
  <r>
    <x v="0"/>
    <x v="0"/>
    <x v="0"/>
    <x v="9"/>
    <x v="20"/>
    <x v="75"/>
    <x v="1"/>
    <x v="1"/>
    <x v="64"/>
    <x v="1"/>
    <x v="2"/>
    <n v="8.9580096640000004"/>
    <n v="13078.694109440001"/>
    <n v="47083.298793984002"/>
  </r>
  <r>
    <x v="0"/>
    <x v="0"/>
    <x v="0"/>
    <x v="9"/>
    <x v="20"/>
    <x v="75"/>
    <x v="1"/>
    <x v="1"/>
    <x v="55"/>
    <x v="0"/>
    <x v="0"/>
    <n v="31.53148358"/>
    <n v="46035.966026800001"/>
    <n v="165729.47769648"/>
  </r>
  <r>
    <x v="0"/>
    <x v="0"/>
    <x v="0"/>
    <x v="9"/>
    <x v="20"/>
    <x v="75"/>
    <x v="1"/>
    <x v="1"/>
    <x v="55"/>
    <x v="0"/>
    <x v="1"/>
    <n v="31.53148358"/>
    <n v="46035.966026800001"/>
    <n v="165729.47769648"/>
  </r>
  <r>
    <x v="0"/>
    <x v="0"/>
    <x v="0"/>
    <x v="9"/>
    <x v="20"/>
    <x v="75"/>
    <x v="1"/>
    <x v="1"/>
    <x v="55"/>
    <x v="0"/>
    <x v="2"/>
    <n v="31.53148358"/>
    <n v="46035.966026800001"/>
    <n v="165729.47769648"/>
  </r>
  <r>
    <x v="0"/>
    <x v="0"/>
    <x v="0"/>
    <x v="9"/>
    <x v="20"/>
    <x v="75"/>
    <x v="1"/>
    <x v="1"/>
    <x v="55"/>
    <x v="1"/>
    <x v="0"/>
    <n v="31.53148358"/>
    <n v="46035.966026800001"/>
    <n v="165729.47769648"/>
  </r>
  <r>
    <x v="0"/>
    <x v="0"/>
    <x v="0"/>
    <x v="9"/>
    <x v="20"/>
    <x v="75"/>
    <x v="1"/>
    <x v="1"/>
    <x v="55"/>
    <x v="1"/>
    <x v="1"/>
    <n v="31.53148358"/>
    <n v="46035.966026800001"/>
    <n v="165729.47769648"/>
  </r>
  <r>
    <x v="0"/>
    <x v="0"/>
    <x v="0"/>
    <x v="9"/>
    <x v="20"/>
    <x v="75"/>
    <x v="1"/>
    <x v="1"/>
    <x v="55"/>
    <x v="1"/>
    <x v="2"/>
    <n v="31.53148358"/>
    <n v="46035.966026800001"/>
    <n v="165729.47769648"/>
  </r>
  <r>
    <x v="0"/>
    <x v="0"/>
    <x v="0"/>
    <x v="9"/>
    <x v="20"/>
    <x v="75"/>
    <x v="7"/>
    <x v="1"/>
    <x v="67"/>
    <x v="0"/>
    <x v="0"/>
    <n v="3.48"/>
    <n v="5080.8"/>
    <n v="18290.88"/>
  </r>
  <r>
    <x v="0"/>
    <x v="0"/>
    <x v="0"/>
    <x v="9"/>
    <x v="20"/>
    <x v="75"/>
    <x v="7"/>
    <x v="1"/>
    <x v="67"/>
    <x v="0"/>
    <x v="1"/>
    <n v="4"/>
    <n v="5840"/>
    <n v="21024"/>
  </r>
  <r>
    <x v="0"/>
    <x v="0"/>
    <x v="0"/>
    <x v="9"/>
    <x v="20"/>
    <x v="75"/>
    <x v="7"/>
    <x v="1"/>
    <x v="67"/>
    <x v="0"/>
    <x v="2"/>
    <n v="4"/>
    <n v="5840"/>
    <n v="21024"/>
  </r>
  <r>
    <x v="0"/>
    <x v="0"/>
    <x v="0"/>
    <x v="9"/>
    <x v="20"/>
    <x v="76"/>
    <x v="2"/>
    <x v="2"/>
    <x v="54"/>
    <x v="1"/>
    <x v="0"/>
    <n v="-0.74074074074074103"/>
    <n v="-1081.4814814814799"/>
    <n v="-3893.3333333333298"/>
  </r>
  <r>
    <x v="0"/>
    <x v="0"/>
    <x v="0"/>
    <x v="9"/>
    <x v="20"/>
    <x v="76"/>
    <x v="2"/>
    <x v="2"/>
    <x v="54"/>
    <x v="1"/>
    <x v="1"/>
    <n v="-0.74074074074074103"/>
    <n v="-1081.4814814814799"/>
    <n v="-3893.3333333333298"/>
  </r>
  <r>
    <x v="0"/>
    <x v="0"/>
    <x v="0"/>
    <x v="9"/>
    <x v="20"/>
    <x v="76"/>
    <x v="2"/>
    <x v="2"/>
    <x v="54"/>
    <x v="1"/>
    <x v="2"/>
    <n v="-0.74074074074074103"/>
    <n v="-1081.4814814814799"/>
    <n v="-3893.3333333333298"/>
  </r>
  <r>
    <x v="0"/>
    <x v="0"/>
    <x v="0"/>
    <x v="9"/>
    <x v="20"/>
    <x v="76"/>
    <x v="2"/>
    <x v="2"/>
    <x v="7"/>
    <x v="0"/>
    <x v="0"/>
    <n v="-3.30338890188971"/>
    <n v="-4822.9477967589701"/>
    <n v="-17362.612068332299"/>
  </r>
  <r>
    <x v="0"/>
    <x v="0"/>
    <x v="0"/>
    <x v="9"/>
    <x v="20"/>
    <x v="76"/>
    <x v="2"/>
    <x v="2"/>
    <x v="7"/>
    <x v="0"/>
    <x v="1"/>
    <n v="-3.30596101527621"/>
    <n v="-4826.7030823032701"/>
    <n v="-17376.1310962918"/>
  </r>
  <r>
    <x v="0"/>
    <x v="0"/>
    <x v="0"/>
    <x v="9"/>
    <x v="20"/>
    <x v="76"/>
    <x v="2"/>
    <x v="2"/>
    <x v="7"/>
    <x v="1"/>
    <x v="0"/>
    <n v="-67.3040713938165"/>
    <n v="-98263.944234972107"/>
    <n v="-353750.19924589997"/>
  </r>
  <r>
    <x v="0"/>
    <x v="0"/>
    <x v="0"/>
    <x v="9"/>
    <x v="20"/>
    <x v="76"/>
    <x v="2"/>
    <x v="2"/>
    <x v="7"/>
    <x v="1"/>
    <x v="1"/>
    <n v="-67.3040713938165"/>
    <n v="-98263.944234972107"/>
    <n v="-353750.19924589997"/>
  </r>
  <r>
    <x v="0"/>
    <x v="0"/>
    <x v="0"/>
    <x v="9"/>
    <x v="20"/>
    <x v="76"/>
    <x v="2"/>
    <x v="2"/>
    <x v="7"/>
    <x v="1"/>
    <x v="2"/>
    <n v="-67.3040713938165"/>
    <n v="-98263.944234972107"/>
    <n v="-353750.19924589997"/>
  </r>
  <r>
    <x v="0"/>
    <x v="0"/>
    <x v="0"/>
    <x v="10"/>
    <x v="21"/>
    <x v="77"/>
    <x v="0"/>
    <x v="6"/>
    <x v="161"/>
    <x v="0"/>
    <x v="0"/>
    <n v="10844.833510528901"/>
    <n v="15833456.9253722"/>
    <n v="57000444.931340098"/>
  </r>
  <r>
    <x v="0"/>
    <x v="0"/>
    <x v="0"/>
    <x v="10"/>
    <x v="21"/>
    <x v="77"/>
    <x v="0"/>
    <x v="6"/>
    <x v="161"/>
    <x v="0"/>
    <x v="1"/>
    <n v="10844.833510528901"/>
    <n v="15833456.9253722"/>
    <n v="57000444.931340098"/>
  </r>
  <r>
    <x v="0"/>
    <x v="0"/>
    <x v="0"/>
    <x v="10"/>
    <x v="21"/>
    <x v="77"/>
    <x v="0"/>
    <x v="6"/>
    <x v="161"/>
    <x v="0"/>
    <x v="2"/>
    <n v="10844.833510528901"/>
    <n v="15833456.9253722"/>
    <n v="57000444.931340098"/>
  </r>
  <r>
    <x v="0"/>
    <x v="0"/>
    <x v="0"/>
    <x v="10"/>
    <x v="21"/>
    <x v="77"/>
    <x v="2"/>
    <x v="8"/>
    <x v="82"/>
    <x v="0"/>
    <x v="1"/>
    <n v="1661.3162492966701"/>
    <n v="2425521.7239731401"/>
    <n v="8731878.2063033096"/>
  </r>
  <r>
    <x v="0"/>
    <x v="0"/>
    <x v="0"/>
    <x v="10"/>
    <x v="21"/>
    <x v="77"/>
    <x v="2"/>
    <x v="8"/>
    <x v="82"/>
    <x v="0"/>
    <x v="2"/>
    <n v="9270.3426273743407"/>
    <n v="13534700.2359665"/>
    <n v="48724920.849479496"/>
  </r>
  <r>
    <x v="0"/>
    <x v="0"/>
    <x v="0"/>
    <x v="10"/>
    <x v="21"/>
    <x v="77"/>
    <x v="2"/>
    <x v="8"/>
    <x v="82"/>
    <x v="1"/>
    <x v="1"/>
    <n v="4443.5714913158599"/>
    <n v="6487614.3773211604"/>
    <n v="23355411.758356199"/>
  </r>
  <r>
    <x v="0"/>
    <x v="0"/>
    <x v="0"/>
    <x v="10"/>
    <x v="21"/>
    <x v="77"/>
    <x v="2"/>
    <x v="8"/>
    <x v="82"/>
    <x v="1"/>
    <x v="2"/>
    <n v="6488.0873853551502"/>
    <n v="9472607.5826185197"/>
    <n v="34101387.297426701"/>
  </r>
  <r>
    <x v="0"/>
    <x v="0"/>
    <x v="0"/>
    <x v="10"/>
    <x v="21"/>
    <x v="77"/>
    <x v="1"/>
    <x v="6"/>
    <x v="114"/>
    <x v="0"/>
    <x v="0"/>
    <n v="806"/>
    <n v="1176760"/>
    <n v="4236336"/>
  </r>
  <r>
    <x v="0"/>
    <x v="0"/>
    <x v="0"/>
    <x v="10"/>
    <x v="21"/>
    <x v="77"/>
    <x v="1"/>
    <x v="6"/>
    <x v="114"/>
    <x v="0"/>
    <x v="1"/>
    <n v="806"/>
    <n v="1176760"/>
    <n v="4236336"/>
  </r>
  <r>
    <x v="0"/>
    <x v="0"/>
    <x v="0"/>
    <x v="10"/>
    <x v="21"/>
    <x v="77"/>
    <x v="1"/>
    <x v="6"/>
    <x v="114"/>
    <x v="0"/>
    <x v="2"/>
    <n v="806"/>
    <n v="1176760"/>
    <n v="4236336"/>
  </r>
  <r>
    <x v="0"/>
    <x v="0"/>
    <x v="0"/>
    <x v="10"/>
    <x v="21"/>
    <x v="77"/>
    <x v="1"/>
    <x v="6"/>
    <x v="114"/>
    <x v="1"/>
    <x v="0"/>
    <n v="806"/>
    <n v="1176760"/>
    <n v="4236336"/>
  </r>
  <r>
    <x v="0"/>
    <x v="0"/>
    <x v="0"/>
    <x v="10"/>
    <x v="21"/>
    <x v="77"/>
    <x v="1"/>
    <x v="6"/>
    <x v="114"/>
    <x v="1"/>
    <x v="1"/>
    <n v="806"/>
    <n v="1176760"/>
    <n v="4236336"/>
  </r>
  <r>
    <x v="0"/>
    <x v="0"/>
    <x v="0"/>
    <x v="10"/>
    <x v="21"/>
    <x v="77"/>
    <x v="1"/>
    <x v="6"/>
    <x v="114"/>
    <x v="1"/>
    <x v="2"/>
    <n v="806"/>
    <n v="1176760"/>
    <n v="4236336"/>
  </r>
  <r>
    <x v="0"/>
    <x v="0"/>
    <x v="0"/>
    <x v="10"/>
    <x v="21"/>
    <x v="77"/>
    <x v="15"/>
    <x v="6"/>
    <x v="162"/>
    <x v="0"/>
    <x v="0"/>
    <n v="1970.1139209039"/>
    <n v="2876366.3245196901"/>
    <n v="10354918.7682709"/>
  </r>
  <r>
    <x v="0"/>
    <x v="0"/>
    <x v="0"/>
    <x v="10"/>
    <x v="21"/>
    <x v="77"/>
    <x v="15"/>
    <x v="6"/>
    <x v="162"/>
    <x v="0"/>
    <x v="1"/>
    <n v="3059.7139209039001"/>
    <n v="4467182.3245196901"/>
    <n v="16081856.3682709"/>
  </r>
  <r>
    <x v="0"/>
    <x v="0"/>
    <x v="0"/>
    <x v="10"/>
    <x v="21"/>
    <x v="77"/>
    <x v="15"/>
    <x v="6"/>
    <x v="162"/>
    <x v="0"/>
    <x v="2"/>
    <n v="4149.3139209039"/>
    <n v="6057998.3245196901"/>
    <n v="21808793.968270902"/>
  </r>
  <r>
    <x v="0"/>
    <x v="0"/>
    <x v="0"/>
    <x v="10"/>
    <x v="21"/>
    <x v="77"/>
    <x v="15"/>
    <x v="6"/>
    <x v="163"/>
    <x v="0"/>
    <x v="0"/>
    <n v="5699.4122818788201"/>
    <n v="8321141.9315430801"/>
    <n v="29956110.9535551"/>
  </r>
  <r>
    <x v="0"/>
    <x v="0"/>
    <x v="0"/>
    <x v="10"/>
    <x v="21"/>
    <x v="77"/>
    <x v="15"/>
    <x v="6"/>
    <x v="163"/>
    <x v="0"/>
    <x v="1"/>
    <n v="6220.6622818788201"/>
    <n v="9082166.9315430801"/>
    <n v="32695800.9535551"/>
  </r>
  <r>
    <x v="0"/>
    <x v="0"/>
    <x v="0"/>
    <x v="10"/>
    <x v="21"/>
    <x v="77"/>
    <x v="15"/>
    <x v="6"/>
    <x v="163"/>
    <x v="0"/>
    <x v="2"/>
    <n v="6741.9122818788201"/>
    <n v="9843191.9315430801"/>
    <n v="35435490.9535551"/>
  </r>
  <r>
    <x v="0"/>
    <x v="0"/>
    <x v="0"/>
    <x v="10"/>
    <x v="21"/>
    <x v="77"/>
    <x v="15"/>
    <x v="6"/>
    <x v="164"/>
    <x v="0"/>
    <x v="0"/>
    <n v="8109.2374494708001"/>
    <n v="11839486.6762274"/>
    <n v="42622152.034418501"/>
  </r>
  <r>
    <x v="0"/>
    <x v="0"/>
    <x v="0"/>
    <x v="10"/>
    <x v="21"/>
    <x v="77"/>
    <x v="15"/>
    <x v="6"/>
    <x v="164"/>
    <x v="0"/>
    <x v="1"/>
    <n v="8788.7374494708092"/>
    <n v="12831556.6762274"/>
    <n v="46193604.034418598"/>
  </r>
  <r>
    <x v="0"/>
    <x v="0"/>
    <x v="0"/>
    <x v="10"/>
    <x v="21"/>
    <x v="77"/>
    <x v="15"/>
    <x v="6"/>
    <x v="164"/>
    <x v="0"/>
    <x v="2"/>
    <n v="8788.7374494708092"/>
    <n v="12831556.6762274"/>
    <n v="46193604.034418598"/>
  </r>
  <r>
    <x v="0"/>
    <x v="0"/>
    <x v="0"/>
    <x v="10"/>
    <x v="21"/>
    <x v="77"/>
    <x v="15"/>
    <x v="6"/>
    <x v="165"/>
    <x v="0"/>
    <x v="1"/>
    <n v="44.25"/>
    <n v="64605"/>
    <n v="232578"/>
  </r>
  <r>
    <x v="0"/>
    <x v="0"/>
    <x v="0"/>
    <x v="10"/>
    <x v="21"/>
    <x v="77"/>
    <x v="15"/>
    <x v="6"/>
    <x v="165"/>
    <x v="0"/>
    <x v="2"/>
    <n v="88.5"/>
    <n v="129210"/>
    <n v="465156"/>
  </r>
  <r>
    <x v="0"/>
    <x v="0"/>
    <x v="0"/>
    <x v="10"/>
    <x v="21"/>
    <x v="77"/>
    <x v="10"/>
    <x v="6"/>
    <x v="69"/>
    <x v="0"/>
    <x v="0"/>
    <n v="7139.34257818479"/>
    <n v="10423440.1641498"/>
    <n v="37524384.590939298"/>
  </r>
  <r>
    <x v="0"/>
    <x v="0"/>
    <x v="0"/>
    <x v="10"/>
    <x v="21"/>
    <x v="77"/>
    <x v="10"/>
    <x v="6"/>
    <x v="69"/>
    <x v="0"/>
    <x v="1"/>
    <n v="7139.34257818479"/>
    <n v="10423440.1641498"/>
    <n v="37524384.590939298"/>
  </r>
  <r>
    <x v="0"/>
    <x v="0"/>
    <x v="0"/>
    <x v="10"/>
    <x v="21"/>
    <x v="77"/>
    <x v="10"/>
    <x v="6"/>
    <x v="69"/>
    <x v="0"/>
    <x v="2"/>
    <n v="7139.34257818479"/>
    <n v="10423440.1641498"/>
    <n v="37524384.590939298"/>
  </r>
  <r>
    <x v="0"/>
    <x v="0"/>
    <x v="0"/>
    <x v="10"/>
    <x v="21"/>
    <x v="77"/>
    <x v="10"/>
    <x v="6"/>
    <x v="69"/>
    <x v="1"/>
    <x v="0"/>
    <n v="7305.9989184888"/>
    <n v="10666758.4209936"/>
    <n v="38400330.315577097"/>
  </r>
  <r>
    <x v="0"/>
    <x v="0"/>
    <x v="0"/>
    <x v="10"/>
    <x v="21"/>
    <x v="77"/>
    <x v="10"/>
    <x v="6"/>
    <x v="69"/>
    <x v="1"/>
    <x v="1"/>
    <n v="7305.9989184888"/>
    <n v="10666758.4209936"/>
    <n v="38400330.315577097"/>
  </r>
  <r>
    <x v="0"/>
    <x v="0"/>
    <x v="0"/>
    <x v="10"/>
    <x v="21"/>
    <x v="77"/>
    <x v="10"/>
    <x v="6"/>
    <x v="69"/>
    <x v="1"/>
    <x v="2"/>
    <n v="7305.9989184888"/>
    <n v="10666758.4209936"/>
    <n v="38400330.315577097"/>
  </r>
  <r>
    <x v="0"/>
    <x v="0"/>
    <x v="0"/>
    <x v="10"/>
    <x v="21"/>
    <x v="77"/>
    <x v="3"/>
    <x v="3"/>
    <x v="10"/>
    <x v="0"/>
    <x v="1"/>
    <n v="68.132623058823498"/>
    <n v="99473.629665882298"/>
    <n v="358105.06679717603"/>
  </r>
  <r>
    <x v="0"/>
    <x v="0"/>
    <x v="0"/>
    <x v="10"/>
    <x v="21"/>
    <x v="77"/>
    <x v="3"/>
    <x v="3"/>
    <x v="10"/>
    <x v="0"/>
    <x v="2"/>
    <n v="108.392809411765"/>
    <n v="158253.50174117699"/>
    <n v="569712.606268237"/>
  </r>
  <r>
    <x v="0"/>
    <x v="0"/>
    <x v="0"/>
    <x v="10"/>
    <x v="21"/>
    <x v="77"/>
    <x v="3"/>
    <x v="3"/>
    <x v="10"/>
    <x v="1"/>
    <x v="1"/>
    <n v="752.55579105882396"/>
    <n v="1098731.45494588"/>
    <n v="3955433.2378051798"/>
  </r>
  <r>
    <x v="0"/>
    <x v="0"/>
    <x v="0"/>
    <x v="10"/>
    <x v="21"/>
    <x v="77"/>
    <x v="3"/>
    <x v="3"/>
    <x v="10"/>
    <x v="1"/>
    <x v="2"/>
    <n v="3019.51397647059"/>
    <n v="4408490.4056470599"/>
    <n v="15870565.4603294"/>
  </r>
  <r>
    <x v="0"/>
    <x v="0"/>
    <x v="0"/>
    <x v="10"/>
    <x v="21"/>
    <x v="77"/>
    <x v="3"/>
    <x v="3"/>
    <x v="32"/>
    <x v="0"/>
    <x v="1"/>
    <n v="55.8535702084517"/>
    <n v="81546.212504339404"/>
    <n v="293566.365015622"/>
  </r>
  <r>
    <x v="0"/>
    <x v="0"/>
    <x v="0"/>
    <x v="10"/>
    <x v="21"/>
    <x v="77"/>
    <x v="3"/>
    <x v="3"/>
    <x v="32"/>
    <x v="0"/>
    <x v="2"/>
    <n v="88.857952604355205"/>
    <n v="129732.61080235901"/>
    <n v="467037.39888849098"/>
  </r>
  <r>
    <x v="0"/>
    <x v="0"/>
    <x v="0"/>
    <x v="10"/>
    <x v="21"/>
    <x v="77"/>
    <x v="3"/>
    <x v="3"/>
    <x v="32"/>
    <x v="1"/>
    <x v="1"/>
    <n v="616.92807093880697"/>
    <n v="900714.98357065802"/>
    <n v="3242573.9408543701"/>
  </r>
  <r>
    <x v="0"/>
    <x v="0"/>
    <x v="0"/>
    <x v="10"/>
    <x v="21"/>
    <x v="77"/>
    <x v="3"/>
    <x v="3"/>
    <x v="32"/>
    <x v="1"/>
    <x v="2"/>
    <n v="2475.32867969274"/>
    <n v="3613979.8723514099"/>
    <n v="13010327.5404651"/>
  </r>
  <r>
    <x v="0"/>
    <x v="0"/>
    <x v="0"/>
    <x v="10"/>
    <x v="21"/>
    <x v="77"/>
    <x v="4"/>
    <x v="9"/>
    <x v="113"/>
    <x v="0"/>
    <x v="2"/>
    <n v="3.2890000000000001"/>
    <n v="4801.9399999999996"/>
    <n v="17286.984"/>
  </r>
  <r>
    <x v="0"/>
    <x v="0"/>
    <x v="0"/>
    <x v="10"/>
    <x v="21"/>
    <x v="77"/>
    <x v="4"/>
    <x v="4"/>
    <x v="11"/>
    <x v="0"/>
    <x v="0"/>
    <n v="813.06694282543003"/>
    <n v="1187077.73652513"/>
    <n v="4273479.8514904603"/>
  </r>
  <r>
    <x v="0"/>
    <x v="0"/>
    <x v="0"/>
    <x v="10"/>
    <x v="21"/>
    <x v="77"/>
    <x v="4"/>
    <x v="4"/>
    <x v="11"/>
    <x v="0"/>
    <x v="1"/>
    <n v="813.06694282543003"/>
    <n v="1187077.73652513"/>
    <n v="4273479.8514904603"/>
  </r>
  <r>
    <x v="0"/>
    <x v="0"/>
    <x v="0"/>
    <x v="10"/>
    <x v="21"/>
    <x v="77"/>
    <x v="4"/>
    <x v="4"/>
    <x v="11"/>
    <x v="0"/>
    <x v="2"/>
    <n v="813.06694282543003"/>
    <n v="1187077.73652513"/>
    <n v="4273479.8514904603"/>
  </r>
  <r>
    <x v="0"/>
    <x v="0"/>
    <x v="0"/>
    <x v="10"/>
    <x v="21"/>
    <x v="77"/>
    <x v="4"/>
    <x v="4"/>
    <x v="11"/>
    <x v="1"/>
    <x v="0"/>
    <n v="392.885933824517"/>
    <n v="573613.463383795"/>
    <n v="2065008.4681816599"/>
  </r>
  <r>
    <x v="0"/>
    <x v="0"/>
    <x v="0"/>
    <x v="10"/>
    <x v="21"/>
    <x v="77"/>
    <x v="4"/>
    <x v="4"/>
    <x v="11"/>
    <x v="1"/>
    <x v="1"/>
    <n v="392.885933824517"/>
    <n v="573613.463383795"/>
    <n v="2065008.4681816599"/>
  </r>
  <r>
    <x v="0"/>
    <x v="0"/>
    <x v="0"/>
    <x v="10"/>
    <x v="21"/>
    <x v="77"/>
    <x v="4"/>
    <x v="4"/>
    <x v="11"/>
    <x v="1"/>
    <x v="2"/>
    <n v="392.885933824517"/>
    <n v="573613.463383795"/>
    <n v="2065008.4681816599"/>
  </r>
  <r>
    <x v="0"/>
    <x v="0"/>
    <x v="0"/>
    <x v="10"/>
    <x v="21"/>
    <x v="77"/>
    <x v="5"/>
    <x v="5"/>
    <x v="12"/>
    <x v="0"/>
    <x v="0"/>
    <n v="1892.9720344980601"/>
    <n v="2763739.1703671599"/>
    <n v="9949461.0133217908"/>
  </r>
  <r>
    <x v="0"/>
    <x v="0"/>
    <x v="0"/>
    <x v="10"/>
    <x v="21"/>
    <x v="77"/>
    <x v="5"/>
    <x v="5"/>
    <x v="12"/>
    <x v="0"/>
    <x v="1"/>
    <n v="1350.45015244603"/>
    <n v="1971657.22257121"/>
    <n v="7097966.0012563597"/>
  </r>
  <r>
    <x v="0"/>
    <x v="0"/>
    <x v="0"/>
    <x v="10"/>
    <x v="21"/>
    <x v="77"/>
    <x v="5"/>
    <x v="5"/>
    <x v="12"/>
    <x v="0"/>
    <x v="2"/>
    <n v="698.64328695907705"/>
    <n v="1020019.19896025"/>
    <n v="3672069.1162569099"/>
  </r>
  <r>
    <x v="0"/>
    <x v="0"/>
    <x v="0"/>
    <x v="10"/>
    <x v="21"/>
    <x v="77"/>
    <x v="5"/>
    <x v="5"/>
    <x v="12"/>
    <x v="1"/>
    <x v="0"/>
    <n v="5434.9764083268901"/>
    <n v="7935065.55615725"/>
    <n v="28566236.0021661"/>
  </r>
  <r>
    <x v="0"/>
    <x v="0"/>
    <x v="0"/>
    <x v="10"/>
    <x v="21"/>
    <x v="77"/>
    <x v="5"/>
    <x v="5"/>
    <x v="12"/>
    <x v="1"/>
    <x v="1"/>
    <n v="4490.4419086392099"/>
    <n v="6556045.1866132496"/>
    <n v="23601762.671807699"/>
  </r>
  <r>
    <x v="0"/>
    <x v="0"/>
    <x v="0"/>
    <x v="10"/>
    <x v="21"/>
    <x v="77"/>
    <x v="5"/>
    <x v="5"/>
    <x v="12"/>
    <x v="1"/>
    <x v="2"/>
    <n v="4150.8778529663496"/>
    <n v="6060281.6653308701"/>
    <n v="21817013.995191101"/>
  </r>
  <r>
    <x v="0"/>
    <x v="0"/>
    <x v="0"/>
    <x v="10"/>
    <x v="21"/>
    <x v="77"/>
    <x v="5"/>
    <x v="5"/>
    <x v="13"/>
    <x v="0"/>
    <x v="0"/>
    <n v="6872.3363575263902"/>
    <n v="10033611.0819885"/>
    <n v="36120999.895158701"/>
  </r>
  <r>
    <x v="0"/>
    <x v="0"/>
    <x v="0"/>
    <x v="10"/>
    <x v="21"/>
    <x v="77"/>
    <x v="5"/>
    <x v="5"/>
    <x v="13"/>
    <x v="0"/>
    <x v="1"/>
    <n v="4902.7389272250002"/>
    <n v="7157998.8337485101"/>
    <n v="25768795.801494598"/>
  </r>
  <r>
    <x v="0"/>
    <x v="0"/>
    <x v="0"/>
    <x v="10"/>
    <x v="21"/>
    <x v="77"/>
    <x v="5"/>
    <x v="5"/>
    <x v="13"/>
    <x v="0"/>
    <x v="2"/>
    <n v="2536.3880577262398"/>
    <n v="3703126.5642802999"/>
    <n v="13331255.631409099"/>
  </r>
  <r>
    <x v="0"/>
    <x v="0"/>
    <x v="0"/>
    <x v="10"/>
    <x v="21"/>
    <x v="77"/>
    <x v="5"/>
    <x v="5"/>
    <x v="13"/>
    <x v="1"/>
    <x v="0"/>
    <n v="19731.398717227799"/>
    <n v="28807842.127152599"/>
    <n v="103708231.657749"/>
  </r>
  <r>
    <x v="0"/>
    <x v="0"/>
    <x v="0"/>
    <x v="10"/>
    <x v="21"/>
    <x v="77"/>
    <x v="5"/>
    <x v="5"/>
    <x v="13"/>
    <x v="1"/>
    <x v="1"/>
    <n v="16302.315421307499"/>
    <n v="23801380.515108898"/>
    <n v="85684969.854392096"/>
  </r>
  <r>
    <x v="0"/>
    <x v="0"/>
    <x v="0"/>
    <x v="10"/>
    <x v="21"/>
    <x v="77"/>
    <x v="5"/>
    <x v="5"/>
    <x v="13"/>
    <x v="1"/>
    <x v="2"/>
    <n v="15069.5458066583"/>
    <n v="22001536.877721202"/>
    <n v="79205532.759796202"/>
  </r>
  <r>
    <x v="0"/>
    <x v="0"/>
    <x v="0"/>
    <x v="10"/>
    <x v="21"/>
    <x v="78"/>
    <x v="5"/>
    <x v="5"/>
    <x v="14"/>
    <x v="0"/>
    <x v="0"/>
    <n v="1050.7472481821501"/>
    <n v="1534090.9823459301"/>
    <n v="5522727.5364453597"/>
  </r>
  <r>
    <x v="0"/>
    <x v="0"/>
    <x v="0"/>
    <x v="10"/>
    <x v="21"/>
    <x v="78"/>
    <x v="5"/>
    <x v="5"/>
    <x v="14"/>
    <x v="0"/>
    <x v="1"/>
    <n v="749.60525334231397"/>
    <n v="1094423.6698797799"/>
    <n v="3939925.2115671998"/>
  </r>
  <r>
    <x v="0"/>
    <x v="0"/>
    <x v="0"/>
    <x v="10"/>
    <x v="21"/>
    <x v="78"/>
    <x v="5"/>
    <x v="5"/>
    <x v="14"/>
    <x v="0"/>
    <x v="2"/>
    <n v="387.80156170021502"/>
    <n v="566190.28008231404"/>
    <n v="2038285.00829633"/>
  </r>
  <r>
    <x v="0"/>
    <x v="0"/>
    <x v="0"/>
    <x v="10"/>
    <x v="21"/>
    <x v="78"/>
    <x v="5"/>
    <x v="5"/>
    <x v="14"/>
    <x v="1"/>
    <x v="0"/>
    <n v="3016.8361713270901"/>
    <n v="4404580.8101375503"/>
    <n v="15856490.9164952"/>
  </r>
  <r>
    <x v="0"/>
    <x v="0"/>
    <x v="0"/>
    <x v="10"/>
    <x v="21"/>
    <x v="78"/>
    <x v="5"/>
    <x v="5"/>
    <x v="14"/>
    <x v="1"/>
    <x v="1"/>
    <n v="2492.5457918217799"/>
    <n v="3639116.8560597901"/>
    <n v="13100820.6818153"/>
  </r>
  <r>
    <x v="0"/>
    <x v="0"/>
    <x v="0"/>
    <x v="10"/>
    <x v="21"/>
    <x v="78"/>
    <x v="5"/>
    <x v="5"/>
    <x v="14"/>
    <x v="1"/>
    <x v="2"/>
    <n v="2304.0612339004301"/>
    <n v="3363929.4014946301"/>
    <n v="12110145.845380699"/>
  </r>
  <r>
    <x v="0"/>
    <x v="0"/>
    <x v="1"/>
    <x v="0"/>
    <x v="0"/>
    <x v="0"/>
    <x v="2"/>
    <x v="10"/>
    <x v="166"/>
    <x v="1"/>
    <x v="0"/>
    <n v="1161.45602565012"/>
    <n v="1695725.7974491699"/>
    <n v="6104612.8708170196"/>
  </r>
  <r>
    <x v="0"/>
    <x v="0"/>
    <x v="1"/>
    <x v="0"/>
    <x v="0"/>
    <x v="0"/>
    <x v="2"/>
    <x v="10"/>
    <x v="166"/>
    <x v="1"/>
    <x v="1"/>
    <n v="1161.45602565012"/>
    <n v="1695725.7974491699"/>
    <n v="6104612.8708170196"/>
  </r>
  <r>
    <x v="0"/>
    <x v="0"/>
    <x v="1"/>
    <x v="0"/>
    <x v="0"/>
    <x v="0"/>
    <x v="2"/>
    <x v="10"/>
    <x v="166"/>
    <x v="1"/>
    <x v="2"/>
    <n v="1161.45602565012"/>
    <n v="1695725.7974491699"/>
    <n v="6104612.8708170196"/>
  </r>
  <r>
    <x v="0"/>
    <x v="0"/>
    <x v="1"/>
    <x v="0"/>
    <x v="0"/>
    <x v="0"/>
    <x v="16"/>
    <x v="10"/>
    <x v="167"/>
    <x v="0"/>
    <x v="0"/>
    <n v="682.93614308226904"/>
    <n v="997086.76890011202"/>
    <n v="3589512.3680404001"/>
  </r>
  <r>
    <x v="0"/>
    <x v="0"/>
    <x v="1"/>
    <x v="0"/>
    <x v="0"/>
    <x v="0"/>
    <x v="16"/>
    <x v="10"/>
    <x v="167"/>
    <x v="0"/>
    <x v="1"/>
    <n v="682.93614308226904"/>
    <n v="997086.76890011202"/>
    <n v="3589512.3680404001"/>
  </r>
  <r>
    <x v="0"/>
    <x v="0"/>
    <x v="1"/>
    <x v="0"/>
    <x v="0"/>
    <x v="0"/>
    <x v="16"/>
    <x v="10"/>
    <x v="167"/>
    <x v="0"/>
    <x v="2"/>
    <n v="682.93614308226904"/>
    <n v="997086.76890011202"/>
    <n v="3589512.3680404001"/>
  </r>
  <r>
    <x v="0"/>
    <x v="0"/>
    <x v="1"/>
    <x v="0"/>
    <x v="0"/>
    <x v="0"/>
    <x v="1"/>
    <x v="1"/>
    <x v="168"/>
    <x v="0"/>
    <x v="0"/>
    <n v="270.39430802405002"/>
    <n v="394775.68971511401"/>
    <n v="1421192.4829744101"/>
  </r>
  <r>
    <x v="0"/>
    <x v="0"/>
    <x v="1"/>
    <x v="0"/>
    <x v="0"/>
    <x v="0"/>
    <x v="1"/>
    <x v="1"/>
    <x v="168"/>
    <x v="0"/>
    <x v="1"/>
    <n v="270.39430802405002"/>
    <n v="394775.68971511401"/>
    <n v="1421192.4829744101"/>
  </r>
  <r>
    <x v="0"/>
    <x v="0"/>
    <x v="1"/>
    <x v="0"/>
    <x v="0"/>
    <x v="0"/>
    <x v="1"/>
    <x v="1"/>
    <x v="168"/>
    <x v="0"/>
    <x v="2"/>
    <n v="270.39430802405002"/>
    <n v="394775.68971511401"/>
    <n v="1421192.4829744101"/>
  </r>
  <r>
    <x v="0"/>
    <x v="0"/>
    <x v="1"/>
    <x v="0"/>
    <x v="0"/>
    <x v="0"/>
    <x v="1"/>
    <x v="1"/>
    <x v="168"/>
    <x v="1"/>
    <x v="0"/>
    <n v="270.39430802405002"/>
    <n v="394775.68971511401"/>
    <n v="1421192.4829744101"/>
  </r>
  <r>
    <x v="0"/>
    <x v="0"/>
    <x v="1"/>
    <x v="0"/>
    <x v="0"/>
    <x v="0"/>
    <x v="1"/>
    <x v="1"/>
    <x v="168"/>
    <x v="1"/>
    <x v="1"/>
    <n v="270.39430802405002"/>
    <n v="394775.68971511401"/>
    <n v="1421192.4829744101"/>
  </r>
  <r>
    <x v="0"/>
    <x v="0"/>
    <x v="1"/>
    <x v="0"/>
    <x v="0"/>
    <x v="0"/>
    <x v="1"/>
    <x v="1"/>
    <x v="168"/>
    <x v="1"/>
    <x v="2"/>
    <n v="270.39430802405002"/>
    <n v="394775.68971511401"/>
    <n v="1421192.4829744101"/>
  </r>
  <r>
    <x v="0"/>
    <x v="0"/>
    <x v="1"/>
    <x v="0"/>
    <x v="0"/>
    <x v="0"/>
    <x v="1"/>
    <x v="1"/>
    <x v="6"/>
    <x v="0"/>
    <x v="0"/>
    <n v="17.899999999999999"/>
    <n v="26134"/>
    <n v="94082.4"/>
  </r>
  <r>
    <x v="0"/>
    <x v="0"/>
    <x v="1"/>
    <x v="0"/>
    <x v="0"/>
    <x v="0"/>
    <x v="1"/>
    <x v="1"/>
    <x v="6"/>
    <x v="0"/>
    <x v="1"/>
    <n v="17.899999999999999"/>
    <n v="26134"/>
    <n v="94082.4"/>
  </r>
  <r>
    <x v="0"/>
    <x v="0"/>
    <x v="1"/>
    <x v="0"/>
    <x v="0"/>
    <x v="0"/>
    <x v="1"/>
    <x v="1"/>
    <x v="6"/>
    <x v="0"/>
    <x v="2"/>
    <n v="17.899999999999999"/>
    <n v="26134"/>
    <n v="94082.4"/>
  </r>
  <r>
    <x v="0"/>
    <x v="0"/>
    <x v="1"/>
    <x v="0"/>
    <x v="0"/>
    <x v="0"/>
    <x v="1"/>
    <x v="1"/>
    <x v="6"/>
    <x v="1"/>
    <x v="0"/>
    <n v="17.899999999999999"/>
    <n v="26134"/>
    <n v="94082.4"/>
  </r>
  <r>
    <x v="0"/>
    <x v="0"/>
    <x v="1"/>
    <x v="0"/>
    <x v="0"/>
    <x v="0"/>
    <x v="1"/>
    <x v="1"/>
    <x v="6"/>
    <x v="1"/>
    <x v="1"/>
    <n v="17.899999999999999"/>
    <n v="26134"/>
    <n v="94082.4"/>
  </r>
  <r>
    <x v="0"/>
    <x v="0"/>
    <x v="1"/>
    <x v="0"/>
    <x v="0"/>
    <x v="0"/>
    <x v="1"/>
    <x v="1"/>
    <x v="6"/>
    <x v="1"/>
    <x v="2"/>
    <n v="17.899999999999999"/>
    <n v="26134"/>
    <n v="94082.4"/>
  </r>
  <r>
    <x v="0"/>
    <x v="0"/>
    <x v="1"/>
    <x v="0"/>
    <x v="0"/>
    <x v="0"/>
    <x v="15"/>
    <x v="1"/>
    <x v="169"/>
    <x v="0"/>
    <x v="0"/>
    <n v="3.7"/>
    <n v="5402"/>
    <n v="19447.2"/>
  </r>
  <r>
    <x v="0"/>
    <x v="0"/>
    <x v="1"/>
    <x v="0"/>
    <x v="0"/>
    <x v="0"/>
    <x v="15"/>
    <x v="1"/>
    <x v="169"/>
    <x v="0"/>
    <x v="1"/>
    <n v="3.7"/>
    <n v="5402"/>
    <n v="19447.2"/>
  </r>
  <r>
    <x v="0"/>
    <x v="0"/>
    <x v="1"/>
    <x v="0"/>
    <x v="0"/>
    <x v="0"/>
    <x v="15"/>
    <x v="1"/>
    <x v="169"/>
    <x v="0"/>
    <x v="2"/>
    <n v="3.7"/>
    <n v="5402"/>
    <n v="19447.2"/>
  </r>
  <r>
    <x v="0"/>
    <x v="0"/>
    <x v="1"/>
    <x v="0"/>
    <x v="0"/>
    <x v="0"/>
    <x v="15"/>
    <x v="1"/>
    <x v="170"/>
    <x v="0"/>
    <x v="0"/>
    <n v="2.2599999999999998"/>
    <n v="3299.6"/>
    <n v="11878.56"/>
  </r>
  <r>
    <x v="0"/>
    <x v="0"/>
    <x v="1"/>
    <x v="0"/>
    <x v="0"/>
    <x v="0"/>
    <x v="15"/>
    <x v="1"/>
    <x v="170"/>
    <x v="0"/>
    <x v="1"/>
    <n v="2.2599999999999998"/>
    <n v="3299.6"/>
    <n v="11878.56"/>
  </r>
  <r>
    <x v="0"/>
    <x v="0"/>
    <x v="1"/>
    <x v="0"/>
    <x v="0"/>
    <x v="0"/>
    <x v="15"/>
    <x v="1"/>
    <x v="170"/>
    <x v="0"/>
    <x v="2"/>
    <n v="2.2599999999999998"/>
    <n v="3299.6"/>
    <n v="11878.56"/>
  </r>
  <r>
    <x v="0"/>
    <x v="0"/>
    <x v="1"/>
    <x v="0"/>
    <x v="0"/>
    <x v="0"/>
    <x v="15"/>
    <x v="1"/>
    <x v="171"/>
    <x v="0"/>
    <x v="0"/>
    <n v="3.04"/>
    <n v="4438.3999999999996"/>
    <n v="15978.24"/>
  </r>
  <r>
    <x v="0"/>
    <x v="0"/>
    <x v="1"/>
    <x v="0"/>
    <x v="0"/>
    <x v="0"/>
    <x v="15"/>
    <x v="1"/>
    <x v="171"/>
    <x v="0"/>
    <x v="1"/>
    <n v="3.04"/>
    <n v="4438.3999999999996"/>
    <n v="15978.24"/>
  </r>
  <r>
    <x v="0"/>
    <x v="0"/>
    <x v="1"/>
    <x v="0"/>
    <x v="0"/>
    <x v="0"/>
    <x v="15"/>
    <x v="1"/>
    <x v="171"/>
    <x v="0"/>
    <x v="2"/>
    <n v="3.04"/>
    <n v="4438.3999999999996"/>
    <n v="15978.24"/>
  </r>
  <r>
    <x v="0"/>
    <x v="0"/>
    <x v="1"/>
    <x v="0"/>
    <x v="0"/>
    <x v="0"/>
    <x v="15"/>
    <x v="1"/>
    <x v="172"/>
    <x v="0"/>
    <x v="0"/>
    <n v="0.73"/>
    <n v="1065.8"/>
    <n v="3836.88"/>
  </r>
  <r>
    <x v="0"/>
    <x v="0"/>
    <x v="1"/>
    <x v="0"/>
    <x v="0"/>
    <x v="0"/>
    <x v="15"/>
    <x v="1"/>
    <x v="172"/>
    <x v="0"/>
    <x v="1"/>
    <n v="0.73"/>
    <n v="1065.8"/>
    <n v="3836.88"/>
  </r>
  <r>
    <x v="0"/>
    <x v="0"/>
    <x v="1"/>
    <x v="0"/>
    <x v="0"/>
    <x v="0"/>
    <x v="15"/>
    <x v="1"/>
    <x v="172"/>
    <x v="0"/>
    <x v="2"/>
    <n v="0.73"/>
    <n v="1065.8"/>
    <n v="3836.88"/>
  </r>
  <r>
    <x v="0"/>
    <x v="0"/>
    <x v="1"/>
    <x v="0"/>
    <x v="0"/>
    <x v="0"/>
    <x v="17"/>
    <x v="1"/>
    <x v="173"/>
    <x v="0"/>
    <x v="0"/>
    <n v="31"/>
    <n v="45260"/>
    <n v="162936"/>
  </r>
  <r>
    <x v="0"/>
    <x v="0"/>
    <x v="1"/>
    <x v="0"/>
    <x v="0"/>
    <x v="0"/>
    <x v="17"/>
    <x v="1"/>
    <x v="173"/>
    <x v="0"/>
    <x v="1"/>
    <n v="31"/>
    <n v="45260"/>
    <n v="162936"/>
  </r>
  <r>
    <x v="0"/>
    <x v="0"/>
    <x v="1"/>
    <x v="0"/>
    <x v="0"/>
    <x v="0"/>
    <x v="17"/>
    <x v="1"/>
    <x v="173"/>
    <x v="0"/>
    <x v="2"/>
    <n v="31"/>
    <n v="45260"/>
    <n v="162936"/>
  </r>
  <r>
    <x v="0"/>
    <x v="0"/>
    <x v="1"/>
    <x v="0"/>
    <x v="0"/>
    <x v="0"/>
    <x v="18"/>
    <x v="1"/>
    <x v="174"/>
    <x v="0"/>
    <x v="0"/>
    <n v="7.5"/>
    <n v="10950"/>
    <n v="39420"/>
  </r>
  <r>
    <x v="0"/>
    <x v="0"/>
    <x v="1"/>
    <x v="0"/>
    <x v="0"/>
    <x v="0"/>
    <x v="18"/>
    <x v="1"/>
    <x v="174"/>
    <x v="0"/>
    <x v="1"/>
    <n v="7.5"/>
    <n v="10950"/>
    <n v="39420"/>
  </r>
  <r>
    <x v="0"/>
    <x v="0"/>
    <x v="1"/>
    <x v="0"/>
    <x v="0"/>
    <x v="0"/>
    <x v="18"/>
    <x v="1"/>
    <x v="174"/>
    <x v="0"/>
    <x v="2"/>
    <n v="7.5"/>
    <n v="10950"/>
    <n v="39420"/>
  </r>
  <r>
    <x v="0"/>
    <x v="0"/>
    <x v="1"/>
    <x v="0"/>
    <x v="0"/>
    <x v="1"/>
    <x v="2"/>
    <x v="2"/>
    <x v="175"/>
    <x v="1"/>
    <x v="1"/>
    <n v="-1"/>
    <n v="-1460"/>
    <n v="-5256"/>
  </r>
  <r>
    <x v="0"/>
    <x v="0"/>
    <x v="1"/>
    <x v="0"/>
    <x v="0"/>
    <x v="1"/>
    <x v="2"/>
    <x v="2"/>
    <x v="7"/>
    <x v="1"/>
    <x v="0"/>
    <n v="-70.659672932364401"/>
    <n v="-103163.12248125199"/>
    <n v="-371387.24093250697"/>
  </r>
  <r>
    <x v="0"/>
    <x v="0"/>
    <x v="1"/>
    <x v="0"/>
    <x v="0"/>
    <x v="1"/>
    <x v="2"/>
    <x v="2"/>
    <x v="7"/>
    <x v="1"/>
    <x v="1"/>
    <n v="-70.659672932364401"/>
    <n v="-103163.12248125199"/>
    <n v="-371387.24093250697"/>
  </r>
  <r>
    <x v="0"/>
    <x v="0"/>
    <x v="1"/>
    <x v="0"/>
    <x v="0"/>
    <x v="1"/>
    <x v="2"/>
    <x v="2"/>
    <x v="7"/>
    <x v="1"/>
    <x v="2"/>
    <n v="-70.659672932364401"/>
    <n v="-103163.12248125199"/>
    <n v="-371387.24093250697"/>
  </r>
  <r>
    <x v="0"/>
    <x v="0"/>
    <x v="1"/>
    <x v="0"/>
    <x v="0"/>
    <x v="1"/>
    <x v="2"/>
    <x v="2"/>
    <x v="176"/>
    <x v="0"/>
    <x v="0"/>
    <n v="-30.0416958783259"/>
    <n v="-43860.875982355799"/>
    <n v="-157899.153536481"/>
  </r>
  <r>
    <x v="0"/>
    <x v="0"/>
    <x v="1"/>
    <x v="0"/>
    <x v="0"/>
    <x v="1"/>
    <x v="2"/>
    <x v="2"/>
    <x v="176"/>
    <x v="1"/>
    <x v="0"/>
    <n v="-30.0416958783259"/>
    <n v="-43860.875982355799"/>
    <n v="-157899.153536481"/>
  </r>
  <r>
    <x v="0"/>
    <x v="0"/>
    <x v="1"/>
    <x v="0"/>
    <x v="0"/>
    <x v="1"/>
    <x v="2"/>
    <x v="2"/>
    <x v="176"/>
    <x v="1"/>
    <x v="1"/>
    <n v="-30.0416958783259"/>
    <n v="-43860.875982355799"/>
    <n v="-157899.153536481"/>
  </r>
  <r>
    <x v="0"/>
    <x v="0"/>
    <x v="1"/>
    <x v="0"/>
    <x v="0"/>
    <x v="1"/>
    <x v="2"/>
    <x v="2"/>
    <x v="176"/>
    <x v="1"/>
    <x v="2"/>
    <n v="-30.0416958783259"/>
    <n v="-43860.875982355799"/>
    <n v="-157899.153536481"/>
  </r>
  <r>
    <x v="0"/>
    <x v="0"/>
    <x v="1"/>
    <x v="0"/>
    <x v="0"/>
    <x v="1"/>
    <x v="15"/>
    <x v="1"/>
    <x v="177"/>
    <x v="0"/>
    <x v="0"/>
    <n v="3.02"/>
    <n v="4409.2"/>
    <n v="15873.12"/>
  </r>
  <r>
    <x v="0"/>
    <x v="0"/>
    <x v="1"/>
    <x v="0"/>
    <x v="0"/>
    <x v="1"/>
    <x v="15"/>
    <x v="1"/>
    <x v="177"/>
    <x v="0"/>
    <x v="1"/>
    <n v="3.02"/>
    <n v="4409.2"/>
    <n v="15873.12"/>
  </r>
  <r>
    <x v="0"/>
    <x v="0"/>
    <x v="1"/>
    <x v="0"/>
    <x v="0"/>
    <x v="1"/>
    <x v="15"/>
    <x v="1"/>
    <x v="177"/>
    <x v="0"/>
    <x v="2"/>
    <n v="3.02"/>
    <n v="4409.2"/>
    <n v="15873.12"/>
  </r>
  <r>
    <x v="0"/>
    <x v="0"/>
    <x v="1"/>
    <x v="0"/>
    <x v="0"/>
    <x v="2"/>
    <x v="2"/>
    <x v="2"/>
    <x v="175"/>
    <x v="1"/>
    <x v="1"/>
    <n v="-30"/>
    <n v="-43800"/>
    <n v="-157680"/>
  </r>
  <r>
    <x v="0"/>
    <x v="0"/>
    <x v="1"/>
    <x v="0"/>
    <x v="0"/>
    <x v="2"/>
    <x v="2"/>
    <x v="2"/>
    <x v="7"/>
    <x v="1"/>
    <x v="0"/>
    <n v="-100.49831665526401"/>
    <n v="-146727.54231668499"/>
    <n v="-528219.15234006697"/>
  </r>
  <r>
    <x v="0"/>
    <x v="0"/>
    <x v="1"/>
    <x v="0"/>
    <x v="0"/>
    <x v="2"/>
    <x v="2"/>
    <x v="2"/>
    <x v="7"/>
    <x v="1"/>
    <x v="1"/>
    <n v="-100.49831665526401"/>
    <n v="-146727.54231668499"/>
    <n v="-528219.15234006697"/>
  </r>
  <r>
    <x v="0"/>
    <x v="0"/>
    <x v="1"/>
    <x v="0"/>
    <x v="0"/>
    <x v="2"/>
    <x v="2"/>
    <x v="2"/>
    <x v="7"/>
    <x v="1"/>
    <x v="2"/>
    <n v="-100.49831665526401"/>
    <n v="-146727.54231668499"/>
    <n v="-528219.15234006697"/>
  </r>
  <r>
    <x v="0"/>
    <x v="0"/>
    <x v="1"/>
    <x v="0"/>
    <x v="0"/>
    <x v="2"/>
    <x v="2"/>
    <x v="2"/>
    <x v="176"/>
    <x v="1"/>
    <x v="0"/>
    <n v="-20.334675218017299"/>
    <n v="-29688.6258183053"/>
    <n v="-106879.05294589901"/>
  </r>
  <r>
    <x v="0"/>
    <x v="0"/>
    <x v="1"/>
    <x v="0"/>
    <x v="0"/>
    <x v="2"/>
    <x v="2"/>
    <x v="2"/>
    <x v="176"/>
    <x v="1"/>
    <x v="1"/>
    <n v="-20.334675218017299"/>
    <n v="-29688.6258183053"/>
    <n v="-106879.05294589901"/>
  </r>
  <r>
    <x v="0"/>
    <x v="0"/>
    <x v="1"/>
    <x v="0"/>
    <x v="0"/>
    <x v="2"/>
    <x v="2"/>
    <x v="2"/>
    <x v="176"/>
    <x v="1"/>
    <x v="2"/>
    <n v="-20.334675218017299"/>
    <n v="-29688.6258183053"/>
    <n v="-106879.05294589901"/>
  </r>
  <r>
    <x v="0"/>
    <x v="0"/>
    <x v="1"/>
    <x v="0"/>
    <x v="0"/>
    <x v="2"/>
    <x v="15"/>
    <x v="1"/>
    <x v="177"/>
    <x v="0"/>
    <x v="0"/>
    <n v="4.3"/>
    <n v="6278"/>
    <n v="22600.799999999999"/>
  </r>
  <r>
    <x v="0"/>
    <x v="0"/>
    <x v="1"/>
    <x v="0"/>
    <x v="0"/>
    <x v="2"/>
    <x v="15"/>
    <x v="1"/>
    <x v="177"/>
    <x v="0"/>
    <x v="1"/>
    <n v="4.3"/>
    <n v="6278"/>
    <n v="22600.799999999999"/>
  </r>
  <r>
    <x v="0"/>
    <x v="0"/>
    <x v="1"/>
    <x v="0"/>
    <x v="0"/>
    <x v="2"/>
    <x v="15"/>
    <x v="1"/>
    <x v="177"/>
    <x v="0"/>
    <x v="2"/>
    <n v="4.3"/>
    <n v="6278"/>
    <n v="22600.799999999999"/>
  </r>
  <r>
    <x v="0"/>
    <x v="0"/>
    <x v="1"/>
    <x v="0"/>
    <x v="0"/>
    <x v="2"/>
    <x v="15"/>
    <x v="1"/>
    <x v="170"/>
    <x v="0"/>
    <x v="0"/>
    <n v="6.2"/>
    <n v="9052"/>
    <n v="32587.200000000001"/>
  </r>
  <r>
    <x v="0"/>
    <x v="0"/>
    <x v="1"/>
    <x v="0"/>
    <x v="0"/>
    <x v="2"/>
    <x v="15"/>
    <x v="1"/>
    <x v="170"/>
    <x v="0"/>
    <x v="1"/>
    <n v="6.2"/>
    <n v="9052"/>
    <n v="32587.200000000001"/>
  </r>
  <r>
    <x v="0"/>
    <x v="0"/>
    <x v="1"/>
    <x v="0"/>
    <x v="0"/>
    <x v="2"/>
    <x v="15"/>
    <x v="1"/>
    <x v="170"/>
    <x v="0"/>
    <x v="2"/>
    <n v="6.2"/>
    <n v="9052"/>
    <n v="32587.200000000001"/>
  </r>
  <r>
    <x v="0"/>
    <x v="0"/>
    <x v="1"/>
    <x v="0"/>
    <x v="0"/>
    <x v="2"/>
    <x v="15"/>
    <x v="1"/>
    <x v="171"/>
    <x v="0"/>
    <x v="0"/>
    <n v="1.42"/>
    <n v="2073.1999999999998"/>
    <n v="7463.52"/>
  </r>
  <r>
    <x v="0"/>
    <x v="0"/>
    <x v="1"/>
    <x v="0"/>
    <x v="0"/>
    <x v="2"/>
    <x v="15"/>
    <x v="1"/>
    <x v="171"/>
    <x v="0"/>
    <x v="1"/>
    <n v="1.42"/>
    <n v="2073.1999999999998"/>
    <n v="7463.52"/>
  </r>
  <r>
    <x v="0"/>
    <x v="0"/>
    <x v="1"/>
    <x v="0"/>
    <x v="0"/>
    <x v="2"/>
    <x v="15"/>
    <x v="1"/>
    <x v="171"/>
    <x v="0"/>
    <x v="2"/>
    <n v="1.42"/>
    <n v="2073.1999999999998"/>
    <n v="7463.52"/>
  </r>
  <r>
    <x v="0"/>
    <x v="0"/>
    <x v="1"/>
    <x v="0"/>
    <x v="0"/>
    <x v="2"/>
    <x v="15"/>
    <x v="1"/>
    <x v="178"/>
    <x v="0"/>
    <x v="0"/>
    <n v="4.68"/>
    <n v="6832.8"/>
    <n v="24598.080000000002"/>
  </r>
  <r>
    <x v="0"/>
    <x v="0"/>
    <x v="1"/>
    <x v="0"/>
    <x v="0"/>
    <x v="2"/>
    <x v="15"/>
    <x v="1"/>
    <x v="178"/>
    <x v="0"/>
    <x v="1"/>
    <n v="4.68"/>
    <n v="6832.8"/>
    <n v="24598.080000000002"/>
  </r>
  <r>
    <x v="0"/>
    <x v="0"/>
    <x v="1"/>
    <x v="0"/>
    <x v="0"/>
    <x v="2"/>
    <x v="15"/>
    <x v="1"/>
    <x v="178"/>
    <x v="0"/>
    <x v="2"/>
    <n v="4.68"/>
    <n v="6832.8"/>
    <n v="24598.080000000002"/>
  </r>
  <r>
    <x v="0"/>
    <x v="0"/>
    <x v="1"/>
    <x v="0"/>
    <x v="0"/>
    <x v="2"/>
    <x v="15"/>
    <x v="1"/>
    <x v="179"/>
    <x v="0"/>
    <x v="0"/>
    <n v="421.19737677334302"/>
    <n v="614948.17008908105"/>
    <n v="2213813.4123206902"/>
  </r>
  <r>
    <x v="0"/>
    <x v="0"/>
    <x v="1"/>
    <x v="0"/>
    <x v="0"/>
    <x v="2"/>
    <x v="15"/>
    <x v="1"/>
    <x v="179"/>
    <x v="0"/>
    <x v="1"/>
    <n v="421.19737677334302"/>
    <n v="614948.17008908105"/>
    <n v="2213813.4123206902"/>
  </r>
  <r>
    <x v="0"/>
    <x v="0"/>
    <x v="1"/>
    <x v="0"/>
    <x v="0"/>
    <x v="2"/>
    <x v="15"/>
    <x v="1"/>
    <x v="179"/>
    <x v="0"/>
    <x v="2"/>
    <n v="421.19737677334302"/>
    <n v="614948.17008908105"/>
    <n v="2213813.4123206902"/>
  </r>
  <r>
    <x v="0"/>
    <x v="0"/>
    <x v="1"/>
    <x v="0"/>
    <x v="0"/>
    <x v="3"/>
    <x v="3"/>
    <x v="3"/>
    <x v="10"/>
    <x v="0"/>
    <x v="2"/>
    <n v="9.20024918082831"/>
    <n v="13432.363804009299"/>
    <n v="48356.509694433596"/>
  </r>
  <r>
    <x v="0"/>
    <x v="0"/>
    <x v="1"/>
    <x v="0"/>
    <x v="0"/>
    <x v="3"/>
    <x v="3"/>
    <x v="3"/>
    <x v="10"/>
    <x v="1"/>
    <x v="1"/>
    <n v="88.987377073736297"/>
    <n v="129921.570527655"/>
    <n v="467717.653899558"/>
  </r>
  <r>
    <x v="0"/>
    <x v="0"/>
    <x v="1"/>
    <x v="0"/>
    <x v="0"/>
    <x v="3"/>
    <x v="3"/>
    <x v="3"/>
    <x v="10"/>
    <x v="1"/>
    <x v="2"/>
    <n v="292.01247896070998"/>
    <n v="426338.219282637"/>
    <n v="1534817.5894174899"/>
  </r>
  <r>
    <x v="0"/>
    <x v="0"/>
    <x v="1"/>
    <x v="0"/>
    <x v="0"/>
    <x v="3"/>
    <x v="4"/>
    <x v="4"/>
    <x v="11"/>
    <x v="0"/>
    <x v="0"/>
    <n v="4.9259377234170199E-3"/>
    <n v="7.1918690761888504"/>
    <n v="25.890728674279799"/>
  </r>
  <r>
    <x v="0"/>
    <x v="0"/>
    <x v="1"/>
    <x v="0"/>
    <x v="0"/>
    <x v="3"/>
    <x v="4"/>
    <x v="4"/>
    <x v="11"/>
    <x v="0"/>
    <x v="1"/>
    <n v="4.9259377234170199E-3"/>
    <n v="7.1918690761888504"/>
    <n v="25.890728674279799"/>
  </r>
  <r>
    <x v="0"/>
    <x v="0"/>
    <x v="1"/>
    <x v="0"/>
    <x v="0"/>
    <x v="3"/>
    <x v="4"/>
    <x v="4"/>
    <x v="11"/>
    <x v="0"/>
    <x v="2"/>
    <n v="4.9259377234170199E-3"/>
    <n v="7.1918690761888504"/>
    <n v="25.890728674279799"/>
  </r>
  <r>
    <x v="0"/>
    <x v="0"/>
    <x v="1"/>
    <x v="0"/>
    <x v="0"/>
    <x v="3"/>
    <x v="4"/>
    <x v="4"/>
    <x v="11"/>
    <x v="1"/>
    <x v="0"/>
    <n v="6.0783103147148496E-3"/>
    <n v="8.8743330594836891"/>
    <n v="31.9475990141413"/>
  </r>
  <r>
    <x v="0"/>
    <x v="0"/>
    <x v="1"/>
    <x v="0"/>
    <x v="0"/>
    <x v="3"/>
    <x v="4"/>
    <x v="4"/>
    <x v="11"/>
    <x v="1"/>
    <x v="1"/>
    <n v="6.0783103147148496E-3"/>
    <n v="8.8743330594836891"/>
    <n v="31.9475990141413"/>
  </r>
  <r>
    <x v="0"/>
    <x v="0"/>
    <x v="1"/>
    <x v="0"/>
    <x v="0"/>
    <x v="3"/>
    <x v="4"/>
    <x v="4"/>
    <x v="11"/>
    <x v="1"/>
    <x v="2"/>
    <n v="6.0783103147148496E-3"/>
    <n v="8.8743330594836891"/>
    <n v="31.9475990141413"/>
  </r>
  <r>
    <x v="0"/>
    <x v="0"/>
    <x v="1"/>
    <x v="0"/>
    <x v="0"/>
    <x v="3"/>
    <x v="5"/>
    <x v="5"/>
    <x v="12"/>
    <x v="0"/>
    <x v="0"/>
    <n v="137.58230166225599"/>
    <n v="200870.160426894"/>
    <n v="723132.57753681997"/>
  </r>
  <r>
    <x v="0"/>
    <x v="0"/>
    <x v="1"/>
    <x v="0"/>
    <x v="0"/>
    <x v="3"/>
    <x v="5"/>
    <x v="5"/>
    <x v="12"/>
    <x v="0"/>
    <x v="1"/>
    <n v="191.632491601"/>
    <n v="279783.43773746002"/>
    <n v="1007220.3758548599"/>
  </r>
  <r>
    <x v="0"/>
    <x v="0"/>
    <x v="1"/>
    <x v="0"/>
    <x v="0"/>
    <x v="3"/>
    <x v="5"/>
    <x v="5"/>
    <x v="12"/>
    <x v="0"/>
    <x v="2"/>
    <n v="364.59309940498002"/>
    <n v="532305.92513126996"/>
    <n v="1916301.3304725699"/>
  </r>
  <r>
    <x v="0"/>
    <x v="0"/>
    <x v="1"/>
    <x v="0"/>
    <x v="0"/>
    <x v="3"/>
    <x v="5"/>
    <x v="5"/>
    <x v="12"/>
    <x v="1"/>
    <x v="0"/>
    <n v="780.28819657022598"/>
    <n v="1139220.7669925301"/>
    <n v="4101194.76117311"/>
  </r>
  <r>
    <x v="0"/>
    <x v="0"/>
    <x v="1"/>
    <x v="0"/>
    <x v="0"/>
    <x v="3"/>
    <x v="5"/>
    <x v="5"/>
    <x v="12"/>
    <x v="1"/>
    <x v="1"/>
    <n v="1080.51243341179"/>
    <n v="1577548.1527812199"/>
    <n v="5679173.3500123797"/>
  </r>
  <r>
    <x v="0"/>
    <x v="0"/>
    <x v="1"/>
    <x v="0"/>
    <x v="0"/>
    <x v="3"/>
    <x v="5"/>
    <x v="5"/>
    <x v="12"/>
    <x v="1"/>
    <x v="2"/>
    <n v="668.25689378810296"/>
    <n v="975655.06493063003"/>
    <n v="3512358.2337502702"/>
  </r>
  <r>
    <x v="0"/>
    <x v="0"/>
    <x v="1"/>
    <x v="0"/>
    <x v="0"/>
    <x v="3"/>
    <x v="5"/>
    <x v="5"/>
    <x v="13"/>
    <x v="0"/>
    <x v="0"/>
    <n v="300.05016781917402"/>
    <n v="438073.24501599401"/>
    <n v="1577063.68205758"/>
  </r>
  <r>
    <x v="0"/>
    <x v="0"/>
    <x v="1"/>
    <x v="0"/>
    <x v="0"/>
    <x v="3"/>
    <x v="5"/>
    <x v="5"/>
    <x v="13"/>
    <x v="0"/>
    <x v="1"/>
    <n v="417.92701946241999"/>
    <n v="610173.44841513399"/>
    <n v="2196624.4142944799"/>
  </r>
  <r>
    <x v="0"/>
    <x v="0"/>
    <x v="1"/>
    <x v="0"/>
    <x v="0"/>
    <x v="3"/>
    <x v="5"/>
    <x v="5"/>
    <x v="13"/>
    <x v="0"/>
    <x v="2"/>
    <n v="795.13294472080997"/>
    <n v="1160894.09929238"/>
    <n v="4179218.7574525801"/>
  </r>
  <r>
    <x v="0"/>
    <x v="0"/>
    <x v="1"/>
    <x v="0"/>
    <x v="0"/>
    <x v="3"/>
    <x v="5"/>
    <x v="5"/>
    <x v="13"/>
    <x v="1"/>
    <x v="0"/>
    <n v="1701.7130946315999"/>
    <n v="2484501.1181621398"/>
    <n v="8944204.0253836904"/>
  </r>
  <r>
    <x v="0"/>
    <x v="0"/>
    <x v="1"/>
    <x v="0"/>
    <x v="0"/>
    <x v="3"/>
    <x v="5"/>
    <x v="5"/>
    <x v="13"/>
    <x v="1"/>
    <x v="1"/>
    <n v="2356.4654251227198"/>
    <n v="3440439.52067918"/>
    <n v="12385582.274444999"/>
  </r>
  <r>
    <x v="0"/>
    <x v="0"/>
    <x v="1"/>
    <x v="0"/>
    <x v="0"/>
    <x v="3"/>
    <x v="5"/>
    <x v="5"/>
    <x v="13"/>
    <x v="1"/>
    <x v="2"/>
    <n v="1457.3865294074101"/>
    <n v="2127784.3329348299"/>
    <n v="7660023.5985653698"/>
  </r>
  <r>
    <x v="0"/>
    <x v="0"/>
    <x v="1"/>
    <x v="0"/>
    <x v="0"/>
    <x v="3"/>
    <x v="5"/>
    <x v="5"/>
    <x v="180"/>
    <x v="0"/>
    <x v="0"/>
    <n v="168.48498494175101"/>
    <n v="245988.078014956"/>
    <n v="885557.08085384301"/>
  </r>
  <r>
    <x v="0"/>
    <x v="0"/>
    <x v="1"/>
    <x v="0"/>
    <x v="0"/>
    <x v="3"/>
    <x v="5"/>
    <x v="5"/>
    <x v="180"/>
    <x v="0"/>
    <x v="1"/>
    <n v="234.67551474029599"/>
    <n v="342626.25152083201"/>
    <n v="1233454.505475"/>
  </r>
  <r>
    <x v="0"/>
    <x v="0"/>
    <x v="1"/>
    <x v="0"/>
    <x v="0"/>
    <x v="3"/>
    <x v="5"/>
    <x v="5"/>
    <x v="180"/>
    <x v="0"/>
    <x v="2"/>
    <n v="446.48521009564001"/>
    <n v="651868.406739634"/>
    <n v="2346726.26426268"/>
  </r>
  <r>
    <x v="0"/>
    <x v="0"/>
    <x v="1"/>
    <x v="0"/>
    <x v="0"/>
    <x v="3"/>
    <x v="5"/>
    <x v="5"/>
    <x v="180"/>
    <x v="1"/>
    <x v="0"/>
    <n v="955.55055745535901"/>
    <n v="1395103.8138848201"/>
    <n v="5022373.7299853703"/>
  </r>
  <r>
    <x v="0"/>
    <x v="0"/>
    <x v="1"/>
    <x v="0"/>
    <x v="0"/>
    <x v="3"/>
    <x v="5"/>
    <x v="5"/>
    <x v="180"/>
    <x v="1"/>
    <x v="1"/>
    <n v="1323.20886388182"/>
    <n v="1931884.9412674599"/>
    <n v="6954785.7885628603"/>
  </r>
  <r>
    <x v="0"/>
    <x v="0"/>
    <x v="1"/>
    <x v="0"/>
    <x v="0"/>
    <x v="3"/>
    <x v="5"/>
    <x v="5"/>
    <x v="180"/>
    <x v="1"/>
    <x v="2"/>
    <n v="818.35564114564704"/>
    <n v="1194799.2360726499"/>
    <n v="4301277.2498615198"/>
  </r>
  <r>
    <x v="0"/>
    <x v="0"/>
    <x v="1"/>
    <x v="0"/>
    <x v="0"/>
    <x v="3"/>
    <x v="18"/>
    <x v="0"/>
    <x v="181"/>
    <x v="0"/>
    <x v="0"/>
    <n v="92"/>
    <n v="134320"/>
    <n v="483552"/>
  </r>
  <r>
    <x v="0"/>
    <x v="0"/>
    <x v="1"/>
    <x v="0"/>
    <x v="0"/>
    <x v="3"/>
    <x v="18"/>
    <x v="0"/>
    <x v="181"/>
    <x v="0"/>
    <x v="1"/>
    <n v="92"/>
    <n v="134320"/>
    <n v="483552"/>
  </r>
  <r>
    <x v="0"/>
    <x v="0"/>
    <x v="1"/>
    <x v="0"/>
    <x v="0"/>
    <x v="3"/>
    <x v="18"/>
    <x v="0"/>
    <x v="181"/>
    <x v="0"/>
    <x v="2"/>
    <n v="92"/>
    <n v="134320"/>
    <n v="483552"/>
  </r>
  <r>
    <x v="0"/>
    <x v="0"/>
    <x v="1"/>
    <x v="0"/>
    <x v="0"/>
    <x v="4"/>
    <x v="5"/>
    <x v="5"/>
    <x v="14"/>
    <x v="0"/>
    <x v="0"/>
    <n v="182.01948509524701"/>
    <n v="265748.44823906099"/>
    <n v="956694.41366061894"/>
  </r>
  <r>
    <x v="0"/>
    <x v="0"/>
    <x v="1"/>
    <x v="0"/>
    <x v="0"/>
    <x v="4"/>
    <x v="5"/>
    <x v="5"/>
    <x v="14"/>
    <x v="0"/>
    <x v="1"/>
    <n v="253.527139954094"/>
    <n v="370149.62433297798"/>
    <n v="1332538.6475987199"/>
  </r>
  <r>
    <x v="0"/>
    <x v="0"/>
    <x v="1"/>
    <x v="0"/>
    <x v="0"/>
    <x v="4"/>
    <x v="5"/>
    <x v="5"/>
    <x v="14"/>
    <x v="0"/>
    <x v="2"/>
    <n v="482.35163550240497"/>
    <n v="704233.38783351099"/>
    <n v="2535240.1962006399"/>
  </r>
  <r>
    <x v="0"/>
    <x v="0"/>
    <x v="1"/>
    <x v="0"/>
    <x v="0"/>
    <x v="4"/>
    <x v="5"/>
    <x v="5"/>
    <x v="14"/>
    <x v="1"/>
    <x v="0"/>
    <n v="1032.3105083258999"/>
    <n v="1507173.34215582"/>
    <n v="5425824.0317609403"/>
  </r>
  <r>
    <x v="0"/>
    <x v="0"/>
    <x v="1"/>
    <x v="0"/>
    <x v="0"/>
    <x v="4"/>
    <x v="5"/>
    <x v="5"/>
    <x v="14"/>
    <x v="1"/>
    <x v="1"/>
    <n v="1429.50302758732"/>
    <n v="2087074.42027748"/>
    <n v="7513467.9129989296"/>
  </r>
  <r>
    <x v="0"/>
    <x v="0"/>
    <x v="1"/>
    <x v="0"/>
    <x v="0"/>
    <x v="4"/>
    <x v="5"/>
    <x v="5"/>
    <x v="14"/>
    <x v="1"/>
    <x v="2"/>
    <n v="884.09464189120001"/>
    <n v="1290778.1771611499"/>
    <n v="4646801.4377801502"/>
  </r>
  <r>
    <x v="0"/>
    <x v="0"/>
    <x v="1"/>
    <x v="0"/>
    <x v="0"/>
    <x v="5"/>
    <x v="2"/>
    <x v="2"/>
    <x v="15"/>
    <x v="1"/>
    <x v="0"/>
    <n v="-0.5"/>
    <n v="-730"/>
    <n v="-2628"/>
  </r>
  <r>
    <x v="0"/>
    <x v="0"/>
    <x v="1"/>
    <x v="0"/>
    <x v="0"/>
    <x v="5"/>
    <x v="2"/>
    <x v="2"/>
    <x v="15"/>
    <x v="1"/>
    <x v="1"/>
    <n v="-0.5"/>
    <n v="-730"/>
    <n v="-2628"/>
  </r>
  <r>
    <x v="0"/>
    <x v="0"/>
    <x v="1"/>
    <x v="0"/>
    <x v="0"/>
    <x v="5"/>
    <x v="2"/>
    <x v="2"/>
    <x v="15"/>
    <x v="1"/>
    <x v="2"/>
    <n v="-0.5"/>
    <n v="-730"/>
    <n v="-2628"/>
  </r>
  <r>
    <x v="0"/>
    <x v="0"/>
    <x v="1"/>
    <x v="0"/>
    <x v="0"/>
    <x v="5"/>
    <x v="2"/>
    <x v="2"/>
    <x v="16"/>
    <x v="1"/>
    <x v="0"/>
    <n v="-0.625428571428571"/>
    <n v="-913.12571428571403"/>
    <n v="-3287.2525714285698"/>
  </r>
  <r>
    <x v="0"/>
    <x v="0"/>
    <x v="1"/>
    <x v="0"/>
    <x v="0"/>
    <x v="5"/>
    <x v="2"/>
    <x v="2"/>
    <x v="16"/>
    <x v="1"/>
    <x v="1"/>
    <n v="-0.625428571428571"/>
    <n v="-913.12571428571403"/>
    <n v="-3287.2525714285698"/>
  </r>
  <r>
    <x v="0"/>
    <x v="0"/>
    <x v="1"/>
    <x v="0"/>
    <x v="0"/>
    <x v="5"/>
    <x v="2"/>
    <x v="2"/>
    <x v="16"/>
    <x v="1"/>
    <x v="2"/>
    <n v="-0.625428571428571"/>
    <n v="-913.12571428571403"/>
    <n v="-3287.2525714285698"/>
  </r>
  <r>
    <x v="0"/>
    <x v="0"/>
    <x v="1"/>
    <x v="0"/>
    <x v="0"/>
    <x v="5"/>
    <x v="2"/>
    <x v="2"/>
    <x v="17"/>
    <x v="1"/>
    <x v="0"/>
    <n v="-0.51200000000000001"/>
    <n v="-747.52"/>
    <n v="-2691.0720000000001"/>
  </r>
  <r>
    <x v="0"/>
    <x v="0"/>
    <x v="1"/>
    <x v="0"/>
    <x v="0"/>
    <x v="5"/>
    <x v="2"/>
    <x v="2"/>
    <x v="17"/>
    <x v="1"/>
    <x v="1"/>
    <n v="-0.51200000000000001"/>
    <n v="-747.52"/>
    <n v="-2691.0720000000001"/>
  </r>
  <r>
    <x v="0"/>
    <x v="0"/>
    <x v="1"/>
    <x v="0"/>
    <x v="0"/>
    <x v="5"/>
    <x v="2"/>
    <x v="2"/>
    <x v="17"/>
    <x v="1"/>
    <x v="2"/>
    <n v="-0.51200000000000001"/>
    <n v="-747.52"/>
    <n v="-2691.0720000000001"/>
  </r>
  <r>
    <x v="0"/>
    <x v="0"/>
    <x v="1"/>
    <x v="0"/>
    <x v="0"/>
    <x v="5"/>
    <x v="2"/>
    <x v="2"/>
    <x v="18"/>
    <x v="0"/>
    <x v="0"/>
    <n v="-0.30232558139534899"/>
    <n v="-441.39534883720899"/>
    <n v="-1589.0232558139501"/>
  </r>
  <r>
    <x v="0"/>
    <x v="0"/>
    <x v="1"/>
    <x v="0"/>
    <x v="0"/>
    <x v="5"/>
    <x v="2"/>
    <x v="2"/>
    <x v="18"/>
    <x v="1"/>
    <x v="0"/>
    <n v="-0.30232558139534899"/>
    <n v="-441.39534883720899"/>
    <n v="-1589.0232558139501"/>
  </r>
  <r>
    <x v="0"/>
    <x v="0"/>
    <x v="1"/>
    <x v="0"/>
    <x v="0"/>
    <x v="5"/>
    <x v="2"/>
    <x v="2"/>
    <x v="18"/>
    <x v="1"/>
    <x v="1"/>
    <n v="-0.30232558139534899"/>
    <n v="-441.39534883720899"/>
    <n v="-1589.0232558139501"/>
  </r>
  <r>
    <x v="0"/>
    <x v="0"/>
    <x v="1"/>
    <x v="0"/>
    <x v="0"/>
    <x v="5"/>
    <x v="2"/>
    <x v="2"/>
    <x v="18"/>
    <x v="1"/>
    <x v="2"/>
    <n v="-0.30232558139534899"/>
    <n v="-441.39534883720899"/>
    <n v="-1589.0232558139501"/>
  </r>
  <r>
    <x v="0"/>
    <x v="0"/>
    <x v="1"/>
    <x v="0"/>
    <x v="0"/>
    <x v="5"/>
    <x v="2"/>
    <x v="2"/>
    <x v="19"/>
    <x v="0"/>
    <x v="0"/>
    <n v="-0.12"/>
    <n v="-175.2"/>
    <n v="-630.72"/>
  </r>
  <r>
    <x v="0"/>
    <x v="0"/>
    <x v="1"/>
    <x v="0"/>
    <x v="0"/>
    <x v="5"/>
    <x v="2"/>
    <x v="2"/>
    <x v="19"/>
    <x v="0"/>
    <x v="1"/>
    <n v="-0.12"/>
    <n v="-175.2"/>
    <n v="-630.72"/>
  </r>
  <r>
    <x v="0"/>
    <x v="0"/>
    <x v="1"/>
    <x v="0"/>
    <x v="0"/>
    <x v="5"/>
    <x v="2"/>
    <x v="2"/>
    <x v="19"/>
    <x v="0"/>
    <x v="2"/>
    <n v="-0.12"/>
    <n v="-175.2"/>
    <n v="-630.72"/>
  </r>
  <r>
    <x v="0"/>
    <x v="0"/>
    <x v="1"/>
    <x v="0"/>
    <x v="0"/>
    <x v="5"/>
    <x v="2"/>
    <x v="2"/>
    <x v="19"/>
    <x v="1"/>
    <x v="0"/>
    <n v="-0.12"/>
    <n v="-175.2"/>
    <n v="-630.72"/>
  </r>
  <r>
    <x v="0"/>
    <x v="0"/>
    <x v="1"/>
    <x v="0"/>
    <x v="0"/>
    <x v="5"/>
    <x v="2"/>
    <x v="2"/>
    <x v="19"/>
    <x v="1"/>
    <x v="1"/>
    <n v="-0.12"/>
    <n v="-175.2"/>
    <n v="-630.72"/>
  </r>
  <r>
    <x v="0"/>
    <x v="0"/>
    <x v="1"/>
    <x v="0"/>
    <x v="0"/>
    <x v="5"/>
    <x v="2"/>
    <x v="2"/>
    <x v="19"/>
    <x v="1"/>
    <x v="2"/>
    <n v="-0.12"/>
    <n v="-175.2"/>
    <n v="-630.72"/>
  </r>
  <r>
    <x v="0"/>
    <x v="0"/>
    <x v="1"/>
    <x v="0"/>
    <x v="0"/>
    <x v="5"/>
    <x v="2"/>
    <x v="2"/>
    <x v="20"/>
    <x v="0"/>
    <x v="0"/>
    <n v="-0.78260869565217395"/>
    <n v="-1142.6086956521699"/>
    <n v="-4113.3913043478296"/>
  </r>
  <r>
    <x v="0"/>
    <x v="0"/>
    <x v="1"/>
    <x v="0"/>
    <x v="0"/>
    <x v="5"/>
    <x v="2"/>
    <x v="2"/>
    <x v="20"/>
    <x v="0"/>
    <x v="1"/>
    <n v="-0.78260869565217395"/>
    <n v="-1142.6086956521699"/>
    <n v="-4113.3913043478296"/>
  </r>
  <r>
    <x v="0"/>
    <x v="0"/>
    <x v="1"/>
    <x v="0"/>
    <x v="0"/>
    <x v="5"/>
    <x v="2"/>
    <x v="2"/>
    <x v="20"/>
    <x v="0"/>
    <x v="2"/>
    <n v="-0.78260869565217395"/>
    <n v="-1142.6086956521699"/>
    <n v="-4113.3913043478296"/>
  </r>
  <r>
    <x v="0"/>
    <x v="0"/>
    <x v="1"/>
    <x v="0"/>
    <x v="0"/>
    <x v="5"/>
    <x v="2"/>
    <x v="2"/>
    <x v="20"/>
    <x v="1"/>
    <x v="0"/>
    <n v="-0.78260869565217395"/>
    <n v="-1142.6086956521699"/>
    <n v="-4113.3913043478296"/>
  </r>
  <r>
    <x v="0"/>
    <x v="0"/>
    <x v="1"/>
    <x v="0"/>
    <x v="0"/>
    <x v="5"/>
    <x v="2"/>
    <x v="2"/>
    <x v="20"/>
    <x v="1"/>
    <x v="1"/>
    <n v="-0.78260869565217395"/>
    <n v="-1142.6086956521699"/>
    <n v="-4113.3913043478296"/>
  </r>
  <r>
    <x v="0"/>
    <x v="0"/>
    <x v="1"/>
    <x v="0"/>
    <x v="0"/>
    <x v="5"/>
    <x v="2"/>
    <x v="2"/>
    <x v="20"/>
    <x v="1"/>
    <x v="2"/>
    <n v="-0.78260869565217395"/>
    <n v="-1142.6086956521699"/>
    <n v="-4113.3913043478296"/>
  </r>
  <r>
    <x v="0"/>
    <x v="0"/>
    <x v="1"/>
    <x v="0"/>
    <x v="0"/>
    <x v="5"/>
    <x v="2"/>
    <x v="2"/>
    <x v="21"/>
    <x v="0"/>
    <x v="0"/>
    <n v="-0.20212765957446799"/>
    <n v="-295.10638297872299"/>
    <n v="-1062.3829787233999"/>
  </r>
  <r>
    <x v="0"/>
    <x v="0"/>
    <x v="1"/>
    <x v="0"/>
    <x v="0"/>
    <x v="5"/>
    <x v="2"/>
    <x v="2"/>
    <x v="21"/>
    <x v="0"/>
    <x v="1"/>
    <n v="-0.20212765957446799"/>
    <n v="-295.10638297872299"/>
    <n v="-1062.3829787233999"/>
  </r>
  <r>
    <x v="0"/>
    <x v="0"/>
    <x v="1"/>
    <x v="0"/>
    <x v="0"/>
    <x v="5"/>
    <x v="2"/>
    <x v="2"/>
    <x v="21"/>
    <x v="0"/>
    <x v="2"/>
    <n v="-0.20212765957446799"/>
    <n v="-295.10638297872299"/>
    <n v="-1062.3829787233999"/>
  </r>
  <r>
    <x v="0"/>
    <x v="0"/>
    <x v="1"/>
    <x v="0"/>
    <x v="0"/>
    <x v="5"/>
    <x v="2"/>
    <x v="2"/>
    <x v="21"/>
    <x v="1"/>
    <x v="0"/>
    <n v="-0.20212765957446799"/>
    <n v="-295.10638297872299"/>
    <n v="-1062.3829787233999"/>
  </r>
  <r>
    <x v="0"/>
    <x v="0"/>
    <x v="1"/>
    <x v="0"/>
    <x v="0"/>
    <x v="5"/>
    <x v="2"/>
    <x v="2"/>
    <x v="21"/>
    <x v="1"/>
    <x v="1"/>
    <n v="-0.20212765957446799"/>
    <n v="-295.10638297872299"/>
    <n v="-1062.3829787233999"/>
  </r>
  <r>
    <x v="0"/>
    <x v="0"/>
    <x v="1"/>
    <x v="0"/>
    <x v="0"/>
    <x v="5"/>
    <x v="2"/>
    <x v="2"/>
    <x v="21"/>
    <x v="1"/>
    <x v="2"/>
    <n v="-0.20212765957446799"/>
    <n v="-295.10638297872299"/>
    <n v="-1062.3829787233999"/>
  </r>
  <r>
    <x v="0"/>
    <x v="0"/>
    <x v="1"/>
    <x v="0"/>
    <x v="0"/>
    <x v="5"/>
    <x v="2"/>
    <x v="2"/>
    <x v="22"/>
    <x v="0"/>
    <x v="0"/>
    <n v="-0.1"/>
    <n v="-146"/>
    <n v="-525.6"/>
  </r>
  <r>
    <x v="0"/>
    <x v="0"/>
    <x v="1"/>
    <x v="0"/>
    <x v="0"/>
    <x v="5"/>
    <x v="2"/>
    <x v="2"/>
    <x v="22"/>
    <x v="0"/>
    <x v="1"/>
    <n v="-0.1"/>
    <n v="-146"/>
    <n v="-525.6"/>
  </r>
  <r>
    <x v="0"/>
    <x v="0"/>
    <x v="1"/>
    <x v="0"/>
    <x v="0"/>
    <x v="5"/>
    <x v="2"/>
    <x v="2"/>
    <x v="22"/>
    <x v="0"/>
    <x v="2"/>
    <n v="-0.1"/>
    <n v="-146"/>
    <n v="-525.6"/>
  </r>
  <r>
    <x v="0"/>
    <x v="0"/>
    <x v="1"/>
    <x v="0"/>
    <x v="0"/>
    <x v="5"/>
    <x v="2"/>
    <x v="2"/>
    <x v="22"/>
    <x v="1"/>
    <x v="0"/>
    <n v="-0.1"/>
    <n v="-146"/>
    <n v="-525.6"/>
  </r>
  <r>
    <x v="0"/>
    <x v="0"/>
    <x v="1"/>
    <x v="0"/>
    <x v="0"/>
    <x v="5"/>
    <x v="2"/>
    <x v="2"/>
    <x v="22"/>
    <x v="1"/>
    <x v="1"/>
    <n v="-0.1"/>
    <n v="-146"/>
    <n v="-525.6"/>
  </r>
  <r>
    <x v="0"/>
    <x v="0"/>
    <x v="1"/>
    <x v="0"/>
    <x v="0"/>
    <x v="5"/>
    <x v="2"/>
    <x v="2"/>
    <x v="22"/>
    <x v="1"/>
    <x v="2"/>
    <n v="-0.1"/>
    <n v="-146"/>
    <n v="-525.6"/>
  </r>
  <r>
    <x v="0"/>
    <x v="0"/>
    <x v="1"/>
    <x v="0"/>
    <x v="0"/>
    <x v="5"/>
    <x v="2"/>
    <x v="2"/>
    <x v="23"/>
    <x v="0"/>
    <x v="0"/>
    <n v="-0.25471698113207603"/>
    <n v="-371.88679245282998"/>
    <n v="-1338.7924528301901"/>
  </r>
  <r>
    <x v="0"/>
    <x v="0"/>
    <x v="1"/>
    <x v="0"/>
    <x v="0"/>
    <x v="5"/>
    <x v="2"/>
    <x v="2"/>
    <x v="23"/>
    <x v="0"/>
    <x v="1"/>
    <n v="-0.25471698113207603"/>
    <n v="-371.88679245282998"/>
    <n v="-1338.7924528301901"/>
  </r>
  <r>
    <x v="0"/>
    <x v="0"/>
    <x v="1"/>
    <x v="0"/>
    <x v="0"/>
    <x v="5"/>
    <x v="2"/>
    <x v="2"/>
    <x v="23"/>
    <x v="0"/>
    <x v="2"/>
    <n v="-0.25471698113207603"/>
    <n v="-371.88679245282998"/>
    <n v="-1338.7924528301901"/>
  </r>
  <r>
    <x v="0"/>
    <x v="0"/>
    <x v="1"/>
    <x v="0"/>
    <x v="0"/>
    <x v="5"/>
    <x v="2"/>
    <x v="2"/>
    <x v="23"/>
    <x v="1"/>
    <x v="0"/>
    <n v="-0.25471698113207603"/>
    <n v="-371.88679245282998"/>
    <n v="-1338.7924528301901"/>
  </r>
  <r>
    <x v="0"/>
    <x v="0"/>
    <x v="1"/>
    <x v="0"/>
    <x v="0"/>
    <x v="5"/>
    <x v="2"/>
    <x v="2"/>
    <x v="23"/>
    <x v="1"/>
    <x v="1"/>
    <n v="-0.25471698113207603"/>
    <n v="-371.88679245282998"/>
    <n v="-1338.7924528301901"/>
  </r>
  <r>
    <x v="0"/>
    <x v="0"/>
    <x v="1"/>
    <x v="0"/>
    <x v="0"/>
    <x v="5"/>
    <x v="2"/>
    <x v="2"/>
    <x v="23"/>
    <x v="1"/>
    <x v="2"/>
    <n v="-0.25471698113207603"/>
    <n v="-371.88679245282998"/>
    <n v="-1338.7924528301901"/>
  </r>
  <r>
    <x v="0"/>
    <x v="0"/>
    <x v="1"/>
    <x v="0"/>
    <x v="0"/>
    <x v="5"/>
    <x v="2"/>
    <x v="2"/>
    <x v="24"/>
    <x v="0"/>
    <x v="0"/>
    <n v="-0.05"/>
    <n v="-73"/>
    <n v="-262.8"/>
  </r>
  <r>
    <x v="0"/>
    <x v="0"/>
    <x v="1"/>
    <x v="0"/>
    <x v="0"/>
    <x v="5"/>
    <x v="2"/>
    <x v="2"/>
    <x v="24"/>
    <x v="0"/>
    <x v="1"/>
    <n v="-0.05"/>
    <n v="-73"/>
    <n v="-262.8"/>
  </r>
  <r>
    <x v="0"/>
    <x v="0"/>
    <x v="1"/>
    <x v="0"/>
    <x v="0"/>
    <x v="5"/>
    <x v="2"/>
    <x v="2"/>
    <x v="24"/>
    <x v="0"/>
    <x v="2"/>
    <n v="-0.05"/>
    <n v="-73"/>
    <n v="-262.8"/>
  </r>
  <r>
    <x v="0"/>
    <x v="0"/>
    <x v="1"/>
    <x v="0"/>
    <x v="0"/>
    <x v="5"/>
    <x v="2"/>
    <x v="2"/>
    <x v="24"/>
    <x v="1"/>
    <x v="0"/>
    <n v="-0.05"/>
    <n v="-73"/>
    <n v="-262.8"/>
  </r>
  <r>
    <x v="0"/>
    <x v="0"/>
    <x v="1"/>
    <x v="0"/>
    <x v="0"/>
    <x v="5"/>
    <x v="2"/>
    <x v="2"/>
    <x v="24"/>
    <x v="1"/>
    <x v="1"/>
    <n v="-0.05"/>
    <n v="-73"/>
    <n v="-262.8"/>
  </r>
  <r>
    <x v="0"/>
    <x v="0"/>
    <x v="1"/>
    <x v="0"/>
    <x v="0"/>
    <x v="5"/>
    <x v="2"/>
    <x v="2"/>
    <x v="24"/>
    <x v="1"/>
    <x v="2"/>
    <n v="-0.05"/>
    <n v="-73"/>
    <n v="-262.8"/>
  </r>
  <r>
    <x v="0"/>
    <x v="0"/>
    <x v="1"/>
    <x v="0"/>
    <x v="0"/>
    <x v="5"/>
    <x v="2"/>
    <x v="2"/>
    <x v="7"/>
    <x v="1"/>
    <x v="0"/>
    <n v="-202.29307745907499"/>
    <n v="-295347.89309025003"/>
    <n v="-1063252.4151248999"/>
  </r>
  <r>
    <x v="0"/>
    <x v="0"/>
    <x v="1"/>
    <x v="0"/>
    <x v="0"/>
    <x v="5"/>
    <x v="2"/>
    <x v="2"/>
    <x v="7"/>
    <x v="1"/>
    <x v="1"/>
    <n v="-202.29307745907499"/>
    <n v="-295347.89309025003"/>
    <n v="-1063252.4151248999"/>
  </r>
  <r>
    <x v="0"/>
    <x v="0"/>
    <x v="1"/>
    <x v="0"/>
    <x v="0"/>
    <x v="5"/>
    <x v="2"/>
    <x v="2"/>
    <x v="7"/>
    <x v="1"/>
    <x v="2"/>
    <n v="-202.29307745907499"/>
    <n v="-295347.89309025003"/>
    <n v="-1063252.4151248999"/>
  </r>
  <r>
    <x v="0"/>
    <x v="0"/>
    <x v="1"/>
    <x v="0"/>
    <x v="0"/>
    <x v="5"/>
    <x v="2"/>
    <x v="2"/>
    <x v="176"/>
    <x v="1"/>
    <x v="0"/>
    <n v="-18.620487341078299"/>
    <n v="-27185.9115179744"/>
    <n v="-97869.281464707703"/>
  </r>
  <r>
    <x v="0"/>
    <x v="0"/>
    <x v="1"/>
    <x v="0"/>
    <x v="0"/>
    <x v="5"/>
    <x v="2"/>
    <x v="2"/>
    <x v="176"/>
    <x v="1"/>
    <x v="1"/>
    <n v="-18.620487341078299"/>
    <n v="-27185.9115179744"/>
    <n v="-97869.281464707703"/>
  </r>
  <r>
    <x v="0"/>
    <x v="0"/>
    <x v="1"/>
    <x v="0"/>
    <x v="0"/>
    <x v="5"/>
    <x v="2"/>
    <x v="2"/>
    <x v="176"/>
    <x v="1"/>
    <x v="2"/>
    <n v="-18.620487341078299"/>
    <n v="-27185.9115179744"/>
    <n v="-97869.281464707703"/>
  </r>
  <r>
    <x v="0"/>
    <x v="0"/>
    <x v="1"/>
    <x v="0"/>
    <x v="0"/>
    <x v="5"/>
    <x v="15"/>
    <x v="1"/>
    <x v="182"/>
    <x v="0"/>
    <x v="1"/>
    <n v="3"/>
    <n v="4380"/>
    <n v="15768"/>
  </r>
  <r>
    <x v="0"/>
    <x v="0"/>
    <x v="1"/>
    <x v="0"/>
    <x v="0"/>
    <x v="5"/>
    <x v="15"/>
    <x v="1"/>
    <x v="182"/>
    <x v="0"/>
    <x v="2"/>
    <n v="3"/>
    <n v="4380"/>
    <n v="15768"/>
  </r>
  <r>
    <x v="0"/>
    <x v="0"/>
    <x v="1"/>
    <x v="0"/>
    <x v="0"/>
    <x v="5"/>
    <x v="15"/>
    <x v="1"/>
    <x v="169"/>
    <x v="0"/>
    <x v="0"/>
    <n v="2"/>
    <n v="2920"/>
    <n v="10512"/>
  </r>
  <r>
    <x v="0"/>
    <x v="0"/>
    <x v="1"/>
    <x v="0"/>
    <x v="0"/>
    <x v="5"/>
    <x v="15"/>
    <x v="1"/>
    <x v="169"/>
    <x v="0"/>
    <x v="1"/>
    <n v="2"/>
    <n v="2920"/>
    <n v="10512"/>
  </r>
  <r>
    <x v="0"/>
    <x v="0"/>
    <x v="1"/>
    <x v="0"/>
    <x v="0"/>
    <x v="5"/>
    <x v="15"/>
    <x v="1"/>
    <x v="169"/>
    <x v="0"/>
    <x v="2"/>
    <n v="2"/>
    <n v="2920"/>
    <n v="10512"/>
  </r>
  <r>
    <x v="0"/>
    <x v="0"/>
    <x v="1"/>
    <x v="0"/>
    <x v="0"/>
    <x v="5"/>
    <x v="15"/>
    <x v="1"/>
    <x v="183"/>
    <x v="0"/>
    <x v="0"/>
    <n v="4.62"/>
    <n v="6745.2"/>
    <n v="24282.720000000001"/>
  </r>
  <r>
    <x v="0"/>
    <x v="0"/>
    <x v="1"/>
    <x v="0"/>
    <x v="0"/>
    <x v="5"/>
    <x v="15"/>
    <x v="1"/>
    <x v="183"/>
    <x v="0"/>
    <x v="1"/>
    <n v="4.62"/>
    <n v="6745.2"/>
    <n v="24282.720000000001"/>
  </r>
  <r>
    <x v="0"/>
    <x v="0"/>
    <x v="1"/>
    <x v="0"/>
    <x v="0"/>
    <x v="5"/>
    <x v="15"/>
    <x v="1"/>
    <x v="183"/>
    <x v="0"/>
    <x v="2"/>
    <n v="4.62"/>
    <n v="6745.2"/>
    <n v="24282.720000000001"/>
  </r>
  <r>
    <x v="0"/>
    <x v="0"/>
    <x v="1"/>
    <x v="0"/>
    <x v="0"/>
    <x v="5"/>
    <x v="15"/>
    <x v="1"/>
    <x v="177"/>
    <x v="0"/>
    <x v="0"/>
    <n v="14.65"/>
    <n v="21389"/>
    <n v="77000.399999999994"/>
  </r>
  <r>
    <x v="0"/>
    <x v="0"/>
    <x v="1"/>
    <x v="0"/>
    <x v="0"/>
    <x v="5"/>
    <x v="15"/>
    <x v="1"/>
    <x v="177"/>
    <x v="0"/>
    <x v="1"/>
    <n v="14.65"/>
    <n v="21389"/>
    <n v="77000.399999999994"/>
  </r>
  <r>
    <x v="0"/>
    <x v="0"/>
    <x v="1"/>
    <x v="0"/>
    <x v="0"/>
    <x v="5"/>
    <x v="15"/>
    <x v="1"/>
    <x v="177"/>
    <x v="0"/>
    <x v="2"/>
    <n v="14.65"/>
    <n v="21389"/>
    <n v="77000.399999999994"/>
  </r>
  <r>
    <x v="0"/>
    <x v="0"/>
    <x v="1"/>
    <x v="0"/>
    <x v="0"/>
    <x v="5"/>
    <x v="15"/>
    <x v="1"/>
    <x v="170"/>
    <x v="0"/>
    <x v="0"/>
    <n v="33.902000000000001"/>
    <n v="49496.92"/>
    <n v="178188.91200000001"/>
  </r>
  <r>
    <x v="0"/>
    <x v="0"/>
    <x v="1"/>
    <x v="0"/>
    <x v="0"/>
    <x v="5"/>
    <x v="15"/>
    <x v="1"/>
    <x v="170"/>
    <x v="0"/>
    <x v="1"/>
    <n v="33.902000000000001"/>
    <n v="49496.92"/>
    <n v="178188.91200000001"/>
  </r>
  <r>
    <x v="0"/>
    <x v="0"/>
    <x v="1"/>
    <x v="0"/>
    <x v="0"/>
    <x v="5"/>
    <x v="15"/>
    <x v="1"/>
    <x v="170"/>
    <x v="0"/>
    <x v="2"/>
    <n v="33.902000000000001"/>
    <n v="49496.92"/>
    <n v="178188.91200000001"/>
  </r>
  <r>
    <x v="0"/>
    <x v="0"/>
    <x v="1"/>
    <x v="0"/>
    <x v="0"/>
    <x v="5"/>
    <x v="15"/>
    <x v="1"/>
    <x v="171"/>
    <x v="0"/>
    <x v="0"/>
    <n v="15.832000000000001"/>
    <n v="23114.720000000001"/>
    <n v="83212.991999999998"/>
  </r>
  <r>
    <x v="0"/>
    <x v="0"/>
    <x v="1"/>
    <x v="0"/>
    <x v="0"/>
    <x v="5"/>
    <x v="15"/>
    <x v="1"/>
    <x v="171"/>
    <x v="0"/>
    <x v="1"/>
    <n v="15.832000000000001"/>
    <n v="23114.720000000001"/>
    <n v="83212.991999999998"/>
  </r>
  <r>
    <x v="0"/>
    <x v="0"/>
    <x v="1"/>
    <x v="0"/>
    <x v="0"/>
    <x v="5"/>
    <x v="15"/>
    <x v="1"/>
    <x v="171"/>
    <x v="0"/>
    <x v="2"/>
    <n v="15.832000000000001"/>
    <n v="23114.720000000001"/>
    <n v="83212.991999999998"/>
  </r>
  <r>
    <x v="0"/>
    <x v="0"/>
    <x v="1"/>
    <x v="0"/>
    <x v="0"/>
    <x v="5"/>
    <x v="15"/>
    <x v="1"/>
    <x v="178"/>
    <x v="0"/>
    <x v="0"/>
    <n v="13.16"/>
    <n v="19213.599999999999"/>
    <n v="69168.960000000006"/>
  </r>
  <r>
    <x v="0"/>
    <x v="0"/>
    <x v="1"/>
    <x v="0"/>
    <x v="0"/>
    <x v="5"/>
    <x v="15"/>
    <x v="1"/>
    <x v="178"/>
    <x v="0"/>
    <x v="1"/>
    <n v="13.16"/>
    <n v="19213.599999999999"/>
    <n v="69168.960000000006"/>
  </r>
  <r>
    <x v="0"/>
    <x v="0"/>
    <x v="1"/>
    <x v="0"/>
    <x v="0"/>
    <x v="5"/>
    <x v="15"/>
    <x v="1"/>
    <x v="178"/>
    <x v="0"/>
    <x v="2"/>
    <n v="13.16"/>
    <n v="19213.599999999999"/>
    <n v="69168.960000000006"/>
  </r>
  <r>
    <x v="0"/>
    <x v="0"/>
    <x v="1"/>
    <x v="0"/>
    <x v="0"/>
    <x v="5"/>
    <x v="15"/>
    <x v="1"/>
    <x v="184"/>
    <x v="0"/>
    <x v="0"/>
    <n v="5.0999999999999996"/>
    <n v="7446"/>
    <n v="26805.599999999999"/>
  </r>
  <r>
    <x v="0"/>
    <x v="0"/>
    <x v="1"/>
    <x v="0"/>
    <x v="0"/>
    <x v="5"/>
    <x v="15"/>
    <x v="1"/>
    <x v="184"/>
    <x v="0"/>
    <x v="1"/>
    <n v="5.0999999999999996"/>
    <n v="7446"/>
    <n v="26805.599999999999"/>
  </r>
  <r>
    <x v="0"/>
    <x v="0"/>
    <x v="1"/>
    <x v="0"/>
    <x v="0"/>
    <x v="5"/>
    <x v="15"/>
    <x v="1"/>
    <x v="184"/>
    <x v="0"/>
    <x v="2"/>
    <n v="5.0999999999999996"/>
    <n v="7446"/>
    <n v="26805.599999999999"/>
  </r>
  <r>
    <x v="0"/>
    <x v="0"/>
    <x v="1"/>
    <x v="0"/>
    <x v="0"/>
    <x v="5"/>
    <x v="15"/>
    <x v="1"/>
    <x v="172"/>
    <x v="0"/>
    <x v="0"/>
    <n v="1.82"/>
    <n v="2657.2"/>
    <n v="9565.92"/>
  </r>
  <r>
    <x v="0"/>
    <x v="0"/>
    <x v="1"/>
    <x v="0"/>
    <x v="0"/>
    <x v="5"/>
    <x v="15"/>
    <x v="1"/>
    <x v="172"/>
    <x v="0"/>
    <x v="1"/>
    <n v="1.82"/>
    <n v="2657.2"/>
    <n v="9565.92"/>
  </r>
  <r>
    <x v="0"/>
    <x v="0"/>
    <x v="1"/>
    <x v="0"/>
    <x v="0"/>
    <x v="5"/>
    <x v="15"/>
    <x v="1"/>
    <x v="172"/>
    <x v="0"/>
    <x v="2"/>
    <n v="1.82"/>
    <n v="2657.2"/>
    <n v="9565.92"/>
  </r>
  <r>
    <x v="0"/>
    <x v="0"/>
    <x v="1"/>
    <x v="0"/>
    <x v="0"/>
    <x v="5"/>
    <x v="18"/>
    <x v="1"/>
    <x v="185"/>
    <x v="0"/>
    <x v="0"/>
    <n v="0.75"/>
    <n v="1095"/>
    <n v="3942"/>
  </r>
  <r>
    <x v="0"/>
    <x v="0"/>
    <x v="1"/>
    <x v="0"/>
    <x v="0"/>
    <x v="5"/>
    <x v="18"/>
    <x v="1"/>
    <x v="185"/>
    <x v="0"/>
    <x v="1"/>
    <n v="0.75"/>
    <n v="1095"/>
    <n v="3942"/>
  </r>
  <r>
    <x v="0"/>
    <x v="0"/>
    <x v="1"/>
    <x v="0"/>
    <x v="0"/>
    <x v="5"/>
    <x v="18"/>
    <x v="1"/>
    <x v="185"/>
    <x v="0"/>
    <x v="2"/>
    <n v="0.75"/>
    <n v="1095"/>
    <n v="3942"/>
  </r>
  <r>
    <x v="0"/>
    <x v="0"/>
    <x v="1"/>
    <x v="0"/>
    <x v="0"/>
    <x v="6"/>
    <x v="2"/>
    <x v="2"/>
    <x v="7"/>
    <x v="1"/>
    <x v="0"/>
    <n v="-23.1167060820754"/>
    <n v="-33750.390879830098"/>
    <n v="-121501.407167388"/>
  </r>
  <r>
    <x v="0"/>
    <x v="0"/>
    <x v="1"/>
    <x v="0"/>
    <x v="0"/>
    <x v="6"/>
    <x v="2"/>
    <x v="2"/>
    <x v="7"/>
    <x v="1"/>
    <x v="1"/>
    <n v="-23.1167060820754"/>
    <n v="-33750.390879830098"/>
    <n v="-121501.407167388"/>
  </r>
  <r>
    <x v="0"/>
    <x v="0"/>
    <x v="1"/>
    <x v="0"/>
    <x v="0"/>
    <x v="6"/>
    <x v="2"/>
    <x v="2"/>
    <x v="7"/>
    <x v="1"/>
    <x v="2"/>
    <n v="-23.1167060820754"/>
    <n v="-33750.390879830098"/>
    <n v="-121501.407167388"/>
  </r>
  <r>
    <x v="0"/>
    <x v="0"/>
    <x v="1"/>
    <x v="0"/>
    <x v="0"/>
    <x v="6"/>
    <x v="2"/>
    <x v="2"/>
    <x v="176"/>
    <x v="0"/>
    <x v="0"/>
    <n v="-0.41281699063001998"/>
    <n v="-602.71280631982904"/>
    <n v="-2169.76610275139"/>
  </r>
  <r>
    <x v="0"/>
    <x v="0"/>
    <x v="1"/>
    <x v="0"/>
    <x v="0"/>
    <x v="6"/>
    <x v="2"/>
    <x v="2"/>
    <x v="176"/>
    <x v="1"/>
    <x v="0"/>
    <n v="-3.0693234357702499"/>
    <n v="-4481.2122162245596"/>
    <n v="-16132.363978408401"/>
  </r>
  <r>
    <x v="0"/>
    <x v="0"/>
    <x v="1"/>
    <x v="0"/>
    <x v="0"/>
    <x v="6"/>
    <x v="2"/>
    <x v="2"/>
    <x v="176"/>
    <x v="1"/>
    <x v="1"/>
    <n v="-3.0693234357702499"/>
    <n v="-4481.2122162245596"/>
    <n v="-16132.363978408401"/>
  </r>
  <r>
    <x v="0"/>
    <x v="0"/>
    <x v="1"/>
    <x v="0"/>
    <x v="0"/>
    <x v="6"/>
    <x v="2"/>
    <x v="2"/>
    <x v="176"/>
    <x v="1"/>
    <x v="2"/>
    <n v="-3.0693234357702499"/>
    <n v="-4481.2122162245596"/>
    <n v="-16132.363978408401"/>
  </r>
  <r>
    <x v="0"/>
    <x v="0"/>
    <x v="1"/>
    <x v="0"/>
    <x v="0"/>
    <x v="6"/>
    <x v="15"/>
    <x v="1"/>
    <x v="182"/>
    <x v="0"/>
    <x v="1"/>
    <n v="1.1299999999999999"/>
    <n v="1649.8"/>
    <n v="5939.28"/>
  </r>
  <r>
    <x v="0"/>
    <x v="0"/>
    <x v="1"/>
    <x v="0"/>
    <x v="0"/>
    <x v="6"/>
    <x v="15"/>
    <x v="1"/>
    <x v="182"/>
    <x v="0"/>
    <x v="2"/>
    <n v="1.1299999999999999"/>
    <n v="1649.8"/>
    <n v="5939.28"/>
  </r>
  <r>
    <x v="0"/>
    <x v="0"/>
    <x v="1"/>
    <x v="0"/>
    <x v="1"/>
    <x v="7"/>
    <x v="0"/>
    <x v="0"/>
    <x v="0"/>
    <x v="0"/>
    <x v="0"/>
    <n v="208.333333333333"/>
    <n v="304166.66666666698"/>
    <n v="1095000"/>
  </r>
  <r>
    <x v="0"/>
    <x v="0"/>
    <x v="1"/>
    <x v="0"/>
    <x v="1"/>
    <x v="7"/>
    <x v="0"/>
    <x v="0"/>
    <x v="0"/>
    <x v="0"/>
    <x v="1"/>
    <n v="208.333333333333"/>
    <n v="304166.66666666698"/>
    <n v="1095000"/>
  </r>
  <r>
    <x v="0"/>
    <x v="0"/>
    <x v="1"/>
    <x v="0"/>
    <x v="1"/>
    <x v="7"/>
    <x v="0"/>
    <x v="0"/>
    <x v="0"/>
    <x v="0"/>
    <x v="2"/>
    <n v="208.333333333333"/>
    <n v="304166.66666666698"/>
    <n v="1095000"/>
  </r>
  <r>
    <x v="0"/>
    <x v="0"/>
    <x v="1"/>
    <x v="0"/>
    <x v="1"/>
    <x v="7"/>
    <x v="2"/>
    <x v="2"/>
    <x v="15"/>
    <x v="1"/>
    <x v="0"/>
    <n v="-0.11333333333333299"/>
    <n v="-165.46666666666701"/>
    <n v="-595.67999999999995"/>
  </r>
  <r>
    <x v="0"/>
    <x v="0"/>
    <x v="1"/>
    <x v="0"/>
    <x v="1"/>
    <x v="7"/>
    <x v="2"/>
    <x v="2"/>
    <x v="15"/>
    <x v="1"/>
    <x v="1"/>
    <n v="-0.11333333333333299"/>
    <n v="-165.46666666666701"/>
    <n v="-595.67999999999995"/>
  </r>
  <r>
    <x v="0"/>
    <x v="0"/>
    <x v="1"/>
    <x v="0"/>
    <x v="1"/>
    <x v="7"/>
    <x v="2"/>
    <x v="2"/>
    <x v="15"/>
    <x v="1"/>
    <x v="2"/>
    <n v="-0.11333333333333299"/>
    <n v="-165.46666666666701"/>
    <n v="-595.67999999999995"/>
  </r>
  <r>
    <x v="0"/>
    <x v="0"/>
    <x v="1"/>
    <x v="0"/>
    <x v="1"/>
    <x v="7"/>
    <x v="1"/>
    <x v="1"/>
    <x v="26"/>
    <x v="0"/>
    <x v="0"/>
    <n v="130.855267500596"/>
    <n v="191048.69055087"/>
    <n v="687775.28598313103"/>
  </r>
  <r>
    <x v="0"/>
    <x v="0"/>
    <x v="1"/>
    <x v="0"/>
    <x v="1"/>
    <x v="7"/>
    <x v="1"/>
    <x v="1"/>
    <x v="26"/>
    <x v="0"/>
    <x v="1"/>
    <n v="130.855267500596"/>
    <n v="191048.69055087"/>
    <n v="687775.28598313103"/>
  </r>
  <r>
    <x v="0"/>
    <x v="0"/>
    <x v="1"/>
    <x v="0"/>
    <x v="1"/>
    <x v="7"/>
    <x v="1"/>
    <x v="1"/>
    <x v="26"/>
    <x v="0"/>
    <x v="2"/>
    <n v="130.855267500596"/>
    <n v="191048.69055087"/>
    <n v="687775.28598313103"/>
  </r>
  <r>
    <x v="0"/>
    <x v="0"/>
    <x v="1"/>
    <x v="0"/>
    <x v="1"/>
    <x v="7"/>
    <x v="1"/>
    <x v="1"/>
    <x v="26"/>
    <x v="1"/>
    <x v="0"/>
    <n v="130.855267500596"/>
    <n v="191048.69055087"/>
    <n v="687775.28598313103"/>
  </r>
  <r>
    <x v="0"/>
    <x v="0"/>
    <x v="1"/>
    <x v="0"/>
    <x v="1"/>
    <x v="7"/>
    <x v="1"/>
    <x v="1"/>
    <x v="26"/>
    <x v="1"/>
    <x v="1"/>
    <n v="130.855267500596"/>
    <n v="191048.69055087"/>
    <n v="687775.28598313103"/>
  </r>
  <r>
    <x v="0"/>
    <x v="0"/>
    <x v="1"/>
    <x v="0"/>
    <x v="1"/>
    <x v="7"/>
    <x v="1"/>
    <x v="1"/>
    <x v="26"/>
    <x v="1"/>
    <x v="2"/>
    <n v="130.855267500596"/>
    <n v="191048.69055087"/>
    <n v="687775.28598313103"/>
  </r>
  <r>
    <x v="0"/>
    <x v="0"/>
    <x v="1"/>
    <x v="0"/>
    <x v="1"/>
    <x v="7"/>
    <x v="1"/>
    <x v="1"/>
    <x v="168"/>
    <x v="0"/>
    <x v="0"/>
    <n v="99.577244017908697"/>
    <n v="145382.776266147"/>
    <n v="523377.994558128"/>
  </r>
  <r>
    <x v="0"/>
    <x v="0"/>
    <x v="1"/>
    <x v="0"/>
    <x v="1"/>
    <x v="7"/>
    <x v="1"/>
    <x v="1"/>
    <x v="168"/>
    <x v="0"/>
    <x v="1"/>
    <n v="99.577244017908697"/>
    <n v="145382.776266147"/>
    <n v="523377.994558128"/>
  </r>
  <r>
    <x v="0"/>
    <x v="0"/>
    <x v="1"/>
    <x v="0"/>
    <x v="1"/>
    <x v="7"/>
    <x v="1"/>
    <x v="1"/>
    <x v="168"/>
    <x v="0"/>
    <x v="2"/>
    <n v="99.577244017908697"/>
    <n v="145382.776266147"/>
    <n v="523377.994558128"/>
  </r>
  <r>
    <x v="0"/>
    <x v="0"/>
    <x v="1"/>
    <x v="0"/>
    <x v="1"/>
    <x v="7"/>
    <x v="1"/>
    <x v="1"/>
    <x v="168"/>
    <x v="1"/>
    <x v="0"/>
    <n v="99.577244017908697"/>
    <n v="145382.776266147"/>
    <n v="523377.994558128"/>
  </r>
  <r>
    <x v="0"/>
    <x v="0"/>
    <x v="1"/>
    <x v="0"/>
    <x v="1"/>
    <x v="7"/>
    <x v="1"/>
    <x v="1"/>
    <x v="168"/>
    <x v="1"/>
    <x v="1"/>
    <n v="99.577244017908697"/>
    <n v="145382.776266147"/>
    <n v="523377.994558128"/>
  </r>
  <r>
    <x v="0"/>
    <x v="0"/>
    <x v="1"/>
    <x v="0"/>
    <x v="1"/>
    <x v="7"/>
    <x v="1"/>
    <x v="1"/>
    <x v="168"/>
    <x v="1"/>
    <x v="2"/>
    <n v="99.577244017908697"/>
    <n v="145382.776266147"/>
    <n v="523377.994558128"/>
  </r>
  <r>
    <x v="0"/>
    <x v="0"/>
    <x v="1"/>
    <x v="0"/>
    <x v="1"/>
    <x v="7"/>
    <x v="1"/>
    <x v="1"/>
    <x v="6"/>
    <x v="0"/>
    <x v="0"/>
    <n v="19.399999999999999"/>
    <n v="28324"/>
    <n v="101966.39999999999"/>
  </r>
  <r>
    <x v="0"/>
    <x v="0"/>
    <x v="1"/>
    <x v="0"/>
    <x v="1"/>
    <x v="7"/>
    <x v="1"/>
    <x v="1"/>
    <x v="6"/>
    <x v="0"/>
    <x v="1"/>
    <n v="19.399999999999999"/>
    <n v="28324"/>
    <n v="101966.39999999999"/>
  </r>
  <r>
    <x v="0"/>
    <x v="0"/>
    <x v="1"/>
    <x v="0"/>
    <x v="1"/>
    <x v="7"/>
    <x v="1"/>
    <x v="1"/>
    <x v="6"/>
    <x v="0"/>
    <x v="2"/>
    <n v="19.399999999999999"/>
    <n v="28324"/>
    <n v="101966.39999999999"/>
  </r>
  <r>
    <x v="0"/>
    <x v="0"/>
    <x v="1"/>
    <x v="0"/>
    <x v="1"/>
    <x v="7"/>
    <x v="1"/>
    <x v="1"/>
    <x v="6"/>
    <x v="1"/>
    <x v="0"/>
    <n v="19.399999999999999"/>
    <n v="28324"/>
    <n v="101966.39999999999"/>
  </r>
  <r>
    <x v="0"/>
    <x v="0"/>
    <x v="1"/>
    <x v="0"/>
    <x v="1"/>
    <x v="7"/>
    <x v="1"/>
    <x v="1"/>
    <x v="6"/>
    <x v="1"/>
    <x v="1"/>
    <n v="19.399999999999999"/>
    <n v="28324"/>
    <n v="101966.39999999999"/>
  </r>
  <r>
    <x v="0"/>
    <x v="0"/>
    <x v="1"/>
    <x v="0"/>
    <x v="1"/>
    <x v="7"/>
    <x v="1"/>
    <x v="1"/>
    <x v="6"/>
    <x v="1"/>
    <x v="2"/>
    <n v="19.399999999999999"/>
    <n v="28324"/>
    <n v="101966.39999999999"/>
  </r>
  <r>
    <x v="0"/>
    <x v="0"/>
    <x v="1"/>
    <x v="0"/>
    <x v="1"/>
    <x v="8"/>
    <x v="2"/>
    <x v="2"/>
    <x v="176"/>
    <x v="0"/>
    <x v="0"/>
    <n v="-12.9682228380355"/>
    <n v="-18933.605343531901"/>
    <n v="-68160.979236714804"/>
  </r>
  <r>
    <x v="0"/>
    <x v="0"/>
    <x v="1"/>
    <x v="0"/>
    <x v="1"/>
    <x v="8"/>
    <x v="2"/>
    <x v="2"/>
    <x v="176"/>
    <x v="0"/>
    <x v="1"/>
    <n v="-12.560024393428201"/>
    <n v="-18337.635614405201"/>
    <n v="-66015.488211858697"/>
  </r>
  <r>
    <x v="0"/>
    <x v="0"/>
    <x v="1"/>
    <x v="0"/>
    <x v="1"/>
    <x v="8"/>
    <x v="2"/>
    <x v="2"/>
    <x v="176"/>
    <x v="0"/>
    <x v="2"/>
    <n v="-12.8626469226884"/>
    <n v="-18779.4645071251"/>
    <n v="-67606.072225650394"/>
  </r>
  <r>
    <x v="0"/>
    <x v="0"/>
    <x v="1"/>
    <x v="0"/>
    <x v="1"/>
    <x v="8"/>
    <x v="2"/>
    <x v="2"/>
    <x v="176"/>
    <x v="1"/>
    <x v="0"/>
    <n v="-15.513801976329299"/>
    <n v="-22650.150885440798"/>
    <n v="-81540.543187586794"/>
  </r>
  <r>
    <x v="0"/>
    <x v="0"/>
    <x v="1"/>
    <x v="0"/>
    <x v="1"/>
    <x v="8"/>
    <x v="2"/>
    <x v="2"/>
    <x v="176"/>
    <x v="1"/>
    <x v="1"/>
    <n v="-15.513801976329299"/>
    <n v="-22650.150885440798"/>
    <n v="-81540.543187586794"/>
  </r>
  <r>
    <x v="0"/>
    <x v="0"/>
    <x v="1"/>
    <x v="0"/>
    <x v="1"/>
    <x v="8"/>
    <x v="2"/>
    <x v="2"/>
    <x v="176"/>
    <x v="1"/>
    <x v="2"/>
    <n v="-15.513801976329299"/>
    <n v="-22650.150885440798"/>
    <n v="-81540.543187586794"/>
  </r>
  <r>
    <x v="0"/>
    <x v="0"/>
    <x v="1"/>
    <x v="0"/>
    <x v="1"/>
    <x v="9"/>
    <x v="2"/>
    <x v="2"/>
    <x v="176"/>
    <x v="0"/>
    <x v="0"/>
    <n v="-47.700688557834603"/>
    <n v="-69643.005294438495"/>
    <n v="-250714.819059979"/>
  </r>
  <r>
    <x v="0"/>
    <x v="0"/>
    <x v="1"/>
    <x v="0"/>
    <x v="1"/>
    <x v="9"/>
    <x v="2"/>
    <x v="2"/>
    <x v="176"/>
    <x v="0"/>
    <x v="1"/>
    <n v="-17.962225740740799"/>
    <n v="-26224.849581481601"/>
    <n v="-94409.458493333805"/>
  </r>
  <r>
    <x v="0"/>
    <x v="0"/>
    <x v="1"/>
    <x v="0"/>
    <x v="1"/>
    <x v="9"/>
    <x v="2"/>
    <x v="2"/>
    <x v="176"/>
    <x v="0"/>
    <x v="2"/>
    <n v="-19.821081738340801"/>
    <n v="-28938.779337977601"/>
    <n v="-104179.605616719"/>
  </r>
  <r>
    <x v="0"/>
    <x v="0"/>
    <x v="1"/>
    <x v="0"/>
    <x v="1"/>
    <x v="9"/>
    <x v="2"/>
    <x v="2"/>
    <x v="176"/>
    <x v="1"/>
    <x v="0"/>
    <n v="-52.927565422074601"/>
    <n v="-77274.245516228897"/>
    <n v="-278187.28385842399"/>
  </r>
  <r>
    <x v="0"/>
    <x v="0"/>
    <x v="1"/>
    <x v="0"/>
    <x v="1"/>
    <x v="9"/>
    <x v="2"/>
    <x v="2"/>
    <x v="176"/>
    <x v="1"/>
    <x v="1"/>
    <n v="-52.927565422074601"/>
    <n v="-77274.245516228897"/>
    <n v="-278187.28385842399"/>
  </r>
  <r>
    <x v="0"/>
    <x v="0"/>
    <x v="1"/>
    <x v="0"/>
    <x v="1"/>
    <x v="9"/>
    <x v="2"/>
    <x v="2"/>
    <x v="176"/>
    <x v="1"/>
    <x v="2"/>
    <n v="-52.927565422074601"/>
    <n v="-77274.245516228897"/>
    <n v="-278187.28385842399"/>
  </r>
  <r>
    <x v="0"/>
    <x v="0"/>
    <x v="1"/>
    <x v="0"/>
    <x v="1"/>
    <x v="9"/>
    <x v="1"/>
    <x v="1"/>
    <x v="5"/>
    <x v="0"/>
    <x v="0"/>
    <n v="8"/>
    <n v="11680"/>
    <n v="42048"/>
  </r>
  <r>
    <x v="0"/>
    <x v="0"/>
    <x v="1"/>
    <x v="0"/>
    <x v="1"/>
    <x v="9"/>
    <x v="1"/>
    <x v="1"/>
    <x v="5"/>
    <x v="0"/>
    <x v="1"/>
    <n v="8"/>
    <n v="11680"/>
    <n v="42048"/>
  </r>
  <r>
    <x v="0"/>
    <x v="0"/>
    <x v="1"/>
    <x v="0"/>
    <x v="1"/>
    <x v="9"/>
    <x v="1"/>
    <x v="1"/>
    <x v="5"/>
    <x v="0"/>
    <x v="2"/>
    <n v="8"/>
    <n v="11680"/>
    <n v="42048"/>
  </r>
  <r>
    <x v="0"/>
    <x v="0"/>
    <x v="1"/>
    <x v="0"/>
    <x v="1"/>
    <x v="9"/>
    <x v="1"/>
    <x v="1"/>
    <x v="5"/>
    <x v="1"/>
    <x v="0"/>
    <n v="8"/>
    <n v="11680"/>
    <n v="42048"/>
  </r>
  <r>
    <x v="0"/>
    <x v="0"/>
    <x v="1"/>
    <x v="0"/>
    <x v="1"/>
    <x v="9"/>
    <x v="1"/>
    <x v="1"/>
    <x v="5"/>
    <x v="1"/>
    <x v="1"/>
    <n v="8"/>
    <n v="11680"/>
    <n v="42048"/>
  </r>
  <r>
    <x v="0"/>
    <x v="0"/>
    <x v="1"/>
    <x v="0"/>
    <x v="1"/>
    <x v="9"/>
    <x v="1"/>
    <x v="1"/>
    <x v="5"/>
    <x v="1"/>
    <x v="2"/>
    <n v="8"/>
    <n v="11680"/>
    <n v="42048"/>
  </r>
  <r>
    <x v="0"/>
    <x v="0"/>
    <x v="1"/>
    <x v="0"/>
    <x v="1"/>
    <x v="9"/>
    <x v="15"/>
    <x v="1"/>
    <x v="170"/>
    <x v="0"/>
    <x v="0"/>
    <n v="2"/>
    <n v="2920"/>
    <n v="10512"/>
  </r>
  <r>
    <x v="0"/>
    <x v="0"/>
    <x v="1"/>
    <x v="0"/>
    <x v="1"/>
    <x v="9"/>
    <x v="15"/>
    <x v="1"/>
    <x v="170"/>
    <x v="0"/>
    <x v="1"/>
    <n v="2"/>
    <n v="2920"/>
    <n v="10512"/>
  </r>
  <r>
    <x v="0"/>
    <x v="0"/>
    <x v="1"/>
    <x v="0"/>
    <x v="1"/>
    <x v="9"/>
    <x v="15"/>
    <x v="1"/>
    <x v="170"/>
    <x v="0"/>
    <x v="2"/>
    <n v="2"/>
    <n v="2920"/>
    <n v="10512"/>
  </r>
  <r>
    <x v="0"/>
    <x v="0"/>
    <x v="1"/>
    <x v="0"/>
    <x v="1"/>
    <x v="9"/>
    <x v="18"/>
    <x v="1"/>
    <x v="186"/>
    <x v="0"/>
    <x v="0"/>
    <n v="0.33"/>
    <n v="481.8"/>
    <n v="1734.48"/>
  </r>
  <r>
    <x v="0"/>
    <x v="0"/>
    <x v="1"/>
    <x v="0"/>
    <x v="1"/>
    <x v="9"/>
    <x v="18"/>
    <x v="1"/>
    <x v="186"/>
    <x v="0"/>
    <x v="1"/>
    <n v="0.33"/>
    <n v="481.8"/>
    <n v="1734.48"/>
  </r>
  <r>
    <x v="0"/>
    <x v="0"/>
    <x v="1"/>
    <x v="0"/>
    <x v="1"/>
    <x v="9"/>
    <x v="18"/>
    <x v="1"/>
    <x v="186"/>
    <x v="0"/>
    <x v="2"/>
    <n v="0.33"/>
    <n v="481.8"/>
    <n v="1734.48"/>
  </r>
  <r>
    <x v="0"/>
    <x v="0"/>
    <x v="1"/>
    <x v="0"/>
    <x v="1"/>
    <x v="9"/>
    <x v="18"/>
    <x v="1"/>
    <x v="186"/>
    <x v="1"/>
    <x v="0"/>
    <n v="2.3099999999999999E-2"/>
    <n v="33.725999999999999"/>
    <n v="121.4136"/>
  </r>
  <r>
    <x v="0"/>
    <x v="0"/>
    <x v="1"/>
    <x v="0"/>
    <x v="1"/>
    <x v="10"/>
    <x v="3"/>
    <x v="3"/>
    <x v="10"/>
    <x v="0"/>
    <x v="2"/>
    <n v="4.69073092262117"/>
    <n v="6848.4671470269104"/>
    <n v="24654.481729296898"/>
  </r>
  <r>
    <x v="0"/>
    <x v="0"/>
    <x v="1"/>
    <x v="0"/>
    <x v="1"/>
    <x v="10"/>
    <x v="3"/>
    <x v="3"/>
    <x v="10"/>
    <x v="1"/>
    <x v="1"/>
    <n v="45.370058262394203"/>
    <n v="66240.285063095507"/>
    <n v="238465.026227144"/>
  </r>
  <r>
    <x v="0"/>
    <x v="0"/>
    <x v="1"/>
    <x v="0"/>
    <x v="1"/>
    <x v="10"/>
    <x v="3"/>
    <x v="3"/>
    <x v="10"/>
    <x v="1"/>
    <x v="2"/>
    <n v="148.882050684734"/>
    <n v="217367.79399971201"/>
    <n v="782524.058398964"/>
  </r>
  <r>
    <x v="0"/>
    <x v="0"/>
    <x v="1"/>
    <x v="0"/>
    <x v="1"/>
    <x v="10"/>
    <x v="4"/>
    <x v="4"/>
    <x v="11"/>
    <x v="0"/>
    <x v="0"/>
    <n v="7.3889065851255303E-3"/>
    <n v="10.7878036142833"/>
    <n v="38.836093011419798"/>
  </r>
  <r>
    <x v="0"/>
    <x v="0"/>
    <x v="1"/>
    <x v="0"/>
    <x v="1"/>
    <x v="10"/>
    <x v="4"/>
    <x v="4"/>
    <x v="11"/>
    <x v="0"/>
    <x v="1"/>
    <n v="7.3889065851255303E-3"/>
    <n v="10.7878036142833"/>
    <n v="38.836093011419798"/>
  </r>
  <r>
    <x v="0"/>
    <x v="0"/>
    <x v="1"/>
    <x v="0"/>
    <x v="1"/>
    <x v="10"/>
    <x v="4"/>
    <x v="4"/>
    <x v="11"/>
    <x v="0"/>
    <x v="2"/>
    <n v="7.3889065851255303E-3"/>
    <n v="10.7878036142833"/>
    <n v="38.836093011419798"/>
  </r>
  <r>
    <x v="0"/>
    <x v="0"/>
    <x v="1"/>
    <x v="0"/>
    <x v="1"/>
    <x v="10"/>
    <x v="4"/>
    <x v="4"/>
    <x v="11"/>
    <x v="1"/>
    <x v="0"/>
    <n v="9.1174654720722805E-3"/>
    <n v="13.3114995892255"/>
    <n v="47.921398521211898"/>
  </r>
  <r>
    <x v="0"/>
    <x v="0"/>
    <x v="1"/>
    <x v="0"/>
    <x v="1"/>
    <x v="10"/>
    <x v="4"/>
    <x v="4"/>
    <x v="11"/>
    <x v="1"/>
    <x v="1"/>
    <n v="9.1174654720722805E-3"/>
    <n v="13.3114995892255"/>
    <n v="47.921398521211898"/>
  </r>
  <r>
    <x v="0"/>
    <x v="0"/>
    <x v="1"/>
    <x v="0"/>
    <x v="1"/>
    <x v="10"/>
    <x v="4"/>
    <x v="4"/>
    <x v="11"/>
    <x v="1"/>
    <x v="2"/>
    <n v="9.1174654720722805E-3"/>
    <n v="13.3114995892255"/>
    <n v="47.921398521211898"/>
  </r>
  <r>
    <x v="0"/>
    <x v="0"/>
    <x v="1"/>
    <x v="0"/>
    <x v="1"/>
    <x v="10"/>
    <x v="5"/>
    <x v="5"/>
    <x v="12"/>
    <x v="0"/>
    <x v="0"/>
    <n v="35.3471282098564"/>
    <n v="51606.807186390302"/>
    <n v="185784.50587100501"/>
  </r>
  <r>
    <x v="0"/>
    <x v="0"/>
    <x v="1"/>
    <x v="0"/>
    <x v="1"/>
    <x v="10"/>
    <x v="5"/>
    <x v="5"/>
    <x v="12"/>
    <x v="0"/>
    <x v="1"/>
    <n v="60.595076931182398"/>
    <n v="88468.812319526303"/>
    <n v="318487.72435029497"/>
  </r>
  <r>
    <x v="0"/>
    <x v="0"/>
    <x v="1"/>
    <x v="0"/>
    <x v="1"/>
    <x v="10"/>
    <x v="5"/>
    <x v="5"/>
    <x v="12"/>
    <x v="0"/>
    <x v="2"/>
    <n v="97.204602577105106"/>
    <n v="141918.71976257299"/>
    <n v="510907.39114526397"/>
  </r>
  <r>
    <x v="0"/>
    <x v="0"/>
    <x v="1"/>
    <x v="0"/>
    <x v="1"/>
    <x v="10"/>
    <x v="5"/>
    <x v="5"/>
    <x v="12"/>
    <x v="1"/>
    <x v="0"/>
    <n v="85.843025652508402"/>
    <n v="125330.817452662"/>
    <n v="451190.942829584"/>
  </r>
  <r>
    <x v="0"/>
    <x v="0"/>
    <x v="1"/>
    <x v="0"/>
    <x v="1"/>
    <x v="10"/>
    <x v="5"/>
    <x v="5"/>
    <x v="12"/>
    <x v="1"/>
    <x v="1"/>
    <n v="210.399572677717"/>
    <n v="307183.37610946601"/>
    <n v="1105860.1539940799"/>
  </r>
  <r>
    <x v="0"/>
    <x v="0"/>
    <x v="1"/>
    <x v="0"/>
    <x v="1"/>
    <x v="10"/>
    <x v="5"/>
    <x v="5"/>
    <x v="12"/>
    <x v="1"/>
    <x v="2"/>
    <n v="79.531038472176903"/>
    <n v="116115.316169378"/>
    <n v="418015.13820976199"/>
  </r>
  <r>
    <x v="0"/>
    <x v="0"/>
    <x v="1"/>
    <x v="0"/>
    <x v="1"/>
    <x v="10"/>
    <x v="5"/>
    <x v="5"/>
    <x v="13"/>
    <x v="0"/>
    <x v="0"/>
    <n v="109.013663193037"/>
    <n v="159159.948261835"/>
    <n v="572975.81374260504"/>
  </r>
  <r>
    <x v="0"/>
    <x v="0"/>
    <x v="1"/>
    <x v="0"/>
    <x v="1"/>
    <x v="10"/>
    <x v="5"/>
    <x v="5"/>
    <x v="13"/>
    <x v="0"/>
    <x v="1"/>
    <n v="186.880565473779"/>
    <n v="272845.62559171702"/>
    <n v="982244.25213018002"/>
  </r>
  <r>
    <x v="0"/>
    <x v="0"/>
    <x v="1"/>
    <x v="0"/>
    <x v="1"/>
    <x v="10"/>
    <x v="5"/>
    <x v="5"/>
    <x v="13"/>
    <x v="0"/>
    <x v="2"/>
    <n v="299.78757378085299"/>
    <n v="437689.85772004502"/>
    <n v="1575683.4877921599"/>
  </r>
  <r>
    <x v="0"/>
    <x v="0"/>
    <x v="1"/>
    <x v="0"/>
    <x v="1"/>
    <x v="10"/>
    <x v="5"/>
    <x v="5"/>
    <x v="13"/>
    <x v="1"/>
    <x v="0"/>
    <n v="264.74746775452002"/>
    <n v="386531.30292159901"/>
    <n v="1391512.6905177501"/>
  </r>
  <r>
    <x v="0"/>
    <x v="0"/>
    <x v="1"/>
    <x v="0"/>
    <x v="1"/>
    <x v="10"/>
    <x v="5"/>
    <x v="5"/>
    <x v="13"/>
    <x v="1"/>
    <x v="1"/>
    <n v="648.89085233950902"/>
    <n v="947380.644415683"/>
    <n v="3410570.31989646"/>
  </r>
  <r>
    <x v="0"/>
    <x v="0"/>
    <x v="1"/>
    <x v="0"/>
    <x v="1"/>
    <x v="10"/>
    <x v="5"/>
    <x v="5"/>
    <x v="13"/>
    <x v="1"/>
    <x v="2"/>
    <n v="245.280742184334"/>
    <n v="358109.88358912797"/>
    <n v="1289195.5809208599"/>
  </r>
  <r>
    <x v="0"/>
    <x v="0"/>
    <x v="1"/>
    <x v="0"/>
    <x v="1"/>
    <x v="10"/>
    <x v="5"/>
    <x v="5"/>
    <x v="180"/>
    <x v="0"/>
    <x v="0"/>
    <n v="47.037603668841598"/>
    <n v="68674.901356508693"/>
    <n v="247229.644883431"/>
  </r>
  <r>
    <x v="0"/>
    <x v="0"/>
    <x v="1"/>
    <x v="0"/>
    <x v="1"/>
    <x v="10"/>
    <x v="5"/>
    <x v="5"/>
    <x v="180"/>
    <x v="0"/>
    <x v="1"/>
    <n v="80.635892003728401"/>
    <n v="117728.402325444"/>
    <n v="423822.24837159697"/>
  </r>
  <r>
    <x v="0"/>
    <x v="0"/>
    <x v="1"/>
    <x v="0"/>
    <x v="1"/>
    <x v="10"/>
    <x v="5"/>
    <x v="5"/>
    <x v="180"/>
    <x v="0"/>
    <x v="2"/>
    <n v="129.353410089314"/>
    <n v="188855.97873039899"/>
    <n v="679881.52342943603"/>
  </r>
  <r>
    <x v="0"/>
    <x v="0"/>
    <x v="1"/>
    <x v="0"/>
    <x v="1"/>
    <x v="10"/>
    <x v="5"/>
    <x v="5"/>
    <x v="180"/>
    <x v="1"/>
    <x v="0"/>
    <n v="114.234180338615"/>
    <n v="166781.90329437799"/>
    <n v="600414.85185976198"/>
  </r>
  <r>
    <x v="0"/>
    <x v="0"/>
    <x v="1"/>
    <x v="0"/>
    <x v="1"/>
    <x v="10"/>
    <x v="5"/>
    <x v="5"/>
    <x v="180"/>
    <x v="1"/>
    <x v="1"/>
    <n v="279.98573612405698"/>
    <n v="408779.17474112299"/>
    <n v="1471605.02906804"/>
  </r>
  <r>
    <x v="0"/>
    <x v="0"/>
    <x v="1"/>
    <x v="0"/>
    <x v="1"/>
    <x v="10"/>
    <x v="5"/>
    <x v="5"/>
    <x v="180"/>
    <x v="1"/>
    <x v="2"/>
    <n v="105.83460825489399"/>
    <n v="154518.528052145"/>
    <n v="556266.70098772098"/>
  </r>
  <r>
    <x v="0"/>
    <x v="0"/>
    <x v="1"/>
    <x v="0"/>
    <x v="1"/>
    <x v="11"/>
    <x v="5"/>
    <x v="5"/>
    <x v="14"/>
    <x v="0"/>
    <x v="0"/>
    <n v="156.344378698225"/>
    <n v="228262.792899408"/>
    <n v="821746.05443787004"/>
  </r>
  <r>
    <x v="0"/>
    <x v="0"/>
    <x v="1"/>
    <x v="0"/>
    <x v="1"/>
    <x v="11"/>
    <x v="5"/>
    <x v="5"/>
    <x v="14"/>
    <x v="0"/>
    <x v="1"/>
    <n v="268.01893491124298"/>
    <n v="391307.644970414"/>
    <n v="1408707.5218934901"/>
  </r>
  <r>
    <x v="0"/>
    <x v="0"/>
    <x v="1"/>
    <x v="0"/>
    <x v="1"/>
    <x v="11"/>
    <x v="5"/>
    <x v="5"/>
    <x v="14"/>
    <x v="0"/>
    <x v="2"/>
    <n v="429.94704142011801"/>
    <n v="627722.68047337304"/>
    <n v="2259801.6497041401"/>
  </r>
  <r>
    <x v="0"/>
    <x v="0"/>
    <x v="1"/>
    <x v="0"/>
    <x v="1"/>
    <x v="11"/>
    <x v="5"/>
    <x v="5"/>
    <x v="14"/>
    <x v="1"/>
    <x v="0"/>
    <n v="379.69349112425999"/>
    <n v="554352.49704141996"/>
    <n v="1995668.9893491101"/>
  </r>
  <r>
    <x v="0"/>
    <x v="0"/>
    <x v="1"/>
    <x v="0"/>
    <x v="1"/>
    <x v="11"/>
    <x v="5"/>
    <x v="5"/>
    <x v="14"/>
    <x v="1"/>
    <x v="1"/>
    <n v="930.62130177514803"/>
    <n v="1358707.1005917201"/>
    <n v="4891345.5621301802"/>
  </r>
  <r>
    <x v="0"/>
    <x v="0"/>
    <x v="1"/>
    <x v="0"/>
    <x v="1"/>
    <x v="11"/>
    <x v="5"/>
    <x v="5"/>
    <x v="14"/>
    <x v="1"/>
    <x v="2"/>
    <n v="351.77485207100602"/>
    <n v="513591.28402366902"/>
    <n v="1848928.62248521"/>
  </r>
  <r>
    <x v="0"/>
    <x v="0"/>
    <x v="1"/>
    <x v="0"/>
    <x v="1"/>
    <x v="12"/>
    <x v="0"/>
    <x v="1"/>
    <x v="31"/>
    <x v="0"/>
    <x v="0"/>
    <n v="37"/>
    <n v="54020"/>
    <n v="194472"/>
  </r>
  <r>
    <x v="0"/>
    <x v="0"/>
    <x v="1"/>
    <x v="0"/>
    <x v="1"/>
    <x v="12"/>
    <x v="0"/>
    <x v="1"/>
    <x v="31"/>
    <x v="0"/>
    <x v="1"/>
    <n v="37"/>
    <n v="54020"/>
    <n v="194472"/>
  </r>
  <r>
    <x v="0"/>
    <x v="0"/>
    <x v="1"/>
    <x v="0"/>
    <x v="1"/>
    <x v="12"/>
    <x v="0"/>
    <x v="1"/>
    <x v="31"/>
    <x v="0"/>
    <x v="2"/>
    <n v="37"/>
    <n v="54020"/>
    <n v="194472"/>
  </r>
  <r>
    <x v="0"/>
    <x v="0"/>
    <x v="1"/>
    <x v="0"/>
    <x v="1"/>
    <x v="12"/>
    <x v="2"/>
    <x v="2"/>
    <x v="17"/>
    <x v="0"/>
    <x v="0"/>
    <n v="-0.2"/>
    <n v="-292"/>
    <n v="-1051.2"/>
  </r>
  <r>
    <x v="0"/>
    <x v="0"/>
    <x v="1"/>
    <x v="0"/>
    <x v="1"/>
    <x v="12"/>
    <x v="2"/>
    <x v="2"/>
    <x v="17"/>
    <x v="0"/>
    <x v="1"/>
    <n v="-0.2"/>
    <n v="-292"/>
    <n v="-1051.2"/>
  </r>
  <r>
    <x v="0"/>
    <x v="0"/>
    <x v="1"/>
    <x v="0"/>
    <x v="1"/>
    <x v="12"/>
    <x v="2"/>
    <x v="2"/>
    <x v="17"/>
    <x v="0"/>
    <x v="2"/>
    <n v="-0.2"/>
    <n v="-292"/>
    <n v="-1051.2"/>
  </r>
  <r>
    <x v="0"/>
    <x v="0"/>
    <x v="1"/>
    <x v="0"/>
    <x v="1"/>
    <x v="12"/>
    <x v="2"/>
    <x v="2"/>
    <x v="17"/>
    <x v="1"/>
    <x v="0"/>
    <n v="-0.2"/>
    <n v="-292"/>
    <n v="-1051.2"/>
  </r>
  <r>
    <x v="0"/>
    <x v="0"/>
    <x v="1"/>
    <x v="0"/>
    <x v="1"/>
    <x v="12"/>
    <x v="2"/>
    <x v="2"/>
    <x v="17"/>
    <x v="1"/>
    <x v="1"/>
    <n v="-0.2"/>
    <n v="-292"/>
    <n v="-1051.2"/>
  </r>
  <r>
    <x v="0"/>
    <x v="0"/>
    <x v="1"/>
    <x v="0"/>
    <x v="1"/>
    <x v="12"/>
    <x v="2"/>
    <x v="2"/>
    <x v="17"/>
    <x v="1"/>
    <x v="2"/>
    <n v="-0.2"/>
    <n v="-292"/>
    <n v="-1051.2"/>
  </r>
  <r>
    <x v="0"/>
    <x v="0"/>
    <x v="1"/>
    <x v="0"/>
    <x v="1"/>
    <x v="12"/>
    <x v="2"/>
    <x v="2"/>
    <x v="7"/>
    <x v="1"/>
    <x v="0"/>
    <n v="-87.191381761971996"/>
    <n v="-127299.417372479"/>
    <n v="-458277.90254092502"/>
  </r>
  <r>
    <x v="0"/>
    <x v="0"/>
    <x v="1"/>
    <x v="0"/>
    <x v="1"/>
    <x v="12"/>
    <x v="2"/>
    <x v="2"/>
    <x v="7"/>
    <x v="1"/>
    <x v="1"/>
    <n v="-87.191381761971996"/>
    <n v="-127299.417372479"/>
    <n v="-458277.90254092502"/>
  </r>
  <r>
    <x v="0"/>
    <x v="0"/>
    <x v="1"/>
    <x v="0"/>
    <x v="1"/>
    <x v="12"/>
    <x v="2"/>
    <x v="2"/>
    <x v="7"/>
    <x v="1"/>
    <x v="2"/>
    <n v="-87.191381761971996"/>
    <n v="-127299.417372479"/>
    <n v="-458277.90254092502"/>
  </r>
  <r>
    <x v="0"/>
    <x v="0"/>
    <x v="1"/>
    <x v="0"/>
    <x v="1"/>
    <x v="12"/>
    <x v="2"/>
    <x v="2"/>
    <x v="176"/>
    <x v="0"/>
    <x v="0"/>
    <n v="-1.8146469654316499"/>
    <n v="-2649.3845695302098"/>
    <n v="-9537.7844503087599"/>
  </r>
  <r>
    <x v="0"/>
    <x v="0"/>
    <x v="1"/>
    <x v="0"/>
    <x v="1"/>
    <x v="12"/>
    <x v="2"/>
    <x v="2"/>
    <x v="176"/>
    <x v="1"/>
    <x v="0"/>
    <n v="-1.8146469654316499"/>
    <n v="-2649.3845695302098"/>
    <n v="-9537.7844503087599"/>
  </r>
  <r>
    <x v="0"/>
    <x v="0"/>
    <x v="1"/>
    <x v="0"/>
    <x v="1"/>
    <x v="12"/>
    <x v="2"/>
    <x v="2"/>
    <x v="176"/>
    <x v="1"/>
    <x v="1"/>
    <n v="-1.8146469654316499"/>
    <n v="-2649.3845695302098"/>
    <n v="-9537.7844503087599"/>
  </r>
  <r>
    <x v="0"/>
    <x v="0"/>
    <x v="1"/>
    <x v="0"/>
    <x v="1"/>
    <x v="12"/>
    <x v="2"/>
    <x v="2"/>
    <x v="176"/>
    <x v="1"/>
    <x v="2"/>
    <n v="-1.8146469654316499"/>
    <n v="-2649.3845695302098"/>
    <n v="-9537.7844503087599"/>
  </r>
  <r>
    <x v="0"/>
    <x v="0"/>
    <x v="1"/>
    <x v="0"/>
    <x v="1"/>
    <x v="12"/>
    <x v="15"/>
    <x v="1"/>
    <x v="182"/>
    <x v="0"/>
    <x v="1"/>
    <n v="0.38500000000000001"/>
    <n v="562.1"/>
    <n v="2023.56"/>
  </r>
  <r>
    <x v="0"/>
    <x v="0"/>
    <x v="1"/>
    <x v="0"/>
    <x v="1"/>
    <x v="12"/>
    <x v="15"/>
    <x v="1"/>
    <x v="182"/>
    <x v="0"/>
    <x v="2"/>
    <n v="0.38500000000000001"/>
    <n v="562.1"/>
    <n v="2023.56"/>
  </r>
  <r>
    <x v="0"/>
    <x v="0"/>
    <x v="1"/>
    <x v="0"/>
    <x v="1"/>
    <x v="12"/>
    <x v="15"/>
    <x v="1"/>
    <x v="183"/>
    <x v="0"/>
    <x v="1"/>
    <n v="8.5"/>
    <n v="12410"/>
    <n v="44676"/>
  </r>
  <r>
    <x v="0"/>
    <x v="0"/>
    <x v="1"/>
    <x v="0"/>
    <x v="1"/>
    <x v="12"/>
    <x v="15"/>
    <x v="1"/>
    <x v="183"/>
    <x v="0"/>
    <x v="2"/>
    <n v="8.5"/>
    <n v="12410"/>
    <n v="44676"/>
  </r>
  <r>
    <x v="0"/>
    <x v="0"/>
    <x v="1"/>
    <x v="0"/>
    <x v="1"/>
    <x v="12"/>
    <x v="15"/>
    <x v="1"/>
    <x v="184"/>
    <x v="0"/>
    <x v="0"/>
    <n v="0.5"/>
    <n v="730"/>
    <n v="2628"/>
  </r>
  <r>
    <x v="0"/>
    <x v="0"/>
    <x v="1"/>
    <x v="0"/>
    <x v="1"/>
    <x v="12"/>
    <x v="15"/>
    <x v="1"/>
    <x v="184"/>
    <x v="0"/>
    <x v="1"/>
    <n v="0.5"/>
    <n v="730"/>
    <n v="2628"/>
  </r>
  <r>
    <x v="0"/>
    <x v="0"/>
    <x v="1"/>
    <x v="0"/>
    <x v="1"/>
    <x v="12"/>
    <x v="15"/>
    <x v="1"/>
    <x v="184"/>
    <x v="0"/>
    <x v="2"/>
    <n v="0.5"/>
    <n v="730"/>
    <n v="2628"/>
  </r>
  <r>
    <x v="0"/>
    <x v="0"/>
    <x v="1"/>
    <x v="0"/>
    <x v="1"/>
    <x v="13"/>
    <x v="2"/>
    <x v="2"/>
    <x v="7"/>
    <x v="1"/>
    <x v="0"/>
    <n v="-10.397475224109"/>
    <n v="-15180.313827199199"/>
    <n v="-54649.129777916998"/>
  </r>
  <r>
    <x v="0"/>
    <x v="0"/>
    <x v="1"/>
    <x v="0"/>
    <x v="1"/>
    <x v="13"/>
    <x v="2"/>
    <x v="2"/>
    <x v="7"/>
    <x v="1"/>
    <x v="1"/>
    <n v="-10.397475224109"/>
    <n v="-15180.313827199199"/>
    <n v="-54649.129777916998"/>
  </r>
  <r>
    <x v="0"/>
    <x v="0"/>
    <x v="1"/>
    <x v="0"/>
    <x v="1"/>
    <x v="13"/>
    <x v="2"/>
    <x v="2"/>
    <x v="7"/>
    <x v="1"/>
    <x v="2"/>
    <n v="-10.397475224109"/>
    <n v="-15180.313827199199"/>
    <n v="-54649.129777916998"/>
  </r>
  <r>
    <x v="0"/>
    <x v="0"/>
    <x v="1"/>
    <x v="0"/>
    <x v="1"/>
    <x v="13"/>
    <x v="2"/>
    <x v="2"/>
    <x v="176"/>
    <x v="0"/>
    <x v="0"/>
    <n v="-5.4774900991299301E-2"/>
    <n v="-79.9713554472971"/>
    <n v="-287.89687961026902"/>
  </r>
  <r>
    <x v="0"/>
    <x v="0"/>
    <x v="1"/>
    <x v="0"/>
    <x v="1"/>
    <x v="13"/>
    <x v="2"/>
    <x v="2"/>
    <x v="176"/>
    <x v="1"/>
    <x v="0"/>
    <n v="-5.4774900991299301E-2"/>
    <n v="-79.9713554472971"/>
    <n v="-287.89687961026902"/>
  </r>
  <r>
    <x v="0"/>
    <x v="0"/>
    <x v="1"/>
    <x v="0"/>
    <x v="1"/>
    <x v="13"/>
    <x v="2"/>
    <x v="2"/>
    <x v="176"/>
    <x v="1"/>
    <x v="1"/>
    <n v="-5.4774900991299301E-2"/>
    <n v="-79.9713554472971"/>
    <n v="-287.89687961026902"/>
  </r>
  <r>
    <x v="0"/>
    <x v="0"/>
    <x v="1"/>
    <x v="0"/>
    <x v="1"/>
    <x v="13"/>
    <x v="2"/>
    <x v="2"/>
    <x v="176"/>
    <x v="1"/>
    <x v="2"/>
    <n v="-5.4774900991299301E-2"/>
    <n v="-79.9713554472971"/>
    <n v="-287.89687961026902"/>
  </r>
  <r>
    <x v="0"/>
    <x v="0"/>
    <x v="1"/>
    <x v="1"/>
    <x v="2"/>
    <x v="14"/>
    <x v="2"/>
    <x v="8"/>
    <x v="187"/>
    <x v="0"/>
    <x v="0"/>
    <n v="579.34881440224103"/>
    <n v="845849.26902727201"/>
    <n v="3045057.3684981801"/>
  </r>
  <r>
    <x v="0"/>
    <x v="0"/>
    <x v="1"/>
    <x v="1"/>
    <x v="2"/>
    <x v="14"/>
    <x v="2"/>
    <x v="8"/>
    <x v="187"/>
    <x v="0"/>
    <x v="1"/>
    <n v="533.00090925006202"/>
    <n v="778181.32750509004"/>
    <n v="2801452.7790183299"/>
  </r>
  <r>
    <x v="0"/>
    <x v="0"/>
    <x v="1"/>
    <x v="1"/>
    <x v="2"/>
    <x v="14"/>
    <x v="2"/>
    <x v="8"/>
    <x v="187"/>
    <x v="1"/>
    <x v="0"/>
    <n v="101.545677879507"/>
    <n v="148256.68970408"/>
    <n v="533724.08293468796"/>
  </r>
  <r>
    <x v="0"/>
    <x v="0"/>
    <x v="1"/>
    <x v="1"/>
    <x v="2"/>
    <x v="14"/>
    <x v="2"/>
    <x v="8"/>
    <x v="187"/>
    <x v="1"/>
    <x v="1"/>
    <n v="134.710208856799"/>
    <n v="196676.90493092599"/>
    <n v="708036.85775133397"/>
  </r>
  <r>
    <x v="0"/>
    <x v="0"/>
    <x v="1"/>
    <x v="1"/>
    <x v="2"/>
    <x v="14"/>
    <x v="3"/>
    <x v="3"/>
    <x v="32"/>
    <x v="0"/>
    <x v="2"/>
    <n v="673.68822933861702"/>
    <n v="983584.81483438099"/>
    <n v="3540905.3334037699"/>
  </r>
  <r>
    <x v="0"/>
    <x v="0"/>
    <x v="1"/>
    <x v="1"/>
    <x v="2"/>
    <x v="14"/>
    <x v="3"/>
    <x v="3"/>
    <x v="32"/>
    <x v="1"/>
    <x v="1"/>
    <n v="0.21519133338825799"/>
    <n v="314.17934674685699"/>
    <n v="1131.04564828869"/>
  </r>
  <r>
    <x v="0"/>
    <x v="0"/>
    <x v="1"/>
    <x v="1"/>
    <x v="2"/>
    <x v="14"/>
    <x v="3"/>
    <x v="3"/>
    <x v="32"/>
    <x v="1"/>
    <x v="2"/>
    <n v="0.46457345845191"/>
    <n v="678.27724933978902"/>
    <n v="2441.7980976232402"/>
  </r>
  <r>
    <x v="0"/>
    <x v="0"/>
    <x v="1"/>
    <x v="1"/>
    <x v="2"/>
    <x v="14"/>
    <x v="3"/>
    <x v="3"/>
    <x v="188"/>
    <x v="0"/>
    <x v="2"/>
    <n v="1914.9452908492499"/>
    <n v="2795820.1246398999"/>
    <n v="10064952.448703701"/>
  </r>
  <r>
    <x v="0"/>
    <x v="0"/>
    <x v="1"/>
    <x v="1"/>
    <x v="2"/>
    <x v="14"/>
    <x v="3"/>
    <x v="3"/>
    <x v="188"/>
    <x v="1"/>
    <x v="1"/>
    <n v="0.61167705261522598"/>
    <n v="893.04849681822998"/>
    <n v="3214.97458854563"/>
  </r>
  <r>
    <x v="0"/>
    <x v="0"/>
    <x v="1"/>
    <x v="1"/>
    <x v="2"/>
    <x v="14"/>
    <x v="3"/>
    <x v="3"/>
    <x v="188"/>
    <x v="1"/>
    <x v="2"/>
    <n v="1.3205407453673601"/>
    <n v="1927.9894882363401"/>
    <n v="6940.76215765084"/>
  </r>
  <r>
    <x v="0"/>
    <x v="0"/>
    <x v="1"/>
    <x v="1"/>
    <x v="2"/>
    <x v="14"/>
    <x v="5"/>
    <x v="5"/>
    <x v="13"/>
    <x v="0"/>
    <x v="0"/>
    <n v="1959.9976114425999"/>
    <n v="2861596.5127062001"/>
    <n v="10301747.4457423"/>
  </r>
  <r>
    <x v="0"/>
    <x v="0"/>
    <x v="1"/>
    <x v="1"/>
    <x v="2"/>
    <x v="14"/>
    <x v="5"/>
    <x v="5"/>
    <x v="13"/>
    <x v="0"/>
    <x v="1"/>
    <n v="2521.2070841949399"/>
    <n v="3680962.34292462"/>
    <n v="13251464.4345286"/>
  </r>
  <r>
    <x v="0"/>
    <x v="0"/>
    <x v="1"/>
    <x v="1"/>
    <x v="2"/>
    <x v="14"/>
    <x v="5"/>
    <x v="5"/>
    <x v="13"/>
    <x v="0"/>
    <x v="2"/>
    <n v="1542.7966071701101"/>
    <n v="2252483.0464683599"/>
    <n v="8108938.9672860997"/>
  </r>
  <r>
    <x v="0"/>
    <x v="0"/>
    <x v="1"/>
    <x v="1"/>
    <x v="2"/>
    <x v="14"/>
    <x v="5"/>
    <x v="5"/>
    <x v="13"/>
    <x v="1"/>
    <x v="0"/>
    <n v="72.004234239922795"/>
    <n v="105126.181990287"/>
    <n v="378454.25516503397"/>
  </r>
  <r>
    <x v="0"/>
    <x v="0"/>
    <x v="1"/>
    <x v="1"/>
    <x v="2"/>
    <x v="14"/>
    <x v="5"/>
    <x v="5"/>
    <x v="13"/>
    <x v="1"/>
    <x v="1"/>
    <n v="196.95275836214199"/>
    <n v="287551.02720872703"/>
    <n v="1035183.69795142"/>
  </r>
  <r>
    <x v="0"/>
    <x v="0"/>
    <x v="1"/>
    <x v="1"/>
    <x v="2"/>
    <x v="14"/>
    <x v="5"/>
    <x v="5"/>
    <x v="13"/>
    <x v="1"/>
    <x v="2"/>
    <n v="1353.25604939149"/>
    <n v="1975753.8321115801"/>
    <n v="7112713.7956016697"/>
  </r>
  <r>
    <x v="0"/>
    <x v="0"/>
    <x v="1"/>
    <x v="1"/>
    <x v="2"/>
    <x v="16"/>
    <x v="6"/>
    <x v="0"/>
    <x v="34"/>
    <x v="0"/>
    <x v="0"/>
    <n v="95"/>
    <n v="138700"/>
    <n v="499320"/>
  </r>
  <r>
    <x v="0"/>
    <x v="0"/>
    <x v="1"/>
    <x v="1"/>
    <x v="2"/>
    <x v="16"/>
    <x v="6"/>
    <x v="0"/>
    <x v="34"/>
    <x v="0"/>
    <x v="1"/>
    <n v="95"/>
    <n v="138700"/>
    <n v="499320"/>
  </r>
  <r>
    <x v="0"/>
    <x v="0"/>
    <x v="1"/>
    <x v="1"/>
    <x v="2"/>
    <x v="16"/>
    <x v="6"/>
    <x v="0"/>
    <x v="34"/>
    <x v="0"/>
    <x v="2"/>
    <n v="95"/>
    <n v="138700"/>
    <n v="499320"/>
  </r>
  <r>
    <x v="0"/>
    <x v="0"/>
    <x v="1"/>
    <x v="1"/>
    <x v="2"/>
    <x v="16"/>
    <x v="7"/>
    <x v="1"/>
    <x v="35"/>
    <x v="0"/>
    <x v="0"/>
    <n v="13"/>
    <n v="18980"/>
    <n v="68328"/>
  </r>
  <r>
    <x v="0"/>
    <x v="0"/>
    <x v="1"/>
    <x v="1"/>
    <x v="2"/>
    <x v="16"/>
    <x v="7"/>
    <x v="1"/>
    <x v="35"/>
    <x v="0"/>
    <x v="1"/>
    <n v="12.3227730430982"/>
    <n v="17991.248642923401"/>
    <n v="64768.495114524303"/>
  </r>
  <r>
    <x v="0"/>
    <x v="0"/>
    <x v="1"/>
    <x v="1"/>
    <x v="2"/>
    <x v="16"/>
    <x v="7"/>
    <x v="1"/>
    <x v="35"/>
    <x v="0"/>
    <x v="2"/>
    <n v="11.3309831950424"/>
    <n v="16543.235464761899"/>
    <n v="59555.647673142703"/>
  </r>
  <r>
    <x v="0"/>
    <x v="0"/>
    <x v="1"/>
    <x v="1"/>
    <x v="2"/>
    <x v="17"/>
    <x v="2"/>
    <x v="2"/>
    <x v="7"/>
    <x v="0"/>
    <x v="0"/>
    <n v="-7.0730682986650999"/>
    <n v="-10326.679716051"/>
    <n v="-37176.046977783699"/>
  </r>
  <r>
    <x v="0"/>
    <x v="0"/>
    <x v="1"/>
    <x v="1"/>
    <x v="2"/>
    <x v="17"/>
    <x v="2"/>
    <x v="2"/>
    <x v="7"/>
    <x v="0"/>
    <x v="1"/>
    <n v="-7.3340247991321199"/>
    <n v="-10707.6762067329"/>
    <n v="-38547.634344238402"/>
  </r>
  <r>
    <x v="0"/>
    <x v="0"/>
    <x v="1"/>
    <x v="1"/>
    <x v="2"/>
    <x v="17"/>
    <x v="2"/>
    <x v="2"/>
    <x v="7"/>
    <x v="0"/>
    <x v="2"/>
    <n v="-10.478338761725199"/>
    <n v="-15298.3745921189"/>
    <n v="-55074.1485316279"/>
  </r>
  <r>
    <x v="0"/>
    <x v="0"/>
    <x v="1"/>
    <x v="1"/>
    <x v="2"/>
    <x v="17"/>
    <x v="2"/>
    <x v="2"/>
    <x v="7"/>
    <x v="1"/>
    <x v="0"/>
    <n v="-10.815499808350101"/>
    <n v="-15790.6297201911"/>
    <n v="-56846.266992687903"/>
  </r>
  <r>
    <x v="0"/>
    <x v="0"/>
    <x v="1"/>
    <x v="1"/>
    <x v="2"/>
    <x v="17"/>
    <x v="2"/>
    <x v="2"/>
    <x v="7"/>
    <x v="1"/>
    <x v="1"/>
    <n v="-10.815499808350101"/>
    <n v="-15790.6297201911"/>
    <n v="-56846.266992687903"/>
  </r>
  <r>
    <x v="0"/>
    <x v="0"/>
    <x v="1"/>
    <x v="1"/>
    <x v="2"/>
    <x v="17"/>
    <x v="2"/>
    <x v="2"/>
    <x v="7"/>
    <x v="1"/>
    <x v="2"/>
    <n v="-10.815499808350101"/>
    <n v="-15790.6297201911"/>
    <n v="-56846.266992687903"/>
  </r>
  <r>
    <x v="0"/>
    <x v="0"/>
    <x v="1"/>
    <x v="1"/>
    <x v="2"/>
    <x v="18"/>
    <x v="2"/>
    <x v="2"/>
    <x v="36"/>
    <x v="0"/>
    <x v="0"/>
    <n v="-0.98303090301229601"/>
    <n v="-1435.2251183979499"/>
    <n v="-5166.8104262326297"/>
  </r>
  <r>
    <x v="0"/>
    <x v="0"/>
    <x v="1"/>
    <x v="1"/>
    <x v="2"/>
    <x v="18"/>
    <x v="2"/>
    <x v="2"/>
    <x v="36"/>
    <x v="0"/>
    <x v="1"/>
    <n v="-18.473311103764999"/>
    <n v="-26971.034211496899"/>
    <n v="-97095.723161388902"/>
  </r>
  <r>
    <x v="0"/>
    <x v="0"/>
    <x v="1"/>
    <x v="1"/>
    <x v="2"/>
    <x v="18"/>
    <x v="2"/>
    <x v="2"/>
    <x v="36"/>
    <x v="0"/>
    <x v="2"/>
    <n v="-18.473311103764999"/>
    <n v="-26971.034211496899"/>
    <n v="-97095.723161388902"/>
  </r>
  <r>
    <x v="0"/>
    <x v="0"/>
    <x v="1"/>
    <x v="1"/>
    <x v="2"/>
    <x v="18"/>
    <x v="2"/>
    <x v="2"/>
    <x v="36"/>
    <x v="1"/>
    <x v="0"/>
    <n v="-18.473311103764999"/>
    <n v="-26971.034211496899"/>
    <n v="-97095.723161388902"/>
  </r>
  <r>
    <x v="0"/>
    <x v="0"/>
    <x v="1"/>
    <x v="1"/>
    <x v="2"/>
    <x v="18"/>
    <x v="2"/>
    <x v="2"/>
    <x v="36"/>
    <x v="1"/>
    <x v="1"/>
    <n v="-18.473311103764999"/>
    <n v="-26971.034211496899"/>
    <n v="-97095.723161388902"/>
  </r>
  <r>
    <x v="0"/>
    <x v="0"/>
    <x v="1"/>
    <x v="1"/>
    <x v="2"/>
    <x v="18"/>
    <x v="2"/>
    <x v="2"/>
    <x v="36"/>
    <x v="1"/>
    <x v="2"/>
    <n v="-18.473311103764999"/>
    <n v="-26971.034211496899"/>
    <n v="-97095.723161388902"/>
  </r>
  <r>
    <x v="0"/>
    <x v="0"/>
    <x v="1"/>
    <x v="1"/>
    <x v="2"/>
    <x v="18"/>
    <x v="18"/>
    <x v="1"/>
    <x v="189"/>
    <x v="0"/>
    <x v="0"/>
    <n v="0.86693029147661305"/>
    <n v="1265.71822555586"/>
    <n v="4556.5856120010803"/>
  </r>
  <r>
    <x v="0"/>
    <x v="0"/>
    <x v="1"/>
    <x v="1"/>
    <x v="2"/>
    <x v="18"/>
    <x v="18"/>
    <x v="1"/>
    <x v="189"/>
    <x v="0"/>
    <x v="1"/>
    <n v="0.86693029147661305"/>
    <n v="1265.71822555586"/>
    <n v="4556.5856120010803"/>
  </r>
  <r>
    <x v="0"/>
    <x v="0"/>
    <x v="1"/>
    <x v="1"/>
    <x v="2"/>
    <x v="18"/>
    <x v="18"/>
    <x v="1"/>
    <x v="189"/>
    <x v="0"/>
    <x v="2"/>
    <n v="0.86693029147661305"/>
    <n v="1265.71822555586"/>
    <n v="4556.5856120010803"/>
  </r>
  <r>
    <x v="0"/>
    <x v="0"/>
    <x v="1"/>
    <x v="1"/>
    <x v="2"/>
    <x v="18"/>
    <x v="18"/>
    <x v="1"/>
    <x v="189"/>
    <x v="1"/>
    <x v="0"/>
    <n v="0.86693029147661305"/>
    <n v="1265.71822555586"/>
    <n v="4556.5856120010803"/>
  </r>
  <r>
    <x v="0"/>
    <x v="0"/>
    <x v="1"/>
    <x v="1"/>
    <x v="2"/>
    <x v="18"/>
    <x v="18"/>
    <x v="1"/>
    <x v="189"/>
    <x v="1"/>
    <x v="1"/>
    <n v="0.86693029147661305"/>
    <n v="1265.71822555586"/>
    <n v="4556.5856120010803"/>
  </r>
  <r>
    <x v="0"/>
    <x v="0"/>
    <x v="1"/>
    <x v="1"/>
    <x v="2"/>
    <x v="18"/>
    <x v="18"/>
    <x v="1"/>
    <x v="189"/>
    <x v="1"/>
    <x v="2"/>
    <n v="0.86693029147661305"/>
    <n v="1265.71822555586"/>
    <n v="4556.5856120010803"/>
  </r>
  <r>
    <x v="0"/>
    <x v="0"/>
    <x v="1"/>
    <x v="1"/>
    <x v="2"/>
    <x v="19"/>
    <x v="2"/>
    <x v="2"/>
    <x v="36"/>
    <x v="0"/>
    <x v="1"/>
    <n v="-7.3639106951721098"/>
    <n v="-10751.3096149513"/>
    <n v="-38704.714613824603"/>
  </r>
  <r>
    <x v="0"/>
    <x v="0"/>
    <x v="1"/>
    <x v="1"/>
    <x v="2"/>
    <x v="19"/>
    <x v="2"/>
    <x v="2"/>
    <x v="36"/>
    <x v="0"/>
    <x v="2"/>
    <n v="-7.3639106951721098"/>
    <n v="-10751.3096149513"/>
    <n v="-38704.714613824603"/>
  </r>
  <r>
    <x v="0"/>
    <x v="0"/>
    <x v="1"/>
    <x v="1"/>
    <x v="2"/>
    <x v="19"/>
    <x v="2"/>
    <x v="2"/>
    <x v="36"/>
    <x v="1"/>
    <x v="0"/>
    <n v="-7.3639106951721098"/>
    <n v="-10751.3096149513"/>
    <n v="-38704.714613824603"/>
  </r>
  <r>
    <x v="0"/>
    <x v="0"/>
    <x v="1"/>
    <x v="1"/>
    <x v="2"/>
    <x v="19"/>
    <x v="2"/>
    <x v="2"/>
    <x v="36"/>
    <x v="1"/>
    <x v="1"/>
    <n v="-7.3639106951721098"/>
    <n v="-10751.3096149513"/>
    <n v="-38704.714613824603"/>
  </r>
  <r>
    <x v="0"/>
    <x v="0"/>
    <x v="1"/>
    <x v="1"/>
    <x v="2"/>
    <x v="19"/>
    <x v="2"/>
    <x v="2"/>
    <x v="36"/>
    <x v="1"/>
    <x v="2"/>
    <n v="-7.3639106951721098"/>
    <n v="-10751.3096149513"/>
    <n v="-38704.714613824603"/>
  </r>
  <r>
    <x v="0"/>
    <x v="0"/>
    <x v="1"/>
    <x v="1"/>
    <x v="2"/>
    <x v="19"/>
    <x v="14"/>
    <x v="1"/>
    <x v="190"/>
    <x v="0"/>
    <x v="0"/>
    <n v="1.54"/>
    <n v="2248.4"/>
    <n v="8094.24"/>
  </r>
  <r>
    <x v="0"/>
    <x v="0"/>
    <x v="1"/>
    <x v="1"/>
    <x v="2"/>
    <x v="19"/>
    <x v="18"/>
    <x v="1"/>
    <x v="189"/>
    <x v="0"/>
    <x v="0"/>
    <n v="0.21828816774346901"/>
    <n v="318.70072490546499"/>
    <n v="1147.32260965967"/>
  </r>
  <r>
    <x v="0"/>
    <x v="0"/>
    <x v="1"/>
    <x v="1"/>
    <x v="2"/>
    <x v="19"/>
    <x v="18"/>
    <x v="1"/>
    <x v="189"/>
    <x v="0"/>
    <x v="1"/>
    <n v="0.21828816774346901"/>
    <n v="318.70072490546499"/>
    <n v="1147.32260965967"/>
  </r>
  <r>
    <x v="0"/>
    <x v="0"/>
    <x v="1"/>
    <x v="1"/>
    <x v="2"/>
    <x v="19"/>
    <x v="18"/>
    <x v="1"/>
    <x v="189"/>
    <x v="0"/>
    <x v="2"/>
    <n v="0.21828816774346901"/>
    <n v="318.70072490546499"/>
    <n v="1147.32260965967"/>
  </r>
  <r>
    <x v="0"/>
    <x v="0"/>
    <x v="1"/>
    <x v="1"/>
    <x v="2"/>
    <x v="19"/>
    <x v="18"/>
    <x v="1"/>
    <x v="189"/>
    <x v="1"/>
    <x v="0"/>
    <n v="0.21828816774346901"/>
    <n v="318.70072490546499"/>
    <n v="1147.32260965967"/>
  </r>
  <r>
    <x v="0"/>
    <x v="0"/>
    <x v="1"/>
    <x v="1"/>
    <x v="2"/>
    <x v="19"/>
    <x v="18"/>
    <x v="1"/>
    <x v="189"/>
    <x v="1"/>
    <x v="1"/>
    <n v="0.21828816774346901"/>
    <n v="318.70072490546499"/>
    <n v="1147.32260965967"/>
  </r>
  <r>
    <x v="0"/>
    <x v="0"/>
    <x v="1"/>
    <x v="1"/>
    <x v="2"/>
    <x v="19"/>
    <x v="18"/>
    <x v="1"/>
    <x v="189"/>
    <x v="1"/>
    <x v="2"/>
    <n v="0.21828816774346901"/>
    <n v="318.70072490546499"/>
    <n v="1147.32260965967"/>
  </r>
  <r>
    <x v="0"/>
    <x v="0"/>
    <x v="1"/>
    <x v="1"/>
    <x v="2"/>
    <x v="20"/>
    <x v="4"/>
    <x v="4"/>
    <x v="11"/>
    <x v="0"/>
    <x v="0"/>
    <n v="3.0660249894900402"/>
    <n v="4476.39648465545"/>
    <n v="16115.027344759599"/>
  </r>
  <r>
    <x v="0"/>
    <x v="0"/>
    <x v="1"/>
    <x v="1"/>
    <x v="2"/>
    <x v="20"/>
    <x v="4"/>
    <x v="4"/>
    <x v="11"/>
    <x v="0"/>
    <x v="1"/>
    <n v="3.0660249894900402"/>
    <n v="4476.39648465545"/>
    <n v="16115.027344759599"/>
  </r>
  <r>
    <x v="0"/>
    <x v="0"/>
    <x v="1"/>
    <x v="1"/>
    <x v="2"/>
    <x v="20"/>
    <x v="4"/>
    <x v="4"/>
    <x v="11"/>
    <x v="0"/>
    <x v="2"/>
    <n v="3.0660249894900402"/>
    <n v="4476.39648465545"/>
    <n v="16115.027344759599"/>
  </r>
  <r>
    <x v="0"/>
    <x v="0"/>
    <x v="1"/>
    <x v="1"/>
    <x v="2"/>
    <x v="20"/>
    <x v="4"/>
    <x v="4"/>
    <x v="11"/>
    <x v="1"/>
    <x v="0"/>
    <n v="3.7832900790031099"/>
    <n v="5523.60351534455"/>
    <n v="19884.972655240399"/>
  </r>
  <r>
    <x v="0"/>
    <x v="0"/>
    <x v="1"/>
    <x v="1"/>
    <x v="2"/>
    <x v="20"/>
    <x v="4"/>
    <x v="4"/>
    <x v="11"/>
    <x v="1"/>
    <x v="1"/>
    <n v="3.7832900790031099"/>
    <n v="5523.60351534455"/>
    <n v="19884.972655240399"/>
  </r>
  <r>
    <x v="0"/>
    <x v="0"/>
    <x v="1"/>
    <x v="1"/>
    <x v="2"/>
    <x v="20"/>
    <x v="4"/>
    <x v="4"/>
    <x v="11"/>
    <x v="1"/>
    <x v="2"/>
    <n v="3.7832900790031099"/>
    <n v="5523.60351534455"/>
    <n v="19884.972655240399"/>
  </r>
  <r>
    <x v="0"/>
    <x v="0"/>
    <x v="1"/>
    <x v="1"/>
    <x v="2"/>
    <x v="20"/>
    <x v="5"/>
    <x v="5"/>
    <x v="12"/>
    <x v="0"/>
    <x v="0"/>
    <n v="21.513935721812398"/>
    <n v="31410.3461538462"/>
    <n v="113077.246153846"/>
  </r>
  <r>
    <x v="0"/>
    <x v="0"/>
    <x v="1"/>
    <x v="1"/>
    <x v="2"/>
    <x v="20"/>
    <x v="5"/>
    <x v="5"/>
    <x v="12"/>
    <x v="0"/>
    <x v="1"/>
    <n v="36.881032665964199"/>
    <n v="53846.307692307702"/>
    <n v="193846.707692308"/>
  </r>
  <r>
    <x v="0"/>
    <x v="0"/>
    <x v="1"/>
    <x v="1"/>
    <x v="2"/>
    <x v="20"/>
    <x v="5"/>
    <x v="5"/>
    <x v="12"/>
    <x v="0"/>
    <x v="2"/>
    <n v="59.163323234984198"/>
    <n v="86378.451923076893"/>
    <n v="310962.42692307697"/>
  </r>
  <r>
    <x v="0"/>
    <x v="0"/>
    <x v="1"/>
    <x v="1"/>
    <x v="2"/>
    <x v="20"/>
    <x v="5"/>
    <x v="5"/>
    <x v="12"/>
    <x v="1"/>
    <x v="0"/>
    <n v="52.248129610115903"/>
    <n v="76282.269230769205"/>
    <n v="274616.16923076898"/>
  </r>
  <r>
    <x v="0"/>
    <x v="0"/>
    <x v="1"/>
    <x v="1"/>
    <x v="2"/>
    <x v="20"/>
    <x v="5"/>
    <x v="5"/>
    <x v="12"/>
    <x v="1"/>
    <x v="1"/>
    <n v="128.059141201264"/>
    <n v="186966.34615384601"/>
    <n v="673078.84615384601"/>
  </r>
  <r>
    <x v="0"/>
    <x v="0"/>
    <x v="1"/>
    <x v="1"/>
    <x v="2"/>
    <x v="20"/>
    <x v="5"/>
    <x v="5"/>
    <x v="12"/>
    <x v="1"/>
    <x v="2"/>
    <n v="48.406355374077997"/>
    <n v="70673.2788461538"/>
    <n v="254423.80384615401"/>
  </r>
  <r>
    <x v="0"/>
    <x v="0"/>
    <x v="1"/>
    <x v="1"/>
    <x v="2"/>
    <x v="20"/>
    <x v="7"/>
    <x v="1"/>
    <x v="37"/>
    <x v="0"/>
    <x v="0"/>
    <n v="10"/>
    <n v="14600"/>
    <n v="52560"/>
  </r>
  <r>
    <x v="0"/>
    <x v="0"/>
    <x v="1"/>
    <x v="1"/>
    <x v="2"/>
    <x v="20"/>
    <x v="7"/>
    <x v="1"/>
    <x v="37"/>
    <x v="0"/>
    <x v="1"/>
    <n v="10"/>
    <n v="14600"/>
    <n v="52560"/>
  </r>
  <r>
    <x v="0"/>
    <x v="0"/>
    <x v="1"/>
    <x v="1"/>
    <x v="2"/>
    <x v="20"/>
    <x v="7"/>
    <x v="1"/>
    <x v="37"/>
    <x v="0"/>
    <x v="2"/>
    <n v="10"/>
    <n v="14600"/>
    <n v="52560"/>
  </r>
  <r>
    <x v="0"/>
    <x v="0"/>
    <x v="1"/>
    <x v="1"/>
    <x v="2"/>
    <x v="20"/>
    <x v="7"/>
    <x v="1"/>
    <x v="37"/>
    <x v="1"/>
    <x v="0"/>
    <n v="10"/>
    <n v="14600"/>
    <n v="52560"/>
  </r>
  <r>
    <x v="0"/>
    <x v="0"/>
    <x v="1"/>
    <x v="1"/>
    <x v="2"/>
    <x v="20"/>
    <x v="7"/>
    <x v="1"/>
    <x v="37"/>
    <x v="1"/>
    <x v="1"/>
    <n v="10"/>
    <n v="14600"/>
    <n v="52560"/>
  </r>
  <r>
    <x v="0"/>
    <x v="0"/>
    <x v="1"/>
    <x v="1"/>
    <x v="2"/>
    <x v="20"/>
    <x v="7"/>
    <x v="1"/>
    <x v="37"/>
    <x v="1"/>
    <x v="2"/>
    <n v="10"/>
    <n v="14600"/>
    <n v="52560"/>
  </r>
  <r>
    <x v="0"/>
    <x v="0"/>
    <x v="1"/>
    <x v="1"/>
    <x v="2"/>
    <x v="21"/>
    <x v="2"/>
    <x v="2"/>
    <x v="36"/>
    <x v="0"/>
    <x v="1"/>
    <n v="-58.191740261092498"/>
    <n v="-84959.940781195095"/>
    <n v="-305855.78681230202"/>
  </r>
  <r>
    <x v="0"/>
    <x v="0"/>
    <x v="1"/>
    <x v="1"/>
    <x v="2"/>
    <x v="21"/>
    <x v="2"/>
    <x v="2"/>
    <x v="36"/>
    <x v="0"/>
    <x v="2"/>
    <n v="-64.759266290500094"/>
    <n v="-94548.528784130103"/>
    <n v="-340374.70362286799"/>
  </r>
  <r>
    <x v="0"/>
    <x v="0"/>
    <x v="1"/>
    <x v="1"/>
    <x v="2"/>
    <x v="21"/>
    <x v="2"/>
    <x v="2"/>
    <x v="36"/>
    <x v="1"/>
    <x v="0"/>
    <n v="-64.759266290500094"/>
    <n v="-94548.528784130103"/>
    <n v="-340374.70362286799"/>
  </r>
  <r>
    <x v="0"/>
    <x v="0"/>
    <x v="1"/>
    <x v="1"/>
    <x v="2"/>
    <x v="21"/>
    <x v="2"/>
    <x v="2"/>
    <x v="36"/>
    <x v="1"/>
    <x v="1"/>
    <n v="-64.759266290500094"/>
    <n v="-94548.528784130103"/>
    <n v="-340374.70362286799"/>
  </r>
  <r>
    <x v="0"/>
    <x v="0"/>
    <x v="1"/>
    <x v="1"/>
    <x v="2"/>
    <x v="21"/>
    <x v="2"/>
    <x v="2"/>
    <x v="36"/>
    <x v="1"/>
    <x v="2"/>
    <n v="-64.759266290500094"/>
    <n v="-94548.528784130103"/>
    <n v="-340374.70362286799"/>
  </r>
  <r>
    <x v="0"/>
    <x v="0"/>
    <x v="1"/>
    <x v="1"/>
    <x v="2"/>
    <x v="21"/>
    <x v="1"/>
    <x v="1"/>
    <x v="38"/>
    <x v="0"/>
    <x v="0"/>
    <n v="17"/>
    <n v="24820"/>
    <n v="89352"/>
  </r>
  <r>
    <x v="0"/>
    <x v="0"/>
    <x v="1"/>
    <x v="1"/>
    <x v="2"/>
    <x v="21"/>
    <x v="1"/>
    <x v="1"/>
    <x v="38"/>
    <x v="0"/>
    <x v="1"/>
    <n v="17"/>
    <n v="24820"/>
    <n v="89352"/>
  </r>
  <r>
    <x v="0"/>
    <x v="0"/>
    <x v="1"/>
    <x v="1"/>
    <x v="2"/>
    <x v="21"/>
    <x v="1"/>
    <x v="1"/>
    <x v="38"/>
    <x v="0"/>
    <x v="2"/>
    <n v="17"/>
    <n v="24820"/>
    <n v="89352"/>
  </r>
  <r>
    <x v="0"/>
    <x v="0"/>
    <x v="1"/>
    <x v="1"/>
    <x v="2"/>
    <x v="21"/>
    <x v="1"/>
    <x v="1"/>
    <x v="38"/>
    <x v="1"/>
    <x v="0"/>
    <n v="17"/>
    <n v="24820"/>
    <n v="89352"/>
  </r>
  <r>
    <x v="0"/>
    <x v="0"/>
    <x v="1"/>
    <x v="1"/>
    <x v="2"/>
    <x v="21"/>
    <x v="1"/>
    <x v="1"/>
    <x v="38"/>
    <x v="1"/>
    <x v="1"/>
    <n v="17"/>
    <n v="24820"/>
    <n v="89352"/>
  </r>
  <r>
    <x v="0"/>
    <x v="0"/>
    <x v="1"/>
    <x v="1"/>
    <x v="2"/>
    <x v="21"/>
    <x v="1"/>
    <x v="1"/>
    <x v="38"/>
    <x v="1"/>
    <x v="2"/>
    <n v="17"/>
    <n v="24820"/>
    <n v="89352"/>
  </r>
  <r>
    <x v="0"/>
    <x v="0"/>
    <x v="1"/>
    <x v="1"/>
    <x v="2"/>
    <x v="21"/>
    <x v="14"/>
    <x v="1"/>
    <x v="191"/>
    <x v="0"/>
    <x v="0"/>
    <n v="16.636352743020002"/>
    <n v="24289.075004809201"/>
    <n v="87440.670017312994"/>
  </r>
  <r>
    <x v="0"/>
    <x v="0"/>
    <x v="1"/>
    <x v="1"/>
    <x v="2"/>
    <x v="21"/>
    <x v="14"/>
    <x v="1"/>
    <x v="191"/>
    <x v="0"/>
    <x v="1"/>
    <n v="11.63635274302"/>
    <n v="16989.075004809201"/>
    <n v="61160.670017313001"/>
  </r>
  <r>
    <x v="0"/>
    <x v="0"/>
    <x v="1"/>
    <x v="1"/>
    <x v="2"/>
    <x v="21"/>
    <x v="14"/>
    <x v="1"/>
    <x v="191"/>
    <x v="0"/>
    <x v="2"/>
    <n v="6.6363527430199802"/>
    <n v="9689.0750048091795"/>
    <n v="34880.670017313001"/>
  </r>
  <r>
    <x v="0"/>
    <x v="0"/>
    <x v="1"/>
    <x v="1"/>
    <x v="2"/>
    <x v="22"/>
    <x v="2"/>
    <x v="2"/>
    <x v="36"/>
    <x v="0"/>
    <x v="1"/>
    <n v="-19.308744216966002"/>
    <n v="-28190.766556770399"/>
    <n v="-101486.759604373"/>
  </r>
  <r>
    <x v="0"/>
    <x v="0"/>
    <x v="1"/>
    <x v="1"/>
    <x v="2"/>
    <x v="22"/>
    <x v="2"/>
    <x v="2"/>
    <x v="36"/>
    <x v="0"/>
    <x v="2"/>
    <n v="-19.308744216966002"/>
    <n v="-28190.766556770399"/>
    <n v="-101486.759604373"/>
  </r>
  <r>
    <x v="0"/>
    <x v="0"/>
    <x v="1"/>
    <x v="1"/>
    <x v="2"/>
    <x v="22"/>
    <x v="2"/>
    <x v="2"/>
    <x v="36"/>
    <x v="1"/>
    <x v="0"/>
    <n v="-19.308744216966002"/>
    <n v="-28190.766556770399"/>
    <n v="-101486.759604373"/>
  </r>
  <r>
    <x v="0"/>
    <x v="0"/>
    <x v="1"/>
    <x v="1"/>
    <x v="2"/>
    <x v="22"/>
    <x v="2"/>
    <x v="2"/>
    <x v="36"/>
    <x v="1"/>
    <x v="1"/>
    <n v="-19.308744216966002"/>
    <n v="-28190.766556770399"/>
    <n v="-101486.759604373"/>
  </r>
  <r>
    <x v="0"/>
    <x v="0"/>
    <x v="1"/>
    <x v="1"/>
    <x v="2"/>
    <x v="22"/>
    <x v="2"/>
    <x v="2"/>
    <x v="36"/>
    <x v="1"/>
    <x v="2"/>
    <n v="-19.308744216966002"/>
    <n v="-28190.766556770399"/>
    <n v="-101486.759604373"/>
  </r>
  <r>
    <x v="0"/>
    <x v="0"/>
    <x v="1"/>
    <x v="1"/>
    <x v="2"/>
    <x v="22"/>
    <x v="14"/>
    <x v="1"/>
    <x v="192"/>
    <x v="0"/>
    <x v="0"/>
    <n v="1.54"/>
    <n v="2248.4"/>
    <n v="8094.24"/>
  </r>
  <r>
    <x v="0"/>
    <x v="0"/>
    <x v="1"/>
    <x v="1"/>
    <x v="2"/>
    <x v="22"/>
    <x v="18"/>
    <x v="1"/>
    <x v="189"/>
    <x v="0"/>
    <x v="0"/>
    <n v="0.89756854073173797"/>
    <n v="1310.45006946834"/>
    <n v="4717.62025008602"/>
  </r>
  <r>
    <x v="0"/>
    <x v="0"/>
    <x v="1"/>
    <x v="1"/>
    <x v="2"/>
    <x v="22"/>
    <x v="18"/>
    <x v="1"/>
    <x v="189"/>
    <x v="0"/>
    <x v="1"/>
    <n v="0.89756854073173797"/>
    <n v="1310.45006946834"/>
    <n v="4717.62025008602"/>
  </r>
  <r>
    <x v="0"/>
    <x v="0"/>
    <x v="1"/>
    <x v="1"/>
    <x v="2"/>
    <x v="22"/>
    <x v="18"/>
    <x v="1"/>
    <x v="189"/>
    <x v="0"/>
    <x v="2"/>
    <n v="0.89756854073173797"/>
    <n v="1310.45006946834"/>
    <n v="4717.62025008602"/>
  </r>
  <r>
    <x v="0"/>
    <x v="0"/>
    <x v="1"/>
    <x v="1"/>
    <x v="2"/>
    <x v="22"/>
    <x v="18"/>
    <x v="1"/>
    <x v="189"/>
    <x v="1"/>
    <x v="0"/>
    <n v="0.89756854073173797"/>
    <n v="1310.45006946834"/>
    <n v="4717.62025008602"/>
  </r>
  <r>
    <x v="0"/>
    <x v="0"/>
    <x v="1"/>
    <x v="1"/>
    <x v="2"/>
    <x v="22"/>
    <x v="18"/>
    <x v="1"/>
    <x v="189"/>
    <x v="1"/>
    <x v="1"/>
    <n v="0.89756854073173797"/>
    <n v="1310.45006946834"/>
    <n v="4717.62025008602"/>
  </r>
  <r>
    <x v="0"/>
    <x v="0"/>
    <x v="1"/>
    <x v="1"/>
    <x v="2"/>
    <x v="22"/>
    <x v="18"/>
    <x v="1"/>
    <x v="189"/>
    <x v="1"/>
    <x v="2"/>
    <n v="0.89756854073173797"/>
    <n v="1310.45006946834"/>
    <n v="4717.62025008602"/>
  </r>
  <r>
    <x v="0"/>
    <x v="0"/>
    <x v="1"/>
    <x v="1"/>
    <x v="2"/>
    <x v="79"/>
    <x v="14"/>
    <x v="1"/>
    <x v="193"/>
    <x v="0"/>
    <x v="0"/>
    <n v="0.84"/>
    <n v="1226.4000000000001"/>
    <n v="4415.04"/>
  </r>
  <r>
    <x v="0"/>
    <x v="0"/>
    <x v="1"/>
    <x v="2"/>
    <x v="3"/>
    <x v="23"/>
    <x v="2"/>
    <x v="2"/>
    <x v="36"/>
    <x v="1"/>
    <x v="0"/>
    <n v="-445.63691301396398"/>
    <n v="-650629.893000387"/>
    <n v="-2342267.6148013901"/>
  </r>
  <r>
    <x v="0"/>
    <x v="0"/>
    <x v="1"/>
    <x v="2"/>
    <x v="3"/>
    <x v="23"/>
    <x v="2"/>
    <x v="2"/>
    <x v="36"/>
    <x v="1"/>
    <x v="1"/>
    <n v="-445.63691301396398"/>
    <n v="-650629.893000387"/>
    <n v="-2342267.6148013901"/>
  </r>
  <r>
    <x v="0"/>
    <x v="0"/>
    <x v="1"/>
    <x v="2"/>
    <x v="3"/>
    <x v="23"/>
    <x v="2"/>
    <x v="2"/>
    <x v="36"/>
    <x v="1"/>
    <x v="2"/>
    <n v="-445.63691301396398"/>
    <n v="-650629.893000387"/>
    <n v="-2342267.6148013901"/>
  </r>
  <r>
    <x v="0"/>
    <x v="0"/>
    <x v="1"/>
    <x v="2"/>
    <x v="3"/>
    <x v="23"/>
    <x v="1"/>
    <x v="1"/>
    <x v="40"/>
    <x v="0"/>
    <x v="0"/>
    <n v="53"/>
    <n v="77380"/>
    <n v="278568"/>
  </r>
  <r>
    <x v="0"/>
    <x v="0"/>
    <x v="1"/>
    <x v="2"/>
    <x v="3"/>
    <x v="23"/>
    <x v="1"/>
    <x v="1"/>
    <x v="40"/>
    <x v="0"/>
    <x v="1"/>
    <n v="53"/>
    <n v="77380"/>
    <n v="278568"/>
  </r>
  <r>
    <x v="0"/>
    <x v="0"/>
    <x v="1"/>
    <x v="2"/>
    <x v="3"/>
    <x v="23"/>
    <x v="1"/>
    <x v="1"/>
    <x v="40"/>
    <x v="0"/>
    <x v="2"/>
    <n v="53"/>
    <n v="77380"/>
    <n v="278568"/>
  </r>
  <r>
    <x v="0"/>
    <x v="0"/>
    <x v="1"/>
    <x v="2"/>
    <x v="3"/>
    <x v="23"/>
    <x v="1"/>
    <x v="1"/>
    <x v="40"/>
    <x v="1"/>
    <x v="0"/>
    <n v="53"/>
    <n v="77380"/>
    <n v="278568"/>
  </r>
  <r>
    <x v="0"/>
    <x v="0"/>
    <x v="1"/>
    <x v="2"/>
    <x v="3"/>
    <x v="23"/>
    <x v="1"/>
    <x v="1"/>
    <x v="40"/>
    <x v="1"/>
    <x v="1"/>
    <n v="53"/>
    <n v="77380"/>
    <n v="278568"/>
  </r>
  <r>
    <x v="0"/>
    <x v="0"/>
    <x v="1"/>
    <x v="2"/>
    <x v="3"/>
    <x v="23"/>
    <x v="1"/>
    <x v="1"/>
    <x v="40"/>
    <x v="1"/>
    <x v="2"/>
    <n v="53"/>
    <n v="77380"/>
    <n v="278568"/>
  </r>
  <r>
    <x v="0"/>
    <x v="0"/>
    <x v="1"/>
    <x v="2"/>
    <x v="3"/>
    <x v="23"/>
    <x v="1"/>
    <x v="1"/>
    <x v="26"/>
    <x v="0"/>
    <x v="0"/>
    <n v="580.71243748621998"/>
    <n v="847840.15872988"/>
    <n v="3052224.5714275702"/>
  </r>
  <r>
    <x v="0"/>
    <x v="0"/>
    <x v="1"/>
    <x v="2"/>
    <x v="3"/>
    <x v="23"/>
    <x v="1"/>
    <x v="1"/>
    <x v="26"/>
    <x v="0"/>
    <x v="1"/>
    <n v="580.71243748621998"/>
    <n v="847840.15872988"/>
    <n v="3052224.5714275702"/>
  </r>
  <r>
    <x v="0"/>
    <x v="0"/>
    <x v="1"/>
    <x v="2"/>
    <x v="3"/>
    <x v="23"/>
    <x v="1"/>
    <x v="1"/>
    <x v="26"/>
    <x v="0"/>
    <x v="2"/>
    <n v="580.71243748621998"/>
    <n v="847840.15872988"/>
    <n v="3052224.5714275702"/>
  </r>
  <r>
    <x v="0"/>
    <x v="0"/>
    <x v="1"/>
    <x v="2"/>
    <x v="3"/>
    <x v="23"/>
    <x v="1"/>
    <x v="1"/>
    <x v="26"/>
    <x v="1"/>
    <x v="0"/>
    <n v="580.71243748621998"/>
    <n v="847840.15872988"/>
    <n v="3052224.5714275702"/>
  </r>
  <r>
    <x v="0"/>
    <x v="0"/>
    <x v="1"/>
    <x v="2"/>
    <x v="3"/>
    <x v="23"/>
    <x v="1"/>
    <x v="1"/>
    <x v="26"/>
    <x v="1"/>
    <x v="1"/>
    <n v="580.71243748621998"/>
    <n v="847840.15872988"/>
    <n v="3052224.5714275702"/>
  </r>
  <r>
    <x v="0"/>
    <x v="0"/>
    <x v="1"/>
    <x v="2"/>
    <x v="3"/>
    <x v="23"/>
    <x v="1"/>
    <x v="1"/>
    <x v="26"/>
    <x v="1"/>
    <x v="2"/>
    <n v="580.71243748621998"/>
    <n v="847840.15872988"/>
    <n v="3052224.5714275702"/>
  </r>
  <r>
    <x v="0"/>
    <x v="0"/>
    <x v="1"/>
    <x v="2"/>
    <x v="3"/>
    <x v="23"/>
    <x v="1"/>
    <x v="1"/>
    <x v="168"/>
    <x v="0"/>
    <x v="0"/>
    <n v="238.690528440073"/>
    <n v="348488.17152250698"/>
    <n v="1254557.4174810301"/>
  </r>
  <r>
    <x v="0"/>
    <x v="0"/>
    <x v="1"/>
    <x v="2"/>
    <x v="3"/>
    <x v="23"/>
    <x v="1"/>
    <x v="1"/>
    <x v="168"/>
    <x v="0"/>
    <x v="1"/>
    <n v="238.690528440073"/>
    <n v="348488.17152250698"/>
    <n v="1254557.4174810301"/>
  </r>
  <r>
    <x v="0"/>
    <x v="0"/>
    <x v="1"/>
    <x v="2"/>
    <x v="3"/>
    <x v="23"/>
    <x v="1"/>
    <x v="1"/>
    <x v="168"/>
    <x v="0"/>
    <x v="2"/>
    <n v="238.690528440073"/>
    <n v="348488.17152250698"/>
    <n v="1254557.4174810301"/>
  </r>
  <r>
    <x v="0"/>
    <x v="0"/>
    <x v="1"/>
    <x v="2"/>
    <x v="3"/>
    <x v="23"/>
    <x v="1"/>
    <x v="1"/>
    <x v="168"/>
    <x v="1"/>
    <x v="0"/>
    <n v="238.690528440073"/>
    <n v="348488.17152250698"/>
    <n v="1254557.4174810301"/>
  </r>
  <r>
    <x v="0"/>
    <x v="0"/>
    <x v="1"/>
    <x v="2"/>
    <x v="3"/>
    <x v="23"/>
    <x v="1"/>
    <x v="1"/>
    <x v="168"/>
    <x v="1"/>
    <x v="1"/>
    <n v="238.690528440073"/>
    <n v="348488.17152250698"/>
    <n v="1254557.4174810301"/>
  </r>
  <r>
    <x v="0"/>
    <x v="0"/>
    <x v="1"/>
    <x v="2"/>
    <x v="3"/>
    <x v="23"/>
    <x v="1"/>
    <x v="1"/>
    <x v="168"/>
    <x v="1"/>
    <x v="2"/>
    <n v="238.690528440073"/>
    <n v="348488.17152250698"/>
    <n v="1254557.4174810301"/>
  </r>
  <r>
    <x v="0"/>
    <x v="0"/>
    <x v="1"/>
    <x v="2"/>
    <x v="3"/>
    <x v="23"/>
    <x v="18"/>
    <x v="1"/>
    <x v="194"/>
    <x v="0"/>
    <x v="0"/>
    <n v="43"/>
    <n v="62780"/>
    <n v="226008"/>
  </r>
  <r>
    <x v="0"/>
    <x v="0"/>
    <x v="1"/>
    <x v="2"/>
    <x v="3"/>
    <x v="23"/>
    <x v="18"/>
    <x v="1"/>
    <x v="194"/>
    <x v="0"/>
    <x v="1"/>
    <n v="43"/>
    <n v="62780"/>
    <n v="226008"/>
  </r>
  <r>
    <x v="0"/>
    <x v="0"/>
    <x v="1"/>
    <x v="2"/>
    <x v="3"/>
    <x v="23"/>
    <x v="18"/>
    <x v="1"/>
    <x v="194"/>
    <x v="0"/>
    <x v="2"/>
    <n v="43"/>
    <n v="62780"/>
    <n v="226008"/>
  </r>
  <r>
    <x v="0"/>
    <x v="0"/>
    <x v="1"/>
    <x v="2"/>
    <x v="3"/>
    <x v="23"/>
    <x v="18"/>
    <x v="1"/>
    <x v="195"/>
    <x v="0"/>
    <x v="0"/>
    <n v="81.400000000000006"/>
    <n v="118844"/>
    <n v="427838.4"/>
  </r>
  <r>
    <x v="0"/>
    <x v="0"/>
    <x v="1"/>
    <x v="2"/>
    <x v="3"/>
    <x v="23"/>
    <x v="18"/>
    <x v="1"/>
    <x v="195"/>
    <x v="0"/>
    <x v="1"/>
    <n v="81.400000000000006"/>
    <n v="118844"/>
    <n v="427838.4"/>
  </r>
  <r>
    <x v="0"/>
    <x v="0"/>
    <x v="1"/>
    <x v="2"/>
    <x v="3"/>
    <x v="23"/>
    <x v="18"/>
    <x v="1"/>
    <x v="195"/>
    <x v="0"/>
    <x v="2"/>
    <n v="81.400000000000006"/>
    <n v="118844"/>
    <n v="427838.4"/>
  </r>
  <r>
    <x v="0"/>
    <x v="0"/>
    <x v="1"/>
    <x v="2"/>
    <x v="3"/>
    <x v="23"/>
    <x v="18"/>
    <x v="1"/>
    <x v="196"/>
    <x v="0"/>
    <x v="0"/>
    <n v="27"/>
    <n v="39420"/>
    <n v="141912"/>
  </r>
  <r>
    <x v="0"/>
    <x v="0"/>
    <x v="1"/>
    <x v="2"/>
    <x v="3"/>
    <x v="23"/>
    <x v="18"/>
    <x v="1"/>
    <x v="196"/>
    <x v="0"/>
    <x v="1"/>
    <n v="27"/>
    <n v="39420"/>
    <n v="141912"/>
  </r>
  <r>
    <x v="0"/>
    <x v="0"/>
    <x v="1"/>
    <x v="2"/>
    <x v="3"/>
    <x v="23"/>
    <x v="18"/>
    <x v="1"/>
    <x v="196"/>
    <x v="0"/>
    <x v="2"/>
    <n v="27"/>
    <n v="39420"/>
    <n v="141912"/>
  </r>
  <r>
    <x v="0"/>
    <x v="0"/>
    <x v="1"/>
    <x v="2"/>
    <x v="3"/>
    <x v="23"/>
    <x v="7"/>
    <x v="1"/>
    <x v="46"/>
    <x v="0"/>
    <x v="0"/>
    <n v="657.10128844632504"/>
    <n v="959367.881131634"/>
    <n v="3453724.3720738799"/>
  </r>
  <r>
    <x v="0"/>
    <x v="0"/>
    <x v="1"/>
    <x v="2"/>
    <x v="3"/>
    <x v="23"/>
    <x v="7"/>
    <x v="1"/>
    <x v="46"/>
    <x v="0"/>
    <x v="1"/>
    <n v="681.58411063547203"/>
    <n v="995112.80152778898"/>
    <n v="3582406.0855000401"/>
  </r>
  <r>
    <x v="0"/>
    <x v="0"/>
    <x v="1"/>
    <x v="2"/>
    <x v="3"/>
    <x v="23"/>
    <x v="7"/>
    <x v="1"/>
    <x v="46"/>
    <x v="0"/>
    <x v="2"/>
    <n v="686.02566519639004"/>
    <n v="1001597.47118673"/>
    <n v="3605750.89627223"/>
  </r>
  <r>
    <x v="0"/>
    <x v="0"/>
    <x v="1"/>
    <x v="2"/>
    <x v="3"/>
    <x v="24"/>
    <x v="8"/>
    <x v="0"/>
    <x v="51"/>
    <x v="0"/>
    <x v="0"/>
    <n v="142.27500000000001"/>
    <n v="207721.5"/>
    <n v="747797.4"/>
  </r>
  <r>
    <x v="0"/>
    <x v="0"/>
    <x v="1"/>
    <x v="2"/>
    <x v="3"/>
    <x v="24"/>
    <x v="8"/>
    <x v="0"/>
    <x v="51"/>
    <x v="0"/>
    <x v="1"/>
    <n v="142.27500000000001"/>
    <n v="207721.5"/>
    <n v="747797.4"/>
  </r>
  <r>
    <x v="0"/>
    <x v="0"/>
    <x v="1"/>
    <x v="2"/>
    <x v="3"/>
    <x v="24"/>
    <x v="8"/>
    <x v="0"/>
    <x v="51"/>
    <x v="0"/>
    <x v="2"/>
    <n v="142.27500000000001"/>
    <n v="207721.5"/>
    <n v="747797.4"/>
  </r>
  <r>
    <x v="0"/>
    <x v="0"/>
    <x v="1"/>
    <x v="2"/>
    <x v="3"/>
    <x v="24"/>
    <x v="8"/>
    <x v="0"/>
    <x v="51"/>
    <x v="1"/>
    <x v="0"/>
    <n v="142.27500000000001"/>
    <n v="207721.5"/>
    <n v="747797.4"/>
  </r>
  <r>
    <x v="0"/>
    <x v="0"/>
    <x v="1"/>
    <x v="2"/>
    <x v="3"/>
    <x v="24"/>
    <x v="8"/>
    <x v="0"/>
    <x v="51"/>
    <x v="1"/>
    <x v="1"/>
    <n v="142.27500000000001"/>
    <n v="207721.5"/>
    <n v="747797.4"/>
  </r>
  <r>
    <x v="0"/>
    <x v="0"/>
    <x v="1"/>
    <x v="2"/>
    <x v="3"/>
    <x v="24"/>
    <x v="8"/>
    <x v="0"/>
    <x v="51"/>
    <x v="1"/>
    <x v="2"/>
    <n v="142.27500000000001"/>
    <n v="207721.5"/>
    <n v="747797.4"/>
  </r>
  <r>
    <x v="0"/>
    <x v="0"/>
    <x v="1"/>
    <x v="2"/>
    <x v="3"/>
    <x v="24"/>
    <x v="8"/>
    <x v="0"/>
    <x v="52"/>
    <x v="0"/>
    <x v="0"/>
    <n v="14.240211968112"/>
    <n v="20790.709473443501"/>
    <n v="74846.554104396593"/>
  </r>
  <r>
    <x v="0"/>
    <x v="0"/>
    <x v="1"/>
    <x v="2"/>
    <x v="3"/>
    <x v="24"/>
    <x v="8"/>
    <x v="0"/>
    <x v="52"/>
    <x v="0"/>
    <x v="1"/>
    <n v="74.990211968112007"/>
    <n v="109485.709473444"/>
    <n v="394148.55410439702"/>
  </r>
  <r>
    <x v="0"/>
    <x v="0"/>
    <x v="1"/>
    <x v="2"/>
    <x v="3"/>
    <x v="24"/>
    <x v="8"/>
    <x v="0"/>
    <x v="52"/>
    <x v="0"/>
    <x v="2"/>
    <n v="71.268981429203905"/>
    <n v="104052.71288663799"/>
    <n v="374589.766391896"/>
  </r>
  <r>
    <x v="0"/>
    <x v="0"/>
    <x v="1"/>
    <x v="2"/>
    <x v="3"/>
    <x v="24"/>
    <x v="18"/>
    <x v="1"/>
    <x v="197"/>
    <x v="0"/>
    <x v="0"/>
    <n v="140"/>
    <n v="204400"/>
    <n v="735840"/>
  </r>
  <r>
    <x v="0"/>
    <x v="0"/>
    <x v="1"/>
    <x v="2"/>
    <x v="3"/>
    <x v="24"/>
    <x v="18"/>
    <x v="1"/>
    <x v="197"/>
    <x v="0"/>
    <x v="1"/>
    <n v="140"/>
    <n v="204400"/>
    <n v="735840"/>
  </r>
  <r>
    <x v="0"/>
    <x v="0"/>
    <x v="1"/>
    <x v="2"/>
    <x v="3"/>
    <x v="24"/>
    <x v="18"/>
    <x v="1"/>
    <x v="197"/>
    <x v="0"/>
    <x v="2"/>
    <n v="140"/>
    <n v="204400"/>
    <n v="735840"/>
  </r>
  <r>
    <x v="0"/>
    <x v="0"/>
    <x v="1"/>
    <x v="2"/>
    <x v="3"/>
    <x v="24"/>
    <x v="18"/>
    <x v="1"/>
    <x v="198"/>
    <x v="0"/>
    <x v="0"/>
    <n v="70"/>
    <n v="102200"/>
    <n v="367920"/>
  </r>
  <r>
    <x v="0"/>
    <x v="0"/>
    <x v="1"/>
    <x v="2"/>
    <x v="3"/>
    <x v="24"/>
    <x v="18"/>
    <x v="1"/>
    <x v="198"/>
    <x v="0"/>
    <x v="1"/>
    <n v="70"/>
    <n v="102200"/>
    <n v="367920"/>
  </r>
  <r>
    <x v="0"/>
    <x v="0"/>
    <x v="1"/>
    <x v="2"/>
    <x v="3"/>
    <x v="24"/>
    <x v="18"/>
    <x v="1"/>
    <x v="198"/>
    <x v="0"/>
    <x v="2"/>
    <n v="70"/>
    <n v="102200"/>
    <n v="367920"/>
  </r>
  <r>
    <x v="0"/>
    <x v="0"/>
    <x v="1"/>
    <x v="2"/>
    <x v="3"/>
    <x v="25"/>
    <x v="2"/>
    <x v="2"/>
    <x v="54"/>
    <x v="1"/>
    <x v="0"/>
    <n v="-14.814814814814801"/>
    <n v="-21629.629629629599"/>
    <n v="-77866.666666666701"/>
  </r>
  <r>
    <x v="0"/>
    <x v="0"/>
    <x v="1"/>
    <x v="2"/>
    <x v="3"/>
    <x v="25"/>
    <x v="2"/>
    <x v="2"/>
    <x v="54"/>
    <x v="1"/>
    <x v="1"/>
    <n v="-14.814814814814801"/>
    <n v="-21629.629629629599"/>
    <n v="-77866.666666666701"/>
  </r>
  <r>
    <x v="0"/>
    <x v="0"/>
    <x v="1"/>
    <x v="2"/>
    <x v="3"/>
    <x v="25"/>
    <x v="2"/>
    <x v="2"/>
    <x v="54"/>
    <x v="1"/>
    <x v="2"/>
    <n v="-14.814814814814801"/>
    <n v="-21629.629629629599"/>
    <n v="-77866.666666666701"/>
  </r>
  <r>
    <x v="0"/>
    <x v="0"/>
    <x v="1"/>
    <x v="2"/>
    <x v="3"/>
    <x v="25"/>
    <x v="1"/>
    <x v="1"/>
    <x v="55"/>
    <x v="0"/>
    <x v="0"/>
    <n v="41.5"/>
    <n v="60590"/>
    <n v="218124"/>
  </r>
  <r>
    <x v="0"/>
    <x v="0"/>
    <x v="1"/>
    <x v="2"/>
    <x v="3"/>
    <x v="25"/>
    <x v="1"/>
    <x v="1"/>
    <x v="55"/>
    <x v="0"/>
    <x v="1"/>
    <n v="41.5"/>
    <n v="60590"/>
    <n v="218124"/>
  </r>
  <r>
    <x v="0"/>
    <x v="0"/>
    <x v="1"/>
    <x v="2"/>
    <x v="3"/>
    <x v="25"/>
    <x v="1"/>
    <x v="1"/>
    <x v="55"/>
    <x v="0"/>
    <x v="2"/>
    <n v="41.5"/>
    <n v="60590"/>
    <n v="218124"/>
  </r>
  <r>
    <x v="0"/>
    <x v="0"/>
    <x v="1"/>
    <x v="2"/>
    <x v="3"/>
    <x v="25"/>
    <x v="1"/>
    <x v="1"/>
    <x v="55"/>
    <x v="1"/>
    <x v="0"/>
    <n v="41.5"/>
    <n v="60590"/>
    <n v="218124"/>
  </r>
  <r>
    <x v="0"/>
    <x v="0"/>
    <x v="1"/>
    <x v="2"/>
    <x v="3"/>
    <x v="25"/>
    <x v="1"/>
    <x v="1"/>
    <x v="55"/>
    <x v="1"/>
    <x v="1"/>
    <n v="41.5"/>
    <n v="60590"/>
    <n v="218124"/>
  </r>
  <r>
    <x v="0"/>
    <x v="0"/>
    <x v="1"/>
    <x v="2"/>
    <x v="3"/>
    <x v="25"/>
    <x v="1"/>
    <x v="1"/>
    <x v="55"/>
    <x v="1"/>
    <x v="2"/>
    <n v="41.5"/>
    <n v="60590"/>
    <n v="218124"/>
  </r>
  <r>
    <x v="0"/>
    <x v="0"/>
    <x v="1"/>
    <x v="2"/>
    <x v="3"/>
    <x v="25"/>
    <x v="1"/>
    <x v="1"/>
    <x v="26"/>
    <x v="0"/>
    <x v="0"/>
    <n v="278.90981187328299"/>
    <n v="407208.32533499302"/>
    <n v="1465949.97120597"/>
  </r>
  <r>
    <x v="0"/>
    <x v="0"/>
    <x v="1"/>
    <x v="2"/>
    <x v="3"/>
    <x v="25"/>
    <x v="1"/>
    <x v="1"/>
    <x v="26"/>
    <x v="0"/>
    <x v="1"/>
    <n v="278.90981187328299"/>
    <n v="407208.32533499302"/>
    <n v="1465949.97120597"/>
  </r>
  <r>
    <x v="0"/>
    <x v="0"/>
    <x v="1"/>
    <x v="2"/>
    <x v="3"/>
    <x v="25"/>
    <x v="1"/>
    <x v="1"/>
    <x v="26"/>
    <x v="0"/>
    <x v="2"/>
    <n v="278.90981187328299"/>
    <n v="407208.32533499302"/>
    <n v="1465949.97120597"/>
  </r>
  <r>
    <x v="0"/>
    <x v="0"/>
    <x v="1"/>
    <x v="2"/>
    <x v="3"/>
    <x v="25"/>
    <x v="1"/>
    <x v="1"/>
    <x v="26"/>
    <x v="1"/>
    <x v="0"/>
    <n v="278.90981187328299"/>
    <n v="407208.32533499302"/>
    <n v="1465949.97120597"/>
  </r>
  <r>
    <x v="0"/>
    <x v="0"/>
    <x v="1"/>
    <x v="2"/>
    <x v="3"/>
    <x v="25"/>
    <x v="1"/>
    <x v="1"/>
    <x v="26"/>
    <x v="1"/>
    <x v="1"/>
    <n v="278.90981187328299"/>
    <n v="407208.32533499302"/>
    <n v="1465949.97120597"/>
  </r>
  <r>
    <x v="0"/>
    <x v="0"/>
    <x v="1"/>
    <x v="2"/>
    <x v="3"/>
    <x v="25"/>
    <x v="1"/>
    <x v="1"/>
    <x v="26"/>
    <x v="1"/>
    <x v="2"/>
    <n v="278.90981187328299"/>
    <n v="407208.32533499302"/>
    <n v="1465949.97120597"/>
  </r>
  <r>
    <x v="0"/>
    <x v="0"/>
    <x v="1"/>
    <x v="2"/>
    <x v="3"/>
    <x v="25"/>
    <x v="1"/>
    <x v="1"/>
    <x v="168"/>
    <x v="0"/>
    <x v="0"/>
    <n v="105.445131071869"/>
    <n v="153949.891364929"/>
    <n v="554219.60891374305"/>
  </r>
  <r>
    <x v="0"/>
    <x v="0"/>
    <x v="1"/>
    <x v="2"/>
    <x v="3"/>
    <x v="25"/>
    <x v="1"/>
    <x v="1"/>
    <x v="168"/>
    <x v="0"/>
    <x v="1"/>
    <n v="105.445131071869"/>
    <n v="153949.891364929"/>
    <n v="554219.60891374305"/>
  </r>
  <r>
    <x v="0"/>
    <x v="0"/>
    <x v="1"/>
    <x v="2"/>
    <x v="3"/>
    <x v="25"/>
    <x v="1"/>
    <x v="1"/>
    <x v="168"/>
    <x v="0"/>
    <x v="2"/>
    <n v="105.445131071869"/>
    <n v="153949.891364929"/>
    <n v="554219.60891374305"/>
  </r>
  <r>
    <x v="0"/>
    <x v="0"/>
    <x v="1"/>
    <x v="2"/>
    <x v="3"/>
    <x v="25"/>
    <x v="1"/>
    <x v="1"/>
    <x v="168"/>
    <x v="1"/>
    <x v="0"/>
    <n v="105.445131071869"/>
    <n v="153949.891364929"/>
    <n v="554219.60891374305"/>
  </r>
  <r>
    <x v="0"/>
    <x v="0"/>
    <x v="1"/>
    <x v="2"/>
    <x v="3"/>
    <x v="25"/>
    <x v="1"/>
    <x v="1"/>
    <x v="168"/>
    <x v="1"/>
    <x v="1"/>
    <n v="105.445131071869"/>
    <n v="153949.891364929"/>
    <n v="554219.60891374305"/>
  </r>
  <r>
    <x v="0"/>
    <x v="0"/>
    <x v="1"/>
    <x v="2"/>
    <x v="3"/>
    <x v="25"/>
    <x v="1"/>
    <x v="1"/>
    <x v="168"/>
    <x v="1"/>
    <x v="2"/>
    <n v="105.445131071869"/>
    <n v="153949.891364929"/>
    <n v="554219.60891374305"/>
  </r>
  <r>
    <x v="0"/>
    <x v="0"/>
    <x v="1"/>
    <x v="2"/>
    <x v="3"/>
    <x v="25"/>
    <x v="15"/>
    <x v="1"/>
    <x v="199"/>
    <x v="0"/>
    <x v="0"/>
    <n v="234"/>
    <n v="341640"/>
    <n v="1229904"/>
  </r>
  <r>
    <x v="0"/>
    <x v="0"/>
    <x v="1"/>
    <x v="2"/>
    <x v="3"/>
    <x v="25"/>
    <x v="15"/>
    <x v="1"/>
    <x v="199"/>
    <x v="0"/>
    <x v="1"/>
    <n v="234"/>
    <n v="341640"/>
    <n v="1229904"/>
  </r>
  <r>
    <x v="0"/>
    <x v="0"/>
    <x v="1"/>
    <x v="2"/>
    <x v="3"/>
    <x v="25"/>
    <x v="15"/>
    <x v="1"/>
    <x v="199"/>
    <x v="0"/>
    <x v="2"/>
    <n v="234"/>
    <n v="341640"/>
    <n v="1229904"/>
  </r>
  <r>
    <x v="0"/>
    <x v="0"/>
    <x v="1"/>
    <x v="2"/>
    <x v="3"/>
    <x v="25"/>
    <x v="15"/>
    <x v="1"/>
    <x v="200"/>
    <x v="0"/>
    <x v="0"/>
    <n v="46"/>
    <n v="67160"/>
    <n v="241776"/>
  </r>
  <r>
    <x v="0"/>
    <x v="0"/>
    <x v="1"/>
    <x v="2"/>
    <x v="3"/>
    <x v="25"/>
    <x v="15"/>
    <x v="1"/>
    <x v="200"/>
    <x v="0"/>
    <x v="1"/>
    <n v="46"/>
    <n v="67160"/>
    <n v="241776"/>
  </r>
  <r>
    <x v="0"/>
    <x v="0"/>
    <x v="1"/>
    <x v="2"/>
    <x v="3"/>
    <x v="25"/>
    <x v="15"/>
    <x v="1"/>
    <x v="200"/>
    <x v="0"/>
    <x v="2"/>
    <n v="46"/>
    <n v="67160"/>
    <n v="241776"/>
  </r>
  <r>
    <x v="0"/>
    <x v="0"/>
    <x v="1"/>
    <x v="2"/>
    <x v="3"/>
    <x v="25"/>
    <x v="15"/>
    <x v="1"/>
    <x v="201"/>
    <x v="0"/>
    <x v="0"/>
    <n v="102"/>
    <n v="148920"/>
    <n v="536112"/>
  </r>
  <r>
    <x v="0"/>
    <x v="0"/>
    <x v="1"/>
    <x v="2"/>
    <x v="3"/>
    <x v="25"/>
    <x v="15"/>
    <x v="1"/>
    <x v="201"/>
    <x v="0"/>
    <x v="1"/>
    <n v="102"/>
    <n v="148920"/>
    <n v="536112"/>
  </r>
  <r>
    <x v="0"/>
    <x v="0"/>
    <x v="1"/>
    <x v="2"/>
    <x v="3"/>
    <x v="25"/>
    <x v="15"/>
    <x v="1"/>
    <x v="201"/>
    <x v="0"/>
    <x v="2"/>
    <n v="102"/>
    <n v="148920"/>
    <n v="536112"/>
  </r>
  <r>
    <x v="0"/>
    <x v="0"/>
    <x v="1"/>
    <x v="2"/>
    <x v="3"/>
    <x v="25"/>
    <x v="9"/>
    <x v="1"/>
    <x v="56"/>
    <x v="0"/>
    <x v="0"/>
    <n v="1.6"/>
    <n v="2336"/>
    <n v="8409.6"/>
  </r>
  <r>
    <x v="0"/>
    <x v="0"/>
    <x v="1"/>
    <x v="2"/>
    <x v="3"/>
    <x v="25"/>
    <x v="9"/>
    <x v="1"/>
    <x v="56"/>
    <x v="0"/>
    <x v="1"/>
    <n v="1.6"/>
    <n v="2336"/>
    <n v="8409.6"/>
  </r>
  <r>
    <x v="0"/>
    <x v="0"/>
    <x v="1"/>
    <x v="2"/>
    <x v="3"/>
    <x v="25"/>
    <x v="9"/>
    <x v="1"/>
    <x v="56"/>
    <x v="0"/>
    <x v="2"/>
    <n v="1.6"/>
    <n v="2336"/>
    <n v="8409.6"/>
  </r>
  <r>
    <x v="0"/>
    <x v="0"/>
    <x v="1"/>
    <x v="2"/>
    <x v="3"/>
    <x v="25"/>
    <x v="7"/>
    <x v="1"/>
    <x v="57"/>
    <x v="0"/>
    <x v="0"/>
    <n v="119"/>
    <n v="173740"/>
    <n v="625464"/>
  </r>
  <r>
    <x v="0"/>
    <x v="0"/>
    <x v="1"/>
    <x v="2"/>
    <x v="3"/>
    <x v="25"/>
    <x v="7"/>
    <x v="1"/>
    <x v="57"/>
    <x v="0"/>
    <x v="1"/>
    <n v="119"/>
    <n v="173740"/>
    <n v="625464"/>
  </r>
  <r>
    <x v="0"/>
    <x v="0"/>
    <x v="1"/>
    <x v="2"/>
    <x v="3"/>
    <x v="25"/>
    <x v="7"/>
    <x v="1"/>
    <x v="57"/>
    <x v="0"/>
    <x v="2"/>
    <n v="119"/>
    <n v="173740"/>
    <n v="625464"/>
  </r>
  <r>
    <x v="0"/>
    <x v="0"/>
    <x v="1"/>
    <x v="2"/>
    <x v="3"/>
    <x v="26"/>
    <x v="2"/>
    <x v="2"/>
    <x v="176"/>
    <x v="0"/>
    <x v="0"/>
    <n v="-112.209736031971"/>
    <n v="-163826.214606678"/>
    <n v="-589774.37258404202"/>
  </r>
  <r>
    <x v="0"/>
    <x v="0"/>
    <x v="1"/>
    <x v="2"/>
    <x v="3"/>
    <x v="26"/>
    <x v="2"/>
    <x v="2"/>
    <x v="176"/>
    <x v="0"/>
    <x v="1"/>
    <n v="-112.209736031971"/>
    <n v="-163826.214606678"/>
    <n v="-589774.37258404202"/>
  </r>
  <r>
    <x v="0"/>
    <x v="0"/>
    <x v="1"/>
    <x v="2"/>
    <x v="3"/>
    <x v="26"/>
    <x v="2"/>
    <x v="2"/>
    <x v="176"/>
    <x v="0"/>
    <x v="2"/>
    <n v="-36.610968244740697"/>
    <n v="-53452.013637321397"/>
    <n v="-192427.24909435699"/>
  </r>
  <r>
    <x v="0"/>
    <x v="0"/>
    <x v="1"/>
    <x v="2"/>
    <x v="3"/>
    <x v="26"/>
    <x v="2"/>
    <x v="2"/>
    <x v="176"/>
    <x v="1"/>
    <x v="0"/>
    <n v="-112.209736031971"/>
    <n v="-163826.214606678"/>
    <n v="-589774.37258404202"/>
  </r>
  <r>
    <x v="0"/>
    <x v="0"/>
    <x v="1"/>
    <x v="2"/>
    <x v="3"/>
    <x v="26"/>
    <x v="2"/>
    <x v="2"/>
    <x v="176"/>
    <x v="1"/>
    <x v="1"/>
    <n v="-112.209736031971"/>
    <n v="-163826.214606678"/>
    <n v="-589774.37258404202"/>
  </r>
  <r>
    <x v="0"/>
    <x v="0"/>
    <x v="1"/>
    <x v="2"/>
    <x v="3"/>
    <x v="26"/>
    <x v="2"/>
    <x v="2"/>
    <x v="176"/>
    <x v="1"/>
    <x v="2"/>
    <n v="-112.209736031971"/>
    <n v="-163826.214606678"/>
    <n v="-589774.37258404202"/>
  </r>
  <r>
    <x v="0"/>
    <x v="0"/>
    <x v="1"/>
    <x v="2"/>
    <x v="3"/>
    <x v="26"/>
    <x v="1"/>
    <x v="1"/>
    <x v="55"/>
    <x v="0"/>
    <x v="0"/>
    <n v="23"/>
    <n v="33580"/>
    <n v="120888"/>
  </r>
  <r>
    <x v="0"/>
    <x v="0"/>
    <x v="1"/>
    <x v="2"/>
    <x v="3"/>
    <x v="26"/>
    <x v="1"/>
    <x v="1"/>
    <x v="55"/>
    <x v="0"/>
    <x v="1"/>
    <n v="23"/>
    <n v="33580"/>
    <n v="120888"/>
  </r>
  <r>
    <x v="0"/>
    <x v="0"/>
    <x v="1"/>
    <x v="2"/>
    <x v="3"/>
    <x v="26"/>
    <x v="1"/>
    <x v="1"/>
    <x v="55"/>
    <x v="0"/>
    <x v="2"/>
    <n v="23"/>
    <n v="33580"/>
    <n v="120888"/>
  </r>
  <r>
    <x v="0"/>
    <x v="0"/>
    <x v="1"/>
    <x v="2"/>
    <x v="3"/>
    <x v="26"/>
    <x v="1"/>
    <x v="1"/>
    <x v="55"/>
    <x v="1"/>
    <x v="0"/>
    <n v="23"/>
    <n v="33580"/>
    <n v="120888"/>
  </r>
  <r>
    <x v="0"/>
    <x v="0"/>
    <x v="1"/>
    <x v="2"/>
    <x v="3"/>
    <x v="26"/>
    <x v="1"/>
    <x v="1"/>
    <x v="55"/>
    <x v="1"/>
    <x v="1"/>
    <n v="23"/>
    <n v="33580"/>
    <n v="120888"/>
  </r>
  <r>
    <x v="0"/>
    <x v="0"/>
    <x v="1"/>
    <x v="2"/>
    <x v="3"/>
    <x v="26"/>
    <x v="1"/>
    <x v="1"/>
    <x v="55"/>
    <x v="1"/>
    <x v="2"/>
    <n v="23"/>
    <n v="33580"/>
    <n v="120888"/>
  </r>
  <r>
    <x v="0"/>
    <x v="0"/>
    <x v="1"/>
    <x v="2"/>
    <x v="3"/>
    <x v="26"/>
    <x v="9"/>
    <x v="1"/>
    <x v="59"/>
    <x v="0"/>
    <x v="0"/>
    <n v="110"/>
    <n v="160600"/>
    <n v="578160"/>
  </r>
  <r>
    <x v="0"/>
    <x v="0"/>
    <x v="1"/>
    <x v="2"/>
    <x v="3"/>
    <x v="26"/>
    <x v="9"/>
    <x v="1"/>
    <x v="59"/>
    <x v="0"/>
    <x v="1"/>
    <n v="110"/>
    <n v="160600"/>
    <n v="578160"/>
  </r>
  <r>
    <x v="0"/>
    <x v="0"/>
    <x v="1"/>
    <x v="2"/>
    <x v="3"/>
    <x v="26"/>
    <x v="9"/>
    <x v="1"/>
    <x v="59"/>
    <x v="0"/>
    <x v="2"/>
    <n v="110"/>
    <n v="160600"/>
    <n v="578160"/>
  </r>
  <r>
    <x v="0"/>
    <x v="0"/>
    <x v="1"/>
    <x v="2"/>
    <x v="3"/>
    <x v="26"/>
    <x v="9"/>
    <x v="1"/>
    <x v="59"/>
    <x v="1"/>
    <x v="0"/>
    <n v="110"/>
    <n v="160600"/>
    <n v="578160"/>
  </r>
  <r>
    <x v="0"/>
    <x v="0"/>
    <x v="1"/>
    <x v="2"/>
    <x v="3"/>
    <x v="26"/>
    <x v="9"/>
    <x v="1"/>
    <x v="59"/>
    <x v="1"/>
    <x v="1"/>
    <n v="110"/>
    <n v="160600"/>
    <n v="578160"/>
  </r>
  <r>
    <x v="0"/>
    <x v="0"/>
    <x v="1"/>
    <x v="2"/>
    <x v="3"/>
    <x v="26"/>
    <x v="9"/>
    <x v="1"/>
    <x v="59"/>
    <x v="1"/>
    <x v="2"/>
    <n v="110"/>
    <n v="160600"/>
    <n v="578160"/>
  </r>
  <r>
    <x v="0"/>
    <x v="0"/>
    <x v="1"/>
    <x v="2"/>
    <x v="3"/>
    <x v="26"/>
    <x v="8"/>
    <x v="1"/>
    <x v="61"/>
    <x v="0"/>
    <x v="0"/>
    <n v="125"/>
    <n v="182500"/>
    <n v="657000"/>
  </r>
  <r>
    <x v="0"/>
    <x v="0"/>
    <x v="1"/>
    <x v="2"/>
    <x v="3"/>
    <x v="26"/>
    <x v="8"/>
    <x v="1"/>
    <x v="61"/>
    <x v="0"/>
    <x v="1"/>
    <n v="125"/>
    <n v="182500"/>
    <n v="657000"/>
  </r>
  <r>
    <x v="0"/>
    <x v="0"/>
    <x v="1"/>
    <x v="2"/>
    <x v="3"/>
    <x v="26"/>
    <x v="8"/>
    <x v="1"/>
    <x v="61"/>
    <x v="0"/>
    <x v="2"/>
    <n v="125"/>
    <n v="182500"/>
    <n v="657000"/>
  </r>
  <r>
    <x v="0"/>
    <x v="0"/>
    <x v="1"/>
    <x v="2"/>
    <x v="3"/>
    <x v="26"/>
    <x v="8"/>
    <x v="1"/>
    <x v="45"/>
    <x v="0"/>
    <x v="1"/>
    <n v="0.441"/>
    <n v="643.86"/>
    <n v="2317.8960000000002"/>
  </r>
  <r>
    <x v="0"/>
    <x v="0"/>
    <x v="1"/>
    <x v="2"/>
    <x v="3"/>
    <x v="26"/>
    <x v="18"/>
    <x v="1"/>
    <x v="202"/>
    <x v="0"/>
    <x v="0"/>
    <n v="5.8"/>
    <n v="8468"/>
    <n v="30484.799999999999"/>
  </r>
  <r>
    <x v="0"/>
    <x v="0"/>
    <x v="1"/>
    <x v="2"/>
    <x v="3"/>
    <x v="26"/>
    <x v="18"/>
    <x v="1"/>
    <x v="202"/>
    <x v="0"/>
    <x v="1"/>
    <n v="5.8"/>
    <n v="8468"/>
    <n v="30484.799999999999"/>
  </r>
  <r>
    <x v="0"/>
    <x v="0"/>
    <x v="1"/>
    <x v="2"/>
    <x v="3"/>
    <x v="26"/>
    <x v="18"/>
    <x v="1"/>
    <x v="202"/>
    <x v="0"/>
    <x v="2"/>
    <n v="5.8"/>
    <n v="8468"/>
    <n v="30484.799999999999"/>
  </r>
  <r>
    <x v="0"/>
    <x v="0"/>
    <x v="1"/>
    <x v="2"/>
    <x v="3"/>
    <x v="26"/>
    <x v="18"/>
    <x v="1"/>
    <x v="203"/>
    <x v="0"/>
    <x v="0"/>
    <n v="81"/>
    <n v="118260"/>
    <n v="425736"/>
  </r>
  <r>
    <x v="0"/>
    <x v="0"/>
    <x v="1"/>
    <x v="2"/>
    <x v="3"/>
    <x v="26"/>
    <x v="18"/>
    <x v="1"/>
    <x v="203"/>
    <x v="0"/>
    <x v="1"/>
    <n v="81"/>
    <n v="118260"/>
    <n v="425736"/>
  </r>
  <r>
    <x v="0"/>
    <x v="0"/>
    <x v="1"/>
    <x v="2"/>
    <x v="3"/>
    <x v="26"/>
    <x v="18"/>
    <x v="1"/>
    <x v="203"/>
    <x v="0"/>
    <x v="2"/>
    <n v="81"/>
    <n v="118260"/>
    <n v="425736"/>
  </r>
  <r>
    <x v="0"/>
    <x v="0"/>
    <x v="1"/>
    <x v="2"/>
    <x v="3"/>
    <x v="27"/>
    <x v="2"/>
    <x v="2"/>
    <x v="7"/>
    <x v="0"/>
    <x v="0"/>
    <n v="-36.6993439635824"/>
    <n v="-53581.0421868302"/>
    <n v="-192891.751872589"/>
  </r>
  <r>
    <x v="0"/>
    <x v="0"/>
    <x v="1"/>
    <x v="2"/>
    <x v="3"/>
    <x v="27"/>
    <x v="2"/>
    <x v="2"/>
    <x v="7"/>
    <x v="0"/>
    <x v="1"/>
    <n v="-49.860244411464997"/>
    <n v="-72795.956840739003"/>
    <n v="-262065.44462666"/>
  </r>
  <r>
    <x v="0"/>
    <x v="0"/>
    <x v="1"/>
    <x v="2"/>
    <x v="3"/>
    <x v="27"/>
    <x v="2"/>
    <x v="2"/>
    <x v="7"/>
    <x v="1"/>
    <x v="0"/>
    <n v="-94.014912489001901"/>
    <n v="-137261.77223394299"/>
    <n v="-494142.38004219398"/>
  </r>
  <r>
    <x v="0"/>
    <x v="0"/>
    <x v="1"/>
    <x v="2"/>
    <x v="3"/>
    <x v="27"/>
    <x v="2"/>
    <x v="2"/>
    <x v="7"/>
    <x v="1"/>
    <x v="1"/>
    <n v="-94.014912489001901"/>
    <n v="-137261.77223394299"/>
    <n v="-494142.38004219398"/>
  </r>
  <r>
    <x v="0"/>
    <x v="0"/>
    <x v="1"/>
    <x v="2"/>
    <x v="3"/>
    <x v="27"/>
    <x v="2"/>
    <x v="2"/>
    <x v="7"/>
    <x v="1"/>
    <x v="2"/>
    <n v="-94.014912489001901"/>
    <n v="-137261.77223394299"/>
    <n v="-494142.38004219398"/>
  </r>
  <r>
    <x v="0"/>
    <x v="0"/>
    <x v="1"/>
    <x v="2"/>
    <x v="3"/>
    <x v="27"/>
    <x v="2"/>
    <x v="2"/>
    <x v="176"/>
    <x v="0"/>
    <x v="0"/>
    <n v="-29.9319068406224"/>
    <n v="-43700.583987308702"/>
    <n v="-157322.10235431101"/>
  </r>
  <r>
    <x v="0"/>
    <x v="0"/>
    <x v="1"/>
    <x v="2"/>
    <x v="3"/>
    <x v="27"/>
    <x v="2"/>
    <x v="2"/>
    <x v="176"/>
    <x v="0"/>
    <x v="1"/>
    <n v="-29.9319068406224"/>
    <n v="-43700.583987308702"/>
    <n v="-157322.10235431101"/>
  </r>
  <r>
    <x v="0"/>
    <x v="0"/>
    <x v="1"/>
    <x v="2"/>
    <x v="3"/>
    <x v="27"/>
    <x v="2"/>
    <x v="2"/>
    <x v="176"/>
    <x v="0"/>
    <x v="2"/>
    <n v="-29.9319068406224"/>
    <n v="-43700.583987308702"/>
    <n v="-157322.10235431101"/>
  </r>
  <r>
    <x v="0"/>
    <x v="0"/>
    <x v="1"/>
    <x v="2"/>
    <x v="3"/>
    <x v="27"/>
    <x v="2"/>
    <x v="2"/>
    <x v="176"/>
    <x v="1"/>
    <x v="0"/>
    <n v="-29.9319068406224"/>
    <n v="-43700.583987308702"/>
    <n v="-157322.10235431101"/>
  </r>
  <r>
    <x v="0"/>
    <x v="0"/>
    <x v="1"/>
    <x v="2"/>
    <x v="3"/>
    <x v="27"/>
    <x v="2"/>
    <x v="2"/>
    <x v="176"/>
    <x v="1"/>
    <x v="1"/>
    <n v="-29.9319068406224"/>
    <n v="-43700.583987308702"/>
    <n v="-157322.10235431101"/>
  </r>
  <r>
    <x v="0"/>
    <x v="0"/>
    <x v="1"/>
    <x v="2"/>
    <x v="3"/>
    <x v="27"/>
    <x v="2"/>
    <x v="2"/>
    <x v="176"/>
    <x v="1"/>
    <x v="2"/>
    <n v="-29.9319068406224"/>
    <n v="-43700.583987308702"/>
    <n v="-157322.10235431101"/>
  </r>
  <r>
    <x v="0"/>
    <x v="0"/>
    <x v="1"/>
    <x v="2"/>
    <x v="3"/>
    <x v="27"/>
    <x v="1"/>
    <x v="1"/>
    <x v="55"/>
    <x v="0"/>
    <x v="0"/>
    <n v="7"/>
    <n v="10220"/>
    <n v="36792"/>
  </r>
  <r>
    <x v="0"/>
    <x v="0"/>
    <x v="1"/>
    <x v="2"/>
    <x v="3"/>
    <x v="27"/>
    <x v="1"/>
    <x v="1"/>
    <x v="55"/>
    <x v="0"/>
    <x v="1"/>
    <n v="7"/>
    <n v="10220"/>
    <n v="36792"/>
  </r>
  <r>
    <x v="0"/>
    <x v="0"/>
    <x v="1"/>
    <x v="2"/>
    <x v="3"/>
    <x v="27"/>
    <x v="1"/>
    <x v="1"/>
    <x v="55"/>
    <x v="0"/>
    <x v="2"/>
    <n v="7"/>
    <n v="10220"/>
    <n v="36792"/>
  </r>
  <r>
    <x v="0"/>
    <x v="0"/>
    <x v="1"/>
    <x v="2"/>
    <x v="3"/>
    <x v="27"/>
    <x v="1"/>
    <x v="1"/>
    <x v="55"/>
    <x v="1"/>
    <x v="0"/>
    <n v="7"/>
    <n v="10220"/>
    <n v="36792"/>
  </r>
  <r>
    <x v="0"/>
    <x v="0"/>
    <x v="1"/>
    <x v="2"/>
    <x v="3"/>
    <x v="27"/>
    <x v="1"/>
    <x v="1"/>
    <x v="55"/>
    <x v="1"/>
    <x v="1"/>
    <n v="7"/>
    <n v="10220"/>
    <n v="36792"/>
  </r>
  <r>
    <x v="0"/>
    <x v="0"/>
    <x v="1"/>
    <x v="2"/>
    <x v="3"/>
    <x v="27"/>
    <x v="1"/>
    <x v="1"/>
    <x v="55"/>
    <x v="1"/>
    <x v="2"/>
    <n v="7"/>
    <n v="10220"/>
    <n v="36792"/>
  </r>
  <r>
    <x v="0"/>
    <x v="0"/>
    <x v="1"/>
    <x v="2"/>
    <x v="3"/>
    <x v="27"/>
    <x v="18"/>
    <x v="1"/>
    <x v="204"/>
    <x v="0"/>
    <x v="0"/>
    <n v="9.5"/>
    <n v="13870"/>
    <n v="49932"/>
  </r>
  <r>
    <x v="0"/>
    <x v="0"/>
    <x v="1"/>
    <x v="2"/>
    <x v="3"/>
    <x v="27"/>
    <x v="18"/>
    <x v="1"/>
    <x v="204"/>
    <x v="0"/>
    <x v="1"/>
    <n v="9.5"/>
    <n v="13870"/>
    <n v="49932"/>
  </r>
  <r>
    <x v="0"/>
    <x v="0"/>
    <x v="1"/>
    <x v="2"/>
    <x v="3"/>
    <x v="27"/>
    <x v="18"/>
    <x v="1"/>
    <x v="204"/>
    <x v="0"/>
    <x v="2"/>
    <n v="9.5"/>
    <n v="13870"/>
    <n v="49932"/>
  </r>
  <r>
    <x v="0"/>
    <x v="0"/>
    <x v="1"/>
    <x v="2"/>
    <x v="3"/>
    <x v="27"/>
    <x v="18"/>
    <x v="1"/>
    <x v="198"/>
    <x v="0"/>
    <x v="0"/>
    <n v="20"/>
    <n v="29200"/>
    <n v="105120"/>
  </r>
  <r>
    <x v="0"/>
    <x v="0"/>
    <x v="1"/>
    <x v="2"/>
    <x v="3"/>
    <x v="27"/>
    <x v="18"/>
    <x v="1"/>
    <x v="198"/>
    <x v="0"/>
    <x v="1"/>
    <n v="20"/>
    <n v="29200"/>
    <n v="105120"/>
  </r>
  <r>
    <x v="0"/>
    <x v="0"/>
    <x v="1"/>
    <x v="2"/>
    <x v="3"/>
    <x v="27"/>
    <x v="18"/>
    <x v="1"/>
    <x v="198"/>
    <x v="0"/>
    <x v="2"/>
    <n v="20"/>
    <n v="29200"/>
    <n v="105120"/>
  </r>
  <r>
    <x v="0"/>
    <x v="0"/>
    <x v="1"/>
    <x v="2"/>
    <x v="3"/>
    <x v="27"/>
    <x v="18"/>
    <x v="1"/>
    <x v="203"/>
    <x v="0"/>
    <x v="0"/>
    <n v="22"/>
    <n v="32120"/>
    <n v="115632"/>
  </r>
  <r>
    <x v="0"/>
    <x v="0"/>
    <x v="1"/>
    <x v="2"/>
    <x v="3"/>
    <x v="27"/>
    <x v="18"/>
    <x v="1"/>
    <x v="203"/>
    <x v="0"/>
    <x v="1"/>
    <n v="22"/>
    <n v="32120"/>
    <n v="115632"/>
  </r>
  <r>
    <x v="0"/>
    <x v="0"/>
    <x v="1"/>
    <x v="2"/>
    <x v="3"/>
    <x v="27"/>
    <x v="18"/>
    <x v="1"/>
    <x v="203"/>
    <x v="0"/>
    <x v="2"/>
    <n v="22"/>
    <n v="32120"/>
    <n v="115632"/>
  </r>
  <r>
    <x v="0"/>
    <x v="0"/>
    <x v="1"/>
    <x v="2"/>
    <x v="3"/>
    <x v="28"/>
    <x v="2"/>
    <x v="2"/>
    <x v="54"/>
    <x v="1"/>
    <x v="0"/>
    <n v="-0.22222222222222199"/>
    <n v="-324.444444444444"/>
    <n v="-1168"/>
  </r>
  <r>
    <x v="0"/>
    <x v="0"/>
    <x v="1"/>
    <x v="2"/>
    <x v="3"/>
    <x v="28"/>
    <x v="2"/>
    <x v="2"/>
    <x v="54"/>
    <x v="1"/>
    <x v="1"/>
    <n v="-0.22222222222222199"/>
    <n v="-324.444444444444"/>
    <n v="-1168"/>
  </r>
  <r>
    <x v="0"/>
    <x v="0"/>
    <x v="1"/>
    <x v="2"/>
    <x v="3"/>
    <x v="28"/>
    <x v="2"/>
    <x v="2"/>
    <x v="54"/>
    <x v="1"/>
    <x v="2"/>
    <n v="-0.22222222222222199"/>
    <n v="-324.444444444444"/>
    <n v="-1168"/>
  </r>
  <r>
    <x v="0"/>
    <x v="0"/>
    <x v="1"/>
    <x v="2"/>
    <x v="3"/>
    <x v="28"/>
    <x v="2"/>
    <x v="2"/>
    <x v="7"/>
    <x v="0"/>
    <x v="0"/>
    <n v="-27.3277193690373"/>
    <n v="-39898.470278794397"/>
    <n v="-143634.49300366"/>
  </r>
  <r>
    <x v="0"/>
    <x v="0"/>
    <x v="1"/>
    <x v="2"/>
    <x v="3"/>
    <x v="28"/>
    <x v="2"/>
    <x v="2"/>
    <x v="7"/>
    <x v="0"/>
    <x v="1"/>
    <n v="-20.800902543701799"/>
    <n v="-30369.317713804601"/>
    <n v="-109329.543769697"/>
  </r>
  <r>
    <x v="0"/>
    <x v="0"/>
    <x v="1"/>
    <x v="2"/>
    <x v="3"/>
    <x v="28"/>
    <x v="2"/>
    <x v="2"/>
    <x v="7"/>
    <x v="1"/>
    <x v="0"/>
    <n v="-99.170619716580106"/>
    <n v="-144789.104786207"/>
    <n v="-521240.777230345"/>
  </r>
  <r>
    <x v="0"/>
    <x v="0"/>
    <x v="1"/>
    <x v="2"/>
    <x v="3"/>
    <x v="28"/>
    <x v="2"/>
    <x v="2"/>
    <x v="7"/>
    <x v="1"/>
    <x v="1"/>
    <n v="-99.170619716580106"/>
    <n v="-144789.104786207"/>
    <n v="-521240.777230345"/>
  </r>
  <r>
    <x v="0"/>
    <x v="0"/>
    <x v="1"/>
    <x v="2"/>
    <x v="3"/>
    <x v="28"/>
    <x v="2"/>
    <x v="2"/>
    <x v="7"/>
    <x v="1"/>
    <x v="2"/>
    <n v="-99.170619716580106"/>
    <n v="-144789.104786207"/>
    <n v="-521240.777230345"/>
  </r>
  <r>
    <x v="0"/>
    <x v="0"/>
    <x v="1"/>
    <x v="2"/>
    <x v="3"/>
    <x v="28"/>
    <x v="2"/>
    <x v="2"/>
    <x v="176"/>
    <x v="0"/>
    <x v="0"/>
    <n v="-26.766512360064599"/>
    <n v="-39079.1080456942"/>
    <n v="-140684.78896449899"/>
  </r>
  <r>
    <x v="0"/>
    <x v="0"/>
    <x v="1"/>
    <x v="2"/>
    <x v="3"/>
    <x v="28"/>
    <x v="2"/>
    <x v="2"/>
    <x v="176"/>
    <x v="0"/>
    <x v="1"/>
    <n v="-26.766512360064599"/>
    <n v="-39079.1080456942"/>
    <n v="-140684.78896449899"/>
  </r>
  <r>
    <x v="0"/>
    <x v="0"/>
    <x v="1"/>
    <x v="2"/>
    <x v="3"/>
    <x v="28"/>
    <x v="2"/>
    <x v="2"/>
    <x v="176"/>
    <x v="0"/>
    <x v="2"/>
    <n v="-26.766512360064599"/>
    <n v="-39079.1080456942"/>
    <n v="-140684.78896449899"/>
  </r>
  <r>
    <x v="0"/>
    <x v="0"/>
    <x v="1"/>
    <x v="2"/>
    <x v="3"/>
    <x v="28"/>
    <x v="2"/>
    <x v="2"/>
    <x v="176"/>
    <x v="1"/>
    <x v="0"/>
    <n v="-26.766512360064599"/>
    <n v="-39079.1080456942"/>
    <n v="-140684.78896449899"/>
  </r>
  <r>
    <x v="0"/>
    <x v="0"/>
    <x v="1"/>
    <x v="2"/>
    <x v="3"/>
    <x v="28"/>
    <x v="2"/>
    <x v="2"/>
    <x v="176"/>
    <x v="1"/>
    <x v="1"/>
    <n v="-26.766512360064599"/>
    <n v="-39079.1080456942"/>
    <n v="-140684.78896449899"/>
  </r>
  <r>
    <x v="0"/>
    <x v="0"/>
    <x v="1"/>
    <x v="2"/>
    <x v="3"/>
    <x v="28"/>
    <x v="2"/>
    <x v="2"/>
    <x v="176"/>
    <x v="1"/>
    <x v="2"/>
    <n v="-26.766512360064599"/>
    <n v="-39079.1080456942"/>
    <n v="-140684.78896449899"/>
  </r>
  <r>
    <x v="0"/>
    <x v="0"/>
    <x v="1"/>
    <x v="2"/>
    <x v="3"/>
    <x v="28"/>
    <x v="18"/>
    <x v="1"/>
    <x v="205"/>
    <x v="0"/>
    <x v="0"/>
    <n v="4.5"/>
    <n v="6570"/>
    <n v="23652"/>
  </r>
  <r>
    <x v="0"/>
    <x v="0"/>
    <x v="1"/>
    <x v="2"/>
    <x v="3"/>
    <x v="28"/>
    <x v="18"/>
    <x v="1"/>
    <x v="205"/>
    <x v="0"/>
    <x v="1"/>
    <n v="4.5"/>
    <n v="6570"/>
    <n v="23652"/>
  </r>
  <r>
    <x v="0"/>
    <x v="0"/>
    <x v="1"/>
    <x v="2"/>
    <x v="3"/>
    <x v="28"/>
    <x v="18"/>
    <x v="1"/>
    <x v="205"/>
    <x v="0"/>
    <x v="2"/>
    <n v="4.5"/>
    <n v="6570"/>
    <n v="23652"/>
  </r>
  <r>
    <x v="0"/>
    <x v="0"/>
    <x v="1"/>
    <x v="2"/>
    <x v="3"/>
    <x v="28"/>
    <x v="18"/>
    <x v="1"/>
    <x v="204"/>
    <x v="0"/>
    <x v="0"/>
    <n v="4.5"/>
    <n v="6570"/>
    <n v="23652"/>
  </r>
  <r>
    <x v="0"/>
    <x v="0"/>
    <x v="1"/>
    <x v="2"/>
    <x v="3"/>
    <x v="28"/>
    <x v="18"/>
    <x v="1"/>
    <x v="204"/>
    <x v="0"/>
    <x v="1"/>
    <n v="4.5"/>
    <n v="6570"/>
    <n v="23652"/>
  </r>
  <r>
    <x v="0"/>
    <x v="0"/>
    <x v="1"/>
    <x v="2"/>
    <x v="3"/>
    <x v="28"/>
    <x v="18"/>
    <x v="1"/>
    <x v="204"/>
    <x v="0"/>
    <x v="2"/>
    <n v="4.5"/>
    <n v="6570"/>
    <n v="23652"/>
  </r>
  <r>
    <x v="0"/>
    <x v="0"/>
    <x v="1"/>
    <x v="2"/>
    <x v="3"/>
    <x v="28"/>
    <x v="18"/>
    <x v="1"/>
    <x v="206"/>
    <x v="0"/>
    <x v="0"/>
    <n v="14.9"/>
    <n v="21754"/>
    <n v="78314.399999999994"/>
  </r>
  <r>
    <x v="0"/>
    <x v="0"/>
    <x v="1"/>
    <x v="2"/>
    <x v="3"/>
    <x v="28"/>
    <x v="18"/>
    <x v="1"/>
    <x v="206"/>
    <x v="0"/>
    <x v="1"/>
    <n v="14.9"/>
    <n v="21754"/>
    <n v="78314.399999999994"/>
  </r>
  <r>
    <x v="0"/>
    <x v="0"/>
    <x v="1"/>
    <x v="2"/>
    <x v="3"/>
    <x v="28"/>
    <x v="18"/>
    <x v="1"/>
    <x v="206"/>
    <x v="0"/>
    <x v="2"/>
    <n v="14.9"/>
    <n v="21754"/>
    <n v="78314.399999999994"/>
  </r>
  <r>
    <x v="0"/>
    <x v="0"/>
    <x v="1"/>
    <x v="2"/>
    <x v="3"/>
    <x v="28"/>
    <x v="7"/>
    <x v="1"/>
    <x v="67"/>
    <x v="0"/>
    <x v="0"/>
    <n v="1.4"/>
    <n v="2044"/>
    <n v="7358.4"/>
  </r>
  <r>
    <x v="0"/>
    <x v="0"/>
    <x v="1"/>
    <x v="2"/>
    <x v="3"/>
    <x v="28"/>
    <x v="7"/>
    <x v="1"/>
    <x v="67"/>
    <x v="0"/>
    <x v="1"/>
    <n v="1.4"/>
    <n v="2044"/>
    <n v="7358.4"/>
  </r>
  <r>
    <x v="0"/>
    <x v="0"/>
    <x v="1"/>
    <x v="2"/>
    <x v="3"/>
    <x v="28"/>
    <x v="7"/>
    <x v="1"/>
    <x v="67"/>
    <x v="0"/>
    <x v="2"/>
    <n v="1.4"/>
    <n v="2044"/>
    <n v="7358.4"/>
  </r>
  <r>
    <x v="0"/>
    <x v="0"/>
    <x v="1"/>
    <x v="2"/>
    <x v="3"/>
    <x v="29"/>
    <x v="2"/>
    <x v="2"/>
    <x v="54"/>
    <x v="1"/>
    <x v="0"/>
    <n v="-1.4074074074074101"/>
    <n v="-2054.8148148148098"/>
    <n v="-7397.3333333333303"/>
  </r>
  <r>
    <x v="0"/>
    <x v="0"/>
    <x v="1"/>
    <x v="2"/>
    <x v="3"/>
    <x v="29"/>
    <x v="2"/>
    <x v="2"/>
    <x v="54"/>
    <x v="1"/>
    <x v="1"/>
    <n v="-1.4074074074074101"/>
    <n v="-2054.8148148148098"/>
    <n v="-7397.3333333333303"/>
  </r>
  <r>
    <x v="0"/>
    <x v="0"/>
    <x v="1"/>
    <x v="2"/>
    <x v="3"/>
    <x v="29"/>
    <x v="2"/>
    <x v="2"/>
    <x v="54"/>
    <x v="1"/>
    <x v="2"/>
    <n v="-1.4074074074074101"/>
    <n v="-2054.8148148148098"/>
    <n v="-7397.3333333333303"/>
  </r>
  <r>
    <x v="0"/>
    <x v="0"/>
    <x v="1"/>
    <x v="2"/>
    <x v="3"/>
    <x v="29"/>
    <x v="2"/>
    <x v="2"/>
    <x v="7"/>
    <x v="0"/>
    <x v="0"/>
    <n v="-4.8363445643055103"/>
    <n v="-7061.0630638860503"/>
    <n v="-25419.827029989799"/>
  </r>
  <r>
    <x v="0"/>
    <x v="0"/>
    <x v="1"/>
    <x v="2"/>
    <x v="3"/>
    <x v="29"/>
    <x v="2"/>
    <x v="2"/>
    <x v="7"/>
    <x v="0"/>
    <x v="1"/>
    <n v="-6.7238007418681098"/>
    <n v="-9816.7490831274408"/>
    <n v="-35340.296699258797"/>
  </r>
  <r>
    <x v="0"/>
    <x v="0"/>
    <x v="1"/>
    <x v="2"/>
    <x v="3"/>
    <x v="29"/>
    <x v="2"/>
    <x v="2"/>
    <x v="7"/>
    <x v="1"/>
    <x v="0"/>
    <n v="-24.4304290316425"/>
    <n v="-35668.426386198102"/>
    <n v="-128406.334990313"/>
  </r>
  <r>
    <x v="0"/>
    <x v="0"/>
    <x v="1"/>
    <x v="2"/>
    <x v="3"/>
    <x v="29"/>
    <x v="2"/>
    <x v="2"/>
    <x v="7"/>
    <x v="1"/>
    <x v="1"/>
    <n v="-24.4304290316425"/>
    <n v="-35668.426386198102"/>
    <n v="-128406.334990313"/>
  </r>
  <r>
    <x v="0"/>
    <x v="0"/>
    <x v="1"/>
    <x v="2"/>
    <x v="3"/>
    <x v="29"/>
    <x v="2"/>
    <x v="2"/>
    <x v="7"/>
    <x v="1"/>
    <x v="2"/>
    <n v="-24.4304290316425"/>
    <n v="-35668.426386198102"/>
    <n v="-128406.334990313"/>
  </r>
  <r>
    <x v="0"/>
    <x v="0"/>
    <x v="1"/>
    <x v="2"/>
    <x v="3"/>
    <x v="29"/>
    <x v="2"/>
    <x v="2"/>
    <x v="176"/>
    <x v="0"/>
    <x v="0"/>
    <n v="-4.4810476668892898"/>
    <n v="-6542.32959365837"/>
    <n v="-23552.386537170099"/>
  </r>
  <r>
    <x v="0"/>
    <x v="0"/>
    <x v="1"/>
    <x v="2"/>
    <x v="3"/>
    <x v="29"/>
    <x v="2"/>
    <x v="2"/>
    <x v="176"/>
    <x v="0"/>
    <x v="1"/>
    <n v="-4.4810476668892898"/>
    <n v="-6542.32959365837"/>
    <n v="-23552.386537170099"/>
  </r>
  <r>
    <x v="0"/>
    <x v="0"/>
    <x v="1"/>
    <x v="2"/>
    <x v="3"/>
    <x v="29"/>
    <x v="2"/>
    <x v="2"/>
    <x v="176"/>
    <x v="0"/>
    <x v="2"/>
    <n v="-4.4810476668892898"/>
    <n v="-6542.32959365837"/>
    <n v="-23552.386537170099"/>
  </r>
  <r>
    <x v="0"/>
    <x v="0"/>
    <x v="1"/>
    <x v="2"/>
    <x v="3"/>
    <x v="29"/>
    <x v="2"/>
    <x v="2"/>
    <x v="176"/>
    <x v="1"/>
    <x v="0"/>
    <n v="-4.4810476668892898"/>
    <n v="-6542.32959365837"/>
    <n v="-23552.386537170099"/>
  </r>
  <r>
    <x v="0"/>
    <x v="0"/>
    <x v="1"/>
    <x v="2"/>
    <x v="3"/>
    <x v="29"/>
    <x v="2"/>
    <x v="2"/>
    <x v="176"/>
    <x v="1"/>
    <x v="1"/>
    <n v="-4.4810476668892898"/>
    <n v="-6542.32959365837"/>
    <n v="-23552.386537170099"/>
  </r>
  <r>
    <x v="0"/>
    <x v="0"/>
    <x v="1"/>
    <x v="2"/>
    <x v="3"/>
    <x v="29"/>
    <x v="2"/>
    <x v="2"/>
    <x v="176"/>
    <x v="1"/>
    <x v="2"/>
    <n v="-4.4810476668892898"/>
    <n v="-6542.32959365837"/>
    <n v="-23552.386537170099"/>
  </r>
  <r>
    <x v="0"/>
    <x v="0"/>
    <x v="1"/>
    <x v="2"/>
    <x v="3"/>
    <x v="30"/>
    <x v="10"/>
    <x v="6"/>
    <x v="69"/>
    <x v="0"/>
    <x v="0"/>
    <n v="5011.38"/>
    <n v="7316614.7999999998"/>
    <n v="26339813.280000001"/>
  </r>
  <r>
    <x v="0"/>
    <x v="0"/>
    <x v="1"/>
    <x v="2"/>
    <x v="3"/>
    <x v="30"/>
    <x v="10"/>
    <x v="6"/>
    <x v="69"/>
    <x v="0"/>
    <x v="1"/>
    <n v="5011.38"/>
    <n v="7316614.7999999998"/>
    <n v="26339813.280000001"/>
  </r>
  <r>
    <x v="0"/>
    <x v="0"/>
    <x v="1"/>
    <x v="2"/>
    <x v="3"/>
    <x v="30"/>
    <x v="10"/>
    <x v="6"/>
    <x v="69"/>
    <x v="0"/>
    <x v="2"/>
    <n v="5011.38"/>
    <n v="7316614.7999999998"/>
    <n v="26339813.280000001"/>
  </r>
  <r>
    <x v="0"/>
    <x v="0"/>
    <x v="1"/>
    <x v="2"/>
    <x v="3"/>
    <x v="30"/>
    <x v="10"/>
    <x v="6"/>
    <x v="69"/>
    <x v="1"/>
    <x v="0"/>
    <n v="3189.06"/>
    <n v="4656027.5999999996"/>
    <n v="16761699.359999999"/>
  </r>
  <r>
    <x v="0"/>
    <x v="0"/>
    <x v="1"/>
    <x v="2"/>
    <x v="3"/>
    <x v="30"/>
    <x v="10"/>
    <x v="6"/>
    <x v="69"/>
    <x v="1"/>
    <x v="1"/>
    <n v="3189.06"/>
    <n v="4656027.5999999996"/>
    <n v="16761699.359999999"/>
  </r>
  <r>
    <x v="0"/>
    <x v="0"/>
    <x v="1"/>
    <x v="2"/>
    <x v="3"/>
    <x v="30"/>
    <x v="10"/>
    <x v="6"/>
    <x v="69"/>
    <x v="1"/>
    <x v="2"/>
    <n v="3189.06"/>
    <n v="4656027.5999999996"/>
    <n v="16761699.359999999"/>
  </r>
  <r>
    <x v="0"/>
    <x v="0"/>
    <x v="1"/>
    <x v="2"/>
    <x v="3"/>
    <x v="30"/>
    <x v="4"/>
    <x v="7"/>
    <x v="71"/>
    <x v="0"/>
    <x v="0"/>
    <n v="156.94999999999999"/>
    <n v="229147"/>
    <n v="824929.2"/>
  </r>
  <r>
    <x v="0"/>
    <x v="0"/>
    <x v="1"/>
    <x v="2"/>
    <x v="3"/>
    <x v="30"/>
    <x v="4"/>
    <x v="7"/>
    <x v="71"/>
    <x v="0"/>
    <x v="1"/>
    <n v="156.94999999999999"/>
    <n v="229147"/>
    <n v="824929.2"/>
  </r>
  <r>
    <x v="0"/>
    <x v="0"/>
    <x v="1"/>
    <x v="2"/>
    <x v="3"/>
    <x v="30"/>
    <x v="4"/>
    <x v="7"/>
    <x v="71"/>
    <x v="0"/>
    <x v="2"/>
    <n v="156.94999999999999"/>
    <n v="229147"/>
    <n v="824929.2"/>
  </r>
  <r>
    <x v="0"/>
    <x v="0"/>
    <x v="1"/>
    <x v="2"/>
    <x v="3"/>
    <x v="30"/>
    <x v="4"/>
    <x v="7"/>
    <x v="71"/>
    <x v="1"/>
    <x v="0"/>
    <n v="156.94999999999999"/>
    <n v="229147"/>
    <n v="824929.2"/>
  </r>
  <r>
    <x v="0"/>
    <x v="0"/>
    <x v="1"/>
    <x v="2"/>
    <x v="3"/>
    <x v="30"/>
    <x v="4"/>
    <x v="7"/>
    <x v="71"/>
    <x v="1"/>
    <x v="1"/>
    <n v="156.94999999999999"/>
    <n v="229147"/>
    <n v="824929.2"/>
  </r>
  <r>
    <x v="0"/>
    <x v="0"/>
    <x v="1"/>
    <x v="2"/>
    <x v="3"/>
    <x v="30"/>
    <x v="4"/>
    <x v="7"/>
    <x v="71"/>
    <x v="1"/>
    <x v="2"/>
    <n v="156.94999999999999"/>
    <n v="229147"/>
    <n v="824929.2"/>
  </r>
  <r>
    <x v="0"/>
    <x v="0"/>
    <x v="1"/>
    <x v="2"/>
    <x v="3"/>
    <x v="30"/>
    <x v="4"/>
    <x v="7"/>
    <x v="72"/>
    <x v="0"/>
    <x v="0"/>
    <n v="156.94999999999999"/>
    <n v="229147"/>
    <n v="824929.2"/>
  </r>
  <r>
    <x v="0"/>
    <x v="0"/>
    <x v="1"/>
    <x v="2"/>
    <x v="3"/>
    <x v="30"/>
    <x v="4"/>
    <x v="7"/>
    <x v="72"/>
    <x v="0"/>
    <x v="1"/>
    <n v="156.94999999999999"/>
    <n v="229147"/>
    <n v="824929.2"/>
  </r>
  <r>
    <x v="0"/>
    <x v="0"/>
    <x v="1"/>
    <x v="2"/>
    <x v="3"/>
    <x v="30"/>
    <x v="4"/>
    <x v="7"/>
    <x v="72"/>
    <x v="0"/>
    <x v="2"/>
    <n v="156.94999999999999"/>
    <n v="229147"/>
    <n v="824929.2"/>
  </r>
  <r>
    <x v="0"/>
    <x v="0"/>
    <x v="1"/>
    <x v="2"/>
    <x v="3"/>
    <x v="30"/>
    <x v="4"/>
    <x v="7"/>
    <x v="72"/>
    <x v="1"/>
    <x v="0"/>
    <n v="156.94999999999999"/>
    <n v="229147"/>
    <n v="824929.2"/>
  </r>
  <r>
    <x v="0"/>
    <x v="0"/>
    <x v="1"/>
    <x v="2"/>
    <x v="3"/>
    <x v="30"/>
    <x v="4"/>
    <x v="7"/>
    <x v="72"/>
    <x v="1"/>
    <x v="1"/>
    <n v="156.94999999999999"/>
    <n v="229147"/>
    <n v="824929.2"/>
  </r>
  <r>
    <x v="0"/>
    <x v="0"/>
    <x v="1"/>
    <x v="2"/>
    <x v="3"/>
    <x v="30"/>
    <x v="4"/>
    <x v="7"/>
    <x v="72"/>
    <x v="1"/>
    <x v="2"/>
    <n v="156.94999999999999"/>
    <n v="229147"/>
    <n v="824929.2"/>
  </r>
  <r>
    <x v="0"/>
    <x v="0"/>
    <x v="1"/>
    <x v="2"/>
    <x v="3"/>
    <x v="30"/>
    <x v="4"/>
    <x v="7"/>
    <x v="73"/>
    <x v="0"/>
    <x v="0"/>
    <n v="156.94999999999999"/>
    <n v="229147"/>
    <n v="824929.2"/>
  </r>
  <r>
    <x v="0"/>
    <x v="0"/>
    <x v="1"/>
    <x v="2"/>
    <x v="3"/>
    <x v="30"/>
    <x v="4"/>
    <x v="7"/>
    <x v="73"/>
    <x v="0"/>
    <x v="1"/>
    <n v="156.94999999999999"/>
    <n v="229147"/>
    <n v="824929.2"/>
  </r>
  <r>
    <x v="0"/>
    <x v="0"/>
    <x v="1"/>
    <x v="2"/>
    <x v="3"/>
    <x v="30"/>
    <x v="4"/>
    <x v="7"/>
    <x v="73"/>
    <x v="0"/>
    <x v="2"/>
    <n v="156.94999999999999"/>
    <n v="229147"/>
    <n v="824929.2"/>
  </r>
  <r>
    <x v="0"/>
    <x v="0"/>
    <x v="1"/>
    <x v="2"/>
    <x v="3"/>
    <x v="30"/>
    <x v="4"/>
    <x v="7"/>
    <x v="73"/>
    <x v="1"/>
    <x v="0"/>
    <n v="156.94999999999999"/>
    <n v="229147"/>
    <n v="824929.2"/>
  </r>
  <r>
    <x v="0"/>
    <x v="0"/>
    <x v="1"/>
    <x v="2"/>
    <x v="3"/>
    <x v="30"/>
    <x v="4"/>
    <x v="7"/>
    <x v="73"/>
    <x v="1"/>
    <x v="1"/>
    <n v="156.94999999999999"/>
    <n v="229147"/>
    <n v="824929.2"/>
  </r>
  <r>
    <x v="0"/>
    <x v="0"/>
    <x v="1"/>
    <x v="2"/>
    <x v="3"/>
    <x v="30"/>
    <x v="4"/>
    <x v="7"/>
    <x v="73"/>
    <x v="1"/>
    <x v="2"/>
    <n v="156.94999999999999"/>
    <n v="229147"/>
    <n v="824929.2"/>
  </r>
  <r>
    <x v="0"/>
    <x v="0"/>
    <x v="1"/>
    <x v="2"/>
    <x v="3"/>
    <x v="30"/>
    <x v="4"/>
    <x v="7"/>
    <x v="74"/>
    <x v="0"/>
    <x v="1"/>
    <n v="156.94999999999999"/>
    <n v="229147"/>
    <n v="824929.2"/>
  </r>
  <r>
    <x v="0"/>
    <x v="0"/>
    <x v="1"/>
    <x v="2"/>
    <x v="3"/>
    <x v="30"/>
    <x v="4"/>
    <x v="7"/>
    <x v="74"/>
    <x v="0"/>
    <x v="2"/>
    <n v="156.94999999999999"/>
    <n v="229147"/>
    <n v="824929.2"/>
  </r>
  <r>
    <x v="0"/>
    <x v="0"/>
    <x v="1"/>
    <x v="2"/>
    <x v="3"/>
    <x v="30"/>
    <x v="4"/>
    <x v="7"/>
    <x v="74"/>
    <x v="1"/>
    <x v="0"/>
    <n v="156.94999999999999"/>
    <n v="229147"/>
    <n v="824929.2"/>
  </r>
  <r>
    <x v="0"/>
    <x v="0"/>
    <x v="1"/>
    <x v="2"/>
    <x v="3"/>
    <x v="30"/>
    <x v="4"/>
    <x v="7"/>
    <x v="74"/>
    <x v="1"/>
    <x v="1"/>
    <n v="156.94999999999999"/>
    <n v="229147"/>
    <n v="824929.2"/>
  </r>
  <r>
    <x v="0"/>
    <x v="0"/>
    <x v="1"/>
    <x v="2"/>
    <x v="3"/>
    <x v="30"/>
    <x v="4"/>
    <x v="7"/>
    <x v="74"/>
    <x v="1"/>
    <x v="2"/>
    <n v="156.94999999999999"/>
    <n v="229147"/>
    <n v="824929.2"/>
  </r>
  <r>
    <x v="0"/>
    <x v="0"/>
    <x v="1"/>
    <x v="2"/>
    <x v="3"/>
    <x v="30"/>
    <x v="4"/>
    <x v="7"/>
    <x v="75"/>
    <x v="0"/>
    <x v="1"/>
    <n v="156.94999999999999"/>
    <n v="229147"/>
    <n v="824929.2"/>
  </r>
  <r>
    <x v="0"/>
    <x v="0"/>
    <x v="1"/>
    <x v="2"/>
    <x v="3"/>
    <x v="30"/>
    <x v="4"/>
    <x v="7"/>
    <x v="75"/>
    <x v="0"/>
    <x v="2"/>
    <n v="156.94999999999999"/>
    <n v="229147"/>
    <n v="824929.2"/>
  </r>
  <r>
    <x v="0"/>
    <x v="0"/>
    <x v="1"/>
    <x v="2"/>
    <x v="3"/>
    <x v="30"/>
    <x v="4"/>
    <x v="7"/>
    <x v="75"/>
    <x v="1"/>
    <x v="0"/>
    <n v="156.94999999999999"/>
    <n v="229147"/>
    <n v="824929.2"/>
  </r>
  <r>
    <x v="0"/>
    <x v="0"/>
    <x v="1"/>
    <x v="2"/>
    <x v="3"/>
    <x v="30"/>
    <x v="4"/>
    <x v="7"/>
    <x v="75"/>
    <x v="1"/>
    <x v="1"/>
    <n v="156.94999999999999"/>
    <n v="229147"/>
    <n v="824929.2"/>
  </r>
  <r>
    <x v="0"/>
    <x v="0"/>
    <x v="1"/>
    <x v="2"/>
    <x v="3"/>
    <x v="30"/>
    <x v="4"/>
    <x v="7"/>
    <x v="75"/>
    <x v="1"/>
    <x v="2"/>
    <n v="156.94999999999999"/>
    <n v="229147"/>
    <n v="824929.2"/>
  </r>
  <r>
    <x v="0"/>
    <x v="0"/>
    <x v="1"/>
    <x v="2"/>
    <x v="3"/>
    <x v="30"/>
    <x v="4"/>
    <x v="7"/>
    <x v="76"/>
    <x v="0"/>
    <x v="1"/>
    <n v="156.94999999999999"/>
    <n v="229147"/>
    <n v="824929.2"/>
  </r>
  <r>
    <x v="0"/>
    <x v="0"/>
    <x v="1"/>
    <x v="2"/>
    <x v="3"/>
    <x v="30"/>
    <x v="4"/>
    <x v="7"/>
    <x v="76"/>
    <x v="0"/>
    <x v="2"/>
    <n v="156.94999999999999"/>
    <n v="229147"/>
    <n v="824929.2"/>
  </r>
  <r>
    <x v="0"/>
    <x v="0"/>
    <x v="1"/>
    <x v="2"/>
    <x v="3"/>
    <x v="30"/>
    <x v="4"/>
    <x v="7"/>
    <x v="76"/>
    <x v="1"/>
    <x v="0"/>
    <n v="156.94999999999999"/>
    <n v="229147"/>
    <n v="824929.2"/>
  </r>
  <r>
    <x v="0"/>
    <x v="0"/>
    <x v="1"/>
    <x v="2"/>
    <x v="3"/>
    <x v="30"/>
    <x v="4"/>
    <x v="7"/>
    <x v="76"/>
    <x v="1"/>
    <x v="1"/>
    <n v="156.94999999999999"/>
    <n v="229147"/>
    <n v="824929.2"/>
  </r>
  <r>
    <x v="0"/>
    <x v="0"/>
    <x v="1"/>
    <x v="2"/>
    <x v="3"/>
    <x v="30"/>
    <x v="4"/>
    <x v="7"/>
    <x v="76"/>
    <x v="1"/>
    <x v="2"/>
    <n v="156.94999999999999"/>
    <n v="229147"/>
    <n v="824929.2"/>
  </r>
  <r>
    <x v="0"/>
    <x v="0"/>
    <x v="1"/>
    <x v="2"/>
    <x v="3"/>
    <x v="30"/>
    <x v="4"/>
    <x v="7"/>
    <x v="77"/>
    <x v="0"/>
    <x v="1"/>
    <n v="156.94999999999999"/>
    <n v="229147"/>
    <n v="824929.2"/>
  </r>
  <r>
    <x v="0"/>
    <x v="0"/>
    <x v="1"/>
    <x v="2"/>
    <x v="3"/>
    <x v="30"/>
    <x v="4"/>
    <x v="7"/>
    <x v="77"/>
    <x v="0"/>
    <x v="2"/>
    <n v="156.94999999999999"/>
    <n v="229147"/>
    <n v="824929.2"/>
  </r>
  <r>
    <x v="0"/>
    <x v="0"/>
    <x v="1"/>
    <x v="2"/>
    <x v="3"/>
    <x v="30"/>
    <x v="4"/>
    <x v="7"/>
    <x v="77"/>
    <x v="1"/>
    <x v="0"/>
    <n v="80.647545666703095"/>
    <n v="117745.41667338699"/>
    <n v="423883.50002419198"/>
  </r>
  <r>
    <x v="0"/>
    <x v="0"/>
    <x v="1"/>
    <x v="2"/>
    <x v="3"/>
    <x v="30"/>
    <x v="4"/>
    <x v="7"/>
    <x v="77"/>
    <x v="1"/>
    <x v="1"/>
    <n v="156.94999999999999"/>
    <n v="229147"/>
    <n v="824929.2"/>
  </r>
  <r>
    <x v="0"/>
    <x v="0"/>
    <x v="1"/>
    <x v="2"/>
    <x v="3"/>
    <x v="30"/>
    <x v="4"/>
    <x v="7"/>
    <x v="77"/>
    <x v="1"/>
    <x v="2"/>
    <n v="31.412343752307901"/>
    <n v="45862.021878369502"/>
    <n v="165103.27876213001"/>
  </r>
  <r>
    <x v="0"/>
    <x v="0"/>
    <x v="1"/>
    <x v="2"/>
    <x v="3"/>
    <x v="30"/>
    <x v="4"/>
    <x v="7"/>
    <x v="78"/>
    <x v="0"/>
    <x v="1"/>
    <n v="156.94999999999999"/>
    <n v="229147"/>
    <n v="824929.2"/>
  </r>
  <r>
    <x v="0"/>
    <x v="0"/>
    <x v="1"/>
    <x v="2"/>
    <x v="3"/>
    <x v="30"/>
    <x v="4"/>
    <x v="7"/>
    <x v="78"/>
    <x v="0"/>
    <x v="2"/>
    <n v="156.94999999999999"/>
    <n v="229147"/>
    <n v="824929.2"/>
  </r>
  <r>
    <x v="0"/>
    <x v="0"/>
    <x v="1"/>
    <x v="2"/>
    <x v="3"/>
    <x v="30"/>
    <x v="4"/>
    <x v="7"/>
    <x v="79"/>
    <x v="0"/>
    <x v="1"/>
    <n v="1.8901105809893"/>
    <n v="2759.5614482443798"/>
    <n v="9934.4212136797596"/>
  </r>
  <r>
    <x v="0"/>
    <x v="0"/>
    <x v="1"/>
    <x v="2"/>
    <x v="3"/>
    <x v="30"/>
    <x v="4"/>
    <x v="7"/>
    <x v="79"/>
    <x v="0"/>
    <x v="2"/>
    <n v="156.94999999999999"/>
    <n v="229147"/>
    <n v="824929.2"/>
  </r>
  <r>
    <x v="0"/>
    <x v="0"/>
    <x v="1"/>
    <x v="2"/>
    <x v="3"/>
    <x v="30"/>
    <x v="4"/>
    <x v="4"/>
    <x v="11"/>
    <x v="0"/>
    <x v="0"/>
    <n v="561.34074083321502"/>
    <n v="819557.48161649494"/>
    <n v="2950406.9338193801"/>
  </r>
  <r>
    <x v="0"/>
    <x v="0"/>
    <x v="1"/>
    <x v="2"/>
    <x v="3"/>
    <x v="30"/>
    <x v="4"/>
    <x v="4"/>
    <x v="11"/>
    <x v="0"/>
    <x v="1"/>
    <n v="561.34074083321502"/>
    <n v="819557.48161649494"/>
    <n v="2950406.9338193801"/>
  </r>
  <r>
    <x v="0"/>
    <x v="0"/>
    <x v="1"/>
    <x v="2"/>
    <x v="3"/>
    <x v="30"/>
    <x v="4"/>
    <x v="4"/>
    <x v="11"/>
    <x v="0"/>
    <x v="2"/>
    <n v="561.34074083321502"/>
    <n v="819557.48161649494"/>
    <n v="2950406.9338193801"/>
  </r>
  <r>
    <x v="0"/>
    <x v="0"/>
    <x v="1"/>
    <x v="2"/>
    <x v="3"/>
    <x v="30"/>
    <x v="4"/>
    <x v="4"/>
    <x v="11"/>
    <x v="1"/>
    <x v="0"/>
    <n v="1481.5676694531101"/>
    <n v="2163088.79740154"/>
    <n v="7787119.6706455396"/>
  </r>
  <r>
    <x v="0"/>
    <x v="0"/>
    <x v="1"/>
    <x v="2"/>
    <x v="3"/>
    <x v="30"/>
    <x v="4"/>
    <x v="4"/>
    <x v="11"/>
    <x v="1"/>
    <x v="1"/>
    <n v="1481.5676694531101"/>
    <n v="2163088.79740154"/>
    <n v="7787119.6706455396"/>
  </r>
  <r>
    <x v="0"/>
    <x v="0"/>
    <x v="1"/>
    <x v="2"/>
    <x v="3"/>
    <x v="30"/>
    <x v="4"/>
    <x v="4"/>
    <x v="11"/>
    <x v="1"/>
    <x v="2"/>
    <n v="1481.5676694531101"/>
    <n v="2163088.79740154"/>
    <n v="7787119.6706455396"/>
  </r>
  <r>
    <x v="0"/>
    <x v="0"/>
    <x v="1"/>
    <x v="2"/>
    <x v="3"/>
    <x v="30"/>
    <x v="5"/>
    <x v="5"/>
    <x v="12"/>
    <x v="0"/>
    <x v="0"/>
    <n v="465.606797952862"/>
    <n v="679785.92501117894"/>
    <n v="2447229.3300402402"/>
  </r>
  <r>
    <x v="0"/>
    <x v="0"/>
    <x v="1"/>
    <x v="2"/>
    <x v="3"/>
    <x v="30"/>
    <x v="5"/>
    <x v="5"/>
    <x v="12"/>
    <x v="0"/>
    <x v="1"/>
    <n v="643.03398678202302"/>
    <n v="938829.620701754"/>
    <n v="3379786.63452631"/>
  </r>
  <r>
    <x v="0"/>
    <x v="0"/>
    <x v="1"/>
    <x v="2"/>
    <x v="3"/>
    <x v="30"/>
    <x v="5"/>
    <x v="5"/>
    <x v="12"/>
    <x v="0"/>
    <x v="2"/>
    <n v="295.269513073746"/>
    <n v="431093.489087669"/>
    <n v="1551936.5607156099"/>
  </r>
  <r>
    <x v="0"/>
    <x v="0"/>
    <x v="1"/>
    <x v="2"/>
    <x v="3"/>
    <x v="30"/>
    <x v="5"/>
    <x v="5"/>
    <x v="12"/>
    <x v="1"/>
    <x v="0"/>
    <n v="619.00705188868903"/>
    <n v="903750.29575748602"/>
    <n v="3253501.0647269501"/>
  </r>
  <r>
    <x v="0"/>
    <x v="0"/>
    <x v="1"/>
    <x v="2"/>
    <x v="3"/>
    <x v="30"/>
    <x v="5"/>
    <x v="5"/>
    <x v="12"/>
    <x v="1"/>
    <x v="1"/>
    <n v="1043.6559588345201"/>
    <n v="1523737.6998984099"/>
    <n v="5485455.7196342601"/>
  </r>
  <r>
    <x v="0"/>
    <x v="0"/>
    <x v="1"/>
    <x v="2"/>
    <x v="3"/>
    <x v="30"/>
    <x v="5"/>
    <x v="5"/>
    <x v="12"/>
    <x v="1"/>
    <x v="2"/>
    <n v="1117.2803558517201"/>
    <n v="1631229.31954351"/>
    <n v="5872425.5503566302"/>
  </r>
  <r>
    <x v="0"/>
    <x v="0"/>
    <x v="1"/>
    <x v="3"/>
    <x v="4"/>
    <x v="31"/>
    <x v="0"/>
    <x v="1"/>
    <x v="86"/>
    <x v="0"/>
    <x v="0"/>
    <n v="571.03978695844603"/>
    <n v="833718.08895933197"/>
    <n v="3001385.1202535899"/>
  </r>
  <r>
    <x v="0"/>
    <x v="0"/>
    <x v="1"/>
    <x v="3"/>
    <x v="4"/>
    <x v="31"/>
    <x v="0"/>
    <x v="1"/>
    <x v="86"/>
    <x v="0"/>
    <x v="1"/>
    <n v="571.03978695844603"/>
    <n v="833718.08895933197"/>
    <n v="3001385.1202535899"/>
  </r>
  <r>
    <x v="0"/>
    <x v="0"/>
    <x v="1"/>
    <x v="3"/>
    <x v="4"/>
    <x v="31"/>
    <x v="0"/>
    <x v="1"/>
    <x v="86"/>
    <x v="0"/>
    <x v="2"/>
    <n v="571.03978695844603"/>
    <n v="833718.08895933197"/>
    <n v="3001385.1202535899"/>
  </r>
  <r>
    <x v="0"/>
    <x v="0"/>
    <x v="1"/>
    <x v="3"/>
    <x v="4"/>
    <x v="31"/>
    <x v="2"/>
    <x v="8"/>
    <x v="80"/>
    <x v="0"/>
    <x v="1"/>
    <n v="0.72"/>
    <n v="1051.2"/>
    <n v="3784.32"/>
  </r>
  <r>
    <x v="0"/>
    <x v="0"/>
    <x v="1"/>
    <x v="3"/>
    <x v="4"/>
    <x v="31"/>
    <x v="2"/>
    <x v="8"/>
    <x v="80"/>
    <x v="0"/>
    <x v="2"/>
    <n v="0.72"/>
    <n v="1051.2"/>
    <n v="3784.32"/>
  </r>
  <r>
    <x v="0"/>
    <x v="0"/>
    <x v="1"/>
    <x v="3"/>
    <x v="4"/>
    <x v="31"/>
    <x v="2"/>
    <x v="8"/>
    <x v="80"/>
    <x v="1"/>
    <x v="0"/>
    <n v="0.72"/>
    <n v="1051.2"/>
    <n v="3784.32"/>
  </r>
  <r>
    <x v="0"/>
    <x v="0"/>
    <x v="1"/>
    <x v="3"/>
    <x v="4"/>
    <x v="31"/>
    <x v="2"/>
    <x v="9"/>
    <x v="81"/>
    <x v="0"/>
    <x v="1"/>
    <n v="344.054794520548"/>
    <n v="502320"/>
    <n v="1808352"/>
  </r>
  <r>
    <x v="0"/>
    <x v="0"/>
    <x v="1"/>
    <x v="3"/>
    <x v="4"/>
    <x v="31"/>
    <x v="2"/>
    <x v="8"/>
    <x v="82"/>
    <x v="0"/>
    <x v="1"/>
    <n v="121.670953584507"/>
    <n v="177639.59223338001"/>
    <n v="639502.532040169"/>
  </r>
  <r>
    <x v="0"/>
    <x v="0"/>
    <x v="1"/>
    <x v="3"/>
    <x v="4"/>
    <x v="31"/>
    <x v="2"/>
    <x v="8"/>
    <x v="82"/>
    <x v="0"/>
    <x v="2"/>
    <n v="121.670953584507"/>
    <n v="177639.59223338001"/>
    <n v="639502.532040169"/>
  </r>
  <r>
    <x v="0"/>
    <x v="0"/>
    <x v="1"/>
    <x v="3"/>
    <x v="4"/>
    <x v="31"/>
    <x v="2"/>
    <x v="8"/>
    <x v="82"/>
    <x v="1"/>
    <x v="0"/>
    <n v="121.670953584507"/>
    <n v="177639.59223338001"/>
    <n v="639502.532040169"/>
  </r>
  <r>
    <x v="0"/>
    <x v="0"/>
    <x v="1"/>
    <x v="3"/>
    <x v="4"/>
    <x v="31"/>
    <x v="11"/>
    <x v="1"/>
    <x v="83"/>
    <x v="0"/>
    <x v="0"/>
    <n v="4801.4660463451401"/>
    <n v="7010140.4276639"/>
    <n v="25236505.539590001"/>
  </r>
  <r>
    <x v="0"/>
    <x v="0"/>
    <x v="1"/>
    <x v="3"/>
    <x v="4"/>
    <x v="31"/>
    <x v="11"/>
    <x v="1"/>
    <x v="83"/>
    <x v="0"/>
    <x v="1"/>
    <n v="4801.4660463451401"/>
    <n v="7010140.4276639"/>
    <n v="25236505.539590001"/>
  </r>
  <r>
    <x v="0"/>
    <x v="0"/>
    <x v="1"/>
    <x v="3"/>
    <x v="4"/>
    <x v="31"/>
    <x v="11"/>
    <x v="1"/>
    <x v="83"/>
    <x v="0"/>
    <x v="2"/>
    <n v="4801.4660463451401"/>
    <n v="7010140.4276639"/>
    <n v="25236505.539590001"/>
  </r>
  <r>
    <x v="0"/>
    <x v="0"/>
    <x v="1"/>
    <x v="3"/>
    <x v="4"/>
    <x v="31"/>
    <x v="11"/>
    <x v="6"/>
    <x v="84"/>
    <x v="0"/>
    <x v="0"/>
    <n v="575.93115482061796"/>
    <n v="840859.48603810195"/>
    <n v="3027094.14973717"/>
  </r>
  <r>
    <x v="0"/>
    <x v="0"/>
    <x v="1"/>
    <x v="3"/>
    <x v="4"/>
    <x v="31"/>
    <x v="11"/>
    <x v="6"/>
    <x v="84"/>
    <x v="0"/>
    <x v="1"/>
    <n v="575.93115482061796"/>
    <n v="840859.48603810195"/>
    <n v="3027094.14973717"/>
  </r>
  <r>
    <x v="0"/>
    <x v="0"/>
    <x v="1"/>
    <x v="3"/>
    <x v="4"/>
    <x v="31"/>
    <x v="11"/>
    <x v="6"/>
    <x v="84"/>
    <x v="0"/>
    <x v="2"/>
    <n v="575.93115482061796"/>
    <n v="840859.48603810195"/>
    <n v="3027094.14973717"/>
  </r>
  <r>
    <x v="0"/>
    <x v="0"/>
    <x v="1"/>
    <x v="3"/>
    <x v="4"/>
    <x v="31"/>
    <x v="1"/>
    <x v="1"/>
    <x v="90"/>
    <x v="0"/>
    <x v="0"/>
    <n v="267.2"/>
    <n v="390112"/>
    <n v="1404403.2"/>
  </r>
  <r>
    <x v="0"/>
    <x v="0"/>
    <x v="1"/>
    <x v="3"/>
    <x v="4"/>
    <x v="31"/>
    <x v="1"/>
    <x v="1"/>
    <x v="90"/>
    <x v="0"/>
    <x v="1"/>
    <n v="267.2"/>
    <n v="390112"/>
    <n v="1404403.2"/>
  </r>
  <r>
    <x v="0"/>
    <x v="0"/>
    <x v="1"/>
    <x v="3"/>
    <x v="4"/>
    <x v="31"/>
    <x v="1"/>
    <x v="1"/>
    <x v="90"/>
    <x v="0"/>
    <x v="2"/>
    <n v="267.2"/>
    <n v="390112"/>
    <n v="1404403.2"/>
  </r>
  <r>
    <x v="0"/>
    <x v="0"/>
    <x v="1"/>
    <x v="3"/>
    <x v="4"/>
    <x v="31"/>
    <x v="1"/>
    <x v="1"/>
    <x v="90"/>
    <x v="1"/>
    <x v="0"/>
    <n v="267.2"/>
    <n v="390112"/>
    <n v="1404403.2"/>
  </r>
  <r>
    <x v="0"/>
    <x v="0"/>
    <x v="1"/>
    <x v="3"/>
    <x v="4"/>
    <x v="31"/>
    <x v="1"/>
    <x v="1"/>
    <x v="90"/>
    <x v="1"/>
    <x v="1"/>
    <n v="267.2"/>
    <n v="390112"/>
    <n v="1404403.2"/>
  </r>
  <r>
    <x v="0"/>
    <x v="0"/>
    <x v="1"/>
    <x v="3"/>
    <x v="4"/>
    <x v="31"/>
    <x v="1"/>
    <x v="1"/>
    <x v="90"/>
    <x v="1"/>
    <x v="2"/>
    <n v="267.2"/>
    <n v="390112"/>
    <n v="1404403.2"/>
  </r>
  <r>
    <x v="0"/>
    <x v="0"/>
    <x v="1"/>
    <x v="3"/>
    <x v="4"/>
    <x v="31"/>
    <x v="1"/>
    <x v="6"/>
    <x v="96"/>
    <x v="0"/>
    <x v="0"/>
    <n v="62.6"/>
    <n v="91396"/>
    <n v="329025.59999999998"/>
  </r>
  <r>
    <x v="0"/>
    <x v="0"/>
    <x v="1"/>
    <x v="3"/>
    <x v="4"/>
    <x v="31"/>
    <x v="1"/>
    <x v="6"/>
    <x v="96"/>
    <x v="0"/>
    <x v="1"/>
    <n v="62.6"/>
    <n v="91396"/>
    <n v="329025.59999999998"/>
  </r>
  <r>
    <x v="0"/>
    <x v="0"/>
    <x v="1"/>
    <x v="3"/>
    <x v="4"/>
    <x v="31"/>
    <x v="1"/>
    <x v="6"/>
    <x v="96"/>
    <x v="0"/>
    <x v="2"/>
    <n v="62.6"/>
    <n v="91396"/>
    <n v="329025.59999999998"/>
  </r>
  <r>
    <x v="0"/>
    <x v="0"/>
    <x v="1"/>
    <x v="3"/>
    <x v="4"/>
    <x v="31"/>
    <x v="1"/>
    <x v="6"/>
    <x v="96"/>
    <x v="1"/>
    <x v="0"/>
    <n v="16.902000000000001"/>
    <n v="24676.92"/>
    <n v="88836.911999999997"/>
  </r>
  <r>
    <x v="0"/>
    <x v="0"/>
    <x v="1"/>
    <x v="3"/>
    <x v="4"/>
    <x v="31"/>
    <x v="1"/>
    <x v="6"/>
    <x v="96"/>
    <x v="1"/>
    <x v="1"/>
    <n v="4.3819999999999997"/>
    <n v="6397.72"/>
    <n v="23031.792000000001"/>
  </r>
  <r>
    <x v="0"/>
    <x v="0"/>
    <x v="1"/>
    <x v="3"/>
    <x v="4"/>
    <x v="31"/>
    <x v="15"/>
    <x v="1"/>
    <x v="207"/>
    <x v="0"/>
    <x v="0"/>
    <n v="84.007137210173497"/>
    <n v="122650.420326853"/>
    <n v="441541.51317667199"/>
  </r>
  <r>
    <x v="0"/>
    <x v="0"/>
    <x v="1"/>
    <x v="3"/>
    <x v="4"/>
    <x v="31"/>
    <x v="15"/>
    <x v="1"/>
    <x v="207"/>
    <x v="0"/>
    <x v="1"/>
    <n v="84.007137210173497"/>
    <n v="122650.420326853"/>
    <n v="441541.51317667199"/>
  </r>
  <r>
    <x v="0"/>
    <x v="0"/>
    <x v="1"/>
    <x v="3"/>
    <x v="4"/>
    <x v="31"/>
    <x v="15"/>
    <x v="1"/>
    <x v="207"/>
    <x v="0"/>
    <x v="2"/>
    <n v="84.007137210173497"/>
    <n v="122650.420326853"/>
    <n v="441541.51317667199"/>
  </r>
  <r>
    <x v="0"/>
    <x v="0"/>
    <x v="1"/>
    <x v="3"/>
    <x v="4"/>
    <x v="31"/>
    <x v="15"/>
    <x v="6"/>
    <x v="208"/>
    <x v="0"/>
    <x v="0"/>
    <n v="48.502966056682098"/>
    <n v="70814.330442755905"/>
    <n v="254931.589593921"/>
  </r>
  <r>
    <x v="0"/>
    <x v="0"/>
    <x v="1"/>
    <x v="3"/>
    <x v="4"/>
    <x v="31"/>
    <x v="15"/>
    <x v="6"/>
    <x v="208"/>
    <x v="0"/>
    <x v="1"/>
    <n v="48.502966056682098"/>
    <n v="70814.330442755905"/>
    <n v="254931.589593921"/>
  </r>
  <r>
    <x v="0"/>
    <x v="0"/>
    <x v="1"/>
    <x v="3"/>
    <x v="4"/>
    <x v="31"/>
    <x v="15"/>
    <x v="6"/>
    <x v="208"/>
    <x v="0"/>
    <x v="2"/>
    <n v="48.502966056682098"/>
    <n v="70814.330442755905"/>
    <n v="254931.589593921"/>
  </r>
  <r>
    <x v="0"/>
    <x v="0"/>
    <x v="1"/>
    <x v="3"/>
    <x v="4"/>
    <x v="31"/>
    <x v="3"/>
    <x v="3"/>
    <x v="10"/>
    <x v="0"/>
    <x v="2"/>
    <n v="190.27768864064601"/>
    <n v="277805.42541534302"/>
    <n v="1000099.53149523"/>
  </r>
  <r>
    <x v="0"/>
    <x v="0"/>
    <x v="1"/>
    <x v="3"/>
    <x v="4"/>
    <x v="31"/>
    <x v="3"/>
    <x v="3"/>
    <x v="10"/>
    <x v="1"/>
    <x v="1"/>
    <n v="1840.41889463908"/>
    <n v="2687011.5861730599"/>
    <n v="9673241.7102230005"/>
  </r>
  <r>
    <x v="0"/>
    <x v="0"/>
    <x v="1"/>
    <x v="3"/>
    <x v="4"/>
    <x v="31"/>
    <x v="3"/>
    <x v="3"/>
    <x v="10"/>
    <x v="1"/>
    <x v="2"/>
    <n v="6039.3428980873196"/>
    <n v="8817440.6312074792"/>
    <n v="31742786.272346899"/>
  </r>
  <r>
    <x v="0"/>
    <x v="0"/>
    <x v="1"/>
    <x v="3"/>
    <x v="4"/>
    <x v="31"/>
    <x v="4"/>
    <x v="4"/>
    <x v="11"/>
    <x v="0"/>
    <x v="0"/>
    <n v="271.14331604776601"/>
    <n v="395869.24142973899"/>
    <n v="1425129.2691470601"/>
  </r>
  <r>
    <x v="0"/>
    <x v="0"/>
    <x v="1"/>
    <x v="3"/>
    <x v="4"/>
    <x v="31"/>
    <x v="4"/>
    <x v="4"/>
    <x v="11"/>
    <x v="0"/>
    <x v="1"/>
    <n v="271.14331604776601"/>
    <n v="395869.24142973899"/>
    <n v="1425129.2691470601"/>
  </r>
  <r>
    <x v="0"/>
    <x v="0"/>
    <x v="1"/>
    <x v="3"/>
    <x v="4"/>
    <x v="31"/>
    <x v="4"/>
    <x v="4"/>
    <x v="11"/>
    <x v="0"/>
    <x v="2"/>
    <n v="271.14331604776601"/>
    <n v="395869.24142973899"/>
    <n v="1425129.2691470601"/>
  </r>
  <r>
    <x v="0"/>
    <x v="0"/>
    <x v="1"/>
    <x v="3"/>
    <x v="4"/>
    <x v="31"/>
    <x v="4"/>
    <x v="4"/>
    <x v="11"/>
    <x v="1"/>
    <x v="0"/>
    <n v="334.57451296316401"/>
    <n v="488478.78892621998"/>
    <n v="1758523.64013439"/>
  </r>
  <r>
    <x v="0"/>
    <x v="0"/>
    <x v="1"/>
    <x v="3"/>
    <x v="4"/>
    <x v="31"/>
    <x v="4"/>
    <x v="4"/>
    <x v="11"/>
    <x v="1"/>
    <x v="1"/>
    <n v="334.57451296316401"/>
    <n v="488478.78892621998"/>
    <n v="1758523.64013439"/>
  </r>
  <r>
    <x v="0"/>
    <x v="0"/>
    <x v="1"/>
    <x v="3"/>
    <x v="4"/>
    <x v="31"/>
    <x v="4"/>
    <x v="4"/>
    <x v="11"/>
    <x v="1"/>
    <x v="2"/>
    <n v="334.57451296316401"/>
    <n v="488478.78892621998"/>
    <n v="1758523.64013439"/>
  </r>
  <r>
    <x v="0"/>
    <x v="0"/>
    <x v="1"/>
    <x v="3"/>
    <x v="4"/>
    <x v="31"/>
    <x v="5"/>
    <x v="5"/>
    <x v="12"/>
    <x v="0"/>
    <x v="0"/>
    <n v="1470.47837048049"/>
    <n v="2146898.4209015099"/>
    <n v="7728834.31524543"/>
  </r>
  <r>
    <x v="0"/>
    <x v="0"/>
    <x v="1"/>
    <x v="3"/>
    <x v="4"/>
    <x v="31"/>
    <x v="5"/>
    <x v="5"/>
    <x v="12"/>
    <x v="0"/>
    <x v="1"/>
    <n v="2293.9586644323299"/>
    <n v="3349179.6500712"/>
    <n v="12057046.7402563"/>
  </r>
  <r>
    <x v="0"/>
    <x v="0"/>
    <x v="1"/>
    <x v="3"/>
    <x v="4"/>
    <x v="31"/>
    <x v="5"/>
    <x v="5"/>
    <x v="12"/>
    <x v="0"/>
    <x v="2"/>
    <n v="2743.6936648956698"/>
    <n v="4005792.7507476802"/>
    <n v="14420853.902691601"/>
  </r>
  <r>
    <x v="0"/>
    <x v="0"/>
    <x v="1"/>
    <x v="3"/>
    <x v="4"/>
    <x v="31"/>
    <x v="5"/>
    <x v="5"/>
    <x v="12"/>
    <x v="1"/>
    <x v="0"/>
    <n v="3089.2142100792298"/>
    <n v="4510252.7467156798"/>
    <n v="16236909.8881764"/>
  </r>
  <r>
    <x v="0"/>
    <x v="0"/>
    <x v="1"/>
    <x v="3"/>
    <x v="4"/>
    <x v="31"/>
    <x v="5"/>
    <x v="5"/>
    <x v="12"/>
    <x v="1"/>
    <x v="1"/>
    <n v="5261.2791812825299"/>
    <n v="7681467.6046724999"/>
    <n v="27653283.376821"/>
  </r>
  <r>
    <x v="0"/>
    <x v="0"/>
    <x v="1"/>
    <x v="3"/>
    <x v="4"/>
    <x v="31"/>
    <x v="5"/>
    <x v="5"/>
    <x v="12"/>
    <x v="1"/>
    <x v="2"/>
    <n v="5223.4394088297504"/>
    <n v="7626221.5368914399"/>
    <n v="27454397.532809202"/>
  </r>
  <r>
    <x v="0"/>
    <x v="0"/>
    <x v="1"/>
    <x v="3"/>
    <x v="4"/>
    <x v="32"/>
    <x v="5"/>
    <x v="5"/>
    <x v="14"/>
    <x v="0"/>
    <x v="0"/>
    <n v="458.29837521429602"/>
    <n v="669115.62781287194"/>
    <n v="2408816.2601263402"/>
  </r>
  <r>
    <x v="0"/>
    <x v="0"/>
    <x v="1"/>
    <x v="3"/>
    <x v="4"/>
    <x v="32"/>
    <x v="5"/>
    <x v="5"/>
    <x v="14"/>
    <x v="0"/>
    <x v="1"/>
    <n v="714.94933201538299"/>
    <n v="1043826.02474246"/>
    <n v="3757773.6890728502"/>
  </r>
  <r>
    <x v="0"/>
    <x v="0"/>
    <x v="1"/>
    <x v="3"/>
    <x v="4"/>
    <x v="32"/>
    <x v="5"/>
    <x v="5"/>
    <x v="14"/>
    <x v="0"/>
    <x v="2"/>
    <n v="855.11652122878297"/>
    <n v="1248470.12099402"/>
    <n v="4494492.4355784804"/>
  </r>
  <r>
    <x v="0"/>
    <x v="0"/>
    <x v="1"/>
    <x v="3"/>
    <x v="4"/>
    <x v="32"/>
    <x v="5"/>
    <x v="5"/>
    <x v="14"/>
    <x v="1"/>
    <x v="0"/>
    <n v="962.803589355491"/>
    <n v="1405693.24045902"/>
    <n v="5060495.6656524604"/>
  </r>
  <r>
    <x v="0"/>
    <x v="0"/>
    <x v="1"/>
    <x v="3"/>
    <x v="4"/>
    <x v="32"/>
    <x v="5"/>
    <x v="5"/>
    <x v="14"/>
    <x v="1"/>
    <x v="1"/>
    <n v="1639.7627797426901"/>
    <n v="2394053.6584243299"/>
    <n v="8618593.1703275796"/>
  </r>
  <r>
    <x v="0"/>
    <x v="0"/>
    <x v="1"/>
    <x v="3"/>
    <x v="4"/>
    <x v="32"/>
    <x v="5"/>
    <x v="5"/>
    <x v="14"/>
    <x v="1"/>
    <x v="2"/>
    <n v="1627.96940244336"/>
    <n v="2376835.3275672998"/>
    <n v="8556607.1792422794"/>
  </r>
  <r>
    <x v="0"/>
    <x v="0"/>
    <x v="1"/>
    <x v="3"/>
    <x v="5"/>
    <x v="33"/>
    <x v="0"/>
    <x v="1"/>
    <x v="86"/>
    <x v="0"/>
    <x v="0"/>
    <n v="209.286555419265"/>
    <n v="305558.37091212597"/>
    <n v="1100010.1352836599"/>
  </r>
  <r>
    <x v="0"/>
    <x v="0"/>
    <x v="1"/>
    <x v="3"/>
    <x v="5"/>
    <x v="33"/>
    <x v="0"/>
    <x v="1"/>
    <x v="86"/>
    <x v="0"/>
    <x v="1"/>
    <n v="209.286555419265"/>
    <n v="305558.37091212597"/>
    <n v="1100010.1352836599"/>
  </r>
  <r>
    <x v="0"/>
    <x v="0"/>
    <x v="1"/>
    <x v="3"/>
    <x v="5"/>
    <x v="33"/>
    <x v="0"/>
    <x v="1"/>
    <x v="86"/>
    <x v="0"/>
    <x v="2"/>
    <n v="209.286555419265"/>
    <n v="305558.37091212597"/>
    <n v="1100010.1352836599"/>
  </r>
  <r>
    <x v="0"/>
    <x v="0"/>
    <x v="1"/>
    <x v="3"/>
    <x v="5"/>
    <x v="33"/>
    <x v="0"/>
    <x v="6"/>
    <x v="87"/>
    <x v="0"/>
    <x v="0"/>
    <n v="1515.1967813159399"/>
    <n v="2212187.3007212798"/>
    <n v="7963874.2825966002"/>
  </r>
  <r>
    <x v="0"/>
    <x v="0"/>
    <x v="1"/>
    <x v="3"/>
    <x v="5"/>
    <x v="33"/>
    <x v="0"/>
    <x v="6"/>
    <x v="87"/>
    <x v="0"/>
    <x v="1"/>
    <n v="1515.1967813159399"/>
    <n v="2212187.3007212798"/>
    <n v="7963874.2825966002"/>
  </r>
  <r>
    <x v="0"/>
    <x v="0"/>
    <x v="1"/>
    <x v="3"/>
    <x v="5"/>
    <x v="33"/>
    <x v="0"/>
    <x v="6"/>
    <x v="87"/>
    <x v="0"/>
    <x v="2"/>
    <n v="1515.1967813159399"/>
    <n v="2212187.3007212798"/>
    <n v="7963874.2825966002"/>
  </r>
  <r>
    <x v="0"/>
    <x v="0"/>
    <x v="1"/>
    <x v="3"/>
    <x v="5"/>
    <x v="33"/>
    <x v="2"/>
    <x v="8"/>
    <x v="88"/>
    <x v="0"/>
    <x v="1"/>
    <n v="0.27333333333333298"/>
    <n v="399.066666666667"/>
    <n v="1436.64"/>
  </r>
  <r>
    <x v="0"/>
    <x v="0"/>
    <x v="1"/>
    <x v="3"/>
    <x v="5"/>
    <x v="33"/>
    <x v="2"/>
    <x v="8"/>
    <x v="88"/>
    <x v="1"/>
    <x v="0"/>
    <n v="0.27333333333333298"/>
    <n v="399.066666666667"/>
    <n v="1436.64"/>
  </r>
  <r>
    <x v="0"/>
    <x v="0"/>
    <x v="1"/>
    <x v="3"/>
    <x v="5"/>
    <x v="33"/>
    <x v="2"/>
    <x v="9"/>
    <x v="89"/>
    <x v="0"/>
    <x v="1"/>
    <n v="16.9676712328767"/>
    <n v="24772.799999999999"/>
    <n v="89182.080000000002"/>
  </r>
  <r>
    <x v="0"/>
    <x v="0"/>
    <x v="1"/>
    <x v="3"/>
    <x v="5"/>
    <x v="33"/>
    <x v="2"/>
    <x v="8"/>
    <x v="82"/>
    <x v="0"/>
    <x v="1"/>
    <n v="0.14236111111111099"/>
    <n v="207.847222222222"/>
    <n v="748.25"/>
  </r>
  <r>
    <x v="0"/>
    <x v="0"/>
    <x v="1"/>
    <x v="3"/>
    <x v="5"/>
    <x v="33"/>
    <x v="2"/>
    <x v="8"/>
    <x v="82"/>
    <x v="1"/>
    <x v="0"/>
    <n v="0.14236111111111099"/>
    <n v="207.847222222222"/>
    <n v="748.25"/>
  </r>
  <r>
    <x v="0"/>
    <x v="0"/>
    <x v="1"/>
    <x v="3"/>
    <x v="5"/>
    <x v="33"/>
    <x v="1"/>
    <x v="1"/>
    <x v="26"/>
    <x v="0"/>
    <x v="0"/>
    <n v="63.3261066698118"/>
    <n v="92456.115737925298"/>
    <n v="332842.01665653102"/>
  </r>
  <r>
    <x v="0"/>
    <x v="0"/>
    <x v="1"/>
    <x v="3"/>
    <x v="5"/>
    <x v="33"/>
    <x v="1"/>
    <x v="1"/>
    <x v="26"/>
    <x v="0"/>
    <x v="1"/>
    <n v="63.3261066698118"/>
    <n v="92456.115737925298"/>
    <n v="332842.01665653102"/>
  </r>
  <r>
    <x v="0"/>
    <x v="0"/>
    <x v="1"/>
    <x v="3"/>
    <x v="5"/>
    <x v="33"/>
    <x v="1"/>
    <x v="1"/>
    <x v="26"/>
    <x v="0"/>
    <x v="2"/>
    <n v="63.3261066698118"/>
    <n v="92456.115737925298"/>
    <n v="332842.01665653102"/>
  </r>
  <r>
    <x v="0"/>
    <x v="0"/>
    <x v="1"/>
    <x v="3"/>
    <x v="5"/>
    <x v="33"/>
    <x v="1"/>
    <x v="1"/>
    <x v="26"/>
    <x v="1"/>
    <x v="0"/>
    <n v="63.3261066698118"/>
    <n v="92456.115737925298"/>
    <n v="332842.01665653102"/>
  </r>
  <r>
    <x v="0"/>
    <x v="0"/>
    <x v="1"/>
    <x v="3"/>
    <x v="5"/>
    <x v="33"/>
    <x v="1"/>
    <x v="1"/>
    <x v="26"/>
    <x v="1"/>
    <x v="1"/>
    <n v="63.3261066698118"/>
    <n v="92456.115737925298"/>
    <n v="332842.01665653102"/>
  </r>
  <r>
    <x v="0"/>
    <x v="0"/>
    <x v="1"/>
    <x v="3"/>
    <x v="5"/>
    <x v="33"/>
    <x v="1"/>
    <x v="1"/>
    <x v="26"/>
    <x v="1"/>
    <x v="2"/>
    <n v="63.3261066698118"/>
    <n v="92456.115737925298"/>
    <n v="332842.01665653102"/>
  </r>
  <r>
    <x v="0"/>
    <x v="0"/>
    <x v="1"/>
    <x v="3"/>
    <x v="5"/>
    <x v="33"/>
    <x v="1"/>
    <x v="1"/>
    <x v="168"/>
    <x v="0"/>
    <x v="0"/>
    <n v="23.869119198977401"/>
    <n v="34848.914030506901"/>
    <n v="125456.09050982499"/>
  </r>
  <r>
    <x v="0"/>
    <x v="0"/>
    <x v="1"/>
    <x v="3"/>
    <x v="5"/>
    <x v="33"/>
    <x v="1"/>
    <x v="1"/>
    <x v="168"/>
    <x v="0"/>
    <x v="1"/>
    <n v="23.869119198977401"/>
    <n v="34848.914030506901"/>
    <n v="125456.09050982499"/>
  </r>
  <r>
    <x v="0"/>
    <x v="0"/>
    <x v="1"/>
    <x v="3"/>
    <x v="5"/>
    <x v="33"/>
    <x v="1"/>
    <x v="1"/>
    <x v="168"/>
    <x v="0"/>
    <x v="2"/>
    <n v="23.869119198977401"/>
    <n v="34848.914030506901"/>
    <n v="125456.09050982499"/>
  </r>
  <r>
    <x v="0"/>
    <x v="0"/>
    <x v="1"/>
    <x v="3"/>
    <x v="5"/>
    <x v="33"/>
    <x v="1"/>
    <x v="1"/>
    <x v="168"/>
    <x v="1"/>
    <x v="0"/>
    <n v="23.869119198977401"/>
    <n v="34848.914030506901"/>
    <n v="125456.09050982499"/>
  </r>
  <r>
    <x v="0"/>
    <x v="0"/>
    <x v="1"/>
    <x v="3"/>
    <x v="5"/>
    <x v="33"/>
    <x v="1"/>
    <x v="1"/>
    <x v="168"/>
    <x v="1"/>
    <x v="1"/>
    <n v="23.869119198977401"/>
    <n v="34848.914030506901"/>
    <n v="125456.09050982499"/>
  </r>
  <r>
    <x v="0"/>
    <x v="0"/>
    <x v="1"/>
    <x v="3"/>
    <x v="5"/>
    <x v="33"/>
    <x v="1"/>
    <x v="1"/>
    <x v="168"/>
    <x v="1"/>
    <x v="2"/>
    <n v="23.869119198977401"/>
    <n v="34848.914030506901"/>
    <n v="125456.09050982499"/>
  </r>
  <r>
    <x v="0"/>
    <x v="0"/>
    <x v="1"/>
    <x v="3"/>
    <x v="5"/>
    <x v="33"/>
    <x v="1"/>
    <x v="1"/>
    <x v="90"/>
    <x v="0"/>
    <x v="0"/>
    <n v="17"/>
    <n v="24820"/>
    <n v="89352"/>
  </r>
  <r>
    <x v="0"/>
    <x v="0"/>
    <x v="1"/>
    <x v="3"/>
    <x v="5"/>
    <x v="33"/>
    <x v="1"/>
    <x v="1"/>
    <x v="90"/>
    <x v="0"/>
    <x v="1"/>
    <n v="17"/>
    <n v="24820"/>
    <n v="89352"/>
  </r>
  <r>
    <x v="0"/>
    <x v="0"/>
    <x v="1"/>
    <x v="3"/>
    <x v="5"/>
    <x v="33"/>
    <x v="1"/>
    <x v="1"/>
    <x v="90"/>
    <x v="0"/>
    <x v="2"/>
    <n v="17"/>
    <n v="24820"/>
    <n v="89352"/>
  </r>
  <r>
    <x v="0"/>
    <x v="0"/>
    <x v="1"/>
    <x v="3"/>
    <x v="5"/>
    <x v="33"/>
    <x v="1"/>
    <x v="1"/>
    <x v="90"/>
    <x v="1"/>
    <x v="0"/>
    <n v="17"/>
    <n v="24820"/>
    <n v="89352"/>
  </r>
  <r>
    <x v="0"/>
    <x v="0"/>
    <x v="1"/>
    <x v="3"/>
    <x v="5"/>
    <x v="33"/>
    <x v="1"/>
    <x v="1"/>
    <x v="90"/>
    <x v="1"/>
    <x v="1"/>
    <n v="17"/>
    <n v="24820"/>
    <n v="89352"/>
  </r>
  <r>
    <x v="0"/>
    <x v="0"/>
    <x v="1"/>
    <x v="3"/>
    <x v="5"/>
    <x v="33"/>
    <x v="1"/>
    <x v="1"/>
    <x v="90"/>
    <x v="1"/>
    <x v="2"/>
    <n v="17"/>
    <n v="24820"/>
    <n v="89352"/>
  </r>
  <r>
    <x v="0"/>
    <x v="0"/>
    <x v="1"/>
    <x v="3"/>
    <x v="5"/>
    <x v="33"/>
    <x v="15"/>
    <x v="1"/>
    <x v="209"/>
    <x v="0"/>
    <x v="0"/>
    <n v="123.197533783973"/>
    <n v="179868.3993246"/>
    <n v="647526.23756856006"/>
  </r>
  <r>
    <x v="0"/>
    <x v="0"/>
    <x v="1"/>
    <x v="3"/>
    <x v="5"/>
    <x v="33"/>
    <x v="15"/>
    <x v="1"/>
    <x v="209"/>
    <x v="0"/>
    <x v="1"/>
    <n v="123.197533783973"/>
    <n v="179868.3993246"/>
    <n v="647526.23756856006"/>
  </r>
  <r>
    <x v="0"/>
    <x v="0"/>
    <x v="1"/>
    <x v="3"/>
    <x v="5"/>
    <x v="33"/>
    <x v="15"/>
    <x v="1"/>
    <x v="209"/>
    <x v="0"/>
    <x v="2"/>
    <n v="123.197533783973"/>
    <n v="179868.3993246"/>
    <n v="647526.23756856006"/>
  </r>
  <r>
    <x v="0"/>
    <x v="0"/>
    <x v="1"/>
    <x v="3"/>
    <x v="5"/>
    <x v="33"/>
    <x v="15"/>
    <x v="1"/>
    <x v="210"/>
    <x v="0"/>
    <x v="0"/>
    <n v="72.754449085023197"/>
    <n v="106221.495664134"/>
    <n v="382397.38439088198"/>
  </r>
  <r>
    <x v="0"/>
    <x v="0"/>
    <x v="1"/>
    <x v="3"/>
    <x v="5"/>
    <x v="33"/>
    <x v="15"/>
    <x v="1"/>
    <x v="210"/>
    <x v="0"/>
    <x v="1"/>
    <n v="72.754449085023197"/>
    <n v="106221.495664134"/>
    <n v="382397.38439088198"/>
  </r>
  <r>
    <x v="0"/>
    <x v="0"/>
    <x v="1"/>
    <x v="3"/>
    <x v="5"/>
    <x v="33"/>
    <x v="15"/>
    <x v="1"/>
    <x v="210"/>
    <x v="0"/>
    <x v="2"/>
    <n v="72.754449085023197"/>
    <n v="106221.495664134"/>
    <n v="382397.38439088198"/>
  </r>
  <r>
    <x v="0"/>
    <x v="0"/>
    <x v="1"/>
    <x v="3"/>
    <x v="5"/>
    <x v="33"/>
    <x v="3"/>
    <x v="3"/>
    <x v="10"/>
    <x v="0"/>
    <x v="2"/>
    <n v="27.268831171527001"/>
    <n v="39812.493510429398"/>
    <n v="143324.976637546"/>
  </r>
  <r>
    <x v="0"/>
    <x v="0"/>
    <x v="1"/>
    <x v="3"/>
    <x v="5"/>
    <x v="33"/>
    <x v="3"/>
    <x v="3"/>
    <x v="10"/>
    <x v="1"/>
    <x v="1"/>
    <n v="263.75174347204597"/>
    <n v="385077.54546918598"/>
    <n v="1386279.1636890699"/>
  </r>
  <r>
    <x v="0"/>
    <x v="0"/>
    <x v="1"/>
    <x v="3"/>
    <x v="5"/>
    <x v="33"/>
    <x v="3"/>
    <x v="3"/>
    <x v="10"/>
    <x v="1"/>
    <x v="2"/>
    <n v="865.50253501305394"/>
    <n v="1263633.7011190599"/>
    <n v="4549081.3240286103"/>
  </r>
  <r>
    <x v="0"/>
    <x v="0"/>
    <x v="1"/>
    <x v="3"/>
    <x v="5"/>
    <x v="33"/>
    <x v="12"/>
    <x v="6"/>
    <x v="85"/>
    <x v="0"/>
    <x v="0"/>
    <n v="0.01"/>
    <n v="14.6"/>
    <n v="52.56"/>
  </r>
  <r>
    <x v="0"/>
    <x v="0"/>
    <x v="1"/>
    <x v="3"/>
    <x v="5"/>
    <x v="33"/>
    <x v="12"/>
    <x v="6"/>
    <x v="85"/>
    <x v="0"/>
    <x v="1"/>
    <n v="0.01"/>
    <n v="14.6"/>
    <n v="52.56"/>
  </r>
  <r>
    <x v="0"/>
    <x v="0"/>
    <x v="1"/>
    <x v="3"/>
    <x v="5"/>
    <x v="33"/>
    <x v="12"/>
    <x v="6"/>
    <x v="85"/>
    <x v="0"/>
    <x v="2"/>
    <n v="0.01"/>
    <n v="14.6"/>
    <n v="52.56"/>
  </r>
  <r>
    <x v="0"/>
    <x v="0"/>
    <x v="1"/>
    <x v="3"/>
    <x v="5"/>
    <x v="33"/>
    <x v="12"/>
    <x v="6"/>
    <x v="85"/>
    <x v="1"/>
    <x v="0"/>
    <n v="0.01"/>
    <n v="14.6"/>
    <n v="52.56"/>
  </r>
  <r>
    <x v="0"/>
    <x v="0"/>
    <x v="1"/>
    <x v="3"/>
    <x v="5"/>
    <x v="33"/>
    <x v="12"/>
    <x v="6"/>
    <x v="85"/>
    <x v="1"/>
    <x v="1"/>
    <n v="0.01"/>
    <n v="14.6"/>
    <n v="52.56"/>
  </r>
  <r>
    <x v="0"/>
    <x v="0"/>
    <x v="1"/>
    <x v="3"/>
    <x v="5"/>
    <x v="33"/>
    <x v="12"/>
    <x v="6"/>
    <x v="85"/>
    <x v="1"/>
    <x v="2"/>
    <n v="0.01"/>
    <n v="14.6"/>
    <n v="52.56"/>
  </r>
  <r>
    <x v="0"/>
    <x v="0"/>
    <x v="1"/>
    <x v="3"/>
    <x v="5"/>
    <x v="33"/>
    <x v="4"/>
    <x v="4"/>
    <x v="11"/>
    <x v="0"/>
    <x v="0"/>
    <n v="2.3891488726436201"/>
    <n v="3488.1573540596801"/>
    <n v="12557.366474614901"/>
  </r>
  <r>
    <x v="0"/>
    <x v="0"/>
    <x v="1"/>
    <x v="3"/>
    <x v="5"/>
    <x v="33"/>
    <x v="4"/>
    <x v="4"/>
    <x v="11"/>
    <x v="0"/>
    <x v="1"/>
    <n v="2.3891488726436201"/>
    <n v="3488.1573540596801"/>
    <n v="12557.366474614901"/>
  </r>
  <r>
    <x v="0"/>
    <x v="0"/>
    <x v="1"/>
    <x v="3"/>
    <x v="5"/>
    <x v="33"/>
    <x v="4"/>
    <x v="4"/>
    <x v="11"/>
    <x v="0"/>
    <x v="2"/>
    <n v="2.3891488726436201"/>
    <n v="3488.1573540596801"/>
    <n v="12557.366474614901"/>
  </r>
  <r>
    <x v="0"/>
    <x v="0"/>
    <x v="1"/>
    <x v="3"/>
    <x v="5"/>
    <x v="33"/>
    <x v="4"/>
    <x v="4"/>
    <x v="11"/>
    <x v="1"/>
    <x v="0"/>
    <n v="2.9480657392285301"/>
    <n v="4304.1759792736502"/>
    <n v="15495.033525385101"/>
  </r>
  <r>
    <x v="0"/>
    <x v="0"/>
    <x v="1"/>
    <x v="3"/>
    <x v="5"/>
    <x v="33"/>
    <x v="4"/>
    <x v="4"/>
    <x v="11"/>
    <x v="1"/>
    <x v="1"/>
    <n v="2.9480657392285301"/>
    <n v="4304.1759792736502"/>
    <n v="15495.033525385101"/>
  </r>
  <r>
    <x v="0"/>
    <x v="0"/>
    <x v="1"/>
    <x v="3"/>
    <x v="5"/>
    <x v="33"/>
    <x v="4"/>
    <x v="4"/>
    <x v="11"/>
    <x v="1"/>
    <x v="2"/>
    <n v="2.9480657392285301"/>
    <n v="4304.1759792736502"/>
    <n v="15495.033525385101"/>
  </r>
  <r>
    <x v="0"/>
    <x v="0"/>
    <x v="1"/>
    <x v="3"/>
    <x v="5"/>
    <x v="33"/>
    <x v="5"/>
    <x v="5"/>
    <x v="12"/>
    <x v="0"/>
    <x v="0"/>
    <n v="746.97570703778297"/>
    <n v="1090584.5322751601"/>
    <n v="3926104.3161905902"/>
  </r>
  <r>
    <x v="0"/>
    <x v="0"/>
    <x v="1"/>
    <x v="3"/>
    <x v="5"/>
    <x v="33"/>
    <x v="5"/>
    <x v="5"/>
    <x v="12"/>
    <x v="0"/>
    <x v="1"/>
    <n v="1165.2884052418101"/>
    <n v="1701321.0716530499"/>
    <n v="6124755.8579509798"/>
  </r>
  <r>
    <x v="0"/>
    <x v="0"/>
    <x v="1"/>
    <x v="3"/>
    <x v="5"/>
    <x v="33"/>
    <x v="5"/>
    <x v="5"/>
    <x v="12"/>
    <x v="0"/>
    <x v="2"/>
    <n v="1393.74543439279"/>
    <n v="2034868.3342134799"/>
    <n v="7325526.0031685196"/>
  </r>
  <r>
    <x v="0"/>
    <x v="0"/>
    <x v="1"/>
    <x v="3"/>
    <x v="5"/>
    <x v="33"/>
    <x v="5"/>
    <x v="5"/>
    <x v="12"/>
    <x v="1"/>
    <x v="0"/>
    <n v="1569.26345540947"/>
    <n v="2291124.6448978302"/>
    <n v="8248048.7216322003"/>
  </r>
  <r>
    <x v="0"/>
    <x v="0"/>
    <x v="1"/>
    <x v="3"/>
    <x v="5"/>
    <x v="33"/>
    <x v="5"/>
    <x v="5"/>
    <x v="12"/>
    <x v="1"/>
    <x v="1"/>
    <n v="2672.63212792278"/>
    <n v="3902042.9067672598"/>
    <n v="14047354.4643621"/>
  </r>
  <r>
    <x v="0"/>
    <x v="0"/>
    <x v="1"/>
    <x v="3"/>
    <x v="5"/>
    <x v="33"/>
    <x v="5"/>
    <x v="5"/>
    <x v="12"/>
    <x v="1"/>
    <x v="2"/>
    <n v="2653.41022615974"/>
    <n v="3873978.93019321"/>
    <n v="13946324.148695599"/>
  </r>
  <r>
    <x v="0"/>
    <x v="0"/>
    <x v="1"/>
    <x v="3"/>
    <x v="5"/>
    <x v="33"/>
    <x v="5"/>
    <x v="5"/>
    <x v="13"/>
    <x v="0"/>
    <x v="0"/>
    <n v="1053.21513390465"/>
    <n v="1537694.0955008001"/>
    <n v="5535698.7438028604"/>
  </r>
  <r>
    <x v="0"/>
    <x v="0"/>
    <x v="1"/>
    <x v="3"/>
    <x v="5"/>
    <x v="33"/>
    <x v="5"/>
    <x v="5"/>
    <x v="13"/>
    <x v="0"/>
    <x v="1"/>
    <n v="1643.024494908"/>
    <n v="2398815.7625656798"/>
    <n v="8635736.7452364396"/>
  </r>
  <r>
    <x v="0"/>
    <x v="0"/>
    <x v="1"/>
    <x v="3"/>
    <x v="5"/>
    <x v="33"/>
    <x v="5"/>
    <x v="5"/>
    <x v="13"/>
    <x v="0"/>
    <x v="2"/>
    <n v="1965.14260167065"/>
    <n v="2869108.1984391599"/>
    <n v="10328789.514381001"/>
  </r>
  <r>
    <x v="0"/>
    <x v="0"/>
    <x v="1"/>
    <x v="3"/>
    <x v="5"/>
    <x v="33"/>
    <x v="5"/>
    <x v="5"/>
    <x v="13"/>
    <x v="1"/>
    <x v="0"/>
    <n v="2212.6181678317598"/>
    <n v="3230422.5250343601"/>
    <n v="11629521.0901237"/>
  </r>
  <r>
    <x v="0"/>
    <x v="0"/>
    <x v="1"/>
    <x v="3"/>
    <x v="5"/>
    <x v="33"/>
    <x v="5"/>
    <x v="5"/>
    <x v="13"/>
    <x v="1"/>
    <x v="1"/>
    <n v="3768.3375482861502"/>
    <n v="5501772.8204977801"/>
    <n v="19806382.153792001"/>
  </r>
  <r>
    <x v="0"/>
    <x v="0"/>
    <x v="1"/>
    <x v="3"/>
    <x v="5"/>
    <x v="33"/>
    <x v="5"/>
    <x v="5"/>
    <x v="13"/>
    <x v="1"/>
    <x v="2"/>
    <n v="3741.2351972343999"/>
    <n v="5462203.3879622202"/>
    <n v="19663932.196664002"/>
  </r>
  <r>
    <x v="0"/>
    <x v="0"/>
    <x v="1"/>
    <x v="3"/>
    <x v="5"/>
    <x v="33"/>
    <x v="18"/>
    <x v="1"/>
    <x v="189"/>
    <x v="0"/>
    <x v="0"/>
    <n v="237.03261477768299"/>
    <n v="346067.61757541797"/>
    <n v="1245843.4232715"/>
  </r>
  <r>
    <x v="0"/>
    <x v="0"/>
    <x v="1"/>
    <x v="3"/>
    <x v="5"/>
    <x v="33"/>
    <x v="18"/>
    <x v="1"/>
    <x v="189"/>
    <x v="0"/>
    <x v="1"/>
    <n v="237.03261477768299"/>
    <n v="346067.61757541797"/>
    <n v="1245843.4232715"/>
  </r>
  <r>
    <x v="0"/>
    <x v="0"/>
    <x v="1"/>
    <x v="3"/>
    <x v="5"/>
    <x v="33"/>
    <x v="18"/>
    <x v="1"/>
    <x v="189"/>
    <x v="0"/>
    <x v="2"/>
    <n v="237.03261477768299"/>
    <n v="346067.61757541797"/>
    <n v="1245843.4232715"/>
  </r>
  <r>
    <x v="0"/>
    <x v="0"/>
    <x v="1"/>
    <x v="3"/>
    <x v="5"/>
    <x v="33"/>
    <x v="18"/>
    <x v="1"/>
    <x v="189"/>
    <x v="1"/>
    <x v="0"/>
    <n v="237.03261477768299"/>
    <n v="346067.61757541797"/>
    <n v="1245843.4232715"/>
  </r>
  <r>
    <x v="0"/>
    <x v="0"/>
    <x v="1"/>
    <x v="3"/>
    <x v="5"/>
    <x v="33"/>
    <x v="18"/>
    <x v="1"/>
    <x v="189"/>
    <x v="1"/>
    <x v="1"/>
    <n v="237.03261477768299"/>
    <n v="346067.61757541797"/>
    <n v="1245843.4232715"/>
  </r>
  <r>
    <x v="0"/>
    <x v="0"/>
    <x v="1"/>
    <x v="3"/>
    <x v="5"/>
    <x v="33"/>
    <x v="18"/>
    <x v="1"/>
    <x v="189"/>
    <x v="1"/>
    <x v="2"/>
    <n v="220.440331743245"/>
    <n v="321842.88434513798"/>
    <n v="1158634.3836425"/>
  </r>
  <r>
    <x v="0"/>
    <x v="0"/>
    <x v="1"/>
    <x v="3"/>
    <x v="5"/>
    <x v="34"/>
    <x v="5"/>
    <x v="5"/>
    <x v="14"/>
    <x v="0"/>
    <x v="0"/>
    <n v="404.16346153235799"/>
    <n v="590078.65383724298"/>
    <n v="2124283.1538140802"/>
  </r>
  <r>
    <x v="0"/>
    <x v="0"/>
    <x v="1"/>
    <x v="3"/>
    <x v="5"/>
    <x v="34"/>
    <x v="5"/>
    <x v="5"/>
    <x v="14"/>
    <x v="0"/>
    <x v="1"/>
    <n v="630.49840993320504"/>
    <n v="920527.67850247899"/>
    <n v="3313899.6426089201"/>
  </r>
  <r>
    <x v="0"/>
    <x v="0"/>
    <x v="1"/>
    <x v="3"/>
    <x v="5"/>
    <x v="34"/>
    <x v="5"/>
    <x v="5"/>
    <x v="14"/>
    <x v="0"/>
    <x v="2"/>
    <n v="754.10883373027696"/>
    <n v="1100998.8972461999"/>
    <n v="3963596.0300863399"/>
  </r>
  <r>
    <x v="0"/>
    <x v="0"/>
    <x v="1"/>
    <x v="3"/>
    <x v="5"/>
    <x v="34"/>
    <x v="5"/>
    <x v="5"/>
    <x v="14"/>
    <x v="1"/>
    <x v="0"/>
    <n v="849.07573863368305"/>
    <n v="1239650.57840518"/>
    <n v="4462742.0822586399"/>
  </r>
  <r>
    <x v="0"/>
    <x v="0"/>
    <x v="1"/>
    <x v="3"/>
    <x v="5"/>
    <x v="34"/>
    <x v="5"/>
    <x v="5"/>
    <x v="14"/>
    <x v="1"/>
    <x v="1"/>
    <n v="1446.0714612894701"/>
    <n v="2111264.3334826301"/>
    <n v="7600551.6005374799"/>
  </r>
  <r>
    <x v="0"/>
    <x v="0"/>
    <x v="1"/>
    <x v="3"/>
    <x v="5"/>
    <x v="34"/>
    <x v="5"/>
    <x v="5"/>
    <x v="14"/>
    <x v="1"/>
    <x v="2"/>
    <n v="1435.6711359768899"/>
    <n v="2096079.8585262599"/>
    <n v="7545887.4906945499"/>
  </r>
  <r>
    <x v="0"/>
    <x v="0"/>
    <x v="1"/>
    <x v="3"/>
    <x v="6"/>
    <x v="35"/>
    <x v="0"/>
    <x v="1"/>
    <x v="91"/>
    <x v="0"/>
    <x v="0"/>
    <n v="3019.5977855650099"/>
    <n v="4408612.7669249196"/>
    <n v="15871005.960929699"/>
  </r>
  <r>
    <x v="0"/>
    <x v="0"/>
    <x v="1"/>
    <x v="3"/>
    <x v="6"/>
    <x v="35"/>
    <x v="0"/>
    <x v="1"/>
    <x v="91"/>
    <x v="0"/>
    <x v="1"/>
    <n v="3019.5977855650099"/>
    <n v="4408612.7669249196"/>
    <n v="15871005.960929699"/>
  </r>
  <r>
    <x v="0"/>
    <x v="0"/>
    <x v="1"/>
    <x v="3"/>
    <x v="6"/>
    <x v="35"/>
    <x v="0"/>
    <x v="1"/>
    <x v="91"/>
    <x v="0"/>
    <x v="2"/>
    <n v="3019.5977855650099"/>
    <n v="4408612.7669249196"/>
    <n v="15871005.960929699"/>
  </r>
  <r>
    <x v="0"/>
    <x v="0"/>
    <x v="1"/>
    <x v="3"/>
    <x v="6"/>
    <x v="35"/>
    <x v="0"/>
    <x v="6"/>
    <x v="93"/>
    <x v="0"/>
    <x v="0"/>
    <n v="268.00043069525799"/>
    <n v="391280.62881507602"/>
    <n v="1408610.2637342699"/>
  </r>
  <r>
    <x v="0"/>
    <x v="0"/>
    <x v="1"/>
    <x v="3"/>
    <x v="6"/>
    <x v="35"/>
    <x v="0"/>
    <x v="6"/>
    <x v="93"/>
    <x v="0"/>
    <x v="1"/>
    <n v="268.00043069525799"/>
    <n v="391280.62881507602"/>
    <n v="1408610.2637342699"/>
  </r>
  <r>
    <x v="0"/>
    <x v="0"/>
    <x v="1"/>
    <x v="3"/>
    <x v="6"/>
    <x v="35"/>
    <x v="0"/>
    <x v="6"/>
    <x v="93"/>
    <x v="0"/>
    <x v="2"/>
    <n v="268.00043069525799"/>
    <n v="391280.62881507602"/>
    <n v="1408610.2637342699"/>
  </r>
  <r>
    <x v="0"/>
    <x v="0"/>
    <x v="1"/>
    <x v="3"/>
    <x v="6"/>
    <x v="35"/>
    <x v="2"/>
    <x v="8"/>
    <x v="94"/>
    <x v="0"/>
    <x v="1"/>
    <n v="1.6466666666666701"/>
    <n v="2404.13333333333"/>
    <n v="8654.8799999999992"/>
  </r>
  <r>
    <x v="0"/>
    <x v="0"/>
    <x v="1"/>
    <x v="3"/>
    <x v="6"/>
    <x v="35"/>
    <x v="2"/>
    <x v="8"/>
    <x v="94"/>
    <x v="1"/>
    <x v="0"/>
    <n v="1.6466666666666701"/>
    <n v="2404.13333333333"/>
    <n v="8654.8799999999992"/>
  </r>
  <r>
    <x v="0"/>
    <x v="0"/>
    <x v="1"/>
    <x v="3"/>
    <x v="6"/>
    <x v="35"/>
    <x v="2"/>
    <x v="8"/>
    <x v="94"/>
    <x v="1"/>
    <x v="1"/>
    <n v="1.6466666666666701"/>
    <n v="2404.13333333333"/>
    <n v="8654.8799999999992"/>
  </r>
  <r>
    <x v="0"/>
    <x v="0"/>
    <x v="1"/>
    <x v="3"/>
    <x v="6"/>
    <x v="35"/>
    <x v="2"/>
    <x v="9"/>
    <x v="95"/>
    <x v="0"/>
    <x v="1"/>
    <n v="308.153424657534"/>
    <n v="449904"/>
    <n v="1619654.4"/>
  </r>
  <r>
    <x v="0"/>
    <x v="0"/>
    <x v="1"/>
    <x v="3"/>
    <x v="6"/>
    <x v="35"/>
    <x v="2"/>
    <x v="10"/>
    <x v="166"/>
    <x v="1"/>
    <x v="0"/>
    <n v="2878.32892224225"/>
    <n v="4202360.2264736798"/>
    <n v="15128496.8153053"/>
  </r>
  <r>
    <x v="0"/>
    <x v="0"/>
    <x v="1"/>
    <x v="3"/>
    <x v="6"/>
    <x v="35"/>
    <x v="2"/>
    <x v="10"/>
    <x v="166"/>
    <x v="1"/>
    <x v="1"/>
    <n v="2878.32892224225"/>
    <n v="4202360.2264736798"/>
    <n v="15128496.8153053"/>
  </r>
  <r>
    <x v="0"/>
    <x v="0"/>
    <x v="1"/>
    <x v="3"/>
    <x v="6"/>
    <x v="35"/>
    <x v="2"/>
    <x v="10"/>
    <x v="166"/>
    <x v="1"/>
    <x v="2"/>
    <n v="2878.32892224225"/>
    <n v="4202360.2264736798"/>
    <n v="15128496.8153053"/>
  </r>
  <r>
    <x v="0"/>
    <x v="0"/>
    <x v="1"/>
    <x v="3"/>
    <x v="6"/>
    <x v="35"/>
    <x v="2"/>
    <x v="8"/>
    <x v="82"/>
    <x v="0"/>
    <x v="1"/>
    <n v="2190.0662962659499"/>
    <n v="3197496.79254829"/>
    <n v="11510988.453173799"/>
  </r>
  <r>
    <x v="0"/>
    <x v="0"/>
    <x v="1"/>
    <x v="3"/>
    <x v="6"/>
    <x v="35"/>
    <x v="2"/>
    <x v="8"/>
    <x v="82"/>
    <x v="0"/>
    <x v="2"/>
    <n v="322.87978053599102"/>
    <n v="471404.47958254698"/>
    <n v="1697056.12649717"/>
  </r>
  <r>
    <x v="0"/>
    <x v="0"/>
    <x v="1"/>
    <x v="3"/>
    <x v="6"/>
    <x v="35"/>
    <x v="2"/>
    <x v="8"/>
    <x v="82"/>
    <x v="1"/>
    <x v="0"/>
    <n v="2190.0662962659499"/>
    <n v="3197496.79254829"/>
    <n v="11510988.453173799"/>
  </r>
  <r>
    <x v="0"/>
    <x v="0"/>
    <x v="1"/>
    <x v="3"/>
    <x v="6"/>
    <x v="35"/>
    <x v="2"/>
    <x v="8"/>
    <x v="82"/>
    <x v="1"/>
    <x v="1"/>
    <n v="2190.0662962659499"/>
    <n v="3197496.79254829"/>
    <n v="11510988.453173799"/>
  </r>
  <r>
    <x v="0"/>
    <x v="0"/>
    <x v="1"/>
    <x v="3"/>
    <x v="6"/>
    <x v="35"/>
    <x v="16"/>
    <x v="10"/>
    <x v="167"/>
    <x v="0"/>
    <x v="0"/>
    <n v="1692.45740627844"/>
    <n v="2470987.8131665201"/>
    <n v="8895556.1273994893"/>
  </r>
  <r>
    <x v="0"/>
    <x v="0"/>
    <x v="1"/>
    <x v="3"/>
    <x v="6"/>
    <x v="35"/>
    <x v="16"/>
    <x v="10"/>
    <x v="167"/>
    <x v="0"/>
    <x v="1"/>
    <n v="1692.45740627844"/>
    <n v="2470987.8131665201"/>
    <n v="8895556.1273994893"/>
  </r>
  <r>
    <x v="0"/>
    <x v="0"/>
    <x v="1"/>
    <x v="3"/>
    <x v="6"/>
    <x v="35"/>
    <x v="16"/>
    <x v="10"/>
    <x v="167"/>
    <x v="0"/>
    <x v="2"/>
    <n v="1692.45740627844"/>
    <n v="2470987.8131665201"/>
    <n v="8895556.1273994893"/>
  </r>
  <r>
    <x v="0"/>
    <x v="0"/>
    <x v="1"/>
    <x v="3"/>
    <x v="6"/>
    <x v="35"/>
    <x v="1"/>
    <x v="1"/>
    <x v="90"/>
    <x v="0"/>
    <x v="0"/>
    <n v="106.2"/>
    <n v="155052"/>
    <n v="558187.19999999995"/>
  </r>
  <r>
    <x v="0"/>
    <x v="0"/>
    <x v="1"/>
    <x v="3"/>
    <x v="6"/>
    <x v="35"/>
    <x v="1"/>
    <x v="1"/>
    <x v="90"/>
    <x v="0"/>
    <x v="1"/>
    <n v="106.2"/>
    <n v="155052"/>
    <n v="558187.19999999995"/>
  </r>
  <r>
    <x v="0"/>
    <x v="0"/>
    <x v="1"/>
    <x v="3"/>
    <x v="6"/>
    <x v="35"/>
    <x v="1"/>
    <x v="1"/>
    <x v="90"/>
    <x v="0"/>
    <x v="2"/>
    <n v="106.2"/>
    <n v="155052"/>
    <n v="558187.19999999995"/>
  </r>
  <r>
    <x v="0"/>
    <x v="0"/>
    <x v="1"/>
    <x v="3"/>
    <x v="6"/>
    <x v="35"/>
    <x v="1"/>
    <x v="1"/>
    <x v="90"/>
    <x v="1"/>
    <x v="0"/>
    <n v="106.2"/>
    <n v="155052"/>
    <n v="558187.19999999995"/>
  </r>
  <r>
    <x v="0"/>
    <x v="0"/>
    <x v="1"/>
    <x v="3"/>
    <x v="6"/>
    <x v="35"/>
    <x v="1"/>
    <x v="1"/>
    <x v="90"/>
    <x v="1"/>
    <x v="1"/>
    <n v="106.2"/>
    <n v="155052"/>
    <n v="558187.19999999995"/>
  </r>
  <r>
    <x v="0"/>
    <x v="0"/>
    <x v="1"/>
    <x v="3"/>
    <x v="6"/>
    <x v="35"/>
    <x v="1"/>
    <x v="1"/>
    <x v="90"/>
    <x v="1"/>
    <x v="2"/>
    <n v="106.2"/>
    <n v="155052"/>
    <n v="558187.19999999995"/>
  </r>
  <r>
    <x v="0"/>
    <x v="0"/>
    <x v="1"/>
    <x v="3"/>
    <x v="6"/>
    <x v="35"/>
    <x v="1"/>
    <x v="6"/>
    <x v="96"/>
    <x v="0"/>
    <x v="0"/>
    <n v="8.6999999999999993"/>
    <n v="12702"/>
    <n v="45727.199999999997"/>
  </r>
  <r>
    <x v="0"/>
    <x v="0"/>
    <x v="1"/>
    <x v="3"/>
    <x v="6"/>
    <x v="35"/>
    <x v="1"/>
    <x v="6"/>
    <x v="96"/>
    <x v="0"/>
    <x v="1"/>
    <n v="8.6999999999999993"/>
    <n v="12702"/>
    <n v="45727.199999999997"/>
  </r>
  <r>
    <x v="0"/>
    <x v="0"/>
    <x v="1"/>
    <x v="3"/>
    <x v="6"/>
    <x v="35"/>
    <x v="1"/>
    <x v="6"/>
    <x v="96"/>
    <x v="0"/>
    <x v="2"/>
    <n v="8.6999999999999993"/>
    <n v="12702"/>
    <n v="45727.199999999997"/>
  </r>
  <r>
    <x v="0"/>
    <x v="0"/>
    <x v="1"/>
    <x v="3"/>
    <x v="6"/>
    <x v="35"/>
    <x v="1"/>
    <x v="6"/>
    <x v="96"/>
    <x v="1"/>
    <x v="0"/>
    <n v="8.6999999999999993"/>
    <n v="12702"/>
    <n v="45727.199999999997"/>
  </r>
  <r>
    <x v="0"/>
    <x v="0"/>
    <x v="1"/>
    <x v="3"/>
    <x v="6"/>
    <x v="35"/>
    <x v="1"/>
    <x v="6"/>
    <x v="96"/>
    <x v="1"/>
    <x v="1"/>
    <n v="6.96"/>
    <n v="10161.6"/>
    <n v="36581.760000000002"/>
  </r>
  <r>
    <x v="0"/>
    <x v="0"/>
    <x v="1"/>
    <x v="3"/>
    <x v="6"/>
    <x v="35"/>
    <x v="1"/>
    <x v="6"/>
    <x v="96"/>
    <x v="1"/>
    <x v="2"/>
    <n v="5.22"/>
    <n v="7621.2"/>
    <n v="27436.32"/>
  </r>
  <r>
    <x v="0"/>
    <x v="0"/>
    <x v="1"/>
    <x v="3"/>
    <x v="6"/>
    <x v="35"/>
    <x v="15"/>
    <x v="1"/>
    <x v="207"/>
    <x v="0"/>
    <x v="0"/>
    <n v="950.07609911829002"/>
    <n v="1387111.1047127"/>
    <n v="4993599.9769657301"/>
  </r>
  <r>
    <x v="0"/>
    <x v="0"/>
    <x v="1"/>
    <x v="3"/>
    <x v="6"/>
    <x v="35"/>
    <x v="15"/>
    <x v="1"/>
    <x v="207"/>
    <x v="0"/>
    <x v="1"/>
    <n v="950.07609911829002"/>
    <n v="1387111.1047127"/>
    <n v="4993599.9769657301"/>
  </r>
  <r>
    <x v="0"/>
    <x v="0"/>
    <x v="1"/>
    <x v="3"/>
    <x v="6"/>
    <x v="35"/>
    <x v="15"/>
    <x v="1"/>
    <x v="207"/>
    <x v="0"/>
    <x v="2"/>
    <n v="950.07609911829002"/>
    <n v="1387111.1047127"/>
    <n v="4993599.9769657301"/>
  </r>
  <r>
    <x v="0"/>
    <x v="0"/>
    <x v="1"/>
    <x v="3"/>
    <x v="6"/>
    <x v="35"/>
    <x v="15"/>
    <x v="6"/>
    <x v="208"/>
    <x v="0"/>
    <x v="0"/>
    <n v="1441.1201274761399"/>
    <n v="2104035.3861151598"/>
    <n v="7574527.3900145898"/>
  </r>
  <r>
    <x v="0"/>
    <x v="0"/>
    <x v="1"/>
    <x v="3"/>
    <x v="6"/>
    <x v="35"/>
    <x v="15"/>
    <x v="6"/>
    <x v="208"/>
    <x v="0"/>
    <x v="1"/>
    <n v="1441.1201274761399"/>
    <n v="2104035.3861151598"/>
    <n v="7574527.3900145898"/>
  </r>
  <r>
    <x v="0"/>
    <x v="0"/>
    <x v="1"/>
    <x v="3"/>
    <x v="6"/>
    <x v="35"/>
    <x v="15"/>
    <x v="6"/>
    <x v="208"/>
    <x v="0"/>
    <x v="2"/>
    <n v="1441.1201274761399"/>
    <n v="2104035.3861151598"/>
    <n v="7574527.3900145898"/>
  </r>
  <r>
    <x v="0"/>
    <x v="0"/>
    <x v="1"/>
    <x v="3"/>
    <x v="6"/>
    <x v="35"/>
    <x v="15"/>
    <x v="1"/>
    <x v="172"/>
    <x v="0"/>
    <x v="0"/>
    <n v="33.1"/>
    <n v="48326"/>
    <n v="173973.6"/>
  </r>
  <r>
    <x v="0"/>
    <x v="0"/>
    <x v="1"/>
    <x v="3"/>
    <x v="6"/>
    <x v="35"/>
    <x v="15"/>
    <x v="1"/>
    <x v="172"/>
    <x v="0"/>
    <x v="1"/>
    <n v="33.1"/>
    <n v="48326"/>
    <n v="173973.6"/>
  </r>
  <r>
    <x v="0"/>
    <x v="0"/>
    <x v="1"/>
    <x v="3"/>
    <x v="6"/>
    <x v="35"/>
    <x v="15"/>
    <x v="1"/>
    <x v="172"/>
    <x v="0"/>
    <x v="2"/>
    <n v="33.1"/>
    <n v="48326"/>
    <n v="173973.6"/>
  </r>
  <r>
    <x v="0"/>
    <x v="0"/>
    <x v="1"/>
    <x v="3"/>
    <x v="6"/>
    <x v="35"/>
    <x v="15"/>
    <x v="1"/>
    <x v="211"/>
    <x v="0"/>
    <x v="0"/>
    <n v="11.814800751637801"/>
    <n v="17249.6090973912"/>
    <n v="62098.592750608397"/>
  </r>
  <r>
    <x v="0"/>
    <x v="0"/>
    <x v="1"/>
    <x v="3"/>
    <x v="6"/>
    <x v="35"/>
    <x v="15"/>
    <x v="1"/>
    <x v="211"/>
    <x v="0"/>
    <x v="1"/>
    <n v="30.117800751637802"/>
    <n v="43971.989097391197"/>
    <n v="158299.16075060799"/>
  </r>
  <r>
    <x v="0"/>
    <x v="0"/>
    <x v="1"/>
    <x v="3"/>
    <x v="6"/>
    <x v="35"/>
    <x v="15"/>
    <x v="1"/>
    <x v="211"/>
    <x v="0"/>
    <x v="2"/>
    <n v="48.420800751637799"/>
    <n v="70694.369097391202"/>
    <n v="254499.72875060799"/>
  </r>
  <r>
    <x v="0"/>
    <x v="0"/>
    <x v="1"/>
    <x v="3"/>
    <x v="6"/>
    <x v="35"/>
    <x v="3"/>
    <x v="3"/>
    <x v="10"/>
    <x v="0"/>
    <x v="2"/>
    <n v="358.05290911626901"/>
    <n v="522757.24730975297"/>
    <n v="1881926.0903151101"/>
  </r>
  <r>
    <x v="0"/>
    <x v="0"/>
    <x v="1"/>
    <x v="3"/>
    <x v="6"/>
    <x v="35"/>
    <x v="3"/>
    <x v="3"/>
    <x v="10"/>
    <x v="1"/>
    <x v="1"/>
    <n v="3463.18763868623"/>
    <n v="5056253.9524818901"/>
    <n v="18202514.228934798"/>
  </r>
  <r>
    <x v="0"/>
    <x v="0"/>
    <x v="1"/>
    <x v="3"/>
    <x v="6"/>
    <x v="35"/>
    <x v="3"/>
    <x v="3"/>
    <x v="10"/>
    <x v="1"/>
    <x v="2"/>
    <n v="11364.465845991601"/>
    <n v="16592120.135147801"/>
    <n v="59731632.486531898"/>
  </r>
  <r>
    <x v="0"/>
    <x v="0"/>
    <x v="1"/>
    <x v="3"/>
    <x v="6"/>
    <x v="35"/>
    <x v="12"/>
    <x v="6"/>
    <x v="85"/>
    <x v="0"/>
    <x v="0"/>
    <n v="44.76"/>
    <n v="65349.599999999999"/>
    <n v="235258.56"/>
  </r>
  <r>
    <x v="0"/>
    <x v="0"/>
    <x v="1"/>
    <x v="3"/>
    <x v="6"/>
    <x v="35"/>
    <x v="12"/>
    <x v="6"/>
    <x v="85"/>
    <x v="0"/>
    <x v="1"/>
    <n v="44.76"/>
    <n v="65349.599999999999"/>
    <n v="235258.56"/>
  </r>
  <r>
    <x v="0"/>
    <x v="0"/>
    <x v="1"/>
    <x v="3"/>
    <x v="6"/>
    <x v="35"/>
    <x v="12"/>
    <x v="6"/>
    <x v="85"/>
    <x v="0"/>
    <x v="2"/>
    <n v="44.76"/>
    <n v="65349.599999999999"/>
    <n v="235258.56"/>
  </r>
  <r>
    <x v="0"/>
    <x v="0"/>
    <x v="1"/>
    <x v="3"/>
    <x v="6"/>
    <x v="35"/>
    <x v="12"/>
    <x v="6"/>
    <x v="85"/>
    <x v="1"/>
    <x v="0"/>
    <n v="44.76"/>
    <n v="65349.599999999999"/>
    <n v="235258.56"/>
  </r>
  <r>
    <x v="0"/>
    <x v="0"/>
    <x v="1"/>
    <x v="3"/>
    <x v="6"/>
    <x v="35"/>
    <x v="12"/>
    <x v="6"/>
    <x v="85"/>
    <x v="1"/>
    <x v="1"/>
    <n v="44.76"/>
    <n v="65349.599999999999"/>
    <n v="235258.56"/>
  </r>
  <r>
    <x v="0"/>
    <x v="0"/>
    <x v="1"/>
    <x v="3"/>
    <x v="6"/>
    <x v="35"/>
    <x v="12"/>
    <x v="6"/>
    <x v="85"/>
    <x v="1"/>
    <x v="2"/>
    <n v="44.76"/>
    <n v="65349.599999999999"/>
    <n v="235258.56"/>
  </r>
  <r>
    <x v="0"/>
    <x v="0"/>
    <x v="1"/>
    <x v="3"/>
    <x v="6"/>
    <x v="35"/>
    <x v="4"/>
    <x v="7"/>
    <x v="97"/>
    <x v="0"/>
    <x v="1"/>
    <n v="124"/>
    <n v="181040"/>
    <n v="651744"/>
  </r>
  <r>
    <x v="0"/>
    <x v="0"/>
    <x v="1"/>
    <x v="3"/>
    <x v="6"/>
    <x v="35"/>
    <x v="4"/>
    <x v="7"/>
    <x v="97"/>
    <x v="0"/>
    <x v="2"/>
    <n v="100.73129567839899"/>
    <n v="147067.691690462"/>
    <n v="529443.69008566404"/>
  </r>
  <r>
    <x v="0"/>
    <x v="0"/>
    <x v="1"/>
    <x v="3"/>
    <x v="6"/>
    <x v="35"/>
    <x v="4"/>
    <x v="7"/>
    <x v="97"/>
    <x v="1"/>
    <x v="0"/>
    <n v="124"/>
    <n v="181040"/>
    <n v="651744"/>
  </r>
  <r>
    <x v="0"/>
    <x v="0"/>
    <x v="1"/>
    <x v="3"/>
    <x v="6"/>
    <x v="35"/>
    <x v="4"/>
    <x v="7"/>
    <x v="97"/>
    <x v="1"/>
    <x v="1"/>
    <n v="60.626731340106801"/>
    <n v="88515.027756555995"/>
    <n v="318654.09992360201"/>
  </r>
  <r>
    <x v="0"/>
    <x v="0"/>
    <x v="1"/>
    <x v="3"/>
    <x v="6"/>
    <x v="35"/>
    <x v="4"/>
    <x v="4"/>
    <x v="11"/>
    <x v="0"/>
    <x v="0"/>
    <n v="3904.80028704798"/>
    <n v="5701008.4190900503"/>
    <n v="20523630.308724198"/>
  </r>
  <r>
    <x v="0"/>
    <x v="0"/>
    <x v="1"/>
    <x v="3"/>
    <x v="6"/>
    <x v="35"/>
    <x v="4"/>
    <x v="4"/>
    <x v="11"/>
    <x v="0"/>
    <x v="1"/>
    <n v="3904.80028704798"/>
    <n v="5701008.4190900503"/>
    <n v="20523630.308724198"/>
  </r>
  <r>
    <x v="0"/>
    <x v="0"/>
    <x v="1"/>
    <x v="3"/>
    <x v="6"/>
    <x v="35"/>
    <x v="4"/>
    <x v="4"/>
    <x v="11"/>
    <x v="0"/>
    <x v="2"/>
    <n v="3904.80028704798"/>
    <n v="5701008.4190900503"/>
    <n v="20523630.308724198"/>
  </r>
  <r>
    <x v="0"/>
    <x v="0"/>
    <x v="1"/>
    <x v="3"/>
    <x v="6"/>
    <x v="35"/>
    <x v="4"/>
    <x v="4"/>
    <x v="11"/>
    <x v="1"/>
    <x v="0"/>
    <n v="4818.2882517648004"/>
    <n v="7034700.8475766098"/>
    <n v="25324923.051275801"/>
  </r>
  <r>
    <x v="0"/>
    <x v="0"/>
    <x v="1"/>
    <x v="3"/>
    <x v="6"/>
    <x v="35"/>
    <x v="4"/>
    <x v="4"/>
    <x v="11"/>
    <x v="1"/>
    <x v="1"/>
    <n v="4818.2882517648004"/>
    <n v="7034700.8475766098"/>
    <n v="25324923.051275801"/>
  </r>
  <r>
    <x v="0"/>
    <x v="0"/>
    <x v="1"/>
    <x v="3"/>
    <x v="6"/>
    <x v="35"/>
    <x v="4"/>
    <x v="4"/>
    <x v="11"/>
    <x v="1"/>
    <x v="2"/>
    <n v="4818.2882517648004"/>
    <n v="7034700.8475766098"/>
    <n v="25324923.051275801"/>
  </r>
  <r>
    <x v="0"/>
    <x v="0"/>
    <x v="1"/>
    <x v="3"/>
    <x v="6"/>
    <x v="35"/>
    <x v="5"/>
    <x v="5"/>
    <x v="12"/>
    <x v="0"/>
    <x v="0"/>
    <n v="692.55557991643298"/>
    <n v="1011131.14667799"/>
    <n v="3640072.1280407701"/>
  </r>
  <r>
    <x v="0"/>
    <x v="0"/>
    <x v="1"/>
    <x v="3"/>
    <x v="6"/>
    <x v="35"/>
    <x v="5"/>
    <x v="5"/>
    <x v="12"/>
    <x v="0"/>
    <x v="1"/>
    <n v="1080.3925477877999"/>
    <n v="1577373.11977018"/>
    <n v="5678543.2311726604"/>
  </r>
  <r>
    <x v="0"/>
    <x v="0"/>
    <x v="1"/>
    <x v="3"/>
    <x v="6"/>
    <x v="35"/>
    <x v="5"/>
    <x v="5"/>
    <x v="12"/>
    <x v="0"/>
    <x v="2"/>
    <n v="1292.2055810885399"/>
    <n v="1886620.1483892701"/>
    <n v="6791832.5342013696"/>
  </r>
  <r>
    <x v="0"/>
    <x v="0"/>
    <x v="1"/>
    <x v="3"/>
    <x v="6"/>
    <x v="35"/>
    <x v="5"/>
    <x v="5"/>
    <x v="12"/>
    <x v="1"/>
    <x v="0"/>
    <n v="1454.9364218451101"/>
    <n v="2124207.1758938599"/>
    <n v="7647145.8332179096"/>
  </r>
  <r>
    <x v="0"/>
    <x v="0"/>
    <x v="1"/>
    <x v="3"/>
    <x v="6"/>
    <x v="35"/>
    <x v="5"/>
    <x v="5"/>
    <x v="12"/>
    <x v="1"/>
    <x v="1"/>
    <n v="2477.9203337107101"/>
    <n v="3617763.68721763"/>
    <n v="13023949.273983501"/>
  </r>
  <r>
    <x v="0"/>
    <x v="0"/>
    <x v="1"/>
    <x v="3"/>
    <x v="6"/>
    <x v="35"/>
    <x v="5"/>
    <x v="5"/>
    <x v="12"/>
    <x v="1"/>
    <x v="2"/>
    <n v="2460.0988233226399"/>
    <n v="3591744.2820510599"/>
    <n v="12930279.415383801"/>
  </r>
  <r>
    <x v="0"/>
    <x v="0"/>
    <x v="1"/>
    <x v="3"/>
    <x v="7"/>
    <x v="36"/>
    <x v="0"/>
    <x v="1"/>
    <x v="100"/>
    <x v="0"/>
    <x v="0"/>
    <n v="2030.3636869633599"/>
    <n v="2964330.9829665101"/>
    <n v="10671591.5386794"/>
  </r>
  <r>
    <x v="0"/>
    <x v="0"/>
    <x v="1"/>
    <x v="3"/>
    <x v="7"/>
    <x v="36"/>
    <x v="0"/>
    <x v="1"/>
    <x v="100"/>
    <x v="0"/>
    <x v="1"/>
    <n v="2030.3636869633599"/>
    <n v="2964330.9829665101"/>
    <n v="10671591.5386794"/>
  </r>
  <r>
    <x v="0"/>
    <x v="0"/>
    <x v="1"/>
    <x v="3"/>
    <x v="7"/>
    <x v="36"/>
    <x v="0"/>
    <x v="1"/>
    <x v="100"/>
    <x v="0"/>
    <x v="2"/>
    <n v="2030.3636869633599"/>
    <n v="2964330.9829665101"/>
    <n v="10671591.5386794"/>
  </r>
  <r>
    <x v="0"/>
    <x v="0"/>
    <x v="1"/>
    <x v="3"/>
    <x v="7"/>
    <x v="36"/>
    <x v="0"/>
    <x v="6"/>
    <x v="102"/>
    <x v="0"/>
    <x v="0"/>
    <n v="2140.2154536087701"/>
    <n v="3124714.5622688099"/>
    <n v="11248972.4241677"/>
  </r>
  <r>
    <x v="0"/>
    <x v="0"/>
    <x v="1"/>
    <x v="3"/>
    <x v="7"/>
    <x v="36"/>
    <x v="0"/>
    <x v="6"/>
    <x v="102"/>
    <x v="0"/>
    <x v="1"/>
    <n v="2140.2154536087701"/>
    <n v="3124714.5622688099"/>
    <n v="11248972.4241677"/>
  </r>
  <r>
    <x v="0"/>
    <x v="0"/>
    <x v="1"/>
    <x v="3"/>
    <x v="7"/>
    <x v="36"/>
    <x v="0"/>
    <x v="6"/>
    <x v="102"/>
    <x v="0"/>
    <x v="2"/>
    <n v="2140.2154536087701"/>
    <n v="3124714.5622688099"/>
    <n v="11248972.4241677"/>
  </r>
  <r>
    <x v="0"/>
    <x v="0"/>
    <x v="1"/>
    <x v="3"/>
    <x v="7"/>
    <x v="36"/>
    <x v="2"/>
    <x v="8"/>
    <x v="103"/>
    <x v="0"/>
    <x v="1"/>
    <n v="2.10666666666667"/>
    <n v="3075.7333333333299"/>
    <n v="11072.64"/>
  </r>
  <r>
    <x v="0"/>
    <x v="0"/>
    <x v="1"/>
    <x v="3"/>
    <x v="7"/>
    <x v="36"/>
    <x v="2"/>
    <x v="8"/>
    <x v="103"/>
    <x v="1"/>
    <x v="0"/>
    <n v="2.10666666666667"/>
    <n v="3075.7333333333299"/>
    <n v="11072.64"/>
  </r>
  <r>
    <x v="0"/>
    <x v="0"/>
    <x v="1"/>
    <x v="3"/>
    <x v="7"/>
    <x v="36"/>
    <x v="2"/>
    <x v="9"/>
    <x v="104"/>
    <x v="0"/>
    <x v="1"/>
    <n v="163.26575342465799"/>
    <n v="238368"/>
    <n v="858124.80000000005"/>
  </r>
  <r>
    <x v="0"/>
    <x v="0"/>
    <x v="1"/>
    <x v="3"/>
    <x v="7"/>
    <x v="36"/>
    <x v="2"/>
    <x v="10"/>
    <x v="166"/>
    <x v="1"/>
    <x v="0"/>
    <n v="5866.6511586408997"/>
    <n v="8565310.69161571"/>
    <n v="30835118.489816599"/>
  </r>
  <r>
    <x v="0"/>
    <x v="0"/>
    <x v="1"/>
    <x v="3"/>
    <x v="7"/>
    <x v="36"/>
    <x v="2"/>
    <x v="10"/>
    <x v="166"/>
    <x v="1"/>
    <x v="1"/>
    <n v="5866.6511586408997"/>
    <n v="8565310.69161571"/>
    <n v="30835118.489816599"/>
  </r>
  <r>
    <x v="0"/>
    <x v="0"/>
    <x v="1"/>
    <x v="3"/>
    <x v="7"/>
    <x v="36"/>
    <x v="2"/>
    <x v="10"/>
    <x v="166"/>
    <x v="1"/>
    <x v="2"/>
    <n v="5866.6511586408997"/>
    <n v="8565310.69161571"/>
    <n v="30835118.489816599"/>
  </r>
  <r>
    <x v="0"/>
    <x v="0"/>
    <x v="1"/>
    <x v="3"/>
    <x v="7"/>
    <x v="36"/>
    <x v="2"/>
    <x v="8"/>
    <x v="82"/>
    <x v="0"/>
    <x v="1"/>
    <n v="1183.69836438377"/>
    <n v="1728199.6120003101"/>
    <n v="6221518.6032011202"/>
  </r>
  <r>
    <x v="0"/>
    <x v="0"/>
    <x v="1"/>
    <x v="3"/>
    <x v="7"/>
    <x v="36"/>
    <x v="2"/>
    <x v="8"/>
    <x v="82"/>
    <x v="1"/>
    <x v="0"/>
    <n v="1183.69836438377"/>
    <n v="1728199.6120003101"/>
    <n v="6221518.6032011202"/>
  </r>
  <r>
    <x v="0"/>
    <x v="0"/>
    <x v="1"/>
    <x v="3"/>
    <x v="7"/>
    <x v="36"/>
    <x v="2"/>
    <x v="8"/>
    <x v="187"/>
    <x v="0"/>
    <x v="1"/>
    <n v="3142.9009570982598"/>
    <n v="4588635.3973634597"/>
    <n v="16519087.4305085"/>
  </r>
  <r>
    <x v="0"/>
    <x v="0"/>
    <x v="1"/>
    <x v="3"/>
    <x v="7"/>
    <x v="36"/>
    <x v="2"/>
    <x v="8"/>
    <x v="187"/>
    <x v="0"/>
    <x v="2"/>
    <n v="610.56059109200601"/>
    <n v="891418.462994328"/>
    <n v="3209106.4667795799"/>
  </r>
  <r>
    <x v="0"/>
    <x v="0"/>
    <x v="1"/>
    <x v="3"/>
    <x v="7"/>
    <x v="36"/>
    <x v="2"/>
    <x v="8"/>
    <x v="187"/>
    <x v="1"/>
    <x v="0"/>
    <n v="3142.9009570982598"/>
    <n v="4588635.3973634597"/>
    <n v="16519087.4305085"/>
  </r>
  <r>
    <x v="0"/>
    <x v="0"/>
    <x v="1"/>
    <x v="3"/>
    <x v="7"/>
    <x v="36"/>
    <x v="16"/>
    <x v="10"/>
    <x v="167"/>
    <x v="0"/>
    <x v="0"/>
    <n v="3449.5908812808502"/>
    <n v="5036402.6866700398"/>
    <n v="18131049.672012102"/>
  </r>
  <r>
    <x v="0"/>
    <x v="0"/>
    <x v="1"/>
    <x v="3"/>
    <x v="7"/>
    <x v="36"/>
    <x v="16"/>
    <x v="10"/>
    <x v="167"/>
    <x v="0"/>
    <x v="1"/>
    <n v="3449.5908812808502"/>
    <n v="5036402.6866700398"/>
    <n v="18131049.672012102"/>
  </r>
  <r>
    <x v="0"/>
    <x v="0"/>
    <x v="1"/>
    <x v="3"/>
    <x v="7"/>
    <x v="36"/>
    <x v="16"/>
    <x v="10"/>
    <x v="167"/>
    <x v="0"/>
    <x v="2"/>
    <n v="3449.5908812808502"/>
    <n v="5036402.6866700398"/>
    <n v="18131049.672012102"/>
  </r>
  <r>
    <x v="0"/>
    <x v="0"/>
    <x v="1"/>
    <x v="3"/>
    <x v="7"/>
    <x v="36"/>
    <x v="11"/>
    <x v="1"/>
    <x v="106"/>
    <x v="0"/>
    <x v="0"/>
    <n v="306.32338297021602"/>
    <n v="447232.13913651498"/>
    <n v="1610035.7008914601"/>
  </r>
  <r>
    <x v="0"/>
    <x v="0"/>
    <x v="1"/>
    <x v="3"/>
    <x v="7"/>
    <x v="36"/>
    <x v="11"/>
    <x v="1"/>
    <x v="106"/>
    <x v="0"/>
    <x v="1"/>
    <n v="306.32338297021602"/>
    <n v="447232.13913651498"/>
    <n v="1610035.7008914601"/>
  </r>
  <r>
    <x v="0"/>
    <x v="0"/>
    <x v="1"/>
    <x v="3"/>
    <x v="7"/>
    <x v="36"/>
    <x v="11"/>
    <x v="1"/>
    <x v="106"/>
    <x v="0"/>
    <x v="2"/>
    <n v="306.32338297021602"/>
    <n v="447232.13913651498"/>
    <n v="1610035.7008914601"/>
  </r>
  <r>
    <x v="0"/>
    <x v="0"/>
    <x v="1"/>
    <x v="3"/>
    <x v="7"/>
    <x v="36"/>
    <x v="11"/>
    <x v="6"/>
    <x v="108"/>
    <x v="0"/>
    <x v="0"/>
    <n v="2476.5039657286602"/>
    <n v="3615695.78996384"/>
    <n v="13016504.8438698"/>
  </r>
  <r>
    <x v="0"/>
    <x v="0"/>
    <x v="1"/>
    <x v="3"/>
    <x v="7"/>
    <x v="36"/>
    <x v="11"/>
    <x v="6"/>
    <x v="108"/>
    <x v="0"/>
    <x v="1"/>
    <n v="2476.5039657286602"/>
    <n v="3615695.78996384"/>
    <n v="13016504.8438698"/>
  </r>
  <r>
    <x v="0"/>
    <x v="0"/>
    <x v="1"/>
    <x v="3"/>
    <x v="7"/>
    <x v="36"/>
    <x v="11"/>
    <x v="6"/>
    <x v="108"/>
    <x v="0"/>
    <x v="2"/>
    <n v="2476.5039657286602"/>
    <n v="3615695.78996384"/>
    <n v="13016504.8438698"/>
  </r>
  <r>
    <x v="0"/>
    <x v="0"/>
    <x v="1"/>
    <x v="3"/>
    <x v="7"/>
    <x v="36"/>
    <x v="1"/>
    <x v="1"/>
    <x v="90"/>
    <x v="0"/>
    <x v="0"/>
    <n v="157.5"/>
    <n v="229950"/>
    <n v="827820"/>
  </r>
  <r>
    <x v="0"/>
    <x v="0"/>
    <x v="1"/>
    <x v="3"/>
    <x v="7"/>
    <x v="36"/>
    <x v="1"/>
    <x v="1"/>
    <x v="90"/>
    <x v="0"/>
    <x v="1"/>
    <n v="157.5"/>
    <n v="229950"/>
    <n v="827820"/>
  </r>
  <r>
    <x v="0"/>
    <x v="0"/>
    <x v="1"/>
    <x v="3"/>
    <x v="7"/>
    <x v="36"/>
    <x v="1"/>
    <x v="1"/>
    <x v="90"/>
    <x v="0"/>
    <x v="2"/>
    <n v="157.5"/>
    <n v="229950"/>
    <n v="827820"/>
  </r>
  <r>
    <x v="0"/>
    <x v="0"/>
    <x v="1"/>
    <x v="3"/>
    <x v="7"/>
    <x v="36"/>
    <x v="1"/>
    <x v="1"/>
    <x v="90"/>
    <x v="1"/>
    <x v="0"/>
    <n v="157.5"/>
    <n v="229950"/>
    <n v="827820"/>
  </r>
  <r>
    <x v="0"/>
    <x v="0"/>
    <x v="1"/>
    <x v="3"/>
    <x v="7"/>
    <x v="36"/>
    <x v="1"/>
    <x v="1"/>
    <x v="90"/>
    <x v="1"/>
    <x v="1"/>
    <n v="157.5"/>
    <n v="229950"/>
    <n v="827820"/>
  </r>
  <r>
    <x v="0"/>
    <x v="0"/>
    <x v="1"/>
    <x v="3"/>
    <x v="7"/>
    <x v="36"/>
    <x v="1"/>
    <x v="1"/>
    <x v="90"/>
    <x v="1"/>
    <x v="2"/>
    <n v="157.5"/>
    <n v="229950"/>
    <n v="827820"/>
  </r>
  <r>
    <x v="0"/>
    <x v="0"/>
    <x v="1"/>
    <x v="3"/>
    <x v="7"/>
    <x v="36"/>
    <x v="1"/>
    <x v="6"/>
    <x v="96"/>
    <x v="0"/>
    <x v="0"/>
    <n v="72.599999999999994"/>
    <n v="105996"/>
    <n v="381585.6"/>
  </r>
  <r>
    <x v="0"/>
    <x v="0"/>
    <x v="1"/>
    <x v="3"/>
    <x v="7"/>
    <x v="36"/>
    <x v="1"/>
    <x v="6"/>
    <x v="96"/>
    <x v="0"/>
    <x v="1"/>
    <n v="72.599999999999994"/>
    <n v="105996"/>
    <n v="381585.6"/>
  </r>
  <r>
    <x v="0"/>
    <x v="0"/>
    <x v="1"/>
    <x v="3"/>
    <x v="7"/>
    <x v="36"/>
    <x v="1"/>
    <x v="6"/>
    <x v="96"/>
    <x v="0"/>
    <x v="2"/>
    <n v="72.599999999999994"/>
    <n v="105996"/>
    <n v="381585.6"/>
  </r>
  <r>
    <x v="0"/>
    <x v="0"/>
    <x v="1"/>
    <x v="3"/>
    <x v="7"/>
    <x v="36"/>
    <x v="1"/>
    <x v="6"/>
    <x v="96"/>
    <x v="1"/>
    <x v="0"/>
    <n v="19.602"/>
    <n v="28618.92"/>
    <n v="103028.11199999999"/>
  </r>
  <r>
    <x v="0"/>
    <x v="0"/>
    <x v="1"/>
    <x v="3"/>
    <x v="7"/>
    <x v="36"/>
    <x v="1"/>
    <x v="6"/>
    <x v="96"/>
    <x v="1"/>
    <x v="1"/>
    <n v="5.0819999999999999"/>
    <n v="7419.72"/>
    <n v="26710.991999999998"/>
  </r>
  <r>
    <x v="0"/>
    <x v="0"/>
    <x v="1"/>
    <x v="3"/>
    <x v="7"/>
    <x v="36"/>
    <x v="15"/>
    <x v="1"/>
    <x v="212"/>
    <x v="0"/>
    <x v="0"/>
    <n v="3109.7191657581202"/>
    <n v="4540189.9820068497"/>
    <n v="16344683.935224701"/>
  </r>
  <r>
    <x v="0"/>
    <x v="0"/>
    <x v="1"/>
    <x v="3"/>
    <x v="7"/>
    <x v="36"/>
    <x v="15"/>
    <x v="1"/>
    <x v="212"/>
    <x v="0"/>
    <x v="1"/>
    <n v="3109.7191657581202"/>
    <n v="4540189.9820068497"/>
    <n v="16344683.935224701"/>
  </r>
  <r>
    <x v="0"/>
    <x v="0"/>
    <x v="1"/>
    <x v="3"/>
    <x v="7"/>
    <x v="36"/>
    <x v="15"/>
    <x v="1"/>
    <x v="212"/>
    <x v="0"/>
    <x v="2"/>
    <n v="3109.7191657581202"/>
    <n v="4540189.9820068497"/>
    <n v="16344683.935224701"/>
  </r>
  <r>
    <x v="0"/>
    <x v="0"/>
    <x v="1"/>
    <x v="3"/>
    <x v="7"/>
    <x v="36"/>
    <x v="15"/>
    <x v="6"/>
    <x v="208"/>
    <x v="0"/>
    <x v="0"/>
    <n v="2841.7887812610102"/>
    <n v="4149011.62064107"/>
    <n v="14936441.8343079"/>
  </r>
  <r>
    <x v="0"/>
    <x v="0"/>
    <x v="1"/>
    <x v="3"/>
    <x v="7"/>
    <x v="36"/>
    <x v="15"/>
    <x v="6"/>
    <x v="208"/>
    <x v="0"/>
    <x v="1"/>
    <n v="2841.7887812610102"/>
    <n v="4149011.62064107"/>
    <n v="14936441.8343079"/>
  </r>
  <r>
    <x v="0"/>
    <x v="0"/>
    <x v="1"/>
    <x v="3"/>
    <x v="7"/>
    <x v="36"/>
    <x v="15"/>
    <x v="6"/>
    <x v="208"/>
    <x v="0"/>
    <x v="2"/>
    <n v="2841.7887812610102"/>
    <n v="4149011.62064107"/>
    <n v="14936441.8343079"/>
  </r>
  <r>
    <x v="0"/>
    <x v="0"/>
    <x v="1"/>
    <x v="3"/>
    <x v="7"/>
    <x v="36"/>
    <x v="3"/>
    <x v="3"/>
    <x v="10"/>
    <x v="0"/>
    <x v="2"/>
    <n v="174.670333015685"/>
    <n v="255018.68620290101"/>
    <n v="918067.270330442"/>
  </r>
  <r>
    <x v="0"/>
    <x v="0"/>
    <x v="1"/>
    <x v="3"/>
    <x v="7"/>
    <x v="36"/>
    <x v="3"/>
    <x v="3"/>
    <x v="10"/>
    <x v="1"/>
    <x v="1"/>
    <n v="1689.4601963663899"/>
    <n v="2466611.8866949198"/>
    <n v="8879802.7921017203"/>
  </r>
  <r>
    <x v="0"/>
    <x v="0"/>
    <x v="1"/>
    <x v="3"/>
    <x v="7"/>
    <x v="36"/>
    <x v="3"/>
    <x v="3"/>
    <x v="10"/>
    <x v="1"/>
    <x v="2"/>
    <n v="5543.9712492885901"/>
    <n v="8094198.0239613401"/>
    <n v="29139112.8862608"/>
  </r>
  <r>
    <x v="0"/>
    <x v="0"/>
    <x v="1"/>
    <x v="3"/>
    <x v="7"/>
    <x v="36"/>
    <x v="4"/>
    <x v="4"/>
    <x v="11"/>
    <x v="0"/>
    <x v="0"/>
    <n v="178.07779741457099"/>
    <n v="259993.58422527299"/>
    <n v="935976.90321098396"/>
  </r>
  <r>
    <x v="0"/>
    <x v="0"/>
    <x v="1"/>
    <x v="3"/>
    <x v="7"/>
    <x v="36"/>
    <x v="4"/>
    <x v="4"/>
    <x v="11"/>
    <x v="0"/>
    <x v="1"/>
    <n v="178.07779741457099"/>
    <n v="259993.58422527299"/>
    <n v="935976.90321098396"/>
  </r>
  <r>
    <x v="0"/>
    <x v="0"/>
    <x v="1"/>
    <x v="3"/>
    <x v="7"/>
    <x v="36"/>
    <x v="4"/>
    <x v="4"/>
    <x v="11"/>
    <x v="0"/>
    <x v="2"/>
    <n v="178.07779741457099"/>
    <n v="259993.58422527299"/>
    <n v="935976.90321098396"/>
  </r>
  <r>
    <x v="0"/>
    <x v="0"/>
    <x v="1"/>
    <x v="3"/>
    <x v="7"/>
    <x v="36"/>
    <x v="4"/>
    <x v="4"/>
    <x v="11"/>
    <x v="1"/>
    <x v="0"/>
    <n v="219.73727107857999"/>
    <n v="320816.41577472701"/>
    <n v="1154939.0967890201"/>
  </r>
  <r>
    <x v="0"/>
    <x v="0"/>
    <x v="1"/>
    <x v="3"/>
    <x v="7"/>
    <x v="36"/>
    <x v="4"/>
    <x v="4"/>
    <x v="11"/>
    <x v="1"/>
    <x v="1"/>
    <n v="219.73727107857999"/>
    <n v="320816.41577472701"/>
    <n v="1154939.0967890201"/>
  </r>
  <r>
    <x v="0"/>
    <x v="0"/>
    <x v="1"/>
    <x v="3"/>
    <x v="7"/>
    <x v="36"/>
    <x v="4"/>
    <x v="4"/>
    <x v="11"/>
    <x v="1"/>
    <x v="2"/>
    <n v="219.73727107857999"/>
    <n v="320816.41577472701"/>
    <n v="1154939.0967890201"/>
  </r>
  <r>
    <x v="0"/>
    <x v="0"/>
    <x v="1"/>
    <x v="3"/>
    <x v="7"/>
    <x v="36"/>
    <x v="5"/>
    <x v="5"/>
    <x v="12"/>
    <x v="0"/>
    <x v="0"/>
    <n v="1433.49481632322"/>
    <n v="2092902.4318319"/>
    <n v="7534448.7545948401"/>
  </r>
  <r>
    <x v="0"/>
    <x v="0"/>
    <x v="1"/>
    <x v="3"/>
    <x v="7"/>
    <x v="36"/>
    <x v="5"/>
    <x v="5"/>
    <x v="12"/>
    <x v="0"/>
    <x v="1"/>
    <n v="2236.2640079153198"/>
    <n v="3264945.4515563701"/>
    <n v="11753803.625602899"/>
  </r>
  <r>
    <x v="0"/>
    <x v="0"/>
    <x v="1"/>
    <x v="3"/>
    <x v="7"/>
    <x v="36"/>
    <x v="5"/>
    <x v="5"/>
    <x v="12"/>
    <x v="0"/>
    <x v="2"/>
    <n v="2674.6878601972599"/>
    <n v="3905044.2758879899"/>
    <n v="14058159.393196801"/>
  </r>
  <r>
    <x v="0"/>
    <x v="0"/>
    <x v="1"/>
    <x v="3"/>
    <x v="7"/>
    <x v="36"/>
    <x v="5"/>
    <x v="5"/>
    <x v="12"/>
    <x v="1"/>
    <x v="0"/>
    <n v="3011.5183232607601"/>
    <n v="4396816.7519607097"/>
    <n v="15828540.307058601"/>
  </r>
  <r>
    <x v="0"/>
    <x v="0"/>
    <x v="1"/>
    <x v="3"/>
    <x v="7"/>
    <x v="36"/>
    <x v="5"/>
    <x v="5"/>
    <x v="12"/>
    <x v="1"/>
    <x v="1"/>
    <n v="5128.9543491437998"/>
    <n v="7488273.3497499498"/>
    <n v="26957784.059099801"/>
  </r>
  <r>
    <x v="0"/>
    <x v="0"/>
    <x v="1"/>
    <x v="3"/>
    <x v="7"/>
    <x v="36"/>
    <x v="5"/>
    <x v="5"/>
    <x v="12"/>
    <x v="1"/>
    <x v="2"/>
    <n v="5092.0662732966302"/>
    <n v="7434416.75901308"/>
    <n v="26763900.3324471"/>
  </r>
  <r>
    <x v="0"/>
    <x v="0"/>
    <x v="1"/>
    <x v="3"/>
    <x v="7"/>
    <x v="37"/>
    <x v="5"/>
    <x v="5"/>
    <x v="14"/>
    <x v="0"/>
    <x v="0"/>
    <n v="1237.41379805824"/>
    <n v="1806624.1451650299"/>
    <n v="6503846.9225941002"/>
  </r>
  <r>
    <x v="0"/>
    <x v="0"/>
    <x v="1"/>
    <x v="3"/>
    <x v="7"/>
    <x v="37"/>
    <x v="5"/>
    <x v="5"/>
    <x v="14"/>
    <x v="0"/>
    <x v="1"/>
    <n v="1930.3759650788299"/>
    <n v="2818348.9090150902"/>
    <n v="10146056.0724543"/>
  </r>
  <r>
    <x v="0"/>
    <x v="0"/>
    <x v="1"/>
    <x v="3"/>
    <x v="7"/>
    <x v="37"/>
    <x v="5"/>
    <x v="5"/>
    <x v="14"/>
    <x v="0"/>
    <x v="2"/>
    <n v="2308.8298792708601"/>
    <n v="3370891.62373546"/>
    <n v="12135209.8454477"/>
  </r>
  <r>
    <x v="0"/>
    <x v="0"/>
    <x v="1"/>
    <x v="3"/>
    <x v="7"/>
    <x v="37"/>
    <x v="5"/>
    <x v="5"/>
    <x v="14"/>
    <x v="1"/>
    <x v="0"/>
    <n v="2599.5868864501299"/>
    <n v="3795396.8542171801"/>
    <n v="13663428.675181899"/>
  </r>
  <r>
    <x v="0"/>
    <x v="0"/>
    <x v="1"/>
    <x v="3"/>
    <x v="7"/>
    <x v="37"/>
    <x v="5"/>
    <x v="5"/>
    <x v="14"/>
    <x v="1"/>
    <x v="1"/>
    <n v="4427.3887906479404"/>
    <n v="6463987.6343459897"/>
    <n v="23270355.483645599"/>
  </r>
  <r>
    <x v="0"/>
    <x v="0"/>
    <x v="1"/>
    <x v="3"/>
    <x v="7"/>
    <x v="37"/>
    <x v="5"/>
    <x v="5"/>
    <x v="14"/>
    <x v="1"/>
    <x v="2"/>
    <n v="4395.5464613159202"/>
    <n v="6417497.8335212497"/>
    <n v="23102992.200676501"/>
  </r>
  <r>
    <x v="0"/>
    <x v="0"/>
    <x v="1"/>
    <x v="3"/>
    <x v="7"/>
    <x v="37"/>
    <x v="5"/>
    <x v="5"/>
    <x v="109"/>
    <x v="0"/>
    <x v="0"/>
    <n v="5659.3590064910804"/>
    <n v="8262664.1494769799"/>
    <n v="29745590.938117102"/>
  </r>
  <r>
    <x v="0"/>
    <x v="0"/>
    <x v="1"/>
    <x v="3"/>
    <x v="7"/>
    <x v="37"/>
    <x v="5"/>
    <x v="5"/>
    <x v="109"/>
    <x v="0"/>
    <x v="1"/>
    <n v="8828.6477983564691"/>
    <n v="12889825.7856005"/>
    <n v="46403372.828161597"/>
  </r>
  <r>
    <x v="0"/>
    <x v="0"/>
    <x v="1"/>
    <x v="3"/>
    <x v="7"/>
    <x v="37"/>
    <x v="5"/>
    <x v="5"/>
    <x v="109"/>
    <x v="0"/>
    <x v="2"/>
    <n v="10559.521149845999"/>
    <n v="15416900.8787752"/>
    <n v="55500843.163590796"/>
  </r>
  <r>
    <x v="0"/>
    <x v="0"/>
    <x v="1"/>
    <x v="3"/>
    <x v="7"/>
    <x v="37"/>
    <x v="5"/>
    <x v="5"/>
    <x v="109"/>
    <x v="1"/>
    <x v="0"/>
    <n v="11889.309366093899"/>
    <n v="17358391.674497101"/>
    <n v="62490210.028189503"/>
  </r>
  <r>
    <x v="0"/>
    <x v="0"/>
    <x v="1"/>
    <x v="3"/>
    <x v="7"/>
    <x v="37"/>
    <x v="5"/>
    <x v="5"/>
    <x v="109"/>
    <x v="1"/>
    <x v="1"/>
    <n v="20248.830800908701"/>
    <n v="29563292.969326701"/>
    <n v="106427854.689576"/>
  </r>
  <r>
    <x v="0"/>
    <x v="0"/>
    <x v="1"/>
    <x v="3"/>
    <x v="7"/>
    <x v="37"/>
    <x v="5"/>
    <x v="5"/>
    <x v="109"/>
    <x v="1"/>
    <x v="2"/>
    <n v="20103.198698231699"/>
    <n v="29350670.099418201"/>
    <n v="105662412.357906"/>
  </r>
  <r>
    <x v="0"/>
    <x v="0"/>
    <x v="1"/>
    <x v="3"/>
    <x v="7"/>
    <x v="37"/>
    <x v="5"/>
    <x v="5"/>
    <x v="213"/>
    <x v="0"/>
    <x v="0"/>
    <n v="6836.8899193542902"/>
    <n v="9981859.2822572608"/>
    <n v="35934693.416126102"/>
  </r>
  <r>
    <x v="0"/>
    <x v="0"/>
    <x v="1"/>
    <x v="3"/>
    <x v="7"/>
    <x v="37"/>
    <x v="5"/>
    <x v="5"/>
    <x v="213"/>
    <x v="0"/>
    <x v="1"/>
    <n v="10665.605957296801"/>
    <n v="15571784.6976534"/>
    <n v="56058424.911552198"/>
  </r>
  <r>
    <x v="0"/>
    <x v="0"/>
    <x v="1"/>
    <x v="3"/>
    <x v="7"/>
    <x v="37"/>
    <x v="5"/>
    <x v="5"/>
    <x v="213"/>
    <x v="0"/>
    <x v="2"/>
    <n v="12756.618482726901"/>
    <n v="18624662.984781198"/>
    <n v="67048786.745212398"/>
  </r>
  <r>
    <x v="0"/>
    <x v="0"/>
    <x v="1"/>
    <x v="3"/>
    <x v="7"/>
    <x v="37"/>
    <x v="5"/>
    <x v="5"/>
    <x v="213"/>
    <x v="1"/>
    <x v="0"/>
    <n v="14363.0929332986"/>
    <n v="20970115.682615999"/>
    <n v="75492416.457417503"/>
  </r>
  <r>
    <x v="0"/>
    <x v="0"/>
    <x v="1"/>
    <x v="3"/>
    <x v="7"/>
    <x v="37"/>
    <x v="5"/>
    <x v="5"/>
    <x v="213"/>
    <x v="1"/>
    <x v="1"/>
    <n v="24461.962392323701"/>
    <n v="35714465.0927926"/>
    <n v="128572074.33405399"/>
  </r>
  <r>
    <x v="0"/>
    <x v="0"/>
    <x v="1"/>
    <x v="3"/>
    <x v="7"/>
    <x v="37"/>
    <x v="5"/>
    <x v="5"/>
    <x v="213"/>
    <x v="1"/>
    <x v="2"/>
    <n v="24286.028924666902"/>
    <n v="35457602.230013601"/>
    <n v="127647368.02804901"/>
  </r>
  <r>
    <x v="0"/>
    <x v="0"/>
    <x v="1"/>
    <x v="4"/>
    <x v="8"/>
    <x v="38"/>
    <x v="2"/>
    <x v="8"/>
    <x v="187"/>
    <x v="0"/>
    <x v="0"/>
    <n v="541.41499803491297"/>
    <n v="790465.89713097306"/>
    <n v="2845677.2296715002"/>
  </r>
  <r>
    <x v="0"/>
    <x v="0"/>
    <x v="1"/>
    <x v="4"/>
    <x v="8"/>
    <x v="38"/>
    <x v="2"/>
    <x v="8"/>
    <x v="187"/>
    <x v="0"/>
    <x v="1"/>
    <n v="588.49456308142703"/>
    <n v="859202.06209888402"/>
    <n v="3093127.42355598"/>
  </r>
  <r>
    <x v="0"/>
    <x v="0"/>
    <x v="1"/>
    <x v="4"/>
    <x v="8"/>
    <x v="38"/>
    <x v="2"/>
    <x v="8"/>
    <x v="187"/>
    <x v="1"/>
    <x v="1"/>
    <n v="15.287287868659901"/>
    <n v="22319.440288243401"/>
    <n v="80349.985037676393"/>
  </r>
  <r>
    <x v="0"/>
    <x v="0"/>
    <x v="1"/>
    <x v="4"/>
    <x v="8"/>
    <x v="38"/>
    <x v="3"/>
    <x v="3"/>
    <x v="188"/>
    <x v="0"/>
    <x v="2"/>
    <n v="2252.4883744297799"/>
    <n v="3288633.0266674799"/>
    <n v="11839078.8960029"/>
  </r>
  <r>
    <x v="0"/>
    <x v="0"/>
    <x v="1"/>
    <x v="4"/>
    <x v="8"/>
    <x v="38"/>
    <x v="3"/>
    <x v="3"/>
    <x v="188"/>
    <x v="1"/>
    <x v="1"/>
    <n v="0.71949598586716701"/>
    <n v="1050.46413936606"/>
    <n v="3781.67090171783"/>
  </r>
  <r>
    <x v="0"/>
    <x v="0"/>
    <x v="1"/>
    <x v="4"/>
    <x v="8"/>
    <x v="38"/>
    <x v="3"/>
    <x v="3"/>
    <x v="188"/>
    <x v="1"/>
    <x v="2"/>
    <n v="1.5533094815370201"/>
    <n v="2267.8318430440499"/>
    <n v="8164.1946349585896"/>
  </r>
  <r>
    <x v="0"/>
    <x v="0"/>
    <x v="1"/>
    <x v="4"/>
    <x v="8"/>
    <x v="38"/>
    <x v="5"/>
    <x v="5"/>
    <x v="13"/>
    <x v="0"/>
    <x v="0"/>
    <n v="1168.97888010325"/>
    <n v="1706709.1649507501"/>
    <n v="6144152.9938226901"/>
  </r>
  <r>
    <x v="0"/>
    <x v="0"/>
    <x v="1"/>
    <x v="4"/>
    <x v="8"/>
    <x v="38"/>
    <x v="5"/>
    <x v="5"/>
    <x v="13"/>
    <x v="0"/>
    <x v="1"/>
    <n v="1237.7423436387401"/>
    <n v="1807103.82171256"/>
    <n v="6505573.7581652096"/>
  </r>
  <r>
    <x v="0"/>
    <x v="0"/>
    <x v="1"/>
    <x v="4"/>
    <x v="8"/>
    <x v="38"/>
    <x v="5"/>
    <x v="5"/>
    <x v="13"/>
    <x v="0"/>
    <x v="2"/>
    <n v="1306.5058071742201"/>
    <n v="1907498.47847437"/>
    <n v="6866994.5225077197"/>
  </r>
  <r>
    <x v="0"/>
    <x v="0"/>
    <x v="1"/>
    <x v="4"/>
    <x v="8"/>
    <x v="38"/>
    <x v="5"/>
    <x v="5"/>
    <x v="13"/>
    <x v="1"/>
    <x v="0"/>
    <n v="206.29039060645599"/>
    <n v="301183.97028542601"/>
    <n v="1084262.29302753"/>
  </r>
  <r>
    <x v="0"/>
    <x v="0"/>
    <x v="1"/>
    <x v="4"/>
    <x v="8"/>
    <x v="38"/>
    <x v="5"/>
    <x v="5"/>
    <x v="13"/>
    <x v="1"/>
    <x v="1"/>
    <n v="481.34424474839801"/>
    <n v="702762.59733266104"/>
    <n v="2529945.3503975798"/>
  </r>
  <r>
    <x v="0"/>
    <x v="0"/>
    <x v="1"/>
    <x v="4"/>
    <x v="8"/>
    <x v="38"/>
    <x v="5"/>
    <x v="5"/>
    <x v="13"/>
    <x v="1"/>
    <x v="2"/>
    <n v="481.34424474839801"/>
    <n v="702762.59733266104"/>
    <n v="2529945.3503975798"/>
  </r>
  <r>
    <x v="0"/>
    <x v="0"/>
    <x v="1"/>
    <x v="4"/>
    <x v="8"/>
    <x v="39"/>
    <x v="4"/>
    <x v="7"/>
    <x v="97"/>
    <x v="0"/>
    <x v="1"/>
    <n v="0.27534246575342503"/>
    <n v="402"/>
    <n v="1447.2"/>
  </r>
  <r>
    <x v="0"/>
    <x v="0"/>
    <x v="1"/>
    <x v="4"/>
    <x v="8"/>
    <x v="40"/>
    <x v="5"/>
    <x v="5"/>
    <x v="12"/>
    <x v="0"/>
    <x v="0"/>
    <n v="2.8025816649104298"/>
    <n v="4091.76923076923"/>
    <n v="14730.3692307692"/>
  </r>
  <r>
    <x v="0"/>
    <x v="0"/>
    <x v="1"/>
    <x v="4"/>
    <x v="8"/>
    <x v="40"/>
    <x v="5"/>
    <x v="5"/>
    <x v="12"/>
    <x v="0"/>
    <x v="1"/>
    <n v="4.8044257112750302"/>
    <n v="7014.4615384615399"/>
    <n v="25252.061538461501"/>
  </r>
  <r>
    <x v="0"/>
    <x v="0"/>
    <x v="1"/>
    <x v="4"/>
    <x v="8"/>
    <x v="40"/>
    <x v="5"/>
    <x v="5"/>
    <x v="12"/>
    <x v="0"/>
    <x v="2"/>
    <n v="7.7070995785036898"/>
    <n v="11252.365384615399"/>
    <n v="40508.515384615399"/>
  </r>
  <r>
    <x v="0"/>
    <x v="0"/>
    <x v="1"/>
    <x v="4"/>
    <x v="8"/>
    <x v="40"/>
    <x v="5"/>
    <x v="5"/>
    <x v="12"/>
    <x v="1"/>
    <x v="0"/>
    <n v="6.8062697576396198"/>
    <n v="9937.1538461538494"/>
    <n v="35773.753846153799"/>
  </r>
  <r>
    <x v="0"/>
    <x v="0"/>
    <x v="1"/>
    <x v="4"/>
    <x v="8"/>
    <x v="40"/>
    <x v="5"/>
    <x v="5"/>
    <x v="12"/>
    <x v="1"/>
    <x v="1"/>
    <n v="16.682033719705"/>
    <n v="24355.769230769201"/>
    <n v="87680.769230769205"/>
  </r>
  <r>
    <x v="0"/>
    <x v="0"/>
    <x v="1"/>
    <x v="4"/>
    <x v="8"/>
    <x v="40"/>
    <x v="5"/>
    <x v="5"/>
    <x v="12"/>
    <x v="1"/>
    <x v="2"/>
    <n v="6.30580874604847"/>
    <n v="9206.4807692307695"/>
    <n v="33143.330769230801"/>
  </r>
  <r>
    <x v="0"/>
    <x v="0"/>
    <x v="1"/>
    <x v="5"/>
    <x v="9"/>
    <x v="41"/>
    <x v="2"/>
    <x v="8"/>
    <x v="187"/>
    <x v="0"/>
    <x v="0"/>
    <n v="21069.6545169366"/>
    <n v="30761695.594727401"/>
    <n v="110742104.141019"/>
  </r>
  <r>
    <x v="0"/>
    <x v="0"/>
    <x v="1"/>
    <x v="5"/>
    <x v="9"/>
    <x v="41"/>
    <x v="2"/>
    <x v="8"/>
    <x v="187"/>
    <x v="0"/>
    <x v="1"/>
    <n v="21304.636640651999"/>
    <n v="31104769.495352"/>
    <n v="111977170.183267"/>
  </r>
  <r>
    <x v="0"/>
    <x v="0"/>
    <x v="1"/>
    <x v="5"/>
    <x v="9"/>
    <x v="41"/>
    <x v="2"/>
    <x v="8"/>
    <x v="187"/>
    <x v="1"/>
    <x v="2"/>
    <n v="2804.1262813019898"/>
    <n v="4094024.3707009"/>
    <n v="14738487.7345233"/>
  </r>
  <r>
    <x v="0"/>
    <x v="0"/>
    <x v="1"/>
    <x v="5"/>
    <x v="9"/>
    <x v="41"/>
    <x v="3"/>
    <x v="3"/>
    <x v="32"/>
    <x v="0"/>
    <x v="2"/>
    <n v="3510.1520695590202"/>
    <n v="5124822.0215561697"/>
    <n v="18449359.277602199"/>
  </r>
  <r>
    <x v="0"/>
    <x v="0"/>
    <x v="1"/>
    <x v="5"/>
    <x v="9"/>
    <x v="41"/>
    <x v="3"/>
    <x v="3"/>
    <x v="32"/>
    <x v="1"/>
    <x v="1"/>
    <n v="1.1212223567948001"/>
    <n v="1636.9846409204099"/>
    <n v="5893.1447073134595"/>
  </r>
  <r>
    <x v="0"/>
    <x v="0"/>
    <x v="1"/>
    <x v="5"/>
    <x v="9"/>
    <x v="41"/>
    <x v="3"/>
    <x v="3"/>
    <x v="32"/>
    <x v="1"/>
    <x v="2"/>
    <n v="2.4205907356405798"/>
    <n v="3534.06247403524"/>
    <n v="12722.6249065269"/>
  </r>
  <r>
    <x v="0"/>
    <x v="0"/>
    <x v="1"/>
    <x v="5"/>
    <x v="9"/>
    <x v="41"/>
    <x v="3"/>
    <x v="3"/>
    <x v="188"/>
    <x v="0"/>
    <x v="2"/>
    <n v="62371.405062780403"/>
    <n v="91062251.391659304"/>
    <n v="327824105.009974"/>
  </r>
  <r>
    <x v="0"/>
    <x v="0"/>
    <x v="1"/>
    <x v="5"/>
    <x v="9"/>
    <x v="41"/>
    <x v="3"/>
    <x v="3"/>
    <x v="188"/>
    <x v="1"/>
    <x v="1"/>
    <n v="19.922844479464199"/>
    <n v="29087.352940017699"/>
    <n v="104714.47058406399"/>
  </r>
  <r>
    <x v="0"/>
    <x v="0"/>
    <x v="1"/>
    <x v="5"/>
    <x v="9"/>
    <x v="41"/>
    <x v="3"/>
    <x v="3"/>
    <x v="188"/>
    <x v="1"/>
    <x v="2"/>
    <n v="43.011140905590203"/>
    <n v="62796.265722161697"/>
    <n v="226066.55659978199"/>
  </r>
  <r>
    <x v="0"/>
    <x v="0"/>
    <x v="1"/>
    <x v="5"/>
    <x v="9"/>
    <x v="42"/>
    <x v="1"/>
    <x v="1"/>
    <x v="110"/>
    <x v="0"/>
    <x v="0"/>
    <n v="24"/>
    <n v="35040"/>
    <n v="126144"/>
  </r>
  <r>
    <x v="0"/>
    <x v="0"/>
    <x v="1"/>
    <x v="5"/>
    <x v="9"/>
    <x v="42"/>
    <x v="1"/>
    <x v="1"/>
    <x v="110"/>
    <x v="0"/>
    <x v="1"/>
    <n v="24"/>
    <n v="35040"/>
    <n v="126144"/>
  </r>
  <r>
    <x v="0"/>
    <x v="0"/>
    <x v="1"/>
    <x v="5"/>
    <x v="9"/>
    <x v="42"/>
    <x v="1"/>
    <x v="1"/>
    <x v="110"/>
    <x v="0"/>
    <x v="2"/>
    <n v="24"/>
    <n v="35040"/>
    <n v="126144"/>
  </r>
  <r>
    <x v="0"/>
    <x v="0"/>
    <x v="1"/>
    <x v="5"/>
    <x v="9"/>
    <x v="42"/>
    <x v="1"/>
    <x v="1"/>
    <x v="110"/>
    <x v="1"/>
    <x v="0"/>
    <n v="24"/>
    <n v="35040"/>
    <n v="126144"/>
  </r>
  <r>
    <x v="0"/>
    <x v="0"/>
    <x v="1"/>
    <x v="5"/>
    <x v="9"/>
    <x v="42"/>
    <x v="1"/>
    <x v="1"/>
    <x v="110"/>
    <x v="1"/>
    <x v="1"/>
    <n v="24"/>
    <n v="35040"/>
    <n v="126144"/>
  </r>
  <r>
    <x v="0"/>
    <x v="0"/>
    <x v="1"/>
    <x v="5"/>
    <x v="9"/>
    <x v="42"/>
    <x v="1"/>
    <x v="1"/>
    <x v="110"/>
    <x v="1"/>
    <x v="2"/>
    <n v="24"/>
    <n v="35040"/>
    <n v="126144"/>
  </r>
  <r>
    <x v="0"/>
    <x v="0"/>
    <x v="1"/>
    <x v="5"/>
    <x v="9"/>
    <x v="42"/>
    <x v="4"/>
    <x v="4"/>
    <x v="11"/>
    <x v="0"/>
    <x v="0"/>
    <n v="62.694078985092297"/>
    <n v="91533.355318234695"/>
    <n v="329520.07914564502"/>
  </r>
  <r>
    <x v="0"/>
    <x v="0"/>
    <x v="1"/>
    <x v="5"/>
    <x v="9"/>
    <x v="42"/>
    <x v="4"/>
    <x v="4"/>
    <x v="11"/>
    <x v="0"/>
    <x v="1"/>
    <n v="62.694078985092297"/>
    <n v="91533.355318234695"/>
    <n v="329520.07914564502"/>
  </r>
  <r>
    <x v="0"/>
    <x v="0"/>
    <x v="1"/>
    <x v="5"/>
    <x v="9"/>
    <x v="42"/>
    <x v="4"/>
    <x v="4"/>
    <x v="11"/>
    <x v="0"/>
    <x v="2"/>
    <n v="62.694078985092297"/>
    <n v="91533.355318234695"/>
    <n v="329520.07914564502"/>
  </r>
  <r>
    <x v="0"/>
    <x v="0"/>
    <x v="1"/>
    <x v="5"/>
    <x v="9"/>
    <x v="42"/>
    <x v="4"/>
    <x v="4"/>
    <x v="11"/>
    <x v="1"/>
    <x v="0"/>
    <n v="77.360715535455697"/>
    <n v="112946.644681765"/>
    <n v="406607.92085435498"/>
  </r>
  <r>
    <x v="0"/>
    <x v="0"/>
    <x v="1"/>
    <x v="5"/>
    <x v="9"/>
    <x v="42"/>
    <x v="4"/>
    <x v="4"/>
    <x v="11"/>
    <x v="1"/>
    <x v="1"/>
    <n v="77.360715535455697"/>
    <n v="112946.644681765"/>
    <n v="406607.92085435498"/>
  </r>
  <r>
    <x v="0"/>
    <x v="0"/>
    <x v="1"/>
    <x v="5"/>
    <x v="9"/>
    <x v="42"/>
    <x v="4"/>
    <x v="4"/>
    <x v="11"/>
    <x v="1"/>
    <x v="2"/>
    <n v="77.360715535455697"/>
    <n v="112946.644681765"/>
    <n v="406607.92085435498"/>
  </r>
  <r>
    <x v="0"/>
    <x v="0"/>
    <x v="1"/>
    <x v="5"/>
    <x v="9"/>
    <x v="43"/>
    <x v="3"/>
    <x v="3"/>
    <x v="10"/>
    <x v="0"/>
    <x v="2"/>
    <n v="1.41841809901938"/>
    <n v="2070.8904245682902"/>
    <n v="7455.2055284458602"/>
  </r>
  <r>
    <x v="0"/>
    <x v="0"/>
    <x v="1"/>
    <x v="5"/>
    <x v="9"/>
    <x v="43"/>
    <x v="3"/>
    <x v="3"/>
    <x v="10"/>
    <x v="1"/>
    <x v="1"/>
    <n v="13.7193356119824"/>
    <n v="20030.2299934943"/>
    <n v="72108.827976579501"/>
  </r>
  <r>
    <x v="0"/>
    <x v="0"/>
    <x v="1"/>
    <x v="5"/>
    <x v="9"/>
    <x v="43"/>
    <x v="3"/>
    <x v="3"/>
    <x v="10"/>
    <x v="1"/>
    <x v="2"/>
    <n v="45.020061647949497"/>
    <n v="65729.290006006195"/>
    <n v="236625.44402162201"/>
  </r>
  <r>
    <x v="0"/>
    <x v="0"/>
    <x v="1"/>
    <x v="5"/>
    <x v="9"/>
    <x v="44"/>
    <x v="13"/>
    <x v="1"/>
    <x v="111"/>
    <x v="0"/>
    <x v="0"/>
    <n v="37"/>
    <n v="54020"/>
    <n v="194472"/>
  </r>
  <r>
    <x v="0"/>
    <x v="0"/>
    <x v="1"/>
    <x v="5"/>
    <x v="9"/>
    <x v="44"/>
    <x v="13"/>
    <x v="1"/>
    <x v="111"/>
    <x v="0"/>
    <x v="1"/>
    <n v="37"/>
    <n v="54020"/>
    <n v="194472"/>
  </r>
  <r>
    <x v="0"/>
    <x v="0"/>
    <x v="1"/>
    <x v="5"/>
    <x v="9"/>
    <x v="44"/>
    <x v="13"/>
    <x v="1"/>
    <x v="111"/>
    <x v="0"/>
    <x v="2"/>
    <n v="37"/>
    <n v="54020"/>
    <n v="194472"/>
  </r>
  <r>
    <x v="0"/>
    <x v="0"/>
    <x v="1"/>
    <x v="5"/>
    <x v="9"/>
    <x v="44"/>
    <x v="13"/>
    <x v="1"/>
    <x v="111"/>
    <x v="1"/>
    <x v="0"/>
    <n v="37"/>
    <n v="54020"/>
    <n v="194472"/>
  </r>
  <r>
    <x v="0"/>
    <x v="0"/>
    <x v="1"/>
    <x v="5"/>
    <x v="9"/>
    <x v="44"/>
    <x v="13"/>
    <x v="1"/>
    <x v="111"/>
    <x v="1"/>
    <x v="1"/>
    <n v="37"/>
    <n v="54020"/>
    <n v="194472"/>
  </r>
  <r>
    <x v="0"/>
    <x v="0"/>
    <x v="1"/>
    <x v="5"/>
    <x v="9"/>
    <x v="44"/>
    <x v="13"/>
    <x v="1"/>
    <x v="111"/>
    <x v="1"/>
    <x v="2"/>
    <n v="37"/>
    <n v="54020"/>
    <n v="194472"/>
  </r>
  <r>
    <x v="0"/>
    <x v="0"/>
    <x v="1"/>
    <x v="5"/>
    <x v="9"/>
    <x v="44"/>
    <x v="7"/>
    <x v="1"/>
    <x v="37"/>
    <x v="0"/>
    <x v="0"/>
    <n v="5.4"/>
    <n v="7884"/>
    <n v="28382.400000000001"/>
  </r>
  <r>
    <x v="0"/>
    <x v="0"/>
    <x v="1"/>
    <x v="5"/>
    <x v="9"/>
    <x v="44"/>
    <x v="7"/>
    <x v="1"/>
    <x v="37"/>
    <x v="0"/>
    <x v="1"/>
    <n v="5.4"/>
    <n v="7884"/>
    <n v="28382.400000000001"/>
  </r>
  <r>
    <x v="0"/>
    <x v="0"/>
    <x v="1"/>
    <x v="5"/>
    <x v="9"/>
    <x v="44"/>
    <x v="7"/>
    <x v="1"/>
    <x v="37"/>
    <x v="0"/>
    <x v="2"/>
    <n v="5.4"/>
    <n v="7884"/>
    <n v="28382.400000000001"/>
  </r>
  <r>
    <x v="0"/>
    <x v="0"/>
    <x v="1"/>
    <x v="5"/>
    <x v="9"/>
    <x v="44"/>
    <x v="7"/>
    <x v="1"/>
    <x v="37"/>
    <x v="1"/>
    <x v="0"/>
    <n v="5.4"/>
    <n v="7884"/>
    <n v="28382.400000000001"/>
  </r>
  <r>
    <x v="0"/>
    <x v="0"/>
    <x v="1"/>
    <x v="5"/>
    <x v="9"/>
    <x v="44"/>
    <x v="7"/>
    <x v="1"/>
    <x v="37"/>
    <x v="1"/>
    <x v="1"/>
    <n v="5.4"/>
    <n v="7884"/>
    <n v="28382.400000000001"/>
  </r>
  <r>
    <x v="0"/>
    <x v="0"/>
    <x v="1"/>
    <x v="5"/>
    <x v="9"/>
    <x v="44"/>
    <x v="7"/>
    <x v="1"/>
    <x v="37"/>
    <x v="1"/>
    <x v="2"/>
    <n v="5.4"/>
    <n v="7884"/>
    <n v="28382.400000000001"/>
  </r>
  <r>
    <x v="0"/>
    <x v="0"/>
    <x v="1"/>
    <x v="5"/>
    <x v="9"/>
    <x v="45"/>
    <x v="5"/>
    <x v="5"/>
    <x v="12"/>
    <x v="0"/>
    <x v="0"/>
    <n v="19.453213909378299"/>
    <n v="28401.692307692301"/>
    <n v="102246.092307692"/>
  </r>
  <r>
    <x v="0"/>
    <x v="0"/>
    <x v="1"/>
    <x v="5"/>
    <x v="9"/>
    <x v="45"/>
    <x v="5"/>
    <x v="5"/>
    <x v="12"/>
    <x v="0"/>
    <x v="1"/>
    <n v="33.348366701791399"/>
    <n v="48688.615384615397"/>
    <n v="175279.01538461499"/>
  </r>
  <r>
    <x v="0"/>
    <x v="0"/>
    <x v="1"/>
    <x v="5"/>
    <x v="9"/>
    <x v="45"/>
    <x v="5"/>
    <x v="5"/>
    <x v="12"/>
    <x v="0"/>
    <x v="2"/>
    <n v="53.496338250790302"/>
    <n v="78104.653846153902"/>
    <n v="281176.75384615402"/>
  </r>
  <r>
    <x v="0"/>
    <x v="0"/>
    <x v="1"/>
    <x v="5"/>
    <x v="9"/>
    <x v="45"/>
    <x v="5"/>
    <x v="5"/>
    <x v="12"/>
    <x v="1"/>
    <x v="0"/>
    <n v="47.243519494204399"/>
    <n v="68975.538461538497"/>
    <n v="248311.938461538"/>
  </r>
  <r>
    <x v="0"/>
    <x v="0"/>
    <x v="1"/>
    <x v="5"/>
    <x v="9"/>
    <x v="45"/>
    <x v="5"/>
    <x v="5"/>
    <x v="12"/>
    <x v="1"/>
    <x v="1"/>
    <n v="115.79293993677599"/>
    <n v="169057.69230769199"/>
    <n v="608607.69230769202"/>
  </r>
  <r>
    <x v="0"/>
    <x v="0"/>
    <x v="1"/>
    <x v="5"/>
    <x v="9"/>
    <x v="45"/>
    <x v="5"/>
    <x v="5"/>
    <x v="12"/>
    <x v="1"/>
    <x v="2"/>
    <n v="43.769731296101199"/>
    <n v="63903.807692307702"/>
    <n v="230053.707692308"/>
  </r>
  <r>
    <x v="0"/>
    <x v="0"/>
    <x v="1"/>
    <x v="5"/>
    <x v="9"/>
    <x v="46"/>
    <x v="1"/>
    <x v="1"/>
    <x v="112"/>
    <x v="0"/>
    <x v="0"/>
    <n v="92"/>
    <n v="134320"/>
    <n v="483552"/>
  </r>
  <r>
    <x v="0"/>
    <x v="0"/>
    <x v="1"/>
    <x v="5"/>
    <x v="9"/>
    <x v="46"/>
    <x v="1"/>
    <x v="1"/>
    <x v="112"/>
    <x v="0"/>
    <x v="1"/>
    <n v="92"/>
    <n v="134320"/>
    <n v="483552"/>
  </r>
  <r>
    <x v="0"/>
    <x v="0"/>
    <x v="1"/>
    <x v="5"/>
    <x v="9"/>
    <x v="46"/>
    <x v="1"/>
    <x v="1"/>
    <x v="112"/>
    <x v="0"/>
    <x v="2"/>
    <n v="92"/>
    <n v="134320"/>
    <n v="483552"/>
  </r>
  <r>
    <x v="0"/>
    <x v="0"/>
    <x v="1"/>
    <x v="5"/>
    <x v="9"/>
    <x v="46"/>
    <x v="1"/>
    <x v="1"/>
    <x v="112"/>
    <x v="1"/>
    <x v="0"/>
    <n v="92"/>
    <n v="134320"/>
    <n v="483552"/>
  </r>
  <r>
    <x v="0"/>
    <x v="0"/>
    <x v="1"/>
    <x v="5"/>
    <x v="9"/>
    <x v="46"/>
    <x v="1"/>
    <x v="1"/>
    <x v="112"/>
    <x v="1"/>
    <x v="1"/>
    <n v="92"/>
    <n v="134320"/>
    <n v="483552"/>
  </r>
  <r>
    <x v="0"/>
    <x v="0"/>
    <x v="1"/>
    <x v="5"/>
    <x v="9"/>
    <x v="46"/>
    <x v="1"/>
    <x v="1"/>
    <x v="112"/>
    <x v="1"/>
    <x v="2"/>
    <n v="92"/>
    <n v="134320"/>
    <n v="483552"/>
  </r>
  <r>
    <x v="0"/>
    <x v="0"/>
    <x v="1"/>
    <x v="5"/>
    <x v="9"/>
    <x v="46"/>
    <x v="4"/>
    <x v="9"/>
    <x v="113"/>
    <x v="0"/>
    <x v="0"/>
    <n v="117"/>
    <n v="170820"/>
    <n v="614952"/>
  </r>
  <r>
    <x v="0"/>
    <x v="0"/>
    <x v="1"/>
    <x v="6"/>
    <x v="10"/>
    <x v="47"/>
    <x v="0"/>
    <x v="6"/>
    <x v="68"/>
    <x v="0"/>
    <x v="0"/>
    <n v="1950"/>
    <n v="2847000"/>
    <n v="10249200"/>
  </r>
  <r>
    <x v="0"/>
    <x v="0"/>
    <x v="1"/>
    <x v="6"/>
    <x v="10"/>
    <x v="47"/>
    <x v="0"/>
    <x v="6"/>
    <x v="68"/>
    <x v="0"/>
    <x v="1"/>
    <n v="1950"/>
    <n v="2847000"/>
    <n v="10249200"/>
  </r>
  <r>
    <x v="0"/>
    <x v="0"/>
    <x v="1"/>
    <x v="6"/>
    <x v="10"/>
    <x v="47"/>
    <x v="0"/>
    <x v="6"/>
    <x v="68"/>
    <x v="0"/>
    <x v="2"/>
    <n v="1950"/>
    <n v="2847000"/>
    <n v="10249200"/>
  </r>
  <r>
    <x v="0"/>
    <x v="0"/>
    <x v="1"/>
    <x v="6"/>
    <x v="10"/>
    <x v="47"/>
    <x v="2"/>
    <x v="8"/>
    <x v="82"/>
    <x v="0"/>
    <x v="2"/>
    <n v="1969.3728976192001"/>
    <n v="2875284.4305240298"/>
    <n v="10351023.949886501"/>
  </r>
  <r>
    <x v="0"/>
    <x v="0"/>
    <x v="1"/>
    <x v="6"/>
    <x v="10"/>
    <x v="47"/>
    <x v="2"/>
    <x v="8"/>
    <x v="82"/>
    <x v="1"/>
    <x v="1"/>
    <n v="217.480666764201"/>
    <n v="317521.77347573399"/>
    <n v="1143078.3845126401"/>
  </r>
  <r>
    <x v="0"/>
    <x v="0"/>
    <x v="1"/>
    <x v="6"/>
    <x v="10"/>
    <x v="47"/>
    <x v="1"/>
    <x v="6"/>
    <x v="114"/>
    <x v="0"/>
    <x v="0"/>
    <n v="273.60000000000002"/>
    <n v="399456"/>
    <n v="1438041.6"/>
  </r>
  <r>
    <x v="0"/>
    <x v="0"/>
    <x v="1"/>
    <x v="6"/>
    <x v="10"/>
    <x v="47"/>
    <x v="1"/>
    <x v="6"/>
    <x v="114"/>
    <x v="0"/>
    <x v="1"/>
    <n v="273.60000000000002"/>
    <n v="399456"/>
    <n v="1438041.6"/>
  </r>
  <r>
    <x v="0"/>
    <x v="0"/>
    <x v="1"/>
    <x v="6"/>
    <x v="10"/>
    <x v="47"/>
    <x v="1"/>
    <x v="6"/>
    <x v="114"/>
    <x v="0"/>
    <x v="2"/>
    <n v="273.60000000000002"/>
    <n v="399456"/>
    <n v="1438041.6"/>
  </r>
  <r>
    <x v="0"/>
    <x v="0"/>
    <x v="1"/>
    <x v="6"/>
    <x v="10"/>
    <x v="47"/>
    <x v="1"/>
    <x v="6"/>
    <x v="114"/>
    <x v="1"/>
    <x v="0"/>
    <n v="273.60000000000002"/>
    <n v="399456"/>
    <n v="1438041.6"/>
  </r>
  <r>
    <x v="0"/>
    <x v="0"/>
    <x v="1"/>
    <x v="6"/>
    <x v="10"/>
    <x v="47"/>
    <x v="1"/>
    <x v="6"/>
    <x v="114"/>
    <x v="1"/>
    <x v="1"/>
    <n v="273.60000000000002"/>
    <n v="399456"/>
    <n v="1438041.6"/>
  </r>
  <r>
    <x v="0"/>
    <x v="0"/>
    <x v="1"/>
    <x v="6"/>
    <x v="10"/>
    <x v="47"/>
    <x v="1"/>
    <x v="6"/>
    <x v="114"/>
    <x v="1"/>
    <x v="2"/>
    <n v="273.60000000000002"/>
    <n v="399456"/>
    <n v="1438041.6"/>
  </r>
  <r>
    <x v="0"/>
    <x v="0"/>
    <x v="1"/>
    <x v="6"/>
    <x v="10"/>
    <x v="47"/>
    <x v="15"/>
    <x v="6"/>
    <x v="214"/>
    <x v="0"/>
    <x v="0"/>
    <n v="2143.7421627767599"/>
    <n v="3129863.55765408"/>
    <n v="11267508.807554699"/>
  </r>
  <r>
    <x v="0"/>
    <x v="0"/>
    <x v="1"/>
    <x v="6"/>
    <x v="10"/>
    <x v="47"/>
    <x v="15"/>
    <x v="6"/>
    <x v="214"/>
    <x v="0"/>
    <x v="1"/>
    <n v="2143.7421627767599"/>
    <n v="3129863.55765408"/>
    <n v="11267508.807554699"/>
  </r>
  <r>
    <x v="0"/>
    <x v="0"/>
    <x v="1"/>
    <x v="6"/>
    <x v="10"/>
    <x v="47"/>
    <x v="15"/>
    <x v="6"/>
    <x v="214"/>
    <x v="0"/>
    <x v="2"/>
    <n v="2143.7421627767599"/>
    <n v="3129863.55765408"/>
    <n v="11267508.807554699"/>
  </r>
  <r>
    <x v="0"/>
    <x v="0"/>
    <x v="1"/>
    <x v="6"/>
    <x v="10"/>
    <x v="47"/>
    <x v="10"/>
    <x v="6"/>
    <x v="69"/>
    <x v="0"/>
    <x v="0"/>
    <n v="497.17848608977602"/>
    <n v="725880.58969107398"/>
    <n v="2613170.1228878601"/>
  </r>
  <r>
    <x v="0"/>
    <x v="0"/>
    <x v="1"/>
    <x v="6"/>
    <x v="10"/>
    <x v="47"/>
    <x v="10"/>
    <x v="6"/>
    <x v="69"/>
    <x v="0"/>
    <x v="1"/>
    <n v="497.17848608977602"/>
    <n v="725880.58969107398"/>
    <n v="2613170.1228878601"/>
  </r>
  <r>
    <x v="0"/>
    <x v="0"/>
    <x v="1"/>
    <x v="6"/>
    <x v="10"/>
    <x v="47"/>
    <x v="10"/>
    <x v="6"/>
    <x v="69"/>
    <x v="0"/>
    <x v="2"/>
    <n v="497.17848608977602"/>
    <n v="725880.58969107398"/>
    <n v="2613170.1228878601"/>
  </r>
  <r>
    <x v="0"/>
    <x v="0"/>
    <x v="1"/>
    <x v="6"/>
    <x v="10"/>
    <x v="47"/>
    <x v="10"/>
    <x v="6"/>
    <x v="69"/>
    <x v="1"/>
    <x v="0"/>
    <n v="185.411866359447"/>
    <n v="270701.32488479197"/>
    <n v="974524.76958525297"/>
  </r>
  <r>
    <x v="0"/>
    <x v="0"/>
    <x v="1"/>
    <x v="6"/>
    <x v="10"/>
    <x v="47"/>
    <x v="10"/>
    <x v="6"/>
    <x v="69"/>
    <x v="1"/>
    <x v="1"/>
    <n v="185.411866359447"/>
    <n v="270701.32488479197"/>
    <n v="974524.76958525297"/>
  </r>
  <r>
    <x v="0"/>
    <x v="0"/>
    <x v="1"/>
    <x v="6"/>
    <x v="10"/>
    <x v="47"/>
    <x v="10"/>
    <x v="6"/>
    <x v="69"/>
    <x v="1"/>
    <x v="2"/>
    <n v="185.411866359447"/>
    <n v="270701.32488479197"/>
    <n v="974524.76958525297"/>
  </r>
  <r>
    <x v="0"/>
    <x v="0"/>
    <x v="1"/>
    <x v="6"/>
    <x v="10"/>
    <x v="47"/>
    <x v="3"/>
    <x v="3"/>
    <x v="10"/>
    <x v="0"/>
    <x v="2"/>
    <n v="12.673671339978201"/>
    <n v="18503.560156368101"/>
    <n v="66612.816562925203"/>
  </r>
  <r>
    <x v="0"/>
    <x v="0"/>
    <x v="1"/>
    <x v="6"/>
    <x v="10"/>
    <x v="47"/>
    <x v="3"/>
    <x v="3"/>
    <x v="10"/>
    <x v="1"/>
    <x v="1"/>
    <n v="122.583285329855"/>
    <n v="178971.596581588"/>
    <n v="644297.74769371795"/>
  </r>
  <r>
    <x v="0"/>
    <x v="0"/>
    <x v="1"/>
    <x v="6"/>
    <x v="10"/>
    <x v="47"/>
    <x v="3"/>
    <x v="3"/>
    <x v="10"/>
    <x v="1"/>
    <x v="2"/>
    <n v="402.257603330167"/>
    <n v="587296.10086204403"/>
    <n v="2114265.96310336"/>
  </r>
  <r>
    <x v="0"/>
    <x v="0"/>
    <x v="1"/>
    <x v="6"/>
    <x v="10"/>
    <x v="47"/>
    <x v="3"/>
    <x v="3"/>
    <x v="32"/>
    <x v="0"/>
    <x v="2"/>
    <n v="68.294979328762196"/>
    <n v="99710.669819992807"/>
    <n v="358958.41135197401"/>
  </r>
  <r>
    <x v="0"/>
    <x v="0"/>
    <x v="1"/>
    <x v="6"/>
    <x v="10"/>
    <x v="47"/>
    <x v="3"/>
    <x v="3"/>
    <x v="32"/>
    <x v="1"/>
    <x v="1"/>
    <n v="660.56809531156898"/>
    <n v="964429.41915489105"/>
    <n v="3471945.9089576099"/>
  </r>
  <r>
    <x v="0"/>
    <x v="0"/>
    <x v="1"/>
    <x v="6"/>
    <x v="10"/>
    <x v="47"/>
    <x v="3"/>
    <x v="3"/>
    <x v="32"/>
    <x v="1"/>
    <x v="2"/>
    <n v="2167.6571821467601"/>
    <n v="3164779.4859342598"/>
    <n v="11393206.1493633"/>
  </r>
  <r>
    <x v="0"/>
    <x v="0"/>
    <x v="1"/>
    <x v="6"/>
    <x v="10"/>
    <x v="47"/>
    <x v="4"/>
    <x v="4"/>
    <x v="11"/>
    <x v="0"/>
    <x v="0"/>
    <n v="16.311252944086998"/>
    <n v="23814.429298366998"/>
    <n v="85731.945474121196"/>
  </r>
  <r>
    <x v="0"/>
    <x v="0"/>
    <x v="1"/>
    <x v="6"/>
    <x v="10"/>
    <x v="47"/>
    <x v="4"/>
    <x v="4"/>
    <x v="11"/>
    <x v="0"/>
    <x v="1"/>
    <n v="16.311252944086998"/>
    <n v="23814.429298366998"/>
    <n v="85731.945474121196"/>
  </r>
  <r>
    <x v="0"/>
    <x v="0"/>
    <x v="1"/>
    <x v="6"/>
    <x v="10"/>
    <x v="47"/>
    <x v="4"/>
    <x v="4"/>
    <x v="11"/>
    <x v="0"/>
    <x v="2"/>
    <n v="16.311252944086998"/>
    <n v="23814.429298366998"/>
    <n v="85731.945474121196"/>
  </r>
  <r>
    <x v="0"/>
    <x v="0"/>
    <x v="1"/>
    <x v="6"/>
    <x v="10"/>
    <x v="47"/>
    <x v="4"/>
    <x v="4"/>
    <x v="11"/>
    <x v="1"/>
    <x v="0"/>
    <n v="20.1271032202966"/>
    <n v="29385.570701633002"/>
    <n v="105788.05452587899"/>
  </r>
  <r>
    <x v="0"/>
    <x v="0"/>
    <x v="1"/>
    <x v="6"/>
    <x v="10"/>
    <x v="47"/>
    <x v="4"/>
    <x v="4"/>
    <x v="11"/>
    <x v="1"/>
    <x v="1"/>
    <n v="20.1271032202966"/>
    <n v="29385.570701633002"/>
    <n v="105788.05452587899"/>
  </r>
  <r>
    <x v="0"/>
    <x v="0"/>
    <x v="1"/>
    <x v="6"/>
    <x v="10"/>
    <x v="47"/>
    <x v="4"/>
    <x v="4"/>
    <x v="11"/>
    <x v="1"/>
    <x v="2"/>
    <n v="20.1271032202966"/>
    <n v="29385.570701633002"/>
    <n v="105788.05452587899"/>
  </r>
  <r>
    <x v="0"/>
    <x v="0"/>
    <x v="1"/>
    <x v="6"/>
    <x v="10"/>
    <x v="47"/>
    <x v="5"/>
    <x v="5"/>
    <x v="14"/>
    <x v="0"/>
    <x v="0"/>
    <n v="435.982438126933"/>
    <n v="636534.35966532305"/>
    <n v="2291523.6947951601"/>
  </r>
  <r>
    <x v="0"/>
    <x v="0"/>
    <x v="1"/>
    <x v="6"/>
    <x v="10"/>
    <x v="47"/>
    <x v="5"/>
    <x v="5"/>
    <x v="14"/>
    <x v="0"/>
    <x v="1"/>
    <n v="250.142621780513"/>
    <n v="365208.227799549"/>
    <n v="1314749.62007838"/>
  </r>
  <r>
    <x v="0"/>
    <x v="0"/>
    <x v="1"/>
    <x v="6"/>
    <x v="10"/>
    <x v="47"/>
    <x v="5"/>
    <x v="5"/>
    <x v="14"/>
    <x v="0"/>
    <x v="2"/>
    <n v="173.77685443433501"/>
    <n v="253714.20747412901"/>
    <n v="913371.14690686297"/>
  </r>
  <r>
    <x v="0"/>
    <x v="0"/>
    <x v="1"/>
    <x v="6"/>
    <x v="10"/>
    <x v="47"/>
    <x v="5"/>
    <x v="5"/>
    <x v="14"/>
    <x v="1"/>
    <x v="0"/>
    <n v="135.15626270949801"/>
    <n v="197328.14355586699"/>
    <n v="710381.31680112297"/>
  </r>
  <r>
    <x v="0"/>
    <x v="0"/>
    <x v="1"/>
    <x v="6"/>
    <x v="10"/>
    <x v="47"/>
    <x v="5"/>
    <x v="5"/>
    <x v="14"/>
    <x v="1"/>
    <x v="1"/>
    <n v="259.89286990012801"/>
    <n v="379443.59005418699"/>
    <n v="1365996.9241950701"/>
  </r>
  <r>
    <x v="0"/>
    <x v="0"/>
    <x v="1"/>
    <x v="6"/>
    <x v="10"/>
    <x v="47"/>
    <x v="5"/>
    <x v="5"/>
    <x v="14"/>
    <x v="1"/>
    <x v="2"/>
    <n v="304.68922702119499"/>
    <n v="444846.271450945"/>
    <n v="1601446.5772233999"/>
  </r>
  <r>
    <x v="0"/>
    <x v="0"/>
    <x v="1"/>
    <x v="6"/>
    <x v="10"/>
    <x v="47"/>
    <x v="5"/>
    <x v="5"/>
    <x v="12"/>
    <x v="0"/>
    <x v="0"/>
    <n v="1269.34202174854"/>
    <n v="1853239.35175288"/>
    <n v="6671661.6663103504"/>
  </r>
  <r>
    <x v="0"/>
    <x v="0"/>
    <x v="1"/>
    <x v="6"/>
    <x v="10"/>
    <x v="47"/>
    <x v="5"/>
    <x v="5"/>
    <x v="12"/>
    <x v="0"/>
    <x v="1"/>
    <n v="728.27828253924997"/>
    <n v="1063286.2925073099"/>
    <n v="3827830.6530263"/>
  </r>
  <r>
    <x v="0"/>
    <x v="0"/>
    <x v="1"/>
    <x v="6"/>
    <x v="10"/>
    <x v="47"/>
    <x v="5"/>
    <x v="5"/>
    <x v="12"/>
    <x v="0"/>
    <x v="2"/>
    <n v="505.94300240267899"/>
    <n v="738676.78350791195"/>
    <n v="2659236.4206284801"/>
  </r>
  <r>
    <x v="0"/>
    <x v="0"/>
    <x v="1"/>
    <x v="6"/>
    <x v="10"/>
    <x v="47"/>
    <x v="5"/>
    <x v="5"/>
    <x v="12"/>
    <x v="1"/>
    <x v="0"/>
    <n v="393.50099627110097"/>
    <n v="574511.45455580798"/>
    <n v="2068241.23640091"/>
  </r>
  <r>
    <x v="0"/>
    <x v="0"/>
    <x v="1"/>
    <x v="6"/>
    <x v="10"/>
    <x v="47"/>
    <x v="5"/>
    <x v="5"/>
    <x v="12"/>
    <x v="1"/>
    <x v="1"/>
    <n v="756.66566372339605"/>
    <n v="1104731.8690361599"/>
    <n v="3977034.7285301699"/>
  </r>
  <r>
    <x v="0"/>
    <x v="0"/>
    <x v="1"/>
    <x v="6"/>
    <x v="10"/>
    <x v="47"/>
    <x v="5"/>
    <x v="5"/>
    <x v="12"/>
    <x v="1"/>
    <x v="2"/>
    <n v="887.088115506809"/>
    <n v="1295148.64863994"/>
    <n v="4662535.1351037901"/>
  </r>
  <r>
    <x v="0"/>
    <x v="0"/>
    <x v="1"/>
    <x v="6"/>
    <x v="10"/>
    <x v="47"/>
    <x v="5"/>
    <x v="5"/>
    <x v="13"/>
    <x v="0"/>
    <x v="0"/>
    <n v="3826.03091661796"/>
    <n v="5586005.1382622197"/>
    <n v="20109618.497744001"/>
  </r>
  <r>
    <x v="0"/>
    <x v="0"/>
    <x v="1"/>
    <x v="6"/>
    <x v="10"/>
    <x v="47"/>
    <x v="5"/>
    <x v="5"/>
    <x v="13"/>
    <x v="0"/>
    <x v="1"/>
    <n v="2195.1650360225599"/>
    <n v="3204940.9525929401"/>
    <n v="11537787.4293346"/>
  </r>
  <r>
    <x v="0"/>
    <x v="0"/>
    <x v="1"/>
    <x v="6"/>
    <x v="10"/>
    <x v="47"/>
    <x v="5"/>
    <x v="5"/>
    <x v="13"/>
    <x v="0"/>
    <x v="2"/>
    <n v="1525.00550369602"/>
    <n v="2226508.0353961899"/>
    <n v="8015428.9274262805"/>
  </r>
  <r>
    <x v="0"/>
    <x v="0"/>
    <x v="1"/>
    <x v="6"/>
    <x v="10"/>
    <x v="47"/>
    <x v="5"/>
    <x v="5"/>
    <x v="13"/>
    <x v="1"/>
    <x v="0"/>
    <n v="1186.0845632285"/>
    <n v="1731683.4623136099"/>
    <n v="6234060.4643289801"/>
  </r>
  <r>
    <x v="0"/>
    <x v="0"/>
    <x v="1"/>
    <x v="6"/>
    <x v="10"/>
    <x v="47"/>
    <x v="5"/>
    <x v="5"/>
    <x v="13"/>
    <x v="1"/>
    <x v="1"/>
    <n v="2280.72983746414"/>
    <n v="3329865.5626976402"/>
    <n v="11987516.025711499"/>
  </r>
  <r>
    <x v="0"/>
    <x v="0"/>
    <x v="1"/>
    <x v="6"/>
    <x v="10"/>
    <x v="47"/>
    <x v="5"/>
    <x v="5"/>
    <x v="13"/>
    <x v="1"/>
    <x v="2"/>
    <n v="2673.8471566694602"/>
    <n v="3903816.8487374098"/>
    <n v="14053740.655454701"/>
  </r>
  <r>
    <x v="0"/>
    <x v="0"/>
    <x v="1"/>
    <x v="6"/>
    <x v="10"/>
    <x v="47"/>
    <x v="5"/>
    <x v="5"/>
    <x v="180"/>
    <x v="0"/>
    <x v="0"/>
    <n v="108.850497438861"/>
    <n v="158921.72626073699"/>
    <n v="572118.21453865198"/>
  </r>
  <r>
    <x v="0"/>
    <x v="0"/>
    <x v="1"/>
    <x v="6"/>
    <x v="10"/>
    <x v="47"/>
    <x v="5"/>
    <x v="5"/>
    <x v="180"/>
    <x v="0"/>
    <x v="1"/>
    <n v="62.452398148070202"/>
    <n v="91180.501296182498"/>
    <n v="328249.804666257"/>
  </r>
  <r>
    <x v="0"/>
    <x v="0"/>
    <x v="1"/>
    <x v="6"/>
    <x v="10"/>
    <x v="47"/>
    <x v="5"/>
    <x v="5"/>
    <x v="180"/>
    <x v="0"/>
    <x v="2"/>
    <n v="43.386373840660603"/>
    <n v="63344.105807364504"/>
    <n v="228038.78090651199"/>
  </r>
  <r>
    <x v="0"/>
    <x v="0"/>
    <x v="1"/>
    <x v="6"/>
    <x v="10"/>
    <x v="47"/>
    <x v="5"/>
    <x v="5"/>
    <x v="180"/>
    <x v="1"/>
    <x v="0"/>
    <n v="33.744080360463897"/>
    <n v="49266.357326277299"/>
    <n v="177358.88637459799"/>
  </r>
  <r>
    <x v="0"/>
    <x v="0"/>
    <x v="1"/>
    <x v="6"/>
    <x v="10"/>
    <x v="47"/>
    <x v="5"/>
    <x v="5"/>
    <x v="180"/>
    <x v="1"/>
    <x v="1"/>
    <n v="64.886714912140107"/>
    <n v="94734.603771724505"/>
    <n v="341044.57357820799"/>
  </r>
  <r>
    <x v="0"/>
    <x v="0"/>
    <x v="1"/>
    <x v="6"/>
    <x v="10"/>
    <x v="47"/>
    <x v="5"/>
    <x v="5"/>
    <x v="180"/>
    <x v="1"/>
    <x v="2"/>
    <n v="76.070894203915401"/>
    <n v="111063.505537716"/>
    <n v="399828.61993577902"/>
  </r>
  <r>
    <x v="0"/>
    <x v="0"/>
    <x v="1"/>
    <x v="6"/>
    <x v="10"/>
    <x v="47"/>
    <x v="14"/>
    <x v="6"/>
    <x v="115"/>
    <x v="0"/>
    <x v="0"/>
    <n v="160"/>
    <n v="233600"/>
    <n v="840960"/>
  </r>
  <r>
    <x v="0"/>
    <x v="0"/>
    <x v="1"/>
    <x v="6"/>
    <x v="10"/>
    <x v="47"/>
    <x v="14"/>
    <x v="6"/>
    <x v="115"/>
    <x v="0"/>
    <x v="1"/>
    <n v="160"/>
    <n v="233600"/>
    <n v="840960"/>
  </r>
  <r>
    <x v="0"/>
    <x v="0"/>
    <x v="1"/>
    <x v="6"/>
    <x v="10"/>
    <x v="47"/>
    <x v="14"/>
    <x v="6"/>
    <x v="115"/>
    <x v="0"/>
    <x v="2"/>
    <n v="160"/>
    <n v="233600"/>
    <n v="840960"/>
  </r>
  <r>
    <x v="0"/>
    <x v="0"/>
    <x v="1"/>
    <x v="7"/>
    <x v="11"/>
    <x v="48"/>
    <x v="4"/>
    <x v="7"/>
    <x v="71"/>
    <x v="0"/>
    <x v="0"/>
    <n v="61.021424097071701"/>
    <n v="89091.279181724705"/>
    <n v="320728.60505420901"/>
  </r>
  <r>
    <x v="0"/>
    <x v="0"/>
    <x v="1"/>
    <x v="7"/>
    <x v="11"/>
    <x v="48"/>
    <x v="4"/>
    <x v="7"/>
    <x v="71"/>
    <x v="0"/>
    <x v="1"/>
    <n v="160"/>
    <n v="233600"/>
    <n v="840960"/>
  </r>
  <r>
    <x v="0"/>
    <x v="0"/>
    <x v="1"/>
    <x v="7"/>
    <x v="11"/>
    <x v="48"/>
    <x v="4"/>
    <x v="7"/>
    <x v="71"/>
    <x v="0"/>
    <x v="2"/>
    <n v="160"/>
    <n v="233600"/>
    <n v="840960"/>
  </r>
  <r>
    <x v="0"/>
    <x v="0"/>
    <x v="1"/>
    <x v="7"/>
    <x v="11"/>
    <x v="48"/>
    <x v="4"/>
    <x v="7"/>
    <x v="71"/>
    <x v="1"/>
    <x v="0"/>
    <n v="160"/>
    <n v="233600"/>
    <n v="840960"/>
  </r>
  <r>
    <x v="0"/>
    <x v="0"/>
    <x v="1"/>
    <x v="7"/>
    <x v="11"/>
    <x v="48"/>
    <x v="4"/>
    <x v="7"/>
    <x v="71"/>
    <x v="1"/>
    <x v="1"/>
    <n v="160"/>
    <n v="233600"/>
    <n v="840960"/>
  </r>
  <r>
    <x v="0"/>
    <x v="0"/>
    <x v="1"/>
    <x v="7"/>
    <x v="11"/>
    <x v="48"/>
    <x v="4"/>
    <x v="7"/>
    <x v="71"/>
    <x v="1"/>
    <x v="2"/>
    <n v="160"/>
    <n v="233600"/>
    <n v="840960"/>
  </r>
  <r>
    <x v="0"/>
    <x v="0"/>
    <x v="1"/>
    <x v="7"/>
    <x v="11"/>
    <x v="48"/>
    <x v="4"/>
    <x v="7"/>
    <x v="72"/>
    <x v="0"/>
    <x v="1"/>
    <n v="160"/>
    <n v="233600"/>
    <n v="840960"/>
  </r>
  <r>
    <x v="0"/>
    <x v="0"/>
    <x v="1"/>
    <x v="7"/>
    <x v="11"/>
    <x v="48"/>
    <x v="4"/>
    <x v="7"/>
    <x v="72"/>
    <x v="0"/>
    <x v="2"/>
    <n v="160"/>
    <n v="233600"/>
    <n v="840960"/>
  </r>
  <r>
    <x v="0"/>
    <x v="0"/>
    <x v="1"/>
    <x v="7"/>
    <x v="11"/>
    <x v="48"/>
    <x v="4"/>
    <x v="7"/>
    <x v="72"/>
    <x v="1"/>
    <x v="0"/>
    <n v="160"/>
    <n v="233600"/>
    <n v="840960"/>
  </r>
  <r>
    <x v="0"/>
    <x v="0"/>
    <x v="1"/>
    <x v="7"/>
    <x v="11"/>
    <x v="48"/>
    <x v="4"/>
    <x v="7"/>
    <x v="72"/>
    <x v="1"/>
    <x v="1"/>
    <n v="160"/>
    <n v="233600"/>
    <n v="840960"/>
  </r>
  <r>
    <x v="0"/>
    <x v="0"/>
    <x v="1"/>
    <x v="7"/>
    <x v="11"/>
    <x v="48"/>
    <x v="4"/>
    <x v="7"/>
    <x v="72"/>
    <x v="1"/>
    <x v="2"/>
    <n v="160"/>
    <n v="233600"/>
    <n v="840960"/>
  </r>
  <r>
    <x v="0"/>
    <x v="0"/>
    <x v="1"/>
    <x v="7"/>
    <x v="11"/>
    <x v="48"/>
    <x v="4"/>
    <x v="7"/>
    <x v="73"/>
    <x v="0"/>
    <x v="1"/>
    <n v="160"/>
    <n v="233600"/>
    <n v="840960"/>
  </r>
  <r>
    <x v="0"/>
    <x v="0"/>
    <x v="1"/>
    <x v="7"/>
    <x v="11"/>
    <x v="48"/>
    <x v="4"/>
    <x v="7"/>
    <x v="73"/>
    <x v="0"/>
    <x v="2"/>
    <n v="160"/>
    <n v="233600"/>
    <n v="840960"/>
  </r>
  <r>
    <x v="0"/>
    <x v="0"/>
    <x v="1"/>
    <x v="7"/>
    <x v="11"/>
    <x v="48"/>
    <x v="4"/>
    <x v="7"/>
    <x v="73"/>
    <x v="1"/>
    <x v="0"/>
    <n v="160"/>
    <n v="233600"/>
    <n v="840960"/>
  </r>
  <r>
    <x v="0"/>
    <x v="0"/>
    <x v="1"/>
    <x v="7"/>
    <x v="11"/>
    <x v="48"/>
    <x v="4"/>
    <x v="7"/>
    <x v="73"/>
    <x v="1"/>
    <x v="1"/>
    <n v="160"/>
    <n v="233600"/>
    <n v="840960"/>
  </r>
  <r>
    <x v="0"/>
    <x v="0"/>
    <x v="1"/>
    <x v="7"/>
    <x v="11"/>
    <x v="48"/>
    <x v="4"/>
    <x v="7"/>
    <x v="73"/>
    <x v="1"/>
    <x v="2"/>
    <n v="160"/>
    <n v="233600"/>
    <n v="840960"/>
  </r>
  <r>
    <x v="0"/>
    <x v="0"/>
    <x v="1"/>
    <x v="7"/>
    <x v="11"/>
    <x v="48"/>
    <x v="4"/>
    <x v="7"/>
    <x v="74"/>
    <x v="0"/>
    <x v="1"/>
    <n v="160"/>
    <n v="233600"/>
    <n v="840960"/>
  </r>
  <r>
    <x v="0"/>
    <x v="0"/>
    <x v="1"/>
    <x v="7"/>
    <x v="11"/>
    <x v="48"/>
    <x v="4"/>
    <x v="7"/>
    <x v="74"/>
    <x v="0"/>
    <x v="2"/>
    <n v="160"/>
    <n v="233600"/>
    <n v="840960"/>
  </r>
  <r>
    <x v="0"/>
    <x v="0"/>
    <x v="1"/>
    <x v="7"/>
    <x v="11"/>
    <x v="48"/>
    <x v="4"/>
    <x v="7"/>
    <x v="74"/>
    <x v="1"/>
    <x v="0"/>
    <n v="160"/>
    <n v="233600"/>
    <n v="840960"/>
  </r>
  <r>
    <x v="0"/>
    <x v="0"/>
    <x v="1"/>
    <x v="7"/>
    <x v="11"/>
    <x v="48"/>
    <x v="4"/>
    <x v="7"/>
    <x v="75"/>
    <x v="0"/>
    <x v="1"/>
    <n v="84.945888495639593"/>
    <n v="124020.997203634"/>
    <n v="446475.589933082"/>
  </r>
  <r>
    <x v="0"/>
    <x v="0"/>
    <x v="1"/>
    <x v="7"/>
    <x v="11"/>
    <x v="48"/>
    <x v="4"/>
    <x v="7"/>
    <x v="75"/>
    <x v="0"/>
    <x v="2"/>
    <n v="160"/>
    <n v="233600"/>
    <n v="840960"/>
  </r>
  <r>
    <x v="0"/>
    <x v="0"/>
    <x v="1"/>
    <x v="7"/>
    <x v="11"/>
    <x v="48"/>
    <x v="4"/>
    <x v="7"/>
    <x v="75"/>
    <x v="1"/>
    <x v="0"/>
    <n v="121.19545150434"/>
    <n v="176945.359196337"/>
    <n v="637003.29310681298"/>
  </r>
  <r>
    <x v="0"/>
    <x v="0"/>
    <x v="1"/>
    <x v="7"/>
    <x v="11"/>
    <x v="48"/>
    <x v="4"/>
    <x v="4"/>
    <x v="11"/>
    <x v="0"/>
    <x v="0"/>
    <n v="639.733617102214"/>
    <n v="934011.08096923295"/>
    <n v="3362439.8914892399"/>
  </r>
  <r>
    <x v="0"/>
    <x v="0"/>
    <x v="1"/>
    <x v="7"/>
    <x v="11"/>
    <x v="48"/>
    <x v="4"/>
    <x v="4"/>
    <x v="11"/>
    <x v="0"/>
    <x v="1"/>
    <n v="639.733617102214"/>
    <n v="934011.08096923295"/>
    <n v="3362439.8914892399"/>
  </r>
  <r>
    <x v="0"/>
    <x v="0"/>
    <x v="1"/>
    <x v="7"/>
    <x v="11"/>
    <x v="48"/>
    <x v="4"/>
    <x v="4"/>
    <x v="11"/>
    <x v="0"/>
    <x v="2"/>
    <n v="639.733617102214"/>
    <n v="934011.08096923295"/>
    <n v="3362439.8914892399"/>
  </r>
  <r>
    <x v="0"/>
    <x v="0"/>
    <x v="1"/>
    <x v="7"/>
    <x v="11"/>
    <x v="48"/>
    <x v="4"/>
    <x v="4"/>
    <x v="11"/>
    <x v="1"/>
    <x v="0"/>
    <n v="1365.99180405162"/>
    <n v="1994348.03391536"/>
    <n v="7179652.9220953099"/>
  </r>
  <r>
    <x v="0"/>
    <x v="0"/>
    <x v="1"/>
    <x v="7"/>
    <x v="11"/>
    <x v="48"/>
    <x v="4"/>
    <x v="4"/>
    <x v="11"/>
    <x v="1"/>
    <x v="1"/>
    <n v="1365.99180405162"/>
    <n v="1994348.03391536"/>
    <n v="7179652.9220953099"/>
  </r>
  <r>
    <x v="0"/>
    <x v="0"/>
    <x v="1"/>
    <x v="7"/>
    <x v="11"/>
    <x v="48"/>
    <x v="4"/>
    <x v="4"/>
    <x v="11"/>
    <x v="1"/>
    <x v="2"/>
    <n v="1365.99180405162"/>
    <n v="1994348.03391536"/>
    <n v="7179652.9220953099"/>
  </r>
  <r>
    <x v="0"/>
    <x v="0"/>
    <x v="1"/>
    <x v="7"/>
    <x v="11"/>
    <x v="48"/>
    <x v="5"/>
    <x v="5"/>
    <x v="12"/>
    <x v="0"/>
    <x v="0"/>
    <n v="4.0725887826452603"/>
    <n v="5945.9796226620701"/>
    <n v="21405.526641583499"/>
  </r>
  <r>
    <x v="0"/>
    <x v="0"/>
    <x v="1"/>
    <x v="7"/>
    <x v="11"/>
    <x v="48"/>
    <x v="5"/>
    <x v="5"/>
    <x v="12"/>
    <x v="0"/>
    <x v="1"/>
    <n v="9.9313660416843206"/>
    <n v="14499.7944208591"/>
    <n v="52199.2599150928"/>
  </r>
  <r>
    <x v="0"/>
    <x v="0"/>
    <x v="1"/>
    <x v="7"/>
    <x v="11"/>
    <x v="48"/>
    <x v="5"/>
    <x v="5"/>
    <x v="12"/>
    <x v="0"/>
    <x v="2"/>
    <n v="1.9046448390166"/>
    <n v="2780.7814649642401"/>
    <n v="10010.813273871299"/>
  </r>
  <r>
    <x v="0"/>
    <x v="0"/>
    <x v="1"/>
    <x v="7"/>
    <x v="11"/>
    <x v="48"/>
    <x v="5"/>
    <x v="5"/>
    <x v="12"/>
    <x v="1"/>
    <x v="0"/>
    <n v="165.55404771256099"/>
    <n v="241708.90966033901"/>
    <n v="870152.07477722003"/>
  </r>
  <r>
    <x v="0"/>
    <x v="0"/>
    <x v="1"/>
    <x v="7"/>
    <x v="11"/>
    <x v="48"/>
    <x v="5"/>
    <x v="5"/>
    <x v="12"/>
    <x v="1"/>
    <x v="1"/>
    <n v="164.85059915913899"/>
    <n v="240681.87477234399"/>
    <n v="866454.74918043695"/>
  </r>
  <r>
    <x v="0"/>
    <x v="0"/>
    <x v="1"/>
    <x v="7"/>
    <x v="11"/>
    <x v="48"/>
    <x v="5"/>
    <x v="5"/>
    <x v="12"/>
    <x v="1"/>
    <x v="2"/>
    <n v="155.79360278002201"/>
    <n v="227458.660058832"/>
    <n v="818851.17621179495"/>
  </r>
  <r>
    <x v="0"/>
    <x v="0"/>
    <x v="1"/>
    <x v="7"/>
    <x v="11"/>
    <x v="49"/>
    <x v="2"/>
    <x v="2"/>
    <x v="54"/>
    <x v="1"/>
    <x v="0"/>
    <n v="-26.629629629629601"/>
    <n v="-38879.259259259299"/>
    <n v="-139965.33333333299"/>
  </r>
  <r>
    <x v="0"/>
    <x v="0"/>
    <x v="1"/>
    <x v="7"/>
    <x v="11"/>
    <x v="49"/>
    <x v="2"/>
    <x v="2"/>
    <x v="54"/>
    <x v="1"/>
    <x v="1"/>
    <n v="-26.629629629629601"/>
    <n v="-38879.259259259299"/>
    <n v="-139965.33333333299"/>
  </r>
  <r>
    <x v="0"/>
    <x v="0"/>
    <x v="1"/>
    <x v="7"/>
    <x v="11"/>
    <x v="49"/>
    <x v="2"/>
    <x v="2"/>
    <x v="54"/>
    <x v="1"/>
    <x v="2"/>
    <n v="-26.629629629629601"/>
    <n v="-38879.259259259299"/>
    <n v="-139965.33333333299"/>
  </r>
  <r>
    <x v="0"/>
    <x v="0"/>
    <x v="1"/>
    <x v="7"/>
    <x v="11"/>
    <x v="49"/>
    <x v="2"/>
    <x v="2"/>
    <x v="176"/>
    <x v="0"/>
    <x v="0"/>
    <n v="-3.08160256381001"/>
    <n v="-4499.1397431626101"/>
    <n v="-16196.9030753854"/>
  </r>
  <r>
    <x v="0"/>
    <x v="0"/>
    <x v="1"/>
    <x v="7"/>
    <x v="11"/>
    <x v="49"/>
    <x v="2"/>
    <x v="2"/>
    <x v="176"/>
    <x v="0"/>
    <x v="1"/>
    <n v="-11.769752050509201"/>
    <n v="-17183.8379937434"/>
    <n v="-61861.816777476401"/>
  </r>
  <r>
    <x v="0"/>
    <x v="0"/>
    <x v="1"/>
    <x v="7"/>
    <x v="11"/>
    <x v="49"/>
    <x v="2"/>
    <x v="2"/>
    <x v="176"/>
    <x v="1"/>
    <x v="0"/>
    <n v="-42.455341406356197"/>
    <n v="-61984.798453279996"/>
    <n v="-223145.27443180801"/>
  </r>
  <r>
    <x v="0"/>
    <x v="0"/>
    <x v="1"/>
    <x v="7"/>
    <x v="11"/>
    <x v="49"/>
    <x v="2"/>
    <x v="2"/>
    <x v="176"/>
    <x v="1"/>
    <x v="1"/>
    <n v="-42.455341406356197"/>
    <n v="-61984.798453279996"/>
    <n v="-223145.27443180801"/>
  </r>
  <r>
    <x v="0"/>
    <x v="0"/>
    <x v="1"/>
    <x v="7"/>
    <x v="11"/>
    <x v="49"/>
    <x v="2"/>
    <x v="2"/>
    <x v="176"/>
    <x v="1"/>
    <x v="2"/>
    <n v="-42.455341406356197"/>
    <n v="-61984.798453279996"/>
    <n v="-223145.27443180801"/>
  </r>
  <r>
    <x v="0"/>
    <x v="0"/>
    <x v="1"/>
    <x v="7"/>
    <x v="11"/>
    <x v="49"/>
    <x v="1"/>
    <x v="1"/>
    <x v="64"/>
    <x v="0"/>
    <x v="0"/>
    <n v="3.4"/>
    <n v="4964"/>
    <n v="17870.400000000001"/>
  </r>
  <r>
    <x v="0"/>
    <x v="0"/>
    <x v="1"/>
    <x v="7"/>
    <x v="11"/>
    <x v="49"/>
    <x v="1"/>
    <x v="1"/>
    <x v="64"/>
    <x v="0"/>
    <x v="1"/>
    <n v="3.4"/>
    <n v="4964"/>
    <n v="17870.400000000001"/>
  </r>
  <r>
    <x v="0"/>
    <x v="0"/>
    <x v="1"/>
    <x v="7"/>
    <x v="11"/>
    <x v="49"/>
    <x v="1"/>
    <x v="1"/>
    <x v="64"/>
    <x v="0"/>
    <x v="2"/>
    <n v="3.4"/>
    <n v="4964"/>
    <n v="17870.400000000001"/>
  </r>
  <r>
    <x v="0"/>
    <x v="0"/>
    <x v="1"/>
    <x v="7"/>
    <x v="11"/>
    <x v="49"/>
    <x v="1"/>
    <x v="1"/>
    <x v="64"/>
    <x v="1"/>
    <x v="0"/>
    <n v="3.4"/>
    <n v="4964"/>
    <n v="17870.400000000001"/>
  </r>
  <r>
    <x v="0"/>
    <x v="0"/>
    <x v="1"/>
    <x v="7"/>
    <x v="11"/>
    <x v="49"/>
    <x v="1"/>
    <x v="1"/>
    <x v="64"/>
    <x v="1"/>
    <x v="1"/>
    <n v="3.4"/>
    <n v="4964"/>
    <n v="17870.400000000001"/>
  </r>
  <r>
    <x v="0"/>
    <x v="0"/>
    <x v="1"/>
    <x v="7"/>
    <x v="11"/>
    <x v="49"/>
    <x v="1"/>
    <x v="1"/>
    <x v="64"/>
    <x v="1"/>
    <x v="2"/>
    <n v="3.4"/>
    <n v="4964"/>
    <n v="17870.400000000001"/>
  </r>
  <r>
    <x v="0"/>
    <x v="0"/>
    <x v="1"/>
    <x v="7"/>
    <x v="11"/>
    <x v="49"/>
    <x v="18"/>
    <x v="1"/>
    <x v="215"/>
    <x v="0"/>
    <x v="0"/>
    <n v="10.282530441400301"/>
    <n v="15012.494444444499"/>
    <n v="54044.980000000098"/>
  </r>
  <r>
    <x v="0"/>
    <x v="0"/>
    <x v="1"/>
    <x v="7"/>
    <x v="11"/>
    <x v="49"/>
    <x v="18"/>
    <x v="1"/>
    <x v="215"/>
    <x v="0"/>
    <x v="1"/>
    <n v="10.282530441400301"/>
    <n v="15012.494444444499"/>
    <n v="54044.980000000098"/>
  </r>
  <r>
    <x v="0"/>
    <x v="0"/>
    <x v="1"/>
    <x v="7"/>
    <x v="11"/>
    <x v="49"/>
    <x v="18"/>
    <x v="1"/>
    <x v="215"/>
    <x v="0"/>
    <x v="2"/>
    <n v="10.282530441400301"/>
    <n v="15012.494444444499"/>
    <n v="54044.980000000098"/>
  </r>
  <r>
    <x v="0"/>
    <x v="0"/>
    <x v="1"/>
    <x v="7"/>
    <x v="11"/>
    <x v="49"/>
    <x v="18"/>
    <x v="1"/>
    <x v="215"/>
    <x v="1"/>
    <x v="0"/>
    <n v="10.282530441400301"/>
    <n v="15012.494444444499"/>
    <n v="54044.980000000098"/>
  </r>
  <r>
    <x v="0"/>
    <x v="0"/>
    <x v="1"/>
    <x v="7"/>
    <x v="11"/>
    <x v="49"/>
    <x v="18"/>
    <x v="1"/>
    <x v="215"/>
    <x v="1"/>
    <x v="1"/>
    <n v="10.282530441400301"/>
    <n v="15012.494444444499"/>
    <n v="54044.980000000098"/>
  </r>
  <r>
    <x v="0"/>
    <x v="0"/>
    <x v="1"/>
    <x v="7"/>
    <x v="11"/>
    <x v="49"/>
    <x v="18"/>
    <x v="1"/>
    <x v="215"/>
    <x v="1"/>
    <x v="2"/>
    <n v="10.282530441400301"/>
    <n v="15012.494444444499"/>
    <n v="54044.980000000098"/>
  </r>
  <r>
    <x v="0"/>
    <x v="0"/>
    <x v="1"/>
    <x v="7"/>
    <x v="11"/>
    <x v="50"/>
    <x v="2"/>
    <x v="2"/>
    <x v="54"/>
    <x v="1"/>
    <x v="0"/>
    <n v="-4.6296296296296298"/>
    <n v="-6759.25925925926"/>
    <n v="-24333.333333333299"/>
  </r>
  <r>
    <x v="0"/>
    <x v="0"/>
    <x v="1"/>
    <x v="7"/>
    <x v="11"/>
    <x v="50"/>
    <x v="2"/>
    <x v="2"/>
    <x v="54"/>
    <x v="1"/>
    <x v="1"/>
    <n v="-4.6296296296296298"/>
    <n v="-6759.25925925926"/>
    <n v="-24333.333333333299"/>
  </r>
  <r>
    <x v="0"/>
    <x v="0"/>
    <x v="1"/>
    <x v="7"/>
    <x v="11"/>
    <x v="50"/>
    <x v="2"/>
    <x v="2"/>
    <x v="54"/>
    <x v="1"/>
    <x v="2"/>
    <n v="-4.6296296296296298"/>
    <n v="-6759.25925925926"/>
    <n v="-24333.333333333299"/>
  </r>
  <r>
    <x v="0"/>
    <x v="0"/>
    <x v="1"/>
    <x v="7"/>
    <x v="11"/>
    <x v="50"/>
    <x v="2"/>
    <x v="2"/>
    <x v="7"/>
    <x v="1"/>
    <x v="0"/>
    <n v="-20.870249576274599"/>
    <n v="-30470.564381361"/>
    <n v="-109694.03177289999"/>
  </r>
  <r>
    <x v="0"/>
    <x v="0"/>
    <x v="1"/>
    <x v="7"/>
    <x v="11"/>
    <x v="50"/>
    <x v="2"/>
    <x v="2"/>
    <x v="7"/>
    <x v="1"/>
    <x v="1"/>
    <n v="-20.870249576274599"/>
    <n v="-30470.564381361"/>
    <n v="-109694.03177289999"/>
  </r>
  <r>
    <x v="0"/>
    <x v="0"/>
    <x v="1"/>
    <x v="7"/>
    <x v="11"/>
    <x v="50"/>
    <x v="2"/>
    <x v="2"/>
    <x v="7"/>
    <x v="1"/>
    <x v="2"/>
    <n v="-20.870249576274599"/>
    <n v="-30470.564381361"/>
    <n v="-109694.03177289999"/>
  </r>
  <r>
    <x v="0"/>
    <x v="0"/>
    <x v="1"/>
    <x v="7"/>
    <x v="11"/>
    <x v="50"/>
    <x v="2"/>
    <x v="2"/>
    <x v="176"/>
    <x v="0"/>
    <x v="0"/>
    <n v="-11.9556629482022"/>
    <n v="-17455.2679043752"/>
    <n v="-62838.964455750902"/>
  </r>
  <r>
    <x v="0"/>
    <x v="0"/>
    <x v="1"/>
    <x v="7"/>
    <x v="11"/>
    <x v="50"/>
    <x v="2"/>
    <x v="2"/>
    <x v="176"/>
    <x v="0"/>
    <x v="1"/>
    <n v="-31.5506346385712"/>
    <n v="-46063.926572313903"/>
    <n v="-165830.13566033001"/>
  </r>
  <r>
    <x v="0"/>
    <x v="0"/>
    <x v="1"/>
    <x v="7"/>
    <x v="11"/>
    <x v="50"/>
    <x v="2"/>
    <x v="2"/>
    <x v="176"/>
    <x v="1"/>
    <x v="0"/>
    <n v="-82.074223757009094"/>
    <n v="-119828.36668523301"/>
    <n v="-431382.12006684003"/>
  </r>
  <r>
    <x v="0"/>
    <x v="0"/>
    <x v="1"/>
    <x v="7"/>
    <x v="11"/>
    <x v="50"/>
    <x v="2"/>
    <x v="2"/>
    <x v="176"/>
    <x v="1"/>
    <x v="1"/>
    <n v="-82.074223757009094"/>
    <n v="-119828.36668523301"/>
    <n v="-431382.12006684003"/>
  </r>
  <r>
    <x v="0"/>
    <x v="0"/>
    <x v="1"/>
    <x v="7"/>
    <x v="11"/>
    <x v="50"/>
    <x v="2"/>
    <x v="2"/>
    <x v="176"/>
    <x v="1"/>
    <x v="2"/>
    <n v="-82.074223757009094"/>
    <n v="-119828.36668523301"/>
    <n v="-431382.12006684003"/>
  </r>
  <r>
    <x v="0"/>
    <x v="0"/>
    <x v="1"/>
    <x v="7"/>
    <x v="11"/>
    <x v="50"/>
    <x v="1"/>
    <x v="1"/>
    <x v="64"/>
    <x v="0"/>
    <x v="0"/>
    <n v="7.7083333333333304"/>
    <n v="11254.166666666701"/>
    <n v="40515"/>
  </r>
  <r>
    <x v="0"/>
    <x v="0"/>
    <x v="1"/>
    <x v="7"/>
    <x v="11"/>
    <x v="50"/>
    <x v="1"/>
    <x v="1"/>
    <x v="64"/>
    <x v="0"/>
    <x v="1"/>
    <n v="7.7083333333333304"/>
    <n v="11254.166666666701"/>
    <n v="40515"/>
  </r>
  <r>
    <x v="0"/>
    <x v="0"/>
    <x v="1"/>
    <x v="7"/>
    <x v="11"/>
    <x v="50"/>
    <x v="1"/>
    <x v="1"/>
    <x v="64"/>
    <x v="0"/>
    <x v="2"/>
    <n v="7.7083333333333304"/>
    <n v="11254.166666666701"/>
    <n v="40515"/>
  </r>
  <r>
    <x v="0"/>
    <x v="0"/>
    <x v="1"/>
    <x v="7"/>
    <x v="11"/>
    <x v="50"/>
    <x v="1"/>
    <x v="1"/>
    <x v="64"/>
    <x v="1"/>
    <x v="0"/>
    <n v="7.7083333333333304"/>
    <n v="11254.166666666701"/>
    <n v="40515"/>
  </r>
  <r>
    <x v="0"/>
    <x v="0"/>
    <x v="1"/>
    <x v="7"/>
    <x v="11"/>
    <x v="50"/>
    <x v="1"/>
    <x v="1"/>
    <x v="64"/>
    <x v="1"/>
    <x v="1"/>
    <n v="7.7083333333333304"/>
    <n v="11254.166666666701"/>
    <n v="40515"/>
  </r>
  <r>
    <x v="0"/>
    <x v="0"/>
    <x v="1"/>
    <x v="7"/>
    <x v="11"/>
    <x v="50"/>
    <x v="1"/>
    <x v="1"/>
    <x v="64"/>
    <x v="1"/>
    <x v="2"/>
    <n v="7.7083333333333304"/>
    <n v="11254.166666666701"/>
    <n v="40515"/>
  </r>
  <r>
    <x v="0"/>
    <x v="0"/>
    <x v="1"/>
    <x v="7"/>
    <x v="12"/>
    <x v="51"/>
    <x v="2"/>
    <x v="10"/>
    <x v="166"/>
    <x v="1"/>
    <x v="0"/>
    <n v="112.06838581652499"/>
    <n v="163619.84329212701"/>
    <n v="589031.435851658"/>
  </r>
  <r>
    <x v="0"/>
    <x v="0"/>
    <x v="1"/>
    <x v="7"/>
    <x v="12"/>
    <x v="51"/>
    <x v="2"/>
    <x v="10"/>
    <x v="166"/>
    <x v="1"/>
    <x v="1"/>
    <n v="112.06838581652499"/>
    <n v="163619.84329212701"/>
    <n v="589031.435851658"/>
  </r>
  <r>
    <x v="0"/>
    <x v="0"/>
    <x v="1"/>
    <x v="7"/>
    <x v="12"/>
    <x v="51"/>
    <x v="2"/>
    <x v="10"/>
    <x v="166"/>
    <x v="1"/>
    <x v="2"/>
    <n v="112.06838581652499"/>
    <n v="163619.84329212701"/>
    <n v="589031.435851658"/>
  </r>
  <r>
    <x v="0"/>
    <x v="0"/>
    <x v="1"/>
    <x v="7"/>
    <x v="12"/>
    <x v="51"/>
    <x v="16"/>
    <x v="10"/>
    <x v="167"/>
    <x v="0"/>
    <x v="0"/>
    <n v="65.896210860116994"/>
    <n v="96208.467855770796"/>
    <n v="346350.48428077501"/>
  </r>
  <r>
    <x v="0"/>
    <x v="0"/>
    <x v="1"/>
    <x v="7"/>
    <x v="12"/>
    <x v="51"/>
    <x v="16"/>
    <x v="10"/>
    <x v="167"/>
    <x v="0"/>
    <x v="1"/>
    <n v="65.896210860116994"/>
    <n v="96208.467855770796"/>
    <n v="346350.48428077501"/>
  </r>
  <r>
    <x v="0"/>
    <x v="0"/>
    <x v="1"/>
    <x v="7"/>
    <x v="12"/>
    <x v="51"/>
    <x v="16"/>
    <x v="10"/>
    <x v="167"/>
    <x v="0"/>
    <x v="2"/>
    <n v="65.896210860116994"/>
    <n v="96208.467855770796"/>
    <n v="346350.48428077501"/>
  </r>
  <r>
    <x v="0"/>
    <x v="0"/>
    <x v="1"/>
    <x v="7"/>
    <x v="12"/>
    <x v="51"/>
    <x v="4"/>
    <x v="7"/>
    <x v="71"/>
    <x v="0"/>
    <x v="0"/>
    <n v="367.19205575436598"/>
    <n v="536100.40140137402"/>
    <n v="1929961.4450449499"/>
  </r>
  <r>
    <x v="0"/>
    <x v="0"/>
    <x v="1"/>
    <x v="7"/>
    <x v="12"/>
    <x v="51"/>
    <x v="4"/>
    <x v="7"/>
    <x v="71"/>
    <x v="0"/>
    <x v="1"/>
    <n v="367.19205575436598"/>
    <n v="536100.40140137402"/>
    <n v="1929961.4450449499"/>
  </r>
  <r>
    <x v="0"/>
    <x v="0"/>
    <x v="1"/>
    <x v="7"/>
    <x v="12"/>
    <x v="51"/>
    <x v="4"/>
    <x v="7"/>
    <x v="71"/>
    <x v="0"/>
    <x v="2"/>
    <n v="367.19205575436598"/>
    <n v="536100.40140137402"/>
    <n v="1929961.4450449499"/>
  </r>
  <r>
    <x v="0"/>
    <x v="0"/>
    <x v="1"/>
    <x v="7"/>
    <x v="12"/>
    <x v="51"/>
    <x v="4"/>
    <x v="7"/>
    <x v="71"/>
    <x v="1"/>
    <x v="0"/>
    <n v="367.19205575436598"/>
    <n v="536100.40140137402"/>
    <n v="1929961.4450449499"/>
  </r>
  <r>
    <x v="0"/>
    <x v="0"/>
    <x v="1"/>
    <x v="7"/>
    <x v="12"/>
    <x v="51"/>
    <x v="4"/>
    <x v="7"/>
    <x v="71"/>
    <x v="1"/>
    <x v="1"/>
    <n v="367.19205575436598"/>
    <n v="536100.40140137402"/>
    <n v="1929961.4450449499"/>
  </r>
  <r>
    <x v="0"/>
    <x v="0"/>
    <x v="1"/>
    <x v="7"/>
    <x v="12"/>
    <x v="51"/>
    <x v="4"/>
    <x v="7"/>
    <x v="71"/>
    <x v="1"/>
    <x v="2"/>
    <n v="367.19205575436598"/>
    <n v="536100.40140137402"/>
    <n v="1929961.4450449499"/>
  </r>
  <r>
    <x v="0"/>
    <x v="0"/>
    <x v="1"/>
    <x v="7"/>
    <x v="12"/>
    <x v="51"/>
    <x v="4"/>
    <x v="7"/>
    <x v="72"/>
    <x v="0"/>
    <x v="0"/>
    <n v="887.19205575436604"/>
    <n v="1295300.4014013701"/>
    <n v="4663081.4450449497"/>
  </r>
  <r>
    <x v="0"/>
    <x v="0"/>
    <x v="1"/>
    <x v="7"/>
    <x v="12"/>
    <x v="51"/>
    <x v="4"/>
    <x v="7"/>
    <x v="72"/>
    <x v="0"/>
    <x v="1"/>
    <n v="887.19205575436604"/>
    <n v="1295300.4014013701"/>
    <n v="4663081.4450449497"/>
  </r>
  <r>
    <x v="0"/>
    <x v="0"/>
    <x v="1"/>
    <x v="7"/>
    <x v="12"/>
    <x v="51"/>
    <x v="4"/>
    <x v="7"/>
    <x v="72"/>
    <x v="0"/>
    <x v="2"/>
    <n v="887.19205575436604"/>
    <n v="1295300.4014013701"/>
    <n v="4663081.4450449497"/>
  </r>
  <r>
    <x v="0"/>
    <x v="0"/>
    <x v="1"/>
    <x v="7"/>
    <x v="12"/>
    <x v="51"/>
    <x v="4"/>
    <x v="7"/>
    <x v="72"/>
    <x v="1"/>
    <x v="0"/>
    <n v="887.19205575436604"/>
    <n v="1295300.4014013701"/>
    <n v="4663081.4450449497"/>
  </r>
  <r>
    <x v="0"/>
    <x v="0"/>
    <x v="1"/>
    <x v="7"/>
    <x v="12"/>
    <x v="51"/>
    <x v="4"/>
    <x v="7"/>
    <x v="72"/>
    <x v="1"/>
    <x v="1"/>
    <n v="887.19205575436604"/>
    <n v="1295300.4014013701"/>
    <n v="4663081.4450449497"/>
  </r>
  <r>
    <x v="0"/>
    <x v="0"/>
    <x v="1"/>
    <x v="7"/>
    <x v="12"/>
    <x v="51"/>
    <x v="4"/>
    <x v="7"/>
    <x v="72"/>
    <x v="1"/>
    <x v="2"/>
    <n v="887.19205575436604"/>
    <n v="1295300.4014013701"/>
    <n v="4663081.4450449497"/>
  </r>
  <r>
    <x v="0"/>
    <x v="0"/>
    <x v="1"/>
    <x v="7"/>
    <x v="12"/>
    <x v="51"/>
    <x v="4"/>
    <x v="7"/>
    <x v="73"/>
    <x v="0"/>
    <x v="0"/>
    <n v="887.19205575436604"/>
    <n v="1295300.4014013701"/>
    <n v="4663081.4450449497"/>
  </r>
  <r>
    <x v="0"/>
    <x v="0"/>
    <x v="1"/>
    <x v="7"/>
    <x v="12"/>
    <x v="51"/>
    <x v="4"/>
    <x v="7"/>
    <x v="73"/>
    <x v="0"/>
    <x v="1"/>
    <n v="887.19205575436604"/>
    <n v="1295300.4014013701"/>
    <n v="4663081.4450449497"/>
  </r>
  <r>
    <x v="0"/>
    <x v="0"/>
    <x v="1"/>
    <x v="7"/>
    <x v="12"/>
    <x v="51"/>
    <x v="4"/>
    <x v="7"/>
    <x v="73"/>
    <x v="0"/>
    <x v="2"/>
    <n v="887.19205575436604"/>
    <n v="1295300.4014013701"/>
    <n v="4663081.4450449497"/>
  </r>
  <r>
    <x v="0"/>
    <x v="0"/>
    <x v="1"/>
    <x v="7"/>
    <x v="12"/>
    <x v="51"/>
    <x v="4"/>
    <x v="7"/>
    <x v="73"/>
    <x v="1"/>
    <x v="0"/>
    <n v="887.19205575436604"/>
    <n v="1295300.4014013701"/>
    <n v="4663081.4450449497"/>
  </r>
  <r>
    <x v="0"/>
    <x v="0"/>
    <x v="1"/>
    <x v="7"/>
    <x v="12"/>
    <x v="51"/>
    <x v="4"/>
    <x v="7"/>
    <x v="73"/>
    <x v="1"/>
    <x v="2"/>
    <n v="297.78096345554701"/>
    <n v="434760.20664509799"/>
    <n v="1565136.74392235"/>
  </r>
  <r>
    <x v="0"/>
    <x v="0"/>
    <x v="1"/>
    <x v="7"/>
    <x v="12"/>
    <x v="51"/>
    <x v="4"/>
    <x v="7"/>
    <x v="74"/>
    <x v="0"/>
    <x v="0"/>
    <n v="887.19205575436604"/>
    <n v="1295300.4014013701"/>
    <n v="4663081.4450449497"/>
  </r>
  <r>
    <x v="0"/>
    <x v="0"/>
    <x v="1"/>
    <x v="7"/>
    <x v="12"/>
    <x v="51"/>
    <x v="4"/>
    <x v="7"/>
    <x v="74"/>
    <x v="0"/>
    <x v="1"/>
    <n v="887.19205575436604"/>
    <n v="1295300.4014013701"/>
    <n v="4663081.4450449497"/>
  </r>
  <r>
    <x v="0"/>
    <x v="0"/>
    <x v="1"/>
    <x v="7"/>
    <x v="12"/>
    <x v="51"/>
    <x v="4"/>
    <x v="7"/>
    <x v="74"/>
    <x v="0"/>
    <x v="2"/>
    <n v="887.19205575436604"/>
    <n v="1295300.4014013701"/>
    <n v="4663081.4450449497"/>
  </r>
  <r>
    <x v="0"/>
    <x v="0"/>
    <x v="1"/>
    <x v="7"/>
    <x v="12"/>
    <x v="51"/>
    <x v="4"/>
    <x v="7"/>
    <x v="74"/>
    <x v="1"/>
    <x v="0"/>
    <n v="887.19205575436604"/>
    <n v="1295300.4014013701"/>
    <n v="4663081.4450449497"/>
  </r>
  <r>
    <x v="0"/>
    <x v="0"/>
    <x v="1"/>
    <x v="7"/>
    <x v="12"/>
    <x v="51"/>
    <x v="4"/>
    <x v="7"/>
    <x v="75"/>
    <x v="0"/>
    <x v="0"/>
    <n v="887.19205575436604"/>
    <n v="1295300.4014013701"/>
    <n v="4663081.4450449497"/>
  </r>
  <r>
    <x v="0"/>
    <x v="0"/>
    <x v="1"/>
    <x v="7"/>
    <x v="12"/>
    <x v="51"/>
    <x v="4"/>
    <x v="7"/>
    <x v="75"/>
    <x v="0"/>
    <x v="1"/>
    <n v="887.19205575436604"/>
    <n v="1295300.4014013701"/>
    <n v="4663081.4450449497"/>
  </r>
  <r>
    <x v="0"/>
    <x v="0"/>
    <x v="1"/>
    <x v="7"/>
    <x v="12"/>
    <x v="51"/>
    <x v="4"/>
    <x v="7"/>
    <x v="75"/>
    <x v="0"/>
    <x v="2"/>
    <n v="887.19205575436604"/>
    <n v="1295300.4014013701"/>
    <n v="4663081.4450449497"/>
  </r>
  <r>
    <x v="0"/>
    <x v="0"/>
    <x v="1"/>
    <x v="7"/>
    <x v="12"/>
    <x v="51"/>
    <x v="4"/>
    <x v="7"/>
    <x v="75"/>
    <x v="1"/>
    <x v="0"/>
    <n v="703.74941550428696"/>
    <n v="1027474.14663626"/>
    <n v="3698906.9278905299"/>
  </r>
  <r>
    <x v="0"/>
    <x v="0"/>
    <x v="1"/>
    <x v="7"/>
    <x v="12"/>
    <x v="51"/>
    <x v="4"/>
    <x v="7"/>
    <x v="76"/>
    <x v="0"/>
    <x v="0"/>
    <n v="518.932507112591"/>
    <n v="757641.46038438298"/>
    <n v="2727509.2573837801"/>
  </r>
  <r>
    <x v="0"/>
    <x v="0"/>
    <x v="1"/>
    <x v="7"/>
    <x v="12"/>
    <x v="51"/>
    <x v="4"/>
    <x v="7"/>
    <x v="76"/>
    <x v="0"/>
    <x v="1"/>
    <n v="887.19205575436604"/>
    <n v="1295300.4014013701"/>
    <n v="4663081.4450449497"/>
  </r>
  <r>
    <x v="0"/>
    <x v="0"/>
    <x v="1"/>
    <x v="7"/>
    <x v="12"/>
    <x v="51"/>
    <x v="4"/>
    <x v="7"/>
    <x v="76"/>
    <x v="0"/>
    <x v="2"/>
    <n v="887.19205575436604"/>
    <n v="1295300.4014013701"/>
    <n v="4663081.4450449497"/>
  </r>
  <r>
    <x v="0"/>
    <x v="0"/>
    <x v="1"/>
    <x v="7"/>
    <x v="12"/>
    <x v="51"/>
    <x v="4"/>
    <x v="7"/>
    <x v="77"/>
    <x v="0"/>
    <x v="1"/>
    <n v="887.19205575436604"/>
    <n v="1295300.4014013701"/>
    <n v="4663081.4450449497"/>
  </r>
  <r>
    <x v="0"/>
    <x v="0"/>
    <x v="1"/>
    <x v="7"/>
    <x v="12"/>
    <x v="51"/>
    <x v="4"/>
    <x v="7"/>
    <x v="77"/>
    <x v="0"/>
    <x v="2"/>
    <n v="887.19205575436604"/>
    <n v="1295300.4014013701"/>
    <n v="4663081.4450449497"/>
  </r>
  <r>
    <x v="0"/>
    <x v="0"/>
    <x v="1"/>
    <x v="7"/>
    <x v="12"/>
    <x v="51"/>
    <x v="4"/>
    <x v="7"/>
    <x v="78"/>
    <x v="0"/>
    <x v="1"/>
    <n v="198.10448898222501"/>
    <n v="289232.55391404801"/>
    <n v="1041237.19409057"/>
  </r>
  <r>
    <x v="0"/>
    <x v="0"/>
    <x v="1"/>
    <x v="7"/>
    <x v="12"/>
    <x v="51"/>
    <x v="4"/>
    <x v="7"/>
    <x v="116"/>
    <x v="0"/>
    <x v="0"/>
    <n v="520"/>
    <n v="759200"/>
    <n v="2733120"/>
  </r>
  <r>
    <x v="0"/>
    <x v="0"/>
    <x v="1"/>
    <x v="7"/>
    <x v="12"/>
    <x v="51"/>
    <x v="4"/>
    <x v="7"/>
    <x v="116"/>
    <x v="0"/>
    <x v="1"/>
    <n v="520"/>
    <n v="759200"/>
    <n v="2733120"/>
  </r>
  <r>
    <x v="0"/>
    <x v="0"/>
    <x v="1"/>
    <x v="7"/>
    <x v="12"/>
    <x v="51"/>
    <x v="4"/>
    <x v="7"/>
    <x v="116"/>
    <x v="0"/>
    <x v="2"/>
    <n v="520"/>
    <n v="759200"/>
    <n v="2733120"/>
  </r>
  <r>
    <x v="0"/>
    <x v="0"/>
    <x v="1"/>
    <x v="7"/>
    <x v="12"/>
    <x v="51"/>
    <x v="4"/>
    <x v="7"/>
    <x v="116"/>
    <x v="1"/>
    <x v="0"/>
    <n v="520"/>
    <n v="759200"/>
    <n v="2733120"/>
  </r>
  <r>
    <x v="0"/>
    <x v="0"/>
    <x v="1"/>
    <x v="7"/>
    <x v="12"/>
    <x v="51"/>
    <x v="4"/>
    <x v="7"/>
    <x v="116"/>
    <x v="1"/>
    <x v="1"/>
    <n v="520"/>
    <n v="759200"/>
    <n v="2733120"/>
  </r>
  <r>
    <x v="0"/>
    <x v="0"/>
    <x v="1"/>
    <x v="7"/>
    <x v="12"/>
    <x v="51"/>
    <x v="4"/>
    <x v="7"/>
    <x v="116"/>
    <x v="1"/>
    <x v="2"/>
    <n v="520"/>
    <n v="759200"/>
    <n v="2733120"/>
  </r>
  <r>
    <x v="0"/>
    <x v="0"/>
    <x v="1"/>
    <x v="7"/>
    <x v="12"/>
    <x v="51"/>
    <x v="4"/>
    <x v="4"/>
    <x v="11"/>
    <x v="0"/>
    <x v="0"/>
    <n v="728.25712833377804"/>
    <n v="1063255.40736732"/>
    <n v="3827719.4665223402"/>
  </r>
  <r>
    <x v="0"/>
    <x v="0"/>
    <x v="1"/>
    <x v="7"/>
    <x v="12"/>
    <x v="51"/>
    <x v="4"/>
    <x v="4"/>
    <x v="11"/>
    <x v="0"/>
    <x v="1"/>
    <n v="728.25712833377804"/>
    <n v="1063255.40736732"/>
    <n v="3827719.4665223402"/>
  </r>
  <r>
    <x v="0"/>
    <x v="0"/>
    <x v="1"/>
    <x v="7"/>
    <x v="12"/>
    <x v="51"/>
    <x v="4"/>
    <x v="4"/>
    <x v="11"/>
    <x v="0"/>
    <x v="2"/>
    <n v="728.25712833377804"/>
    <n v="1063255.40736732"/>
    <n v="3827719.4665223402"/>
  </r>
  <r>
    <x v="0"/>
    <x v="0"/>
    <x v="1"/>
    <x v="7"/>
    <x v="12"/>
    <x v="51"/>
    <x v="4"/>
    <x v="4"/>
    <x v="11"/>
    <x v="1"/>
    <x v="0"/>
    <n v="1729.7266999984099"/>
    <n v="2525400.9819976902"/>
    <n v="9091443.5351916701"/>
  </r>
  <r>
    <x v="0"/>
    <x v="0"/>
    <x v="1"/>
    <x v="7"/>
    <x v="12"/>
    <x v="51"/>
    <x v="4"/>
    <x v="4"/>
    <x v="11"/>
    <x v="1"/>
    <x v="1"/>
    <n v="1729.7266999984099"/>
    <n v="2525400.9819976902"/>
    <n v="9091443.5351916701"/>
  </r>
  <r>
    <x v="0"/>
    <x v="0"/>
    <x v="1"/>
    <x v="7"/>
    <x v="12"/>
    <x v="51"/>
    <x v="4"/>
    <x v="4"/>
    <x v="11"/>
    <x v="1"/>
    <x v="2"/>
    <n v="1729.7266999984099"/>
    <n v="2525400.9819976902"/>
    <n v="9091443.5351916701"/>
  </r>
  <r>
    <x v="0"/>
    <x v="0"/>
    <x v="1"/>
    <x v="7"/>
    <x v="12"/>
    <x v="51"/>
    <x v="5"/>
    <x v="5"/>
    <x v="12"/>
    <x v="0"/>
    <x v="0"/>
    <n v="16.8198213932145"/>
    <n v="24556.939234093101"/>
    <n v="88404.981242735303"/>
  </r>
  <r>
    <x v="0"/>
    <x v="0"/>
    <x v="1"/>
    <x v="7"/>
    <x v="12"/>
    <x v="51"/>
    <x v="5"/>
    <x v="5"/>
    <x v="12"/>
    <x v="0"/>
    <x v="1"/>
    <n v="41.197198424872099"/>
    <n v="60147.909700313299"/>
    <n v="216532.47492112801"/>
  </r>
  <r>
    <x v="0"/>
    <x v="0"/>
    <x v="1"/>
    <x v="7"/>
    <x v="12"/>
    <x v="51"/>
    <x v="5"/>
    <x v="5"/>
    <x v="12"/>
    <x v="0"/>
    <x v="2"/>
    <n v="7.9164301530621701"/>
    <n v="11557.9880234708"/>
    <n v="41608.756884494796"/>
  </r>
  <r>
    <x v="0"/>
    <x v="0"/>
    <x v="1"/>
    <x v="7"/>
    <x v="12"/>
    <x v="51"/>
    <x v="5"/>
    <x v="5"/>
    <x v="12"/>
    <x v="1"/>
    <x v="0"/>
    <n v="693.53508079332801"/>
    <n v="1012561.21795826"/>
    <n v="3645220.3846497298"/>
  </r>
  <r>
    <x v="0"/>
    <x v="0"/>
    <x v="1"/>
    <x v="7"/>
    <x v="12"/>
    <x v="51"/>
    <x v="5"/>
    <x v="5"/>
    <x v="12"/>
    <x v="1"/>
    <x v="1"/>
    <n v="690.63320189128899"/>
    <n v="1008324.47476128"/>
    <n v="3629968.1091406099"/>
  </r>
  <r>
    <x v="0"/>
    <x v="0"/>
    <x v="1"/>
    <x v="7"/>
    <x v="12"/>
    <x v="51"/>
    <x v="5"/>
    <x v="5"/>
    <x v="12"/>
    <x v="1"/>
    <x v="2"/>
    <n v="652.99771939902905"/>
    <n v="953376.67032258201"/>
    <n v="3432156.0131613002"/>
  </r>
  <r>
    <x v="0"/>
    <x v="0"/>
    <x v="1"/>
    <x v="7"/>
    <x v="12"/>
    <x v="52"/>
    <x v="2"/>
    <x v="2"/>
    <x v="54"/>
    <x v="1"/>
    <x v="0"/>
    <n v="-0.296296296296296"/>
    <n v="-432.59259259259301"/>
    <n v="-1557.3333333333301"/>
  </r>
  <r>
    <x v="0"/>
    <x v="0"/>
    <x v="1"/>
    <x v="7"/>
    <x v="12"/>
    <x v="52"/>
    <x v="2"/>
    <x v="2"/>
    <x v="54"/>
    <x v="1"/>
    <x v="1"/>
    <n v="-0.296296296296296"/>
    <n v="-432.59259259259301"/>
    <n v="-1557.3333333333301"/>
  </r>
  <r>
    <x v="0"/>
    <x v="0"/>
    <x v="1"/>
    <x v="7"/>
    <x v="12"/>
    <x v="52"/>
    <x v="2"/>
    <x v="2"/>
    <x v="54"/>
    <x v="1"/>
    <x v="2"/>
    <n v="-0.296296296296296"/>
    <n v="-432.59259259259301"/>
    <n v="-1557.3333333333301"/>
  </r>
  <r>
    <x v="0"/>
    <x v="0"/>
    <x v="1"/>
    <x v="7"/>
    <x v="12"/>
    <x v="52"/>
    <x v="2"/>
    <x v="2"/>
    <x v="176"/>
    <x v="0"/>
    <x v="1"/>
    <n v="-0.38169009726011799"/>
    <n v="-557.26754199977199"/>
    <n v="-2006.16315119918"/>
  </r>
  <r>
    <x v="0"/>
    <x v="0"/>
    <x v="1"/>
    <x v="7"/>
    <x v="12"/>
    <x v="52"/>
    <x v="2"/>
    <x v="2"/>
    <x v="176"/>
    <x v="1"/>
    <x v="0"/>
    <n v="-0.38169009726011799"/>
    <n v="-557.26754199977199"/>
    <n v="-2006.16315119918"/>
  </r>
  <r>
    <x v="0"/>
    <x v="0"/>
    <x v="1"/>
    <x v="7"/>
    <x v="12"/>
    <x v="52"/>
    <x v="2"/>
    <x v="2"/>
    <x v="176"/>
    <x v="1"/>
    <x v="1"/>
    <n v="-0.38169009726011799"/>
    <n v="-557.26754199977199"/>
    <n v="-2006.16315119918"/>
  </r>
  <r>
    <x v="0"/>
    <x v="0"/>
    <x v="1"/>
    <x v="7"/>
    <x v="12"/>
    <x v="52"/>
    <x v="2"/>
    <x v="2"/>
    <x v="176"/>
    <x v="1"/>
    <x v="2"/>
    <n v="-0.38169009726011799"/>
    <n v="-557.26754199977199"/>
    <n v="-2006.16315119918"/>
  </r>
  <r>
    <x v="0"/>
    <x v="0"/>
    <x v="1"/>
    <x v="7"/>
    <x v="12"/>
    <x v="52"/>
    <x v="1"/>
    <x v="1"/>
    <x v="55"/>
    <x v="0"/>
    <x v="0"/>
    <n v="4.5"/>
    <n v="6570"/>
    <n v="23652"/>
  </r>
  <r>
    <x v="0"/>
    <x v="0"/>
    <x v="1"/>
    <x v="7"/>
    <x v="12"/>
    <x v="52"/>
    <x v="1"/>
    <x v="1"/>
    <x v="55"/>
    <x v="0"/>
    <x v="1"/>
    <n v="4.5"/>
    <n v="6570"/>
    <n v="23652"/>
  </r>
  <r>
    <x v="0"/>
    <x v="0"/>
    <x v="1"/>
    <x v="7"/>
    <x v="12"/>
    <x v="52"/>
    <x v="1"/>
    <x v="1"/>
    <x v="55"/>
    <x v="0"/>
    <x v="2"/>
    <n v="4.5"/>
    <n v="6570"/>
    <n v="23652"/>
  </r>
  <r>
    <x v="0"/>
    <x v="0"/>
    <x v="1"/>
    <x v="7"/>
    <x v="12"/>
    <x v="52"/>
    <x v="1"/>
    <x v="1"/>
    <x v="55"/>
    <x v="1"/>
    <x v="0"/>
    <n v="4.5"/>
    <n v="6570"/>
    <n v="23652"/>
  </r>
  <r>
    <x v="0"/>
    <x v="0"/>
    <x v="1"/>
    <x v="7"/>
    <x v="12"/>
    <x v="52"/>
    <x v="1"/>
    <x v="1"/>
    <x v="55"/>
    <x v="1"/>
    <x v="1"/>
    <n v="4.5"/>
    <n v="6570"/>
    <n v="23652"/>
  </r>
  <r>
    <x v="0"/>
    <x v="0"/>
    <x v="1"/>
    <x v="7"/>
    <x v="12"/>
    <x v="52"/>
    <x v="1"/>
    <x v="1"/>
    <x v="55"/>
    <x v="1"/>
    <x v="2"/>
    <n v="4.5"/>
    <n v="6570"/>
    <n v="23652"/>
  </r>
  <r>
    <x v="0"/>
    <x v="0"/>
    <x v="1"/>
    <x v="7"/>
    <x v="13"/>
    <x v="53"/>
    <x v="16"/>
    <x v="10"/>
    <x v="167"/>
    <x v="0"/>
    <x v="0"/>
    <n v="540.71036445325001"/>
    <n v="789437.132101745"/>
    <n v="2841973.6755662798"/>
  </r>
  <r>
    <x v="0"/>
    <x v="0"/>
    <x v="1"/>
    <x v="7"/>
    <x v="13"/>
    <x v="53"/>
    <x v="16"/>
    <x v="10"/>
    <x v="167"/>
    <x v="0"/>
    <x v="1"/>
    <n v="540.71036445325001"/>
    <n v="789437.132101745"/>
    <n v="2841973.6755662798"/>
  </r>
  <r>
    <x v="0"/>
    <x v="0"/>
    <x v="1"/>
    <x v="7"/>
    <x v="13"/>
    <x v="53"/>
    <x v="16"/>
    <x v="10"/>
    <x v="167"/>
    <x v="0"/>
    <x v="2"/>
    <n v="540.71036445325001"/>
    <n v="789437.132101745"/>
    <n v="2841973.6755662798"/>
  </r>
  <r>
    <x v="0"/>
    <x v="0"/>
    <x v="1"/>
    <x v="7"/>
    <x v="13"/>
    <x v="53"/>
    <x v="4"/>
    <x v="7"/>
    <x v="71"/>
    <x v="0"/>
    <x v="0"/>
    <n v="221.84651366034899"/>
    <n v="323895.90994411003"/>
    <n v="1166025.2757987899"/>
  </r>
  <r>
    <x v="0"/>
    <x v="0"/>
    <x v="1"/>
    <x v="7"/>
    <x v="13"/>
    <x v="53"/>
    <x v="4"/>
    <x v="7"/>
    <x v="71"/>
    <x v="0"/>
    <x v="1"/>
    <n v="221.84651366034899"/>
    <n v="323895.90994411003"/>
    <n v="1166025.2757987899"/>
  </r>
  <r>
    <x v="0"/>
    <x v="0"/>
    <x v="1"/>
    <x v="7"/>
    <x v="13"/>
    <x v="53"/>
    <x v="4"/>
    <x v="7"/>
    <x v="71"/>
    <x v="0"/>
    <x v="2"/>
    <n v="221.84651366034899"/>
    <n v="323895.90994411003"/>
    <n v="1166025.2757987899"/>
  </r>
  <r>
    <x v="0"/>
    <x v="0"/>
    <x v="1"/>
    <x v="7"/>
    <x v="13"/>
    <x v="53"/>
    <x v="4"/>
    <x v="7"/>
    <x v="71"/>
    <x v="1"/>
    <x v="0"/>
    <n v="221.84651366034899"/>
    <n v="323895.90994411003"/>
    <n v="1166025.2757987899"/>
  </r>
  <r>
    <x v="0"/>
    <x v="0"/>
    <x v="1"/>
    <x v="7"/>
    <x v="13"/>
    <x v="53"/>
    <x v="4"/>
    <x v="7"/>
    <x v="71"/>
    <x v="1"/>
    <x v="1"/>
    <n v="221.84651366034899"/>
    <n v="323895.90994411003"/>
    <n v="1166025.2757987899"/>
  </r>
  <r>
    <x v="0"/>
    <x v="0"/>
    <x v="1"/>
    <x v="7"/>
    <x v="13"/>
    <x v="53"/>
    <x v="4"/>
    <x v="7"/>
    <x v="71"/>
    <x v="1"/>
    <x v="2"/>
    <n v="221.84651366034899"/>
    <n v="323895.90994411003"/>
    <n v="1166025.2757987899"/>
  </r>
  <r>
    <x v="0"/>
    <x v="0"/>
    <x v="1"/>
    <x v="7"/>
    <x v="13"/>
    <x v="53"/>
    <x v="4"/>
    <x v="7"/>
    <x v="72"/>
    <x v="0"/>
    <x v="0"/>
    <n v="282.146513660349"/>
    <n v="411933.90994411003"/>
    <n v="1482962.07579879"/>
  </r>
  <r>
    <x v="0"/>
    <x v="0"/>
    <x v="1"/>
    <x v="7"/>
    <x v="13"/>
    <x v="53"/>
    <x v="4"/>
    <x v="7"/>
    <x v="72"/>
    <x v="0"/>
    <x v="1"/>
    <n v="282.146513660349"/>
    <n v="411933.90994411003"/>
    <n v="1482962.07579879"/>
  </r>
  <r>
    <x v="0"/>
    <x v="0"/>
    <x v="1"/>
    <x v="7"/>
    <x v="13"/>
    <x v="53"/>
    <x v="4"/>
    <x v="7"/>
    <x v="72"/>
    <x v="0"/>
    <x v="2"/>
    <n v="282.146513660349"/>
    <n v="411933.90994411003"/>
    <n v="1482962.07579879"/>
  </r>
  <r>
    <x v="0"/>
    <x v="0"/>
    <x v="1"/>
    <x v="7"/>
    <x v="13"/>
    <x v="53"/>
    <x v="4"/>
    <x v="7"/>
    <x v="72"/>
    <x v="1"/>
    <x v="0"/>
    <n v="282.146513660349"/>
    <n v="411933.90994411003"/>
    <n v="1482962.07579879"/>
  </r>
  <r>
    <x v="0"/>
    <x v="0"/>
    <x v="1"/>
    <x v="7"/>
    <x v="13"/>
    <x v="53"/>
    <x v="4"/>
    <x v="7"/>
    <x v="72"/>
    <x v="1"/>
    <x v="1"/>
    <n v="282.146513660349"/>
    <n v="411933.90994411003"/>
    <n v="1482962.07579879"/>
  </r>
  <r>
    <x v="0"/>
    <x v="0"/>
    <x v="1"/>
    <x v="7"/>
    <x v="13"/>
    <x v="53"/>
    <x v="4"/>
    <x v="7"/>
    <x v="72"/>
    <x v="1"/>
    <x v="2"/>
    <n v="282.146513660349"/>
    <n v="411933.90994411003"/>
    <n v="1482962.07579879"/>
  </r>
  <r>
    <x v="0"/>
    <x v="0"/>
    <x v="1"/>
    <x v="7"/>
    <x v="13"/>
    <x v="53"/>
    <x v="4"/>
    <x v="7"/>
    <x v="73"/>
    <x v="0"/>
    <x v="0"/>
    <n v="8.55219953535277"/>
    <n v="12486.211321614999"/>
    <n v="44950.360757814196"/>
  </r>
  <r>
    <x v="0"/>
    <x v="0"/>
    <x v="1"/>
    <x v="7"/>
    <x v="13"/>
    <x v="53"/>
    <x v="4"/>
    <x v="7"/>
    <x v="73"/>
    <x v="0"/>
    <x v="1"/>
    <n v="282.146513660349"/>
    <n v="411933.90994411003"/>
    <n v="1482962.07579879"/>
  </r>
  <r>
    <x v="0"/>
    <x v="0"/>
    <x v="1"/>
    <x v="7"/>
    <x v="13"/>
    <x v="53"/>
    <x v="4"/>
    <x v="7"/>
    <x v="73"/>
    <x v="0"/>
    <x v="2"/>
    <n v="282.146513660349"/>
    <n v="411933.90994411003"/>
    <n v="1482962.07579879"/>
  </r>
  <r>
    <x v="0"/>
    <x v="0"/>
    <x v="1"/>
    <x v="7"/>
    <x v="13"/>
    <x v="53"/>
    <x v="4"/>
    <x v="7"/>
    <x v="73"/>
    <x v="1"/>
    <x v="0"/>
    <n v="282.146513660349"/>
    <n v="411933.90994411003"/>
    <n v="1482962.07579879"/>
  </r>
  <r>
    <x v="0"/>
    <x v="0"/>
    <x v="1"/>
    <x v="7"/>
    <x v="13"/>
    <x v="53"/>
    <x v="4"/>
    <x v="7"/>
    <x v="73"/>
    <x v="1"/>
    <x v="1"/>
    <n v="282.146513660349"/>
    <n v="411933.90994411003"/>
    <n v="1482962.07579879"/>
  </r>
  <r>
    <x v="0"/>
    <x v="0"/>
    <x v="1"/>
    <x v="7"/>
    <x v="13"/>
    <x v="53"/>
    <x v="4"/>
    <x v="7"/>
    <x v="73"/>
    <x v="1"/>
    <x v="2"/>
    <n v="282.146513660349"/>
    <n v="411933.90994411003"/>
    <n v="1482962.07579879"/>
  </r>
  <r>
    <x v="0"/>
    <x v="0"/>
    <x v="1"/>
    <x v="7"/>
    <x v="13"/>
    <x v="53"/>
    <x v="4"/>
    <x v="7"/>
    <x v="74"/>
    <x v="0"/>
    <x v="1"/>
    <n v="282.146513660349"/>
    <n v="411933.90994411003"/>
    <n v="1482962.07579879"/>
  </r>
  <r>
    <x v="0"/>
    <x v="0"/>
    <x v="1"/>
    <x v="7"/>
    <x v="13"/>
    <x v="53"/>
    <x v="4"/>
    <x v="7"/>
    <x v="74"/>
    <x v="0"/>
    <x v="2"/>
    <n v="282.146513660349"/>
    <n v="411933.90994411003"/>
    <n v="1482962.07579879"/>
  </r>
  <r>
    <x v="0"/>
    <x v="0"/>
    <x v="1"/>
    <x v="7"/>
    <x v="13"/>
    <x v="53"/>
    <x v="4"/>
    <x v="7"/>
    <x v="74"/>
    <x v="1"/>
    <x v="0"/>
    <n v="282.146513660349"/>
    <n v="411933.90994411003"/>
    <n v="1482962.07579879"/>
  </r>
  <r>
    <x v="0"/>
    <x v="0"/>
    <x v="1"/>
    <x v="7"/>
    <x v="13"/>
    <x v="53"/>
    <x v="4"/>
    <x v="7"/>
    <x v="74"/>
    <x v="1"/>
    <x v="1"/>
    <n v="282.146513660349"/>
    <n v="411933.90994411003"/>
    <n v="1482962.07579879"/>
  </r>
  <r>
    <x v="0"/>
    <x v="0"/>
    <x v="1"/>
    <x v="7"/>
    <x v="13"/>
    <x v="53"/>
    <x v="4"/>
    <x v="7"/>
    <x v="74"/>
    <x v="1"/>
    <x v="2"/>
    <n v="282.146513660349"/>
    <n v="411933.90994411003"/>
    <n v="1482962.07579879"/>
  </r>
  <r>
    <x v="0"/>
    <x v="0"/>
    <x v="1"/>
    <x v="7"/>
    <x v="13"/>
    <x v="53"/>
    <x v="4"/>
    <x v="7"/>
    <x v="75"/>
    <x v="0"/>
    <x v="1"/>
    <n v="282.146513660349"/>
    <n v="411933.90994411003"/>
    <n v="1482962.07579879"/>
  </r>
  <r>
    <x v="0"/>
    <x v="0"/>
    <x v="1"/>
    <x v="7"/>
    <x v="13"/>
    <x v="53"/>
    <x v="4"/>
    <x v="7"/>
    <x v="75"/>
    <x v="0"/>
    <x v="2"/>
    <n v="282.146513660349"/>
    <n v="411933.90994411003"/>
    <n v="1482962.07579879"/>
  </r>
  <r>
    <x v="0"/>
    <x v="0"/>
    <x v="1"/>
    <x v="7"/>
    <x v="13"/>
    <x v="53"/>
    <x v="4"/>
    <x v="7"/>
    <x v="75"/>
    <x v="1"/>
    <x v="0"/>
    <n v="282.146513660349"/>
    <n v="411933.90994411003"/>
    <n v="1482962.07579879"/>
  </r>
  <r>
    <x v="0"/>
    <x v="0"/>
    <x v="1"/>
    <x v="7"/>
    <x v="13"/>
    <x v="53"/>
    <x v="4"/>
    <x v="7"/>
    <x v="75"/>
    <x v="1"/>
    <x v="1"/>
    <n v="282.146513660349"/>
    <n v="411933.90994411003"/>
    <n v="1482962.07579879"/>
  </r>
  <r>
    <x v="0"/>
    <x v="0"/>
    <x v="1"/>
    <x v="7"/>
    <x v="13"/>
    <x v="53"/>
    <x v="4"/>
    <x v="7"/>
    <x v="75"/>
    <x v="1"/>
    <x v="2"/>
    <n v="217.088416858399"/>
    <n v="316949.08861326298"/>
    <n v="1141016.71900775"/>
  </r>
  <r>
    <x v="0"/>
    <x v="0"/>
    <x v="1"/>
    <x v="7"/>
    <x v="13"/>
    <x v="53"/>
    <x v="4"/>
    <x v="7"/>
    <x v="76"/>
    <x v="0"/>
    <x v="2"/>
    <n v="282.146513660349"/>
    <n v="411933.90994411003"/>
    <n v="1482962.07579879"/>
  </r>
  <r>
    <x v="0"/>
    <x v="0"/>
    <x v="1"/>
    <x v="7"/>
    <x v="13"/>
    <x v="53"/>
    <x v="4"/>
    <x v="7"/>
    <x v="76"/>
    <x v="1"/>
    <x v="0"/>
    <n v="134.67014238317199"/>
    <n v="196618.407879431"/>
    <n v="707826.268365953"/>
  </r>
  <r>
    <x v="0"/>
    <x v="0"/>
    <x v="1"/>
    <x v="7"/>
    <x v="13"/>
    <x v="53"/>
    <x v="4"/>
    <x v="7"/>
    <x v="76"/>
    <x v="1"/>
    <x v="1"/>
    <n v="282.146513660349"/>
    <n v="411933.90994411003"/>
    <n v="1482962.07579879"/>
  </r>
  <r>
    <x v="0"/>
    <x v="0"/>
    <x v="1"/>
    <x v="7"/>
    <x v="13"/>
    <x v="53"/>
    <x v="4"/>
    <x v="7"/>
    <x v="77"/>
    <x v="0"/>
    <x v="2"/>
    <n v="151.22233286184499"/>
    <n v="220784.60597829401"/>
    <n v="794824.581521858"/>
  </r>
  <r>
    <x v="0"/>
    <x v="0"/>
    <x v="1"/>
    <x v="7"/>
    <x v="13"/>
    <x v="53"/>
    <x v="4"/>
    <x v="7"/>
    <x v="77"/>
    <x v="1"/>
    <x v="1"/>
    <n v="171.38774470140899"/>
    <n v="250226.107264058"/>
    <n v="900813.98615060805"/>
  </r>
  <r>
    <x v="0"/>
    <x v="0"/>
    <x v="1"/>
    <x v="7"/>
    <x v="13"/>
    <x v="53"/>
    <x v="4"/>
    <x v="7"/>
    <x v="116"/>
    <x v="0"/>
    <x v="0"/>
    <n v="60.3"/>
    <n v="88038"/>
    <n v="316936.8"/>
  </r>
  <r>
    <x v="0"/>
    <x v="0"/>
    <x v="1"/>
    <x v="7"/>
    <x v="13"/>
    <x v="53"/>
    <x v="4"/>
    <x v="7"/>
    <x v="116"/>
    <x v="0"/>
    <x v="1"/>
    <n v="60.3"/>
    <n v="88038"/>
    <n v="316936.8"/>
  </r>
  <r>
    <x v="0"/>
    <x v="0"/>
    <x v="1"/>
    <x v="7"/>
    <x v="13"/>
    <x v="53"/>
    <x v="4"/>
    <x v="7"/>
    <x v="116"/>
    <x v="0"/>
    <x v="2"/>
    <n v="60.3"/>
    <n v="88038"/>
    <n v="316936.8"/>
  </r>
  <r>
    <x v="0"/>
    <x v="0"/>
    <x v="1"/>
    <x v="7"/>
    <x v="13"/>
    <x v="53"/>
    <x v="4"/>
    <x v="7"/>
    <x v="116"/>
    <x v="1"/>
    <x v="0"/>
    <n v="60.3"/>
    <n v="88038"/>
    <n v="316936.8"/>
  </r>
  <r>
    <x v="0"/>
    <x v="0"/>
    <x v="1"/>
    <x v="7"/>
    <x v="13"/>
    <x v="53"/>
    <x v="4"/>
    <x v="7"/>
    <x v="116"/>
    <x v="1"/>
    <x v="1"/>
    <n v="60.3"/>
    <n v="88038"/>
    <n v="316936.8"/>
  </r>
  <r>
    <x v="0"/>
    <x v="0"/>
    <x v="1"/>
    <x v="7"/>
    <x v="13"/>
    <x v="53"/>
    <x v="4"/>
    <x v="7"/>
    <x v="116"/>
    <x v="1"/>
    <x v="2"/>
    <n v="60.3"/>
    <n v="88038"/>
    <n v="316936.8"/>
  </r>
  <r>
    <x v="0"/>
    <x v="0"/>
    <x v="1"/>
    <x v="7"/>
    <x v="13"/>
    <x v="53"/>
    <x v="4"/>
    <x v="4"/>
    <x v="11"/>
    <x v="0"/>
    <x v="0"/>
    <n v="443.21816073877801"/>
    <n v="647098.51467861701"/>
    <n v="2329554.6528430199"/>
  </r>
  <r>
    <x v="0"/>
    <x v="0"/>
    <x v="1"/>
    <x v="7"/>
    <x v="13"/>
    <x v="53"/>
    <x v="4"/>
    <x v="4"/>
    <x v="11"/>
    <x v="0"/>
    <x v="1"/>
    <n v="443.21816073877801"/>
    <n v="647098.51467861701"/>
    <n v="2329554.6528430199"/>
  </r>
  <r>
    <x v="0"/>
    <x v="0"/>
    <x v="1"/>
    <x v="7"/>
    <x v="13"/>
    <x v="53"/>
    <x v="4"/>
    <x v="4"/>
    <x v="11"/>
    <x v="0"/>
    <x v="2"/>
    <n v="443.21816073877801"/>
    <n v="647098.51467861701"/>
    <n v="2329554.6528430199"/>
  </r>
  <r>
    <x v="0"/>
    <x v="0"/>
    <x v="1"/>
    <x v="7"/>
    <x v="13"/>
    <x v="53"/>
    <x v="4"/>
    <x v="4"/>
    <x v="11"/>
    <x v="1"/>
    <x v="0"/>
    <n v="1169.8023138145099"/>
    <n v="1707911.3781691799"/>
    <n v="6148480.96140905"/>
  </r>
  <r>
    <x v="0"/>
    <x v="0"/>
    <x v="1"/>
    <x v="7"/>
    <x v="13"/>
    <x v="53"/>
    <x v="4"/>
    <x v="4"/>
    <x v="11"/>
    <x v="1"/>
    <x v="1"/>
    <n v="1169.8023138145099"/>
    <n v="1707911.3781691799"/>
    <n v="6148480.96140905"/>
  </r>
  <r>
    <x v="0"/>
    <x v="0"/>
    <x v="1"/>
    <x v="7"/>
    <x v="13"/>
    <x v="53"/>
    <x v="4"/>
    <x v="4"/>
    <x v="11"/>
    <x v="1"/>
    <x v="2"/>
    <n v="1169.8023138145099"/>
    <n v="1707911.3781691799"/>
    <n v="6148480.96140905"/>
  </r>
  <r>
    <x v="0"/>
    <x v="0"/>
    <x v="1"/>
    <x v="7"/>
    <x v="13"/>
    <x v="53"/>
    <x v="5"/>
    <x v="5"/>
    <x v="12"/>
    <x v="0"/>
    <x v="0"/>
    <n v="314.962008802615"/>
    <n v="459844.53285181802"/>
    <n v="1655440.3182665501"/>
  </r>
  <r>
    <x v="0"/>
    <x v="0"/>
    <x v="1"/>
    <x v="7"/>
    <x v="13"/>
    <x v="53"/>
    <x v="5"/>
    <x v="5"/>
    <x v="12"/>
    <x v="0"/>
    <x v="1"/>
    <n v="266.78507568790599"/>
    <n v="389506.21050434298"/>
    <n v="1402222.35781564"/>
  </r>
  <r>
    <x v="0"/>
    <x v="0"/>
    <x v="1"/>
    <x v="7"/>
    <x v="13"/>
    <x v="53"/>
    <x v="5"/>
    <x v="5"/>
    <x v="12"/>
    <x v="0"/>
    <x v="2"/>
    <n v="189.35509672000401"/>
    <n v="276458.44121120602"/>
    <n v="995250.38836034096"/>
  </r>
  <r>
    <x v="0"/>
    <x v="0"/>
    <x v="1"/>
    <x v="7"/>
    <x v="13"/>
    <x v="53"/>
    <x v="5"/>
    <x v="5"/>
    <x v="12"/>
    <x v="1"/>
    <x v="0"/>
    <n v="203.216178806166"/>
    <n v="296695.62105700298"/>
    <n v="1068104.23580521"/>
  </r>
  <r>
    <x v="0"/>
    <x v="0"/>
    <x v="1"/>
    <x v="7"/>
    <x v="13"/>
    <x v="53"/>
    <x v="5"/>
    <x v="5"/>
    <x v="12"/>
    <x v="1"/>
    <x v="1"/>
    <n v="183.741847463048"/>
    <n v="268263.09729605098"/>
    <n v="965747.15026578202"/>
  </r>
  <r>
    <x v="0"/>
    <x v="0"/>
    <x v="1"/>
    <x v="7"/>
    <x v="13"/>
    <x v="53"/>
    <x v="5"/>
    <x v="5"/>
    <x v="12"/>
    <x v="1"/>
    <x v="2"/>
    <n v="299.82212128738303"/>
    <n v="437740.29707957897"/>
    <n v="1575865.06948649"/>
  </r>
  <r>
    <x v="0"/>
    <x v="0"/>
    <x v="1"/>
    <x v="7"/>
    <x v="13"/>
    <x v="53"/>
    <x v="5"/>
    <x v="5"/>
    <x v="13"/>
    <x v="0"/>
    <x v="0"/>
    <n v="1810.3008519277801"/>
    <n v="2643039.2438145499"/>
    <n v="9514941.2777323909"/>
  </r>
  <r>
    <x v="0"/>
    <x v="0"/>
    <x v="1"/>
    <x v="7"/>
    <x v="13"/>
    <x v="53"/>
    <x v="5"/>
    <x v="5"/>
    <x v="13"/>
    <x v="0"/>
    <x v="1"/>
    <n v="1533.3952549880401"/>
    <n v="2238757.0722825401"/>
    <n v="8059525.4602171602"/>
  </r>
  <r>
    <x v="0"/>
    <x v="0"/>
    <x v="1"/>
    <x v="7"/>
    <x v="13"/>
    <x v="53"/>
    <x v="5"/>
    <x v="5"/>
    <x v="13"/>
    <x v="0"/>
    <x v="2"/>
    <n v="1088.3525102353301"/>
    <n v="1588994.6649435901"/>
    <n v="5720380.79379691"/>
  </r>
  <r>
    <x v="0"/>
    <x v="0"/>
    <x v="1"/>
    <x v="7"/>
    <x v="13"/>
    <x v="53"/>
    <x v="5"/>
    <x v="5"/>
    <x v="13"/>
    <x v="1"/>
    <x v="0"/>
    <n v="1168.0215751000601"/>
    <n v="1705311.49964609"/>
    <n v="6139121.3987259204"/>
  </r>
  <r>
    <x v="0"/>
    <x v="0"/>
    <x v="1"/>
    <x v="7"/>
    <x v="13"/>
    <x v="53"/>
    <x v="5"/>
    <x v="5"/>
    <x v="13"/>
    <x v="1"/>
    <x v="1"/>
    <n v="1056.0893495113401"/>
    <n v="1541890.45028656"/>
    <n v="5550805.6210316196"/>
  </r>
  <r>
    <x v="0"/>
    <x v="0"/>
    <x v="1"/>
    <x v="7"/>
    <x v="13"/>
    <x v="53"/>
    <x v="5"/>
    <x v="5"/>
    <x v="13"/>
    <x v="1"/>
    <x v="2"/>
    <n v="1723.281622621"/>
    <n v="2515991.16902667"/>
    <n v="9057568.2084960006"/>
  </r>
  <r>
    <x v="0"/>
    <x v="0"/>
    <x v="1"/>
    <x v="7"/>
    <x v="13"/>
    <x v="53"/>
    <x v="5"/>
    <x v="5"/>
    <x v="180"/>
    <x v="0"/>
    <x v="0"/>
    <n v="102.64772826418999"/>
    <n v="149865.68326571799"/>
    <n v="539516.45975658402"/>
  </r>
  <r>
    <x v="0"/>
    <x v="0"/>
    <x v="1"/>
    <x v="7"/>
    <x v="13"/>
    <x v="53"/>
    <x v="5"/>
    <x v="5"/>
    <x v="180"/>
    <x v="0"/>
    <x v="1"/>
    <n v="86.9466195566322"/>
    <n v="126942.064552683"/>
    <n v="456991.43238965899"/>
  </r>
  <r>
    <x v="0"/>
    <x v="0"/>
    <x v="1"/>
    <x v="7"/>
    <x v="13"/>
    <x v="53"/>
    <x v="5"/>
    <x v="5"/>
    <x v="180"/>
    <x v="0"/>
    <x v="2"/>
    <n v="61.711793709492703"/>
    <n v="90099.218815859407"/>
    <n v="324357.18773709401"/>
  </r>
  <r>
    <x v="0"/>
    <x v="0"/>
    <x v="1"/>
    <x v="7"/>
    <x v="13"/>
    <x v="53"/>
    <x v="5"/>
    <x v="5"/>
    <x v="180"/>
    <x v="1"/>
    <x v="0"/>
    <n v="66.229191197644099"/>
    <n v="96694.619148560305"/>
    <n v="348100.62893481698"/>
  </r>
  <r>
    <x v="0"/>
    <x v="0"/>
    <x v="1"/>
    <x v="7"/>
    <x v="13"/>
    <x v="53"/>
    <x v="5"/>
    <x v="5"/>
    <x v="180"/>
    <x v="1"/>
    <x v="1"/>
    <n v="59.882407090460099"/>
    <n v="87428.314352071699"/>
    <n v="314741.93166745797"/>
  </r>
  <r>
    <x v="0"/>
    <x v="0"/>
    <x v="1"/>
    <x v="7"/>
    <x v="13"/>
    <x v="53"/>
    <x v="5"/>
    <x v="5"/>
    <x v="180"/>
    <x v="1"/>
    <x v="2"/>
    <n v="97.713561551442595"/>
    <n v="142661.799865106"/>
    <n v="513582.47951438202"/>
  </r>
  <r>
    <x v="0"/>
    <x v="0"/>
    <x v="1"/>
    <x v="7"/>
    <x v="13"/>
    <x v="80"/>
    <x v="2"/>
    <x v="2"/>
    <x v="216"/>
    <x v="1"/>
    <x v="0"/>
    <n v="-10.909090909090899"/>
    <n v="-15927.272727272701"/>
    <n v="-57338.181818181802"/>
  </r>
  <r>
    <x v="0"/>
    <x v="0"/>
    <x v="1"/>
    <x v="7"/>
    <x v="13"/>
    <x v="80"/>
    <x v="2"/>
    <x v="2"/>
    <x v="216"/>
    <x v="1"/>
    <x v="1"/>
    <n v="-10.909090909090899"/>
    <n v="-15927.272727272701"/>
    <n v="-57338.181818181802"/>
  </r>
  <r>
    <x v="0"/>
    <x v="0"/>
    <x v="1"/>
    <x v="7"/>
    <x v="13"/>
    <x v="80"/>
    <x v="2"/>
    <x v="2"/>
    <x v="216"/>
    <x v="1"/>
    <x v="2"/>
    <n v="-10.909090909090899"/>
    <n v="-15927.272727272701"/>
    <n v="-57338.181818181802"/>
  </r>
  <r>
    <x v="0"/>
    <x v="0"/>
    <x v="1"/>
    <x v="7"/>
    <x v="13"/>
    <x v="80"/>
    <x v="2"/>
    <x v="10"/>
    <x v="166"/>
    <x v="1"/>
    <x v="0"/>
    <n v="919.57544975042504"/>
    <n v="1342580.1566356199"/>
    <n v="4833288.5638882397"/>
  </r>
  <r>
    <x v="0"/>
    <x v="0"/>
    <x v="1"/>
    <x v="7"/>
    <x v="13"/>
    <x v="80"/>
    <x v="2"/>
    <x v="10"/>
    <x v="166"/>
    <x v="1"/>
    <x v="1"/>
    <n v="919.57544975042504"/>
    <n v="1342580.1566356199"/>
    <n v="4833288.5638882397"/>
  </r>
  <r>
    <x v="0"/>
    <x v="0"/>
    <x v="1"/>
    <x v="7"/>
    <x v="13"/>
    <x v="80"/>
    <x v="2"/>
    <x v="10"/>
    <x v="166"/>
    <x v="1"/>
    <x v="2"/>
    <n v="919.57544975042504"/>
    <n v="1342580.1566356199"/>
    <n v="4833288.5638882397"/>
  </r>
  <r>
    <x v="0"/>
    <x v="0"/>
    <x v="1"/>
    <x v="7"/>
    <x v="13"/>
    <x v="80"/>
    <x v="2"/>
    <x v="2"/>
    <x v="54"/>
    <x v="1"/>
    <x v="0"/>
    <n v="-1.7777777777777799"/>
    <n v="-2595.5555555555602"/>
    <n v="-9344"/>
  </r>
  <r>
    <x v="0"/>
    <x v="0"/>
    <x v="1"/>
    <x v="7"/>
    <x v="13"/>
    <x v="80"/>
    <x v="2"/>
    <x v="2"/>
    <x v="54"/>
    <x v="1"/>
    <x v="1"/>
    <n v="-1.7777777777777799"/>
    <n v="-2595.5555555555602"/>
    <n v="-9344"/>
  </r>
  <r>
    <x v="0"/>
    <x v="0"/>
    <x v="1"/>
    <x v="7"/>
    <x v="13"/>
    <x v="80"/>
    <x v="2"/>
    <x v="2"/>
    <x v="54"/>
    <x v="1"/>
    <x v="2"/>
    <n v="-1.7777777777777799"/>
    <n v="-2595.5555555555602"/>
    <n v="-9344"/>
  </r>
  <r>
    <x v="0"/>
    <x v="0"/>
    <x v="1"/>
    <x v="7"/>
    <x v="13"/>
    <x v="80"/>
    <x v="2"/>
    <x v="2"/>
    <x v="176"/>
    <x v="0"/>
    <x v="1"/>
    <n v="-1.1334137028587801"/>
    <n v="-1654.78400617382"/>
    <n v="-5957.2224222257601"/>
  </r>
  <r>
    <x v="0"/>
    <x v="0"/>
    <x v="1"/>
    <x v="7"/>
    <x v="13"/>
    <x v="80"/>
    <x v="2"/>
    <x v="2"/>
    <x v="176"/>
    <x v="1"/>
    <x v="0"/>
    <n v="-1.1334137028587801"/>
    <n v="-1654.78400617382"/>
    <n v="-5957.2224222257601"/>
  </r>
  <r>
    <x v="0"/>
    <x v="0"/>
    <x v="1"/>
    <x v="7"/>
    <x v="13"/>
    <x v="80"/>
    <x v="2"/>
    <x v="2"/>
    <x v="176"/>
    <x v="1"/>
    <x v="1"/>
    <n v="-1.1334137028587801"/>
    <n v="-1654.78400617382"/>
    <n v="-5957.2224222257601"/>
  </r>
  <r>
    <x v="0"/>
    <x v="0"/>
    <x v="1"/>
    <x v="7"/>
    <x v="13"/>
    <x v="80"/>
    <x v="2"/>
    <x v="2"/>
    <x v="176"/>
    <x v="1"/>
    <x v="2"/>
    <n v="-1.1334137028587801"/>
    <n v="-1654.78400617382"/>
    <n v="-5957.2224222257601"/>
  </r>
  <r>
    <x v="0"/>
    <x v="0"/>
    <x v="1"/>
    <x v="7"/>
    <x v="13"/>
    <x v="80"/>
    <x v="1"/>
    <x v="1"/>
    <x v="64"/>
    <x v="0"/>
    <x v="0"/>
    <n v="1.8"/>
    <n v="2628"/>
    <n v="9460.7999999999993"/>
  </r>
  <r>
    <x v="0"/>
    <x v="0"/>
    <x v="1"/>
    <x v="7"/>
    <x v="13"/>
    <x v="80"/>
    <x v="1"/>
    <x v="1"/>
    <x v="64"/>
    <x v="0"/>
    <x v="1"/>
    <n v="1.8"/>
    <n v="2628"/>
    <n v="9460.7999999999993"/>
  </r>
  <r>
    <x v="0"/>
    <x v="0"/>
    <x v="1"/>
    <x v="7"/>
    <x v="13"/>
    <x v="80"/>
    <x v="1"/>
    <x v="1"/>
    <x v="64"/>
    <x v="0"/>
    <x v="2"/>
    <n v="1.8"/>
    <n v="2628"/>
    <n v="9460.7999999999993"/>
  </r>
  <r>
    <x v="0"/>
    <x v="0"/>
    <x v="1"/>
    <x v="7"/>
    <x v="13"/>
    <x v="80"/>
    <x v="1"/>
    <x v="1"/>
    <x v="64"/>
    <x v="1"/>
    <x v="0"/>
    <n v="1.8"/>
    <n v="2628"/>
    <n v="9460.7999999999993"/>
  </r>
  <r>
    <x v="0"/>
    <x v="0"/>
    <x v="1"/>
    <x v="7"/>
    <x v="13"/>
    <x v="80"/>
    <x v="1"/>
    <x v="1"/>
    <x v="64"/>
    <x v="1"/>
    <x v="1"/>
    <n v="1.8"/>
    <n v="2628"/>
    <n v="9460.7999999999993"/>
  </r>
  <r>
    <x v="0"/>
    <x v="0"/>
    <x v="1"/>
    <x v="7"/>
    <x v="13"/>
    <x v="80"/>
    <x v="1"/>
    <x v="1"/>
    <x v="64"/>
    <x v="1"/>
    <x v="2"/>
    <n v="1.8"/>
    <n v="2628"/>
    <n v="9460.7999999999993"/>
  </r>
  <r>
    <x v="0"/>
    <x v="0"/>
    <x v="1"/>
    <x v="7"/>
    <x v="13"/>
    <x v="81"/>
    <x v="2"/>
    <x v="2"/>
    <x v="216"/>
    <x v="1"/>
    <x v="0"/>
    <n v="-37.272727272727302"/>
    <n v="-54418.181818181802"/>
    <n v="-195905.454545455"/>
  </r>
  <r>
    <x v="0"/>
    <x v="0"/>
    <x v="1"/>
    <x v="7"/>
    <x v="13"/>
    <x v="81"/>
    <x v="2"/>
    <x v="2"/>
    <x v="216"/>
    <x v="1"/>
    <x v="1"/>
    <n v="-37.272727272727302"/>
    <n v="-54418.181818181802"/>
    <n v="-195905.454545455"/>
  </r>
  <r>
    <x v="0"/>
    <x v="0"/>
    <x v="1"/>
    <x v="7"/>
    <x v="13"/>
    <x v="81"/>
    <x v="2"/>
    <x v="2"/>
    <x v="216"/>
    <x v="1"/>
    <x v="2"/>
    <n v="-37.272727272727302"/>
    <n v="-54418.181818181802"/>
    <n v="-195905.454545455"/>
  </r>
  <r>
    <x v="0"/>
    <x v="0"/>
    <x v="1"/>
    <x v="7"/>
    <x v="13"/>
    <x v="81"/>
    <x v="2"/>
    <x v="2"/>
    <x v="54"/>
    <x v="1"/>
    <x v="0"/>
    <n v="-0.148148148148148"/>
    <n v="-216.29629629629599"/>
    <n v="-778.66666666666697"/>
  </r>
  <r>
    <x v="0"/>
    <x v="0"/>
    <x v="1"/>
    <x v="7"/>
    <x v="13"/>
    <x v="81"/>
    <x v="2"/>
    <x v="2"/>
    <x v="54"/>
    <x v="1"/>
    <x v="1"/>
    <n v="-0.148148148148148"/>
    <n v="-216.29629629629599"/>
    <n v="-778.66666666666697"/>
  </r>
  <r>
    <x v="0"/>
    <x v="0"/>
    <x v="1"/>
    <x v="7"/>
    <x v="13"/>
    <x v="81"/>
    <x v="2"/>
    <x v="2"/>
    <x v="54"/>
    <x v="1"/>
    <x v="2"/>
    <n v="-0.148148148148148"/>
    <n v="-216.29629629629599"/>
    <n v="-778.66666666666697"/>
  </r>
  <r>
    <x v="0"/>
    <x v="0"/>
    <x v="1"/>
    <x v="7"/>
    <x v="13"/>
    <x v="81"/>
    <x v="2"/>
    <x v="2"/>
    <x v="176"/>
    <x v="0"/>
    <x v="0"/>
    <n v="-1.6349871339419899"/>
    <n v="-2387.0812155553099"/>
    <n v="-8593.4923759990997"/>
  </r>
  <r>
    <x v="0"/>
    <x v="0"/>
    <x v="1"/>
    <x v="7"/>
    <x v="13"/>
    <x v="81"/>
    <x v="2"/>
    <x v="2"/>
    <x v="176"/>
    <x v="0"/>
    <x v="1"/>
    <n v="-14.368783463866301"/>
    <n v="-20978.423857244801"/>
    <n v="-75522.325886081206"/>
  </r>
  <r>
    <x v="0"/>
    <x v="0"/>
    <x v="1"/>
    <x v="7"/>
    <x v="13"/>
    <x v="81"/>
    <x v="2"/>
    <x v="2"/>
    <x v="176"/>
    <x v="0"/>
    <x v="2"/>
    <n v="-5.8459469233491399"/>
    <n v="-8535.0825080897393"/>
    <n v="-30726.297029123099"/>
  </r>
  <r>
    <x v="0"/>
    <x v="0"/>
    <x v="1"/>
    <x v="7"/>
    <x v="13"/>
    <x v="81"/>
    <x v="2"/>
    <x v="2"/>
    <x v="176"/>
    <x v="1"/>
    <x v="0"/>
    <n v="-14.368783463866301"/>
    <n v="-20978.423857244801"/>
    <n v="-75522.325886081206"/>
  </r>
  <r>
    <x v="0"/>
    <x v="0"/>
    <x v="1"/>
    <x v="7"/>
    <x v="13"/>
    <x v="81"/>
    <x v="2"/>
    <x v="2"/>
    <x v="176"/>
    <x v="1"/>
    <x v="1"/>
    <n v="-14.368783463866301"/>
    <n v="-20978.423857244801"/>
    <n v="-75522.325886081206"/>
  </r>
  <r>
    <x v="0"/>
    <x v="0"/>
    <x v="1"/>
    <x v="7"/>
    <x v="13"/>
    <x v="81"/>
    <x v="2"/>
    <x v="2"/>
    <x v="176"/>
    <x v="1"/>
    <x v="2"/>
    <n v="-14.368783463866301"/>
    <n v="-20978.423857244801"/>
    <n v="-75522.325886081206"/>
  </r>
  <r>
    <x v="0"/>
    <x v="0"/>
    <x v="1"/>
    <x v="7"/>
    <x v="14"/>
    <x v="54"/>
    <x v="2"/>
    <x v="2"/>
    <x v="117"/>
    <x v="1"/>
    <x v="0"/>
    <n v="-318.70035528850201"/>
    <n v="-465302.51872121298"/>
    <n v="-1675089.06739637"/>
  </r>
  <r>
    <x v="0"/>
    <x v="0"/>
    <x v="1"/>
    <x v="7"/>
    <x v="14"/>
    <x v="54"/>
    <x v="2"/>
    <x v="2"/>
    <x v="117"/>
    <x v="1"/>
    <x v="1"/>
    <n v="-318.70035528850201"/>
    <n v="-465302.51872121298"/>
    <n v="-1675089.06739637"/>
  </r>
  <r>
    <x v="0"/>
    <x v="0"/>
    <x v="1"/>
    <x v="7"/>
    <x v="14"/>
    <x v="54"/>
    <x v="2"/>
    <x v="2"/>
    <x v="117"/>
    <x v="1"/>
    <x v="2"/>
    <n v="-318.70035528850201"/>
    <n v="-465302.51872121298"/>
    <n v="-1675089.06739637"/>
  </r>
  <r>
    <x v="0"/>
    <x v="0"/>
    <x v="1"/>
    <x v="7"/>
    <x v="14"/>
    <x v="54"/>
    <x v="4"/>
    <x v="7"/>
    <x v="71"/>
    <x v="0"/>
    <x v="0"/>
    <n v="419.56363678000798"/>
    <n v="612562.90969881206"/>
    <n v="2205226.4749157201"/>
  </r>
  <r>
    <x v="0"/>
    <x v="0"/>
    <x v="1"/>
    <x v="7"/>
    <x v="14"/>
    <x v="54"/>
    <x v="4"/>
    <x v="7"/>
    <x v="71"/>
    <x v="0"/>
    <x v="1"/>
    <n v="419.56363678000798"/>
    <n v="612562.90969881206"/>
    <n v="2205226.4749157201"/>
  </r>
  <r>
    <x v="0"/>
    <x v="0"/>
    <x v="1"/>
    <x v="7"/>
    <x v="14"/>
    <x v="54"/>
    <x v="4"/>
    <x v="7"/>
    <x v="71"/>
    <x v="0"/>
    <x v="2"/>
    <n v="419.56363678000798"/>
    <n v="612562.90969881206"/>
    <n v="2205226.4749157201"/>
  </r>
  <r>
    <x v="0"/>
    <x v="0"/>
    <x v="1"/>
    <x v="7"/>
    <x v="14"/>
    <x v="54"/>
    <x v="4"/>
    <x v="7"/>
    <x v="71"/>
    <x v="1"/>
    <x v="0"/>
    <n v="419.56363678000798"/>
    <n v="612562.90969881206"/>
    <n v="2205226.4749157201"/>
  </r>
  <r>
    <x v="0"/>
    <x v="0"/>
    <x v="1"/>
    <x v="7"/>
    <x v="14"/>
    <x v="54"/>
    <x v="4"/>
    <x v="7"/>
    <x v="71"/>
    <x v="1"/>
    <x v="1"/>
    <n v="419.56363678000798"/>
    <n v="612562.90969881206"/>
    <n v="2205226.4749157201"/>
  </r>
  <r>
    <x v="0"/>
    <x v="0"/>
    <x v="1"/>
    <x v="7"/>
    <x v="14"/>
    <x v="54"/>
    <x v="4"/>
    <x v="7"/>
    <x v="71"/>
    <x v="1"/>
    <x v="2"/>
    <n v="419.56363678000798"/>
    <n v="612562.90969881206"/>
    <n v="2205226.4749157201"/>
  </r>
  <r>
    <x v="0"/>
    <x v="0"/>
    <x v="1"/>
    <x v="7"/>
    <x v="14"/>
    <x v="54"/>
    <x v="4"/>
    <x v="7"/>
    <x v="72"/>
    <x v="0"/>
    <x v="0"/>
    <n v="419.56363678000798"/>
    <n v="612562.90969881206"/>
    <n v="2205226.4749157201"/>
  </r>
  <r>
    <x v="0"/>
    <x v="0"/>
    <x v="1"/>
    <x v="7"/>
    <x v="14"/>
    <x v="54"/>
    <x v="4"/>
    <x v="7"/>
    <x v="72"/>
    <x v="0"/>
    <x v="1"/>
    <n v="419.56363678000798"/>
    <n v="612562.90969881206"/>
    <n v="2205226.4749157201"/>
  </r>
  <r>
    <x v="0"/>
    <x v="0"/>
    <x v="1"/>
    <x v="7"/>
    <x v="14"/>
    <x v="54"/>
    <x v="4"/>
    <x v="7"/>
    <x v="72"/>
    <x v="0"/>
    <x v="2"/>
    <n v="419.56363678000798"/>
    <n v="612562.90969881206"/>
    <n v="2205226.4749157201"/>
  </r>
  <r>
    <x v="0"/>
    <x v="0"/>
    <x v="1"/>
    <x v="7"/>
    <x v="14"/>
    <x v="54"/>
    <x v="4"/>
    <x v="7"/>
    <x v="72"/>
    <x v="1"/>
    <x v="0"/>
    <n v="419.56363678000798"/>
    <n v="612562.90969881206"/>
    <n v="2205226.4749157201"/>
  </r>
  <r>
    <x v="0"/>
    <x v="0"/>
    <x v="1"/>
    <x v="7"/>
    <x v="14"/>
    <x v="54"/>
    <x v="4"/>
    <x v="7"/>
    <x v="72"/>
    <x v="1"/>
    <x v="1"/>
    <n v="419.56363678000798"/>
    <n v="612562.90969881206"/>
    <n v="2205226.4749157201"/>
  </r>
  <r>
    <x v="0"/>
    <x v="0"/>
    <x v="1"/>
    <x v="7"/>
    <x v="14"/>
    <x v="54"/>
    <x v="4"/>
    <x v="7"/>
    <x v="72"/>
    <x v="1"/>
    <x v="2"/>
    <n v="419.56363678000798"/>
    <n v="612562.90969881206"/>
    <n v="2205226.4749157201"/>
  </r>
  <r>
    <x v="0"/>
    <x v="0"/>
    <x v="1"/>
    <x v="7"/>
    <x v="14"/>
    <x v="54"/>
    <x v="4"/>
    <x v="7"/>
    <x v="73"/>
    <x v="0"/>
    <x v="0"/>
    <n v="419.56363678000798"/>
    <n v="612562.90969881206"/>
    <n v="2205226.4749157201"/>
  </r>
  <r>
    <x v="0"/>
    <x v="0"/>
    <x v="1"/>
    <x v="7"/>
    <x v="14"/>
    <x v="54"/>
    <x v="4"/>
    <x v="7"/>
    <x v="73"/>
    <x v="0"/>
    <x v="1"/>
    <n v="419.56363678000798"/>
    <n v="612562.90969881206"/>
    <n v="2205226.4749157201"/>
  </r>
  <r>
    <x v="0"/>
    <x v="0"/>
    <x v="1"/>
    <x v="7"/>
    <x v="14"/>
    <x v="54"/>
    <x v="4"/>
    <x v="7"/>
    <x v="73"/>
    <x v="0"/>
    <x v="2"/>
    <n v="419.56363678000798"/>
    <n v="612562.90969881206"/>
    <n v="2205226.4749157201"/>
  </r>
  <r>
    <x v="0"/>
    <x v="0"/>
    <x v="1"/>
    <x v="7"/>
    <x v="14"/>
    <x v="54"/>
    <x v="4"/>
    <x v="7"/>
    <x v="73"/>
    <x v="1"/>
    <x v="0"/>
    <n v="419.56363678000798"/>
    <n v="612562.90969881206"/>
    <n v="2205226.4749157201"/>
  </r>
  <r>
    <x v="0"/>
    <x v="0"/>
    <x v="1"/>
    <x v="7"/>
    <x v="14"/>
    <x v="54"/>
    <x v="4"/>
    <x v="7"/>
    <x v="73"/>
    <x v="1"/>
    <x v="1"/>
    <n v="419.56363678000798"/>
    <n v="612562.90969881206"/>
    <n v="2205226.4749157201"/>
  </r>
  <r>
    <x v="0"/>
    <x v="0"/>
    <x v="1"/>
    <x v="7"/>
    <x v="14"/>
    <x v="54"/>
    <x v="4"/>
    <x v="7"/>
    <x v="73"/>
    <x v="1"/>
    <x v="2"/>
    <n v="419.56363678000798"/>
    <n v="612562.90969881206"/>
    <n v="2205226.4749157201"/>
  </r>
  <r>
    <x v="0"/>
    <x v="0"/>
    <x v="1"/>
    <x v="7"/>
    <x v="14"/>
    <x v="54"/>
    <x v="4"/>
    <x v="7"/>
    <x v="74"/>
    <x v="0"/>
    <x v="0"/>
    <n v="419.56363678000798"/>
    <n v="612562.90969881206"/>
    <n v="2205226.4749157201"/>
  </r>
  <r>
    <x v="0"/>
    <x v="0"/>
    <x v="1"/>
    <x v="7"/>
    <x v="14"/>
    <x v="54"/>
    <x v="4"/>
    <x v="7"/>
    <x v="74"/>
    <x v="0"/>
    <x v="1"/>
    <n v="419.56363678000798"/>
    <n v="612562.90969881206"/>
    <n v="2205226.4749157201"/>
  </r>
  <r>
    <x v="0"/>
    <x v="0"/>
    <x v="1"/>
    <x v="7"/>
    <x v="14"/>
    <x v="54"/>
    <x v="4"/>
    <x v="7"/>
    <x v="74"/>
    <x v="0"/>
    <x v="2"/>
    <n v="419.56363678000798"/>
    <n v="612562.90969881206"/>
    <n v="2205226.4749157201"/>
  </r>
  <r>
    <x v="0"/>
    <x v="0"/>
    <x v="1"/>
    <x v="7"/>
    <x v="14"/>
    <x v="54"/>
    <x v="4"/>
    <x v="7"/>
    <x v="74"/>
    <x v="1"/>
    <x v="0"/>
    <n v="419.56363678000798"/>
    <n v="612562.90969881206"/>
    <n v="2205226.4749157201"/>
  </r>
  <r>
    <x v="0"/>
    <x v="0"/>
    <x v="1"/>
    <x v="7"/>
    <x v="14"/>
    <x v="54"/>
    <x v="4"/>
    <x v="7"/>
    <x v="74"/>
    <x v="1"/>
    <x v="1"/>
    <n v="419.56363678000798"/>
    <n v="612562.90969881206"/>
    <n v="2205226.4749157201"/>
  </r>
  <r>
    <x v="0"/>
    <x v="0"/>
    <x v="1"/>
    <x v="7"/>
    <x v="14"/>
    <x v="54"/>
    <x v="4"/>
    <x v="7"/>
    <x v="74"/>
    <x v="1"/>
    <x v="2"/>
    <n v="419.56363678000798"/>
    <n v="612562.90969881206"/>
    <n v="2205226.4749157201"/>
  </r>
  <r>
    <x v="0"/>
    <x v="0"/>
    <x v="1"/>
    <x v="7"/>
    <x v="14"/>
    <x v="54"/>
    <x v="4"/>
    <x v="7"/>
    <x v="75"/>
    <x v="0"/>
    <x v="0"/>
    <n v="419.56363678000798"/>
    <n v="612562.90969881206"/>
    <n v="2205226.4749157201"/>
  </r>
  <r>
    <x v="0"/>
    <x v="0"/>
    <x v="1"/>
    <x v="7"/>
    <x v="14"/>
    <x v="54"/>
    <x v="4"/>
    <x v="7"/>
    <x v="75"/>
    <x v="0"/>
    <x v="1"/>
    <n v="419.56363678000798"/>
    <n v="612562.90969881206"/>
    <n v="2205226.4749157201"/>
  </r>
  <r>
    <x v="0"/>
    <x v="0"/>
    <x v="1"/>
    <x v="7"/>
    <x v="14"/>
    <x v="54"/>
    <x v="4"/>
    <x v="7"/>
    <x v="75"/>
    <x v="0"/>
    <x v="2"/>
    <n v="419.56363678000798"/>
    <n v="612562.90969881206"/>
    <n v="2205226.4749157201"/>
  </r>
  <r>
    <x v="0"/>
    <x v="0"/>
    <x v="1"/>
    <x v="7"/>
    <x v="14"/>
    <x v="54"/>
    <x v="4"/>
    <x v="7"/>
    <x v="75"/>
    <x v="1"/>
    <x v="0"/>
    <n v="419.56363678000798"/>
    <n v="612562.90969881206"/>
    <n v="2205226.4749157201"/>
  </r>
  <r>
    <x v="0"/>
    <x v="0"/>
    <x v="1"/>
    <x v="7"/>
    <x v="14"/>
    <x v="54"/>
    <x v="4"/>
    <x v="7"/>
    <x v="75"/>
    <x v="1"/>
    <x v="1"/>
    <n v="419.56363678000798"/>
    <n v="612562.90969881206"/>
    <n v="2205226.4749157201"/>
  </r>
  <r>
    <x v="0"/>
    <x v="0"/>
    <x v="1"/>
    <x v="7"/>
    <x v="14"/>
    <x v="54"/>
    <x v="4"/>
    <x v="7"/>
    <x v="75"/>
    <x v="1"/>
    <x v="2"/>
    <n v="300.88207152855199"/>
    <n v="439287.82443168497"/>
    <n v="1581436.16795407"/>
  </r>
  <r>
    <x v="0"/>
    <x v="0"/>
    <x v="1"/>
    <x v="7"/>
    <x v="14"/>
    <x v="54"/>
    <x v="4"/>
    <x v="7"/>
    <x v="76"/>
    <x v="0"/>
    <x v="1"/>
    <n v="419.56363678000798"/>
    <n v="612562.90969881206"/>
    <n v="2205226.4749157201"/>
  </r>
  <r>
    <x v="0"/>
    <x v="0"/>
    <x v="1"/>
    <x v="7"/>
    <x v="14"/>
    <x v="54"/>
    <x v="4"/>
    <x v="7"/>
    <x v="76"/>
    <x v="0"/>
    <x v="2"/>
    <n v="419.56363678000798"/>
    <n v="612562.90969881206"/>
    <n v="2205226.4749157201"/>
  </r>
  <r>
    <x v="0"/>
    <x v="0"/>
    <x v="1"/>
    <x v="7"/>
    <x v="14"/>
    <x v="54"/>
    <x v="4"/>
    <x v="7"/>
    <x v="76"/>
    <x v="1"/>
    <x v="1"/>
    <n v="341.33576774906601"/>
    <n v="498350.22091363597"/>
    <n v="1794060.7952890899"/>
  </r>
  <r>
    <x v="0"/>
    <x v="0"/>
    <x v="1"/>
    <x v="7"/>
    <x v="14"/>
    <x v="54"/>
    <x v="4"/>
    <x v="7"/>
    <x v="77"/>
    <x v="0"/>
    <x v="1"/>
    <n v="229.16960720572101"/>
    <n v="334587.62652035197"/>
    <n v="1204515.45547327"/>
  </r>
  <r>
    <x v="0"/>
    <x v="0"/>
    <x v="1"/>
    <x v="7"/>
    <x v="14"/>
    <x v="54"/>
    <x v="4"/>
    <x v="7"/>
    <x v="77"/>
    <x v="0"/>
    <x v="2"/>
    <n v="419.56363678000798"/>
    <n v="612562.90969881206"/>
    <n v="2205226.4749157201"/>
  </r>
  <r>
    <x v="0"/>
    <x v="0"/>
    <x v="1"/>
    <x v="7"/>
    <x v="14"/>
    <x v="54"/>
    <x v="4"/>
    <x v="7"/>
    <x v="78"/>
    <x v="0"/>
    <x v="2"/>
    <n v="135.17098382864901"/>
    <n v="197349.63638982701"/>
    <n v="710458.69100337802"/>
  </r>
  <r>
    <x v="0"/>
    <x v="0"/>
    <x v="1"/>
    <x v="7"/>
    <x v="14"/>
    <x v="54"/>
    <x v="4"/>
    <x v="4"/>
    <x v="11"/>
    <x v="0"/>
    <x v="0"/>
    <n v="202.69575371293101"/>
    <n v="295935.80042087898"/>
    <n v="1065368.88151517"/>
  </r>
  <r>
    <x v="0"/>
    <x v="0"/>
    <x v="1"/>
    <x v="7"/>
    <x v="14"/>
    <x v="54"/>
    <x v="4"/>
    <x v="4"/>
    <x v="11"/>
    <x v="0"/>
    <x v="1"/>
    <n v="202.69575371293101"/>
    <n v="295935.80042087898"/>
    <n v="1065368.88151517"/>
  </r>
  <r>
    <x v="0"/>
    <x v="0"/>
    <x v="1"/>
    <x v="7"/>
    <x v="14"/>
    <x v="54"/>
    <x v="4"/>
    <x v="4"/>
    <x v="11"/>
    <x v="0"/>
    <x v="2"/>
    <n v="202.69575371293101"/>
    <n v="295935.80042087898"/>
    <n v="1065368.88151517"/>
  </r>
  <r>
    <x v="0"/>
    <x v="0"/>
    <x v="1"/>
    <x v="7"/>
    <x v="14"/>
    <x v="54"/>
    <x v="4"/>
    <x v="4"/>
    <x v="11"/>
    <x v="1"/>
    <x v="0"/>
    <n v="742.16252691627005"/>
    <n v="1083557.28929775"/>
    <n v="3900806.2414719202"/>
  </r>
  <r>
    <x v="0"/>
    <x v="0"/>
    <x v="1"/>
    <x v="7"/>
    <x v="14"/>
    <x v="54"/>
    <x v="4"/>
    <x v="4"/>
    <x v="11"/>
    <x v="1"/>
    <x v="1"/>
    <n v="742.16252691627005"/>
    <n v="1083557.28929775"/>
    <n v="3900806.2414719202"/>
  </r>
  <r>
    <x v="0"/>
    <x v="0"/>
    <x v="1"/>
    <x v="7"/>
    <x v="14"/>
    <x v="54"/>
    <x v="4"/>
    <x v="4"/>
    <x v="11"/>
    <x v="1"/>
    <x v="2"/>
    <n v="742.16252691627005"/>
    <n v="1083557.28929775"/>
    <n v="3900806.2414719202"/>
  </r>
  <r>
    <x v="0"/>
    <x v="0"/>
    <x v="1"/>
    <x v="7"/>
    <x v="14"/>
    <x v="54"/>
    <x v="5"/>
    <x v="5"/>
    <x v="12"/>
    <x v="0"/>
    <x v="0"/>
    <n v="228.60334216499101"/>
    <n v="333760.879560887"/>
    <n v="1201539.1664191899"/>
  </r>
  <r>
    <x v="0"/>
    <x v="0"/>
    <x v="1"/>
    <x v="7"/>
    <x v="14"/>
    <x v="54"/>
    <x v="5"/>
    <x v="5"/>
    <x v="12"/>
    <x v="0"/>
    <x v="1"/>
    <n v="199.50335187749999"/>
    <n v="291274.89374114998"/>
    <n v="1048589.6174681401"/>
  </r>
  <r>
    <x v="0"/>
    <x v="0"/>
    <x v="1"/>
    <x v="7"/>
    <x v="14"/>
    <x v="54"/>
    <x v="5"/>
    <x v="5"/>
    <x v="12"/>
    <x v="0"/>
    <x v="2"/>
    <n v="71.841209697433001"/>
    <n v="104888.166158252"/>
    <n v="377597.39816970797"/>
  </r>
  <r>
    <x v="0"/>
    <x v="0"/>
    <x v="1"/>
    <x v="7"/>
    <x v="14"/>
    <x v="54"/>
    <x v="5"/>
    <x v="5"/>
    <x v="12"/>
    <x v="1"/>
    <x v="0"/>
    <n v="280.07196468093201"/>
    <n v="408905.06843416003"/>
    <n v="1472058.24636298"/>
  </r>
  <r>
    <x v="0"/>
    <x v="0"/>
    <x v="1"/>
    <x v="7"/>
    <x v="14"/>
    <x v="54"/>
    <x v="5"/>
    <x v="5"/>
    <x v="12"/>
    <x v="1"/>
    <x v="1"/>
    <n v="347.15783765910101"/>
    <n v="506850.44298228697"/>
    <n v="1824661.5947362301"/>
  </r>
  <r>
    <x v="0"/>
    <x v="0"/>
    <x v="1"/>
    <x v="7"/>
    <x v="14"/>
    <x v="54"/>
    <x v="5"/>
    <x v="5"/>
    <x v="12"/>
    <x v="1"/>
    <x v="2"/>
    <n v="331.31544460497503"/>
    <n v="483720.54912326398"/>
    <n v="1741393.9768437501"/>
  </r>
  <r>
    <x v="0"/>
    <x v="0"/>
    <x v="1"/>
    <x v="7"/>
    <x v="14"/>
    <x v="82"/>
    <x v="2"/>
    <x v="2"/>
    <x v="216"/>
    <x v="1"/>
    <x v="0"/>
    <n v="-3.3486333945256099"/>
    <n v="-4889.0047560073899"/>
    <n v="-17600.4171216266"/>
  </r>
  <r>
    <x v="0"/>
    <x v="0"/>
    <x v="1"/>
    <x v="7"/>
    <x v="14"/>
    <x v="82"/>
    <x v="2"/>
    <x v="2"/>
    <x v="54"/>
    <x v="1"/>
    <x v="0"/>
    <n v="-1"/>
    <n v="-1460"/>
    <n v="-5256"/>
  </r>
  <r>
    <x v="0"/>
    <x v="0"/>
    <x v="1"/>
    <x v="7"/>
    <x v="14"/>
    <x v="82"/>
    <x v="2"/>
    <x v="2"/>
    <x v="54"/>
    <x v="1"/>
    <x v="1"/>
    <n v="-1"/>
    <n v="-1460"/>
    <n v="-5256"/>
  </r>
  <r>
    <x v="0"/>
    <x v="0"/>
    <x v="1"/>
    <x v="7"/>
    <x v="14"/>
    <x v="82"/>
    <x v="2"/>
    <x v="2"/>
    <x v="54"/>
    <x v="1"/>
    <x v="2"/>
    <n v="-1"/>
    <n v="-1460"/>
    <n v="-5256"/>
  </r>
  <r>
    <x v="0"/>
    <x v="0"/>
    <x v="1"/>
    <x v="7"/>
    <x v="14"/>
    <x v="82"/>
    <x v="1"/>
    <x v="1"/>
    <x v="64"/>
    <x v="0"/>
    <x v="0"/>
    <n v="0.1"/>
    <n v="146"/>
    <n v="525.6"/>
  </r>
  <r>
    <x v="0"/>
    <x v="0"/>
    <x v="1"/>
    <x v="7"/>
    <x v="14"/>
    <x v="82"/>
    <x v="1"/>
    <x v="1"/>
    <x v="64"/>
    <x v="0"/>
    <x v="1"/>
    <n v="0.1"/>
    <n v="146"/>
    <n v="525.6"/>
  </r>
  <r>
    <x v="0"/>
    <x v="0"/>
    <x v="1"/>
    <x v="7"/>
    <x v="14"/>
    <x v="82"/>
    <x v="1"/>
    <x v="1"/>
    <x v="64"/>
    <x v="0"/>
    <x v="2"/>
    <n v="0.1"/>
    <n v="146"/>
    <n v="525.6"/>
  </r>
  <r>
    <x v="0"/>
    <x v="0"/>
    <x v="1"/>
    <x v="7"/>
    <x v="14"/>
    <x v="82"/>
    <x v="1"/>
    <x v="1"/>
    <x v="64"/>
    <x v="1"/>
    <x v="0"/>
    <n v="0.1"/>
    <n v="146"/>
    <n v="525.6"/>
  </r>
  <r>
    <x v="0"/>
    <x v="0"/>
    <x v="1"/>
    <x v="7"/>
    <x v="14"/>
    <x v="82"/>
    <x v="1"/>
    <x v="1"/>
    <x v="64"/>
    <x v="1"/>
    <x v="1"/>
    <n v="0.1"/>
    <n v="146"/>
    <n v="525.6"/>
  </r>
  <r>
    <x v="0"/>
    <x v="0"/>
    <x v="1"/>
    <x v="7"/>
    <x v="14"/>
    <x v="82"/>
    <x v="1"/>
    <x v="1"/>
    <x v="64"/>
    <x v="1"/>
    <x v="2"/>
    <n v="0.1"/>
    <n v="146"/>
    <n v="525.6"/>
  </r>
  <r>
    <x v="0"/>
    <x v="0"/>
    <x v="1"/>
    <x v="7"/>
    <x v="15"/>
    <x v="55"/>
    <x v="1"/>
    <x v="1"/>
    <x v="26"/>
    <x v="0"/>
    <x v="0"/>
    <n v="206.93588251485801"/>
    <n v="302126.38847169298"/>
    <n v="1087654.9984980901"/>
  </r>
  <r>
    <x v="0"/>
    <x v="0"/>
    <x v="1"/>
    <x v="7"/>
    <x v="15"/>
    <x v="55"/>
    <x v="1"/>
    <x v="1"/>
    <x v="26"/>
    <x v="0"/>
    <x v="1"/>
    <n v="206.93588251485801"/>
    <n v="302126.38847169298"/>
    <n v="1087654.9984980901"/>
  </r>
  <r>
    <x v="0"/>
    <x v="0"/>
    <x v="1"/>
    <x v="7"/>
    <x v="15"/>
    <x v="55"/>
    <x v="1"/>
    <x v="1"/>
    <x v="26"/>
    <x v="0"/>
    <x v="2"/>
    <n v="206.93588251485801"/>
    <n v="302126.38847169298"/>
    <n v="1087654.9984980901"/>
  </r>
  <r>
    <x v="0"/>
    <x v="0"/>
    <x v="1"/>
    <x v="7"/>
    <x v="15"/>
    <x v="55"/>
    <x v="1"/>
    <x v="1"/>
    <x v="26"/>
    <x v="1"/>
    <x v="0"/>
    <n v="206.93588251485801"/>
    <n v="302126.38847169298"/>
    <n v="1087654.9984980901"/>
  </r>
  <r>
    <x v="0"/>
    <x v="0"/>
    <x v="1"/>
    <x v="7"/>
    <x v="15"/>
    <x v="55"/>
    <x v="1"/>
    <x v="1"/>
    <x v="26"/>
    <x v="1"/>
    <x v="1"/>
    <n v="206.93588251485801"/>
    <n v="302126.38847169298"/>
    <n v="1087654.9984980901"/>
  </r>
  <r>
    <x v="0"/>
    <x v="0"/>
    <x v="1"/>
    <x v="7"/>
    <x v="15"/>
    <x v="55"/>
    <x v="1"/>
    <x v="1"/>
    <x v="26"/>
    <x v="1"/>
    <x v="2"/>
    <n v="206.93588251485801"/>
    <n v="302126.38847169298"/>
    <n v="1087654.9984980901"/>
  </r>
  <r>
    <x v="0"/>
    <x v="0"/>
    <x v="1"/>
    <x v="7"/>
    <x v="15"/>
    <x v="55"/>
    <x v="4"/>
    <x v="7"/>
    <x v="71"/>
    <x v="0"/>
    <x v="0"/>
    <n v="154.193241885916"/>
    <n v="225122.133153437"/>
    <n v="810439.67935237498"/>
  </r>
  <r>
    <x v="0"/>
    <x v="0"/>
    <x v="1"/>
    <x v="7"/>
    <x v="15"/>
    <x v="55"/>
    <x v="4"/>
    <x v="7"/>
    <x v="71"/>
    <x v="0"/>
    <x v="1"/>
    <n v="154.193241885916"/>
    <n v="225122.133153437"/>
    <n v="810439.67935237498"/>
  </r>
  <r>
    <x v="0"/>
    <x v="0"/>
    <x v="1"/>
    <x v="7"/>
    <x v="15"/>
    <x v="55"/>
    <x v="4"/>
    <x v="7"/>
    <x v="71"/>
    <x v="0"/>
    <x v="2"/>
    <n v="154.193241885916"/>
    <n v="225122.133153437"/>
    <n v="810439.67935237498"/>
  </r>
  <r>
    <x v="0"/>
    <x v="0"/>
    <x v="1"/>
    <x v="7"/>
    <x v="15"/>
    <x v="55"/>
    <x v="4"/>
    <x v="7"/>
    <x v="71"/>
    <x v="1"/>
    <x v="0"/>
    <n v="154.193241885916"/>
    <n v="225122.133153437"/>
    <n v="810439.67935237498"/>
  </r>
  <r>
    <x v="0"/>
    <x v="0"/>
    <x v="1"/>
    <x v="7"/>
    <x v="15"/>
    <x v="55"/>
    <x v="4"/>
    <x v="7"/>
    <x v="71"/>
    <x v="1"/>
    <x v="1"/>
    <n v="154.193241885916"/>
    <n v="225122.133153437"/>
    <n v="810439.67935237498"/>
  </r>
  <r>
    <x v="0"/>
    <x v="0"/>
    <x v="1"/>
    <x v="7"/>
    <x v="15"/>
    <x v="55"/>
    <x v="4"/>
    <x v="7"/>
    <x v="71"/>
    <x v="1"/>
    <x v="2"/>
    <n v="154.193241885916"/>
    <n v="225122.133153437"/>
    <n v="810439.67935237498"/>
  </r>
  <r>
    <x v="0"/>
    <x v="0"/>
    <x v="1"/>
    <x v="7"/>
    <x v="15"/>
    <x v="55"/>
    <x v="4"/>
    <x v="7"/>
    <x v="72"/>
    <x v="0"/>
    <x v="0"/>
    <n v="598.193241885916"/>
    <n v="873362.13315343705"/>
    <n v="3144103.6793523701"/>
  </r>
  <r>
    <x v="0"/>
    <x v="0"/>
    <x v="1"/>
    <x v="7"/>
    <x v="15"/>
    <x v="55"/>
    <x v="4"/>
    <x v="7"/>
    <x v="72"/>
    <x v="0"/>
    <x v="1"/>
    <n v="598.193241885916"/>
    <n v="873362.13315343705"/>
    <n v="3144103.6793523701"/>
  </r>
  <r>
    <x v="0"/>
    <x v="0"/>
    <x v="1"/>
    <x v="7"/>
    <x v="15"/>
    <x v="55"/>
    <x v="4"/>
    <x v="7"/>
    <x v="72"/>
    <x v="0"/>
    <x v="2"/>
    <n v="598.193241885916"/>
    <n v="873362.13315343705"/>
    <n v="3144103.6793523701"/>
  </r>
  <r>
    <x v="0"/>
    <x v="0"/>
    <x v="1"/>
    <x v="7"/>
    <x v="15"/>
    <x v="55"/>
    <x v="4"/>
    <x v="7"/>
    <x v="72"/>
    <x v="1"/>
    <x v="0"/>
    <n v="598.193241885916"/>
    <n v="873362.13315343705"/>
    <n v="3144103.6793523701"/>
  </r>
  <r>
    <x v="0"/>
    <x v="0"/>
    <x v="1"/>
    <x v="7"/>
    <x v="15"/>
    <x v="55"/>
    <x v="4"/>
    <x v="7"/>
    <x v="72"/>
    <x v="1"/>
    <x v="1"/>
    <n v="598.193241885916"/>
    <n v="873362.13315343705"/>
    <n v="3144103.6793523701"/>
  </r>
  <r>
    <x v="0"/>
    <x v="0"/>
    <x v="1"/>
    <x v="7"/>
    <x v="15"/>
    <x v="55"/>
    <x v="4"/>
    <x v="7"/>
    <x v="72"/>
    <x v="1"/>
    <x v="2"/>
    <n v="598.193241885916"/>
    <n v="873362.13315343705"/>
    <n v="3144103.6793523701"/>
  </r>
  <r>
    <x v="0"/>
    <x v="0"/>
    <x v="1"/>
    <x v="7"/>
    <x v="15"/>
    <x v="55"/>
    <x v="4"/>
    <x v="7"/>
    <x v="73"/>
    <x v="0"/>
    <x v="0"/>
    <n v="598.193241885916"/>
    <n v="873362.13315343705"/>
    <n v="3144103.6793523701"/>
  </r>
  <r>
    <x v="0"/>
    <x v="0"/>
    <x v="1"/>
    <x v="7"/>
    <x v="15"/>
    <x v="55"/>
    <x v="4"/>
    <x v="7"/>
    <x v="73"/>
    <x v="0"/>
    <x v="1"/>
    <n v="598.193241885916"/>
    <n v="873362.13315343705"/>
    <n v="3144103.6793523701"/>
  </r>
  <r>
    <x v="0"/>
    <x v="0"/>
    <x v="1"/>
    <x v="7"/>
    <x v="15"/>
    <x v="55"/>
    <x v="4"/>
    <x v="7"/>
    <x v="73"/>
    <x v="0"/>
    <x v="2"/>
    <n v="598.193241885916"/>
    <n v="873362.13315343705"/>
    <n v="3144103.6793523701"/>
  </r>
  <r>
    <x v="0"/>
    <x v="0"/>
    <x v="1"/>
    <x v="7"/>
    <x v="15"/>
    <x v="55"/>
    <x v="4"/>
    <x v="7"/>
    <x v="73"/>
    <x v="1"/>
    <x v="0"/>
    <n v="598.193241885916"/>
    <n v="873362.13315343705"/>
    <n v="3144103.6793523701"/>
  </r>
  <r>
    <x v="0"/>
    <x v="0"/>
    <x v="1"/>
    <x v="7"/>
    <x v="15"/>
    <x v="55"/>
    <x v="4"/>
    <x v="7"/>
    <x v="73"/>
    <x v="1"/>
    <x v="1"/>
    <n v="598.193241885916"/>
    <n v="873362.13315343705"/>
    <n v="3144103.6793523701"/>
  </r>
  <r>
    <x v="0"/>
    <x v="0"/>
    <x v="1"/>
    <x v="7"/>
    <x v="15"/>
    <x v="55"/>
    <x v="4"/>
    <x v="7"/>
    <x v="73"/>
    <x v="1"/>
    <x v="2"/>
    <n v="598.193241885916"/>
    <n v="873362.13315343705"/>
    <n v="3144103.6793523701"/>
  </r>
  <r>
    <x v="0"/>
    <x v="0"/>
    <x v="1"/>
    <x v="7"/>
    <x v="15"/>
    <x v="55"/>
    <x v="4"/>
    <x v="7"/>
    <x v="74"/>
    <x v="0"/>
    <x v="0"/>
    <n v="331.505053309684"/>
    <n v="483997.37783213903"/>
    <n v="1742390.5601957"/>
  </r>
  <r>
    <x v="0"/>
    <x v="0"/>
    <x v="1"/>
    <x v="7"/>
    <x v="15"/>
    <x v="55"/>
    <x v="4"/>
    <x v="7"/>
    <x v="74"/>
    <x v="0"/>
    <x v="1"/>
    <n v="598.193241885916"/>
    <n v="873362.13315343705"/>
    <n v="3144103.6793523701"/>
  </r>
  <r>
    <x v="0"/>
    <x v="0"/>
    <x v="1"/>
    <x v="7"/>
    <x v="15"/>
    <x v="55"/>
    <x v="4"/>
    <x v="7"/>
    <x v="74"/>
    <x v="0"/>
    <x v="2"/>
    <n v="598.193241885916"/>
    <n v="873362.13315343705"/>
    <n v="3144103.6793523701"/>
  </r>
  <r>
    <x v="0"/>
    <x v="0"/>
    <x v="1"/>
    <x v="7"/>
    <x v="15"/>
    <x v="55"/>
    <x v="4"/>
    <x v="7"/>
    <x v="74"/>
    <x v="1"/>
    <x v="0"/>
    <n v="598.193241885916"/>
    <n v="873362.13315343705"/>
    <n v="3144103.6793523701"/>
  </r>
  <r>
    <x v="0"/>
    <x v="0"/>
    <x v="1"/>
    <x v="7"/>
    <x v="15"/>
    <x v="55"/>
    <x v="4"/>
    <x v="7"/>
    <x v="74"/>
    <x v="1"/>
    <x v="1"/>
    <n v="436.07634426075498"/>
    <n v="636671.46262070304"/>
    <n v="2292017.2654345301"/>
  </r>
  <r>
    <x v="0"/>
    <x v="0"/>
    <x v="1"/>
    <x v="7"/>
    <x v="15"/>
    <x v="55"/>
    <x v="4"/>
    <x v="7"/>
    <x v="74"/>
    <x v="1"/>
    <x v="2"/>
    <n v="9.3482443786295093"/>
    <n v="13648.436792799101"/>
    <n v="49134.3724540767"/>
  </r>
  <r>
    <x v="0"/>
    <x v="0"/>
    <x v="1"/>
    <x v="7"/>
    <x v="15"/>
    <x v="55"/>
    <x v="4"/>
    <x v="7"/>
    <x v="75"/>
    <x v="0"/>
    <x v="1"/>
    <n v="598.193241885916"/>
    <n v="873362.13315343705"/>
    <n v="3144103.6793523701"/>
  </r>
  <r>
    <x v="0"/>
    <x v="0"/>
    <x v="1"/>
    <x v="7"/>
    <x v="15"/>
    <x v="55"/>
    <x v="4"/>
    <x v="7"/>
    <x v="75"/>
    <x v="0"/>
    <x v="2"/>
    <n v="598.193241885916"/>
    <n v="873362.13315343705"/>
    <n v="3144103.6793523701"/>
  </r>
  <r>
    <x v="0"/>
    <x v="0"/>
    <x v="1"/>
    <x v="7"/>
    <x v="15"/>
    <x v="55"/>
    <x v="4"/>
    <x v="7"/>
    <x v="75"/>
    <x v="1"/>
    <x v="0"/>
    <n v="250.62867639433"/>
    <n v="365917.86753572198"/>
    <n v="1317304.3231285999"/>
  </r>
  <r>
    <x v="0"/>
    <x v="0"/>
    <x v="1"/>
    <x v="7"/>
    <x v="15"/>
    <x v="55"/>
    <x v="4"/>
    <x v="7"/>
    <x v="76"/>
    <x v="0"/>
    <x v="1"/>
    <n v="598.193241885916"/>
    <n v="873362.13315343705"/>
    <n v="3144103.6793523701"/>
  </r>
  <r>
    <x v="0"/>
    <x v="0"/>
    <x v="1"/>
    <x v="7"/>
    <x v="15"/>
    <x v="55"/>
    <x v="4"/>
    <x v="7"/>
    <x v="76"/>
    <x v="0"/>
    <x v="2"/>
    <n v="598.193241885916"/>
    <n v="873362.13315343705"/>
    <n v="3144103.6793523701"/>
  </r>
  <r>
    <x v="0"/>
    <x v="0"/>
    <x v="1"/>
    <x v="7"/>
    <x v="15"/>
    <x v="55"/>
    <x v="4"/>
    <x v="7"/>
    <x v="77"/>
    <x v="0"/>
    <x v="1"/>
    <n v="598.193241885916"/>
    <n v="873362.13315343705"/>
    <n v="3144103.6793523701"/>
  </r>
  <r>
    <x v="0"/>
    <x v="0"/>
    <x v="1"/>
    <x v="7"/>
    <x v="15"/>
    <x v="55"/>
    <x v="4"/>
    <x v="7"/>
    <x v="77"/>
    <x v="0"/>
    <x v="2"/>
    <n v="598.193241885916"/>
    <n v="873362.13315343705"/>
    <n v="3144103.6793523701"/>
  </r>
  <r>
    <x v="0"/>
    <x v="0"/>
    <x v="1"/>
    <x v="7"/>
    <x v="15"/>
    <x v="55"/>
    <x v="4"/>
    <x v="7"/>
    <x v="78"/>
    <x v="0"/>
    <x v="2"/>
    <n v="220.143713731199"/>
    <n v="321409.82204755"/>
    <n v="1157075.3593711799"/>
  </r>
  <r>
    <x v="0"/>
    <x v="0"/>
    <x v="1"/>
    <x v="7"/>
    <x v="15"/>
    <x v="55"/>
    <x v="4"/>
    <x v="7"/>
    <x v="116"/>
    <x v="0"/>
    <x v="0"/>
    <n v="444"/>
    <n v="648240"/>
    <n v="2333664"/>
  </r>
  <r>
    <x v="0"/>
    <x v="0"/>
    <x v="1"/>
    <x v="7"/>
    <x v="15"/>
    <x v="55"/>
    <x v="4"/>
    <x v="7"/>
    <x v="116"/>
    <x v="0"/>
    <x v="1"/>
    <n v="444"/>
    <n v="648240"/>
    <n v="2333664"/>
  </r>
  <r>
    <x v="0"/>
    <x v="0"/>
    <x v="1"/>
    <x v="7"/>
    <x v="15"/>
    <x v="55"/>
    <x v="4"/>
    <x v="7"/>
    <x v="116"/>
    <x v="0"/>
    <x v="2"/>
    <n v="444"/>
    <n v="648240"/>
    <n v="2333664"/>
  </r>
  <r>
    <x v="0"/>
    <x v="0"/>
    <x v="1"/>
    <x v="7"/>
    <x v="15"/>
    <x v="55"/>
    <x v="4"/>
    <x v="7"/>
    <x v="116"/>
    <x v="1"/>
    <x v="0"/>
    <n v="444"/>
    <n v="648240"/>
    <n v="2333664"/>
  </r>
  <r>
    <x v="0"/>
    <x v="0"/>
    <x v="1"/>
    <x v="7"/>
    <x v="15"/>
    <x v="55"/>
    <x v="4"/>
    <x v="7"/>
    <x v="116"/>
    <x v="1"/>
    <x v="1"/>
    <n v="444"/>
    <n v="648240"/>
    <n v="2333664"/>
  </r>
  <r>
    <x v="0"/>
    <x v="0"/>
    <x v="1"/>
    <x v="7"/>
    <x v="15"/>
    <x v="55"/>
    <x v="4"/>
    <x v="7"/>
    <x v="116"/>
    <x v="1"/>
    <x v="2"/>
    <n v="444"/>
    <n v="648240"/>
    <n v="2333664"/>
  </r>
  <r>
    <x v="0"/>
    <x v="0"/>
    <x v="1"/>
    <x v="7"/>
    <x v="15"/>
    <x v="55"/>
    <x v="4"/>
    <x v="4"/>
    <x v="11"/>
    <x v="0"/>
    <x v="0"/>
    <n v="482.62054913713501"/>
    <n v="704626.00174021698"/>
    <n v="2536653.6062647798"/>
  </r>
  <r>
    <x v="0"/>
    <x v="0"/>
    <x v="1"/>
    <x v="7"/>
    <x v="15"/>
    <x v="55"/>
    <x v="4"/>
    <x v="4"/>
    <x v="11"/>
    <x v="0"/>
    <x v="1"/>
    <n v="482.62054913713501"/>
    <n v="704626.00174021698"/>
    <n v="2536653.6062647798"/>
  </r>
  <r>
    <x v="0"/>
    <x v="0"/>
    <x v="1"/>
    <x v="7"/>
    <x v="15"/>
    <x v="55"/>
    <x v="4"/>
    <x v="4"/>
    <x v="11"/>
    <x v="0"/>
    <x v="2"/>
    <n v="482.62054913713501"/>
    <n v="704626.00174021698"/>
    <n v="2536653.6062647798"/>
  </r>
  <r>
    <x v="0"/>
    <x v="0"/>
    <x v="1"/>
    <x v="7"/>
    <x v="15"/>
    <x v="55"/>
    <x v="4"/>
    <x v="4"/>
    <x v="11"/>
    <x v="1"/>
    <x v="0"/>
    <n v="1784.8181044528901"/>
    <n v="2605834.4325012299"/>
    <n v="9381003.9570044093"/>
  </r>
  <r>
    <x v="0"/>
    <x v="0"/>
    <x v="1"/>
    <x v="7"/>
    <x v="15"/>
    <x v="55"/>
    <x v="4"/>
    <x v="4"/>
    <x v="11"/>
    <x v="1"/>
    <x v="1"/>
    <n v="1784.8181044528901"/>
    <n v="2605834.4325012299"/>
    <n v="9381003.9570044093"/>
  </r>
  <r>
    <x v="0"/>
    <x v="0"/>
    <x v="1"/>
    <x v="7"/>
    <x v="15"/>
    <x v="55"/>
    <x v="4"/>
    <x v="4"/>
    <x v="11"/>
    <x v="1"/>
    <x v="2"/>
    <n v="1784.8181044528901"/>
    <n v="2605834.4325012299"/>
    <n v="9381003.9570044093"/>
  </r>
  <r>
    <x v="0"/>
    <x v="0"/>
    <x v="1"/>
    <x v="7"/>
    <x v="15"/>
    <x v="55"/>
    <x v="5"/>
    <x v="5"/>
    <x v="13"/>
    <x v="0"/>
    <x v="0"/>
    <n v="74.150898499651106"/>
    <n v="108260.311809491"/>
    <n v="389737.122514166"/>
  </r>
  <r>
    <x v="0"/>
    <x v="0"/>
    <x v="1"/>
    <x v="7"/>
    <x v="15"/>
    <x v="55"/>
    <x v="5"/>
    <x v="5"/>
    <x v="13"/>
    <x v="0"/>
    <x v="1"/>
    <n v="61.510445870142199"/>
    <n v="89805.250970407593"/>
    <n v="323298.90349346702"/>
  </r>
  <r>
    <x v="0"/>
    <x v="0"/>
    <x v="1"/>
    <x v="7"/>
    <x v="15"/>
    <x v="55"/>
    <x v="5"/>
    <x v="5"/>
    <x v="13"/>
    <x v="0"/>
    <x v="2"/>
    <n v="68.715827502666301"/>
    <n v="100325.108153893"/>
    <n v="361170.38935401401"/>
  </r>
  <r>
    <x v="0"/>
    <x v="0"/>
    <x v="1"/>
    <x v="7"/>
    <x v="15"/>
    <x v="55"/>
    <x v="5"/>
    <x v="5"/>
    <x v="13"/>
    <x v="1"/>
    <x v="0"/>
    <n v="117.20248838080801"/>
    <n v="171115.63303597999"/>
    <n v="616016.27892952703"/>
  </r>
  <r>
    <x v="0"/>
    <x v="0"/>
    <x v="1"/>
    <x v="7"/>
    <x v="15"/>
    <x v="55"/>
    <x v="5"/>
    <x v="5"/>
    <x v="13"/>
    <x v="1"/>
    <x v="1"/>
    <n v="14.274997569827599"/>
    <n v="20841.4964519483"/>
    <n v="75029.387227013998"/>
  </r>
  <r>
    <x v="0"/>
    <x v="0"/>
    <x v="1"/>
    <x v="7"/>
    <x v="15"/>
    <x v="55"/>
    <x v="5"/>
    <x v="5"/>
    <x v="13"/>
    <x v="1"/>
    <x v="2"/>
    <n v="120.25767094402801"/>
    <n v="175576.199578281"/>
    <n v="632074.31848181004"/>
  </r>
  <r>
    <x v="0"/>
    <x v="0"/>
    <x v="1"/>
    <x v="7"/>
    <x v="15"/>
    <x v="56"/>
    <x v="2"/>
    <x v="2"/>
    <x v="176"/>
    <x v="0"/>
    <x v="0"/>
    <n v="-3.65896068284099"/>
    <n v="-5342.0825969478501"/>
    <n v="-19231.497349012301"/>
  </r>
  <r>
    <x v="0"/>
    <x v="0"/>
    <x v="1"/>
    <x v="7"/>
    <x v="15"/>
    <x v="56"/>
    <x v="2"/>
    <x v="2"/>
    <x v="176"/>
    <x v="0"/>
    <x v="1"/>
    <n v="-6.3563772972666204"/>
    <n v="-9280.3108540092599"/>
    <n v="-33409.1190744333"/>
  </r>
  <r>
    <x v="0"/>
    <x v="0"/>
    <x v="1"/>
    <x v="7"/>
    <x v="15"/>
    <x v="56"/>
    <x v="2"/>
    <x v="2"/>
    <x v="176"/>
    <x v="0"/>
    <x v="2"/>
    <n v="-1.9377223768568701"/>
    <n v="-2829.07467021103"/>
    <n v="-10184.668812759701"/>
  </r>
  <r>
    <x v="0"/>
    <x v="0"/>
    <x v="1"/>
    <x v="7"/>
    <x v="15"/>
    <x v="56"/>
    <x v="2"/>
    <x v="2"/>
    <x v="176"/>
    <x v="1"/>
    <x v="0"/>
    <n v="-6.3563772972666204"/>
    <n v="-9280.3108540092599"/>
    <n v="-33409.1190744333"/>
  </r>
  <r>
    <x v="0"/>
    <x v="0"/>
    <x v="1"/>
    <x v="7"/>
    <x v="15"/>
    <x v="56"/>
    <x v="2"/>
    <x v="2"/>
    <x v="176"/>
    <x v="1"/>
    <x v="1"/>
    <n v="-6.3563772972666204"/>
    <n v="-9280.3108540092599"/>
    <n v="-33409.1190744333"/>
  </r>
  <r>
    <x v="0"/>
    <x v="0"/>
    <x v="1"/>
    <x v="7"/>
    <x v="15"/>
    <x v="56"/>
    <x v="2"/>
    <x v="2"/>
    <x v="176"/>
    <x v="1"/>
    <x v="2"/>
    <n v="-6.3563772972666204"/>
    <n v="-9280.3108540092599"/>
    <n v="-33409.1190744333"/>
  </r>
  <r>
    <x v="0"/>
    <x v="0"/>
    <x v="1"/>
    <x v="7"/>
    <x v="15"/>
    <x v="56"/>
    <x v="1"/>
    <x v="1"/>
    <x v="64"/>
    <x v="0"/>
    <x v="0"/>
    <n v="4.5833333333333304"/>
    <n v="6691.6666666666597"/>
    <n v="24090"/>
  </r>
  <r>
    <x v="0"/>
    <x v="0"/>
    <x v="1"/>
    <x v="7"/>
    <x v="15"/>
    <x v="56"/>
    <x v="1"/>
    <x v="1"/>
    <x v="64"/>
    <x v="0"/>
    <x v="1"/>
    <n v="4.5833333333333304"/>
    <n v="6691.6666666666597"/>
    <n v="24090"/>
  </r>
  <r>
    <x v="0"/>
    <x v="0"/>
    <x v="1"/>
    <x v="7"/>
    <x v="15"/>
    <x v="56"/>
    <x v="1"/>
    <x v="1"/>
    <x v="64"/>
    <x v="0"/>
    <x v="2"/>
    <n v="4.5833333333333304"/>
    <n v="6691.6666666666597"/>
    <n v="24090"/>
  </r>
  <r>
    <x v="0"/>
    <x v="0"/>
    <x v="1"/>
    <x v="7"/>
    <x v="15"/>
    <x v="56"/>
    <x v="1"/>
    <x v="1"/>
    <x v="64"/>
    <x v="1"/>
    <x v="0"/>
    <n v="4.5833333333333304"/>
    <n v="6691.6666666666597"/>
    <n v="24090"/>
  </r>
  <r>
    <x v="0"/>
    <x v="0"/>
    <x v="1"/>
    <x v="7"/>
    <x v="15"/>
    <x v="56"/>
    <x v="1"/>
    <x v="1"/>
    <x v="64"/>
    <x v="1"/>
    <x v="1"/>
    <n v="4.5833333333333304"/>
    <n v="6691.6666666666597"/>
    <n v="24090"/>
  </r>
  <r>
    <x v="0"/>
    <x v="0"/>
    <x v="1"/>
    <x v="7"/>
    <x v="15"/>
    <x v="56"/>
    <x v="1"/>
    <x v="1"/>
    <x v="64"/>
    <x v="1"/>
    <x v="2"/>
    <n v="4.5833333333333304"/>
    <n v="6691.6666666666597"/>
    <n v="24090"/>
  </r>
  <r>
    <x v="0"/>
    <x v="0"/>
    <x v="1"/>
    <x v="8"/>
    <x v="16"/>
    <x v="57"/>
    <x v="0"/>
    <x v="1"/>
    <x v="119"/>
    <x v="0"/>
    <x v="0"/>
    <n v="48"/>
    <n v="70080"/>
    <n v="252288"/>
  </r>
  <r>
    <x v="0"/>
    <x v="0"/>
    <x v="1"/>
    <x v="8"/>
    <x v="16"/>
    <x v="57"/>
    <x v="0"/>
    <x v="1"/>
    <x v="119"/>
    <x v="0"/>
    <x v="1"/>
    <n v="48"/>
    <n v="70080"/>
    <n v="252288"/>
  </r>
  <r>
    <x v="0"/>
    <x v="0"/>
    <x v="1"/>
    <x v="8"/>
    <x v="16"/>
    <x v="57"/>
    <x v="0"/>
    <x v="1"/>
    <x v="119"/>
    <x v="0"/>
    <x v="2"/>
    <n v="48"/>
    <n v="70080"/>
    <n v="252288"/>
  </r>
  <r>
    <x v="0"/>
    <x v="0"/>
    <x v="1"/>
    <x v="8"/>
    <x v="16"/>
    <x v="57"/>
    <x v="0"/>
    <x v="1"/>
    <x v="120"/>
    <x v="0"/>
    <x v="0"/>
    <n v="272"/>
    <n v="397120"/>
    <n v="1429632"/>
  </r>
  <r>
    <x v="0"/>
    <x v="0"/>
    <x v="1"/>
    <x v="8"/>
    <x v="16"/>
    <x v="57"/>
    <x v="0"/>
    <x v="1"/>
    <x v="120"/>
    <x v="0"/>
    <x v="1"/>
    <n v="272"/>
    <n v="397120"/>
    <n v="1429632"/>
  </r>
  <r>
    <x v="0"/>
    <x v="0"/>
    <x v="1"/>
    <x v="8"/>
    <x v="16"/>
    <x v="57"/>
    <x v="0"/>
    <x v="1"/>
    <x v="120"/>
    <x v="0"/>
    <x v="2"/>
    <n v="272"/>
    <n v="397120"/>
    <n v="1429632"/>
  </r>
  <r>
    <x v="0"/>
    <x v="0"/>
    <x v="1"/>
    <x v="8"/>
    <x v="16"/>
    <x v="57"/>
    <x v="0"/>
    <x v="1"/>
    <x v="124"/>
    <x v="0"/>
    <x v="0"/>
    <n v="88"/>
    <n v="128480"/>
    <n v="462528"/>
  </r>
  <r>
    <x v="0"/>
    <x v="0"/>
    <x v="1"/>
    <x v="8"/>
    <x v="16"/>
    <x v="57"/>
    <x v="0"/>
    <x v="1"/>
    <x v="124"/>
    <x v="0"/>
    <x v="1"/>
    <n v="88"/>
    <n v="128480"/>
    <n v="462528"/>
  </r>
  <r>
    <x v="0"/>
    <x v="0"/>
    <x v="1"/>
    <x v="8"/>
    <x v="16"/>
    <x v="57"/>
    <x v="0"/>
    <x v="1"/>
    <x v="124"/>
    <x v="0"/>
    <x v="2"/>
    <n v="88"/>
    <n v="128480"/>
    <n v="462528"/>
  </r>
  <r>
    <x v="0"/>
    <x v="0"/>
    <x v="1"/>
    <x v="8"/>
    <x v="16"/>
    <x v="57"/>
    <x v="0"/>
    <x v="1"/>
    <x v="125"/>
    <x v="0"/>
    <x v="0"/>
    <n v="123"/>
    <n v="179580"/>
    <n v="646488"/>
  </r>
  <r>
    <x v="0"/>
    <x v="0"/>
    <x v="1"/>
    <x v="8"/>
    <x v="16"/>
    <x v="57"/>
    <x v="0"/>
    <x v="1"/>
    <x v="125"/>
    <x v="0"/>
    <x v="1"/>
    <n v="123"/>
    <n v="179580"/>
    <n v="646488"/>
  </r>
  <r>
    <x v="0"/>
    <x v="0"/>
    <x v="1"/>
    <x v="8"/>
    <x v="16"/>
    <x v="57"/>
    <x v="0"/>
    <x v="1"/>
    <x v="125"/>
    <x v="0"/>
    <x v="2"/>
    <n v="123"/>
    <n v="179580"/>
    <n v="646488"/>
  </r>
  <r>
    <x v="0"/>
    <x v="0"/>
    <x v="1"/>
    <x v="8"/>
    <x v="16"/>
    <x v="57"/>
    <x v="0"/>
    <x v="1"/>
    <x v="131"/>
    <x v="0"/>
    <x v="0"/>
    <n v="141"/>
    <n v="205860"/>
    <n v="741096"/>
  </r>
  <r>
    <x v="0"/>
    <x v="0"/>
    <x v="1"/>
    <x v="8"/>
    <x v="16"/>
    <x v="57"/>
    <x v="0"/>
    <x v="1"/>
    <x v="131"/>
    <x v="0"/>
    <x v="1"/>
    <n v="141"/>
    <n v="205860"/>
    <n v="741096"/>
  </r>
  <r>
    <x v="0"/>
    <x v="0"/>
    <x v="1"/>
    <x v="8"/>
    <x v="16"/>
    <x v="57"/>
    <x v="0"/>
    <x v="1"/>
    <x v="131"/>
    <x v="0"/>
    <x v="2"/>
    <n v="141"/>
    <n v="205860"/>
    <n v="741096"/>
  </r>
  <r>
    <x v="0"/>
    <x v="0"/>
    <x v="1"/>
    <x v="8"/>
    <x v="16"/>
    <x v="57"/>
    <x v="0"/>
    <x v="1"/>
    <x v="132"/>
    <x v="0"/>
    <x v="0"/>
    <n v="36"/>
    <n v="52560"/>
    <n v="189216"/>
  </r>
  <r>
    <x v="0"/>
    <x v="0"/>
    <x v="1"/>
    <x v="8"/>
    <x v="16"/>
    <x v="57"/>
    <x v="0"/>
    <x v="1"/>
    <x v="132"/>
    <x v="0"/>
    <x v="1"/>
    <n v="36"/>
    <n v="52560"/>
    <n v="189216"/>
  </r>
  <r>
    <x v="0"/>
    <x v="0"/>
    <x v="1"/>
    <x v="8"/>
    <x v="16"/>
    <x v="57"/>
    <x v="0"/>
    <x v="1"/>
    <x v="132"/>
    <x v="0"/>
    <x v="2"/>
    <n v="36"/>
    <n v="52560"/>
    <n v="189216"/>
  </r>
  <r>
    <x v="0"/>
    <x v="0"/>
    <x v="1"/>
    <x v="8"/>
    <x v="16"/>
    <x v="57"/>
    <x v="0"/>
    <x v="1"/>
    <x v="133"/>
    <x v="0"/>
    <x v="0"/>
    <n v="11"/>
    <n v="16060"/>
    <n v="57816"/>
  </r>
  <r>
    <x v="0"/>
    <x v="0"/>
    <x v="1"/>
    <x v="8"/>
    <x v="16"/>
    <x v="57"/>
    <x v="0"/>
    <x v="1"/>
    <x v="133"/>
    <x v="0"/>
    <x v="1"/>
    <n v="11"/>
    <n v="16060"/>
    <n v="57816"/>
  </r>
  <r>
    <x v="0"/>
    <x v="0"/>
    <x v="1"/>
    <x v="8"/>
    <x v="16"/>
    <x v="57"/>
    <x v="0"/>
    <x v="1"/>
    <x v="133"/>
    <x v="0"/>
    <x v="2"/>
    <n v="11"/>
    <n v="16060"/>
    <n v="57816"/>
  </r>
  <r>
    <x v="0"/>
    <x v="0"/>
    <x v="1"/>
    <x v="8"/>
    <x v="16"/>
    <x v="57"/>
    <x v="0"/>
    <x v="1"/>
    <x v="134"/>
    <x v="0"/>
    <x v="0"/>
    <n v="60"/>
    <n v="87600"/>
    <n v="315360"/>
  </r>
  <r>
    <x v="0"/>
    <x v="0"/>
    <x v="1"/>
    <x v="8"/>
    <x v="16"/>
    <x v="57"/>
    <x v="0"/>
    <x v="1"/>
    <x v="134"/>
    <x v="0"/>
    <x v="1"/>
    <n v="60"/>
    <n v="87600"/>
    <n v="315360"/>
  </r>
  <r>
    <x v="0"/>
    <x v="0"/>
    <x v="1"/>
    <x v="8"/>
    <x v="16"/>
    <x v="57"/>
    <x v="0"/>
    <x v="1"/>
    <x v="134"/>
    <x v="0"/>
    <x v="2"/>
    <n v="60"/>
    <n v="87600"/>
    <n v="315360"/>
  </r>
  <r>
    <x v="0"/>
    <x v="0"/>
    <x v="1"/>
    <x v="8"/>
    <x v="16"/>
    <x v="57"/>
    <x v="2"/>
    <x v="8"/>
    <x v="82"/>
    <x v="0"/>
    <x v="1"/>
    <n v="1471.3469228880299"/>
    <n v="2148166.5074165198"/>
    <n v="7733399.4266994698"/>
  </r>
  <r>
    <x v="0"/>
    <x v="0"/>
    <x v="1"/>
    <x v="8"/>
    <x v="16"/>
    <x v="57"/>
    <x v="2"/>
    <x v="8"/>
    <x v="82"/>
    <x v="0"/>
    <x v="2"/>
    <n v="2025.60487675328"/>
    <n v="2957383.1200597901"/>
    <n v="10646579.2322152"/>
  </r>
  <r>
    <x v="0"/>
    <x v="0"/>
    <x v="1"/>
    <x v="8"/>
    <x v="16"/>
    <x v="57"/>
    <x v="2"/>
    <x v="8"/>
    <x v="82"/>
    <x v="1"/>
    <x v="0"/>
    <n v="1619.36354969732"/>
    <n v="2364270.7825580901"/>
    <n v="8511374.8172091208"/>
  </r>
  <r>
    <x v="0"/>
    <x v="0"/>
    <x v="1"/>
    <x v="8"/>
    <x v="16"/>
    <x v="57"/>
    <x v="2"/>
    <x v="8"/>
    <x v="82"/>
    <x v="1"/>
    <x v="2"/>
    <n v="2025.60487675328"/>
    <n v="2957383.1200597901"/>
    <n v="10646579.2322152"/>
  </r>
  <r>
    <x v="0"/>
    <x v="0"/>
    <x v="1"/>
    <x v="8"/>
    <x v="16"/>
    <x v="57"/>
    <x v="1"/>
    <x v="0"/>
    <x v="137"/>
    <x v="0"/>
    <x v="0"/>
    <n v="13.6"/>
    <n v="19856"/>
    <n v="71481.600000000006"/>
  </r>
  <r>
    <x v="0"/>
    <x v="0"/>
    <x v="1"/>
    <x v="8"/>
    <x v="16"/>
    <x v="57"/>
    <x v="1"/>
    <x v="0"/>
    <x v="137"/>
    <x v="0"/>
    <x v="1"/>
    <n v="13.6"/>
    <n v="19856"/>
    <n v="71481.600000000006"/>
  </r>
  <r>
    <x v="0"/>
    <x v="0"/>
    <x v="1"/>
    <x v="8"/>
    <x v="16"/>
    <x v="57"/>
    <x v="1"/>
    <x v="0"/>
    <x v="137"/>
    <x v="0"/>
    <x v="2"/>
    <n v="13.6"/>
    <n v="19856"/>
    <n v="71481.600000000006"/>
  </r>
  <r>
    <x v="0"/>
    <x v="0"/>
    <x v="1"/>
    <x v="8"/>
    <x v="16"/>
    <x v="57"/>
    <x v="1"/>
    <x v="0"/>
    <x v="137"/>
    <x v="1"/>
    <x v="0"/>
    <n v="13.6"/>
    <n v="19856"/>
    <n v="71481.600000000006"/>
  </r>
  <r>
    <x v="0"/>
    <x v="0"/>
    <x v="1"/>
    <x v="8"/>
    <x v="16"/>
    <x v="57"/>
    <x v="1"/>
    <x v="0"/>
    <x v="137"/>
    <x v="1"/>
    <x v="1"/>
    <n v="13.6"/>
    <n v="19856"/>
    <n v="71481.600000000006"/>
  </r>
  <r>
    <x v="0"/>
    <x v="0"/>
    <x v="1"/>
    <x v="8"/>
    <x v="16"/>
    <x v="57"/>
    <x v="1"/>
    <x v="0"/>
    <x v="137"/>
    <x v="1"/>
    <x v="2"/>
    <n v="13.6"/>
    <n v="19856"/>
    <n v="71481.600000000006"/>
  </r>
  <r>
    <x v="0"/>
    <x v="0"/>
    <x v="1"/>
    <x v="8"/>
    <x v="16"/>
    <x v="57"/>
    <x v="1"/>
    <x v="1"/>
    <x v="168"/>
    <x v="0"/>
    <x v="0"/>
    <n v="1970.4176365788401"/>
    <n v="2876809.7494051098"/>
    <n v="10356515.097858399"/>
  </r>
  <r>
    <x v="0"/>
    <x v="0"/>
    <x v="1"/>
    <x v="8"/>
    <x v="16"/>
    <x v="57"/>
    <x v="1"/>
    <x v="1"/>
    <x v="168"/>
    <x v="0"/>
    <x v="1"/>
    <n v="1970.4176365788401"/>
    <n v="2876809.7494051098"/>
    <n v="10356515.097858399"/>
  </r>
  <r>
    <x v="0"/>
    <x v="0"/>
    <x v="1"/>
    <x v="8"/>
    <x v="16"/>
    <x v="57"/>
    <x v="1"/>
    <x v="1"/>
    <x v="168"/>
    <x v="0"/>
    <x v="2"/>
    <n v="1970.4176365788401"/>
    <n v="2876809.7494051098"/>
    <n v="10356515.097858399"/>
  </r>
  <r>
    <x v="0"/>
    <x v="0"/>
    <x v="1"/>
    <x v="8"/>
    <x v="16"/>
    <x v="57"/>
    <x v="1"/>
    <x v="1"/>
    <x v="168"/>
    <x v="1"/>
    <x v="0"/>
    <n v="1970.4176365788401"/>
    <n v="2876809.7494051098"/>
    <n v="10356515.097858399"/>
  </r>
  <r>
    <x v="0"/>
    <x v="0"/>
    <x v="1"/>
    <x v="8"/>
    <x v="16"/>
    <x v="57"/>
    <x v="1"/>
    <x v="1"/>
    <x v="168"/>
    <x v="1"/>
    <x v="1"/>
    <n v="1970.4176365788401"/>
    <n v="2876809.7494051098"/>
    <n v="10356515.097858399"/>
  </r>
  <r>
    <x v="0"/>
    <x v="0"/>
    <x v="1"/>
    <x v="8"/>
    <x v="16"/>
    <x v="57"/>
    <x v="1"/>
    <x v="1"/>
    <x v="168"/>
    <x v="1"/>
    <x v="2"/>
    <n v="1970.4176365788401"/>
    <n v="2876809.7494051098"/>
    <n v="10356515.097858399"/>
  </r>
  <r>
    <x v="0"/>
    <x v="0"/>
    <x v="1"/>
    <x v="8"/>
    <x v="16"/>
    <x v="57"/>
    <x v="15"/>
    <x v="1"/>
    <x v="217"/>
    <x v="0"/>
    <x v="0"/>
    <n v="127"/>
    <n v="185420"/>
    <n v="667512"/>
  </r>
  <r>
    <x v="0"/>
    <x v="0"/>
    <x v="1"/>
    <x v="8"/>
    <x v="16"/>
    <x v="57"/>
    <x v="15"/>
    <x v="1"/>
    <x v="217"/>
    <x v="0"/>
    <x v="1"/>
    <n v="127"/>
    <n v="185420"/>
    <n v="667512"/>
  </r>
  <r>
    <x v="0"/>
    <x v="0"/>
    <x v="1"/>
    <x v="8"/>
    <x v="16"/>
    <x v="57"/>
    <x v="15"/>
    <x v="1"/>
    <x v="217"/>
    <x v="0"/>
    <x v="2"/>
    <n v="127"/>
    <n v="185420"/>
    <n v="667512"/>
  </r>
  <r>
    <x v="0"/>
    <x v="0"/>
    <x v="1"/>
    <x v="8"/>
    <x v="16"/>
    <x v="57"/>
    <x v="15"/>
    <x v="1"/>
    <x v="218"/>
    <x v="0"/>
    <x v="0"/>
    <n v="32"/>
    <n v="46720"/>
    <n v="168192"/>
  </r>
  <r>
    <x v="0"/>
    <x v="0"/>
    <x v="1"/>
    <x v="8"/>
    <x v="16"/>
    <x v="57"/>
    <x v="15"/>
    <x v="1"/>
    <x v="218"/>
    <x v="0"/>
    <x v="1"/>
    <n v="32"/>
    <n v="46720"/>
    <n v="168192"/>
  </r>
  <r>
    <x v="0"/>
    <x v="0"/>
    <x v="1"/>
    <x v="8"/>
    <x v="16"/>
    <x v="57"/>
    <x v="15"/>
    <x v="1"/>
    <x v="218"/>
    <x v="0"/>
    <x v="2"/>
    <n v="32"/>
    <n v="46720"/>
    <n v="168192"/>
  </r>
  <r>
    <x v="0"/>
    <x v="0"/>
    <x v="1"/>
    <x v="8"/>
    <x v="16"/>
    <x v="57"/>
    <x v="15"/>
    <x v="1"/>
    <x v="219"/>
    <x v="0"/>
    <x v="0"/>
    <n v="120"/>
    <n v="175200"/>
    <n v="630720"/>
  </r>
  <r>
    <x v="0"/>
    <x v="0"/>
    <x v="1"/>
    <x v="8"/>
    <x v="16"/>
    <x v="57"/>
    <x v="15"/>
    <x v="1"/>
    <x v="219"/>
    <x v="0"/>
    <x v="1"/>
    <n v="120"/>
    <n v="175200"/>
    <n v="630720"/>
  </r>
  <r>
    <x v="0"/>
    <x v="0"/>
    <x v="1"/>
    <x v="8"/>
    <x v="16"/>
    <x v="57"/>
    <x v="15"/>
    <x v="1"/>
    <x v="219"/>
    <x v="0"/>
    <x v="2"/>
    <n v="120"/>
    <n v="175200"/>
    <n v="630720"/>
  </r>
  <r>
    <x v="0"/>
    <x v="0"/>
    <x v="1"/>
    <x v="8"/>
    <x v="16"/>
    <x v="57"/>
    <x v="17"/>
    <x v="1"/>
    <x v="220"/>
    <x v="0"/>
    <x v="0"/>
    <n v="32.799999999999997"/>
    <n v="47888"/>
    <n v="172396.79999999999"/>
  </r>
  <r>
    <x v="0"/>
    <x v="0"/>
    <x v="1"/>
    <x v="8"/>
    <x v="16"/>
    <x v="57"/>
    <x v="17"/>
    <x v="1"/>
    <x v="220"/>
    <x v="0"/>
    <x v="1"/>
    <n v="32.799999999999997"/>
    <n v="47888"/>
    <n v="172396.79999999999"/>
  </r>
  <r>
    <x v="0"/>
    <x v="0"/>
    <x v="1"/>
    <x v="8"/>
    <x v="16"/>
    <x v="57"/>
    <x v="17"/>
    <x v="1"/>
    <x v="220"/>
    <x v="0"/>
    <x v="2"/>
    <n v="32.799999999999997"/>
    <n v="47888"/>
    <n v="172396.79999999999"/>
  </r>
  <r>
    <x v="0"/>
    <x v="0"/>
    <x v="1"/>
    <x v="8"/>
    <x v="16"/>
    <x v="57"/>
    <x v="17"/>
    <x v="0"/>
    <x v="221"/>
    <x v="0"/>
    <x v="0"/>
    <n v="45.36"/>
    <n v="66225.600000000006"/>
    <n v="238412.16"/>
  </r>
  <r>
    <x v="0"/>
    <x v="0"/>
    <x v="1"/>
    <x v="8"/>
    <x v="16"/>
    <x v="57"/>
    <x v="17"/>
    <x v="0"/>
    <x v="221"/>
    <x v="0"/>
    <x v="1"/>
    <n v="48"/>
    <n v="70080"/>
    <n v="252288"/>
  </r>
  <r>
    <x v="0"/>
    <x v="0"/>
    <x v="1"/>
    <x v="8"/>
    <x v="16"/>
    <x v="57"/>
    <x v="17"/>
    <x v="0"/>
    <x v="221"/>
    <x v="0"/>
    <x v="2"/>
    <n v="48"/>
    <n v="70080"/>
    <n v="252288"/>
  </r>
  <r>
    <x v="0"/>
    <x v="0"/>
    <x v="1"/>
    <x v="8"/>
    <x v="16"/>
    <x v="57"/>
    <x v="3"/>
    <x v="3"/>
    <x v="10"/>
    <x v="0"/>
    <x v="2"/>
    <n v="1.77302262377423E-2"/>
    <n v="25.886130307103699"/>
    <n v="93.190069105573301"/>
  </r>
  <r>
    <x v="0"/>
    <x v="0"/>
    <x v="1"/>
    <x v="8"/>
    <x v="16"/>
    <x v="57"/>
    <x v="3"/>
    <x v="3"/>
    <x v="10"/>
    <x v="1"/>
    <x v="1"/>
    <n v="0.17149169514977999"/>
    <n v="250.377874918679"/>
    <n v="901.36034970724302"/>
  </r>
  <r>
    <x v="0"/>
    <x v="0"/>
    <x v="1"/>
    <x v="8"/>
    <x v="16"/>
    <x v="57"/>
    <x v="3"/>
    <x v="3"/>
    <x v="10"/>
    <x v="1"/>
    <x v="2"/>
    <n v="0.56275077059936796"/>
    <n v="821.61612507507698"/>
    <n v="2957.8180502702799"/>
  </r>
  <r>
    <x v="0"/>
    <x v="0"/>
    <x v="1"/>
    <x v="8"/>
    <x v="16"/>
    <x v="57"/>
    <x v="4"/>
    <x v="9"/>
    <x v="113"/>
    <x v="0"/>
    <x v="2"/>
    <n v="2.1579999999999999"/>
    <n v="3150.68"/>
    <n v="11342.448"/>
  </r>
  <r>
    <x v="0"/>
    <x v="0"/>
    <x v="1"/>
    <x v="8"/>
    <x v="16"/>
    <x v="57"/>
    <x v="5"/>
    <x v="5"/>
    <x v="12"/>
    <x v="0"/>
    <x v="0"/>
    <n v="608.10064440301505"/>
    <n v="887826.94082840194"/>
    <n v="3196176.9869822501"/>
  </r>
  <r>
    <x v="0"/>
    <x v="0"/>
    <x v="1"/>
    <x v="8"/>
    <x v="16"/>
    <x v="57"/>
    <x v="5"/>
    <x v="5"/>
    <x v="12"/>
    <x v="0"/>
    <x v="1"/>
    <n v="1042.4582475480299"/>
    <n v="1521989.04142012"/>
    <n v="5479160.5491124298"/>
  </r>
  <r>
    <x v="0"/>
    <x v="0"/>
    <x v="1"/>
    <x v="8"/>
    <x v="16"/>
    <x v="57"/>
    <x v="5"/>
    <x v="5"/>
    <x v="12"/>
    <x v="0"/>
    <x v="2"/>
    <n v="1672.2767721082901"/>
    <n v="2441524.08727811"/>
    <n v="8789486.7142011803"/>
  </r>
  <r>
    <x v="0"/>
    <x v="0"/>
    <x v="1"/>
    <x v="8"/>
    <x v="16"/>
    <x v="57"/>
    <x v="5"/>
    <x v="5"/>
    <x v="12"/>
    <x v="1"/>
    <x v="0"/>
    <n v="1476.8158506930399"/>
    <n v="2156151.1420118301"/>
    <n v="7762144.1112425998"/>
  </r>
  <r>
    <x v="0"/>
    <x v="0"/>
    <x v="1"/>
    <x v="8"/>
    <x v="16"/>
    <x v="57"/>
    <x v="5"/>
    <x v="5"/>
    <x v="12"/>
    <x v="1"/>
    <x v="1"/>
    <n v="3619.6466928750901"/>
    <n v="5284684.1715976298"/>
    <n v="19024863.0177515"/>
  </r>
  <r>
    <x v="0"/>
    <x v="0"/>
    <x v="1"/>
    <x v="8"/>
    <x v="16"/>
    <x v="57"/>
    <x v="5"/>
    <x v="5"/>
    <x v="12"/>
    <x v="1"/>
    <x v="2"/>
    <n v="1368.2264499067801"/>
    <n v="1997610.6168639101"/>
    <n v="7191398.2207100596"/>
  </r>
  <r>
    <x v="0"/>
    <x v="0"/>
    <x v="1"/>
    <x v="8"/>
    <x v="16"/>
    <x v="57"/>
    <x v="5"/>
    <x v="5"/>
    <x v="13"/>
    <x v="0"/>
    <x v="0"/>
    <n v="2417.97747828088"/>
    <n v="3530247.1182900802"/>
    <n v="12708889.6258443"/>
  </r>
  <r>
    <x v="0"/>
    <x v="0"/>
    <x v="1"/>
    <x v="8"/>
    <x v="16"/>
    <x v="57"/>
    <x v="5"/>
    <x v="5"/>
    <x v="13"/>
    <x v="0"/>
    <x v="1"/>
    <n v="4145.1042484815098"/>
    <n v="6051852.2027829997"/>
    <n v="21786667.930018801"/>
  </r>
  <r>
    <x v="0"/>
    <x v="0"/>
    <x v="1"/>
    <x v="8"/>
    <x v="16"/>
    <x v="57"/>
    <x v="5"/>
    <x v="5"/>
    <x v="13"/>
    <x v="0"/>
    <x v="2"/>
    <n v="6649.4380652724203"/>
    <n v="9708179.57529773"/>
    <n v="34949446.471071802"/>
  </r>
  <r>
    <x v="0"/>
    <x v="0"/>
    <x v="1"/>
    <x v="8"/>
    <x v="16"/>
    <x v="57"/>
    <x v="5"/>
    <x v="5"/>
    <x v="13"/>
    <x v="1"/>
    <x v="0"/>
    <n v="5872.2310186821296"/>
    <n v="8573457.2872759104"/>
    <n v="30864446.234193299"/>
  </r>
  <r>
    <x v="0"/>
    <x v="0"/>
    <x v="1"/>
    <x v="8"/>
    <x v="16"/>
    <x v="57"/>
    <x v="5"/>
    <x v="5"/>
    <x v="13"/>
    <x v="1"/>
    <x v="1"/>
    <n v="14392.7230850052"/>
    <n v="21013375.704107601"/>
    <n v="75648152.534787506"/>
  </r>
  <r>
    <x v="0"/>
    <x v="0"/>
    <x v="1"/>
    <x v="8"/>
    <x v="16"/>
    <x v="57"/>
    <x v="5"/>
    <x v="5"/>
    <x v="13"/>
    <x v="1"/>
    <x v="2"/>
    <n v="5440.4493261319803"/>
    <n v="7943056.0161526902"/>
    <n v="28595001.658149701"/>
  </r>
  <r>
    <x v="0"/>
    <x v="0"/>
    <x v="1"/>
    <x v="8"/>
    <x v="16"/>
    <x v="57"/>
    <x v="18"/>
    <x v="1"/>
    <x v="189"/>
    <x v="0"/>
    <x v="0"/>
    <n v="127.441923515982"/>
    <n v="186065.20833333401"/>
    <n v="669834.75000000105"/>
  </r>
  <r>
    <x v="0"/>
    <x v="0"/>
    <x v="1"/>
    <x v="8"/>
    <x v="16"/>
    <x v="57"/>
    <x v="18"/>
    <x v="1"/>
    <x v="189"/>
    <x v="0"/>
    <x v="1"/>
    <n v="127.441923515982"/>
    <n v="186065.20833333401"/>
    <n v="669834.75000000105"/>
  </r>
  <r>
    <x v="0"/>
    <x v="0"/>
    <x v="1"/>
    <x v="8"/>
    <x v="16"/>
    <x v="57"/>
    <x v="18"/>
    <x v="1"/>
    <x v="189"/>
    <x v="0"/>
    <x v="2"/>
    <n v="127.441923515982"/>
    <n v="186065.20833333401"/>
    <n v="669834.75000000105"/>
  </r>
  <r>
    <x v="0"/>
    <x v="0"/>
    <x v="1"/>
    <x v="8"/>
    <x v="16"/>
    <x v="57"/>
    <x v="18"/>
    <x v="1"/>
    <x v="189"/>
    <x v="1"/>
    <x v="0"/>
    <n v="127.441923515982"/>
    <n v="186065.20833333401"/>
    <n v="669834.75000000105"/>
  </r>
  <r>
    <x v="0"/>
    <x v="0"/>
    <x v="1"/>
    <x v="8"/>
    <x v="16"/>
    <x v="57"/>
    <x v="18"/>
    <x v="1"/>
    <x v="189"/>
    <x v="1"/>
    <x v="1"/>
    <n v="127.441923515982"/>
    <n v="186065.20833333401"/>
    <n v="669834.75000000105"/>
  </r>
  <r>
    <x v="0"/>
    <x v="0"/>
    <x v="1"/>
    <x v="8"/>
    <x v="16"/>
    <x v="57"/>
    <x v="18"/>
    <x v="1"/>
    <x v="189"/>
    <x v="1"/>
    <x v="2"/>
    <n v="127.441923515982"/>
    <n v="186065.20833333401"/>
    <n v="669834.75000000105"/>
  </r>
  <r>
    <x v="0"/>
    <x v="0"/>
    <x v="1"/>
    <x v="8"/>
    <x v="16"/>
    <x v="58"/>
    <x v="0"/>
    <x v="6"/>
    <x v="141"/>
    <x v="0"/>
    <x v="2"/>
    <n v="55.51"/>
    <n v="81044.600000000006"/>
    <n v="291760.56"/>
  </r>
  <r>
    <x v="0"/>
    <x v="0"/>
    <x v="1"/>
    <x v="8"/>
    <x v="16"/>
    <x v="58"/>
    <x v="10"/>
    <x v="6"/>
    <x v="69"/>
    <x v="0"/>
    <x v="0"/>
    <n v="2776"/>
    <n v="4052960"/>
    <n v="14590656"/>
  </r>
  <r>
    <x v="0"/>
    <x v="0"/>
    <x v="1"/>
    <x v="8"/>
    <x v="16"/>
    <x v="58"/>
    <x v="10"/>
    <x v="6"/>
    <x v="69"/>
    <x v="0"/>
    <x v="1"/>
    <n v="2776"/>
    <n v="4052960"/>
    <n v="14590656"/>
  </r>
  <r>
    <x v="0"/>
    <x v="0"/>
    <x v="1"/>
    <x v="8"/>
    <x v="16"/>
    <x v="58"/>
    <x v="10"/>
    <x v="6"/>
    <x v="69"/>
    <x v="0"/>
    <x v="2"/>
    <n v="2776"/>
    <n v="4052960"/>
    <n v="14590656"/>
  </r>
  <r>
    <x v="0"/>
    <x v="0"/>
    <x v="1"/>
    <x v="8"/>
    <x v="16"/>
    <x v="58"/>
    <x v="10"/>
    <x v="6"/>
    <x v="69"/>
    <x v="1"/>
    <x v="0"/>
    <n v="2776"/>
    <n v="4052960"/>
    <n v="14590656"/>
  </r>
  <r>
    <x v="0"/>
    <x v="0"/>
    <x v="1"/>
    <x v="8"/>
    <x v="16"/>
    <x v="58"/>
    <x v="10"/>
    <x v="6"/>
    <x v="69"/>
    <x v="1"/>
    <x v="1"/>
    <n v="2776"/>
    <n v="4052960"/>
    <n v="14590656"/>
  </r>
  <r>
    <x v="0"/>
    <x v="0"/>
    <x v="1"/>
    <x v="8"/>
    <x v="16"/>
    <x v="58"/>
    <x v="10"/>
    <x v="6"/>
    <x v="69"/>
    <x v="1"/>
    <x v="2"/>
    <n v="2776"/>
    <n v="4052960"/>
    <n v="14590656"/>
  </r>
  <r>
    <x v="0"/>
    <x v="0"/>
    <x v="1"/>
    <x v="8"/>
    <x v="16"/>
    <x v="58"/>
    <x v="4"/>
    <x v="4"/>
    <x v="11"/>
    <x v="0"/>
    <x v="0"/>
    <n v="114.500703232505"/>
    <n v="167171.02671945799"/>
    <n v="601815.69619004801"/>
  </r>
  <r>
    <x v="0"/>
    <x v="0"/>
    <x v="1"/>
    <x v="8"/>
    <x v="16"/>
    <x v="58"/>
    <x v="4"/>
    <x v="4"/>
    <x v="11"/>
    <x v="0"/>
    <x v="1"/>
    <n v="114.500703232505"/>
    <n v="167171.02671945799"/>
    <n v="601815.69619004801"/>
  </r>
  <r>
    <x v="0"/>
    <x v="0"/>
    <x v="1"/>
    <x v="8"/>
    <x v="16"/>
    <x v="58"/>
    <x v="4"/>
    <x v="4"/>
    <x v="11"/>
    <x v="0"/>
    <x v="2"/>
    <n v="114.500703232505"/>
    <n v="167171.02671945799"/>
    <n v="601815.69619004801"/>
  </r>
  <r>
    <x v="0"/>
    <x v="0"/>
    <x v="1"/>
    <x v="8"/>
    <x v="16"/>
    <x v="58"/>
    <x v="4"/>
    <x v="4"/>
    <x v="11"/>
    <x v="1"/>
    <x v="0"/>
    <n v="141.28696800037099"/>
    <n v="206278.97328054201"/>
    <n v="742604.30380995199"/>
  </r>
  <r>
    <x v="0"/>
    <x v="0"/>
    <x v="1"/>
    <x v="8"/>
    <x v="16"/>
    <x v="58"/>
    <x v="4"/>
    <x v="4"/>
    <x v="11"/>
    <x v="1"/>
    <x v="1"/>
    <n v="141.28696800037099"/>
    <n v="206278.97328054201"/>
    <n v="742604.30380995199"/>
  </r>
  <r>
    <x v="0"/>
    <x v="0"/>
    <x v="1"/>
    <x v="8"/>
    <x v="16"/>
    <x v="58"/>
    <x v="4"/>
    <x v="4"/>
    <x v="11"/>
    <x v="1"/>
    <x v="2"/>
    <n v="141.28696800037099"/>
    <n v="206278.97328054201"/>
    <n v="742604.30380995199"/>
  </r>
  <r>
    <x v="0"/>
    <x v="0"/>
    <x v="1"/>
    <x v="9"/>
    <x v="17"/>
    <x v="59"/>
    <x v="4"/>
    <x v="7"/>
    <x v="71"/>
    <x v="0"/>
    <x v="0"/>
    <n v="405.5"/>
    <n v="592030"/>
    <n v="2131308"/>
  </r>
  <r>
    <x v="0"/>
    <x v="0"/>
    <x v="1"/>
    <x v="9"/>
    <x v="17"/>
    <x v="59"/>
    <x v="4"/>
    <x v="7"/>
    <x v="71"/>
    <x v="0"/>
    <x v="1"/>
    <n v="405.5"/>
    <n v="592030"/>
    <n v="2131308"/>
  </r>
  <r>
    <x v="0"/>
    <x v="0"/>
    <x v="1"/>
    <x v="9"/>
    <x v="17"/>
    <x v="59"/>
    <x v="4"/>
    <x v="7"/>
    <x v="71"/>
    <x v="0"/>
    <x v="2"/>
    <n v="405.5"/>
    <n v="592030"/>
    <n v="2131308"/>
  </r>
  <r>
    <x v="0"/>
    <x v="0"/>
    <x v="1"/>
    <x v="9"/>
    <x v="17"/>
    <x v="59"/>
    <x v="4"/>
    <x v="7"/>
    <x v="71"/>
    <x v="1"/>
    <x v="0"/>
    <n v="405.5"/>
    <n v="592030"/>
    <n v="2131308"/>
  </r>
  <r>
    <x v="0"/>
    <x v="0"/>
    <x v="1"/>
    <x v="9"/>
    <x v="17"/>
    <x v="59"/>
    <x v="4"/>
    <x v="7"/>
    <x v="71"/>
    <x v="1"/>
    <x v="1"/>
    <n v="405.5"/>
    <n v="592030"/>
    <n v="2131308"/>
  </r>
  <r>
    <x v="0"/>
    <x v="0"/>
    <x v="1"/>
    <x v="9"/>
    <x v="17"/>
    <x v="59"/>
    <x v="4"/>
    <x v="7"/>
    <x v="71"/>
    <x v="1"/>
    <x v="2"/>
    <n v="405.5"/>
    <n v="592030"/>
    <n v="2131308"/>
  </r>
  <r>
    <x v="0"/>
    <x v="0"/>
    <x v="1"/>
    <x v="9"/>
    <x v="17"/>
    <x v="59"/>
    <x v="4"/>
    <x v="7"/>
    <x v="72"/>
    <x v="0"/>
    <x v="0"/>
    <n v="405.5"/>
    <n v="592030"/>
    <n v="2131308"/>
  </r>
  <r>
    <x v="0"/>
    <x v="0"/>
    <x v="1"/>
    <x v="9"/>
    <x v="17"/>
    <x v="59"/>
    <x v="4"/>
    <x v="7"/>
    <x v="72"/>
    <x v="0"/>
    <x v="1"/>
    <n v="405.5"/>
    <n v="592030"/>
    <n v="2131308"/>
  </r>
  <r>
    <x v="0"/>
    <x v="0"/>
    <x v="1"/>
    <x v="9"/>
    <x v="17"/>
    <x v="59"/>
    <x v="4"/>
    <x v="7"/>
    <x v="72"/>
    <x v="0"/>
    <x v="2"/>
    <n v="405.5"/>
    <n v="592030"/>
    <n v="2131308"/>
  </r>
  <r>
    <x v="0"/>
    <x v="0"/>
    <x v="1"/>
    <x v="9"/>
    <x v="17"/>
    <x v="59"/>
    <x v="4"/>
    <x v="7"/>
    <x v="72"/>
    <x v="1"/>
    <x v="0"/>
    <n v="405.5"/>
    <n v="592030"/>
    <n v="2131308"/>
  </r>
  <r>
    <x v="0"/>
    <x v="0"/>
    <x v="1"/>
    <x v="9"/>
    <x v="17"/>
    <x v="59"/>
    <x v="4"/>
    <x v="7"/>
    <x v="72"/>
    <x v="1"/>
    <x v="1"/>
    <n v="405.5"/>
    <n v="592030"/>
    <n v="2131308"/>
  </r>
  <r>
    <x v="0"/>
    <x v="0"/>
    <x v="1"/>
    <x v="9"/>
    <x v="17"/>
    <x v="59"/>
    <x v="4"/>
    <x v="7"/>
    <x v="72"/>
    <x v="1"/>
    <x v="2"/>
    <n v="405.5"/>
    <n v="592030"/>
    <n v="2131308"/>
  </r>
  <r>
    <x v="0"/>
    <x v="0"/>
    <x v="1"/>
    <x v="9"/>
    <x v="17"/>
    <x v="59"/>
    <x v="4"/>
    <x v="7"/>
    <x v="73"/>
    <x v="0"/>
    <x v="0"/>
    <n v="405.5"/>
    <n v="592030"/>
    <n v="2131308"/>
  </r>
  <r>
    <x v="0"/>
    <x v="0"/>
    <x v="1"/>
    <x v="9"/>
    <x v="17"/>
    <x v="59"/>
    <x v="4"/>
    <x v="7"/>
    <x v="73"/>
    <x v="0"/>
    <x v="1"/>
    <n v="405.5"/>
    <n v="592030"/>
    <n v="2131308"/>
  </r>
  <r>
    <x v="0"/>
    <x v="0"/>
    <x v="1"/>
    <x v="9"/>
    <x v="17"/>
    <x v="59"/>
    <x v="4"/>
    <x v="7"/>
    <x v="73"/>
    <x v="0"/>
    <x v="2"/>
    <n v="405.5"/>
    <n v="592030"/>
    <n v="2131308"/>
  </r>
  <r>
    <x v="0"/>
    <x v="0"/>
    <x v="1"/>
    <x v="9"/>
    <x v="17"/>
    <x v="59"/>
    <x v="4"/>
    <x v="7"/>
    <x v="73"/>
    <x v="1"/>
    <x v="0"/>
    <n v="48.515601653933601"/>
    <n v="70832.778414743007"/>
    <n v="254998.002293075"/>
  </r>
  <r>
    <x v="0"/>
    <x v="0"/>
    <x v="1"/>
    <x v="9"/>
    <x v="17"/>
    <x v="59"/>
    <x v="4"/>
    <x v="7"/>
    <x v="73"/>
    <x v="1"/>
    <x v="1"/>
    <n v="405.5"/>
    <n v="592030"/>
    <n v="2131308"/>
  </r>
  <r>
    <x v="0"/>
    <x v="0"/>
    <x v="1"/>
    <x v="9"/>
    <x v="17"/>
    <x v="59"/>
    <x v="4"/>
    <x v="7"/>
    <x v="74"/>
    <x v="0"/>
    <x v="1"/>
    <n v="405.5"/>
    <n v="592030"/>
    <n v="2131308"/>
  </r>
  <r>
    <x v="0"/>
    <x v="0"/>
    <x v="1"/>
    <x v="9"/>
    <x v="17"/>
    <x v="59"/>
    <x v="4"/>
    <x v="7"/>
    <x v="74"/>
    <x v="0"/>
    <x v="2"/>
    <n v="405.5"/>
    <n v="592030"/>
    <n v="2131308"/>
  </r>
  <r>
    <x v="0"/>
    <x v="0"/>
    <x v="1"/>
    <x v="9"/>
    <x v="17"/>
    <x v="59"/>
    <x v="4"/>
    <x v="7"/>
    <x v="75"/>
    <x v="0"/>
    <x v="1"/>
    <n v="405.5"/>
    <n v="592030"/>
    <n v="2131308"/>
  </r>
  <r>
    <x v="0"/>
    <x v="0"/>
    <x v="1"/>
    <x v="9"/>
    <x v="17"/>
    <x v="59"/>
    <x v="4"/>
    <x v="7"/>
    <x v="75"/>
    <x v="0"/>
    <x v="2"/>
    <n v="405.5"/>
    <n v="592030"/>
    <n v="2131308"/>
  </r>
  <r>
    <x v="0"/>
    <x v="0"/>
    <x v="1"/>
    <x v="9"/>
    <x v="17"/>
    <x v="59"/>
    <x v="4"/>
    <x v="7"/>
    <x v="76"/>
    <x v="0"/>
    <x v="1"/>
    <n v="405.5"/>
    <n v="592030"/>
    <n v="2131308"/>
  </r>
  <r>
    <x v="0"/>
    <x v="0"/>
    <x v="1"/>
    <x v="9"/>
    <x v="17"/>
    <x v="59"/>
    <x v="4"/>
    <x v="7"/>
    <x v="76"/>
    <x v="0"/>
    <x v="2"/>
    <n v="405.5"/>
    <n v="592030"/>
    <n v="2131308"/>
  </r>
  <r>
    <x v="0"/>
    <x v="0"/>
    <x v="1"/>
    <x v="9"/>
    <x v="17"/>
    <x v="59"/>
    <x v="4"/>
    <x v="7"/>
    <x v="77"/>
    <x v="0"/>
    <x v="2"/>
    <n v="141.69892819788299"/>
    <n v="206880.435168909"/>
    <n v="744769.56660807203"/>
  </r>
  <r>
    <x v="0"/>
    <x v="0"/>
    <x v="1"/>
    <x v="9"/>
    <x v="17"/>
    <x v="59"/>
    <x v="4"/>
    <x v="4"/>
    <x v="11"/>
    <x v="0"/>
    <x v="0"/>
    <n v="247.70224404727"/>
    <n v="361645.276309015"/>
    <n v="1301922.9947124501"/>
  </r>
  <r>
    <x v="0"/>
    <x v="0"/>
    <x v="1"/>
    <x v="9"/>
    <x v="17"/>
    <x v="59"/>
    <x v="4"/>
    <x v="4"/>
    <x v="11"/>
    <x v="0"/>
    <x v="1"/>
    <n v="247.70224404727"/>
    <n v="361645.276309015"/>
    <n v="1301922.9947124501"/>
  </r>
  <r>
    <x v="0"/>
    <x v="0"/>
    <x v="1"/>
    <x v="9"/>
    <x v="17"/>
    <x v="59"/>
    <x v="4"/>
    <x v="4"/>
    <x v="11"/>
    <x v="0"/>
    <x v="2"/>
    <n v="247.70224404727"/>
    <n v="361645.276309015"/>
    <n v="1301922.9947124501"/>
  </r>
  <r>
    <x v="0"/>
    <x v="0"/>
    <x v="1"/>
    <x v="9"/>
    <x v="17"/>
    <x v="59"/>
    <x v="4"/>
    <x v="4"/>
    <x v="11"/>
    <x v="1"/>
    <x v="0"/>
    <n v="906.95202044198004"/>
    <n v="1324149.94984529"/>
    <n v="4766939.8194430498"/>
  </r>
  <r>
    <x v="0"/>
    <x v="0"/>
    <x v="1"/>
    <x v="9"/>
    <x v="17"/>
    <x v="59"/>
    <x v="4"/>
    <x v="4"/>
    <x v="11"/>
    <x v="1"/>
    <x v="1"/>
    <n v="906.95202044198004"/>
    <n v="1324149.94984529"/>
    <n v="4766939.8194430498"/>
  </r>
  <r>
    <x v="0"/>
    <x v="0"/>
    <x v="1"/>
    <x v="9"/>
    <x v="17"/>
    <x v="59"/>
    <x v="4"/>
    <x v="4"/>
    <x v="11"/>
    <x v="1"/>
    <x v="2"/>
    <n v="906.95202044198004"/>
    <n v="1324149.94984529"/>
    <n v="4766939.8194430498"/>
  </r>
  <r>
    <x v="0"/>
    <x v="0"/>
    <x v="1"/>
    <x v="9"/>
    <x v="17"/>
    <x v="59"/>
    <x v="5"/>
    <x v="5"/>
    <x v="12"/>
    <x v="0"/>
    <x v="0"/>
    <n v="511.10922868436597"/>
    <n v="746219.47387917503"/>
    <n v="2686390.1059650299"/>
  </r>
  <r>
    <x v="0"/>
    <x v="0"/>
    <x v="1"/>
    <x v="9"/>
    <x v="17"/>
    <x v="59"/>
    <x v="5"/>
    <x v="5"/>
    <x v="12"/>
    <x v="0"/>
    <x v="1"/>
    <n v="391.996340624249"/>
    <n v="572314.65731140401"/>
    <n v="2060332.76632105"/>
  </r>
  <r>
    <x v="0"/>
    <x v="0"/>
    <x v="1"/>
    <x v="9"/>
    <x v="17"/>
    <x v="59"/>
    <x v="5"/>
    <x v="5"/>
    <x v="12"/>
    <x v="0"/>
    <x v="2"/>
    <n v="259.04587634225402"/>
    <n v="378206.97945968999"/>
    <n v="1361545.12605488"/>
  </r>
  <r>
    <x v="0"/>
    <x v="0"/>
    <x v="1"/>
    <x v="9"/>
    <x v="17"/>
    <x v="59"/>
    <x v="5"/>
    <x v="5"/>
    <x v="12"/>
    <x v="1"/>
    <x v="0"/>
    <n v="636.52473942937104"/>
    <n v="929326.11956688203"/>
    <n v="3345574.0304407701"/>
  </r>
  <r>
    <x v="0"/>
    <x v="0"/>
    <x v="1"/>
    <x v="9"/>
    <x v="17"/>
    <x v="59"/>
    <x v="5"/>
    <x v="5"/>
    <x v="12"/>
    <x v="1"/>
    <x v="1"/>
    <n v="811.07755756981999"/>
    <n v="1184173.23405194"/>
    <n v="4263023.64258698"/>
  </r>
  <r>
    <x v="0"/>
    <x v="0"/>
    <x v="1"/>
    <x v="9"/>
    <x v="17"/>
    <x v="59"/>
    <x v="5"/>
    <x v="5"/>
    <x v="12"/>
    <x v="1"/>
    <x v="2"/>
    <n v="805.46586830884303"/>
    <n v="1175980.16773091"/>
    <n v="4233528.60383128"/>
  </r>
  <r>
    <x v="0"/>
    <x v="0"/>
    <x v="1"/>
    <x v="9"/>
    <x v="17"/>
    <x v="60"/>
    <x v="2"/>
    <x v="2"/>
    <x v="36"/>
    <x v="0"/>
    <x v="0"/>
    <n v="-14.206794283402299"/>
    <n v="-20741.9196537674"/>
    <n v="-74670.910753562493"/>
  </r>
  <r>
    <x v="0"/>
    <x v="0"/>
    <x v="1"/>
    <x v="9"/>
    <x v="17"/>
    <x v="60"/>
    <x v="2"/>
    <x v="2"/>
    <x v="36"/>
    <x v="1"/>
    <x v="0"/>
    <n v="-14.206794283402299"/>
    <n v="-20741.9196537674"/>
    <n v="-74670.910753562493"/>
  </r>
  <r>
    <x v="0"/>
    <x v="0"/>
    <x v="1"/>
    <x v="9"/>
    <x v="17"/>
    <x v="60"/>
    <x v="2"/>
    <x v="2"/>
    <x v="36"/>
    <x v="1"/>
    <x v="1"/>
    <n v="-14.206794283402299"/>
    <n v="-20741.9196537674"/>
    <n v="-74670.910753562493"/>
  </r>
  <r>
    <x v="0"/>
    <x v="0"/>
    <x v="1"/>
    <x v="9"/>
    <x v="17"/>
    <x v="60"/>
    <x v="2"/>
    <x v="2"/>
    <x v="36"/>
    <x v="1"/>
    <x v="2"/>
    <n v="-14.206794283402299"/>
    <n v="-20741.9196537674"/>
    <n v="-74670.910753562493"/>
  </r>
  <r>
    <x v="0"/>
    <x v="0"/>
    <x v="1"/>
    <x v="9"/>
    <x v="17"/>
    <x v="60"/>
    <x v="1"/>
    <x v="1"/>
    <x v="26"/>
    <x v="0"/>
    <x v="0"/>
    <n v="95.999286532395701"/>
    <n v="140158.95833729801"/>
    <n v="504572.25001427199"/>
  </r>
  <r>
    <x v="0"/>
    <x v="0"/>
    <x v="1"/>
    <x v="9"/>
    <x v="17"/>
    <x v="60"/>
    <x v="1"/>
    <x v="1"/>
    <x v="26"/>
    <x v="0"/>
    <x v="1"/>
    <n v="95.999286532395701"/>
    <n v="140158.95833729801"/>
    <n v="504572.25001427199"/>
  </r>
  <r>
    <x v="0"/>
    <x v="0"/>
    <x v="1"/>
    <x v="9"/>
    <x v="17"/>
    <x v="60"/>
    <x v="1"/>
    <x v="1"/>
    <x v="26"/>
    <x v="0"/>
    <x v="2"/>
    <n v="95.999286532395701"/>
    <n v="140158.95833729801"/>
    <n v="504572.25001427199"/>
  </r>
  <r>
    <x v="0"/>
    <x v="0"/>
    <x v="1"/>
    <x v="9"/>
    <x v="17"/>
    <x v="60"/>
    <x v="1"/>
    <x v="1"/>
    <x v="26"/>
    <x v="1"/>
    <x v="0"/>
    <n v="95.999286532395701"/>
    <n v="140158.95833729801"/>
    <n v="504572.25001427199"/>
  </r>
  <r>
    <x v="0"/>
    <x v="0"/>
    <x v="1"/>
    <x v="9"/>
    <x v="17"/>
    <x v="60"/>
    <x v="1"/>
    <x v="1"/>
    <x v="26"/>
    <x v="1"/>
    <x v="1"/>
    <n v="95.999286532395701"/>
    <n v="140158.95833729801"/>
    <n v="504572.25001427199"/>
  </r>
  <r>
    <x v="0"/>
    <x v="0"/>
    <x v="1"/>
    <x v="9"/>
    <x v="17"/>
    <x v="60"/>
    <x v="1"/>
    <x v="1"/>
    <x v="26"/>
    <x v="1"/>
    <x v="2"/>
    <n v="95.999286532395701"/>
    <n v="140158.95833729801"/>
    <n v="504572.25001427199"/>
  </r>
  <r>
    <x v="0"/>
    <x v="0"/>
    <x v="1"/>
    <x v="9"/>
    <x v="17"/>
    <x v="60"/>
    <x v="1"/>
    <x v="1"/>
    <x v="168"/>
    <x v="0"/>
    <x v="0"/>
    <n v="8.8934532214098496"/>
    <n v="12984.441703258401"/>
    <n v="46743.990131730097"/>
  </r>
  <r>
    <x v="0"/>
    <x v="0"/>
    <x v="1"/>
    <x v="9"/>
    <x v="17"/>
    <x v="60"/>
    <x v="1"/>
    <x v="1"/>
    <x v="168"/>
    <x v="0"/>
    <x v="1"/>
    <n v="8.8934532214098496"/>
    <n v="12984.441703258401"/>
    <n v="46743.990131730097"/>
  </r>
  <r>
    <x v="0"/>
    <x v="0"/>
    <x v="1"/>
    <x v="9"/>
    <x v="17"/>
    <x v="60"/>
    <x v="1"/>
    <x v="1"/>
    <x v="168"/>
    <x v="0"/>
    <x v="2"/>
    <n v="8.8934532214098496"/>
    <n v="12984.441703258401"/>
    <n v="46743.990131730097"/>
  </r>
  <r>
    <x v="0"/>
    <x v="0"/>
    <x v="1"/>
    <x v="9"/>
    <x v="17"/>
    <x v="60"/>
    <x v="1"/>
    <x v="1"/>
    <x v="168"/>
    <x v="1"/>
    <x v="0"/>
    <n v="8.8934532214098496"/>
    <n v="12984.441703258401"/>
    <n v="46743.990131730097"/>
  </r>
  <r>
    <x v="0"/>
    <x v="0"/>
    <x v="1"/>
    <x v="9"/>
    <x v="17"/>
    <x v="60"/>
    <x v="1"/>
    <x v="1"/>
    <x v="168"/>
    <x v="1"/>
    <x v="1"/>
    <n v="8.8934532214098496"/>
    <n v="12984.441703258401"/>
    <n v="46743.990131730097"/>
  </r>
  <r>
    <x v="0"/>
    <x v="0"/>
    <x v="1"/>
    <x v="9"/>
    <x v="17"/>
    <x v="60"/>
    <x v="1"/>
    <x v="1"/>
    <x v="168"/>
    <x v="1"/>
    <x v="2"/>
    <n v="8.8934532214098496"/>
    <n v="12984.441703258401"/>
    <n v="46743.990131730097"/>
  </r>
  <r>
    <x v="0"/>
    <x v="0"/>
    <x v="1"/>
    <x v="9"/>
    <x v="17"/>
    <x v="61"/>
    <x v="2"/>
    <x v="2"/>
    <x v="176"/>
    <x v="0"/>
    <x v="0"/>
    <n v="-28.907398520992999"/>
    <n v="-42204.801840649699"/>
    <n v="-151937.28662633899"/>
  </r>
  <r>
    <x v="0"/>
    <x v="0"/>
    <x v="1"/>
    <x v="9"/>
    <x v="17"/>
    <x v="61"/>
    <x v="2"/>
    <x v="2"/>
    <x v="176"/>
    <x v="0"/>
    <x v="1"/>
    <n v="-28.907398520992999"/>
    <n v="-42204.801840649699"/>
    <n v="-151937.28662633899"/>
  </r>
  <r>
    <x v="0"/>
    <x v="0"/>
    <x v="1"/>
    <x v="9"/>
    <x v="17"/>
    <x v="61"/>
    <x v="2"/>
    <x v="2"/>
    <x v="176"/>
    <x v="0"/>
    <x v="2"/>
    <n v="-28.907398520992999"/>
    <n v="-42204.801840649699"/>
    <n v="-151937.28662633899"/>
  </r>
  <r>
    <x v="0"/>
    <x v="0"/>
    <x v="1"/>
    <x v="9"/>
    <x v="17"/>
    <x v="61"/>
    <x v="2"/>
    <x v="2"/>
    <x v="176"/>
    <x v="1"/>
    <x v="0"/>
    <n v="-28.907398520992999"/>
    <n v="-42204.801840649699"/>
    <n v="-151937.28662633899"/>
  </r>
  <r>
    <x v="0"/>
    <x v="0"/>
    <x v="1"/>
    <x v="9"/>
    <x v="17"/>
    <x v="61"/>
    <x v="2"/>
    <x v="2"/>
    <x v="176"/>
    <x v="1"/>
    <x v="1"/>
    <n v="-28.907398520992999"/>
    <n v="-42204.801840649699"/>
    <n v="-151937.28662633899"/>
  </r>
  <r>
    <x v="0"/>
    <x v="0"/>
    <x v="1"/>
    <x v="9"/>
    <x v="17"/>
    <x v="61"/>
    <x v="2"/>
    <x v="2"/>
    <x v="176"/>
    <x v="1"/>
    <x v="2"/>
    <n v="-28.907398520992999"/>
    <n v="-42204.801840649699"/>
    <n v="-151937.28662633899"/>
  </r>
  <r>
    <x v="0"/>
    <x v="0"/>
    <x v="1"/>
    <x v="9"/>
    <x v="17"/>
    <x v="61"/>
    <x v="1"/>
    <x v="1"/>
    <x v="64"/>
    <x v="0"/>
    <x v="0"/>
    <n v="14.04"/>
    <n v="20498.400000000001"/>
    <n v="73794.240000000005"/>
  </r>
  <r>
    <x v="0"/>
    <x v="0"/>
    <x v="1"/>
    <x v="9"/>
    <x v="17"/>
    <x v="61"/>
    <x v="1"/>
    <x v="1"/>
    <x v="64"/>
    <x v="0"/>
    <x v="1"/>
    <n v="14.04"/>
    <n v="20498.400000000001"/>
    <n v="73794.240000000005"/>
  </r>
  <r>
    <x v="0"/>
    <x v="0"/>
    <x v="1"/>
    <x v="9"/>
    <x v="17"/>
    <x v="61"/>
    <x v="1"/>
    <x v="1"/>
    <x v="64"/>
    <x v="0"/>
    <x v="2"/>
    <n v="14.04"/>
    <n v="20498.400000000001"/>
    <n v="73794.240000000005"/>
  </r>
  <r>
    <x v="0"/>
    <x v="0"/>
    <x v="1"/>
    <x v="9"/>
    <x v="17"/>
    <x v="61"/>
    <x v="1"/>
    <x v="1"/>
    <x v="64"/>
    <x v="1"/>
    <x v="0"/>
    <n v="14.04"/>
    <n v="20498.400000000001"/>
    <n v="73794.240000000005"/>
  </r>
  <r>
    <x v="0"/>
    <x v="0"/>
    <x v="1"/>
    <x v="9"/>
    <x v="17"/>
    <x v="61"/>
    <x v="1"/>
    <x v="1"/>
    <x v="64"/>
    <x v="1"/>
    <x v="1"/>
    <n v="14.04"/>
    <n v="20498.400000000001"/>
    <n v="73794.240000000005"/>
  </r>
  <r>
    <x v="0"/>
    <x v="0"/>
    <x v="1"/>
    <x v="9"/>
    <x v="17"/>
    <x v="61"/>
    <x v="1"/>
    <x v="1"/>
    <x v="64"/>
    <x v="1"/>
    <x v="2"/>
    <n v="14.04"/>
    <n v="20498.400000000001"/>
    <n v="73794.240000000005"/>
  </r>
  <r>
    <x v="0"/>
    <x v="0"/>
    <x v="1"/>
    <x v="9"/>
    <x v="17"/>
    <x v="62"/>
    <x v="2"/>
    <x v="2"/>
    <x v="7"/>
    <x v="1"/>
    <x v="0"/>
    <n v="-30.388389148175801"/>
    <n v="-44367.048156336597"/>
    <n v="-159721.37336281201"/>
  </r>
  <r>
    <x v="0"/>
    <x v="0"/>
    <x v="1"/>
    <x v="9"/>
    <x v="17"/>
    <x v="62"/>
    <x v="2"/>
    <x v="2"/>
    <x v="7"/>
    <x v="1"/>
    <x v="1"/>
    <n v="-30.388389148175801"/>
    <n v="-44367.048156336699"/>
    <n v="-159721.37336281201"/>
  </r>
  <r>
    <x v="0"/>
    <x v="0"/>
    <x v="1"/>
    <x v="9"/>
    <x v="17"/>
    <x v="62"/>
    <x v="2"/>
    <x v="2"/>
    <x v="7"/>
    <x v="1"/>
    <x v="2"/>
    <n v="-30.388389148175801"/>
    <n v="-44367.048156336699"/>
    <n v="-159721.37336281201"/>
  </r>
  <r>
    <x v="0"/>
    <x v="0"/>
    <x v="1"/>
    <x v="9"/>
    <x v="17"/>
    <x v="62"/>
    <x v="18"/>
    <x v="1"/>
    <x v="202"/>
    <x v="0"/>
    <x v="0"/>
    <n v="0.70751396081713702"/>
    <n v="1032.97038279302"/>
    <n v="3718.6933780548702"/>
  </r>
  <r>
    <x v="0"/>
    <x v="0"/>
    <x v="1"/>
    <x v="9"/>
    <x v="17"/>
    <x v="62"/>
    <x v="18"/>
    <x v="1"/>
    <x v="202"/>
    <x v="0"/>
    <x v="1"/>
    <n v="1.4498139608171401"/>
    <n v="2116.72838279302"/>
    <n v="7620.2221780548698"/>
  </r>
  <r>
    <x v="0"/>
    <x v="0"/>
    <x v="1"/>
    <x v="9"/>
    <x v="17"/>
    <x v="62"/>
    <x v="18"/>
    <x v="1"/>
    <x v="202"/>
    <x v="0"/>
    <x v="2"/>
    <n v="1.0501139608171399"/>
    <n v="1533.1663827930199"/>
    <n v="5519.39897805487"/>
  </r>
  <r>
    <x v="0"/>
    <x v="0"/>
    <x v="1"/>
    <x v="9"/>
    <x v="18"/>
    <x v="63"/>
    <x v="4"/>
    <x v="7"/>
    <x v="71"/>
    <x v="0"/>
    <x v="0"/>
    <n v="407.485221835787"/>
    <n v="594928.42388024903"/>
    <n v="2141742.3259689002"/>
  </r>
  <r>
    <x v="0"/>
    <x v="0"/>
    <x v="1"/>
    <x v="9"/>
    <x v="18"/>
    <x v="63"/>
    <x v="4"/>
    <x v="7"/>
    <x v="71"/>
    <x v="0"/>
    <x v="1"/>
    <n v="407.485221835787"/>
    <n v="594928.42388024903"/>
    <n v="2141742.3259689002"/>
  </r>
  <r>
    <x v="0"/>
    <x v="0"/>
    <x v="1"/>
    <x v="9"/>
    <x v="18"/>
    <x v="63"/>
    <x v="4"/>
    <x v="7"/>
    <x v="71"/>
    <x v="0"/>
    <x v="2"/>
    <n v="407.485221835787"/>
    <n v="594928.42388024903"/>
    <n v="2141742.3259689002"/>
  </r>
  <r>
    <x v="0"/>
    <x v="0"/>
    <x v="1"/>
    <x v="9"/>
    <x v="18"/>
    <x v="63"/>
    <x v="4"/>
    <x v="7"/>
    <x v="71"/>
    <x v="1"/>
    <x v="0"/>
    <n v="407.485221835787"/>
    <n v="594928.42388024903"/>
    <n v="2141742.3259689002"/>
  </r>
  <r>
    <x v="0"/>
    <x v="0"/>
    <x v="1"/>
    <x v="9"/>
    <x v="18"/>
    <x v="63"/>
    <x v="4"/>
    <x v="7"/>
    <x v="71"/>
    <x v="1"/>
    <x v="1"/>
    <n v="407.485221835787"/>
    <n v="594928.42388024903"/>
    <n v="2141742.3259689002"/>
  </r>
  <r>
    <x v="0"/>
    <x v="0"/>
    <x v="1"/>
    <x v="9"/>
    <x v="18"/>
    <x v="63"/>
    <x v="4"/>
    <x v="7"/>
    <x v="71"/>
    <x v="1"/>
    <x v="2"/>
    <n v="407.485221835787"/>
    <n v="594928.42388024903"/>
    <n v="2141742.3259689002"/>
  </r>
  <r>
    <x v="0"/>
    <x v="0"/>
    <x v="1"/>
    <x v="9"/>
    <x v="18"/>
    <x v="63"/>
    <x v="4"/>
    <x v="7"/>
    <x v="72"/>
    <x v="0"/>
    <x v="0"/>
    <n v="515.485221835787"/>
    <n v="752608.42388024903"/>
    <n v="2709390.3259689002"/>
  </r>
  <r>
    <x v="0"/>
    <x v="0"/>
    <x v="1"/>
    <x v="9"/>
    <x v="18"/>
    <x v="63"/>
    <x v="4"/>
    <x v="7"/>
    <x v="72"/>
    <x v="0"/>
    <x v="1"/>
    <n v="515.485221835787"/>
    <n v="752608.42388024903"/>
    <n v="2709390.3259689002"/>
  </r>
  <r>
    <x v="0"/>
    <x v="0"/>
    <x v="1"/>
    <x v="9"/>
    <x v="18"/>
    <x v="63"/>
    <x v="4"/>
    <x v="7"/>
    <x v="72"/>
    <x v="0"/>
    <x v="2"/>
    <n v="515.485221835787"/>
    <n v="752608.42388024903"/>
    <n v="2709390.3259689002"/>
  </r>
  <r>
    <x v="0"/>
    <x v="0"/>
    <x v="1"/>
    <x v="9"/>
    <x v="18"/>
    <x v="63"/>
    <x v="4"/>
    <x v="7"/>
    <x v="72"/>
    <x v="1"/>
    <x v="0"/>
    <n v="515.485221835787"/>
    <n v="752608.42388024903"/>
    <n v="2709390.3259689002"/>
  </r>
  <r>
    <x v="0"/>
    <x v="0"/>
    <x v="1"/>
    <x v="9"/>
    <x v="18"/>
    <x v="63"/>
    <x v="4"/>
    <x v="7"/>
    <x v="72"/>
    <x v="1"/>
    <x v="1"/>
    <n v="515.485221835787"/>
    <n v="752608.42388024903"/>
    <n v="2709390.3259689002"/>
  </r>
  <r>
    <x v="0"/>
    <x v="0"/>
    <x v="1"/>
    <x v="9"/>
    <x v="18"/>
    <x v="63"/>
    <x v="4"/>
    <x v="7"/>
    <x v="72"/>
    <x v="1"/>
    <x v="2"/>
    <n v="515.485221835787"/>
    <n v="752608.42388024903"/>
    <n v="2709390.3259689002"/>
  </r>
  <r>
    <x v="0"/>
    <x v="0"/>
    <x v="1"/>
    <x v="9"/>
    <x v="18"/>
    <x v="63"/>
    <x v="4"/>
    <x v="7"/>
    <x v="73"/>
    <x v="0"/>
    <x v="1"/>
    <n v="515.485221835787"/>
    <n v="752608.42388024903"/>
    <n v="2709390.3259689002"/>
  </r>
  <r>
    <x v="0"/>
    <x v="0"/>
    <x v="1"/>
    <x v="9"/>
    <x v="18"/>
    <x v="63"/>
    <x v="4"/>
    <x v="7"/>
    <x v="73"/>
    <x v="0"/>
    <x v="2"/>
    <n v="515.485221835787"/>
    <n v="752608.42388024903"/>
    <n v="2709390.3259689002"/>
  </r>
  <r>
    <x v="0"/>
    <x v="0"/>
    <x v="1"/>
    <x v="9"/>
    <x v="18"/>
    <x v="63"/>
    <x v="4"/>
    <x v="7"/>
    <x v="73"/>
    <x v="1"/>
    <x v="0"/>
    <n v="515.485221835787"/>
    <n v="752608.42388024903"/>
    <n v="2709390.3259689002"/>
  </r>
  <r>
    <x v="0"/>
    <x v="0"/>
    <x v="1"/>
    <x v="9"/>
    <x v="18"/>
    <x v="63"/>
    <x v="4"/>
    <x v="7"/>
    <x v="73"/>
    <x v="1"/>
    <x v="1"/>
    <n v="515.485221835787"/>
    <n v="752608.42388024903"/>
    <n v="2709390.3259689002"/>
  </r>
  <r>
    <x v="0"/>
    <x v="0"/>
    <x v="1"/>
    <x v="9"/>
    <x v="18"/>
    <x v="63"/>
    <x v="4"/>
    <x v="7"/>
    <x v="73"/>
    <x v="1"/>
    <x v="2"/>
    <n v="515.485221835787"/>
    <n v="752608.42388024903"/>
    <n v="2709390.3259689002"/>
  </r>
  <r>
    <x v="0"/>
    <x v="0"/>
    <x v="1"/>
    <x v="9"/>
    <x v="18"/>
    <x v="63"/>
    <x v="4"/>
    <x v="7"/>
    <x v="74"/>
    <x v="0"/>
    <x v="1"/>
    <n v="515.485221835787"/>
    <n v="752608.42388024903"/>
    <n v="2709390.3259689002"/>
  </r>
  <r>
    <x v="0"/>
    <x v="0"/>
    <x v="1"/>
    <x v="9"/>
    <x v="18"/>
    <x v="63"/>
    <x v="4"/>
    <x v="7"/>
    <x v="74"/>
    <x v="0"/>
    <x v="2"/>
    <n v="515.485221835787"/>
    <n v="752608.42388024903"/>
    <n v="2709390.3259689002"/>
  </r>
  <r>
    <x v="0"/>
    <x v="0"/>
    <x v="1"/>
    <x v="9"/>
    <x v="18"/>
    <x v="63"/>
    <x v="4"/>
    <x v="7"/>
    <x v="74"/>
    <x v="1"/>
    <x v="0"/>
    <n v="515.485221835787"/>
    <n v="752608.42388024903"/>
    <n v="2709390.3259689002"/>
  </r>
  <r>
    <x v="0"/>
    <x v="0"/>
    <x v="1"/>
    <x v="9"/>
    <x v="18"/>
    <x v="63"/>
    <x v="4"/>
    <x v="7"/>
    <x v="74"/>
    <x v="1"/>
    <x v="1"/>
    <n v="515.485221835787"/>
    <n v="752608.42388024903"/>
    <n v="2709390.3259689002"/>
  </r>
  <r>
    <x v="0"/>
    <x v="0"/>
    <x v="1"/>
    <x v="9"/>
    <x v="18"/>
    <x v="63"/>
    <x v="4"/>
    <x v="7"/>
    <x v="74"/>
    <x v="1"/>
    <x v="2"/>
    <n v="515.485221835787"/>
    <n v="752608.42388024903"/>
    <n v="2709390.3259689002"/>
  </r>
  <r>
    <x v="0"/>
    <x v="0"/>
    <x v="1"/>
    <x v="9"/>
    <x v="18"/>
    <x v="63"/>
    <x v="4"/>
    <x v="7"/>
    <x v="75"/>
    <x v="0"/>
    <x v="1"/>
    <n v="515.485221835787"/>
    <n v="752608.42388024903"/>
    <n v="2709390.3259689002"/>
  </r>
  <r>
    <x v="0"/>
    <x v="0"/>
    <x v="1"/>
    <x v="9"/>
    <x v="18"/>
    <x v="63"/>
    <x v="4"/>
    <x v="7"/>
    <x v="75"/>
    <x v="0"/>
    <x v="2"/>
    <n v="515.485221835787"/>
    <n v="752608.42388024903"/>
    <n v="2709390.3259689002"/>
  </r>
  <r>
    <x v="0"/>
    <x v="0"/>
    <x v="1"/>
    <x v="9"/>
    <x v="18"/>
    <x v="63"/>
    <x v="4"/>
    <x v="7"/>
    <x v="75"/>
    <x v="1"/>
    <x v="0"/>
    <n v="515.485221835787"/>
    <n v="752608.42388024903"/>
    <n v="2709390.3259689002"/>
  </r>
  <r>
    <x v="0"/>
    <x v="0"/>
    <x v="1"/>
    <x v="9"/>
    <x v="18"/>
    <x v="63"/>
    <x v="4"/>
    <x v="7"/>
    <x v="75"/>
    <x v="1"/>
    <x v="1"/>
    <n v="515.485221835787"/>
    <n v="752608.42388024903"/>
    <n v="2709390.3259689002"/>
  </r>
  <r>
    <x v="0"/>
    <x v="0"/>
    <x v="1"/>
    <x v="9"/>
    <x v="18"/>
    <x v="63"/>
    <x v="4"/>
    <x v="7"/>
    <x v="75"/>
    <x v="1"/>
    <x v="2"/>
    <n v="515.485221835787"/>
    <n v="752608.42388024903"/>
    <n v="2709390.3259689002"/>
  </r>
  <r>
    <x v="0"/>
    <x v="0"/>
    <x v="1"/>
    <x v="9"/>
    <x v="18"/>
    <x v="63"/>
    <x v="4"/>
    <x v="7"/>
    <x v="76"/>
    <x v="0"/>
    <x v="1"/>
    <n v="130.91547231617201"/>
    <n v="191136.58958161101"/>
    <n v="688091.72249379801"/>
  </r>
  <r>
    <x v="0"/>
    <x v="0"/>
    <x v="1"/>
    <x v="9"/>
    <x v="18"/>
    <x v="63"/>
    <x v="4"/>
    <x v="7"/>
    <x v="76"/>
    <x v="0"/>
    <x v="2"/>
    <n v="515.485221835787"/>
    <n v="752608.42388024903"/>
    <n v="2709390.3259689002"/>
  </r>
  <r>
    <x v="0"/>
    <x v="0"/>
    <x v="1"/>
    <x v="9"/>
    <x v="18"/>
    <x v="63"/>
    <x v="4"/>
    <x v="7"/>
    <x v="76"/>
    <x v="1"/>
    <x v="0"/>
    <n v="514.310525382278"/>
    <n v="750893.36705812602"/>
    <n v="2703216.1214092602"/>
  </r>
  <r>
    <x v="0"/>
    <x v="0"/>
    <x v="1"/>
    <x v="9"/>
    <x v="18"/>
    <x v="63"/>
    <x v="4"/>
    <x v="7"/>
    <x v="76"/>
    <x v="1"/>
    <x v="1"/>
    <n v="188.430761068138"/>
    <n v="275108.91115948203"/>
    <n v="990392.08017413598"/>
  </r>
  <r>
    <x v="0"/>
    <x v="0"/>
    <x v="1"/>
    <x v="9"/>
    <x v="18"/>
    <x v="63"/>
    <x v="4"/>
    <x v="7"/>
    <x v="76"/>
    <x v="1"/>
    <x v="2"/>
    <n v="414.04818094739602"/>
    <n v="604510.34418319899"/>
    <n v="2176237.23905952"/>
  </r>
  <r>
    <x v="0"/>
    <x v="0"/>
    <x v="1"/>
    <x v="9"/>
    <x v="18"/>
    <x v="63"/>
    <x v="4"/>
    <x v="7"/>
    <x v="116"/>
    <x v="0"/>
    <x v="0"/>
    <n v="108"/>
    <n v="157680"/>
    <n v="567648"/>
  </r>
  <r>
    <x v="0"/>
    <x v="0"/>
    <x v="1"/>
    <x v="9"/>
    <x v="18"/>
    <x v="63"/>
    <x v="4"/>
    <x v="7"/>
    <x v="116"/>
    <x v="0"/>
    <x v="1"/>
    <n v="108"/>
    <n v="157680"/>
    <n v="567648"/>
  </r>
  <r>
    <x v="0"/>
    <x v="0"/>
    <x v="1"/>
    <x v="9"/>
    <x v="18"/>
    <x v="63"/>
    <x v="4"/>
    <x v="7"/>
    <x v="116"/>
    <x v="0"/>
    <x v="2"/>
    <n v="108"/>
    <n v="157680"/>
    <n v="567648"/>
  </r>
  <r>
    <x v="0"/>
    <x v="0"/>
    <x v="1"/>
    <x v="9"/>
    <x v="18"/>
    <x v="63"/>
    <x v="4"/>
    <x v="7"/>
    <x v="116"/>
    <x v="1"/>
    <x v="0"/>
    <n v="108"/>
    <n v="157680"/>
    <n v="567648"/>
  </r>
  <r>
    <x v="0"/>
    <x v="0"/>
    <x v="1"/>
    <x v="9"/>
    <x v="18"/>
    <x v="63"/>
    <x v="4"/>
    <x v="7"/>
    <x v="116"/>
    <x v="1"/>
    <x v="1"/>
    <n v="108"/>
    <n v="157680"/>
    <n v="567648"/>
  </r>
  <r>
    <x v="0"/>
    <x v="0"/>
    <x v="1"/>
    <x v="9"/>
    <x v="18"/>
    <x v="63"/>
    <x v="4"/>
    <x v="7"/>
    <x v="116"/>
    <x v="1"/>
    <x v="2"/>
    <n v="108"/>
    <n v="157680"/>
    <n v="567648"/>
  </r>
  <r>
    <x v="0"/>
    <x v="0"/>
    <x v="1"/>
    <x v="9"/>
    <x v="18"/>
    <x v="63"/>
    <x v="4"/>
    <x v="4"/>
    <x v="11"/>
    <x v="0"/>
    <x v="0"/>
    <n v="938.29938723785904"/>
    <n v="1369917.1053672701"/>
    <n v="4931701.57932219"/>
  </r>
  <r>
    <x v="0"/>
    <x v="0"/>
    <x v="1"/>
    <x v="9"/>
    <x v="18"/>
    <x v="63"/>
    <x v="4"/>
    <x v="4"/>
    <x v="11"/>
    <x v="0"/>
    <x v="1"/>
    <n v="938.29938723785904"/>
    <n v="1369917.1053672701"/>
    <n v="4931701.57932219"/>
  </r>
  <r>
    <x v="0"/>
    <x v="0"/>
    <x v="1"/>
    <x v="9"/>
    <x v="18"/>
    <x v="63"/>
    <x v="4"/>
    <x v="4"/>
    <x v="11"/>
    <x v="0"/>
    <x v="2"/>
    <n v="938.29938723785904"/>
    <n v="1369917.1053672701"/>
    <n v="4931701.57932219"/>
  </r>
  <r>
    <x v="0"/>
    <x v="0"/>
    <x v="1"/>
    <x v="9"/>
    <x v="18"/>
    <x v="63"/>
    <x v="4"/>
    <x v="4"/>
    <x v="11"/>
    <x v="1"/>
    <x v="0"/>
    <n v="2476.48876213015"/>
    <n v="3615673.5927100298"/>
    <n v="13016424.9337561"/>
  </r>
  <r>
    <x v="0"/>
    <x v="0"/>
    <x v="1"/>
    <x v="9"/>
    <x v="18"/>
    <x v="63"/>
    <x v="4"/>
    <x v="4"/>
    <x v="11"/>
    <x v="1"/>
    <x v="1"/>
    <n v="2476.48876213015"/>
    <n v="3615673.5927100298"/>
    <n v="13016424.9337561"/>
  </r>
  <r>
    <x v="0"/>
    <x v="0"/>
    <x v="1"/>
    <x v="9"/>
    <x v="18"/>
    <x v="63"/>
    <x v="4"/>
    <x v="4"/>
    <x v="11"/>
    <x v="1"/>
    <x v="2"/>
    <n v="2476.48876213015"/>
    <n v="3615673.5927100298"/>
    <n v="13016424.9337561"/>
  </r>
  <r>
    <x v="0"/>
    <x v="0"/>
    <x v="1"/>
    <x v="9"/>
    <x v="18"/>
    <x v="63"/>
    <x v="5"/>
    <x v="5"/>
    <x v="12"/>
    <x v="0"/>
    <x v="0"/>
    <n v="726.34314625020397"/>
    <n v="1060460.9935252999"/>
    <n v="3817659.5766910701"/>
  </r>
  <r>
    <x v="0"/>
    <x v="0"/>
    <x v="1"/>
    <x v="9"/>
    <x v="18"/>
    <x v="63"/>
    <x v="5"/>
    <x v="5"/>
    <x v="12"/>
    <x v="0"/>
    <x v="1"/>
    <n v="831.19554471219601"/>
    <n v="1213545.4952798099"/>
    <n v="4368763.7830073005"/>
  </r>
  <r>
    <x v="0"/>
    <x v="0"/>
    <x v="1"/>
    <x v="9"/>
    <x v="18"/>
    <x v="63"/>
    <x v="5"/>
    <x v="5"/>
    <x v="12"/>
    <x v="0"/>
    <x v="2"/>
    <n v="570.94677697494205"/>
    <n v="833582.29438341595"/>
    <n v="3000896.2597802998"/>
  </r>
  <r>
    <x v="0"/>
    <x v="0"/>
    <x v="1"/>
    <x v="9"/>
    <x v="18"/>
    <x v="63"/>
    <x v="5"/>
    <x v="5"/>
    <x v="12"/>
    <x v="1"/>
    <x v="0"/>
    <n v="1225.6408425178599"/>
    <n v="1789435.6300760801"/>
    <n v="6441968.2682738798"/>
  </r>
  <r>
    <x v="0"/>
    <x v="0"/>
    <x v="1"/>
    <x v="9"/>
    <x v="18"/>
    <x v="63"/>
    <x v="5"/>
    <x v="5"/>
    <x v="12"/>
    <x v="1"/>
    <x v="1"/>
    <n v="1527.50844691268"/>
    <n v="2230162.3324925201"/>
    <n v="8028584.3969730604"/>
  </r>
  <r>
    <x v="0"/>
    <x v="0"/>
    <x v="1"/>
    <x v="9"/>
    <x v="18"/>
    <x v="63"/>
    <x v="5"/>
    <x v="5"/>
    <x v="12"/>
    <x v="1"/>
    <x v="2"/>
    <n v="1611.6344056458099"/>
    <n v="2352986.2322428902"/>
    <n v="8470750.4360744003"/>
  </r>
  <r>
    <x v="0"/>
    <x v="0"/>
    <x v="1"/>
    <x v="9"/>
    <x v="18"/>
    <x v="64"/>
    <x v="1"/>
    <x v="1"/>
    <x v="26"/>
    <x v="0"/>
    <x v="0"/>
    <n v="303.835637589405"/>
    <n v="443600.03088053101"/>
    <n v="1596960.1111699101"/>
  </r>
  <r>
    <x v="0"/>
    <x v="0"/>
    <x v="1"/>
    <x v="9"/>
    <x v="18"/>
    <x v="64"/>
    <x v="1"/>
    <x v="1"/>
    <x v="26"/>
    <x v="0"/>
    <x v="1"/>
    <n v="303.835637589405"/>
    <n v="443600.03088053101"/>
    <n v="1596960.1111699101"/>
  </r>
  <r>
    <x v="0"/>
    <x v="0"/>
    <x v="1"/>
    <x v="9"/>
    <x v="18"/>
    <x v="64"/>
    <x v="1"/>
    <x v="1"/>
    <x v="26"/>
    <x v="0"/>
    <x v="2"/>
    <n v="303.835637589405"/>
    <n v="443600.03088053101"/>
    <n v="1596960.1111699101"/>
  </r>
  <r>
    <x v="0"/>
    <x v="0"/>
    <x v="1"/>
    <x v="9"/>
    <x v="18"/>
    <x v="64"/>
    <x v="1"/>
    <x v="1"/>
    <x v="26"/>
    <x v="1"/>
    <x v="0"/>
    <n v="303.835637589405"/>
    <n v="443600.03088053101"/>
    <n v="1596960.1111699101"/>
  </r>
  <r>
    <x v="0"/>
    <x v="0"/>
    <x v="1"/>
    <x v="9"/>
    <x v="18"/>
    <x v="64"/>
    <x v="1"/>
    <x v="1"/>
    <x v="26"/>
    <x v="1"/>
    <x v="1"/>
    <n v="303.835637589405"/>
    <n v="443600.03088053101"/>
    <n v="1596960.1111699101"/>
  </r>
  <r>
    <x v="0"/>
    <x v="0"/>
    <x v="1"/>
    <x v="9"/>
    <x v="18"/>
    <x v="64"/>
    <x v="1"/>
    <x v="1"/>
    <x v="26"/>
    <x v="1"/>
    <x v="2"/>
    <n v="303.835637589405"/>
    <n v="443600.03088053101"/>
    <n v="1596960.1111699101"/>
  </r>
  <r>
    <x v="0"/>
    <x v="0"/>
    <x v="1"/>
    <x v="9"/>
    <x v="18"/>
    <x v="65"/>
    <x v="2"/>
    <x v="2"/>
    <x v="7"/>
    <x v="1"/>
    <x v="0"/>
    <n v="-120.406931606638"/>
    <n v="-175794.120145692"/>
    <n v="-632858.83252449101"/>
  </r>
  <r>
    <x v="0"/>
    <x v="0"/>
    <x v="1"/>
    <x v="9"/>
    <x v="18"/>
    <x v="65"/>
    <x v="2"/>
    <x v="2"/>
    <x v="7"/>
    <x v="1"/>
    <x v="1"/>
    <n v="-120.406931606638"/>
    <n v="-175794.120145692"/>
    <n v="-632858.83252449101"/>
  </r>
  <r>
    <x v="0"/>
    <x v="0"/>
    <x v="1"/>
    <x v="9"/>
    <x v="18"/>
    <x v="65"/>
    <x v="2"/>
    <x v="2"/>
    <x v="7"/>
    <x v="1"/>
    <x v="2"/>
    <n v="-120.406931606638"/>
    <n v="-175794.120145692"/>
    <n v="-632858.83252449101"/>
  </r>
  <r>
    <x v="0"/>
    <x v="0"/>
    <x v="1"/>
    <x v="9"/>
    <x v="18"/>
    <x v="65"/>
    <x v="1"/>
    <x v="1"/>
    <x v="64"/>
    <x v="0"/>
    <x v="0"/>
    <n v="6.2495911729999998"/>
    <n v="9124.4031125799993"/>
    <n v="32847.851205288003"/>
  </r>
  <r>
    <x v="0"/>
    <x v="0"/>
    <x v="1"/>
    <x v="9"/>
    <x v="18"/>
    <x v="65"/>
    <x v="1"/>
    <x v="1"/>
    <x v="64"/>
    <x v="0"/>
    <x v="1"/>
    <n v="6.2495911729999998"/>
    <n v="9124.4031125799993"/>
    <n v="32847.851205288003"/>
  </r>
  <r>
    <x v="0"/>
    <x v="0"/>
    <x v="1"/>
    <x v="9"/>
    <x v="18"/>
    <x v="65"/>
    <x v="1"/>
    <x v="1"/>
    <x v="64"/>
    <x v="0"/>
    <x v="2"/>
    <n v="6.2495911729999998"/>
    <n v="9124.4031125799993"/>
    <n v="32847.851205288003"/>
  </r>
  <r>
    <x v="0"/>
    <x v="0"/>
    <x v="1"/>
    <x v="9"/>
    <x v="18"/>
    <x v="65"/>
    <x v="1"/>
    <x v="1"/>
    <x v="64"/>
    <x v="1"/>
    <x v="0"/>
    <n v="6.2495911729999998"/>
    <n v="9124.4031125799993"/>
    <n v="32847.851205288003"/>
  </r>
  <r>
    <x v="0"/>
    <x v="0"/>
    <x v="1"/>
    <x v="9"/>
    <x v="18"/>
    <x v="65"/>
    <x v="1"/>
    <x v="1"/>
    <x v="64"/>
    <x v="1"/>
    <x v="1"/>
    <n v="6.2495911729999998"/>
    <n v="9124.4031125799993"/>
    <n v="32847.851205288003"/>
  </r>
  <r>
    <x v="0"/>
    <x v="0"/>
    <x v="1"/>
    <x v="9"/>
    <x v="18"/>
    <x v="65"/>
    <x v="1"/>
    <x v="1"/>
    <x v="64"/>
    <x v="1"/>
    <x v="2"/>
    <n v="6.2495911729999998"/>
    <n v="9124.4031125799993"/>
    <n v="32847.851205288003"/>
  </r>
  <r>
    <x v="0"/>
    <x v="0"/>
    <x v="1"/>
    <x v="9"/>
    <x v="18"/>
    <x v="65"/>
    <x v="1"/>
    <x v="1"/>
    <x v="150"/>
    <x v="0"/>
    <x v="0"/>
    <n v="19.32"/>
    <n v="28207.200000000001"/>
    <n v="101545.92"/>
  </r>
  <r>
    <x v="0"/>
    <x v="0"/>
    <x v="1"/>
    <x v="9"/>
    <x v="18"/>
    <x v="65"/>
    <x v="1"/>
    <x v="1"/>
    <x v="150"/>
    <x v="0"/>
    <x v="1"/>
    <n v="19.32"/>
    <n v="28207.200000000001"/>
    <n v="101545.92"/>
  </r>
  <r>
    <x v="0"/>
    <x v="0"/>
    <x v="1"/>
    <x v="9"/>
    <x v="18"/>
    <x v="65"/>
    <x v="1"/>
    <x v="1"/>
    <x v="150"/>
    <x v="0"/>
    <x v="2"/>
    <n v="19.32"/>
    <n v="28207.200000000001"/>
    <n v="101545.92"/>
  </r>
  <r>
    <x v="0"/>
    <x v="0"/>
    <x v="1"/>
    <x v="9"/>
    <x v="18"/>
    <x v="65"/>
    <x v="1"/>
    <x v="1"/>
    <x v="150"/>
    <x v="1"/>
    <x v="0"/>
    <n v="19.32"/>
    <n v="28207.200000000001"/>
    <n v="101545.92"/>
  </r>
  <r>
    <x v="0"/>
    <x v="0"/>
    <x v="1"/>
    <x v="9"/>
    <x v="18"/>
    <x v="65"/>
    <x v="1"/>
    <x v="1"/>
    <x v="150"/>
    <x v="1"/>
    <x v="1"/>
    <n v="19.32"/>
    <n v="28207.200000000001"/>
    <n v="101545.92"/>
  </r>
  <r>
    <x v="0"/>
    <x v="0"/>
    <x v="1"/>
    <x v="9"/>
    <x v="18"/>
    <x v="65"/>
    <x v="1"/>
    <x v="1"/>
    <x v="150"/>
    <x v="1"/>
    <x v="2"/>
    <n v="19.32"/>
    <n v="28207.200000000001"/>
    <n v="101545.92"/>
  </r>
  <r>
    <x v="0"/>
    <x v="0"/>
    <x v="1"/>
    <x v="9"/>
    <x v="18"/>
    <x v="65"/>
    <x v="18"/>
    <x v="1"/>
    <x v="204"/>
    <x v="0"/>
    <x v="0"/>
    <n v="8.4600000000000009"/>
    <n v="12351.6"/>
    <n v="44465.760000000002"/>
  </r>
  <r>
    <x v="0"/>
    <x v="0"/>
    <x v="1"/>
    <x v="9"/>
    <x v="18"/>
    <x v="65"/>
    <x v="18"/>
    <x v="1"/>
    <x v="204"/>
    <x v="0"/>
    <x v="1"/>
    <n v="8.4600000000000009"/>
    <n v="12351.6"/>
    <n v="44465.760000000002"/>
  </r>
  <r>
    <x v="0"/>
    <x v="0"/>
    <x v="1"/>
    <x v="9"/>
    <x v="18"/>
    <x v="65"/>
    <x v="18"/>
    <x v="1"/>
    <x v="204"/>
    <x v="0"/>
    <x v="2"/>
    <n v="8.4600000000000009"/>
    <n v="12351.6"/>
    <n v="44465.760000000002"/>
  </r>
  <r>
    <x v="0"/>
    <x v="0"/>
    <x v="1"/>
    <x v="9"/>
    <x v="18"/>
    <x v="65"/>
    <x v="18"/>
    <x v="1"/>
    <x v="198"/>
    <x v="0"/>
    <x v="0"/>
    <n v="70"/>
    <n v="102200"/>
    <n v="367920"/>
  </r>
  <r>
    <x v="0"/>
    <x v="0"/>
    <x v="1"/>
    <x v="9"/>
    <x v="18"/>
    <x v="65"/>
    <x v="18"/>
    <x v="1"/>
    <x v="198"/>
    <x v="0"/>
    <x v="1"/>
    <n v="70"/>
    <n v="102200"/>
    <n v="367920"/>
  </r>
  <r>
    <x v="0"/>
    <x v="0"/>
    <x v="1"/>
    <x v="9"/>
    <x v="18"/>
    <x v="65"/>
    <x v="18"/>
    <x v="1"/>
    <x v="198"/>
    <x v="0"/>
    <x v="2"/>
    <n v="70"/>
    <n v="102200"/>
    <n v="367920"/>
  </r>
  <r>
    <x v="0"/>
    <x v="0"/>
    <x v="1"/>
    <x v="9"/>
    <x v="18"/>
    <x v="65"/>
    <x v="18"/>
    <x v="1"/>
    <x v="203"/>
    <x v="0"/>
    <x v="0"/>
    <n v="10.8"/>
    <n v="15768"/>
    <n v="56764.800000000003"/>
  </r>
  <r>
    <x v="0"/>
    <x v="0"/>
    <x v="1"/>
    <x v="9"/>
    <x v="18"/>
    <x v="65"/>
    <x v="18"/>
    <x v="1"/>
    <x v="203"/>
    <x v="0"/>
    <x v="1"/>
    <n v="10.8"/>
    <n v="15768"/>
    <n v="56764.800000000003"/>
  </r>
  <r>
    <x v="0"/>
    <x v="0"/>
    <x v="1"/>
    <x v="9"/>
    <x v="18"/>
    <x v="65"/>
    <x v="18"/>
    <x v="1"/>
    <x v="203"/>
    <x v="0"/>
    <x v="2"/>
    <n v="10.8"/>
    <n v="15768"/>
    <n v="56764.800000000003"/>
  </r>
  <r>
    <x v="0"/>
    <x v="0"/>
    <x v="1"/>
    <x v="9"/>
    <x v="18"/>
    <x v="66"/>
    <x v="2"/>
    <x v="2"/>
    <x v="7"/>
    <x v="1"/>
    <x v="0"/>
    <n v="-47.2884714787848"/>
    <n v="-69041.168359025804"/>
    <n v="-248548.206092493"/>
  </r>
  <r>
    <x v="0"/>
    <x v="0"/>
    <x v="1"/>
    <x v="9"/>
    <x v="18"/>
    <x v="66"/>
    <x v="2"/>
    <x v="2"/>
    <x v="7"/>
    <x v="1"/>
    <x v="1"/>
    <n v="-47.2884714787848"/>
    <n v="-69041.168359025804"/>
    <n v="-248548.206092493"/>
  </r>
  <r>
    <x v="0"/>
    <x v="0"/>
    <x v="1"/>
    <x v="9"/>
    <x v="18"/>
    <x v="66"/>
    <x v="2"/>
    <x v="2"/>
    <x v="7"/>
    <x v="1"/>
    <x v="2"/>
    <n v="-47.2884714787848"/>
    <n v="-69041.168359025804"/>
    <n v="-248548.206092493"/>
  </r>
  <r>
    <x v="0"/>
    <x v="0"/>
    <x v="1"/>
    <x v="9"/>
    <x v="19"/>
    <x v="67"/>
    <x v="10"/>
    <x v="6"/>
    <x v="69"/>
    <x v="0"/>
    <x v="0"/>
    <n v="5085.16"/>
    <n v="7424333.5999999996"/>
    <n v="26727600.960000001"/>
  </r>
  <r>
    <x v="0"/>
    <x v="0"/>
    <x v="1"/>
    <x v="9"/>
    <x v="19"/>
    <x v="67"/>
    <x v="10"/>
    <x v="6"/>
    <x v="69"/>
    <x v="0"/>
    <x v="1"/>
    <n v="5085.16"/>
    <n v="7424333.5999999996"/>
    <n v="26727600.960000001"/>
  </r>
  <r>
    <x v="0"/>
    <x v="0"/>
    <x v="1"/>
    <x v="9"/>
    <x v="19"/>
    <x v="67"/>
    <x v="10"/>
    <x v="6"/>
    <x v="69"/>
    <x v="0"/>
    <x v="2"/>
    <n v="5085.16"/>
    <n v="7424333.5999999996"/>
    <n v="26727600.960000001"/>
  </r>
  <r>
    <x v="0"/>
    <x v="0"/>
    <x v="1"/>
    <x v="9"/>
    <x v="19"/>
    <x v="67"/>
    <x v="10"/>
    <x v="6"/>
    <x v="69"/>
    <x v="1"/>
    <x v="0"/>
    <n v="3746.96"/>
    <n v="5470561.5999999996"/>
    <n v="19694021.760000002"/>
  </r>
  <r>
    <x v="0"/>
    <x v="0"/>
    <x v="1"/>
    <x v="9"/>
    <x v="19"/>
    <x v="67"/>
    <x v="10"/>
    <x v="6"/>
    <x v="69"/>
    <x v="1"/>
    <x v="1"/>
    <n v="3746.96"/>
    <n v="5470561.5999999996"/>
    <n v="19694021.760000002"/>
  </r>
  <r>
    <x v="0"/>
    <x v="0"/>
    <x v="1"/>
    <x v="9"/>
    <x v="19"/>
    <x v="67"/>
    <x v="10"/>
    <x v="6"/>
    <x v="69"/>
    <x v="1"/>
    <x v="2"/>
    <n v="3746.96"/>
    <n v="5470561.5999999996"/>
    <n v="19694021.760000002"/>
  </r>
  <r>
    <x v="0"/>
    <x v="0"/>
    <x v="1"/>
    <x v="9"/>
    <x v="19"/>
    <x v="67"/>
    <x v="4"/>
    <x v="7"/>
    <x v="71"/>
    <x v="0"/>
    <x v="0"/>
    <n v="131.6"/>
    <n v="192136"/>
    <n v="691689.6"/>
  </r>
  <r>
    <x v="0"/>
    <x v="0"/>
    <x v="1"/>
    <x v="9"/>
    <x v="19"/>
    <x v="67"/>
    <x v="4"/>
    <x v="7"/>
    <x v="71"/>
    <x v="0"/>
    <x v="1"/>
    <n v="131.6"/>
    <n v="192136"/>
    <n v="691689.6"/>
  </r>
  <r>
    <x v="0"/>
    <x v="0"/>
    <x v="1"/>
    <x v="9"/>
    <x v="19"/>
    <x v="67"/>
    <x v="4"/>
    <x v="7"/>
    <x v="71"/>
    <x v="0"/>
    <x v="2"/>
    <n v="131.6"/>
    <n v="192136"/>
    <n v="691689.6"/>
  </r>
  <r>
    <x v="0"/>
    <x v="0"/>
    <x v="1"/>
    <x v="9"/>
    <x v="19"/>
    <x v="67"/>
    <x v="4"/>
    <x v="7"/>
    <x v="71"/>
    <x v="1"/>
    <x v="0"/>
    <n v="131.6"/>
    <n v="192136"/>
    <n v="691689.6"/>
  </r>
  <r>
    <x v="0"/>
    <x v="0"/>
    <x v="1"/>
    <x v="9"/>
    <x v="19"/>
    <x v="67"/>
    <x v="4"/>
    <x v="7"/>
    <x v="71"/>
    <x v="1"/>
    <x v="1"/>
    <n v="131.6"/>
    <n v="192136"/>
    <n v="691689.6"/>
  </r>
  <r>
    <x v="0"/>
    <x v="0"/>
    <x v="1"/>
    <x v="9"/>
    <x v="19"/>
    <x v="67"/>
    <x v="4"/>
    <x v="7"/>
    <x v="71"/>
    <x v="1"/>
    <x v="2"/>
    <n v="131.6"/>
    <n v="192136"/>
    <n v="691689.6"/>
  </r>
  <r>
    <x v="0"/>
    <x v="0"/>
    <x v="1"/>
    <x v="9"/>
    <x v="19"/>
    <x v="67"/>
    <x v="4"/>
    <x v="7"/>
    <x v="72"/>
    <x v="0"/>
    <x v="0"/>
    <n v="94.1739693675311"/>
    <n v="137493.995276595"/>
    <n v="494978.382995744"/>
  </r>
  <r>
    <x v="0"/>
    <x v="0"/>
    <x v="1"/>
    <x v="9"/>
    <x v="19"/>
    <x v="67"/>
    <x v="4"/>
    <x v="7"/>
    <x v="72"/>
    <x v="0"/>
    <x v="1"/>
    <n v="131.6"/>
    <n v="192136"/>
    <n v="691689.6"/>
  </r>
  <r>
    <x v="0"/>
    <x v="0"/>
    <x v="1"/>
    <x v="9"/>
    <x v="19"/>
    <x v="67"/>
    <x v="4"/>
    <x v="7"/>
    <x v="72"/>
    <x v="0"/>
    <x v="2"/>
    <n v="131.6"/>
    <n v="192136"/>
    <n v="691689.6"/>
  </r>
  <r>
    <x v="0"/>
    <x v="0"/>
    <x v="1"/>
    <x v="9"/>
    <x v="19"/>
    <x v="67"/>
    <x v="4"/>
    <x v="7"/>
    <x v="72"/>
    <x v="1"/>
    <x v="0"/>
    <n v="131.6"/>
    <n v="192136"/>
    <n v="691689.6"/>
  </r>
  <r>
    <x v="0"/>
    <x v="0"/>
    <x v="1"/>
    <x v="9"/>
    <x v="19"/>
    <x v="67"/>
    <x v="4"/>
    <x v="7"/>
    <x v="72"/>
    <x v="1"/>
    <x v="1"/>
    <n v="131.6"/>
    <n v="192136"/>
    <n v="691689.6"/>
  </r>
  <r>
    <x v="0"/>
    <x v="0"/>
    <x v="1"/>
    <x v="9"/>
    <x v="19"/>
    <x v="67"/>
    <x v="4"/>
    <x v="7"/>
    <x v="72"/>
    <x v="1"/>
    <x v="2"/>
    <n v="131.6"/>
    <n v="192136"/>
    <n v="691689.6"/>
  </r>
  <r>
    <x v="0"/>
    <x v="0"/>
    <x v="1"/>
    <x v="9"/>
    <x v="19"/>
    <x v="67"/>
    <x v="4"/>
    <x v="7"/>
    <x v="73"/>
    <x v="0"/>
    <x v="1"/>
    <n v="131.6"/>
    <n v="192136"/>
    <n v="691689.6"/>
  </r>
  <r>
    <x v="0"/>
    <x v="0"/>
    <x v="1"/>
    <x v="9"/>
    <x v="19"/>
    <x v="67"/>
    <x v="4"/>
    <x v="7"/>
    <x v="73"/>
    <x v="0"/>
    <x v="2"/>
    <n v="131.6"/>
    <n v="192136"/>
    <n v="691689.6"/>
  </r>
  <r>
    <x v="0"/>
    <x v="0"/>
    <x v="1"/>
    <x v="9"/>
    <x v="19"/>
    <x v="67"/>
    <x v="4"/>
    <x v="7"/>
    <x v="73"/>
    <x v="1"/>
    <x v="0"/>
    <n v="131.6"/>
    <n v="192136"/>
    <n v="691689.6"/>
  </r>
  <r>
    <x v="0"/>
    <x v="0"/>
    <x v="1"/>
    <x v="9"/>
    <x v="19"/>
    <x v="67"/>
    <x v="4"/>
    <x v="7"/>
    <x v="73"/>
    <x v="1"/>
    <x v="1"/>
    <n v="131.6"/>
    <n v="192136"/>
    <n v="691689.6"/>
  </r>
  <r>
    <x v="0"/>
    <x v="0"/>
    <x v="1"/>
    <x v="9"/>
    <x v="19"/>
    <x v="67"/>
    <x v="4"/>
    <x v="7"/>
    <x v="73"/>
    <x v="1"/>
    <x v="2"/>
    <n v="131.6"/>
    <n v="192136"/>
    <n v="691689.6"/>
  </r>
  <r>
    <x v="0"/>
    <x v="0"/>
    <x v="1"/>
    <x v="9"/>
    <x v="19"/>
    <x v="67"/>
    <x v="4"/>
    <x v="7"/>
    <x v="74"/>
    <x v="0"/>
    <x v="1"/>
    <n v="131.6"/>
    <n v="192136"/>
    <n v="691689.6"/>
  </r>
  <r>
    <x v="0"/>
    <x v="0"/>
    <x v="1"/>
    <x v="9"/>
    <x v="19"/>
    <x v="67"/>
    <x v="4"/>
    <x v="7"/>
    <x v="74"/>
    <x v="0"/>
    <x v="2"/>
    <n v="131.6"/>
    <n v="192136"/>
    <n v="691689.6"/>
  </r>
  <r>
    <x v="0"/>
    <x v="0"/>
    <x v="1"/>
    <x v="9"/>
    <x v="19"/>
    <x v="67"/>
    <x v="4"/>
    <x v="7"/>
    <x v="74"/>
    <x v="1"/>
    <x v="0"/>
    <n v="131.6"/>
    <n v="192136"/>
    <n v="691689.6"/>
  </r>
  <r>
    <x v="0"/>
    <x v="0"/>
    <x v="1"/>
    <x v="9"/>
    <x v="19"/>
    <x v="67"/>
    <x v="4"/>
    <x v="7"/>
    <x v="74"/>
    <x v="1"/>
    <x v="1"/>
    <n v="131.6"/>
    <n v="192136"/>
    <n v="691689.6"/>
  </r>
  <r>
    <x v="0"/>
    <x v="0"/>
    <x v="1"/>
    <x v="9"/>
    <x v="19"/>
    <x v="67"/>
    <x v="4"/>
    <x v="7"/>
    <x v="74"/>
    <x v="1"/>
    <x v="2"/>
    <n v="131.6"/>
    <n v="192136"/>
    <n v="691689.6"/>
  </r>
  <r>
    <x v="0"/>
    <x v="0"/>
    <x v="1"/>
    <x v="9"/>
    <x v="19"/>
    <x v="67"/>
    <x v="4"/>
    <x v="7"/>
    <x v="75"/>
    <x v="0"/>
    <x v="1"/>
    <n v="131.6"/>
    <n v="192136"/>
    <n v="691689.6"/>
  </r>
  <r>
    <x v="0"/>
    <x v="0"/>
    <x v="1"/>
    <x v="9"/>
    <x v="19"/>
    <x v="67"/>
    <x v="4"/>
    <x v="7"/>
    <x v="75"/>
    <x v="0"/>
    <x v="2"/>
    <n v="131.6"/>
    <n v="192136"/>
    <n v="691689.6"/>
  </r>
  <r>
    <x v="0"/>
    <x v="0"/>
    <x v="1"/>
    <x v="9"/>
    <x v="19"/>
    <x v="67"/>
    <x v="4"/>
    <x v="7"/>
    <x v="75"/>
    <x v="1"/>
    <x v="0"/>
    <n v="131.6"/>
    <n v="192136"/>
    <n v="691689.6"/>
  </r>
  <r>
    <x v="0"/>
    <x v="0"/>
    <x v="1"/>
    <x v="9"/>
    <x v="19"/>
    <x v="67"/>
    <x v="4"/>
    <x v="7"/>
    <x v="75"/>
    <x v="1"/>
    <x v="1"/>
    <n v="131.6"/>
    <n v="192136"/>
    <n v="691689.6"/>
  </r>
  <r>
    <x v="0"/>
    <x v="0"/>
    <x v="1"/>
    <x v="9"/>
    <x v="19"/>
    <x v="67"/>
    <x v="4"/>
    <x v="7"/>
    <x v="75"/>
    <x v="1"/>
    <x v="2"/>
    <n v="131.6"/>
    <n v="192136"/>
    <n v="691689.6"/>
  </r>
  <r>
    <x v="0"/>
    <x v="0"/>
    <x v="1"/>
    <x v="9"/>
    <x v="19"/>
    <x v="67"/>
    <x v="4"/>
    <x v="7"/>
    <x v="76"/>
    <x v="1"/>
    <x v="0"/>
    <n v="131.6"/>
    <n v="192136"/>
    <n v="691689.6"/>
  </r>
  <r>
    <x v="0"/>
    <x v="0"/>
    <x v="1"/>
    <x v="9"/>
    <x v="19"/>
    <x v="67"/>
    <x v="4"/>
    <x v="7"/>
    <x v="77"/>
    <x v="1"/>
    <x v="0"/>
    <n v="28.418958540480698"/>
    <n v="41491.6794691018"/>
    <n v="149370.04608876701"/>
  </r>
  <r>
    <x v="0"/>
    <x v="0"/>
    <x v="1"/>
    <x v="9"/>
    <x v="19"/>
    <x v="67"/>
    <x v="4"/>
    <x v="4"/>
    <x v="11"/>
    <x v="0"/>
    <x v="0"/>
    <n v="397.4098563416"/>
    <n v="580218.39025873598"/>
    <n v="2088786.2049314501"/>
  </r>
  <r>
    <x v="0"/>
    <x v="0"/>
    <x v="1"/>
    <x v="9"/>
    <x v="19"/>
    <x v="67"/>
    <x v="4"/>
    <x v="4"/>
    <x v="11"/>
    <x v="0"/>
    <x v="1"/>
    <n v="397.4098563416"/>
    <n v="580218.39025873598"/>
    <n v="2088786.2049314501"/>
  </r>
  <r>
    <x v="0"/>
    <x v="0"/>
    <x v="1"/>
    <x v="9"/>
    <x v="19"/>
    <x v="67"/>
    <x v="4"/>
    <x v="4"/>
    <x v="11"/>
    <x v="0"/>
    <x v="2"/>
    <n v="397.4098563416"/>
    <n v="580218.39025873598"/>
    <n v="2088786.2049314501"/>
  </r>
  <r>
    <x v="0"/>
    <x v="0"/>
    <x v="1"/>
    <x v="9"/>
    <x v="19"/>
    <x v="67"/>
    <x v="4"/>
    <x v="4"/>
    <x v="11"/>
    <x v="1"/>
    <x v="0"/>
    <n v="848.56976732117005"/>
    <n v="1238911.8602889101"/>
    <n v="4460082.6970400698"/>
  </r>
  <r>
    <x v="0"/>
    <x v="0"/>
    <x v="1"/>
    <x v="9"/>
    <x v="19"/>
    <x v="67"/>
    <x v="4"/>
    <x v="4"/>
    <x v="11"/>
    <x v="1"/>
    <x v="1"/>
    <n v="848.56976732117005"/>
    <n v="1238911.8602889101"/>
    <n v="4460082.6970400698"/>
  </r>
  <r>
    <x v="0"/>
    <x v="0"/>
    <x v="1"/>
    <x v="9"/>
    <x v="19"/>
    <x v="67"/>
    <x v="4"/>
    <x v="4"/>
    <x v="11"/>
    <x v="1"/>
    <x v="2"/>
    <n v="848.56976732117005"/>
    <n v="1238911.8602889101"/>
    <n v="4460082.6970400698"/>
  </r>
  <r>
    <x v="0"/>
    <x v="0"/>
    <x v="1"/>
    <x v="9"/>
    <x v="19"/>
    <x v="67"/>
    <x v="5"/>
    <x v="5"/>
    <x v="12"/>
    <x v="0"/>
    <x v="0"/>
    <n v="90.444529603721506"/>
    <n v="132049.01322143301"/>
    <n v="475376.44759716"/>
  </r>
  <r>
    <x v="0"/>
    <x v="0"/>
    <x v="1"/>
    <x v="9"/>
    <x v="19"/>
    <x v="67"/>
    <x v="5"/>
    <x v="5"/>
    <x v="12"/>
    <x v="0"/>
    <x v="1"/>
    <n v="79.389580098892296"/>
    <n v="115908.786944383"/>
    <n v="417271.63299977803"/>
  </r>
  <r>
    <x v="0"/>
    <x v="0"/>
    <x v="1"/>
    <x v="9"/>
    <x v="19"/>
    <x v="67"/>
    <x v="5"/>
    <x v="5"/>
    <x v="12"/>
    <x v="0"/>
    <x v="2"/>
    <n v="131.26250020137101"/>
    <n v="191643.25029400099"/>
    <n v="689915.70105840405"/>
  </r>
  <r>
    <x v="0"/>
    <x v="0"/>
    <x v="1"/>
    <x v="9"/>
    <x v="19"/>
    <x v="67"/>
    <x v="5"/>
    <x v="5"/>
    <x v="12"/>
    <x v="1"/>
    <x v="0"/>
    <n v="1187.30784571922"/>
    <n v="1733469.4547500601"/>
    <n v="6240490.0371002201"/>
  </r>
  <r>
    <x v="0"/>
    <x v="0"/>
    <x v="1"/>
    <x v="9"/>
    <x v="19"/>
    <x v="67"/>
    <x v="5"/>
    <x v="5"/>
    <x v="12"/>
    <x v="1"/>
    <x v="1"/>
    <n v="1422.7568295598401"/>
    <n v="2077224.9711573599"/>
    <n v="7478009.8961664997"/>
  </r>
  <r>
    <x v="0"/>
    <x v="0"/>
    <x v="1"/>
    <x v="9"/>
    <x v="19"/>
    <x v="67"/>
    <x v="5"/>
    <x v="5"/>
    <x v="12"/>
    <x v="1"/>
    <x v="2"/>
    <n v="1299.3807148169601"/>
    <n v="1897095.84363276"/>
    <n v="6829545.0370779503"/>
  </r>
  <r>
    <x v="0"/>
    <x v="0"/>
    <x v="1"/>
    <x v="9"/>
    <x v="19"/>
    <x v="68"/>
    <x v="1"/>
    <x v="1"/>
    <x v="26"/>
    <x v="0"/>
    <x v="0"/>
    <n v="464.13342935351801"/>
    <n v="677634.80685613595"/>
    <n v="2439485.3046820899"/>
  </r>
  <r>
    <x v="0"/>
    <x v="0"/>
    <x v="1"/>
    <x v="9"/>
    <x v="19"/>
    <x v="68"/>
    <x v="1"/>
    <x v="1"/>
    <x v="26"/>
    <x v="0"/>
    <x v="1"/>
    <n v="464.13342935351801"/>
    <n v="677634.80685613595"/>
    <n v="2439485.3046820899"/>
  </r>
  <r>
    <x v="0"/>
    <x v="0"/>
    <x v="1"/>
    <x v="9"/>
    <x v="19"/>
    <x v="68"/>
    <x v="1"/>
    <x v="1"/>
    <x v="26"/>
    <x v="0"/>
    <x v="2"/>
    <n v="464.13342935351801"/>
    <n v="677634.80685613595"/>
    <n v="2439485.3046820899"/>
  </r>
  <r>
    <x v="0"/>
    <x v="0"/>
    <x v="1"/>
    <x v="9"/>
    <x v="19"/>
    <x v="68"/>
    <x v="1"/>
    <x v="1"/>
    <x v="26"/>
    <x v="1"/>
    <x v="0"/>
    <n v="464.13342935351801"/>
    <n v="677634.80685613595"/>
    <n v="2439485.3046820899"/>
  </r>
  <r>
    <x v="0"/>
    <x v="0"/>
    <x v="1"/>
    <x v="9"/>
    <x v="19"/>
    <x v="68"/>
    <x v="1"/>
    <x v="1"/>
    <x v="26"/>
    <x v="1"/>
    <x v="1"/>
    <n v="464.13342935351801"/>
    <n v="677634.80685613595"/>
    <n v="2439485.3046820899"/>
  </r>
  <r>
    <x v="0"/>
    <x v="0"/>
    <x v="1"/>
    <x v="9"/>
    <x v="19"/>
    <x v="68"/>
    <x v="1"/>
    <x v="1"/>
    <x v="26"/>
    <x v="1"/>
    <x v="2"/>
    <n v="464.13342935351801"/>
    <n v="677634.80685613595"/>
    <n v="2439485.3046820899"/>
  </r>
  <r>
    <x v="0"/>
    <x v="0"/>
    <x v="1"/>
    <x v="9"/>
    <x v="19"/>
    <x v="69"/>
    <x v="0"/>
    <x v="0"/>
    <x v="153"/>
    <x v="0"/>
    <x v="0"/>
    <n v="123.80952380952399"/>
    <n v="180761.904761905"/>
    <n v="650742.85714285704"/>
  </r>
  <r>
    <x v="0"/>
    <x v="0"/>
    <x v="1"/>
    <x v="9"/>
    <x v="19"/>
    <x v="69"/>
    <x v="0"/>
    <x v="0"/>
    <x v="153"/>
    <x v="0"/>
    <x v="1"/>
    <n v="123.80952380952399"/>
    <n v="180761.904761905"/>
    <n v="650742.85714285704"/>
  </r>
  <r>
    <x v="0"/>
    <x v="0"/>
    <x v="1"/>
    <x v="9"/>
    <x v="19"/>
    <x v="69"/>
    <x v="0"/>
    <x v="0"/>
    <x v="153"/>
    <x v="0"/>
    <x v="2"/>
    <n v="123.80952380952399"/>
    <n v="180761.904761905"/>
    <n v="650742.85714285704"/>
  </r>
  <r>
    <x v="0"/>
    <x v="0"/>
    <x v="1"/>
    <x v="9"/>
    <x v="19"/>
    <x v="69"/>
    <x v="2"/>
    <x v="2"/>
    <x v="54"/>
    <x v="1"/>
    <x v="0"/>
    <n v="-46.6666666666667"/>
    <n v="-68133.333333333299"/>
    <n v="-245280"/>
  </r>
  <r>
    <x v="0"/>
    <x v="0"/>
    <x v="1"/>
    <x v="9"/>
    <x v="19"/>
    <x v="69"/>
    <x v="2"/>
    <x v="2"/>
    <x v="54"/>
    <x v="1"/>
    <x v="1"/>
    <n v="-46.6666666666667"/>
    <n v="-68133.333333333299"/>
    <n v="-245280"/>
  </r>
  <r>
    <x v="0"/>
    <x v="0"/>
    <x v="1"/>
    <x v="9"/>
    <x v="19"/>
    <x v="69"/>
    <x v="2"/>
    <x v="2"/>
    <x v="54"/>
    <x v="1"/>
    <x v="2"/>
    <n v="-46.6666666666667"/>
    <n v="-68133.333333333299"/>
    <n v="-245280"/>
  </r>
  <r>
    <x v="0"/>
    <x v="0"/>
    <x v="1"/>
    <x v="9"/>
    <x v="19"/>
    <x v="69"/>
    <x v="1"/>
    <x v="0"/>
    <x v="154"/>
    <x v="0"/>
    <x v="0"/>
    <n v="46.363636363636402"/>
    <n v="67690.909090909103"/>
    <n v="243687.272727273"/>
  </r>
  <r>
    <x v="0"/>
    <x v="0"/>
    <x v="1"/>
    <x v="9"/>
    <x v="19"/>
    <x v="69"/>
    <x v="1"/>
    <x v="0"/>
    <x v="154"/>
    <x v="0"/>
    <x v="1"/>
    <n v="46.363636363636402"/>
    <n v="67690.909090909103"/>
    <n v="243687.272727273"/>
  </r>
  <r>
    <x v="0"/>
    <x v="0"/>
    <x v="1"/>
    <x v="9"/>
    <x v="19"/>
    <x v="69"/>
    <x v="1"/>
    <x v="0"/>
    <x v="154"/>
    <x v="0"/>
    <x v="2"/>
    <n v="46.363636363636402"/>
    <n v="67690.909090909103"/>
    <n v="243687.272727273"/>
  </r>
  <r>
    <x v="0"/>
    <x v="0"/>
    <x v="1"/>
    <x v="9"/>
    <x v="19"/>
    <x v="69"/>
    <x v="1"/>
    <x v="0"/>
    <x v="154"/>
    <x v="1"/>
    <x v="0"/>
    <n v="46.363636363636402"/>
    <n v="67690.909090909103"/>
    <n v="243687.272727273"/>
  </r>
  <r>
    <x v="0"/>
    <x v="0"/>
    <x v="1"/>
    <x v="9"/>
    <x v="19"/>
    <x v="69"/>
    <x v="1"/>
    <x v="0"/>
    <x v="154"/>
    <x v="1"/>
    <x v="1"/>
    <n v="46.363636363636402"/>
    <n v="67690.909090909103"/>
    <n v="243687.272727273"/>
  </r>
  <r>
    <x v="0"/>
    <x v="0"/>
    <x v="1"/>
    <x v="9"/>
    <x v="19"/>
    <x v="69"/>
    <x v="1"/>
    <x v="0"/>
    <x v="154"/>
    <x v="1"/>
    <x v="2"/>
    <n v="46.363636363636402"/>
    <n v="67690.909090909103"/>
    <n v="243687.272727273"/>
  </r>
  <r>
    <x v="0"/>
    <x v="0"/>
    <x v="1"/>
    <x v="9"/>
    <x v="19"/>
    <x v="69"/>
    <x v="1"/>
    <x v="1"/>
    <x v="55"/>
    <x v="0"/>
    <x v="0"/>
    <n v="61.670804330000003"/>
    <n v="90039.374321800002"/>
    <n v="324141.74755848001"/>
  </r>
  <r>
    <x v="0"/>
    <x v="0"/>
    <x v="1"/>
    <x v="9"/>
    <x v="19"/>
    <x v="69"/>
    <x v="1"/>
    <x v="1"/>
    <x v="55"/>
    <x v="0"/>
    <x v="1"/>
    <n v="61.670804330000003"/>
    <n v="90039.374321800002"/>
    <n v="324141.74755848001"/>
  </r>
  <r>
    <x v="0"/>
    <x v="0"/>
    <x v="1"/>
    <x v="9"/>
    <x v="19"/>
    <x v="69"/>
    <x v="1"/>
    <x v="1"/>
    <x v="55"/>
    <x v="0"/>
    <x v="2"/>
    <n v="61.670804330000003"/>
    <n v="90039.374321800002"/>
    <n v="324141.74755848001"/>
  </r>
  <r>
    <x v="0"/>
    <x v="0"/>
    <x v="1"/>
    <x v="9"/>
    <x v="19"/>
    <x v="69"/>
    <x v="1"/>
    <x v="1"/>
    <x v="55"/>
    <x v="1"/>
    <x v="0"/>
    <n v="61.670804330000003"/>
    <n v="90039.374321800002"/>
    <n v="324141.74755848001"/>
  </r>
  <r>
    <x v="0"/>
    <x v="0"/>
    <x v="1"/>
    <x v="9"/>
    <x v="19"/>
    <x v="69"/>
    <x v="1"/>
    <x v="1"/>
    <x v="55"/>
    <x v="1"/>
    <x v="1"/>
    <n v="61.670804330000003"/>
    <n v="90039.374321800002"/>
    <n v="324141.74755848001"/>
  </r>
  <r>
    <x v="0"/>
    <x v="0"/>
    <x v="1"/>
    <x v="9"/>
    <x v="19"/>
    <x v="69"/>
    <x v="1"/>
    <x v="1"/>
    <x v="55"/>
    <x v="1"/>
    <x v="2"/>
    <n v="61.670804330000003"/>
    <n v="90039.374321800002"/>
    <n v="324141.74755848001"/>
  </r>
  <r>
    <x v="0"/>
    <x v="0"/>
    <x v="1"/>
    <x v="9"/>
    <x v="19"/>
    <x v="69"/>
    <x v="1"/>
    <x v="1"/>
    <x v="26"/>
    <x v="0"/>
    <x v="0"/>
    <n v="286.21829258730099"/>
    <n v="417878.70717745897"/>
    <n v="1504363.3458388499"/>
  </r>
  <r>
    <x v="0"/>
    <x v="0"/>
    <x v="1"/>
    <x v="9"/>
    <x v="19"/>
    <x v="69"/>
    <x v="1"/>
    <x v="1"/>
    <x v="26"/>
    <x v="0"/>
    <x v="1"/>
    <n v="286.21829258730099"/>
    <n v="417878.70717745897"/>
    <n v="1504363.3458388499"/>
  </r>
  <r>
    <x v="0"/>
    <x v="0"/>
    <x v="1"/>
    <x v="9"/>
    <x v="19"/>
    <x v="69"/>
    <x v="1"/>
    <x v="1"/>
    <x v="26"/>
    <x v="0"/>
    <x v="2"/>
    <n v="286.21829258730099"/>
    <n v="417878.70717745897"/>
    <n v="1504363.3458388499"/>
  </r>
  <r>
    <x v="0"/>
    <x v="0"/>
    <x v="1"/>
    <x v="9"/>
    <x v="19"/>
    <x v="69"/>
    <x v="1"/>
    <x v="1"/>
    <x v="26"/>
    <x v="1"/>
    <x v="0"/>
    <n v="286.21829258730099"/>
    <n v="417878.70717745897"/>
    <n v="1504363.3458388499"/>
  </r>
  <r>
    <x v="0"/>
    <x v="0"/>
    <x v="1"/>
    <x v="9"/>
    <x v="19"/>
    <x v="69"/>
    <x v="1"/>
    <x v="1"/>
    <x v="26"/>
    <x v="1"/>
    <x v="1"/>
    <n v="286.21829258730099"/>
    <n v="417878.70717745897"/>
    <n v="1504363.3458388499"/>
  </r>
  <r>
    <x v="0"/>
    <x v="0"/>
    <x v="1"/>
    <x v="9"/>
    <x v="19"/>
    <x v="69"/>
    <x v="1"/>
    <x v="1"/>
    <x v="26"/>
    <x v="1"/>
    <x v="2"/>
    <n v="286.21829258730099"/>
    <n v="417878.70717745897"/>
    <n v="1504363.3458388499"/>
  </r>
  <r>
    <x v="0"/>
    <x v="0"/>
    <x v="1"/>
    <x v="9"/>
    <x v="19"/>
    <x v="69"/>
    <x v="1"/>
    <x v="1"/>
    <x v="168"/>
    <x v="0"/>
    <x v="0"/>
    <n v="64.332193485886506"/>
    <n v="93925.002489394305"/>
    <n v="338130.00896181999"/>
  </r>
  <r>
    <x v="0"/>
    <x v="0"/>
    <x v="1"/>
    <x v="9"/>
    <x v="19"/>
    <x v="69"/>
    <x v="1"/>
    <x v="1"/>
    <x v="168"/>
    <x v="0"/>
    <x v="1"/>
    <n v="64.332193485886506"/>
    <n v="93925.002489394305"/>
    <n v="338130.00896181999"/>
  </r>
  <r>
    <x v="0"/>
    <x v="0"/>
    <x v="1"/>
    <x v="9"/>
    <x v="19"/>
    <x v="69"/>
    <x v="1"/>
    <x v="1"/>
    <x v="168"/>
    <x v="0"/>
    <x v="2"/>
    <n v="64.332193485886506"/>
    <n v="93925.002489394305"/>
    <n v="338130.00896181999"/>
  </r>
  <r>
    <x v="0"/>
    <x v="0"/>
    <x v="1"/>
    <x v="9"/>
    <x v="19"/>
    <x v="69"/>
    <x v="1"/>
    <x v="1"/>
    <x v="168"/>
    <x v="1"/>
    <x v="0"/>
    <n v="64.332193485886506"/>
    <n v="93925.002489394305"/>
    <n v="338130.00896181999"/>
  </r>
  <r>
    <x v="0"/>
    <x v="0"/>
    <x v="1"/>
    <x v="9"/>
    <x v="19"/>
    <x v="69"/>
    <x v="1"/>
    <x v="1"/>
    <x v="168"/>
    <x v="1"/>
    <x v="1"/>
    <n v="64.332193485886506"/>
    <n v="93925.002489394305"/>
    <n v="338130.00896181999"/>
  </r>
  <r>
    <x v="0"/>
    <x v="0"/>
    <x v="1"/>
    <x v="9"/>
    <x v="19"/>
    <x v="69"/>
    <x v="1"/>
    <x v="1"/>
    <x v="168"/>
    <x v="1"/>
    <x v="2"/>
    <n v="64.332193485886506"/>
    <n v="93925.002489394305"/>
    <n v="338130.00896181999"/>
  </r>
  <r>
    <x v="0"/>
    <x v="0"/>
    <x v="1"/>
    <x v="9"/>
    <x v="19"/>
    <x v="69"/>
    <x v="15"/>
    <x v="1"/>
    <x v="222"/>
    <x v="0"/>
    <x v="0"/>
    <n v="261"/>
    <n v="381060"/>
    <n v="1371816"/>
  </r>
  <r>
    <x v="0"/>
    <x v="0"/>
    <x v="1"/>
    <x v="9"/>
    <x v="19"/>
    <x v="69"/>
    <x v="15"/>
    <x v="1"/>
    <x v="222"/>
    <x v="0"/>
    <x v="1"/>
    <n v="261"/>
    <n v="381060"/>
    <n v="1371816"/>
  </r>
  <r>
    <x v="0"/>
    <x v="0"/>
    <x v="1"/>
    <x v="9"/>
    <x v="19"/>
    <x v="69"/>
    <x v="15"/>
    <x v="1"/>
    <x v="222"/>
    <x v="0"/>
    <x v="2"/>
    <n v="261"/>
    <n v="381060"/>
    <n v="1371816"/>
  </r>
  <r>
    <x v="0"/>
    <x v="0"/>
    <x v="1"/>
    <x v="9"/>
    <x v="19"/>
    <x v="69"/>
    <x v="18"/>
    <x v="1"/>
    <x v="204"/>
    <x v="0"/>
    <x v="0"/>
    <n v="20.674617919999999"/>
    <n v="30184.942163200001"/>
    <n v="108665.79178751999"/>
  </r>
  <r>
    <x v="0"/>
    <x v="0"/>
    <x v="1"/>
    <x v="9"/>
    <x v="19"/>
    <x v="69"/>
    <x v="18"/>
    <x v="1"/>
    <x v="204"/>
    <x v="0"/>
    <x v="1"/>
    <n v="20.674617919999999"/>
    <n v="30184.942163200001"/>
    <n v="108665.79178751999"/>
  </r>
  <r>
    <x v="0"/>
    <x v="0"/>
    <x v="1"/>
    <x v="9"/>
    <x v="19"/>
    <x v="69"/>
    <x v="18"/>
    <x v="1"/>
    <x v="204"/>
    <x v="0"/>
    <x v="2"/>
    <n v="20.674617919999999"/>
    <n v="30184.942163200001"/>
    <n v="108665.79178751999"/>
  </r>
  <r>
    <x v="0"/>
    <x v="0"/>
    <x v="1"/>
    <x v="9"/>
    <x v="19"/>
    <x v="69"/>
    <x v="18"/>
    <x v="1"/>
    <x v="198"/>
    <x v="0"/>
    <x v="0"/>
    <n v="137.53065179999999"/>
    <n v="200794.751628"/>
    <n v="722861.10586080002"/>
  </r>
  <r>
    <x v="0"/>
    <x v="0"/>
    <x v="1"/>
    <x v="9"/>
    <x v="19"/>
    <x v="69"/>
    <x v="18"/>
    <x v="1"/>
    <x v="198"/>
    <x v="0"/>
    <x v="1"/>
    <n v="137.53065179999999"/>
    <n v="200794.751628"/>
    <n v="722861.10586080002"/>
  </r>
  <r>
    <x v="0"/>
    <x v="0"/>
    <x v="1"/>
    <x v="9"/>
    <x v="19"/>
    <x v="69"/>
    <x v="18"/>
    <x v="1"/>
    <x v="198"/>
    <x v="0"/>
    <x v="2"/>
    <n v="137.53065179999999"/>
    <n v="200794.751628"/>
    <n v="722861.10586080002"/>
  </r>
  <r>
    <x v="0"/>
    <x v="0"/>
    <x v="1"/>
    <x v="9"/>
    <x v="19"/>
    <x v="69"/>
    <x v="18"/>
    <x v="1"/>
    <x v="223"/>
    <x v="0"/>
    <x v="0"/>
    <n v="82.698471690000005"/>
    <n v="120739.7686674"/>
    <n v="434663.16720263998"/>
  </r>
  <r>
    <x v="0"/>
    <x v="0"/>
    <x v="1"/>
    <x v="9"/>
    <x v="19"/>
    <x v="69"/>
    <x v="18"/>
    <x v="1"/>
    <x v="223"/>
    <x v="0"/>
    <x v="1"/>
    <n v="82.698471690000005"/>
    <n v="120739.7686674"/>
    <n v="434663.16720263998"/>
  </r>
  <r>
    <x v="0"/>
    <x v="0"/>
    <x v="1"/>
    <x v="9"/>
    <x v="19"/>
    <x v="69"/>
    <x v="18"/>
    <x v="1"/>
    <x v="223"/>
    <x v="0"/>
    <x v="2"/>
    <n v="82.698471690000005"/>
    <n v="120739.7686674"/>
    <n v="434663.16720263998"/>
  </r>
  <r>
    <x v="0"/>
    <x v="0"/>
    <x v="1"/>
    <x v="9"/>
    <x v="19"/>
    <x v="69"/>
    <x v="7"/>
    <x v="0"/>
    <x v="156"/>
    <x v="0"/>
    <x v="0"/>
    <n v="46.363636363636402"/>
    <n v="67690.909090909103"/>
    <n v="243687.272727273"/>
  </r>
  <r>
    <x v="0"/>
    <x v="0"/>
    <x v="1"/>
    <x v="9"/>
    <x v="19"/>
    <x v="69"/>
    <x v="7"/>
    <x v="0"/>
    <x v="156"/>
    <x v="0"/>
    <x v="1"/>
    <n v="46.363636363636402"/>
    <n v="67690.909090909103"/>
    <n v="243687.272727273"/>
  </r>
  <r>
    <x v="0"/>
    <x v="0"/>
    <x v="1"/>
    <x v="9"/>
    <x v="19"/>
    <x v="69"/>
    <x v="7"/>
    <x v="0"/>
    <x v="156"/>
    <x v="0"/>
    <x v="2"/>
    <n v="46.363636363636402"/>
    <n v="67690.909090909103"/>
    <n v="243687.272727273"/>
  </r>
  <r>
    <x v="0"/>
    <x v="0"/>
    <x v="1"/>
    <x v="9"/>
    <x v="19"/>
    <x v="69"/>
    <x v="7"/>
    <x v="0"/>
    <x v="156"/>
    <x v="1"/>
    <x v="0"/>
    <n v="46.363636363636402"/>
    <n v="67690.909090909103"/>
    <n v="243687.272727273"/>
  </r>
  <r>
    <x v="0"/>
    <x v="0"/>
    <x v="1"/>
    <x v="9"/>
    <x v="19"/>
    <x v="69"/>
    <x v="7"/>
    <x v="0"/>
    <x v="156"/>
    <x v="1"/>
    <x v="1"/>
    <n v="46.363636363636402"/>
    <n v="67690.909090909103"/>
    <n v="243687.272727273"/>
  </r>
  <r>
    <x v="0"/>
    <x v="0"/>
    <x v="1"/>
    <x v="9"/>
    <x v="19"/>
    <x v="69"/>
    <x v="7"/>
    <x v="0"/>
    <x v="156"/>
    <x v="1"/>
    <x v="2"/>
    <n v="46.363636363636402"/>
    <n v="67690.909090909103"/>
    <n v="243687.272727273"/>
  </r>
  <r>
    <x v="0"/>
    <x v="0"/>
    <x v="1"/>
    <x v="9"/>
    <x v="19"/>
    <x v="70"/>
    <x v="2"/>
    <x v="2"/>
    <x v="54"/>
    <x v="1"/>
    <x v="0"/>
    <n v="-15.0111111111111"/>
    <n v="-21916.222222222201"/>
    <n v="-78898.399999999994"/>
  </r>
  <r>
    <x v="0"/>
    <x v="0"/>
    <x v="1"/>
    <x v="9"/>
    <x v="19"/>
    <x v="70"/>
    <x v="2"/>
    <x v="2"/>
    <x v="54"/>
    <x v="1"/>
    <x v="1"/>
    <n v="-15.0111111111111"/>
    <n v="-21916.222222222201"/>
    <n v="-78898.399999999994"/>
  </r>
  <r>
    <x v="0"/>
    <x v="0"/>
    <x v="1"/>
    <x v="9"/>
    <x v="19"/>
    <x v="70"/>
    <x v="2"/>
    <x v="2"/>
    <x v="54"/>
    <x v="1"/>
    <x v="2"/>
    <n v="-15.0111111111111"/>
    <n v="-21916.222222222201"/>
    <n v="-78898.399999999994"/>
  </r>
  <r>
    <x v="0"/>
    <x v="0"/>
    <x v="1"/>
    <x v="9"/>
    <x v="19"/>
    <x v="70"/>
    <x v="2"/>
    <x v="2"/>
    <x v="7"/>
    <x v="1"/>
    <x v="0"/>
    <n v="-453.05579696459102"/>
    <n v="-661461.46356830397"/>
    <n v="-2381261.2688458902"/>
  </r>
  <r>
    <x v="0"/>
    <x v="0"/>
    <x v="1"/>
    <x v="9"/>
    <x v="19"/>
    <x v="70"/>
    <x v="2"/>
    <x v="2"/>
    <x v="7"/>
    <x v="1"/>
    <x v="1"/>
    <n v="-453.05579696459102"/>
    <n v="-661461.46356830397"/>
    <n v="-2381261.2688458902"/>
  </r>
  <r>
    <x v="0"/>
    <x v="0"/>
    <x v="1"/>
    <x v="9"/>
    <x v="19"/>
    <x v="70"/>
    <x v="2"/>
    <x v="2"/>
    <x v="7"/>
    <x v="1"/>
    <x v="2"/>
    <n v="-453.05579696459102"/>
    <n v="-661461.46356830397"/>
    <n v="-2381261.2688458902"/>
  </r>
  <r>
    <x v="0"/>
    <x v="0"/>
    <x v="1"/>
    <x v="9"/>
    <x v="19"/>
    <x v="70"/>
    <x v="1"/>
    <x v="1"/>
    <x v="155"/>
    <x v="0"/>
    <x v="0"/>
    <n v="10.247999999999999"/>
    <n v="14962.08"/>
    <n v="53863.487999999998"/>
  </r>
  <r>
    <x v="0"/>
    <x v="0"/>
    <x v="1"/>
    <x v="9"/>
    <x v="19"/>
    <x v="70"/>
    <x v="1"/>
    <x v="1"/>
    <x v="155"/>
    <x v="0"/>
    <x v="1"/>
    <n v="10.247999999999999"/>
    <n v="14962.08"/>
    <n v="53863.487999999998"/>
  </r>
  <r>
    <x v="0"/>
    <x v="0"/>
    <x v="1"/>
    <x v="9"/>
    <x v="19"/>
    <x v="70"/>
    <x v="1"/>
    <x v="1"/>
    <x v="155"/>
    <x v="0"/>
    <x v="2"/>
    <n v="10.247999999999999"/>
    <n v="14962.08"/>
    <n v="53863.487999999998"/>
  </r>
  <r>
    <x v="0"/>
    <x v="0"/>
    <x v="1"/>
    <x v="9"/>
    <x v="19"/>
    <x v="70"/>
    <x v="1"/>
    <x v="1"/>
    <x v="155"/>
    <x v="1"/>
    <x v="0"/>
    <n v="10.247999999999999"/>
    <n v="14962.08"/>
    <n v="53863.487999999998"/>
  </r>
  <r>
    <x v="0"/>
    <x v="0"/>
    <x v="1"/>
    <x v="9"/>
    <x v="19"/>
    <x v="70"/>
    <x v="1"/>
    <x v="1"/>
    <x v="155"/>
    <x v="1"/>
    <x v="1"/>
    <n v="10.247999999999999"/>
    <n v="14962.08"/>
    <n v="53863.487999999998"/>
  </r>
  <r>
    <x v="0"/>
    <x v="0"/>
    <x v="1"/>
    <x v="9"/>
    <x v="19"/>
    <x v="70"/>
    <x v="1"/>
    <x v="1"/>
    <x v="155"/>
    <x v="1"/>
    <x v="2"/>
    <n v="10.247999999999999"/>
    <n v="14962.08"/>
    <n v="53863.487999999998"/>
  </r>
  <r>
    <x v="0"/>
    <x v="0"/>
    <x v="1"/>
    <x v="9"/>
    <x v="19"/>
    <x v="70"/>
    <x v="1"/>
    <x v="1"/>
    <x v="64"/>
    <x v="0"/>
    <x v="0"/>
    <n v="6"/>
    <n v="8760"/>
    <n v="31536"/>
  </r>
  <r>
    <x v="0"/>
    <x v="0"/>
    <x v="1"/>
    <x v="9"/>
    <x v="19"/>
    <x v="70"/>
    <x v="1"/>
    <x v="1"/>
    <x v="64"/>
    <x v="0"/>
    <x v="1"/>
    <n v="6"/>
    <n v="8760"/>
    <n v="31536"/>
  </r>
  <r>
    <x v="0"/>
    <x v="0"/>
    <x v="1"/>
    <x v="9"/>
    <x v="19"/>
    <x v="70"/>
    <x v="1"/>
    <x v="1"/>
    <x v="64"/>
    <x v="0"/>
    <x v="2"/>
    <n v="6"/>
    <n v="8760"/>
    <n v="31536"/>
  </r>
  <r>
    <x v="0"/>
    <x v="0"/>
    <x v="1"/>
    <x v="9"/>
    <x v="19"/>
    <x v="70"/>
    <x v="1"/>
    <x v="1"/>
    <x v="64"/>
    <x v="1"/>
    <x v="0"/>
    <n v="6"/>
    <n v="8760"/>
    <n v="31536"/>
  </r>
  <r>
    <x v="0"/>
    <x v="0"/>
    <x v="1"/>
    <x v="9"/>
    <x v="19"/>
    <x v="70"/>
    <x v="1"/>
    <x v="1"/>
    <x v="64"/>
    <x v="1"/>
    <x v="1"/>
    <n v="6"/>
    <n v="8760"/>
    <n v="31536"/>
  </r>
  <r>
    <x v="0"/>
    <x v="0"/>
    <x v="1"/>
    <x v="9"/>
    <x v="19"/>
    <x v="70"/>
    <x v="1"/>
    <x v="1"/>
    <x v="64"/>
    <x v="1"/>
    <x v="2"/>
    <n v="6"/>
    <n v="8760"/>
    <n v="31536"/>
  </r>
  <r>
    <x v="0"/>
    <x v="0"/>
    <x v="1"/>
    <x v="9"/>
    <x v="19"/>
    <x v="70"/>
    <x v="1"/>
    <x v="1"/>
    <x v="55"/>
    <x v="0"/>
    <x v="0"/>
    <n v="18.3"/>
    <n v="26718"/>
    <n v="96184.8"/>
  </r>
  <r>
    <x v="0"/>
    <x v="0"/>
    <x v="1"/>
    <x v="9"/>
    <x v="19"/>
    <x v="70"/>
    <x v="1"/>
    <x v="1"/>
    <x v="55"/>
    <x v="0"/>
    <x v="1"/>
    <n v="18.3"/>
    <n v="26718"/>
    <n v="96184.8"/>
  </r>
  <r>
    <x v="0"/>
    <x v="0"/>
    <x v="1"/>
    <x v="9"/>
    <x v="19"/>
    <x v="70"/>
    <x v="1"/>
    <x v="1"/>
    <x v="55"/>
    <x v="0"/>
    <x v="2"/>
    <n v="18.3"/>
    <n v="26718"/>
    <n v="96184.8"/>
  </r>
  <r>
    <x v="0"/>
    <x v="0"/>
    <x v="1"/>
    <x v="9"/>
    <x v="19"/>
    <x v="70"/>
    <x v="1"/>
    <x v="1"/>
    <x v="55"/>
    <x v="1"/>
    <x v="0"/>
    <n v="18.3"/>
    <n v="26718"/>
    <n v="96184.8"/>
  </r>
  <r>
    <x v="0"/>
    <x v="0"/>
    <x v="1"/>
    <x v="9"/>
    <x v="19"/>
    <x v="70"/>
    <x v="1"/>
    <x v="1"/>
    <x v="55"/>
    <x v="1"/>
    <x v="1"/>
    <n v="18.3"/>
    <n v="26718"/>
    <n v="96184.8"/>
  </r>
  <r>
    <x v="0"/>
    <x v="0"/>
    <x v="1"/>
    <x v="9"/>
    <x v="19"/>
    <x v="70"/>
    <x v="1"/>
    <x v="1"/>
    <x v="55"/>
    <x v="1"/>
    <x v="2"/>
    <n v="18.3"/>
    <n v="26718"/>
    <n v="96184.8"/>
  </r>
  <r>
    <x v="0"/>
    <x v="0"/>
    <x v="1"/>
    <x v="9"/>
    <x v="19"/>
    <x v="70"/>
    <x v="18"/>
    <x v="1"/>
    <x v="202"/>
    <x v="0"/>
    <x v="0"/>
    <n v="9.6471999999999998"/>
    <n v="14084.912"/>
    <n v="50705.683199999999"/>
  </r>
  <r>
    <x v="0"/>
    <x v="0"/>
    <x v="1"/>
    <x v="9"/>
    <x v="19"/>
    <x v="70"/>
    <x v="18"/>
    <x v="1"/>
    <x v="202"/>
    <x v="0"/>
    <x v="1"/>
    <n v="9.6471999999999998"/>
    <n v="14084.912"/>
    <n v="50705.683199999999"/>
  </r>
  <r>
    <x v="0"/>
    <x v="0"/>
    <x v="1"/>
    <x v="9"/>
    <x v="19"/>
    <x v="70"/>
    <x v="18"/>
    <x v="1"/>
    <x v="202"/>
    <x v="0"/>
    <x v="2"/>
    <n v="9.6471999999999998"/>
    <n v="14084.912"/>
    <n v="50705.683199999999"/>
  </r>
  <r>
    <x v="0"/>
    <x v="0"/>
    <x v="1"/>
    <x v="9"/>
    <x v="19"/>
    <x v="70"/>
    <x v="18"/>
    <x v="1"/>
    <x v="204"/>
    <x v="0"/>
    <x v="0"/>
    <n v="88.804000000000002"/>
    <n v="129653.84"/>
    <n v="466753.82400000002"/>
  </r>
  <r>
    <x v="0"/>
    <x v="0"/>
    <x v="1"/>
    <x v="9"/>
    <x v="19"/>
    <x v="70"/>
    <x v="18"/>
    <x v="1"/>
    <x v="204"/>
    <x v="0"/>
    <x v="1"/>
    <n v="88.804000000000002"/>
    <n v="129653.84"/>
    <n v="466753.82400000002"/>
  </r>
  <r>
    <x v="0"/>
    <x v="0"/>
    <x v="1"/>
    <x v="9"/>
    <x v="19"/>
    <x v="70"/>
    <x v="18"/>
    <x v="1"/>
    <x v="204"/>
    <x v="0"/>
    <x v="2"/>
    <n v="88.804000000000002"/>
    <n v="129653.84"/>
    <n v="466753.82400000002"/>
  </r>
  <r>
    <x v="0"/>
    <x v="0"/>
    <x v="1"/>
    <x v="9"/>
    <x v="19"/>
    <x v="70"/>
    <x v="18"/>
    <x v="1"/>
    <x v="198"/>
    <x v="0"/>
    <x v="0"/>
    <n v="110.147497"/>
    <n v="160815.34562000001"/>
    <n v="578935.24423199997"/>
  </r>
  <r>
    <x v="0"/>
    <x v="0"/>
    <x v="1"/>
    <x v="9"/>
    <x v="19"/>
    <x v="70"/>
    <x v="18"/>
    <x v="1"/>
    <x v="198"/>
    <x v="0"/>
    <x v="1"/>
    <n v="110.147497"/>
    <n v="160815.34562000001"/>
    <n v="578935.24423199997"/>
  </r>
  <r>
    <x v="0"/>
    <x v="0"/>
    <x v="1"/>
    <x v="9"/>
    <x v="19"/>
    <x v="70"/>
    <x v="18"/>
    <x v="1"/>
    <x v="198"/>
    <x v="0"/>
    <x v="2"/>
    <n v="110.147497"/>
    <n v="160815.34562000001"/>
    <n v="578935.24423199997"/>
  </r>
  <r>
    <x v="0"/>
    <x v="0"/>
    <x v="1"/>
    <x v="9"/>
    <x v="19"/>
    <x v="70"/>
    <x v="7"/>
    <x v="1"/>
    <x v="157"/>
    <x v="0"/>
    <x v="0"/>
    <n v="5.2210620289999996"/>
    <n v="7622.7505623400002"/>
    <n v="27441.902024423998"/>
  </r>
  <r>
    <x v="0"/>
    <x v="0"/>
    <x v="1"/>
    <x v="9"/>
    <x v="19"/>
    <x v="70"/>
    <x v="7"/>
    <x v="1"/>
    <x v="157"/>
    <x v="0"/>
    <x v="1"/>
    <n v="5.2210620289999996"/>
    <n v="7622.7505623400002"/>
    <n v="27441.902024423998"/>
  </r>
  <r>
    <x v="0"/>
    <x v="0"/>
    <x v="1"/>
    <x v="9"/>
    <x v="19"/>
    <x v="70"/>
    <x v="7"/>
    <x v="1"/>
    <x v="157"/>
    <x v="0"/>
    <x v="2"/>
    <n v="5.2210620289999996"/>
    <n v="7622.7505623400002"/>
    <n v="27441.902024423998"/>
  </r>
  <r>
    <x v="0"/>
    <x v="0"/>
    <x v="1"/>
    <x v="9"/>
    <x v="19"/>
    <x v="70"/>
    <x v="7"/>
    <x v="1"/>
    <x v="67"/>
    <x v="0"/>
    <x v="0"/>
    <n v="15.31"/>
    <n v="22352.6"/>
    <n v="80469.36"/>
  </r>
  <r>
    <x v="0"/>
    <x v="0"/>
    <x v="1"/>
    <x v="9"/>
    <x v="19"/>
    <x v="70"/>
    <x v="7"/>
    <x v="1"/>
    <x v="67"/>
    <x v="0"/>
    <x v="1"/>
    <n v="15.31"/>
    <n v="22352.6"/>
    <n v="80469.36"/>
  </r>
  <r>
    <x v="0"/>
    <x v="0"/>
    <x v="1"/>
    <x v="9"/>
    <x v="19"/>
    <x v="70"/>
    <x v="7"/>
    <x v="1"/>
    <x v="67"/>
    <x v="0"/>
    <x v="2"/>
    <n v="15.31"/>
    <n v="22352.6"/>
    <n v="80469.36"/>
  </r>
  <r>
    <x v="0"/>
    <x v="0"/>
    <x v="1"/>
    <x v="9"/>
    <x v="19"/>
    <x v="70"/>
    <x v="7"/>
    <x v="1"/>
    <x v="158"/>
    <x v="0"/>
    <x v="0"/>
    <n v="94"/>
    <n v="137240"/>
    <n v="494064"/>
  </r>
  <r>
    <x v="0"/>
    <x v="0"/>
    <x v="1"/>
    <x v="9"/>
    <x v="19"/>
    <x v="70"/>
    <x v="7"/>
    <x v="1"/>
    <x v="158"/>
    <x v="0"/>
    <x v="1"/>
    <n v="94"/>
    <n v="137240"/>
    <n v="494064"/>
  </r>
  <r>
    <x v="0"/>
    <x v="0"/>
    <x v="1"/>
    <x v="9"/>
    <x v="19"/>
    <x v="70"/>
    <x v="7"/>
    <x v="1"/>
    <x v="158"/>
    <x v="0"/>
    <x v="2"/>
    <n v="94"/>
    <n v="137240"/>
    <n v="494064"/>
  </r>
  <r>
    <x v="0"/>
    <x v="0"/>
    <x v="1"/>
    <x v="9"/>
    <x v="19"/>
    <x v="70"/>
    <x v="7"/>
    <x v="1"/>
    <x v="158"/>
    <x v="1"/>
    <x v="0"/>
    <n v="3.3720534552970798"/>
    <n v="4923.1980447337401"/>
    <n v="17723.512961041499"/>
  </r>
  <r>
    <x v="0"/>
    <x v="0"/>
    <x v="1"/>
    <x v="9"/>
    <x v="19"/>
    <x v="71"/>
    <x v="2"/>
    <x v="2"/>
    <x v="54"/>
    <x v="1"/>
    <x v="0"/>
    <n v="-1.4999999999999999E-2"/>
    <n v="-21.9"/>
    <n v="-78.84"/>
  </r>
  <r>
    <x v="0"/>
    <x v="0"/>
    <x v="1"/>
    <x v="9"/>
    <x v="19"/>
    <x v="71"/>
    <x v="2"/>
    <x v="2"/>
    <x v="54"/>
    <x v="1"/>
    <x v="1"/>
    <n v="-1.4999999999999999E-2"/>
    <n v="-21.9"/>
    <n v="-78.84"/>
  </r>
  <r>
    <x v="0"/>
    <x v="0"/>
    <x v="1"/>
    <x v="9"/>
    <x v="19"/>
    <x v="71"/>
    <x v="2"/>
    <x v="2"/>
    <x v="54"/>
    <x v="1"/>
    <x v="2"/>
    <n v="-1.4999999999999999E-2"/>
    <n v="-21.9"/>
    <n v="-78.84"/>
  </r>
  <r>
    <x v="0"/>
    <x v="0"/>
    <x v="1"/>
    <x v="9"/>
    <x v="19"/>
    <x v="71"/>
    <x v="2"/>
    <x v="2"/>
    <x v="7"/>
    <x v="1"/>
    <x v="0"/>
    <n v="-228.84468474159101"/>
    <n v="-334113.23972272302"/>
    <n v="-1202807.6630018"/>
  </r>
  <r>
    <x v="0"/>
    <x v="0"/>
    <x v="1"/>
    <x v="9"/>
    <x v="19"/>
    <x v="71"/>
    <x v="2"/>
    <x v="2"/>
    <x v="7"/>
    <x v="1"/>
    <x v="1"/>
    <n v="-228.84468474159101"/>
    <n v="-334113.23972272302"/>
    <n v="-1202807.6630018"/>
  </r>
  <r>
    <x v="0"/>
    <x v="0"/>
    <x v="1"/>
    <x v="9"/>
    <x v="19"/>
    <x v="71"/>
    <x v="2"/>
    <x v="2"/>
    <x v="7"/>
    <x v="1"/>
    <x v="2"/>
    <n v="-228.84468474159101"/>
    <n v="-334113.23972272302"/>
    <n v="-1202807.6630018"/>
  </r>
  <r>
    <x v="0"/>
    <x v="0"/>
    <x v="1"/>
    <x v="9"/>
    <x v="19"/>
    <x v="71"/>
    <x v="1"/>
    <x v="1"/>
    <x v="64"/>
    <x v="0"/>
    <x v="0"/>
    <n v="2"/>
    <n v="2920"/>
    <n v="10512"/>
  </r>
  <r>
    <x v="0"/>
    <x v="0"/>
    <x v="1"/>
    <x v="9"/>
    <x v="19"/>
    <x v="71"/>
    <x v="1"/>
    <x v="1"/>
    <x v="64"/>
    <x v="0"/>
    <x v="1"/>
    <n v="2"/>
    <n v="2920"/>
    <n v="10512"/>
  </r>
  <r>
    <x v="0"/>
    <x v="0"/>
    <x v="1"/>
    <x v="9"/>
    <x v="19"/>
    <x v="71"/>
    <x v="1"/>
    <x v="1"/>
    <x v="64"/>
    <x v="0"/>
    <x v="2"/>
    <n v="2"/>
    <n v="2920"/>
    <n v="10512"/>
  </r>
  <r>
    <x v="0"/>
    <x v="0"/>
    <x v="1"/>
    <x v="9"/>
    <x v="19"/>
    <x v="71"/>
    <x v="1"/>
    <x v="1"/>
    <x v="64"/>
    <x v="1"/>
    <x v="0"/>
    <n v="2"/>
    <n v="2920"/>
    <n v="10512"/>
  </r>
  <r>
    <x v="0"/>
    <x v="0"/>
    <x v="1"/>
    <x v="9"/>
    <x v="19"/>
    <x v="71"/>
    <x v="1"/>
    <x v="1"/>
    <x v="64"/>
    <x v="1"/>
    <x v="1"/>
    <n v="2"/>
    <n v="2920"/>
    <n v="10512"/>
  </r>
  <r>
    <x v="0"/>
    <x v="0"/>
    <x v="1"/>
    <x v="9"/>
    <x v="19"/>
    <x v="71"/>
    <x v="1"/>
    <x v="1"/>
    <x v="64"/>
    <x v="1"/>
    <x v="2"/>
    <n v="2"/>
    <n v="2920"/>
    <n v="10512"/>
  </r>
  <r>
    <x v="0"/>
    <x v="0"/>
    <x v="1"/>
    <x v="9"/>
    <x v="19"/>
    <x v="71"/>
    <x v="18"/>
    <x v="1"/>
    <x v="202"/>
    <x v="0"/>
    <x v="0"/>
    <n v="3.29"/>
    <n v="4803.3999999999996"/>
    <n v="17292.240000000002"/>
  </r>
  <r>
    <x v="0"/>
    <x v="0"/>
    <x v="1"/>
    <x v="9"/>
    <x v="19"/>
    <x v="71"/>
    <x v="18"/>
    <x v="1"/>
    <x v="202"/>
    <x v="0"/>
    <x v="1"/>
    <n v="3.29"/>
    <n v="4803.3999999999996"/>
    <n v="17292.240000000002"/>
  </r>
  <r>
    <x v="0"/>
    <x v="0"/>
    <x v="1"/>
    <x v="9"/>
    <x v="19"/>
    <x v="71"/>
    <x v="18"/>
    <x v="1"/>
    <x v="202"/>
    <x v="0"/>
    <x v="2"/>
    <n v="3.29"/>
    <n v="4803.3999999999996"/>
    <n v="17292.240000000002"/>
  </r>
  <r>
    <x v="0"/>
    <x v="0"/>
    <x v="1"/>
    <x v="9"/>
    <x v="19"/>
    <x v="71"/>
    <x v="18"/>
    <x v="1"/>
    <x v="204"/>
    <x v="0"/>
    <x v="0"/>
    <n v="3.99"/>
    <n v="5825.4"/>
    <n v="20971.439999999999"/>
  </r>
  <r>
    <x v="0"/>
    <x v="0"/>
    <x v="1"/>
    <x v="9"/>
    <x v="19"/>
    <x v="71"/>
    <x v="18"/>
    <x v="1"/>
    <x v="204"/>
    <x v="0"/>
    <x v="1"/>
    <n v="3.99"/>
    <n v="5825.4"/>
    <n v="20971.439999999999"/>
  </r>
  <r>
    <x v="0"/>
    <x v="0"/>
    <x v="1"/>
    <x v="9"/>
    <x v="19"/>
    <x v="71"/>
    <x v="18"/>
    <x v="1"/>
    <x v="204"/>
    <x v="0"/>
    <x v="2"/>
    <n v="3.99"/>
    <n v="5825.4"/>
    <n v="20971.439999999999"/>
  </r>
  <r>
    <x v="0"/>
    <x v="0"/>
    <x v="1"/>
    <x v="9"/>
    <x v="19"/>
    <x v="71"/>
    <x v="7"/>
    <x v="1"/>
    <x v="157"/>
    <x v="0"/>
    <x v="0"/>
    <n v="2"/>
    <n v="2920"/>
    <n v="10512"/>
  </r>
  <r>
    <x v="0"/>
    <x v="0"/>
    <x v="1"/>
    <x v="9"/>
    <x v="19"/>
    <x v="71"/>
    <x v="7"/>
    <x v="1"/>
    <x v="157"/>
    <x v="0"/>
    <x v="1"/>
    <n v="2"/>
    <n v="2920"/>
    <n v="10512"/>
  </r>
  <r>
    <x v="0"/>
    <x v="0"/>
    <x v="1"/>
    <x v="9"/>
    <x v="19"/>
    <x v="71"/>
    <x v="7"/>
    <x v="1"/>
    <x v="157"/>
    <x v="0"/>
    <x v="2"/>
    <n v="2"/>
    <n v="2920"/>
    <n v="10512"/>
  </r>
  <r>
    <x v="0"/>
    <x v="0"/>
    <x v="1"/>
    <x v="9"/>
    <x v="19"/>
    <x v="71"/>
    <x v="7"/>
    <x v="1"/>
    <x v="157"/>
    <x v="1"/>
    <x v="1"/>
    <n v="0.06"/>
    <n v="87.6"/>
    <n v="315.36"/>
  </r>
  <r>
    <x v="0"/>
    <x v="0"/>
    <x v="1"/>
    <x v="9"/>
    <x v="19"/>
    <x v="71"/>
    <x v="7"/>
    <x v="1"/>
    <x v="157"/>
    <x v="1"/>
    <x v="2"/>
    <n v="0.12"/>
    <n v="175.2"/>
    <n v="630.72"/>
  </r>
  <r>
    <x v="0"/>
    <x v="0"/>
    <x v="1"/>
    <x v="9"/>
    <x v="20"/>
    <x v="72"/>
    <x v="4"/>
    <x v="7"/>
    <x v="71"/>
    <x v="0"/>
    <x v="0"/>
    <n v="15.287300663378099"/>
    <n v="22319.458968531999"/>
    <n v="80350.052286715305"/>
  </r>
  <r>
    <x v="0"/>
    <x v="0"/>
    <x v="1"/>
    <x v="9"/>
    <x v="20"/>
    <x v="72"/>
    <x v="4"/>
    <x v="7"/>
    <x v="71"/>
    <x v="0"/>
    <x v="1"/>
    <n v="15.287300663378099"/>
    <n v="22319.458968531999"/>
    <n v="80350.052286715305"/>
  </r>
  <r>
    <x v="0"/>
    <x v="0"/>
    <x v="1"/>
    <x v="9"/>
    <x v="20"/>
    <x v="72"/>
    <x v="4"/>
    <x v="7"/>
    <x v="71"/>
    <x v="0"/>
    <x v="2"/>
    <n v="15.287300663378099"/>
    <n v="22319.458968531999"/>
    <n v="80350.052286715305"/>
  </r>
  <r>
    <x v="0"/>
    <x v="0"/>
    <x v="1"/>
    <x v="9"/>
    <x v="20"/>
    <x v="72"/>
    <x v="4"/>
    <x v="7"/>
    <x v="71"/>
    <x v="1"/>
    <x v="0"/>
    <n v="15.287300663378099"/>
    <n v="22319.458968531999"/>
    <n v="80350.052286715305"/>
  </r>
  <r>
    <x v="0"/>
    <x v="0"/>
    <x v="1"/>
    <x v="9"/>
    <x v="20"/>
    <x v="72"/>
    <x v="4"/>
    <x v="7"/>
    <x v="71"/>
    <x v="1"/>
    <x v="1"/>
    <n v="15.287300663378099"/>
    <n v="22319.458968531999"/>
    <n v="80350.052286715305"/>
  </r>
  <r>
    <x v="0"/>
    <x v="0"/>
    <x v="1"/>
    <x v="9"/>
    <x v="20"/>
    <x v="72"/>
    <x v="4"/>
    <x v="7"/>
    <x v="71"/>
    <x v="1"/>
    <x v="2"/>
    <n v="15.287300663378099"/>
    <n v="22319.458968531999"/>
    <n v="80350.052286715305"/>
  </r>
  <r>
    <x v="0"/>
    <x v="0"/>
    <x v="1"/>
    <x v="9"/>
    <x v="20"/>
    <x v="72"/>
    <x v="4"/>
    <x v="7"/>
    <x v="72"/>
    <x v="0"/>
    <x v="0"/>
    <n v="15.287300663378099"/>
    <n v="22319.458968531999"/>
    <n v="80350.052286715305"/>
  </r>
  <r>
    <x v="0"/>
    <x v="0"/>
    <x v="1"/>
    <x v="9"/>
    <x v="20"/>
    <x v="72"/>
    <x v="4"/>
    <x v="7"/>
    <x v="72"/>
    <x v="0"/>
    <x v="1"/>
    <n v="15.287300663378099"/>
    <n v="22319.458968531999"/>
    <n v="80350.052286715305"/>
  </r>
  <r>
    <x v="0"/>
    <x v="0"/>
    <x v="1"/>
    <x v="9"/>
    <x v="20"/>
    <x v="72"/>
    <x v="4"/>
    <x v="7"/>
    <x v="72"/>
    <x v="0"/>
    <x v="2"/>
    <n v="15.287300663378099"/>
    <n v="22319.458968531999"/>
    <n v="80350.052286715305"/>
  </r>
  <r>
    <x v="0"/>
    <x v="0"/>
    <x v="1"/>
    <x v="9"/>
    <x v="20"/>
    <x v="72"/>
    <x v="4"/>
    <x v="7"/>
    <x v="72"/>
    <x v="1"/>
    <x v="0"/>
    <n v="15.287300663378099"/>
    <n v="22319.458968531999"/>
    <n v="80350.052286715305"/>
  </r>
  <r>
    <x v="0"/>
    <x v="0"/>
    <x v="1"/>
    <x v="9"/>
    <x v="20"/>
    <x v="72"/>
    <x v="4"/>
    <x v="7"/>
    <x v="73"/>
    <x v="0"/>
    <x v="0"/>
    <n v="15.287300663378099"/>
    <n v="22319.458968531999"/>
    <n v="80350.052286715305"/>
  </r>
  <r>
    <x v="0"/>
    <x v="0"/>
    <x v="1"/>
    <x v="9"/>
    <x v="20"/>
    <x v="72"/>
    <x v="4"/>
    <x v="7"/>
    <x v="73"/>
    <x v="0"/>
    <x v="1"/>
    <n v="15.287300663378099"/>
    <n v="22319.458968531999"/>
    <n v="80350.052286715305"/>
  </r>
  <r>
    <x v="0"/>
    <x v="0"/>
    <x v="1"/>
    <x v="9"/>
    <x v="20"/>
    <x v="72"/>
    <x v="4"/>
    <x v="7"/>
    <x v="73"/>
    <x v="0"/>
    <x v="2"/>
    <n v="15.287300663378099"/>
    <n v="22319.458968531999"/>
    <n v="80350.052286715305"/>
  </r>
  <r>
    <x v="0"/>
    <x v="0"/>
    <x v="1"/>
    <x v="9"/>
    <x v="20"/>
    <x v="72"/>
    <x v="4"/>
    <x v="7"/>
    <x v="73"/>
    <x v="1"/>
    <x v="0"/>
    <n v="15.287300663378099"/>
    <n v="22319.458968531999"/>
    <n v="80350.052286715305"/>
  </r>
  <r>
    <x v="0"/>
    <x v="0"/>
    <x v="1"/>
    <x v="9"/>
    <x v="20"/>
    <x v="72"/>
    <x v="4"/>
    <x v="7"/>
    <x v="74"/>
    <x v="0"/>
    <x v="0"/>
    <n v="15.287300663378099"/>
    <n v="22319.458968531999"/>
    <n v="80350.052286715305"/>
  </r>
  <r>
    <x v="0"/>
    <x v="0"/>
    <x v="1"/>
    <x v="9"/>
    <x v="20"/>
    <x v="72"/>
    <x v="4"/>
    <x v="7"/>
    <x v="74"/>
    <x v="0"/>
    <x v="1"/>
    <n v="15.287300663378099"/>
    <n v="22319.458968531999"/>
    <n v="80350.052286715305"/>
  </r>
  <r>
    <x v="0"/>
    <x v="0"/>
    <x v="1"/>
    <x v="9"/>
    <x v="20"/>
    <x v="72"/>
    <x v="4"/>
    <x v="7"/>
    <x v="74"/>
    <x v="0"/>
    <x v="2"/>
    <n v="15.287300663378099"/>
    <n v="22319.458968531999"/>
    <n v="80350.052286715305"/>
  </r>
  <r>
    <x v="0"/>
    <x v="0"/>
    <x v="1"/>
    <x v="9"/>
    <x v="20"/>
    <x v="72"/>
    <x v="4"/>
    <x v="7"/>
    <x v="74"/>
    <x v="1"/>
    <x v="0"/>
    <n v="15.287300663378099"/>
    <n v="22319.458968531999"/>
    <n v="80350.052286715305"/>
  </r>
  <r>
    <x v="0"/>
    <x v="0"/>
    <x v="1"/>
    <x v="9"/>
    <x v="20"/>
    <x v="72"/>
    <x v="4"/>
    <x v="7"/>
    <x v="75"/>
    <x v="0"/>
    <x v="1"/>
    <n v="15.287300663378099"/>
    <n v="22319.458968531999"/>
    <n v="80350.052286715305"/>
  </r>
  <r>
    <x v="0"/>
    <x v="0"/>
    <x v="1"/>
    <x v="9"/>
    <x v="20"/>
    <x v="72"/>
    <x v="4"/>
    <x v="7"/>
    <x v="75"/>
    <x v="0"/>
    <x v="2"/>
    <n v="15.287300663378099"/>
    <n v="22319.458968531999"/>
    <n v="80350.052286715305"/>
  </r>
  <r>
    <x v="0"/>
    <x v="0"/>
    <x v="1"/>
    <x v="9"/>
    <x v="20"/>
    <x v="72"/>
    <x v="4"/>
    <x v="7"/>
    <x v="75"/>
    <x v="1"/>
    <x v="0"/>
    <n v="15.287300663378099"/>
    <n v="22319.458968531999"/>
    <n v="80350.052286715305"/>
  </r>
  <r>
    <x v="0"/>
    <x v="0"/>
    <x v="1"/>
    <x v="9"/>
    <x v="20"/>
    <x v="72"/>
    <x v="4"/>
    <x v="7"/>
    <x v="76"/>
    <x v="0"/>
    <x v="1"/>
    <n v="15.287300663378099"/>
    <n v="22319.458968531999"/>
    <n v="80350.052286715305"/>
  </r>
  <r>
    <x v="0"/>
    <x v="0"/>
    <x v="1"/>
    <x v="9"/>
    <x v="20"/>
    <x v="72"/>
    <x v="4"/>
    <x v="7"/>
    <x v="76"/>
    <x v="0"/>
    <x v="2"/>
    <n v="15.287300663378099"/>
    <n v="22319.458968531999"/>
    <n v="80350.052286715305"/>
  </r>
  <r>
    <x v="0"/>
    <x v="0"/>
    <x v="1"/>
    <x v="9"/>
    <x v="20"/>
    <x v="72"/>
    <x v="4"/>
    <x v="7"/>
    <x v="76"/>
    <x v="1"/>
    <x v="0"/>
    <n v="7.4012519714295104"/>
    <n v="10805.8278782871"/>
    <n v="38900.980361833499"/>
  </r>
  <r>
    <x v="0"/>
    <x v="0"/>
    <x v="1"/>
    <x v="9"/>
    <x v="20"/>
    <x v="72"/>
    <x v="4"/>
    <x v="7"/>
    <x v="77"/>
    <x v="0"/>
    <x v="1"/>
    <n v="15.287300663378099"/>
    <n v="22319.458968531999"/>
    <n v="80350.052286715305"/>
  </r>
  <r>
    <x v="0"/>
    <x v="0"/>
    <x v="1"/>
    <x v="9"/>
    <x v="20"/>
    <x v="72"/>
    <x v="4"/>
    <x v="7"/>
    <x v="77"/>
    <x v="0"/>
    <x v="2"/>
    <n v="15.287300663378099"/>
    <n v="22319.458968531999"/>
    <n v="80350.052286715305"/>
  </r>
  <r>
    <x v="0"/>
    <x v="0"/>
    <x v="1"/>
    <x v="9"/>
    <x v="20"/>
    <x v="72"/>
    <x v="4"/>
    <x v="7"/>
    <x v="78"/>
    <x v="0"/>
    <x v="1"/>
    <n v="15.287300663378099"/>
    <n v="22319.458968531999"/>
    <n v="80350.052286715305"/>
  </r>
  <r>
    <x v="0"/>
    <x v="0"/>
    <x v="1"/>
    <x v="9"/>
    <x v="20"/>
    <x v="72"/>
    <x v="4"/>
    <x v="7"/>
    <x v="78"/>
    <x v="0"/>
    <x v="2"/>
    <n v="15.287300663378099"/>
    <n v="22319.458968531999"/>
    <n v="80350.052286715305"/>
  </r>
  <r>
    <x v="0"/>
    <x v="0"/>
    <x v="1"/>
    <x v="9"/>
    <x v="20"/>
    <x v="72"/>
    <x v="4"/>
    <x v="7"/>
    <x v="79"/>
    <x v="0"/>
    <x v="1"/>
    <n v="15.287300663378099"/>
    <n v="22319.458968531999"/>
    <n v="80350.052286715305"/>
  </r>
  <r>
    <x v="0"/>
    <x v="0"/>
    <x v="1"/>
    <x v="9"/>
    <x v="20"/>
    <x v="72"/>
    <x v="4"/>
    <x v="7"/>
    <x v="79"/>
    <x v="0"/>
    <x v="2"/>
    <n v="15.287300663378099"/>
    <n v="22319.458968531999"/>
    <n v="80350.052286715305"/>
  </r>
  <r>
    <x v="0"/>
    <x v="0"/>
    <x v="1"/>
    <x v="9"/>
    <x v="20"/>
    <x v="72"/>
    <x v="4"/>
    <x v="7"/>
    <x v="159"/>
    <x v="0"/>
    <x v="1"/>
    <n v="15.287300663378099"/>
    <n v="22319.458968531999"/>
    <n v="80350.052286715305"/>
  </r>
  <r>
    <x v="0"/>
    <x v="0"/>
    <x v="1"/>
    <x v="9"/>
    <x v="20"/>
    <x v="72"/>
    <x v="4"/>
    <x v="7"/>
    <x v="159"/>
    <x v="0"/>
    <x v="2"/>
    <n v="5.1636526834016596"/>
    <n v="7538.9329177664204"/>
    <n v="27140.158503959101"/>
  </r>
  <r>
    <x v="0"/>
    <x v="0"/>
    <x v="1"/>
    <x v="9"/>
    <x v="20"/>
    <x v="72"/>
    <x v="4"/>
    <x v="4"/>
    <x v="11"/>
    <x v="0"/>
    <x v="0"/>
    <n v="65.8065896606048"/>
    <n v="96077.620904483003"/>
    <n v="345879.43525613903"/>
  </r>
  <r>
    <x v="0"/>
    <x v="0"/>
    <x v="1"/>
    <x v="9"/>
    <x v="20"/>
    <x v="72"/>
    <x v="4"/>
    <x v="4"/>
    <x v="11"/>
    <x v="0"/>
    <x v="1"/>
    <n v="65.8065896606048"/>
    <n v="96077.620904483003"/>
    <n v="345879.43525613903"/>
  </r>
  <r>
    <x v="0"/>
    <x v="0"/>
    <x v="1"/>
    <x v="9"/>
    <x v="20"/>
    <x v="72"/>
    <x v="4"/>
    <x v="4"/>
    <x v="11"/>
    <x v="0"/>
    <x v="2"/>
    <n v="65.8065896606048"/>
    <n v="96077.620904483003"/>
    <n v="345879.43525613903"/>
  </r>
  <r>
    <x v="0"/>
    <x v="0"/>
    <x v="1"/>
    <x v="9"/>
    <x v="20"/>
    <x v="72"/>
    <x v="4"/>
    <x v="4"/>
    <x v="11"/>
    <x v="1"/>
    <x v="0"/>
    <n v="140.51358210023801"/>
    <n v="205149.82986634699"/>
    <n v="738539.38751885004"/>
  </r>
  <r>
    <x v="0"/>
    <x v="0"/>
    <x v="1"/>
    <x v="9"/>
    <x v="20"/>
    <x v="72"/>
    <x v="4"/>
    <x v="4"/>
    <x v="11"/>
    <x v="1"/>
    <x v="1"/>
    <n v="140.51358210023801"/>
    <n v="205149.82986634699"/>
    <n v="738539.38751885004"/>
  </r>
  <r>
    <x v="0"/>
    <x v="0"/>
    <x v="1"/>
    <x v="9"/>
    <x v="20"/>
    <x v="72"/>
    <x v="4"/>
    <x v="4"/>
    <x v="11"/>
    <x v="1"/>
    <x v="2"/>
    <n v="140.51358210023801"/>
    <n v="205149.82986634699"/>
    <n v="738539.38751885004"/>
  </r>
  <r>
    <x v="0"/>
    <x v="0"/>
    <x v="1"/>
    <x v="9"/>
    <x v="20"/>
    <x v="72"/>
    <x v="5"/>
    <x v="5"/>
    <x v="12"/>
    <x v="0"/>
    <x v="0"/>
    <n v="26.152011818303901"/>
    <n v="38181.9372547237"/>
    <n v="137454.97411700501"/>
  </r>
  <r>
    <x v="0"/>
    <x v="0"/>
    <x v="1"/>
    <x v="9"/>
    <x v="20"/>
    <x v="72"/>
    <x v="5"/>
    <x v="5"/>
    <x v="12"/>
    <x v="0"/>
    <x v="1"/>
    <n v="60.190797830784497"/>
    <n v="87878.564832945398"/>
    <n v="316362.83339860302"/>
  </r>
  <r>
    <x v="0"/>
    <x v="0"/>
    <x v="1"/>
    <x v="9"/>
    <x v="20"/>
    <x v="72"/>
    <x v="5"/>
    <x v="5"/>
    <x v="12"/>
    <x v="0"/>
    <x v="2"/>
    <n v="162.48680163767901"/>
    <n v="237230.73039101099"/>
    <n v="854030.62940763996"/>
  </r>
  <r>
    <x v="0"/>
    <x v="0"/>
    <x v="1"/>
    <x v="9"/>
    <x v="20"/>
    <x v="72"/>
    <x v="5"/>
    <x v="5"/>
    <x v="12"/>
    <x v="1"/>
    <x v="0"/>
    <n v="435.105652472614"/>
    <n v="635254.25261001696"/>
    <n v="2286915.3093960602"/>
  </r>
  <r>
    <x v="0"/>
    <x v="0"/>
    <x v="1"/>
    <x v="9"/>
    <x v="20"/>
    <x v="72"/>
    <x v="5"/>
    <x v="5"/>
    <x v="12"/>
    <x v="1"/>
    <x v="1"/>
    <n v="784.51728317105903"/>
    <n v="1145395.23342975"/>
    <n v="4123422.84034708"/>
  </r>
  <r>
    <x v="0"/>
    <x v="0"/>
    <x v="1"/>
    <x v="9"/>
    <x v="20"/>
    <x v="72"/>
    <x v="5"/>
    <x v="5"/>
    <x v="12"/>
    <x v="1"/>
    <x v="2"/>
    <n v="572.78346676819001"/>
    <n v="836263.86148155702"/>
    <n v="3010549.9013335998"/>
  </r>
  <r>
    <x v="0"/>
    <x v="0"/>
    <x v="1"/>
    <x v="9"/>
    <x v="20"/>
    <x v="73"/>
    <x v="1"/>
    <x v="1"/>
    <x v="26"/>
    <x v="0"/>
    <x v="0"/>
    <n v="227.896533800437"/>
    <n v="332728.939348638"/>
    <n v="1197824.1816551001"/>
  </r>
  <r>
    <x v="0"/>
    <x v="0"/>
    <x v="1"/>
    <x v="9"/>
    <x v="20"/>
    <x v="73"/>
    <x v="1"/>
    <x v="1"/>
    <x v="26"/>
    <x v="0"/>
    <x v="1"/>
    <n v="227.896533800437"/>
    <n v="332728.939348638"/>
    <n v="1197824.1816551001"/>
  </r>
  <r>
    <x v="0"/>
    <x v="0"/>
    <x v="1"/>
    <x v="9"/>
    <x v="20"/>
    <x v="73"/>
    <x v="1"/>
    <x v="1"/>
    <x v="26"/>
    <x v="0"/>
    <x v="2"/>
    <n v="227.896533800437"/>
    <n v="332728.939348638"/>
    <n v="1197824.1816551001"/>
  </r>
  <r>
    <x v="0"/>
    <x v="0"/>
    <x v="1"/>
    <x v="9"/>
    <x v="20"/>
    <x v="73"/>
    <x v="1"/>
    <x v="1"/>
    <x v="26"/>
    <x v="1"/>
    <x v="0"/>
    <n v="227.896533800437"/>
    <n v="332728.939348638"/>
    <n v="1197824.1816551001"/>
  </r>
  <r>
    <x v="0"/>
    <x v="0"/>
    <x v="1"/>
    <x v="9"/>
    <x v="20"/>
    <x v="73"/>
    <x v="1"/>
    <x v="1"/>
    <x v="26"/>
    <x v="1"/>
    <x v="1"/>
    <n v="227.896533800437"/>
    <n v="332728.939348638"/>
    <n v="1197824.1816551001"/>
  </r>
  <r>
    <x v="0"/>
    <x v="0"/>
    <x v="1"/>
    <x v="9"/>
    <x v="20"/>
    <x v="73"/>
    <x v="1"/>
    <x v="1"/>
    <x v="26"/>
    <x v="1"/>
    <x v="2"/>
    <n v="227.896533800437"/>
    <n v="332728.939348638"/>
    <n v="1197824.1816551001"/>
  </r>
  <r>
    <x v="0"/>
    <x v="0"/>
    <x v="1"/>
    <x v="9"/>
    <x v="20"/>
    <x v="74"/>
    <x v="1"/>
    <x v="1"/>
    <x v="55"/>
    <x v="0"/>
    <x v="0"/>
    <n v="19.853541740000001"/>
    <n v="28986.170940399999"/>
    <n v="104350.21538543999"/>
  </r>
  <r>
    <x v="0"/>
    <x v="0"/>
    <x v="1"/>
    <x v="9"/>
    <x v="20"/>
    <x v="74"/>
    <x v="1"/>
    <x v="1"/>
    <x v="55"/>
    <x v="0"/>
    <x v="1"/>
    <n v="19.853541740000001"/>
    <n v="28986.170940399999"/>
    <n v="104350.21538543999"/>
  </r>
  <r>
    <x v="0"/>
    <x v="0"/>
    <x v="1"/>
    <x v="9"/>
    <x v="20"/>
    <x v="74"/>
    <x v="1"/>
    <x v="1"/>
    <x v="55"/>
    <x v="0"/>
    <x v="2"/>
    <n v="19.853541740000001"/>
    <n v="28986.170940399999"/>
    <n v="104350.21538543999"/>
  </r>
  <r>
    <x v="0"/>
    <x v="0"/>
    <x v="1"/>
    <x v="9"/>
    <x v="20"/>
    <x v="74"/>
    <x v="1"/>
    <x v="1"/>
    <x v="55"/>
    <x v="1"/>
    <x v="0"/>
    <n v="19.853541740000001"/>
    <n v="28986.170940399999"/>
    <n v="104350.21538543999"/>
  </r>
  <r>
    <x v="0"/>
    <x v="0"/>
    <x v="1"/>
    <x v="9"/>
    <x v="20"/>
    <x v="74"/>
    <x v="1"/>
    <x v="1"/>
    <x v="55"/>
    <x v="1"/>
    <x v="1"/>
    <n v="19.853541740000001"/>
    <n v="28986.170940399999"/>
    <n v="104350.21538543999"/>
  </r>
  <r>
    <x v="0"/>
    <x v="0"/>
    <x v="1"/>
    <x v="9"/>
    <x v="20"/>
    <x v="74"/>
    <x v="1"/>
    <x v="1"/>
    <x v="55"/>
    <x v="1"/>
    <x v="2"/>
    <n v="19.853541740000001"/>
    <n v="28986.170940399999"/>
    <n v="104350.21538543999"/>
  </r>
  <r>
    <x v="0"/>
    <x v="0"/>
    <x v="1"/>
    <x v="9"/>
    <x v="20"/>
    <x v="74"/>
    <x v="1"/>
    <x v="1"/>
    <x v="26"/>
    <x v="0"/>
    <x v="0"/>
    <n v="20.526717247101299"/>
    <n v="29969.007180767901"/>
    <n v="107888.42585076499"/>
  </r>
  <r>
    <x v="0"/>
    <x v="0"/>
    <x v="1"/>
    <x v="9"/>
    <x v="20"/>
    <x v="74"/>
    <x v="1"/>
    <x v="1"/>
    <x v="26"/>
    <x v="0"/>
    <x v="1"/>
    <n v="20.526717247101299"/>
    <n v="29969.007180767901"/>
    <n v="107888.42585076499"/>
  </r>
  <r>
    <x v="0"/>
    <x v="0"/>
    <x v="1"/>
    <x v="9"/>
    <x v="20"/>
    <x v="74"/>
    <x v="1"/>
    <x v="1"/>
    <x v="26"/>
    <x v="0"/>
    <x v="2"/>
    <n v="20.526717247101299"/>
    <n v="29969.007180767901"/>
    <n v="107888.42585076499"/>
  </r>
  <r>
    <x v="0"/>
    <x v="0"/>
    <x v="1"/>
    <x v="9"/>
    <x v="20"/>
    <x v="74"/>
    <x v="1"/>
    <x v="1"/>
    <x v="26"/>
    <x v="1"/>
    <x v="0"/>
    <n v="20.526717247101299"/>
    <n v="29969.007180767901"/>
    <n v="107888.42585076499"/>
  </r>
  <r>
    <x v="0"/>
    <x v="0"/>
    <x v="1"/>
    <x v="9"/>
    <x v="20"/>
    <x v="74"/>
    <x v="1"/>
    <x v="1"/>
    <x v="26"/>
    <x v="1"/>
    <x v="1"/>
    <n v="20.526717247101299"/>
    <n v="29969.007180767901"/>
    <n v="107888.42585076499"/>
  </r>
  <r>
    <x v="0"/>
    <x v="0"/>
    <x v="1"/>
    <x v="9"/>
    <x v="20"/>
    <x v="74"/>
    <x v="1"/>
    <x v="1"/>
    <x v="26"/>
    <x v="1"/>
    <x v="2"/>
    <n v="20.526717247101299"/>
    <n v="29969.007180767901"/>
    <n v="107888.42585076499"/>
  </r>
  <r>
    <x v="0"/>
    <x v="0"/>
    <x v="1"/>
    <x v="9"/>
    <x v="20"/>
    <x v="74"/>
    <x v="15"/>
    <x v="0"/>
    <x v="224"/>
    <x v="0"/>
    <x v="0"/>
    <n v="399.10112359550601"/>
    <n v="582687.64044943801"/>
    <n v="2097675.5056179799"/>
  </r>
  <r>
    <x v="0"/>
    <x v="0"/>
    <x v="1"/>
    <x v="9"/>
    <x v="20"/>
    <x v="74"/>
    <x v="15"/>
    <x v="0"/>
    <x v="224"/>
    <x v="0"/>
    <x v="1"/>
    <n v="399.10112359550601"/>
    <n v="582687.64044943801"/>
    <n v="2097675.5056179799"/>
  </r>
  <r>
    <x v="0"/>
    <x v="0"/>
    <x v="1"/>
    <x v="9"/>
    <x v="20"/>
    <x v="74"/>
    <x v="15"/>
    <x v="0"/>
    <x v="224"/>
    <x v="0"/>
    <x v="2"/>
    <n v="399.10112359550601"/>
    <n v="582687.64044943801"/>
    <n v="2097675.5056179799"/>
  </r>
  <r>
    <x v="0"/>
    <x v="0"/>
    <x v="1"/>
    <x v="9"/>
    <x v="20"/>
    <x v="75"/>
    <x v="2"/>
    <x v="2"/>
    <x v="7"/>
    <x v="1"/>
    <x v="0"/>
    <n v="-217.85483400803699"/>
    <n v="-318068.05765173398"/>
    <n v="-1145045.00754624"/>
  </r>
  <r>
    <x v="0"/>
    <x v="0"/>
    <x v="1"/>
    <x v="9"/>
    <x v="20"/>
    <x v="75"/>
    <x v="2"/>
    <x v="2"/>
    <x v="7"/>
    <x v="1"/>
    <x v="1"/>
    <n v="-217.85483400803699"/>
    <n v="-318068.05765173398"/>
    <n v="-1145045.00754624"/>
  </r>
  <r>
    <x v="0"/>
    <x v="0"/>
    <x v="1"/>
    <x v="9"/>
    <x v="20"/>
    <x v="75"/>
    <x v="2"/>
    <x v="2"/>
    <x v="7"/>
    <x v="1"/>
    <x v="2"/>
    <n v="-217.85483400803699"/>
    <n v="-318068.05765173398"/>
    <n v="-1145045.00754624"/>
  </r>
  <r>
    <x v="0"/>
    <x v="0"/>
    <x v="1"/>
    <x v="9"/>
    <x v="20"/>
    <x v="75"/>
    <x v="2"/>
    <x v="2"/>
    <x v="176"/>
    <x v="0"/>
    <x v="0"/>
    <n v="-7.4857071307702698"/>
    <n v="-10929.1324109246"/>
    <n v="-39344.876679328503"/>
  </r>
  <r>
    <x v="0"/>
    <x v="0"/>
    <x v="1"/>
    <x v="9"/>
    <x v="20"/>
    <x v="75"/>
    <x v="2"/>
    <x v="2"/>
    <x v="176"/>
    <x v="1"/>
    <x v="0"/>
    <n v="-7.4857071307702698"/>
    <n v="-10929.1324109246"/>
    <n v="-39344.876679328503"/>
  </r>
  <r>
    <x v="0"/>
    <x v="0"/>
    <x v="1"/>
    <x v="9"/>
    <x v="20"/>
    <x v="75"/>
    <x v="2"/>
    <x v="2"/>
    <x v="176"/>
    <x v="1"/>
    <x v="1"/>
    <n v="-7.4857071307702698"/>
    <n v="-10929.1324109246"/>
    <n v="-39344.876679328503"/>
  </r>
  <r>
    <x v="0"/>
    <x v="0"/>
    <x v="1"/>
    <x v="9"/>
    <x v="20"/>
    <x v="75"/>
    <x v="2"/>
    <x v="2"/>
    <x v="176"/>
    <x v="1"/>
    <x v="2"/>
    <n v="-7.4857071307702698"/>
    <n v="-10929.1324109246"/>
    <n v="-39344.876679328503"/>
  </r>
  <r>
    <x v="0"/>
    <x v="0"/>
    <x v="1"/>
    <x v="9"/>
    <x v="20"/>
    <x v="75"/>
    <x v="1"/>
    <x v="1"/>
    <x v="55"/>
    <x v="0"/>
    <x v="0"/>
    <n v="31.53148358"/>
    <n v="46035.966026800001"/>
    <n v="165729.47769648"/>
  </r>
  <r>
    <x v="0"/>
    <x v="0"/>
    <x v="1"/>
    <x v="9"/>
    <x v="20"/>
    <x v="75"/>
    <x v="1"/>
    <x v="1"/>
    <x v="55"/>
    <x v="0"/>
    <x v="1"/>
    <n v="31.53148358"/>
    <n v="46035.966026800001"/>
    <n v="165729.47769648"/>
  </r>
  <r>
    <x v="0"/>
    <x v="0"/>
    <x v="1"/>
    <x v="9"/>
    <x v="20"/>
    <x v="75"/>
    <x v="1"/>
    <x v="1"/>
    <x v="55"/>
    <x v="0"/>
    <x v="2"/>
    <n v="31.53148358"/>
    <n v="46035.966026800001"/>
    <n v="165729.47769648"/>
  </r>
  <r>
    <x v="0"/>
    <x v="0"/>
    <x v="1"/>
    <x v="9"/>
    <x v="20"/>
    <x v="75"/>
    <x v="1"/>
    <x v="1"/>
    <x v="55"/>
    <x v="1"/>
    <x v="0"/>
    <n v="31.53148358"/>
    <n v="46035.966026800001"/>
    <n v="165729.47769648"/>
  </r>
  <r>
    <x v="0"/>
    <x v="0"/>
    <x v="1"/>
    <x v="9"/>
    <x v="20"/>
    <x v="75"/>
    <x v="1"/>
    <x v="1"/>
    <x v="55"/>
    <x v="1"/>
    <x v="1"/>
    <n v="31.53148358"/>
    <n v="46035.966026800001"/>
    <n v="165729.47769648"/>
  </r>
  <r>
    <x v="0"/>
    <x v="0"/>
    <x v="1"/>
    <x v="9"/>
    <x v="20"/>
    <x v="75"/>
    <x v="1"/>
    <x v="1"/>
    <x v="55"/>
    <x v="1"/>
    <x v="2"/>
    <n v="31.53148358"/>
    <n v="46035.966026800001"/>
    <n v="165729.47769648"/>
  </r>
  <r>
    <x v="0"/>
    <x v="0"/>
    <x v="1"/>
    <x v="9"/>
    <x v="20"/>
    <x v="75"/>
    <x v="18"/>
    <x v="1"/>
    <x v="202"/>
    <x v="0"/>
    <x v="0"/>
    <n v="6.1"/>
    <n v="8906"/>
    <n v="32061.599999999999"/>
  </r>
  <r>
    <x v="0"/>
    <x v="0"/>
    <x v="1"/>
    <x v="9"/>
    <x v="20"/>
    <x v="75"/>
    <x v="18"/>
    <x v="1"/>
    <x v="202"/>
    <x v="0"/>
    <x v="1"/>
    <n v="6.1"/>
    <n v="8906"/>
    <n v="32061.599999999999"/>
  </r>
  <r>
    <x v="0"/>
    <x v="0"/>
    <x v="1"/>
    <x v="9"/>
    <x v="20"/>
    <x v="75"/>
    <x v="18"/>
    <x v="1"/>
    <x v="202"/>
    <x v="0"/>
    <x v="2"/>
    <n v="6.1"/>
    <n v="8906"/>
    <n v="32061.599999999999"/>
  </r>
  <r>
    <x v="0"/>
    <x v="0"/>
    <x v="1"/>
    <x v="9"/>
    <x v="20"/>
    <x v="75"/>
    <x v="18"/>
    <x v="1"/>
    <x v="204"/>
    <x v="0"/>
    <x v="0"/>
    <n v="41.0102555"/>
    <n v="59874.973030000001"/>
    <n v="215549.90290799999"/>
  </r>
  <r>
    <x v="0"/>
    <x v="0"/>
    <x v="1"/>
    <x v="9"/>
    <x v="20"/>
    <x v="75"/>
    <x v="18"/>
    <x v="1"/>
    <x v="204"/>
    <x v="0"/>
    <x v="1"/>
    <n v="41.0102555"/>
    <n v="59874.973030000001"/>
    <n v="215549.90290799999"/>
  </r>
  <r>
    <x v="0"/>
    <x v="0"/>
    <x v="1"/>
    <x v="9"/>
    <x v="20"/>
    <x v="75"/>
    <x v="18"/>
    <x v="1"/>
    <x v="204"/>
    <x v="0"/>
    <x v="2"/>
    <n v="41.0102555"/>
    <n v="59874.973030000001"/>
    <n v="215549.90290799999"/>
  </r>
  <r>
    <x v="0"/>
    <x v="0"/>
    <x v="1"/>
    <x v="9"/>
    <x v="20"/>
    <x v="75"/>
    <x v="18"/>
    <x v="1"/>
    <x v="198"/>
    <x v="0"/>
    <x v="0"/>
    <n v="46.072481240000002"/>
    <n v="67265.822610400006"/>
    <n v="242156.96139744"/>
  </r>
  <r>
    <x v="0"/>
    <x v="0"/>
    <x v="1"/>
    <x v="9"/>
    <x v="20"/>
    <x v="75"/>
    <x v="18"/>
    <x v="1"/>
    <x v="198"/>
    <x v="0"/>
    <x v="1"/>
    <n v="46.072481240000002"/>
    <n v="67265.822610400006"/>
    <n v="242156.96139744"/>
  </r>
  <r>
    <x v="0"/>
    <x v="0"/>
    <x v="1"/>
    <x v="9"/>
    <x v="20"/>
    <x v="75"/>
    <x v="18"/>
    <x v="1"/>
    <x v="198"/>
    <x v="0"/>
    <x v="2"/>
    <n v="46.072481240000002"/>
    <n v="67265.822610400006"/>
    <n v="242156.96139744"/>
  </r>
  <r>
    <x v="0"/>
    <x v="0"/>
    <x v="1"/>
    <x v="9"/>
    <x v="20"/>
    <x v="75"/>
    <x v="18"/>
    <x v="1"/>
    <x v="225"/>
    <x v="0"/>
    <x v="0"/>
    <n v="37"/>
    <n v="54020"/>
    <n v="194472"/>
  </r>
  <r>
    <x v="0"/>
    <x v="0"/>
    <x v="1"/>
    <x v="9"/>
    <x v="20"/>
    <x v="75"/>
    <x v="18"/>
    <x v="1"/>
    <x v="225"/>
    <x v="0"/>
    <x v="1"/>
    <n v="37"/>
    <n v="54020"/>
    <n v="194472"/>
  </r>
  <r>
    <x v="0"/>
    <x v="0"/>
    <x v="1"/>
    <x v="9"/>
    <x v="20"/>
    <x v="75"/>
    <x v="18"/>
    <x v="1"/>
    <x v="225"/>
    <x v="0"/>
    <x v="2"/>
    <n v="37"/>
    <n v="54020"/>
    <n v="194472"/>
  </r>
  <r>
    <x v="0"/>
    <x v="0"/>
    <x v="1"/>
    <x v="9"/>
    <x v="20"/>
    <x v="76"/>
    <x v="2"/>
    <x v="2"/>
    <x v="7"/>
    <x v="1"/>
    <x v="0"/>
    <n v="-67.3040713938165"/>
    <n v="-98263.944234972107"/>
    <n v="-353750.19924589997"/>
  </r>
  <r>
    <x v="0"/>
    <x v="0"/>
    <x v="1"/>
    <x v="9"/>
    <x v="20"/>
    <x v="76"/>
    <x v="2"/>
    <x v="2"/>
    <x v="7"/>
    <x v="1"/>
    <x v="1"/>
    <n v="-67.3040713938165"/>
    <n v="-98263.944234972107"/>
    <n v="-353750.19924589997"/>
  </r>
  <r>
    <x v="0"/>
    <x v="0"/>
    <x v="1"/>
    <x v="9"/>
    <x v="20"/>
    <x v="76"/>
    <x v="2"/>
    <x v="2"/>
    <x v="7"/>
    <x v="1"/>
    <x v="2"/>
    <n v="-67.3040713938165"/>
    <n v="-98263.944234972107"/>
    <n v="-353750.19924589997"/>
  </r>
  <r>
    <x v="0"/>
    <x v="0"/>
    <x v="1"/>
    <x v="10"/>
    <x v="21"/>
    <x v="77"/>
    <x v="2"/>
    <x v="8"/>
    <x v="82"/>
    <x v="0"/>
    <x v="1"/>
    <n v="2412.2693940788299"/>
    <n v="3521913.31535509"/>
    <n v="12678887.9352783"/>
  </r>
  <r>
    <x v="0"/>
    <x v="0"/>
    <x v="1"/>
    <x v="10"/>
    <x v="21"/>
    <x v="77"/>
    <x v="2"/>
    <x v="8"/>
    <x v="82"/>
    <x v="0"/>
    <x v="2"/>
    <n v="11507.0093438642"/>
    <n v="16800233.642041799"/>
    <n v="60480841.111350402"/>
  </r>
  <r>
    <x v="0"/>
    <x v="0"/>
    <x v="1"/>
    <x v="10"/>
    <x v="21"/>
    <x v="77"/>
    <x v="2"/>
    <x v="8"/>
    <x v="82"/>
    <x v="1"/>
    <x v="1"/>
    <n v="4667.0207499360604"/>
    <n v="6813850.2949066497"/>
    <n v="24529861.0616639"/>
  </r>
  <r>
    <x v="0"/>
    <x v="0"/>
    <x v="1"/>
    <x v="10"/>
    <x v="21"/>
    <x v="77"/>
    <x v="2"/>
    <x v="8"/>
    <x v="82"/>
    <x v="1"/>
    <x v="2"/>
    <n v="7102.3785253086598"/>
    <n v="10369472.646950601"/>
    <n v="37330101.529022299"/>
  </r>
  <r>
    <x v="0"/>
    <x v="0"/>
    <x v="1"/>
    <x v="10"/>
    <x v="21"/>
    <x v="77"/>
    <x v="1"/>
    <x v="6"/>
    <x v="114"/>
    <x v="0"/>
    <x v="0"/>
    <n v="322.39999999999998"/>
    <n v="470704"/>
    <n v="1694534.4"/>
  </r>
  <r>
    <x v="0"/>
    <x v="0"/>
    <x v="1"/>
    <x v="10"/>
    <x v="21"/>
    <x v="77"/>
    <x v="1"/>
    <x v="6"/>
    <x v="114"/>
    <x v="0"/>
    <x v="1"/>
    <n v="322.39999999999998"/>
    <n v="470704"/>
    <n v="1694534.4"/>
  </r>
  <r>
    <x v="0"/>
    <x v="0"/>
    <x v="1"/>
    <x v="10"/>
    <x v="21"/>
    <x v="77"/>
    <x v="1"/>
    <x v="6"/>
    <x v="114"/>
    <x v="0"/>
    <x v="2"/>
    <n v="322.39999999999998"/>
    <n v="470704"/>
    <n v="1694534.4"/>
  </r>
  <r>
    <x v="0"/>
    <x v="0"/>
    <x v="1"/>
    <x v="10"/>
    <x v="21"/>
    <x v="77"/>
    <x v="1"/>
    <x v="6"/>
    <x v="114"/>
    <x v="1"/>
    <x v="0"/>
    <n v="322.39999999999998"/>
    <n v="470704"/>
    <n v="1694534.4"/>
  </r>
  <r>
    <x v="0"/>
    <x v="0"/>
    <x v="1"/>
    <x v="10"/>
    <x v="21"/>
    <x v="77"/>
    <x v="1"/>
    <x v="6"/>
    <x v="114"/>
    <x v="1"/>
    <x v="1"/>
    <n v="322.39999999999998"/>
    <n v="470704"/>
    <n v="1694534.4"/>
  </r>
  <r>
    <x v="0"/>
    <x v="0"/>
    <x v="1"/>
    <x v="10"/>
    <x v="21"/>
    <x v="77"/>
    <x v="1"/>
    <x v="6"/>
    <x v="114"/>
    <x v="1"/>
    <x v="2"/>
    <n v="322.39999999999998"/>
    <n v="470704"/>
    <n v="1694534.4"/>
  </r>
  <r>
    <x v="0"/>
    <x v="0"/>
    <x v="1"/>
    <x v="10"/>
    <x v="21"/>
    <x v="77"/>
    <x v="15"/>
    <x v="6"/>
    <x v="162"/>
    <x v="0"/>
    <x v="0"/>
    <n v="5637.2087269718304"/>
    <n v="8230324.7413788699"/>
    <n v="29629169.0689639"/>
  </r>
  <r>
    <x v="0"/>
    <x v="0"/>
    <x v="1"/>
    <x v="10"/>
    <x v="21"/>
    <x v="77"/>
    <x v="15"/>
    <x v="6"/>
    <x v="162"/>
    <x v="0"/>
    <x v="1"/>
    <n v="5637.2087269718304"/>
    <n v="8230324.7413788699"/>
    <n v="29629169.0689639"/>
  </r>
  <r>
    <x v="0"/>
    <x v="0"/>
    <x v="1"/>
    <x v="10"/>
    <x v="21"/>
    <x v="77"/>
    <x v="15"/>
    <x v="6"/>
    <x v="162"/>
    <x v="0"/>
    <x v="2"/>
    <n v="5637.2087269718304"/>
    <n v="8230324.7413788699"/>
    <n v="29629169.0689639"/>
  </r>
  <r>
    <x v="0"/>
    <x v="0"/>
    <x v="1"/>
    <x v="10"/>
    <x v="21"/>
    <x v="77"/>
    <x v="15"/>
    <x v="6"/>
    <x v="163"/>
    <x v="0"/>
    <x v="0"/>
    <n v="2696.7649127515301"/>
    <n v="3937276.7726172302"/>
    <n v="14174196.381422"/>
  </r>
  <r>
    <x v="0"/>
    <x v="0"/>
    <x v="1"/>
    <x v="10"/>
    <x v="21"/>
    <x v="77"/>
    <x v="15"/>
    <x v="6"/>
    <x v="163"/>
    <x v="0"/>
    <x v="1"/>
    <n v="2696.7649127515301"/>
    <n v="3937276.7726172302"/>
    <n v="14174196.381422"/>
  </r>
  <r>
    <x v="0"/>
    <x v="0"/>
    <x v="1"/>
    <x v="10"/>
    <x v="21"/>
    <x v="77"/>
    <x v="15"/>
    <x v="6"/>
    <x v="163"/>
    <x v="0"/>
    <x v="2"/>
    <n v="2696.7649127515301"/>
    <n v="3937276.7726172302"/>
    <n v="14174196.381422"/>
  </r>
  <r>
    <x v="0"/>
    <x v="0"/>
    <x v="1"/>
    <x v="10"/>
    <x v="21"/>
    <x v="77"/>
    <x v="15"/>
    <x v="6"/>
    <x v="164"/>
    <x v="0"/>
    <x v="0"/>
    <n v="3515.4949797883201"/>
    <n v="5132622.6704909503"/>
    <n v="18477441.6137674"/>
  </r>
  <r>
    <x v="0"/>
    <x v="0"/>
    <x v="1"/>
    <x v="10"/>
    <x v="21"/>
    <x v="77"/>
    <x v="15"/>
    <x v="6"/>
    <x v="164"/>
    <x v="0"/>
    <x v="1"/>
    <n v="3515.4949797883201"/>
    <n v="5132622.6704909503"/>
    <n v="18477441.6137674"/>
  </r>
  <r>
    <x v="0"/>
    <x v="0"/>
    <x v="1"/>
    <x v="10"/>
    <x v="21"/>
    <x v="77"/>
    <x v="15"/>
    <x v="6"/>
    <x v="164"/>
    <x v="0"/>
    <x v="2"/>
    <n v="3515.4949797883201"/>
    <n v="5132622.6704909503"/>
    <n v="18477441.6137674"/>
  </r>
  <r>
    <x v="0"/>
    <x v="0"/>
    <x v="1"/>
    <x v="10"/>
    <x v="21"/>
    <x v="77"/>
    <x v="15"/>
    <x v="6"/>
    <x v="214"/>
    <x v="0"/>
    <x v="0"/>
    <n v="16975.048816370399"/>
    <n v="24783571.271900699"/>
    <n v="89220856.578842595"/>
  </r>
  <r>
    <x v="0"/>
    <x v="0"/>
    <x v="1"/>
    <x v="10"/>
    <x v="21"/>
    <x v="77"/>
    <x v="15"/>
    <x v="6"/>
    <x v="214"/>
    <x v="0"/>
    <x v="1"/>
    <n v="16975.048816370399"/>
    <n v="24783571.271900699"/>
    <n v="89220856.578842595"/>
  </r>
  <r>
    <x v="0"/>
    <x v="0"/>
    <x v="1"/>
    <x v="10"/>
    <x v="21"/>
    <x v="77"/>
    <x v="15"/>
    <x v="6"/>
    <x v="214"/>
    <x v="0"/>
    <x v="2"/>
    <n v="16975.048816370399"/>
    <n v="24783571.271900699"/>
    <n v="89220856.578842595"/>
  </r>
  <r>
    <x v="0"/>
    <x v="0"/>
    <x v="1"/>
    <x v="10"/>
    <x v="21"/>
    <x v="77"/>
    <x v="10"/>
    <x v="6"/>
    <x v="69"/>
    <x v="0"/>
    <x v="0"/>
    <n v="8184.8865198895501"/>
    <n v="11949934.3190387"/>
    <n v="43019763.548539497"/>
  </r>
  <r>
    <x v="0"/>
    <x v="0"/>
    <x v="1"/>
    <x v="10"/>
    <x v="21"/>
    <x v="77"/>
    <x v="10"/>
    <x v="6"/>
    <x v="69"/>
    <x v="0"/>
    <x v="1"/>
    <n v="8184.8865198895501"/>
    <n v="11949934.3190387"/>
    <n v="43019763.548539497"/>
  </r>
  <r>
    <x v="0"/>
    <x v="0"/>
    <x v="1"/>
    <x v="10"/>
    <x v="21"/>
    <x v="77"/>
    <x v="10"/>
    <x v="6"/>
    <x v="69"/>
    <x v="0"/>
    <x v="2"/>
    <n v="8184.8865198895501"/>
    <n v="11949934.3190387"/>
    <n v="43019763.548539497"/>
  </r>
  <r>
    <x v="0"/>
    <x v="0"/>
    <x v="1"/>
    <x v="10"/>
    <x v="21"/>
    <x v="77"/>
    <x v="10"/>
    <x v="6"/>
    <x v="69"/>
    <x v="1"/>
    <x v="0"/>
    <n v="8375.9493829291405"/>
    <n v="12228886.0990765"/>
    <n v="44023989.9566755"/>
  </r>
  <r>
    <x v="0"/>
    <x v="0"/>
    <x v="1"/>
    <x v="10"/>
    <x v="21"/>
    <x v="77"/>
    <x v="10"/>
    <x v="6"/>
    <x v="69"/>
    <x v="1"/>
    <x v="1"/>
    <n v="8375.9493829291405"/>
    <n v="12228886.0990765"/>
    <n v="44023989.9566755"/>
  </r>
  <r>
    <x v="0"/>
    <x v="0"/>
    <x v="1"/>
    <x v="10"/>
    <x v="21"/>
    <x v="77"/>
    <x v="10"/>
    <x v="6"/>
    <x v="69"/>
    <x v="1"/>
    <x v="2"/>
    <n v="8375.9493829291405"/>
    <n v="12228886.0990765"/>
    <n v="44023989.9566755"/>
  </r>
  <r>
    <x v="0"/>
    <x v="0"/>
    <x v="1"/>
    <x v="10"/>
    <x v="21"/>
    <x v="77"/>
    <x v="3"/>
    <x v="3"/>
    <x v="10"/>
    <x v="0"/>
    <x v="1"/>
    <n v="64.044665675294098"/>
    <n v="93505.211885929399"/>
    <n v="336618.76278934599"/>
  </r>
  <r>
    <x v="0"/>
    <x v="0"/>
    <x v="1"/>
    <x v="10"/>
    <x v="21"/>
    <x v="77"/>
    <x v="3"/>
    <x v="3"/>
    <x v="10"/>
    <x v="0"/>
    <x v="2"/>
    <n v="101.889240847059"/>
    <n v="148758.29163670601"/>
    <n v="535529.84989214304"/>
  </r>
  <r>
    <x v="0"/>
    <x v="0"/>
    <x v="1"/>
    <x v="10"/>
    <x v="21"/>
    <x v="77"/>
    <x v="3"/>
    <x v="3"/>
    <x v="10"/>
    <x v="1"/>
    <x v="1"/>
    <n v="707.40244359529402"/>
    <n v="1032807.56764913"/>
    <n v="3718107.2435368602"/>
  </r>
  <r>
    <x v="0"/>
    <x v="0"/>
    <x v="1"/>
    <x v="10"/>
    <x v="21"/>
    <x v="77"/>
    <x v="3"/>
    <x v="3"/>
    <x v="10"/>
    <x v="1"/>
    <x v="2"/>
    <n v="2838.3431378823502"/>
    <n v="4143980.9813082302"/>
    <n v="14918331.5327096"/>
  </r>
  <r>
    <x v="0"/>
    <x v="0"/>
    <x v="1"/>
    <x v="10"/>
    <x v="21"/>
    <x v="77"/>
    <x v="3"/>
    <x v="3"/>
    <x v="32"/>
    <x v="0"/>
    <x v="1"/>
    <n v="55.8535702084517"/>
    <n v="81546.212504339404"/>
    <n v="293566.365015622"/>
  </r>
  <r>
    <x v="0"/>
    <x v="0"/>
    <x v="1"/>
    <x v="10"/>
    <x v="21"/>
    <x v="77"/>
    <x v="3"/>
    <x v="3"/>
    <x v="32"/>
    <x v="0"/>
    <x v="2"/>
    <n v="88.857952604355205"/>
    <n v="129732.61080235901"/>
    <n v="467037.39888849098"/>
  </r>
  <r>
    <x v="0"/>
    <x v="0"/>
    <x v="1"/>
    <x v="10"/>
    <x v="21"/>
    <x v="77"/>
    <x v="3"/>
    <x v="3"/>
    <x v="32"/>
    <x v="1"/>
    <x v="1"/>
    <n v="616.92807093880697"/>
    <n v="900714.98357065802"/>
    <n v="3242573.9408543701"/>
  </r>
  <r>
    <x v="0"/>
    <x v="0"/>
    <x v="1"/>
    <x v="10"/>
    <x v="21"/>
    <x v="77"/>
    <x v="3"/>
    <x v="3"/>
    <x v="32"/>
    <x v="1"/>
    <x v="2"/>
    <n v="2475.32867969274"/>
    <n v="3613979.8723514099"/>
    <n v="13010327.5404651"/>
  </r>
  <r>
    <x v="0"/>
    <x v="0"/>
    <x v="1"/>
    <x v="10"/>
    <x v="21"/>
    <x v="77"/>
    <x v="4"/>
    <x v="9"/>
    <x v="113"/>
    <x v="0"/>
    <x v="2"/>
    <n v="3.2890000000000001"/>
    <n v="4801.9399999999996"/>
    <n v="17286.984"/>
  </r>
  <r>
    <x v="0"/>
    <x v="0"/>
    <x v="1"/>
    <x v="10"/>
    <x v="21"/>
    <x v="77"/>
    <x v="4"/>
    <x v="4"/>
    <x v="11"/>
    <x v="0"/>
    <x v="0"/>
    <n v="813.06694282543003"/>
    <n v="1187077.73652513"/>
    <n v="4273479.8514904603"/>
  </r>
  <r>
    <x v="0"/>
    <x v="0"/>
    <x v="1"/>
    <x v="10"/>
    <x v="21"/>
    <x v="77"/>
    <x v="4"/>
    <x v="4"/>
    <x v="11"/>
    <x v="0"/>
    <x v="1"/>
    <n v="813.06694282543003"/>
    <n v="1187077.73652513"/>
    <n v="4273479.8514904603"/>
  </r>
  <r>
    <x v="0"/>
    <x v="0"/>
    <x v="1"/>
    <x v="10"/>
    <x v="21"/>
    <x v="77"/>
    <x v="4"/>
    <x v="4"/>
    <x v="11"/>
    <x v="0"/>
    <x v="2"/>
    <n v="813.06694282543003"/>
    <n v="1187077.73652513"/>
    <n v="4273479.8514904603"/>
  </r>
  <r>
    <x v="0"/>
    <x v="0"/>
    <x v="1"/>
    <x v="10"/>
    <x v="21"/>
    <x v="77"/>
    <x v="4"/>
    <x v="4"/>
    <x v="11"/>
    <x v="1"/>
    <x v="0"/>
    <n v="392.885933824517"/>
    <n v="573613.463383795"/>
    <n v="2065008.4681816599"/>
  </r>
  <r>
    <x v="0"/>
    <x v="0"/>
    <x v="1"/>
    <x v="10"/>
    <x v="21"/>
    <x v="77"/>
    <x v="4"/>
    <x v="4"/>
    <x v="11"/>
    <x v="1"/>
    <x v="1"/>
    <n v="392.885933824517"/>
    <n v="573613.463383795"/>
    <n v="2065008.4681816599"/>
  </r>
  <r>
    <x v="0"/>
    <x v="0"/>
    <x v="1"/>
    <x v="10"/>
    <x v="21"/>
    <x v="77"/>
    <x v="4"/>
    <x v="4"/>
    <x v="11"/>
    <x v="1"/>
    <x v="2"/>
    <n v="392.885933824517"/>
    <n v="573613.463383795"/>
    <n v="2065008.4681816599"/>
  </r>
  <r>
    <x v="0"/>
    <x v="0"/>
    <x v="1"/>
    <x v="10"/>
    <x v="21"/>
    <x v="77"/>
    <x v="5"/>
    <x v="5"/>
    <x v="12"/>
    <x v="0"/>
    <x v="0"/>
    <n v="1779.3937124281699"/>
    <n v="2597914.8201451302"/>
    <n v="9352493.3525224794"/>
  </r>
  <r>
    <x v="0"/>
    <x v="0"/>
    <x v="1"/>
    <x v="10"/>
    <x v="21"/>
    <x v="77"/>
    <x v="5"/>
    <x v="5"/>
    <x v="12"/>
    <x v="0"/>
    <x v="1"/>
    <n v="1269.4231432992699"/>
    <n v="1853357.7892169401"/>
    <n v="6672088.0411809804"/>
  </r>
  <r>
    <x v="0"/>
    <x v="0"/>
    <x v="1"/>
    <x v="10"/>
    <x v="21"/>
    <x v="77"/>
    <x v="5"/>
    <x v="5"/>
    <x v="12"/>
    <x v="0"/>
    <x v="2"/>
    <n v="656.72468974153298"/>
    <n v="958818.04702263698"/>
    <n v="3451744.9692815002"/>
  </r>
  <r>
    <x v="0"/>
    <x v="0"/>
    <x v="1"/>
    <x v="10"/>
    <x v="21"/>
    <x v="77"/>
    <x v="5"/>
    <x v="5"/>
    <x v="12"/>
    <x v="1"/>
    <x v="0"/>
    <n v="5108.8778238272698"/>
    <n v="7458961.6227878202"/>
    <n v="26852261.842036199"/>
  </r>
  <r>
    <x v="0"/>
    <x v="0"/>
    <x v="1"/>
    <x v="10"/>
    <x v="21"/>
    <x v="77"/>
    <x v="5"/>
    <x v="5"/>
    <x v="12"/>
    <x v="1"/>
    <x v="1"/>
    <n v="4221.01539412086"/>
    <n v="6162682.4754164498"/>
    <n v="22185656.911499199"/>
  </r>
  <r>
    <x v="0"/>
    <x v="0"/>
    <x v="1"/>
    <x v="10"/>
    <x v="21"/>
    <x v="77"/>
    <x v="5"/>
    <x v="5"/>
    <x v="12"/>
    <x v="1"/>
    <x v="2"/>
    <n v="3901.8251817883702"/>
    <n v="5696664.7654110203"/>
    <n v="20507993.155479699"/>
  </r>
  <r>
    <x v="0"/>
    <x v="0"/>
    <x v="1"/>
    <x v="10"/>
    <x v="21"/>
    <x v="77"/>
    <x v="5"/>
    <x v="5"/>
    <x v="13"/>
    <x v="0"/>
    <x v="0"/>
    <n v="6872.3363575263902"/>
    <n v="10033611.0819885"/>
    <n v="36120999.895158701"/>
  </r>
  <r>
    <x v="0"/>
    <x v="0"/>
    <x v="1"/>
    <x v="10"/>
    <x v="21"/>
    <x v="77"/>
    <x v="5"/>
    <x v="5"/>
    <x v="13"/>
    <x v="0"/>
    <x v="1"/>
    <n v="4902.7389272250002"/>
    <n v="7157998.8337485101"/>
    <n v="25768795.801494598"/>
  </r>
  <r>
    <x v="0"/>
    <x v="0"/>
    <x v="1"/>
    <x v="10"/>
    <x v="21"/>
    <x v="77"/>
    <x v="5"/>
    <x v="5"/>
    <x v="13"/>
    <x v="0"/>
    <x v="2"/>
    <n v="2536.3880577262398"/>
    <n v="3703126.5642802999"/>
    <n v="13331255.631409099"/>
  </r>
  <r>
    <x v="0"/>
    <x v="0"/>
    <x v="1"/>
    <x v="10"/>
    <x v="21"/>
    <x v="77"/>
    <x v="5"/>
    <x v="5"/>
    <x v="13"/>
    <x v="1"/>
    <x v="0"/>
    <n v="19731.398717227799"/>
    <n v="28807842.127152599"/>
    <n v="103708231.657749"/>
  </r>
  <r>
    <x v="0"/>
    <x v="0"/>
    <x v="1"/>
    <x v="10"/>
    <x v="21"/>
    <x v="77"/>
    <x v="5"/>
    <x v="5"/>
    <x v="13"/>
    <x v="1"/>
    <x v="1"/>
    <n v="16302.315421307499"/>
    <n v="23801380.515108898"/>
    <n v="85684969.854392096"/>
  </r>
  <r>
    <x v="0"/>
    <x v="0"/>
    <x v="1"/>
    <x v="10"/>
    <x v="21"/>
    <x v="77"/>
    <x v="5"/>
    <x v="5"/>
    <x v="13"/>
    <x v="1"/>
    <x v="2"/>
    <n v="15069.5458066583"/>
    <n v="22001536.877721202"/>
    <n v="79205532.759796202"/>
  </r>
  <r>
    <x v="0"/>
    <x v="0"/>
    <x v="1"/>
    <x v="10"/>
    <x v="21"/>
    <x v="77"/>
    <x v="5"/>
    <x v="5"/>
    <x v="180"/>
    <x v="0"/>
    <x v="0"/>
    <n v="113.578322069883"/>
    <n v="165824.35022203001"/>
    <n v="596967.66079930705"/>
  </r>
  <r>
    <x v="0"/>
    <x v="0"/>
    <x v="1"/>
    <x v="10"/>
    <x v="21"/>
    <x v="77"/>
    <x v="5"/>
    <x v="5"/>
    <x v="180"/>
    <x v="0"/>
    <x v="1"/>
    <n v="81.027009146761998"/>
    <n v="118299.433354273"/>
    <n v="425877.96007538098"/>
  </r>
  <r>
    <x v="0"/>
    <x v="0"/>
    <x v="1"/>
    <x v="10"/>
    <x v="21"/>
    <x v="77"/>
    <x v="5"/>
    <x v="5"/>
    <x v="180"/>
    <x v="0"/>
    <x v="2"/>
    <n v="41.918597217544601"/>
    <n v="61201.151937615097"/>
    <n v="220324.14697541401"/>
  </r>
  <r>
    <x v="0"/>
    <x v="0"/>
    <x v="1"/>
    <x v="10"/>
    <x v="21"/>
    <x v="77"/>
    <x v="5"/>
    <x v="5"/>
    <x v="180"/>
    <x v="1"/>
    <x v="0"/>
    <n v="326.09858449961303"/>
    <n v="476103.93336943502"/>
    <n v="1713974.1601299699"/>
  </r>
  <r>
    <x v="0"/>
    <x v="0"/>
    <x v="1"/>
    <x v="10"/>
    <x v="21"/>
    <x v="77"/>
    <x v="5"/>
    <x v="5"/>
    <x v="180"/>
    <x v="1"/>
    <x v="1"/>
    <n v="269.42651451835297"/>
    <n v="393362.71119679499"/>
    <n v="1416105.7603084601"/>
  </r>
  <r>
    <x v="0"/>
    <x v="0"/>
    <x v="1"/>
    <x v="10"/>
    <x v="21"/>
    <x v="77"/>
    <x v="5"/>
    <x v="5"/>
    <x v="180"/>
    <x v="1"/>
    <x v="2"/>
    <n v="249.05267117798101"/>
    <n v="363616.89991985197"/>
    <n v="1309020.8397114701"/>
  </r>
  <r>
    <x v="0"/>
    <x v="0"/>
    <x v="1"/>
    <x v="10"/>
    <x v="21"/>
    <x v="78"/>
    <x v="5"/>
    <x v="5"/>
    <x v="14"/>
    <x v="0"/>
    <x v="0"/>
    <n v="987.70241329121802"/>
    <n v="1442045.5234051801"/>
    <n v="5191363.88425864"/>
  </r>
  <r>
    <x v="0"/>
    <x v="0"/>
    <x v="1"/>
    <x v="10"/>
    <x v="21"/>
    <x v="78"/>
    <x v="5"/>
    <x v="5"/>
    <x v="14"/>
    <x v="0"/>
    <x v="1"/>
    <n v="704.62893814177505"/>
    <n v="1028758.24968699"/>
    <n v="3703529.6988731702"/>
  </r>
  <r>
    <x v="0"/>
    <x v="0"/>
    <x v="1"/>
    <x v="10"/>
    <x v="21"/>
    <x v="78"/>
    <x v="5"/>
    <x v="5"/>
    <x v="14"/>
    <x v="0"/>
    <x v="2"/>
    <n v="364.53346799820201"/>
    <n v="532218.863277375"/>
    <n v="1915987.9077985501"/>
  </r>
  <r>
    <x v="0"/>
    <x v="0"/>
    <x v="1"/>
    <x v="10"/>
    <x v="21"/>
    <x v="78"/>
    <x v="5"/>
    <x v="5"/>
    <x v="14"/>
    <x v="1"/>
    <x v="0"/>
    <n v="2835.8260010474601"/>
    <n v="4140305.9615292898"/>
    <n v="14905101.461505501"/>
  </r>
  <r>
    <x v="0"/>
    <x v="0"/>
    <x v="1"/>
    <x v="10"/>
    <x v="21"/>
    <x v="78"/>
    <x v="5"/>
    <x v="5"/>
    <x v="14"/>
    <x v="1"/>
    <x v="1"/>
    <n v="2342.9930443124699"/>
    <n v="3420769.8446962102"/>
    <n v="12314771.440906299"/>
  </r>
  <r>
    <x v="0"/>
    <x v="0"/>
    <x v="1"/>
    <x v="10"/>
    <x v="21"/>
    <x v="78"/>
    <x v="5"/>
    <x v="5"/>
    <x v="14"/>
    <x v="1"/>
    <x v="2"/>
    <n v="2165.8175598664102"/>
    <n v="3162093.6374049601"/>
    <n v="11383537.094657799"/>
  </r>
  <r>
    <x v="0"/>
    <x v="1"/>
    <x v="1"/>
    <x v="0"/>
    <x v="0"/>
    <x v="0"/>
    <x v="2"/>
    <x v="2"/>
    <x v="175"/>
    <x v="1"/>
    <x v="0"/>
    <n v="-43.383810613092699"/>
    <n v="-63340.3634951153"/>
    <n v="-228025.30858241499"/>
  </r>
  <r>
    <x v="0"/>
    <x v="1"/>
    <x v="1"/>
    <x v="0"/>
    <x v="0"/>
    <x v="0"/>
    <x v="2"/>
    <x v="2"/>
    <x v="175"/>
    <x v="1"/>
    <x v="2"/>
    <n v="-82.95"/>
    <n v="-121107"/>
    <n v="-435985.2"/>
  </r>
  <r>
    <x v="0"/>
    <x v="1"/>
    <x v="1"/>
    <x v="0"/>
    <x v="0"/>
    <x v="0"/>
    <x v="1"/>
    <x v="1"/>
    <x v="168"/>
    <x v="0"/>
    <x v="0"/>
    <n v="257.760926962741"/>
    <n v="376330.95336560201"/>
    <n v="1354791.4321161699"/>
  </r>
  <r>
    <x v="0"/>
    <x v="1"/>
    <x v="1"/>
    <x v="0"/>
    <x v="0"/>
    <x v="0"/>
    <x v="1"/>
    <x v="1"/>
    <x v="168"/>
    <x v="0"/>
    <x v="1"/>
    <n v="257.760926962741"/>
    <n v="376330.95336560201"/>
    <n v="1354791.4321161699"/>
  </r>
  <r>
    <x v="0"/>
    <x v="1"/>
    <x v="1"/>
    <x v="0"/>
    <x v="0"/>
    <x v="0"/>
    <x v="1"/>
    <x v="1"/>
    <x v="168"/>
    <x v="0"/>
    <x v="2"/>
    <n v="257.760926962741"/>
    <n v="376330.95336560201"/>
    <n v="1354791.4321161699"/>
  </r>
  <r>
    <x v="0"/>
    <x v="1"/>
    <x v="1"/>
    <x v="0"/>
    <x v="0"/>
    <x v="0"/>
    <x v="1"/>
    <x v="1"/>
    <x v="168"/>
    <x v="1"/>
    <x v="0"/>
    <n v="257.760926962741"/>
    <n v="376330.95336560201"/>
    <n v="1354791.4321161699"/>
  </r>
  <r>
    <x v="0"/>
    <x v="1"/>
    <x v="1"/>
    <x v="0"/>
    <x v="0"/>
    <x v="0"/>
    <x v="1"/>
    <x v="1"/>
    <x v="168"/>
    <x v="1"/>
    <x v="1"/>
    <n v="257.760926962741"/>
    <n v="376330.95336560201"/>
    <n v="1354791.4321161699"/>
  </r>
  <r>
    <x v="0"/>
    <x v="1"/>
    <x v="1"/>
    <x v="0"/>
    <x v="0"/>
    <x v="0"/>
    <x v="1"/>
    <x v="1"/>
    <x v="168"/>
    <x v="1"/>
    <x v="2"/>
    <n v="257.760926962741"/>
    <n v="376330.95336560201"/>
    <n v="1354791.4321161699"/>
  </r>
  <r>
    <x v="0"/>
    <x v="1"/>
    <x v="1"/>
    <x v="0"/>
    <x v="0"/>
    <x v="0"/>
    <x v="1"/>
    <x v="1"/>
    <x v="6"/>
    <x v="0"/>
    <x v="0"/>
    <n v="17.899999999999999"/>
    <n v="26134"/>
    <n v="94082.4"/>
  </r>
  <r>
    <x v="0"/>
    <x v="1"/>
    <x v="1"/>
    <x v="0"/>
    <x v="0"/>
    <x v="0"/>
    <x v="1"/>
    <x v="1"/>
    <x v="6"/>
    <x v="0"/>
    <x v="1"/>
    <n v="17.899999999999999"/>
    <n v="26134"/>
    <n v="94082.4"/>
  </r>
  <r>
    <x v="0"/>
    <x v="1"/>
    <x v="1"/>
    <x v="0"/>
    <x v="0"/>
    <x v="0"/>
    <x v="1"/>
    <x v="1"/>
    <x v="6"/>
    <x v="0"/>
    <x v="2"/>
    <n v="17.899999999999999"/>
    <n v="26134"/>
    <n v="94082.4"/>
  </r>
  <r>
    <x v="0"/>
    <x v="1"/>
    <x v="1"/>
    <x v="0"/>
    <x v="0"/>
    <x v="0"/>
    <x v="1"/>
    <x v="1"/>
    <x v="6"/>
    <x v="1"/>
    <x v="0"/>
    <n v="17.899999999999999"/>
    <n v="26134"/>
    <n v="94082.4"/>
  </r>
  <r>
    <x v="0"/>
    <x v="1"/>
    <x v="1"/>
    <x v="0"/>
    <x v="0"/>
    <x v="0"/>
    <x v="1"/>
    <x v="1"/>
    <x v="6"/>
    <x v="1"/>
    <x v="1"/>
    <n v="17.899999999999999"/>
    <n v="26134"/>
    <n v="94082.4"/>
  </r>
  <r>
    <x v="0"/>
    <x v="1"/>
    <x v="1"/>
    <x v="0"/>
    <x v="0"/>
    <x v="0"/>
    <x v="1"/>
    <x v="1"/>
    <x v="6"/>
    <x v="1"/>
    <x v="2"/>
    <n v="17.899999999999999"/>
    <n v="26134"/>
    <n v="94082.4"/>
  </r>
  <r>
    <x v="0"/>
    <x v="1"/>
    <x v="1"/>
    <x v="0"/>
    <x v="0"/>
    <x v="0"/>
    <x v="18"/>
    <x v="1"/>
    <x v="174"/>
    <x v="0"/>
    <x v="0"/>
    <n v="7.5"/>
    <n v="10950"/>
    <n v="39420"/>
  </r>
  <r>
    <x v="0"/>
    <x v="1"/>
    <x v="1"/>
    <x v="0"/>
    <x v="0"/>
    <x v="0"/>
    <x v="18"/>
    <x v="1"/>
    <x v="174"/>
    <x v="0"/>
    <x v="1"/>
    <n v="7.5"/>
    <n v="10950"/>
    <n v="39420"/>
  </r>
  <r>
    <x v="0"/>
    <x v="1"/>
    <x v="1"/>
    <x v="0"/>
    <x v="0"/>
    <x v="0"/>
    <x v="18"/>
    <x v="1"/>
    <x v="174"/>
    <x v="0"/>
    <x v="2"/>
    <n v="7.5"/>
    <n v="10950"/>
    <n v="39420"/>
  </r>
  <r>
    <x v="0"/>
    <x v="1"/>
    <x v="1"/>
    <x v="0"/>
    <x v="0"/>
    <x v="0"/>
    <x v="18"/>
    <x v="1"/>
    <x v="189"/>
    <x v="0"/>
    <x v="0"/>
    <n v="41.697301388589601"/>
    <n v="60878.060027340798"/>
    <n v="219161.016098427"/>
  </r>
  <r>
    <x v="0"/>
    <x v="1"/>
    <x v="1"/>
    <x v="0"/>
    <x v="0"/>
    <x v="0"/>
    <x v="18"/>
    <x v="1"/>
    <x v="189"/>
    <x v="0"/>
    <x v="1"/>
    <n v="41.697301388589601"/>
    <n v="60878.060027340798"/>
    <n v="219161.016098427"/>
  </r>
  <r>
    <x v="0"/>
    <x v="1"/>
    <x v="1"/>
    <x v="0"/>
    <x v="0"/>
    <x v="0"/>
    <x v="18"/>
    <x v="1"/>
    <x v="189"/>
    <x v="0"/>
    <x v="2"/>
    <n v="41.697301388589601"/>
    <n v="60878.060027340798"/>
    <n v="219161.016098427"/>
  </r>
  <r>
    <x v="0"/>
    <x v="1"/>
    <x v="1"/>
    <x v="0"/>
    <x v="0"/>
    <x v="1"/>
    <x v="2"/>
    <x v="2"/>
    <x v="175"/>
    <x v="1"/>
    <x v="2"/>
    <n v="-1"/>
    <n v="-1460"/>
    <n v="-5256"/>
  </r>
  <r>
    <x v="0"/>
    <x v="1"/>
    <x v="1"/>
    <x v="0"/>
    <x v="0"/>
    <x v="1"/>
    <x v="2"/>
    <x v="2"/>
    <x v="7"/>
    <x v="1"/>
    <x v="0"/>
    <n v="-70.659672932364401"/>
    <n v="-103163.12248125199"/>
    <n v="-371387.24093250697"/>
  </r>
  <r>
    <x v="0"/>
    <x v="1"/>
    <x v="1"/>
    <x v="0"/>
    <x v="0"/>
    <x v="1"/>
    <x v="2"/>
    <x v="2"/>
    <x v="7"/>
    <x v="1"/>
    <x v="1"/>
    <n v="-70.659672932364401"/>
    <n v="-103163.12248125199"/>
    <n v="-371387.24093250697"/>
  </r>
  <r>
    <x v="0"/>
    <x v="1"/>
    <x v="1"/>
    <x v="0"/>
    <x v="0"/>
    <x v="1"/>
    <x v="2"/>
    <x v="2"/>
    <x v="7"/>
    <x v="1"/>
    <x v="2"/>
    <n v="-70.659672932364401"/>
    <n v="-103163.12248125199"/>
    <n v="-371387.24093250697"/>
  </r>
  <r>
    <x v="0"/>
    <x v="1"/>
    <x v="1"/>
    <x v="0"/>
    <x v="0"/>
    <x v="1"/>
    <x v="2"/>
    <x v="2"/>
    <x v="176"/>
    <x v="1"/>
    <x v="0"/>
    <n v="-46.932491232509904"/>
    <n v="-68521.437199464504"/>
    <n v="-246677.17391807199"/>
  </r>
  <r>
    <x v="0"/>
    <x v="1"/>
    <x v="1"/>
    <x v="0"/>
    <x v="0"/>
    <x v="1"/>
    <x v="2"/>
    <x v="2"/>
    <x v="176"/>
    <x v="1"/>
    <x v="1"/>
    <n v="-46.932491232509904"/>
    <n v="-68521.437199464504"/>
    <n v="-246677.17391807199"/>
  </r>
  <r>
    <x v="0"/>
    <x v="1"/>
    <x v="1"/>
    <x v="0"/>
    <x v="0"/>
    <x v="1"/>
    <x v="2"/>
    <x v="2"/>
    <x v="176"/>
    <x v="1"/>
    <x v="2"/>
    <n v="-46.932491232509904"/>
    <n v="-68521.437199464504"/>
    <n v="-246677.17391807199"/>
  </r>
  <r>
    <x v="0"/>
    <x v="1"/>
    <x v="1"/>
    <x v="0"/>
    <x v="0"/>
    <x v="2"/>
    <x v="2"/>
    <x v="2"/>
    <x v="175"/>
    <x v="1"/>
    <x v="2"/>
    <n v="-30"/>
    <n v="-43800"/>
    <n v="-157680"/>
  </r>
  <r>
    <x v="0"/>
    <x v="1"/>
    <x v="1"/>
    <x v="0"/>
    <x v="0"/>
    <x v="2"/>
    <x v="2"/>
    <x v="2"/>
    <x v="7"/>
    <x v="1"/>
    <x v="0"/>
    <n v="-100.49831665526401"/>
    <n v="-146727.54231668499"/>
    <n v="-528219.15234006697"/>
  </r>
  <r>
    <x v="0"/>
    <x v="1"/>
    <x v="1"/>
    <x v="0"/>
    <x v="0"/>
    <x v="2"/>
    <x v="2"/>
    <x v="2"/>
    <x v="7"/>
    <x v="1"/>
    <x v="1"/>
    <n v="-100.49831665526401"/>
    <n v="-146727.54231668499"/>
    <n v="-528219.15234006697"/>
  </r>
  <r>
    <x v="0"/>
    <x v="1"/>
    <x v="1"/>
    <x v="0"/>
    <x v="0"/>
    <x v="2"/>
    <x v="2"/>
    <x v="2"/>
    <x v="7"/>
    <x v="1"/>
    <x v="2"/>
    <n v="-100.49831665526401"/>
    <n v="-146727.54231668499"/>
    <n v="-528219.15234006697"/>
  </r>
  <r>
    <x v="0"/>
    <x v="1"/>
    <x v="1"/>
    <x v="0"/>
    <x v="0"/>
    <x v="2"/>
    <x v="2"/>
    <x v="2"/>
    <x v="176"/>
    <x v="1"/>
    <x v="0"/>
    <n v="-148.56817921707801"/>
    <n v="-216909.54165693399"/>
    <n v="-780874.34996496199"/>
  </r>
  <r>
    <x v="0"/>
    <x v="1"/>
    <x v="1"/>
    <x v="0"/>
    <x v="0"/>
    <x v="2"/>
    <x v="2"/>
    <x v="2"/>
    <x v="176"/>
    <x v="1"/>
    <x v="1"/>
    <n v="-148.56817921707801"/>
    <n v="-216909.54165693399"/>
    <n v="-780874.34996496199"/>
  </r>
  <r>
    <x v="0"/>
    <x v="1"/>
    <x v="1"/>
    <x v="0"/>
    <x v="0"/>
    <x v="2"/>
    <x v="2"/>
    <x v="2"/>
    <x v="176"/>
    <x v="1"/>
    <x v="2"/>
    <n v="-148.56817921707801"/>
    <n v="-216909.54165693399"/>
    <n v="-780874.34996496199"/>
  </r>
  <r>
    <x v="0"/>
    <x v="1"/>
    <x v="1"/>
    <x v="0"/>
    <x v="0"/>
    <x v="3"/>
    <x v="3"/>
    <x v="3"/>
    <x v="10"/>
    <x v="0"/>
    <x v="2"/>
    <n v="9.20024918082831"/>
    <n v="13432.363804009299"/>
    <n v="48356.509694433596"/>
  </r>
  <r>
    <x v="0"/>
    <x v="1"/>
    <x v="1"/>
    <x v="0"/>
    <x v="0"/>
    <x v="3"/>
    <x v="3"/>
    <x v="3"/>
    <x v="10"/>
    <x v="1"/>
    <x v="1"/>
    <n v="88.987377073736297"/>
    <n v="129921.570527655"/>
    <n v="467717.653899558"/>
  </r>
  <r>
    <x v="0"/>
    <x v="1"/>
    <x v="1"/>
    <x v="0"/>
    <x v="0"/>
    <x v="3"/>
    <x v="3"/>
    <x v="3"/>
    <x v="10"/>
    <x v="1"/>
    <x v="2"/>
    <n v="292.01247896070998"/>
    <n v="426338.219282637"/>
    <n v="1534817.5894174899"/>
  </r>
  <r>
    <x v="0"/>
    <x v="1"/>
    <x v="1"/>
    <x v="0"/>
    <x v="0"/>
    <x v="3"/>
    <x v="4"/>
    <x v="4"/>
    <x v="11"/>
    <x v="0"/>
    <x v="0"/>
    <n v="4.9259377234170199E-3"/>
    <n v="7.1918690761888504"/>
    <n v="25.890728674279799"/>
  </r>
  <r>
    <x v="0"/>
    <x v="1"/>
    <x v="1"/>
    <x v="0"/>
    <x v="0"/>
    <x v="3"/>
    <x v="4"/>
    <x v="4"/>
    <x v="11"/>
    <x v="0"/>
    <x v="1"/>
    <n v="4.9259377234170199E-3"/>
    <n v="7.1918690761888504"/>
    <n v="25.890728674279799"/>
  </r>
  <r>
    <x v="0"/>
    <x v="1"/>
    <x v="1"/>
    <x v="0"/>
    <x v="0"/>
    <x v="3"/>
    <x v="4"/>
    <x v="4"/>
    <x v="11"/>
    <x v="0"/>
    <x v="2"/>
    <n v="4.9259377234170199E-3"/>
    <n v="7.1918690761888504"/>
    <n v="25.890728674279799"/>
  </r>
  <r>
    <x v="0"/>
    <x v="1"/>
    <x v="1"/>
    <x v="0"/>
    <x v="0"/>
    <x v="3"/>
    <x v="4"/>
    <x v="4"/>
    <x v="11"/>
    <x v="1"/>
    <x v="0"/>
    <n v="6.0783103147148496E-3"/>
    <n v="8.8743330594836891"/>
    <n v="31.9475990141413"/>
  </r>
  <r>
    <x v="0"/>
    <x v="1"/>
    <x v="1"/>
    <x v="0"/>
    <x v="0"/>
    <x v="3"/>
    <x v="4"/>
    <x v="4"/>
    <x v="11"/>
    <x v="1"/>
    <x v="1"/>
    <n v="6.0783103147148496E-3"/>
    <n v="8.8743330594836891"/>
    <n v="31.9475990141413"/>
  </r>
  <r>
    <x v="0"/>
    <x v="1"/>
    <x v="1"/>
    <x v="0"/>
    <x v="0"/>
    <x v="3"/>
    <x v="4"/>
    <x v="4"/>
    <x v="11"/>
    <x v="1"/>
    <x v="2"/>
    <n v="6.0783103147148496E-3"/>
    <n v="8.8743330594836891"/>
    <n v="31.9475990141413"/>
  </r>
  <r>
    <x v="0"/>
    <x v="1"/>
    <x v="1"/>
    <x v="0"/>
    <x v="0"/>
    <x v="3"/>
    <x v="5"/>
    <x v="5"/>
    <x v="12"/>
    <x v="0"/>
    <x v="0"/>
    <n v="137.58230166225599"/>
    <n v="200870.160426894"/>
    <n v="723132.57753681997"/>
  </r>
  <r>
    <x v="0"/>
    <x v="1"/>
    <x v="1"/>
    <x v="0"/>
    <x v="0"/>
    <x v="3"/>
    <x v="5"/>
    <x v="5"/>
    <x v="12"/>
    <x v="0"/>
    <x v="1"/>
    <n v="191.632491601"/>
    <n v="279783.43773746002"/>
    <n v="1007220.3758548599"/>
  </r>
  <r>
    <x v="0"/>
    <x v="1"/>
    <x v="1"/>
    <x v="0"/>
    <x v="0"/>
    <x v="3"/>
    <x v="5"/>
    <x v="5"/>
    <x v="12"/>
    <x v="0"/>
    <x v="2"/>
    <n v="364.59309940498002"/>
    <n v="532305.92513126996"/>
    <n v="1916301.3304725699"/>
  </r>
  <r>
    <x v="0"/>
    <x v="1"/>
    <x v="1"/>
    <x v="0"/>
    <x v="0"/>
    <x v="3"/>
    <x v="5"/>
    <x v="5"/>
    <x v="12"/>
    <x v="1"/>
    <x v="0"/>
    <n v="780.28819657022598"/>
    <n v="1139220.7669925301"/>
    <n v="4101194.76117311"/>
  </r>
  <r>
    <x v="0"/>
    <x v="1"/>
    <x v="1"/>
    <x v="0"/>
    <x v="0"/>
    <x v="3"/>
    <x v="5"/>
    <x v="5"/>
    <x v="12"/>
    <x v="1"/>
    <x v="1"/>
    <n v="1080.51243341179"/>
    <n v="1577548.1527812199"/>
    <n v="5679173.3500123797"/>
  </r>
  <r>
    <x v="0"/>
    <x v="1"/>
    <x v="1"/>
    <x v="0"/>
    <x v="0"/>
    <x v="3"/>
    <x v="5"/>
    <x v="5"/>
    <x v="12"/>
    <x v="1"/>
    <x v="2"/>
    <n v="668.25689378810296"/>
    <n v="975655.06493063003"/>
    <n v="3512358.2337502702"/>
  </r>
  <r>
    <x v="0"/>
    <x v="1"/>
    <x v="1"/>
    <x v="0"/>
    <x v="0"/>
    <x v="3"/>
    <x v="5"/>
    <x v="5"/>
    <x v="13"/>
    <x v="0"/>
    <x v="0"/>
    <n v="300.05016781917402"/>
    <n v="438073.24501599401"/>
    <n v="1577063.68205758"/>
  </r>
  <r>
    <x v="0"/>
    <x v="1"/>
    <x v="1"/>
    <x v="0"/>
    <x v="0"/>
    <x v="3"/>
    <x v="5"/>
    <x v="5"/>
    <x v="13"/>
    <x v="0"/>
    <x v="1"/>
    <n v="417.92701946241999"/>
    <n v="610173.44841513399"/>
    <n v="2196624.4142944799"/>
  </r>
  <r>
    <x v="0"/>
    <x v="1"/>
    <x v="1"/>
    <x v="0"/>
    <x v="0"/>
    <x v="3"/>
    <x v="5"/>
    <x v="5"/>
    <x v="13"/>
    <x v="0"/>
    <x v="2"/>
    <n v="795.13294472080997"/>
    <n v="1160894.09929238"/>
    <n v="4179218.7574525801"/>
  </r>
  <r>
    <x v="0"/>
    <x v="1"/>
    <x v="1"/>
    <x v="0"/>
    <x v="0"/>
    <x v="3"/>
    <x v="5"/>
    <x v="5"/>
    <x v="13"/>
    <x v="1"/>
    <x v="0"/>
    <n v="1701.7130946315999"/>
    <n v="2484501.1181621398"/>
    <n v="8944204.0253836904"/>
  </r>
  <r>
    <x v="0"/>
    <x v="1"/>
    <x v="1"/>
    <x v="0"/>
    <x v="0"/>
    <x v="3"/>
    <x v="5"/>
    <x v="5"/>
    <x v="13"/>
    <x v="1"/>
    <x v="1"/>
    <n v="2356.4654251227198"/>
    <n v="3440439.52067918"/>
    <n v="12385582.274444999"/>
  </r>
  <r>
    <x v="0"/>
    <x v="1"/>
    <x v="1"/>
    <x v="0"/>
    <x v="0"/>
    <x v="3"/>
    <x v="5"/>
    <x v="5"/>
    <x v="13"/>
    <x v="1"/>
    <x v="2"/>
    <n v="1457.3865294074101"/>
    <n v="2127784.3329348299"/>
    <n v="7660023.5985653698"/>
  </r>
  <r>
    <x v="0"/>
    <x v="1"/>
    <x v="1"/>
    <x v="0"/>
    <x v="0"/>
    <x v="3"/>
    <x v="5"/>
    <x v="5"/>
    <x v="180"/>
    <x v="0"/>
    <x v="0"/>
    <n v="168.48498494175101"/>
    <n v="245988.078014956"/>
    <n v="885557.08085384301"/>
  </r>
  <r>
    <x v="0"/>
    <x v="1"/>
    <x v="1"/>
    <x v="0"/>
    <x v="0"/>
    <x v="3"/>
    <x v="5"/>
    <x v="5"/>
    <x v="180"/>
    <x v="0"/>
    <x v="1"/>
    <n v="234.67551474029599"/>
    <n v="342626.25152083201"/>
    <n v="1233454.505475"/>
  </r>
  <r>
    <x v="0"/>
    <x v="1"/>
    <x v="1"/>
    <x v="0"/>
    <x v="0"/>
    <x v="3"/>
    <x v="5"/>
    <x v="5"/>
    <x v="180"/>
    <x v="0"/>
    <x v="2"/>
    <n v="446.48521009564001"/>
    <n v="651868.406739634"/>
    <n v="2346726.26426268"/>
  </r>
  <r>
    <x v="0"/>
    <x v="1"/>
    <x v="1"/>
    <x v="0"/>
    <x v="0"/>
    <x v="3"/>
    <x v="5"/>
    <x v="5"/>
    <x v="180"/>
    <x v="1"/>
    <x v="0"/>
    <n v="955.55055745535901"/>
    <n v="1395103.8138848201"/>
    <n v="5022373.7299853703"/>
  </r>
  <r>
    <x v="0"/>
    <x v="1"/>
    <x v="1"/>
    <x v="0"/>
    <x v="0"/>
    <x v="3"/>
    <x v="5"/>
    <x v="5"/>
    <x v="180"/>
    <x v="1"/>
    <x v="1"/>
    <n v="1323.20886388182"/>
    <n v="1931884.9412674599"/>
    <n v="6954785.7885628603"/>
  </r>
  <r>
    <x v="0"/>
    <x v="1"/>
    <x v="1"/>
    <x v="0"/>
    <x v="0"/>
    <x v="3"/>
    <x v="5"/>
    <x v="5"/>
    <x v="180"/>
    <x v="1"/>
    <x v="2"/>
    <n v="818.35564114564704"/>
    <n v="1194799.2360726499"/>
    <n v="4301277.2498615198"/>
  </r>
  <r>
    <x v="0"/>
    <x v="1"/>
    <x v="1"/>
    <x v="0"/>
    <x v="0"/>
    <x v="3"/>
    <x v="18"/>
    <x v="0"/>
    <x v="181"/>
    <x v="0"/>
    <x v="1"/>
    <n v="2.76"/>
    <n v="4029.6"/>
    <n v="14506.56"/>
  </r>
  <r>
    <x v="0"/>
    <x v="1"/>
    <x v="1"/>
    <x v="0"/>
    <x v="0"/>
    <x v="4"/>
    <x v="5"/>
    <x v="5"/>
    <x v="14"/>
    <x v="0"/>
    <x v="0"/>
    <n v="182.01948509524701"/>
    <n v="265748.44823906099"/>
    <n v="956694.41366061894"/>
  </r>
  <r>
    <x v="0"/>
    <x v="1"/>
    <x v="1"/>
    <x v="0"/>
    <x v="0"/>
    <x v="4"/>
    <x v="5"/>
    <x v="5"/>
    <x v="14"/>
    <x v="0"/>
    <x v="1"/>
    <n v="253.527139954094"/>
    <n v="370149.62433297798"/>
    <n v="1332538.6475987199"/>
  </r>
  <r>
    <x v="0"/>
    <x v="1"/>
    <x v="1"/>
    <x v="0"/>
    <x v="0"/>
    <x v="4"/>
    <x v="5"/>
    <x v="5"/>
    <x v="14"/>
    <x v="0"/>
    <x v="2"/>
    <n v="482.35163550240497"/>
    <n v="704233.38783351099"/>
    <n v="2535240.1962006399"/>
  </r>
  <r>
    <x v="0"/>
    <x v="1"/>
    <x v="1"/>
    <x v="0"/>
    <x v="0"/>
    <x v="4"/>
    <x v="5"/>
    <x v="5"/>
    <x v="14"/>
    <x v="1"/>
    <x v="0"/>
    <n v="1032.3105083258999"/>
    <n v="1507173.34215582"/>
    <n v="5425824.0317609403"/>
  </r>
  <r>
    <x v="0"/>
    <x v="1"/>
    <x v="1"/>
    <x v="0"/>
    <x v="0"/>
    <x v="4"/>
    <x v="5"/>
    <x v="5"/>
    <x v="14"/>
    <x v="1"/>
    <x v="1"/>
    <n v="1429.50302758732"/>
    <n v="2087074.42027748"/>
    <n v="7513467.9129989296"/>
  </r>
  <r>
    <x v="0"/>
    <x v="1"/>
    <x v="1"/>
    <x v="0"/>
    <x v="0"/>
    <x v="4"/>
    <x v="5"/>
    <x v="5"/>
    <x v="14"/>
    <x v="1"/>
    <x v="2"/>
    <n v="884.09464189120001"/>
    <n v="1290778.1771611499"/>
    <n v="4646801.4377801502"/>
  </r>
  <r>
    <x v="0"/>
    <x v="1"/>
    <x v="1"/>
    <x v="0"/>
    <x v="0"/>
    <x v="5"/>
    <x v="2"/>
    <x v="2"/>
    <x v="175"/>
    <x v="1"/>
    <x v="2"/>
    <n v="-25.367908125379099"/>
    <n v="-37037.145863053403"/>
    <n v="-133333.725106992"/>
  </r>
  <r>
    <x v="0"/>
    <x v="1"/>
    <x v="1"/>
    <x v="0"/>
    <x v="0"/>
    <x v="5"/>
    <x v="2"/>
    <x v="2"/>
    <x v="15"/>
    <x v="1"/>
    <x v="0"/>
    <n v="-0.5"/>
    <n v="-730"/>
    <n v="-2628"/>
  </r>
  <r>
    <x v="0"/>
    <x v="1"/>
    <x v="1"/>
    <x v="0"/>
    <x v="0"/>
    <x v="5"/>
    <x v="2"/>
    <x v="2"/>
    <x v="15"/>
    <x v="1"/>
    <x v="1"/>
    <n v="-0.5"/>
    <n v="-730"/>
    <n v="-2628"/>
  </r>
  <r>
    <x v="0"/>
    <x v="1"/>
    <x v="1"/>
    <x v="0"/>
    <x v="0"/>
    <x v="5"/>
    <x v="2"/>
    <x v="2"/>
    <x v="15"/>
    <x v="1"/>
    <x v="2"/>
    <n v="-0.5"/>
    <n v="-730"/>
    <n v="-2628"/>
  </r>
  <r>
    <x v="0"/>
    <x v="1"/>
    <x v="1"/>
    <x v="0"/>
    <x v="0"/>
    <x v="5"/>
    <x v="2"/>
    <x v="2"/>
    <x v="16"/>
    <x v="1"/>
    <x v="0"/>
    <n v="-0.625428571428571"/>
    <n v="-913.12571428571403"/>
    <n v="-3287.2525714285698"/>
  </r>
  <r>
    <x v="0"/>
    <x v="1"/>
    <x v="1"/>
    <x v="0"/>
    <x v="0"/>
    <x v="5"/>
    <x v="2"/>
    <x v="2"/>
    <x v="16"/>
    <x v="1"/>
    <x v="1"/>
    <n v="-0.625428571428571"/>
    <n v="-913.12571428571403"/>
    <n v="-3287.2525714285698"/>
  </r>
  <r>
    <x v="0"/>
    <x v="1"/>
    <x v="1"/>
    <x v="0"/>
    <x v="0"/>
    <x v="5"/>
    <x v="2"/>
    <x v="2"/>
    <x v="16"/>
    <x v="1"/>
    <x v="2"/>
    <n v="-0.625428571428571"/>
    <n v="-913.12571428571403"/>
    <n v="-3287.2525714285698"/>
  </r>
  <r>
    <x v="0"/>
    <x v="1"/>
    <x v="1"/>
    <x v="0"/>
    <x v="0"/>
    <x v="5"/>
    <x v="2"/>
    <x v="2"/>
    <x v="17"/>
    <x v="1"/>
    <x v="0"/>
    <n v="-0.51200000000000001"/>
    <n v="-747.52"/>
    <n v="-2691.0720000000001"/>
  </r>
  <r>
    <x v="0"/>
    <x v="1"/>
    <x v="1"/>
    <x v="0"/>
    <x v="0"/>
    <x v="5"/>
    <x v="2"/>
    <x v="2"/>
    <x v="17"/>
    <x v="1"/>
    <x v="1"/>
    <n v="-0.51200000000000001"/>
    <n v="-747.52"/>
    <n v="-2691.0720000000001"/>
  </r>
  <r>
    <x v="0"/>
    <x v="1"/>
    <x v="1"/>
    <x v="0"/>
    <x v="0"/>
    <x v="5"/>
    <x v="2"/>
    <x v="2"/>
    <x v="17"/>
    <x v="1"/>
    <x v="2"/>
    <n v="-0.51200000000000001"/>
    <n v="-747.52"/>
    <n v="-2691.0720000000001"/>
  </r>
  <r>
    <x v="0"/>
    <x v="1"/>
    <x v="1"/>
    <x v="0"/>
    <x v="0"/>
    <x v="5"/>
    <x v="2"/>
    <x v="2"/>
    <x v="18"/>
    <x v="1"/>
    <x v="0"/>
    <n v="-0.30232558139534899"/>
    <n v="-441.39534883720899"/>
    <n v="-1589.0232558139501"/>
  </r>
  <r>
    <x v="0"/>
    <x v="1"/>
    <x v="1"/>
    <x v="0"/>
    <x v="0"/>
    <x v="5"/>
    <x v="2"/>
    <x v="2"/>
    <x v="18"/>
    <x v="1"/>
    <x v="1"/>
    <n v="-0.30232558139534899"/>
    <n v="-441.39534883720899"/>
    <n v="-1589.0232558139501"/>
  </r>
  <r>
    <x v="0"/>
    <x v="1"/>
    <x v="1"/>
    <x v="0"/>
    <x v="0"/>
    <x v="5"/>
    <x v="2"/>
    <x v="2"/>
    <x v="18"/>
    <x v="1"/>
    <x v="2"/>
    <n v="-0.30232558139534899"/>
    <n v="-441.39534883720899"/>
    <n v="-1589.0232558139501"/>
  </r>
  <r>
    <x v="0"/>
    <x v="1"/>
    <x v="1"/>
    <x v="0"/>
    <x v="0"/>
    <x v="5"/>
    <x v="2"/>
    <x v="2"/>
    <x v="19"/>
    <x v="1"/>
    <x v="0"/>
    <n v="-0.12"/>
    <n v="-175.2"/>
    <n v="-630.72"/>
  </r>
  <r>
    <x v="0"/>
    <x v="1"/>
    <x v="1"/>
    <x v="0"/>
    <x v="0"/>
    <x v="5"/>
    <x v="2"/>
    <x v="2"/>
    <x v="19"/>
    <x v="1"/>
    <x v="1"/>
    <n v="-0.12"/>
    <n v="-175.2"/>
    <n v="-630.72"/>
  </r>
  <r>
    <x v="0"/>
    <x v="1"/>
    <x v="1"/>
    <x v="0"/>
    <x v="0"/>
    <x v="5"/>
    <x v="2"/>
    <x v="2"/>
    <x v="19"/>
    <x v="1"/>
    <x v="2"/>
    <n v="-0.12"/>
    <n v="-175.2"/>
    <n v="-630.72"/>
  </r>
  <r>
    <x v="0"/>
    <x v="1"/>
    <x v="1"/>
    <x v="0"/>
    <x v="0"/>
    <x v="5"/>
    <x v="2"/>
    <x v="2"/>
    <x v="20"/>
    <x v="1"/>
    <x v="0"/>
    <n v="-0.78260869565217395"/>
    <n v="-1142.6086956521699"/>
    <n v="-4113.3913043478296"/>
  </r>
  <r>
    <x v="0"/>
    <x v="1"/>
    <x v="1"/>
    <x v="0"/>
    <x v="0"/>
    <x v="5"/>
    <x v="2"/>
    <x v="2"/>
    <x v="20"/>
    <x v="1"/>
    <x v="1"/>
    <n v="-0.78260869565217395"/>
    <n v="-1142.6086956521699"/>
    <n v="-4113.3913043478296"/>
  </r>
  <r>
    <x v="0"/>
    <x v="1"/>
    <x v="1"/>
    <x v="0"/>
    <x v="0"/>
    <x v="5"/>
    <x v="2"/>
    <x v="2"/>
    <x v="20"/>
    <x v="1"/>
    <x v="2"/>
    <n v="-0.78260869565217395"/>
    <n v="-1142.6086956521699"/>
    <n v="-4113.3913043478296"/>
  </r>
  <r>
    <x v="0"/>
    <x v="1"/>
    <x v="1"/>
    <x v="0"/>
    <x v="0"/>
    <x v="5"/>
    <x v="2"/>
    <x v="2"/>
    <x v="21"/>
    <x v="1"/>
    <x v="0"/>
    <n v="-0.20212765957446799"/>
    <n v="-295.10638297872299"/>
    <n v="-1062.3829787233999"/>
  </r>
  <r>
    <x v="0"/>
    <x v="1"/>
    <x v="1"/>
    <x v="0"/>
    <x v="0"/>
    <x v="5"/>
    <x v="2"/>
    <x v="2"/>
    <x v="21"/>
    <x v="1"/>
    <x v="1"/>
    <n v="-0.20212765957446799"/>
    <n v="-295.10638297872299"/>
    <n v="-1062.3829787233999"/>
  </r>
  <r>
    <x v="0"/>
    <x v="1"/>
    <x v="1"/>
    <x v="0"/>
    <x v="0"/>
    <x v="5"/>
    <x v="2"/>
    <x v="2"/>
    <x v="21"/>
    <x v="1"/>
    <x v="2"/>
    <n v="-0.20212765957446799"/>
    <n v="-295.10638297872299"/>
    <n v="-1062.3829787233999"/>
  </r>
  <r>
    <x v="0"/>
    <x v="1"/>
    <x v="1"/>
    <x v="0"/>
    <x v="0"/>
    <x v="5"/>
    <x v="2"/>
    <x v="2"/>
    <x v="22"/>
    <x v="1"/>
    <x v="0"/>
    <n v="-0.1"/>
    <n v="-146"/>
    <n v="-525.6"/>
  </r>
  <r>
    <x v="0"/>
    <x v="1"/>
    <x v="1"/>
    <x v="0"/>
    <x v="0"/>
    <x v="5"/>
    <x v="2"/>
    <x v="2"/>
    <x v="22"/>
    <x v="1"/>
    <x v="1"/>
    <n v="-0.1"/>
    <n v="-146"/>
    <n v="-525.6"/>
  </r>
  <r>
    <x v="0"/>
    <x v="1"/>
    <x v="1"/>
    <x v="0"/>
    <x v="0"/>
    <x v="5"/>
    <x v="2"/>
    <x v="2"/>
    <x v="22"/>
    <x v="1"/>
    <x v="2"/>
    <n v="-0.1"/>
    <n v="-146"/>
    <n v="-525.6"/>
  </r>
  <r>
    <x v="0"/>
    <x v="1"/>
    <x v="1"/>
    <x v="0"/>
    <x v="0"/>
    <x v="5"/>
    <x v="2"/>
    <x v="2"/>
    <x v="23"/>
    <x v="0"/>
    <x v="0"/>
    <n v="-0.25471698113207603"/>
    <n v="-371.88679245282998"/>
    <n v="-1338.7924528301901"/>
  </r>
  <r>
    <x v="0"/>
    <x v="1"/>
    <x v="1"/>
    <x v="0"/>
    <x v="0"/>
    <x v="5"/>
    <x v="2"/>
    <x v="2"/>
    <x v="23"/>
    <x v="0"/>
    <x v="2"/>
    <n v="-0.25471698113207603"/>
    <n v="-371.88679245282998"/>
    <n v="-1338.7924528301901"/>
  </r>
  <r>
    <x v="0"/>
    <x v="1"/>
    <x v="1"/>
    <x v="0"/>
    <x v="0"/>
    <x v="5"/>
    <x v="2"/>
    <x v="2"/>
    <x v="23"/>
    <x v="1"/>
    <x v="0"/>
    <n v="-0.25471698113207603"/>
    <n v="-371.88679245282998"/>
    <n v="-1338.7924528301901"/>
  </r>
  <r>
    <x v="0"/>
    <x v="1"/>
    <x v="1"/>
    <x v="0"/>
    <x v="0"/>
    <x v="5"/>
    <x v="2"/>
    <x v="2"/>
    <x v="23"/>
    <x v="1"/>
    <x v="1"/>
    <n v="-0.25471698113207603"/>
    <n v="-371.88679245282998"/>
    <n v="-1338.7924528301901"/>
  </r>
  <r>
    <x v="0"/>
    <x v="1"/>
    <x v="1"/>
    <x v="0"/>
    <x v="0"/>
    <x v="5"/>
    <x v="2"/>
    <x v="2"/>
    <x v="23"/>
    <x v="1"/>
    <x v="2"/>
    <n v="-0.25471698113207603"/>
    <n v="-371.88679245282998"/>
    <n v="-1338.7924528301901"/>
  </r>
  <r>
    <x v="0"/>
    <x v="1"/>
    <x v="1"/>
    <x v="0"/>
    <x v="0"/>
    <x v="5"/>
    <x v="2"/>
    <x v="2"/>
    <x v="24"/>
    <x v="0"/>
    <x v="0"/>
    <n v="-0.05"/>
    <n v="-73"/>
    <n v="-262.8"/>
  </r>
  <r>
    <x v="0"/>
    <x v="1"/>
    <x v="1"/>
    <x v="0"/>
    <x v="0"/>
    <x v="5"/>
    <x v="2"/>
    <x v="2"/>
    <x v="24"/>
    <x v="0"/>
    <x v="1"/>
    <n v="-0.05"/>
    <n v="-73"/>
    <n v="-262.8"/>
  </r>
  <r>
    <x v="0"/>
    <x v="1"/>
    <x v="1"/>
    <x v="0"/>
    <x v="0"/>
    <x v="5"/>
    <x v="2"/>
    <x v="2"/>
    <x v="24"/>
    <x v="0"/>
    <x v="2"/>
    <n v="-0.05"/>
    <n v="-73"/>
    <n v="-262.8"/>
  </r>
  <r>
    <x v="0"/>
    <x v="1"/>
    <x v="1"/>
    <x v="0"/>
    <x v="0"/>
    <x v="5"/>
    <x v="2"/>
    <x v="2"/>
    <x v="24"/>
    <x v="1"/>
    <x v="0"/>
    <n v="-0.05"/>
    <n v="-73"/>
    <n v="-262.8"/>
  </r>
  <r>
    <x v="0"/>
    <x v="1"/>
    <x v="1"/>
    <x v="0"/>
    <x v="0"/>
    <x v="5"/>
    <x v="2"/>
    <x v="2"/>
    <x v="24"/>
    <x v="1"/>
    <x v="1"/>
    <n v="-0.05"/>
    <n v="-73"/>
    <n v="-262.8"/>
  </r>
  <r>
    <x v="0"/>
    <x v="1"/>
    <x v="1"/>
    <x v="0"/>
    <x v="0"/>
    <x v="5"/>
    <x v="2"/>
    <x v="2"/>
    <x v="24"/>
    <x v="1"/>
    <x v="2"/>
    <n v="-0.05"/>
    <n v="-73"/>
    <n v="-262.8"/>
  </r>
  <r>
    <x v="0"/>
    <x v="1"/>
    <x v="1"/>
    <x v="0"/>
    <x v="0"/>
    <x v="5"/>
    <x v="2"/>
    <x v="2"/>
    <x v="7"/>
    <x v="1"/>
    <x v="0"/>
    <n v="-202.29307745907499"/>
    <n v="-295347.89309025003"/>
    <n v="-1063252.4151248999"/>
  </r>
  <r>
    <x v="0"/>
    <x v="1"/>
    <x v="1"/>
    <x v="0"/>
    <x v="0"/>
    <x v="5"/>
    <x v="2"/>
    <x v="2"/>
    <x v="7"/>
    <x v="1"/>
    <x v="1"/>
    <n v="-202.29307745907499"/>
    <n v="-295347.89309025003"/>
    <n v="-1063252.4151248999"/>
  </r>
  <r>
    <x v="0"/>
    <x v="1"/>
    <x v="1"/>
    <x v="0"/>
    <x v="0"/>
    <x v="5"/>
    <x v="2"/>
    <x v="2"/>
    <x v="7"/>
    <x v="1"/>
    <x v="2"/>
    <n v="-202.29307745907499"/>
    <n v="-295347.89309025003"/>
    <n v="-1063252.4151248999"/>
  </r>
  <r>
    <x v="0"/>
    <x v="1"/>
    <x v="1"/>
    <x v="0"/>
    <x v="0"/>
    <x v="5"/>
    <x v="2"/>
    <x v="2"/>
    <x v="176"/>
    <x v="1"/>
    <x v="0"/>
    <n v="-89.713879539336403"/>
    <n v="-130982.264127431"/>
    <n v="-471536.15085875202"/>
  </r>
  <r>
    <x v="0"/>
    <x v="1"/>
    <x v="1"/>
    <x v="0"/>
    <x v="0"/>
    <x v="5"/>
    <x v="2"/>
    <x v="2"/>
    <x v="176"/>
    <x v="1"/>
    <x v="1"/>
    <n v="-89.713879539336403"/>
    <n v="-130982.264127431"/>
    <n v="-471536.15085875202"/>
  </r>
  <r>
    <x v="0"/>
    <x v="1"/>
    <x v="1"/>
    <x v="0"/>
    <x v="0"/>
    <x v="5"/>
    <x v="2"/>
    <x v="2"/>
    <x v="176"/>
    <x v="1"/>
    <x v="2"/>
    <n v="-89.713879539336403"/>
    <n v="-130982.264127431"/>
    <n v="-471536.15085875202"/>
  </r>
  <r>
    <x v="0"/>
    <x v="1"/>
    <x v="1"/>
    <x v="0"/>
    <x v="0"/>
    <x v="6"/>
    <x v="2"/>
    <x v="2"/>
    <x v="7"/>
    <x v="1"/>
    <x v="0"/>
    <n v="-23.1167060820754"/>
    <n v="-33750.390879830098"/>
    <n v="-121501.407167388"/>
  </r>
  <r>
    <x v="0"/>
    <x v="1"/>
    <x v="1"/>
    <x v="0"/>
    <x v="0"/>
    <x v="6"/>
    <x v="2"/>
    <x v="2"/>
    <x v="7"/>
    <x v="1"/>
    <x v="1"/>
    <n v="-23.1167060820754"/>
    <n v="-33750.390879830098"/>
    <n v="-121501.407167388"/>
  </r>
  <r>
    <x v="0"/>
    <x v="1"/>
    <x v="1"/>
    <x v="0"/>
    <x v="0"/>
    <x v="6"/>
    <x v="2"/>
    <x v="2"/>
    <x v="7"/>
    <x v="1"/>
    <x v="2"/>
    <n v="-23.1167060820754"/>
    <n v="-33750.390879830098"/>
    <n v="-121501.407167388"/>
  </r>
  <r>
    <x v="0"/>
    <x v="1"/>
    <x v="1"/>
    <x v="0"/>
    <x v="0"/>
    <x v="6"/>
    <x v="2"/>
    <x v="2"/>
    <x v="176"/>
    <x v="1"/>
    <x v="0"/>
    <n v="-6.5857891843248204"/>
    <n v="-9615.2522091142291"/>
    <n v="-34614.907952811198"/>
  </r>
  <r>
    <x v="0"/>
    <x v="1"/>
    <x v="1"/>
    <x v="0"/>
    <x v="0"/>
    <x v="6"/>
    <x v="2"/>
    <x v="2"/>
    <x v="176"/>
    <x v="1"/>
    <x v="1"/>
    <n v="-6.5857891843248204"/>
    <n v="-9615.2522091142291"/>
    <n v="-34614.907952811198"/>
  </r>
  <r>
    <x v="0"/>
    <x v="1"/>
    <x v="1"/>
    <x v="0"/>
    <x v="0"/>
    <x v="6"/>
    <x v="2"/>
    <x v="2"/>
    <x v="176"/>
    <x v="1"/>
    <x v="2"/>
    <n v="-6.5857891843248204"/>
    <n v="-9615.2522091142291"/>
    <n v="-34614.907952811198"/>
  </r>
  <r>
    <x v="0"/>
    <x v="1"/>
    <x v="1"/>
    <x v="0"/>
    <x v="1"/>
    <x v="7"/>
    <x v="2"/>
    <x v="2"/>
    <x v="15"/>
    <x v="1"/>
    <x v="0"/>
    <n v="-0.11333333333333299"/>
    <n v="-165.46666666666701"/>
    <n v="-595.67999999999995"/>
  </r>
  <r>
    <x v="0"/>
    <x v="1"/>
    <x v="1"/>
    <x v="0"/>
    <x v="1"/>
    <x v="7"/>
    <x v="2"/>
    <x v="2"/>
    <x v="15"/>
    <x v="1"/>
    <x v="1"/>
    <n v="-0.11333333333333299"/>
    <n v="-165.46666666666701"/>
    <n v="-595.67999999999995"/>
  </r>
  <r>
    <x v="0"/>
    <x v="1"/>
    <x v="1"/>
    <x v="0"/>
    <x v="1"/>
    <x v="7"/>
    <x v="2"/>
    <x v="2"/>
    <x v="15"/>
    <x v="1"/>
    <x v="2"/>
    <n v="-0.11333333333333299"/>
    <n v="-165.46666666666701"/>
    <n v="-595.67999999999995"/>
  </r>
  <r>
    <x v="0"/>
    <x v="1"/>
    <x v="1"/>
    <x v="0"/>
    <x v="1"/>
    <x v="7"/>
    <x v="1"/>
    <x v="1"/>
    <x v="26"/>
    <x v="0"/>
    <x v="0"/>
    <n v="130.855267500596"/>
    <n v="191048.69055087"/>
    <n v="687775.28598313103"/>
  </r>
  <r>
    <x v="0"/>
    <x v="1"/>
    <x v="1"/>
    <x v="0"/>
    <x v="1"/>
    <x v="7"/>
    <x v="1"/>
    <x v="1"/>
    <x v="26"/>
    <x v="0"/>
    <x v="1"/>
    <n v="130.855267500596"/>
    <n v="191048.69055087"/>
    <n v="687775.28598313103"/>
  </r>
  <r>
    <x v="0"/>
    <x v="1"/>
    <x v="1"/>
    <x v="0"/>
    <x v="1"/>
    <x v="7"/>
    <x v="1"/>
    <x v="1"/>
    <x v="26"/>
    <x v="0"/>
    <x v="2"/>
    <n v="130.855267500596"/>
    <n v="191048.69055087"/>
    <n v="687775.28598313103"/>
  </r>
  <r>
    <x v="0"/>
    <x v="1"/>
    <x v="1"/>
    <x v="0"/>
    <x v="1"/>
    <x v="7"/>
    <x v="1"/>
    <x v="1"/>
    <x v="26"/>
    <x v="1"/>
    <x v="0"/>
    <n v="130.855267500596"/>
    <n v="191048.69055087"/>
    <n v="687775.28598313103"/>
  </r>
  <r>
    <x v="0"/>
    <x v="1"/>
    <x v="1"/>
    <x v="0"/>
    <x v="1"/>
    <x v="7"/>
    <x v="1"/>
    <x v="1"/>
    <x v="26"/>
    <x v="1"/>
    <x v="1"/>
    <n v="130.855267500596"/>
    <n v="191048.69055087"/>
    <n v="687775.28598313103"/>
  </r>
  <r>
    <x v="0"/>
    <x v="1"/>
    <x v="1"/>
    <x v="0"/>
    <x v="1"/>
    <x v="7"/>
    <x v="1"/>
    <x v="1"/>
    <x v="26"/>
    <x v="1"/>
    <x v="2"/>
    <n v="130.855267500596"/>
    <n v="191048.69055087"/>
    <n v="687775.28598313103"/>
  </r>
  <r>
    <x v="0"/>
    <x v="1"/>
    <x v="1"/>
    <x v="0"/>
    <x v="1"/>
    <x v="7"/>
    <x v="1"/>
    <x v="1"/>
    <x v="168"/>
    <x v="0"/>
    <x v="0"/>
    <n v="128.07155419129199"/>
    <n v="186984.46911928599"/>
    <n v="673144.08882942901"/>
  </r>
  <r>
    <x v="0"/>
    <x v="1"/>
    <x v="1"/>
    <x v="0"/>
    <x v="1"/>
    <x v="7"/>
    <x v="1"/>
    <x v="1"/>
    <x v="168"/>
    <x v="0"/>
    <x v="1"/>
    <n v="128.07155419129199"/>
    <n v="186984.46911928599"/>
    <n v="673144.08882942901"/>
  </r>
  <r>
    <x v="0"/>
    <x v="1"/>
    <x v="1"/>
    <x v="0"/>
    <x v="1"/>
    <x v="7"/>
    <x v="1"/>
    <x v="1"/>
    <x v="168"/>
    <x v="0"/>
    <x v="2"/>
    <n v="128.07155419129199"/>
    <n v="186984.46911928599"/>
    <n v="673144.08882942901"/>
  </r>
  <r>
    <x v="0"/>
    <x v="1"/>
    <x v="1"/>
    <x v="0"/>
    <x v="1"/>
    <x v="7"/>
    <x v="1"/>
    <x v="1"/>
    <x v="168"/>
    <x v="1"/>
    <x v="0"/>
    <n v="128.07155419129199"/>
    <n v="186984.46911928599"/>
    <n v="673144.08882942901"/>
  </r>
  <r>
    <x v="0"/>
    <x v="1"/>
    <x v="1"/>
    <x v="0"/>
    <x v="1"/>
    <x v="7"/>
    <x v="1"/>
    <x v="1"/>
    <x v="168"/>
    <x v="1"/>
    <x v="1"/>
    <n v="128.07155419129199"/>
    <n v="186984.46911928599"/>
    <n v="673144.08882942901"/>
  </r>
  <r>
    <x v="0"/>
    <x v="1"/>
    <x v="1"/>
    <x v="0"/>
    <x v="1"/>
    <x v="7"/>
    <x v="1"/>
    <x v="1"/>
    <x v="168"/>
    <x v="1"/>
    <x v="2"/>
    <n v="128.07155419129199"/>
    <n v="186984.46911928599"/>
    <n v="673144.08882942901"/>
  </r>
  <r>
    <x v="0"/>
    <x v="1"/>
    <x v="1"/>
    <x v="0"/>
    <x v="1"/>
    <x v="7"/>
    <x v="1"/>
    <x v="1"/>
    <x v="6"/>
    <x v="0"/>
    <x v="0"/>
    <n v="19.399999999999999"/>
    <n v="28324"/>
    <n v="101966.39999999999"/>
  </r>
  <r>
    <x v="0"/>
    <x v="1"/>
    <x v="1"/>
    <x v="0"/>
    <x v="1"/>
    <x v="7"/>
    <x v="1"/>
    <x v="1"/>
    <x v="6"/>
    <x v="0"/>
    <x v="1"/>
    <n v="19.399999999999999"/>
    <n v="28324"/>
    <n v="101966.39999999999"/>
  </r>
  <r>
    <x v="0"/>
    <x v="1"/>
    <x v="1"/>
    <x v="0"/>
    <x v="1"/>
    <x v="7"/>
    <x v="1"/>
    <x v="1"/>
    <x v="6"/>
    <x v="0"/>
    <x v="2"/>
    <n v="19.399999999999999"/>
    <n v="28324"/>
    <n v="101966.39999999999"/>
  </r>
  <r>
    <x v="0"/>
    <x v="1"/>
    <x v="1"/>
    <x v="0"/>
    <x v="1"/>
    <x v="7"/>
    <x v="1"/>
    <x v="1"/>
    <x v="6"/>
    <x v="1"/>
    <x v="0"/>
    <n v="19.399999999999999"/>
    <n v="28324"/>
    <n v="101966.39999999999"/>
  </r>
  <r>
    <x v="0"/>
    <x v="1"/>
    <x v="1"/>
    <x v="0"/>
    <x v="1"/>
    <x v="7"/>
    <x v="1"/>
    <x v="1"/>
    <x v="6"/>
    <x v="1"/>
    <x v="1"/>
    <n v="19.399999999999999"/>
    <n v="28324"/>
    <n v="101966.39999999999"/>
  </r>
  <r>
    <x v="0"/>
    <x v="1"/>
    <x v="1"/>
    <x v="0"/>
    <x v="1"/>
    <x v="7"/>
    <x v="1"/>
    <x v="1"/>
    <x v="6"/>
    <x v="1"/>
    <x v="2"/>
    <n v="19.399999999999999"/>
    <n v="28324"/>
    <n v="101966.39999999999"/>
  </r>
  <r>
    <x v="0"/>
    <x v="1"/>
    <x v="1"/>
    <x v="0"/>
    <x v="1"/>
    <x v="7"/>
    <x v="18"/>
    <x v="1"/>
    <x v="189"/>
    <x v="0"/>
    <x v="0"/>
    <n v="33.086696537759899"/>
    <n v="48306.576945129404"/>
    <n v="173903.67700246599"/>
  </r>
  <r>
    <x v="0"/>
    <x v="1"/>
    <x v="1"/>
    <x v="0"/>
    <x v="1"/>
    <x v="7"/>
    <x v="18"/>
    <x v="1"/>
    <x v="189"/>
    <x v="0"/>
    <x v="1"/>
    <n v="33.086696537759899"/>
    <n v="48306.576945129404"/>
    <n v="173903.67700246599"/>
  </r>
  <r>
    <x v="0"/>
    <x v="1"/>
    <x v="1"/>
    <x v="0"/>
    <x v="1"/>
    <x v="7"/>
    <x v="18"/>
    <x v="1"/>
    <x v="189"/>
    <x v="0"/>
    <x v="2"/>
    <n v="33.086696537759899"/>
    <n v="48306.576945129404"/>
    <n v="173903.67700246599"/>
  </r>
  <r>
    <x v="0"/>
    <x v="1"/>
    <x v="1"/>
    <x v="0"/>
    <x v="1"/>
    <x v="8"/>
    <x v="2"/>
    <x v="2"/>
    <x v="176"/>
    <x v="0"/>
    <x v="0"/>
    <n v="-9.3663104676776499"/>
    <n v="-13674.8132828094"/>
    <n v="-49229.327818113699"/>
  </r>
  <r>
    <x v="0"/>
    <x v="1"/>
    <x v="1"/>
    <x v="0"/>
    <x v="1"/>
    <x v="8"/>
    <x v="2"/>
    <x v="2"/>
    <x v="176"/>
    <x v="1"/>
    <x v="0"/>
    <n v="-37.075646202724798"/>
    <n v="-54130.443455978297"/>
    <n v="-194869.59644152201"/>
  </r>
  <r>
    <x v="0"/>
    <x v="1"/>
    <x v="1"/>
    <x v="0"/>
    <x v="1"/>
    <x v="8"/>
    <x v="2"/>
    <x v="2"/>
    <x v="176"/>
    <x v="1"/>
    <x v="1"/>
    <n v="-37.075646202724798"/>
    <n v="-54130.443455978297"/>
    <n v="-194869.59644152201"/>
  </r>
  <r>
    <x v="0"/>
    <x v="1"/>
    <x v="1"/>
    <x v="0"/>
    <x v="1"/>
    <x v="8"/>
    <x v="2"/>
    <x v="2"/>
    <x v="176"/>
    <x v="1"/>
    <x v="2"/>
    <n v="-37.075646202724798"/>
    <n v="-54130.443455978297"/>
    <n v="-194869.59644152201"/>
  </r>
  <r>
    <x v="0"/>
    <x v="1"/>
    <x v="1"/>
    <x v="0"/>
    <x v="1"/>
    <x v="9"/>
    <x v="2"/>
    <x v="2"/>
    <x v="176"/>
    <x v="1"/>
    <x v="0"/>
    <n v="-89.450379965889596"/>
    <n v="-130597.55475019899"/>
    <n v="-470151.197100716"/>
  </r>
  <r>
    <x v="0"/>
    <x v="1"/>
    <x v="1"/>
    <x v="0"/>
    <x v="1"/>
    <x v="9"/>
    <x v="2"/>
    <x v="2"/>
    <x v="176"/>
    <x v="1"/>
    <x v="1"/>
    <n v="-89.450379965889596"/>
    <n v="-130597.55475019899"/>
    <n v="-470151.197100716"/>
  </r>
  <r>
    <x v="0"/>
    <x v="1"/>
    <x v="1"/>
    <x v="0"/>
    <x v="1"/>
    <x v="9"/>
    <x v="2"/>
    <x v="2"/>
    <x v="176"/>
    <x v="1"/>
    <x v="2"/>
    <n v="-89.450379965889596"/>
    <n v="-130597.55475019899"/>
    <n v="-470151.197100716"/>
  </r>
  <r>
    <x v="0"/>
    <x v="1"/>
    <x v="1"/>
    <x v="0"/>
    <x v="1"/>
    <x v="9"/>
    <x v="1"/>
    <x v="1"/>
    <x v="5"/>
    <x v="0"/>
    <x v="0"/>
    <n v="8"/>
    <n v="11680"/>
    <n v="42048"/>
  </r>
  <r>
    <x v="0"/>
    <x v="1"/>
    <x v="1"/>
    <x v="0"/>
    <x v="1"/>
    <x v="9"/>
    <x v="1"/>
    <x v="1"/>
    <x v="5"/>
    <x v="0"/>
    <x v="1"/>
    <n v="8"/>
    <n v="11680"/>
    <n v="42048"/>
  </r>
  <r>
    <x v="0"/>
    <x v="1"/>
    <x v="1"/>
    <x v="0"/>
    <x v="1"/>
    <x v="9"/>
    <x v="1"/>
    <x v="1"/>
    <x v="5"/>
    <x v="0"/>
    <x v="2"/>
    <n v="8"/>
    <n v="11680"/>
    <n v="42048"/>
  </r>
  <r>
    <x v="0"/>
    <x v="1"/>
    <x v="1"/>
    <x v="0"/>
    <x v="1"/>
    <x v="9"/>
    <x v="1"/>
    <x v="1"/>
    <x v="5"/>
    <x v="1"/>
    <x v="0"/>
    <n v="8"/>
    <n v="11680"/>
    <n v="42048"/>
  </r>
  <r>
    <x v="0"/>
    <x v="1"/>
    <x v="1"/>
    <x v="0"/>
    <x v="1"/>
    <x v="9"/>
    <x v="1"/>
    <x v="1"/>
    <x v="5"/>
    <x v="1"/>
    <x v="1"/>
    <n v="8"/>
    <n v="11680"/>
    <n v="42048"/>
  </r>
  <r>
    <x v="0"/>
    <x v="1"/>
    <x v="1"/>
    <x v="0"/>
    <x v="1"/>
    <x v="9"/>
    <x v="1"/>
    <x v="1"/>
    <x v="5"/>
    <x v="1"/>
    <x v="2"/>
    <n v="8"/>
    <n v="11680"/>
    <n v="42048"/>
  </r>
  <r>
    <x v="0"/>
    <x v="1"/>
    <x v="1"/>
    <x v="0"/>
    <x v="1"/>
    <x v="9"/>
    <x v="18"/>
    <x v="1"/>
    <x v="186"/>
    <x v="0"/>
    <x v="0"/>
    <n v="0.33"/>
    <n v="481.8"/>
    <n v="1734.48"/>
  </r>
  <r>
    <x v="0"/>
    <x v="1"/>
    <x v="1"/>
    <x v="0"/>
    <x v="1"/>
    <x v="9"/>
    <x v="18"/>
    <x v="1"/>
    <x v="186"/>
    <x v="0"/>
    <x v="1"/>
    <n v="0.33"/>
    <n v="481.8"/>
    <n v="1734.48"/>
  </r>
  <r>
    <x v="0"/>
    <x v="1"/>
    <x v="1"/>
    <x v="0"/>
    <x v="1"/>
    <x v="9"/>
    <x v="18"/>
    <x v="1"/>
    <x v="186"/>
    <x v="0"/>
    <x v="2"/>
    <n v="0.33"/>
    <n v="481.8"/>
    <n v="1734.48"/>
  </r>
  <r>
    <x v="0"/>
    <x v="1"/>
    <x v="1"/>
    <x v="0"/>
    <x v="1"/>
    <x v="10"/>
    <x v="3"/>
    <x v="3"/>
    <x v="10"/>
    <x v="0"/>
    <x v="2"/>
    <n v="4.69073092262117"/>
    <n v="6848.4671470269104"/>
    <n v="24654.481729296898"/>
  </r>
  <r>
    <x v="0"/>
    <x v="1"/>
    <x v="1"/>
    <x v="0"/>
    <x v="1"/>
    <x v="10"/>
    <x v="3"/>
    <x v="3"/>
    <x v="10"/>
    <x v="1"/>
    <x v="1"/>
    <n v="45.370058262394203"/>
    <n v="66240.285063095507"/>
    <n v="238465.026227144"/>
  </r>
  <r>
    <x v="0"/>
    <x v="1"/>
    <x v="1"/>
    <x v="0"/>
    <x v="1"/>
    <x v="10"/>
    <x v="3"/>
    <x v="3"/>
    <x v="10"/>
    <x v="1"/>
    <x v="2"/>
    <n v="148.882050684734"/>
    <n v="217367.79399971201"/>
    <n v="782524.058398964"/>
  </r>
  <r>
    <x v="0"/>
    <x v="1"/>
    <x v="1"/>
    <x v="0"/>
    <x v="1"/>
    <x v="10"/>
    <x v="4"/>
    <x v="4"/>
    <x v="11"/>
    <x v="0"/>
    <x v="0"/>
    <n v="7.3889065851255303E-3"/>
    <n v="10.7878036142833"/>
    <n v="38.836093011419798"/>
  </r>
  <r>
    <x v="0"/>
    <x v="1"/>
    <x v="1"/>
    <x v="0"/>
    <x v="1"/>
    <x v="10"/>
    <x v="4"/>
    <x v="4"/>
    <x v="11"/>
    <x v="0"/>
    <x v="1"/>
    <n v="7.3889065851255303E-3"/>
    <n v="10.7878036142833"/>
    <n v="38.836093011419798"/>
  </r>
  <r>
    <x v="0"/>
    <x v="1"/>
    <x v="1"/>
    <x v="0"/>
    <x v="1"/>
    <x v="10"/>
    <x v="4"/>
    <x v="4"/>
    <x v="11"/>
    <x v="0"/>
    <x v="2"/>
    <n v="7.3889065851255303E-3"/>
    <n v="10.7878036142833"/>
    <n v="38.836093011419798"/>
  </r>
  <r>
    <x v="0"/>
    <x v="1"/>
    <x v="1"/>
    <x v="0"/>
    <x v="1"/>
    <x v="10"/>
    <x v="4"/>
    <x v="4"/>
    <x v="11"/>
    <x v="1"/>
    <x v="0"/>
    <n v="9.1174654720722805E-3"/>
    <n v="13.3114995892255"/>
    <n v="47.921398521211898"/>
  </r>
  <r>
    <x v="0"/>
    <x v="1"/>
    <x v="1"/>
    <x v="0"/>
    <x v="1"/>
    <x v="10"/>
    <x v="4"/>
    <x v="4"/>
    <x v="11"/>
    <x v="1"/>
    <x v="1"/>
    <n v="9.1174654720722805E-3"/>
    <n v="13.3114995892255"/>
    <n v="47.921398521211898"/>
  </r>
  <r>
    <x v="0"/>
    <x v="1"/>
    <x v="1"/>
    <x v="0"/>
    <x v="1"/>
    <x v="10"/>
    <x v="4"/>
    <x v="4"/>
    <x v="11"/>
    <x v="1"/>
    <x v="2"/>
    <n v="9.1174654720722805E-3"/>
    <n v="13.3114995892255"/>
    <n v="47.921398521211898"/>
  </r>
  <r>
    <x v="0"/>
    <x v="1"/>
    <x v="1"/>
    <x v="0"/>
    <x v="1"/>
    <x v="10"/>
    <x v="5"/>
    <x v="5"/>
    <x v="12"/>
    <x v="0"/>
    <x v="0"/>
    <n v="35.3471282098564"/>
    <n v="51606.807186390302"/>
    <n v="185784.50587100501"/>
  </r>
  <r>
    <x v="0"/>
    <x v="1"/>
    <x v="1"/>
    <x v="0"/>
    <x v="1"/>
    <x v="10"/>
    <x v="5"/>
    <x v="5"/>
    <x v="12"/>
    <x v="0"/>
    <x v="1"/>
    <n v="60.595076931182398"/>
    <n v="88468.812319526303"/>
    <n v="318487.72435029497"/>
  </r>
  <r>
    <x v="0"/>
    <x v="1"/>
    <x v="1"/>
    <x v="0"/>
    <x v="1"/>
    <x v="10"/>
    <x v="5"/>
    <x v="5"/>
    <x v="12"/>
    <x v="0"/>
    <x v="2"/>
    <n v="97.204602577105106"/>
    <n v="141918.71976257299"/>
    <n v="510907.39114526397"/>
  </r>
  <r>
    <x v="0"/>
    <x v="1"/>
    <x v="1"/>
    <x v="0"/>
    <x v="1"/>
    <x v="10"/>
    <x v="5"/>
    <x v="5"/>
    <x v="12"/>
    <x v="1"/>
    <x v="0"/>
    <n v="85.843025652508402"/>
    <n v="125330.817452662"/>
    <n v="451190.942829584"/>
  </r>
  <r>
    <x v="0"/>
    <x v="1"/>
    <x v="1"/>
    <x v="0"/>
    <x v="1"/>
    <x v="10"/>
    <x v="5"/>
    <x v="5"/>
    <x v="12"/>
    <x v="1"/>
    <x v="1"/>
    <n v="210.399572677717"/>
    <n v="307183.37610946601"/>
    <n v="1105860.1539940799"/>
  </r>
  <r>
    <x v="0"/>
    <x v="1"/>
    <x v="1"/>
    <x v="0"/>
    <x v="1"/>
    <x v="10"/>
    <x v="5"/>
    <x v="5"/>
    <x v="12"/>
    <x v="1"/>
    <x v="2"/>
    <n v="79.531038472176903"/>
    <n v="116115.316169378"/>
    <n v="418015.13820976199"/>
  </r>
  <r>
    <x v="0"/>
    <x v="1"/>
    <x v="1"/>
    <x v="0"/>
    <x v="1"/>
    <x v="10"/>
    <x v="5"/>
    <x v="5"/>
    <x v="13"/>
    <x v="0"/>
    <x v="0"/>
    <n v="109.013663193037"/>
    <n v="159159.948261835"/>
    <n v="572975.81374260504"/>
  </r>
  <r>
    <x v="0"/>
    <x v="1"/>
    <x v="1"/>
    <x v="0"/>
    <x v="1"/>
    <x v="10"/>
    <x v="5"/>
    <x v="5"/>
    <x v="13"/>
    <x v="0"/>
    <x v="1"/>
    <n v="186.880565473779"/>
    <n v="272845.62559171702"/>
    <n v="982244.25213018002"/>
  </r>
  <r>
    <x v="0"/>
    <x v="1"/>
    <x v="1"/>
    <x v="0"/>
    <x v="1"/>
    <x v="10"/>
    <x v="5"/>
    <x v="5"/>
    <x v="13"/>
    <x v="0"/>
    <x v="2"/>
    <n v="299.78757378085299"/>
    <n v="437689.85772004502"/>
    <n v="1575683.4877921599"/>
  </r>
  <r>
    <x v="0"/>
    <x v="1"/>
    <x v="1"/>
    <x v="0"/>
    <x v="1"/>
    <x v="10"/>
    <x v="5"/>
    <x v="5"/>
    <x v="13"/>
    <x v="1"/>
    <x v="0"/>
    <n v="264.74746775452002"/>
    <n v="386531.30292159901"/>
    <n v="1391512.6905177501"/>
  </r>
  <r>
    <x v="0"/>
    <x v="1"/>
    <x v="1"/>
    <x v="0"/>
    <x v="1"/>
    <x v="10"/>
    <x v="5"/>
    <x v="5"/>
    <x v="13"/>
    <x v="1"/>
    <x v="1"/>
    <n v="648.89085233950902"/>
    <n v="947380.644415683"/>
    <n v="3410570.31989646"/>
  </r>
  <r>
    <x v="0"/>
    <x v="1"/>
    <x v="1"/>
    <x v="0"/>
    <x v="1"/>
    <x v="10"/>
    <x v="5"/>
    <x v="5"/>
    <x v="13"/>
    <x v="1"/>
    <x v="2"/>
    <n v="245.280742184334"/>
    <n v="358109.88358912797"/>
    <n v="1289195.5809208599"/>
  </r>
  <r>
    <x v="0"/>
    <x v="1"/>
    <x v="1"/>
    <x v="0"/>
    <x v="1"/>
    <x v="10"/>
    <x v="5"/>
    <x v="5"/>
    <x v="180"/>
    <x v="0"/>
    <x v="0"/>
    <n v="47.037603668841598"/>
    <n v="68674.901356508693"/>
    <n v="247229.644883431"/>
  </r>
  <r>
    <x v="0"/>
    <x v="1"/>
    <x v="1"/>
    <x v="0"/>
    <x v="1"/>
    <x v="10"/>
    <x v="5"/>
    <x v="5"/>
    <x v="180"/>
    <x v="0"/>
    <x v="1"/>
    <n v="80.635892003728401"/>
    <n v="117728.402325444"/>
    <n v="423822.24837159697"/>
  </r>
  <r>
    <x v="0"/>
    <x v="1"/>
    <x v="1"/>
    <x v="0"/>
    <x v="1"/>
    <x v="10"/>
    <x v="5"/>
    <x v="5"/>
    <x v="180"/>
    <x v="0"/>
    <x v="2"/>
    <n v="129.353410089314"/>
    <n v="188855.97873039899"/>
    <n v="679881.52342943603"/>
  </r>
  <r>
    <x v="0"/>
    <x v="1"/>
    <x v="1"/>
    <x v="0"/>
    <x v="1"/>
    <x v="10"/>
    <x v="5"/>
    <x v="5"/>
    <x v="180"/>
    <x v="1"/>
    <x v="0"/>
    <n v="114.234180338615"/>
    <n v="166781.90329437799"/>
    <n v="600414.85185976198"/>
  </r>
  <r>
    <x v="0"/>
    <x v="1"/>
    <x v="1"/>
    <x v="0"/>
    <x v="1"/>
    <x v="10"/>
    <x v="5"/>
    <x v="5"/>
    <x v="180"/>
    <x v="1"/>
    <x v="1"/>
    <n v="279.98573612405698"/>
    <n v="408779.17474112299"/>
    <n v="1471605.02906804"/>
  </r>
  <r>
    <x v="0"/>
    <x v="1"/>
    <x v="1"/>
    <x v="0"/>
    <x v="1"/>
    <x v="10"/>
    <x v="5"/>
    <x v="5"/>
    <x v="180"/>
    <x v="1"/>
    <x v="2"/>
    <n v="105.83460825489399"/>
    <n v="154518.528052145"/>
    <n v="556266.70098772098"/>
  </r>
  <r>
    <x v="0"/>
    <x v="1"/>
    <x v="1"/>
    <x v="0"/>
    <x v="1"/>
    <x v="11"/>
    <x v="5"/>
    <x v="5"/>
    <x v="14"/>
    <x v="0"/>
    <x v="0"/>
    <n v="156.344378698225"/>
    <n v="228262.792899408"/>
    <n v="821746.05443787004"/>
  </r>
  <r>
    <x v="0"/>
    <x v="1"/>
    <x v="1"/>
    <x v="0"/>
    <x v="1"/>
    <x v="11"/>
    <x v="5"/>
    <x v="5"/>
    <x v="14"/>
    <x v="0"/>
    <x v="1"/>
    <n v="268.01893491124298"/>
    <n v="391307.644970414"/>
    <n v="1408707.5218934901"/>
  </r>
  <r>
    <x v="0"/>
    <x v="1"/>
    <x v="1"/>
    <x v="0"/>
    <x v="1"/>
    <x v="11"/>
    <x v="5"/>
    <x v="5"/>
    <x v="14"/>
    <x v="0"/>
    <x v="2"/>
    <n v="429.94704142011801"/>
    <n v="627722.68047337304"/>
    <n v="2259801.6497041401"/>
  </r>
  <r>
    <x v="0"/>
    <x v="1"/>
    <x v="1"/>
    <x v="0"/>
    <x v="1"/>
    <x v="11"/>
    <x v="5"/>
    <x v="5"/>
    <x v="14"/>
    <x v="1"/>
    <x v="0"/>
    <n v="379.69349112425999"/>
    <n v="554352.49704141996"/>
    <n v="1995668.9893491101"/>
  </r>
  <r>
    <x v="0"/>
    <x v="1"/>
    <x v="1"/>
    <x v="0"/>
    <x v="1"/>
    <x v="11"/>
    <x v="5"/>
    <x v="5"/>
    <x v="14"/>
    <x v="1"/>
    <x v="1"/>
    <n v="930.62130177514803"/>
    <n v="1358707.1005917201"/>
    <n v="4891345.5621301802"/>
  </r>
  <r>
    <x v="0"/>
    <x v="1"/>
    <x v="1"/>
    <x v="0"/>
    <x v="1"/>
    <x v="11"/>
    <x v="5"/>
    <x v="5"/>
    <x v="14"/>
    <x v="1"/>
    <x v="2"/>
    <n v="351.77485207100602"/>
    <n v="513591.28402366902"/>
    <n v="1848928.62248521"/>
  </r>
  <r>
    <x v="0"/>
    <x v="1"/>
    <x v="1"/>
    <x v="0"/>
    <x v="1"/>
    <x v="11"/>
    <x v="5"/>
    <x v="5"/>
    <x v="213"/>
    <x v="0"/>
    <x v="0"/>
    <n v="179.46103022547999"/>
    <n v="262013.104129201"/>
    <n v="943247.174865123"/>
  </r>
  <r>
    <x v="0"/>
    <x v="1"/>
    <x v="1"/>
    <x v="0"/>
    <x v="1"/>
    <x v="11"/>
    <x v="5"/>
    <x v="5"/>
    <x v="213"/>
    <x v="0"/>
    <x v="1"/>
    <n v="307.64748038653698"/>
    <n v="449165.32136434398"/>
    <n v="1616995.15691164"/>
  </r>
  <r>
    <x v="0"/>
    <x v="1"/>
    <x v="1"/>
    <x v="0"/>
    <x v="1"/>
    <x v="11"/>
    <x v="5"/>
    <x v="5"/>
    <x v="213"/>
    <x v="0"/>
    <x v="2"/>
    <n v="493.51783312007001"/>
    <n v="720536.03635530302"/>
    <n v="2593929.7308790898"/>
  </r>
  <r>
    <x v="0"/>
    <x v="1"/>
    <x v="1"/>
    <x v="0"/>
    <x v="1"/>
    <x v="11"/>
    <x v="5"/>
    <x v="5"/>
    <x v="213"/>
    <x v="1"/>
    <x v="0"/>
    <n v="435.83393054759398"/>
    <n v="636317.53859948798"/>
    <n v="2290743.1389581598"/>
  </r>
  <r>
    <x v="0"/>
    <x v="1"/>
    <x v="1"/>
    <x v="0"/>
    <x v="1"/>
    <x v="11"/>
    <x v="5"/>
    <x v="5"/>
    <x v="213"/>
    <x v="1"/>
    <x v="1"/>
    <n v="1068.2204180088099"/>
    <n v="1559601.81029286"/>
    <n v="5614566.5170543101"/>
  </r>
  <r>
    <x v="0"/>
    <x v="1"/>
    <x v="1"/>
    <x v="0"/>
    <x v="1"/>
    <x v="11"/>
    <x v="5"/>
    <x v="5"/>
    <x v="213"/>
    <x v="1"/>
    <x v="2"/>
    <n v="403.78731800732999"/>
    <n v="589529.48429070204"/>
    <n v="2122306.1434465302"/>
  </r>
  <r>
    <x v="0"/>
    <x v="1"/>
    <x v="1"/>
    <x v="0"/>
    <x v="1"/>
    <x v="12"/>
    <x v="2"/>
    <x v="2"/>
    <x v="175"/>
    <x v="1"/>
    <x v="1"/>
    <n v="-10"/>
    <n v="-14600"/>
    <n v="-52560"/>
  </r>
  <r>
    <x v="0"/>
    <x v="1"/>
    <x v="1"/>
    <x v="0"/>
    <x v="1"/>
    <x v="12"/>
    <x v="2"/>
    <x v="2"/>
    <x v="175"/>
    <x v="1"/>
    <x v="2"/>
    <n v="-10"/>
    <n v="-14600"/>
    <n v="-52560"/>
  </r>
  <r>
    <x v="0"/>
    <x v="1"/>
    <x v="1"/>
    <x v="0"/>
    <x v="1"/>
    <x v="12"/>
    <x v="2"/>
    <x v="2"/>
    <x v="226"/>
    <x v="1"/>
    <x v="1"/>
    <n v="-13.8775510204082"/>
    <n v="-20261.224489795899"/>
    <n v="-72940.408163265296"/>
  </r>
  <r>
    <x v="0"/>
    <x v="1"/>
    <x v="1"/>
    <x v="0"/>
    <x v="1"/>
    <x v="12"/>
    <x v="2"/>
    <x v="2"/>
    <x v="226"/>
    <x v="1"/>
    <x v="2"/>
    <n v="-13.8775510204082"/>
    <n v="-20261.224489795899"/>
    <n v="-72940.408163265296"/>
  </r>
  <r>
    <x v="0"/>
    <x v="1"/>
    <x v="1"/>
    <x v="0"/>
    <x v="1"/>
    <x v="12"/>
    <x v="2"/>
    <x v="2"/>
    <x v="17"/>
    <x v="1"/>
    <x v="0"/>
    <n v="-0.2"/>
    <n v="-292"/>
    <n v="-1051.2"/>
  </r>
  <r>
    <x v="0"/>
    <x v="1"/>
    <x v="1"/>
    <x v="0"/>
    <x v="1"/>
    <x v="12"/>
    <x v="2"/>
    <x v="2"/>
    <x v="17"/>
    <x v="1"/>
    <x v="1"/>
    <n v="-0.2"/>
    <n v="-292"/>
    <n v="-1051.2"/>
  </r>
  <r>
    <x v="0"/>
    <x v="1"/>
    <x v="1"/>
    <x v="0"/>
    <x v="1"/>
    <x v="12"/>
    <x v="2"/>
    <x v="2"/>
    <x v="17"/>
    <x v="1"/>
    <x v="2"/>
    <n v="-0.2"/>
    <n v="-292"/>
    <n v="-1051.2"/>
  </r>
  <r>
    <x v="0"/>
    <x v="1"/>
    <x v="1"/>
    <x v="0"/>
    <x v="1"/>
    <x v="12"/>
    <x v="2"/>
    <x v="2"/>
    <x v="7"/>
    <x v="1"/>
    <x v="0"/>
    <n v="-87.191381761971996"/>
    <n v="-127299.417372479"/>
    <n v="-458277.90254092502"/>
  </r>
  <r>
    <x v="0"/>
    <x v="1"/>
    <x v="1"/>
    <x v="0"/>
    <x v="1"/>
    <x v="12"/>
    <x v="2"/>
    <x v="2"/>
    <x v="7"/>
    <x v="1"/>
    <x v="1"/>
    <n v="-87.191381761971996"/>
    <n v="-127299.417372479"/>
    <n v="-458277.90254092502"/>
  </r>
  <r>
    <x v="0"/>
    <x v="1"/>
    <x v="1"/>
    <x v="0"/>
    <x v="1"/>
    <x v="12"/>
    <x v="2"/>
    <x v="2"/>
    <x v="7"/>
    <x v="1"/>
    <x v="2"/>
    <n v="-87.191381761971996"/>
    <n v="-127299.417372479"/>
    <n v="-458277.90254092502"/>
  </r>
  <r>
    <x v="0"/>
    <x v="1"/>
    <x v="1"/>
    <x v="0"/>
    <x v="1"/>
    <x v="12"/>
    <x v="2"/>
    <x v="2"/>
    <x v="176"/>
    <x v="1"/>
    <x v="0"/>
    <n v="-24.096772430994701"/>
    <n v="-35181.287749252297"/>
    <n v="-126652.63589730801"/>
  </r>
  <r>
    <x v="0"/>
    <x v="1"/>
    <x v="1"/>
    <x v="0"/>
    <x v="1"/>
    <x v="12"/>
    <x v="2"/>
    <x v="2"/>
    <x v="176"/>
    <x v="1"/>
    <x v="1"/>
    <n v="-24.096772430994701"/>
    <n v="-35181.287749252297"/>
    <n v="-126652.63589730801"/>
  </r>
  <r>
    <x v="0"/>
    <x v="1"/>
    <x v="1"/>
    <x v="0"/>
    <x v="1"/>
    <x v="12"/>
    <x v="2"/>
    <x v="2"/>
    <x v="176"/>
    <x v="1"/>
    <x v="2"/>
    <n v="-24.096772430994701"/>
    <n v="-35181.287749252297"/>
    <n v="-126652.63589730801"/>
  </r>
  <r>
    <x v="0"/>
    <x v="1"/>
    <x v="1"/>
    <x v="0"/>
    <x v="1"/>
    <x v="13"/>
    <x v="2"/>
    <x v="2"/>
    <x v="7"/>
    <x v="1"/>
    <x v="0"/>
    <n v="-10.397475224109"/>
    <n v="-15180.313827199199"/>
    <n v="-54649.129777916998"/>
  </r>
  <r>
    <x v="0"/>
    <x v="1"/>
    <x v="1"/>
    <x v="0"/>
    <x v="1"/>
    <x v="13"/>
    <x v="2"/>
    <x v="2"/>
    <x v="7"/>
    <x v="1"/>
    <x v="1"/>
    <n v="-10.397475224109"/>
    <n v="-15180.313827199199"/>
    <n v="-54649.129777916998"/>
  </r>
  <r>
    <x v="0"/>
    <x v="1"/>
    <x v="1"/>
    <x v="0"/>
    <x v="1"/>
    <x v="13"/>
    <x v="2"/>
    <x v="2"/>
    <x v="7"/>
    <x v="1"/>
    <x v="2"/>
    <n v="-10.397475224109"/>
    <n v="-15180.313827199199"/>
    <n v="-54649.129777916998"/>
  </r>
  <r>
    <x v="0"/>
    <x v="1"/>
    <x v="1"/>
    <x v="0"/>
    <x v="1"/>
    <x v="13"/>
    <x v="2"/>
    <x v="2"/>
    <x v="176"/>
    <x v="1"/>
    <x v="0"/>
    <n v="-7.48389672884789E-2"/>
    <n v="-109.264892241179"/>
    <n v="-393.35361206824501"/>
  </r>
  <r>
    <x v="0"/>
    <x v="1"/>
    <x v="1"/>
    <x v="0"/>
    <x v="1"/>
    <x v="13"/>
    <x v="2"/>
    <x v="2"/>
    <x v="176"/>
    <x v="1"/>
    <x v="1"/>
    <n v="-7.48389672884789E-2"/>
    <n v="-109.264892241179"/>
    <n v="-393.35361206824501"/>
  </r>
  <r>
    <x v="0"/>
    <x v="1"/>
    <x v="1"/>
    <x v="0"/>
    <x v="1"/>
    <x v="13"/>
    <x v="2"/>
    <x v="2"/>
    <x v="176"/>
    <x v="1"/>
    <x v="2"/>
    <n v="-7.48389672884789E-2"/>
    <n v="-109.264892241179"/>
    <n v="-393.35361206824501"/>
  </r>
  <r>
    <x v="0"/>
    <x v="1"/>
    <x v="1"/>
    <x v="1"/>
    <x v="2"/>
    <x v="14"/>
    <x v="2"/>
    <x v="8"/>
    <x v="187"/>
    <x v="0"/>
    <x v="0"/>
    <n v="16325.440577485901"/>
    <n v="23835143.243129399"/>
    <n v="85806515.675265804"/>
  </r>
  <r>
    <x v="0"/>
    <x v="1"/>
    <x v="1"/>
    <x v="1"/>
    <x v="2"/>
    <x v="14"/>
    <x v="2"/>
    <x v="8"/>
    <x v="187"/>
    <x v="0"/>
    <x v="1"/>
    <n v="16272.8628457425"/>
    <n v="23758379.754783999"/>
    <n v="85530167.117222503"/>
  </r>
  <r>
    <x v="0"/>
    <x v="1"/>
    <x v="1"/>
    <x v="1"/>
    <x v="2"/>
    <x v="14"/>
    <x v="2"/>
    <x v="8"/>
    <x v="187"/>
    <x v="1"/>
    <x v="1"/>
    <n v="398.14308620730799"/>
    <n v="581288.90586267004"/>
    <n v="2092640.0611056101"/>
  </r>
  <r>
    <x v="0"/>
    <x v="1"/>
    <x v="1"/>
    <x v="1"/>
    <x v="2"/>
    <x v="14"/>
    <x v="3"/>
    <x v="3"/>
    <x v="32"/>
    <x v="0"/>
    <x v="2"/>
    <n v="673.68822933861702"/>
    <n v="983584.81483438099"/>
    <n v="3540905.3334037699"/>
  </r>
  <r>
    <x v="0"/>
    <x v="1"/>
    <x v="1"/>
    <x v="1"/>
    <x v="2"/>
    <x v="14"/>
    <x v="3"/>
    <x v="3"/>
    <x v="32"/>
    <x v="1"/>
    <x v="1"/>
    <n v="0.21519133338825799"/>
    <n v="314.17934674685699"/>
    <n v="1131.04564828869"/>
  </r>
  <r>
    <x v="0"/>
    <x v="1"/>
    <x v="1"/>
    <x v="1"/>
    <x v="2"/>
    <x v="14"/>
    <x v="3"/>
    <x v="3"/>
    <x v="32"/>
    <x v="1"/>
    <x v="2"/>
    <n v="0.46457345845191"/>
    <n v="678.27724933978902"/>
    <n v="2441.7980976232402"/>
  </r>
  <r>
    <x v="0"/>
    <x v="1"/>
    <x v="1"/>
    <x v="1"/>
    <x v="2"/>
    <x v="14"/>
    <x v="3"/>
    <x v="3"/>
    <x v="188"/>
    <x v="0"/>
    <x v="2"/>
    <n v="50874.0445434793"/>
    <n v="74276105.033479795"/>
    <n v="267393978.120527"/>
  </r>
  <r>
    <x v="0"/>
    <x v="1"/>
    <x v="1"/>
    <x v="1"/>
    <x v="2"/>
    <x v="14"/>
    <x v="3"/>
    <x v="3"/>
    <x v="188"/>
    <x v="1"/>
    <x v="1"/>
    <n v="16.250326194525702"/>
    <n v="23725.476244007499"/>
    <n v="85411.714478427006"/>
  </r>
  <r>
    <x v="0"/>
    <x v="1"/>
    <x v="1"/>
    <x v="1"/>
    <x v="2"/>
    <x v="14"/>
    <x v="3"/>
    <x v="3"/>
    <x v="188"/>
    <x v="1"/>
    <x v="2"/>
    <n v="35.082594276886397"/>
    <n v="51220.587644254098"/>
    <n v="184394.115519315"/>
  </r>
  <r>
    <x v="0"/>
    <x v="1"/>
    <x v="1"/>
    <x v="1"/>
    <x v="2"/>
    <x v="14"/>
    <x v="5"/>
    <x v="5"/>
    <x v="13"/>
    <x v="0"/>
    <x v="0"/>
    <n v="1959.9976114425999"/>
    <n v="2861596.5127062001"/>
    <n v="10301747.4457423"/>
  </r>
  <r>
    <x v="0"/>
    <x v="1"/>
    <x v="1"/>
    <x v="1"/>
    <x v="2"/>
    <x v="14"/>
    <x v="5"/>
    <x v="5"/>
    <x v="13"/>
    <x v="0"/>
    <x v="1"/>
    <n v="2521.2070841949399"/>
    <n v="3680962.34292462"/>
    <n v="13251464.4345286"/>
  </r>
  <r>
    <x v="0"/>
    <x v="1"/>
    <x v="1"/>
    <x v="1"/>
    <x v="2"/>
    <x v="14"/>
    <x v="5"/>
    <x v="5"/>
    <x v="13"/>
    <x v="0"/>
    <x v="2"/>
    <n v="1542.7966071701101"/>
    <n v="2252483.0464683599"/>
    <n v="8108938.9672860997"/>
  </r>
  <r>
    <x v="0"/>
    <x v="1"/>
    <x v="1"/>
    <x v="1"/>
    <x v="2"/>
    <x v="14"/>
    <x v="5"/>
    <x v="5"/>
    <x v="13"/>
    <x v="1"/>
    <x v="0"/>
    <n v="72.004234239922795"/>
    <n v="105126.181990287"/>
    <n v="378454.25516503397"/>
  </r>
  <r>
    <x v="0"/>
    <x v="1"/>
    <x v="1"/>
    <x v="1"/>
    <x v="2"/>
    <x v="14"/>
    <x v="5"/>
    <x v="5"/>
    <x v="13"/>
    <x v="1"/>
    <x v="1"/>
    <n v="196.95275836214199"/>
    <n v="287551.02720872703"/>
    <n v="1035183.69795142"/>
  </r>
  <r>
    <x v="0"/>
    <x v="1"/>
    <x v="1"/>
    <x v="1"/>
    <x v="2"/>
    <x v="14"/>
    <x v="5"/>
    <x v="5"/>
    <x v="13"/>
    <x v="1"/>
    <x v="2"/>
    <n v="1353.25604939149"/>
    <n v="1975753.8321115801"/>
    <n v="7112713.7956016697"/>
  </r>
  <r>
    <x v="0"/>
    <x v="1"/>
    <x v="1"/>
    <x v="1"/>
    <x v="2"/>
    <x v="16"/>
    <x v="7"/>
    <x v="1"/>
    <x v="35"/>
    <x v="0"/>
    <x v="0"/>
    <n v="13"/>
    <n v="18980"/>
    <n v="68328"/>
  </r>
  <r>
    <x v="0"/>
    <x v="1"/>
    <x v="1"/>
    <x v="1"/>
    <x v="2"/>
    <x v="16"/>
    <x v="7"/>
    <x v="1"/>
    <x v="35"/>
    <x v="0"/>
    <x v="1"/>
    <n v="12.3227730430982"/>
    <n v="17991.248642923401"/>
    <n v="64768.495114524303"/>
  </r>
  <r>
    <x v="0"/>
    <x v="1"/>
    <x v="1"/>
    <x v="1"/>
    <x v="2"/>
    <x v="16"/>
    <x v="7"/>
    <x v="1"/>
    <x v="35"/>
    <x v="0"/>
    <x v="2"/>
    <n v="11.3309831950424"/>
    <n v="16543.235464761899"/>
    <n v="59555.647673142703"/>
  </r>
  <r>
    <x v="0"/>
    <x v="1"/>
    <x v="1"/>
    <x v="1"/>
    <x v="2"/>
    <x v="17"/>
    <x v="2"/>
    <x v="2"/>
    <x v="7"/>
    <x v="0"/>
    <x v="0"/>
    <n v="-7.0730682986650999"/>
    <n v="-10326.679716051"/>
    <n v="-37176.046977783699"/>
  </r>
  <r>
    <x v="0"/>
    <x v="1"/>
    <x v="1"/>
    <x v="1"/>
    <x v="2"/>
    <x v="17"/>
    <x v="2"/>
    <x v="2"/>
    <x v="7"/>
    <x v="0"/>
    <x v="1"/>
    <n v="-7.3340247991321297"/>
    <n v="-10707.6762067329"/>
    <n v="-38547.634344238497"/>
  </r>
  <r>
    <x v="0"/>
    <x v="1"/>
    <x v="1"/>
    <x v="1"/>
    <x v="2"/>
    <x v="17"/>
    <x v="2"/>
    <x v="2"/>
    <x v="7"/>
    <x v="0"/>
    <x v="2"/>
    <n v="-10.478338761725199"/>
    <n v="-15298.3745921189"/>
    <n v="-55074.1485316279"/>
  </r>
  <r>
    <x v="0"/>
    <x v="1"/>
    <x v="1"/>
    <x v="1"/>
    <x v="2"/>
    <x v="17"/>
    <x v="2"/>
    <x v="2"/>
    <x v="7"/>
    <x v="1"/>
    <x v="0"/>
    <n v="-10.815499808350101"/>
    <n v="-15790.6297201911"/>
    <n v="-56846.266992687903"/>
  </r>
  <r>
    <x v="0"/>
    <x v="1"/>
    <x v="1"/>
    <x v="1"/>
    <x v="2"/>
    <x v="17"/>
    <x v="2"/>
    <x v="2"/>
    <x v="7"/>
    <x v="1"/>
    <x v="1"/>
    <n v="-10.815499808350101"/>
    <n v="-15790.6297201911"/>
    <n v="-56846.266992687903"/>
  </r>
  <r>
    <x v="0"/>
    <x v="1"/>
    <x v="1"/>
    <x v="1"/>
    <x v="2"/>
    <x v="17"/>
    <x v="2"/>
    <x v="2"/>
    <x v="7"/>
    <x v="1"/>
    <x v="2"/>
    <n v="-10.815499808350101"/>
    <n v="-15790.6297201911"/>
    <n v="-56846.266992687903"/>
  </r>
  <r>
    <x v="0"/>
    <x v="1"/>
    <x v="1"/>
    <x v="1"/>
    <x v="2"/>
    <x v="18"/>
    <x v="2"/>
    <x v="2"/>
    <x v="36"/>
    <x v="0"/>
    <x v="0"/>
    <n v="-0.98303090301229601"/>
    <n v="-1435.2251183979499"/>
    <n v="-5166.8104262326297"/>
  </r>
  <r>
    <x v="0"/>
    <x v="1"/>
    <x v="1"/>
    <x v="1"/>
    <x v="2"/>
    <x v="18"/>
    <x v="2"/>
    <x v="2"/>
    <x v="36"/>
    <x v="0"/>
    <x v="1"/>
    <n v="-18.473311103764999"/>
    <n v="-26971.034211496899"/>
    <n v="-97095.723161388902"/>
  </r>
  <r>
    <x v="0"/>
    <x v="1"/>
    <x v="1"/>
    <x v="1"/>
    <x v="2"/>
    <x v="18"/>
    <x v="2"/>
    <x v="2"/>
    <x v="36"/>
    <x v="0"/>
    <x v="2"/>
    <n v="-18.473311103764999"/>
    <n v="-26971.034211496899"/>
    <n v="-97095.723161388902"/>
  </r>
  <r>
    <x v="0"/>
    <x v="1"/>
    <x v="1"/>
    <x v="1"/>
    <x v="2"/>
    <x v="18"/>
    <x v="2"/>
    <x v="2"/>
    <x v="36"/>
    <x v="1"/>
    <x v="0"/>
    <n v="-18.473311103764999"/>
    <n v="-26971.034211496899"/>
    <n v="-97095.723161388902"/>
  </r>
  <r>
    <x v="0"/>
    <x v="1"/>
    <x v="1"/>
    <x v="1"/>
    <x v="2"/>
    <x v="18"/>
    <x v="2"/>
    <x v="2"/>
    <x v="36"/>
    <x v="1"/>
    <x v="1"/>
    <n v="-18.473311103764999"/>
    <n v="-26971.034211496899"/>
    <n v="-97095.723161388902"/>
  </r>
  <r>
    <x v="0"/>
    <x v="1"/>
    <x v="1"/>
    <x v="1"/>
    <x v="2"/>
    <x v="18"/>
    <x v="2"/>
    <x v="2"/>
    <x v="36"/>
    <x v="1"/>
    <x v="2"/>
    <n v="-18.473311103764999"/>
    <n v="-26971.034211496899"/>
    <n v="-97095.723161388902"/>
  </r>
  <r>
    <x v="0"/>
    <x v="1"/>
    <x v="1"/>
    <x v="1"/>
    <x v="2"/>
    <x v="18"/>
    <x v="2"/>
    <x v="2"/>
    <x v="227"/>
    <x v="0"/>
    <x v="0"/>
    <n v="-0.77175566754265801"/>
    <n v="-1126.7632746122799"/>
    <n v="-4056.3477886042101"/>
  </r>
  <r>
    <x v="0"/>
    <x v="1"/>
    <x v="1"/>
    <x v="1"/>
    <x v="2"/>
    <x v="18"/>
    <x v="2"/>
    <x v="2"/>
    <x v="227"/>
    <x v="0"/>
    <x v="1"/>
    <n v="-0.77175566754265801"/>
    <n v="-1126.7632746122799"/>
    <n v="-4056.3477886042101"/>
  </r>
  <r>
    <x v="0"/>
    <x v="1"/>
    <x v="1"/>
    <x v="1"/>
    <x v="2"/>
    <x v="18"/>
    <x v="2"/>
    <x v="2"/>
    <x v="227"/>
    <x v="0"/>
    <x v="2"/>
    <n v="-0.77175566754265801"/>
    <n v="-1126.7632746122799"/>
    <n v="-4056.3477886042101"/>
  </r>
  <r>
    <x v="0"/>
    <x v="1"/>
    <x v="1"/>
    <x v="1"/>
    <x v="2"/>
    <x v="18"/>
    <x v="2"/>
    <x v="2"/>
    <x v="227"/>
    <x v="1"/>
    <x v="0"/>
    <n v="-0.77175566754265801"/>
    <n v="-1126.7632746122799"/>
    <n v="-4056.3477886042101"/>
  </r>
  <r>
    <x v="0"/>
    <x v="1"/>
    <x v="1"/>
    <x v="1"/>
    <x v="2"/>
    <x v="18"/>
    <x v="2"/>
    <x v="2"/>
    <x v="227"/>
    <x v="1"/>
    <x v="1"/>
    <n v="-0.77175566754265801"/>
    <n v="-1126.7632746122799"/>
    <n v="-4056.3477886042101"/>
  </r>
  <r>
    <x v="0"/>
    <x v="1"/>
    <x v="1"/>
    <x v="1"/>
    <x v="2"/>
    <x v="18"/>
    <x v="2"/>
    <x v="2"/>
    <x v="227"/>
    <x v="1"/>
    <x v="2"/>
    <n v="-0.77175566754265801"/>
    <n v="-1126.7632746122799"/>
    <n v="-4056.3477886042101"/>
  </r>
  <r>
    <x v="0"/>
    <x v="1"/>
    <x v="1"/>
    <x v="1"/>
    <x v="2"/>
    <x v="19"/>
    <x v="2"/>
    <x v="2"/>
    <x v="36"/>
    <x v="0"/>
    <x v="0"/>
    <n v="-1.0734832088300801"/>
    <n v="-1567.2854848919101"/>
    <n v="-5642.2277456108905"/>
  </r>
  <r>
    <x v="0"/>
    <x v="1"/>
    <x v="1"/>
    <x v="1"/>
    <x v="2"/>
    <x v="19"/>
    <x v="2"/>
    <x v="2"/>
    <x v="36"/>
    <x v="0"/>
    <x v="1"/>
    <n v="-7.3639106951721098"/>
    <n v="-10751.3096149513"/>
    <n v="-38704.714613824603"/>
  </r>
  <r>
    <x v="0"/>
    <x v="1"/>
    <x v="1"/>
    <x v="1"/>
    <x v="2"/>
    <x v="19"/>
    <x v="2"/>
    <x v="2"/>
    <x v="36"/>
    <x v="0"/>
    <x v="2"/>
    <n v="-7.3639106951721098"/>
    <n v="-10751.3096149513"/>
    <n v="-38704.714613824603"/>
  </r>
  <r>
    <x v="0"/>
    <x v="1"/>
    <x v="1"/>
    <x v="1"/>
    <x v="2"/>
    <x v="19"/>
    <x v="2"/>
    <x v="2"/>
    <x v="36"/>
    <x v="1"/>
    <x v="0"/>
    <n v="-7.3639106951721098"/>
    <n v="-10751.3096149513"/>
    <n v="-38704.714613824603"/>
  </r>
  <r>
    <x v="0"/>
    <x v="1"/>
    <x v="1"/>
    <x v="1"/>
    <x v="2"/>
    <x v="19"/>
    <x v="2"/>
    <x v="2"/>
    <x v="36"/>
    <x v="1"/>
    <x v="1"/>
    <n v="-7.3639106951721098"/>
    <n v="-10751.3096149513"/>
    <n v="-38704.714613824603"/>
  </r>
  <r>
    <x v="0"/>
    <x v="1"/>
    <x v="1"/>
    <x v="1"/>
    <x v="2"/>
    <x v="19"/>
    <x v="2"/>
    <x v="2"/>
    <x v="36"/>
    <x v="1"/>
    <x v="2"/>
    <n v="-7.3639106951721098"/>
    <n v="-10751.3096149513"/>
    <n v="-38704.714613824603"/>
  </r>
  <r>
    <x v="0"/>
    <x v="1"/>
    <x v="1"/>
    <x v="1"/>
    <x v="2"/>
    <x v="19"/>
    <x v="2"/>
    <x v="2"/>
    <x v="227"/>
    <x v="0"/>
    <x v="0"/>
    <n v="-0.194323733141893"/>
    <n v="-283.71265038716302"/>
    <n v="-1021.36554139379"/>
  </r>
  <r>
    <x v="0"/>
    <x v="1"/>
    <x v="1"/>
    <x v="1"/>
    <x v="2"/>
    <x v="19"/>
    <x v="2"/>
    <x v="2"/>
    <x v="227"/>
    <x v="0"/>
    <x v="1"/>
    <n v="-0.194323733141893"/>
    <n v="-283.71265038716302"/>
    <n v="-1021.36554139379"/>
  </r>
  <r>
    <x v="0"/>
    <x v="1"/>
    <x v="1"/>
    <x v="1"/>
    <x v="2"/>
    <x v="19"/>
    <x v="2"/>
    <x v="2"/>
    <x v="227"/>
    <x v="0"/>
    <x v="2"/>
    <n v="-0.194323733141893"/>
    <n v="-283.71265038716302"/>
    <n v="-1021.36554139379"/>
  </r>
  <r>
    <x v="0"/>
    <x v="1"/>
    <x v="1"/>
    <x v="1"/>
    <x v="2"/>
    <x v="19"/>
    <x v="2"/>
    <x v="2"/>
    <x v="227"/>
    <x v="1"/>
    <x v="0"/>
    <n v="-0.194323733141893"/>
    <n v="-283.71265038716399"/>
    <n v="-1021.36554139379"/>
  </r>
  <r>
    <x v="0"/>
    <x v="1"/>
    <x v="1"/>
    <x v="1"/>
    <x v="2"/>
    <x v="19"/>
    <x v="2"/>
    <x v="2"/>
    <x v="227"/>
    <x v="1"/>
    <x v="1"/>
    <n v="-0.194323733141893"/>
    <n v="-283.71265038716302"/>
    <n v="-1021.36554139379"/>
  </r>
  <r>
    <x v="0"/>
    <x v="1"/>
    <x v="1"/>
    <x v="1"/>
    <x v="2"/>
    <x v="19"/>
    <x v="2"/>
    <x v="2"/>
    <x v="227"/>
    <x v="1"/>
    <x v="2"/>
    <n v="-0.194323733141893"/>
    <n v="-283.71265038716302"/>
    <n v="-1021.36554139379"/>
  </r>
  <r>
    <x v="0"/>
    <x v="1"/>
    <x v="1"/>
    <x v="1"/>
    <x v="2"/>
    <x v="20"/>
    <x v="4"/>
    <x v="4"/>
    <x v="11"/>
    <x v="0"/>
    <x v="0"/>
    <n v="3.0660249894900402"/>
    <n v="4476.39648465545"/>
    <n v="16115.027344759599"/>
  </r>
  <r>
    <x v="0"/>
    <x v="1"/>
    <x v="1"/>
    <x v="1"/>
    <x v="2"/>
    <x v="20"/>
    <x v="4"/>
    <x v="4"/>
    <x v="11"/>
    <x v="0"/>
    <x v="1"/>
    <n v="3.0660249894900402"/>
    <n v="4476.39648465545"/>
    <n v="16115.027344759599"/>
  </r>
  <r>
    <x v="0"/>
    <x v="1"/>
    <x v="1"/>
    <x v="1"/>
    <x v="2"/>
    <x v="20"/>
    <x v="4"/>
    <x v="4"/>
    <x v="11"/>
    <x v="0"/>
    <x v="2"/>
    <n v="3.0660249894900402"/>
    <n v="4476.39648465545"/>
    <n v="16115.027344759599"/>
  </r>
  <r>
    <x v="0"/>
    <x v="1"/>
    <x v="1"/>
    <x v="1"/>
    <x v="2"/>
    <x v="20"/>
    <x v="4"/>
    <x v="4"/>
    <x v="11"/>
    <x v="1"/>
    <x v="0"/>
    <n v="3.7832900790031099"/>
    <n v="5523.60351534455"/>
    <n v="19884.972655240399"/>
  </r>
  <r>
    <x v="0"/>
    <x v="1"/>
    <x v="1"/>
    <x v="1"/>
    <x v="2"/>
    <x v="20"/>
    <x v="4"/>
    <x v="4"/>
    <x v="11"/>
    <x v="1"/>
    <x v="1"/>
    <n v="3.7832900790031099"/>
    <n v="5523.60351534455"/>
    <n v="19884.972655240399"/>
  </r>
  <r>
    <x v="0"/>
    <x v="1"/>
    <x v="1"/>
    <x v="1"/>
    <x v="2"/>
    <x v="20"/>
    <x v="4"/>
    <x v="4"/>
    <x v="11"/>
    <x v="1"/>
    <x v="2"/>
    <n v="3.7832900790031099"/>
    <n v="5523.60351534455"/>
    <n v="19884.972655240399"/>
  </r>
  <r>
    <x v="0"/>
    <x v="1"/>
    <x v="1"/>
    <x v="1"/>
    <x v="2"/>
    <x v="20"/>
    <x v="5"/>
    <x v="5"/>
    <x v="12"/>
    <x v="0"/>
    <x v="0"/>
    <n v="21.513935721812398"/>
    <n v="31410.3461538462"/>
    <n v="113077.246153846"/>
  </r>
  <r>
    <x v="0"/>
    <x v="1"/>
    <x v="1"/>
    <x v="1"/>
    <x v="2"/>
    <x v="20"/>
    <x v="5"/>
    <x v="5"/>
    <x v="12"/>
    <x v="0"/>
    <x v="1"/>
    <n v="36.881032665964199"/>
    <n v="53846.307692307702"/>
    <n v="193846.707692308"/>
  </r>
  <r>
    <x v="0"/>
    <x v="1"/>
    <x v="1"/>
    <x v="1"/>
    <x v="2"/>
    <x v="20"/>
    <x v="5"/>
    <x v="5"/>
    <x v="12"/>
    <x v="0"/>
    <x v="2"/>
    <n v="59.163323234984198"/>
    <n v="86378.451923076893"/>
    <n v="310962.42692307697"/>
  </r>
  <r>
    <x v="0"/>
    <x v="1"/>
    <x v="1"/>
    <x v="1"/>
    <x v="2"/>
    <x v="20"/>
    <x v="5"/>
    <x v="5"/>
    <x v="12"/>
    <x v="1"/>
    <x v="0"/>
    <n v="52.248129610115903"/>
    <n v="76282.269230769205"/>
    <n v="274616.16923076898"/>
  </r>
  <r>
    <x v="0"/>
    <x v="1"/>
    <x v="1"/>
    <x v="1"/>
    <x v="2"/>
    <x v="20"/>
    <x v="5"/>
    <x v="5"/>
    <x v="12"/>
    <x v="1"/>
    <x v="1"/>
    <n v="128.059141201264"/>
    <n v="186966.34615384601"/>
    <n v="673078.84615384601"/>
  </r>
  <r>
    <x v="0"/>
    <x v="1"/>
    <x v="1"/>
    <x v="1"/>
    <x v="2"/>
    <x v="20"/>
    <x v="5"/>
    <x v="5"/>
    <x v="12"/>
    <x v="1"/>
    <x v="2"/>
    <n v="48.406355374077997"/>
    <n v="70673.2788461538"/>
    <n v="254423.80384615401"/>
  </r>
  <r>
    <x v="0"/>
    <x v="1"/>
    <x v="1"/>
    <x v="1"/>
    <x v="2"/>
    <x v="20"/>
    <x v="7"/>
    <x v="1"/>
    <x v="37"/>
    <x v="0"/>
    <x v="0"/>
    <n v="10"/>
    <n v="14600"/>
    <n v="52560"/>
  </r>
  <r>
    <x v="0"/>
    <x v="1"/>
    <x v="1"/>
    <x v="1"/>
    <x v="2"/>
    <x v="20"/>
    <x v="7"/>
    <x v="1"/>
    <x v="37"/>
    <x v="0"/>
    <x v="1"/>
    <n v="10"/>
    <n v="14600"/>
    <n v="52560"/>
  </r>
  <r>
    <x v="0"/>
    <x v="1"/>
    <x v="1"/>
    <x v="1"/>
    <x v="2"/>
    <x v="20"/>
    <x v="7"/>
    <x v="1"/>
    <x v="37"/>
    <x v="0"/>
    <x v="2"/>
    <n v="10"/>
    <n v="14600"/>
    <n v="52560"/>
  </r>
  <r>
    <x v="0"/>
    <x v="1"/>
    <x v="1"/>
    <x v="1"/>
    <x v="2"/>
    <x v="20"/>
    <x v="7"/>
    <x v="1"/>
    <x v="37"/>
    <x v="1"/>
    <x v="0"/>
    <n v="10"/>
    <n v="14600"/>
    <n v="52560"/>
  </r>
  <r>
    <x v="0"/>
    <x v="1"/>
    <x v="1"/>
    <x v="1"/>
    <x v="2"/>
    <x v="20"/>
    <x v="7"/>
    <x v="1"/>
    <x v="37"/>
    <x v="1"/>
    <x v="1"/>
    <n v="10"/>
    <n v="14600"/>
    <n v="52560"/>
  </r>
  <r>
    <x v="0"/>
    <x v="1"/>
    <x v="1"/>
    <x v="1"/>
    <x v="2"/>
    <x v="20"/>
    <x v="7"/>
    <x v="1"/>
    <x v="37"/>
    <x v="1"/>
    <x v="2"/>
    <n v="10"/>
    <n v="14600"/>
    <n v="52560"/>
  </r>
  <r>
    <x v="0"/>
    <x v="1"/>
    <x v="1"/>
    <x v="1"/>
    <x v="2"/>
    <x v="21"/>
    <x v="2"/>
    <x v="2"/>
    <x v="36"/>
    <x v="0"/>
    <x v="0"/>
    <n v="-12.169607264003799"/>
    <n v="-17767.626605445501"/>
    <n v="-63963.455779603697"/>
  </r>
  <r>
    <x v="0"/>
    <x v="1"/>
    <x v="1"/>
    <x v="1"/>
    <x v="2"/>
    <x v="21"/>
    <x v="2"/>
    <x v="2"/>
    <x v="36"/>
    <x v="0"/>
    <x v="1"/>
    <n v="-64.759266290500094"/>
    <n v="-94548.528784130103"/>
    <n v="-340374.70362286799"/>
  </r>
  <r>
    <x v="0"/>
    <x v="1"/>
    <x v="1"/>
    <x v="1"/>
    <x v="2"/>
    <x v="21"/>
    <x v="2"/>
    <x v="2"/>
    <x v="36"/>
    <x v="0"/>
    <x v="2"/>
    <n v="-64.759266290500094"/>
    <n v="-94548.528784130103"/>
    <n v="-340374.70362286799"/>
  </r>
  <r>
    <x v="0"/>
    <x v="1"/>
    <x v="1"/>
    <x v="1"/>
    <x v="2"/>
    <x v="21"/>
    <x v="2"/>
    <x v="2"/>
    <x v="36"/>
    <x v="1"/>
    <x v="0"/>
    <n v="-64.759266290500094"/>
    <n v="-94548.528784130103"/>
    <n v="-340374.70362286799"/>
  </r>
  <r>
    <x v="0"/>
    <x v="1"/>
    <x v="1"/>
    <x v="1"/>
    <x v="2"/>
    <x v="21"/>
    <x v="2"/>
    <x v="2"/>
    <x v="36"/>
    <x v="1"/>
    <x v="1"/>
    <n v="-64.759266290500094"/>
    <n v="-94548.528784130103"/>
    <n v="-340374.70362286799"/>
  </r>
  <r>
    <x v="0"/>
    <x v="1"/>
    <x v="1"/>
    <x v="1"/>
    <x v="2"/>
    <x v="21"/>
    <x v="2"/>
    <x v="2"/>
    <x v="36"/>
    <x v="1"/>
    <x v="2"/>
    <n v="-64.759266290500094"/>
    <n v="-94548.528784130103"/>
    <n v="-340374.70362286799"/>
  </r>
  <r>
    <x v="0"/>
    <x v="1"/>
    <x v="1"/>
    <x v="1"/>
    <x v="2"/>
    <x v="21"/>
    <x v="1"/>
    <x v="1"/>
    <x v="38"/>
    <x v="0"/>
    <x v="0"/>
    <n v="17"/>
    <n v="24820"/>
    <n v="89352"/>
  </r>
  <r>
    <x v="0"/>
    <x v="1"/>
    <x v="1"/>
    <x v="1"/>
    <x v="2"/>
    <x v="21"/>
    <x v="1"/>
    <x v="1"/>
    <x v="38"/>
    <x v="0"/>
    <x v="1"/>
    <n v="17"/>
    <n v="24820"/>
    <n v="89352"/>
  </r>
  <r>
    <x v="0"/>
    <x v="1"/>
    <x v="1"/>
    <x v="1"/>
    <x v="2"/>
    <x v="21"/>
    <x v="1"/>
    <x v="1"/>
    <x v="38"/>
    <x v="0"/>
    <x v="2"/>
    <n v="17"/>
    <n v="24820"/>
    <n v="89352"/>
  </r>
  <r>
    <x v="0"/>
    <x v="1"/>
    <x v="1"/>
    <x v="1"/>
    <x v="2"/>
    <x v="21"/>
    <x v="1"/>
    <x v="1"/>
    <x v="38"/>
    <x v="1"/>
    <x v="0"/>
    <n v="17"/>
    <n v="24820"/>
    <n v="89352"/>
  </r>
  <r>
    <x v="0"/>
    <x v="1"/>
    <x v="1"/>
    <x v="1"/>
    <x v="2"/>
    <x v="21"/>
    <x v="1"/>
    <x v="1"/>
    <x v="38"/>
    <x v="1"/>
    <x v="1"/>
    <n v="17"/>
    <n v="24820"/>
    <n v="89352"/>
  </r>
  <r>
    <x v="0"/>
    <x v="1"/>
    <x v="1"/>
    <x v="1"/>
    <x v="2"/>
    <x v="21"/>
    <x v="1"/>
    <x v="1"/>
    <x v="38"/>
    <x v="1"/>
    <x v="2"/>
    <n v="17"/>
    <n v="24820"/>
    <n v="89352"/>
  </r>
  <r>
    <x v="0"/>
    <x v="1"/>
    <x v="1"/>
    <x v="1"/>
    <x v="2"/>
    <x v="22"/>
    <x v="2"/>
    <x v="2"/>
    <x v="36"/>
    <x v="0"/>
    <x v="0"/>
    <n v="-18.8653710693502"/>
    <n v="-27543.441761251299"/>
    <n v="-99156.3903405046"/>
  </r>
  <r>
    <x v="0"/>
    <x v="1"/>
    <x v="1"/>
    <x v="1"/>
    <x v="2"/>
    <x v="22"/>
    <x v="2"/>
    <x v="2"/>
    <x v="36"/>
    <x v="0"/>
    <x v="1"/>
    <n v="-1.5168563564459101"/>
    <n v="-2214.6102804110401"/>
    <n v="-7972.5970094797303"/>
  </r>
  <r>
    <x v="0"/>
    <x v="1"/>
    <x v="1"/>
    <x v="1"/>
    <x v="2"/>
    <x v="22"/>
    <x v="2"/>
    <x v="2"/>
    <x v="36"/>
    <x v="0"/>
    <x v="2"/>
    <n v="-19.308744216966002"/>
    <n v="-28190.766556770399"/>
    <n v="-101486.759604373"/>
  </r>
  <r>
    <x v="0"/>
    <x v="1"/>
    <x v="1"/>
    <x v="1"/>
    <x v="2"/>
    <x v="22"/>
    <x v="2"/>
    <x v="2"/>
    <x v="36"/>
    <x v="1"/>
    <x v="0"/>
    <n v="-19.308744216966002"/>
    <n v="-28190.766556770399"/>
    <n v="-101486.759604373"/>
  </r>
  <r>
    <x v="0"/>
    <x v="1"/>
    <x v="1"/>
    <x v="1"/>
    <x v="2"/>
    <x v="22"/>
    <x v="2"/>
    <x v="2"/>
    <x v="36"/>
    <x v="1"/>
    <x v="1"/>
    <n v="-19.308744216966002"/>
    <n v="-28190.766556770399"/>
    <n v="-101486.759604373"/>
  </r>
  <r>
    <x v="0"/>
    <x v="1"/>
    <x v="1"/>
    <x v="1"/>
    <x v="2"/>
    <x v="22"/>
    <x v="2"/>
    <x v="2"/>
    <x v="36"/>
    <x v="1"/>
    <x v="2"/>
    <n v="-19.308744216966002"/>
    <n v="-28190.766556770399"/>
    <n v="-101486.759604373"/>
  </r>
  <r>
    <x v="0"/>
    <x v="1"/>
    <x v="1"/>
    <x v="1"/>
    <x v="2"/>
    <x v="22"/>
    <x v="2"/>
    <x v="2"/>
    <x v="227"/>
    <x v="0"/>
    <x v="0"/>
    <n v="-0.799030343186939"/>
    <n v="-1166.58430105293"/>
    <n v="-4199.7034837905503"/>
  </r>
  <r>
    <x v="0"/>
    <x v="1"/>
    <x v="1"/>
    <x v="1"/>
    <x v="2"/>
    <x v="22"/>
    <x v="2"/>
    <x v="2"/>
    <x v="227"/>
    <x v="0"/>
    <x v="1"/>
    <n v="-0.799030343186939"/>
    <n v="-1166.58430105293"/>
    <n v="-4199.7034837905503"/>
  </r>
  <r>
    <x v="0"/>
    <x v="1"/>
    <x v="1"/>
    <x v="1"/>
    <x v="2"/>
    <x v="22"/>
    <x v="2"/>
    <x v="2"/>
    <x v="227"/>
    <x v="0"/>
    <x v="2"/>
    <n v="-0.799030343186939"/>
    <n v="-1166.58430105293"/>
    <n v="-4199.7034837905503"/>
  </r>
  <r>
    <x v="0"/>
    <x v="1"/>
    <x v="1"/>
    <x v="1"/>
    <x v="2"/>
    <x v="22"/>
    <x v="2"/>
    <x v="2"/>
    <x v="227"/>
    <x v="1"/>
    <x v="0"/>
    <n v="-0.799030343186939"/>
    <n v="-1166.58430105293"/>
    <n v="-4199.7034837905503"/>
  </r>
  <r>
    <x v="0"/>
    <x v="1"/>
    <x v="1"/>
    <x v="1"/>
    <x v="2"/>
    <x v="22"/>
    <x v="2"/>
    <x v="2"/>
    <x v="227"/>
    <x v="1"/>
    <x v="1"/>
    <n v="-0.799030343186939"/>
    <n v="-1166.58430105293"/>
    <n v="-4199.7034837905503"/>
  </r>
  <r>
    <x v="0"/>
    <x v="1"/>
    <x v="1"/>
    <x v="1"/>
    <x v="2"/>
    <x v="22"/>
    <x v="2"/>
    <x v="2"/>
    <x v="227"/>
    <x v="1"/>
    <x v="2"/>
    <n v="-0.799030343186939"/>
    <n v="-1166.58430105293"/>
    <n v="-4199.7034837905503"/>
  </r>
  <r>
    <x v="0"/>
    <x v="1"/>
    <x v="1"/>
    <x v="2"/>
    <x v="3"/>
    <x v="23"/>
    <x v="2"/>
    <x v="2"/>
    <x v="36"/>
    <x v="0"/>
    <x v="0"/>
    <n v="-247.52134838956599"/>
    <n v="-361381.168648766"/>
    <n v="-1300972.20713556"/>
  </r>
  <r>
    <x v="0"/>
    <x v="1"/>
    <x v="1"/>
    <x v="2"/>
    <x v="3"/>
    <x v="23"/>
    <x v="2"/>
    <x v="2"/>
    <x v="36"/>
    <x v="0"/>
    <x v="1"/>
    <n v="-125.93371232809"/>
    <n v="-183863.21999901099"/>
    <n v="-661907.59199643903"/>
  </r>
  <r>
    <x v="0"/>
    <x v="1"/>
    <x v="1"/>
    <x v="2"/>
    <x v="3"/>
    <x v="23"/>
    <x v="2"/>
    <x v="2"/>
    <x v="36"/>
    <x v="0"/>
    <x v="2"/>
    <n v="-88.206281135378305"/>
    <n v="-128781.170457652"/>
    <n v="-463612.21364754898"/>
  </r>
  <r>
    <x v="0"/>
    <x v="1"/>
    <x v="1"/>
    <x v="2"/>
    <x v="3"/>
    <x v="23"/>
    <x v="2"/>
    <x v="2"/>
    <x v="36"/>
    <x v="1"/>
    <x v="0"/>
    <n v="-445.63691301396398"/>
    <n v="-650629.893000387"/>
    <n v="-2342267.6148013901"/>
  </r>
  <r>
    <x v="0"/>
    <x v="1"/>
    <x v="1"/>
    <x v="2"/>
    <x v="3"/>
    <x v="23"/>
    <x v="2"/>
    <x v="2"/>
    <x v="36"/>
    <x v="1"/>
    <x v="1"/>
    <n v="-445.63691301396398"/>
    <n v="-650629.893000387"/>
    <n v="-2342267.6148013901"/>
  </r>
  <r>
    <x v="0"/>
    <x v="1"/>
    <x v="1"/>
    <x v="2"/>
    <x v="3"/>
    <x v="23"/>
    <x v="2"/>
    <x v="2"/>
    <x v="36"/>
    <x v="1"/>
    <x v="2"/>
    <n v="-445.63691301396398"/>
    <n v="-650629.893000387"/>
    <n v="-2342267.6148013901"/>
  </r>
  <r>
    <x v="0"/>
    <x v="1"/>
    <x v="1"/>
    <x v="2"/>
    <x v="3"/>
    <x v="23"/>
    <x v="1"/>
    <x v="1"/>
    <x v="40"/>
    <x v="0"/>
    <x v="0"/>
    <n v="53"/>
    <n v="77380"/>
    <n v="278568"/>
  </r>
  <r>
    <x v="0"/>
    <x v="1"/>
    <x v="1"/>
    <x v="2"/>
    <x v="3"/>
    <x v="23"/>
    <x v="1"/>
    <x v="1"/>
    <x v="40"/>
    <x v="0"/>
    <x v="1"/>
    <n v="53"/>
    <n v="77380"/>
    <n v="278568"/>
  </r>
  <r>
    <x v="0"/>
    <x v="1"/>
    <x v="1"/>
    <x v="2"/>
    <x v="3"/>
    <x v="23"/>
    <x v="1"/>
    <x v="1"/>
    <x v="40"/>
    <x v="0"/>
    <x v="2"/>
    <n v="53"/>
    <n v="77380"/>
    <n v="278568"/>
  </r>
  <r>
    <x v="0"/>
    <x v="1"/>
    <x v="1"/>
    <x v="2"/>
    <x v="3"/>
    <x v="23"/>
    <x v="1"/>
    <x v="1"/>
    <x v="40"/>
    <x v="1"/>
    <x v="0"/>
    <n v="53"/>
    <n v="77380"/>
    <n v="278568"/>
  </r>
  <r>
    <x v="0"/>
    <x v="1"/>
    <x v="1"/>
    <x v="2"/>
    <x v="3"/>
    <x v="23"/>
    <x v="1"/>
    <x v="1"/>
    <x v="40"/>
    <x v="1"/>
    <x v="1"/>
    <n v="53"/>
    <n v="77380"/>
    <n v="278568"/>
  </r>
  <r>
    <x v="0"/>
    <x v="1"/>
    <x v="1"/>
    <x v="2"/>
    <x v="3"/>
    <x v="23"/>
    <x v="1"/>
    <x v="1"/>
    <x v="40"/>
    <x v="1"/>
    <x v="2"/>
    <n v="53"/>
    <n v="77380"/>
    <n v="278568"/>
  </r>
  <r>
    <x v="0"/>
    <x v="1"/>
    <x v="1"/>
    <x v="2"/>
    <x v="3"/>
    <x v="23"/>
    <x v="1"/>
    <x v="1"/>
    <x v="26"/>
    <x v="0"/>
    <x v="0"/>
    <n v="580.71243748621998"/>
    <n v="847840.15872988"/>
    <n v="3052224.5714275702"/>
  </r>
  <r>
    <x v="0"/>
    <x v="1"/>
    <x v="1"/>
    <x v="2"/>
    <x v="3"/>
    <x v="23"/>
    <x v="1"/>
    <x v="1"/>
    <x v="26"/>
    <x v="0"/>
    <x v="1"/>
    <n v="580.71243748621998"/>
    <n v="847840.15872988"/>
    <n v="3052224.5714275702"/>
  </r>
  <r>
    <x v="0"/>
    <x v="1"/>
    <x v="1"/>
    <x v="2"/>
    <x v="3"/>
    <x v="23"/>
    <x v="1"/>
    <x v="1"/>
    <x v="26"/>
    <x v="0"/>
    <x v="2"/>
    <n v="580.71243748621998"/>
    <n v="847840.15872988"/>
    <n v="3052224.5714275702"/>
  </r>
  <r>
    <x v="0"/>
    <x v="1"/>
    <x v="1"/>
    <x v="2"/>
    <x v="3"/>
    <x v="23"/>
    <x v="1"/>
    <x v="1"/>
    <x v="26"/>
    <x v="1"/>
    <x v="0"/>
    <n v="580.71243748621998"/>
    <n v="847840.15872988"/>
    <n v="3052224.5714275702"/>
  </r>
  <r>
    <x v="0"/>
    <x v="1"/>
    <x v="1"/>
    <x v="2"/>
    <x v="3"/>
    <x v="23"/>
    <x v="1"/>
    <x v="1"/>
    <x v="26"/>
    <x v="1"/>
    <x v="1"/>
    <n v="580.71243748621998"/>
    <n v="847840.15872988"/>
    <n v="3052224.5714275702"/>
  </r>
  <r>
    <x v="0"/>
    <x v="1"/>
    <x v="1"/>
    <x v="2"/>
    <x v="3"/>
    <x v="23"/>
    <x v="1"/>
    <x v="1"/>
    <x v="26"/>
    <x v="1"/>
    <x v="2"/>
    <n v="580.71243748621998"/>
    <n v="847840.15872988"/>
    <n v="3052224.5714275702"/>
  </r>
  <r>
    <x v="0"/>
    <x v="1"/>
    <x v="1"/>
    <x v="2"/>
    <x v="3"/>
    <x v="23"/>
    <x v="1"/>
    <x v="1"/>
    <x v="168"/>
    <x v="0"/>
    <x v="0"/>
    <n v="238.69052844007399"/>
    <n v="348488.17152250698"/>
    <n v="1254557.4174810301"/>
  </r>
  <r>
    <x v="0"/>
    <x v="1"/>
    <x v="1"/>
    <x v="2"/>
    <x v="3"/>
    <x v="23"/>
    <x v="1"/>
    <x v="1"/>
    <x v="168"/>
    <x v="0"/>
    <x v="1"/>
    <n v="238.69052844007399"/>
    <n v="348488.17152250698"/>
    <n v="1254557.4174810301"/>
  </r>
  <r>
    <x v="0"/>
    <x v="1"/>
    <x v="1"/>
    <x v="2"/>
    <x v="3"/>
    <x v="23"/>
    <x v="1"/>
    <x v="1"/>
    <x v="168"/>
    <x v="0"/>
    <x v="2"/>
    <n v="238.69052844007399"/>
    <n v="348488.17152250698"/>
    <n v="1254557.4174810301"/>
  </r>
  <r>
    <x v="0"/>
    <x v="1"/>
    <x v="1"/>
    <x v="2"/>
    <x v="3"/>
    <x v="23"/>
    <x v="1"/>
    <x v="1"/>
    <x v="168"/>
    <x v="1"/>
    <x v="0"/>
    <n v="238.69052844007399"/>
    <n v="348488.17152250698"/>
    <n v="1254557.4174810301"/>
  </r>
  <r>
    <x v="0"/>
    <x v="1"/>
    <x v="1"/>
    <x v="2"/>
    <x v="3"/>
    <x v="23"/>
    <x v="1"/>
    <x v="1"/>
    <x v="168"/>
    <x v="1"/>
    <x v="1"/>
    <n v="238.69052844007399"/>
    <n v="348488.17152250698"/>
    <n v="1254557.4174810301"/>
  </r>
  <r>
    <x v="0"/>
    <x v="1"/>
    <x v="1"/>
    <x v="2"/>
    <x v="3"/>
    <x v="23"/>
    <x v="1"/>
    <x v="1"/>
    <x v="168"/>
    <x v="1"/>
    <x v="2"/>
    <n v="238.69052844007399"/>
    <n v="348488.17152250698"/>
    <n v="1254557.4174810301"/>
  </r>
  <r>
    <x v="0"/>
    <x v="1"/>
    <x v="1"/>
    <x v="2"/>
    <x v="3"/>
    <x v="23"/>
    <x v="18"/>
    <x v="1"/>
    <x v="196"/>
    <x v="0"/>
    <x v="0"/>
    <n v="27"/>
    <n v="39420"/>
    <n v="141912"/>
  </r>
  <r>
    <x v="0"/>
    <x v="1"/>
    <x v="1"/>
    <x v="2"/>
    <x v="3"/>
    <x v="23"/>
    <x v="18"/>
    <x v="1"/>
    <x v="196"/>
    <x v="0"/>
    <x v="1"/>
    <n v="27"/>
    <n v="39420"/>
    <n v="141912"/>
  </r>
  <r>
    <x v="0"/>
    <x v="1"/>
    <x v="1"/>
    <x v="2"/>
    <x v="3"/>
    <x v="23"/>
    <x v="18"/>
    <x v="1"/>
    <x v="196"/>
    <x v="0"/>
    <x v="2"/>
    <n v="27"/>
    <n v="39420"/>
    <n v="141912"/>
  </r>
  <r>
    <x v="0"/>
    <x v="1"/>
    <x v="1"/>
    <x v="2"/>
    <x v="3"/>
    <x v="23"/>
    <x v="7"/>
    <x v="1"/>
    <x v="46"/>
    <x v="0"/>
    <x v="0"/>
    <n v="587.91935475939601"/>
    <n v="858362.25794871803"/>
    <n v="3090104.1286153798"/>
  </r>
  <r>
    <x v="0"/>
    <x v="1"/>
    <x v="1"/>
    <x v="2"/>
    <x v="3"/>
    <x v="23"/>
    <x v="7"/>
    <x v="1"/>
    <x v="46"/>
    <x v="0"/>
    <x v="1"/>
    <n v="704.78935475939602"/>
    <n v="1028992.45794872"/>
    <n v="3704372.84861538"/>
  </r>
  <r>
    <x v="0"/>
    <x v="1"/>
    <x v="1"/>
    <x v="2"/>
    <x v="3"/>
    <x v="23"/>
    <x v="7"/>
    <x v="1"/>
    <x v="46"/>
    <x v="0"/>
    <x v="2"/>
    <n v="731.75935475939605"/>
    <n v="1068368.65794872"/>
    <n v="3846127.1686153798"/>
  </r>
  <r>
    <x v="0"/>
    <x v="1"/>
    <x v="1"/>
    <x v="2"/>
    <x v="3"/>
    <x v="23"/>
    <x v="7"/>
    <x v="1"/>
    <x v="228"/>
    <x v="0"/>
    <x v="1"/>
    <n v="4.4429999999999996"/>
    <n v="6486.78"/>
    <n v="23352.407999999999"/>
  </r>
  <r>
    <x v="0"/>
    <x v="1"/>
    <x v="1"/>
    <x v="2"/>
    <x v="3"/>
    <x v="24"/>
    <x v="1"/>
    <x v="1"/>
    <x v="168"/>
    <x v="0"/>
    <x v="0"/>
    <n v="16.668683839111701"/>
    <n v="24336.278405103101"/>
    <n v="87610.602258371102"/>
  </r>
  <r>
    <x v="0"/>
    <x v="1"/>
    <x v="1"/>
    <x v="2"/>
    <x v="3"/>
    <x v="24"/>
    <x v="1"/>
    <x v="1"/>
    <x v="168"/>
    <x v="0"/>
    <x v="1"/>
    <n v="16.668683839111701"/>
    <n v="24336.278405103101"/>
    <n v="87610.602258371102"/>
  </r>
  <r>
    <x v="0"/>
    <x v="1"/>
    <x v="1"/>
    <x v="2"/>
    <x v="3"/>
    <x v="24"/>
    <x v="1"/>
    <x v="1"/>
    <x v="168"/>
    <x v="0"/>
    <x v="2"/>
    <n v="16.668683839111701"/>
    <n v="24336.278405103101"/>
    <n v="87610.602258371102"/>
  </r>
  <r>
    <x v="0"/>
    <x v="1"/>
    <x v="1"/>
    <x v="2"/>
    <x v="3"/>
    <x v="24"/>
    <x v="1"/>
    <x v="1"/>
    <x v="168"/>
    <x v="1"/>
    <x v="0"/>
    <n v="16.668683839111701"/>
    <n v="24336.278405103101"/>
    <n v="87610.602258371102"/>
  </r>
  <r>
    <x v="0"/>
    <x v="1"/>
    <x v="1"/>
    <x v="2"/>
    <x v="3"/>
    <x v="24"/>
    <x v="1"/>
    <x v="1"/>
    <x v="168"/>
    <x v="1"/>
    <x v="1"/>
    <n v="16.668683839111701"/>
    <n v="24336.278405103101"/>
    <n v="87610.602258371102"/>
  </r>
  <r>
    <x v="0"/>
    <x v="1"/>
    <x v="1"/>
    <x v="2"/>
    <x v="3"/>
    <x v="24"/>
    <x v="1"/>
    <x v="1"/>
    <x v="168"/>
    <x v="1"/>
    <x v="2"/>
    <n v="16.668683839111701"/>
    <n v="24336.278405103101"/>
    <n v="87610.602258371102"/>
  </r>
  <r>
    <x v="0"/>
    <x v="1"/>
    <x v="1"/>
    <x v="2"/>
    <x v="3"/>
    <x v="24"/>
    <x v="8"/>
    <x v="0"/>
    <x v="51"/>
    <x v="0"/>
    <x v="0"/>
    <n v="142.27500000000001"/>
    <n v="207721.5"/>
    <n v="747797.4"/>
  </r>
  <r>
    <x v="0"/>
    <x v="1"/>
    <x v="1"/>
    <x v="2"/>
    <x v="3"/>
    <x v="24"/>
    <x v="8"/>
    <x v="0"/>
    <x v="51"/>
    <x v="0"/>
    <x v="1"/>
    <n v="142.27500000000001"/>
    <n v="207721.5"/>
    <n v="747797.4"/>
  </r>
  <r>
    <x v="0"/>
    <x v="1"/>
    <x v="1"/>
    <x v="2"/>
    <x v="3"/>
    <x v="24"/>
    <x v="8"/>
    <x v="0"/>
    <x v="51"/>
    <x v="0"/>
    <x v="2"/>
    <n v="142.27500000000001"/>
    <n v="207721.5"/>
    <n v="747797.4"/>
  </r>
  <r>
    <x v="0"/>
    <x v="1"/>
    <x v="1"/>
    <x v="2"/>
    <x v="3"/>
    <x v="24"/>
    <x v="8"/>
    <x v="0"/>
    <x v="51"/>
    <x v="1"/>
    <x v="0"/>
    <n v="142.27500000000001"/>
    <n v="207721.5"/>
    <n v="747797.4"/>
  </r>
  <r>
    <x v="0"/>
    <x v="1"/>
    <x v="1"/>
    <x v="2"/>
    <x v="3"/>
    <x v="24"/>
    <x v="8"/>
    <x v="0"/>
    <x v="51"/>
    <x v="1"/>
    <x v="1"/>
    <n v="142.27500000000001"/>
    <n v="207721.5"/>
    <n v="747797.4"/>
  </r>
  <r>
    <x v="0"/>
    <x v="1"/>
    <x v="1"/>
    <x v="2"/>
    <x v="3"/>
    <x v="24"/>
    <x v="8"/>
    <x v="0"/>
    <x v="51"/>
    <x v="1"/>
    <x v="2"/>
    <n v="142.27500000000001"/>
    <n v="207721.5"/>
    <n v="747797.4"/>
  </r>
  <r>
    <x v="0"/>
    <x v="1"/>
    <x v="1"/>
    <x v="2"/>
    <x v="3"/>
    <x v="24"/>
    <x v="18"/>
    <x v="1"/>
    <x v="197"/>
    <x v="0"/>
    <x v="0"/>
    <n v="121.8"/>
    <n v="177828"/>
    <n v="640180.80000000005"/>
  </r>
  <r>
    <x v="0"/>
    <x v="1"/>
    <x v="1"/>
    <x v="2"/>
    <x v="3"/>
    <x v="24"/>
    <x v="18"/>
    <x v="1"/>
    <x v="197"/>
    <x v="0"/>
    <x v="1"/>
    <n v="140"/>
    <n v="204400"/>
    <n v="735840"/>
  </r>
  <r>
    <x v="0"/>
    <x v="1"/>
    <x v="1"/>
    <x v="2"/>
    <x v="3"/>
    <x v="24"/>
    <x v="18"/>
    <x v="1"/>
    <x v="197"/>
    <x v="0"/>
    <x v="2"/>
    <n v="140"/>
    <n v="204400"/>
    <n v="735840"/>
  </r>
  <r>
    <x v="0"/>
    <x v="1"/>
    <x v="1"/>
    <x v="2"/>
    <x v="3"/>
    <x v="24"/>
    <x v="18"/>
    <x v="1"/>
    <x v="198"/>
    <x v="0"/>
    <x v="0"/>
    <n v="60.9"/>
    <n v="88914"/>
    <n v="320090.40000000002"/>
  </r>
  <r>
    <x v="0"/>
    <x v="1"/>
    <x v="1"/>
    <x v="2"/>
    <x v="3"/>
    <x v="24"/>
    <x v="18"/>
    <x v="1"/>
    <x v="198"/>
    <x v="0"/>
    <x v="1"/>
    <n v="70"/>
    <n v="102200"/>
    <n v="367920"/>
  </r>
  <r>
    <x v="0"/>
    <x v="1"/>
    <x v="1"/>
    <x v="2"/>
    <x v="3"/>
    <x v="24"/>
    <x v="18"/>
    <x v="1"/>
    <x v="198"/>
    <x v="0"/>
    <x v="2"/>
    <n v="70"/>
    <n v="102200"/>
    <n v="367920"/>
  </r>
  <r>
    <x v="0"/>
    <x v="1"/>
    <x v="1"/>
    <x v="2"/>
    <x v="3"/>
    <x v="25"/>
    <x v="2"/>
    <x v="2"/>
    <x v="54"/>
    <x v="0"/>
    <x v="0"/>
    <n v="-14.814814814814801"/>
    <n v="-21629.629629629599"/>
    <n v="-77866.666666666701"/>
  </r>
  <r>
    <x v="0"/>
    <x v="1"/>
    <x v="1"/>
    <x v="2"/>
    <x v="3"/>
    <x v="25"/>
    <x v="2"/>
    <x v="2"/>
    <x v="54"/>
    <x v="0"/>
    <x v="1"/>
    <n v="-14.814814814814801"/>
    <n v="-21629.629629629599"/>
    <n v="-77866.666666666701"/>
  </r>
  <r>
    <x v="0"/>
    <x v="1"/>
    <x v="1"/>
    <x v="2"/>
    <x v="3"/>
    <x v="25"/>
    <x v="2"/>
    <x v="2"/>
    <x v="54"/>
    <x v="0"/>
    <x v="2"/>
    <n v="-14.814814814814801"/>
    <n v="-21629.629629629599"/>
    <n v="-77866.666666666701"/>
  </r>
  <r>
    <x v="0"/>
    <x v="1"/>
    <x v="1"/>
    <x v="2"/>
    <x v="3"/>
    <x v="25"/>
    <x v="2"/>
    <x v="2"/>
    <x v="54"/>
    <x v="1"/>
    <x v="0"/>
    <n v="-14.814814814814801"/>
    <n v="-21629.629629629599"/>
    <n v="-77866.666666666701"/>
  </r>
  <r>
    <x v="0"/>
    <x v="1"/>
    <x v="1"/>
    <x v="2"/>
    <x v="3"/>
    <x v="25"/>
    <x v="2"/>
    <x v="2"/>
    <x v="54"/>
    <x v="1"/>
    <x v="1"/>
    <n v="-14.814814814814801"/>
    <n v="-21629.629629629599"/>
    <n v="-77866.666666666701"/>
  </r>
  <r>
    <x v="0"/>
    <x v="1"/>
    <x v="1"/>
    <x v="2"/>
    <x v="3"/>
    <x v="25"/>
    <x v="2"/>
    <x v="2"/>
    <x v="54"/>
    <x v="1"/>
    <x v="2"/>
    <n v="-14.814814814814801"/>
    <n v="-21629.629629629599"/>
    <n v="-77866.666666666701"/>
  </r>
  <r>
    <x v="0"/>
    <x v="1"/>
    <x v="1"/>
    <x v="2"/>
    <x v="3"/>
    <x v="25"/>
    <x v="1"/>
    <x v="1"/>
    <x v="55"/>
    <x v="0"/>
    <x v="0"/>
    <n v="41.5"/>
    <n v="60590"/>
    <n v="218124"/>
  </r>
  <r>
    <x v="0"/>
    <x v="1"/>
    <x v="1"/>
    <x v="2"/>
    <x v="3"/>
    <x v="25"/>
    <x v="1"/>
    <x v="1"/>
    <x v="55"/>
    <x v="0"/>
    <x v="1"/>
    <n v="41.5"/>
    <n v="60590"/>
    <n v="218124"/>
  </r>
  <r>
    <x v="0"/>
    <x v="1"/>
    <x v="1"/>
    <x v="2"/>
    <x v="3"/>
    <x v="25"/>
    <x v="1"/>
    <x v="1"/>
    <x v="55"/>
    <x v="0"/>
    <x v="2"/>
    <n v="41.5"/>
    <n v="60590"/>
    <n v="218124"/>
  </r>
  <r>
    <x v="0"/>
    <x v="1"/>
    <x v="1"/>
    <x v="2"/>
    <x v="3"/>
    <x v="25"/>
    <x v="1"/>
    <x v="1"/>
    <x v="55"/>
    <x v="1"/>
    <x v="0"/>
    <n v="41.5"/>
    <n v="60590"/>
    <n v="218124"/>
  </r>
  <r>
    <x v="0"/>
    <x v="1"/>
    <x v="1"/>
    <x v="2"/>
    <x v="3"/>
    <x v="25"/>
    <x v="1"/>
    <x v="1"/>
    <x v="55"/>
    <x v="1"/>
    <x v="1"/>
    <n v="41.5"/>
    <n v="60590"/>
    <n v="218124"/>
  </r>
  <r>
    <x v="0"/>
    <x v="1"/>
    <x v="1"/>
    <x v="2"/>
    <x v="3"/>
    <x v="25"/>
    <x v="1"/>
    <x v="1"/>
    <x v="55"/>
    <x v="1"/>
    <x v="2"/>
    <n v="41.5"/>
    <n v="60590"/>
    <n v="218124"/>
  </r>
  <r>
    <x v="0"/>
    <x v="1"/>
    <x v="1"/>
    <x v="2"/>
    <x v="3"/>
    <x v="25"/>
    <x v="1"/>
    <x v="1"/>
    <x v="26"/>
    <x v="0"/>
    <x v="0"/>
    <n v="278.90981187328299"/>
    <n v="407208.32533499302"/>
    <n v="1465949.97120597"/>
  </r>
  <r>
    <x v="0"/>
    <x v="1"/>
    <x v="1"/>
    <x v="2"/>
    <x v="3"/>
    <x v="25"/>
    <x v="1"/>
    <x v="1"/>
    <x v="26"/>
    <x v="0"/>
    <x v="1"/>
    <n v="278.90981187328299"/>
    <n v="407208.32533499302"/>
    <n v="1465949.97120597"/>
  </r>
  <r>
    <x v="0"/>
    <x v="1"/>
    <x v="1"/>
    <x v="2"/>
    <x v="3"/>
    <x v="25"/>
    <x v="1"/>
    <x v="1"/>
    <x v="26"/>
    <x v="0"/>
    <x v="2"/>
    <n v="278.90981187328299"/>
    <n v="407208.32533499302"/>
    <n v="1465949.97120597"/>
  </r>
  <r>
    <x v="0"/>
    <x v="1"/>
    <x v="1"/>
    <x v="2"/>
    <x v="3"/>
    <x v="25"/>
    <x v="1"/>
    <x v="1"/>
    <x v="26"/>
    <x v="1"/>
    <x v="0"/>
    <n v="278.90981187328299"/>
    <n v="407208.32533499302"/>
    <n v="1465949.97120597"/>
  </r>
  <r>
    <x v="0"/>
    <x v="1"/>
    <x v="1"/>
    <x v="2"/>
    <x v="3"/>
    <x v="25"/>
    <x v="1"/>
    <x v="1"/>
    <x v="26"/>
    <x v="1"/>
    <x v="1"/>
    <n v="278.90981187328299"/>
    <n v="407208.32533499302"/>
    <n v="1465949.97120597"/>
  </r>
  <r>
    <x v="0"/>
    <x v="1"/>
    <x v="1"/>
    <x v="2"/>
    <x v="3"/>
    <x v="25"/>
    <x v="1"/>
    <x v="1"/>
    <x v="26"/>
    <x v="1"/>
    <x v="2"/>
    <n v="278.90981187328299"/>
    <n v="407208.32533499302"/>
    <n v="1465949.97120597"/>
  </r>
  <r>
    <x v="0"/>
    <x v="1"/>
    <x v="1"/>
    <x v="2"/>
    <x v="3"/>
    <x v="25"/>
    <x v="1"/>
    <x v="1"/>
    <x v="168"/>
    <x v="0"/>
    <x v="0"/>
    <n v="150.73810125957601"/>
    <n v="220077.62783898099"/>
    <n v="792279.46022033098"/>
  </r>
  <r>
    <x v="0"/>
    <x v="1"/>
    <x v="1"/>
    <x v="2"/>
    <x v="3"/>
    <x v="25"/>
    <x v="1"/>
    <x v="1"/>
    <x v="168"/>
    <x v="0"/>
    <x v="1"/>
    <n v="150.73810125957601"/>
    <n v="220077.62783898099"/>
    <n v="792279.46022033098"/>
  </r>
  <r>
    <x v="0"/>
    <x v="1"/>
    <x v="1"/>
    <x v="2"/>
    <x v="3"/>
    <x v="25"/>
    <x v="1"/>
    <x v="1"/>
    <x v="168"/>
    <x v="0"/>
    <x v="2"/>
    <n v="150.73810125957601"/>
    <n v="220077.62783898099"/>
    <n v="792279.46022033098"/>
  </r>
  <r>
    <x v="0"/>
    <x v="1"/>
    <x v="1"/>
    <x v="2"/>
    <x v="3"/>
    <x v="25"/>
    <x v="1"/>
    <x v="1"/>
    <x v="168"/>
    <x v="1"/>
    <x v="0"/>
    <n v="150.73810125957601"/>
    <n v="220077.62783898099"/>
    <n v="792279.46022033098"/>
  </r>
  <r>
    <x v="0"/>
    <x v="1"/>
    <x v="1"/>
    <x v="2"/>
    <x v="3"/>
    <x v="25"/>
    <x v="1"/>
    <x v="1"/>
    <x v="168"/>
    <x v="1"/>
    <x v="1"/>
    <n v="150.73810125957601"/>
    <n v="220077.62783898099"/>
    <n v="792279.46022033098"/>
  </r>
  <r>
    <x v="0"/>
    <x v="1"/>
    <x v="1"/>
    <x v="2"/>
    <x v="3"/>
    <x v="25"/>
    <x v="1"/>
    <x v="1"/>
    <x v="168"/>
    <x v="1"/>
    <x v="2"/>
    <n v="150.73810125957601"/>
    <n v="220077.62783898099"/>
    <n v="792279.46022033098"/>
  </r>
  <r>
    <x v="0"/>
    <x v="1"/>
    <x v="1"/>
    <x v="2"/>
    <x v="3"/>
    <x v="25"/>
    <x v="9"/>
    <x v="1"/>
    <x v="56"/>
    <x v="0"/>
    <x v="0"/>
    <n v="1.6"/>
    <n v="2336"/>
    <n v="8409.6"/>
  </r>
  <r>
    <x v="0"/>
    <x v="1"/>
    <x v="1"/>
    <x v="2"/>
    <x v="3"/>
    <x v="25"/>
    <x v="9"/>
    <x v="1"/>
    <x v="56"/>
    <x v="0"/>
    <x v="1"/>
    <n v="1.6"/>
    <n v="2336"/>
    <n v="8409.6"/>
  </r>
  <r>
    <x v="0"/>
    <x v="1"/>
    <x v="1"/>
    <x v="2"/>
    <x v="3"/>
    <x v="25"/>
    <x v="9"/>
    <x v="1"/>
    <x v="56"/>
    <x v="0"/>
    <x v="2"/>
    <n v="1.6"/>
    <n v="2336"/>
    <n v="8409.6"/>
  </r>
  <r>
    <x v="0"/>
    <x v="1"/>
    <x v="1"/>
    <x v="2"/>
    <x v="3"/>
    <x v="25"/>
    <x v="7"/>
    <x v="1"/>
    <x v="57"/>
    <x v="0"/>
    <x v="0"/>
    <n v="119"/>
    <n v="173740"/>
    <n v="625464"/>
  </r>
  <r>
    <x v="0"/>
    <x v="1"/>
    <x v="1"/>
    <x v="2"/>
    <x v="3"/>
    <x v="25"/>
    <x v="7"/>
    <x v="1"/>
    <x v="57"/>
    <x v="0"/>
    <x v="1"/>
    <n v="119"/>
    <n v="173740"/>
    <n v="625464"/>
  </r>
  <r>
    <x v="0"/>
    <x v="1"/>
    <x v="1"/>
    <x v="2"/>
    <x v="3"/>
    <x v="25"/>
    <x v="7"/>
    <x v="1"/>
    <x v="57"/>
    <x v="0"/>
    <x v="2"/>
    <n v="119"/>
    <n v="173740"/>
    <n v="625464"/>
  </r>
  <r>
    <x v="0"/>
    <x v="1"/>
    <x v="1"/>
    <x v="2"/>
    <x v="3"/>
    <x v="26"/>
    <x v="2"/>
    <x v="2"/>
    <x v="176"/>
    <x v="0"/>
    <x v="0"/>
    <n v="-136.531128518423"/>
    <n v="-199335.447636898"/>
    <n v="-717607.61149283196"/>
  </r>
  <r>
    <x v="0"/>
    <x v="1"/>
    <x v="1"/>
    <x v="2"/>
    <x v="3"/>
    <x v="26"/>
    <x v="2"/>
    <x v="2"/>
    <x v="176"/>
    <x v="0"/>
    <x v="1"/>
    <n v="-136.531128518423"/>
    <n v="-199335.447636898"/>
    <n v="-717607.61149283196"/>
  </r>
  <r>
    <x v="0"/>
    <x v="1"/>
    <x v="1"/>
    <x v="2"/>
    <x v="3"/>
    <x v="26"/>
    <x v="2"/>
    <x v="2"/>
    <x v="176"/>
    <x v="0"/>
    <x v="2"/>
    <n v="-63.684465994350298"/>
    <n v="-92979.320351751507"/>
    <n v="-334725.55326630501"/>
  </r>
  <r>
    <x v="0"/>
    <x v="1"/>
    <x v="1"/>
    <x v="2"/>
    <x v="3"/>
    <x v="26"/>
    <x v="2"/>
    <x v="2"/>
    <x v="176"/>
    <x v="1"/>
    <x v="0"/>
    <n v="-136.531128518423"/>
    <n v="-199335.447636898"/>
    <n v="-717607.61149283196"/>
  </r>
  <r>
    <x v="0"/>
    <x v="1"/>
    <x v="1"/>
    <x v="2"/>
    <x v="3"/>
    <x v="26"/>
    <x v="2"/>
    <x v="2"/>
    <x v="176"/>
    <x v="1"/>
    <x v="1"/>
    <n v="-136.531128518423"/>
    <n v="-199335.447636898"/>
    <n v="-717607.61149283196"/>
  </r>
  <r>
    <x v="0"/>
    <x v="1"/>
    <x v="1"/>
    <x v="2"/>
    <x v="3"/>
    <x v="26"/>
    <x v="2"/>
    <x v="2"/>
    <x v="176"/>
    <x v="1"/>
    <x v="2"/>
    <n v="-136.531128518423"/>
    <n v="-199335.447636898"/>
    <n v="-717607.61149283196"/>
  </r>
  <r>
    <x v="0"/>
    <x v="1"/>
    <x v="1"/>
    <x v="2"/>
    <x v="3"/>
    <x v="26"/>
    <x v="1"/>
    <x v="1"/>
    <x v="55"/>
    <x v="0"/>
    <x v="0"/>
    <n v="23"/>
    <n v="33580"/>
    <n v="120888"/>
  </r>
  <r>
    <x v="0"/>
    <x v="1"/>
    <x v="1"/>
    <x v="2"/>
    <x v="3"/>
    <x v="26"/>
    <x v="1"/>
    <x v="1"/>
    <x v="55"/>
    <x v="0"/>
    <x v="1"/>
    <n v="23"/>
    <n v="33580"/>
    <n v="120888"/>
  </r>
  <r>
    <x v="0"/>
    <x v="1"/>
    <x v="1"/>
    <x v="2"/>
    <x v="3"/>
    <x v="26"/>
    <x v="1"/>
    <x v="1"/>
    <x v="55"/>
    <x v="0"/>
    <x v="2"/>
    <n v="23"/>
    <n v="33580"/>
    <n v="120888"/>
  </r>
  <r>
    <x v="0"/>
    <x v="1"/>
    <x v="1"/>
    <x v="2"/>
    <x v="3"/>
    <x v="26"/>
    <x v="1"/>
    <x v="1"/>
    <x v="55"/>
    <x v="1"/>
    <x v="0"/>
    <n v="23"/>
    <n v="33580"/>
    <n v="120888"/>
  </r>
  <r>
    <x v="0"/>
    <x v="1"/>
    <x v="1"/>
    <x v="2"/>
    <x v="3"/>
    <x v="26"/>
    <x v="1"/>
    <x v="1"/>
    <x v="55"/>
    <x v="1"/>
    <x v="1"/>
    <n v="23"/>
    <n v="33580"/>
    <n v="120888"/>
  </r>
  <r>
    <x v="0"/>
    <x v="1"/>
    <x v="1"/>
    <x v="2"/>
    <x v="3"/>
    <x v="26"/>
    <x v="1"/>
    <x v="1"/>
    <x v="55"/>
    <x v="1"/>
    <x v="2"/>
    <n v="23"/>
    <n v="33580"/>
    <n v="120888"/>
  </r>
  <r>
    <x v="0"/>
    <x v="1"/>
    <x v="1"/>
    <x v="2"/>
    <x v="3"/>
    <x v="26"/>
    <x v="9"/>
    <x v="1"/>
    <x v="59"/>
    <x v="0"/>
    <x v="0"/>
    <n v="110"/>
    <n v="160600"/>
    <n v="578160"/>
  </r>
  <r>
    <x v="0"/>
    <x v="1"/>
    <x v="1"/>
    <x v="2"/>
    <x v="3"/>
    <x v="26"/>
    <x v="9"/>
    <x v="1"/>
    <x v="59"/>
    <x v="0"/>
    <x v="1"/>
    <n v="110"/>
    <n v="160600"/>
    <n v="578160"/>
  </r>
  <r>
    <x v="0"/>
    <x v="1"/>
    <x v="1"/>
    <x v="2"/>
    <x v="3"/>
    <x v="26"/>
    <x v="9"/>
    <x v="1"/>
    <x v="59"/>
    <x v="0"/>
    <x v="2"/>
    <n v="110"/>
    <n v="160600"/>
    <n v="578160"/>
  </r>
  <r>
    <x v="0"/>
    <x v="1"/>
    <x v="1"/>
    <x v="2"/>
    <x v="3"/>
    <x v="26"/>
    <x v="18"/>
    <x v="1"/>
    <x v="203"/>
    <x v="0"/>
    <x v="0"/>
    <n v="70.47"/>
    <n v="102886.2"/>
    <n v="370390.32"/>
  </r>
  <r>
    <x v="0"/>
    <x v="1"/>
    <x v="1"/>
    <x v="2"/>
    <x v="3"/>
    <x v="26"/>
    <x v="18"/>
    <x v="1"/>
    <x v="203"/>
    <x v="0"/>
    <x v="1"/>
    <n v="81"/>
    <n v="118260"/>
    <n v="425736"/>
  </r>
  <r>
    <x v="0"/>
    <x v="1"/>
    <x v="1"/>
    <x v="2"/>
    <x v="3"/>
    <x v="26"/>
    <x v="18"/>
    <x v="1"/>
    <x v="203"/>
    <x v="0"/>
    <x v="2"/>
    <n v="75.33"/>
    <n v="109981.8"/>
    <n v="395934.48"/>
  </r>
  <r>
    <x v="0"/>
    <x v="1"/>
    <x v="1"/>
    <x v="2"/>
    <x v="3"/>
    <x v="27"/>
    <x v="2"/>
    <x v="2"/>
    <x v="7"/>
    <x v="0"/>
    <x v="0"/>
    <n v="-72.4517478062359"/>
    <n v="-105779.551797104"/>
    <n v="-380806.38646957598"/>
  </r>
  <r>
    <x v="0"/>
    <x v="1"/>
    <x v="1"/>
    <x v="2"/>
    <x v="3"/>
    <x v="27"/>
    <x v="2"/>
    <x v="2"/>
    <x v="7"/>
    <x v="0"/>
    <x v="1"/>
    <n v="-83.405303529245202"/>
    <n v="-121771.74315269801"/>
    <n v="-438378.27534971299"/>
  </r>
  <r>
    <x v="0"/>
    <x v="1"/>
    <x v="1"/>
    <x v="2"/>
    <x v="3"/>
    <x v="27"/>
    <x v="2"/>
    <x v="2"/>
    <x v="7"/>
    <x v="0"/>
    <x v="2"/>
    <n v="-33.178392451113503"/>
    <n v="-48440.452978625799"/>
    <n v="-174385.63072305301"/>
  </r>
  <r>
    <x v="0"/>
    <x v="1"/>
    <x v="1"/>
    <x v="2"/>
    <x v="3"/>
    <x v="27"/>
    <x v="2"/>
    <x v="2"/>
    <x v="7"/>
    <x v="1"/>
    <x v="0"/>
    <n v="-94.014912489001901"/>
    <n v="-137261.77223394299"/>
    <n v="-494142.38004219398"/>
  </r>
  <r>
    <x v="0"/>
    <x v="1"/>
    <x v="1"/>
    <x v="2"/>
    <x v="3"/>
    <x v="27"/>
    <x v="2"/>
    <x v="2"/>
    <x v="7"/>
    <x v="1"/>
    <x v="1"/>
    <n v="-94.014912489001901"/>
    <n v="-137261.77223394299"/>
    <n v="-494142.38004219398"/>
  </r>
  <r>
    <x v="0"/>
    <x v="1"/>
    <x v="1"/>
    <x v="2"/>
    <x v="3"/>
    <x v="27"/>
    <x v="2"/>
    <x v="2"/>
    <x v="7"/>
    <x v="1"/>
    <x v="2"/>
    <n v="-94.014912489001901"/>
    <n v="-137261.77223394299"/>
    <n v="-494142.38004219398"/>
  </r>
  <r>
    <x v="0"/>
    <x v="1"/>
    <x v="1"/>
    <x v="2"/>
    <x v="3"/>
    <x v="27"/>
    <x v="2"/>
    <x v="2"/>
    <x v="176"/>
    <x v="0"/>
    <x v="0"/>
    <n v="-29.717289430795599"/>
    <n v="-43387.242568961497"/>
    <n v="-156194.073248261"/>
  </r>
  <r>
    <x v="0"/>
    <x v="1"/>
    <x v="1"/>
    <x v="2"/>
    <x v="3"/>
    <x v="27"/>
    <x v="2"/>
    <x v="2"/>
    <x v="176"/>
    <x v="0"/>
    <x v="1"/>
    <n v="-29.717289430795599"/>
    <n v="-43387.242568961497"/>
    <n v="-156194.073248261"/>
  </r>
  <r>
    <x v="0"/>
    <x v="1"/>
    <x v="1"/>
    <x v="2"/>
    <x v="3"/>
    <x v="27"/>
    <x v="2"/>
    <x v="2"/>
    <x v="176"/>
    <x v="0"/>
    <x v="2"/>
    <n v="-29.717289430795599"/>
    <n v="-43387.242568961497"/>
    <n v="-156194.073248261"/>
  </r>
  <r>
    <x v="0"/>
    <x v="1"/>
    <x v="1"/>
    <x v="2"/>
    <x v="3"/>
    <x v="27"/>
    <x v="2"/>
    <x v="2"/>
    <x v="176"/>
    <x v="1"/>
    <x v="0"/>
    <n v="-29.717289430795599"/>
    <n v="-43387.242568961497"/>
    <n v="-156194.073248261"/>
  </r>
  <r>
    <x v="0"/>
    <x v="1"/>
    <x v="1"/>
    <x v="2"/>
    <x v="3"/>
    <x v="27"/>
    <x v="2"/>
    <x v="2"/>
    <x v="176"/>
    <x v="1"/>
    <x v="1"/>
    <n v="-29.717289430795599"/>
    <n v="-43387.242568961497"/>
    <n v="-156194.073248261"/>
  </r>
  <r>
    <x v="0"/>
    <x v="1"/>
    <x v="1"/>
    <x v="2"/>
    <x v="3"/>
    <x v="27"/>
    <x v="2"/>
    <x v="2"/>
    <x v="176"/>
    <x v="1"/>
    <x v="2"/>
    <n v="-29.717289430795599"/>
    <n v="-43387.242568961497"/>
    <n v="-156194.073248261"/>
  </r>
  <r>
    <x v="0"/>
    <x v="1"/>
    <x v="1"/>
    <x v="2"/>
    <x v="3"/>
    <x v="27"/>
    <x v="1"/>
    <x v="1"/>
    <x v="55"/>
    <x v="0"/>
    <x v="0"/>
    <n v="7"/>
    <n v="10220"/>
    <n v="36792"/>
  </r>
  <r>
    <x v="0"/>
    <x v="1"/>
    <x v="1"/>
    <x v="2"/>
    <x v="3"/>
    <x v="27"/>
    <x v="1"/>
    <x v="1"/>
    <x v="55"/>
    <x v="0"/>
    <x v="1"/>
    <n v="7"/>
    <n v="10220"/>
    <n v="36792"/>
  </r>
  <r>
    <x v="0"/>
    <x v="1"/>
    <x v="1"/>
    <x v="2"/>
    <x v="3"/>
    <x v="27"/>
    <x v="1"/>
    <x v="1"/>
    <x v="55"/>
    <x v="0"/>
    <x v="2"/>
    <n v="7"/>
    <n v="10220"/>
    <n v="36792"/>
  </r>
  <r>
    <x v="0"/>
    <x v="1"/>
    <x v="1"/>
    <x v="2"/>
    <x v="3"/>
    <x v="27"/>
    <x v="1"/>
    <x v="1"/>
    <x v="55"/>
    <x v="1"/>
    <x v="0"/>
    <n v="7"/>
    <n v="10220"/>
    <n v="36792"/>
  </r>
  <r>
    <x v="0"/>
    <x v="1"/>
    <x v="1"/>
    <x v="2"/>
    <x v="3"/>
    <x v="27"/>
    <x v="1"/>
    <x v="1"/>
    <x v="55"/>
    <x v="1"/>
    <x v="1"/>
    <n v="7"/>
    <n v="10220"/>
    <n v="36792"/>
  </r>
  <r>
    <x v="0"/>
    <x v="1"/>
    <x v="1"/>
    <x v="2"/>
    <x v="3"/>
    <x v="27"/>
    <x v="1"/>
    <x v="1"/>
    <x v="55"/>
    <x v="1"/>
    <x v="2"/>
    <n v="7"/>
    <n v="10220"/>
    <n v="36792"/>
  </r>
  <r>
    <x v="0"/>
    <x v="1"/>
    <x v="1"/>
    <x v="2"/>
    <x v="3"/>
    <x v="27"/>
    <x v="18"/>
    <x v="1"/>
    <x v="203"/>
    <x v="0"/>
    <x v="1"/>
    <n v="2.86"/>
    <n v="4175.6000000000004"/>
    <n v="15032.16"/>
  </r>
  <r>
    <x v="0"/>
    <x v="1"/>
    <x v="1"/>
    <x v="2"/>
    <x v="3"/>
    <x v="27"/>
    <x v="18"/>
    <x v="1"/>
    <x v="203"/>
    <x v="0"/>
    <x v="2"/>
    <n v="3.52"/>
    <n v="5139.2"/>
    <n v="18501.12"/>
  </r>
  <r>
    <x v="0"/>
    <x v="1"/>
    <x v="1"/>
    <x v="2"/>
    <x v="3"/>
    <x v="28"/>
    <x v="2"/>
    <x v="2"/>
    <x v="54"/>
    <x v="1"/>
    <x v="0"/>
    <n v="-0.22222222222222199"/>
    <n v="-324.444444444444"/>
    <n v="-1168"/>
  </r>
  <r>
    <x v="0"/>
    <x v="1"/>
    <x v="1"/>
    <x v="2"/>
    <x v="3"/>
    <x v="28"/>
    <x v="2"/>
    <x v="2"/>
    <x v="54"/>
    <x v="1"/>
    <x v="1"/>
    <n v="-0.22222222222222199"/>
    <n v="-324.444444444444"/>
    <n v="-1168"/>
  </r>
  <r>
    <x v="0"/>
    <x v="1"/>
    <x v="1"/>
    <x v="2"/>
    <x v="3"/>
    <x v="28"/>
    <x v="2"/>
    <x v="2"/>
    <x v="54"/>
    <x v="1"/>
    <x v="2"/>
    <n v="-0.22222222222222199"/>
    <n v="-324.444444444444"/>
    <n v="-1168"/>
  </r>
  <r>
    <x v="0"/>
    <x v="1"/>
    <x v="1"/>
    <x v="2"/>
    <x v="3"/>
    <x v="28"/>
    <x v="2"/>
    <x v="2"/>
    <x v="7"/>
    <x v="0"/>
    <x v="0"/>
    <n v="-91.821141557037393"/>
    <n v="-134058.86667327501"/>
    <n v="-482611.920023788"/>
  </r>
  <r>
    <x v="0"/>
    <x v="1"/>
    <x v="1"/>
    <x v="2"/>
    <x v="3"/>
    <x v="28"/>
    <x v="2"/>
    <x v="2"/>
    <x v="7"/>
    <x v="0"/>
    <x v="1"/>
    <n v="-53.2715846912145"/>
    <n v="-77776.513649173197"/>
    <n v="-279995.44913702301"/>
  </r>
  <r>
    <x v="0"/>
    <x v="1"/>
    <x v="1"/>
    <x v="2"/>
    <x v="3"/>
    <x v="28"/>
    <x v="2"/>
    <x v="2"/>
    <x v="7"/>
    <x v="0"/>
    <x v="2"/>
    <n v="-32.470682147512697"/>
    <n v="-47407.195935368502"/>
    <n v="-170665.90536732701"/>
  </r>
  <r>
    <x v="0"/>
    <x v="1"/>
    <x v="1"/>
    <x v="2"/>
    <x v="3"/>
    <x v="28"/>
    <x v="2"/>
    <x v="2"/>
    <x v="7"/>
    <x v="1"/>
    <x v="0"/>
    <n v="-99.170619716580106"/>
    <n v="-144789.104786207"/>
    <n v="-521240.777230345"/>
  </r>
  <r>
    <x v="0"/>
    <x v="1"/>
    <x v="1"/>
    <x v="2"/>
    <x v="3"/>
    <x v="28"/>
    <x v="2"/>
    <x v="2"/>
    <x v="7"/>
    <x v="1"/>
    <x v="1"/>
    <n v="-99.170619716580106"/>
    <n v="-144789.104786207"/>
    <n v="-521240.777230345"/>
  </r>
  <r>
    <x v="0"/>
    <x v="1"/>
    <x v="1"/>
    <x v="2"/>
    <x v="3"/>
    <x v="28"/>
    <x v="2"/>
    <x v="2"/>
    <x v="7"/>
    <x v="1"/>
    <x v="2"/>
    <n v="-99.170619716580106"/>
    <n v="-144789.104786207"/>
    <n v="-521240.777230345"/>
  </r>
  <r>
    <x v="0"/>
    <x v="1"/>
    <x v="1"/>
    <x v="2"/>
    <x v="3"/>
    <x v="28"/>
    <x v="2"/>
    <x v="2"/>
    <x v="176"/>
    <x v="0"/>
    <x v="0"/>
    <n v="-15.653936290491099"/>
    <n v="-22854.746984116999"/>
    <n v="-82277.089142821394"/>
  </r>
  <r>
    <x v="0"/>
    <x v="1"/>
    <x v="1"/>
    <x v="2"/>
    <x v="3"/>
    <x v="28"/>
    <x v="2"/>
    <x v="2"/>
    <x v="176"/>
    <x v="0"/>
    <x v="1"/>
    <n v="-15.653936290491099"/>
    <n v="-22854.746984116999"/>
    <n v="-82277.089142821394"/>
  </r>
  <r>
    <x v="0"/>
    <x v="1"/>
    <x v="1"/>
    <x v="2"/>
    <x v="3"/>
    <x v="28"/>
    <x v="2"/>
    <x v="2"/>
    <x v="176"/>
    <x v="0"/>
    <x v="2"/>
    <n v="-15.653936290491099"/>
    <n v="-22854.746984116999"/>
    <n v="-82277.089142821394"/>
  </r>
  <r>
    <x v="0"/>
    <x v="1"/>
    <x v="1"/>
    <x v="2"/>
    <x v="3"/>
    <x v="28"/>
    <x v="2"/>
    <x v="2"/>
    <x v="176"/>
    <x v="1"/>
    <x v="0"/>
    <n v="-15.653936290491099"/>
    <n v="-22854.746984117101"/>
    <n v="-82277.089142821394"/>
  </r>
  <r>
    <x v="0"/>
    <x v="1"/>
    <x v="1"/>
    <x v="2"/>
    <x v="3"/>
    <x v="28"/>
    <x v="2"/>
    <x v="2"/>
    <x v="176"/>
    <x v="1"/>
    <x v="1"/>
    <n v="-15.653936290491099"/>
    <n v="-22854.746984116999"/>
    <n v="-82277.089142821394"/>
  </r>
  <r>
    <x v="0"/>
    <x v="1"/>
    <x v="1"/>
    <x v="2"/>
    <x v="3"/>
    <x v="28"/>
    <x v="2"/>
    <x v="2"/>
    <x v="176"/>
    <x v="1"/>
    <x v="2"/>
    <n v="-15.653936290491099"/>
    <n v="-22854.746984116999"/>
    <n v="-82277.089142821394"/>
  </r>
  <r>
    <x v="0"/>
    <x v="1"/>
    <x v="1"/>
    <x v="2"/>
    <x v="3"/>
    <x v="28"/>
    <x v="18"/>
    <x v="1"/>
    <x v="206"/>
    <x v="0"/>
    <x v="0"/>
    <n v="14.9"/>
    <n v="21754"/>
    <n v="78314.399999999994"/>
  </r>
  <r>
    <x v="0"/>
    <x v="1"/>
    <x v="1"/>
    <x v="2"/>
    <x v="3"/>
    <x v="28"/>
    <x v="18"/>
    <x v="1"/>
    <x v="206"/>
    <x v="0"/>
    <x v="1"/>
    <n v="14.9"/>
    <n v="21754"/>
    <n v="78314.399999999994"/>
  </r>
  <r>
    <x v="0"/>
    <x v="1"/>
    <x v="1"/>
    <x v="2"/>
    <x v="3"/>
    <x v="28"/>
    <x v="18"/>
    <x v="1"/>
    <x v="206"/>
    <x v="0"/>
    <x v="2"/>
    <n v="14.9"/>
    <n v="21754"/>
    <n v="78314.399999999994"/>
  </r>
  <r>
    <x v="0"/>
    <x v="1"/>
    <x v="1"/>
    <x v="2"/>
    <x v="3"/>
    <x v="29"/>
    <x v="2"/>
    <x v="2"/>
    <x v="54"/>
    <x v="1"/>
    <x v="0"/>
    <n v="-1.4074074074074101"/>
    <n v="-2054.8148148148098"/>
    <n v="-7397.3333333333303"/>
  </r>
  <r>
    <x v="0"/>
    <x v="1"/>
    <x v="1"/>
    <x v="2"/>
    <x v="3"/>
    <x v="29"/>
    <x v="2"/>
    <x v="2"/>
    <x v="54"/>
    <x v="1"/>
    <x v="1"/>
    <n v="-1.4074074074074101"/>
    <n v="-2054.8148148148098"/>
    <n v="-7397.3333333333303"/>
  </r>
  <r>
    <x v="0"/>
    <x v="1"/>
    <x v="1"/>
    <x v="2"/>
    <x v="3"/>
    <x v="29"/>
    <x v="2"/>
    <x v="2"/>
    <x v="54"/>
    <x v="1"/>
    <x v="2"/>
    <n v="-1.4074074074074101"/>
    <n v="-2054.8148148148098"/>
    <n v="-7397.3333333333303"/>
  </r>
  <r>
    <x v="0"/>
    <x v="1"/>
    <x v="1"/>
    <x v="2"/>
    <x v="3"/>
    <x v="29"/>
    <x v="2"/>
    <x v="2"/>
    <x v="7"/>
    <x v="0"/>
    <x v="0"/>
    <n v="-22.4792250172191"/>
    <n v="-32819.668525139801"/>
    <n v="-118150.806690503"/>
  </r>
  <r>
    <x v="0"/>
    <x v="1"/>
    <x v="1"/>
    <x v="2"/>
    <x v="3"/>
    <x v="29"/>
    <x v="2"/>
    <x v="2"/>
    <x v="7"/>
    <x v="0"/>
    <x v="1"/>
    <n v="-11.4537955013624"/>
    <n v="-16722.541431989099"/>
    <n v="-60201.149155160601"/>
  </r>
  <r>
    <x v="0"/>
    <x v="1"/>
    <x v="1"/>
    <x v="2"/>
    <x v="3"/>
    <x v="29"/>
    <x v="2"/>
    <x v="2"/>
    <x v="7"/>
    <x v="0"/>
    <x v="2"/>
    <n v="-4.7299947594942502"/>
    <n v="-6905.7923488616098"/>
    <n v="-24860.852455901801"/>
  </r>
  <r>
    <x v="0"/>
    <x v="1"/>
    <x v="1"/>
    <x v="2"/>
    <x v="3"/>
    <x v="29"/>
    <x v="2"/>
    <x v="2"/>
    <x v="7"/>
    <x v="1"/>
    <x v="0"/>
    <n v="-24.4304290316425"/>
    <n v="-35668.426386198102"/>
    <n v="-128406.334990313"/>
  </r>
  <r>
    <x v="0"/>
    <x v="1"/>
    <x v="1"/>
    <x v="2"/>
    <x v="3"/>
    <x v="29"/>
    <x v="2"/>
    <x v="2"/>
    <x v="7"/>
    <x v="1"/>
    <x v="1"/>
    <n v="-24.4304290316425"/>
    <n v="-35668.426386198102"/>
    <n v="-128406.334990313"/>
  </r>
  <r>
    <x v="0"/>
    <x v="1"/>
    <x v="1"/>
    <x v="2"/>
    <x v="3"/>
    <x v="29"/>
    <x v="2"/>
    <x v="2"/>
    <x v="7"/>
    <x v="1"/>
    <x v="2"/>
    <n v="-24.4304290316425"/>
    <n v="-35668.426386198102"/>
    <n v="-128406.334990313"/>
  </r>
  <r>
    <x v="0"/>
    <x v="1"/>
    <x v="1"/>
    <x v="2"/>
    <x v="3"/>
    <x v="30"/>
    <x v="10"/>
    <x v="6"/>
    <x v="69"/>
    <x v="0"/>
    <x v="0"/>
    <n v="5011.38"/>
    <n v="7316614.7999999998"/>
    <n v="26339813.280000001"/>
  </r>
  <r>
    <x v="0"/>
    <x v="1"/>
    <x v="1"/>
    <x v="2"/>
    <x v="3"/>
    <x v="30"/>
    <x v="10"/>
    <x v="6"/>
    <x v="69"/>
    <x v="0"/>
    <x v="1"/>
    <n v="5011.38"/>
    <n v="7316614.7999999998"/>
    <n v="26339813.280000001"/>
  </r>
  <r>
    <x v="0"/>
    <x v="1"/>
    <x v="1"/>
    <x v="2"/>
    <x v="3"/>
    <x v="30"/>
    <x v="10"/>
    <x v="6"/>
    <x v="69"/>
    <x v="0"/>
    <x v="2"/>
    <n v="5011.38"/>
    <n v="7316614.7999999998"/>
    <n v="26339813.280000001"/>
  </r>
  <r>
    <x v="0"/>
    <x v="1"/>
    <x v="1"/>
    <x v="2"/>
    <x v="3"/>
    <x v="30"/>
    <x v="10"/>
    <x v="6"/>
    <x v="69"/>
    <x v="1"/>
    <x v="0"/>
    <n v="317.99854183780297"/>
    <n v="464277.871083192"/>
    <n v="1671400.3358994899"/>
  </r>
  <r>
    <x v="0"/>
    <x v="1"/>
    <x v="1"/>
    <x v="2"/>
    <x v="3"/>
    <x v="30"/>
    <x v="10"/>
    <x v="6"/>
    <x v="69"/>
    <x v="1"/>
    <x v="1"/>
    <n v="824.19854183780296"/>
    <n v="1203329.87108319"/>
    <n v="4331987.5358994901"/>
  </r>
  <r>
    <x v="0"/>
    <x v="1"/>
    <x v="1"/>
    <x v="2"/>
    <x v="3"/>
    <x v="30"/>
    <x v="10"/>
    <x v="6"/>
    <x v="69"/>
    <x v="1"/>
    <x v="2"/>
    <n v="216.75854183780299"/>
    <n v="316467.47108319198"/>
    <n v="1139282.89589949"/>
  </r>
  <r>
    <x v="0"/>
    <x v="1"/>
    <x v="1"/>
    <x v="2"/>
    <x v="3"/>
    <x v="30"/>
    <x v="4"/>
    <x v="7"/>
    <x v="71"/>
    <x v="0"/>
    <x v="0"/>
    <n v="156.94999999999999"/>
    <n v="229147"/>
    <n v="824929.2"/>
  </r>
  <r>
    <x v="0"/>
    <x v="1"/>
    <x v="1"/>
    <x v="2"/>
    <x v="3"/>
    <x v="30"/>
    <x v="4"/>
    <x v="7"/>
    <x v="71"/>
    <x v="0"/>
    <x v="1"/>
    <n v="156.94999999999999"/>
    <n v="229147"/>
    <n v="824929.2"/>
  </r>
  <r>
    <x v="0"/>
    <x v="1"/>
    <x v="1"/>
    <x v="2"/>
    <x v="3"/>
    <x v="30"/>
    <x v="4"/>
    <x v="7"/>
    <x v="71"/>
    <x v="0"/>
    <x v="2"/>
    <n v="156.94999999999999"/>
    <n v="229147"/>
    <n v="824929.2"/>
  </r>
  <r>
    <x v="0"/>
    <x v="1"/>
    <x v="1"/>
    <x v="2"/>
    <x v="3"/>
    <x v="30"/>
    <x v="4"/>
    <x v="7"/>
    <x v="71"/>
    <x v="1"/>
    <x v="0"/>
    <n v="156.94999999999999"/>
    <n v="229147"/>
    <n v="824929.2"/>
  </r>
  <r>
    <x v="0"/>
    <x v="1"/>
    <x v="1"/>
    <x v="2"/>
    <x v="3"/>
    <x v="30"/>
    <x v="4"/>
    <x v="7"/>
    <x v="71"/>
    <x v="1"/>
    <x v="1"/>
    <n v="156.94999999999999"/>
    <n v="229147"/>
    <n v="824929.2"/>
  </r>
  <r>
    <x v="0"/>
    <x v="1"/>
    <x v="1"/>
    <x v="2"/>
    <x v="3"/>
    <x v="30"/>
    <x v="4"/>
    <x v="7"/>
    <x v="71"/>
    <x v="1"/>
    <x v="2"/>
    <n v="156.94999999999999"/>
    <n v="229147"/>
    <n v="824929.2"/>
  </r>
  <r>
    <x v="0"/>
    <x v="1"/>
    <x v="1"/>
    <x v="2"/>
    <x v="3"/>
    <x v="30"/>
    <x v="4"/>
    <x v="7"/>
    <x v="72"/>
    <x v="0"/>
    <x v="0"/>
    <n v="156.94999999999999"/>
    <n v="229147"/>
    <n v="824929.2"/>
  </r>
  <r>
    <x v="0"/>
    <x v="1"/>
    <x v="1"/>
    <x v="2"/>
    <x v="3"/>
    <x v="30"/>
    <x v="4"/>
    <x v="7"/>
    <x v="72"/>
    <x v="0"/>
    <x v="1"/>
    <n v="156.94999999999999"/>
    <n v="229147"/>
    <n v="824929.2"/>
  </r>
  <r>
    <x v="0"/>
    <x v="1"/>
    <x v="1"/>
    <x v="2"/>
    <x v="3"/>
    <x v="30"/>
    <x v="4"/>
    <x v="7"/>
    <x v="72"/>
    <x v="0"/>
    <x v="2"/>
    <n v="156.94999999999999"/>
    <n v="229147"/>
    <n v="824929.2"/>
  </r>
  <r>
    <x v="0"/>
    <x v="1"/>
    <x v="1"/>
    <x v="2"/>
    <x v="3"/>
    <x v="30"/>
    <x v="4"/>
    <x v="7"/>
    <x v="72"/>
    <x v="1"/>
    <x v="0"/>
    <n v="156.94999999999999"/>
    <n v="229147"/>
    <n v="824929.2"/>
  </r>
  <r>
    <x v="0"/>
    <x v="1"/>
    <x v="1"/>
    <x v="2"/>
    <x v="3"/>
    <x v="30"/>
    <x v="4"/>
    <x v="7"/>
    <x v="72"/>
    <x v="1"/>
    <x v="1"/>
    <n v="156.94999999999999"/>
    <n v="229147"/>
    <n v="824929.2"/>
  </r>
  <r>
    <x v="0"/>
    <x v="1"/>
    <x v="1"/>
    <x v="2"/>
    <x v="3"/>
    <x v="30"/>
    <x v="4"/>
    <x v="7"/>
    <x v="72"/>
    <x v="1"/>
    <x v="2"/>
    <n v="156.94999999999999"/>
    <n v="229147"/>
    <n v="824929.2"/>
  </r>
  <r>
    <x v="0"/>
    <x v="1"/>
    <x v="1"/>
    <x v="2"/>
    <x v="3"/>
    <x v="30"/>
    <x v="4"/>
    <x v="7"/>
    <x v="73"/>
    <x v="0"/>
    <x v="0"/>
    <n v="156.94999999999999"/>
    <n v="229147"/>
    <n v="824929.2"/>
  </r>
  <r>
    <x v="0"/>
    <x v="1"/>
    <x v="1"/>
    <x v="2"/>
    <x v="3"/>
    <x v="30"/>
    <x v="4"/>
    <x v="7"/>
    <x v="73"/>
    <x v="0"/>
    <x v="1"/>
    <n v="156.94999999999999"/>
    <n v="229147"/>
    <n v="824929.2"/>
  </r>
  <r>
    <x v="0"/>
    <x v="1"/>
    <x v="1"/>
    <x v="2"/>
    <x v="3"/>
    <x v="30"/>
    <x v="4"/>
    <x v="7"/>
    <x v="73"/>
    <x v="0"/>
    <x v="2"/>
    <n v="156.94999999999999"/>
    <n v="229147"/>
    <n v="824929.2"/>
  </r>
  <r>
    <x v="0"/>
    <x v="1"/>
    <x v="1"/>
    <x v="2"/>
    <x v="3"/>
    <x v="30"/>
    <x v="4"/>
    <x v="7"/>
    <x v="73"/>
    <x v="1"/>
    <x v="0"/>
    <n v="156.94999999999999"/>
    <n v="229147"/>
    <n v="824929.2"/>
  </r>
  <r>
    <x v="0"/>
    <x v="1"/>
    <x v="1"/>
    <x v="2"/>
    <x v="3"/>
    <x v="30"/>
    <x v="4"/>
    <x v="7"/>
    <x v="73"/>
    <x v="1"/>
    <x v="1"/>
    <n v="156.94999999999999"/>
    <n v="229147"/>
    <n v="824929.2"/>
  </r>
  <r>
    <x v="0"/>
    <x v="1"/>
    <x v="1"/>
    <x v="2"/>
    <x v="3"/>
    <x v="30"/>
    <x v="4"/>
    <x v="7"/>
    <x v="73"/>
    <x v="1"/>
    <x v="2"/>
    <n v="156.94999999999999"/>
    <n v="229147"/>
    <n v="824929.2"/>
  </r>
  <r>
    <x v="0"/>
    <x v="1"/>
    <x v="1"/>
    <x v="2"/>
    <x v="3"/>
    <x v="30"/>
    <x v="4"/>
    <x v="7"/>
    <x v="74"/>
    <x v="0"/>
    <x v="0"/>
    <n v="156.94999999999999"/>
    <n v="229147"/>
    <n v="824929.2"/>
  </r>
  <r>
    <x v="0"/>
    <x v="1"/>
    <x v="1"/>
    <x v="2"/>
    <x v="3"/>
    <x v="30"/>
    <x v="4"/>
    <x v="7"/>
    <x v="74"/>
    <x v="0"/>
    <x v="1"/>
    <n v="156.94999999999999"/>
    <n v="229147"/>
    <n v="824929.2"/>
  </r>
  <r>
    <x v="0"/>
    <x v="1"/>
    <x v="1"/>
    <x v="2"/>
    <x v="3"/>
    <x v="30"/>
    <x v="4"/>
    <x v="7"/>
    <x v="74"/>
    <x v="0"/>
    <x v="2"/>
    <n v="156.94999999999999"/>
    <n v="229147"/>
    <n v="824929.2"/>
  </r>
  <r>
    <x v="0"/>
    <x v="1"/>
    <x v="1"/>
    <x v="2"/>
    <x v="3"/>
    <x v="30"/>
    <x v="4"/>
    <x v="7"/>
    <x v="74"/>
    <x v="1"/>
    <x v="0"/>
    <n v="156.94999999999999"/>
    <n v="229147"/>
    <n v="824929.2"/>
  </r>
  <r>
    <x v="0"/>
    <x v="1"/>
    <x v="1"/>
    <x v="2"/>
    <x v="3"/>
    <x v="30"/>
    <x v="4"/>
    <x v="7"/>
    <x v="74"/>
    <x v="1"/>
    <x v="1"/>
    <n v="156.94999999999999"/>
    <n v="229147"/>
    <n v="824929.2"/>
  </r>
  <r>
    <x v="0"/>
    <x v="1"/>
    <x v="1"/>
    <x v="2"/>
    <x v="3"/>
    <x v="30"/>
    <x v="4"/>
    <x v="7"/>
    <x v="74"/>
    <x v="1"/>
    <x v="2"/>
    <n v="156.94999999999999"/>
    <n v="229147"/>
    <n v="824929.2"/>
  </r>
  <r>
    <x v="0"/>
    <x v="1"/>
    <x v="1"/>
    <x v="2"/>
    <x v="3"/>
    <x v="30"/>
    <x v="4"/>
    <x v="7"/>
    <x v="75"/>
    <x v="0"/>
    <x v="0"/>
    <n v="1.8901105809893"/>
    <n v="2759.5614482443798"/>
    <n v="9934.4212136797596"/>
  </r>
  <r>
    <x v="0"/>
    <x v="1"/>
    <x v="1"/>
    <x v="2"/>
    <x v="3"/>
    <x v="30"/>
    <x v="4"/>
    <x v="7"/>
    <x v="75"/>
    <x v="0"/>
    <x v="1"/>
    <n v="156.94999999999999"/>
    <n v="229147"/>
    <n v="824929.2"/>
  </r>
  <r>
    <x v="0"/>
    <x v="1"/>
    <x v="1"/>
    <x v="2"/>
    <x v="3"/>
    <x v="30"/>
    <x v="4"/>
    <x v="7"/>
    <x v="75"/>
    <x v="0"/>
    <x v="2"/>
    <n v="156.94999999999999"/>
    <n v="229147"/>
    <n v="824929.2"/>
  </r>
  <r>
    <x v="0"/>
    <x v="1"/>
    <x v="1"/>
    <x v="2"/>
    <x v="3"/>
    <x v="30"/>
    <x v="4"/>
    <x v="7"/>
    <x v="75"/>
    <x v="1"/>
    <x v="0"/>
    <n v="156.94999999999999"/>
    <n v="229147"/>
    <n v="824929.2"/>
  </r>
  <r>
    <x v="0"/>
    <x v="1"/>
    <x v="1"/>
    <x v="2"/>
    <x v="3"/>
    <x v="30"/>
    <x v="4"/>
    <x v="7"/>
    <x v="75"/>
    <x v="1"/>
    <x v="1"/>
    <n v="156.94999999999999"/>
    <n v="229147"/>
    <n v="824929.2"/>
  </r>
  <r>
    <x v="0"/>
    <x v="1"/>
    <x v="1"/>
    <x v="2"/>
    <x v="3"/>
    <x v="30"/>
    <x v="4"/>
    <x v="7"/>
    <x v="75"/>
    <x v="1"/>
    <x v="2"/>
    <n v="156.94999999999999"/>
    <n v="229147"/>
    <n v="824929.2"/>
  </r>
  <r>
    <x v="0"/>
    <x v="1"/>
    <x v="1"/>
    <x v="2"/>
    <x v="3"/>
    <x v="30"/>
    <x v="4"/>
    <x v="7"/>
    <x v="76"/>
    <x v="0"/>
    <x v="1"/>
    <n v="156.94999999999999"/>
    <n v="229147"/>
    <n v="824929.2"/>
  </r>
  <r>
    <x v="0"/>
    <x v="1"/>
    <x v="1"/>
    <x v="2"/>
    <x v="3"/>
    <x v="30"/>
    <x v="4"/>
    <x v="7"/>
    <x v="76"/>
    <x v="0"/>
    <x v="2"/>
    <n v="156.94999999999999"/>
    <n v="229147"/>
    <n v="824929.2"/>
  </r>
  <r>
    <x v="0"/>
    <x v="1"/>
    <x v="1"/>
    <x v="2"/>
    <x v="3"/>
    <x v="30"/>
    <x v="4"/>
    <x v="7"/>
    <x v="76"/>
    <x v="1"/>
    <x v="0"/>
    <n v="156.94999999999999"/>
    <n v="229147"/>
    <n v="824929.2"/>
  </r>
  <r>
    <x v="0"/>
    <x v="1"/>
    <x v="1"/>
    <x v="2"/>
    <x v="3"/>
    <x v="30"/>
    <x v="4"/>
    <x v="7"/>
    <x v="76"/>
    <x v="1"/>
    <x v="1"/>
    <n v="156.94999999999999"/>
    <n v="229147"/>
    <n v="824929.2"/>
  </r>
  <r>
    <x v="0"/>
    <x v="1"/>
    <x v="1"/>
    <x v="2"/>
    <x v="3"/>
    <x v="30"/>
    <x v="4"/>
    <x v="7"/>
    <x v="76"/>
    <x v="1"/>
    <x v="2"/>
    <n v="156.94999999999999"/>
    <n v="229147"/>
    <n v="824929.2"/>
  </r>
  <r>
    <x v="0"/>
    <x v="1"/>
    <x v="1"/>
    <x v="2"/>
    <x v="3"/>
    <x v="30"/>
    <x v="4"/>
    <x v="7"/>
    <x v="77"/>
    <x v="0"/>
    <x v="1"/>
    <n v="156.94999999999999"/>
    <n v="229147"/>
    <n v="824929.2"/>
  </r>
  <r>
    <x v="0"/>
    <x v="1"/>
    <x v="1"/>
    <x v="2"/>
    <x v="3"/>
    <x v="30"/>
    <x v="4"/>
    <x v="7"/>
    <x v="77"/>
    <x v="0"/>
    <x v="2"/>
    <n v="156.94999999999999"/>
    <n v="229147"/>
    <n v="824929.2"/>
  </r>
  <r>
    <x v="0"/>
    <x v="1"/>
    <x v="1"/>
    <x v="2"/>
    <x v="3"/>
    <x v="30"/>
    <x v="4"/>
    <x v="7"/>
    <x v="77"/>
    <x v="1"/>
    <x v="0"/>
    <n v="112.059889419011"/>
    <n v="163607.438551756"/>
    <n v="588986.77878632199"/>
  </r>
  <r>
    <x v="0"/>
    <x v="1"/>
    <x v="1"/>
    <x v="2"/>
    <x v="3"/>
    <x v="30"/>
    <x v="4"/>
    <x v="7"/>
    <x v="77"/>
    <x v="1"/>
    <x v="1"/>
    <n v="156.94999999999999"/>
    <n v="229147"/>
    <n v="824929.2"/>
  </r>
  <r>
    <x v="0"/>
    <x v="1"/>
    <x v="1"/>
    <x v="2"/>
    <x v="3"/>
    <x v="30"/>
    <x v="4"/>
    <x v="7"/>
    <x v="78"/>
    <x v="0"/>
    <x v="1"/>
    <n v="156.94999999999999"/>
    <n v="229147"/>
    <n v="824929.2"/>
  </r>
  <r>
    <x v="0"/>
    <x v="1"/>
    <x v="1"/>
    <x v="2"/>
    <x v="3"/>
    <x v="30"/>
    <x v="4"/>
    <x v="7"/>
    <x v="78"/>
    <x v="0"/>
    <x v="2"/>
    <n v="156.94999999999999"/>
    <n v="229147"/>
    <n v="824929.2"/>
  </r>
  <r>
    <x v="0"/>
    <x v="1"/>
    <x v="1"/>
    <x v="2"/>
    <x v="3"/>
    <x v="30"/>
    <x v="4"/>
    <x v="4"/>
    <x v="11"/>
    <x v="0"/>
    <x v="0"/>
    <n v="561.34074083321502"/>
    <n v="819557.48161649494"/>
    <n v="2950406.9338193801"/>
  </r>
  <r>
    <x v="0"/>
    <x v="1"/>
    <x v="1"/>
    <x v="2"/>
    <x v="3"/>
    <x v="30"/>
    <x v="4"/>
    <x v="4"/>
    <x v="11"/>
    <x v="0"/>
    <x v="1"/>
    <n v="561.34074083321502"/>
    <n v="819557.48161649494"/>
    <n v="2950406.9338193801"/>
  </r>
  <r>
    <x v="0"/>
    <x v="1"/>
    <x v="1"/>
    <x v="2"/>
    <x v="3"/>
    <x v="30"/>
    <x v="4"/>
    <x v="4"/>
    <x v="11"/>
    <x v="0"/>
    <x v="2"/>
    <n v="561.34074083321502"/>
    <n v="819557.48161649494"/>
    <n v="2950406.9338193801"/>
  </r>
  <r>
    <x v="0"/>
    <x v="1"/>
    <x v="1"/>
    <x v="2"/>
    <x v="3"/>
    <x v="30"/>
    <x v="4"/>
    <x v="4"/>
    <x v="11"/>
    <x v="1"/>
    <x v="0"/>
    <n v="1481.5676694531101"/>
    <n v="2163088.79740154"/>
    <n v="7787119.6706455396"/>
  </r>
  <r>
    <x v="0"/>
    <x v="1"/>
    <x v="1"/>
    <x v="2"/>
    <x v="3"/>
    <x v="30"/>
    <x v="4"/>
    <x v="4"/>
    <x v="11"/>
    <x v="1"/>
    <x v="1"/>
    <n v="1481.5676694531101"/>
    <n v="2163088.79740154"/>
    <n v="7787119.6706455396"/>
  </r>
  <r>
    <x v="0"/>
    <x v="1"/>
    <x v="1"/>
    <x v="2"/>
    <x v="3"/>
    <x v="30"/>
    <x v="4"/>
    <x v="4"/>
    <x v="11"/>
    <x v="1"/>
    <x v="2"/>
    <n v="1481.5676694531101"/>
    <n v="2163088.79740154"/>
    <n v="7787119.6706455396"/>
  </r>
  <r>
    <x v="0"/>
    <x v="1"/>
    <x v="1"/>
    <x v="2"/>
    <x v="3"/>
    <x v="30"/>
    <x v="5"/>
    <x v="5"/>
    <x v="12"/>
    <x v="0"/>
    <x v="0"/>
    <n v="465.606797952862"/>
    <n v="679785.92501117894"/>
    <n v="2447229.3300402402"/>
  </r>
  <r>
    <x v="0"/>
    <x v="1"/>
    <x v="1"/>
    <x v="2"/>
    <x v="3"/>
    <x v="30"/>
    <x v="5"/>
    <x v="5"/>
    <x v="12"/>
    <x v="0"/>
    <x v="1"/>
    <n v="643.03398678202302"/>
    <n v="938829.620701754"/>
    <n v="3379786.63452631"/>
  </r>
  <r>
    <x v="0"/>
    <x v="1"/>
    <x v="1"/>
    <x v="2"/>
    <x v="3"/>
    <x v="30"/>
    <x v="5"/>
    <x v="5"/>
    <x v="12"/>
    <x v="0"/>
    <x v="2"/>
    <n v="295.269513073746"/>
    <n v="431093.489087669"/>
    <n v="1551936.5607156099"/>
  </r>
  <r>
    <x v="0"/>
    <x v="1"/>
    <x v="1"/>
    <x v="2"/>
    <x v="3"/>
    <x v="30"/>
    <x v="5"/>
    <x v="5"/>
    <x v="12"/>
    <x v="1"/>
    <x v="0"/>
    <n v="619.00705188868903"/>
    <n v="903750.29575748602"/>
    <n v="3253501.0647269501"/>
  </r>
  <r>
    <x v="0"/>
    <x v="1"/>
    <x v="1"/>
    <x v="2"/>
    <x v="3"/>
    <x v="30"/>
    <x v="5"/>
    <x v="5"/>
    <x v="12"/>
    <x v="1"/>
    <x v="1"/>
    <n v="1043.6559588345201"/>
    <n v="1523737.6998984099"/>
    <n v="5485455.7196342601"/>
  </r>
  <r>
    <x v="0"/>
    <x v="1"/>
    <x v="1"/>
    <x v="2"/>
    <x v="3"/>
    <x v="30"/>
    <x v="5"/>
    <x v="5"/>
    <x v="12"/>
    <x v="1"/>
    <x v="2"/>
    <n v="1117.2803558517201"/>
    <n v="1631229.31954351"/>
    <n v="5872425.5503566302"/>
  </r>
  <r>
    <x v="0"/>
    <x v="1"/>
    <x v="1"/>
    <x v="3"/>
    <x v="4"/>
    <x v="31"/>
    <x v="2"/>
    <x v="8"/>
    <x v="80"/>
    <x v="0"/>
    <x v="1"/>
    <n v="0.72"/>
    <n v="1051.2"/>
    <n v="3784.32"/>
  </r>
  <r>
    <x v="0"/>
    <x v="1"/>
    <x v="1"/>
    <x v="3"/>
    <x v="4"/>
    <x v="31"/>
    <x v="2"/>
    <x v="8"/>
    <x v="80"/>
    <x v="1"/>
    <x v="0"/>
    <n v="0.72"/>
    <n v="1051.2"/>
    <n v="3784.32"/>
  </r>
  <r>
    <x v="0"/>
    <x v="1"/>
    <x v="1"/>
    <x v="3"/>
    <x v="4"/>
    <x v="31"/>
    <x v="2"/>
    <x v="9"/>
    <x v="81"/>
    <x v="0"/>
    <x v="1"/>
    <n v="344.054794520548"/>
    <n v="502320"/>
    <n v="1808352"/>
  </r>
  <r>
    <x v="0"/>
    <x v="1"/>
    <x v="1"/>
    <x v="3"/>
    <x v="4"/>
    <x v="31"/>
    <x v="2"/>
    <x v="8"/>
    <x v="82"/>
    <x v="0"/>
    <x v="1"/>
    <n v="121.670953584507"/>
    <n v="177639.59223338001"/>
    <n v="639502.532040169"/>
  </r>
  <r>
    <x v="0"/>
    <x v="1"/>
    <x v="1"/>
    <x v="3"/>
    <x v="4"/>
    <x v="31"/>
    <x v="2"/>
    <x v="8"/>
    <x v="82"/>
    <x v="1"/>
    <x v="0"/>
    <n v="121.670953584507"/>
    <n v="177639.59223338001"/>
    <n v="639502.532040169"/>
  </r>
  <r>
    <x v="0"/>
    <x v="1"/>
    <x v="1"/>
    <x v="3"/>
    <x v="4"/>
    <x v="31"/>
    <x v="1"/>
    <x v="1"/>
    <x v="168"/>
    <x v="0"/>
    <x v="0"/>
    <n v="957.804482102365"/>
    <n v="1398394.54386945"/>
    <n v="5034220.3579300297"/>
  </r>
  <r>
    <x v="0"/>
    <x v="1"/>
    <x v="1"/>
    <x v="3"/>
    <x v="4"/>
    <x v="31"/>
    <x v="1"/>
    <x v="1"/>
    <x v="168"/>
    <x v="0"/>
    <x v="1"/>
    <n v="957.804482102365"/>
    <n v="1398394.54386945"/>
    <n v="5034220.3579300297"/>
  </r>
  <r>
    <x v="0"/>
    <x v="1"/>
    <x v="1"/>
    <x v="3"/>
    <x v="4"/>
    <x v="31"/>
    <x v="1"/>
    <x v="1"/>
    <x v="168"/>
    <x v="0"/>
    <x v="2"/>
    <n v="957.804482102365"/>
    <n v="1398394.54386945"/>
    <n v="5034220.3579300297"/>
  </r>
  <r>
    <x v="0"/>
    <x v="1"/>
    <x v="1"/>
    <x v="3"/>
    <x v="4"/>
    <x v="31"/>
    <x v="1"/>
    <x v="1"/>
    <x v="168"/>
    <x v="1"/>
    <x v="0"/>
    <n v="957.804482102365"/>
    <n v="1398394.54386945"/>
    <n v="5034220.3579300297"/>
  </r>
  <r>
    <x v="0"/>
    <x v="1"/>
    <x v="1"/>
    <x v="3"/>
    <x v="4"/>
    <x v="31"/>
    <x v="1"/>
    <x v="1"/>
    <x v="168"/>
    <x v="1"/>
    <x v="1"/>
    <n v="957.804482102365"/>
    <n v="1398394.54386945"/>
    <n v="5034220.3579300297"/>
  </r>
  <r>
    <x v="0"/>
    <x v="1"/>
    <x v="1"/>
    <x v="3"/>
    <x v="4"/>
    <x v="31"/>
    <x v="1"/>
    <x v="1"/>
    <x v="168"/>
    <x v="1"/>
    <x v="2"/>
    <n v="957.804482102365"/>
    <n v="1398394.54386945"/>
    <n v="5034220.3579300297"/>
  </r>
  <r>
    <x v="0"/>
    <x v="1"/>
    <x v="1"/>
    <x v="3"/>
    <x v="4"/>
    <x v="31"/>
    <x v="1"/>
    <x v="1"/>
    <x v="90"/>
    <x v="0"/>
    <x v="0"/>
    <n v="267.2"/>
    <n v="390112"/>
    <n v="1404403.2"/>
  </r>
  <r>
    <x v="0"/>
    <x v="1"/>
    <x v="1"/>
    <x v="3"/>
    <x v="4"/>
    <x v="31"/>
    <x v="1"/>
    <x v="1"/>
    <x v="90"/>
    <x v="0"/>
    <x v="1"/>
    <n v="267.2"/>
    <n v="390112"/>
    <n v="1404403.2"/>
  </r>
  <r>
    <x v="0"/>
    <x v="1"/>
    <x v="1"/>
    <x v="3"/>
    <x v="4"/>
    <x v="31"/>
    <x v="1"/>
    <x v="1"/>
    <x v="90"/>
    <x v="0"/>
    <x v="2"/>
    <n v="267.2"/>
    <n v="390112"/>
    <n v="1404403.2"/>
  </r>
  <r>
    <x v="0"/>
    <x v="1"/>
    <x v="1"/>
    <x v="3"/>
    <x v="4"/>
    <x v="31"/>
    <x v="1"/>
    <x v="1"/>
    <x v="90"/>
    <x v="1"/>
    <x v="0"/>
    <n v="267.2"/>
    <n v="390112"/>
    <n v="1404403.2"/>
  </r>
  <r>
    <x v="0"/>
    <x v="1"/>
    <x v="1"/>
    <x v="3"/>
    <x v="4"/>
    <x v="31"/>
    <x v="1"/>
    <x v="1"/>
    <x v="90"/>
    <x v="1"/>
    <x v="1"/>
    <n v="267.2"/>
    <n v="390112"/>
    <n v="1404403.2"/>
  </r>
  <r>
    <x v="0"/>
    <x v="1"/>
    <x v="1"/>
    <x v="3"/>
    <x v="4"/>
    <x v="31"/>
    <x v="1"/>
    <x v="1"/>
    <x v="90"/>
    <x v="1"/>
    <x v="2"/>
    <n v="267.2"/>
    <n v="390112"/>
    <n v="1404403.2"/>
  </r>
  <r>
    <x v="0"/>
    <x v="1"/>
    <x v="1"/>
    <x v="3"/>
    <x v="4"/>
    <x v="31"/>
    <x v="1"/>
    <x v="6"/>
    <x v="96"/>
    <x v="0"/>
    <x v="0"/>
    <n v="62.6"/>
    <n v="91396"/>
    <n v="329025.59999999998"/>
  </r>
  <r>
    <x v="0"/>
    <x v="1"/>
    <x v="1"/>
    <x v="3"/>
    <x v="4"/>
    <x v="31"/>
    <x v="1"/>
    <x v="6"/>
    <x v="96"/>
    <x v="0"/>
    <x v="1"/>
    <n v="62.6"/>
    <n v="91396"/>
    <n v="329025.59999999998"/>
  </r>
  <r>
    <x v="0"/>
    <x v="1"/>
    <x v="1"/>
    <x v="3"/>
    <x v="4"/>
    <x v="31"/>
    <x v="1"/>
    <x v="6"/>
    <x v="96"/>
    <x v="0"/>
    <x v="2"/>
    <n v="62.6"/>
    <n v="91396"/>
    <n v="329025.59999999998"/>
  </r>
  <r>
    <x v="0"/>
    <x v="1"/>
    <x v="1"/>
    <x v="3"/>
    <x v="4"/>
    <x v="31"/>
    <x v="3"/>
    <x v="3"/>
    <x v="10"/>
    <x v="0"/>
    <x v="2"/>
    <n v="190.27768864064601"/>
    <n v="277805.42541534302"/>
    <n v="1000099.53149523"/>
  </r>
  <r>
    <x v="0"/>
    <x v="1"/>
    <x v="1"/>
    <x v="3"/>
    <x v="4"/>
    <x v="31"/>
    <x v="3"/>
    <x v="3"/>
    <x v="10"/>
    <x v="1"/>
    <x v="1"/>
    <n v="1840.41889463908"/>
    <n v="2687011.5861730599"/>
    <n v="9673241.7102230005"/>
  </r>
  <r>
    <x v="0"/>
    <x v="1"/>
    <x v="1"/>
    <x v="3"/>
    <x v="4"/>
    <x v="31"/>
    <x v="3"/>
    <x v="3"/>
    <x v="10"/>
    <x v="1"/>
    <x v="2"/>
    <n v="6039.3428980873196"/>
    <n v="8817440.6312074792"/>
    <n v="31742786.272346899"/>
  </r>
  <r>
    <x v="0"/>
    <x v="1"/>
    <x v="1"/>
    <x v="3"/>
    <x v="4"/>
    <x v="31"/>
    <x v="4"/>
    <x v="4"/>
    <x v="11"/>
    <x v="0"/>
    <x v="0"/>
    <n v="271.14331604776601"/>
    <n v="395869.24142973899"/>
    <n v="1425129.2691470601"/>
  </r>
  <r>
    <x v="0"/>
    <x v="1"/>
    <x v="1"/>
    <x v="3"/>
    <x v="4"/>
    <x v="31"/>
    <x v="4"/>
    <x v="4"/>
    <x v="11"/>
    <x v="0"/>
    <x v="1"/>
    <n v="271.14331604776601"/>
    <n v="395869.24142973899"/>
    <n v="1425129.2691470601"/>
  </r>
  <r>
    <x v="0"/>
    <x v="1"/>
    <x v="1"/>
    <x v="3"/>
    <x v="4"/>
    <x v="31"/>
    <x v="4"/>
    <x v="4"/>
    <x v="11"/>
    <x v="0"/>
    <x v="2"/>
    <n v="271.14331604776601"/>
    <n v="395869.24142973899"/>
    <n v="1425129.2691470601"/>
  </r>
  <r>
    <x v="0"/>
    <x v="1"/>
    <x v="1"/>
    <x v="3"/>
    <x v="4"/>
    <x v="31"/>
    <x v="4"/>
    <x v="4"/>
    <x v="11"/>
    <x v="1"/>
    <x v="0"/>
    <n v="334.57451296316401"/>
    <n v="488478.78892621998"/>
    <n v="1758523.64013439"/>
  </r>
  <r>
    <x v="0"/>
    <x v="1"/>
    <x v="1"/>
    <x v="3"/>
    <x v="4"/>
    <x v="31"/>
    <x v="4"/>
    <x v="4"/>
    <x v="11"/>
    <x v="1"/>
    <x v="1"/>
    <n v="334.57451296316401"/>
    <n v="488478.78892621998"/>
    <n v="1758523.64013439"/>
  </r>
  <r>
    <x v="0"/>
    <x v="1"/>
    <x v="1"/>
    <x v="3"/>
    <x v="4"/>
    <x v="31"/>
    <x v="4"/>
    <x v="4"/>
    <x v="11"/>
    <x v="1"/>
    <x v="2"/>
    <n v="334.57451296316401"/>
    <n v="488478.78892621998"/>
    <n v="1758523.64013439"/>
  </r>
  <r>
    <x v="0"/>
    <x v="1"/>
    <x v="1"/>
    <x v="3"/>
    <x v="4"/>
    <x v="31"/>
    <x v="5"/>
    <x v="5"/>
    <x v="12"/>
    <x v="0"/>
    <x v="0"/>
    <n v="1470.47837048049"/>
    <n v="2146898.4209015099"/>
    <n v="7728834.31524543"/>
  </r>
  <r>
    <x v="0"/>
    <x v="1"/>
    <x v="1"/>
    <x v="3"/>
    <x v="4"/>
    <x v="31"/>
    <x v="5"/>
    <x v="5"/>
    <x v="12"/>
    <x v="0"/>
    <x v="1"/>
    <n v="2293.9586644323299"/>
    <n v="3349179.6500712"/>
    <n v="12057046.7402563"/>
  </r>
  <r>
    <x v="0"/>
    <x v="1"/>
    <x v="1"/>
    <x v="3"/>
    <x v="4"/>
    <x v="31"/>
    <x v="5"/>
    <x v="5"/>
    <x v="12"/>
    <x v="0"/>
    <x v="2"/>
    <n v="2743.6936648956698"/>
    <n v="4005792.7507476802"/>
    <n v="14420853.902691601"/>
  </r>
  <r>
    <x v="0"/>
    <x v="1"/>
    <x v="1"/>
    <x v="3"/>
    <x v="4"/>
    <x v="31"/>
    <x v="5"/>
    <x v="5"/>
    <x v="12"/>
    <x v="1"/>
    <x v="0"/>
    <n v="3089.2142100792298"/>
    <n v="4510252.7467156798"/>
    <n v="16236909.8881764"/>
  </r>
  <r>
    <x v="0"/>
    <x v="1"/>
    <x v="1"/>
    <x v="3"/>
    <x v="4"/>
    <x v="31"/>
    <x v="5"/>
    <x v="5"/>
    <x v="12"/>
    <x v="1"/>
    <x v="1"/>
    <n v="5261.2791812825299"/>
    <n v="7681467.6046724999"/>
    <n v="27653283.376821"/>
  </r>
  <r>
    <x v="0"/>
    <x v="1"/>
    <x v="1"/>
    <x v="3"/>
    <x v="4"/>
    <x v="31"/>
    <x v="5"/>
    <x v="5"/>
    <x v="12"/>
    <x v="1"/>
    <x v="2"/>
    <n v="5223.4394088297504"/>
    <n v="7626221.5368914399"/>
    <n v="27454397.532809202"/>
  </r>
  <r>
    <x v="0"/>
    <x v="1"/>
    <x v="1"/>
    <x v="3"/>
    <x v="4"/>
    <x v="32"/>
    <x v="5"/>
    <x v="5"/>
    <x v="14"/>
    <x v="0"/>
    <x v="0"/>
    <n v="458.29837521429602"/>
    <n v="669115.62781287194"/>
    <n v="2408816.2601263402"/>
  </r>
  <r>
    <x v="0"/>
    <x v="1"/>
    <x v="1"/>
    <x v="3"/>
    <x v="4"/>
    <x v="32"/>
    <x v="5"/>
    <x v="5"/>
    <x v="14"/>
    <x v="0"/>
    <x v="1"/>
    <n v="714.94933201538299"/>
    <n v="1043826.02474246"/>
    <n v="3757773.6890728502"/>
  </r>
  <r>
    <x v="0"/>
    <x v="1"/>
    <x v="1"/>
    <x v="3"/>
    <x v="4"/>
    <x v="32"/>
    <x v="5"/>
    <x v="5"/>
    <x v="14"/>
    <x v="0"/>
    <x v="2"/>
    <n v="855.11652122878297"/>
    <n v="1248470.12099402"/>
    <n v="4494492.4355784804"/>
  </r>
  <r>
    <x v="0"/>
    <x v="1"/>
    <x v="1"/>
    <x v="3"/>
    <x v="4"/>
    <x v="32"/>
    <x v="5"/>
    <x v="5"/>
    <x v="14"/>
    <x v="1"/>
    <x v="0"/>
    <n v="962.803589355491"/>
    <n v="1405693.24045902"/>
    <n v="5060495.6656524604"/>
  </r>
  <r>
    <x v="0"/>
    <x v="1"/>
    <x v="1"/>
    <x v="3"/>
    <x v="4"/>
    <x v="32"/>
    <x v="5"/>
    <x v="5"/>
    <x v="14"/>
    <x v="1"/>
    <x v="1"/>
    <n v="1639.7627797426901"/>
    <n v="2394053.6584243299"/>
    <n v="8618593.1703275796"/>
  </r>
  <r>
    <x v="0"/>
    <x v="1"/>
    <x v="1"/>
    <x v="3"/>
    <x v="4"/>
    <x v="32"/>
    <x v="5"/>
    <x v="5"/>
    <x v="14"/>
    <x v="1"/>
    <x v="2"/>
    <n v="1627.96940244336"/>
    <n v="2376835.3275672998"/>
    <n v="8556607.1792422794"/>
  </r>
  <r>
    <x v="0"/>
    <x v="1"/>
    <x v="1"/>
    <x v="3"/>
    <x v="4"/>
    <x v="32"/>
    <x v="5"/>
    <x v="5"/>
    <x v="213"/>
    <x v="0"/>
    <x v="0"/>
    <n v="1543.95727648038"/>
    <n v="2254177.62366135"/>
    <n v="8115039.4451808603"/>
  </r>
  <r>
    <x v="0"/>
    <x v="1"/>
    <x v="1"/>
    <x v="3"/>
    <x v="4"/>
    <x v="32"/>
    <x v="5"/>
    <x v="5"/>
    <x v="213"/>
    <x v="0"/>
    <x v="1"/>
    <n v="2408.5863777365298"/>
    <n v="3516536.11149533"/>
    <n v="12659530.0013832"/>
  </r>
  <r>
    <x v="0"/>
    <x v="1"/>
    <x v="1"/>
    <x v="3"/>
    <x v="4"/>
    <x v="32"/>
    <x v="5"/>
    <x v="5"/>
    <x v="213"/>
    <x v="0"/>
    <x v="2"/>
    <n v="2880.7943614734099"/>
    <n v="4205959.7677511703"/>
    <n v="15141455.163904199"/>
  </r>
  <r>
    <x v="0"/>
    <x v="1"/>
    <x v="1"/>
    <x v="3"/>
    <x v="4"/>
    <x v="32"/>
    <x v="5"/>
    <x v="5"/>
    <x v="213"/>
    <x v="1"/>
    <x v="0"/>
    <n v="3243.5803572547002"/>
    <n v="4735627.3215918699"/>
    <n v="17048258.357730702"/>
  </r>
  <r>
    <x v="0"/>
    <x v="1"/>
    <x v="1"/>
    <x v="3"/>
    <x v="4"/>
    <x v="32"/>
    <x v="5"/>
    <x v="5"/>
    <x v="213"/>
    <x v="1"/>
    <x v="1"/>
    <n v="5524.1820883646096"/>
    <n v="8065305.8490123404"/>
    <n v="29035101.056444399"/>
  </r>
  <r>
    <x v="0"/>
    <x v="1"/>
    <x v="1"/>
    <x v="3"/>
    <x v="4"/>
    <x v="32"/>
    <x v="5"/>
    <x v="5"/>
    <x v="213"/>
    <x v="1"/>
    <x v="2"/>
    <n v="5484.4514855950301"/>
    <n v="8007299.1689687399"/>
    <n v="28826277.008287501"/>
  </r>
  <r>
    <x v="0"/>
    <x v="1"/>
    <x v="1"/>
    <x v="3"/>
    <x v="5"/>
    <x v="33"/>
    <x v="2"/>
    <x v="8"/>
    <x v="88"/>
    <x v="0"/>
    <x v="1"/>
    <n v="0.27333333333333298"/>
    <n v="399.066666666667"/>
    <n v="1436.64"/>
  </r>
  <r>
    <x v="0"/>
    <x v="1"/>
    <x v="1"/>
    <x v="3"/>
    <x v="5"/>
    <x v="33"/>
    <x v="2"/>
    <x v="8"/>
    <x v="88"/>
    <x v="1"/>
    <x v="0"/>
    <n v="0.27333333333333298"/>
    <n v="399.066666666667"/>
    <n v="1436.64"/>
  </r>
  <r>
    <x v="0"/>
    <x v="1"/>
    <x v="1"/>
    <x v="3"/>
    <x v="5"/>
    <x v="33"/>
    <x v="2"/>
    <x v="8"/>
    <x v="88"/>
    <x v="1"/>
    <x v="1"/>
    <n v="0.27333333333333298"/>
    <n v="399.066666666667"/>
    <n v="1436.64"/>
  </r>
  <r>
    <x v="0"/>
    <x v="1"/>
    <x v="1"/>
    <x v="3"/>
    <x v="5"/>
    <x v="33"/>
    <x v="2"/>
    <x v="9"/>
    <x v="89"/>
    <x v="0"/>
    <x v="1"/>
    <n v="16.9676712328767"/>
    <n v="24772.799999999999"/>
    <n v="89182.080000000002"/>
  </r>
  <r>
    <x v="0"/>
    <x v="1"/>
    <x v="1"/>
    <x v="3"/>
    <x v="5"/>
    <x v="33"/>
    <x v="2"/>
    <x v="2"/>
    <x v="229"/>
    <x v="1"/>
    <x v="1"/>
    <n v="-32.365083580400601"/>
    <n v="-47253.022027384803"/>
    <n v="-170110.879298585"/>
  </r>
  <r>
    <x v="0"/>
    <x v="1"/>
    <x v="1"/>
    <x v="3"/>
    <x v="5"/>
    <x v="33"/>
    <x v="2"/>
    <x v="8"/>
    <x v="82"/>
    <x v="0"/>
    <x v="1"/>
    <n v="0.14236111111111099"/>
    <n v="207.847222222222"/>
    <n v="748.25"/>
  </r>
  <r>
    <x v="0"/>
    <x v="1"/>
    <x v="1"/>
    <x v="3"/>
    <x v="5"/>
    <x v="33"/>
    <x v="2"/>
    <x v="8"/>
    <x v="82"/>
    <x v="1"/>
    <x v="0"/>
    <n v="0.14236111111111099"/>
    <n v="207.847222222222"/>
    <n v="748.25"/>
  </r>
  <r>
    <x v="0"/>
    <x v="1"/>
    <x v="1"/>
    <x v="3"/>
    <x v="5"/>
    <x v="33"/>
    <x v="2"/>
    <x v="8"/>
    <x v="82"/>
    <x v="1"/>
    <x v="1"/>
    <n v="0.14236111111111099"/>
    <n v="207.847222222222"/>
    <n v="748.25"/>
  </r>
  <r>
    <x v="0"/>
    <x v="1"/>
    <x v="1"/>
    <x v="3"/>
    <x v="5"/>
    <x v="33"/>
    <x v="2"/>
    <x v="8"/>
    <x v="187"/>
    <x v="0"/>
    <x v="1"/>
    <n v="0.45184178743961301"/>
    <n v="659.68900966183605"/>
    <n v="2374.8804347826099"/>
  </r>
  <r>
    <x v="0"/>
    <x v="1"/>
    <x v="1"/>
    <x v="3"/>
    <x v="5"/>
    <x v="33"/>
    <x v="2"/>
    <x v="8"/>
    <x v="187"/>
    <x v="1"/>
    <x v="0"/>
    <n v="0.45184178743961301"/>
    <n v="659.68900966183605"/>
    <n v="2374.8804347826099"/>
  </r>
  <r>
    <x v="0"/>
    <x v="1"/>
    <x v="1"/>
    <x v="3"/>
    <x v="5"/>
    <x v="33"/>
    <x v="2"/>
    <x v="8"/>
    <x v="187"/>
    <x v="1"/>
    <x v="1"/>
    <n v="0.45184178743961301"/>
    <n v="659.68900966183605"/>
    <n v="2374.8804347826099"/>
  </r>
  <r>
    <x v="0"/>
    <x v="1"/>
    <x v="1"/>
    <x v="3"/>
    <x v="5"/>
    <x v="33"/>
    <x v="1"/>
    <x v="1"/>
    <x v="26"/>
    <x v="0"/>
    <x v="0"/>
    <n v="63.3261066698118"/>
    <n v="92456.115737925298"/>
    <n v="332842.01665653102"/>
  </r>
  <r>
    <x v="0"/>
    <x v="1"/>
    <x v="1"/>
    <x v="3"/>
    <x v="5"/>
    <x v="33"/>
    <x v="1"/>
    <x v="1"/>
    <x v="26"/>
    <x v="0"/>
    <x v="1"/>
    <n v="63.3261066698118"/>
    <n v="92456.115737925298"/>
    <n v="332842.01665653102"/>
  </r>
  <r>
    <x v="0"/>
    <x v="1"/>
    <x v="1"/>
    <x v="3"/>
    <x v="5"/>
    <x v="33"/>
    <x v="1"/>
    <x v="1"/>
    <x v="26"/>
    <x v="0"/>
    <x v="2"/>
    <n v="63.3261066698118"/>
    <n v="92456.115737925298"/>
    <n v="332842.01665653102"/>
  </r>
  <r>
    <x v="0"/>
    <x v="1"/>
    <x v="1"/>
    <x v="3"/>
    <x v="5"/>
    <x v="33"/>
    <x v="1"/>
    <x v="1"/>
    <x v="26"/>
    <x v="1"/>
    <x v="0"/>
    <n v="63.3261066698118"/>
    <n v="92456.115737925298"/>
    <n v="332842.01665653102"/>
  </r>
  <r>
    <x v="0"/>
    <x v="1"/>
    <x v="1"/>
    <x v="3"/>
    <x v="5"/>
    <x v="33"/>
    <x v="1"/>
    <x v="1"/>
    <x v="26"/>
    <x v="1"/>
    <x v="1"/>
    <n v="63.3261066698118"/>
    <n v="92456.115737925298"/>
    <n v="332842.01665653102"/>
  </r>
  <r>
    <x v="0"/>
    <x v="1"/>
    <x v="1"/>
    <x v="3"/>
    <x v="5"/>
    <x v="33"/>
    <x v="1"/>
    <x v="1"/>
    <x v="26"/>
    <x v="1"/>
    <x v="2"/>
    <n v="63.3261066698118"/>
    <n v="92456.115737925298"/>
    <n v="332842.01665653102"/>
  </r>
  <r>
    <x v="0"/>
    <x v="1"/>
    <x v="1"/>
    <x v="3"/>
    <x v="5"/>
    <x v="33"/>
    <x v="1"/>
    <x v="1"/>
    <x v="168"/>
    <x v="0"/>
    <x v="0"/>
    <n v="304.09983264749098"/>
    <n v="443985.75566533598"/>
    <n v="1598348.72039521"/>
  </r>
  <r>
    <x v="0"/>
    <x v="1"/>
    <x v="1"/>
    <x v="3"/>
    <x v="5"/>
    <x v="33"/>
    <x v="1"/>
    <x v="1"/>
    <x v="168"/>
    <x v="0"/>
    <x v="1"/>
    <n v="304.09983264749098"/>
    <n v="443985.75566533598"/>
    <n v="1598348.72039521"/>
  </r>
  <r>
    <x v="0"/>
    <x v="1"/>
    <x v="1"/>
    <x v="3"/>
    <x v="5"/>
    <x v="33"/>
    <x v="1"/>
    <x v="1"/>
    <x v="168"/>
    <x v="0"/>
    <x v="2"/>
    <n v="304.09983264749098"/>
    <n v="443985.75566533598"/>
    <n v="1598348.72039521"/>
  </r>
  <r>
    <x v="0"/>
    <x v="1"/>
    <x v="1"/>
    <x v="3"/>
    <x v="5"/>
    <x v="33"/>
    <x v="1"/>
    <x v="1"/>
    <x v="168"/>
    <x v="1"/>
    <x v="0"/>
    <n v="304.09983264749098"/>
    <n v="443985.75566533598"/>
    <n v="1598348.72039521"/>
  </r>
  <r>
    <x v="0"/>
    <x v="1"/>
    <x v="1"/>
    <x v="3"/>
    <x v="5"/>
    <x v="33"/>
    <x v="1"/>
    <x v="1"/>
    <x v="168"/>
    <x v="1"/>
    <x v="1"/>
    <n v="304.09983264749098"/>
    <n v="443985.75566533598"/>
    <n v="1598348.72039521"/>
  </r>
  <r>
    <x v="0"/>
    <x v="1"/>
    <x v="1"/>
    <x v="3"/>
    <x v="5"/>
    <x v="33"/>
    <x v="1"/>
    <x v="1"/>
    <x v="168"/>
    <x v="1"/>
    <x v="2"/>
    <n v="304.09983264749002"/>
    <n v="443985.75566533598"/>
    <n v="1598348.72039521"/>
  </r>
  <r>
    <x v="0"/>
    <x v="1"/>
    <x v="1"/>
    <x v="3"/>
    <x v="5"/>
    <x v="33"/>
    <x v="1"/>
    <x v="1"/>
    <x v="90"/>
    <x v="0"/>
    <x v="0"/>
    <n v="17"/>
    <n v="24820"/>
    <n v="89352"/>
  </r>
  <r>
    <x v="0"/>
    <x v="1"/>
    <x v="1"/>
    <x v="3"/>
    <x v="5"/>
    <x v="33"/>
    <x v="1"/>
    <x v="1"/>
    <x v="90"/>
    <x v="0"/>
    <x v="1"/>
    <n v="17"/>
    <n v="24820"/>
    <n v="89352"/>
  </r>
  <r>
    <x v="0"/>
    <x v="1"/>
    <x v="1"/>
    <x v="3"/>
    <x v="5"/>
    <x v="33"/>
    <x v="1"/>
    <x v="1"/>
    <x v="90"/>
    <x v="0"/>
    <x v="2"/>
    <n v="17"/>
    <n v="24820"/>
    <n v="89352"/>
  </r>
  <r>
    <x v="0"/>
    <x v="1"/>
    <x v="1"/>
    <x v="3"/>
    <x v="5"/>
    <x v="33"/>
    <x v="1"/>
    <x v="1"/>
    <x v="90"/>
    <x v="1"/>
    <x v="0"/>
    <n v="17"/>
    <n v="24820"/>
    <n v="89352"/>
  </r>
  <r>
    <x v="0"/>
    <x v="1"/>
    <x v="1"/>
    <x v="3"/>
    <x v="5"/>
    <x v="33"/>
    <x v="1"/>
    <x v="1"/>
    <x v="90"/>
    <x v="1"/>
    <x v="1"/>
    <n v="17"/>
    <n v="24820"/>
    <n v="89352"/>
  </r>
  <r>
    <x v="0"/>
    <x v="1"/>
    <x v="1"/>
    <x v="3"/>
    <x v="5"/>
    <x v="33"/>
    <x v="1"/>
    <x v="1"/>
    <x v="90"/>
    <x v="1"/>
    <x v="2"/>
    <n v="17"/>
    <n v="24820"/>
    <n v="89352"/>
  </r>
  <r>
    <x v="0"/>
    <x v="1"/>
    <x v="1"/>
    <x v="3"/>
    <x v="5"/>
    <x v="33"/>
    <x v="3"/>
    <x v="3"/>
    <x v="10"/>
    <x v="0"/>
    <x v="2"/>
    <n v="27.268831171527001"/>
    <n v="39812.493510429398"/>
    <n v="143324.976637546"/>
  </r>
  <r>
    <x v="0"/>
    <x v="1"/>
    <x v="1"/>
    <x v="3"/>
    <x v="5"/>
    <x v="33"/>
    <x v="3"/>
    <x v="3"/>
    <x v="10"/>
    <x v="1"/>
    <x v="1"/>
    <n v="263.75174347204597"/>
    <n v="385077.54546918598"/>
    <n v="1386279.1636890699"/>
  </r>
  <r>
    <x v="0"/>
    <x v="1"/>
    <x v="1"/>
    <x v="3"/>
    <x v="5"/>
    <x v="33"/>
    <x v="3"/>
    <x v="3"/>
    <x v="10"/>
    <x v="1"/>
    <x v="2"/>
    <n v="865.50253501305394"/>
    <n v="1263633.7011190599"/>
    <n v="4549081.3240286103"/>
  </r>
  <r>
    <x v="0"/>
    <x v="1"/>
    <x v="1"/>
    <x v="3"/>
    <x v="5"/>
    <x v="33"/>
    <x v="12"/>
    <x v="6"/>
    <x v="85"/>
    <x v="0"/>
    <x v="0"/>
    <n v="0.01"/>
    <n v="14.6"/>
    <n v="52.56"/>
  </r>
  <r>
    <x v="0"/>
    <x v="1"/>
    <x v="1"/>
    <x v="3"/>
    <x v="5"/>
    <x v="33"/>
    <x v="12"/>
    <x v="6"/>
    <x v="85"/>
    <x v="0"/>
    <x v="1"/>
    <n v="0.01"/>
    <n v="14.6"/>
    <n v="52.56"/>
  </r>
  <r>
    <x v="0"/>
    <x v="1"/>
    <x v="1"/>
    <x v="3"/>
    <x v="5"/>
    <x v="33"/>
    <x v="12"/>
    <x v="6"/>
    <x v="85"/>
    <x v="0"/>
    <x v="2"/>
    <n v="0.01"/>
    <n v="14.6"/>
    <n v="52.56"/>
  </r>
  <r>
    <x v="0"/>
    <x v="1"/>
    <x v="1"/>
    <x v="3"/>
    <x v="5"/>
    <x v="33"/>
    <x v="12"/>
    <x v="6"/>
    <x v="85"/>
    <x v="1"/>
    <x v="0"/>
    <n v="0.01"/>
    <n v="14.6"/>
    <n v="52.56"/>
  </r>
  <r>
    <x v="0"/>
    <x v="1"/>
    <x v="1"/>
    <x v="3"/>
    <x v="5"/>
    <x v="33"/>
    <x v="12"/>
    <x v="6"/>
    <x v="85"/>
    <x v="1"/>
    <x v="1"/>
    <n v="0.01"/>
    <n v="14.6"/>
    <n v="52.56"/>
  </r>
  <r>
    <x v="0"/>
    <x v="1"/>
    <x v="1"/>
    <x v="3"/>
    <x v="5"/>
    <x v="33"/>
    <x v="12"/>
    <x v="6"/>
    <x v="85"/>
    <x v="1"/>
    <x v="2"/>
    <n v="0.01"/>
    <n v="14.6"/>
    <n v="52.56"/>
  </r>
  <r>
    <x v="0"/>
    <x v="1"/>
    <x v="1"/>
    <x v="3"/>
    <x v="5"/>
    <x v="33"/>
    <x v="4"/>
    <x v="4"/>
    <x v="11"/>
    <x v="0"/>
    <x v="0"/>
    <n v="2.3891488726436201"/>
    <n v="3488.1573540596801"/>
    <n v="12557.366474614901"/>
  </r>
  <r>
    <x v="0"/>
    <x v="1"/>
    <x v="1"/>
    <x v="3"/>
    <x v="5"/>
    <x v="33"/>
    <x v="4"/>
    <x v="4"/>
    <x v="11"/>
    <x v="0"/>
    <x v="1"/>
    <n v="2.3891488726436201"/>
    <n v="3488.1573540596801"/>
    <n v="12557.366474614901"/>
  </r>
  <r>
    <x v="0"/>
    <x v="1"/>
    <x v="1"/>
    <x v="3"/>
    <x v="5"/>
    <x v="33"/>
    <x v="4"/>
    <x v="4"/>
    <x v="11"/>
    <x v="0"/>
    <x v="2"/>
    <n v="2.3891488726436201"/>
    <n v="3488.1573540596801"/>
    <n v="12557.366474614901"/>
  </r>
  <r>
    <x v="0"/>
    <x v="1"/>
    <x v="1"/>
    <x v="3"/>
    <x v="5"/>
    <x v="33"/>
    <x v="4"/>
    <x v="4"/>
    <x v="11"/>
    <x v="1"/>
    <x v="0"/>
    <n v="2.9480657392285301"/>
    <n v="4304.1759792736502"/>
    <n v="15495.033525385101"/>
  </r>
  <r>
    <x v="0"/>
    <x v="1"/>
    <x v="1"/>
    <x v="3"/>
    <x v="5"/>
    <x v="33"/>
    <x v="4"/>
    <x v="4"/>
    <x v="11"/>
    <x v="1"/>
    <x v="1"/>
    <n v="2.9480657392285301"/>
    <n v="4304.1759792736502"/>
    <n v="15495.033525385101"/>
  </r>
  <r>
    <x v="0"/>
    <x v="1"/>
    <x v="1"/>
    <x v="3"/>
    <x v="5"/>
    <x v="33"/>
    <x v="4"/>
    <x v="4"/>
    <x v="11"/>
    <x v="1"/>
    <x v="2"/>
    <n v="2.9480657392285301"/>
    <n v="4304.1759792736502"/>
    <n v="15495.033525385101"/>
  </r>
  <r>
    <x v="0"/>
    <x v="1"/>
    <x v="1"/>
    <x v="3"/>
    <x v="5"/>
    <x v="33"/>
    <x v="5"/>
    <x v="5"/>
    <x v="12"/>
    <x v="0"/>
    <x v="0"/>
    <n v="746.97570703778297"/>
    <n v="1090584.5322751601"/>
    <n v="3926104.3161905902"/>
  </r>
  <r>
    <x v="0"/>
    <x v="1"/>
    <x v="1"/>
    <x v="3"/>
    <x v="5"/>
    <x v="33"/>
    <x v="5"/>
    <x v="5"/>
    <x v="12"/>
    <x v="0"/>
    <x v="1"/>
    <n v="1165.2884052418101"/>
    <n v="1701321.0716530499"/>
    <n v="6124755.8579509798"/>
  </r>
  <r>
    <x v="0"/>
    <x v="1"/>
    <x v="1"/>
    <x v="3"/>
    <x v="5"/>
    <x v="33"/>
    <x v="5"/>
    <x v="5"/>
    <x v="12"/>
    <x v="0"/>
    <x v="2"/>
    <n v="1393.74543439279"/>
    <n v="2034868.3342134799"/>
    <n v="7325526.0031685196"/>
  </r>
  <r>
    <x v="0"/>
    <x v="1"/>
    <x v="1"/>
    <x v="3"/>
    <x v="5"/>
    <x v="33"/>
    <x v="5"/>
    <x v="5"/>
    <x v="12"/>
    <x v="1"/>
    <x v="0"/>
    <n v="1569.26345540947"/>
    <n v="2291124.6448978302"/>
    <n v="8248048.7216322003"/>
  </r>
  <r>
    <x v="0"/>
    <x v="1"/>
    <x v="1"/>
    <x v="3"/>
    <x v="5"/>
    <x v="33"/>
    <x v="5"/>
    <x v="5"/>
    <x v="12"/>
    <x v="1"/>
    <x v="1"/>
    <n v="2672.63212792278"/>
    <n v="3902042.9067672598"/>
    <n v="14047354.4643621"/>
  </r>
  <r>
    <x v="0"/>
    <x v="1"/>
    <x v="1"/>
    <x v="3"/>
    <x v="5"/>
    <x v="33"/>
    <x v="5"/>
    <x v="5"/>
    <x v="12"/>
    <x v="1"/>
    <x v="2"/>
    <n v="2653.41022615974"/>
    <n v="3873978.93019321"/>
    <n v="13946324.148695599"/>
  </r>
  <r>
    <x v="0"/>
    <x v="1"/>
    <x v="1"/>
    <x v="3"/>
    <x v="5"/>
    <x v="33"/>
    <x v="5"/>
    <x v="5"/>
    <x v="13"/>
    <x v="0"/>
    <x v="0"/>
    <n v="1053.21513390465"/>
    <n v="1537694.0955008001"/>
    <n v="5535698.7438028604"/>
  </r>
  <r>
    <x v="0"/>
    <x v="1"/>
    <x v="1"/>
    <x v="3"/>
    <x v="5"/>
    <x v="33"/>
    <x v="5"/>
    <x v="5"/>
    <x v="13"/>
    <x v="0"/>
    <x v="1"/>
    <n v="1643.024494908"/>
    <n v="2398815.7625656798"/>
    <n v="8635736.7452364396"/>
  </r>
  <r>
    <x v="0"/>
    <x v="1"/>
    <x v="1"/>
    <x v="3"/>
    <x v="5"/>
    <x v="33"/>
    <x v="5"/>
    <x v="5"/>
    <x v="13"/>
    <x v="0"/>
    <x v="2"/>
    <n v="1965.14260167065"/>
    <n v="2869108.1984391599"/>
    <n v="10328789.514381001"/>
  </r>
  <r>
    <x v="0"/>
    <x v="1"/>
    <x v="1"/>
    <x v="3"/>
    <x v="5"/>
    <x v="33"/>
    <x v="5"/>
    <x v="5"/>
    <x v="13"/>
    <x v="1"/>
    <x v="0"/>
    <n v="2212.6181678317598"/>
    <n v="3230422.5250343601"/>
    <n v="11629521.0901237"/>
  </r>
  <r>
    <x v="0"/>
    <x v="1"/>
    <x v="1"/>
    <x v="3"/>
    <x v="5"/>
    <x v="33"/>
    <x v="5"/>
    <x v="5"/>
    <x v="13"/>
    <x v="1"/>
    <x v="1"/>
    <n v="3768.3375482861502"/>
    <n v="5501772.8204977801"/>
    <n v="19806382.153792001"/>
  </r>
  <r>
    <x v="0"/>
    <x v="1"/>
    <x v="1"/>
    <x v="3"/>
    <x v="5"/>
    <x v="33"/>
    <x v="5"/>
    <x v="5"/>
    <x v="13"/>
    <x v="1"/>
    <x v="2"/>
    <n v="3741.2351972343999"/>
    <n v="5462203.3879622202"/>
    <n v="19663932.196664002"/>
  </r>
  <r>
    <x v="0"/>
    <x v="1"/>
    <x v="1"/>
    <x v="3"/>
    <x v="5"/>
    <x v="34"/>
    <x v="5"/>
    <x v="5"/>
    <x v="14"/>
    <x v="0"/>
    <x v="0"/>
    <n v="404.16346153235799"/>
    <n v="590078.65383724298"/>
    <n v="2124283.1538140802"/>
  </r>
  <r>
    <x v="0"/>
    <x v="1"/>
    <x v="1"/>
    <x v="3"/>
    <x v="5"/>
    <x v="34"/>
    <x v="5"/>
    <x v="5"/>
    <x v="14"/>
    <x v="0"/>
    <x v="1"/>
    <n v="630.49840993320504"/>
    <n v="920527.67850247899"/>
    <n v="3313899.6426089201"/>
  </r>
  <r>
    <x v="0"/>
    <x v="1"/>
    <x v="1"/>
    <x v="3"/>
    <x v="5"/>
    <x v="34"/>
    <x v="5"/>
    <x v="5"/>
    <x v="14"/>
    <x v="0"/>
    <x v="2"/>
    <n v="754.10883373027696"/>
    <n v="1100998.8972461999"/>
    <n v="3963596.0300863399"/>
  </r>
  <r>
    <x v="0"/>
    <x v="1"/>
    <x v="1"/>
    <x v="3"/>
    <x v="5"/>
    <x v="34"/>
    <x v="5"/>
    <x v="5"/>
    <x v="14"/>
    <x v="1"/>
    <x v="0"/>
    <n v="849.07573863368305"/>
    <n v="1239650.57840518"/>
    <n v="4462742.0822586399"/>
  </r>
  <r>
    <x v="0"/>
    <x v="1"/>
    <x v="1"/>
    <x v="3"/>
    <x v="5"/>
    <x v="34"/>
    <x v="5"/>
    <x v="5"/>
    <x v="14"/>
    <x v="1"/>
    <x v="1"/>
    <n v="1446.0714612894701"/>
    <n v="2111264.3334826301"/>
    <n v="7600551.6005374799"/>
  </r>
  <r>
    <x v="0"/>
    <x v="1"/>
    <x v="1"/>
    <x v="3"/>
    <x v="5"/>
    <x v="34"/>
    <x v="5"/>
    <x v="5"/>
    <x v="14"/>
    <x v="1"/>
    <x v="2"/>
    <n v="1435.6711359768899"/>
    <n v="2096079.8585262599"/>
    <n v="7545887.4906945499"/>
  </r>
  <r>
    <x v="0"/>
    <x v="1"/>
    <x v="1"/>
    <x v="3"/>
    <x v="6"/>
    <x v="35"/>
    <x v="0"/>
    <x v="1"/>
    <x v="91"/>
    <x v="0"/>
    <x v="1"/>
    <n v="95.658000000000001"/>
    <n v="139660.68"/>
    <n v="502778.44799999997"/>
  </r>
  <r>
    <x v="0"/>
    <x v="1"/>
    <x v="1"/>
    <x v="3"/>
    <x v="6"/>
    <x v="35"/>
    <x v="2"/>
    <x v="8"/>
    <x v="94"/>
    <x v="0"/>
    <x v="1"/>
    <n v="1.6466666666666701"/>
    <n v="2404.13333333333"/>
    <n v="8654.8799999999992"/>
  </r>
  <r>
    <x v="0"/>
    <x v="1"/>
    <x v="1"/>
    <x v="3"/>
    <x v="6"/>
    <x v="35"/>
    <x v="2"/>
    <x v="8"/>
    <x v="94"/>
    <x v="1"/>
    <x v="0"/>
    <n v="1.6466666666666701"/>
    <n v="2404.13333333333"/>
    <n v="8654.8799999999992"/>
  </r>
  <r>
    <x v="0"/>
    <x v="1"/>
    <x v="1"/>
    <x v="3"/>
    <x v="6"/>
    <x v="35"/>
    <x v="2"/>
    <x v="9"/>
    <x v="95"/>
    <x v="0"/>
    <x v="1"/>
    <n v="308.153424657534"/>
    <n v="449904"/>
    <n v="1619654.4"/>
  </r>
  <r>
    <x v="0"/>
    <x v="1"/>
    <x v="1"/>
    <x v="3"/>
    <x v="6"/>
    <x v="35"/>
    <x v="2"/>
    <x v="8"/>
    <x v="82"/>
    <x v="0"/>
    <x v="1"/>
    <n v="2190.0662962659499"/>
    <n v="3197496.79254829"/>
    <n v="11510988.453173799"/>
  </r>
  <r>
    <x v="0"/>
    <x v="1"/>
    <x v="1"/>
    <x v="3"/>
    <x v="6"/>
    <x v="35"/>
    <x v="2"/>
    <x v="8"/>
    <x v="82"/>
    <x v="1"/>
    <x v="0"/>
    <n v="2190.0662962659499"/>
    <n v="3197496.79254829"/>
    <n v="11510988.453173799"/>
  </r>
  <r>
    <x v="0"/>
    <x v="1"/>
    <x v="1"/>
    <x v="3"/>
    <x v="6"/>
    <x v="35"/>
    <x v="1"/>
    <x v="1"/>
    <x v="168"/>
    <x v="0"/>
    <x v="0"/>
    <n v="717.82573546634103"/>
    <n v="1048025.5737808601"/>
    <n v="3772892.06561109"/>
  </r>
  <r>
    <x v="0"/>
    <x v="1"/>
    <x v="1"/>
    <x v="3"/>
    <x v="6"/>
    <x v="35"/>
    <x v="1"/>
    <x v="1"/>
    <x v="168"/>
    <x v="0"/>
    <x v="1"/>
    <n v="717.82573546634103"/>
    <n v="1048025.5737808601"/>
    <n v="3772892.06561109"/>
  </r>
  <r>
    <x v="0"/>
    <x v="1"/>
    <x v="1"/>
    <x v="3"/>
    <x v="6"/>
    <x v="35"/>
    <x v="1"/>
    <x v="1"/>
    <x v="168"/>
    <x v="0"/>
    <x v="2"/>
    <n v="717.82573546634103"/>
    <n v="1048025.5737808601"/>
    <n v="3772892.06561109"/>
  </r>
  <r>
    <x v="0"/>
    <x v="1"/>
    <x v="1"/>
    <x v="3"/>
    <x v="6"/>
    <x v="35"/>
    <x v="1"/>
    <x v="1"/>
    <x v="168"/>
    <x v="1"/>
    <x v="0"/>
    <n v="717.82573546634103"/>
    <n v="1048025.5737808601"/>
    <n v="3772892.06561109"/>
  </r>
  <r>
    <x v="0"/>
    <x v="1"/>
    <x v="1"/>
    <x v="3"/>
    <x v="6"/>
    <x v="35"/>
    <x v="1"/>
    <x v="1"/>
    <x v="168"/>
    <x v="1"/>
    <x v="1"/>
    <n v="717.82573546634103"/>
    <n v="1048025.5737808601"/>
    <n v="3772892.06561109"/>
  </r>
  <r>
    <x v="0"/>
    <x v="1"/>
    <x v="1"/>
    <x v="3"/>
    <x v="6"/>
    <x v="35"/>
    <x v="1"/>
    <x v="1"/>
    <x v="168"/>
    <x v="1"/>
    <x v="2"/>
    <n v="717.82573546634103"/>
    <n v="1048025.5737808601"/>
    <n v="3772892.06561109"/>
  </r>
  <r>
    <x v="0"/>
    <x v="1"/>
    <x v="1"/>
    <x v="3"/>
    <x v="6"/>
    <x v="35"/>
    <x v="1"/>
    <x v="1"/>
    <x v="90"/>
    <x v="0"/>
    <x v="0"/>
    <n v="106.2"/>
    <n v="155052"/>
    <n v="558187.19999999995"/>
  </r>
  <r>
    <x v="0"/>
    <x v="1"/>
    <x v="1"/>
    <x v="3"/>
    <x v="6"/>
    <x v="35"/>
    <x v="1"/>
    <x v="1"/>
    <x v="90"/>
    <x v="0"/>
    <x v="1"/>
    <n v="106.2"/>
    <n v="155052"/>
    <n v="558187.19999999995"/>
  </r>
  <r>
    <x v="0"/>
    <x v="1"/>
    <x v="1"/>
    <x v="3"/>
    <x v="6"/>
    <x v="35"/>
    <x v="1"/>
    <x v="1"/>
    <x v="90"/>
    <x v="0"/>
    <x v="2"/>
    <n v="106.2"/>
    <n v="155052"/>
    <n v="558187.19999999995"/>
  </r>
  <r>
    <x v="0"/>
    <x v="1"/>
    <x v="1"/>
    <x v="3"/>
    <x v="6"/>
    <x v="35"/>
    <x v="1"/>
    <x v="1"/>
    <x v="90"/>
    <x v="1"/>
    <x v="0"/>
    <n v="106.2"/>
    <n v="155052"/>
    <n v="558187.19999999995"/>
  </r>
  <r>
    <x v="0"/>
    <x v="1"/>
    <x v="1"/>
    <x v="3"/>
    <x v="6"/>
    <x v="35"/>
    <x v="1"/>
    <x v="1"/>
    <x v="90"/>
    <x v="1"/>
    <x v="1"/>
    <n v="106.2"/>
    <n v="155052"/>
    <n v="558187.19999999995"/>
  </r>
  <r>
    <x v="0"/>
    <x v="1"/>
    <x v="1"/>
    <x v="3"/>
    <x v="6"/>
    <x v="35"/>
    <x v="1"/>
    <x v="1"/>
    <x v="90"/>
    <x v="1"/>
    <x v="2"/>
    <n v="106.2"/>
    <n v="155052"/>
    <n v="558187.19999999995"/>
  </r>
  <r>
    <x v="0"/>
    <x v="1"/>
    <x v="1"/>
    <x v="3"/>
    <x v="6"/>
    <x v="35"/>
    <x v="1"/>
    <x v="6"/>
    <x v="96"/>
    <x v="0"/>
    <x v="0"/>
    <n v="8.6999999999999993"/>
    <n v="12702"/>
    <n v="45727.199999999997"/>
  </r>
  <r>
    <x v="0"/>
    <x v="1"/>
    <x v="1"/>
    <x v="3"/>
    <x v="6"/>
    <x v="35"/>
    <x v="1"/>
    <x v="6"/>
    <x v="96"/>
    <x v="0"/>
    <x v="1"/>
    <n v="8.6999999999999993"/>
    <n v="12702"/>
    <n v="45727.199999999997"/>
  </r>
  <r>
    <x v="0"/>
    <x v="1"/>
    <x v="1"/>
    <x v="3"/>
    <x v="6"/>
    <x v="35"/>
    <x v="1"/>
    <x v="6"/>
    <x v="96"/>
    <x v="0"/>
    <x v="2"/>
    <n v="8.6999999999999993"/>
    <n v="12702"/>
    <n v="45727.199999999997"/>
  </r>
  <r>
    <x v="0"/>
    <x v="1"/>
    <x v="1"/>
    <x v="3"/>
    <x v="6"/>
    <x v="35"/>
    <x v="3"/>
    <x v="3"/>
    <x v="10"/>
    <x v="0"/>
    <x v="2"/>
    <n v="358.05290911626901"/>
    <n v="522757.24730975297"/>
    <n v="1881926.0903151101"/>
  </r>
  <r>
    <x v="0"/>
    <x v="1"/>
    <x v="1"/>
    <x v="3"/>
    <x v="6"/>
    <x v="35"/>
    <x v="3"/>
    <x v="3"/>
    <x v="10"/>
    <x v="1"/>
    <x v="1"/>
    <n v="3463.18763868623"/>
    <n v="5056253.9524818901"/>
    <n v="18202514.228934798"/>
  </r>
  <r>
    <x v="0"/>
    <x v="1"/>
    <x v="1"/>
    <x v="3"/>
    <x v="6"/>
    <x v="35"/>
    <x v="3"/>
    <x v="3"/>
    <x v="10"/>
    <x v="1"/>
    <x v="2"/>
    <n v="11364.465845991601"/>
    <n v="16592120.135147801"/>
    <n v="59731632.486531898"/>
  </r>
  <r>
    <x v="0"/>
    <x v="1"/>
    <x v="1"/>
    <x v="3"/>
    <x v="6"/>
    <x v="35"/>
    <x v="12"/>
    <x v="6"/>
    <x v="85"/>
    <x v="0"/>
    <x v="0"/>
    <n v="44.76"/>
    <n v="65349.599999999999"/>
    <n v="235258.56"/>
  </r>
  <r>
    <x v="0"/>
    <x v="1"/>
    <x v="1"/>
    <x v="3"/>
    <x v="6"/>
    <x v="35"/>
    <x v="12"/>
    <x v="6"/>
    <x v="85"/>
    <x v="0"/>
    <x v="1"/>
    <n v="44.76"/>
    <n v="65349.599999999999"/>
    <n v="235258.56"/>
  </r>
  <r>
    <x v="0"/>
    <x v="1"/>
    <x v="1"/>
    <x v="3"/>
    <x v="6"/>
    <x v="35"/>
    <x v="12"/>
    <x v="6"/>
    <x v="85"/>
    <x v="0"/>
    <x v="2"/>
    <n v="44.76"/>
    <n v="65349.599999999999"/>
    <n v="235258.56"/>
  </r>
  <r>
    <x v="0"/>
    <x v="1"/>
    <x v="1"/>
    <x v="3"/>
    <x v="6"/>
    <x v="35"/>
    <x v="12"/>
    <x v="6"/>
    <x v="85"/>
    <x v="1"/>
    <x v="0"/>
    <n v="44.76"/>
    <n v="65349.599999999999"/>
    <n v="235258.56"/>
  </r>
  <r>
    <x v="0"/>
    <x v="1"/>
    <x v="1"/>
    <x v="3"/>
    <x v="6"/>
    <x v="35"/>
    <x v="12"/>
    <x v="6"/>
    <x v="85"/>
    <x v="1"/>
    <x v="1"/>
    <n v="44.76"/>
    <n v="65349.599999999999"/>
    <n v="235258.56"/>
  </r>
  <r>
    <x v="0"/>
    <x v="1"/>
    <x v="1"/>
    <x v="3"/>
    <x v="6"/>
    <x v="35"/>
    <x v="12"/>
    <x v="6"/>
    <x v="85"/>
    <x v="1"/>
    <x v="2"/>
    <n v="44.76"/>
    <n v="65349.599999999999"/>
    <n v="235258.56"/>
  </r>
  <r>
    <x v="0"/>
    <x v="1"/>
    <x v="1"/>
    <x v="3"/>
    <x v="6"/>
    <x v="35"/>
    <x v="4"/>
    <x v="7"/>
    <x v="97"/>
    <x v="0"/>
    <x v="0"/>
    <n v="100.73129567839899"/>
    <n v="147067.691690462"/>
    <n v="529443.69008566404"/>
  </r>
  <r>
    <x v="0"/>
    <x v="1"/>
    <x v="1"/>
    <x v="3"/>
    <x v="6"/>
    <x v="35"/>
    <x v="4"/>
    <x v="7"/>
    <x v="97"/>
    <x v="0"/>
    <x v="1"/>
    <n v="124"/>
    <n v="181040"/>
    <n v="651744"/>
  </r>
  <r>
    <x v="0"/>
    <x v="1"/>
    <x v="1"/>
    <x v="3"/>
    <x v="6"/>
    <x v="35"/>
    <x v="4"/>
    <x v="7"/>
    <x v="97"/>
    <x v="1"/>
    <x v="0"/>
    <n v="124"/>
    <n v="181040"/>
    <n v="651744"/>
  </r>
  <r>
    <x v="0"/>
    <x v="1"/>
    <x v="1"/>
    <x v="3"/>
    <x v="6"/>
    <x v="35"/>
    <x v="4"/>
    <x v="7"/>
    <x v="97"/>
    <x v="1"/>
    <x v="1"/>
    <n v="60.626731340106801"/>
    <n v="88515.027756555995"/>
    <n v="318654.09992360201"/>
  </r>
  <r>
    <x v="0"/>
    <x v="1"/>
    <x v="1"/>
    <x v="3"/>
    <x v="6"/>
    <x v="35"/>
    <x v="4"/>
    <x v="4"/>
    <x v="11"/>
    <x v="0"/>
    <x v="0"/>
    <n v="3904.80028704798"/>
    <n v="5701008.4190900503"/>
    <n v="20523630.308724198"/>
  </r>
  <r>
    <x v="0"/>
    <x v="1"/>
    <x v="1"/>
    <x v="3"/>
    <x v="6"/>
    <x v="35"/>
    <x v="4"/>
    <x v="4"/>
    <x v="11"/>
    <x v="0"/>
    <x v="1"/>
    <n v="3904.80028704798"/>
    <n v="5701008.4190900503"/>
    <n v="20523630.308724198"/>
  </r>
  <r>
    <x v="0"/>
    <x v="1"/>
    <x v="1"/>
    <x v="3"/>
    <x v="6"/>
    <x v="35"/>
    <x v="4"/>
    <x v="4"/>
    <x v="11"/>
    <x v="0"/>
    <x v="2"/>
    <n v="3904.80028704798"/>
    <n v="5701008.4190900503"/>
    <n v="20523630.308724198"/>
  </r>
  <r>
    <x v="0"/>
    <x v="1"/>
    <x v="1"/>
    <x v="3"/>
    <x v="6"/>
    <x v="35"/>
    <x v="4"/>
    <x v="4"/>
    <x v="11"/>
    <x v="1"/>
    <x v="0"/>
    <n v="4818.2882517648004"/>
    <n v="7034700.8475766098"/>
    <n v="25324923.051275801"/>
  </r>
  <r>
    <x v="0"/>
    <x v="1"/>
    <x v="1"/>
    <x v="3"/>
    <x v="6"/>
    <x v="35"/>
    <x v="4"/>
    <x v="4"/>
    <x v="11"/>
    <x v="1"/>
    <x v="1"/>
    <n v="4818.2882517648004"/>
    <n v="7034700.8475766098"/>
    <n v="25324923.051275801"/>
  </r>
  <r>
    <x v="0"/>
    <x v="1"/>
    <x v="1"/>
    <x v="3"/>
    <x v="6"/>
    <x v="35"/>
    <x v="4"/>
    <x v="4"/>
    <x v="11"/>
    <x v="1"/>
    <x v="2"/>
    <n v="4818.2882517648004"/>
    <n v="7034700.8475766098"/>
    <n v="25324923.051275801"/>
  </r>
  <r>
    <x v="0"/>
    <x v="1"/>
    <x v="1"/>
    <x v="3"/>
    <x v="6"/>
    <x v="35"/>
    <x v="5"/>
    <x v="5"/>
    <x v="12"/>
    <x v="0"/>
    <x v="0"/>
    <n v="692.55557991643298"/>
    <n v="1011131.14667799"/>
    <n v="3640072.1280407701"/>
  </r>
  <r>
    <x v="0"/>
    <x v="1"/>
    <x v="1"/>
    <x v="3"/>
    <x v="6"/>
    <x v="35"/>
    <x v="5"/>
    <x v="5"/>
    <x v="12"/>
    <x v="0"/>
    <x v="1"/>
    <n v="1080.3925477877999"/>
    <n v="1577373.11977018"/>
    <n v="5678543.2311726604"/>
  </r>
  <r>
    <x v="0"/>
    <x v="1"/>
    <x v="1"/>
    <x v="3"/>
    <x v="6"/>
    <x v="35"/>
    <x v="5"/>
    <x v="5"/>
    <x v="12"/>
    <x v="0"/>
    <x v="2"/>
    <n v="1292.2055810885399"/>
    <n v="1886620.1483892701"/>
    <n v="6791832.5342013696"/>
  </r>
  <r>
    <x v="0"/>
    <x v="1"/>
    <x v="1"/>
    <x v="3"/>
    <x v="6"/>
    <x v="35"/>
    <x v="5"/>
    <x v="5"/>
    <x v="12"/>
    <x v="1"/>
    <x v="0"/>
    <n v="1454.9364218451101"/>
    <n v="2124207.1758938599"/>
    <n v="7647145.8332179096"/>
  </r>
  <r>
    <x v="0"/>
    <x v="1"/>
    <x v="1"/>
    <x v="3"/>
    <x v="6"/>
    <x v="35"/>
    <x v="5"/>
    <x v="5"/>
    <x v="12"/>
    <x v="1"/>
    <x v="1"/>
    <n v="2477.9203337107101"/>
    <n v="3617763.68721763"/>
    <n v="13023949.273983501"/>
  </r>
  <r>
    <x v="0"/>
    <x v="1"/>
    <x v="1"/>
    <x v="3"/>
    <x v="6"/>
    <x v="35"/>
    <x v="5"/>
    <x v="5"/>
    <x v="12"/>
    <x v="1"/>
    <x v="2"/>
    <n v="2460.0988233226399"/>
    <n v="3591744.2820510599"/>
    <n v="12930279.415383801"/>
  </r>
  <r>
    <x v="0"/>
    <x v="1"/>
    <x v="1"/>
    <x v="3"/>
    <x v="7"/>
    <x v="36"/>
    <x v="2"/>
    <x v="8"/>
    <x v="103"/>
    <x v="0"/>
    <x v="1"/>
    <n v="2.10666666666667"/>
    <n v="3075.7333333333299"/>
    <n v="11072.64"/>
  </r>
  <r>
    <x v="0"/>
    <x v="1"/>
    <x v="1"/>
    <x v="3"/>
    <x v="7"/>
    <x v="36"/>
    <x v="2"/>
    <x v="8"/>
    <x v="103"/>
    <x v="1"/>
    <x v="0"/>
    <n v="2.10666666666667"/>
    <n v="3075.7333333333299"/>
    <n v="11072.64"/>
  </r>
  <r>
    <x v="0"/>
    <x v="1"/>
    <x v="1"/>
    <x v="3"/>
    <x v="7"/>
    <x v="36"/>
    <x v="2"/>
    <x v="8"/>
    <x v="103"/>
    <x v="1"/>
    <x v="1"/>
    <n v="2.10666666666667"/>
    <n v="3075.7333333333299"/>
    <n v="11072.64"/>
  </r>
  <r>
    <x v="0"/>
    <x v="1"/>
    <x v="1"/>
    <x v="3"/>
    <x v="7"/>
    <x v="36"/>
    <x v="2"/>
    <x v="9"/>
    <x v="104"/>
    <x v="0"/>
    <x v="1"/>
    <n v="163.26575342465799"/>
    <n v="238368"/>
    <n v="858124.80000000005"/>
  </r>
  <r>
    <x v="0"/>
    <x v="1"/>
    <x v="1"/>
    <x v="3"/>
    <x v="7"/>
    <x v="36"/>
    <x v="2"/>
    <x v="2"/>
    <x v="229"/>
    <x v="1"/>
    <x v="1"/>
    <n v="-9007.2766329564693"/>
    <n v="-13150623.8841164"/>
    <n v="-47342245.9828192"/>
  </r>
  <r>
    <x v="0"/>
    <x v="1"/>
    <x v="1"/>
    <x v="3"/>
    <x v="7"/>
    <x v="36"/>
    <x v="2"/>
    <x v="2"/>
    <x v="229"/>
    <x v="1"/>
    <x v="2"/>
    <n v="-8174.5635675937201"/>
    <n v="-11934862.8086868"/>
    <n v="-42965506.111272603"/>
  </r>
  <r>
    <x v="0"/>
    <x v="1"/>
    <x v="1"/>
    <x v="3"/>
    <x v="7"/>
    <x v="36"/>
    <x v="2"/>
    <x v="10"/>
    <x v="166"/>
    <x v="1"/>
    <x v="0"/>
    <n v="4332.4571895098597"/>
    <n v="6325387.4966844004"/>
    <n v="22771394.988063801"/>
  </r>
  <r>
    <x v="0"/>
    <x v="1"/>
    <x v="1"/>
    <x v="3"/>
    <x v="7"/>
    <x v="36"/>
    <x v="2"/>
    <x v="10"/>
    <x v="166"/>
    <x v="1"/>
    <x v="1"/>
    <n v="4332.4571895098597"/>
    <n v="6325387.4966844004"/>
    <n v="22771394.988063801"/>
  </r>
  <r>
    <x v="0"/>
    <x v="1"/>
    <x v="1"/>
    <x v="3"/>
    <x v="7"/>
    <x v="36"/>
    <x v="2"/>
    <x v="10"/>
    <x v="166"/>
    <x v="1"/>
    <x v="2"/>
    <n v="4332.4571895098597"/>
    <n v="6325387.4966844004"/>
    <n v="22771394.988063801"/>
  </r>
  <r>
    <x v="0"/>
    <x v="1"/>
    <x v="1"/>
    <x v="3"/>
    <x v="7"/>
    <x v="36"/>
    <x v="2"/>
    <x v="8"/>
    <x v="82"/>
    <x v="0"/>
    <x v="1"/>
    <n v="1183.69836438377"/>
    <n v="1728199.6120003101"/>
    <n v="6221518.6032011202"/>
  </r>
  <r>
    <x v="0"/>
    <x v="1"/>
    <x v="1"/>
    <x v="3"/>
    <x v="7"/>
    <x v="36"/>
    <x v="2"/>
    <x v="8"/>
    <x v="82"/>
    <x v="1"/>
    <x v="0"/>
    <n v="1183.69836438377"/>
    <n v="1728199.6120003101"/>
    <n v="6221518.6032011202"/>
  </r>
  <r>
    <x v="0"/>
    <x v="1"/>
    <x v="1"/>
    <x v="3"/>
    <x v="7"/>
    <x v="36"/>
    <x v="2"/>
    <x v="8"/>
    <x v="82"/>
    <x v="1"/>
    <x v="1"/>
    <n v="1183.69836438377"/>
    <n v="1728199.6120003101"/>
    <n v="6221518.6032011202"/>
  </r>
  <r>
    <x v="0"/>
    <x v="1"/>
    <x v="1"/>
    <x v="3"/>
    <x v="7"/>
    <x v="36"/>
    <x v="16"/>
    <x v="10"/>
    <x v="167"/>
    <x v="0"/>
    <x v="0"/>
    <n v="2547.4848274318001"/>
    <n v="3719327.84805043"/>
    <n v="13389580.252981501"/>
  </r>
  <r>
    <x v="0"/>
    <x v="1"/>
    <x v="1"/>
    <x v="3"/>
    <x v="7"/>
    <x v="36"/>
    <x v="16"/>
    <x v="10"/>
    <x v="167"/>
    <x v="0"/>
    <x v="1"/>
    <n v="2547.4848274318001"/>
    <n v="3719327.84805043"/>
    <n v="13389580.252981501"/>
  </r>
  <r>
    <x v="0"/>
    <x v="1"/>
    <x v="1"/>
    <x v="3"/>
    <x v="7"/>
    <x v="36"/>
    <x v="16"/>
    <x v="10"/>
    <x v="167"/>
    <x v="0"/>
    <x v="2"/>
    <n v="2547.4848274318001"/>
    <n v="3719327.84805043"/>
    <n v="13389580.252981501"/>
  </r>
  <r>
    <x v="0"/>
    <x v="1"/>
    <x v="1"/>
    <x v="3"/>
    <x v="7"/>
    <x v="36"/>
    <x v="1"/>
    <x v="1"/>
    <x v="168"/>
    <x v="0"/>
    <x v="0"/>
    <n v="57.676442570390002"/>
    <n v="84207.606152769396"/>
    <n v="303147.38214996998"/>
  </r>
  <r>
    <x v="0"/>
    <x v="1"/>
    <x v="1"/>
    <x v="3"/>
    <x v="7"/>
    <x v="36"/>
    <x v="1"/>
    <x v="1"/>
    <x v="168"/>
    <x v="0"/>
    <x v="1"/>
    <n v="57.676442570390002"/>
    <n v="84207.606152769396"/>
    <n v="303147.38214996998"/>
  </r>
  <r>
    <x v="0"/>
    <x v="1"/>
    <x v="1"/>
    <x v="3"/>
    <x v="7"/>
    <x v="36"/>
    <x v="1"/>
    <x v="1"/>
    <x v="168"/>
    <x v="0"/>
    <x v="2"/>
    <n v="57.676442570390002"/>
    <n v="84207.606152769396"/>
    <n v="303147.38214996998"/>
  </r>
  <r>
    <x v="0"/>
    <x v="1"/>
    <x v="1"/>
    <x v="3"/>
    <x v="7"/>
    <x v="36"/>
    <x v="1"/>
    <x v="1"/>
    <x v="168"/>
    <x v="1"/>
    <x v="0"/>
    <n v="57.676442570390002"/>
    <n v="84207.606152769396"/>
    <n v="303147.38214996998"/>
  </r>
  <r>
    <x v="0"/>
    <x v="1"/>
    <x v="1"/>
    <x v="3"/>
    <x v="7"/>
    <x v="36"/>
    <x v="1"/>
    <x v="1"/>
    <x v="168"/>
    <x v="1"/>
    <x v="1"/>
    <n v="57.676442570390002"/>
    <n v="84207.606152769396"/>
    <n v="303147.38214996998"/>
  </r>
  <r>
    <x v="0"/>
    <x v="1"/>
    <x v="1"/>
    <x v="3"/>
    <x v="7"/>
    <x v="36"/>
    <x v="1"/>
    <x v="1"/>
    <x v="168"/>
    <x v="1"/>
    <x v="2"/>
    <n v="57.676442570390002"/>
    <n v="84207.606152769396"/>
    <n v="303147.38214996998"/>
  </r>
  <r>
    <x v="0"/>
    <x v="1"/>
    <x v="1"/>
    <x v="3"/>
    <x v="7"/>
    <x v="36"/>
    <x v="1"/>
    <x v="1"/>
    <x v="90"/>
    <x v="0"/>
    <x v="0"/>
    <n v="157.5"/>
    <n v="229950"/>
    <n v="827820"/>
  </r>
  <r>
    <x v="0"/>
    <x v="1"/>
    <x v="1"/>
    <x v="3"/>
    <x v="7"/>
    <x v="36"/>
    <x v="1"/>
    <x v="1"/>
    <x v="90"/>
    <x v="0"/>
    <x v="1"/>
    <n v="157.5"/>
    <n v="229950"/>
    <n v="827820"/>
  </r>
  <r>
    <x v="0"/>
    <x v="1"/>
    <x v="1"/>
    <x v="3"/>
    <x v="7"/>
    <x v="36"/>
    <x v="1"/>
    <x v="1"/>
    <x v="90"/>
    <x v="0"/>
    <x v="2"/>
    <n v="157.5"/>
    <n v="229950"/>
    <n v="827820"/>
  </r>
  <r>
    <x v="0"/>
    <x v="1"/>
    <x v="1"/>
    <x v="3"/>
    <x v="7"/>
    <x v="36"/>
    <x v="1"/>
    <x v="1"/>
    <x v="90"/>
    <x v="1"/>
    <x v="0"/>
    <n v="157.5"/>
    <n v="229950"/>
    <n v="827820"/>
  </r>
  <r>
    <x v="0"/>
    <x v="1"/>
    <x v="1"/>
    <x v="3"/>
    <x v="7"/>
    <x v="36"/>
    <x v="1"/>
    <x v="1"/>
    <x v="90"/>
    <x v="1"/>
    <x v="1"/>
    <n v="157.5"/>
    <n v="229950"/>
    <n v="827820"/>
  </r>
  <r>
    <x v="0"/>
    <x v="1"/>
    <x v="1"/>
    <x v="3"/>
    <x v="7"/>
    <x v="36"/>
    <x v="1"/>
    <x v="1"/>
    <x v="90"/>
    <x v="1"/>
    <x v="2"/>
    <n v="157.5"/>
    <n v="229950"/>
    <n v="827820"/>
  </r>
  <r>
    <x v="0"/>
    <x v="1"/>
    <x v="1"/>
    <x v="3"/>
    <x v="7"/>
    <x v="36"/>
    <x v="1"/>
    <x v="6"/>
    <x v="96"/>
    <x v="0"/>
    <x v="0"/>
    <n v="72.599999999999994"/>
    <n v="105996"/>
    <n v="381585.6"/>
  </r>
  <r>
    <x v="0"/>
    <x v="1"/>
    <x v="1"/>
    <x v="3"/>
    <x v="7"/>
    <x v="36"/>
    <x v="1"/>
    <x v="6"/>
    <x v="96"/>
    <x v="0"/>
    <x v="1"/>
    <n v="72.599999999999994"/>
    <n v="105996"/>
    <n v="381585.6"/>
  </r>
  <r>
    <x v="0"/>
    <x v="1"/>
    <x v="1"/>
    <x v="3"/>
    <x v="7"/>
    <x v="36"/>
    <x v="1"/>
    <x v="6"/>
    <x v="96"/>
    <x v="0"/>
    <x v="2"/>
    <n v="72.599999999999994"/>
    <n v="105996"/>
    <n v="381585.6"/>
  </r>
  <r>
    <x v="0"/>
    <x v="1"/>
    <x v="1"/>
    <x v="3"/>
    <x v="7"/>
    <x v="36"/>
    <x v="3"/>
    <x v="3"/>
    <x v="10"/>
    <x v="0"/>
    <x v="2"/>
    <n v="174.670333015685"/>
    <n v="255018.68620290101"/>
    <n v="918067.270330442"/>
  </r>
  <r>
    <x v="0"/>
    <x v="1"/>
    <x v="1"/>
    <x v="3"/>
    <x v="7"/>
    <x v="36"/>
    <x v="3"/>
    <x v="3"/>
    <x v="10"/>
    <x v="1"/>
    <x v="1"/>
    <n v="1689.4601963663899"/>
    <n v="2466611.8866949198"/>
    <n v="8879802.7921017203"/>
  </r>
  <r>
    <x v="0"/>
    <x v="1"/>
    <x v="1"/>
    <x v="3"/>
    <x v="7"/>
    <x v="36"/>
    <x v="3"/>
    <x v="3"/>
    <x v="10"/>
    <x v="1"/>
    <x v="2"/>
    <n v="5543.9712492885901"/>
    <n v="8094198.0239613401"/>
    <n v="29139112.8862608"/>
  </r>
  <r>
    <x v="0"/>
    <x v="1"/>
    <x v="1"/>
    <x v="3"/>
    <x v="7"/>
    <x v="36"/>
    <x v="4"/>
    <x v="4"/>
    <x v="11"/>
    <x v="0"/>
    <x v="0"/>
    <n v="178.07779741457099"/>
    <n v="259993.58422527299"/>
    <n v="935976.90321098396"/>
  </r>
  <r>
    <x v="0"/>
    <x v="1"/>
    <x v="1"/>
    <x v="3"/>
    <x v="7"/>
    <x v="36"/>
    <x v="4"/>
    <x v="4"/>
    <x v="11"/>
    <x v="0"/>
    <x v="1"/>
    <n v="178.07779741457099"/>
    <n v="259993.58422527299"/>
    <n v="935976.90321098396"/>
  </r>
  <r>
    <x v="0"/>
    <x v="1"/>
    <x v="1"/>
    <x v="3"/>
    <x v="7"/>
    <x v="36"/>
    <x v="4"/>
    <x v="4"/>
    <x v="11"/>
    <x v="0"/>
    <x v="2"/>
    <n v="178.07779741457099"/>
    <n v="259993.58422527299"/>
    <n v="935976.90321098396"/>
  </r>
  <r>
    <x v="0"/>
    <x v="1"/>
    <x v="1"/>
    <x v="3"/>
    <x v="7"/>
    <x v="36"/>
    <x v="4"/>
    <x v="4"/>
    <x v="11"/>
    <x v="1"/>
    <x v="0"/>
    <n v="219.73727107857999"/>
    <n v="320816.41577472701"/>
    <n v="1154939.0967890201"/>
  </r>
  <r>
    <x v="0"/>
    <x v="1"/>
    <x v="1"/>
    <x v="3"/>
    <x v="7"/>
    <x v="36"/>
    <x v="4"/>
    <x v="4"/>
    <x v="11"/>
    <x v="1"/>
    <x v="1"/>
    <n v="219.73727107857999"/>
    <n v="320816.41577472701"/>
    <n v="1154939.0967890201"/>
  </r>
  <r>
    <x v="0"/>
    <x v="1"/>
    <x v="1"/>
    <x v="3"/>
    <x v="7"/>
    <x v="36"/>
    <x v="4"/>
    <x v="4"/>
    <x v="11"/>
    <x v="1"/>
    <x v="2"/>
    <n v="219.73727107857999"/>
    <n v="320816.41577472701"/>
    <n v="1154939.0967890201"/>
  </r>
  <r>
    <x v="0"/>
    <x v="1"/>
    <x v="1"/>
    <x v="3"/>
    <x v="7"/>
    <x v="36"/>
    <x v="5"/>
    <x v="5"/>
    <x v="12"/>
    <x v="0"/>
    <x v="0"/>
    <n v="1433.49481632322"/>
    <n v="2092902.4318319"/>
    <n v="7534448.7545948401"/>
  </r>
  <r>
    <x v="0"/>
    <x v="1"/>
    <x v="1"/>
    <x v="3"/>
    <x v="7"/>
    <x v="36"/>
    <x v="5"/>
    <x v="5"/>
    <x v="12"/>
    <x v="0"/>
    <x v="1"/>
    <n v="2236.2640079153198"/>
    <n v="3264945.4515563701"/>
    <n v="11753803.625602899"/>
  </r>
  <r>
    <x v="0"/>
    <x v="1"/>
    <x v="1"/>
    <x v="3"/>
    <x v="7"/>
    <x v="36"/>
    <x v="5"/>
    <x v="5"/>
    <x v="12"/>
    <x v="0"/>
    <x v="2"/>
    <n v="2674.6878601972599"/>
    <n v="3905044.2758879899"/>
    <n v="14058159.393196801"/>
  </r>
  <r>
    <x v="0"/>
    <x v="1"/>
    <x v="1"/>
    <x v="3"/>
    <x v="7"/>
    <x v="36"/>
    <x v="5"/>
    <x v="5"/>
    <x v="12"/>
    <x v="1"/>
    <x v="0"/>
    <n v="3011.5183232607601"/>
    <n v="4396816.7519607097"/>
    <n v="15828540.307058601"/>
  </r>
  <r>
    <x v="0"/>
    <x v="1"/>
    <x v="1"/>
    <x v="3"/>
    <x v="7"/>
    <x v="36"/>
    <x v="5"/>
    <x v="5"/>
    <x v="12"/>
    <x v="1"/>
    <x v="1"/>
    <n v="5128.9543491437998"/>
    <n v="7488273.3497499498"/>
    <n v="26957784.059099801"/>
  </r>
  <r>
    <x v="0"/>
    <x v="1"/>
    <x v="1"/>
    <x v="3"/>
    <x v="7"/>
    <x v="36"/>
    <x v="5"/>
    <x v="5"/>
    <x v="12"/>
    <x v="1"/>
    <x v="2"/>
    <n v="5092.0662732966302"/>
    <n v="7434416.75901308"/>
    <n v="26763900.3324471"/>
  </r>
  <r>
    <x v="0"/>
    <x v="1"/>
    <x v="1"/>
    <x v="3"/>
    <x v="7"/>
    <x v="36"/>
    <x v="18"/>
    <x v="1"/>
    <x v="189"/>
    <x v="0"/>
    <x v="0"/>
    <n v="357.659899651822"/>
    <n v="522183.45349166001"/>
    <n v="1879860.4325699799"/>
  </r>
  <r>
    <x v="0"/>
    <x v="1"/>
    <x v="1"/>
    <x v="3"/>
    <x v="7"/>
    <x v="36"/>
    <x v="18"/>
    <x v="1"/>
    <x v="189"/>
    <x v="0"/>
    <x v="1"/>
    <n v="357.659899651822"/>
    <n v="522183.45349166001"/>
    <n v="1879860.4325699799"/>
  </r>
  <r>
    <x v="0"/>
    <x v="1"/>
    <x v="1"/>
    <x v="3"/>
    <x v="7"/>
    <x v="36"/>
    <x v="18"/>
    <x v="1"/>
    <x v="189"/>
    <x v="0"/>
    <x v="2"/>
    <n v="357.659899651822"/>
    <n v="522183.45349166001"/>
    <n v="1879860.4325699799"/>
  </r>
  <r>
    <x v="0"/>
    <x v="1"/>
    <x v="1"/>
    <x v="3"/>
    <x v="7"/>
    <x v="37"/>
    <x v="5"/>
    <x v="5"/>
    <x v="14"/>
    <x v="0"/>
    <x v="0"/>
    <n v="1237.41379805824"/>
    <n v="1806624.1451650299"/>
    <n v="6503846.9225941002"/>
  </r>
  <r>
    <x v="0"/>
    <x v="1"/>
    <x v="1"/>
    <x v="3"/>
    <x v="7"/>
    <x v="37"/>
    <x v="5"/>
    <x v="5"/>
    <x v="14"/>
    <x v="0"/>
    <x v="1"/>
    <n v="1930.3759650788299"/>
    <n v="2818348.9090150902"/>
    <n v="10146056.0724543"/>
  </r>
  <r>
    <x v="0"/>
    <x v="1"/>
    <x v="1"/>
    <x v="3"/>
    <x v="7"/>
    <x v="37"/>
    <x v="5"/>
    <x v="5"/>
    <x v="14"/>
    <x v="0"/>
    <x v="2"/>
    <n v="2308.8298792708601"/>
    <n v="3370891.62373546"/>
    <n v="12135209.8454477"/>
  </r>
  <r>
    <x v="0"/>
    <x v="1"/>
    <x v="1"/>
    <x v="3"/>
    <x v="7"/>
    <x v="37"/>
    <x v="5"/>
    <x v="5"/>
    <x v="14"/>
    <x v="1"/>
    <x v="0"/>
    <n v="2599.5868864501299"/>
    <n v="3795396.8542171801"/>
    <n v="13663428.675181899"/>
  </r>
  <r>
    <x v="0"/>
    <x v="1"/>
    <x v="1"/>
    <x v="3"/>
    <x v="7"/>
    <x v="37"/>
    <x v="5"/>
    <x v="5"/>
    <x v="14"/>
    <x v="1"/>
    <x v="1"/>
    <n v="4427.3887906479404"/>
    <n v="6463987.6343459897"/>
    <n v="23270355.483645599"/>
  </r>
  <r>
    <x v="0"/>
    <x v="1"/>
    <x v="1"/>
    <x v="3"/>
    <x v="7"/>
    <x v="37"/>
    <x v="5"/>
    <x v="5"/>
    <x v="14"/>
    <x v="1"/>
    <x v="2"/>
    <n v="4395.5464613159202"/>
    <n v="6417497.8335212497"/>
    <n v="23102992.200676501"/>
  </r>
  <r>
    <x v="0"/>
    <x v="1"/>
    <x v="1"/>
    <x v="3"/>
    <x v="7"/>
    <x v="37"/>
    <x v="5"/>
    <x v="5"/>
    <x v="109"/>
    <x v="0"/>
    <x v="0"/>
    <n v="5659.3590064910804"/>
    <n v="8262664.1494769799"/>
    <n v="29745590.938117102"/>
  </r>
  <r>
    <x v="0"/>
    <x v="1"/>
    <x v="1"/>
    <x v="3"/>
    <x v="7"/>
    <x v="37"/>
    <x v="5"/>
    <x v="5"/>
    <x v="109"/>
    <x v="0"/>
    <x v="1"/>
    <n v="8828.6477983564691"/>
    <n v="12889825.7856005"/>
    <n v="46403372.828161597"/>
  </r>
  <r>
    <x v="0"/>
    <x v="1"/>
    <x v="1"/>
    <x v="3"/>
    <x v="7"/>
    <x v="37"/>
    <x v="5"/>
    <x v="5"/>
    <x v="109"/>
    <x v="0"/>
    <x v="2"/>
    <n v="10559.521149845999"/>
    <n v="15416900.8787752"/>
    <n v="55500843.163590796"/>
  </r>
  <r>
    <x v="0"/>
    <x v="1"/>
    <x v="1"/>
    <x v="3"/>
    <x v="7"/>
    <x v="37"/>
    <x v="5"/>
    <x v="5"/>
    <x v="109"/>
    <x v="1"/>
    <x v="0"/>
    <n v="11889.309366093899"/>
    <n v="17358391.674497101"/>
    <n v="62490210.028189503"/>
  </r>
  <r>
    <x v="0"/>
    <x v="1"/>
    <x v="1"/>
    <x v="3"/>
    <x v="7"/>
    <x v="37"/>
    <x v="5"/>
    <x v="5"/>
    <x v="109"/>
    <x v="1"/>
    <x v="1"/>
    <n v="20248.830800908701"/>
    <n v="29563292.969326701"/>
    <n v="106427854.689576"/>
  </r>
  <r>
    <x v="0"/>
    <x v="1"/>
    <x v="1"/>
    <x v="3"/>
    <x v="7"/>
    <x v="37"/>
    <x v="5"/>
    <x v="5"/>
    <x v="109"/>
    <x v="1"/>
    <x v="2"/>
    <n v="20103.198698231699"/>
    <n v="29350670.099418201"/>
    <n v="105662412.357906"/>
  </r>
  <r>
    <x v="0"/>
    <x v="1"/>
    <x v="1"/>
    <x v="3"/>
    <x v="7"/>
    <x v="37"/>
    <x v="5"/>
    <x v="5"/>
    <x v="213"/>
    <x v="0"/>
    <x v="0"/>
    <n v="10580.953092805699"/>
    <n v="15448191.515496301"/>
    <n v="55613489.455786899"/>
  </r>
  <r>
    <x v="0"/>
    <x v="1"/>
    <x v="1"/>
    <x v="3"/>
    <x v="7"/>
    <x v="37"/>
    <x v="5"/>
    <x v="5"/>
    <x v="213"/>
    <x v="0"/>
    <x v="1"/>
    <n v="16506.376096686599"/>
    <n v="24099309.1011624"/>
    <n v="86757512.764184698"/>
  </r>
  <r>
    <x v="0"/>
    <x v="1"/>
    <x v="1"/>
    <x v="3"/>
    <x v="7"/>
    <x v="37"/>
    <x v="5"/>
    <x v="5"/>
    <x v="213"/>
    <x v="0"/>
    <x v="2"/>
    <n v="19742.482821969901"/>
    <n v="28824024.920076098"/>
    <n v="103766489.712274"/>
  </r>
  <r>
    <x v="0"/>
    <x v="1"/>
    <x v="1"/>
    <x v="3"/>
    <x v="7"/>
    <x v="37"/>
    <x v="5"/>
    <x v="5"/>
    <x v="213"/>
    <x v="1"/>
    <x v="0"/>
    <n v="22228.705506084101"/>
    <n v="32453910.0388829"/>
    <n v="116834076.13997801"/>
  </r>
  <r>
    <x v="0"/>
    <x v="1"/>
    <x v="1"/>
    <x v="3"/>
    <x v="7"/>
    <x v="37"/>
    <x v="5"/>
    <x v="5"/>
    <x v="213"/>
    <x v="1"/>
    <x v="1"/>
    <n v="37857.985090331902"/>
    <n v="55272658.231884502"/>
    <n v="198981569.63478401"/>
  </r>
  <r>
    <x v="0"/>
    <x v="1"/>
    <x v="1"/>
    <x v="3"/>
    <x v="7"/>
    <x v="37"/>
    <x v="5"/>
    <x v="5"/>
    <x v="213"/>
    <x v="1"/>
    <x v="2"/>
    <n v="37585.705765859697"/>
    <n v="54875130.418155201"/>
    <n v="197550469.50535899"/>
  </r>
  <r>
    <x v="0"/>
    <x v="1"/>
    <x v="1"/>
    <x v="4"/>
    <x v="8"/>
    <x v="38"/>
    <x v="2"/>
    <x v="8"/>
    <x v="187"/>
    <x v="0"/>
    <x v="0"/>
    <n v="718.872530987353"/>
    <n v="1049553.8952415399"/>
    <n v="3778394.0228695301"/>
  </r>
  <r>
    <x v="0"/>
    <x v="1"/>
    <x v="1"/>
    <x v="4"/>
    <x v="8"/>
    <x v="38"/>
    <x v="2"/>
    <x v="8"/>
    <x v="187"/>
    <x v="0"/>
    <x v="1"/>
    <n v="781.38318585581897"/>
    <n v="1140819.4513495001"/>
    <n v="4106950.02485818"/>
  </r>
  <r>
    <x v="0"/>
    <x v="1"/>
    <x v="1"/>
    <x v="4"/>
    <x v="8"/>
    <x v="38"/>
    <x v="3"/>
    <x v="3"/>
    <x v="188"/>
    <x v="0"/>
    <x v="2"/>
    <n v="3513.4457952292701"/>
    <n v="5129630.8610347304"/>
    <n v="18466671.099725001"/>
  </r>
  <r>
    <x v="0"/>
    <x v="1"/>
    <x v="1"/>
    <x v="4"/>
    <x v="8"/>
    <x v="38"/>
    <x v="3"/>
    <x v="3"/>
    <x v="188"/>
    <x v="1"/>
    <x v="1"/>
    <n v="1.1222744476402799"/>
    <n v="1638.5206935548099"/>
    <n v="5898.67449679732"/>
  </r>
  <r>
    <x v="0"/>
    <x v="1"/>
    <x v="1"/>
    <x v="4"/>
    <x v="8"/>
    <x v="38"/>
    <x v="3"/>
    <x v="3"/>
    <x v="188"/>
    <x v="1"/>
    <x v="2"/>
    <n v="2.4228620793559399"/>
    <n v="3537.3786358596699"/>
    <n v="12734.5630890948"/>
  </r>
  <r>
    <x v="0"/>
    <x v="1"/>
    <x v="1"/>
    <x v="4"/>
    <x v="8"/>
    <x v="38"/>
    <x v="5"/>
    <x v="5"/>
    <x v="13"/>
    <x v="0"/>
    <x v="0"/>
    <n v="1168.97888010325"/>
    <n v="1706709.1649507501"/>
    <n v="6144152.9938226901"/>
  </r>
  <r>
    <x v="0"/>
    <x v="1"/>
    <x v="1"/>
    <x v="4"/>
    <x v="8"/>
    <x v="38"/>
    <x v="5"/>
    <x v="5"/>
    <x v="13"/>
    <x v="0"/>
    <x v="1"/>
    <n v="1237.7423436387401"/>
    <n v="1807103.82171256"/>
    <n v="6505573.7581652096"/>
  </r>
  <r>
    <x v="0"/>
    <x v="1"/>
    <x v="1"/>
    <x v="4"/>
    <x v="8"/>
    <x v="38"/>
    <x v="5"/>
    <x v="5"/>
    <x v="13"/>
    <x v="0"/>
    <x v="2"/>
    <n v="1306.5058071742201"/>
    <n v="1907498.47847437"/>
    <n v="6866994.5225077197"/>
  </r>
  <r>
    <x v="0"/>
    <x v="1"/>
    <x v="1"/>
    <x v="4"/>
    <x v="8"/>
    <x v="38"/>
    <x v="5"/>
    <x v="5"/>
    <x v="13"/>
    <x v="1"/>
    <x v="0"/>
    <n v="206.29039060645599"/>
    <n v="301183.97028542601"/>
    <n v="1084262.29302753"/>
  </r>
  <r>
    <x v="0"/>
    <x v="1"/>
    <x v="1"/>
    <x v="4"/>
    <x v="8"/>
    <x v="38"/>
    <x v="5"/>
    <x v="5"/>
    <x v="13"/>
    <x v="1"/>
    <x v="1"/>
    <n v="481.34424474839801"/>
    <n v="702762.59733266104"/>
    <n v="2529945.3503975798"/>
  </r>
  <r>
    <x v="0"/>
    <x v="1"/>
    <x v="1"/>
    <x v="4"/>
    <x v="8"/>
    <x v="38"/>
    <x v="5"/>
    <x v="5"/>
    <x v="13"/>
    <x v="1"/>
    <x v="2"/>
    <n v="481.34424474839801"/>
    <n v="702762.59733266104"/>
    <n v="2529945.3503975798"/>
  </r>
  <r>
    <x v="0"/>
    <x v="1"/>
    <x v="1"/>
    <x v="4"/>
    <x v="8"/>
    <x v="39"/>
    <x v="4"/>
    <x v="7"/>
    <x v="97"/>
    <x v="0"/>
    <x v="1"/>
    <n v="0.27534246575342503"/>
    <n v="402"/>
    <n v="1447.2"/>
  </r>
  <r>
    <x v="0"/>
    <x v="1"/>
    <x v="1"/>
    <x v="4"/>
    <x v="8"/>
    <x v="40"/>
    <x v="5"/>
    <x v="5"/>
    <x v="12"/>
    <x v="0"/>
    <x v="0"/>
    <n v="2.8025816649104298"/>
    <n v="4091.76923076923"/>
    <n v="14730.3692307692"/>
  </r>
  <r>
    <x v="0"/>
    <x v="1"/>
    <x v="1"/>
    <x v="4"/>
    <x v="8"/>
    <x v="40"/>
    <x v="5"/>
    <x v="5"/>
    <x v="12"/>
    <x v="0"/>
    <x v="1"/>
    <n v="4.8044257112750302"/>
    <n v="7014.4615384615399"/>
    <n v="25252.061538461501"/>
  </r>
  <r>
    <x v="0"/>
    <x v="1"/>
    <x v="1"/>
    <x v="4"/>
    <x v="8"/>
    <x v="40"/>
    <x v="5"/>
    <x v="5"/>
    <x v="12"/>
    <x v="0"/>
    <x v="2"/>
    <n v="7.7070995785036898"/>
    <n v="11252.365384615399"/>
    <n v="40508.515384615399"/>
  </r>
  <r>
    <x v="0"/>
    <x v="1"/>
    <x v="1"/>
    <x v="4"/>
    <x v="8"/>
    <x v="40"/>
    <x v="5"/>
    <x v="5"/>
    <x v="12"/>
    <x v="1"/>
    <x v="0"/>
    <n v="6.8062697576396198"/>
    <n v="9937.1538461538494"/>
    <n v="35773.753846153799"/>
  </r>
  <r>
    <x v="0"/>
    <x v="1"/>
    <x v="1"/>
    <x v="4"/>
    <x v="8"/>
    <x v="40"/>
    <x v="5"/>
    <x v="5"/>
    <x v="12"/>
    <x v="1"/>
    <x v="1"/>
    <n v="16.682033719705"/>
    <n v="24355.769230769201"/>
    <n v="87680.769230769205"/>
  </r>
  <r>
    <x v="0"/>
    <x v="1"/>
    <x v="1"/>
    <x v="4"/>
    <x v="8"/>
    <x v="40"/>
    <x v="5"/>
    <x v="5"/>
    <x v="12"/>
    <x v="1"/>
    <x v="2"/>
    <n v="6.30580874604847"/>
    <n v="9206.4807692307695"/>
    <n v="33143.330769230801"/>
  </r>
  <r>
    <x v="0"/>
    <x v="1"/>
    <x v="1"/>
    <x v="5"/>
    <x v="9"/>
    <x v="41"/>
    <x v="2"/>
    <x v="8"/>
    <x v="82"/>
    <x v="0"/>
    <x v="0"/>
    <n v="504.86644390470099"/>
    <n v="737105.00810086296"/>
    <n v="2653578.0291631101"/>
  </r>
  <r>
    <x v="0"/>
    <x v="1"/>
    <x v="1"/>
    <x v="5"/>
    <x v="9"/>
    <x v="41"/>
    <x v="2"/>
    <x v="8"/>
    <x v="82"/>
    <x v="0"/>
    <x v="1"/>
    <n v="504.86644390470099"/>
    <n v="737105.00810086296"/>
    <n v="2653578.0291631101"/>
  </r>
  <r>
    <x v="0"/>
    <x v="1"/>
    <x v="1"/>
    <x v="5"/>
    <x v="9"/>
    <x v="41"/>
    <x v="2"/>
    <x v="8"/>
    <x v="187"/>
    <x v="0"/>
    <x v="0"/>
    <n v="44267.197464656398"/>
    <n v="64630108.298398398"/>
    <n v="232668389.87423399"/>
  </r>
  <r>
    <x v="0"/>
    <x v="1"/>
    <x v="1"/>
    <x v="5"/>
    <x v="9"/>
    <x v="41"/>
    <x v="2"/>
    <x v="8"/>
    <x v="187"/>
    <x v="0"/>
    <x v="1"/>
    <n v="44755.458621336897"/>
    <n v="65342969.5871519"/>
    <n v="235234690.51374701"/>
  </r>
  <r>
    <x v="0"/>
    <x v="1"/>
    <x v="1"/>
    <x v="5"/>
    <x v="9"/>
    <x v="41"/>
    <x v="2"/>
    <x v="8"/>
    <x v="187"/>
    <x v="1"/>
    <x v="0"/>
    <n v="2953.6198893953001"/>
    <n v="4312285.0385171399"/>
    <n v="15524226.138661699"/>
  </r>
  <r>
    <x v="0"/>
    <x v="1"/>
    <x v="1"/>
    <x v="5"/>
    <x v="9"/>
    <x v="41"/>
    <x v="3"/>
    <x v="3"/>
    <x v="32"/>
    <x v="0"/>
    <x v="2"/>
    <n v="3510.1520695590202"/>
    <n v="5124822.0215561697"/>
    <n v="18449359.277602199"/>
  </r>
  <r>
    <x v="0"/>
    <x v="1"/>
    <x v="1"/>
    <x v="5"/>
    <x v="9"/>
    <x v="41"/>
    <x v="3"/>
    <x v="3"/>
    <x v="32"/>
    <x v="1"/>
    <x v="1"/>
    <n v="1.1212223567948001"/>
    <n v="1636.9846409204099"/>
    <n v="5893.1447073134595"/>
  </r>
  <r>
    <x v="0"/>
    <x v="1"/>
    <x v="1"/>
    <x v="5"/>
    <x v="9"/>
    <x v="41"/>
    <x v="3"/>
    <x v="3"/>
    <x v="32"/>
    <x v="1"/>
    <x v="2"/>
    <n v="2.4205907356405798"/>
    <n v="3534.06247403524"/>
    <n v="12722.6249065269"/>
  </r>
  <r>
    <x v="0"/>
    <x v="1"/>
    <x v="1"/>
    <x v="5"/>
    <x v="9"/>
    <x v="41"/>
    <x v="3"/>
    <x v="3"/>
    <x v="188"/>
    <x v="0"/>
    <x v="2"/>
    <n v="135053.30537926001"/>
    <n v="197177825.853719"/>
    <n v="709840173.07338905"/>
  </r>
  <r>
    <x v="0"/>
    <x v="1"/>
    <x v="1"/>
    <x v="5"/>
    <x v="9"/>
    <x v="41"/>
    <x v="3"/>
    <x v="3"/>
    <x v="188"/>
    <x v="1"/>
    <x v="1"/>
    <n v="43.139095500578897"/>
    <n v="62983.079430845202"/>
    <n v="226739.085951043"/>
  </r>
  <r>
    <x v="0"/>
    <x v="1"/>
    <x v="1"/>
    <x v="5"/>
    <x v="9"/>
    <x v="41"/>
    <x v="3"/>
    <x v="3"/>
    <x v="188"/>
    <x v="1"/>
    <x v="2"/>
    <n v="93.132369578433497"/>
    <n v="135973.259584513"/>
    <n v="489503.73450424703"/>
  </r>
  <r>
    <x v="0"/>
    <x v="1"/>
    <x v="1"/>
    <x v="5"/>
    <x v="9"/>
    <x v="42"/>
    <x v="1"/>
    <x v="1"/>
    <x v="110"/>
    <x v="0"/>
    <x v="0"/>
    <n v="24"/>
    <n v="35040"/>
    <n v="126144"/>
  </r>
  <r>
    <x v="0"/>
    <x v="1"/>
    <x v="1"/>
    <x v="5"/>
    <x v="9"/>
    <x v="42"/>
    <x v="1"/>
    <x v="1"/>
    <x v="110"/>
    <x v="0"/>
    <x v="1"/>
    <n v="24"/>
    <n v="35040"/>
    <n v="126144"/>
  </r>
  <r>
    <x v="0"/>
    <x v="1"/>
    <x v="1"/>
    <x v="5"/>
    <x v="9"/>
    <x v="42"/>
    <x v="1"/>
    <x v="1"/>
    <x v="110"/>
    <x v="0"/>
    <x v="2"/>
    <n v="24"/>
    <n v="35040"/>
    <n v="126144"/>
  </r>
  <r>
    <x v="0"/>
    <x v="1"/>
    <x v="1"/>
    <x v="5"/>
    <x v="9"/>
    <x v="42"/>
    <x v="1"/>
    <x v="1"/>
    <x v="110"/>
    <x v="1"/>
    <x v="0"/>
    <n v="24"/>
    <n v="35040"/>
    <n v="126144"/>
  </r>
  <r>
    <x v="0"/>
    <x v="1"/>
    <x v="1"/>
    <x v="5"/>
    <x v="9"/>
    <x v="42"/>
    <x v="1"/>
    <x v="1"/>
    <x v="110"/>
    <x v="1"/>
    <x v="1"/>
    <n v="24"/>
    <n v="35040"/>
    <n v="126144"/>
  </r>
  <r>
    <x v="0"/>
    <x v="1"/>
    <x v="1"/>
    <x v="5"/>
    <x v="9"/>
    <x v="42"/>
    <x v="1"/>
    <x v="1"/>
    <x v="110"/>
    <x v="1"/>
    <x v="2"/>
    <n v="24"/>
    <n v="35040"/>
    <n v="126144"/>
  </r>
  <r>
    <x v="0"/>
    <x v="1"/>
    <x v="1"/>
    <x v="5"/>
    <x v="9"/>
    <x v="42"/>
    <x v="4"/>
    <x v="4"/>
    <x v="11"/>
    <x v="0"/>
    <x v="0"/>
    <n v="62.694078985092297"/>
    <n v="91533.355318234695"/>
    <n v="329520.07914564502"/>
  </r>
  <r>
    <x v="0"/>
    <x v="1"/>
    <x v="1"/>
    <x v="5"/>
    <x v="9"/>
    <x v="42"/>
    <x v="4"/>
    <x v="4"/>
    <x v="11"/>
    <x v="0"/>
    <x v="1"/>
    <n v="62.694078985092297"/>
    <n v="91533.355318234695"/>
    <n v="329520.07914564502"/>
  </r>
  <r>
    <x v="0"/>
    <x v="1"/>
    <x v="1"/>
    <x v="5"/>
    <x v="9"/>
    <x v="42"/>
    <x v="4"/>
    <x v="4"/>
    <x v="11"/>
    <x v="0"/>
    <x v="2"/>
    <n v="62.694078985092297"/>
    <n v="91533.355318234695"/>
    <n v="329520.07914564502"/>
  </r>
  <r>
    <x v="0"/>
    <x v="1"/>
    <x v="1"/>
    <x v="5"/>
    <x v="9"/>
    <x v="42"/>
    <x v="4"/>
    <x v="4"/>
    <x v="11"/>
    <x v="1"/>
    <x v="0"/>
    <n v="77.360715535455697"/>
    <n v="112946.644681765"/>
    <n v="406607.92085435498"/>
  </r>
  <r>
    <x v="0"/>
    <x v="1"/>
    <x v="1"/>
    <x v="5"/>
    <x v="9"/>
    <x v="42"/>
    <x v="4"/>
    <x v="4"/>
    <x v="11"/>
    <x v="1"/>
    <x v="1"/>
    <n v="77.360715535455697"/>
    <n v="112946.644681765"/>
    <n v="406607.92085435498"/>
  </r>
  <r>
    <x v="0"/>
    <x v="1"/>
    <x v="1"/>
    <x v="5"/>
    <x v="9"/>
    <x v="42"/>
    <x v="4"/>
    <x v="4"/>
    <x v="11"/>
    <x v="1"/>
    <x v="2"/>
    <n v="77.360715535455697"/>
    <n v="112946.644681765"/>
    <n v="406607.92085435498"/>
  </r>
  <r>
    <x v="0"/>
    <x v="1"/>
    <x v="1"/>
    <x v="5"/>
    <x v="9"/>
    <x v="43"/>
    <x v="3"/>
    <x v="3"/>
    <x v="10"/>
    <x v="0"/>
    <x v="2"/>
    <n v="1.41841809901938"/>
    <n v="2070.8904245682902"/>
    <n v="7455.2055284458602"/>
  </r>
  <r>
    <x v="0"/>
    <x v="1"/>
    <x v="1"/>
    <x v="5"/>
    <x v="9"/>
    <x v="43"/>
    <x v="3"/>
    <x v="3"/>
    <x v="10"/>
    <x v="1"/>
    <x v="1"/>
    <n v="13.7193356119824"/>
    <n v="20030.2299934943"/>
    <n v="72108.827976579501"/>
  </r>
  <r>
    <x v="0"/>
    <x v="1"/>
    <x v="1"/>
    <x v="5"/>
    <x v="9"/>
    <x v="43"/>
    <x v="3"/>
    <x v="3"/>
    <x v="10"/>
    <x v="1"/>
    <x v="2"/>
    <n v="45.020061647949497"/>
    <n v="65729.290006006195"/>
    <n v="236625.44402162201"/>
  </r>
  <r>
    <x v="0"/>
    <x v="1"/>
    <x v="1"/>
    <x v="5"/>
    <x v="9"/>
    <x v="44"/>
    <x v="13"/>
    <x v="1"/>
    <x v="111"/>
    <x v="0"/>
    <x v="0"/>
    <n v="37"/>
    <n v="54020"/>
    <n v="194472"/>
  </r>
  <r>
    <x v="0"/>
    <x v="1"/>
    <x v="1"/>
    <x v="5"/>
    <x v="9"/>
    <x v="44"/>
    <x v="13"/>
    <x v="1"/>
    <x v="111"/>
    <x v="0"/>
    <x v="1"/>
    <n v="37"/>
    <n v="54020"/>
    <n v="194472"/>
  </r>
  <r>
    <x v="0"/>
    <x v="1"/>
    <x v="1"/>
    <x v="5"/>
    <x v="9"/>
    <x v="44"/>
    <x v="13"/>
    <x v="1"/>
    <x v="111"/>
    <x v="0"/>
    <x v="2"/>
    <n v="37"/>
    <n v="54020"/>
    <n v="194472"/>
  </r>
  <r>
    <x v="0"/>
    <x v="1"/>
    <x v="1"/>
    <x v="5"/>
    <x v="9"/>
    <x v="44"/>
    <x v="13"/>
    <x v="1"/>
    <x v="111"/>
    <x v="1"/>
    <x v="0"/>
    <n v="37"/>
    <n v="54020"/>
    <n v="194472"/>
  </r>
  <r>
    <x v="0"/>
    <x v="1"/>
    <x v="1"/>
    <x v="5"/>
    <x v="9"/>
    <x v="44"/>
    <x v="13"/>
    <x v="1"/>
    <x v="111"/>
    <x v="1"/>
    <x v="1"/>
    <n v="37"/>
    <n v="54020"/>
    <n v="194472"/>
  </r>
  <r>
    <x v="0"/>
    <x v="1"/>
    <x v="1"/>
    <x v="5"/>
    <x v="9"/>
    <x v="44"/>
    <x v="13"/>
    <x v="1"/>
    <x v="111"/>
    <x v="1"/>
    <x v="2"/>
    <n v="37"/>
    <n v="54020"/>
    <n v="194472"/>
  </r>
  <r>
    <x v="0"/>
    <x v="1"/>
    <x v="1"/>
    <x v="5"/>
    <x v="9"/>
    <x v="44"/>
    <x v="7"/>
    <x v="1"/>
    <x v="37"/>
    <x v="0"/>
    <x v="0"/>
    <n v="5.4"/>
    <n v="7884"/>
    <n v="28382.400000000001"/>
  </r>
  <r>
    <x v="0"/>
    <x v="1"/>
    <x v="1"/>
    <x v="5"/>
    <x v="9"/>
    <x v="44"/>
    <x v="7"/>
    <x v="1"/>
    <x v="37"/>
    <x v="0"/>
    <x v="1"/>
    <n v="5.4"/>
    <n v="7884"/>
    <n v="28382.400000000001"/>
  </r>
  <r>
    <x v="0"/>
    <x v="1"/>
    <x v="1"/>
    <x v="5"/>
    <x v="9"/>
    <x v="44"/>
    <x v="7"/>
    <x v="1"/>
    <x v="37"/>
    <x v="0"/>
    <x v="2"/>
    <n v="5.4"/>
    <n v="7884"/>
    <n v="28382.400000000001"/>
  </r>
  <r>
    <x v="0"/>
    <x v="1"/>
    <x v="1"/>
    <x v="5"/>
    <x v="9"/>
    <x v="44"/>
    <x v="7"/>
    <x v="1"/>
    <x v="37"/>
    <x v="1"/>
    <x v="0"/>
    <n v="5.4"/>
    <n v="7884"/>
    <n v="28382.400000000001"/>
  </r>
  <r>
    <x v="0"/>
    <x v="1"/>
    <x v="1"/>
    <x v="5"/>
    <x v="9"/>
    <x v="44"/>
    <x v="7"/>
    <x v="1"/>
    <x v="37"/>
    <x v="1"/>
    <x v="1"/>
    <n v="5.4"/>
    <n v="7884"/>
    <n v="28382.400000000001"/>
  </r>
  <r>
    <x v="0"/>
    <x v="1"/>
    <x v="1"/>
    <x v="5"/>
    <x v="9"/>
    <x v="44"/>
    <x v="7"/>
    <x v="1"/>
    <x v="37"/>
    <x v="1"/>
    <x v="2"/>
    <n v="5.4"/>
    <n v="7884"/>
    <n v="28382.400000000001"/>
  </r>
  <r>
    <x v="0"/>
    <x v="1"/>
    <x v="1"/>
    <x v="5"/>
    <x v="9"/>
    <x v="45"/>
    <x v="5"/>
    <x v="5"/>
    <x v="12"/>
    <x v="0"/>
    <x v="0"/>
    <n v="19.453213909378299"/>
    <n v="28401.692307692301"/>
    <n v="102246.092307692"/>
  </r>
  <r>
    <x v="0"/>
    <x v="1"/>
    <x v="1"/>
    <x v="5"/>
    <x v="9"/>
    <x v="45"/>
    <x v="5"/>
    <x v="5"/>
    <x v="12"/>
    <x v="0"/>
    <x v="1"/>
    <n v="33.348366701791399"/>
    <n v="48688.615384615397"/>
    <n v="175279.01538461499"/>
  </r>
  <r>
    <x v="0"/>
    <x v="1"/>
    <x v="1"/>
    <x v="5"/>
    <x v="9"/>
    <x v="45"/>
    <x v="5"/>
    <x v="5"/>
    <x v="12"/>
    <x v="0"/>
    <x v="2"/>
    <n v="53.496338250790302"/>
    <n v="78104.653846153902"/>
    <n v="281176.75384615402"/>
  </r>
  <r>
    <x v="0"/>
    <x v="1"/>
    <x v="1"/>
    <x v="5"/>
    <x v="9"/>
    <x v="45"/>
    <x v="5"/>
    <x v="5"/>
    <x v="12"/>
    <x v="1"/>
    <x v="0"/>
    <n v="47.243519494204399"/>
    <n v="68975.538461538497"/>
    <n v="248311.938461538"/>
  </r>
  <r>
    <x v="0"/>
    <x v="1"/>
    <x v="1"/>
    <x v="5"/>
    <x v="9"/>
    <x v="45"/>
    <x v="5"/>
    <x v="5"/>
    <x v="12"/>
    <x v="1"/>
    <x v="1"/>
    <n v="115.79293993677599"/>
    <n v="169057.69230769199"/>
    <n v="608607.69230769202"/>
  </r>
  <r>
    <x v="0"/>
    <x v="1"/>
    <x v="1"/>
    <x v="5"/>
    <x v="9"/>
    <x v="45"/>
    <x v="5"/>
    <x v="5"/>
    <x v="12"/>
    <x v="1"/>
    <x v="2"/>
    <n v="43.769731296101199"/>
    <n v="63903.807692307702"/>
    <n v="230053.707692308"/>
  </r>
  <r>
    <x v="0"/>
    <x v="1"/>
    <x v="1"/>
    <x v="5"/>
    <x v="9"/>
    <x v="46"/>
    <x v="1"/>
    <x v="1"/>
    <x v="112"/>
    <x v="0"/>
    <x v="0"/>
    <n v="92"/>
    <n v="134320"/>
    <n v="483552"/>
  </r>
  <r>
    <x v="0"/>
    <x v="1"/>
    <x v="1"/>
    <x v="5"/>
    <x v="9"/>
    <x v="46"/>
    <x v="1"/>
    <x v="1"/>
    <x v="112"/>
    <x v="0"/>
    <x v="1"/>
    <n v="92"/>
    <n v="134320"/>
    <n v="483552"/>
  </r>
  <r>
    <x v="0"/>
    <x v="1"/>
    <x v="1"/>
    <x v="5"/>
    <x v="9"/>
    <x v="46"/>
    <x v="1"/>
    <x v="1"/>
    <x v="112"/>
    <x v="0"/>
    <x v="2"/>
    <n v="92"/>
    <n v="134320"/>
    <n v="483552"/>
  </r>
  <r>
    <x v="0"/>
    <x v="1"/>
    <x v="1"/>
    <x v="5"/>
    <x v="9"/>
    <x v="46"/>
    <x v="1"/>
    <x v="1"/>
    <x v="112"/>
    <x v="1"/>
    <x v="0"/>
    <n v="92"/>
    <n v="134320"/>
    <n v="483552"/>
  </r>
  <r>
    <x v="0"/>
    <x v="1"/>
    <x v="1"/>
    <x v="5"/>
    <x v="9"/>
    <x v="46"/>
    <x v="1"/>
    <x v="1"/>
    <x v="112"/>
    <x v="1"/>
    <x v="1"/>
    <n v="92"/>
    <n v="134320"/>
    <n v="483552"/>
  </r>
  <r>
    <x v="0"/>
    <x v="1"/>
    <x v="1"/>
    <x v="5"/>
    <x v="9"/>
    <x v="46"/>
    <x v="1"/>
    <x v="1"/>
    <x v="112"/>
    <x v="1"/>
    <x v="2"/>
    <n v="92"/>
    <n v="134320"/>
    <n v="483552"/>
  </r>
  <r>
    <x v="0"/>
    <x v="1"/>
    <x v="1"/>
    <x v="5"/>
    <x v="9"/>
    <x v="46"/>
    <x v="4"/>
    <x v="9"/>
    <x v="113"/>
    <x v="0"/>
    <x v="1"/>
    <n v="117"/>
    <n v="170820"/>
    <n v="614952"/>
  </r>
  <r>
    <x v="0"/>
    <x v="1"/>
    <x v="1"/>
    <x v="6"/>
    <x v="10"/>
    <x v="47"/>
    <x v="2"/>
    <x v="10"/>
    <x v="166"/>
    <x v="1"/>
    <x v="0"/>
    <n v="1636.5275329957401"/>
    <n v="2389330.19817378"/>
    <n v="8601588.7134256195"/>
  </r>
  <r>
    <x v="0"/>
    <x v="1"/>
    <x v="1"/>
    <x v="6"/>
    <x v="10"/>
    <x v="47"/>
    <x v="2"/>
    <x v="10"/>
    <x v="166"/>
    <x v="1"/>
    <x v="1"/>
    <n v="1636.5275329957401"/>
    <n v="2389330.19817378"/>
    <n v="8601588.7134256195"/>
  </r>
  <r>
    <x v="0"/>
    <x v="1"/>
    <x v="1"/>
    <x v="6"/>
    <x v="10"/>
    <x v="47"/>
    <x v="2"/>
    <x v="10"/>
    <x v="166"/>
    <x v="1"/>
    <x v="2"/>
    <n v="1636.5275329957401"/>
    <n v="2389330.19817378"/>
    <n v="8601588.7134256195"/>
  </r>
  <r>
    <x v="0"/>
    <x v="1"/>
    <x v="1"/>
    <x v="6"/>
    <x v="10"/>
    <x v="47"/>
    <x v="2"/>
    <x v="8"/>
    <x v="82"/>
    <x v="0"/>
    <x v="1"/>
    <n v="1811.82306580966"/>
    <n v="2645261.67608211"/>
    <n v="9522942.0338955894"/>
  </r>
  <r>
    <x v="0"/>
    <x v="1"/>
    <x v="1"/>
    <x v="6"/>
    <x v="10"/>
    <x v="47"/>
    <x v="2"/>
    <x v="8"/>
    <x v="82"/>
    <x v="0"/>
    <x v="2"/>
    <n v="1969.3728976192001"/>
    <n v="2875284.4305240298"/>
    <n v="10351023.949886501"/>
  </r>
  <r>
    <x v="0"/>
    <x v="1"/>
    <x v="1"/>
    <x v="6"/>
    <x v="10"/>
    <x v="47"/>
    <x v="2"/>
    <x v="8"/>
    <x v="82"/>
    <x v="1"/>
    <x v="1"/>
    <n v="1011.17710512036"/>
    <n v="1476318.5734757299"/>
    <n v="5314746.8645126401"/>
  </r>
  <r>
    <x v="0"/>
    <x v="1"/>
    <x v="1"/>
    <x v="6"/>
    <x v="10"/>
    <x v="47"/>
    <x v="16"/>
    <x v="10"/>
    <x v="167"/>
    <x v="0"/>
    <x v="0"/>
    <n v="962.27818940149598"/>
    <n v="1404926.15652618"/>
    <n v="5057734.1634942601"/>
  </r>
  <r>
    <x v="0"/>
    <x v="1"/>
    <x v="1"/>
    <x v="6"/>
    <x v="10"/>
    <x v="47"/>
    <x v="16"/>
    <x v="10"/>
    <x v="167"/>
    <x v="0"/>
    <x v="1"/>
    <n v="962.27818940149598"/>
    <n v="1404926.15652618"/>
    <n v="5057734.1634942601"/>
  </r>
  <r>
    <x v="0"/>
    <x v="1"/>
    <x v="1"/>
    <x v="6"/>
    <x v="10"/>
    <x v="47"/>
    <x v="16"/>
    <x v="10"/>
    <x v="167"/>
    <x v="0"/>
    <x v="2"/>
    <n v="962.27818940149598"/>
    <n v="1404926.15652618"/>
    <n v="5057734.1634942601"/>
  </r>
  <r>
    <x v="0"/>
    <x v="1"/>
    <x v="1"/>
    <x v="6"/>
    <x v="10"/>
    <x v="47"/>
    <x v="1"/>
    <x v="6"/>
    <x v="114"/>
    <x v="0"/>
    <x v="0"/>
    <n v="273.60000000000002"/>
    <n v="399456"/>
    <n v="1438041.6"/>
  </r>
  <r>
    <x v="0"/>
    <x v="1"/>
    <x v="1"/>
    <x v="6"/>
    <x v="10"/>
    <x v="47"/>
    <x v="1"/>
    <x v="6"/>
    <x v="114"/>
    <x v="0"/>
    <x v="1"/>
    <n v="273.60000000000002"/>
    <n v="399456"/>
    <n v="1438041.6"/>
  </r>
  <r>
    <x v="0"/>
    <x v="1"/>
    <x v="1"/>
    <x v="6"/>
    <x v="10"/>
    <x v="47"/>
    <x v="1"/>
    <x v="6"/>
    <x v="114"/>
    <x v="0"/>
    <x v="2"/>
    <n v="273.60000000000002"/>
    <n v="399456"/>
    <n v="1438041.6"/>
  </r>
  <r>
    <x v="0"/>
    <x v="1"/>
    <x v="1"/>
    <x v="6"/>
    <x v="10"/>
    <x v="47"/>
    <x v="1"/>
    <x v="6"/>
    <x v="114"/>
    <x v="1"/>
    <x v="0"/>
    <n v="273.60000000000002"/>
    <n v="399456"/>
    <n v="1438041.6"/>
  </r>
  <r>
    <x v="0"/>
    <x v="1"/>
    <x v="1"/>
    <x v="6"/>
    <x v="10"/>
    <x v="47"/>
    <x v="1"/>
    <x v="6"/>
    <x v="114"/>
    <x v="1"/>
    <x v="1"/>
    <n v="273.60000000000002"/>
    <n v="399456"/>
    <n v="1438041.6"/>
  </r>
  <r>
    <x v="0"/>
    <x v="1"/>
    <x v="1"/>
    <x v="6"/>
    <x v="10"/>
    <x v="47"/>
    <x v="1"/>
    <x v="6"/>
    <x v="114"/>
    <x v="1"/>
    <x v="2"/>
    <n v="273.60000000000002"/>
    <n v="399456"/>
    <n v="1438041.6"/>
  </r>
  <r>
    <x v="0"/>
    <x v="1"/>
    <x v="1"/>
    <x v="6"/>
    <x v="10"/>
    <x v="47"/>
    <x v="10"/>
    <x v="6"/>
    <x v="69"/>
    <x v="0"/>
    <x v="0"/>
    <n v="497.17848608977602"/>
    <n v="725880.58969107398"/>
    <n v="2613170.1228878601"/>
  </r>
  <r>
    <x v="0"/>
    <x v="1"/>
    <x v="1"/>
    <x v="6"/>
    <x v="10"/>
    <x v="47"/>
    <x v="10"/>
    <x v="6"/>
    <x v="69"/>
    <x v="0"/>
    <x v="1"/>
    <n v="497.17848608977602"/>
    <n v="725880.58969107398"/>
    <n v="2613170.1228878601"/>
  </r>
  <r>
    <x v="0"/>
    <x v="1"/>
    <x v="1"/>
    <x v="6"/>
    <x v="10"/>
    <x v="47"/>
    <x v="10"/>
    <x v="6"/>
    <x v="69"/>
    <x v="0"/>
    <x v="2"/>
    <n v="497.17848608977602"/>
    <n v="725880.58969107398"/>
    <n v="2613170.1228878601"/>
  </r>
  <r>
    <x v="0"/>
    <x v="1"/>
    <x v="1"/>
    <x v="6"/>
    <x v="10"/>
    <x v="47"/>
    <x v="10"/>
    <x v="6"/>
    <x v="69"/>
    <x v="1"/>
    <x v="0"/>
    <n v="185.411866359447"/>
    <n v="270701.32488479197"/>
    <n v="974524.76958525297"/>
  </r>
  <r>
    <x v="0"/>
    <x v="1"/>
    <x v="1"/>
    <x v="6"/>
    <x v="10"/>
    <x v="47"/>
    <x v="10"/>
    <x v="6"/>
    <x v="69"/>
    <x v="1"/>
    <x v="1"/>
    <n v="185.411866359447"/>
    <n v="270701.32488479197"/>
    <n v="974524.76958525297"/>
  </r>
  <r>
    <x v="0"/>
    <x v="1"/>
    <x v="1"/>
    <x v="6"/>
    <x v="10"/>
    <x v="47"/>
    <x v="10"/>
    <x v="6"/>
    <x v="69"/>
    <x v="1"/>
    <x v="2"/>
    <n v="185.411866359447"/>
    <n v="270701.32488479197"/>
    <n v="974524.76958525297"/>
  </r>
  <r>
    <x v="0"/>
    <x v="1"/>
    <x v="1"/>
    <x v="6"/>
    <x v="10"/>
    <x v="47"/>
    <x v="3"/>
    <x v="3"/>
    <x v="10"/>
    <x v="0"/>
    <x v="2"/>
    <n v="12.673671339978201"/>
    <n v="18503.560156368101"/>
    <n v="66612.816562925203"/>
  </r>
  <r>
    <x v="0"/>
    <x v="1"/>
    <x v="1"/>
    <x v="6"/>
    <x v="10"/>
    <x v="47"/>
    <x v="3"/>
    <x v="3"/>
    <x v="10"/>
    <x v="1"/>
    <x v="1"/>
    <n v="122.583285329855"/>
    <n v="178971.596581588"/>
    <n v="644297.74769371795"/>
  </r>
  <r>
    <x v="0"/>
    <x v="1"/>
    <x v="1"/>
    <x v="6"/>
    <x v="10"/>
    <x v="47"/>
    <x v="3"/>
    <x v="3"/>
    <x v="10"/>
    <x v="1"/>
    <x v="2"/>
    <n v="402.257603330167"/>
    <n v="587296.10086204403"/>
    <n v="2114265.96310336"/>
  </r>
  <r>
    <x v="0"/>
    <x v="1"/>
    <x v="1"/>
    <x v="6"/>
    <x v="10"/>
    <x v="47"/>
    <x v="3"/>
    <x v="3"/>
    <x v="32"/>
    <x v="0"/>
    <x v="2"/>
    <n v="68.294979328762196"/>
    <n v="99710.669819992807"/>
    <n v="358958.41135197401"/>
  </r>
  <r>
    <x v="0"/>
    <x v="1"/>
    <x v="1"/>
    <x v="6"/>
    <x v="10"/>
    <x v="47"/>
    <x v="3"/>
    <x v="3"/>
    <x v="32"/>
    <x v="1"/>
    <x v="1"/>
    <n v="660.56809531156898"/>
    <n v="964429.41915489105"/>
    <n v="3471945.9089576099"/>
  </r>
  <r>
    <x v="0"/>
    <x v="1"/>
    <x v="1"/>
    <x v="6"/>
    <x v="10"/>
    <x v="47"/>
    <x v="3"/>
    <x v="3"/>
    <x v="32"/>
    <x v="1"/>
    <x v="2"/>
    <n v="2167.6571821467601"/>
    <n v="3164779.4859342598"/>
    <n v="11393206.1493633"/>
  </r>
  <r>
    <x v="0"/>
    <x v="1"/>
    <x v="1"/>
    <x v="6"/>
    <x v="10"/>
    <x v="47"/>
    <x v="4"/>
    <x v="4"/>
    <x v="11"/>
    <x v="0"/>
    <x v="0"/>
    <n v="16.311252944086998"/>
    <n v="23814.429298366998"/>
    <n v="85731.945474121196"/>
  </r>
  <r>
    <x v="0"/>
    <x v="1"/>
    <x v="1"/>
    <x v="6"/>
    <x v="10"/>
    <x v="47"/>
    <x v="4"/>
    <x v="4"/>
    <x v="11"/>
    <x v="0"/>
    <x v="1"/>
    <n v="16.311252944086998"/>
    <n v="23814.429298366998"/>
    <n v="85731.945474121196"/>
  </r>
  <r>
    <x v="0"/>
    <x v="1"/>
    <x v="1"/>
    <x v="6"/>
    <x v="10"/>
    <x v="47"/>
    <x v="4"/>
    <x v="4"/>
    <x v="11"/>
    <x v="0"/>
    <x v="2"/>
    <n v="16.311252944086998"/>
    <n v="23814.429298366998"/>
    <n v="85731.945474121196"/>
  </r>
  <r>
    <x v="0"/>
    <x v="1"/>
    <x v="1"/>
    <x v="6"/>
    <x v="10"/>
    <x v="47"/>
    <x v="4"/>
    <x v="4"/>
    <x v="11"/>
    <x v="1"/>
    <x v="0"/>
    <n v="20.1271032202966"/>
    <n v="29385.570701633002"/>
    <n v="105788.05452587899"/>
  </r>
  <r>
    <x v="0"/>
    <x v="1"/>
    <x v="1"/>
    <x v="6"/>
    <x v="10"/>
    <x v="47"/>
    <x v="4"/>
    <x v="4"/>
    <x v="11"/>
    <x v="1"/>
    <x v="1"/>
    <n v="20.1271032202966"/>
    <n v="29385.570701633002"/>
    <n v="105788.05452587899"/>
  </r>
  <r>
    <x v="0"/>
    <x v="1"/>
    <x v="1"/>
    <x v="6"/>
    <x v="10"/>
    <x v="47"/>
    <x v="4"/>
    <x v="4"/>
    <x v="11"/>
    <x v="1"/>
    <x v="2"/>
    <n v="20.1271032202966"/>
    <n v="29385.570701633002"/>
    <n v="105788.05452587899"/>
  </r>
  <r>
    <x v="0"/>
    <x v="1"/>
    <x v="1"/>
    <x v="6"/>
    <x v="10"/>
    <x v="47"/>
    <x v="5"/>
    <x v="5"/>
    <x v="14"/>
    <x v="0"/>
    <x v="0"/>
    <n v="435.982438126933"/>
    <n v="636534.35966532305"/>
    <n v="2291523.6947951601"/>
  </r>
  <r>
    <x v="0"/>
    <x v="1"/>
    <x v="1"/>
    <x v="6"/>
    <x v="10"/>
    <x v="47"/>
    <x v="5"/>
    <x v="5"/>
    <x v="14"/>
    <x v="0"/>
    <x v="1"/>
    <n v="250.142621780513"/>
    <n v="365208.227799549"/>
    <n v="1314749.62007838"/>
  </r>
  <r>
    <x v="0"/>
    <x v="1"/>
    <x v="1"/>
    <x v="6"/>
    <x v="10"/>
    <x v="47"/>
    <x v="5"/>
    <x v="5"/>
    <x v="14"/>
    <x v="0"/>
    <x v="2"/>
    <n v="173.77685443433501"/>
    <n v="253714.20747412901"/>
    <n v="913371.14690686297"/>
  </r>
  <r>
    <x v="0"/>
    <x v="1"/>
    <x v="1"/>
    <x v="6"/>
    <x v="10"/>
    <x v="47"/>
    <x v="5"/>
    <x v="5"/>
    <x v="14"/>
    <x v="1"/>
    <x v="0"/>
    <n v="135.15626270949801"/>
    <n v="197328.14355586699"/>
    <n v="710381.31680112297"/>
  </r>
  <r>
    <x v="0"/>
    <x v="1"/>
    <x v="1"/>
    <x v="6"/>
    <x v="10"/>
    <x v="47"/>
    <x v="5"/>
    <x v="5"/>
    <x v="14"/>
    <x v="1"/>
    <x v="1"/>
    <n v="259.89286990012801"/>
    <n v="379443.59005418699"/>
    <n v="1365996.9241950701"/>
  </r>
  <r>
    <x v="0"/>
    <x v="1"/>
    <x v="1"/>
    <x v="6"/>
    <x v="10"/>
    <x v="47"/>
    <x v="5"/>
    <x v="5"/>
    <x v="14"/>
    <x v="1"/>
    <x v="2"/>
    <n v="304.68922702119499"/>
    <n v="444846.271450945"/>
    <n v="1601446.5772233999"/>
  </r>
  <r>
    <x v="0"/>
    <x v="1"/>
    <x v="1"/>
    <x v="6"/>
    <x v="10"/>
    <x v="47"/>
    <x v="5"/>
    <x v="5"/>
    <x v="12"/>
    <x v="0"/>
    <x v="0"/>
    <n v="1269.34202174854"/>
    <n v="1853239.35175288"/>
    <n v="6671661.6663103504"/>
  </r>
  <r>
    <x v="0"/>
    <x v="1"/>
    <x v="1"/>
    <x v="6"/>
    <x v="10"/>
    <x v="47"/>
    <x v="5"/>
    <x v="5"/>
    <x v="12"/>
    <x v="0"/>
    <x v="1"/>
    <n v="728.27828253924997"/>
    <n v="1063286.2925073099"/>
    <n v="3827830.6530263"/>
  </r>
  <r>
    <x v="0"/>
    <x v="1"/>
    <x v="1"/>
    <x v="6"/>
    <x v="10"/>
    <x v="47"/>
    <x v="5"/>
    <x v="5"/>
    <x v="12"/>
    <x v="0"/>
    <x v="2"/>
    <n v="505.94300240267899"/>
    <n v="738676.78350791195"/>
    <n v="2659236.4206284801"/>
  </r>
  <r>
    <x v="0"/>
    <x v="1"/>
    <x v="1"/>
    <x v="6"/>
    <x v="10"/>
    <x v="47"/>
    <x v="5"/>
    <x v="5"/>
    <x v="12"/>
    <x v="1"/>
    <x v="0"/>
    <n v="393.50099627110097"/>
    <n v="574511.45455580798"/>
    <n v="2068241.23640091"/>
  </r>
  <r>
    <x v="0"/>
    <x v="1"/>
    <x v="1"/>
    <x v="6"/>
    <x v="10"/>
    <x v="47"/>
    <x v="5"/>
    <x v="5"/>
    <x v="12"/>
    <x v="1"/>
    <x v="1"/>
    <n v="756.66566372339605"/>
    <n v="1104731.8690361599"/>
    <n v="3977034.7285301699"/>
  </r>
  <r>
    <x v="0"/>
    <x v="1"/>
    <x v="1"/>
    <x v="6"/>
    <x v="10"/>
    <x v="47"/>
    <x v="5"/>
    <x v="5"/>
    <x v="12"/>
    <x v="1"/>
    <x v="2"/>
    <n v="887.088115506809"/>
    <n v="1295148.64863994"/>
    <n v="4662535.1351037901"/>
  </r>
  <r>
    <x v="0"/>
    <x v="1"/>
    <x v="1"/>
    <x v="6"/>
    <x v="10"/>
    <x v="47"/>
    <x v="5"/>
    <x v="5"/>
    <x v="13"/>
    <x v="0"/>
    <x v="0"/>
    <n v="3826.03091661796"/>
    <n v="5586005.1382622197"/>
    <n v="20109618.497744001"/>
  </r>
  <r>
    <x v="0"/>
    <x v="1"/>
    <x v="1"/>
    <x v="6"/>
    <x v="10"/>
    <x v="47"/>
    <x v="5"/>
    <x v="5"/>
    <x v="13"/>
    <x v="0"/>
    <x v="1"/>
    <n v="2195.1650360225599"/>
    <n v="3204940.9525929401"/>
    <n v="11537787.4293346"/>
  </r>
  <r>
    <x v="0"/>
    <x v="1"/>
    <x v="1"/>
    <x v="6"/>
    <x v="10"/>
    <x v="47"/>
    <x v="5"/>
    <x v="5"/>
    <x v="13"/>
    <x v="0"/>
    <x v="2"/>
    <n v="1525.00550369602"/>
    <n v="2226508.0353961899"/>
    <n v="8015428.9274262805"/>
  </r>
  <r>
    <x v="0"/>
    <x v="1"/>
    <x v="1"/>
    <x v="6"/>
    <x v="10"/>
    <x v="47"/>
    <x v="5"/>
    <x v="5"/>
    <x v="13"/>
    <x v="1"/>
    <x v="0"/>
    <n v="1186.0845632285"/>
    <n v="1731683.4623136099"/>
    <n v="6234060.4643289801"/>
  </r>
  <r>
    <x v="0"/>
    <x v="1"/>
    <x v="1"/>
    <x v="6"/>
    <x v="10"/>
    <x v="47"/>
    <x v="5"/>
    <x v="5"/>
    <x v="13"/>
    <x v="1"/>
    <x v="1"/>
    <n v="2280.72983746414"/>
    <n v="3329865.5626976402"/>
    <n v="11987516.025711499"/>
  </r>
  <r>
    <x v="0"/>
    <x v="1"/>
    <x v="1"/>
    <x v="6"/>
    <x v="10"/>
    <x v="47"/>
    <x v="5"/>
    <x v="5"/>
    <x v="13"/>
    <x v="1"/>
    <x v="2"/>
    <n v="2673.8471566694602"/>
    <n v="3903816.8487374098"/>
    <n v="14053740.655454701"/>
  </r>
  <r>
    <x v="0"/>
    <x v="1"/>
    <x v="1"/>
    <x v="6"/>
    <x v="10"/>
    <x v="47"/>
    <x v="5"/>
    <x v="5"/>
    <x v="180"/>
    <x v="0"/>
    <x v="0"/>
    <n v="108.850497438861"/>
    <n v="158921.72626073699"/>
    <n v="572118.21453865198"/>
  </r>
  <r>
    <x v="0"/>
    <x v="1"/>
    <x v="1"/>
    <x v="6"/>
    <x v="10"/>
    <x v="47"/>
    <x v="5"/>
    <x v="5"/>
    <x v="180"/>
    <x v="0"/>
    <x v="1"/>
    <n v="62.452398148070202"/>
    <n v="91180.501296182498"/>
    <n v="328249.804666257"/>
  </r>
  <r>
    <x v="0"/>
    <x v="1"/>
    <x v="1"/>
    <x v="6"/>
    <x v="10"/>
    <x v="47"/>
    <x v="5"/>
    <x v="5"/>
    <x v="180"/>
    <x v="0"/>
    <x v="2"/>
    <n v="43.386373840660603"/>
    <n v="63344.105807364504"/>
    <n v="228038.78090651199"/>
  </r>
  <r>
    <x v="0"/>
    <x v="1"/>
    <x v="1"/>
    <x v="6"/>
    <x v="10"/>
    <x v="47"/>
    <x v="5"/>
    <x v="5"/>
    <x v="180"/>
    <x v="1"/>
    <x v="0"/>
    <n v="33.744080360463897"/>
    <n v="49266.357326277299"/>
    <n v="177358.88637459799"/>
  </r>
  <r>
    <x v="0"/>
    <x v="1"/>
    <x v="1"/>
    <x v="6"/>
    <x v="10"/>
    <x v="47"/>
    <x v="5"/>
    <x v="5"/>
    <x v="180"/>
    <x v="1"/>
    <x v="1"/>
    <n v="64.886714912140107"/>
    <n v="94734.603771724505"/>
    <n v="341044.57357820799"/>
  </r>
  <r>
    <x v="0"/>
    <x v="1"/>
    <x v="1"/>
    <x v="6"/>
    <x v="10"/>
    <x v="47"/>
    <x v="5"/>
    <x v="5"/>
    <x v="180"/>
    <x v="1"/>
    <x v="2"/>
    <n v="76.070894203915401"/>
    <n v="111063.505537716"/>
    <n v="399828.61993577902"/>
  </r>
  <r>
    <x v="0"/>
    <x v="1"/>
    <x v="1"/>
    <x v="6"/>
    <x v="10"/>
    <x v="47"/>
    <x v="14"/>
    <x v="6"/>
    <x v="115"/>
    <x v="0"/>
    <x v="0"/>
    <n v="160"/>
    <n v="233600"/>
    <n v="840960"/>
  </r>
  <r>
    <x v="0"/>
    <x v="1"/>
    <x v="1"/>
    <x v="6"/>
    <x v="10"/>
    <x v="47"/>
    <x v="14"/>
    <x v="6"/>
    <x v="115"/>
    <x v="0"/>
    <x v="1"/>
    <n v="160"/>
    <n v="233600"/>
    <n v="840960"/>
  </r>
  <r>
    <x v="0"/>
    <x v="1"/>
    <x v="1"/>
    <x v="6"/>
    <x v="10"/>
    <x v="47"/>
    <x v="14"/>
    <x v="6"/>
    <x v="115"/>
    <x v="0"/>
    <x v="2"/>
    <n v="160"/>
    <n v="233600"/>
    <n v="840960"/>
  </r>
  <r>
    <x v="0"/>
    <x v="1"/>
    <x v="1"/>
    <x v="7"/>
    <x v="11"/>
    <x v="48"/>
    <x v="2"/>
    <x v="8"/>
    <x v="187"/>
    <x v="0"/>
    <x v="1"/>
    <n v="133.652382759429"/>
    <n v="195132.478828766"/>
    <n v="702476.923783559"/>
  </r>
  <r>
    <x v="0"/>
    <x v="1"/>
    <x v="1"/>
    <x v="7"/>
    <x v="11"/>
    <x v="48"/>
    <x v="2"/>
    <x v="8"/>
    <x v="187"/>
    <x v="0"/>
    <x v="2"/>
    <n v="145.274329086336"/>
    <n v="212100.52046604999"/>
    <n v="763561.87367778202"/>
  </r>
  <r>
    <x v="0"/>
    <x v="1"/>
    <x v="1"/>
    <x v="7"/>
    <x v="11"/>
    <x v="48"/>
    <x v="2"/>
    <x v="8"/>
    <x v="187"/>
    <x v="1"/>
    <x v="1"/>
    <n v="145.274329086336"/>
    <n v="212100.52046604999"/>
    <n v="763561.87367778202"/>
  </r>
  <r>
    <x v="0"/>
    <x v="1"/>
    <x v="1"/>
    <x v="7"/>
    <x v="11"/>
    <x v="48"/>
    <x v="2"/>
    <x v="8"/>
    <x v="187"/>
    <x v="1"/>
    <x v="2"/>
    <n v="133.652382759429"/>
    <n v="195132.478828766"/>
    <n v="702476.923783559"/>
  </r>
  <r>
    <x v="0"/>
    <x v="1"/>
    <x v="1"/>
    <x v="7"/>
    <x v="11"/>
    <x v="48"/>
    <x v="4"/>
    <x v="7"/>
    <x v="71"/>
    <x v="0"/>
    <x v="1"/>
    <n v="160"/>
    <n v="233600"/>
    <n v="840960"/>
  </r>
  <r>
    <x v="0"/>
    <x v="1"/>
    <x v="1"/>
    <x v="7"/>
    <x v="11"/>
    <x v="48"/>
    <x v="4"/>
    <x v="7"/>
    <x v="71"/>
    <x v="0"/>
    <x v="2"/>
    <n v="160"/>
    <n v="233600"/>
    <n v="840960"/>
  </r>
  <r>
    <x v="0"/>
    <x v="1"/>
    <x v="1"/>
    <x v="7"/>
    <x v="11"/>
    <x v="48"/>
    <x v="4"/>
    <x v="7"/>
    <x v="71"/>
    <x v="1"/>
    <x v="0"/>
    <n v="160"/>
    <n v="233600"/>
    <n v="840960"/>
  </r>
  <r>
    <x v="0"/>
    <x v="1"/>
    <x v="1"/>
    <x v="7"/>
    <x v="11"/>
    <x v="48"/>
    <x v="4"/>
    <x v="7"/>
    <x v="71"/>
    <x v="1"/>
    <x v="1"/>
    <n v="160"/>
    <n v="233600"/>
    <n v="840960"/>
  </r>
  <r>
    <x v="0"/>
    <x v="1"/>
    <x v="1"/>
    <x v="7"/>
    <x v="11"/>
    <x v="48"/>
    <x v="4"/>
    <x v="7"/>
    <x v="71"/>
    <x v="1"/>
    <x v="2"/>
    <n v="160"/>
    <n v="233600"/>
    <n v="840960"/>
  </r>
  <r>
    <x v="0"/>
    <x v="1"/>
    <x v="1"/>
    <x v="7"/>
    <x v="11"/>
    <x v="48"/>
    <x v="4"/>
    <x v="7"/>
    <x v="72"/>
    <x v="0"/>
    <x v="1"/>
    <n v="160"/>
    <n v="233600"/>
    <n v="840960"/>
  </r>
  <r>
    <x v="0"/>
    <x v="1"/>
    <x v="1"/>
    <x v="7"/>
    <x v="11"/>
    <x v="48"/>
    <x v="4"/>
    <x v="7"/>
    <x v="72"/>
    <x v="0"/>
    <x v="2"/>
    <n v="160"/>
    <n v="233600"/>
    <n v="840960"/>
  </r>
  <r>
    <x v="0"/>
    <x v="1"/>
    <x v="1"/>
    <x v="7"/>
    <x v="11"/>
    <x v="48"/>
    <x v="4"/>
    <x v="7"/>
    <x v="72"/>
    <x v="1"/>
    <x v="0"/>
    <n v="160"/>
    <n v="233600"/>
    <n v="840960"/>
  </r>
  <r>
    <x v="0"/>
    <x v="1"/>
    <x v="1"/>
    <x v="7"/>
    <x v="11"/>
    <x v="48"/>
    <x v="4"/>
    <x v="7"/>
    <x v="72"/>
    <x v="1"/>
    <x v="1"/>
    <n v="160"/>
    <n v="233600"/>
    <n v="840960"/>
  </r>
  <r>
    <x v="0"/>
    <x v="1"/>
    <x v="1"/>
    <x v="7"/>
    <x v="11"/>
    <x v="48"/>
    <x v="4"/>
    <x v="7"/>
    <x v="72"/>
    <x v="1"/>
    <x v="2"/>
    <n v="160"/>
    <n v="233600"/>
    <n v="840960"/>
  </r>
  <r>
    <x v="0"/>
    <x v="1"/>
    <x v="1"/>
    <x v="7"/>
    <x v="11"/>
    <x v="48"/>
    <x v="4"/>
    <x v="7"/>
    <x v="73"/>
    <x v="0"/>
    <x v="1"/>
    <n v="160"/>
    <n v="233600"/>
    <n v="840960"/>
  </r>
  <r>
    <x v="0"/>
    <x v="1"/>
    <x v="1"/>
    <x v="7"/>
    <x v="11"/>
    <x v="48"/>
    <x v="4"/>
    <x v="7"/>
    <x v="73"/>
    <x v="0"/>
    <x v="2"/>
    <n v="160"/>
    <n v="233600"/>
    <n v="840960"/>
  </r>
  <r>
    <x v="0"/>
    <x v="1"/>
    <x v="1"/>
    <x v="7"/>
    <x v="11"/>
    <x v="48"/>
    <x v="4"/>
    <x v="7"/>
    <x v="73"/>
    <x v="1"/>
    <x v="0"/>
    <n v="2.7544003454262902"/>
    <n v="4021.42450432238"/>
    <n v="14477.1282155606"/>
  </r>
  <r>
    <x v="0"/>
    <x v="1"/>
    <x v="1"/>
    <x v="7"/>
    <x v="11"/>
    <x v="48"/>
    <x v="4"/>
    <x v="7"/>
    <x v="73"/>
    <x v="1"/>
    <x v="1"/>
    <n v="160"/>
    <n v="233600"/>
    <n v="840960"/>
  </r>
  <r>
    <x v="0"/>
    <x v="1"/>
    <x v="1"/>
    <x v="7"/>
    <x v="11"/>
    <x v="48"/>
    <x v="4"/>
    <x v="7"/>
    <x v="73"/>
    <x v="1"/>
    <x v="2"/>
    <n v="160"/>
    <n v="233600"/>
    <n v="840960"/>
  </r>
  <r>
    <x v="0"/>
    <x v="1"/>
    <x v="1"/>
    <x v="7"/>
    <x v="11"/>
    <x v="48"/>
    <x v="4"/>
    <x v="7"/>
    <x v="74"/>
    <x v="0"/>
    <x v="1"/>
    <n v="160"/>
    <n v="233600"/>
    <n v="840960"/>
  </r>
  <r>
    <x v="0"/>
    <x v="1"/>
    <x v="1"/>
    <x v="7"/>
    <x v="11"/>
    <x v="48"/>
    <x v="4"/>
    <x v="7"/>
    <x v="74"/>
    <x v="0"/>
    <x v="2"/>
    <n v="160"/>
    <n v="233600"/>
    <n v="840960"/>
  </r>
  <r>
    <x v="0"/>
    <x v="1"/>
    <x v="1"/>
    <x v="7"/>
    <x v="11"/>
    <x v="48"/>
    <x v="4"/>
    <x v="7"/>
    <x v="74"/>
    <x v="1"/>
    <x v="1"/>
    <n v="160"/>
    <n v="233600"/>
    <n v="840960"/>
  </r>
  <r>
    <x v="0"/>
    <x v="1"/>
    <x v="1"/>
    <x v="7"/>
    <x v="11"/>
    <x v="48"/>
    <x v="4"/>
    <x v="7"/>
    <x v="74"/>
    <x v="1"/>
    <x v="2"/>
    <n v="42.261884578144901"/>
    <n v="61702.351484091501"/>
    <n v="222128.465342729"/>
  </r>
  <r>
    <x v="0"/>
    <x v="1"/>
    <x v="1"/>
    <x v="7"/>
    <x v="11"/>
    <x v="48"/>
    <x v="4"/>
    <x v="7"/>
    <x v="75"/>
    <x v="0"/>
    <x v="1"/>
    <n v="135.175620196572"/>
    <n v="197356.40548699501"/>
    <n v="710483.05975318397"/>
  </r>
  <r>
    <x v="0"/>
    <x v="1"/>
    <x v="1"/>
    <x v="7"/>
    <x v="11"/>
    <x v="48"/>
    <x v="4"/>
    <x v="7"/>
    <x v="75"/>
    <x v="0"/>
    <x v="2"/>
    <n v="160"/>
    <n v="233600"/>
    <n v="840960"/>
  </r>
  <r>
    <x v="0"/>
    <x v="1"/>
    <x v="1"/>
    <x v="7"/>
    <x v="11"/>
    <x v="48"/>
    <x v="4"/>
    <x v="7"/>
    <x v="75"/>
    <x v="1"/>
    <x v="1"/>
    <n v="160"/>
    <n v="233600"/>
    <n v="840960"/>
  </r>
  <r>
    <x v="0"/>
    <x v="1"/>
    <x v="1"/>
    <x v="7"/>
    <x v="11"/>
    <x v="48"/>
    <x v="4"/>
    <x v="7"/>
    <x v="76"/>
    <x v="0"/>
    <x v="2"/>
    <n v="10.7916923961391"/>
    <n v="15755.870898363"/>
    <n v="56721.135234107001"/>
  </r>
  <r>
    <x v="0"/>
    <x v="1"/>
    <x v="1"/>
    <x v="7"/>
    <x v="11"/>
    <x v="48"/>
    <x v="4"/>
    <x v="7"/>
    <x v="76"/>
    <x v="1"/>
    <x v="1"/>
    <n v="76.179166580769206"/>
    <n v="111221.583207923"/>
    <n v="400397.699548523"/>
  </r>
  <r>
    <x v="0"/>
    <x v="1"/>
    <x v="1"/>
    <x v="7"/>
    <x v="11"/>
    <x v="48"/>
    <x v="4"/>
    <x v="4"/>
    <x v="11"/>
    <x v="0"/>
    <x v="0"/>
    <n v="639.733617102214"/>
    <n v="934011.08096923295"/>
    <n v="3362439.8914892399"/>
  </r>
  <r>
    <x v="0"/>
    <x v="1"/>
    <x v="1"/>
    <x v="7"/>
    <x v="11"/>
    <x v="48"/>
    <x v="4"/>
    <x v="4"/>
    <x v="11"/>
    <x v="0"/>
    <x v="1"/>
    <n v="639.733617102214"/>
    <n v="934011.08096923295"/>
    <n v="3362439.8914892399"/>
  </r>
  <r>
    <x v="0"/>
    <x v="1"/>
    <x v="1"/>
    <x v="7"/>
    <x v="11"/>
    <x v="48"/>
    <x v="4"/>
    <x v="4"/>
    <x v="11"/>
    <x v="0"/>
    <x v="2"/>
    <n v="639.733617102214"/>
    <n v="934011.08096923295"/>
    <n v="3362439.8914892399"/>
  </r>
  <r>
    <x v="0"/>
    <x v="1"/>
    <x v="1"/>
    <x v="7"/>
    <x v="11"/>
    <x v="48"/>
    <x v="4"/>
    <x v="4"/>
    <x v="11"/>
    <x v="1"/>
    <x v="0"/>
    <n v="1365.99180405162"/>
    <n v="1994348.03391536"/>
    <n v="7179652.9220953099"/>
  </r>
  <r>
    <x v="0"/>
    <x v="1"/>
    <x v="1"/>
    <x v="7"/>
    <x v="11"/>
    <x v="48"/>
    <x v="4"/>
    <x v="4"/>
    <x v="11"/>
    <x v="1"/>
    <x v="1"/>
    <n v="1365.99180405162"/>
    <n v="1994348.03391536"/>
    <n v="7179652.9220953099"/>
  </r>
  <r>
    <x v="0"/>
    <x v="1"/>
    <x v="1"/>
    <x v="7"/>
    <x v="11"/>
    <x v="48"/>
    <x v="4"/>
    <x v="4"/>
    <x v="11"/>
    <x v="1"/>
    <x v="2"/>
    <n v="1365.99180405162"/>
    <n v="1994348.03391536"/>
    <n v="7179652.9220953099"/>
  </r>
  <r>
    <x v="0"/>
    <x v="1"/>
    <x v="1"/>
    <x v="7"/>
    <x v="11"/>
    <x v="48"/>
    <x v="5"/>
    <x v="5"/>
    <x v="12"/>
    <x v="0"/>
    <x v="0"/>
    <n v="4.0725887826452603"/>
    <n v="5945.9796226620701"/>
    <n v="21405.526641583499"/>
  </r>
  <r>
    <x v="0"/>
    <x v="1"/>
    <x v="1"/>
    <x v="7"/>
    <x v="11"/>
    <x v="48"/>
    <x v="5"/>
    <x v="5"/>
    <x v="12"/>
    <x v="0"/>
    <x v="1"/>
    <n v="9.9313660416843206"/>
    <n v="14499.7944208591"/>
    <n v="52199.2599150928"/>
  </r>
  <r>
    <x v="0"/>
    <x v="1"/>
    <x v="1"/>
    <x v="7"/>
    <x v="11"/>
    <x v="48"/>
    <x v="5"/>
    <x v="5"/>
    <x v="12"/>
    <x v="0"/>
    <x v="2"/>
    <n v="1.9046448390166"/>
    <n v="2780.7814649642401"/>
    <n v="10010.813273871299"/>
  </r>
  <r>
    <x v="0"/>
    <x v="1"/>
    <x v="1"/>
    <x v="7"/>
    <x v="11"/>
    <x v="48"/>
    <x v="5"/>
    <x v="5"/>
    <x v="12"/>
    <x v="1"/>
    <x v="0"/>
    <n v="165.55404771256099"/>
    <n v="241708.90966033901"/>
    <n v="870152.07477722003"/>
  </r>
  <r>
    <x v="0"/>
    <x v="1"/>
    <x v="1"/>
    <x v="7"/>
    <x v="11"/>
    <x v="48"/>
    <x v="5"/>
    <x v="5"/>
    <x v="12"/>
    <x v="1"/>
    <x v="1"/>
    <n v="164.85059915913899"/>
    <n v="240681.87477234399"/>
    <n v="866454.74918043695"/>
  </r>
  <r>
    <x v="0"/>
    <x v="1"/>
    <x v="1"/>
    <x v="7"/>
    <x v="11"/>
    <x v="48"/>
    <x v="5"/>
    <x v="5"/>
    <x v="12"/>
    <x v="1"/>
    <x v="2"/>
    <n v="155.79360278002201"/>
    <n v="227458.660058832"/>
    <n v="818851.17621179495"/>
  </r>
  <r>
    <x v="0"/>
    <x v="1"/>
    <x v="1"/>
    <x v="7"/>
    <x v="11"/>
    <x v="49"/>
    <x v="2"/>
    <x v="2"/>
    <x v="216"/>
    <x v="1"/>
    <x v="0"/>
    <n v="-7.9287795642836398"/>
    <n v="-11576.0181638541"/>
    <n v="-41673.665389874797"/>
  </r>
  <r>
    <x v="0"/>
    <x v="1"/>
    <x v="1"/>
    <x v="7"/>
    <x v="11"/>
    <x v="49"/>
    <x v="2"/>
    <x v="2"/>
    <x v="54"/>
    <x v="1"/>
    <x v="0"/>
    <n v="-26.629629629629601"/>
    <n v="-38879.259259259299"/>
    <n v="-139965.33333333299"/>
  </r>
  <r>
    <x v="0"/>
    <x v="1"/>
    <x v="1"/>
    <x v="7"/>
    <x v="11"/>
    <x v="49"/>
    <x v="2"/>
    <x v="2"/>
    <x v="54"/>
    <x v="1"/>
    <x v="1"/>
    <n v="-26.629629629629601"/>
    <n v="-38879.259259259299"/>
    <n v="-139965.33333333299"/>
  </r>
  <r>
    <x v="0"/>
    <x v="1"/>
    <x v="1"/>
    <x v="7"/>
    <x v="11"/>
    <x v="49"/>
    <x v="2"/>
    <x v="2"/>
    <x v="54"/>
    <x v="1"/>
    <x v="2"/>
    <n v="-26.629629629629601"/>
    <n v="-38879.259259259299"/>
    <n v="-139965.33333333299"/>
  </r>
  <r>
    <x v="0"/>
    <x v="1"/>
    <x v="1"/>
    <x v="7"/>
    <x v="11"/>
    <x v="49"/>
    <x v="2"/>
    <x v="2"/>
    <x v="176"/>
    <x v="0"/>
    <x v="1"/>
    <n v="-5.0600370928157696"/>
    <n v="-7387.6541555110298"/>
    <n v="-26595.554959839701"/>
  </r>
  <r>
    <x v="0"/>
    <x v="1"/>
    <x v="1"/>
    <x v="7"/>
    <x v="11"/>
    <x v="49"/>
    <x v="2"/>
    <x v="2"/>
    <x v="176"/>
    <x v="1"/>
    <x v="0"/>
    <n v="-86.753472526172501"/>
    <n v="-126660.06988821201"/>
    <n v="-455976.25159756298"/>
  </r>
  <r>
    <x v="0"/>
    <x v="1"/>
    <x v="1"/>
    <x v="7"/>
    <x v="11"/>
    <x v="49"/>
    <x v="2"/>
    <x v="2"/>
    <x v="176"/>
    <x v="1"/>
    <x v="1"/>
    <n v="-86.753472526172501"/>
    <n v="-126660.06988821201"/>
    <n v="-455976.25159756298"/>
  </r>
  <r>
    <x v="0"/>
    <x v="1"/>
    <x v="1"/>
    <x v="7"/>
    <x v="11"/>
    <x v="49"/>
    <x v="2"/>
    <x v="2"/>
    <x v="176"/>
    <x v="1"/>
    <x v="2"/>
    <n v="-86.753472526172501"/>
    <n v="-126660.06988821201"/>
    <n v="-455976.25159756298"/>
  </r>
  <r>
    <x v="0"/>
    <x v="1"/>
    <x v="1"/>
    <x v="7"/>
    <x v="11"/>
    <x v="49"/>
    <x v="1"/>
    <x v="1"/>
    <x v="64"/>
    <x v="0"/>
    <x v="0"/>
    <n v="3.4"/>
    <n v="4964"/>
    <n v="17870.400000000001"/>
  </r>
  <r>
    <x v="0"/>
    <x v="1"/>
    <x v="1"/>
    <x v="7"/>
    <x v="11"/>
    <x v="49"/>
    <x v="1"/>
    <x v="1"/>
    <x v="64"/>
    <x v="0"/>
    <x v="1"/>
    <n v="3.4"/>
    <n v="4964"/>
    <n v="17870.400000000001"/>
  </r>
  <r>
    <x v="0"/>
    <x v="1"/>
    <x v="1"/>
    <x v="7"/>
    <x v="11"/>
    <x v="49"/>
    <x v="1"/>
    <x v="1"/>
    <x v="64"/>
    <x v="0"/>
    <x v="2"/>
    <n v="3.4"/>
    <n v="4964"/>
    <n v="17870.400000000001"/>
  </r>
  <r>
    <x v="0"/>
    <x v="1"/>
    <x v="1"/>
    <x v="7"/>
    <x v="11"/>
    <x v="49"/>
    <x v="1"/>
    <x v="1"/>
    <x v="64"/>
    <x v="1"/>
    <x v="0"/>
    <n v="3.4"/>
    <n v="4964"/>
    <n v="17870.400000000001"/>
  </r>
  <r>
    <x v="0"/>
    <x v="1"/>
    <x v="1"/>
    <x v="7"/>
    <x v="11"/>
    <x v="49"/>
    <x v="1"/>
    <x v="1"/>
    <x v="64"/>
    <x v="1"/>
    <x v="1"/>
    <n v="3.4"/>
    <n v="4964"/>
    <n v="17870.400000000001"/>
  </r>
  <r>
    <x v="0"/>
    <x v="1"/>
    <x v="1"/>
    <x v="7"/>
    <x v="11"/>
    <x v="49"/>
    <x v="1"/>
    <x v="1"/>
    <x v="64"/>
    <x v="1"/>
    <x v="2"/>
    <n v="3.4"/>
    <n v="4964"/>
    <n v="17870.400000000001"/>
  </r>
  <r>
    <x v="0"/>
    <x v="1"/>
    <x v="1"/>
    <x v="7"/>
    <x v="11"/>
    <x v="50"/>
    <x v="2"/>
    <x v="2"/>
    <x v="216"/>
    <x v="1"/>
    <x v="2"/>
    <n v="-5.1263230797990298"/>
    <n v="-7484.43169650658"/>
    <n v="-26943.954107423699"/>
  </r>
  <r>
    <x v="0"/>
    <x v="1"/>
    <x v="1"/>
    <x v="7"/>
    <x v="11"/>
    <x v="50"/>
    <x v="2"/>
    <x v="2"/>
    <x v="54"/>
    <x v="1"/>
    <x v="0"/>
    <n v="-4.6296296296296298"/>
    <n v="-6759.25925925926"/>
    <n v="-24333.333333333299"/>
  </r>
  <r>
    <x v="0"/>
    <x v="1"/>
    <x v="1"/>
    <x v="7"/>
    <x v="11"/>
    <x v="50"/>
    <x v="2"/>
    <x v="2"/>
    <x v="54"/>
    <x v="1"/>
    <x v="1"/>
    <n v="-4.6296296296296298"/>
    <n v="-6759.25925925926"/>
    <n v="-24333.333333333299"/>
  </r>
  <r>
    <x v="0"/>
    <x v="1"/>
    <x v="1"/>
    <x v="7"/>
    <x v="11"/>
    <x v="50"/>
    <x v="2"/>
    <x v="2"/>
    <x v="54"/>
    <x v="1"/>
    <x v="2"/>
    <n v="-4.6296296296296298"/>
    <n v="-6759.25925925926"/>
    <n v="-24333.333333333299"/>
  </r>
  <r>
    <x v="0"/>
    <x v="1"/>
    <x v="1"/>
    <x v="7"/>
    <x v="11"/>
    <x v="50"/>
    <x v="2"/>
    <x v="2"/>
    <x v="7"/>
    <x v="1"/>
    <x v="0"/>
    <n v="-20.870249576274599"/>
    <n v="-30470.564381361"/>
    <n v="-109694.03177289999"/>
  </r>
  <r>
    <x v="0"/>
    <x v="1"/>
    <x v="1"/>
    <x v="7"/>
    <x v="11"/>
    <x v="50"/>
    <x v="2"/>
    <x v="2"/>
    <x v="7"/>
    <x v="1"/>
    <x v="1"/>
    <n v="-20.870249576274599"/>
    <n v="-30470.564381361"/>
    <n v="-109694.03177289999"/>
  </r>
  <r>
    <x v="0"/>
    <x v="1"/>
    <x v="1"/>
    <x v="7"/>
    <x v="11"/>
    <x v="50"/>
    <x v="2"/>
    <x v="2"/>
    <x v="7"/>
    <x v="1"/>
    <x v="2"/>
    <n v="-20.870249576274599"/>
    <n v="-30470.564381361"/>
    <n v="-109694.03177289999"/>
  </r>
  <r>
    <x v="0"/>
    <x v="1"/>
    <x v="1"/>
    <x v="7"/>
    <x v="11"/>
    <x v="50"/>
    <x v="2"/>
    <x v="2"/>
    <x v="176"/>
    <x v="0"/>
    <x v="1"/>
    <n v="-22.224680323731"/>
    <n v="-32448.033272647299"/>
    <n v="-116812.91978153"/>
  </r>
  <r>
    <x v="0"/>
    <x v="1"/>
    <x v="1"/>
    <x v="7"/>
    <x v="11"/>
    <x v="50"/>
    <x v="2"/>
    <x v="2"/>
    <x v="176"/>
    <x v="1"/>
    <x v="0"/>
    <n v="-112.012004427375"/>
    <n v="-163537.52646396801"/>
    <n v="-588735.09527028503"/>
  </r>
  <r>
    <x v="0"/>
    <x v="1"/>
    <x v="1"/>
    <x v="7"/>
    <x v="11"/>
    <x v="50"/>
    <x v="2"/>
    <x v="2"/>
    <x v="176"/>
    <x v="1"/>
    <x v="1"/>
    <n v="-112.012004427375"/>
    <n v="-163537.52646396801"/>
    <n v="-588735.09527028503"/>
  </r>
  <r>
    <x v="0"/>
    <x v="1"/>
    <x v="1"/>
    <x v="7"/>
    <x v="11"/>
    <x v="50"/>
    <x v="2"/>
    <x v="2"/>
    <x v="176"/>
    <x v="1"/>
    <x v="2"/>
    <n v="-112.012004427375"/>
    <n v="-163537.52646396801"/>
    <n v="-588735.09527028503"/>
  </r>
  <r>
    <x v="0"/>
    <x v="1"/>
    <x v="1"/>
    <x v="7"/>
    <x v="11"/>
    <x v="50"/>
    <x v="1"/>
    <x v="1"/>
    <x v="64"/>
    <x v="0"/>
    <x v="0"/>
    <n v="7.7083333333333304"/>
    <n v="11254.166666666701"/>
    <n v="40515"/>
  </r>
  <r>
    <x v="0"/>
    <x v="1"/>
    <x v="1"/>
    <x v="7"/>
    <x v="11"/>
    <x v="50"/>
    <x v="1"/>
    <x v="1"/>
    <x v="64"/>
    <x v="0"/>
    <x v="1"/>
    <n v="7.7083333333333304"/>
    <n v="11254.166666666701"/>
    <n v="40515"/>
  </r>
  <r>
    <x v="0"/>
    <x v="1"/>
    <x v="1"/>
    <x v="7"/>
    <x v="11"/>
    <x v="50"/>
    <x v="1"/>
    <x v="1"/>
    <x v="64"/>
    <x v="0"/>
    <x v="2"/>
    <n v="7.7083333333333304"/>
    <n v="11254.166666666701"/>
    <n v="40515"/>
  </r>
  <r>
    <x v="0"/>
    <x v="1"/>
    <x v="1"/>
    <x v="7"/>
    <x v="11"/>
    <x v="50"/>
    <x v="1"/>
    <x v="1"/>
    <x v="64"/>
    <x v="1"/>
    <x v="0"/>
    <n v="7.7083333333333304"/>
    <n v="11254.166666666701"/>
    <n v="40515"/>
  </r>
  <r>
    <x v="0"/>
    <x v="1"/>
    <x v="1"/>
    <x v="7"/>
    <x v="11"/>
    <x v="50"/>
    <x v="1"/>
    <x v="1"/>
    <x v="64"/>
    <x v="1"/>
    <x v="1"/>
    <n v="7.7083333333333304"/>
    <n v="11254.166666666701"/>
    <n v="40515"/>
  </r>
  <r>
    <x v="0"/>
    <x v="1"/>
    <x v="1"/>
    <x v="7"/>
    <x v="11"/>
    <x v="50"/>
    <x v="1"/>
    <x v="1"/>
    <x v="64"/>
    <x v="1"/>
    <x v="2"/>
    <n v="7.7083333333333304"/>
    <n v="11254.166666666701"/>
    <n v="40515"/>
  </r>
  <r>
    <x v="0"/>
    <x v="1"/>
    <x v="1"/>
    <x v="7"/>
    <x v="12"/>
    <x v="51"/>
    <x v="4"/>
    <x v="7"/>
    <x v="71"/>
    <x v="0"/>
    <x v="0"/>
    <n v="367.19205575436598"/>
    <n v="536100.40140137402"/>
    <n v="1929961.4450449499"/>
  </r>
  <r>
    <x v="0"/>
    <x v="1"/>
    <x v="1"/>
    <x v="7"/>
    <x v="12"/>
    <x v="51"/>
    <x v="4"/>
    <x v="7"/>
    <x v="71"/>
    <x v="0"/>
    <x v="1"/>
    <n v="367.19205575436598"/>
    <n v="536100.40140137402"/>
    <n v="1929961.4450449499"/>
  </r>
  <r>
    <x v="0"/>
    <x v="1"/>
    <x v="1"/>
    <x v="7"/>
    <x v="12"/>
    <x v="51"/>
    <x v="4"/>
    <x v="7"/>
    <x v="71"/>
    <x v="0"/>
    <x v="2"/>
    <n v="367.19205575436598"/>
    <n v="536100.40140137402"/>
    <n v="1929961.4450449499"/>
  </r>
  <r>
    <x v="0"/>
    <x v="1"/>
    <x v="1"/>
    <x v="7"/>
    <x v="12"/>
    <x v="51"/>
    <x v="4"/>
    <x v="7"/>
    <x v="71"/>
    <x v="1"/>
    <x v="0"/>
    <n v="367.19205575436598"/>
    <n v="536100.40140137402"/>
    <n v="1929961.4450449499"/>
  </r>
  <r>
    <x v="0"/>
    <x v="1"/>
    <x v="1"/>
    <x v="7"/>
    <x v="12"/>
    <x v="51"/>
    <x v="4"/>
    <x v="7"/>
    <x v="71"/>
    <x v="1"/>
    <x v="1"/>
    <n v="367.19205575436598"/>
    <n v="536100.40140137402"/>
    <n v="1929961.4450449499"/>
  </r>
  <r>
    <x v="0"/>
    <x v="1"/>
    <x v="1"/>
    <x v="7"/>
    <x v="12"/>
    <x v="51"/>
    <x v="4"/>
    <x v="7"/>
    <x v="71"/>
    <x v="1"/>
    <x v="2"/>
    <n v="367.19205575436598"/>
    <n v="536100.40140137402"/>
    <n v="1929961.4450449499"/>
  </r>
  <r>
    <x v="0"/>
    <x v="1"/>
    <x v="1"/>
    <x v="7"/>
    <x v="12"/>
    <x v="51"/>
    <x v="4"/>
    <x v="7"/>
    <x v="72"/>
    <x v="0"/>
    <x v="0"/>
    <n v="887.19205575436604"/>
    <n v="1295300.4014013701"/>
    <n v="4663081.4450449497"/>
  </r>
  <r>
    <x v="0"/>
    <x v="1"/>
    <x v="1"/>
    <x v="7"/>
    <x v="12"/>
    <x v="51"/>
    <x v="4"/>
    <x v="7"/>
    <x v="72"/>
    <x v="0"/>
    <x v="1"/>
    <n v="887.19205575436604"/>
    <n v="1295300.4014013701"/>
    <n v="4663081.4450449497"/>
  </r>
  <r>
    <x v="0"/>
    <x v="1"/>
    <x v="1"/>
    <x v="7"/>
    <x v="12"/>
    <x v="51"/>
    <x v="4"/>
    <x v="7"/>
    <x v="72"/>
    <x v="0"/>
    <x v="2"/>
    <n v="887.19205575436604"/>
    <n v="1295300.4014013701"/>
    <n v="4663081.4450449497"/>
  </r>
  <r>
    <x v="0"/>
    <x v="1"/>
    <x v="1"/>
    <x v="7"/>
    <x v="12"/>
    <x v="51"/>
    <x v="4"/>
    <x v="7"/>
    <x v="72"/>
    <x v="1"/>
    <x v="0"/>
    <n v="887.19205575436604"/>
    <n v="1295300.4014013701"/>
    <n v="4663081.4450449497"/>
  </r>
  <r>
    <x v="0"/>
    <x v="1"/>
    <x v="1"/>
    <x v="7"/>
    <x v="12"/>
    <x v="51"/>
    <x v="4"/>
    <x v="7"/>
    <x v="72"/>
    <x v="1"/>
    <x v="1"/>
    <n v="887.19205575436604"/>
    <n v="1295300.4014013701"/>
    <n v="4663081.4450449497"/>
  </r>
  <r>
    <x v="0"/>
    <x v="1"/>
    <x v="1"/>
    <x v="7"/>
    <x v="12"/>
    <x v="51"/>
    <x v="4"/>
    <x v="7"/>
    <x v="72"/>
    <x v="1"/>
    <x v="2"/>
    <n v="887.19205575436604"/>
    <n v="1295300.4014013701"/>
    <n v="4663081.4450449497"/>
  </r>
  <r>
    <x v="0"/>
    <x v="1"/>
    <x v="1"/>
    <x v="7"/>
    <x v="12"/>
    <x v="51"/>
    <x v="4"/>
    <x v="7"/>
    <x v="73"/>
    <x v="0"/>
    <x v="0"/>
    <n v="887.19205575436604"/>
    <n v="1295300.4014013701"/>
    <n v="4663081.4450449497"/>
  </r>
  <r>
    <x v="0"/>
    <x v="1"/>
    <x v="1"/>
    <x v="7"/>
    <x v="12"/>
    <x v="51"/>
    <x v="4"/>
    <x v="7"/>
    <x v="73"/>
    <x v="0"/>
    <x v="1"/>
    <n v="887.19205575436604"/>
    <n v="1295300.4014013701"/>
    <n v="4663081.4450449497"/>
  </r>
  <r>
    <x v="0"/>
    <x v="1"/>
    <x v="1"/>
    <x v="7"/>
    <x v="12"/>
    <x v="51"/>
    <x v="4"/>
    <x v="7"/>
    <x v="73"/>
    <x v="0"/>
    <x v="2"/>
    <n v="887.19205575436604"/>
    <n v="1295300.4014013701"/>
    <n v="4663081.4450449497"/>
  </r>
  <r>
    <x v="0"/>
    <x v="1"/>
    <x v="1"/>
    <x v="7"/>
    <x v="12"/>
    <x v="51"/>
    <x v="4"/>
    <x v="7"/>
    <x v="73"/>
    <x v="1"/>
    <x v="0"/>
    <n v="887.19205575436604"/>
    <n v="1295300.4014013701"/>
    <n v="4663081.4450449497"/>
  </r>
  <r>
    <x v="0"/>
    <x v="1"/>
    <x v="1"/>
    <x v="7"/>
    <x v="12"/>
    <x v="51"/>
    <x v="4"/>
    <x v="7"/>
    <x v="73"/>
    <x v="1"/>
    <x v="1"/>
    <n v="887.19205575436604"/>
    <n v="1295300.4014013701"/>
    <n v="4663081.4450449497"/>
  </r>
  <r>
    <x v="0"/>
    <x v="1"/>
    <x v="1"/>
    <x v="7"/>
    <x v="12"/>
    <x v="51"/>
    <x v="4"/>
    <x v="7"/>
    <x v="73"/>
    <x v="1"/>
    <x v="2"/>
    <n v="114.33832320546701"/>
    <n v="166933.95187998199"/>
    <n v="600962.22676793498"/>
  </r>
  <r>
    <x v="0"/>
    <x v="1"/>
    <x v="1"/>
    <x v="7"/>
    <x v="12"/>
    <x v="51"/>
    <x v="4"/>
    <x v="7"/>
    <x v="74"/>
    <x v="0"/>
    <x v="0"/>
    <n v="887.19205575436604"/>
    <n v="1295300.4014013701"/>
    <n v="4663081.4450449497"/>
  </r>
  <r>
    <x v="0"/>
    <x v="1"/>
    <x v="1"/>
    <x v="7"/>
    <x v="12"/>
    <x v="51"/>
    <x v="4"/>
    <x v="7"/>
    <x v="74"/>
    <x v="0"/>
    <x v="1"/>
    <n v="887.19205575436604"/>
    <n v="1295300.4014013701"/>
    <n v="4663081.4450449497"/>
  </r>
  <r>
    <x v="0"/>
    <x v="1"/>
    <x v="1"/>
    <x v="7"/>
    <x v="12"/>
    <x v="51"/>
    <x v="4"/>
    <x v="7"/>
    <x v="74"/>
    <x v="0"/>
    <x v="2"/>
    <n v="887.19205575436604"/>
    <n v="1295300.4014013701"/>
    <n v="4663081.4450449497"/>
  </r>
  <r>
    <x v="0"/>
    <x v="1"/>
    <x v="1"/>
    <x v="7"/>
    <x v="12"/>
    <x v="51"/>
    <x v="4"/>
    <x v="7"/>
    <x v="74"/>
    <x v="1"/>
    <x v="1"/>
    <n v="887.19205575436604"/>
    <n v="1295300.4014013701"/>
    <n v="4663081.4450449497"/>
  </r>
  <r>
    <x v="0"/>
    <x v="1"/>
    <x v="1"/>
    <x v="7"/>
    <x v="12"/>
    <x v="51"/>
    <x v="4"/>
    <x v="7"/>
    <x v="75"/>
    <x v="0"/>
    <x v="0"/>
    <n v="887.19205575436604"/>
    <n v="1295300.4014013701"/>
    <n v="4663081.4450449497"/>
  </r>
  <r>
    <x v="0"/>
    <x v="1"/>
    <x v="1"/>
    <x v="7"/>
    <x v="12"/>
    <x v="51"/>
    <x v="4"/>
    <x v="7"/>
    <x v="75"/>
    <x v="0"/>
    <x v="1"/>
    <n v="887.19205575436604"/>
    <n v="1295300.4014013701"/>
    <n v="4663081.4450449497"/>
  </r>
  <r>
    <x v="0"/>
    <x v="1"/>
    <x v="1"/>
    <x v="7"/>
    <x v="12"/>
    <x v="51"/>
    <x v="4"/>
    <x v="7"/>
    <x v="75"/>
    <x v="0"/>
    <x v="2"/>
    <n v="887.19205575436604"/>
    <n v="1295300.4014013701"/>
    <n v="4663081.4450449497"/>
  </r>
  <r>
    <x v="0"/>
    <x v="1"/>
    <x v="1"/>
    <x v="7"/>
    <x v="12"/>
    <x v="51"/>
    <x v="4"/>
    <x v="7"/>
    <x v="76"/>
    <x v="0"/>
    <x v="0"/>
    <n v="568.98618769710799"/>
    <n v="830719.83403777797"/>
    <n v="2990591.4025360001"/>
  </r>
  <r>
    <x v="0"/>
    <x v="1"/>
    <x v="1"/>
    <x v="7"/>
    <x v="12"/>
    <x v="51"/>
    <x v="4"/>
    <x v="7"/>
    <x v="76"/>
    <x v="0"/>
    <x v="1"/>
    <n v="887.19205575436604"/>
    <n v="1295300.4014013701"/>
    <n v="4663081.4450449497"/>
  </r>
  <r>
    <x v="0"/>
    <x v="1"/>
    <x v="1"/>
    <x v="7"/>
    <x v="12"/>
    <x v="51"/>
    <x v="4"/>
    <x v="7"/>
    <x v="76"/>
    <x v="0"/>
    <x v="2"/>
    <n v="887.19205575436604"/>
    <n v="1295300.4014013701"/>
    <n v="4663081.4450449497"/>
  </r>
  <r>
    <x v="0"/>
    <x v="1"/>
    <x v="1"/>
    <x v="7"/>
    <x v="12"/>
    <x v="51"/>
    <x v="4"/>
    <x v="7"/>
    <x v="77"/>
    <x v="0"/>
    <x v="1"/>
    <n v="887.19205575436604"/>
    <n v="1295300.4014013701"/>
    <n v="4663081.4450449497"/>
  </r>
  <r>
    <x v="0"/>
    <x v="1"/>
    <x v="1"/>
    <x v="7"/>
    <x v="12"/>
    <x v="51"/>
    <x v="4"/>
    <x v="7"/>
    <x v="77"/>
    <x v="0"/>
    <x v="2"/>
    <n v="302.203514783782"/>
    <n v="441217.13158432202"/>
    <n v="1588381.6737035599"/>
  </r>
  <r>
    <x v="0"/>
    <x v="1"/>
    <x v="1"/>
    <x v="7"/>
    <x v="12"/>
    <x v="51"/>
    <x v="4"/>
    <x v="7"/>
    <x v="78"/>
    <x v="0"/>
    <x v="1"/>
    <n v="733.03934936829205"/>
    <n v="1070237.45007771"/>
    <n v="3852854.8202797398"/>
  </r>
  <r>
    <x v="0"/>
    <x v="1"/>
    <x v="1"/>
    <x v="7"/>
    <x v="12"/>
    <x v="51"/>
    <x v="4"/>
    <x v="7"/>
    <x v="116"/>
    <x v="0"/>
    <x v="0"/>
    <n v="520"/>
    <n v="759200"/>
    <n v="2733120"/>
  </r>
  <r>
    <x v="0"/>
    <x v="1"/>
    <x v="1"/>
    <x v="7"/>
    <x v="12"/>
    <x v="51"/>
    <x v="4"/>
    <x v="7"/>
    <x v="116"/>
    <x v="0"/>
    <x v="1"/>
    <n v="520"/>
    <n v="759200"/>
    <n v="2733120"/>
  </r>
  <r>
    <x v="0"/>
    <x v="1"/>
    <x v="1"/>
    <x v="7"/>
    <x v="12"/>
    <x v="51"/>
    <x v="4"/>
    <x v="7"/>
    <x v="116"/>
    <x v="0"/>
    <x v="2"/>
    <n v="520"/>
    <n v="759200"/>
    <n v="2733120"/>
  </r>
  <r>
    <x v="0"/>
    <x v="1"/>
    <x v="1"/>
    <x v="7"/>
    <x v="12"/>
    <x v="51"/>
    <x v="4"/>
    <x v="7"/>
    <x v="116"/>
    <x v="1"/>
    <x v="0"/>
    <n v="520"/>
    <n v="759200"/>
    <n v="2733120"/>
  </r>
  <r>
    <x v="0"/>
    <x v="1"/>
    <x v="1"/>
    <x v="7"/>
    <x v="12"/>
    <x v="51"/>
    <x v="4"/>
    <x v="7"/>
    <x v="116"/>
    <x v="1"/>
    <x v="1"/>
    <n v="520"/>
    <n v="759200"/>
    <n v="2733120"/>
  </r>
  <r>
    <x v="0"/>
    <x v="1"/>
    <x v="1"/>
    <x v="7"/>
    <x v="12"/>
    <x v="51"/>
    <x v="4"/>
    <x v="7"/>
    <x v="116"/>
    <x v="1"/>
    <x v="2"/>
    <n v="520"/>
    <n v="759200"/>
    <n v="2733120"/>
  </r>
  <r>
    <x v="0"/>
    <x v="1"/>
    <x v="1"/>
    <x v="7"/>
    <x v="12"/>
    <x v="51"/>
    <x v="4"/>
    <x v="4"/>
    <x v="11"/>
    <x v="0"/>
    <x v="0"/>
    <n v="728.25712833377804"/>
    <n v="1063255.40736732"/>
    <n v="3827719.4665223402"/>
  </r>
  <r>
    <x v="0"/>
    <x v="1"/>
    <x v="1"/>
    <x v="7"/>
    <x v="12"/>
    <x v="51"/>
    <x v="4"/>
    <x v="4"/>
    <x v="11"/>
    <x v="0"/>
    <x v="1"/>
    <n v="728.25712833377804"/>
    <n v="1063255.40736732"/>
    <n v="3827719.4665223402"/>
  </r>
  <r>
    <x v="0"/>
    <x v="1"/>
    <x v="1"/>
    <x v="7"/>
    <x v="12"/>
    <x v="51"/>
    <x v="4"/>
    <x v="4"/>
    <x v="11"/>
    <x v="0"/>
    <x v="2"/>
    <n v="728.25712833377804"/>
    <n v="1063255.40736732"/>
    <n v="3827719.4665223402"/>
  </r>
  <r>
    <x v="0"/>
    <x v="1"/>
    <x v="1"/>
    <x v="7"/>
    <x v="12"/>
    <x v="51"/>
    <x v="4"/>
    <x v="4"/>
    <x v="11"/>
    <x v="1"/>
    <x v="0"/>
    <n v="1729.7266999984099"/>
    <n v="2525400.9819976902"/>
    <n v="9091443.5351916701"/>
  </r>
  <r>
    <x v="0"/>
    <x v="1"/>
    <x v="1"/>
    <x v="7"/>
    <x v="12"/>
    <x v="51"/>
    <x v="4"/>
    <x v="4"/>
    <x v="11"/>
    <x v="1"/>
    <x v="1"/>
    <n v="1729.7266999984099"/>
    <n v="2525400.9819976902"/>
    <n v="9091443.5351916701"/>
  </r>
  <r>
    <x v="0"/>
    <x v="1"/>
    <x v="1"/>
    <x v="7"/>
    <x v="12"/>
    <x v="51"/>
    <x v="4"/>
    <x v="4"/>
    <x v="11"/>
    <x v="1"/>
    <x v="2"/>
    <n v="1729.7266999984099"/>
    <n v="2525400.9819976902"/>
    <n v="9091443.5351916701"/>
  </r>
  <r>
    <x v="0"/>
    <x v="1"/>
    <x v="1"/>
    <x v="7"/>
    <x v="12"/>
    <x v="51"/>
    <x v="5"/>
    <x v="5"/>
    <x v="12"/>
    <x v="0"/>
    <x v="0"/>
    <n v="16.8198213932145"/>
    <n v="24556.939234093101"/>
    <n v="88404.981242735303"/>
  </r>
  <r>
    <x v="0"/>
    <x v="1"/>
    <x v="1"/>
    <x v="7"/>
    <x v="12"/>
    <x v="51"/>
    <x v="5"/>
    <x v="5"/>
    <x v="12"/>
    <x v="0"/>
    <x v="1"/>
    <n v="41.197198424872099"/>
    <n v="60147.909700313299"/>
    <n v="216532.47492112801"/>
  </r>
  <r>
    <x v="0"/>
    <x v="1"/>
    <x v="1"/>
    <x v="7"/>
    <x v="12"/>
    <x v="51"/>
    <x v="5"/>
    <x v="5"/>
    <x v="12"/>
    <x v="0"/>
    <x v="2"/>
    <n v="7.9164301530621701"/>
    <n v="11557.9880234708"/>
    <n v="41608.756884494796"/>
  </r>
  <r>
    <x v="0"/>
    <x v="1"/>
    <x v="1"/>
    <x v="7"/>
    <x v="12"/>
    <x v="51"/>
    <x v="5"/>
    <x v="5"/>
    <x v="12"/>
    <x v="1"/>
    <x v="0"/>
    <n v="693.53508079332801"/>
    <n v="1012561.21795826"/>
    <n v="3645220.3846497298"/>
  </r>
  <r>
    <x v="0"/>
    <x v="1"/>
    <x v="1"/>
    <x v="7"/>
    <x v="12"/>
    <x v="51"/>
    <x v="5"/>
    <x v="5"/>
    <x v="12"/>
    <x v="1"/>
    <x v="1"/>
    <n v="690.63320189128899"/>
    <n v="1008324.47476128"/>
    <n v="3629968.1091406099"/>
  </r>
  <r>
    <x v="0"/>
    <x v="1"/>
    <x v="1"/>
    <x v="7"/>
    <x v="12"/>
    <x v="51"/>
    <x v="5"/>
    <x v="5"/>
    <x v="12"/>
    <x v="1"/>
    <x v="2"/>
    <n v="652.99771939902905"/>
    <n v="953376.67032258201"/>
    <n v="3432156.0131613002"/>
  </r>
  <r>
    <x v="0"/>
    <x v="1"/>
    <x v="1"/>
    <x v="7"/>
    <x v="12"/>
    <x v="52"/>
    <x v="2"/>
    <x v="2"/>
    <x v="54"/>
    <x v="1"/>
    <x v="0"/>
    <n v="-0.296296296296296"/>
    <n v="-432.59259259259301"/>
    <n v="-1557.3333333333301"/>
  </r>
  <r>
    <x v="0"/>
    <x v="1"/>
    <x v="1"/>
    <x v="7"/>
    <x v="12"/>
    <x v="52"/>
    <x v="2"/>
    <x v="2"/>
    <x v="54"/>
    <x v="1"/>
    <x v="1"/>
    <n v="-0.296296296296296"/>
    <n v="-432.59259259259301"/>
    <n v="-1557.3333333333301"/>
  </r>
  <r>
    <x v="0"/>
    <x v="1"/>
    <x v="1"/>
    <x v="7"/>
    <x v="12"/>
    <x v="52"/>
    <x v="2"/>
    <x v="2"/>
    <x v="54"/>
    <x v="1"/>
    <x v="2"/>
    <n v="-0.296296296296296"/>
    <n v="-432.59259259259301"/>
    <n v="-1557.3333333333301"/>
  </r>
  <r>
    <x v="0"/>
    <x v="1"/>
    <x v="1"/>
    <x v="7"/>
    <x v="12"/>
    <x v="52"/>
    <x v="2"/>
    <x v="2"/>
    <x v="176"/>
    <x v="1"/>
    <x v="0"/>
    <n v="-5.6238746325973503"/>
    <n v="-8210.8569635921303"/>
    <n v="-29559.085068931701"/>
  </r>
  <r>
    <x v="0"/>
    <x v="1"/>
    <x v="1"/>
    <x v="7"/>
    <x v="12"/>
    <x v="52"/>
    <x v="2"/>
    <x v="2"/>
    <x v="176"/>
    <x v="1"/>
    <x v="1"/>
    <n v="-5.6238746325973503"/>
    <n v="-8210.8569635921303"/>
    <n v="-29559.085068931701"/>
  </r>
  <r>
    <x v="0"/>
    <x v="1"/>
    <x v="1"/>
    <x v="7"/>
    <x v="12"/>
    <x v="52"/>
    <x v="2"/>
    <x v="2"/>
    <x v="176"/>
    <x v="1"/>
    <x v="2"/>
    <n v="-5.6238746325973503"/>
    <n v="-8210.8569635921303"/>
    <n v="-29559.085068931701"/>
  </r>
  <r>
    <x v="0"/>
    <x v="1"/>
    <x v="1"/>
    <x v="7"/>
    <x v="12"/>
    <x v="52"/>
    <x v="1"/>
    <x v="1"/>
    <x v="55"/>
    <x v="0"/>
    <x v="0"/>
    <n v="4.5"/>
    <n v="6570"/>
    <n v="23652"/>
  </r>
  <r>
    <x v="0"/>
    <x v="1"/>
    <x v="1"/>
    <x v="7"/>
    <x v="12"/>
    <x v="52"/>
    <x v="1"/>
    <x v="1"/>
    <x v="55"/>
    <x v="0"/>
    <x v="1"/>
    <n v="4.5"/>
    <n v="6570"/>
    <n v="23652"/>
  </r>
  <r>
    <x v="0"/>
    <x v="1"/>
    <x v="1"/>
    <x v="7"/>
    <x v="12"/>
    <x v="52"/>
    <x v="1"/>
    <x v="1"/>
    <x v="55"/>
    <x v="0"/>
    <x v="2"/>
    <n v="4.5"/>
    <n v="6570"/>
    <n v="23652"/>
  </r>
  <r>
    <x v="0"/>
    <x v="1"/>
    <x v="1"/>
    <x v="7"/>
    <x v="12"/>
    <x v="52"/>
    <x v="1"/>
    <x v="1"/>
    <x v="55"/>
    <x v="1"/>
    <x v="0"/>
    <n v="4.5"/>
    <n v="6570"/>
    <n v="23652"/>
  </r>
  <r>
    <x v="0"/>
    <x v="1"/>
    <x v="1"/>
    <x v="7"/>
    <x v="12"/>
    <x v="52"/>
    <x v="1"/>
    <x v="1"/>
    <x v="55"/>
    <x v="1"/>
    <x v="1"/>
    <n v="4.5"/>
    <n v="6570"/>
    <n v="23652"/>
  </r>
  <r>
    <x v="0"/>
    <x v="1"/>
    <x v="1"/>
    <x v="7"/>
    <x v="12"/>
    <x v="52"/>
    <x v="1"/>
    <x v="1"/>
    <x v="55"/>
    <x v="1"/>
    <x v="2"/>
    <n v="4.5"/>
    <n v="6570"/>
    <n v="23652"/>
  </r>
  <r>
    <x v="0"/>
    <x v="1"/>
    <x v="1"/>
    <x v="7"/>
    <x v="13"/>
    <x v="53"/>
    <x v="2"/>
    <x v="8"/>
    <x v="187"/>
    <x v="0"/>
    <x v="1"/>
    <n v="56.913663110838499"/>
    <n v="83093.948141824207"/>
    <n v="299138.21331056702"/>
  </r>
  <r>
    <x v="0"/>
    <x v="1"/>
    <x v="1"/>
    <x v="7"/>
    <x v="13"/>
    <x v="53"/>
    <x v="2"/>
    <x v="8"/>
    <x v="187"/>
    <x v="0"/>
    <x v="2"/>
    <n v="61.862677294389599"/>
    <n v="90319.508849808903"/>
    <n v="325150.23185931199"/>
  </r>
  <r>
    <x v="0"/>
    <x v="1"/>
    <x v="1"/>
    <x v="7"/>
    <x v="13"/>
    <x v="53"/>
    <x v="2"/>
    <x v="8"/>
    <x v="187"/>
    <x v="1"/>
    <x v="0"/>
    <n v="56.913663110838499"/>
    <n v="83093.948141824207"/>
    <n v="299138.21331056702"/>
  </r>
  <r>
    <x v="0"/>
    <x v="1"/>
    <x v="1"/>
    <x v="7"/>
    <x v="13"/>
    <x v="53"/>
    <x v="2"/>
    <x v="8"/>
    <x v="187"/>
    <x v="1"/>
    <x v="1"/>
    <n v="61.862677294389599"/>
    <n v="90319.508849808903"/>
    <n v="325150.23185931199"/>
  </r>
  <r>
    <x v="0"/>
    <x v="1"/>
    <x v="1"/>
    <x v="7"/>
    <x v="13"/>
    <x v="53"/>
    <x v="4"/>
    <x v="7"/>
    <x v="71"/>
    <x v="0"/>
    <x v="0"/>
    <n v="221.84651366034899"/>
    <n v="323895.90994411003"/>
    <n v="1166025.2757987899"/>
  </r>
  <r>
    <x v="0"/>
    <x v="1"/>
    <x v="1"/>
    <x v="7"/>
    <x v="13"/>
    <x v="53"/>
    <x v="4"/>
    <x v="7"/>
    <x v="71"/>
    <x v="0"/>
    <x v="1"/>
    <n v="221.84651366034899"/>
    <n v="323895.90994411003"/>
    <n v="1166025.2757987899"/>
  </r>
  <r>
    <x v="0"/>
    <x v="1"/>
    <x v="1"/>
    <x v="7"/>
    <x v="13"/>
    <x v="53"/>
    <x v="4"/>
    <x v="7"/>
    <x v="71"/>
    <x v="0"/>
    <x v="2"/>
    <n v="221.84651366034899"/>
    <n v="323895.90994411003"/>
    <n v="1166025.2757987899"/>
  </r>
  <r>
    <x v="0"/>
    <x v="1"/>
    <x v="1"/>
    <x v="7"/>
    <x v="13"/>
    <x v="53"/>
    <x v="4"/>
    <x v="7"/>
    <x v="71"/>
    <x v="1"/>
    <x v="0"/>
    <n v="221.84651366034899"/>
    <n v="323895.90994411003"/>
    <n v="1166025.2757987899"/>
  </r>
  <r>
    <x v="0"/>
    <x v="1"/>
    <x v="1"/>
    <x v="7"/>
    <x v="13"/>
    <x v="53"/>
    <x v="4"/>
    <x v="7"/>
    <x v="71"/>
    <x v="1"/>
    <x v="1"/>
    <n v="221.84651366034899"/>
    <n v="323895.90994411003"/>
    <n v="1166025.2757987899"/>
  </r>
  <r>
    <x v="0"/>
    <x v="1"/>
    <x v="1"/>
    <x v="7"/>
    <x v="13"/>
    <x v="53"/>
    <x v="4"/>
    <x v="7"/>
    <x v="71"/>
    <x v="1"/>
    <x v="2"/>
    <n v="221.84651366034899"/>
    <n v="323895.90994411003"/>
    <n v="1166025.2757987899"/>
  </r>
  <r>
    <x v="0"/>
    <x v="1"/>
    <x v="1"/>
    <x v="7"/>
    <x v="13"/>
    <x v="53"/>
    <x v="4"/>
    <x v="7"/>
    <x v="72"/>
    <x v="0"/>
    <x v="1"/>
    <n v="282.146513660349"/>
    <n v="411933.90994411003"/>
    <n v="1482962.07579879"/>
  </r>
  <r>
    <x v="0"/>
    <x v="1"/>
    <x v="1"/>
    <x v="7"/>
    <x v="13"/>
    <x v="53"/>
    <x v="4"/>
    <x v="7"/>
    <x v="72"/>
    <x v="0"/>
    <x v="2"/>
    <n v="282.146513660349"/>
    <n v="411933.90994411003"/>
    <n v="1482962.07579879"/>
  </r>
  <r>
    <x v="0"/>
    <x v="1"/>
    <x v="1"/>
    <x v="7"/>
    <x v="13"/>
    <x v="53"/>
    <x v="4"/>
    <x v="7"/>
    <x v="72"/>
    <x v="1"/>
    <x v="0"/>
    <n v="282.146513660349"/>
    <n v="411933.90994411003"/>
    <n v="1482962.07579879"/>
  </r>
  <r>
    <x v="0"/>
    <x v="1"/>
    <x v="1"/>
    <x v="7"/>
    <x v="13"/>
    <x v="53"/>
    <x v="4"/>
    <x v="7"/>
    <x v="72"/>
    <x v="1"/>
    <x v="1"/>
    <n v="282.146513660349"/>
    <n v="411933.90994411003"/>
    <n v="1482962.07579879"/>
  </r>
  <r>
    <x v="0"/>
    <x v="1"/>
    <x v="1"/>
    <x v="7"/>
    <x v="13"/>
    <x v="53"/>
    <x v="4"/>
    <x v="7"/>
    <x v="72"/>
    <x v="1"/>
    <x v="2"/>
    <n v="282.146513660349"/>
    <n v="411933.90994411003"/>
    <n v="1482962.07579879"/>
  </r>
  <r>
    <x v="0"/>
    <x v="1"/>
    <x v="1"/>
    <x v="7"/>
    <x v="13"/>
    <x v="53"/>
    <x v="4"/>
    <x v="7"/>
    <x v="73"/>
    <x v="0"/>
    <x v="1"/>
    <n v="282.146513660349"/>
    <n v="411933.90994411003"/>
    <n v="1482962.07579879"/>
  </r>
  <r>
    <x v="0"/>
    <x v="1"/>
    <x v="1"/>
    <x v="7"/>
    <x v="13"/>
    <x v="53"/>
    <x v="4"/>
    <x v="7"/>
    <x v="73"/>
    <x v="0"/>
    <x v="2"/>
    <n v="282.146513660349"/>
    <n v="411933.90994411003"/>
    <n v="1482962.07579879"/>
  </r>
  <r>
    <x v="0"/>
    <x v="1"/>
    <x v="1"/>
    <x v="7"/>
    <x v="13"/>
    <x v="53"/>
    <x v="4"/>
    <x v="7"/>
    <x v="73"/>
    <x v="1"/>
    <x v="0"/>
    <n v="282.146513660349"/>
    <n v="411933.90994411003"/>
    <n v="1482962.07579879"/>
  </r>
  <r>
    <x v="0"/>
    <x v="1"/>
    <x v="1"/>
    <x v="7"/>
    <x v="13"/>
    <x v="53"/>
    <x v="4"/>
    <x v="7"/>
    <x v="73"/>
    <x v="1"/>
    <x v="1"/>
    <n v="282.146513660349"/>
    <n v="411933.90994411003"/>
    <n v="1482962.07579879"/>
  </r>
  <r>
    <x v="0"/>
    <x v="1"/>
    <x v="1"/>
    <x v="7"/>
    <x v="13"/>
    <x v="53"/>
    <x v="4"/>
    <x v="7"/>
    <x v="73"/>
    <x v="1"/>
    <x v="2"/>
    <n v="282.146513660349"/>
    <n v="411933.90994411003"/>
    <n v="1482962.07579879"/>
  </r>
  <r>
    <x v="0"/>
    <x v="1"/>
    <x v="1"/>
    <x v="7"/>
    <x v="13"/>
    <x v="53"/>
    <x v="4"/>
    <x v="7"/>
    <x v="74"/>
    <x v="0"/>
    <x v="1"/>
    <n v="282.146513660349"/>
    <n v="411933.90994411003"/>
    <n v="1482962.07579879"/>
  </r>
  <r>
    <x v="0"/>
    <x v="1"/>
    <x v="1"/>
    <x v="7"/>
    <x v="13"/>
    <x v="53"/>
    <x v="4"/>
    <x v="7"/>
    <x v="74"/>
    <x v="0"/>
    <x v="2"/>
    <n v="282.146513660349"/>
    <n v="411933.90994411003"/>
    <n v="1482962.07579879"/>
  </r>
  <r>
    <x v="0"/>
    <x v="1"/>
    <x v="1"/>
    <x v="7"/>
    <x v="13"/>
    <x v="53"/>
    <x v="4"/>
    <x v="7"/>
    <x v="74"/>
    <x v="1"/>
    <x v="0"/>
    <n v="282.146513660349"/>
    <n v="411933.90994411003"/>
    <n v="1482962.07579879"/>
  </r>
  <r>
    <x v="0"/>
    <x v="1"/>
    <x v="1"/>
    <x v="7"/>
    <x v="13"/>
    <x v="53"/>
    <x v="4"/>
    <x v="7"/>
    <x v="74"/>
    <x v="1"/>
    <x v="1"/>
    <n v="282.146513660349"/>
    <n v="411933.90994411003"/>
    <n v="1482962.07579879"/>
  </r>
  <r>
    <x v="0"/>
    <x v="1"/>
    <x v="1"/>
    <x v="7"/>
    <x v="13"/>
    <x v="53"/>
    <x v="4"/>
    <x v="7"/>
    <x v="74"/>
    <x v="1"/>
    <x v="2"/>
    <n v="282.146513660349"/>
    <n v="411933.90994411003"/>
    <n v="1482962.07579879"/>
  </r>
  <r>
    <x v="0"/>
    <x v="1"/>
    <x v="1"/>
    <x v="7"/>
    <x v="13"/>
    <x v="53"/>
    <x v="4"/>
    <x v="7"/>
    <x v="75"/>
    <x v="0"/>
    <x v="1"/>
    <n v="93.699176188308897"/>
    <n v="136800.797234931"/>
    <n v="492482.87004575197"/>
  </r>
  <r>
    <x v="0"/>
    <x v="1"/>
    <x v="1"/>
    <x v="7"/>
    <x v="13"/>
    <x v="53"/>
    <x v="4"/>
    <x v="7"/>
    <x v="75"/>
    <x v="0"/>
    <x v="2"/>
    <n v="282.146513660349"/>
    <n v="411933.90994411003"/>
    <n v="1482962.07579879"/>
  </r>
  <r>
    <x v="0"/>
    <x v="1"/>
    <x v="1"/>
    <x v="7"/>
    <x v="13"/>
    <x v="53"/>
    <x v="4"/>
    <x v="7"/>
    <x v="75"/>
    <x v="1"/>
    <x v="0"/>
    <n v="282.146513660349"/>
    <n v="411933.90994411003"/>
    <n v="1482962.07579879"/>
  </r>
  <r>
    <x v="0"/>
    <x v="1"/>
    <x v="1"/>
    <x v="7"/>
    <x v="13"/>
    <x v="53"/>
    <x v="4"/>
    <x v="7"/>
    <x v="75"/>
    <x v="1"/>
    <x v="1"/>
    <n v="282.146513660349"/>
    <n v="411933.90994411003"/>
    <n v="1482962.07579879"/>
  </r>
  <r>
    <x v="0"/>
    <x v="1"/>
    <x v="1"/>
    <x v="7"/>
    <x v="13"/>
    <x v="53"/>
    <x v="4"/>
    <x v="7"/>
    <x v="76"/>
    <x v="0"/>
    <x v="2"/>
    <n v="282.146513660349"/>
    <n v="411933.90994411003"/>
    <n v="1482962.07579879"/>
  </r>
  <r>
    <x v="0"/>
    <x v="1"/>
    <x v="1"/>
    <x v="7"/>
    <x v="13"/>
    <x v="53"/>
    <x v="4"/>
    <x v="7"/>
    <x v="76"/>
    <x v="1"/>
    <x v="1"/>
    <n v="282.146513660349"/>
    <n v="411933.90994411003"/>
    <n v="1482962.07579879"/>
  </r>
  <r>
    <x v="0"/>
    <x v="1"/>
    <x v="1"/>
    <x v="7"/>
    <x v="13"/>
    <x v="53"/>
    <x v="4"/>
    <x v="7"/>
    <x v="77"/>
    <x v="0"/>
    <x v="2"/>
    <n v="282.146513660349"/>
    <n v="411933.90994411003"/>
    <n v="1482962.07579879"/>
  </r>
  <r>
    <x v="0"/>
    <x v="1"/>
    <x v="1"/>
    <x v="7"/>
    <x v="13"/>
    <x v="53"/>
    <x v="4"/>
    <x v="7"/>
    <x v="77"/>
    <x v="1"/>
    <x v="1"/>
    <n v="282.146513660349"/>
    <n v="411933.90994411003"/>
    <n v="1482962.07579879"/>
  </r>
  <r>
    <x v="0"/>
    <x v="1"/>
    <x v="1"/>
    <x v="7"/>
    <x v="13"/>
    <x v="53"/>
    <x v="4"/>
    <x v="7"/>
    <x v="78"/>
    <x v="0"/>
    <x v="2"/>
    <n v="282.146513660349"/>
    <n v="411933.90994411003"/>
    <n v="1482962.07579879"/>
  </r>
  <r>
    <x v="0"/>
    <x v="1"/>
    <x v="1"/>
    <x v="7"/>
    <x v="13"/>
    <x v="53"/>
    <x v="4"/>
    <x v="7"/>
    <x v="78"/>
    <x v="1"/>
    <x v="1"/>
    <n v="240.99979028263201"/>
    <n v="351859.69381264201"/>
    <n v="1266694.8977255099"/>
  </r>
  <r>
    <x v="0"/>
    <x v="1"/>
    <x v="1"/>
    <x v="7"/>
    <x v="13"/>
    <x v="53"/>
    <x v="4"/>
    <x v="7"/>
    <x v="79"/>
    <x v="0"/>
    <x v="2"/>
    <n v="66.075356208889005"/>
    <n v="96470.020064978002"/>
    <n v="347292.07223392098"/>
  </r>
  <r>
    <x v="0"/>
    <x v="1"/>
    <x v="1"/>
    <x v="7"/>
    <x v="13"/>
    <x v="53"/>
    <x v="4"/>
    <x v="7"/>
    <x v="116"/>
    <x v="0"/>
    <x v="0"/>
    <n v="60.3"/>
    <n v="88038"/>
    <n v="316936.8"/>
  </r>
  <r>
    <x v="0"/>
    <x v="1"/>
    <x v="1"/>
    <x v="7"/>
    <x v="13"/>
    <x v="53"/>
    <x v="4"/>
    <x v="7"/>
    <x v="116"/>
    <x v="0"/>
    <x v="1"/>
    <n v="60.3"/>
    <n v="88038"/>
    <n v="316936.8"/>
  </r>
  <r>
    <x v="0"/>
    <x v="1"/>
    <x v="1"/>
    <x v="7"/>
    <x v="13"/>
    <x v="53"/>
    <x v="4"/>
    <x v="7"/>
    <x v="116"/>
    <x v="0"/>
    <x v="2"/>
    <n v="60.3"/>
    <n v="88038"/>
    <n v="316936.8"/>
  </r>
  <r>
    <x v="0"/>
    <x v="1"/>
    <x v="1"/>
    <x v="7"/>
    <x v="13"/>
    <x v="53"/>
    <x v="4"/>
    <x v="7"/>
    <x v="116"/>
    <x v="1"/>
    <x v="0"/>
    <n v="60.3"/>
    <n v="88038"/>
    <n v="316936.8"/>
  </r>
  <r>
    <x v="0"/>
    <x v="1"/>
    <x v="1"/>
    <x v="7"/>
    <x v="13"/>
    <x v="53"/>
    <x v="4"/>
    <x v="7"/>
    <x v="116"/>
    <x v="1"/>
    <x v="1"/>
    <n v="60.3"/>
    <n v="88038"/>
    <n v="316936.8"/>
  </r>
  <r>
    <x v="0"/>
    <x v="1"/>
    <x v="1"/>
    <x v="7"/>
    <x v="13"/>
    <x v="53"/>
    <x v="4"/>
    <x v="7"/>
    <x v="116"/>
    <x v="1"/>
    <x v="2"/>
    <n v="60.3"/>
    <n v="88038"/>
    <n v="316936.8"/>
  </r>
  <r>
    <x v="0"/>
    <x v="1"/>
    <x v="1"/>
    <x v="7"/>
    <x v="13"/>
    <x v="53"/>
    <x v="4"/>
    <x v="4"/>
    <x v="11"/>
    <x v="0"/>
    <x v="0"/>
    <n v="443.21816073877801"/>
    <n v="647098.51467861701"/>
    <n v="2329554.6528430199"/>
  </r>
  <r>
    <x v="0"/>
    <x v="1"/>
    <x v="1"/>
    <x v="7"/>
    <x v="13"/>
    <x v="53"/>
    <x v="4"/>
    <x v="4"/>
    <x v="11"/>
    <x v="0"/>
    <x v="1"/>
    <n v="443.21816073877801"/>
    <n v="647098.51467861701"/>
    <n v="2329554.6528430199"/>
  </r>
  <r>
    <x v="0"/>
    <x v="1"/>
    <x v="1"/>
    <x v="7"/>
    <x v="13"/>
    <x v="53"/>
    <x v="4"/>
    <x v="4"/>
    <x v="11"/>
    <x v="0"/>
    <x v="2"/>
    <n v="443.21816073877801"/>
    <n v="647098.51467861701"/>
    <n v="2329554.6528430199"/>
  </r>
  <r>
    <x v="0"/>
    <x v="1"/>
    <x v="1"/>
    <x v="7"/>
    <x v="13"/>
    <x v="53"/>
    <x v="4"/>
    <x v="4"/>
    <x v="11"/>
    <x v="1"/>
    <x v="0"/>
    <n v="1169.8023138145099"/>
    <n v="1707911.3781691799"/>
    <n v="6148480.96140905"/>
  </r>
  <r>
    <x v="0"/>
    <x v="1"/>
    <x v="1"/>
    <x v="7"/>
    <x v="13"/>
    <x v="53"/>
    <x v="4"/>
    <x v="4"/>
    <x v="11"/>
    <x v="1"/>
    <x v="1"/>
    <n v="1169.8023138145099"/>
    <n v="1707911.3781691799"/>
    <n v="6148480.96140905"/>
  </r>
  <r>
    <x v="0"/>
    <x v="1"/>
    <x v="1"/>
    <x v="7"/>
    <x v="13"/>
    <x v="53"/>
    <x v="4"/>
    <x v="4"/>
    <x v="11"/>
    <x v="1"/>
    <x v="2"/>
    <n v="1169.8023138145099"/>
    <n v="1707911.3781691799"/>
    <n v="6148480.96140905"/>
  </r>
  <r>
    <x v="0"/>
    <x v="1"/>
    <x v="1"/>
    <x v="7"/>
    <x v="13"/>
    <x v="53"/>
    <x v="5"/>
    <x v="5"/>
    <x v="12"/>
    <x v="0"/>
    <x v="0"/>
    <n v="314.962008802615"/>
    <n v="459844.53285181802"/>
    <n v="1655440.3182665501"/>
  </r>
  <r>
    <x v="0"/>
    <x v="1"/>
    <x v="1"/>
    <x v="7"/>
    <x v="13"/>
    <x v="53"/>
    <x v="5"/>
    <x v="5"/>
    <x v="12"/>
    <x v="0"/>
    <x v="1"/>
    <n v="266.78507568790599"/>
    <n v="389506.21050434298"/>
    <n v="1402222.35781564"/>
  </r>
  <r>
    <x v="0"/>
    <x v="1"/>
    <x v="1"/>
    <x v="7"/>
    <x v="13"/>
    <x v="53"/>
    <x v="5"/>
    <x v="5"/>
    <x v="12"/>
    <x v="0"/>
    <x v="2"/>
    <n v="189.35509672000401"/>
    <n v="276458.44121120602"/>
    <n v="995250.38836034096"/>
  </r>
  <r>
    <x v="0"/>
    <x v="1"/>
    <x v="1"/>
    <x v="7"/>
    <x v="13"/>
    <x v="53"/>
    <x v="5"/>
    <x v="5"/>
    <x v="12"/>
    <x v="1"/>
    <x v="0"/>
    <n v="203.216178806166"/>
    <n v="296695.62105700298"/>
    <n v="1068104.23580521"/>
  </r>
  <r>
    <x v="0"/>
    <x v="1"/>
    <x v="1"/>
    <x v="7"/>
    <x v="13"/>
    <x v="53"/>
    <x v="5"/>
    <x v="5"/>
    <x v="12"/>
    <x v="1"/>
    <x v="1"/>
    <n v="183.741847463048"/>
    <n v="268263.09729605098"/>
    <n v="965747.15026578202"/>
  </r>
  <r>
    <x v="0"/>
    <x v="1"/>
    <x v="1"/>
    <x v="7"/>
    <x v="13"/>
    <x v="53"/>
    <x v="5"/>
    <x v="5"/>
    <x v="12"/>
    <x v="1"/>
    <x v="2"/>
    <n v="299.82212128738303"/>
    <n v="437740.29707957897"/>
    <n v="1575865.06948649"/>
  </r>
  <r>
    <x v="0"/>
    <x v="1"/>
    <x v="1"/>
    <x v="7"/>
    <x v="13"/>
    <x v="53"/>
    <x v="5"/>
    <x v="5"/>
    <x v="13"/>
    <x v="0"/>
    <x v="0"/>
    <n v="1810.3008519277801"/>
    <n v="2643039.2438145499"/>
    <n v="9514941.2777323909"/>
  </r>
  <r>
    <x v="0"/>
    <x v="1"/>
    <x v="1"/>
    <x v="7"/>
    <x v="13"/>
    <x v="53"/>
    <x v="5"/>
    <x v="5"/>
    <x v="13"/>
    <x v="0"/>
    <x v="1"/>
    <n v="1533.3952549880401"/>
    <n v="2238757.0722825401"/>
    <n v="8059525.4602171602"/>
  </r>
  <r>
    <x v="0"/>
    <x v="1"/>
    <x v="1"/>
    <x v="7"/>
    <x v="13"/>
    <x v="53"/>
    <x v="5"/>
    <x v="5"/>
    <x v="13"/>
    <x v="0"/>
    <x v="2"/>
    <n v="1088.3525102353301"/>
    <n v="1588994.6649435901"/>
    <n v="5720380.79379691"/>
  </r>
  <r>
    <x v="0"/>
    <x v="1"/>
    <x v="1"/>
    <x v="7"/>
    <x v="13"/>
    <x v="53"/>
    <x v="5"/>
    <x v="5"/>
    <x v="13"/>
    <x v="1"/>
    <x v="0"/>
    <n v="1168.0215751000601"/>
    <n v="1705311.49964609"/>
    <n v="6139121.3987259204"/>
  </r>
  <r>
    <x v="0"/>
    <x v="1"/>
    <x v="1"/>
    <x v="7"/>
    <x v="13"/>
    <x v="53"/>
    <x v="5"/>
    <x v="5"/>
    <x v="13"/>
    <x v="1"/>
    <x v="1"/>
    <n v="1056.0893495113401"/>
    <n v="1541890.45028656"/>
    <n v="5550805.6210316196"/>
  </r>
  <r>
    <x v="0"/>
    <x v="1"/>
    <x v="1"/>
    <x v="7"/>
    <x v="13"/>
    <x v="53"/>
    <x v="5"/>
    <x v="5"/>
    <x v="13"/>
    <x v="1"/>
    <x v="2"/>
    <n v="1723.281622621"/>
    <n v="2515991.16902667"/>
    <n v="9057568.2084960006"/>
  </r>
  <r>
    <x v="0"/>
    <x v="1"/>
    <x v="1"/>
    <x v="7"/>
    <x v="13"/>
    <x v="53"/>
    <x v="5"/>
    <x v="5"/>
    <x v="180"/>
    <x v="0"/>
    <x v="0"/>
    <n v="102.64772826418999"/>
    <n v="149865.68326571799"/>
    <n v="539516.45975658402"/>
  </r>
  <r>
    <x v="0"/>
    <x v="1"/>
    <x v="1"/>
    <x v="7"/>
    <x v="13"/>
    <x v="53"/>
    <x v="5"/>
    <x v="5"/>
    <x v="180"/>
    <x v="0"/>
    <x v="1"/>
    <n v="86.9466195566322"/>
    <n v="126942.064552683"/>
    <n v="456991.43238965899"/>
  </r>
  <r>
    <x v="0"/>
    <x v="1"/>
    <x v="1"/>
    <x v="7"/>
    <x v="13"/>
    <x v="53"/>
    <x v="5"/>
    <x v="5"/>
    <x v="180"/>
    <x v="0"/>
    <x v="2"/>
    <n v="61.711793709492703"/>
    <n v="90099.218815859407"/>
    <n v="324357.18773709401"/>
  </r>
  <r>
    <x v="0"/>
    <x v="1"/>
    <x v="1"/>
    <x v="7"/>
    <x v="13"/>
    <x v="53"/>
    <x v="5"/>
    <x v="5"/>
    <x v="180"/>
    <x v="1"/>
    <x v="0"/>
    <n v="66.229191197644099"/>
    <n v="96694.619148560305"/>
    <n v="348100.62893481698"/>
  </r>
  <r>
    <x v="0"/>
    <x v="1"/>
    <x v="1"/>
    <x v="7"/>
    <x v="13"/>
    <x v="53"/>
    <x v="5"/>
    <x v="5"/>
    <x v="180"/>
    <x v="1"/>
    <x v="1"/>
    <n v="59.882407090460099"/>
    <n v="87428.314352071699"/>
    <n v="314741.93166745797"/>
  </r>
  <r>
    <x v="0"/>
    <x v="1"/>
    <x v="1"/>
    <x v="7"/>
    <x v="13"/>
    <x v="53"/>
    <x v="5"/>
    <x v="5"/>
    <x v="180"/>
    <x v="1"/>
    <x v="2"/>
    <n v="97.713561551442595"/>
    <n v="142661.799865106"/>
    <n v="513582.47951438202"/>
  </r>
  <r>
    <x v="0"/>
    <x v="1"/>
    <x v="1"/>
    <x v="7"/>
    <x v="13"/>
    <x v="80"/>
    <x v="2"/>
    <x v="2"/>
    <x v="216"/>
    <x v="1"/>
    <x v="0"/>
    <n v="-7.5472221866001403"/>
    <n v="-11018.9443924362"/>
    <n v="-39668.199812770297"/>
  </r>
  <r>
    <x v="0"/>
    <x v="1"/>
    <x v="1"/>
    <x v="7"/>
    <x v="13"/>
    <x v="80"/>
    <x v="2"/>
    <x v="2"/>
    <x v="216"/>
    <x v="1"/>
    <x v="2"/>
    <n v="-10.909090909090899"/>
    <n v="-15927.272727272701"/>
    <n v="-57338.181818181802"/>
  </r>
  <r>
    <x v="0"/>
    <x v="1"/>
    <x v="1"/>
    <x v="7"/>
    <x v="13"/>
    <x v="80"/>
    <x v="2"/>
    <x v="2"/>
    <x v="54"/>
    <x v="1"/>
    <x v="0"/>
    <n v="-1.7777777777777799"/>
    <n v="-2595.5555555555602"/>
    <n v="-9344"/>
  </r>
  <r>
    <x v="0"/>
    <x v="1"/>
    <x v="1"/>
    <x v="7"/>
    <x v="13"/>
    <x v="80"/>
    <x v="2"/>
    <x v="2"/>
    <x v="54"/>
    <x v="1"/>
    <x v="1"/>
    <n v="-1.7777777777777799"/>
    <n v="-2595.5555555555602"/>
    <n v="-9344"/>
  </r>
  <r>
    <x v="0"/>
    <x v="1"/>
    <x v="1"/>
    <x v="7"/>
    <x v="13"/>
    <x v="80"/>
    <x v="2"/>
    <x v="2"/>
    <x v="54"/>
    <x v="1"/>
    <x v="2"/>
    <n v="-1.7777777777777799"/>
    <n v="-2595.5555555555602"/>
    <n v="-9344"/>
  </r>
  <r>
    <x v="0"/>
    <x v="1"/>
    <x v="1"/>
    <x v="7"/>
    <x v="13"/>
    <x v="80"/>
    <x v="2"/>
    <x v="2"/>
    <x v="176"/>
    <x v="0"/>
    <x v="1"/>
    <n v="-1.5449540263621699"/>
    <n v="-2255.6328784887701"/>
    <n v="-8120.2783625595703"/>
  </r>
  <r>
    <x v="0"/>
    <x v="1"/>
    <x v="1"/>
    <x v="7"/>
    <x v="13"/>
    <x v="80"/>
    <x v="2"/>
    <x v="2"/>
    <x v="176"/>
    <x v="1"/>
    <x v="0"/>
    <n v="-6.0006639730322"/>
    <n v="-8760.9694006270201"/>
    <n v="-31539.489842257299"/>
  </r>
  <r>
    <x v="0"/>
    <x v="1"/>
    <x v="1"/>
    <x v="7"/>
    <x v="13"/>
    <x v="80"/>
    <x v="2"/>
    <x v="2"/>
    <x v="176"/>
    <x v="1"/>
    <x v="1"/>
    <n v="-6.0006639730322"/>
    <n v="-8760.9694006270201"/>
    <n v="-31539.489842257299"/>
  </r>
  <r>
    <x v="0"/>
    <x v="1"/>
    <x v="1"/>
    <x v="7"/>
    <x v="13"/>
    <x v="80"/>
    <x v="2"/>
    <x v="2"/>
    <x v="176"/>
    <x v="1"/>
    <x v="2"/>
    <n v="-6.0006639730322"/>
    <n v="-8760.9694006270201"/>
    <n v="-31539.489842257299"/>
  </r>
  <r>
    <x v="0"/>
    <x v="1"/>
    <x v="1"/>
    <x v="7"/>
    <x v="13"/>
    <x v="80"/>
    <x v="1"/>
    <x v="1"/>
    <x v="64"/>
    <x v="0"/>
    <x v="0"/>
    <n v="1.8"/>
    <n v="2628"/>
    <n v="9460.7999999999993"/>
  </r>
  <r>
    <x v="0"/>
    <x v="1"/>
    <x v="1"/>
    <x v="7"/>
    <x v="13"/>
    <x v="80"/>
    <x v="1"/>
    <x v="1"/>
    <x v="64"/>
    <x v="0"/>
    <x v="1"/>
    <n v="1.8"/>
    <n v="2628"/>
    <n v="9460.7999999999993"/>
  </r>
  <r>
    <x v="0"/>
    <x v="1"/>
    <x v="1"/>
    <x v="7"/>
    <x v="13"/>
    <x v="80"/>
    <x v="1"/>
    <x v="1"/>
    <x v="64"/>
    <x v="0"/>
    <x v="2"/>
    <n v="1.8"/>
    <n v="2628"/>
    <n v="9460.7999999999993"/>
  </r>
  <r>
    <x v="0"/>
    <x v="1"/>
    <x v="1"/>
    <x v="7"/>
    <x v="13"/>
    <x v="80"/>
    <x v="1"/>
    <x v="1"/>
    <x v="64"/>
    <x v="1"/>
    <x v="0"/>
    <n v="1.8"/>
    <n v="2628"/>
    <n v="9460.7999999999993"/>
  </r>
  <r>
    <x v="0"/>
    <x v="1"/>
    <x v="1"/>
    <x v="7"/>
    <x v="13"/>
    <x v="80"/>
    <x v="1"/>
    <x v="1"/>
    <x v="64"/>
    <x v="1"/>
    <x v="1"/>
    <n v="1.8"/>
    <n v="2628"/>
    <n v="9460.7999999999993"/>
  </r>
  <r>
    <x v="0"/>
    <x v="1"/>
    <x v="1"/>
    <x v="7"/>
    <x v="13"/>
    <x v="80"/>
    <x v="1"/>
    <x v="1"/>
    <x v="64"/>
    <x v="1"/>
    <x v="2"/>
    <n v="1.8"/>
    <n v="2628"/>
    <n v="9460.7999999999993"/>
  </r>
  <r>
    <x v="0"/>
    <x v="1"/>
    <x v="1"/>
    <x v="7"/>
    <x v="13"/>
    <x v="81"/>
    <x v="2"/>
    <x v="2"/>
    <x v="216"/>
    <x v="1"/>
    <x v="0"/>
    <n v="-37.272727272727302"/>
    <n v="-54418.181818181802"/>
    <n v="-195905.454545455"/>
  </r>
  <r>
    <x v="0"/>
    <x v="1"/>
    <x v="1"/>
    <x v="7"/>
    <x v="13"/>
    <x v="81"/>
    <x v="2"/>
    <x v="2"/>
    <x v="216"/>
    <x v="1"/>
    <x v="2"/>
    <n v="-28.066694026388902"/>
    <n v="-40977.373278527899"/>
    <n v="-147518.54380270001"/>
  </r>
  <r>
    <x v="0"/>
    <x v="1"/>
    <x v="1"/>
    <x v="7"/>
    <x v="13"/>
    <x v="81"/>
    <x v="2"/>
    <x v="2"/>
    <x v="54"/>
    <x v="1"/>
    <x v="0"/>
    <n v="-0.148148148148148"/>
    <n v="-216.29629629629599"/>
    <n v="-778.66666666666697"/>
  </r>
  <r>
    <x v="0"/>
    <x v="1"/>
    <x v="1"/>
    <x v="7"/>
    <x v="13"/>
    <x v="81"/>
    <x v="2"/>
    <x v="2"/>
    <x v="54"/>
    <x v="1"/>
    <x v="1"/>
    <n v="-0.148148148148148"/>
    <n v="-216.29629629629599"/>
    <n v="-778.66666666666697"/>
  </r>
  <r>
    <x v="0"/>
    <x v="1"/>
    <x v="1"/>
    <x v="7"/>
    <x v="13"/>
    <x v="81"/>
    <x v="2"/>
    <x v="2"/>
    <x v="54"/>
    <x v="1"/>
    <x v="2"/>
    <n v="-0.148148148148148"/>
    <n v="-216.29629629629599"/>
    <n v="-778.66666666666697"/>
  </r>
  <r>
    <x v="0"/>
    <x v="1"/>
    <x v="1"/>
    <x v="7"/>
    <x v="13"/>
    <x v="81"/>
    <x v="2"/>
    <x v="2"/>
    <x v="176"/>
    <x v="0"/>
    <x v="1"/>
    <n v="-0.77490186215428403"/>
    <n v="-1131.35671874525"/>
    <n v="-4072.88418748292"/>
  </r>
  <r>
    <x v="0"/>
    <x v="1"/>
    <x v="1"/>
    <x v="7"/>
    <x v="13"/>
    <x v="81"/>
    <x v="2"/>
    <x v="2"/>
    <x v="176"/>
    <x v="1"/>
    <x v="0"/>
    <n v="-42.992657937650598"/>
    <n v="-62769.280588969901"/>
    <n v="-225969.41012029201"/>
  </r>
  <r>
    <x v="0"/>
    <x v="1"/>
    <x v="1"/>
    <x v="7"/>
    <x v="13"/>
    <x v="81"/>
    <x v="2"/>
    <x v="2"/>
    <x v="176"/>
    <x v="1"/>
    <x v="1"/>
    <n v="-42.992657937650598"/>
    <n v="-62769.280588969901"/>
    <n v="-225969.41012029201"/>
  </r>
  <r>
    <x v="0"/>
    <x v="1"/>
    <x v="1"/>
    <x v="7"/>
    <x v="13"/>
    <x v="81"/>
    <x v="2"/>
    <x v="2"/>
    <x v="176"/>
    <x v="1"/>
    <x v="2"/>
    <n v="-42.992657937650598"/>
    <n v="-62769.280588969901"/>
    <n v="-225969.41012029201"/>
  </r>
  <r>
    <x v="0"/>
    <x v="1"/>
    <x v="1"/>
    <x v="7"/>
    <x v="13"/>
    <x v="83"/>
    <x v="5"/>
    <x v="5"/>
    <x v="213"/>
    <x v="0"/>
    <x v="0"/>
    <n v="1764.3108529430301"/>
    <n v="2575893.8452968299"/>
    <n v="9273217.8430685699"/>
  </r>
  <r>
    <x v="0"/>
    <x v="1"/>
    <x v="1"/>
    <x v="7"/>
    <x v="13"/>
    <x v="83"/>
    <x v="5"/>
    <x v="5"/>
    <x v="213"/>
    <x v="0"/>
    <x v="1"/>
    <n v="1494.4399365143099"/>
    <n v="2181882.3073109002"/>
    <n v="7854776.3063192395"/>
  </r>
  <r>
    <x v="0"/>
    <x v="1"/>
    <x v="1"/>
    <x v="7"/>
    <x v="13"/>
    <x v="83"/>
    <x v="5"/>
    <x v="5"/>
    <x v="213"/>
    <x v="0"/>
    <x v="2"/>
    <n v="1060.70333204074"/>
    <n v="1548626.86477949"/>
    <n v="5575056.7132061496"/>
  </r>
  <r>
    <x v="0"/>
    <x v="1"/>
    <x v="1"/>
    <x v="7"/>
    <x v="13"/>
    <x v="83"/>
    <x v="5"/>
    <x v="5"/>
    <x v="213"/>
    <x v="1"/>
    <x v="0"/>
    <n v="1138.34843486163"/>
    <n v="1661988.71489797"/>
    <n v="5983159.3736327104"/>
  </r>
  <r>
    <x v="0"/>
    <x v="1"/>
    <x v="1"/>
    <x v="7"/>
    <x v="13"/>
    <x v="83"/>
    <x v="5"/>
    <x v="5"/>
    <x v="213"/>
    <x v="1"/>
    <x v="1"/>
    <n v="1029.25980454366"/>
    <n v="1502719.3146337499"/>
    <n v="5409789.5326814903"/>
  </r>
  <r>
    <x v="0"/>
    <x v="1"/>
    <x v="1"/>
    <x v="7"/>
    <x v="13"/>
    <x v="83"/>
    <x v="5"/>
    <x v="5"/>
    <x v="213"/>
    <x v="1"/>
    <x v="2"/>
    <n v="1679.50231378934"/>
    <n v="2452073.3781324401"/>
    <n v="8827464.1612767894"/>
  </r>
  <r>
    <x v="0"/>
    <x v="1"/>
    <x v="1"/>
    <x v="7"/>
    <x v="14"/>
    <x v="54"/>
    <x v="2"/>
    <x v="2"/>
    <x v="117"/>
    <x v="1"/>
    <x v="0"/>
    <n v="-318.70035528850201"/>
    <n v="-465302.51872121298"/>
    <n v="-1675089.06739637"/>
  </r>
  <r>
    <x v="0"/>
    <x v="1"/>
    <x v="1"/>
    <x v="7"/>
    <x v="14"/>
    <x v="54"/>
    <x v="2"/>
    <x v="2"/>
    <x v="117"/>
    <x v="1"/>
    <x v="1"/>
    <n v="-284.555763397303"/>
    <n v="-415451.41456006299"/>
    <n v="-1495625.0924162299"/>
  </r>
  <r>
    <x v="0"/>
    <x v="1"/>
    <x v="1"/>
    <x v="7"/>
    <x v="14"/>
    <x v="54"/>
    <x v="2"/>
    <x v="2"/>
    <x v="117"/>
    <x v="1"/>
    <x v="2"/>
    <n v="-318.70035528850201"/>
    <n v="-465302.51872121298"/>
    <n v="-1675089.06739637"/>
  </r>
  <r>
    <x v="0"/>
    <x v="1"/>
    <x v="1"/>
    <x v="7"/>
    <x v="14"/>
    <x v="54"/>
    <x v="2"/>
    <x v="2"/>
    <x v="230"/>
    <x v="1"/>
    <x v="0"/>
    <n v="-17.072295945599201"/>
    <n v="-24925.5520805749"/>
    <n v="-89731.987490069601"/>
  </r>
  <r>
    <x v="0"/>
    <x v="1"/>
    <x v="1"/>
    <x v="7"/>
    <x v="14"/>
    <x v="54"/>
    <x v="2"/>
    <x v="2"/>
    <x v="230"/>
    <x v="1"/>
    <x v="2"/>
    <n v="-17.072295945599201"/>
    <n v="-24925.5520805749"/>
    <n v="-89731.987490069601"/>
  </r>
  <r>
    <x v="0"/>
    <x v="1"/>
    <x v="1"/>
    <x v="7"/>
    <x v="14"/>
    <x v="54"/>
    <x v="4"/>
    <x v="7"/>
    <x v="71"/>
    <x v="0"/>
    <x v="0"/>
    <n v="419.56363678000798"/>
    <n v="612562.90969881206"/>
    <n v="2205226.4749157201"/>
  </r>
  <r>
    <x v="0"/>
    <x v="1"/>
    <x v="1"/>
    <x v="7"/>
    <x v="14"/>
    <x v="54"/>
    <x v="4"/>
    <x v="7"/>
    <x v="71"/>
    <x v="0"/>
    <x v="1"/>
    <n v="419.56363678000798"/>
    <n v="612562.90969881206"/>
    <n v="2205226.4749157201"/>
  </r>
  <r>
    <x v="0"/>
    <x v="1"/>
    <x v="1"/>
    <x v="7"/>
    <x v="14"/>
    <x v="54"/>
    <x v="4"/>
    <x v="7"/>
    <x v="71"/>
    <x v="0"/>
    <x v="2"/>
    <n v="419.56363678000798"/>
    <n v="612562.90969881206"/>
    <n v="2205226.4749157201"/>
  </r>
  <r>
    <x v="0"/>
    <x v="1"/>
    <x v="1"/>
    <x v="7"/>
    <x v="14"/>
    <x v="54"/>
    <x v="4"/>
    <x v="7"/>
    <x v="71"/>
    <x v="1"/>
    <x v="0"/>
    <n v="419.56363678000798"/>
    <n v="612562.90969881206"/>
    <n v="2205226.4749157201"/>
  </r>
  <r>
    <x v="0"/>
    <x v="1"/>
    <x v="1"/>
    <x v="7"/>
    <x v="14"/>
    <x v="54"/>
    <x v="4"/>
    <x v="7"/>
    <x v="71"/>
    <x v="1"/>
    <x v="1"/>
    <n v="419.56363678000798"/>
    <n v="612562.90969881206"/>
    <n v="2205226.4749157201"/>
  </r>
  <r>
    <x v="0"/>
    <x v="1"/>
    <x v="1"/>
    <x v="7"/>
    <x v="14"/>
    <x v="54"/>
    <x v="4"/>
    <x v="7"/>
    <x v="71"/>
    <x v="1"/>
    <x v="2"/>
    <n v="419.56363678000798"/>
    <n v="612562.90969881206"/>
    <n v="2205226.4749157201"/>
  </r>
  <r>
    <x v="0"/>
    <x v="1"/>
    <x v="1"/>
    <x v="7"/>
    <x v="14"/>
    <x v="54"/>
    <x v="4"/>
    <x v="7"/>
    <x v="72"/>
    <x v="0"/>
    <x v="0"/>
    <n v="419.56363678000798"/>
    <n v="612562.90969881206"/>
    <n v="2205226.4749157201"/>
  </r>
  <r>
    <x v="0"/>
    <x v="1"/>
    <x v="1"/>
    <x v="7"/>
    <x v="14"/>
    <x v="54"/>
    <x v="4"/>
    <x v="7"/>
    <x v="72"/>
    <x v="0"/>
    <x v="1"/>
    <n v="419.56363678000798"/>
    <n v="612562.90969881206"/>
    <n v="2205226.4749157201"/>
  </r>
  <r>
    <x v="0"/>
    <x v="1"/>
    <x v="1"/>
    <x v="7"/>
    <x v="14"/>
    <x v="54"/>
    <x v="4"/>
    <x v="7"/>
    <x v="72"/>
    <x v="0"/>
    <x v="2"/>
    <n v="419.56363678000798"/>
    <n v="612562.90969881206"/>
    <n v="2205226.4749157201"/>
  </r>
  <r>
    <x v="0"/>
    <x v="1"/>
    <x v="1"/>
    <x v="7"/>
    <x v="14"/>
    <x v="54"/>
    <x v="4"/>
    <x v="7"/>
    <x v="72"/>
    <x v="1"/>
    <x v="0"/>
    <n v="419.56363678000798"/>
    <n v="612562.90969881206"/>
    <n v="2205226.4749157201"/>
  </r>
  <r>
    <x v="0"/>
    <x v="1"/>
    <x v="1"/>
    <x v="7"/>
    <x v="14"/>
    <x v="54"/>
    <x v="4"/>
    <x v="7"/>
    <x v="72"/>
    <x v="1"/>
    <x v="1"/>
    <n v="419.56363678000798"/>
    <n v="612562.90969881206"/>
    <n v="2205226.4749157201"/>
  </r>
  <r>
    <x v="0"/>
    <x v="1"/>
    <x v="1"/>
    <x v="7"/>
    <x v="14"/>
    <x v="54"/>
    <x v="4"/>
    <x v="7"/>
    <x v="72"/>
    <x v="1"/>
    <x v="2"/>
    <n v="419.56363678000798"/>
    <n v="612562.90969881206"/>
    <n v="2205226.4749157201"/>
  </r>
  <r>
    <x v="0"/>
    <x v="1"/>
    <x v="1"/>
    <x v="7"/>
    <x v="14"/>
    <x v="54"/>
    <x v="4"/>
    <x v="7"/>
    <x v="73"/>
    <x v="0"/>
    <x v="0"/>
    <n v="419.56363678000798"/>
    <n v="612562.90969881206"/>
    <n v="2205226.4749157201"/>
  </r>
  <r>
    <x v="0"/>
    <x v="1"/>
    <x v="1"/>
    <x v="7"/>
    <x v="14"/>
    <x v="54"/>
    <x v="4"/>
    <x v="7"/>
    <x v="73"/>
    <x v="0"/>
    <x v="1"/>
    <n v="419.56363678000798"/>
    <n v="612562.90969881206"/>
    <n v="2205226.4749157201"/>
  </r>
  <r>
    <x v="0"/>
    <x v="1"/>
    <x v="1"/>
    <x v="7"/>
    <x v="14"/>
    <x v="54"/>
    <x v="4"/>
    <x v="7"/>
    <x v="73"/>
    <x v="0"/>
    <x v="2"/>
    <n v="419.56363678000798"/>
    <n v="612562.90969881206"/>
    <n v="2205226.4749157201"/>
  </r>
  <r>
    <x v="0"/>
    <x v="1"/>
    <x v="1"/>
    <x v="7"/>
    <x v="14"/>
    <x v="54"/>
    <x v="4"/>
    <x v="7"/>
    <x v="73"/>
    <x v="1"/>
    <x v="0"/>
    <n v="419.56363678000798"/>
    <n v="612562.90969881206"/>
    <n v="2205226.4749157201"/>
  </r>
  <r>
    <x v="0"/>
    <x v="1"/>
    <x v="1"/>
    <x v="7"/>
    <x v="14"/>
    <x v="54"/>
    <x v="4"/>
    <x v="7"/>
    <x v="73"/>
    <x v="1"/>
    <x v="1"/>
    <n v="419.56363678000798"/>
    <n v="612562.90969881206"/>
    <n v="2205226.4749157201"/>
  </r>
  <r>
    <x v="0"/>
    <x v="1"/>
    <x v="1"/>
    <x v="7"/>
    <x v="14"/>
    <x v="54"/>
    <x v="4"/>
    <x v="7"/>
    <x v="73"/>
    <x v="1"/>
    <x v="2"/>
    <n v="419.56363678000798"/>
    <n v="612562.90969881206"/>
    <n v="2205226.4749157201"/>
  </r>
  <r>
    <x v="0"/>
    <x v="1"/>
    <x v="1"/>
    <x v="7"/>
    <x v="14"/>
    <x v="54"/>
    <x v="4"/>
    <x v="7"/>
    <x v="74"/>
    <x v="0"/>
    <x v="0"/>
    <n v="419.56363678000798"/>
    <n v="612562.90969881206"/>
    <n v="2205226.4749157201"/>
  </r>
  <r>
    <x v="0"/>
    <x v="1"/>
    <x v="1"/>
    <x v="7"/>
    <x v="14"/>
    <x v="54"/>
    <x v="4"/>
    <x v="7"/>
    <x v="74"/>
    <x v="0"/>
    <x v="1"/>
    <n v="419.56363678000798"/>
    <n v="612562.90969881206"/>
    <n v="2205226.4749157201"/>
  </r>
  <r>
    <x v="0"/>
    <x v="1"/>
    <x v="1"/>
    <x v="7"/>
    <x v="14"/>
    <x v="54"/>
    <x v="4"/>
    <x v="7"/>
    <x v="74"/>
    <x v="0"/>
    <x v="2"/>
    <n v="419.56363678000798"/>
    <n v="612562.90969881206"/>
    <n v="2205226.4749157201"/>
  </r>
  <r>
    <x v="0"/>
    <x v="1"/>
    <x v="1"/>
    <x v="7"/>
    <x v="14"/>
    <x v="54"/>
    <x v="4"/>
    <x v="7"/>
    <x v="74"/>
    <x v="1"/>
    <x v="0"/>
    <n v="419.56363678000798"/>
    <n v="612562.90969881206"/>
    <n v="2205226.4749157201"/>
  </r>
  <r>
    <x v="0"/>
    <x v="1"/>
    <x v="1"/>
    <x v="7"/>
    <x v="14"/>
    <x v="54"/>
    <x v="4"/>
    <x v="7"/>
    <x v="74"/>
    <x v="1"/>
    <x v="1"/>
    <n v="419.56363678000798"/>
    <n v="612562.90969881206"/>
    <n v="2205226.4749157201"/>
  </r>
  <r>
    <x v="0"/>
    <x v="1"/>
    <x v="1"/>
    <x v="7"/>
    <x v="14"/>
    <x v="54"/>
    <x v="4"/>
    <x v="7"/>
    <x v="74"/>
    <x v="1"/>
    <x v="2"/>
    <n v="419.56363678000798"/>
    <n v="612562.90969881206"/>
    <n v="2205226.4749157201"/>
  </r>
  <r>
    <x v="0"/>
    <x v="1"/>
    <x v="1"/>
    <x v="7"/>
    <x v="14"/>
    <x v="54"/>
    <x v="4"/>
    <x v="7"/>
    <x v="75"/>
    <x v="0"/>
    <x v="0"/>
    <n v="173.60358250289201"/>
    <n v="253461.23045422201"/>
    <n v="912460.42963519797"/>
  </r>
  <r>
    <x v="0"/>
    <x v="1"/>
    <x v="1"/>
    <x v="7"/>
    <x v="14"/>
    <x v="54"/>
    <x v="4"/>
    <x v="7"/>
    <x v="75"/>
    <x v="0"/>
    <x v="1"/>
    <n v="419.56363678000798"/>
    <n v="612562.90969881206"/>
    <n v="2205226.4749157201"/>
  </r>
  <r>
    <x v="0"/>
    <x v="1"/>
    <x v="1"/>
    <x v="7"/>
    <x v="14"/>
    <x v="54"/>
    <x v="4"/>
    <x v="7"/>
    <x v="75"/>
    <x v="0"/>
    <x v="2"/>
    <n v="419.56363678000798"/>
    <n v="612562.90969881206"/>
    <n v="2205226.4749157201"/>
  </r>
  <r>
    <x v="0"/>
    <x v="1"/>
    <x v="1"/>
    <x v="7"/>
    <x v="14"/>
    <x v="54"/>
    <x v="4"/>
    <x v="7"/>
    <x v="75"/>
    <x v="1"/>
    <x v="0"/>
    <n v="418.624879081399"/>
    <n v="611192.323458842"/>
    <n v="2200292.3644518298"/>
  </r>
  <r>
    <x v="0"/>
    <x v="1"/>
    <x v="1"/>
    <x v="7"/>
    <x v="14"/>
    <x v="54"/>
    <x v="4"/>
    <x v="7"/>
    <x v="75"/>
    <x v="1"/>
    <x v="1"/>
    <n v="419.56363678000798"/>
    <n v="612562.90969881206"/>
    <n v="2205226.4749157201"/>
  </r>
  <r>
    <x v="0"/>
    <x v="1"/>
    <x v="1"/>
    <x v="7"/>
    <x v="14"/>
    <x v="54"/>
    <x v="4"/>
    <x v="7"/>
    <x v="76"/>
    <x v="0"/>
    <x v="1"/>
    <n v="419.56363678000798"/>
    <n v="612562.90969881206"/>
    <n v="2205226.4749157201"/>
  </r>
  <r>
    <x v="0"/>
    <x v="1"/>
    <x v="1"/>
    <x v="7"/>
    <x v="14"/>
    <x v="54"/>
    <x v="4"/>
    <x v="7"/>
    <x v="76"/>
    <x v="0"/>
    <x v="2"/>
    <n v="419.56363678000798"/>
    <n v="612562.90969881206"/>
    <n v="2205226.4749157201"/>
  </r>
  <r>
    <x v="0"/>
    <x v="1"/>
    <x v="1"/>
    <x v="7"/>
    <x v="14"/>
    <x v="54"/>
    <x v="4"/>
    <x v="7"/>
    <x v="76"/>
    <x v="1"/>
    <x v="1"/>
    <n v="419.56363678000798"/>
    <n v="612562.90969881206"/>
    <n v="2205226.4749157201"/>
  </r>
  <r>
    <x v="0"/>
    <x v="1"/>
    <x v="1"/>
    <x v="7"/>
    <x v="14"/>
    <x v="54"/>
    <x v="4"/>
    <x v="7"/>
    <x v="77"/>
    <x v="0"/>
    <x v="1"/>
    <n v="419.56363678000798"/>
    <n v="612562.90969881206"/>
    <n v="2205226.4749157201"/>
  </r>
  <r>
    <x v="0"/>
    <x v="1"/>
    <x v="1"/>
    <x v="7"/>
    <x v="14"/>
    <x v="54"/>
    <x v="4"/>
    <x v="7"/>
    <x v="77"/>
    <x v="0"/>
    <x v="2"/>
    <n v="419.56363678000798"/>
    <n v="612562.90969881206"/>
    <n v="2205226.4749157201"/>
  </r>
  <r>
    <x v="0"/>
    <x v="1"/>
    <x v="1"/>
    <x v="7"/>
    <x v="14"/>
    <x v="54"/>
    <x v="4"/>
    <x v="7"/>
    <x v="77"/>
    <x v="1"/>
    <x v="1"/>
    <n v="223.592960196219"/>
    <n v="326445.721886479"/>
    <n v="1175204.5987913299"/>
  </r>
  <r>
    <x v="0"/>
    <x v="1"/>
    <x v="1"/>
    <x v="7"/>
    <x v="14"/>
    <x v="54"/>
    <x v="4"/>
    <x v="7"/>
    <x v="78"/>
    <x v="0"/>
    <x v="2"/>
    <n v="190.73700853147801"/>
    <n v="278476.03245595802"/>
    <n v="1002513.71684145"/>
  </r>
  <r>
    <x v="0"/>
    <x v="1"/>
    <x v="1"/>
    <x v="7"/>
    <x v="14"/>
    <x v="54"/>
    <x v="4"/>
    <x v="4"/>
    <x v="11"/>
    <x v="0"/>
    <x v="0"/>
    <n v="202.69575371293101"/>
    <n v="295935.80042087898"/>
    <n v="1065368.88151517"/>
  </r>
  <r>
    <x v="0"/>
    <x v="1"/>
    <x v="1"/>
    <x v="7"/>
    <x v="14"/>
    <x v="54"/>
    <x v="4"/>
    <x v="4"/>
    <x v="11"/>
    <x v="0"/>
    <x v="1"/>
    <n v="202.69575371293101"/>
    <n v="295935.80042087898"/>
    <n v="1065368.88151517"/>
  </r>
  <r>
    <x v="0"/>
    <x v="1"/>
    <x v="1"/>
    <x v="7"/>
    <x v="14"/>
    <x v="54"/>
    <x v="4"/>
    <x v="4"/>
    <x v="11"/>
    <x v="0"/>
    <x v="2"/>
    <n v="202.69575371293101"/>
    <n v="295935.80042087898"/>
    <n v="1065368.88151517"/>
  </r>
  <r>
    <x v="0"/>
    <x v="1"/>
    <x v="1"/>
    <x v="7"/>
    <x v="14"/>
    <x v="54"/>
    <x v="4"/>
    <x v="4"/>
    <x v="11"/>
    <x v="1"/>
    <x v="0"/>
    <n v="742.16252691627005"/>
    <n v="1083557.28929775"/>
    <n v="3900806.2414719202"/>
  </r>
  <r>
    <x v="0"/>
    <x v="1"/>
    <x v="1"/>
    <x v="7"/>
    <x v="14"/>
    <x v="54"/>
    <x v="4"/>
    <x v="4"/>
    <x v="11"/>
    <x v="1"/>
    <x v="1"/>
    <n v="742.16252691627005"/>
    <n v="1083557.28929775"/>
    <n v="3900806.2414719202"/>
  </r>
  <r>
    <x v="0"/>
    <x v="1"/>
    <x v="1"/>
    <x v="7"/>
    <x v="14"/>
    <x v="54"/>
    <x v="4"/>
    <x v="4"/>
    <x v="11"/>
    <x v="1"/>
    <x v="2"/>
    <n v="742.16252691627005"/>
    <n v="1083557.28929775"/>
    <n v="3900806.2414719202"/>
  </r>
  <r>
    <x v="0"/>
    <x v="1"/>
    <x v="1"/>
    <x v="7"/>
    <x v="14"/>
    <x v="54"/>
    <x v="5"/>
    <x v="5"/>
    <x v="12"/>
    <x v="0"/>
    <x v="0"/>
    <n v="228.60334216499101"/>
    <n v="333760.879560887"/>
    <n v="1201539.1664191899"/>
  </r>
  <r>
    <x v="0"/>
    <x v="1"/>
    <x v="1"/>
    <x v="7"/>
    <x v="14"/>
    <x v="54"/>
    <x v="5"/>
    <x v="5"/>
    <x v="12"/>
    <x v="0"/>
    <x v="1"/>
    <n v="199.50335187749999"/>
    <n v="291274.89374114998"/>
    <n v="1048589.6174681401"/>
  </r>
  <r>
    <x v="0"/>
    <x v="1"/>
    <x v="1"/>
    <x v="7"/>
    <x v="14"/>
    <x v="54"/>
    <x v="5"/>
    <x v="5"/>
    <x v="12"/>
    <x v="0"/>
    <x v="2"/>
    <n v="71.841209697433001"/>
    <n v="104888.166158252"/>
    <n v="377597.39816970797"/>
  </r>
  <r>
    <x v="0"/>
    <x v="1"/>
    <x v="1"/>
    <x v="7"/>
    <x v="14"/>
    <x v="54"/>
    <x v="5"/>
    <x v="5"/>
    <x v="12"/>
    <x v="1"/>
    <x v="0"/>
    <n v="280.07196468093201"/>
    <n v="408905.06843416003"/>
    <n v="1472058.24636298"/>
  </r>
  <r>
    <x v="0"/>
    <x v="1"/>
    <x v="1"/>
    <x v="7"/>
    <x v="14"/>
    <x v="54"/>
    <x v="5"/>
    <x v="5"/>
    <x v="12"/>
    <x v="1"/>
    <x v="1"/>
    <n v="347.15783765910101"/>
    <n v="506850.44298228697"/>
    <n v="1824661.5947362301"/>
  </r>
  <r>
    <x v="0"/>
    <x v="1"/>
    <x v="1"/>
    <x v="7"/>
    <x v="14"/>
    <x v="54"/>
    <x v="5"/>
    <x v="5"/>
    <x v="12"/>
    <x v="1"/>
    <x v="2"/>
    <n v="331.31544460497503"/>
    <n v="483720.54912326398"/>
    <n v="1741393.9768437501"/>
  </r>
  <r>
    <x v="0"/>
    <x v="1"/>
    <x v="1"/>
    <x v="7"/>
    <x v="14"/>
    <x v="54"/>
    <x v="5"/>
    <x v="5"/>
    <x v="180"/>
    <x v="0"/>
    <x v="0"/>
    <n v="103.63887719749501"/>
    <n v="151312.760708343"/>
    <n v="544725.938550035"/>
  </r>
  <r>
    <x v="0"/>
    <x v="1"/>
    <x v="1"/>
    <x v="7"/>
    <x v="14"/>
    <x v="54"/>
    <x v="5"/>
    <x v="5"/>
    <x v="180"/>
    <x v="0"/>
    <x v="1"/>
    <n v="90.4461990358745"/>
    <n v="132051.45059237699"/>
    <n v="475385.22213255602"/>
  </r>
  <r>
    <x v="0"/>
    <x v="1"/>
    <x v="1"/>
    <x v="7"/>
    <x v="14"/>
    <x v="54"/>
    <x v="5"/>
    <x v="5"/>
    <x v="180"/>
    <x v="0"/>
    <x v="2"/>
    <n v="32.569700158530701"/>
    <n v="47551.762231454901"/>
    <n v="171186.34403323699"/>
  </r>
  <r>
    <x v="0"/>
    <x v="1"/>
    <x v="1"/>
    <x v="7"/>
    <x v="14"/>
    <x v="54"/>
    <x v="5"/>
    <x v="5"/>
    <x v="180"/>
    <x v="1"/>
    <x v="0"/>
    <n v="126.97252664433501"/>
    <n v="185379.88890072901"/>
    <n v="667367.60004262405"/>
  </r>
  <r>
    <x v="0"/>
    <x v="1"/>
    <x v="1"/>
    <x v="7"/>
    <x v="14"/>
    <x v="54"/>
    <x v="5"/>
    <x v="5"/>
    <x v="180"/>
    <x v="1"/>
    <x v="1"/>
    <n v="157.38636261639701"/>
    <n v="229784.08941993999"/>
    <n v="827222.72191178298"/>
  </r>
  <r>
    <x v="0"/>
    <x v="1"/>
    <x v="1"/>
    <x v="7"/>
    <x v="14"/>
    <x v="54"/>
    <x v="5"/>
    <x v="5"/>
    <x v="180"/>
    <x v="1"/>
    <x v="2"/>
    <n v="150.20410616860599"/>
    <n v="219297.995006165"/>
    <n v="789472.78202219505"/>
  </r>
  <r>
    <x v="0"/>
    <x v="1"/>
    <x v="1"/>
    <x v="7"/>
    <x v="14"/>
    <x v="82"/>
    <x v="2"/>
    <x v="2"/>
    <x v="216"/>
    <x v="1"/>
    <x v="0"/>
    <n v="-3.8124537049662499"/>
    <n v="-5566.1824092507204"/>
    <n v="-20038.2566733026"/>
  </r>
  <r>
    <x v="0"/>
    <x v="1"/>
    <x v="1"/>
    <x v="7"/>
    <x v="14"/>
    <x v="82"/>
    <x v="2"/>
    <x v="2"/>
    <x v="216"/>
    <x v="1"/>
    <x v="2"/>
    <n v="-4.68973869445544"/>
    <n v="-6847.0184939049404"/>
    <n v="-24649.266578057799"/>
  </r>
  <r>
    <x v="0"/>
    <x v="1"/>
    <x v="1"/>
    <x v="7"/>
    <x v="14"/>
    <x v="82"/>
    <x v="2"/>
    <x v="2"/>
    <x v="54"/>
    <x v="1"/>
    <x v="0"/>
    <n v="-1"/>
    <n v="-1460"/>
    <n v="-5256"/>
  </r>
  <r>
    <x v="0"/>
    <x v="1"/>
    <x v="1"/>
    <x v="7"/>
    <x v="14"/>
    <x v="82"/>
    <x v="2"/>
    <x v="2"/>
    <x v="54"/>
    <x v="1"/>
    <x v="1"/>
    <n v="-1"/>
    <n v="-1460"/>
    <n v="-5256"/>
  </r>
  <r>
    <x v="0"/>
    <x v="1"/>
    <x v="1"/>
    <x v="7"/>
    <x v="14"/>
    <x v="82"/>
    <x v="2"/>
    <x v="2"/>
    <x v="54"/>
    <x v="1"/>
    <x v="2"/>
    <n v="-1"/>
    <n v="-1460"/>
    <n v="-5256"/>
  </r>
  <r>
    <x v="0"/>
    <x v="1"/>
    <x v="1"/>
    <x v="7"/>
    <x v="14"/>
    <x v="82"/>
    <x v="1"/>
    <x v="1"/>
    <x v="64"/>
    <x v="0"/>
    <x v="0"/>
    <n v="0.1"/>
    <n v="146"/>
    <n v="525.6"/>
  </r>
  <r>
    <x v="0"/>
    <x v="1"/>
    <x v="1"/>
    <x v="7"/>
    <x v="14"/>
    <x v="82"/>
    <x v="1"/>
    <x v="1"/>
    <x v="64"/>
    <x v="0"/>
    <x v="1"/>
    <n v="0.1"/>
    <n v="146"/>
    <n v="525.6"/>
  </r>
  <r>
    <x v="0"/>
    <x v="1"/>
    <x v="1"/>
    <x v="7"/>
    <x v="14"/>
    <x v="82"/>
    <x v="1"/>
    <x v="1"/>
    <x v="64"/>
    <x v="0"/>
    <x v="2"/>
    <n v="0.1"/>
    <n v="146"/>
    <n v="525.6"/>
  </r>
  <r>
    <x v="0"/>
    <x v="1"/>
    <x v="1"/>
    <x v="7"/>
    <x v="14"/>
    <x v="82"/>
    <x v="1"/>
    <x v="1"/>
    <x v="64"/>
    <x v="1"/>
    <x v="0"/>
    <n v="0.1"/>
    <n v="146"/>
    <n v="525.6"/>
  </r>
  <r>
    <x v="0"/>
    <x v="1"/>
    <x v="1"/>
    <x v="7"/>
    <x v="14"/>
    <x v="82"/>
    <x v="1"/>
    <x v="1"/>
    <x v="64"/>
    <x v="1"/>
    <x v="1"/>
    <n v="0.1"/>
    <n v="146"/>
    <n v="525.6"/>
  </r>
  <r>
    <x v="0"/>
    <x v="1"/>
    <x v="1"/>
    <x v="7"/>
    <x v="14"/>
    <x v="82"/>
    <x v="1"/>
    <x v="1"/>
    <x v="64"/>
    <x v="1"/>
    <x v="2"/>
    <n v="0.1"/>
    <n v="146"/>
    <n v="525.6"/>
  </r>
  <r>
    <x v="0"/>
    <x v="1"/>
    <x v="1"/>
    <x v="7"/>
    <x v="15"/>
    <x v="55"/>
    <x v="1"/>
    <x v="1"/>
    <x v="26"/>
    <x v="0"/>
    <x v="0"/>
    <n v="206.93588251485801"/>
    <n v="302126.38847169298"/>
    <n v="1087654.9984980901"/>
  </r>
  <r>
    <x v="0"/>
    <x v="1"/>
    <x v="1"/>
    <x v="7"/>
    <x v="15"/>
    <x v="55"/>
    <x v="1"/>
    <x v="1"/>
    <x v="26"/>
    <x v="0"/>
    <x v="1"/>
    <n v="206.93588251485801"/>
    <n v="302126.38847169298"/>
    <n v="1087654.9984980901"/>
  </r>
  <r>
    <x v="0"/>
    <x v="1"/>
    <x v="1"/>
    <x v="7"/>
    <x v="15"/>
    <x v="55"/>
    <x v="1"/>
    <x v="1"/>
    <x v="26"/>
    <x v="0"/>
    <x v="2"/>
    <n v="206.93588251485801"/>
    <n v="302126.38847169298"/>
    <n v="1087654.9984980901"/>
  </r>
  <r>
    <x v="0"/>
    <x v="1"/>
    <x v="1"/>
    <x v="7"/>
    <x v="15"/>
    <x v="55"/>
    <x v="1"/>
    <x v="1"/>
    <x v="26"/>
    <x v="1"/>
    <x v="0"/>
    <n v="206.93588251485801"/>
    <n v="302126.38847169298"/>
    <n v="1087654.9984980901"/>
  </r>
  <r>
    <x v="0"/>
    <x v="1"/>
    <x v="1"/>
    <x v="7"/>
    <x v="15"/>
    <x v="55"/>
    <x v="1"/>
    <x v="1"/>
    <x v="26"/>
    <x v="1"/>
    <x v="1"/>
    <n v="206.93588251485801"/>
    <n v="302126.38847169298"/>
    <n v="1087654.9984980901"/>
  </r>
  <r>
    <x v="0"/>
    <x v="1"/>
    <x v="1"/>
    <x v="7"/>
    <x v="15"/>
    <x v="55"/>
    <x v="1"/>
    <x v="1"/>
    <x v="26"/>
    <x v="1"/>
    <x v="2"/>
    <n v="206.93588251485801"/>
    <n v="302126.38847169298"/>
    <n v="1087654.9984980901"/>
  </r>
  <r>
    <x v="0"/>
    <x v="1"/>
    <x v="1"/>
    <x v="7"/>
    <x v="15"/>
    <x v="55"/>
    <x v="4"/>
    <x v="7"/>
    <x v="71"/>
    <x v="0"/>
    <x v="0"/>
    <n v="154.193241885916"/>
    <n v="225122.133153437"/>
    <n v="810439.67935237498"/>
  </r>
  <r>
    <x v="0"/>
    <x v="1"/>
    <x v="1"/>
    <x v="7"/>
    <x v="15"/>
    <x v="55"/>
    <x v="4"/>
    <x v="7"/>
    <x v="71"/>
    <x v="0"/>
    <x v="1"/>
    <n v="154.193241885916"/>
    <n v="225122.133153437"/>
    <n v="810439.67935237498"/>
  </r>
  <r>
    <x v="0"/>
    <x v="1"/>
    <x v="1"/>
    <x v="7"/>
    <x v="15"/>
    <x v="55"/>
    <x v="4"/>
    <x v="7"/>
    <x v="71"/>
    <x v="0"/>
    <x v="2"/>
    <n v="154.193241885916"/>
    <n v="225122.133153437"/>
    <n v="810439.67935237498"/>
  </r>
  <r>
    <x v="0"/>
    <x v="1"/>
    <x v="1"/>
    <x v="7"/>
    <x v="15"/>
    <x v="55"/>
    <x v="4"/>
    <x v="7"/>
    <x v="71"/>
    <x v="1"/>
    <x v="0"/>
    <n v="154.193241885916"/>
    <n v="225122.133153437"/>
    <n v="810439.67935237498"/>
  </r>
  <r>
    <x v="0"/>
    <x v="1"/>
    <x v="1"/>
    <x v="7"/>
    <x v="15"/>
    <x v="55"/>
    <x v="4"/>
    <x v="7"/>
    <x v="71"/>
    <x v="1"/>
    <x v="1"/>
    <n v="154.193241885916"/>
    <n v="225122.133153437"/>
    <n v="810439.67935237498"/>
  </r>
  <r>
    <x v="0"/>
    <x v="1"/>
    <x v="1"/>
    <x v="7"/>
    <x v="15"/>
    <x v="55"/>
    <x v="4"/>
    <x v="7"/>
    <x v="71"/>
    <x v="1"/>
    <x v="2"/>
    <n v="154.193241885916"/>
    <n v="225122.133153437"/>
    <n v="810439.67935237498"/>
  </r>
  <r>
    <x v="0"/>
    <x v="1"/>
    <x v="1"/>
    <x v="7"/>
    <x v="15"/>
    <x v="55"/>
    <x v="4"/>
    <x v="7"/>
    <x v="72"/>
    <x v="0"/>
    <x v="0"/>
    <n v="598.193241885916"/>
    <n v="873362.13315343705"/>
    <n v="3144103.6793523701"/>
  </r>
  <r>
    <x v="0"/>
    <x v="1"/>
    <x v="1"/>
    <x v="7"/>
    <x v="15"/>
    <x v="55"/>
    <x v="4"/>
    <x v="7"/>
    <x v="72"/>
    <x v="0"/>
    <x v="1"/>
    <n v="598.193241885916"/>
    <n v="873362.13315343705"/>
    <n v="3144103.6793523701"/>
  </r>
  <r>
    <x v="0"/>
    <x v="1"/>
    <x v="1"/>
    <x v="7"/>
    <x v="15"/>
    <x v="55"/>
    <x v="4"/>
    <x v="7"/>
    <x v="72"/>
    <x v="0"/>
    <x v="2"/>
    <n v="598.193241885916"/>
    <n v="873362.13315343705"/>
    <n v="3144103.6793523701"/>
  </r>
  <r>
    <x v="0"/>
    <x v="1"/>
    <x v="1"/>
    <x v="7"/>
    <x v="15"/>
    <x v="55"/>
    <x v="4"/>
    <x v="7"/>
    <x v="72"/>
    <x v="1"/>
    <x v="0"/>
    <n v="598.193241885916"/>
    <n v="873362.13315343705"/>
    <n v="3144103.6793523701"/>
  </r>
  <r>
    <x v="0"/>
    <x v="1"/>
    <x v="1"/>
    <x v="7"/>
    <x v="15"/>
    <x v="55"/>
    <x v="4"/>
    <x v="7"/>
    <x v="72"/>
    <x v="1"/>
    <x v="1"/>
    <n v="598.193241885916"/>
    <n v="873362.13315343705"/>
    <n v="3144103.6793523701"/>
  </r>
  <r>
    <x v="0"/>
    <x v="1"/>
    <x v="1"/>
    <x v="7"/>
    <x v="15"/>
    <x v="55"/>
    <x v="4"/>
    <x v="7"/>
    <x v="72"/>
    <x v="1"/>
    <x v="2"/>
    <n v="527.05201312419899"/>
    <n v="769495.93916133104"/>
    <n v="2770185.3809807901"/>
  </r>
  <r>
    <x v="0"/>
    <x v="1"/>
    <x v="1"/>
    <x v="7"/>
    <x v="15"/>
    <x v="55"/>
    <x v="4"/>
    <x v="7"/>
    <x v="73"/>
    <x v="0"/>
    <x v="0"/>
    <n v="598.193241885916"/>
    <n v="873362.13315343705"/>
    <n v="3144103.6793523701"/>
  </r>
  <r>
    <x v="0"/>
    <x v="1"/>
    <x v="1"/>
    <x v="7"/>
    <x v="15"/>
    <x v="55"/>
    <x v="4"/>
    <x v="7"/>
    <x v="73"/>
    <x v="0"/>
    <x v="1"/>
    <n v="598.193241885916"/>
    <n v="873362.13315343705"/>
    <n v="3144103.6793523701"/>
  </r>
  <r>
    <x v="0"/>
    <x v="1"/>
    <x v="1"/>
    <x v="7"/>
    <x v="15"/>
    <x v="55"/>
    <x v="4"/>
    <x v="7"/>
    <x v="73"/>
    <x v="0"/>
    <x v="2"/>
    <n v="598.193241885916"/>
    <n v="873362.13315343705"/>
    <n v="3144103.6793523701"/>
  </r>
  <r>
    <x v="0"/>
    <x v="1"/>
    <x v="1"/>
    <x v="7"/>
    <x v="15"/>
    <x v="55"/>
    <x v="4"/>
    <x v="7"/>
    <x v="73"/>
    <x v="1"/>
    <x v="0"/>
    <n v="35.933132042153403"/>
    <n v="52462.372781543898"/>
    <n v="188864.54201355801"/>
  </r>
  <r>
    <x v="0"/>
    <x v="1"/>
    <x v="1"/>
    <x v="7"/>
    <x v="15"/>
    <x v="55"/>
    <x v="4"/>
    <x v="7"/>
    <x v="73"/>
    <x v="1"/>
    <x v="1"/>
    <n v="598.193241885916"/>
    <n v="873362.13315343705"/>
    <n v="3144103.6793523701"/>
  </r>
  <r>
    <x v="0"/>
    <x v="1"/>
    <x v="1"/>
    <x v="7"/>
    <x v="15"/>
    <x v="55"/>
    <x v="4"/>
    <x v="7"/>
    <x v="74"/>
    <x v="0"/>
    <x v="0"/>
    <n v="598.193241885916"/>
    <n v="873362.13315343705"/>
    <n v="3144103.6793523701"/>
  </r>
  <r>
    <x v="0"/>
    <x v="1"/>
    <x v="1"/>
    <x v="7"/>
    <x v="15"/>
    <x v="55"/>
    <x v="4"/>
    <x v="7"/>
    <x v="74"/>
    <x v="0"/>
    <x v="1"/>
    <n v="598.193241885916"/>
    <n v="873362.13315343705"/>
    <n v="3144103.6793523701"/>
  </r>
  <r>
    <x v="0"/>
    <x v="1"/>
    <x v="1"/>
    <x v="7"/>
    <x v="15"/>
    <x v="55"/>
    <x v="4"/>
    <x v="7"/>
    <x v="74"/>
    <x v="0"/>
    <x v="2"/>
    <n v="598.193241885916"/>
    <n v="873362.13315343705"/>
    <n v="3144103.6793523701"/>
  </r>
  <r>
    <x v="0"/>
    <x v="1"/>
    <x v="1"/>
    <x v="7"/>
    <x v="15"/>
    <x v="55"/>
    <x v="4"/>
    <x v="7"/>
    <x v="74"/>
    <x v="1"/>
    <x v="1"/>
    <n v="598.193241885916"/>
    <n v="873362.13315343705"/>
    <n v="3144103.6793523701"/>
  </r>
  <r>
    <x v="0"/>
    <x v="1"/>
    <x v="1"/>
    <x v="7"/>
    <x v="15"/>
    <x v="55"/>
    <x v="4"/>
    <x v="7"/>
    <x v="75"/>
    <x v="0"/>
    <x v="0"/>
    <n v="161.606667864922"/>
    <n v="235945.73508278601"/>
    <n v="849404.64629803097"/>
  </r>
  <r>
    <x v="0"/>
    <x v="1"/>
    <x v="1"/>
    <x v="7"/>
    <x v="15"/>
    <x v="55"/>
    <x v="4"/>
    <x v="7"/>
    <x v="75"/>
    <x v="0"/>
    <x v="1"/>
    <n v="598.193241885916"/>
    <n v="873362.13315343705"/>
    <n v="3144103.6793523701"/>
  </r>
  <r>
    <x v="0"/>
    <x v="1"/>
    <x v="1"/>
    <x v="7"/>
    <x v="15"/>
    <x v="55"/>
    <x v="4"/>
    <x v="7"/>
    <x v="75"/>
    <x v="0"/>
    <x v="2"/>
    <n v="598.193241885916"/>
    <n v="873362.13315343705"/>
    <n v="3144103.6793523701"/>
  </r>
  <r>
    <x v="0"/>
    <x v="1"/>
    <x v="1"/>
    <x v="7"/>
    <x v="15"/>
    <x v="55"/>
    <x v="4"/>
    <x v="7"/>
    <x v="75"/>
    <x v="1"/>
    <x v="1"/>
    <n v="598.193241885916"/>
    <n v="873362.13315343705"/>
    <n v="3144103.6793523701"/>
  </r>
  <r>
    <x v="0"/>
    <x v="1"/>
    <x v="1"/>
    <x v="7"/>
    <x v="15"/>
    <x v="55"/>
    <x v="4"/>
    <x v="7"/>
    <x v="76"/>
    <x v="0"/>
    <x v="1"/>
    <n v="598.193241885916"/>
    <n v="873362.13315343705"/>
    <n v="3144103.6793523701"/>
  </r>
  <r>
    <x v="0"/>
    <x v="1"/>
    <x v="1"/>
    <x v="7"/>
    <x v="15"/>
    <x v="55"/>
    <x v="4"/>
    <x v="7"/>
    <x v="76"/>
    <x v="0"/>
    <x v="2"/>
    <n v="598.193241885916"/>
    <n v="873362.13315343705"/>
    <n v="3144103.6793523701"/>
  </r>
  <r>
    <x v="0"/>
    <x v="1"/>
    <x v="1"/>
    <x v="7"/>
    <x v="15"/>
    <x v="55"/>
    <x v="4"/>
    <x v="7"/>
    <x v="76"/>
    <x v="1"/>
    <x v="1"/>
    <n v="598.193241885916"/>
    <n v="873362.13315343705"/>
    <n v="3144103.6793523701"/>
  </r>
  <r>
    <x v="0"/>
    <x v="1"/>
    <x v="1"/>
    <x v="7"/>
    <x v="15"/>
    <x v="55"/>
    <x v="4"/>
    <x v="7"/>
    <x v="77"/>
    <x v="0"/>
    <x v="1"/>
    <n v="598.193241885916"/>
    <n v="873362.13315343705"/>
    <n v="3144103.6793523701"/>
  </r>
  <r>
    <x v="0"/>
    <x v="1"/>
    <x v="1"/>
    <x v="7"/>
    <x v="15"/>
    <x v="55"/>
    <x v="4"/>
    <x v="7"/>
    <x v="77"/>
    <x v="0"/>
    <x v="2"/>
    <n v="134.677841566654"/>
    <n v="196629.648687315"/>
    <n v="707866.73527433397"/>
  </r>
  <r>
    <x v="0"/>
    <x v="1"/>
    <x v="1"/>
    <x v="7"/>
    <x v="15"/>
    <x v="55"/>
    <x v="4"/>
    <x v="7"/>
    <x v="77"/>
    <x v="1"/>
    <x v="1"/>
    <n v="598.193241885916"/>
    <n v="873362.13315343705"/>
    <n v="3144103.6793523701"/>
  </r>
  <r>
    <x v="0"/>
    <x v="1"/>
    <x v="1"/>
    <x v="7"/>
    <x v="15"/>
    <x v="55"/>
    <x v="4"/>
    <x v="7"/>
    <x v="78"/>
    <x v="0"/>
    <x v="1"/>
    <n v="255.364257609307"/>
    <n v="372831.81610958802"/>
    <n v="1342194.53799452"/>
  </r>
  <r>
    <x v="0"/>
    <x v="1"/>
    <x v="1"/>
    <x v="7"/>
    <x v="15"/>
    <x v="55"/>
    <x v="4"/>
    <x v="7"/>
    <x v="78"/>
    <x v="1"/>
    <x v="1"/>
    <n v="133.06811986736199"/>
    <n v="194279.45500634899"/>
    <n v="699406.03802285495"/>
  </r>
  <r>
    <x v="0"/>
    <x v="1"/>
    <x v="1"/>
    <x v="7"/>
    <x v="15"/>
    <x v="55"/>
    <x v="4"/>
    <x v="7"/>
    <x v="116"/>
    <x v="0"/>
    <x v="0"/>
    <n v="444"/>
    <n v="648240"/>
    <n v="2333664"/>
  </r>
  <r>
    <x v="0"/>
    <x v="1"/>
    <x v="1"/>
    <x v="7"/>
    <x v="15"/>
    <x v="55"/>
    <x v="4"/>
    <x v="7"/>
    <x v="116"/>
    <x v="0"/>
    <x v="1"/>
    <n v="444"/>
    <n v="648240"/>
    <n v="2333664"/>
  </r>
  <r>
    <x v="0"/>
    <x v="1"/>
    <x v="1"/>
    <x v="7"/>
    <x v="15"/>
    <x v="55"/>
    <x v="4"/>
    <x v="7"/>
    <x v="116"/>
    <x v="0"/>
    <x v="2"/>
    <n v="444"/>
    <n v="648240"/>
    <n v="2333664"/>
  </r>
  <r>
    <x v="0"/>
    <x v="1"/>
    <x v="1"/>
    <x v="7"/>
    <x v="15"/>
    <x v="55"/>
    <x v="4"/>
    <x v="7"/>
    <x v="116"/>
    <x v="1"/>
    <x v="0"/>
    <n v="444"/>
    <n v="648240"/>
    <n v="2333664"/>
  </r>
  <r>
    <x v="0"/>
    <x v="1"/>
    <x v="1"/>
    <x v="7"/>
    <x v="15"/>
    <x v="55"/>
    <x v="4"/>
    <x v="7"/>
    <x v="116"/>
    <x v="1"/>
    <x v="1"/>
    <n v="444"/>
    <n v="648240"/>
    <n v="2333664"/>
  </r>
  <r>
    <x v="0"/>
    <x v="1"/>
    <x v="1"/>
    <x v="7"/>
    <x v="15"/>
    <x v="55"/>
    <x v="4"/>
    <x v="7"/>
    <x v="116"/>
    <x v="1"/>
    <x v="2"/>
    <n v="444"/>
    <n v="648240"/>
    <n v="2333664"/>
  </r>
  <r>
    <x v="0"/>
    <x v="1"/>
    <x v="1"/>
    <x v="7"/>
    <x v="15"/>
    <x v="55"/>
    <x v="4"/>
    <x v="4"/>
    <x v="11"/>
    <x v="0"/>
    <x v="0"/>
    <n v="482.62054913713501"/>
    <n v="704626.00174021698"/>
    <n v="2536653.6062647798"/>
  </r>
  <r>
    <x v="0"/>
    <x v="1"/>
    <x v="1"/>
    <x v="7"/>
    <x v="15"/>
    <x v="55"/>
    <x v="4"/>
    <x v="4"/>
    <x v="11"/>
    <x v="0"/>
    <x v="1"/>
    <n v="482.62054913713501"/>
    <n v="704626.00174021698"/>
    <n v="2536653.6062647798"/>
  </r>
  <r>
    <x v="0"/>
    <x v="1"/>
    <x v="1"/>
    <x v="7"/>
    <x v="15"/>
    <x v="55"/>
    <x v="4"/>
    <x v="4"/>
    <x v="11"/>
    <x v="0"/>
    <x v="2"/>
    <n v="482.62054913713501"/>
    <n v="704626.00174021698"/>
    <n v="2536653.6062647798"/>
  </r>
  <r>
    <x v="0"/>
    <x v="1"/>
    <x v="1"/>
    <x v="7"/>
    <x v="15"/>
    <x v="55"/>
    <x v="4"/>
    <x v="4"/>
    <x v="11"/>
    <x v="1"/>
    <x v="0"/>
    <n v="1784.8181044528901"/>
    <n v="2605834.4325012299"/>
    <n v="9381003.9570044093"/>
  </r>
  <r>
    <x v="0"/>
    <x v="1"/>
    <x v="1"/>
    <x v="7"/>
    <x v="15"/>
    <x v="55"/>
    <x v="4"/>
    <x v="4"/>
    <x v="11"/>
    <x v="1"/>
    <x v="1"/>
    <n v="1784.8181044528901"/>
    <n v="2605834.4325012299"/>
    <n v="9381003.9570044093"/>
  </r>
  <r>
    <x v="0"/>
    <x v="1"/>
    <x v="1"/>
    <x v="7"/>
    <x v="15"/>
    <x v="55"/>
    <x v="4"/>
    <x v="4"/>
    <x v="11"/>
    <x v="1"/>
    <x v="2"/>
    <n v="1784.8181044528901"/>
    <n v="2605834.4325012299"/>
    <n v="9381003.9570044093"/>
  </r>
  <r>
    <x v="0"/>
    <x v="1"/>
    <x v="1"/>
    <x v="7"/>
    <x v="15"/>
    <x v="55"/>
    <x v="5"/>
    <x v="5"/>
    <x v="13"/>
    <x v="0"/>
    <x v="0"/>
    <n v="74.150898499651106"/>
    <n v="108260.311809491"/>
    <n v="389737.122514166"/>
  </r>
  <r>
    <x v="0"/>
    <x v="1"/>
    <x v="1"/>
    <x v="7"/>
    <x v="15"/>
    <x v="55"/>
    <x v="5"/>
    <x v="5"/>
    <x v="13"/>
    <x v="0"/>
    <x v="1"/>
    <n v="61.510445870142199"/>
    <n v="89805.250970407593"/>
    <n v="323298.90349346702"/>
  </r>
  <r>
    <x v="0"/>
    <x v="1"/>
    <x v="1"/>
    <x v="7"/>
    <x v="15"/>
    <x v="55"/>
    <x v="5"/>
    <x v="5"/>
    <x v="13"/>
    <x v="0"/>
    <x v="2"/>
    <n v="68.715827502666301"/>
    <n v="100325.108153893"/>
    <n v="361170.38935401401"/>
  </r>
  <r>
    <x v="0"/>
    <x v="1"/>
    <x v="1"/>
    <x v="7"/>
    <x v="15"/>
    <x v="55"/>
    <x v="5"/>
    <x v="5"/>
    <x v="13"/>
    <x v="1"/>
    <x v="0"/>
    <n v="117.20248838080801"/>
    <n v="171115.63303597999"/>
    <n v="616016.27892952703"/>
  </r>
  <r>
    <x v="0"/>
    <x v="1"/>
    <x v="1"/>
    <x v="7"/>
    <x v="15"/>
    <x v="55"/>
    <x v="5"/>
    <x v="5"/>
    <x v="13"/>
    <x v="1"/>
    <x v="1"/>
    <n v="14.274997569827599"/>
    <n v="20841.4964519483"/>
    <n v="75029.387227013998"/>
  </r>
  <r>
    <x v="0"/>
    <x v="1"/>
    <x v="1"/>
    <x v="7"/>
    <x v="15"/>
    <x v="55"/>
    <x v="5"/>
    <x v="5"/>
    <x v="13"/>
    <x v="1"/>
    <x v="2"/>
    <n v="120.25767094402801"/>
    <n v="175576.199578281"/>
    <n v="632074.31848181004"/>
  </r>
  <r>
    <x v="0"/>
    <x v="1"/>
    <x v="1"/>
    <x v="7"/>
    <x v="15"/>
    <x v="56"/>
    <x v="2"/>
    <x v="2"/>
    <x v="216"/>
    <x v="1"/>
    <x v="0"/>
    <n v="-17.887205387205402"/>
    <n v="-26115.319865319801"/>
    <n v="-94015.151515151403"/>
  </r>
  <r>
    <x v="0"/>
    <x v="1"/>
    <x v="1"/>
    <x v="7"/>
    <x v="15"/>
    <x v="56"/>
    <x v="2"/>
    <x v="2"/>
    <x v="216"/>
    <x v="1"/>
    <x v="2"/>
    <n v="-17.887205387205402"/>
    <n v="-26115.319865319801"/>
    <n v="-94015.151515151403"/>
  </r>
  <r>
    <x v="0"/>
    <x v="1"/>
    <x v="1"/>
    <x v="7"/>
    <x v="15"/>
    <x v="56"/>
    <x v="2"/>
    <x v="2"/>
    <x v="176"/>
    <x v="1"/>
    <x v="0"/>
    <n v="-15.4529131262428"/>
    <n v="-22561.253164314399"/>
    <n v="-81220.511391531996"/>
  </r>
  <r>
    <x v="0"/>
    <x v="1"/>
    <x v="1"/>
    <x v="7"/>
    <x v="15"/>
    <x v="56"/>
    <x v="2"/>
    <x v="2"/>
    <x v="176"/>
    <x v="1"/>
    <x v="1"/>
    <n v="-15.4529131262428"/>
    <n v="-22561.253164314399"/>
    <n v="-81220.511391531996"/>
  </r>
  <r>
    <x v="0"/>
    <x v="1"/>
    <x v="1"/>
    <x v="7"/>
    <x v="15"/>
    <x v="56"/>
    <x v="2"/>
    <x v="2"/>
    <x v="176"/>
    <x v="1"/>
    <x v="2"/>
    <n v="-15.4529131262428"/>
    <n v="-22561.253164314399"/>
    <n v="-81220.511391531996"/>
  </r>
  <r>
    <x v="0"/>
    <x v="1"/>
    <x v="1"/>
    <x v="7"/>
    <x v="15"/>
    <x v="56"/>
    <x v="1"/>
    <x v="1"/>
    <x v="64"/>
    <x v="0"/>
    <x v="0"/>
    <n v="4.5833333333333304"/>
    <n v="6691.6666666666597"/>
    <n v="24090"/>
  </r>
  <r>
    <x v="0"/>
    <x v="1"/>
    <x v="1"/>
    <x v="7"/>
    <x v="15"/>
    <x v="56"/>
    <x v="1"/>
    <x v="1"/>
    <x v="64"/>
    <x v="0"/>
    <x v="1"/>
    <n v="4.5833333333333304"/>
    <n v="6691.6666666666597"/>
    <n v="24090"/>
  </r>
  <r>
    <x v="0"/>
    <x v="1"/>
    <x v="1"/>
    <x v="7"/>
    <x v="15"/>
    <x v="56"/>
    <x v="1"/>
    <x v="1"/>
    <x v="64"/>
    <x v="0"/>
    <x v="2"/>
    <n v="4.5833333333333304"/>
    <n v="6691.6666666666597"/>
    <n v="24090"/>
  </r>
  <r>
    <x v="0"/>
    <x v="1"/>
    <x v="1"/>
    <x v="7"/>
    <x v="15"/>
    <x v="56"/>
    <x v="1"/>
    <x v="1"/>
    <x v="64"/>
    <x v="1"/>
    <x v="0"/>
    <n v="4.5833333333333304"/>
    <n v="6691.6666666666597"/>
    <n v="24090"/>
  </r>
  <r>
    <x v="0"/>
    <x v="1"/>
    <x v="1"/>
    <x v="7"/>
    <x v="15"/>
    <x v="56"/>
    <x v="1"/>
    <x v="1"/>
    <x v="64"/>
    <x v="1"/>
    <x v="1"/>
    <n v="4.5833333333333304"/>
    <n v="6691.6666666666597"/>
    <n v="24090"/>
  </r>
  <r>
    <x v="0"/>
    <x v="1"/>
    <x v="1"/>
    <x v="7"/>
    <x v="15"/>
    <x v="56"/>
    <x v="1"/>
    <x v="1"/>
    <x v="64"/>
    <x v="1"/>
    <x v="2"/>
    <n v="4.5833333333333304"/>
    <n v="6691.6666666666597"/>
    <n v="24090"/>
  </r>
  <r>
    <x v="0"/>
    <x v="1"/>
    <x v="1"/>
    <x v="7"/>
    <x v="15"/>
    <x v="84"/>
    <x v="5"/>
    <x v="5"/>
    <x v="213"/>
    <x v="0"/>
    <x v="0"/>
    <n v="7535.0964855174698"/>
    <n v="11001240.868855501"/>
    <n v="39604467.127879798"/>
  </r>
  <r>
    <x v="0"/>
    <x v="1"/>
    <x v="1"/>
    <x v="7"/>
    <x v="15"/>
    <x v="84"/>
    <x v="5"/>
    <x v="5"/>
    <x v="213"/>
    <x v="0"/>
    <x v="1"/>
    <n v="6250.5937740039999"/>
    <n v="9125866.9100458305"/>
    <n v="32853120.876164999"/>
  </r>
  <r>
    <x v="0"/>
    <x v="1"/>
    <x v="1"/>
    <x v="7"/>
    <x v="15"/>
    <x v="84"/>
    <x v="5"/>
    <x v="5"/>
    <x v="213"/>
    <x v="0"/>
    <x v="2"/>
    <n v="6982.7932067094598"/>
    <n v="10194878.0817958"/>
    <n v="36701561.094464898"/>
  </r>
  <r>
    <x v="0"/>
    <x v="1"/>
    <x v="1"/>
    <x v="7"/>
    <x v="15"/>
    <x v="84"/>
    <x v="5"/>
    <x v="5"/>
    <x v="213"/>
    <x v="1"/>
    <x v="0"/>
    <n v="11909.930643608899"/>
    <n v="17388498.739668999"/>
    <n v="62598595.462808497"/>
  </r>
  <r>
    <x v="0"/>
    <x v="1"/>
    <x v="1"/>
    <x v="7"/>
    <x v="15"/>
    <x v="84"/>
    <x v="5"/>
    <x v="5"/>
    <x v="213"/>
    <x v="1"/>
    <x v="1"/>
    <n v="1450.6025711837401"/>
    <n v="2117879.7539282702"/>
    <n v="7624367.1141417501"/>
  </r>
  <r>
    <x v="0"/>
    <x v="1"/>
    <x v="1"/>
    <x v="7"/>
    <x v="15"/>
    <x v="84"/>
    <x v="5"/>
    <x v="5"/>
    <x v="213"/>
    <x v="1"/>
    <x v="2"/>
    <n v="12220.393441235599"/>
    <n v="17841774.424203899"/>
    <n v="64230387.927134201"/>
  </r>
  <r>
    <x v="0"/>
    <x v="1"/>
    <x v="1"/>
    <x v="8"/>
    <x v="16"/>
    <x v="57"/>
    <x v="2"/>
    <x v="8"/>
    <x v="82"/>
    <x v="0"/>
    <x v="1"/>
    <n v="1415.8369228880299"/>
    <n v="2067121.9074165199"/>
    <n v="7441638.86669946"/>
  </r>
  <r>
    <x v="0"/>
    <x v="1"/>
    <x v="1"/>
    <x v="8"/>
    <x v="16"/>
    <x v="57"/>
    <x v="2"/>
    <x v="8"/>
    <x v="82"/>
    <x v="0"/>
    <x v="2"/>
    <n v="2025.60487675328"/>
    <n v="2957383.1200597901"/>
    <n v="10646579.2322152"/>
  </r>
  <r>
    <x v="0"/>
    <x v="1"/>
    <x v="1"/>
    <x v="8"/>
    <x v="16"/>
    <x v="57"/>
    <x v="2"/>
    <x v="8"/>
    <x v="82"/>
    <x v="1"/>
    <x v="0"/>
    <n v="2025.60487675328"/>
    <n v="2957383.1200597901"/>
    <n v="10646579.2322152"/>
  </r>
  <r>
    <x v="0"/>
    <x v="1"/>
    <x v="1"/>
    <x v="8"/>
    <x v="16"/>
    <x v="57"/>
    <x v="1"/>
    <x v="0"/>
    <x v="137"/>
    <x v="0"/>
    <x v="0"/>
    <n v="13.6"/>
    <n v="19856"/>
    <n v="71481.600000000006"/>
  </r>
  <r>
    <x v="0"/>
    <x v="1"/>
    <x v="1"/>
    <x v="8"/>
    <x v="16"/>
    <x v="57"/>
    <x v="1"/>
    <x v="0"/>
    <x v="137"/>
    <x v="0"/>
    <x v="1"/>
    <n v="13.6"/>
    <n v="19856"/>
    <n v="71481.600000000006"/>
  </r>
  <r>
    <x v="0"/>
    <x v="1"/>
    <x v="1"/>
    <x v="8"/>
    <x v="16"/>
    <x v="57"/>
    <x v="1"/>
    <x v="0"/>
    <x v="137"/>
    <x v="0"/>
    <x v="2"/>
    <n v="13.6"/>
    <n v="19856"/>
    <n v="71481.600000000006"/>
  </r>
  <r>
    <x v="0"/>
    <x v="1"/>
    <x v="1"/>
    <x v="8"/>
    <x v="16"/>
    <x v="57"/>
    <x v="1"/>
    <x v="0"/>
    <x v="137"/>
    <x v="1"/>
    <x v="0"/>
    <n v="13.6"/>
    <n v="19856"/>
    <n v="71481.600000000006"/>
  </r>
  <r>
    <x v="0"/>
    <x v="1"/>
    <x v="1"/>
    <x v="8"/>
    <x v="16"/>
    <x v="57"/>
    <x v="1"/>
    <x v="0"/>
    <x v="137"/>
    <x v="1"/>
    <x v="1"/>
    <n v="13.6"/>
    <n v="19856"/>
    <n v="71481.600000000006"/>
  </r>
  <r>
    <x v="0"/>
    <x v="1"/>
    <x v="1"/>
    <x v="8"/>
    <x v="16"/>
    <x v="57"/>
    <x v="1"/>
    <x v="0"/>
    <x v="137"/>
    <x v="1"/>
    <x v="2"/>
    <n v="13.6"/>
    <n v="19856"/>
    <n v="71481.600000000006"/>
  </r>
  <r>
    <x v="0"/>
    <x v="1"/>
    <x v="1"/>
    <x v="8"/>
    <x v="16"/>
    <x v="57"/>
    <x v="1"/>
    <x v="1"/>
    <x v="168"/>
    <x v="0"/>
    <x v="0"/>
    <n v="2313.4271977122298"/>
    <n v="3377603.7086598598"/>
    <n v="12159373.3511755"/>
  </r>
  <r>
    <x v="0"/>
    <x v="1"/>
    <x v="1"/>
    <x v="8"/>
    <x v="16"/>
    <x v="57"/>
    <x v="1"/>
    <x v="1"/>
    <x v="168"/>
    <x v="0"/>
    <x v="1"/>
    <n v="2313.4271977122298"/>
    <n v="3377603.7086598598"/>
    <n v="12159373.3511755"/>
  </r>
  <r>
    <x v="0"/>
    <x v="1"/>
    <x v="1"/>
    <x v="8"/>
    <x v="16"/>
    <x v="57"/>
    <x v="1"/>
    <x v="1"/>
    <x v="168"/>
    <x v="0"/>
    <x v="2"/>
    <n v="2313.4271977122298"/>
    <n v="3377603.7086598598"/>
    <n v="12159373.3511755"/>
  </r>
  <r>
    <x v="0"/>
    <x v="1"/>
    <x v="1"/>
    <x v="8"/>
    <x v="16"/>
    <x v="57"/>
    <x v="1"/>
    <x v="1"/>
    <x v="168"/>
    <x v="1"/>
    <x v="0"/>
    <n v="2313.4271977122298"/>
    <n v="3377603.7086598598"/>
    <n v="12159373.3511755"/>
  </r>
  <r>
    <x v="0"/>
    <x v="1"/>
    <x v="1"/>
    <x v="8"/>
    <x v="16"/>
    <x v="57"/>
    <x v="1"/>
    <x v="1"/>
    <x v="168"/>
    <x v="1"/>
    <x v="1"/>
    <n v="2313.4271977122298"/>
    <n v="3377603.7086598598"/>
    <n v="12159373.3511755"/>
  </r>
  <r>
    <x v="0"/>
    <x v="1"/>
    <x v="1"/>
    <x v="8"/>
    <x v="16"/>
    <x v="57"/>
    <x v="1"/>
    <x v="1"/>
    <x v="168"/>
    <x v="1"/>
    <x v="2"/>
    <n v="2313.4271977122298"/>
    <n v="3377603.7086598598"/>
    <n v="12159373.3511755"/>
  </r>
  <r>
    <x v="0"/>
    <x v="1"/>
    <x v="1"/>
    <x v="8"/>
    <x v="16"/>
    <x v="57"/>
    <x v="3"/>
    <x v="3"/>
    <x v="10"/>
    <x v="0"/>
    <x v="2"/>
    <n v="1.77302262377423E-2"/>
    <n v="25.886130307103699"/>
    <n v="93.190069105573301"/>
  </r>
  <r>
    <x v="0"/>
    <x v="1"/>
    <x v="1"/>
    <x v="8"/>
    <x v="16"/>
    <x v="57"/>
    <x v="3"/>
    <x v="3"/>
    <x v="10"/>
    <x v="1"/>
    <x v="1"/>
    <n v="0.17149169514977999"/>
    <n v="250.377874918679"/>
    <n v="901.36034970724302"/>
  </r>
  <r>
    <x v="0"/>
    <x v="1"/>
    <x v="1"/>
    <x v="8"/>
    <x v="16"/>
    <x v="57"/>
    <x v="3"/>
    <x v="3"/>
    <x v="10"/>
    <x v="1"/>
    <x v="2"/>
    <n v="0.56275077059936796"/>
    <n v="821.61612507507698"/>
    <n v="2957.8180502702799"/>
  </r>
  <r>
    <x v="0"/>
    <x v="1"/>
    <x v="1"/>
    <x v="8"/>
    <x v="16"/>
    <x v="57"/>
    <x v="4"/>
    <x v="9"/>
    <x v="113"/>
    <x v="0"/>
    <x v="2"/>
    <n v="2.1579999999999999"/>
    <n v="3150.68"/>
    <n v="11342.448"/>
  </r>
  <r>
    <x v="0"/>
    <x v="1"/>
    <x v="1"/>
    <x v="8"/>
    <x v="16"/>
    <x v="57"/>
    <x v="5"/>
    <x v="5"/>
    <x v="12"/>
    <x v="0"/>
    <x v="0"/>
    <n v="608.10064440301505"/>
    <n v="887826.94082840194"/>
    <n v="3196176.9869822501"/>
  </r>
  <r>
    <x v="0"/>
    <x v="1"/>
    <x v="1"/>
    <x v="8"/>
    <x v="16"/>
    <x v="57"/>
    <x v="5"/>
    <x v="5"/>
    <x v="12"/>
    <x v="0"/>
    <x v="1"/>
    <n v="1042.4582475480299"/>
    <n v="1521989.04142012"/>
    <n v="5479160.5491124298"/>
  </r>
  <r>
    <x v="0"/>
    <x v="1"/>
    <x v="1"/>
    <x v="8"/>
    <x v="16"/>
    <x v="57"/>
    <x v="5"/>
    <x v="5"/>
    <x v="12"/>
    <x v="0"/>
    <x v="2"/>
    <n v="1672.2767721082901"/>
    <n v="2441524.08727811"/>
    <n v="8789486.7142011803"/>
  </r>
  <r>
    <x v="0"/>
    <x v="1"/>
    <x v="1"/>
    <x v="8"/>
    <x v="16"/>
    <x v="57"/>
    <x v="5"/>
    <x v="5"/>
    <x v="12"/>
    <x v="1"/>
    <x v="0"/>
    <n v="1476.8158506930399"/>
    <n v="2156151.1420118301"/>
    <n v="7762144.1112425998"/>
  </r>
  <r>
    <x v="0"/>
    <x v="1"/>
    <x v="1"/>
    <x v="8"/>
    <x v="16"/>
    <x v="57"/>
    <x v="5"/>
    <x v="5"/>
    <x v="12"/>
    <x v="1"/>
    <x v="1"/>
    <n v="3619.6466928750901"/>
    <n v="5284684.1715976298"/>
    <n v="19024863.0177515"/>
  </r>
  <r>
    <x v="0"/>
    <x v="1"/>
    <x v="1"/>
    <x v="8"/>
    <x v="16"/>
    <x v="57"/>
    <x v="5"/>
    <x v="5"/>
    <x v="12"/>
    <x v="1"/>
    <x v="2"/>
    <n v="1368.2264499067801"/>
    <n v="1997610.6168639101"/>
    <n v="7191398.2207100596"/>
  </r>
  <r>
    <x v="0"/>
    <x v="1"/>
    <x v="1"/>
    <x v="8"/>
    <x v="16"/>
    <x v="57"/>
    <x v="5"/>
    <x v="5"/>
    <x v="13"/>
    <x v="0"/>
    <x v="0"/>
    <n v="2417.97747828088"/>
    <n v="3530247.1182900802"/>
    <n v="12708889.6258443"/>
  </r>
  <r>
    <x v="0"/>
    <x v="1"/>
    <x v="1"/>
    <x v="8"/>
    <x v="16"/>
    <x v="57"/>
    <x v="5"/>
    <x v="5"/>
    <x v="13"/>
    <x v="0"/>
    <x v="1"/>
    <n v="4145.1042484815098"/>
    <n v="6051852.2027829997"/>
    <n v="21786667.930018801"/>
  </r>
  <r>
    <x v="0"/>
    <x v="1"/>
    <x v="1"/>
    <x v="8"/>
    <x v="16"/>
    <x v="57"/>
    <x v="5"/>
    <x v="5"/>
    <x v="13"/>
    <x v="0"/>
    <x v="2"/>
    <n v="6649.4380652724203"/>
    <n v="9708179.57529773"/>
    <n v="34949446.471071802"/>
  </r>
  <r>
    <x v="0"/>
    <x v="1"/>
    <x v="1"/>
    <x v="8"/>
    <x v="16"/>
    <x v="57"/>
    <x v="5"/>
    <x v="5"/>
    <x v="13"/>
    <x v="1"/>
    <x v="0"/>
    <n v="5872.2310186821296"/>
    <n v="8573457.2872759104"/>
    <n v="30864446.234193299"/>
  </r>
  <r>
    <x v="0"/>
    <x v="1"/>
    <x v="1"/>
    <x v="8"/>
    <x v="16"/>
    <x v="57"/>
    <x v="5"/>
    <x v="5"/>
    <x v="13"/>
    <x v="1"/>
    <x v="1"/>
    <n v="14392.7230850052"/>
    <n v="21013375.704107601"/>
    <n v="75648152.534787506"/>
  </r>
  <r>
    <x v="0"/>
    <x v="1"/>
    <x v="1"/>
    <x v="8"/>
    <x v="16"/>
    <x v="57"/>
    <x v="5"/>
    <x v="5"/>
    <x v="13"/>
    <x v="1"/>
    <x v="2"/>
    <n v="5440.4493261319803"/>
    <n v="7943056.0161526902"/>
    <n v="28595001.658149701"/>
  </r>
  <r>
    <x v="0"/>
    <x v="1"/>
    <x v="1"/>
    <x v="8"/>
    <x v="16"/>
    <x v="57"/>
    <x v="18"/>
    <x v="1"/>
    <x v="189"/>
    <x v="0"/>
    <x v="0"/>
    <n v="127.441923515982"/>
    <n v="186065.20833333401"/>
    <n v="669834.75000000105"/>
  </r>
  <r>
    <x v="0"/>
    <x v="1"/>
    <x v="1"/>
    <x v="8"/>
    <x v="16"/>
    <x v="57"/>
    <x v="18"/>
    <x v="1"/>
    <x v="189"/>
    <x v="0"/>
    <x v="1"/>
    <n v="127.441923515982"/>
    <n v="186065.20833333401"/>
    <n v="669834.75000000105"/>
  </r>
  <r>
    <x v="0"/>
    <x v="1"/>
    <x v="1"/>
    <x v="8"/>
    <x v="16"/>
    <x v="57"/>
    <x v="18"/>
    <x v="1"/>
    <x v="189"/>
    <x v="0"/>
    <x v="2"/>
    <n v="127.441923515982"/>
    <n v="186065.20833333401"/>
    <n v="669834.75000000105"/>
  </r>
  <r>
    <x v="0"/>
    <x v="1"/>
    <x v="1"/>
    <x v="8"/>
    <x v="16"/>
    <x v="58"/>
    <x v="10"/>
    <x v="6"/>
    <x v="69"/>
    <x v="0"/>
    <x v="0"/>
    <n v="2776"/>
    <n v="4052960"/>
    <n v="14590656"/>
  </r>
  <r>
    <x v="0"/>
    <x v="1"/>
    <x v="1"/>
    <x v="8"/>
    <x v="16"/>
    <x v="58"/>
    <x v="10"/>
    <x v="6"/>
    <x v="69"/>
    <x v="0"/>
    <x v="1"/>
    <n v="2776"/>
    <n v="4052960"/>
    <n v="14590656"/>
  </r>
  <r>
    <x v="0"/>
    <x v="1"/>
    <x v="1"/>
    <x v="8"/>
    <x v="16"/>
    <x v="58"/>
    <x v="10"/>
    <x v="6"/>
    <x v="69"/>
    <x v="0"/>
    <x v="2"/>
    <n v="2776"/>
    <n v="4052960"/>
    <n v="14590656"/>
  </r>
  <r>
    <x v="0"/>
    <x v="1"/>
    <x v="1"/>
    <x v="8"/>
    <x v="16"/>
    <x v="58"/>
    <x v="4"/>
    <x v="4"/>
    <x v="11"/>
    <x v="0"/>
    <x v="0"/>
    <n v="114.500703232505"/>
    <n v="167171.02671945799"/>
    <n v="601815.69619004801"/>
  </r>
  <r>
    <x v="0"/>
    <x v="1"/>
    <x v="1"/>
    <x v="8"/>
    <x v="16"/>
    <x v="58"/>
    <x v="4"/>
    <x v="4"/>
    <x v="11"/>
    <x v="0"/>
    <x v="1"/>
    <n v="114.500703232505"/>
    <n v="167171.02671945799"/>
    <n v="601815.69619004801"/>
  </r>
  <r>
    <x v="0"/>
    <x v="1"/>
    <x v="1"/>
    <x v="8"/>
    <x v="16"/>
    <x v="58"/>
    <x v="4"/>
    <x v="4"/>
    <x v="11"/>
    <x v="0"/>
    <x v="2"/>
    <n v="114.500703232505"/>
    <n v="167171.02671945799"/>
    <n v="601815.69619004801"/>
  </r>
  <r>
    <x v="0"/>
    <x v="1"/>
    <x v="1"/>
    <x v="8"/>
    <x v="16"/>
    <x v="58"/>
    <x v="4"/>
    <x v="4"/>
    <x v="11"/>
    <x v="1"/>
    <x v="0"/>
    <n v="141.28696800037099"/>
    <n v="206278.97328054201"/>
    <n v="742604.30380995199"/>
  </r>
  <r>
    <x v="0"/>
    <x v="1"/>
    <x v="1"/>
    <x v="8"/>
    <x v="16"/>
    <x v="58"/>
    <x v="4"/>
    <x v="4"/>
    <x v="11"/>
    <x v="1"/>
    <x v="1"/>
    <n v="141.28696800037099"/>
    <n v="206278.97328054201"/>
    <n v="742604.30380995199"/>
  </r>
  <r>
    <x v="0"/>
    <x v="1"/>
    <x v="1"/>
    <x v="8"/>
    <x v="16"/>
    <x v="58"/>
    <x v="4"/>
    <x v="4"/>
    <x v="11"/>
    <x v="1"/>
    <x v="2"/>
    <n v="141.28696800037099"/>
    <n v="206278.97328054201"/>
    <n v="742604.30380995199"/>
  </r>
  <r>
    <x v="0"/>
    <x v="1"/>
    <x v="1"/>
    <x v="9"/>
    <x v="17"/>
    <x v="59"/>
    <x v="4"/>
    <x v="7"/>
    <x v="71"/>
    <x v="0"/>
    <x v="0"/>
    <n v="405.5"/>
    <n v="592030"/>
    <n v="2131308"/>
  </r>
  <r>
    <x v="0"/>
    <x v="1"/>
    <x v="1"/>
    <x v="9"/>
    <x v="17"/>
    <x v="59"/>
    <x v="4"/>
    <x v="7"/>
    <x v="71"/>
    <x v="0"/>
    <x v="1"/>
    <n v="405.5"/>
    <n v="592030"/>
    <n v="2131308"/>
  </r>
  <r>
    <x v="0"/>
    <x v="1"/>
    <x v="1"/>
    <x v="9"/>
    <x v="17"/>
    <x v="59"/>
    <x v="4"/>
    <x v="7"/>
    <x v="71"/>
    <x v="0"/>
    <x v="2"/>
    <n v="405.5"/>
    <n v="592030"/>
    <n v="2131308"/>
  </r>
  <r>
    <x v="0"/>
    <x v="1"/>
    <x v="1"/>
    <x v="9"/>
    <x v="17"/>
    <x v="59"/>
    <x v="4"/>
    <x v="7"/>
    <x v="71"/>
    <x v="1"/>
    <x v="0"/>
    <n v="405.5"/>
    <n v="592030"/>
    <n v="2131308"/>
  </r>
  <r>
    <x v="0"/>
    <x v="1"/>
    <x v="1"/>
    <x v="9"/>
    <x v="17"/>
    <x v="59"/>
    <x v="4"/>
    <x v="7"/>
    <x v="71"/>
    <x v="1"/>
    <x v="1"/>
    <n v="405.5"/>
    <n v="592030"/>
    <n v="2131308"/>
  </r>
  <r>
    <x v="0"/>
    <x v="1"/>
    <x v="1"/>
    <x v="9"/>
    <x v="17"/>
    <x v="59"/>
    <x v="4"/>
    <x v="7"/>
    <x v="71"/>
    <x v="1"/>
    <x v="2"/>
    <n v="405.5"/>
    <n v="592030"/>
    <n v="2131308"/>
  </r>
  <r>
    <x v="0"/>
    <x v="1"/>
    <x v="1"/>
    <x v="9"/>
    <x v="17"/>
    <x v="59"/>
    <x v="4"/>
    <x v="7"/>
    <x v="72"/>
    <x v="0"/>
    <x v="0"/>
    <n v="405.5"/>
    <n v="592030"/>
    <n v="2131308"/>
  </r>
  <r>
    <x v="0"/>
    <x v="1"/>
    <x v="1"/>
    <x v="9"/>
    <x v="17"/>
    <x v="59"/>
    <x v="4"/>
    <x v="7"/>
    <x v="72"/>
    <x v="0"/>
    <x v="1"/>
    <n v="405.5"/>
    <n v="592030"/>
    <n v="2131308"/>
  </r>
  <r>
    <x v="0"/>
    <x v="1"/>
    <x v="1"/>
    <x v="9"/>
    <x v="17"/>
    <x v="59"/>
    <x v="4"/>
    <x v="7"/>
    <x v="72"/>
    <x v="0"/>
    <x v="2"/>
    <n v="405.5"/>
    <n v="592030"/>
    <n v="2131308"/>
  </r>
  <r>
    <x v="0"/>
    <x v="1"/>
    <x v="1"/>
    <x v="9"/>
    <x v="17"/>
    <x v="59"/>
    <x v="4"/>
    <x v="7"/>
    <x v="72"/>
    <x v="1"/>
    <x v="0"/>
    <n v="405.5"/>
    <n v="592030"/>
    <n v="2131308"/>
  </r>
  <r>
    <x v="0"/>
    <x v="1"/>
    <x v="1"/>
    <x v="9"/>
    <x v="17"/>
    <x v="59"/>
    <x v="4"/>
    <x v="7"/>
    <x v="72"/>
    <x v="1"/>
    <x v="1"/>
    <n v="405.5"/>
    <n v="592030"/>
    <n v="2131308"/>
  </r>
  <r>
    <x v="0"/>
    <x v="1"/>
    <x v="1"/>
    <x v="9"/>
    <x v="17"/>
    <x v="59"/>
    <x v="4"/>
    <x v="7"/>
    <x v="72"/>
    <x v="1"/>
    <x v="2"/>
    <n v="405.5"/>
    <n v="592030"/>
    <n v="2131308"/>
  </r>
  <r>
    <x v="0"/>
    <x v="1"/>
    <x v="1"/>
    <x v="9"/>
    <x v="17"/>
    <x v="59"/>
    <x v="4"/>
    <x v="7"/>
    <x v="73"/>
    <x v="0"/>
    <x v="0"/>
    <n v="141.69892819788299"/>
    <n v="206880.435168909"/>
    <n v="744769.56660807203"/>
  </r>
  <r>
    <x v="0"/>
    <x v="1"/>
    <x v="1"/>
    <x v="9"/>
    <x v="17"/>
    <x v="59"/>
    <x v="4"/>
    <x v="7"/>
    <x v="73"/>
    <x v="0"/>
    <x v="1"/>
    <n v="405.5"/>
    <n v="592030"/>
    <n v="2131308"/>
  </r>
  <r>
    <x v="0"/>
    <x v="1"/>
    <x v="1"/>
    <x v="9"/>
    <x v="17"/>
    <x v="59"/>
    <x v="4"/>
    <x v="7"/>
    <x v="73"/>
    <x v="0"/>
    <x v="2"/>
    <n v="405.5"/>
    <n v="592030"/>
    <n v="2131308"/>
  </r>
  <r>
    <x v="0"/>
    <x v="1"/>
    <x v="1"/>
    <x v="9"/>
    <x v="17"/>
    <x v="59"/>
    <x v="4"/>
    <x v="7"/>
    <x v="73"/>
    <x v="1"/>
    <x v="0"/>
    <n v="48.515601653933601"/>
    <n v="70832.778414743007"/>
    <n v="254998.002293075"/>
  </r>
  <r>
    <x v="0"/>
    <x v="1"/>
    <x v="1"/>
    <x v="9"/>
    <x v="17"/>
    <x v="59"/>
    <x v="4"/>
    <x v="7"/>
    <x v="73"/>
    <x v="1"/>
    <x v="1"/>
    <n v="405.5"/>
    <n v="592030"/>
    <n v="2131308"/>
  </r>
  <r>
    <x v="0"/>
    <x v="1"/>
    <x v="1"/>
    <x v="9"/>
    <x v="17"/>
    <x v="59"/>
    <x v="4"/>
    <x v="7"/>
    <x v="74"/>
    <x v="0"/>
    <x v="1"/>
    <n v="405.5"/>
    <n v="592030"/>
    <n v="2131308"/>
  </r>
  <r>
    <x v="0"/>
    <x v="1"/>
    <x v="1"/>
    <x v="9"/>
    <x v="17"/>
    <x v="59"/>
    <x v="4"/>
    <x v="7"/>
    <x v="74"/>
    <x v="0"/>
    <x v="2"/>
    <n v="405.5"/>
    <n v="592030"/>
    <n v="2131308"/>
  </r>
  <r>
    <x v="0"/>
    <x v="1"/>
    <x v="1"/>
    <x v="9"/>
    <x v="17"/>
    <x v="59"/>
    <x v="4"/>
    <x v="7"/>
    <x v="75"/>
    <x v="0"/>
    <x v="1"/>
    <n v="405.5"/>
    <n v="592030"/>
    <n v="2131308"/>
  </r>
  <r>
    <x v="0"/>
    <x v="1"/>
    <x v="1"/>
    <x v="9"/>
    <x v="17"/>
    <x v="59"/>
    <x v="4"/>
    <x v="7"/>
    <x v="75"/>
    <x v="0"/>
    <x v="2"/>
    <n v="405.5"/>
    <n v="592030"/>
    <n v="2131308"/>
  </r>
  <r>
    <x v="0"/>
    <x v="1"/>
    <x v="1"/>
    <x v="9"/>
    <x v="17"/>
    <x v="59"/>
    <x v="4"/>
    <x v="7"/>
    <x v="76"/>
    <x v="0"/>
    <x v="1"/>
    <n v="405.5"/>
    <n v="592030"/>
    <n v="2131308"/>
  </r>
  <r>
    <x v="0"/>
    <x v="1"/>
    <x v="1"/>
    <x v="9"/>
    <x v="17"/>
    <x v="59"/>
    <x v="4"/>
    <x v="7"/>
    <x v="76"/>
    <x v="0"/>
    <x v="2"/>
    <n v="405.5"/>
    <n v="592030"/>
    <n v="2131308"/>
  </r>
  <r>
    <x v="0"/>
    <x v="1"/>
    <x v="1"/>
    <x v="9"/>
    <x v="17"/>
    <x v="59"/>
    <x v="4"/>
    <x v="7"/>
    <x v="77"/>
    <x v="0"/>
    <x v="2"/>
    <n v="405.5"/>
    <n v="592030"/>
    <n v="2131308"/>
  </r>
  <r>
    <x v="0"/>
    <x v="1"/>
    <x v="1"/>
    <x v="9"/>
    <x v="17"/>
    <x v="59"/>
    <x v="4"/>
    <x v="4"/>
    <x v="11"/>
    <x v="0"/>
    <x v="0"/>
    <n v="247.70224404727"/>
    <n v="361645.276309015"/>
    <n v="1301922.9947124501"/>
  </r>
  <r>
    <x v="0"/>
    <x v="1"/>
    <x v="1"/>
    <x v="9"/>
    <x v="17"/>
    <x v="59"/>
    <x v="4"/>
    <x v="4"/>
    <x v="11"/>
    <x v="0"/>
    <x v="1"/>
    <n v="247.70224404727"/>
    <n v="361645.276309015"/>
    <n v="1301922.9947124501"/>
  </r>
  <r>
    <x v="0"/>
    <x v="1"/>
    <x v="1"/>
    <x v="9"/>
    <x v="17"/>
    <x v="59"/>
    <x v="4"/>
    <x v="4"/>
    <x v="11"/>
    <x v="0"/>
    <x v="2"/>
    <n v="247.70224404727"/>
    <n v="361645.276309015"/>
    <n v="1301922.9947124501"/>
  </r>
  <r>
    <x v="0"/>
    <x v="1"/>
    <x v="1"/>
    <x v="9"/>
    <x v="17"/>
    <x v="59"/>
    <x v="4"/>
    <x v="4"/>
    <x v="11"/>
    <x v="1"/>
    <x v="0"/>
    <n v="906.95202044198004"/>
    <n v="1324149.94984529"/>
    <n v="4766939.8194430498"/>
  </r>
  <r>
    <x v="0"/>
    <x v="1"/>
    <x v="1"/>
    <x v="9"/>
    <x v="17"/>
    <x v="59"/>
    <x v="4"/>
    <x v="4"/>
    <x v="11"/>
    <x v="1"/>
    <x v="1"/>
    <n v="906.95202044198004"/>
    <n v="1324149.94984529"/>
    <n v="4766939.8194430498"/>
  </r>
  <r>
    <x v="0"/>
    <x v="1"/>
    <x v="1"/>
    <x v="9"/>
    <x v="17"/>
    <x v="59"/>
    <x v="4"/>
    <x v="4"/>
    <x v="11"/>
    <x v="1"/>
    <x v="2"/>
    <n v="906.95202044198004"/>
    <n v="1324149.94984529"/>
    <n v="4766939.8194430498"/>
  </r>
  <r>
    <x v="0"/>
    <x v="1"/>
    <x v="1"/>
    <x v="9"/>
    <x v="17"/>
    <x v="59"/>
    <x v="5"/>
    <x v="5"/>
    <x v="12"/>
    <x v="0"/>
    <x v="0"/>
    <n v="511.10922868436597"/>
    <n v="746219.47387917503"/>
    <n v="2686390.1059650299"/>
  </r>
  <r>
    <x v="0"/>
    <x v="1"/>
    <x v="1"/>
    <x v="9"/>
    <x v="17"/>
    <x v="59"/>
    <x v="5"/>
    <x v="5"/>
    <x v="12"/>
    <x v="0"/>
    <x v="1"/>
    <n v="391.996340624249"/>
    <n v="572314.65731140401"/>
    <n v="2060332.76632105"/>
  </r>
  <r>
    <x v="0"/>
    <x v="1"/>
    <x v="1"/>
    <x v="9"/>
    <x v="17"/>
    <x v="59"/>
    <x v="5"/>
    <x v="5"/>
    <x v="12"/>
    <x v="0"/>
    <x v="2"/>
    <n v="259.04587634225402"/>
    <n v="378206.97945968999"/>
    <n v="1361545.12605488"/>
  </r>
  <r>
    <x v="0"/>
    <x v="1"/>
    <x v="1"/>
    <x v="9"/>
    <x v="17"/>
    <x v="59"/>
    <x v="5"/>
    <x v="5"/>
    <x v="12"/>
    <x v="1"/>
    <x v="0"/>
    <n v="636.52473942937104"/>
    <n v="929326.11956688203"/>
    <n v="3345574.0304407701"/>
  </r>
  <r>
    <x v="0"/>
    <x v="1"/>
    <x v="1"/>
    <x v="9"/>
    <x v="17"/>
    <x v="59"/>
    <x v="5"/>
    <x v="5"/>
    <x v="12"/>
    <x v="1"/>
    <x v="1"/>
    <n v="811.07755756981999"/>
    <n v="1184173.23405194"/>
    <n v="4263023.64258698"/>
  </r>
  <r>
    <x v="0"/>
    <x v="1"/>
    <x v="1"/>
    <x v="9"/>
    <x v="17"/>
    <x v="59"/>
    <x v="5"/>
    <x v="5"/>
    <x v="12"/>
    <x v="1"/>
    <x v="2"/>
    <n v="805.46586830884303"/>
    <n v="1175980.16773091"/>
    <n v="4233528.60383128"/>
  </r>
  <r>
    <x v="0"/>
    <x v="1"/>
    <x v="1"/>
    <x v="9"/>
    <x v="17"/>
    <x v="60"/>
    <x v="2"/>
    <x v="2"/>
    <x v="117"/>
    <x v="1"/>
    <x v="0"/>
    <n v="-29.944286940773999"/>
    <n v="-43718.658933530001"/>
    <n v="-157387.172160708"/>
  </r>
  <r>
    <x v="0"/>
    <x v="1"/>
    <x v="1"/>
    <x v="9"/>
    <x v="17"/>
    <x v="60"/>
    <x v="2"/>
    <x v="2"/>
    <x v="117"/>
    <x v="1"/>
    <x v="1"/>
    <n v="-29.9442869407739"/>
    <n v="-43718.6589335299"/>
    <n v="-157387.172160708"/>
  </r>
  <r>
    <x v="0"/>
    <x v="1"/>
    <x v="1"/>
    <x v="9"/>
    <x v="17"/>
    <x v="60"/>
    <x v="2"/>
    <x v="2"/>
    <x v="117"/>
    <x v="1"/>
    <x v="2"/>
    <n v="-29.944286940773999"/>
    <n v="-43718.658933530001"/>
    <n v="-157387.172160708"/>
  </r>
  <r>
    <x v="0"/>
    <x v="1"/>
    <x v="1"/>
    <x v="9"/>
    <x v="17"/>
    <x v="60"/>
    <x v="2"/>
    <x v="2"/>
    <x v="36"/>
    <x v="0"/>
    <x v="0"/>
    <n v="-14.206794283402299"/>
    <n v="-20741.9196537674"/>
    <n v="-74670.910753562493"/>
  </r>
  <r>
    <x v="0"/>
    <x v="1"/>
    <x v="1"/>
    <x v="9"/>
    <x v="17"/>
    <x v="60"/>
    <x v="2"/>
    <x v="2"/>
    <x v="36"/>
    <x v="0"/>
    <x v="1"/>
    <n v="-14.206794283402299"/>
    <n v="-20741.9196537674"/>
    <n v="-74670.910753562493"/>
  </r>
  <r>
    <x v="0"/>
    <x v="1"/>
    <x v="1"/>
    <x v="9"/>
    <x v="17"/>
    <x v="60"/>
    <x v="2"/>
    <x v="2"/>
    <x v="36"/>
    <x v="0"/>
    <x v="2"/>
    <n v="-14.206794283402299"/>
    <n v="-20741.9196537674"/>
    <n v="-74670.910753562697"/>
  </r>
  <r>
    <x v="0"/>
    <x v="1"/>
    <x v="1"/>
    <x v="9"/>
    <x v="17"/>
    <x v="60"/>
    <x v="2"/>
    <x v="2"/>
    <x v="36"/>
    <x v="1"/>
    <x v="0"/>
    <n v="-14.206794283402299"/>
    <n v="-20741.9196537674"/>
    <n v="-74670.910753562493"/>
  </r>
  <r>
    <x v="0"/>
    <x v="1"/>
    <x v="1"/>
    <x v="9"/>
    <x v="17"/>
    <x v="60"/>
    <x v="2"/>
    <x v="2"/>
    <x v="36"/>
    <x v="1"/>
    <x v="1"/>
    <n v="-14.206794283402299"/>
    <n v="-20741.9196537674"/>
    <n v="-74670.910753562493"/>
  </r>
  <r>
    <x v="0"/>
    <x v="1"/>
    <x v="1"/>
    <x v="9"/>
    <x v="17"/>
    <x v="60"/>
    <x v="2"/>
    <x v="2"/>
    <x v="36"/>
    <x v="1"/>
    <x v="2"/>
    <n v="-14.206794283402299"/>
    <n v="-20741.9196537674"/>
    <n v="-74670.910753562493"/>
  </r>
  <r>
    <x v="0"/>
    <x v="1"/>
    <x v="1"/>
    <x v="9"/>
    <x v="17"/>
    <x v="60"/>
    <x v="1"/>
    <x v="1"/>
    <x v="26"/>
    <x v="0"/>
    <x v="0"/>
    <n v="95.999286532395701"/>
    <n v="140158.95833729801"/>
    <n v="504572.25001427199"/>
  </r>
  <r>
    <x v="0"/>
    <x v="1"/>
    <x v="1"/>
    <x v="9"/>
    <x v="17"/>
    <x v="60"/>
    <x v="1"/>
    <x v="1"/>
    <x v="26"/>
    <x v="0"/>
    <x v="1"/>
    <n v="95.999286532395701"/>
    <n v="140158.95833729801"/>
    <n v="504572.25001427199"/>
  </r>
  <r>
    <x v="0"/>
    <x v="1"/>
    <x v="1"/>
    <x v="9"/>
    <x v="17"/>
    <x v="60"/>
    <x v="1"/>
    <x v="1"/>
    <x v="26"/>
    <x v="0"/>
    <x v="2"/>
    <n v="95.999286532395701"/>
    <n v="140158.95833729801"/>
    <n v="504572.25001427199"/>
  </r>
  <r>
    <x v="0"/>
    <x v="1"/>
    <x v="1"/>
    <x v="9"/>
    <x v="17"/>
    <x v="60"/>
    <x v="1"/>
    <x v="1"/>
    <x v="26"/>
    <x v="1"/>
    <x v="0"/>
    <n v="95.999286532395701"/>
    <n v="140158.95833729801"/>
    <n v="504572.25001427199"/>
  </r>
  <r>
    <x v="0"/>
    <x v="1"/>
    <x v="1"/>
    <x v="9"/>
    <x v="17"/>
    <x v="60"/>
    <x v="1"/>
    <x v="1"/>
    <x v="26"/>
    <x v="1"/>
    <x v="1"/>
    <n v="95.999286532395701"/>
    <n v="140158.95833729801"/>
    <n v="504572.25001427199"/>
  </r>
  <r>
    <x v="0"/>
    <x v="1"/>
    <x v="1"/>
    <x v="9"/>
    <x v="17"/>
    <x v="60"/>
    <x v="1"/>
    <x v="1"/>
    <x v="26"/>
    <x v="1"/>
    <x v="2"/>
    <n v="95.999286532395701"/>
    <n v="140158.95833729801"/>
    <n v="504572.25001427199"/>
  </r>
  <r>
    <x v="0"/>
    <x v="1"/>
    <x v="1"/>
    <x v="9"/>
    <x v="17"/>
    <x v="61"/>
    <x v="2"/>
    <x v="2"/>
    <x v="176"/>
    <x v="0"/>
    <x v="0"/>
    <n v="-37.313730445729902"/>
    <n v="-54478.0464507656"/>
    <n v="-196120.96722275601"/>
  </r>
  <r>
    <x v="0"/>
    <x v="1"/>
    <x v="1"/>
    <x v="9"/>
    <x v="17"/>
    <x v="61"/>
    <x v="2"/>
    <x v="2"/>
    <x v="176"/>
    <x v="0"/>
    <x v="1"/>
    <n v="-37.313730445729902"/>
    <n v="-54478.0464507656"/>
    <n v="-196120.96722275601"/>
  </r>
  <r>
    <x v="0"/>
    <x v="1"/>
    <x v="1"/>
    <x v="9"/>
    <x v="17"/>
    <x v="61"/>
    <x v="2"/>
    <x v="2"/>
    <x v="176"/>
    <x v="0"/>
    <x v="2"/>
    <n v="-37.313730445729902"/>
    <n v="-54478.0464507656"/>
    <n v="-196120.96722275601"/>
  </r>
  <r>
    <x v="0"/>
    <x v="1"/>
    <x v="1"/>
    <x v="9"/>
    <x v="17"/>
    <x v="61"/>
    <x v="2"/>
    <x v="2"/>
    <x v="176"/>
    <x v="1"/>
    <x v="0"/>
    <n v="-37.313730445729902"/>
    <n v="-54478.0464507656"/>
    <n v="-196120.96722275601"/>
  </r>
  <r>
    <x v="0"/>
    <x v="1"/>
    <x v="1"/>
    <x v="9"/>
    <x v="17"/>
    <x v="61"/>
    <x v="2"/>
    <x v="2"/>
    <x v="176"/>
    <x v="1"/>
    <x v="1"/>
    <n v="-37.313730445729902"/>
    <n v="-54478.0464507656"/>
    <n v="-196120.96722275601"/>
  </r>
  <r>
    <x v="0"/>
    <x v="1"/>
    <x v="1"/>
    <x v="9"/>
    <x v="17"/>
    <x v="61"/>
    <x v="2"/>
    <x v="2"/>
    <x v="176"/>
    <x v="1"/>
    <x v="2"/>
    <n v="-37.313730445729902"/>
    <n v="-54478.0464507656"/>
    <n v="-196120.96722275601"/>
  </r>
  <r>
    <x v="0"/>
    <x v="1"/>
    <x v="1"/>
    <x v="9"/>
    <x v="17"/>
    <x v="61"/>
    <x v="1"/>
    <x v="1"/>
    <x v="64"/>
    <x v="0"/>
    <x v="0"/>
    <n v="14.04"/>
    <n v="20498.400000000001"/>
    <n v="73794.240000000005"/>
  </r>
  <r>
    <x v="0"/>
    <x v="1"/>
    <x v="1"/>
    <x v="9"/>
    <x v="17"/>
    <x v="61"/>
    <x v="1"/>
    <x v="1"/>
    <x v="64"/>
    <x v="0"/>
    <x v="1"/>
    <n v="14.04"/>
    <n v="20498.400000000001"/>
    <n v="73794.240000000005"/>
  </r>
  <r>
    <x v="0"/>
    <x v="1"/>
    <x v="1"/>
    <x v="9"/>
    <x v="17"/>
    <x v="61"/>
    <x v="1"/>
    <x v="1"/>
    <x v="64"/>
    <x v="0"/>
    <x v="2"/>
    <n v="14.04"/>
    <n v="20498.400000000001"/>
    <n v="73794.240000000005"/>
  </r>
  <r>
    <x v="0"/>
    <x v="1"/>
    <x v="1"/>
    <x v="9"/>
    <x v="17"/>
    <x v="61"/>
    <x v="1"/>
    <x v="1"/>
    <x v="64"/>
    <x v="1"/>
    <x v="0"/>
    <n v="14.04"/>
    <n v="20498.400000000001"/>
    <n v="73794.240000000005"/>
  </r>
  <r>
    <x v="0"/>
    <x v="1"/>
    <x v="1"/>
    <x v="9"/>
    <x v="17"/>
    <x v="61"/>
    <x v="1"/>
    <x v="1"/>
    <x v="64"/>
    <x v="1"/>
    <x v="1"/>
    <n v="14.04"/>
    <n v="20498.400000000001"/>
    <n v="73794.240000000005"/>
  </r>
  <r>
    <x v="0"/>
    <x v="1"/>
    <x v="1"/>
    <x v="9"/>
    <x v="17"/>
    <x v="61"/>
    <x v="1"/>
    <x v="1"/>
    <x v="64"/>
    <x v="1"/>
    <x v="2"/>
    <n v="14.04"/>
    <n v="20498.400000000001"/>
    <n v="73794.240000000005"/>
  </r>
  <r>
    <x v="0"/>
    <x v="1"/>
    <x v="1"/>
    <x v="9"/>
    <x v="17"/>
    <x v="62"/>
    <x v="2"/>
    <x v="2"/>
    <x v="7"/>
    <x v="0"/>
    <x v="0"/>
    <n v="-3.3068272123154698"/>
    <n v="-4827.9677299805799"/>
    <n v="-17380.683827930101"/>
  </r>
  <r>
    <x v="0"/>
    <x v="1"/>
    <x v="1"/>
    <x v="9"/>
    <x v="17"/>
    <x v="62"/>
    <x v="2"/>
    <x v="2"/>
    <x v="7"/>
    <x v="0"/>
    <x v="1"/>
    <n v="-1.19123704603598"/>
    <n v="-1739.2060872125301"/>
    <n v="-6261.1419139651098"/>
  </r>
  <r>
    <x v="0"/>
    <x v="1"/>
    <x v="1"/>
    <x v="9"/>
    <x v="17"/>
    <x v="62"/>
    <x v="2"/>
    <x v="2"/>
    <x v="7"/>
    <x v="1"/>
    <x v="0"/>
    <n v="-30.388389148175801"/>
    <n v="-44367.048156336699"/>
    <n v="-159721.37336281201"/>
  </r>
  <r>
    <x v="0"/>
    <x v="1"/>
    <x v="1"/>
    <x v="9"/>
    <x v="17"/>
    <x v="62"/>
    <x v="2"/>
    <x v="2"/>
    <x v="7"/>
    <x v="1"/>
    <x v="1"/>
    <n v="-30.388389148175801"/>
    <n v="-44367.048156336699"/>
    <n v="-159721.37336281201"/>
  </r>
  <r>
    <x v="0"/>
    <x v="1"/>
    <x v="1"/>
    <x v="9"/>
    <x v="17"/>
    <x v="62"/>
    <x v="2"/>
    <x v="2"/>
    <x v="7"/>
    <x v="1"/>
    <x v="2"/>
    <n v="-30.388389148175801"/>
    <n v="-44367.048156336699"/>
    <n v="-159721.37336281201"/>
  </r>
  <r>
    <x v="0"/>
    <x v="1"/>
    <x v="1"/>
    <x v="9"/>
    <x v="18"/>
    <x v="63"/>
    <x v="4"/>
    <x v="7"/>
    <x v="71"/>
    <x v="0"/>
    <x v="0"/>
    <n v="407.485221835787"/>
    <n v="594928.42388024903"/>
    <n v="2141742.3259689002"/>
  </r>
  <r>
    <x v="0"/>
    <x v="1"/>
    <x v="1"/>
    <x v="9"/>
    <x v="18"/>
    <x v="63"/>
    <x v="4"/>
    <x v="7"/>
    <x v="71"/>
    <x v="0"/>
    <x v="1"/>
    <n v="407.485221835787"/>
    <n v="594928.42388024903"/>
    <n v="2141742.3259689002"/>
  </r>
  <r>
    <x v="0"/>
    <x v="1"/>
    <x v="1"/>
    <x v="9"/>
    <x v="18"/>
    <x v="63"/>
    <x v="4"/>
    <x v="7"/>
    <x v="71"/>
    <x v="0"/>
    <x v="2"/>
    <n v="407.485221835787"/>
    <n v="594928.42388024903"/>
    <n v="2141742.3259689002"/>
  </r>
  <r>
    <x v="0"/>
    <x v="1"/>
    <x v="1"/>
    <x v="9"/>
    <x v="18"/>
    <x v="63"/>
    <x v="4"/>
    <x v="7"/>
    <x v="71"/>
    <x v="1"/>
    <x v="0"/>
    <n v="407.485221835787"/>
    <n v="594928.42388024903"/>
    <n v="2141742.3259689002"/>
  </r>
  <r>
    <x v="0"/>
    <x v="1"/>
    <x v="1"/>
    <x v="9"/>
    <x v="18"/>
    <x v="63"/>
    <x v="4"/>
    <x v="7"/>
    <x v="71"/>
    <x v="1"/>
    <x v="1"/>
    <n v="407.485221835787"/>
    <n v="594928.42388024903"/>
    <n v="2141742.3259689002"/>
  </r>
  <r>
    <x v="0"/>
    <x v="1"/>
    <x v="1"/>
    <x v="9"/>
    <x v="18"/>
    <x v="63"/>
    <x v="4"/>
    <x v="7"/>
    <x v="71"/>
    <x v="1"/>
    <x v="2"/>
    <n v="407.485221835787"/>
    <n v="594928.42388024903"/>
    <n v="2141742.3259689002"/>
  </r>
  <r>
    <x v="0"/>
    <x v="1"/>
    <x v="1"/>
    <x v="9"/>
    <x v="18"/>
    <x v="63"/>
    <x v="4"/>
    <x v="7"/>
    <x v="72"/>
    <x v="0"/>
    <x v="0"/>
    <n v="239.49553725721901"/>
    <n v="349663.48439554003"/>
    <n v="1258788.54382394"/>
  </r>
  <r>
    <x v="0"/>
    <x v="1"/>
    <x v="1"/>
    <x v="9"/>
    <x v="18"/>
    <x v="63"/>
    <x v="4"/>
    <x v="7"/>
    <x v="72"/>
    <x v="0"/>
    <x v="1"/>
    <n v="515.485221835787"/>
    <n v="752608.42388024903"/>
    <n v="2709390.3259689002"/>
  </r>
  <r>
    <x v="0"/>
    <x v="1"/>
    <x v="1"/>
    <x v="9"/>
    <x v="18"/>
    <x v="63"/>
    <x v="4"/>
    <x v="7"/>
    <x v="72"/>
    <x v="0"/>
    <x v="2"/>
    <n v="515.485221835787"/>
    <n v="752608.42388024903"/>
    <n v="2709390.3259689002"/>
  </r>
  <r>
    <x v="0"/>
    <x v="1"/>
    <x v="1"/>
    <x v="9"/>
    <x v="18"/>
    <x v="63"/>
    <x v="4"/>
    <x v="7"/>
    <x v="72"/>
    <x v="1"/>
    <x v="0"/>
    <n v="515.485221835787"/>
    <n v="752608.42388024903"/>
    <n v="2709390.3259689002"/>
  </r>
  <r>
    <x v="0"/>
    <x v="1"/>
    <x v="1"/>
    <x v="9"/>
    <x v="18"/>
    <x v="63"/>
    <x v="4"/>
    <x v="7"/>
    <x v="72"/>
    <x v="1"/>
    <x v="1"/>
    <n v="515.485221835787"/>
    <n v="752608.42388024903"/>
    <n v="2709390.3259689002"/>
  </r>
  <r>
    <x v="0"/>
    <x v="1"/>
    <x v="1"/>
    <x v="9"/>
    <x v="18"/>
    <x v="63"/>
    <x v="4"/>
    <x v="7"/>
    <x v="72"/>
    <x v="1"/>
    <x v="2"/>
    <n v="515.485221835787"/>
    <n v="752608.42388024903"/>
    <n v="2709390.3259689002"/>
  </r>
  <r>
    <x v="0"/>
    <x v="1"/>
    <x v="1"/>
    <x v="9"/>
    <x v="18"/>
    <x v="63"/>
    <x v="4"/>
    <x v="7"/>
    <x v="73"/>
    <x v="0"/>
    <x v="1"/>
    <n v="515.485221835787"/>
    <n v="752608.42388024903"/>
    <n v="2709390.3259689002"/>
  </r>
  <r>
    <x v="0"/>
    <x v="1"/>
    <x v="1"/>
    <x v="9"/>
    <x v="18"/>
    <x v="63"/>
    <x v="4"/>
    <x v="7"/>
    <x v="73"/>
    <x v="0"/>
    <x v="2"/>
    <n v="515.485221835787"/>
    <n v="752608.42388024903"/>
    <n v="2709390.3259689002"/>
  </r>
  <r>
    <x v="0"/>
    <x v="1"/>
    <x v="1"/>
    <x v="9"/>
    <x v="18"/>
    <x v="63"/>
    <x v="4"/>
    <x v="7"/>
    <x v="73"/>
    <x v="1"/>
    <x v="0"/>
    <n v="515.485221835787"/>
    <n v="752608.42388024903"/>
    <n v="2709390.3259689002"/>
  </r>
  <r>
    <x v="0"/>
    <x v="1"/>
    <x v="1"/>
    <x v="9"/>
    <x v="18"/>
    <x v="63"/>
    <x v="4"/>
    <x v="7"/>
    <x v="73"/>
    <x v="1"/>
    <x v="1"/>
    <n v="515.485221835787"/>
    <n v="752608.42388024903"/>
    <n v="2709390.3259689002"/>
  </r>
  <r>
    <x v="0"/>
    <x v="1"/>
    <x v="1"/>
    <x v="9"/>
    <x v="18"/>
    <x v="63"/>
    <x v="4"/>
    <x v="7"/>
    <x v="73"/>
    <x v="1"/>
    <x v="2"/>
    <n v="515.485221835787"/>
    <n v="752608.42388024903"/>
    <n v="2709390.3259689002"/>
  </r>
  <r>
    <x v="0"/>
    <x v="1"/>
    <x v="1"/>
    <x v="9"/>
    <x v="18"/>
    <x v="63"/>
    <x v="4"/>
    <x v="7"/>
    <x v="74"/>
    <x v="0"/>
    <x v="1"/>
    <n v="515.485221835787"/>
    <n v="752608.42388024903"/>
    <n v="2709390.3259689002"/>
  </r>
  <r>
    <x v="0"/>
    <x v="1"/>
    <x v="1"/>
    <x v="9"/>
    <x v="18"/>
    <x v="63"/>
    <x v="4"/>
    <x v="7"/>
    <x v="74"/>
    <x v="0"/>
    <x v="2"/>
    <n v="515.485221835787"/>
    <n v="752608.42388024903"/>
    <n v="2709390.3259689002"/>
  </r>
  <r>
    <x v="0"/>
    <x v="1"/>
    <x v="1"/>
    <x v="9"/>
    <x v="18"/>
    <x v="63"/>
    <x v="4"/>
    <x v="7"/>
    <x v="74"/>
    <x v="1"/>
    <x v="0"/>
    <n v="515.485221835787"/>
    <n v="752608.42388024903"/>
    <n v="2709390.3259689002"/>
  </r>
  <r>
    <x v="0"/>
    <x v="1"/>
    <x v="1"/>
    <x v="9"/>
    <x v="18"/>
    <x v="63"/>
    <x v="4"/>
    <x v="7"/>
    <x v="74"/>
    <x v="1"/>
    <x v="1"/>
    <n v="515.485221835787"/>
    <n v="752608.42388024903"/>
    <n v="2709390.3259689002"/>
  </r>
  <r>
    <x v="0"/>
    <x v="1"/>
    <x v="1"/>
    <x v="9"/>
    <x v="18"/>
    <x v="63"/>
    <x v="4"/>
    <x v="7"/>
    <x v="74"/>
    <x v="1"/>
    <x v="2"/>
    <n v="515.485221835787"/>
    <n v="752608.42388024903"/>
    <n v="2709390.3259689002"/>
  </r>
  <r>
    <x v="0"/>
    <x v="1"/>
    <x v="1"/>
    <x v="9"/>
    <x v="18"/>
    <x v="63"/>
    <x v="4"/>
    <x v="7"/>
    <x v="75"/>
    <x v="0"/>
    <x v="1"/>
    <n v="515.485221835787"/>
    <n v="752608.42388024903"/>
    <n v="2709390.3259689002"/>
  </r>
  <r>
    <x v="0"/>
    <x v="1"/>
    <x v="1"/>
    <x v="9"/>
    <x v="18"/>
    <x v="63"/>
    <x v="4"/>
    <x v="7"/>
    <x v="75"/>
    <x v="0"/>
    <x v="2"/>
    <n v="515.485221835787"/>
    <n v="752608.42388024903"/>
    <n v="2709390.3259689002"/>
  </r>
  <r>
    <x v="0"/>
    <x v="1"/>
    <x v="1"/>
    <x v="9"/>
    <x v="18"/>
    <x v="63"/>
    <x v="4"/>
    <x v="7"/>
    <x v="75"/>
    <x v="1"/>
    <x v="0"/>
    <n v="515.485221835787"/>
    <n v="752608.42388024903"/>
    <n v="2709390.3259689002"/>
  </r>
  <r>
    <x v="0"/>
    <x v="1"/>
    <x v="1"/>
    <x v="9"/>
    <x v="18"/>
    <x v="63"/>
    <x v="4"/>
    <x v="7"/>
    <x v="75"/>
    <x v="1"/>
    <x v="1"/>
    <n v="515.485221835787"/>
    <n v="752608.42388024903"/>
    <n v="2709390.3259689002"/>
  </r>
  <r>
    <x v="0"/>
    <x v="1"/>
    <x v="1"/>
    <x v="9"/>
    <x v="18"/>
    <x v="63"/>
    <x v="4"/>
    <x v="7"/>
    <x v="75"/>
    <x v="1"/>
    <x v="2"/>
    <n v="515.485221835787"/>
    <n v="752608.42388024903"/>
    <n v="2709390.3259689002"/>
  </r>
  <r>
    <x v="0"/>
    <x v="1"/>
    <x v="1"/>
    <x v="9"/>
    <x v="18"/>
    <x v="63"/>
    <x v="4"/>
    <x v="7"/>
    <x v="76"/>
    <x v="0"/>
    <x v="1"/>
    <n v="406.90515689474"/>
    <n v="594081.52906632004"/>
    <n v="2138693.5046387501"/>
  </r>
  <r>
    <x v="0"/>
    <x v="1"/>
    <x v="1"/>
    <x v="9"/>
    <x v="18"/>
    <x v="63"/>
    <x v="4"/>
    <x v="7"/>
    <x v="76"/>
    <x v="0"/>
    <x v="2"/>
    <n v="515.485221835787"/>
    <n v="752608.42388024903"/>
    <n v="2709390.3259689002"/>
  </r>
  <r>
    <x v="0"/>
    <x v="1"/>
    <x v="1"/>
    <x v="9"/>
    <x v="18"/>
    <x v="63"/>
    <x v="4"/>
    <x v="7"/>
    <x v="76"/>
    <x v="1"/>
    <x v="0"/>
    <n v="515.485221835787"/>
    <n v="752608.42388024903"/>
    <n v="2709390.3259689002"/>
  </r>
  <r>
    <x v="0"/>
    <x v="1"/>
    <x v="1"/>
    <x v="9"/>
    <x v="18"/>
    <x v="63"/>
    <x v="4"/>
    <x v="7"/>
    <x v="76"/>
    <x v="1"/>
    <x v="1"/>
    <n v="515.485221835787"/>
    <n v="752608.42388024903"/>
    <n v="2709390.3259689002"/>
  </r>
  <r>
    <x v="0"/>
    <x v="1"/>
    <x v="1"/>
    <x v="9"/>
    <x v="18"/>
    <x v="63"/>
    <x v="4"/>
    <x v="7"/>
    <x v="76"/>
    <x v="1"/>
    <x v="2"/>
    <n v="85.819023726238797"/>
    <n v="125295.774640309"/>
    <n v="451064.78870511102"/>
  </r>
  <r>
    <x v="0"/>
    <x v="1"/>
    <x v="1"/>
    <x v="9"/>
    <x v="18"/>
    <x v="63"/>
    <x v="4"/>
    <x v="7"/>
    <x v="116"/>
    <x v="0"/>
    <x v="0"/>
    <n v="108"/>
    <n v="157680"/>
    <n v="567648"/>
  </r>
  <r>
    <x v="0"/>
    <x v="1"/>
    <x v="1"/>
    <x v="9"/>
    <x v="18"/>
    <x v="63"/>
    <x v="4"/>
    <x v="7"/>
    <x v="116"/>
    <x v="0"/>
    <x v="1"/>
    <n v="108"/>
    <n v="157680"/>
    <n v="567648"/>
  </r>
  <r>
    <x v="0"/>
    <x v="1"/>
    <x v="1"/>
    <x v="9"/>
    <x v="18"/>
    <x v="63"/>
    <x v="4"/>
    <x v="7"/>
    <x v="116"/>
    <x v="0"/>
    <x v="2"/>
    <n v="108"/>
    <n v="157680"/>
    <n v="567648"/>
  </r>
  <r>
    <x v="0"/>
    <x v="1"/>
    <x v="1"/>
    <x v="9"/>
    <x v="18"/>
    <x v="63"/>
    <x v="4"/>
    <x v="7"/>
    <x v="116"/>
    <x v="1"/>
    <x v="0"/>
    <n v="108"/>
    <n v="157680"/>
    <n v="567648"/>
  </r>
  <r>
    <x v="0"/>
    <x v="1"/>
    <x v="1"/>
    <x v="9"/>
    <x v="18"/>
    <x v="63"/>
    <x v="4"/>
    <x v="7"/>
    <x v="116"/>
    <x v="1"/>
    <x v="1"/>
    <n v="108"/>
    <n v="157680"/>
    <n v="567648"/>
  </r>
  <r>
    <x v="0"/>
    <x v="1"/>
    <x v="1"/>
    <x v="9"/>
    <x v="18"/>
    <x v="63"/>
    <x v="4"/>
    <x v="7"/>
    <x v="116"/>
    <x v="1"/>
    <x v="2"/>
    <n v="108"/>
    <n v="157680"/>
    <n v="567648"/>
  </r>
  <r>
    <x v="0"/>
    <x v="1"/>
    <x v="1"/>
    <x v="9"/>
    <x v="18"/>
    <x v="63"/>
    <x v="4"/>
    <x v="4"/>
    <x v="11"/>
    <x v="0"/>
    <x v="0"/>
    <n v="938.29938723785904"/>
    <n v="1369917.1053672701"/>
    <n v="4931701.57932219"/>
  </r>
  <r>
    <x v="0"/>
    <x v="1"/>
    <x v="1"/>
    <x v="9"/>
    <x v="18"/>
    <x v="63"/>
    <x v="4"/>
    <x v="4"/>
    <x v="11"/>
    <x v="0"/>
    <x v="1"/>
    <n v="938.29938723785904"/>
    <n v="1369917.1053672701"/>
    <n v="4931701.57932219"/>
  </r>
  <r>
    <x v="0"/>
    <x v="1"/>
    <x v="1"/>
    <x v="9"/>
    <x v="18"/>
    <x v="63"/>
    <x v="4"/>
    <x v="4"/>
    <x v="11"/>
    <x v="0"/>
    <x v="2"/>
    <n v="938.29938723785904"/>
    <n v="1369917.1053672701"/>
    <n v="4931701.57932219"/>
  </r>
  <r>
    <x v="0"/>
    <x v="1"/>
    <x v="1"/>
    <x v="9"/>
    <x v="18"/>
    <x v="63"/>
    <x v="4"/>
    <x v="4"/>
    <x v="11"/>
    <x v="1"/>
    <x v="0"/>
    <n v="2476.48876213015"/>
    <n v="3615673.5927100298"/>
    <n v="13016424.9337561"/>
  </r>
  <r>
    <x v="0"/>
    <x v="1"/>
    <x v="1"/>
    <x v="9"/>
    <x v="18"/>
    <x v="63"/>
    <x v="4"/>
    <x v="4"/>
    <x v="11"/>
    <x v="1"/>
    <x v="1"/>
    <n v="2476.48876213015"/>
    <n v="3615673.5927100298"/>
    <n v="13016424.9337561"/>
  </r>
  <r>
    <x v="0"/>
    <x v="1"/>
    <x v="1"/>
    <x v="9"/>
    <x v="18"/>
    <x v="63"/>
    <x v="4"/>
    <x v="4"/>
    <x v="11"/>
    <x v="1"/>
    <x v="2"/>
    <n v="2476.48876213015"/>
    <n v="3615673.5927100298"/>
    <n v="13016424.9337561"/>
  </r>
  <r>
    <x v="0"/>
    <x v="1"/>
    <x v="1"/>
    <x v="9"/>
    <x v="18"/>
    <x v="63"/>
    <x v="5"/>
    <x v="5"/>
    <x v="12"/>
    <x v="0"/>
    <x v="0"/>
    <n v="726.34314625020397"/>
    <n v="1060460.9935252999"/>
    <n v="3817659.5766910701"/>
  </r>
  <r>
    <x v="0"/>
    <x v="1"/>
    <x v="1"/>
    <x v="9"/>
    <x v="18"/>
    <x v="63"/>
    <x v="5"/>
    <x v="5"/>
    <x v="12"/>
    <x v="0"/>
    <x v="1"/>
    <n v="831.19554471219601"/>
    <n v="1213545.4952798099"/>
    <n v="4368763.7830073005"/>
  </r>
  <r>
    <x v="0"/>
    <x v="1"/>
    <x v="1"/>
    <x v="9"/>
    <x v="18"/>
    <x v="63"/>
    <x v="5"/>
    <x v="5"/>
    <x v="12"/>
    <x v="0"/>
    <x v="2"/>
    <n v="570.94677697494205"/>
    <n v="833582.29438341595"/>
    <n v="3000896.2597802998"/>
  </r>
  <r>
    <x v="0"/>
    <x v="1"/>
    <x v="1"/>
    <x v="9"/>
    <x v="18"/>
    <x v="63"/>
    <x v="5"/>
    <x v="5"/>
    <x v="12"/>
    <x v="1"/>
    <x v="0"/>
    <n v="1225.6408425178599"/>
    <n v="1789435.6300760801"/>
    <n v="6441968.2682738798"/>
  </r>
  <r>
    <x v="0"/>
    <x v="1"/>
    <x v="1"/>
    <x v="9"/>
    <x v="18"/>
    <x v="63"/>
    <x v="5"/>
    <x v="5"/>
    <x v="12"/>
    <x v="1"/>
    <x v="1"/>
    <n v="1527.50844691268"/>
    <n v="2230162.3324925201"/>
    <n v="8028584.3969730604"/>
  </r>
  <r>
    <x v="0"/>
    <x v="1"/>
    <x v="1"/>
    <x v="9"/>
    <x v="18"/>
    <x v="63"/>
    <x v="5"/>
    <x v="5"/>
    <x v="12"/>
    <x v="1"/>
    <x v="2"/>
    <n v="1611.6344056458099"/>
    <n v="2352986.2322428902"/>
    <n v="8470750.4360744003"/>
  </r>
  <r>
    <x v="0"/>
    <x v="1"/>
    <x v="1"/>
    <x v="9"/>
    <x v="18"/>
    <x v="64"/>
    <x v="1"/>
    <x v="1"/>
    <x v="26"/>
    <x v="0"/>
    <x v="0"/>
    <n v="303.835637589405"/>
    <n v="443600.03088053101"/>
    <n v="1596960.1111699101"/>
  </r>
  <r>
    <x v="0"/>
    <x v="1"/>
    <x v="1"/>
    <x v="9"/>
    <x v="18"/>
    <x v="64"/>
    <x v="1"/>
    <x v="1"/>
    <x v="26"/>
    <x v="0"/>
    <x v="1"/>
    <n v="303.835637589405"/>
    <n v="443600.03088053101"/>
    <n v="1596960.1111699101"/>
  </r>
  <r>
    <x v="0"/>
    <x v="1"/>
    <x v="1"/>
    <x v="9"/>
    <x v="18"/>
    <x v="64"/>
    <x v="1"/>
    <x v="1"/>
    <x v="26"/>
    <x v="0"/>
    <x v="2"/>
    <n v="303.835637589405"/>
    <n v="443600.03088053101"/>
    <n v="1596960.1111699101"/>
  </r>
  <r>
    <x v="0"/>
    <x v="1"/>
    <x v="1"/>
    <x v="9"/>
    <x v="18"/>
    <x v="64"/>
    <x v="1"/>
    <x v="1"/>
    <x v="26"/>
    <x v="1"/>
    <x v="0"/>
    <n v="303.835637589405"/>
    <n v="443600.03088053101"/>
    <n v="1596960.1111699101"/>
  </r>
  <r>
    <x v="0"/>
    <x v="1"/>
    <x v="1"/>
    <x v="9"/>
    <x v="18"/>
    <x v="64"/>
    <x v="1"/>
    <x v="1"/>
    <x v="26"/>
    <x v="1"/>
    <x v="1"/>
    <n v="303.835637589405"/>
    <n v="443600.03088053101"/>
    <n v="1596960.1111699101"/>
  </r>
  <r>
    <x v="0"/>
    <x v="1"/>
    <x v="1"/>
    <x v="9"/>
    <x v="18"/>
    <x v="64"/>
    <x v="1"/>
    <x v="1"/>
    <x v="26"/>
    <x v="1"/>
    <x v="2"/>
    <n v="303.835637589405"/>
    <n v="443600.03088053101"/>
    <n v="1596960.1111699101"/>
  </r>
  <r>
    <x v="0"/>
    <x v="1"/>
    <x v="1"/>
    <x v="9"/>
    <x v="18"/>
    <x v="65"/>
    <x v="2"/>
    <x v="2"/>
    <x v="7"/>
    <x v="0"/>
    <x v="0"/>
    <n v="-31.198069845405598"/>
    <n v="-45549.181974292202"/>
    <n v="-163977.055107452"/>
  </r>
  <r>
    <x v="0"/>
    <x v="1"/>
    <x v="1"/>
    <x v="9"/>
    <x v="18"/>
    <x v="65"/>
    <x v="2"/>
    <x v="2"/>
    <x v="7"/>
    <x v="0"/>
    <x v="1"/>
    <n v="-37.155907942319402"/>
    <n v="-54247.625595786303"/>
    <n v="-195291.45214483101"/>
  </r>
  <r>
    <x v="0"/>
    <x v="1"/>
    <x v="1"/>
    <x v="9"/>
    <x v="18"/>
    <x v="65"/>
    <x v="2"/>
    <x v="2"/>
    <x v="7"/>
    <x v="1"/>
    <x v="0"/>
    <n v="-120.406931606638"/>
    <n v="-175794.120145692"/>
    <n v="-632858.83252449101"/>
  </r>
  <r>
    <x v="0"/>
    <x v="1"/>
    <x v="1"/>
    <x v="9"/>
    <x v="18"/>
    <x v="65"/>
    <x v="2"/>
    <x v="2"/>
    <x v="7"/>
    <x v="1"/>
    <x v="1"/>
    <n v="-120.406931606638"/>
    <n v="-175794.120145692"/>
    <n v="-632858.83252449101"/>
  </r>
  <r>
    <x v="0"/>
    <x v="1"/>
    <x v="1"/>
    <x v="9"/>
    <x v="18"/>
    <x v="65"/>
    <x v="2"/>
    <x v="2"/>
    <x v="7"/>
    <x v="1"/>
    <x v="2"/>
    <n v="-120.406931606638"/>
    <n v="-175794.120145692"/>
    <n v="-632858.83252449101"/>
  </r>
  <r>
    <x v="0"/>
    <x v="1"/>
    <x v="1"/>
    <x v="9"/>
    <x v="18"/>
    <x v="65"/>
    <x v="2"/>
    <x v="2"/>
    <x v="176"/>
    <x v="0"/>
    <x v="0"/>
    <n v="-18.4438766862237"/>
    <n v="-26928.059961886702"/>
    <n v="-96941.015862792003"/>
  </r>
  <r>
    <x v="0"/>
    <x v="1"/>
    <x v="1"/>
    <x v="9"/>
    <x v="18"/>
    <x v="65"/>
    <x v="2"/>
    <x v="2"/>
    <x v="176"/>
    <x v="0"/>
    <x v="1"/>
    <n v="-18.4438766862237"/>
    <n v="-26928.059961886702"/>
    <n v="-96941.015862792003"/>
  </r>
  <r>
    <x v="0"/>
    <x v="1"/>
    <x v="1"/>
    <x v="9"/>
    <x v="18"/>
    <x v="65"/>
    <x v="2"/>
    <x v="2"/>
    <x v="176"/>
    <x v="0"/>
    <x v="2"/>
    <n v="-9.9667588307077501"/>
    <n v="-14551.4678928333"/>
    <n v="-52385.284414199901"/>
  </r>
  <r>
    <x v="0"/>
    <x v="1"/>
    <x v="1"/>
    <x v="9"/>
    <x v="18"/>
    <x v="65"/>
    <x v="2"/>
    <x v="2"/>
    <x v="176"/>
    <x v="1"/>
    <x v="0"/>
    <n v="-18.4438766862237"/>
    <n v="-26928.059961886702"/>
    <n v="-96941.015862792003"/>
  </r>
  <r>
    <x v="0"/>
    <x v="1"/>
    <x v="1"/>
    <x v="9"/>
    <x v="18"/>
    <x v="65"/>
    <x v="2"/>
    <x v="2"/>
    <x v="176"/>
    <x v="1"/>
    <x v="1"/>
    <n v="-18.4438766862237"/>
    <n v="-26928.059961886702"/>
    <n v="-96941.015862792003"/>
  </r>
  <r>
    <x v="0"/>
    <x v="1"/>
    <x v="1"/>
    <x v="9"/>
    <x v="18"/>
    <x v="65"/>
    <x v="2"/>
    <x v="2"/>
    <x v="176"/>
    <x v="1"/>
    <x v="2"/>
    <n v="-18.4438766862237"/>
    <n v="-26928.059961886702"/>
    <n v="-96941.015862792003"/>
  </r>
  <r>
    <x v="0"/>
    <x v="1"/>
    <x v="1"/>
    <x v="9"/>
    <x v="18"/>
    <x v="65"/>
    <x v="1"/>
    <x v="1"/>
    <x v="64"/>
    <x v="0"/>
    <x v="0"/>
    <n v="6.2495911729999998"/>
    <n v="9124.4031125799993"/>
    <n v="32847.851205288003"/>
  </r>
  <r>
    <x v="0"/>
    <x v="1"/>
    <x v="1"/>
    <x v="9"/>
    <x v="18"/>
    <x v="65"/>
    <x v="1"/>
    <x v="1"/>
    <x v="64"/>
    <x v="0"/>
    <x v="1"/>
    <n v="6.2495911729999998"/>
    <n v="9124.4031125799993"/>
    <n v="32847.851205288003"/>
  </r>
  <r>
    <x v="0"/>
    <x v="1"/>
    <x v="1"/>
    <x v="9"/>
    <x v="18"/>
    <x v="65"/>
    <x v="1"/>
    <x v="1"/>
    <x v="64"/>
    <x v="0"/>
    <x v="2"/>
    <n v="6.2495911729999998"/>
    <n v="9124.4031125799993"/>
    <n v="32847.851205288003"/>
  </r>
  <r>
    <x v="0"/>
    <x v="1"/>
    <x v="1"/>
    <x v="9"/>
    <x v="18"/>
    <x v="65"/>
    <x v="1"/>
    <x v="1"/>
    <x v="64"/>
    <x v="1"/>
    <x v="0"/>
    <n v="6.2495911729999998"/>
    <n v="9124.4031125799993"/>
    <n v="32847.851205288003"/>
  </r>
  <r>
    <x v="0"/>
    <x v="1"/>
    <x v="1"/>
    <x v="9"/>
    <x v="18"/>
    <x v="65"/>
    <x v="1"/>
    <x v="1"/>
    <x v="64"/>
    <x v="1"/>
    <x v="1"/>
    <n v="6.2495911729999998"/>
    <n v="9124.4031125799993"/>
    <n v="32847.851205288003"/>
  </r>
  <r>
    <x v="0"/>
    <x v="1"/>
    <x v="1"/>
    <x v="9"/>
    <x v="18"/>
    <x v="65"/>
    <x v="1"/>
    <x v="1"/>
    <x v="64"/>
    <x v="1"/>
    <x v="2"/>
    <n v="6.2495911729999998"/>
    <n v="9124.4031125799993"/>
    <n v="32847.851205288003"/>
  </r>
  <r>
    <x v="0"/>
    <x v="1"/>
    <x v="1"/>
    <x v="9"/>
    <x v="18"/>
    <x v="65"/>
    <x v="1"/>
    <x v="1"/>
    <x v="150"/>
    <x v="0"/>
    <x v="0"/>
    <n v="19.32"/>
    <n v="28207.200000000001"/>
    <n v="101545.92"/>
  </r>
  <r>
    <x v="0"/>
    <x v="1"/>
    <x v="1"/>
    <x v="9"/>
    <x v="18"/>
    <x v="65"/>
    <x v="1"/>
    <x v="1"/>
    <x v="150"/>
    <x v="0"/>
    <x v="1"/>
    <n v="19.32"/>
    <n v="28207.200000000001"/>
    <n v="101545.92"/>
  </r>
  <r>
    <x v="0"/>
    <x v="1"/>
    <x v="1"/>
    <x v="9"/>
    <x v="18"/>
    <x v="65"/>
    <x v="1"/>
    <x v="1"/>
    <x v="150"/>
    <x v="0"/>
    <x v="2"/>
    <n v="19.32"/>
    <n v="28207.200000000001"/>
    <n v="101545.92"/>
  </r>
  <r>
    <x v="0"/>
    <x v="1"/>
    <x v="1"/>
    <x v="9"/>
    <x v="18"/>
    <x v="65"/>
    <x v="1"/>
    <x v="1"/>
    <x v="150"/>
    <x v="1"/>
    <x v="0"/>
    <n v="19.32"/>
    <n v="28207.200000000001"/>
    <n v="101545.92"/>
  </r>
  <r>
    <x v="0"/>
    <x v="1"/>
    <x v="1"/>
    <x v="9"/>
    <x v="18"/>
    <x v="65"/>
    <x v="1"/>
    <x v="1"/>
    <x v="150"/>
    <x v="1"/>
    <x v="1"/>
    <n v="19.32"/>
    <n v="28207.200000000001"/>
    <n v="101545.92"/>
  </r>
  <r>
    <x v="0"/>
    <x v="1"/>
    <x v="1"/>
    <x v="9"/>
    <x v="18"/>
    <x v="65"/>
    <x v="1"/>
    <x v="1"/>
    <x v="150"/>
    <x v="1"/>
    <x v="2"/>
    <n v="19.32"/>
    <n v="28207.200000000001"/>
    <n v="101545.92"/>
  </r>
  <r>
    <x v="0"/>
    <x v="1"/>
    <x v="1"/>
    <x v="9"/>
    <x v="18"/>
    <x v="65"/>
    <x v="18"/>
    <x v="1"/>
    <x v="203"/>
    <x v="0"/>
    <x v="0"/>
    <n v="9.0719999999999992"/>
    <n v="13245.12"/>
    <n v="47682.432000000001"/>
  </r>
  <r>
    <x v="0"/>
    <x v="1"/>
    <x v="1"/>
    <x v="9"/>
    <x v="18"/>
    <x v="65"/>
    <x v="18"/>
    <x v="1"/>
    <x v="203"/>
    <x v="0"/>
    <x v="1"/>
    <n v="10.476000000000001"/>
    <n v="15294.96"/>
    <n v="55061.856"/>
  </r>
  <r>
    <x v="0"/>
    <x v="1"/>
    <x v="1"/>
    <x v="9"/>
    <x v="18"/>
    <x v="65"/>
    <x v="18"/>
    <x v="1"/>
    <x v="203"/>
    <x v="0"/>
    <x v="2"/>
    <n v="10.8"/>
    <n v="15768"/>
    <n v="56764.800000000003"/>
  </r>
  <r>
    <x v="0"/>
    <x v="1"/>
    <x v="1"/>
    <x v="9"/>
    <x v="18"/>
    <x v="66"/>
    <x v="2"/>
    <x v="2"/>
    <x v="7"/>
    <x v="1"/>
    <x v="0"/>
    <n v="-47.2884714787848"/>
    <n v="-69041.168359025804"/>
    <n v="-248548.206092493"/>
  </r>
  <r>
    <x v="0"/>
    <x v="1"/>
    <x v="1"/>
    <x v="9"/>
    <x v="18"/>
    <x v="66"/>
    <x v="2"/>
    <x v="2"/>
    <x v="7"/>
    <x v="1"/>
    <x v="1"/>
    <n v="-47.2884714787848"/>
    <n v="-69041.168359025804"/>
    <n v="-248548.206092493"/>
  </r>
  <r>
    <x v="0"/>
    <x v="1"/>
    <x v="1"/>
    <x v="9"/>
    <x v="18"/>
    <x v="66"/>
    <x v="2"/>
    <x v="2"/>
    <x v="7"/>
    <x v="1"/>
    <x v="2"/>
    <n v="-47.2884714787848"/>
    <n v="-69041.168359025804"/>
    <n v="-248548.206092493"/>
  </r>
  <r>
    <x v="0"/>
    <x v="1"/>
    <x v="1"/>
    <x v="9"/>
    <x v="19"/>
    <x v="67"/>
    <x v="10"/>
    <x v="6"/>
    <x v="69"/>
    <x v="0"/>
    <x v="0"/>
    <n v="5085.16"/>
    <n v="7424333.5999999996"/>
    <n v="26727600.960000001"/>
  </r>
  <r>
    <x v="0"/>
    <x v="1"/>
    <x v="1"/>
    <x v="9"/>
    <x v="19"/>
    <x v="67"/>
    <x v="10"/>
    <x v="6"/>
    <x v="69"/>
    <x v="0"/>
    <x v="1"/>
    <n v="5085.16"/>
    <n v="7424333.5999999996"/>
    <n v="26727600.960000001"/>
  </r>
  <r>
    <x v="0"/>
    <x v="1"/>
    <x v="1"/>
    <x v="9"/>
    <x v="19"/>
    <x v="67"/>
    <x v="10"/>
    <x v="6"/>
    <x v="69"/>
    <x v="0"/>
    <x v="2"/>
    <n v="5085.16"/>
    <n v="7424333.5999999996"/>
    <n v="26727600.960000001"/>
  </r>
  <r>
    <x v="0"/>
    <x v="1"/>
    <x v="1"/>
    <x v="9"/>
    <x v="19"/>
    <x v="67"/>
    <x v="4"/>
    <x v="7"/>
    <x v="71"/>
    <x v="0"/>
    <x v="0"/>
    <n v="131.6"/>
    <n v="192136"/>
    <n v="691689.6"/>
  </r>
  <r>
    <x v="0"/>
    <x v="1"/>
    <x v="1"/>
    <x v="9"/>
    <x v="19"/>
    <x v="67"/>
    <x v="4"/>
    <x v="7"/>
    <x v="71"/>
    <x v="0"/>
    <x v="1"/>
    <n v="131.6"/>
    <n v="192136"/>
    <n v="691689.6"/>
  </r>
  <r>
    <x v="0"/>
    <x v="1"/>
    <x v="1"/>
    <x v="9"/>
    <x v="19"/>
    <x v="67"/>
    <x v="4"/>
    <x v="7"/>
    <x v="71"/>
    <x v="0"/>
    <x v="2"/>
    <n v="131.6"/>
    <n v="192136"/>
    <n v="691689.6"/>
  </r>
  <r>
    <x v="0"/>
    <x v="1"/>
    <x v="1"/>
    <x v="9"/>
    <x v="19"/>
    <x v="67"/>
    <x v="4"/>
    <x v="7"/>
    <x v="71"/>
    <x v="1"/>
    <x v="0"/>
    <n v="131.6"/>
    <n v="192136"/>
    <n v="691689.6"/>
  </r>
  <r>
    <x v="0"/>
    <x v="1"/>
    <x v="1"/>
    <x v="9"/>
    <x v="19"/>
    <x v="67"/>
    <x v="4"/>
    <x v="7"/>
    <x v="71"/>
    <x v="1"/>
    <x v="1"/>
    <n v="131.6"/>
    <n v="192136"/>
    <n v="691689.6"/>
  </r>
  <r>
    <x v="0"/>
    <x v="1"/>
    <x v="1"/>
    <x v="9"/>
    <x v="19"/>
    <x v="67"/>
    <x v="4"/>
    <x v="7"/>
    <x v="71"/>
    <x v="1"/>
    <x v="2"/>
    <n v="131.6"/>
    <n v="192136"/>
    <n v="691689.6"/>
  </r>
  <r>
    <x v="0"/>
    <x v="1"/>
    <x v="1"/>
    <x v="9"/>
    <x v="19"/>
    <x v="67"/>
    <x v="4"/>
    <x v="7"/>
    <x v="72"/>
    <x v="0"/>
    <x v="1"/>
    <n v="131.6"/>
    <n v="192136"/>
    <n v="691689.6"/>
  </r>
  <r>
    <x v="0"/>
    <x v="1"/>
    <x v="1"/>
    <x v="9"/>
    <x v="19"/>
    <x v="67"/>
    <x v="4"/>
    <x v="7"/>
    <x v="72"/>
    <x v="0"/>
    <x v="2"/>
    <n v="131.6"/>
    <n v="192136"/>
    <n v="691689.6"/>
  </r>
  <r>
    <x v="0"/>
    <x v="1"/>
    <x v="1"/>
    <x v="9"/>
    <x v="19"/>
    <x v="67"/>
    <x v="4"/>
    <x v="7"/>
    <x v="72"/>
    <x v="1"/>
    <x v="0"/>
    <n v="131.6"/>
    <n v="192136"/>
    <n v="691689.6"/>
  </r>
  <r>
    <x v="0"/>
    <x v="1"/>
    <x v="1"/>
    <x v="9"/>
    <x v="19"/>
    <x v="67"/>
    <x v="4"/>
    <x v="7"/>
    <x v="72"/>
    <x v="1"/>
    <x v="1"/>
    <n v="131.6"/>
    <n v="192136"/>
    <n v="691689.6"/>
  </r>
  <r>
    <x v="0"/>
    <x v="1"/>
    <x v="1"/>
    <x v="9"/>
    <x v="19"/>
    <x v="67"/>
    <x v="4"/>
    <x v="7"/>
    <x v="72"/>
    <x v="1"/>
    <x v="2"/>
    <n v="131.6"/>
    <n v="192136"/>
    <n v="691689.6"/>
  </r>
  <r>
    <x v="0"/>
    <x v="1"/>
    <x v="1"/>
    <x v="9"/>
    <x v="19"/>
    <x v="67"/>
    <x v="4"/>
    <x v="7"/>
    <x v="73"/>
    <x v="0"/>
    <x v="1"/>
    <n v="131.6"/>
    <n v="192136"/>
    <n v="691689.6"/>
  </r>
  <r>
    <x v="0"/>
    <x v="1"/>
    <x v="1"/>
    <x v="9"/>
    <x v="19"/>
    <x v="67"/>
    <x v="4"/>
    <x v="7"/>
    <x v="73"/>
    <x v="0"/>
    <x v="2"/>
    <n v="131.6"/>
    <n v="192136"/>
    <n v="691689.6"/>
  </r>
  <r>
    <x v="0"/>
    <x v="1"/>
    <x v="1"/>
    <x v="9"/>
    <x v="19"/>
    <x v="67"/>
    <x v="4"/>
    <x v="7"/>
    <x v="73"/>
    <x v="1"/>
    <x v="0"/>
    <n v="131.6"/>
    <n v="192136"/>
    <n v="691689.6"/>
  </r>
  <r>
    <x v="0"/>
    <x v="1"/>
    <x v="1"/>
    <x v="9"/>
    <x v="19"/>
    <x v="67"/>
    <x v="4"/>
    <x v="7"/>
    <x v="73"/>
    <x v="1"/>
    <x v="1"/>
    <n v="131.6"/>
    <n v="192136"/>
    <n v="691689.6"/>
  </r>
  <r>
    <x v="0"/>
    <x v="1"/>
    <x v="1"/>
    <x v="9"/>
    <x v="19"/>
    <x v="67"/>
    <x v="4"/>
    <x v="7"/>
    <x v="73"/>
    <x v="1"/>
    <x v="2"/>
    <n v="131.6"/>
    <n v="192136"/>
    <n v="691689.6"/>
  </r>
  <r>
    <x v="0"/>
    <x v="1"/>
    <x v="1"/>
    <x v="9"/>
    <x v="19"/>
    <x v="67"/>
    <x v="4"/>
    <x v="7"/>
    <x v="74"/>
    <x v="0"/>
    <x v="1"/>
    <n v="131.6"/>
    <n v="192136"/>
    <n v="691689.6"/>
  </r>
  <r>
    <x v="0"/>
    <x v="1"/>
    <x v="1"/>
    <x v="9"/>
    <x v="19"/>
    <x v="67"/>
    <x v="4"/>
    <x v="7"/>
    <x v="74"/>
    <x v="0"/>
    <x v="2"/>
    <n v="131.6"/>
    <n v="192136"/>
    <n v="691689.6"/>
  </r>
  <r>
    <x v="0"/>
    <x v="1"/>
    <x v="1"/>
    <x v="9"/>
    <x v="19"/>
    <x v="67"/>
    <x v="4"/>
    <x v="7"/>
    <x v="74"/>
    <x v="1"/>
    <x v="0"/>
    <n v="131.6"/>
    <n v="192136"/>
    <n v="691689.6"/>
  </r>
  <r>
    <x v="0"/>
    <x v="1"/>
    <x v="1"/>
    <x v="9"/>
    <x v="19"/>
    <x v="67"/>
    <x v="4"/>
    <x v="7"/>
    <x v="74"/>
    <x v="1"/>
    <x v="1"/>
    <n v="131.6"/>
    <n v="192136"/>
    <n v="691689.6"/>
  </r>
  <r>
    <x v="0"/>
    <x v="1"/>
    <x v="1"/>
    <x v="9"/>
    <x v="19"/>
    <x v="67"/>
    <x v="4"/>
    <x v="7"/>
    <x v="74"/>
    <x v="1"/>
    <x v="2"/>
    <n v="131.6"/>
    <n v="192136"/>
    <n v="691689.6"/>
  </r>
  <r>
    <x v="0"/>
    <x v="1"/>
    <x v="1"/>
    <x v="9"/>
    <x v="19"/>
    <x v="67"/>
    <x v="4"/>
    <x v="7"/>
    <x v="75"/>
    <x v="0"/>
    <x v="1"/>
    <n v="131.6"/>
    <n v="192136"/>
    <n v="691689.6"/>
  </r>
  <r>
    <x v="0"/>
    <x v="1"/>
    <x v="1"/>
    <x v="9"/>
    <x v="19"/>
    <x v="67"/>
    <x v="4"/>
    <x v="7"/>
    <x v="75"/>
    <x v="0"/>
    <x v="2"/>
    <n v="131.6"/>
    <n v="192136"/>
    <n v="691689.6"/>
  </r>
  <r>
    <x v="0"/>
    <x v="1"/>
    <x v="1"/>
    <x v="9"/>
    <x v="19"/>
    <x v="67"/>
    <x v="4"/>
    <x v="7"/>
    <x v="75"/>
    <x v="1"/>
    <x v="0"/>
    <n v="131.6"/>
    <n v="192136"/>
    <n v="691689.6"/>
  </r>
  <r>
    <x v="0"/>
    <x v="1"/>
    <x v="1"/>
    <x v="9"/>
    <x v="19"/>
    <x v="67"/>
    <x v="4"/>
    <x v="7"/>
    <x v="75"/>
    <x v="1"/>
    <x v="1"/>
    <n v="131.6"/>
    <n v="192136"/>
    <n v="691689.6"/>
  </r>
  <r>
    <x v="0"/>
    <x v="1"/>
    <x v="1"/>
    <x v="9"/>
    <x v="19"/>
    <x v="67"/>
    <x v="4"/>
    <x v="7"/>
    <x v="75"/>
    <x v="1"/>
    <x v="2"/>
    <n v="131.6"/>
    <n v="192136"/>
    <n v="691689.6"/>
  </r>
  <r>
    <x v="0"/>
    <x v="1"/>
    <x v="1"/>
    <x v="9"/>
    <x v="19"/>
    <x v="67"/>
    <x v="4"/>
    <x v="7"/>
    <x v="76"/>
    <x v="0"/>
    <x v="2"/>
    <n v="94.1739693675311"/>
    <n v="137493.995276595"/>
    <n v="494978.382995744"/>
  </r>
  <r>
    <x v="0"/>
    <x v="1"/>
    <x v="1"/>
    <x v="9"/>
    <x v="19"/>
    <x v="67"/>
    <x v="4"/>
    <x v="7"/>
    <x v="76"/>
    <x v="1"/>
    <x v="0"/>
    <n v="28.418958540480698"/>
    <n v="41491.6794691018"/>
    <n v="149370.04608876701"/>
  </r>
  <r>
    <x v="0"/>
    <x v="1"/>
    <x v="1"/>
    <x v="9"/>
    <x v="19"/>
    <x v="67"/>
    <x v="4"/>
    <x v="7"/>
    <x v="76"/>
    <x v="1"/>
    <x v="1"/>
    <n v="131.6"/>
    <n v="192136"/>
    <n v="691689.6"/>
  </r>
  <r>
    <x v="0"/>
    <x v="1"/>
    <x v="1"/>
    <x v="9"/>
    <x v="19"/>
    <x v="67"/>
    <x v="4"/>
    <x v="4"/>
    <x v="11"/>
    <x v="0"/>
    <x v="0"/>
    <n v="397.4098563416"/>
    <n v="580218.39025873598"/>
    <n v="2088786.2049314501"/>
  </r>
  <r>
    <x v="0"/>
    <x v="1"/>
    <x v="1"/>
    <x v="9"/>
    <x v="19"/>
    <x v="67"/>
    <x v="4"/>
    <x v="4"/>
    <x v="11"/>
    <x v="0"/>
    <x v="1"/>
    <n v="397.4098563416"/>
    <n v="580218.39025873598"/>
    <n v="2088786.2049314501"/>
  </r>
  <r>
    <x v="0"/>
    <x v="1"/>
    <x v="1"/>
    <x v="9"/>
    <x v="19"/>
    <x v="67"/>
    <x v="4"/>
    <x v="4"/>
    <x v="11"/>
    <x v="0"/>
    <x v="2"/>
    <n v="397.4098563416"/>
    <n v="580218.39025873598"/>
    <n v="2088786.2049314501"/>
  </r>
  <r>
    <x v="0"/>
    <x v="1"/>
    <x v="1"/>
    <x v="9"/>
    <x v="19"/>
    <x v="67"/>
    <x v="4"/>
    <x v="4"/>
    <x v="11"/>
    <x v="1"/>
    <x v="0"/>
    <n v="848.56976732117005"/>
    <n v="1238911.8602889101"/>
    <n v="4460082.6970400698"/>
  </r>
  <r>
    <x v="0"/>
    <x v="1"/>
    <x v="1"/>
    <x v="9"/>
    <x v="19"/>
    <x v="67"/>
    <x v="4"/>
    <x v="4"/>
    <x v="11"/>
    <x v="1"/>
    <x v="1"/>
    <n v="848.56976732117005"/>
    <n v="1238911.8602889101"/>
    <n v="4460082.6970400698"/>
  </r>
  <r>
    <x v="0"/>
    <x v="1"/>
    <x v="1"/>
    <x v="9"/>
    <x v="19"/>
    <x v="67"/>
    <x v="4"/>
    <x v="4"/>
    <x v="11"/>
    <x v="1"/>
    <x v="2"/>
    <n v="848.56976732117005"/>
    <n v="1238911.8602889101"/>
    <n v="4460082.6970400698"/>
  </r>
  <r>
    <x v="0"/>
    <x v="1"/>
    <x v="1"/>
    <x v="9"/>
    <x v="19"/>
    <x v="67"/>
    <x v="5"/>
    <x v="5"/>
    <x v="12"/>
    <x v="0"/>
    <x v="0"/>
    <n v="90.444529603721506"/>
    <n v="132049.01322143301"/>
    <n v="475376.44759716"/>
  </r>
  <r>
    <x v="0"/>
    <x v="1"/>
    <x v="1"/>
    <x v="9"/>
    <x v="19"/>
    <x v="67"/>
    <x v="5"/>
    <x v="5"/>
    <x v="12"/>
    <x v="0"/>
    <x v="1"/>
    <n v="79.389580098892296"/>
    <n v="115908.786944383"/>
    <n v="417271.63299977803"/>
  </r>
  <r>
    <x v="0"/>
    <x v="1"/>
    <x v="1"/>
    <x v="9"/>
    <x v="19"/>
    <x v="67"/>
    <x v="5"/>
    <x v="5"/>
    <x v="12"/>
    <x v="0"/>
    <x v="2"/>
    <n v="131.26250020137101"/>
    <n v="191643.25029400099"/>
    <n v="689915.70105840405"/>
  </r>
  <r>
    <x v="0"/>
    <x v="1"/>
    <x v="1"/>
    <x v="9"/>
    <x v="19"/>
    <x v="67"/>
    <x v="5"/>
    <x v="5"/>
    <x v="12"/>
    <x v="1"/>
    <x v="0"/>
    <n v="1187.30784571922"/>
    <n v="1733469.4547500601"/>
    <n v="6240490.0371002201"/>
  </r>
  <r>
    <x v="0"/>
    <x v="1"/>
    <x v="1"/>
    <x v="9"/>
    <x v="19"/>
    <x v="67"/>
    <x v="5"/>
    <x v="5"/>
    <x v="12"/>
    <x v="1"/>
    <x v="1"/>
    <n v="1422.7568295598401"/>
    <n v="2077224.9711573599"/>
    <n v="7478009.8961664997"/>
  </r>
  <r>
    <x v="0"/>
    <x v="1"/>
    <x v="1"/>
    <x v="9"/>
    <x v="19"/>
    <x v="67"/>
    <x v="5"/>
    <x v="5"/>
    <x v="12"/>
    <x v="1"/>
    <x v="2"/>
    <n v="1299.3807148169601"/>
    <n v="1897095.84363276"/>
    <n v="6829545.0370779503"/>
  </r>
  <r>
    <x v="0"/>
    <x v="1"/>
    <x v="1"/>
    <x v="9"/>
    <x v="19"/>
    <x v="68"/>
    <x v="1"/>
    <x v="1"/>
    <x v="26"/>
    <x v="0"/>
    <x v="0"/>
    <n v="464.13342935351801"/>
    <n v="677634.80685613595"/>
    <n v="2439485.3046820899"/>
  </r>
  <r>
    <x v="0"/>
    <x v="1"/>
    <x v="1"/>
    <x v="9"/>
    <x v="19"/>
    <x v="68"/>
    <x v="1"/>
    <x v="1"/>
    <x v="26"/>
    <x v="0"/>
    <x v="1"/>
    <n v="464.13342935351801"/>
    <n v="677634.80685613595"/>
    <n v="2439485.3046820899"/>
  </r>
  <r>
    <x v="0"/>
    <x v="1"/>
    <x v="1"/>
    <x v="9"/>
    <x v="19"/>
    <x v="68"/>
    <x v="1"/>
    <x v="1"/>
    <x v="26"/>
    <x v="0"/>
    <x v="2"/>
    <n v="464.13342935351801"/>
    <n v="677634.80685613595"/>
    <n v="2439485.3046820899"/>
  </r>
  <r>
    <x v="0"/>
    <x v="1"/>
    <x v="1"/>
    <x v="9"/>
    <x v="19"/>
    <x v="68"/>
    <x v="1"/>
    <x v="1"/>
    <x v="26"/>
    <x v="1"/>
    <x v="0"/>
    <n v="464.13342935351801"/>
    <n v="677634.80685613595"/>
    <n v="2439485.3046820899"/>
  </r>
  <r>
    <x v="0"/>
    <x v="1"/>
    <x v="1"/>
    <x v="9"/>
    <x v="19"/>
    <x v="68"/>
    <x v="1"/>
    <x v="1"/>
    <x v="26"/>
    <x v="1"/>
    <x v="1"/>
    <n v="464.13342935351801"/>
    <n v="677634.80685613595"/>
    <n v="2439485.3046820899"/>
  </r>
  <r>
    <x v="0"/>
    <x v="1"/>
    <x v="1"/>
    <x v="9"/>
    <x v="19"/>
    <x v="68"/>
    <x v="1"/>
    <x v="1"/>
    <x v="26"/>
    <x v="1"/>
    <x v="2"/>
    <n v="464.13342935351801"/>
    <n v="677634.80685613595"/>
    <n v="2439485.3046820899"/>
  </r>
  <r>
    <x v="0"/>
    <x v="1"/>
    <x v="1"/>
    <x v="9"/>
    <x v="19"/>
    <x v="69"/>
    <x v="2"/>
    <x v="2"/>
    <x v="54"/>
    <x v="0"/>
    <x v="0"/>
    <n v="-46.6666666666667"/>
    <n v="-68133.333333333299"/>
    <n v="-245280"/>
  </r>
  <r>
    <x v="0"/>
    <x v="1"/>
    <x v="1"/>
    <x v="9"/>
    <x v="19"/>
    <x v="69"/>
    <x v="2"/>
    <x v="2"/>
    <x v="54"/>
    <x v="1"/>
    <x v="0"/>
    <n v="-46.6666666666667"/>
    <n v="-68133.333333333299"/>
    <n v="-245280"/>
  </r>
  <r>
    <x v="0"/>
    <x v="1"/>
    <x v="1"/>
    <x v="9"/>
    <x v="19"/>
    <x v="69"/>
    <x v="2"/>
    <x v="2"/>
    <x v="54"/>
    <x v="1"/>
    <x v="1"/>
    <n v="-46.6666666666667"/>
    <n v="-68133.333333333299"/>
    <n v="-245280"/>
  </r>
  <r>
    <x v="0"/>
    <x v="1"/>
    <x v="1"/>
    <x v="9"/>
    <x v="19"/>
    <x v="69"/>
    <x v="2"/>
    <x v="2"/>
    <x v="54"/>
    <x v="1"/>
    <x v="2"/>
    <n v="-46.6666666666667"/>
    <n v="-68133.333333333299"/>
    <n v="-245280"/>
  </r>
  <r>
    <x v="0"/>
    <x v="1"/>
    <x v="1"/>
    <x v="9"/>
    <x v="19"/>
    <x v="69"/>
    <x v="1"/>
    <x v="0"/>
    <x v="154"/>
    <x v="0"/>
    <x v="0"/>
    <n v="46.363636363636402"/>
    <n v="67690.909090909103"/>
    <n v="243687.272727273"/>
  </r>
  <r>
    <x v="0"/>
    <x v="1"/>
    <x v="1"/>
    <x v="9"/>
    <x v="19"/>
    <x v="69"/>
    <x v="1"/>
    <x v="0"/>
    <x v="154"/>
    <x v="0"/>
    <x v="1"/>
    <n v="46.363636363636402"/>
    <n v="67690.909090909103"/>
    <n v="243687.272727273"/>
  </r>
  <r>
    <x v="0"/>
    <x v="1"/>
    <x v="1"/>
    <x v="9"/>
    <x v="19"/>
    <x v="69"/>
    <x v="1"/>
    <x v="0"/>
    <x v="154"/>
    <x v="0"/>
    <x v="2"/>
    <n v="46.363636363636402"/>
    <n v="67690.909090909103"/>
    <n v="243687.272727273"/>
  </r>
  <r>
    <x v="0"/>
    <x v="1"/>
    <x v="1"/>
    <x v="9"/>
    <x v="19"/>
    <x v="69"/>
    <x v="1"/>
    <x v="0"/>
    <x v="154"/>
    <x v="1"/>
    <x v="0"/>
    <n v="46.363636363636402"/>
    <n v="67690.909090909103"/>
    <n v="243687.272727273"/>
  </r>
  <r>
    <x v="0"/>
    <x v="1"/>
    <x v="1"/>
    <x v="9"/>
    <x v="19"/>
    <x v="69"/>
    <x v="1"/>
    <x v="0"/>
    <x v="154"/>
    <x v="1"/>
    <x v="1"/>
    <n v="46.363636363636402"/>
    <n v="67690.909090909103"/>
    <n v="243687.272727273"/>
  </r>
  <r>
    <x v="0"/>
    <x v="1"/>
    <x v="1"/>
    <x v="9"/>
    <x v="19"/>
    <x v="69"/>
    <x v="1"/>
    <x v="0"/>
    <x v="154"/>
    <x v="1"/>
    <x v="2"/>
    <n v="46.363636363636402"/>
    <n v="67690.909090909103"/>
    <n v="243687.272727273"/>
  </r>
  <r>
    <x v="0"/>
    <x v="1"/>
    <x v="1"/>
    <x v="9"/>
    <x v="19"/>
    <x v="69"/>
    <x v="1"/>
    <x v="1"/>
    <x v="55"/>
    <x v="0"/>
    <x v="0"/>
    <n v="61.670804330000003"/>
    <n v="90039.374321800002"/>
    <n v="324141.74755848001"/>
  </r>
  <r>
    <x v="0"/>
    <x v="1"/>
    <x v="1"/>
    <x v="9"/>
    <x v="19"/>
    <x v="69"/>
    <x v="1"/>
    <x v="1"/>
    <x v="55"/>
    <x v="0"/>
    <x v="1"/>
    <n v="61.670804330000003"/>
    <n v="90039.374321800002"/>
    <n v="324141.74755848001"/>
  </r>
  <r>
    <x v="0"/>
    <x v="1"/>
    <x v="1"/>
    <x v="9"/>
    <x v="19"/>
    <x v="69"/>
    <x v="1"/>
    <x v="1"/>
    <x v="55"/>
    <x v="0"/>
    <x v="2"/>
    <n v="61.670804330000003"/>
    <n v="90039.374321800002"/>
    <n v="324141.74755848001"/>
  </r>
  <r>
    <x v="0"/>
    <x v="1"/>
    <x v="1"/>
    <x v="9"/>
    <x v="19"/>
    <x v="69"/>
    <x v="1"/>
    <x v="1"/>
    <x v="55"/>
    <x v="1"/>
    <x v="0"/>
    <n v="61.670804330000003"/>
    <n v="90039.374321800002"/>
    <n v="324141.74755848001"/>
  </r>
  <r>
    <x v="0"/>
    <x v="1"/>
    <x v="1"/>
    <x v="9"/>
    <x v="19"/>
    <x v="69"/>
    <x v="1"/>
    <x v="1"/>
    <x v="55"/>
    <x v="1"/>
    <x v="1"/>
    <n v="61.670804330000003"/>
    <n v="90039.374321800002"/>
    <n v="324141.74755848001"/>
  </r>
  <r>
    <x v="0"/>
    <x v="1"/>
    <x v="1"/>
    <x v="9"/>
    <x v="19"/>
    <x v="69"/>
    <x v="1"/>
    <x v="1"/>
    <x v="55"/>
    <x v="1"/>
    <x v="2"/>
    <n v="61.670804330000003"/>
    <n v="90039.374321800002"/>
    <n v="324141.74755848001"/>
  </r>
  <r>
    <x v="0"/>
    <x v="1"/>
    <x v="1"/>
    <x v="9"/>
    <x v="19"/>
    <x v="69"/>
    <x v="1"/>
    <x v="1"/>
    <x v="26"/>
    <x v="0"/>
    <x v="0"/>
    <n v="286.21829258730099"/>
    <n v="417878.70717745897"/>
    <n v="1504363.3458388499"/>
  </r>
  <r>
    <x v="0"/>
    <x v="1"/>
    <x v="1"/>
    <x v="9"/>
    <x v="19"/>
    <x v="69"/>
    <x v="1"/>
    <x v="1"/>
    <x v="26"/>
    <x v="0"/>
    <x v="1"/>
    <n v="286.21829258730099"/>
    <n v="417878.70717745897"/>
    <n v="1504363.3458388499"/>
  </r>
  <r>
    <x v="0"/>
    <x v="1"/>
    <x v="1"/>
    <x v="9"/>
    <x v="19"/>
    <x v="69"/>
    <x v="1"/>
    <x v="1"/>
    <x v="26"/>
    <x v="0"/>
    <x v="2"/>
    <n v="286.21829258730099"/>
    <n v="417878.70717745897"/>
    <n v="1504363.3458388499"/>
  </r>
  <r>
    <x v="0"/>
    <x v="1"/>
    <x v="1"/>
    <x v="9"/>
    <x v="19"/>
    <x v="69"/>
    <x v="1"/>
    <x v="1"/>
    <x v="26"/>
    <x v="1"/>
    <x v="0"/>
    <n v="286.21829258730099"/>
    <n v="417878.70717745897"/>
    <n v="1504363.3458388499"/>
  </r>
  <r>
    <x v="0"/>
    <x v="1"/>
    <x v="1"/>
    <x v="9"/>
    <x v="19"/>
    <x v="69"/>
    <x v="1"/>
    <x v="1"/>
    <x v="26"/>
    <x v="1"/>
    <x v="1"/>
    <n v="286.21829258730099"/>
    <n v="417878.70717745897"/>
    <n v="1504363.3458388499"/>
  </r>
  <r>
    <x v="0"/>
    <x v="1"/>
    <x v="1"/>
    <x v="9"/>
    <x v="19"/>
    <x v="69"/>
    <x v="1"/>
    <x v="1"/>
    <x v="26"/>
    <x v="1"/>
    <x v="2"/>
    <n v="286.21829258730099"/>
    <n v="417878.70717745897"/>
    <n v="1504363.3458388499"/>
  </r>
  <r>
    <x v="0"/>
    <x v="1"/>
    <x v="1"/>
    <x v="9"/>
    <x v="19"/>
    <x v="69"/>
    <x v="1"/>
    <x v="1"/>
    <x v="168"/>
    <x v="0"/>
    <x v="0"/>
    <n v="152.29717998288001"/>
    <n v="222353.88277500501"/>
    <n v="800473.97799001902"/>
  </r>
  <r>
    <x v="0"/>
    <x v="1"/>
    <x v="1"/>
    <x v="9"/>
    <x v="19"/>
    <x v="69"/>
    <x v="1"/>
    <x v="1"/>
    <x v="168"/>
    <x v="0"/>
    <x v="1"/>
    <n v="152.29717998288001"/>
    <n v="222353.88277500501"/>
    <n v="800473.97799001902"/>
  </r>
  <r>
    <x v="0"/>
    <x v="1"/>
    <x v="1"/>
    <x v="9"/>
    <x v="19"/>
    <x v="69"/>
    <x v="1"/>
    <x v="1"/>
    <x v="168"/>
    <x v="0"/>
    <x v="2"/>
    <n v="152.29717998288001"/>
    <n v="222353.88277500501"/>
    <n v="800473.97799001902"/>
  </r>
  <r>
    <x v="0"/>
    <x v="1"/>
    <x v="1"/>
    <x v="9"/>
    <x v="19"/>
    <x v="69"/>
    <x v="1"/>
    <x v="1"/>
    <x v="168"/>
    <x v="1"/>
    <x v="0"/>
    <n v="152.29717998288001"/>
    <n v="222353.88277500501"/>
    <n v="800473.97799001902"/>
  </r>
  <r>
    <x v="0"/>
    <x v="1"/>
    <x v="1"/>
    <x v="9"/>
    <x v="19"/>
    <x v="69"/>
    <x v="1"/>
    <x v="1"/>
    <x v="168"/>
    <x v="1"/>
    <x v="1"/>
    <n v="152.29717998288001"/>
    <n v="222353.88277500501"/>
    <n v="800473.97799001902"/>
  </r>
  <r>
    <x v="0"/>
    <x v="1"/>
    <x v="1"/>
    <x v="9"/>
    <x v="19"/>
    <x v="69"/>
    <x v="1"/>
    <x v="1"/>
    <x v="168"/>
    <x v="1"/>
    <x v="2"/>
    <n v="152.29717998288001"/>
    <n v="222353.88277500501"/>
    <n v="800473.97799001902"/>
  </r>
  <r>
    <x v="0"/>
    <x v="1"/>
    <x v="1"/>
    <x v="9"/>
    <x v="19"/>
    <x v="69"/>
    <x v="18"/>
    <x v="1"/>
    <x v="204"/>
    <x v="0"/>
    <x v="0"/>
    <n v="20.674617919999999"/>
    <n v="30184.942163200001"/>
    <n v="108665.79178751999"/>
  </r>
  <r>
    <x v="0"/>
    <x v="1"/>
    <x v="1"/>
    <x v="9"/>
    <x v="19"/>
    <x v="69"/>
    <x v="18"/>
    <x v="1"/>
    <x v="204"/>
    <x v="0"/>
    <x v="1"/>
    <n v="20.674617919999999"/>
    <n v="30184.942163200001"/>
    <n v="108665.79178751999"/>
  </r>
  <r>
    <x v="0"/>
    <x v="1"/>
    <x v="1"/>
    <x v="9"/>
    <x v="19"/>
    <x v="69"/>
    <x v="18"/>
    <x v="1"/>
    <x v="204"/>
    <x v="0"/>
    <x v="2"/>
    <n v="20.674617919999999"/>
    <n v="30184.942163200001"/>
    <n v="108665.79178751999"/>
  </r>
  <r>
    <x v="0"/>
    <x v="1"/>
    <x v="1"/>
    <x v="9"/>
    <x v="19"/>
    <x v="69"/>
    <x v="18"/>
    <x v="1"/>
    <x v="198"/>
    <x v="0"/>
    <x v="0"/>
    <n v="137.53065179999999"/>
    <n v="200794.751628"/>
    <n v="722861.10586080002"/>
  </r>
  <r>
    <x v="0"/>
    <x v="1"/>
    <x v="1"/>
    <x v="9"/>
    <x v="19"/>
    <x v="69"/>
    <x v="18"/>
    <x v="1"/>
    <x v="198"/>
    <x v="0"/>
    <x v="1"/>
    <n v="137.53065179999999"/>
    <n v="200794.751628"/>
    <n v="722861.10586080002"/>
  </r>
  <r>
    <x v="0"/>
    <x v="1"/>
    <x v="1"/>
    <x v="9"/>
    <x v="19"/>
    <x v="69"/>
    <x v="18"/>
    <x v="1"/>
    <x v="198"/>
    <x v="0"/>
    <x v="2"/>
    <n v="137.53065179999999"/>
    <n v="200794.751628"/>
    <n v="722861.10586080002"/>
  </r>
  <r>
    <x v="0"/>
    <x v="1"/>
    <x v="1"/>
    <x v="9"/>
    <x v="19"/>
    <x v="69"/>
    <x v="18"/>
    <x v="1"/>
    <x v="223"/>
    <x v="0"/>
    <x v="0"/>
    <n v="82.698471690000005"/>
    <n v="120739.7686674"/>
    <n v="434663.16720263998"/>
  </r>
  <r>
    <x v="0"/>
    <x v="1"/>
    <x v="1"/>
    <x v="9"/>
    <x v="19"/>
    <x v="69"/>
    <x v="18"/>
    <x v="1"/>
    <x v="223"/>
    <x v="0"/>
    <x v="1"/>
    <n v="82.698471690000005"/>
    <n v="120739.7686674"/>
    <n v="434663.16720263998"/>
  </r>
  <r>
    <x v="0"/>
    <x v="1"/>
    <x v="1"/>
    <x v="9"/>
    <x v="19"/>
    <x v="69"/>
    <x v="18"/>
    <x v="1"/>
    <x v="223"/>
    <x v="0"/>
    <x v="2"/>
    <n v="82.698471690000005"/>
    <n v="120739.7686674"/>
    <n v="434663.16720263998"/>
  </r>
  <r>
    <x v="0"/>
    <x v="1"/>
    <x v="1"/>
    <x v="9"/>
    <x v="19"/>
    <x v="69"/>
    <x v="7"/>
    <x v="0"/>
    <x v="156"/>
    <x v="0"/>
    <x v="0"/>
    <n v="46.363636363636402"/>
    <n v="67690.909090909103"/>
    <n v="243687.272727273"/>
  </r>
  <r>
    <x v="0"/>
    <x v="1"/>
    <x v="1"/>
    <x v="9"/>
    <x v="19"/>
    <x v="69"/>
    <x v="7"/>
    <x v="0"/>
    <x v="156"/>
    <x v="0"/>
    <x v="1"/>
    <n v="46.363636363636402"/>
    <n v="67690.909090909103"/>
    <n v="243687.272727273"/>
  </r>
  <r>
    <x v="0"/>
    <x v="1"/>
    <x v="1"/>
    <x v="9"/>
    <x v="19"/>
    <x v="69"/>
    <x v="7"/>
    <x v="0"/>
    <x v="156"/>
    <x v="0"/>
    <x v="2"/>
    <n v="46.363636363636402"/>
    <n v="67690.909090909103"/>
    <n v="243687.272727273"/>
  </r>
  <r>
    <x v="0"/>
    <x v="1"/>
    <x v="1"/>
    <x v="9"/>
    <x v="19"/>
    <x v="69"/>
    <x v="7"/>
    <x v="0"/>
    <x v="156"/>
    <x v="1"/>
    <x v="0"/>
    <n v="46.363636363636402"/>
    <n v="67690.909090909103"/>
    <n v="243687.272727273"/>
  </r>
  <r>
    <x v="0"/>
    <x v="1"/>
    <x v="1"/>
    <x v="9"/>
    <x v="19"/>
    <x v="69"/>
    <x v="7"/>
    <x v="0"/>
    <x v="156"/>
    <x v="1"/>
    <x v="1"/>
    <n v="46.363636363636402"/>
    <n v="67690.909090909103"/>
    <n v="243687.272727273"/>
  </r>
  <r>
    <x v="0"/>
    <x v="1"/>
    <x v="1"/>
    <x v="9"/>
    <x v="19"/>
    <x v="69"/>
    <x v="7"/>
    <x v="0"/>
    <x v="156"/>
    <x v="1"/>
    <x v="2"/>
    <n v="46.363636363636402"/>
    <n v="67690.909090909103"/>
    <n v="243687.272727273"/>
  </r>
  <r>
    <x v="0"/>
    <x v="1"/>
    <x v="1"/>
    <x v="9"/>
    <x v="19"/>
    <x v="70"/>
    <x v="2"/>
    <x v="2"/>
    <x v="54"/>
    <x v="1"/>
    <x v="0"/>
    <n v="-15.0111111111111"/>
    <n v="-21916.222222222201"/>
    <n v="-78898.399999999994"/>
  </r>
  <r>
    <x v="0"/>
    <x v="1"/>
    <x v="1"/>
    <x v="9"/>
    <x v="19"/>
    <x v="70"/>
    <x v="2"/>
    <x v="2"/>
    <x v="54"/>
    <x v="1"/>
    <x v="1"/>
    <n v="-15.0111111111111"/>
    <n v="-21916.222222222201"/>
    <n v="-78898.399999999994"/>
  </r>
  <r>
    <x v="0"/>
    <x v="1"/>
    <x v="1"/>
    <x v="9"/>
    <x v="19"/>
    <x v="70"/>
    <x v="2"/>
    <x v="2"/>
    <x v="54"/>
    <x v="1"/>
    <x v="2"/>
    <n v="-15.0111111111111"/>
    <n v="-21916.222222222201"/>
    <n v="-78898.399999999994"/>
  </r>
  <r>
    <x v="0"/>
    <x v="1"/>
    <x v="1"/>
    <x v="9"/>
    <x v="19"/>
    <x v="70"/>
    <x v="2"/>
    <x v="2"/>
    <x v="7"/>
    <x v="0"/>
    <x v="0"/>
    <n v="-36.964895888244101"/>
    <n v="-53968.747996836399"/>
    <n v="-194287.49278861101"/>
  </r>
  <r>
    <x v="0"/>
    <x v="1"/>
    <x v="1"/>
    <x v="9"/>
    <x v="19"/>
    <x v="70"/>
    <x v="2"/>
    <x v="2"/>
    <x v="7"/>
    <x v="0"/>
    <x v="1"/>
    <n v="-67.077686618081302"/>
    <n v="-97933.422462398798"/>
    <n v="-352560.32086463599"/>
  </r>
  <r>
    <x v="0"/>
    <x v="1"/>
    <x v="1"/>
    <x v="9"/>
    <x v="19"/>
    <x v="70"/>
    <x v="2"/>
    <x v="2"/>
    <x v="7"/>
    <x v="1"/>
    <x v="0"/>
    <n v="-453.05579696459102"/>
    <n v="-661461.46356830397"/>
    <n v="-2381261.2688458902"/>
  </r>
  <r>
    <x v="0"/>
    <x v="1"/>
    <x v="1"/>
    <x v="9"/>
    <x v="19"/>
    <x v="70"/>
    <x v="2"/>
    <x v="2"/>
    <x v="7"/>
    <x v="1"/>
    <x v="1"/>
    <n v="-453.05579696459102"/>
    <n v="-661461.46356830397"/>
    <n v="-2381261.2688458902"/>
  </r>
  <r>
    <x v="0"/>
    <x v="1"/>
    <x v="1"/>
    <x v="9"/>
    <x v="19"/>
    <x v="70"/>
    <x v="2"/>
    <x v="2"/>
    <x v="7"/>
    <x v="1"/>
    <x v="2"/>
    <n v="-453.05579696459102"/>
    <n v="-661461.46356830397"/>
    <n v="-2381261.2688458902"/>
  </r>
  <r>
    <x v="0"/>
    <x v="1"/>
    <x v="1"/>
    <x v="9"/>
    <x v="19"/>
    <x v="70"/>
    <x v="2"/>
    <x v="2"/>
    <x v="176"/>
    <x v="0"/>
    <x v="0"/>
    <n v="-63.959320729947002"/>
    <n v="-93380.608265722607"/>
    <n v="-336170.189756601"/>
  </r>
  <r>
    <x v="0"/>
    <x v="1"/>
    <x v="1"/>
    <x v="9"/>
    <x v="19"/>
    <x v="70"/>
    <x v="2"/>
    <x v="2"/>
    <x v="176"/>
    <x v="0"/>
    <x v="1"/>
    <n v="-63.959320729947002"/>
    <n v="-93380.608265722607"/>
    <n v="-336170.189756601"/>
  </r>
  <r>
    <x v="0"/>
    <x v="1"/>
    <x v="1"/>
    <x v="9"/>
    <x v="19"/>
    <x v="70"/>
    <x v="2"/>
    <x v="2"/>
    <x v="176"/>
    <x v="0"/>
    <x v="2"/>
    <n v="-40.157491675287901"/>
    <n v="-58629.9378459203"/>
    <n v="-211067.776245313"/>
  </r>
  <r>
    <x v="0"/>
    <x v="1"/>
    <x v="1"/>
    <x v="9"/>
    <x v="19"/>
    <x v="70"/>
    <x v="2"/>
    <x v="2"/>
    <x v="176"/>
    <x v="1"/>
    <x v="0"/>
    <n v="-63.959320729947002"/>
    <n v="-93380.608265722607"/>
    <n v="-336170.189756601"/>
  </r>
  <r>
    <x v="0"/>
    <x v="1"/>
    <x v="1"/>
    <x v="9"/>
    <x v="19"/>
    <x v="70"/>
    <x v="2"/>
    <x v="2"/>
    <x v="176"/>
    <x v="1"/>
    <x v="1"/>
    <n v="-63.959320729947002"/>
    <n v="-93380.608265722607"/>
    <n v="-336170.189756601"/>
  </r>
  <r>
    <x v="0"/>
    <x v="1"/>
    <x v="1"/>
    <x v="9"/>
    <x v="19"/>
    <x v="70"/>
    <x v="2"/>
    <x v="2"/>
    <x v="176"/>
    <x v="1"/>
    <x v="2"/>
    <n v="-63.959320729947002"/>
    <n v="-93380.608265722607"/>
    <n v="-336170.189756601"/>
  </r>
  <r>
    <x v="0"/>
    <x v="1"/>
    <x v="1"/>
    <x v="9"/>
    <x v="19"/>
    <x v="70"/>
    <x v="1"/>
    <x v="1"/>
    <x v="155"/>
    <x v="0"/>
    <x v="0"/>
    <n v="10.247999999999999"/>
    <n v="14962.08"/>
    <n v="53863.487999999998"/>
  </r>
  <r>
    <x v="0"/>
    <x v="1"/>
    <x v="1"/>
    <x v="9"/>
    <x v="19"/>
    <x v="70"/>
    <x v="1"/>
    <x v="1"/>
    <x v="155"/>
    <x v="0"/>
    <x v="1"/>
    <n v="10.247999999999999"/>
    <n v="14962.08"/>
    <n v="53863.487999999998"/>
  </r>
  <r>
    <x v="0"/>
    <x v="1"/>
    <x v="1"/>
    <x v="9"/>
    <x v="19"/>
    <x v="70"/>
    <x v="1"/>
    <x v="1"/>
    <x v="155"/>
    <x v="0"/>
    <x v="2"/>
    <n v="10.247999999999999"/>
    <n v="14962.08"/>
    <n v="53863.487999999998"/>
  </r>
  <r>
    <x v="0"/>
    <x v="1"/>
    <x v="1"/>
    <x v="9"/>
    <x v="19"/>
    <x v="70"/>
    <x v="1"/>
    <x v="1"/>
    <x v="155"/>
    <x v="1"/>
    <x v="0"/>
    <n v="10.247999999999999"/>
    <n v="14962.08"/>
    <n v="53863.487999999998"/>
  </r>
  <r>
    <x v="0"/>
    <x v="1"/>
    <x v="1"/>
    <x v="9"/>
    <x v="19"/>
    <x v="70"/>
    <x v="1"/>
    <x v="1"/>
    <x v="155"/>
    <x v="1"/>
    <x v="1"/>
    <n v="10.247999999999999"/>
    <n v="14962.08"/>
    <n v="53863.487999999998"/>
  </r>
  <r>
    <x v="0"/>
    <x v="1"/>
    <x v="1"/>
    <x v="9"/>
    <x v="19"/>
    <x v="70"/>
    <x v="1"/>
    <x v="1"/>
    <x v="155"/>
    <x v="1"/>
    <x v="2"/>
    <n v="10.247999999999999"/>
    <n v="14962.08"/>
    <n v="53863.487999999998"/>
  </r>
  <r>
    <x v="0"/>
    <x v="1"/>
    <x v="1"/>
    <x v="9"/>
    <x v="19"/>
    <x v="70"/>
    <x v="1"/>
    <x v="1"/>
    <x v="64"/>
    <x v="0"/>
    <x v="0"/>
    <n v="6"/>
    <n v="8760"/>
    <n v="31536"/>
  </r>
  <r>
    <x v="0"/>
    <x v="1"/>
    <x v="1"/>
    <x v="9"/>
    <x v="19"/>
    <x v="70"/>
    <x v="1"/>
    <x v="1"/>
    <x v="64"/>
    <x v="0"/>
    <x v="1"/>
    <n v="6"/>
    <n v="8760"/>
    <n v="31536"/>
  </r>
  <r>
    <x v="0"/>
    <x v="1"/>
    <x v="1"/>
    <x v="9"/>
    <x v="19"/>
    <x v="70"/>
    <x v="1"/>
    <x v="1"/>
    <x v="64"/>
    <x v="0"/>
    <x v="2"/>
    <n v="6"/>
    <n v="8760"/>
    <n v="31536"/>
  </r>
  <r>
    <x v="0"/>
    <x v="1"/>
    <x v="1"/>
    <x v="9"/>
    <x v="19"/>
    <x v="70"/>
    <x v="1"/>
    <x v="1"/>
    <x v="64"/>
    <x v="1"/>
    <x v="0"/>
    <n v="6"/>
    <n v="8760"/>
    <n v="31536"/>
  </r>
  <r>
    <x v="0"/>
    <x v="1"/>
    <x v="1"/>
    <x v="9"/>
    <x v="19"/>
    <x v="70"/>
    <x v="1"/>
    <x v="1"/>
    <x v="64"/>
    <x v="1"/>
    <x v="1"/>
    <n v="6"/>
    <n v="8760"/>
    <n v="31536"/>
  </r>
  <r>
    <x v="0"/>
    <x v="1"/>
    <x v="1"/>
    <x v="9"/>
    <x v="19"/>
    <x v="70"/>
    <x v="1"/>
    <x v="1"/>
    <x v="64"/>
    <x v="1"/>
    <x v="2"/>
    <n v="6"/>
    <n v="8760"/>
    <n v="31536"/>
  </r>
  <r>
    <x v="0"/>
    <x v="1"/>
    <x v="1"/>
    <x v="9"/>
    <x v="19"/>
    <x v="70"/>
    <x v="1"/>
    <x v="1"/>
    <x v="55"/>
    <x v="0"/>
    <x v="0"/>
    <n v="18.3"/>
    <n v="26718"/>
    <n v="96184.8"/>
  </r>
  <r>
    <x v="0"/>
    <x v="1"/>
    <x v="1"/>
    <x v="9"/>
    <x v="19"/>
    <x v="70"/>
    <x v="1"/>
    <x v="1"/>
    <x v="55"/>
    <x v="0"/>
    <x v="1"/>
    <n v="18.3"/>
    <n v="26718"/>
    <n v="96184.8"/>
  </r>
  <r>
    <x v="0"/>
    <x v="1"/>
    <x v="1"/>
    <x v="9"/>
    <x v="19"/>
    <x v="70"/>
    <x v="1"/>
    <x v="1"/>
    <x v="55"/>
    <x v="0"/>
    <x v="2"/>
    <n v="18.3"/>
    <n v="26718"/>
    <n v="96184.8"/>
  </r>
  <r>
    <x v="0"/>
    <x v="1"/>
    <x v="1"/>
    <x v="9"/>
    <x v="19"/>
    <x v="70"/>
    <x v="1"/>
    <x v="1"/>
    <x v="55"/>
    <x v="1"/>
    <x v="0"/>
    <n v="18.3"/>
    <n v="26718"/>
    <n v="96184.8"/>
  </r>
  <r>
    <x v="0"/>
    <x v="1"/>
    <x v="1"/>
    <x v="9"/>
    <x v="19"/>
    <x v="70"/>
    <x v="1"/>
    <x v="1"/>
    <x v="55"/>
    <x v="1"/>
    <x v="1"/>
    <n v="18.3"/>
    <n v="26718"/>
    <n v="96184.8"/>
  </r>
  <r>
    <x v="0"/>
    <x v="1"/>
    <x v="1"/>
    <x v="9"/>
    <x v="19"/>
    <x v="70"/>
    <x v="1"/>
    <x v="1"/>
    <x v="55"/>
    <x v="1"/>
    <x v="2"/>
    <n v="18.3"/>
    <n v="26718"/>
    <n v="96184.8"/>
  </r>
  <r>
    <x v="0"/>
    <x v="1"/>
    <x v="1"/>
    <x v="9"/>
    <x v="19"/>
    <x v="70"/>
    <x v="18"/>
    <x v="1"/>
    <x v="198"/>
    <x v="0"/>
    <x v="0"/>
    <n v="13.6609861287463"/>
    <n v="19945.039747969498"/>
    <n v="71802.143092690298"/>
  </r>
  <r>
    <x v="0"/>
    <x v="1"/>
    <x v="1"/>
    <x v="9"/>
    <x v="19"/>
    <x v="70"/>
    <x v="18"/>
    <x v="1"/>
    <x v="198"/>
    <x v="0"/>
    <x v="1"/>
    <n v="27.980160738746299"/>
    <n v="40851.0346785695"/>
    <n v="147063.72484285"/>
  </r>
  <r>
    <x v="0"/>
    <x v="1"/>
    <x v="1"/>
    <x v="9"/>
    <x v="19"/>
    <x v="70"/>
    <x v="18"/>
    <x v="1"/>
    <x v="198"/>
    <x v="0"/>
    <x v="2"/>
    <n v="31.284585648746301"/>
    <n v="45675.495047169497"/>
    <n v="164431.78216981"/>
  </r>
  <r>
    <x v="0"/>
    <x v="1"/>
    <x v="1"/>
    <x v="9"/>
    <x v="19"/>
    <x v="70"/>
    <x v="7"/>
    <x v="1"/>
    <x v="157"/>
    <x v="0"/>
    <x v="0"/>
    <n v="5.2210620289999996"/>
    <n v="7622.7505623400002"/>
    <n v="27441.902024423998"/>
  </r>
  <r>
    <x v="0"/>
    <x v="1"/>
    <x v="1"/>
    <x v="9"/>
    <x v="19"/>
    <x v="70"/>
    <x v="7"/>
    <x v="1"/>
    <x v="157"/>
    <x v="0"/>
    <x v="1"/>
    <n v="5.2210620289999996"/>
    <n v="7622.7505623400002"/>
    <n v="27441.902024423998"/>
  </r>
  <r>
    <x v="0"/>
    <x v="1"/>
    <x v="1"/>
    <x v="9"/>
    <x v="19"/>
    <x v="70"/>
    <x v="7"/>
    <x v="1"/>
    <x v="157"/>
    <x v="0"/>
    <x v="2"/>
    <n v="5.2210620289999996"/>
    <n v="7622.7505623400002"/>
    <n v="27441.902024423998"/>
  </r>
  <r>
    <x v="0"/>
    <x v="1"/>
    <x v="1"/>
    <x v="9"/>
    <x v="19"/>
    <x v="70"/>
    <x v="7"/>
    <x v="1"/>
    <x v="157"/>
    <x v="1"/>
    <x v="1"/>
    <n v="0.36547434203000001"/>
    <n v="533.59253936380003"/>
    <n v="1920.9331417096801"/>
  </r>
  <r>
    <x v="0"/>
    <x v="1"/>
    <x v="1"/>
    <x v="9"/>
    <x v="19"/>
    <x v="70"/>
    <x v="7"/>
    <x v="1"/>
    <x v="67"/>
    <x v="0"/>
    <x v="0"/>
    <n v="15.31"/>
    <n v="22352.6"/>
    <n v="80469.36"/>
  </r>
  <r>
    <x v="0"/>
    <x v="1"/>
    <x v="1"/>
    <x v="9"/>
    <x v="19"/>
    <x v="70"/>
    <x v="7"/>
    <x v="1"/>
    <x v="67"/>
    <x v="0"/>
    <x v="1"/>
    <n v="15.31"/>
    <n v="22352.6"/>
    <n v="80469.36"/>
  </r>
  <r>
    <x v="0"/>
    <x v="1"/>
    <x v="1"/>
    <x v="9"/>
    <x v="19"/>
    <x v="70"/>
    <x v="7"/>
    <x v="1"/>
    <x v="67"/>
    <x v="0"/>
    <x v="2"/>
    <n v="15.31"/>
    <n v="22352.6"/>
    <n v="80469.36"/>
  </r>
  <r>
    <x v="0"/>
    <x v="1"/>
    <x v="1"/>
    <x v="9"/>
    <x v="19"/>
    <x v="70"/>
    <x v="7"/>
    <x v="1"/>
    <x v="67"/>
    <x v="1"/>
    <x v="1"/>
    <n v="0.45929999999999999"/>
    <n v="670.57799999999997"/>
    <n v="2414.0808000000002"/>
  </r>
  <r>
    <x v="0"/>
    <x v="1"/>
    <x v="1"/>
    <x v="9"/>
    <x v="19"/>
    <x v="70"/>
    <x v="7"/>
    <x v="1"/>
    <x v="158"/>
    <x v="0"/>
    <x v="0"/>
    <n v="94"/>
    <n v="137240"/>
    <n v="494064"/>
  </r>
  <r>
    <x v="0"/>
    <x v="1"/>
    <x v="1"/>
    <x v="9"/>
    <x v="19"/>
    <x v="70"/>
    <x v="7"/>
    <x v="1"/>
    <x v="158"/>
    <x v="0"/>
    <x v="1"/>
    <n v="94"/>
    <n v="137240"/>
    <n v="494064"/>
  </r>
  <r>
    <x v="0"/>
    <x v="1"/>
    <x v="1"/>
    <x v="9"/>
    <x v="19"/>
    <x v="70"/>
    <x v="7"/>
    <x v="1"/>
    <x v="158"/>
    <x v="0"/>
    <x v="2"/>
    <n v="94"/>
    <n v="137240"/>
    <n v="494064"/>
  </r>
  <r>
    <x v="0"/>
    <x v="1"/>
    <x v="1"/>
    <x v="9"/>
    <x v="19"/>
    <x v="70"/>
    <x v="7"/>
    <x v="1"/>
    <x v="158"/>
    <x v="1"/>
    <x v="1"/>
    <n v="2.82"/>
    <n v="4117.2"/>
    <n v="14821.92"/>
  </r>
  <r>
    <x v="0"/>
    <x v="1"/>
    <x v="1"/>
    <x v="9"/>
    <x v="19"/>
    <x v="71"/>
    <x v="2"/>
    <x v="2"/>
    <x v="54"/>
    <x v="1"/>
    <x v="0"/>
    <n v="-1.4999999999999999E-2"/>
    <n v="-21.9"/>
    <n v="-78.84"/>
  </r>
  <r>
    <x v="0"/>
    <x v="1"/>
    <x v="1"/>
    <x v="9"/>
    <x v="19"/>
    <x v="71"/>
    <x v="2"/>
    <x v="2"/>
    <x v="54"/>
    <x v="1"/>
    <x v="1"/>
    <n v="-1.4999999999999999E-2"/>
    <n v="-21.9"/>
    <n v="-78.84"/>
  </r>
  <r>
    <x v="0"/>
    <x v="1"/>
    <x v="1"/>
    <x v="9"/>
    <x v="19"/>
    <x v="71"/>
    <x v="2"/>
    <x v="2"/>
    <x v="54"/>
    <x v="1"/>
    <x v="2"/>
    <n v="-1.4999999999999999E-2"/>
    <n v="-21.9"/>
    <n v="-78.84"/>
  </r>
  <r>
    <x v="0"/>
    <x v="1"/>
    <x v="1"/>
    <x v="9"/>
    <x v="19"/>
    <x v="71"/>
    <x v="2"/>
    <x v="2"/>
    <x v="7"/>
    <x v="0"/>
    <x v="0"/>
    <n v="-1.6322022809149901"/>
    <n v="-2383.01533013588"/>
    <n v="-8578.8551884891804"/>
  </r>
  <r>
    <x v="0"/>
    <x v="1"/>
    <x v="1"/>
    <x v="9"/>
    <x v="19"/>
    <x v="71"/>
    <x v="2"/>
    <x v="2"/>
    <x v="7"/>
    <x v="0"/>
    <x v="1"/>
    <n v="-3.9706892447740998"/>
    <n v="-5797.2062973701904"/>
    <n v="-20869.942670532699"/>
  </r>
  <r>
    <x v="0"/>
    <x v="1"/>
    <x v="1"/>
    <x v="9"/>
    <x v="19"/>
    <x v="71"/>
    <x v="2"/>
    <x v="2"/>
    <x v="7"/>
    <x v="1"/>
    <x v="0"/>
    <n v="-228.84468474159101"/>
    <n v="-334113.23972272302"/>
    <n v="-1202807.6630018"/>
  </r>
  <r>
    <x v="0"/>
    <x v="1"/>
    <x v="1"/>
    <x v="9"/>
    <x v="19"/>
    <x v="71"/>
    <x v="2"/>
    <x v="2"/>
    <x v="7"/>
    <x v="1"/>
    <x v="1"/>
    <n v="-228.84468474159101"/>
    <n v="-334113.23972272302"/>
    <n v="-1202807.6630018"/>
  </r>
  <r>
    <x v="0"/>
    <x v="1"/>
    <x v="1"/>
    <x v="9"/>
    <x v="19"/>
    <x v="71"/>
    <x v="2"/>
    <x v="2"/>
    <x v="7"/>
    <x v="1"/>
    <x v="2"/>
    <n v="-228.84468474159101"/>
    <n v="-334113.23972272302"/>
    <n v="-1202807.6630018"/>
  </r>
  <r>
    <x v="0"/>
    <x v="1"/>
    <x v="1"/>
    <x v="9"/>
    <x v="19"/>
    <x v="71"/>
    <x v="2"/>
    <x v="2"/>
    <x v="176"/>
    <x v="0"/>
    <x v="0"/>
    <n v="-3.7239403005305798"/>
    <n v="-5436.9528387746504"/>
    <n v="-19573.030219588702"/>
  </r>
  <r>
    <x v="0"/>
    <x v="1"/>
    <x v="1"/>
    <x v="9"/>
    <x v="19"/>
    <x v="71"/>
    <x v="2"/>
    <x v="2"/>
    <x v="176"/>
    <x v="0"/>
    <x v="1"/>
    <n v="-3.7239403005305798"/>
    <n v="-5436.9528387746504"/>
    <n v="-19573.030219588702"/>
  </r>
  <r>
    <x v="0"/>
    <x v="1"/>
    <x v="1"/>
    <x v="9"/>
    <x v="19"/>
    <x v="71"/>
    <x v="2"/>
    <x v="2"/>
    <x v="176"/>
    <x v="1"/>
    <x v="0"/>
    <n v="-3.7239403005305798"/>
    <n v="-5436.9528387746504"/>
    <n v="-19573.030219588702"/>
  </r>
  <r>
    <x v="0"/>
    <x v="1"/>
    <x v="1"/>
    <x v="9"/>
    <x v="19"/>
    <x v="71"/>
    <x v="2"/>
    <x v="2"/>
    <x v="176"/>
    <x v="1"/>
    <x v="1"/>
    <n v="-3.7239403005305798"/>
    <n v="-5436.9528387746504"/>
    <n v="-19573.030219588702"/>
  </r>
  <r>
    <x v="0"/>
    <x v="1"/>
    <x v="1"/>
    <x v="9"/>
    <x v="19"/>
    <x v="71"/>
    <x v="2"/>
    <x v="2"/>
    <x v="176"/>
    <x v="1"/>
    <x v="2"/>
    <n v="-3.7239403005305798"/>
    <n v="-5436.9528387746504"/>
    <n v="-19573.030219588702"/>
  </r>
  <r>
    <x v="0"/>
    <x v="1"/>
    <x v="1"/>
    <x v="9"/>
    <x v="19"/>
    <x v="71"/>
    <x v="1"/>
    <x v="1"/>
    <x v="64"/>
    <x v="0"/>
    <x v="0"/>
    <n v="2"/>
    <n v="2920"/>
    <n v="10512"/>
  </r>
  <r>
    <x v="0"/>
    <x v="1"/>
    <x v="1"/>
    <x v="9"/>
    <x v="19"/>
    <x v="71"/>
    <x v="1"/>
    <x v="1"/>
    <x v="64"/>
    <x v="0"/>
    <x v="1"/>
    <n v="2"/>
    <n v="2920"/>
    <n v="10512"/>
  </r>
  <r>
    <x v="0"/>
    <x v="1"/>
    <x v="1"/>
    <x v="9"/>
    <x v="19"/>
    <x v="71"/>
    <x v="1"/>
    <x v="1"/>
    <x v="64"/>
    <x v="0"/>
    <x v="2"/>
    <n v="2"/>
    <n v="2920"/>
    <n v="10512"/>
  </r>
  <r>
    <x v="0"/>
    <x v="1"/>
    <x v="1"/>
    <x v="9"/>
    <x v="19"/>
    <x v="71"/>
    <x v="1"/>
    <x v="1"/>
    <x v="64"/>
    <x v="1"/>
    <x v="0"/>
    <n v="2"/>
    <n v="2920"/>
    <n v="10512"/>
  </r>
  <r>
    <x v="0"/>
    <x v="1"/>
    <x v="1"/>
    <x v="9"/>
    <x v="19"/>
    <x v="71"/>
    <x v="1"/>
    <x v="1"/>
    <x v="64"/>
    <x v="1"/>
    <x v="1"/>
    <n v="2"/>
    <n v="2920"/>
    <n v="10512"/>
  </r>
  <r>
    <x v="0"/>
    <x v="1"/>
    <x v="1"/>
    <x v="9"/>
    <x v="19"/>
    <x v="71"/>
    <x v="1"/>
    <x v="1"/>
    <x v="64"/>
    <x v="1"/>
    <x v="2"/>
    <n v="2"/>
    <n v="2920"/>
    <n v="10512"/>
  </r>
  <r>
    <x v="0"/>
    <x v="1"/>
    <x v="1"/>
    <x v="9"/>
    <x v="19"/>
    <x v="71"/>
    <x v="7"/>
    <x v="1"/>
    <x v="157"/>
    <x v="0"/>
    <x v="0"/>
    <n v="2"/>
    <n v="2920"/>
    <n v="10512"/>
  </r>
  <r>
    <x v="0"/>
    <x v="1"/>
    <x v="1"/>
    <x v="9"/>
    <x v="19"/>
    <x v="71"/>
    <x v="7"/>
    <x v="1"/>
    <x v="157"/>
    <x v="0"/>
    <x v="1"/>
    <n v="2"/>
    <n v="2920"/>
    <n v="10512"/>
  </r>
  <r>
    <x v="0"/>
    <x v="1"/>
    <x v="1"/>
    <x v="9"/>
    <x v="19"/>
    <x v="71"/>
    <x v="7"/>
    <x v="1"/>
    <x v="157"/>
    <x v="0"/>
    <x v="2"/>
    <n v="2"/>
    <n v="2920"/>
    <n v="10512"/>
  </r>
  <r>
    <x v="0"/>
    <x v="1"/>
    <x v="1"/>
    <x v="9"/>
    <x v="19"/>
    <x v="71"/>
    <x v="7"/>
    <x v="1"/>
    <x v="157"/>
    <x v="1"/>
    <x v="1"/>
    <n v="0.26"/>
    <n v="379.6"/>
    <n v="1366.56"/>
  </r>
  <r>
    <x v="0"/>
    <x v="1"/>
    <x v="1"/>
    <x v="9"/>
    <x v="19"/>
    <x v="71"/>
    <x v="7"/>
    <x v="1"/>
    <x v="157"/>
    <x v="1"/>
    <x v="2"/>
    <n v="0.52"/>
    <n v="759.2"/>
    <n v="2733.12"/>
  </r>
  <r>
    <x v="0"/>
    <x v="1"/>
    <x v="1"/>
    <x v="9"/>
    <x v="20"/>
    <x v="72"/>
    <x v="4"/>
    <x v="7"/>
    <x v="71"/>
    <x v="0"/>
    <x v="0"/>
    <n v="15.287300663378099"/>
    <n v="22319.458968531999"/>
    <n v="80350.052286715305"/>
  </r>
  <r>
    <x v="0"/>
    <x v="1"/>
    <x v="1"/>
    <x v="9"/>
    <x v="20"/>
    <x v="72"/>
    <x v="4"/>
    <x v="7"/>
    <x v="71"/>
    <x v="0"/>
    <x v="1"/>
    <n v="15.287300663378099"/>
    <n v="22319.458968531999"/>
    <n v="80350.052286715305"/>
  </r>
  <r>
    <x v="0"/>
    <x v="1"/>
    <x v="1"/>
    <x v="9"/>
    <x v="20"/>
    <x v="72"/>
    <x v="4"/>
    <x v="7"/>
    <x v="71"/>
    <x v="0"/>
    <x v="2"/>
    <n v="15.287300663378099"/>
    <n v="22319.458968531999"/>
    <n v="80350.052286715305"/>
  </r>
  <r>
    <x v="0"/>
    <x v="1"/>
    <x v="1"/>
    <x v="9"/>
    <x v="20"/>
    <x v="72"/>
    <x v="4"/>
    <x v="7"/>
    <x v="71"/>
    <x v="1"/>
    <x v="0"/>
    <n v="15.287300663378099"/>
    <n v="22319.458968531999"/>
    <n v="80350.052286715305"/>
  </r>
  <r>
    <x v="0"/>
    <x v="1"/>
    <x v="1"/>
    <x v="9"/>
    <x v="20"/>
    <x v="72"/>
    <x v="4"/>
    <x v="7"/>
    <x v="71"/>
    <x v="1"/>
    <x v="1"/>
    <n v="15.287300663378099"/>
    <n v="22319.458968531999"/>
    <n v="80350.052286715305"/>
  </r>
  <r>
    <x v="0"/>
    <x v="1"/>
    <x v="1"/>
    <x v="9"/>
    <x v="20"/>
    <x v="72"/>
    <x v="4"/>
    <x v="7"/>
    <x v="71"/>
    <x v="1"/>
    <x v="2"/>
    <n v="15.287300663378099"/>
    <n v="22319.458968531999"/>
    <n v="80350.052286715305"/>
  </r>
  <r>
    <x v="0"/>
    <x v="1"/>
    <x v="1"/>
    <x v="9"/>
    <x v="20"/>
    <x v="72"/>
    <x v="4"/>
    <x v="7"/>
    <x v="72"/>
    <x v="0"/>
    <x v="0"/>
    <n v="15.287300663378099"/>
    <n v="22319.458968531999"/>
    <n v="80350.052286715305"/>
  </r>
  <r>
    <x v="0"/>
    <x v="1"/>
    <x v="1"/>
    <x v="9"/>
    <x v="20"/>
    <x v="72"/>
    <x v="4"/>
    <x v="7"/>
    <x v="72"/>
    <x v="0"/>
    <x v="1"/>
    <n v="15.287300663378099"/>
    <n v="22319.458968531999"/>
    <n v="80350.052286715305"/>
  </r>
  <r>
    <x v="0"/>
    <x v="1"/>
    <x v="1"/>
    <x v="9"/>
    <x v="20"/>
    <x v="72"/>
    <x v="4"/>
    <x v="7"/>
    <x v="72"/>
    <x v="0"/>
    <x v="2"/>
    <n v="15.287300663378099"/>
    <n v="22319.458968531999"/>
    <n v="80350.052286715305"/>
  </r>
  <r>
    <x v="0"/>
    <x v="1"/>
    <x v="1"/>
    <x v="9"/>
    <x v="20"/>
    <x v="72"/>
    <x v="4"/>
    <x v="7"/>
    <x v="72"/>
    <x v="1"/>
    <x v="0"/>
    <n v="15.287300663378099"/>
    <n v="22319.458968531999"/>
    <n v="80350.052286715305"/>
  </r>
  <r>
    <x v="0"/>
    <x v="1"/>
    <x v="1"/>
    <x v="9"/>
    <x v="20"/>
    <x v="72"/>
    <x v="4"/>
    <x v="7"/>
    <x v="72"/>
    <x v="1"/>
    <x v="1"/>
    <n v="15.287300663378099"/>
    <n v="22319.458968531999"/>
    <n v="80350.052286715305"/>
  </r>
  <r>
    <x v="0"/>
    <x v="1"/>
    <x v="1"/>
    <x v="9"/>
    <x v="20"/>
    <x v="72"/>
    <x v="4"/>
    <x v="7"/>
    <x v="72"/>
    <x v="1"/>
    <x v="2"/>
    <n v="15.287300663378099"/>
    <n v="22319.458968531999"/>
    <n v="80350.052286715305"/>
  </r>
  <r>
    <x v="0"/>
    <x v="1"/>
    <x v="1"/>
    <x v="9"/>
    <x v="20"/>
    <x v="72"/>
    <x v="4"/>
    <x v="7"/>
    <x v="73"/>
    <x v="0"/>
    <x v="0"/>
    <n v="15.287300663378099"/>
    <n v="22319.458968531999"/>
    <n v="80350.052286715305"/>
  </r>
  <r>
    <x v="0"/>
    <x v="1"/>
    <x v="1"/>
    <x v="9"/>
    <x v="20"/>
    <x v="72"/>
    <x v="4"/>
    <x v="7"/>
    <x v="73"/>
    <x v="0"/>
    <x v="1"/>
    <n v="15.287300663378099"/>
    <n v="22319.458968531999"/>
    <n v="80350.052286715305"/>
  </r>
  <r>
    <x v="0"/>
    <x v="1"/>
    <x v="1"/>
    <x v="9"/>
    <x v="20"/>
    <x v="72"/>
    <x v="4"/>
    <x v="7"/>
    <x v="73"/>
    <x v="0"/>
    <x v="2"/>
    <n v="15.287300663378099"/>
    <n v="22319.458968531999"/>
    <n v="80350.052286715305"/>
  </r>
  <r>
    <x v="0"/>
    <x v="1"/>
    <x v="1"/>
    <x v="9"/>
    <x v="20"/>
    <x v="72"/>
    <x v="4"/>
    <x v="7"/>
    <x v="73"/>
    <x v="1"/>
    <x v="0"/>
    <n v="15.287300663378099"/>
    <n v="22319.458968531999"/>
    <n v="80350.052286715305"/>
  </r>
  <r>
    <x v="0"/>
    <x v="1"/>
    <x v="1"/>
    <x v="9"/>
    <x v="20"/>
    <x v="72"/>
    <x v="4"/>
    <x v="7"/>
    <x v="74"/>
    <x v="0"/>
    <x v="0"/>
    <n v="15.287300663378099"/>
    <n v="22319.458968531999"/>
    <n v="80350.052286715305"/>
  </r>
  <r>
    <x v="0"/>
    <x v="1"/>
    <x v="1"/>
    <x v="9"/>
    <x v="20"/>
    <x v="72"/>
    <x v="4"/>
    <x v="7"/>
    <x v="74"/>
    <x v="0"/>
    <x v="1"/>
    <n v="15.287300663378099"/>
    <n v="22319.458968531999"/>
    <n v="80350.052286715305"/>
  </r>
  <r>
    <x v="0"/>
    <x v="1"/>
    <x v="1"/>
    <x v="9"/>
    <x v="20"/>
    <x v="72"/>
    <x v="4"/>
    <x v="7"/>
    <x v="74"/>
    <x v="0"/>
    <x v="2"/>
    <n v="15.287300663378099"/>
    <n v="22319.458968531999"/>
    <n v="80350.052286715305"/>
  </r>
  <r>
    <x v="0"/>
    <x v="1"/>
    <x v="1"/>
    <x v="9"/>
    <x v="20"/>
    <x v="72"/>
    <x v="4"/>
    <x v="7"/>
    <x v="74"/>
    <x v="1"/>
    <x v="0"/>
    <n v="7.4012519714295104"/>
    <n v="10805.8278782871"/>
    <n v="38900.980361833499"/>
  </r>
  <r>
    <x v="0"/>
    <x v="1"/>
    <x v="1"/>
    <x v="9"/>
    <x v="20"/>
    <x v="72"/>
    <x v="4"/>
    <x v="7"/>
    <x v="75"/>
    <x v="0"/>
    <x v="0"/>
    <n v="5.1636526834016596"/>
    <n v="7538.9329177664204"/>
    <n v="27140.158503959101"/>
  </r>
  <r>
    <x v="0"/>
    <x v="1"/>
    <x v="1"/>
    <x v="9"/>
    <x v="20"/>
    <x v="72"/>
    <x v="4"/>
    <x v="7"/>
    <x v="75"/>
    <x v="0"/>
    <x v="1"/>
    <n v="15.287300663378099"/>
    <n v="22319.458968531999"/>
    <n v="80350.052286715305"/>
  </r>
  <r>
    <x v="0"/>
    <x v="1"/>
    <x v="1"/>
    <x v="9"/>
    <x v="20"/>
    <x v="72"/>
    <x v="4"/>
    <x v="7"/>
    <x v="75"/>
    <x v="0"/>
    <x v="2"/>
    <n v="15.287300663378099"/>
    <n v="22319.458968531999"/>
    <n v="80350.052286715305"/>
  </r>
  <r>
    <x v="0"/>
    <x v="1"/>
    <x v="1"/>
    <x v="9"/>
    <x v="20"/>
    <x v="72"/>
    <x v="4"/>
    <x v="7"/>
    <x v="76"/>
    <x v="0"/>
    <x v="1"/>
    <n v="15.287300663378099"/>
    <n v="22319.458968531999"/>
    <n v="80350.052286715305"/>
  </r>
  <r>
    <x v="0"/>
    <x v="1"/>
    <x v="1"/>
    <x v="9"/>
    <x v="20"/>
    <x v="72"/>
    <x v="4"/>
    <x v="7"/>
    <x v="76"/>
    <x v="0"/>
    <x v="2"/>
    <n v="15.287300663378099"/>
    <n v="22319.458968531999"/>
    <n v="80350.052286715305"/>
  </r>
  <r>
    <x v="0"/>
    <x v="1"/>
    <x v="1"/>
    <x v="9"/>
    <x v="20"/>
    <x v="72"/>
    <x v="4"/>
    <x v="7"/>
    <x v="77"/>
    <x v="0"/>
    <x v="1"/>
    <n v="15.287300663378099"/>
    <n v="22319.458968531999"/>
    <n v="80350.052286715305"/>
  </r>
  <r>
    <x v="0"/>
    <x v="1"/>
    <x v="1"/>
    <x v="9"/>
    <x v="20"/>
    <x v="72"/>
    <x v="4"/>
    <x v="7"/>
    <x v="77"/>
    <x v="0"/>
    <x v="2"/>
    <n v="15.287300663378099"/>
    <n v="22319.458968531999"/>
    <n v="80350.052286715305"/>
  </r>
  <r>
    <x v="0"/>
    <x v="1"/>
    <x v="1"/>
    <x v="9"/>
    <x v="20"/>
    <x v="72"/>
    <x v="4"/>
    <x v="7"/>
    <x v="78"/>
    <x v="0"/>
    <x v="1"/>
    <n v="15.287300663378099"/>
    <n v="22319.458968531999"/>
    <n v="80350.052286715305"/>
  </r>
  <r>
    <x v="0"/>
    <x v="1"/>
    <x v="1"/>
    <x v="9"/>
    <x v="20"/>
    <x v="72"/>
    <x v="4"/>
    <x v="7"/>
    <x v="78"/>
    <x v="0"/>
    <x v="2"/>
    <n v="15.287300663378099"/>
    <n v="22319.458968531999"/>
    <n v="80350.052286715305"/>
  </r>
  <r>
    <x v="0"/>
    <x v="1"/>
    <x v="1"/>
    <x v="9"/>
    <x v="20"/>
    <x v="72"/>
    <x v="4"/>
    <x v="7"/>
    <x v="79"/>
    <x v="0"/>
    <x v="1"/>
    <n v="15.287300663378099"/>
    <n v="22319.458968531999"/>
    <n v="80350.052286715305"/>
  </r>
  <r>
    <x v="0"/>
    <x v="1"/>
    <x v="1"/>
    <x v="9"/>
    <x v="20"/>
    <x v="72"/>
    <x v="4"/>
    <x v="7"/>
    <x v="79"/>
    <x v="0"/>
    <x v="2"/>
    <n v="15.287300663378099"/>
    <n v="22319.458968531999"/>
    <n v="80350.052286715305"/>
  </r>
  <r>
    <x v="0"/>
    <x v="1"/>
    <x v="1"/>
    <x v="9"/>
    <x v="20"/>
    <x v="72"/>
    <x v="4"/>
    <x v="7"/>
    <x v="159"/>
    <x v="0"/>
    <x v="2"/>
    <n v="15.287300663378099"/>
    <n v="22319.458968531999"/>
    <n v="80350.052286715305"/>
  </r>
  <r>
    <x v="0"/>
    <x v="1"/>
    <x v="1"/>
    <x v="9"/>
    <x v="20"/>
    <x v="72"/>
    <x v="4"/>
    <x v="4"/>
    <x v="11"/>
    <x v="0"/>
    <x v="0"/>
    <n v="65.8065896606048"/>
    <n v="96077.620904483003"/>
    <n v="345879.43525613903"/>
  </r>
  <r>
    <x v="0"/>
    <x v="1"/>
    <x v="1"/>
    <x v="9"/>
    <x v="20"/>
    <x v="72"/>
    <x v="4"/>
    <x v="4"/>
    <x v="11"/>
    <x v="0"/>
    <x v="1"/>
    <n v="65.8065896606048"/>
    <n v="96077.620904483003"/>
    <n v="345879.43525613903"/>
  </r>
  <r>
    <x v="0"/>
    <x v="1"/>
    <x v="1"/>
    <x v="9"/>
    <x v="20"/>
    <x v="72"/>
    <x v="4"/>
    <x v="4"/>
    <x v="11"/>
    <x v="0"/>
    <x v="2"/>
    <n v="65.8065896606048"/>
    <n v="96077.620904483003"/>
    <n v="345879.43525613903"/>
  </r>
  <r>
    <x v="0"/>
    <x v="1"/>
    <x v="1"/>
    <x v="9"/>
    <x v="20"/>
    <x v="72"/>
    <x v="4"/>
    <x v="4"/>
    <x v="11"/>
    <x v="1"/>
    <x v="0"/>
    <n v="140.51358210023801"/>
    <n v="205149.82986634699"/>
    <n v="738539.38751885004"/>
  </r>
  <r>
    <x v="0"/>
    <x v="1"/>
    <x v="1"/>
    <x v="9"/>
    <x v="20"/>
    <x v="72"/>
    <x v="4"/>
    <x v="4"/>
    <x v="11"/>
    <x v="1"/>
    <x v="1"/>
    <n v="140.51358210023801"/>
    <n v="205149.82986634699"/>
    <n v="738539.38751885004"/>
  </r>
  <r>
    <x v="0"/>
    <x v="1"/>
    <x v="1"/>
    <x v="9"/>
    <x v="20"/>
    <x v="72"/>
    <x v="4"/>
    <x v="4"/>
    <x v="11"/>
    <x v="1"/>
    <x v="2"/>
    <n v="140.51358210023801"/>
    <n v="205149.82986634699"/>
    <n v="738539.38751885004"/>
  </r>
  <r>
    <x v="0"/>
    <x v="1"/>
    <x v="1"/>
    <x v="9"/>
    <x v="20"/>
    <x v="72"/>
    <x v="5"/>
    <x v="5"/>
    <x v="12"/>
    <x v="0"/>
    <x v="0"/>
    <n v="26.152011818303901"/>
    <n v="38181.9372547237"/>
    <n v="137454.97411700501"/>
  </r>
  <r>
    <x v="0"/>
    <x v="1"/>
    <x v="1"/>
    <x v="9"/>
    <x v="20"/>
    <x v="72"/>
    <x v="5"/>
    <x v="5"/>
    <x v="12"/>
    <x v="0"/>
    <x v="1"/>
    <n v="60.190797830784497"/>
    <n v="87878.564832945398"/>
    <n v="316362.83339860302"/>
  </r>
  <r>
    <x v="0"/>
    <x v="1"/>
    <x v="1"/>
    <x v="9"/>
    <x v="20"/>
    <x v="72"/>
    <x v="5"/>
    <x v="5"/>
    <x v="12"/>
    <x v="0"/>
    <x v="2"/>
    <n v="162.48680163767901"/>
    <n v="237230.73039101099"/>
    <n v="854030.62940763996"/>
  </r>
  <r>
    <x v="0"/>
    <x v="1"/>
    <x v="1"/>
    <x v="9"/>
    <x v="20"/>
    <x v="72"/>
    <x v="5"/>
    <x v="5"/>
    <x v="12"/>
    <x v="1"/>
    <x v="0"/>
    <n v="435.105652472614"/>
    <n v="635254.25261001696"/>
    <n v="2286915.3093960602"/>
  </r>
  <r>
    <x v="0"/>
    <x v="1"/>
    <x v="1"/>
    <x v="9"/>
    <x v="20"/>
    <x v="72"/>
    <x v="5"/>
    <x v="5"/>
    <x v="12"/>
    <x v="1"/>
    <x v="1"/>
    <n v="784.51728317105903"/>
    <n v="1145395.23342975"/>
    <n v="4123422.84034708"/>
  </r>
  <r>
    <x v="0"/>
    <x v="1"/>
    <x v="1"/>
    <x v="9"/>
    <x v="20"/>
    <x v="72"/>
    <x v="5"/>
    <x v="5"/>
    <x v="12"/>
    <x v="1"/>
    <x v="2"/>
    <n v="572.78346676819001"/>
    <n v="836263.86148155702"/>
    <n v="3010549.9013335998"/>
  </r>
  <r>
    <x v="0"/>
    <x v="1"/>
    <x v="1"/>
    <x v="9"/>
    <x v="20"/>
    <x v="73"/>
    <x v="1"/>
    <x v="1"/>
    <x v="26"/>
    <x v="0"/>
    <x v="0"/>
    <n v="227.896533800437"/>
    <n v="332728.939348638"/>
    <n v="1197824.1816551001"/>
  </r>
  <r>
    <x v="0"/>
    <x v="1"/>
    <x v="1"/>
    <x v="9"/>
    <x v="20"/>
    <x v="73"/>
    <x v="1"/>
    <x v="1"/>
    <x v="26"/>
    <x v="0"/>
    <x v="1"/>
    <n v="227.896533800437"/>
    <n v="332728.939348638"/>
    <n v="1197824.1816551001"/>
  </r>
  <r>
    <x v="0"/>
    <x v="1"/>
    <x v="1"/>
    <x v="9"/>
    <x v="20"/>
    <x v="73"/>
    <x v="1"/>
    <x v="1"/>
    <x v="26"/>
    <x v="0"/>
    <x v="2"/>
    <n v="227.896533800437"/>
    <n v="332728.939348638"/>
    <n v="1197824.1816551001"/>
  </r>
  <r>
    <x v="0"/>
    <x v="1"/>
    <x v="1"/>
    <x v="9"/>
    <x v="20"/>
    <x v="73"/>
    <x v="1"/>
    <x v="1"/>
    <x v="26"/>
    <x v="1"/>
    <x v="0"/>
    <n v="227.896533800437"/>
    <n v="332728.939348638"/>
    <n v="1197824.1816551001"/>
  </r>
  <r>
    <x v="0"/>
    <x v="1"/>
    <x v="1"/>
    <x v="9"/>
    <x v="20"/>
    <x v="73"/>
    <x v="1"/>
    <x v="1"/>
    <x v="26"/>
    <x v="1"/>
    <x v="1"/>
    <n v="227.896533800437"/>
    <n v="332728.939348638"/>
    <n v="1197824.1816551001"/>
  </r>
  <r>
    <x v="0"/>
    <x v="1"/>
    <x v="1"/>
    <x v="9"/>
    <x v="20"/>
    <x v="73"/>
    <x v="1"/>
    <x v="1"/>
    <x v="26"/>
    <x v="1"/>
    <x v="2"/>
    <n v="227.896533800437"/>
    <n v="332728.939348638"/>
    <n v="1197824.1816551001"/>
  </r>
  <r>
    <x v="0"/>
    <x v="1"/>
    <x v="1"/>
    <x v="9"/>
    <x v="20"/>
    <x v="74"/>
    <x v="1"/>
    <x v="1"/>
    <x v="55"/>
    <x v="0"/>
    <x v="0"/>
    <n v="19.853541740000001"/>
    <n v="28986.170940399999"/>
    <n v="104350.21538543999"/>
  </r>
  <r>
    <x v="0"/>
    <x v="1"/>
    <x v="1"/>
    <x v="9"/>
    <x v="20"/>
    <x v="74"/>
    <x v="1"/>
    <x v="1"/>
    <x v="55"/>
    <x v="0"/>
    <x v="1"/>
    <n v="19.853541740000001"/>
    <n v="28986.170940399999"/>
    <n v="104350.21538543999"/>
  </r>
  <r>
    <x v="0"/>
    <x v="1"/>
    <x v="1"/>
    <x v="9"/>
    <x v="20"/>
    <x v="74"/>
    <x v="1"/>
    <x v="1"/>
    <x v="55"/>
    <x v="0"/>
    <x v="2"/>
    <n v="19.853541740000001"/>
    <n v="28986.170940399999"/>
    <n v="104350.21538543999"/>
  </r>
  <r>
    <x v="0"/>
    <x v="1"/>
    <x v="1"/>
    <x v="9"/>
    <x v="20"/>
    <x v="74"/>
    <x v="1"/>
    <x v="1"/>
    <x v="55"/>
    <x v="1"/>
    <x v="0"/>
    <n v="19.853541740000001"/>
    <n v="28986.170940399999"/>
    <n v="104350.21538543999"/>
  </r>
  <r>
    <x v="0"/>
    <x v="1"/>
    <x v="1"/>
    <x v="9"/>
    <x v="20"/>
    <x v="74"/>
    <x v="1"/>
    <x v="1"/>
    <x v="55"/>
    <x v="1"/>
    <x v="1"/>
    <n v="19.853541740000001"/>
    <n v="28986.170940399999"/>
    <n v="104350.21538543999"/>
  </r>
  <r>
    <x v="0"/>
    <x v="1"/>
    <x v="1"/>
    <x v="9"/>
    <x v="20"/>
    <x v="74"/>
    <x v="1"/>
    <x v="1"/>
    <x v="55"/>
    <x v="1"/>
    <x v="2"/>
    <n v="19.853541740000001"/>
    <n v="28986.170940399999"/>
    <n v="104350.21538543999"/>
  </r>
  <r>
    <x v="0"/>
    <x v="1"/>
    <x v="1"/>
    <x v="9"/>
    <x v="20"/>
    <x v="74"/>
    <x v="1"/>
    <x v="1"/>
    <x v="26"/>
    <x v="0"/>
    <x v="0"/>
    <n v="20.526717247101299"/>
    <n v="29969.007180767901"/>
    <n v="107888.42585076499"/>
  </r>
  <r>
    <x v="0"/>
    <x v="1"/>
    <x v="1"/>
    <x v="9"/>
    <x v="20"/>
    <x v="74"/>
    <x v="1"/>
    <x v="1"/>
    <x v="26"/>
    <x v="0"/>
    <x v="1"/>
    <n v="20.526717247101299"/>
    <n v="29969.007180767901"/>
    <n v="107888.42585076499"/>
  </r>
  <r>
    <x v="0"/>
    <x v="1"/>
    <x v="1"/>
    <x v="9"/>
    <x v="20"/>
    <x v="74"/>
    <x v="1"/>
    <x v="1"/>
    <x v="26"/>
    <x v="0"/>
    <x v="2"/>
    <n v="20.526717247101299"/>
    <n v="29969.007180767901"/>
    <n v="107888.42585076499"/>
  </r>
  <r>
    <x v="0"/>
    <x v="1"/>
    <x v="1"/>
    <x v="9"/>
    <x v="20"/>
    <x v="74"/>
    <x v="1"/>
    <x v="1"/>
    <x v="26"/>
    <x v="1"/>
    <x v="0"/>
    <n v="20.526717247101299"/>
    <n v="29969.007180767901"/>
    <n v="107888.42585076499"/>
  </r>
  <r>
    <x v="0"/>
    <x v="1"/>
    <x v="1"/>
    <x v="9"/>
    <x v="20"/>
    <x v="74"/>
    <x v="1"/>
    <x v="1"/>
    <x v="26"/>
    <x v="1"/>
    <x v="1"/>
    <n v="20.526717247101299"/>
    <n v="29969.007180767901"/>
    <n v="107888.42585076499"/>
  </r>
  <r>
    <x v="0"/>
    <x v="1"/>
    <x v="1"/>
    <x v="9"/>
    <x v="20"/>
    <x v="74"/>
    <x v="1"/>
    <x v="1"/>
    <x v="26"/>
    <x v="1"/>
    <x v="2"/>
    <n v="20.526717247101299"/>
    <n v="29969.007180767901"/>
    <n v="107888.42585076499"/>
  </r>
  <r>
    <x v="0"/>
    <x v="1"/>
    <x v="1"/>
    <x v="9"/>
    <x v="20"/>
    <x v="74"/>
    <x v="1"/>
    <x v="1"/>
    <x v="168"/>
    <x v="0"/>
    <x v="0"/>
    <n v="38.413346131300997"/>
    <n v="56083.485351699397"/>
    <n v="201900.547266118"/>
  </r>
  <r>
    <x v="0"/>
    <x v="1"/>
    <x v="1"/>
    <x v="9"/>
    <x v="20"/>
    <x v="74"/>
    <x v="1"/>
    <x v="1"/>
    <x v="168"/>
    <x v="0"/>
    <x v="1"/>
    <n v="38.413346131300997"/>
    <n v="56083.485351699397"/>
    <n v="201900.547266118"/>
  </r>
  <r>
    <x v="0"/>
    <x v="1"/>
    <x v="1"/>
    <x v="9"/>
    <x v="20"/>
    <x v="74"/>
    <x v="1"/>
    <x v="1"/>
    <x v="168"/>
    <x v="0"/>
    <x v="2"/>
    <n v="38.413346131300997"/>
    <n v="56083.485351699397"/>
    <n v="201900.547266118"/>
  </r>
  <r>
    <x v="0"/>
    <x v="1"/>
    <x v="1"/>
    <x v="9"/>
    <x v="20"/>
    <x v="74"/>
    <x v="1"/>
    <x v="1"/>
    <x v="168"/>
    <x v="1"/>
    <x v="0"/>
    <n v="38.413346131300997"/>
    <n v="56083.485351699397"/>
    <n v="201900.547266118"/>
  </r>
  <r>
    <x v="0"/>
    <x v="1"/>
    <x v="1"/>
    <x v="9"/>
    <x v="20"/>
    <x v="74"/>
    <x v="1"/>
    <x v="1"/>
    <x v="168"/>
    <x v="1"/>
    <x v="1"/>
    <n v="38.413346131300997"/>
    <n v="56083.485351699397"/>
    <n v="201900.547266118"/>
  </r>
  <r>
    <x v="0"/>
    <x v="1"/>
    <x v="1"/>
    <x v="9"/>
    <x v="20"/>
    <x v="74"/>
    <x v="1"/>
    <x v="1"/>
    <x v="168"/>
    <x v="1"/>
    <x v="2"/>
    <n v="38.413346131300997"/>
    <n v="56083.485351699397"/>
    <n v="201900.547266118"/>
  </r>
  <r>
    <x v="0"/>
    <x v="1"/>
    <x v="1"/>
    <x v="9"/>
    <x v="20"/>
    <x v="75"/>
    <x v="2"/>
    <x v="2"/>
    <x v="7"/>
    <x v="1"/>
    <x v="0"/>
    <n v="-217.85483400803699"/>
    <n v="-318068.05765173398"/>
    <n v="-1145045.00754624"/>
  </r>
  <r>
    <x v="0"/>
    <x v="1"/>
    <x v="1"/>
    <x v="9"/>
    <x v="20"/>
    <x v="75"/>
    <x v="2"/>
    <x v="2"/>
    <x v="7"/>
    <x v="1"/>
    <x v="1"/>
    <n v="-217.85483400803699"/>
    <n v="-318068.05765173398"/>
    <n v="-1145045.00754624"/>
  </r>
  <r>
    <x v="0"/>
    <x v="1"/>
    <x v="1"/>
    <x v="9"/>
    <x v="20"/>
    <x v="75"/>
    <x v="2"/>
    <x v="2"/>
    <x v="7"/>
    <x v="1"/>
    <x v="2"/>
    <n v="-217.85483400803699"/>
    <n v="-318068.05765173398"/>
    <n v="-1145045.00754624"/>
  </r>
  <r>
    <x v="0"/>
    <x v="1"/>
    <x v="1"/>
    <x v="9"/>
    <x v="20"/>
    <x v="75"/>
    <x v="2"/>
    <x v="2"/>
    <x v="176"/>
    <x v="0"/>
    <x v="0"/>
    <n v="-40.391295962056603"/>
    <n v="-58971.292104602602"/>
    <n v="-212296.65157656901"/>
  </r>
  <r>
    <x v="0"/>
    <x v="1"/>
    <x v="1"/>
    <x v="9"/>
    <x v="20"/>
    <x v="75"/>
    <x v="2"/>
    <x v="2"/>
    <x v="176"/>
    <x v="0"/>
    <x v="1"/>
    <n v="-15.4736830269166"/>
    <n v="-22591.577219298299"/>
    <n v="-81329.677989473799"/>
  </r>
  <r>
    <x v="0"/>
    <x v="1"/>
    <x v="1"/>
    <x v="9"/>
    <x v="20"/>
    <x v="75"/>
    <x v="2"/>
    <x v="2"/>
    <x v="176"/>
    <x v="1"/>
    <x v="0"/>
    <n v="-40.391295962056603"/>
    <n v="-58971.292104602602"/>
    <n v="-212296.65157656901"/>
  </r>
  <r>
    <x v="0"/>
    <x v="1"/>
    <x v="1"/>
    <x v="9"/>
    <x v="20"/>
    <x v="75"/>
    <x v="2"/>
    <x v="2"/>
    <x v="176"/>
    <x v="1"/>
    <x v="1"/>
    <n v="-40.391295962056603"/>
    <n v="-58971.292104602602"/>
    <n v="-212296.65157656901"/>
  </r>
  <r>
    <x v="0"/>
    <x v="1"/>
    <x v="1"/>
    <x v="9"/>
    <x v="20"/>
    <x v="75"/>
    <x v="2"/>
    <x v="2"/>
    <x v="176"/>
    <x v="1"/>
    <x v="2"/>
    <n v="-40.391295962056603"/>
    <n v="-58971.292104602602"/>
    <n v="-212296.65157656901"/>
  </r>
  <r>
    <x v="0"/>
    <x v="1"/>
    <x v="1"/>
    <x v="9"/>
    <x v="20"/>
    <x v="75"/>
    <x v="1"/>
    <x v="1"/>
    <x v="55"/>
    <x v="0"/>
    <x v="0"/>
    <n v="31.53148358"/>
    <n v="46035.966026800001"/>
    <n v="165729.47769648"/>
  </r>
  <r>
    <x v="0"/>
    <x v="1"/>
    <x v="1"/>
    <x v="9"/>
    <x v="20"/>
    <x v="75"/>
    <x v="1"/>
    <x v="1"/>
    <x v="55"/>
    <x v="0"/>
    <x v="1"/>
    <n v="31.53148358"/>
    <n v="46035.966026800001"/>
    <n v="165729.47769648"/>
  </r>
  <r>
    <x v="0"/>
    <x v="1"/>
    <x v="1"/>
    <x v="9"/>
    <x v="20"/>
    <x v="75"/>
    <x v="1"/>
    <x v="1"/>
    <x v="55"/>
    <x v="0"/>
    <x v="2"/>
    <n v="31.53148358"/>
    <n v="46035.966026800001"/>
    <n v="165729.47769648"/>
  </r>
  <r>
    <x v="0"/>
    <x v="1"/>
    <x v="1"/>
    <x v="9"/>
    <x v="20"/>
    <x v="75"/>
    <x v="1"/>
    <x v="1"/>
    <x v="55"/>
    <x v="1"/>
    <x v="0"/>
    <n v="31.53148358"/>
    <n v="46035.966026800001"/>
    <n v="165729.47769648"/>
  </r>
  <r>
    <x v="0"/>
    <x v="1"/>
    <x v="1"/>
    <x v="9"/>
    <x v="20"/>
    <x v="75"/>
    <x v="1"/>
    <x v="1"/>
    <x v="55"/>
    <x v="1"/>
    <x v="1"/>
    <n v="31.53148358"/>
    <n v="46035.966026800001"/>
    <n v="165729.47769648"/>
  </r>
  <r>
    <x v="0"/>
    <x v="1"/>
    <x v="1"/>
    <x v="9"/>
    <x v="20"/>
    <x v="75"/>
    <x v="1"/>
    <x v="1"/>
    <x v="55"/>
    <x v="1"/>
    <x v="2"/>
    <n v="31.53148358"/>
    <n v="46035.966026800001"/>
    <n v="165729.47769648"/>
  </r>
  <r>
    <x v="0"/>
    <x v="1"/>
    <x v="1"/>
    <x v="9"/>
    <x v="20"/>
    <x v="75"/>
    <x v="18"/>
    <x v="1"/>
    <x v="198"/>
    <x v="0"/>
    <x v="0"/>
    <n v="40.083058678800001"/>
    <n v="58521.265671048001"/>
    <n v="210676.556415773"/>
  </r>
  <r>
    <x v="0"/>
    <x v="1"/>
    <x v="1"/>
    <x v="9"/>
    <x v="20"/>
    <x v="75"/>
    <x v="18"/>
    <x v="1"/>
    <x v="198"/>
    <x v="0"/>
    <x v="1"/>
    <n v="46.072481240000002"/>
    <n v="67265.822610400006"/>
    <n v="242156.96139744"/>
  </r>
  <r>
    <x v="0"/>
    <x v="1"/>
    <x v="1"/>
    <x v="9"/>
    <x v="20"/>
    <x v="75"/>
    <x v="18"/>
    <x v="1"/>
    <x v="198"/>
    <x v="0"/>
    <x v="2"/>
    <n v="46.072481240000002"/>
    <n v="67265.822610400006"/>
    <n v="242156.96139744"/>
  </r>
  <r>
    <x v="0"/>
    <x v="1"/>
    <x v="1"/>
    <x v="9"/>
    <x v="20"/>
    <x v="75"/>
    <x v="18"/>
    <x v="1"/>
    <x v="225"/>
    <x v="0"/>
    <x v="0"/>
    <n v="37"/>
    <n v="54020"/>
    <n v="194472"/>
  </r>
  <r>
    <x v="0"/>
    <x v="1"/>
    <x v="1"/>
    <x v="9"/>
    <x v="20"/>
    <x v="75"/>
    <x v="18"/>
    <x v="1"/>
    <x v="225"/>
    <x v="0"/>
    <x v="1"/>
    <n v="37"/>
    <n v="54020"/>
    <n v="194472"/>
  </r>
  <r>
    <x v="0"/>
    <x v="1"/>
    <x v="1"/>
    <x v="9"/>
    <x v="20"/>
    <x v="75"/>
    <x v="18"/>
    <x v="1"/>
    <x v="225"/>
    <x v="0"/>
    <x v="2"/>
    <n v="37"/>
    <n v="54020"/>
    <n v="194472"/>
  </r>
  <r>
    <x v="0"/>
    <x v="1"/>
    <x v="1"/>
    <x v="9"/>
    <x v="20"/>
    <x v="76"/>
    <x v="2"/>
    <x v="2"/>
    <x v="7"/>
    <x v="0"/>
    <x v="1"/>
    <n v="-0.36178081286608199"/>
    <n v="-528.19998678447905"/>
    <n v="-1901.51995242413"/>
  </r>
  <r>
    <x v="0"/>
    <x v="1"/>
    <x v="1"/>
    <x v="9"/>
    <x v="20"/>
    <x v="76"/>
    <x v="2"/>
    <x v="2"/>
    <x v="7"/>
    <x v="1"/>
    <x v="0"/>
    <n v="-67.3040713938165"/>
    <n v="-98263.944234972107"/>
    <n v="-353750.19924589997"/>
  </r>
  <r>
    <x v="0"/>
    <x v="1"/>
    <x v="1"/>
    <x v="9"/>
    <x v="20"/>
    <x v="76"/>
    <x v="2"/>
    <x v="2"/>
    <x v="7"/>
    <x v="1"/>
    <x v="1"/>
    <n v="-67.3040713938165"/>
    <n v="-98263.944234972107"/>
    <n v="-353750.19924589997"/>
  </r>
  <r>
    <x v="0"/>
    <x v="1"/>
    <x v="1"/>
    <x v="9"/>
    <x v="20"/>
    <x v="76"/>
    <x v="2"/>
    <x v="2"/>
    <x v="7"/>
    <x v="1"/>
    <x v="2"/>
    <n v="-67.3040713938165"/>
    <n v="-98263.944234972107"/>
    <n v="-353750.19924589997"/>
  </r>
  <r>
    <x v="0"/>
    <x v="1"/>
    <x v="1"/>
    <x v="9"/>
    <x v="20"/>
    <x v="76"/>
    <x v="2"/>
    <x v="2"/>
    <x v="176"/>
    <x v="0"/>
    <x v="1"/>
    <n v="-0.95989186149529304"/>
    <n v="-1401.44211778313"/>
    <n v="-5045.1916240192604"/>
  </r>
  <r>
    <x v="0"/>
    <x v="1"/>
    <x v="1"/>
    <x v="9"/>
    <x v="20"/>
    <x v="76"/>
    <x v="2"/>
    <x v="2"/>
    <x v="176"/>
    <x v="1"/>
    <x v="0"/>
    <n v="-0.95989186149529304"/>
    <n v="-1401.44211778313"/>
    <n v="-5045.1916240192604"/>
  </r>
  <r>
    <x v="0"/>
    <x v="1"/>
    <x v="1"/>
    <x v="9"/>
    <x v="20"/>
    <x v="76"/>
    <x v="2"/>
    <x v="2"/>
    <x v="176"/>
    <x v="1"/>
    <x v="1"/>
    <n v="-0.95989186149529304"/>
    <n v="-1401.44211778313"/>
    <n v="-5045.1916240192604"/>
  </r>
  <r>
    <x v="0"/>
    <x v="1"/>
    <x v="1"/>
    <x v="9"/>
    <x v="20"/>
    <x v="76"/>
    <x v="2"/>
    <x v="2"/>
    <x v="176"/>
    <x v="1"/>
    <x v="2"/>
    <n v="-0.95989186149529304"/>
    <n v="-1401.44211778313"/>
    <n v="-5045.1916240192604"/>
  </r>
  <r>
    <x v="0"/>
    <x v="1"/>
    <x v="1"/>
    <x v="10"/>
    <x v="21"/>
    <x v="77"/>
    <x v="2"/>
    <x v="10"/>
    <x v="166"/>
    <x v="1"/>
    <x v="0"/>
    <n v="16601.739618339099"/>
    <n v="24238539.842775099"/>
    <n v="87258743.433990404"/>
  </r>
  <r>
    <x v="0"/>
    <x v="1"/>
    <x v="1"/>
    <x v="10"/>
    <x v="21"/>
    <x v="77"/>
    <x v="2"/>
    <x v="10"/>
    <x v="166"/>
    <x v="1"/>
    <x v="1"/>
    <n v="16601.739618339099"/>
    <n v="24238539.842775099"/>
    <n v="87258743.433990404"/>
  </r>
  <r>
    <x v="0"/>
    <x v="1"/>
    <x v="1"/>
    <x v="10"/>
    <x v="21"/>
    <x v="77"/>
    <x v="2"/>
    <x v="10"/>
    <x v="166"/>
    <x v="1"/>
    <x v="2"/>
    <n v="16601.739618339099"/>
    <n v="24238539.842775099"/>
    <n v="87258743.433990404"/>
  </r>
  <r>
    <x v="0"/>
    <x v="1"/>
    <x v="1"/>
    <x v="10"/>
    <x v="21"/>
    <x v="77"/>
    <x v="2"/>
    <x v="8"/>
    <x v="82"/>
    <x v="0"/>
    <x v="1"/>
    <n v="2279.1428634665899"/>
    <n v="3327548.58066122"/>
    <n v="11979174.890380399"/>
  </r>
  <r>
    <x v="0"/>
    <x v="1"/>
    <x v="1"/>
    <x v="10"/>
    <x v="21"/>
    <x v="77"/>
    <x v="2"/>
    <x v="8"/>
    <x v="82"/>
    <x v="0"/>
    <x v="2"/>
    <n v="11507.0093438642"/>
    <n v="16800233.642041799"/>
    <n v="60480841.111350402"/>
  </r>
  <r>
    <x v="0"/>
    <x v="1"/>
    <x v="1"/>
    <x v="10"/>
    <x v="21"/>
    <x v="77"/>
    <x v="2"/>
    <x v="8"/>
    <x v="82"/>
    <x v="1"/>
    <x v="1"/>
    <n v="4667.0207499360604"/>
    <n v="6813850.2949066497"/>
    <n v="24529861.0616639"/>
  </r>
  <r>
    <x v="0"/>
    <x v="1"/>
    <x v="1"/>
    <x v="10"/>
    <x v="21"/>
    <x v="77"/>
    <x v="2"/>
    <x v="8"/>
    <x v="82"/>
    <x v="1"/>
    <x v="2"/>
    <n v="7102.3785253086598"/>
    <n v="10369472.646950601"/>
    <n v="37330101.529022299"/>
  </r>
  <r>
    <x v="0"/>
    <x v="1"/>
    <x v="1"/>
    <x v="10"/>
    <x v="21"/>
    <x v="77"/>
    <x v="16"/>
    <x v="10"/>
    <x v="167"/>
    <x v="0"/>
    <x v="0"/>
    <n v="9761.8228955833893"/>
    <n v="14252261.4275518"/>
    <n v="51308141.1391863"/>
  </r>
  <r>
    <x v="0"/>
    <x v="1"/>
    <x v="1"/>
    <x v="10"/>
    <x v="21"/>
    <x v="77"/>
    <x v="16"/>
    <x v="10"/>
    <x v="167"/>
    <x v="0"/>
    <x v="1"/>
    <n v="9761.8228955833893"/>
    <n v="14252261.4275518"/>
    <n v="51308141.1391863"/>
  </r>
  <r>
    <x v="0"/>
    <x v="1"/>
    <x v="1"/>
    <x v="10"/>
    <x v="21"/>
    <x v="77"/>
    <x v="16"/>
    <x v="10"/>
    <x v="167"/>
    <x v="0"/>
    <x v="2"/>
    <n v="9761.8228955833893"/>
    <n v="14252261.4275518"/>
    <n v="51308141.1391863"/>
  </r>
  <r>
    <x v="0"/>
    <x v="1"/>
    <x v="1"/>
    <x v="10"/>
    <x v="21"/>
    <x v="77"/>
    <x v="1"/>
    <x v="6"/>
    <x v="114"/>
    <x v="0"/>
    <x v="0"/>
    <n v="322.39999999999998"/>
    <n v="470704"/>
    <n v="1694534.4"/>
  </r>
  <r>
    <x v="0"/>
    <x v="1"/>
    <x v="1"/>
    <x v="10"/>
    <x v="21"/>
    <x v="77"/>
    <x v="1"/>
    <x v="6"/>
    <x v="114"/>
    <x v="0"/>
    <x v="1"/>
    <n v="322.39999999999998"/>
    <n v="470704"/>
    <n v="1694534.4"/>
  </r>
  <r>
    <x v="0"/>
    <x v="1"/>
    <x v="1"/>
    <x v="10"/>
    <x v="21"/>
    <x v="77"/>
    <x v="1"/>
    <x v="6"/>
    <x v="114"/>
    <x v="0"/>
    <x v="2"/>
    <n v="322.39999999999998"/>
    <n v="470704"/>
    <n v="1694534.4"/>
  </r>
  <r>
    <x v="0"/>
    <x v="1"/>
    <x v="1"/>
    <x v="10"/>
    <x v="21"/>
    <x v="77"/>
    <x v="1"/>
    <x v="6"/>
    <x v="114"/>
    <x v="1"/>
    <x v="0"/>
    <n v="322.39999999999998"/>
    <n v="470704"/>
    <n v="1694534.4"/>
  </r>
  <r>
    <x v="0"/>
    <x v="1"/>
    <x v="1"/>
    <x v="10"/>
    <x v="21"/>
    <x v="77"/>
    <x v="1"/>
    <x v="6"/>
    <x v="114"/>
    <x v="1"/>
    <x v="1"/>
    <n v="322.39999999999998"/>
    <n v="470704"/>
    <n v="1694534.4"/>
  </r>
  <r>
    <x v="0"/>
    <x v="1"/>
    <x v="1"/>
    <x v="10"/>
    <x v="21"/>
    <x v="77"/>
    <x v="1"/>
    <x v="6"/>
    <x v="114"/>
    <x v="1"/>
    <x v="2"/>
    <n v="322.39999999999998"/>
    <n v="470704"/>
    <n v="1694534.4"/>
  </r>
  <r>
    <x v="0"/>
    <x v="1"/>
    <x v="1"/>
    <x v="10"/>
    <x v="21"/>
    <x v="77"/>
    <x v="15"/>
    <x v="6"/>
    <x v="163"/>
    <x v="0"/>
    <x v="2"/>
    <n v="55.6"/>
    <n v="81176"/>
    <n v="292233.59999999998"/>
  </r>
  <r>
    <x v="0"/>
    <x v="1"/>
    <x v="1"/>
    <x v="10"/>
    <x v="21"/>
    <x v="77"/>
    <x v="15"/>
    <x v="6"/>
    <x v="164"/>
    <x v="0"/>
    <x v="0"/>
    <n v="3222.2814525717799"/>
    <n v="4704530.9207547903"/>
    <n v="16936311.3147173"/>
  </r>
  <r>
    <x v="0"/>
    <x v="1"/>
    <x v="1"/>
    <x v="10"/>
    <x v="21"/>
    <x v="77"/>
    <x v="15"/>
    <x v="6"/>
    <x v="164"/>
    <x v="0"/>
    <x v="1"/>
    <n v="3494.0814525717801"/>
    <n v="5101358.9207547903"/>
    <n v="18364892.114717301"/>
  </r>
  <r>
    <x v="0"/>
    <x v="1"/>
    <x v="1"/>
    <x v="10"/>
    <x v="21"/>
    <x v="77"/>
    <x v="15"/>
    <x v="6"/>
    <x v="164"/>
    <x v="0"/>
    <x v="2"/>
    <n v="3515.4949797883201"/>
    <n v="5132622.6704909503"/>
    <n v="18477441.6137674"/>
  </r>
  <r>
    <x v="0"/>
    <x v="1"/>
    <x v="1"/>
    <x v="10"/>
    <x v="21"/>
    <x v="77"/>
    <x v="10"/>
    <x v="6"/>
    <x v="69"/>
    <x v="0"/>
    <x v="0"/>
    <n v="8184.8865198895501"/>
    <n v="11949934.3190387"/>
    <n v="43019763.548539497"/>
  </r>
  <r>
    <x v="0"/>
    <x v="1"/>
    <x v="1"/>
    <x v="10"/>
    <x v="21"/>
    <x v="77"/>
    <x v="10"/>
    <x v="6"/>
    <x v="69"/>
    <x v="0"/>
    <x v="1"/>
    <n v="8184.8865198895501"/>
    <n v="11949934.3190387"/>
    <n v="43019763.548539497"/>
  </r>
  <r>
    <x v="0"/>
    <x v="1"/>
    <x v="1"/>
    <x v="10"/>
    <x v="21"/>
    <x v="77"/>
    <x v="10"/>
    <x v="6"/>
    <x v="69"/>
    <x v="0"/>
    <x v="2"/>
    <n v="8184.8865198895501"/>
    <n v="11949934.3190387"/>
    <n v="43019763.548539497"/>
  </r>
  <r>
    <x v="0"/>
    <x v="1"/>
    <x v="1"/>
    <x v="10"/>
    <x v="21"/>
    <x v="77"/>
    <x v="10"/>
    <x v="6"/>
    <x v="69"/>
    <x v="1"/>
    <x v="0"/>
    <n v="8375.9493829291405"/>
    <n v="12228886.0990765"/>
    <n v="44023989.9566755"/>
  </r>
  <r>
    <x v="0"/>
    <x v="1"/>
    <x v="1"/>
    <x v="10"/>
    <x v="21"/>
    <x v="77"/>
    <x v="10"/>
    <x v="6"/>
    <x v="69"/>
    <x v="1"/>
    <x v="1"/>
    <n v="8375.9493829291405"/>
    <n v="12228886.0990765"/>
    <n v="44023989.9566755"/>
  </r>
  <r>
    <x v="0"/>
    <x v="1"/>
    <x v="1"/>
    <x v="10"/>
    <x v="21"/>
    <x v="77"/>
    <x v="10"/>
    <x v="6"/>
    <x v="69"/>
    <x v="1"/>
    <x v="2"/>
    <n v="8375.9493829291405"/>
    <n v="12228886.0990765"/>
    <n v="44023989.9566755"/>
  </r>
  <r>
    <x v="0"/>
    <x v="1"/>
    <x v="1"/>
    <x v="10"/>
    <x v="21"/>
    <x v="77"/>
    <x v="3"/>
    <x v="3"/>
    <x v="10"/>
    <x v="0"/>
    <x v="1"/>
    <n v="64.044665675294098"/>
    <n v="93505.211885929399"/>
    <n v="336618.76278934599"/>
  </r>
  <r>
    <x v="0"/>
    <x v="1"/>
    <x v="1"/>
    <x v="10"/>
    <x v="21"/>
    <x v="77"/>
    <x v="3"/>
    <x v="3"/>
    <x v="10"/>
    <x v="0"/>
    <x v="2"/>
    <n v="101.889240847059"/>
    <n v="148758.29163670601"/>
    <n v="535529.84989214304"/>
  </r>
  <r>
    <x v="0"/>
    <x v="1"/>
    <x v="1"/>
    <x v="10"/>
    <x v="21"/>
    <x v="77"/>
    <x v="3"/>
    <x v="3"/>
    <x v="10"/>
    <x v="1"/>
    <x v="1"/>
    <n v="707.40244359529402"/>
    <n v="1032807.56764913"/>
    <n v="3718107.2435368602"/>
  </r>
  <r>
    <x v="0"/>
    <x v="1"/>
    <x v="1"/>
    <x v="10"/>
    <x v="21"/>
    <x v="77"/>
    <x v="3"/>
    <x v="3"/>
    <x v="10"/>
    <x v="1"/>
    <x v="2"/>
    <n v="2838.3431378823502"/>
    <n v="4143980.9813082302"/>
    <n v="14918331.5327096"/>
  </r>
  <r>
    <x v="0"/>
    <x v="1"/>
    <x v="1"/>
    <x v="10"/>
    <x v="21"/>
    <x v="77"/>
    <x v="3"/>
    <x v="3"/>
    <x v="32"/>
    <x v="0"/>
    <x v="1"/>
    <n v="55.8535702084517"/>
    <n v="81546.212504339404"/>
    <n v="293566.365015622"/>
  </r>
  <r>
    <x v="0"/>
    <x v="1"/>
    <x v="1"/>
    <x v="10"/>
    <x v="21"/>
    <x v="77"/>
    <x v="3"/>
    <x v="3"/>
    <x v="32"/>
    <x v="0"/>
    <x v="2"/>
    <n v="88.857952604355205"/>
    <n v="129732.61080235901"/>
    <n v="467037.39888849098"/>
  </r>
  <r>
    <x v="0"/>
    <x v="1"/>
    <x v="1"/>
    <x v="10"/>
    <x v="21"/>
    <x v="77"/>
    <x v="3"/>
    <x v="3"/>
    <x v="32"/>
    <x v="1"/>
    <x v="1"/>
    <n v="616.92807093880697"/>
    <n v="900714.98357065802"/>
    <n v="3242573.9408543701"/>
  </r>
  <r>
    <x v="0"/>
    <x v="1"/>
    <x v="1"/>
    <x v="10"/>
    <x v="21"/>
    <x v="77"/>
    <x v="3"/>
    <x v="3"/>
    <x v="32"/>
    <x v="1"/>
    <x v="2"/>
    <n v="2475.32867969274"/>
    <n v="3613979.8723514099"/>
    <n v="13010327.5404651"/>
  </r>
  <r>
    <x v="0"/>
    <x v="1"/>
    <x v="1"/>
    <x v="10"/>
    <x v="21"/>
    <x v="77"/>
    <x v="4"/>
    <x v="9"/>
    <x v="113"/>
    <x v="0"/>
    <x v="2"/>
    <n v="3.2890000000000001"/>
    <n v="4801.9399999999996"/>
    <n v="17286.984"/>
  </r>
  <r>
    <x v="0"/>
    <x v="1"/>
    <x v="1"/>
    <x v="10"/>
    <x v="21"/>
    <x v="77"/>
    <x v="4"/>
    <x v="4"/>
    <x v="11"/>
    <x v="0"/>
    <x v="0"/>
    <n v="813.06694282543003"/>
    <n v="1187077.73652513"/>
    <n v="4273479.8514904603"/>
  </r>
  <r>
    <x v="0"/>
    <x v="1"/>
    <x v="1"/>
    <x v="10"/>
    <x v="21"/>
    <x v="77"/>
    <x v="4"/>
    <x v="4"/>
    <x v="11"/>
    <x v="0"/>
    <x v="1"/>
    <n v="813.06694282543003"/>
    <n v="1187077.73652513"/>
    <n v="4273479.8514904603"/>
  </r>
  <r>
    <x v="0"/>
    <x v="1"/>
    <x v="1"/>
    <x v="10"/>
    <x v="21"/>
    <x v="77"/>
    <x v="4"/>
    <x v="4"/>
    <x v="11"/>
    <x v="0"/>
    <x v="2"/>
    <n v="813.06694282543003"/>
    <n v="1187077.73652513"/>
    <n v="4273479.8514904603"/>
  </r>
  <r>
    <x v="0"/>
    <x v="1"/>
    <x v="1"/>
    <x v="10"/>
    <x v="21"/>
    <x v="77"/>
    <x v="4"/>
    <x v="4"/>
    <x v="11"/>
    <x v="1"/>
    <x v="0"/>
    <n v="392.885933824517"/>
    <n v="573613.463383795"/>
    <n v="2065008.4681816599"/>
  </r>
  <r>
    <x v="0"/>
    <x v="1"/>
    <x v="1"/>
    <x v="10"/>
    <x v="21"/>
    <x v="77"/>
    <x v="4"/>
    <x v="4"/>
    <x v="11"/>
    <x v="1"/>
    <x v="1"/>
    <n v="392.885933824517"/>
    <n v="573613.463383795"/>
    <n v="2065008.4681816599"/>
  </r>
  <r>
    <x v="0"/>
    <x v="1"/>
    <x v="1"/>
    <x v="10"/>
    <x v="21"/>
    <x v="77"/>
    <x v="4"/>
    <x v="4"/>
    <x v="11"/>
    <x v="1"/>
    <x v="2"/>
    <n v="392.885933824517"/>
    <n v="573613.463383795"/>
    <n v="2065008.4681816599"/>
  </r>
  <r>
    <x v="0"/>
    <x v="1"/>
    <x v="1"/>
    <x v="10"/>
    <x v="21"/>
    <x v="77"/>
    <x v="5"/>
    <x v="5"/>
    <x v="12"/>
    <x v="0"/>
    <x v="0"/>
    <n v="1779.3937124281699"/>
    <n v="2597914.8201451302"/>
    <n v="9352493.3525224794"/>
  </r>
  <r>
    <x v="0"/>
    <x v="1"/>
    <x v="1"/>
    <x v="10"/>
    <x v="21"/>
    <x v="77"/>
    <x v="5"/>
    <x v="5"/>
    <x v="12"/>
    <x v="0"/>
    <x v="1"/>
    <n v="1269.4231432992699"/>
    <n v="1853357.7892169401"/>
    <n v="6672088.0411809804"/>
  </r>
  <r>
    <x v="0"/>
    <x v="1"/>
    <x v="1"/>
    <x v="10"/>
    <x v="21"/>
    <x v="77"/>
    <x v="5"/>
    <x v="5"/>
    <x v="12"/>
    <x v="0"/>
    <x v="2"/>
    <n v="656.72468974153298"/>
    <n v="958818.04702263698"/>
    <n v="3451744.9692815002"/>
  </r>
  <r>
    <x v="0"/>
    <x v="1"/>
    <x v="1"/>
    <x v="10"/>
    <x v="21"/>
    <x v="77"/>
    <x v="5"/>
    <x v="5"/>
    <x v="12"/>
    <x v="1"/>
    <x v="0"/>
    <n v="5108.8778238272698"/>
    <n v="7458961.6227878202"/>
    <n v="26852261.842036199"/>
  </r>
  <r>
    <x v="0"/>
    <x v="1"/>
    <x v="1"/>
    <x v="10"/>
    <x v="21"/>
    <x v="77"/>
    <x v="5"/>
    <x v="5"/>
    <x v="12"/>
    <x v="1"/>
    <x v="1"/>
    <n v="4221.01539412086"/>
    <n v="6162682.4754164498"/>
    <n v="22185656.911499199"/>
  </r>
  <r>
    <x v="0"/>
    <x v="1"/>
    <x v="1"/>
    <x v="10"/>
    <x v="21"/>
    <x v="77"/>
    <x v="5"/>
    <x v="5"/>
    <x v="12"/>
    <x v="1"/>
    <x v="2"/>
    <n v="3901.8251817883702"/>
    <n v="5696664.7654110203"/>
    <n v="20507993.155479699"/>
  </r>
  <r>
    <x v="0"/>
    <x v="1"/>
    <x v="1"/>
    <x v="10"/>
    <x v="21"/>
    <x v="77"/>
    <x v="5"/>
    <x v="5"/>
    <x v="13"/>
    <x v="0"/>
    <x v="0"/>
    <n v="6872.3363575263902"/>
    <n v="10033611.0819885"/>
    <n v="36120999.895158701"/>
  </r>
  <r>
    <x v="0"/>
    <x v="1"/>
    <x v="1"/>
    <x v="10"/>
    <x v="21"/>
    <x v="77"/>
    <x v="5"/>
    <x v="5"/>
    <x v="13"/>
    <x v="0"/>
    <x v="1"/>
    <n v="4902.7389272250002"/>
    <n v="7157998.8337485101"/>
    <n v="25768795.801494598"/>
  </r>
  <r>
    <x v="0"/>
    <x v="1"/>
    <x v="1"/>
    <x v="10"/>
    <x v="21"/>
    <x v="77"/>
    <x v="5"/>
    <x v="5"/>
    <x v="13"/>
    <x v="0"/>
    <x v="2"/>
    <n v="2536.3880577262398"/>
    <n v="3703126.5642802999"/>
    <n v="13331255.631409099"/>
  </r>
  <r>
    <x v="0"/>
    <x v="1"/>
    <x v="1"/>
    <x v="10"/>
    <x v="21"/>
    <x v="77"/>
    <x v="5"/>
    <x v="5"/>
    <x v="13"/>
    <x v="1"/>
    <x v="0"/>
    <n v="19731.398717227799"/>
    <n v="28807842.127152599"/>
    <n v="103708231.657749"/>
  </r>
  <r>
    <x v="0"/>
    <x v="1"/>
    <x v="1"/>
    <x v="10"/>
    <x v="21"/>
    <x v="77"/>
    <x v="5"/>
    <x v="5"/>
    <x v="13"/>
    <x v="1"/>
    <x v="1"/>
    <n v="16302.315421307499"/>
    <n v="23801380.515108898"/>
    <n v="85684969.854392096"/>
  </r>
  <r>
    <x v="0"/>
    <x v="1"/>
    <x v="1"/>
    <x v="10"/>
    <x v="21"/>
    <x v="77"/>
    <x v="5"/>
    <x v="5"/>
    <x v="13"/>
    <x v="1"/>
    <x v="2"/>
    <n v="15069.5458066583"/>
    <n v="22001536.877721202"/>
    <n v="79205532.759796202"/>
  </r>
  <r>
    <x v="0"/>
    <x v="1"/>
    <x v="1"/>
    <x v="10"/>
    <x v="21"/>
    <x v="77"/>
    <x v="5"/>
    <x v="5"/>
    <x v="180"/>
    <x v="0"/>
    <x v="0"/>
    <n v="113.578322069883"/>
    <n v="165824.35022203001"/>
    <n v="596967.66079930705"/>
  </r>
  <r>
    <x v="0"/>
    <x v="1"/>
    <x v="1"/>
    <x v="10"/>
    <x v="21"/>
    <x v="77"/>
    <x v="5"/>
    <x v="5"/>
    <x v="180"/>
    <x v="0"/>
    <x v="1"/>
    <n v="81.027009146761998"/>
    <n v="118299.433354273"/>
    <n v="425877.96007538098"/>
  </r>
  <r>
    <x v="0"/>
    <x v="1"/>
    <x v="1"/>
    <x v="10"/>
    <x v="21"/>
    <x v="77"/>
    <x v="5"/>
    <x v="5"/>
    <x v="180"/>
    <x v="0"/>
    <x v="2"/>
    <n v="41.918597217544601"/>
    <n v="61201.151937615097"/>
    <n v="220324.14697541401"/>
  </r>
  <r>
    <x v="0"/>
    <x v="1"/>
    <x v="1"/>
    <x v="10"/>
    <x v="21"/>
    <x v="77"/>
    <x v="5"/>
    <x v="5"/>
    <x v="180"/>
    <x v="1"/>
    <x v="0"/>
    <n v="326.09858449961303"/>
    <n v="476103.93336943502"/>
    <n v="1713974.1601299699"/>
  </r>
  <r>
    <x v="0"/>
    <x v="1"/>
    <x v="1"/>
    <x v="10"/>
    <x v="21"/>
    <x v="77"/>
    <x v="5"/>
    <x v="5"/>
    <x v="180"/>
    <x v="1"/>
    <x v="1"/>
    <n v="269.42651451835297"/>
    <n v="393362.71119679499"/>
    <n v="1416105.7603084601"/>
  </r>
  <r>
    <x v="0"/>
    <x v="1"/>
    <x v="1"/>
    <x v="10"/>
    <x v="21"/>
    <x v="77"/>
    <x v="5"/>
    <x v="5"/>
    <x v="180"/>
    <x v="1"/>
    <x v="2"/>
    <n v="249.05267117798101"/>
    <n v="363616.89991985197"/>
    <n v="1309020.8397114701"/>
  </r>
  <r>
    <x v="0"/>
    <x v="1"/>
    <x v="1"/>
    <x v="10"/>
    <x v="21"/>
    <x v="78"/>
    <x v="5"/>
    <x v="5"/>
    <x v="14"/>
    <x v="0"/>
    <x v="0"/>
    <n v="987.70241329121802"/>
    <n v="1442045.5234051801"/>
    <n v="5191363.88425864"/>
  </r>
  <r>
    <x v="0"/>
    <x v="1"/>
    <x v="1"/>
    <x v="10"/>
    <x v="21"/>
    <x v="78"/>
    <x v="5"/>
    <x v="5"/>
    <x v="14"/>
    <x v="0"/>
    <x v="1"/>
    <n v="704.62893814177505"/>
    <n v="1028758.24968699"/>
    <n v="3703529.6988731702"/>
  </r>
  <r>
    <x v="0"/>
    <x v="1"/>
    <x v="1"/>
    <x v="10"/>
    <x v="21"/>
    <x v="78"/>
    <x v="5"/>
    <x v="5"/>
    <x v="14"/>
    <x v="0"/>
    <x v="2"/>
    <n v="364.53346799820201"/>
    <n v="532218.863277375"/>
    <n v="1915987.9077985501"/>
  </r>
  <r>
    <x v="0"/>
    <x v="1"/>
    <x v="1"/>
    <x v="10"/>
    <x v="21"/>
    <x v="78"/>
    <x v="5"/>
    <x v="5"/>
    <x v="14"/>
    <x v="1"/>
    <x v="0"/>
    <n v="2835.8260010474601"/>
    <n v="4140305.9615292898"/>
    <n v="14905101.461505501"/>
  </r>
  <r>
    <x v="0"/>
    <x v="1"/>
    <x v="1"/>
    <x v="10"/>
    <x v="21"/>
    <x v="78"/>
    <x v="5"/>
    <x v="5"/>
    <x v="14"/>
    <x v="1"/>
    <x v="1"/>
    <n v="2342.9930443124699"/>
    <n v="3420769.8446962102"/>
    <n v="12314771.440906299"/>
  </r>
  <r>
    <x v="0"/>
    <x v="1"/>
    <x v="1"/>
    <x v="10"/>
    <x v="21"/>
    <x v="78"/>
    <x v="5"/>
    <x v="5"/>
    <x v="14"/>
    <x v="1"/>
    <x v="2"/>
    <n v="2165.8175598664102"/>
    <n v="3162093.6374049601"/>
    <n v="11383537.094657799"/>
  </r>
  <r>
    <x v="0"/>
    <x v="1"/>
    <x v="2"/>
    <x v="0"/>
    <x v="0"/>
    <x v="0"/>
    <x v="1"/>
    <x v="1"/>
    <x v="168"/>
    <x v="0"/>
    <x v="0"/>
    <n v="257.760926962741"/>
    <n v="376330.95336560201"/>
    <n v="1354791.4321161699"/>
  </r>
  <r>
    <x v="0"/>
    <x v="1"/>
    <x v="2"/>
    <x v="0"/>
    <x v="0"/>
    <x v="0"/>
    <x v="1"/>
    <x v="1"/>
    <x v="168"/>
    <x v="0"/>
    <x v="1"/>
    <n v="257.760926962741"/>
    <n v="376330.95336560201"/>
    <n v="1354791.4321161699"/>
  </r>
  <r>
    <x v="0"/>
    <x v="1"/>
    <x v="2"/>
    <x v="0"/>
    <x v="0"/>
    <x v="0"/>
    <x v="1"/>
    <x v="1"/>
    <x v="168"/>
    <x v="0"/>
    <x v="2"/>
    <n v="257.760926962741"/>
    <n v="376330.95336560201"/>
    <n v="1354791.4321161699"/>
  </r>
  <r>
    <x v="0"/>
    <x v="1"/>
    <x v="2"/>
    <x v="0"/>
    <x v="0"/>
    <x v="0"/>
    <x v="1"/>
    <x v="1"/>
    <x v="168"/>
    <x v="1"/>
    <x v="0"/>
    <n v="257.760926962741"/>
    <n v="376330.95336560201"/>
    <n v="1354791.4321161699"/>
  </r>
  <r>
    <x v="0"/>
    <x v="1"/>
    <x v="2"/>
    <x v="0"/>
    <x v="0"/>
    <x v="0"/>
    <x v="1"/>
    <x v="1"/>
    <x v="168"/>
    <x v="1"/>
    <x v="1"/>
    <n v="257.760926962741"/>
    <n v="376330.95336560201"/>
    <n v="1354791.4321161699"/>
  </r>
  <r>
    <x v="0"/>
    <x v="1"/>
    <x v="2"/>
    <x v="0"/>
    <x v="0"/>
    <x v="0"/>
    <x v="1"/>
    <x v="1"/>
    <x v="168"/>
    <x v="1"/>
    <x v="2"/>
    <n v="257.760926962741"/>
    <n v="376330.95336560201"/>
    <n v="1354791.4321161699"/>
  </r>
  <r>
    <x v="0"/>
    <x v="1"/>
    <x v="2"/>
    <x v="0"/>
    <x v="0"/>
    <x v="0"/>
    <x v="18"/>
    <x v="1"/>
    <x v="189"/>
    <x v="0"/>
    <x v="0"/>
    <n v="41.697301388589601"/>
    <n v="60878.060027340798"/>
    <n v="219161.016098427"/>
  </r>
  <r>
    <x v="0"/>
    <x v="1"/>
    <x v="2"/>
    <x v="0"/>
    <x v="0"/>
    <x v="0"/>
    <x v="18"/>
    <x v="1"/>
    <x v="189"/>
    <x v="0"/>
    <x v="1"/>
    <n v="41.697301388589601"/>
    <n v="60878.060027340798"/>
    <n v="219161.016098427"/>
  </r>
  <r>
    <x v="0"/>
    <x v="1"/>
    <x v="2"/>
    <x v="0"/>
    <x v="0"/>
    <x v="0"/>
    <x v="18"/>
    <x v="1"/>
    <x v="189"/>
    <x v="0"/>
    <x v="2"/>
    <n v="41.697301388589601"/>
    <n v="60878.060027340798"/>
    <n v="219161.016098427"/>
  </r>
  <r>
    <x v="0"/>
    <x v="1"/>
    <x v="2"/>
    <x v="0"/>
    <x v="0"/>
    <x v="1"/>
    <x v="2"/>
    <x v="2"/>
    <x v="176"/>
    <x v="0"/>
    <x v="0"/>
    <n v="-28.8642235447819"/>
    <n v="-42141.766375381601"/>
    <n v="-151710.35895137399"/>
  </r>
  <r>
    <x v="0"/>
    <x v="1"/>
    <x v="2"/>
    <x v="0"/>
    <x v="0"/>
    <x v="1"/>
    <x v="2"/>
    <x v="2"/>
    <x v="176"/>
    <x v="0"/>
    <x v="2"/>
    <n v="-10.6684720700996"/>
    <n v="-15575.9692223454"/>
    <n v="-56073.4892004434"/>
  </r>
  <r>
    <x v="0"/>
    <x v="1"/>
    <x v="2"/>
    <x v="0"/>
    <x v="0"/>
    <x v="1"/>
    <x v="2"/>
    <x v="2"/>
    <x v="176"/>
    <x v="1"/>
    <x v="0"/>
    <n v="-46.932491232509904"/>
    <n v="-68521.437199464504"/>
    <n v="-246677.17391807199"/>
  </r>
  <r>
    <x v="0"/>
    <x v="1"/>
    <x v="2"/>
    <x v="0"/>
    <x v="0"/>
    <x v="1"/>
    <x v="2"/>
    <x v="2"/>
    <x v="176"/>
    <x v="1"/>
    <x v="1"/>
    <n v="-46.932491232509904"/>
    <n v="-68521.437199464504"/>
    <n v="-246677.17391807199"/>
  </r>
  <r>
    <x v="0"/>
    <x v="1"/>
    <x v="2"/>
    <x v="0"/>
    <x v="0"/>
    <x v="1"/>
    <x v="2"/>
    <x v="2"/>
    <x v="176"/>
    <x v="1"/>
    <x v="2"/>
    <n v="-46.932491232509904"/>
    <n v="-68521.437199464504"/>
    <n v="-246677.17391807199"/>
  </r>
  <r>
    <x v="0"/>
    <x v="1"/>
    <x v="2"/>
    <x v="0"/>
    <x v="0"/>
    <x v="1"/>
    <x v="2"/>
    <x v="2"/>
    <x v="231"/>
    <x v="0"/>
    <x v="0"/>
    <n v="-19.324409460807601"/>
    <n v="-28213.637812779099"/>
    <n v="-101569.096126005"/>
  </r>
  <r>
    <x v="0"/>
    <x v="1"/>
    <x v="2"/>
    <x v="0"/>
    <x v="0"/>
    <x v="1"/>
    <x v="2"/>
    <x v="2"/>
    <x v="231"/>
    <x v="0"/>
    <x v="1"/>
    <n v="-19.324409460807601"/>
    <n v="-28213.637812779099"/>
    <n v="-101569.096126005"/>
  </r>
  <r>
    <x v="0"/>
    <x v="1"/>
    <x v="2"/>
    <x v="0"/>
    <x v="0"/>
    <x v="1"/>
    <x v="2"/>
    <x v="2"/>
    <x v="231"/>
    <x v="0"/>
    <x v="2"/>
    <n v="-19.324409460807601"/>
    <n v="-28213.637812779099"/>
    <n v="-101569.096126005"/>
  </r>
  <r>
    <x v="0"/>
    <x v="1"/>
    <x v="2"/>
    <x v="0"/>
    <x v="0"/>
    <x v="1"/>
    <x v="2"/>
    <x v="2"/>
    <x v="231"/>
    <x v="1"/>
    <x v="0"/>
    <n v="-19.324409460807601"/>
    <n v="-28213.637812779099"/>
    <n v="-101569.096126005"/>
  </r>
  <r>
    <x v="0"/>
    <x v="1"/>
    <x v="2"/>
    <x v="0"/>
    <x v="0"/>
    <x v="1"/>
    <x v="2"/>
    <x v="2"/>
    <x v="231"/>
    <x v="1"/>
    <x v="1"/>
    <n v="-19.324409460807601"/>
    <n v="-28213.637812779099"/>
    <n v="-101569.096126005"/>
  </r>
  <r>
    <x v="0"/>
    <x v="1"/>
    <x v="2"/>
    <x v="0"/>
    <x v="0"/>
    <x v="1"/>
    <x v="2"/>
    <x v="2"/>
    <x v="231"/>
    <x v="1"/>
    <x v="2"/>
    <n v="-19.324409460807601"/>
    <n v="-28213.637812779099"/>
    <n v="-101569.096126005"/>
  </r>
  <r>
    <x v="0"/>
    <x v="1"/>
    <x v="2"/>
    <x v="0"/>
    <x v="0"/>
    <x v="2"/>
    <x v="2"/>
    <x v="2"/>
    <x v="176"/>
    <x v="0"/>
    <x v="0"/>
    <n v="-85.666626392033606"/>
    <n v="-125073.274532369"/>
    <n v="-450263.78831652901"/>
  </r>
  <r>
    <x v="0"/>
    <x v="1"/>
    <x v="2"/>
    <x v="0"/>
    <x v="0"/>
    <x v="2"/>
    <x v="2"/>
    <x v="2"/>
    <x v="176"/>
    <x v="0"/>
    <x v="2"/>
    <n v="-4.39108705757734"/>
    <n v="-6410.9871040629196"/>
    <n v="-23079.553574626501"/>
  </r>
  <r>
    <x v="0"/>
    <x v="1"/>
    <x v="2"/>
    <x v="0"/>
    <x v="0"/>
    <x v="2"/>
    <x v="2"/>
    <x v="2"/>
    <x v="176"/>
    <x v="1"/>
    <x v="0"/>
    <n v="-148.56817921707801"/>
    <n v="-216909.54165693399"/>
    <n v="-780874.34996496199"/>
  </r>
  <r>
    <x v="0"/>
    <x v="1"/>
    <x v="2"/>
    <x v="0"/>
    <x v="0"/>
    <x v="2"/>
    <x v="2"/>
    <x v="2"/>
    <x v="176"/>
    <x v="1"/>
    <x v="1"/>
    <n v="-148.56817921707801"/>
    <n v="-216909.54165693399"/>
    <n v="-780874.34996496199"/>
  </r>
  <r>
    <x v="0"/>
    <x v="1"/>
    <x v="2"/>
    <x v="0"/>
    <x v="0"/>
    <x v="2"/>
    <x v="2"/>
    <x v="2"/>
    <x v="176"/>
    <x v="1"/>
    <x v="2"/>
    <n v="-148.56817921707801"/>
    <n v="-216909.54165693399"/>
    <n v="-780874.34996496199"/>
  </r>
  <r>
    <x v="0"/>
    <x v="1"/>
    <x v="2"/>
    <x v="0"/>
    <x v="0"/>
    <x v="2"/>
    <x v="2"/>
    <x v="2"/>
    <x v="231"/>
    <x v="0"/>
    <x v="0"/>
    <n v="-17.7618946021596"/>
    <n v="-25932.366119153001"/>
    <n v="-93356.518028950697"/>
  </r>
  <r>
    <x v="0"/>
    <x v="1"/>
    <x v="2"/>
    <x v="0"/>
    <x v="0"/>
    <x v="2"/>
    <x v="2"/>
    <x v="2"/>
    <x v="231"/>
    <x v="0"/>
    <x v="1"/>
    <n v="-17.7618946021596"/>
    <n v="-25932.366119153001"/>
    <n v="-93356.518028950697"/>
  </r>
  <r>
    <x v="0"/>
    <x v="1"/>
    <x v="2"/>
    <x v="0"/>
    <x v="0"/>
    <x v="2"/>
    <x v="2"/>
    <x v="2"/>
    <x v="231"/>
    <x v="0"/>
    <x v="2"/>
    <n v="-17.7618946021596"/>
    <n v="-25932.366119153001"/>
    <n v="-93356.518028950697"/>
  </r>
  <r>
    <x v="0"/>
    <x v="1"/>
    <x v="2"/>
    <x v="0"/>
    <x v="0"/>
    <x v="2"/>
    <x v="2"/>
    <x v="2"/>
    <x v="231"/>
    <x v="1"/>
    <x v="0"/>
    <n v="-17.7618946021596"/>
    <n v="-25932.366119153001"/>
    <n v="-93356.518028950697"/>
  </r>
  <r>
    <x v="0"/>
    <x v="1"/>
    <x v="2"/>
    <x v="0"/>
    <x v="0"/>
    <x v="2"/>
    <x v="2"/>
    <x v="2"/>
    <x v="231"/>
    <x v="1"/>
    <x v="1"/>
    <n v="-17.7618946021596"/>
    <n v="-25932.366119153001"/>
    <n v="-93356.518028950697"/>
  </r>
  <r>
    <x v="0"/>
    <x v="1"/>
    <x v="2"/>
    <x v="0"/>
    <x v="0"/>
    <x v="2"/>
    <x v="2"/>
    <x v="2"/>
    <x v="231"/>
    <x v="1"/>
    <x v="2"/>
    <n v="-17.7618946021596"/>
    <n v="-25932.366119153001"/>
    <n v="-93356.518028950697"/>
  </r>
  <r>
    <x v="0"/>
    <x v="1"/>
    <x v="2"/>
    <x v="0"/>
    <x v="0"/>
    <x v="3"/>
    <x v="5"/>
    <x v="5"/>
    <x v="180"/>
    <x v="0"/>
    <x v="0"/>
    <n v="168.48498494175101"/>
    <n v="245988.078014956"/>
    <n v="885557.08085384301"/>
  </r>
  <r>
    <x v="0"/>
    <x v="1"/>
    <x v="2"/>
    <x v="0"/>
    <x v="0"/>
    <x v="3"/>
    <x v="5"/>
    <x v="5"/>
    <x v="180"/>
    <x v="0"/>
    <x v="1"/>
    <n v="234.67551474029599"/>
    <n v="342626.25152083201"/>
    <n v="1233454.505475"/>
  </r>
  <r>
    <x v="0"/>
    <x v="1"/>
    <x v="2"/>
    <x v="0"/>
    <x v="0"/>
    <x v="3"/>
    <x v="5"/>
    <x v="5"/>
    <x v="180"/>
    <x v="0"/>
    <x v="2"/>
    <n v="446.48521009564001"/>
    <n v="651868.406739634"/>
    <n v="2346726.26426268"/>
  </r>
  <r>
    <x v="0"/>
    <x v="1"/>
    <x v="2"/>
    <x v="0"/>
    <x v="0"/>
    <x v="3"/>
    <x v="5"/>
    <x v="5"/>
    <x v="180"/>
    <x v="1"/>
    <x v="0"/>
    <n v="955.55055745535901"/>
    <n v="1395103.8138848201"/>
    <n v="5022373.7299853703"/>
  </r>
  <r>
    <x v="0"/>
    <x v="1"/>
    <x v="2"/>
    <x v="0"/>
    <x v="0"/>
    <x v="3"/>
    <x v="5"/>
    <x v="5"/>
    <x v="180"/>
    <x v="1"/>
    <x v="1"/>
    <n v="1323.20886388182"/>
    <n v="1931884.9412674599"/>
    <n v="6954785.7885628603"/>
  </r>
  <r>
    <x v="0"/>
    <x v="1"/>
    <x v="2"/>
    <x v="0"/>
    <x v="0"/>
    <x v="3"/>
    <x v="5"/>
    <x v="5"/>
    <x v="180"/>
    <x v="1"/>
    <x v="2"/>
    <n v="818.35564114564704"/>
    <n v="1194799.2360726499"/>
    <n v="4301277.2498615198"/>
  </r>
  <r>
    <x v="0"/>
    <x v="1"/>
    <x v="2"/>
    <x v="0"/>
    <x v="0"/>
    <x v="3"/>
    <x v="5"/>
    <x v="5"/>
    <x v="232"/>
    <x v="0"/>
    <x v="0"/>
    <n v="437.63246948143001"/>
    <n v="638943.40544288803"/>
    <n v="2300196.2595943999"/>
  </r>
  <r>
    <x v="0"/>
    <x v="1"/>
    <x v="2"/>
    <x v="0"/>
    <x v="0"/>
    <x v="3"/>
    <x v="5"/>
    <x v="5"/>
    <x v="232"/>
    <x v="0"/>
    <x v="1"/>
    <n v="609.55951106342002"/>
    <n v="889956.886152594"/>
    <n v="3203844.7901493399"/>
  </r>
  <r>
    <x v="0"/>
    <x v="1"/>
    <x v="2"/>
    <x v="0"/>
    <x v="0"/>
    <x v="3"/>
    <x v="5"/>
    <x v="5"/>
    <x v="232"/>
    <x v="0"/>
    <x v="2"/>
    <n v="1159.7260441257899"/>
    <n v="1693200.02442365"/>
    <n v="6095520.0879251501"/>
  </r>
  <r>
    <x v="0"/>
    <x v="1"/>
    <x v="2"/>
    <x v="0"/>
    <x v="0"/>
    <x v="3"/>
    <x v="5"/>
    <x v="5"/>
    <x v="232"/>
    <x v="1"/>
    <x v="0"/>
    <n v="2482.0012912018301"/>
    <n v="3623721.8851546599"/>
    <n v="13045398.786556801"/>
  </r>
  <r>
    <x v="0"/>
    <x v="1"/>
    <x v="2"/>
    <x v="0"/>
    <x v="0"/>
    <x v="3"/>
    <x v="5"/>
    <x v="5"/>
    <x v="232"/>
    <x v="1"/>
    <x v="1"/>
    <n v="3436.9778585345198"/>
    <n v="5017987.6734603904"/>
    <n v="18064755.6244574"/>
  </r>
  <r>
    <x v="0"/>
    <x v="1"/>
    <x v="2"/>
    <x v="0"/>
    <x v="0"/>
    <x v="3"/>
    <x v="5"/>
    <x v="5"/>
    <x v="232"/>
    <x v="1"/>
    <x v="2"/>
    <n v="2125.64342319552"/>
    <n v="3103439.3978654598"/>
    <n v="11172381.8323156"/>
  </r>
  <r>
    <x v="0"/>
    <x v="1"/>
    <x v="2"/>
    <x v="0"/>
    <x v="0"/>
    <x v="4"/>
    <x v="5"/>
    <x v="5"/>
    <x v="233"/>
    <x v="0"/>
    <x v="0"/>
    <n v="436.52686743179203"/>
    <n v="637329.22645041603"/>
    <n v="2294385.2152215"/>
  </r>
  <r>
    <x v="0"/>
    <x v="1"/>
    <x v="2"/>
    <x v="0"/>
    <x v="0"/>
    <x v="4"/>
    <x v="5"/>
    <x v="5"/>
    <x v="233"/>
    <x v="0"/>
    <x v="1"/>
    <n v="608.01956535142403"/>
    <n v="887708.56541307899"/>
    <n v="3195750.8354870901"/>
  </r>
  <r>
    <x v="0"/>
    <x v="1"/>
    <x v="2"/>
    <x v="0"/>
    <x v="0"/>
    <x v="4"/>
    <x v="5"/>
    <x v="5"/>
    <x v="233"/>
    <x v="0"/>
    <x v="2"/>
    <n v="1156.7961986942501"/>
    <n v="1688922.4500936"/>
    <n v="6080120.8203369696"/>
  </r>
  <r>
    <x v="0"/>
    <x v="1"/>
    <x v="2"/>
    <x v="0"/>
    <x v="0"/>
    <x v="4"/>
    <x v="5"/>
    <x v="5"/>
    <x v="233"/>
    <x v="1"/>
    <x v="0"/>
    <n v="2475.7309481488801"/>
    <n v="3614567.18429736"/>
    <n v="13012441.8634705"/>
  </r>
  <r>
    <x v="0"/>
    <x v="1"/>
    <x v="2"/>
    <x v="0"/>
    <x v="0"/>
    <x v="4"/>
    <x v="5"/>
    <x v="5"/>
    <x v="233"/>
    <x v="1"/>
    <x v="1"/>
    <n v="3428.2949338661101"/>
    <n v="5005310.6034445204"/>
    <n v="18019118.172400299"/>
  </r>
  <r>
    <x v="0"/>
    <x v="1"/>
    <x v="2"/>
    <x v="0"/>
    <x v="0"/>
    <x v="4"/>
    <x v="5"/>
    <x v="5"/>
    <x v="233"/>
    <x v="1"/>
    <x v="2"/>
    <n v="2120.2733560972702"/>
    <n v="3095599.0999020198"/>
    <n v="11144156.7596473"/>
  </r>
  <r>
    <x v="0"/>
    <x v="1"/>
    <x v="2"/>
    <x v="0"/>
    <x v="0"/>
    <x v="5"/>
    <x v="2"/>
    <x v="2"/>
    <x v="176"/>
    <x v="0"/>
    <x v="0"/>
    <n v="-60.209408898617703"/>
    <n v="-87905.736991981801"/>
    <n v="-316460.653171135"/>
  </r>
  <r>
    <x v="0"/>
    <x v="1"/>
    <x v="2"/>
    <x v="0"/>
    <x v="0"/>
    <x v="5"/>
    <x v="2"/>
    <x v="2"/>
    <x v="176"/>
    <x v="0"/>
    <x v="2"/>
    <n v="-46.317502783752197"/>
    <n v="-67623.5540642782"/>
    <n v="-243444.79463140201"/>
  </r>
  <r>
    <x v="0"/>
    <x v="1"/>
    <x v="2"/>
    <x v="0"/>
    <x v="0"/>
    <x v="5"/>
    <x v="2"/>
    <x v="2"/>
    <x v="176"/>
    <x v="1"/>
    <x v="0"/>
    <n v="-89.713879539336403"/>
    <n v="-130982.264127431"/>
    <n v="-471536.15085875202"/>
  </r>
  <r>
    <x v="0"/>
    <x v="1"/>
    <x v="2"/>
    <x v="0"/>
    <x v="0"/>
    <x v="5"/>
    <x v="2"/>
    <x v="2"/>
    <x v="176"/>
    <x v="1"/>
    <x v="1"/>
    <n v="-89.713879539336403"/>
    <n v="-130982.264127431"/>
    <n v="-471536.15085875202"/>
  </r>
  <r>
    <x v="0"/>
    <x v="1"/>
    <x v="2"/>
    <x v="0"/>
    <x v="0"/>
    <x v="5"/>
    <x v="2"/>
    <x v="2"/>
    <x v="176"/>
    <x v="1"/>
    <x v="2"/>
    <n v="-89.713879539336403"/>
    <n v="-130982.264127431"/>
    <n v="-471536.15085875202"/>
  </r>
  <r>
    <x v="0"/>
    <x v="1"/>
    <x v="2"/>
    <x v="0"/>
    <x v="0"/>
    <x v="5"/>
    <x v="2"/>
    <x v="2"/>
    <x v="231"/>
    <x v="0"/>
    <x v="0"/>
    <n v="-75.243346763144402"/>
    <n v="-109855.28627419101"/>
    <n v="-395479.03058708698"/>
  </r>
  <r>
    <x v="0"/>
    <x v="1"/>
    <x v="2"/>
    <x v="0"/>
    <x v="0"/>
    <x v="5"/>
    <x v="2"/>
    <x v="2"/>
    <x v="231"/>
    <x v="0"/>
    <x v="1"/>
    <n v="-75.243346763144402"/>
    <n v="-109855.28627419101"/>
    <n v="-395479.03058708698"/>
  </r>
  <r>
    <x v="0"/>
    <x v="1"/>
    <x v="2"/>
    <x v="0"/>
    <x v="0"/>
    <x v="5"/>
    <x v="2"/>
    <x v="2"/>
    <x v="231"/>
    <x v="0"/>
    <x v="2"/>
    <n v="-75.243346763144402"/>
    <n v="-109855.28627419101"/>
    <n v="-395479.03058708698"/>
  </r>
  <r>
    <x v="0"/>
    <x v="1"/>
    <x v="2"/>
    <x v="0"/>
    <x v="0"/>
    <x v="5"/>
    <x v="2"/>
    <x v="2"/>
    <x v="231"/>
    <x v="1"/>
    <x v="0"/>
    <n v="-75.243346763144402"/>
    <n v="-109855.28627419101"/>
    <n v="-395479.03058708698"/>
  </r>
  <r>
    <x v="0"/>
    <x v="1"/>
    <x v="2"/>
    <x v="0"/>
    <x v="0"/>
    <x v="5"/>
    <x v="2"/>
    <x v="2"/>
    <x v="231"/>
    <x v="1"/>
    <x v="1"/>
    <n v="-75.243346763144402"/>
    <n v="-109855.28627419101"/>
    <n v="-395479.03058708698"/>
  </r>
  <r>
    <x v="0"/>
    <x v="1"/>
    <x v="2"/>
    <x v="0"/>
    <x v="0"/>
    <x v="5"/>
    <x v="2"/>
    <x v="2"/>
    <x v="231"/>
    <x v="1"/>
    <x v="2"/>
    <n v="-75.243346763144402"/>
    <n v="-109855.28627419101"/>
    <n v="-395479.03058708698"/>
  </r>
  <r>
    <x v="0"/>
    <x v="1"/>
    <x v="2"/>
    <x v="0"/>
    <x v="0"/>
    <x v="6"/>
    <x v="2"/>
    <x v="2"/>
    <x v="176"/>
    <x v="0"/>
    <x v="0"/>
    <n v="-4.6202344345669601"/>
    <n v="-6745.5422744677699"/>
    <n v="-24283.952188084"/>
  </r>
  <r>
    <x v="0"/>
    <x v="1"/>
    <x v="2"/>
    <x v="0"/>
    <x v="0"/>
    <x v="6"/>
    <x v="2"/>
    <x v="2"/>
    <x v="176"/>
    <x v="0"/>
    <x v="2"/>
    <n v="-4.4318014941688899"/>
    <n v="-6470.4301814865803"/>
    <n v="-23293.5486533517"/>
  </r>
  <r>
    <x v="0"/>
    <x v="1"/>
    <x v="2"/>
    <x v="0"/>
    <x v="0"/>
    <x v="6"/>
    <x v="2"/>
    <x v="2"/>
    <x v="176"/>
    <x v="1"/>
    <x v="0"/>
    <n v="-6.5857891843248204"/>
    <n v="-9615.2522091142291"/>
    <n v="-34614.907952811198"/>
  </r>
  <r>
    <x v="0"/>
    <x v="1"/>
    <x v="2"/>
    <x v="0"/>
    <x v="0"/>
    <x v="6"/>
    <x v="2"/>
    <x v="2"/>
    <x v="176"/>
    <x v="1"/>
    <x v="1"/>
    <n v="-6.5857891843248204"/>
    <n v="-9615.2522091142291"/>
    <n v="-34614.907952811198"/>
  </r>
  <r>
    <x v="0"/>
    <x v="1"/>
    <x v="2"/>
    <x v="0"/>
    <x v="0"/>
    <x v="6"/>
    <x v="2"/>
    <x v="2"/>
    <x v="176"/>
    <x v="1"/>
    <x v="2"/>
    <n v="-6.5857891843248204"/>
    <n v="-9615.2522091142291"/>
    <n v="-34614.907952811198"/>
  </r>
  <r>
    <x v="0"/>
    <x v="1"/>
    <x v="2"/>
    <x v="0"/>
    <x v="0"/>
    <x v="6"/>
    <x v="2"/>
    <x v="2"/>
    <x v="231"/>
    <x v="0"/>
    <x v="0"/>
    <n v="-7.0478758034353604"/>
    <n v="-10289.898673015599"/>
    <n v="-37043.635222856203"/>
  </r>
  <r>
    <x v="0"/>
    <x v="1"/>
    <x v="2"/>
    <x v="0"/>
    <x v="0"/>
    <x v="6"/>
    <x v="2"/>
    <x v="2"/>
    <x v="231"/>
    <x v="0"/>
    <x v="1"/>
    <n v="-7.0478758034353604"/>
    <n v="-10289.898673015599"/>
    <n v="-37043.635222856203"/>
  </r>
  <r>
    <x v="0"/>
    <x v="1"/>
    <x v="2"/>
    <x v="0"/>
    <x v="0"/>
    <x v="6"/>
    <x v="2"/>
    <x v="2"/>
    <x v="231"/>
    <x v="0"/>
    <x v="2"/>
    <n v="-7.0478758034353604"/>
    <n v="-10289.898673015599"/>
    <n v="-37043.635222856203"/>
  </r>
  <r>
    <x v="0"/>
    <x v="1"/>
    <x v="2"/>
    <x v="0"/>
    <x v="0"/>
    <x v="6"/>
    <x v="2"/>
    <x v="2"/>
    <x v="231"/>
    <x v="1"/>
    <x v="0"/>
    <n v="-7.0478758034353604"/>
    <n v="-10289.898673015599"/>
    <n v="-37043.635222856203"/>
  </r>
  <r>
    <x v="0"/>
    <x v="1"/>
    <x v="2"/>
    <x v="0"/>
    <x v="0"/>
    <x v="6"/>
    <x v="2"/>
    <x v="2"/>
    <x v="231"/>
    <x v="1"/>
    <x v="1"/>
    <n v="-7.0478758034353604"/>
    <n v="-10289.898673015599"/>
    <n v="-37043.635222856203"/>
  </r>
  <r>
    <x v="0"/>
    <x v="1"/>
    <x v="2"/>
    <x v="0"/>
    <x v="0"/>
    <x v="6"/>
    <x v="2"/>
    <x v="2"/>
    <x v="231"/>
    <x v="1"/>
    <x v="2"/>
    <n v="-7.0478758034353604"/>
    <n v="-10289.898673015599"/>
    <n v="-37043.635222856203"/>
  </r>
  <r>
    <x v="0"/>
    <x v="1"/>
    <x v="2"/>
    <x v="0"/>
    <x v="1"/>
    <x v="7"/>
    <x v="1"/>
    <x v="1"/>
    <x v="168"/>
    <x v="0"/>
    <x v="0"/>
    <n v="128.07155419129199"/>
    <n v="186984.46911928599"/>
    <n v="673144.08882942901"/>
  </r>
  <r>
    <x v="0"/>
    <x v="1"/>
    <x v="2"/>
    <x v="0"/>
    <x v="1"/>
    <x v="7"/>
    <x v="1"/>
    <x v="1"/>
    <x v="168"/>
    <x v="0"/>
    <x v="1"/>
    <n v="128.07155419129199"/>
    <n v="186984.46911928599"/>
    <n v="673144.08882942901"/>
  </r>
  <r>
    <x v="0"/>
    <x v="1"/>
    <x v="2"/>
    <x v="0"/>
    <x v="1"/>
    <x v="7"/>
    <x v="1"/>
    <x v="1"/>
    <x v="168"/>
    <x v="0"/>
    <x v="2"/>
    <n v="128.07155419129199"/>
    <n v="186984.46911928599"/>
    <n v="673144.08882942901"/>
  </r>
  <r>
    <x v="0"/>
    <x v="1"/>
    <x v="2"/>
    <x v="0"/>
    <x v="1"/>
    <x v="7"/>
    <x v="1"/>
    <x v="1"/>
    <x v="168"/>
    <x v="1"/>
    <x v="0"/>
    <n v="128.07155419129199"/>
    <n v="186984.46911928599"/>
    <n v="673144.08882942901"/>
  </r>
  <r>
    <x v="0"/>
    <x v="1"/>
    <x v="2"/>
    <x v="0"/>
    <x v="1"/>
    <x v="7"/>
    <x v="1"/>
    <x v="1"/>
    <x v="168"/>
    <x v="1"/>
    <x v="1"/>
    <n v="128.07155419129199"/>
    <n v="186984.46911928599"/>
    <n v="673144.08882942901"/>
  </r>
  <r>
    <x v="0"/>
    <x v="1"/>
    <x v="2"/>
    <x v="0"/>
    <x v="1"/>
    <x v="7"/>
    <x v="1"/>
    <x v="1"/>
    <x v="168"/>
    <x v="1"/>
    <x v="2"/>
    <n v="128.07155419129199"/>
    <n v="186984.46911928599"/>
    <n v="673144.08882942901"/>
  </r>
  <r>
    <x v="0"/>
    <x v="1"/>
    <x v="2"/>
    <x v="0"/>
    <x v="1"/>
    <x v="7"/>
    <x v="1"/>
    <x v="1"/>
    <x v="234"/>
    <x v="0"/>
    <x v="0"/>
    <n v="106.354141053585"/>
    <n v="155277.04593823399"/>
    <n v="558997.36537764105"/>
  </r>
  <r>
    <x v="0"/>
    <x v="1"/>
    <x v="2"/>
    <x v="0"/>
    <x v="1"/>
    <x v="7"/>
    <x v="1"/>
    <x v="1"/>
    <x v="234"/>
    <x v="0"/>
    <x v="1"/>
    <n v="106.354141053585"/>
    <n v="155277.04593823399"/>
    <n v="558997.36537764105"/>
  </r>
  <r>
    <x v="0"/>
    <x v="1"/>
    <x v="2"/>
    <x v="0"/>
    <x v="1"/>
    <x v="7"/>
    <x v="1"/>
    <x v="1"/>
    <x v="234"/>
    <x v="0"/>
    <x v="2"/>
    <n v="106.354141053585"/>
    <n v="155277.04593823399"/>
    <n v="558997.36537764105"/>
  </r>
  <r>
    <x v="0"/>
    <x v="1"/>
    <x v="2"/>
    <x v="0"/>
    <x v="1"/>
    <x v="7"/>
    <x v="1"/>
    <x v="1"/>
    <x v="234"/>
    <x v="1"/>
    <x v="0"/>
    <n v="106.354141053585"/>
    <n v="155277.04593823399"/>
    <n v="558997.36537764105"/>
  </r>
  <r>
    <x v="0"/>
    <x v="1"/>
    <x v="2"/>
    <x v="0"/>
    <x v="1"/>
    <x v="7"/>
    <x v="1"/>
    <x v="1"/>
    <x v="234"/>
    <x v="1"/>
    <x v="1"/>
    <n v="106.354141053585"/>
    <n v="155277.04593823399"/>
    <n v="558997.36537764105"/>
  </r>
  <r>
    <x v="0"/>
    <x v="1"/>
    <x v="2"/>
    <x v="0"/>
    <x v="1"/>
    <x v="7"/>
    <x v="1"/>
    <x v="1"/>
    <x v="234"/>
    <x v="1"/>
    <x v="2"/>
    <n v="106.354141053585"/>
    <n v="155277.04593823399"/>
    <n v="558997.36537764105"/>
  </r>
  <r>
    <x v="0"/>
    <x v="1"/>
    <x v="2"/>
    <x v="0"/>
    <x v="1"/>
    <x v="7"/>
    <x v="18"/>
    <x v="1"/>
    <x v="189"/>
    <x v="0"/>
    <x v="0"/>
    <n v="33.086696537759899"/>
    <n v="48306.576945129404"/>
    <n v="173903.67700246599"/>
  </r>
  <r>
    <x v="0"/>
    <x v="1"/>
    <x v="2"/>
    <x v="0"/>
    <x v="1"/>
    <x v="7"/>
    <x v="18"/>
    <x v="1"/>
    <x v="189"/>
    <x v="0"/>
    <x v="1"/>
    <n v="33.086696537759899"/>
    <n v="48306.576945129404"/>
    <n v="173903.67700246599"/>
  </r>
  <r>
    <x v="0"/>
    <x v="1"/>
    <x v="2"/>
    <x v="0"/>
    <x v="1"/>
    <x v="7"/>
    <x v="18"/>
    <x v="1"/>
    <x v="189"/>
    <x v="0"/>
    <x v="2"/>
    <n v="33.086696537759899"/>
    <n v="48306.576945129404"/>
    <n v="173903.67700246599"/>
  </r>
  <r>
    <x v="0"/>
    <x v="1"/>
    <x v="2"/>
    <x v="0"/>
    <x v="1"/>
    <x v="7"/>
    <x v="18"/>
    <x v="1"/>
    <x v="189"/>
    <x v="1"/>
    <x v="0"/>
    <n v="33.086696537759899"/>
    <n v="48306.576945129404"/>
    <n v="173903.67700246599"/>
  </r>
  <r>
    <x v="0"/>
    <x v="1"/>
    <x v="2"/>
    <x v="0"/>
    <x v="1"/>
    <x v="7"/>
    <x v="18"/>
    <x v="1"/>
    <x v="189"/>
    <x v="1"/>
    <x v="1"/>
    <n v="32.094095641627099"/>
    <n v="46857.379636775499"/>
    <n v="168686.56669239199"/>
  </r>
  <r>
    <x v="0"/>
    <x v="1"/>
    <x v="2"/>
    <x v="0"/>
    <x v="1"/>
    <x v="7"/>
    <x v="18"/>
    <x v="1"/>
    <x v="189"/>
    <x v="1"/>
    <x v="2"/>
    <n v="33.086696537759899"/>
    <n v="48306.576945129404"/>
    <n v="173903.67700246599"/>
  </r>
  <r>
    <x v="0"/>
    <x v="1"/>
    <x v="2"/>
    <x v="0"/>
    <x v="1"/>
    <x v="8"/>
    <x v="2"/>
    <x v="2"/>
    <x v="176"/>
    <x v="1"/>
    <x v="0"/>
    <n v="-37.075646202724798"/>
    <n v="-54130.443455978297"/>
    <n v="-194869.59644152201"/>
  </r>
  <r>
    <x v="0"/>
    <x v="1"/>
    <x v="2"/>
    <x v="0"/>
    <x v="1"/>
    <x v="8"/>
    <x v="2"/>
    <x v="2"/>
    <x v="176"/>
    <x v="1"/>
    <x v="1"/>
    <n v="-37.075646202724798"/>
    <n v="-54130.443455978297"/>
    <n v="-194869.59644152201"/>
  </r>
  <r>
    <x v="0"/>
    <x v="1"/>
    <x v="2"/>
    <x v="0"/>
    <x v="1"/>
    <x v="8"/>
    <x v="2"/>
    <x v="2"/>
    <x v="176"/>
    <x v="1"/>
    <x v="2"/>
    <n v="-37.075646202724798"/>
    <n v="-54130.443455978297"/>
    <n v="-194869.59644152201"/>
  </r>
  <r>
    <x v="0"/>
    <x v="1"/>
    <x v="2"/>
    <x v="0"/>
    <x v="1"/>
    <x v="9"/>
    <x v="2"/>
    <x v="2"/>
    <x v="176"/>
    <x v="0"/>
    <x v="0"/>
    <n v="-11.0867126223171"/>
    <n v="-16186.600428583"/>
    <n v="-58271.761542898603"/>
  </r>
  <r>
    <x v="0"/>
    <x v="1"/>
    <x v="2"/>
    <x v="0"/>
    <x v="1"/>
    <x v="9"/>
    <x v="2"/>
    <x v="2"/>
    <x v="176"/>
    <x v="1"/>
    <x v="0"/>
    <n v="-89.450379965889596"/>
    <n v="-130597.55475019899"/>
    <n v="-470151.197100716"/>
  </r>
  <r>
    <x v="0"/>
    <x v="1"/>
    <x v="2"/>
    <x v="0"/>
    <x v="1"/>
    <x v="9"/>
    <x v="2"/>
    <x v="2"/>
    <x v="176"/>
    <x v="1"/>
    <x v="1"/>
    <n v="-89.450379965889596"/>
    <n v="-130597.55475019899"/>
    <n v="-470151.197100716"/>
  </r>
  <r>
    <x v="0"/>
    <x v="1"/>
    <x v="2"/>
    <x v="0"/>
    <x v="1"/>
    <x v="9"/>
    <x v="2"/>
    <x v="2"/>
    <x v="176"/>
    <x v="1"/>
    <x v="2"/>
    <n v="-89.450379965889596"/>
    <n v="-130597.55475019899"/>
    <n v="-470151.197100716"/>
  </r>
  <r>
    <x v="0"/>
    <x v="1"/>
    <x v="2"/>
    <x v="0"/>
    <x v="1"/>
    <x v="10"/>
    <x v="5"/>
    <x v="5"/>
    <x v="180"/>
    <x v="0"/>
    <x v="0"/>
    <n v="47.037603668841598"/>
    <n v="68674.901356508693"/>
    <n v="247229.644883431"/>
  </r>
  <r>
    <x v="0"/>
    <x v="1"/>
    <x v="2"/>
    <x v="0"/>
    <x v="1"/>
    <x v="10"/>
    <x v="5"/>
    <x v="5"/>
    <x v="180"/>
    <x v="0"/>
    <x v="1"/>
    <n v="80.635892003728401"/>
    <n v="117728.402325444"/>
    <n v="423822.24837159697"/>
  </r>
  <r>
    <x v="0"/>
    <x v="1"/>
    <x v="2"/>
    <x v="0"/>
    <x v="1"/>
    <x v="10"/>
    <x v="5"/>
    <x v="5"/>
    <x v="180"/>
    <x v="0"/>
    <x v="2"/>
    <n v="129.353410089314"/>
    <n v="188855.97873039899"/>
    <n v="679881.52342943603"/>
  </r>
  <r>
    <x v="0"/>
    <x v="1"/>
    <x v="2"/>
    <x v="0"/>
    <x v="1"/>
    <x v="10"/>
    <x v="5"/>
    <x v="5"/>
    <x v="180"/>
    <x v="1"/>
    <x v="0"/>
    <n v="114.234180338615"/>
    <n v="166781.90329437799"/>
    <n v="600414.85185976198"/>
  </r>
  <r>
    <x v="0"/>
    <x v="1"/>
    <x v="2"/>
    <x v="0"/>
    <x v="1"/>
    <x v="10"/>
    <x v="5"/>
    <x v="5"/>
    <x v="180"/>
    <x v="1"/>
    <x v="1"/>
    <n v="279.98573612405698"/>
    <n v="408779.17474112299"/>
    <n v="1471605.02906804"/>
  </r>
  <r>
    <x v="0"/>
    <x v="1"/>
    <x v="2"/>
    <x v="0"/>
    <x v="1"/>
    <x v="10"/>
    <x v="5"/>
    <x v="5"/>
    <x v="180"/>
    <x v="1"/>
    <x v="2"/>
    <n v="105.83460825489399"/>
    <n v="154518.528052145"/>
    <n v="556266.70098772098"/>
  </r>
  <r>
    <x v="0"/>
    <x v="1"/>
    <x v="2"/>
    <x v="0"/>
    <x v="1"/>
    <x v="10"/>
    <x v="5"/>
    <x v="5"/>
    <x v="232"/>
    <x v="0"/>
    <x v="0"/>
    <n v="144.36079140289399"/>
    <n v="210766.75544822501"/>
    <n v="758760.31961361005"/>
  </r>
  <r>
    <x v="0"/>
    <x v="1"/>
    <x v="2"/>
    <x v="0"/>
    <x v="1"/>
    <x v="10"/>
    <x v="5"/>
    <x v="5"/>
    <x v="232"/>
    <x v="0"/>
    <x v="1"/>
    <n v="247.47564240496101"/>
    <n v="361314.437911243"/>
    <n v="1300731.97648047"/>
  </r>
  <r>
    <x v="0"/>
    <x v="1"/>
    <x v="2"/>
    <x v="0"/>
    <x v="1"/>
    <x v="10"/>
    <x v="5"/>
    <x v="5"/>
    <x v="232"/>
    <x v="0"/>
    <x v="2"/>
    <n v="396.99217635795799"/>
    <n v="579608.57748261897"/>
    <n v="2086590.87893743"/>
  </r>
  <r>
    <x v="0"/>
    <x v="1"/>
    <x v="2"/>
    <x v="0"/>
    <x v="1"/>
    <x v="10"/>
    <x v="5"/>
    <x v="5"/>
    <x v="232"/>
    <x v="1"/>
    <x v="0"/>
    <n v="350.59049340702802"/>
    <n v="511862.12037426099"/>
    <n v="1842703.6333473399"/>
  </r>
  <r>
    <x v="0"/>
    <x v="1"/>
    <x v="2"/>
    <x v="0"/>
    <x v="1"/>
    <x v="10"/>
    <x v="5"/>
    <x v="5"/>
    <x v="232"/>
    <x v="1"/>
    <x v="1"/>
    <n v="859.29042501722495"/>
    <n v="1254564.02052515"/>
    <n v="4516430.4738905402"/>
  </r>
  <r>
    <x v="0"/>
    <x v="1"/>
    <x v="2"/>
    <x v="0"/>
    <x v="1"/>
    <x v="10"/>
    <x v="5"/>
    <x v="5"/>
    <x v="232"/>
    <x v="1"/>
    <x v="2"/>
    <n v="324.81178065651102"/>
    <n v="474225.19975850597"/>
    <n v="1707210.7191306199"/>
  </r>
  <r>
    <x v="0"/>
    <x v="1"/>
    <x v="2"/>
    <x v="0"/>
    <x v="1"/>
    <x v="11"/>
    <x v="5"/>
    <x v="5"/>
    <x v="213"/>
    <x v="0"/>
    <x v="0"/>
    <n v="179.46103022547999"/>
    <n v="262013.104129201"/>
    <n v="943247.174865123"/>
  </r>
  <r>
    <x v="0"/>
    <x v="1"/>
    <x v="2"/>
    <x v="0"/>
    <x v="1"/>
    <x v="11"/>
    <x v="5"/>
    <x v="5"/>
    <x v="213"/>
    <x v="0"/>
    <x v="1"/>
    <n v="307.64748038653698"/>
    <n v="449165.32136434398"/>
    <n v="1616995.15691164"/>
  </r>
  <r>
    <x v="0"/>
    <x v="1"/>
    <x v="2"/>
    <x v="0"/>
    <x v="1"/>
    <x v="11"/>
    <x v="5"/>
    <x v="5"/>
    <x v="213"/>
    <x v="0"/>
    <x v="2"/>
    <n v="493.51783312007001"/>
    <n v="720536.03635530302"/>
    <n v="2593929.7308790898"/>
  </r>
  <r>
    <x v="0"/>
    <x v="1"/>
    <x v="2"/>
    <x v="0"/>
    <x v="1"/>
    <x v="11"/>
    <x v="5"/>
    <x v="5"/>
    <x v="213"/>
    <x v="1"/>
    <x v="0"/>
    <n v="435.83393054759398"/>
    <n v="636317.53859948798"/>
    <n v="2290743.1389581598"/>
  </r>
  <r>
    <x v="0"/>
    <x v="1"/>
    <x v="2"/>
    <x v="0"/>
    <x v="1"/>
    <x v="11"/>
    <x v="5"/>
    <x v="5"/>
    <x v="213"/>
    <x v="1"/>
    <x v="1"/>
    <n v="1068.2204180088099"/>
    <n v="1559601.81029286"/>
    <n v="5614566.5170543101"/>
  </r>
  <r>
    <x v="0"/>
    <x v="1"/>
    <x v="2"/>
    <x v="0"/>
    <x v="1"/>
    <x v="11"/>
    <x v="5"/>
    <x v="5"/>
    <x v="213"/>
    <x v="1"/>
    <x v="2"/>
    <n v="403.78731800732999"/>
    <n v="589529.48429070204"/>
    <n v="2122306.1434465302"/>
  </r>
  <r>
    <x v="0"/>
    <x v="1"/>
    <x v="2"/>
    <x v="0"/>
    <x v="1"/>
    <x v="11"/>
    <x v="5"/>
    <x v="5"/>
    <x v="233"/>
    <x v="0"/>
    <x v="0"/>
    <n v="286.51530113546698"/>
    <n v="418312.33965778101"/>
    <n v="1505924.4227680101"/>
  </r>
  <r>
    <x v="0"/>
    <x v="1"/>
    <x v="2"/>
    <x v="0"/>
    <x v="1"/>
    <x v="11"/>
    <x v="5"/>
    <x v="5"/>
    <x v="233"/>
    <x v="0"/>
    <x v="1"/>
    <n v="491.16908766080002"/>
    <n v="717106.867984768"/>
    <n v="2581584.7247451702"/>
  </r>
  <r>
    <x v="0"/>
    <x v="1"/>
    <x v="2"/>
    <x v="0"/>
    <x v="1"/>
    <x v="11"/>
    <x v="5"/>
    <x v="5"/>
    <x v="233"/>
    <x v="0"/>
    <x v="2"/>
    <n v="787.91707812253298"/>
    <n v="1150358.9340589"/>
    <n v="4141292.1626120401"/>
  </r>
  <r>
    <x v="0"/>
    <x v="1"/>
    <x v="2"/>
    <x v="0"/>
    <x v="1"/>
    <x v="11"/>
    <x v="5"/>
    <x v="5"/>
    <x v="233"/>
    <x v="1"/>
    <x v="0"/>
    <n v="695.82287418613305"/>
    <n v="1015901.3963117501"/>
    <n v="3657245.0267223199"/>
  </r>
  <r>
    <x v="0"/>
    <x v="1"/>
    <x v="2"/>
    <x v="0"/>
    <x v="1"/>
    <x v="11"/>
    <x v="5"/>
    <x v="5"/>
    <x v="233"/>
    <x v="1"/>
    <x v="1"/>
    <n v="1705.4482210444401"/>
    <n v="2489954.40272489"/>
    <n v="8963835.8498096"/>
  </r>
  <r>
    <x v="0"/>
    <x v="1"/>
    <x v="2"/>
    <x v="0"/>
    <x v="1"/>
    <x v="11"/>
    <x v="5"/>
    <x v="5"/>
    <x v="233"/>
    <x v="1"/>
    <x v="2"/>
    <n v="644.6594275548"/>
    <n v="941202.764230008"/>
    <n v="3388329.95122803"/>
  </r>
  <r>
    <x v="0"/>
    <x v="1"/>
    <x v="2"/>
    <x v="0"/>
    <x v="1"/>
    <x v="12"/>
    <x v="2"/>
    <x v="2"/>
    <x v="176"/>
    <x v="0"/>
    <x v="0"/>
    <n v="-17.614990989896899"/>
    <n v="-25717.886845249399"/>
    <n v="-92584.392642897903"/>
  </r>
  <r>
    <x v="0"/>
    <x v="1"/>
    <x v="2"/>
    <x v="0"/>
    <x v="1"/>
    <x v="12"/>
    <x v="2"/>
    <x v="2"/>
    <x v="176"/>
    <x v="0"/>
    <x v="2"/>
    <n v="-19.871914104722102"/>
    <n v="-29012.994592894302"/>
    <n v="-104446.780534419"/>
  </r>
  <r>
    <x v="0"/>
    <x v="1"/>
    <x v="2"/>
    <x v="0"/>
    <x v="1"/>
    <x v="12"/>
    <x v="2"/>
    <x v="2"/>
    <x v="176"/>
    <x v="1"/>
    <x v="0"/>
    <n v="-24.096772430994701"/>
    <n v="-35181.287749252297"/>
    <n v="-126652.63589730801"/>
  </r>
  <r>
    <x v="0"/>
    <x v="1"/>
    <x v="2"/>
    <x v="0"/>
    <x v="1"/>
    <x v="12"/>
    <x v="2"/>
    <x v="2"/>
    <x v="176"/>
    <x v="1"/>
    <x v="1"/>
    <n v="-24.096772430994701"/>
    <n v="-35181.287749252297"/>
    <n v="-126652.63589730801"/>
  </r>
  <r>
    <x v="0"/>
    <x v="1"/>
    <x v="2"/>
    <x v="0"/>
    <x v="1"/>
    <x v="12"/>
    <x v="2"/>
    <x v="2"/>
    <x v="176"/>
    <x v="1"/>
    <x v="2"/>
    <n v="-24.096772430994701"/>
    <n v="-35181.287749252297"/>
    <n v="-126652.63589730801"/>
  </r>
  <r>
    <x v="0"/>
    <x v="1"/>
    <x v="2"/>
    <x v="0"/>
    <x v="1"/>
    <x v="12"/>
    <x v="2"/>
    <x v="2"/>
    <x v="231"/>
    <x v="0"/>
    <x v="0"/>
    <n v="-31.1899098585193"/>
    <n v="-45537.2683934382"/>
    <n v="-163934.16621637801"/>
  </r>
  <r>
    <x v="0"/>
    <x v="1"/>
    <x v="2"/>
    <x v="0"/>
    <x v="1"/>
    <x v="12"/>
    <x v="2"/>
    <x v="2"/>
    <x v="231"/>
    <x v="0"/>
    <x v="1"/>
    <n v="-31.1899098585193"/>
    <n v="-45537.2683934382"/>
    <n v="-163934.16621637801"/>
  </r>
  <r>
    <x v="0"/>
    <x v="1"/>
    <x v="2"/>
    <x v="0"/>
    <x v="1"/>
    <x v="12"/>
    <x v="2"/>
    <x v="2"/>
    <x v="231"/>
    <x v="0"/>
    <x v="2"/>
    <n v="-31.1899098585193"/>
    <n v="-45537.2683934382"/>
    <n v="-163934.16621637801"/>
  </r>
  <r>
    <x v="0"/>
    <x v="1"/>
    <x v="2"/>
    <x v="0"/>
    <x v="1"/>
    <x v="12"/>
    <x v="2"/>
    <x v="2"/>
    <x v="231"/>
    <x v="1"/>
    <x v="0"/>
    <n v="-31.1899098585193"/>
    <n v="-45537.2683934382"/>
    <n v="-163934.16621637801"/>
  </r>
  <r>
    <x v="0"/>
    <x v="1"/>
    <x v="2"/>
    <x v="0"/>
    <x v="1"/>
    <x v="12"/>
    <x v="2"/>
    <x v="2"/>
    <x v="231"/>
    <x v="1"/>
    <x v="1"/>
    <n v="-31.1899098585193"/>
    <n v="-45537.2683934382"/>
    <n v="-163934.16621637801"/>
  </r>
  <r>
    <x v="0"/>
    <x v="1"/>
    <x v="2"/>
    <x v="0"/>
    <x v="1"/>
    <x v="12"/>
    <x v="2"/>
    <x v="2"/>
    <x v="231"/>
    <x v="1"/>
    <x v="2"/>
    <n v="-31.1899098585193"/>
    <n v="-45537.2683934382"/>
    <n v="-163934.16621637801"/>
  </r>
  <r>
    <x v="0"/>
    <x v="1"/>
    <x v="2"/>
    <x v="0"/>
    <x v="1"/>
    <x v="13"/>
    <x v="2"/>
    <x v="2"/>
    <x v="176"/>
    <x v="0"/>
    <x v="2"/>
    <n v="-7.48389672884789E-2"/>
    <n v="-109.264892241179"/>
    <n v="-393.35361206824501"/>
  </r>
  <r>
    <x v="0"/>
    <x v="1"/>
    <x v="2"/>
    <x v="0"/>
    <x v="1"/>
    <x v="13"/>
    <x v="2"/>
    <x v="2"/>
    <x v="176"/>
    <x v="1"/>
    <x v="0"/>
    <n v="-7.48389672884789E-2"/>
    <n v="-109.264892241179"/>
    <n v="-393.35361206824501"/>
  </r>
  <r>
    <x v="0"/>
    <x v="1"/>
    <x v="2"/>
    <x v="0"/>
    <x v="1"/>
    <x v="13"/>
    <x v="2"/>
    <x v="2"/>
    <x v="176"/>
    <x v="1"/>
    <x v="1"/>
    <n v="-7.48389672884789E-2"/>
    <n v="-109.264892241179"/>
    <n v="-393.35361206824501"/>
  </r>
  <r>
    <x v="0"/>
    <x v="1"/>
    <x v="2"/>
    <x v="0"/>
    <x v="1"/>
    <x v="13"/>
    <x v="2"/>
    <x v="2"/>
    <x v="176"/>
    <x v="1"/>
    <x v="2"/>
    <n v="-7.48389672884789E-2"/>
    <n v="-109.264892241179"/>
    <n v="-393.35361206824501"/>
  </r>
  <r>
    <x v="0"/>
    <x v="1"/>
    <x v="2"/>
    <x v="0"/>
    <x v="1"/>
    <x v="13"/>
    <x v="2"/>
    <x v="2"/>
    <x v="231"/>
    <x v="0"/>
    <x v="0"/>
    <n v="-3.8160475316248701"/>
    <n v="-5571.4293961722997"/>
    <n v="-20057.145826220301"/>
  </r>
  <r>
    <x v="0"/>
    <x v="1"/>
    <x v="2"/>
    <x v="0"/>
    <x v="1"/>
    <x v="13"/>
    <x v="2"/>
    <x v="2"/>
    <x v="231"/>
    <x v="0"/>
    <x v="1"/>
    <n v="-3.7579068002818499"/>
    <n v="-5486.5439284115"/>
    <n v="-19751.558142281399"/>
  </r>
  <r>
    <x v="0"/>
    <x v="1"/>
    <x v="2"/>
    <x v="0"/>
    <x v="1"/>
    <x v="13"/>
    <x v="2"/>
    <x v="2"/>
    <x v="231"/>
    <x v="0"/>
    <x v="2"/>
    <n v="-3.8160475316248701"/>
    <n v="-5571.4293961722997"/>
    <n v="-20057.145826220301"/>
  </r>
  <r>
    <x v="0"/>
    <x v="1"/>
    <x v="2"/>
    <x v="0"/>
    <x v="1"/>
    <x v="13"/>
    <x v="2"/>
    <x v="2"/>
    <x v="231"/>
    <x v="1"/>
    <x v="0"/>
    <n v="-3.8160475316248701"/>
    <n v="-5571.4293961722997"/>
    <n v="-20057.145826220301"/>
  </r>
  <r>
    <x v="0"/>
    <x v="1"/>
    <x v="2"/>
    <x v="0"/>
    <x v="1"/>
    <x v="13"/>
    <x v="2"/>
    <x v="2"/>
    <x v="231"/>
    <x v="1"/>
    <x v="1"/>
    <n v="-3.8160475316248701"/>
    <n v="-5571.4293961722997"/>
    <n v="-20057.145826220301"/>
  </r>
  <r>
    <x v="0"/>
    <x v="1"/>
    <x v="2"/>
    <x v="0"/>
    <x v="1"/>
    <x v="13"/>
    <x v="2"/>
    <x v="2"/>
    <x v="231"/>
    <x v="1"/>
    <x v="2"/>
    <n v="-3.8160475316248701"/>
    <n v="-5571.4293961722997"/>
    <n v="-20057.145826220301"/>
  </r>
  <r>
    <x v="0"/>
    <x v="1"/>
    <x v="2"/>
    <x v="1"/>
    <x v="2"/>
    <x v="14"/>
    <x v="2"/>
    <x v="8"/>
    <x v="187"/>
    <x v="0"/>
    <x v="0"/>
    <n v="19106.179839537599"/>
    <n v="27895022.565724902"/>
    <n v="100422081.236609"/>
  </r>
  <r>
    <x v="0"/>
    <x v="1"/>
    <x v="2"/>
    <x v="1"/>
    <x v="2"/>
    <x v="14"/>
    <x v="2"/>
    <x v="8"/>
    <x v="187"/>
    <x v="0"/>
    <x v="1"/>
    <n v="19109.0511280024"/>
    <n v="27899214.646883499"/>
    <n v="100437172.728781"/>
  </r>
  <r>
    <x v="0"/>
    <x v="1"/>
    <x v="2"/>
    <x v="1"/>
    <x v="2"/>
    <x v="14"/>
    <x v="3"/>
    <x v="3"/>
    <x v="188"/>
    <x v="0"/>
    <x v="2"/>
    <n v="50874.0445434793"/>
    <n v="74276105.033479795"/>
    <n v="267393978.120527"/>
  </r>
  <r>
    <x v="0"/>
    <x v="1"/>
    <x v="2"/>
    <x v="1"/>
    <x v="2"/>
    <x v="14"/>
    <x v="3"/>
    <x v="3"/>
    <x v="188"/>
    <x v="1"/>
    <x v="1"/>
    <n v="16.250326194525702"/>
    <n v="23725.476244007499"/>
    <n v="85411.714478427006"/>
  </r>
  <r>
    <x v="0"/>
    <x v="1"/>
    <x v="2"/>
    <x v="1"/>
    <x v="2"/>
    <x v="14"/>
    <x v="3"/>
    <x v="3"/>
    <x v="188"/>
    <x v="1"/>
    <x v="2"/>
    <n v="35.082594276886397"/>
    <n v="51220.587644254098"/>
    <n v="184394.115519315"/>
  </r>
  <r>
    <x v="0"/>
    <x v="1"/>
    <x v="2"/>
    <x v="1"/>
    <x v="2"/>
    <x v="14"/>
    <x v="3"/>
    <x v="3"/>
    <x v="235"/>
    <x v="0"/>
    <x v="2"/>
    <n v="7972.39959496951"/>
    <n v="11639703.4086555"/>
    <n v="41902932.271159701"/>
  </r>
  <r>
    <x v="0"/>
    <x v="1"/>
    <x v="2"/>
    <x v="1"/>
    <x v="2"/>
    <x v="14"/>
    <x v="3"/>
    <x v="3"/>
    <x v="235"/>
    <x v="1"/>
    <x v="1"/>
    <n v="2.5465656433239898"/>
    <n v="3717.98583925303"/>
    <n v="13384.749021310899"/>
  </r>
  <r>
    <x v="0"/>
    <x v="1"/>
    <x v="2"/>
    <x v="1"/>
    <x v="2"/>
    <x v="14"/>
    <x v="3"/>
    <x v="3"/>
    <x v="235"/>
    <x v="1"/>
    <x v="2"/>
    <n v="5.4977437495556396"/>
    <n v="8026.7058743512398"/>
    <n v="28896.141147664399"/>
  </r>
  <r>
    <x v="0"/>
    <x v="1"/>
    <x v="2"/>
    <x v="1"/>
    <x v="2"/>
    <x v="16"/>
    <x v="2"/>
    <x v="2"/>
    <x v="231"/>
    <x v="0"/>
    <x v="0"/>
    <n v="-8.8068455728767194"/>
    <n v="-12857.9945364"/>
    <n v="-46288.780331039998"/>
  </r>
  <r>
    <x v="0"/>
    <x v="1"/>
    <x v="2"/>
    <x v="1"/>
    <x v="2"/>
    <x v="16"/>
    <x v="2"/>
    <x v="2"/>
    <x v="231"/>
    <x v="0"/>
    <x v="1"/>
    <n v="-8.8068455728767194"/>
    <n v="-12857.9945364"/>
    <n v="-46288.780331039998"/>
  </r>
  <r>
    <x v="0"/>
    <x v="1"/>
    <x v="2"/>
    <x v="1"/>
    <x v="2"/>
    <x v="16"/>
    <x v="2"/>
    <x v="2"/>
    <x v="231"/>
    <x v="0"/>
    <x v="2"/>
    <n v="-8.8068455728767194"/>
    <n v="-12857.9945364"/>
    <n v="-46288.780331039998"/>
  </r>
  <r>
    <x v="0"/>
    <x v="1"/>
    <x v="2"/>
    <x v="1"/>
    <x v="2"/>
    <x v="16"/>
    <x v="2"/>
    <x v="2"/>
    <x v="231"/>
    <x v="1"/>
    <x v="0"/>
    <n v="-8.8068455728767194"/>
    <n v="-12857.9945364"/>
    <n v="-46288.780331039998"/>
  </r>
  <r>
    <x v="0"/>
    <x v="1"/>
    <x v="2"/>
    <x v="1"/>
    <x v="2"/>
    <x v="16"/>
    <x v="2"/>
    <x v="2"/>
    <x v="231"/>
    <x v="1"/>
    <x v="1"/>
    <n v="-8.8068455728767194"/>
    <n v="-12857.9945364"/>
    <n v="-46288.780331039998"/>
  </r>
  <r>
    <x v="0"/>
    <x v="1"/>
    <x v="2"/>
    <x v="1"/>
    <x v="2"/>
    <x v="16"/>
    <x v="2"/>
    <x v="2"/>
    <x v="231"/>
    <x v="1"/>
    <x v="2"/>
    <n v="-8.8068455728767194"/>
    <n v="-12857.9945364"/>
    <n v="-46288.780331039998"/>
  </r>
  <r>
    <x v="0"/>
    <x v="1"/>
    <x v="2"/>
    <x v="1"/>
    <x v="2"/>
    <x v="17"/>
    <x v="2"/>
    <x v="2"/>
    <x v="231"/>
    <x v="0"/>
    <x v="0"/>
    <n v="-6.2267226863954903"/>
    <n v="-9091.0151221374199"/>
    <n v="-32727.654439694699"/>
  </r>
  <r>
    <x v="0"/>
    <x v="1"/>
    <x v="2"/>
    <x v="1"/>
    <x v="2"/>
    <x v="17"/>
    <x v="2"/>
    <x v="2"/>
    <x v="231"/>
    <x v="0"/>
    <x v="1"/>
    <n v="-6.2267226863954903"/>
    <n v="-9091.0151221374199"/>
    <n v="-32727.654439694699"/>
  </r>
  <r>
    <x v="0"/>
    <x v="1"/>
    <x v="2"/>
    <x v="1"/>
    <x v="2"/>
    <x v="17"/>
    <x v="2"/>
    <x v="2"/>
    <x v="231"/>
    <x v="0"/>
    <x v="2"/>
    <n v="-6.2267226863954903"/>
    <n v="-9091.0151221374199"/>
    <n v="-32727.654439694699"/>
  </r>
  <r>
    <x v="0"/>
    <x v="1"/>
    <x v="2"/>
    <x v="1"/>
    <x v="2"/>
    <x v="17"/>
    <x v="2"/>
    <x v="2"/>
    <x v="231"/>
    <x v="1"/>
    <x v="0"/>
    <n v="-6.2267226863954903"/>
    <n v="-9091.0151221374199"/>
    <n v="-32727.654439694699"/>
  </r>
  <r>
    <x v="0"/>
    <x v="1"/>
    <x v="2"/>
    <x v="1"/>
    <x v="2"/>
    <x v="17"/>
    <x v="2"/>
    <x v="2"/>
    <x v="231"/>
    <x v="1"/>
    <x v="1"/>
    <n v="-6.2267226863954903"/>
    <n v="-9091.0151221374199"/>
    <n v="-32727.654439694699"/>
  </r>
  <r>
    <x v="0"/>
    <x v="1"/>
    <x v="2"/>
    <x v="1"/>
    <x v="2"/>
    <x v="17"/>
    <x v="2"/>
    <x v="2"/>
    <x v="231"/>
    <x v="1"/>
    <x v="2"/>
    <n v="-6.2267226863954903"/>
    <n v="-9091.0151221374199"/>
    <n v="-32727.654439694699"/>
  </r>
  <r>
    <x v="0"/>
    <x v="1"/>
    <x v="2"/>
    <x v="1"/>
    <x v="2"/>
    <x v="18"/>
    <x v="2"/>
    <x v="2"/>
    <x v="227"/>
    <x v="0"/>
    <x v="0"/>
    <n v="-0.77175566754265801"/>
    <n v="-1126.7632746122799"/>
    <n v="-4056.3477886042101"/>
  </r>
  <r>
    <x v="0"/>
    <x v="1"/>
    <x v="2"/>
    <x v="1"/>
    <x v="2"/>
    <x v="18"/>
    <x v="2"/>
    <x v="2"/>
    <x v="227"/>
    <x v="0"/>
    <x v="1"/>
    <n v="-0.77175566754265801"/>
    <n v="-1126.7632746122799"/>
    <n v="-4056.3477886042101"/>
  </r>
  <r>
    <x v="0"/>
    <x v="1"/>
    <x v="2"/>
    <x v="1"/>
    <x v="2"/>
    <x v="18"/>
    <x v="2"/>
    <x v="2"/>
    <x v="227"/>
    <x v="0"/>
    <x v="2"/>
    <n v="-0.77175566754265801"/>
    <n v="-1126.7632746122799"/>
    <n v="-4056.3477886042101"/>
  </r>
  <r>
    <x v="0"/>
    <x v="1"/>
    <x v="2"/>
    <x v="1"/>
    <x v="2"/>
    <x v="18"/>
    <x v="2"/>
    <x v="2"/>
    <x v="227"/>
    <x v="1"/>
    <x v="0"/>
    <n v="-0.77175566754265801"/>
    <n v="-1126.7632746122799"/>
    <n v="-4056.3477886042101"/>
  </r>
  <r>
    <x v="0"/>
    <x v="1"/>
    <x v="2"/>
    <x v="1"/>
    <x v="2"/>
    <x v="18"/>
    <x v="2"/>
    <x v="2"/>
    <x v="227"/>
    <x v="1"/>
    <x v="1"/>
    <n v="-0.77175566754265801"/>
    <n v="-1126.7632746122799"/>
    <n v="-4056.3477886042101"/>
  </r>
  <r>
    <x v="0"/>
    <x v="1"/>
    <x v="2"/>
    <x v="1"/>
    <x v="2"/>
    <x v="18"/>
    <x v="2"/>
    <x v="2"/>
    <x v="227"/>
    <x v="1"/>
    <x v="2"/>
    <n v="-0.77175566754265801"/>
    <n v="-1126.7632746122799"/>
    <n v="-4056.3477886042101"/>
  </r>
  <r>
    <x v="0"/>
    <x v="1"/>
    <x v="2"/>
    <x v="1"/>
    <x v="2"/>
    <x v="18"/>
    <x v="2"/>
    <x v="2"/>
    <x v="236"/>
    <x v="0"/>
    <x v="0"/>
    <n v="-9.92020591063058"/>
    <n v="-14483.5006295206"/>
    <n v="-52140.602266274298"/>
  </r>
  <r>
    <x v="0"/>
    <x v="1"/>
    <x v="2"/>
    <x v="1"/>
    <x v="2"/>
    <x v="18"/>
    <x v="2"/>
    <x v="2"/>
    <x v="236"/>
    <x v="0"/>
    <x v="1"/>
    <n v="-9.92020591063058"/>
    <n v="-14483.5006295206"/>
    <n v="-52140.602266274298"/>
  </r>
  <r>
    <x v="0"/>
    <x v="1"/>
    <x v="2"/>
    <x v="1"/>
    <x v="2"/>
    <x v="18"/>
    <x v="2"/>
    <x v="2"/>
    <x v="236"/>
    <x v="0"/>
    <x v="2"/>
    <n v="-9.92020591063058"/>
    <n v="-14483.5006295206"/>
    <n v="-52140.602266274298"/>
  </r>
  <r>
    <x v="0"/>
    <x v="1"/>
    <x v="2"/>
    <x v="1"/>
    <x v="2"/>
    <x v="18"/>
    <x v="2"/>
    <x v="2"/>
    <x v="236"/>
    <x v="1"/>
    <x v="0"/>
    <n v="-9.92020591063058"/>
    <n v="-14483.5006295206"/>
    <n v="-52140.602266274298"/>
  </r>
  <r>
    <x v="0"/>
    <x v="1"/>
    <x v="2"/>
    <x v="1"/>
    <x v="2"/>
    <x v="18"/>
    <x v="2"/>
    <x v="2"/>
    <x v="236"/>
    <x v="1"/>
    <x v="1"/>
    <n v="-9.92020591063058"/>
    <n v="-14483.5006295206"/>
    <n v="-52140.602266274298"/>
  </r>
  <r>
    <x v="0"/>
    <x v="1"/>
    <x v="2"/>
    <x v="1"/>
    <x v="2"/>
    <x v="18"/>
    <x v="2"/>
    <x v="2"/>
    <x v="236"/>
    <x v="1"/>
    <x v="2"/>
    <n v="-9.92020591063058"/>
    <n v="-14483.5006295206"/>
    <n v="-52140.602266274298"/>
  </r>
  <r>
    <x v="0"/>
    <x v="1"/>
    <x v="2"/>
    <x v="1"/>
    <x v="2"/>
    <x v="19"/>
    <x v="2"/>
    <x v="2"/>
    <x v="227"/>
    <x v="0"/>
    <x v="0"/>
    <n v="-0.194323733141893"/>
    <n v="-283.71265038716302"/>
    <n v="-1021.36554139379"/>
  </r>
  <r>
    <x v="0"/>
    <x v="1"/>
    <x v="2"/>
    <x v="1"/>
    <x v="2"/>
    <x v="19"/>
    <x v="2"/>
    <x v="2"/>
    <x v="227"/>
    <x v="0"/>
    <x v="1"/>
    <n v="-0.194323733141893"/>
    <n v="-283.71265038716302"/>
    <n v="-1021.36554139379"/>
  </r>
  <r>
    <x v="0"/>
    <x v="1"/>
    <x v="2"/>
    <x v="1"/>
    <x v="2"/>
    <x v="19"/>
    <x v="2"/>
    <x v="2"/>
    <x v="227"/>
    <x v="0"/>
    <x v="2"/>
    <n v="-0.194323733141893"/>
    <n v="-283.71265038716302"/>
    <n v="-1021.36554139379"/>
  </r>
  <r>
    <x v="0"/>
    <x v="1"/>
    <x v="2"/>
    <x v="1"/>
    <x v="2"/>
    <x v="19"/>
    <x v="2"/>
    <x v="2"/>
    <x v="227"/>
    <x v="1"/>
    <x v="0"/>
    <n v="-0.194323733141893"/>
    <n v="-283.71265038716302"/>
    <n v="-1021.36554139379"/>
  </r>
  <r>
    <x v="0"/>
    <x v="1"/>
    <x v="2"/>
    <x v="1"/>
    <x v="2"/>
    <x v="19"/>
    <x v="2"/>
    <x v="2"/>
    <x v="227"/>
    <x v="1"/>
    <x v="1"/>
    <n v="-0.194323733141893"/>
    <n v="-283.71265038716302"/>
    <n v="-1021.36554139379"/>
  </r>
  <r>
    <x v="0"/>
    <x v="1"/>
    <x v="2"/>
    <x v="1"/>
    <x v="2"/>
    <x v="19"/>
    <x v="2"/>
    <x v="2"/>
    <x v="227"/>
    <x v="1"/>
    <x v="2"/>
    <n v="-0.194323733141893"/>
    <n v="-283.71265038716302"/>
    <n v="-1021.36554139379"/>
  </r>
  <r>
    <x v="0"/>
    <x v="1"/>
    <x v="2"/>
    <x v="1"/>
    <x v="2"/>
    <x v="19"/>
    <x v="2"/>
    <x v="2"/>
    <x v="236"/>
    <x v="0"/>
    <x v="0"/>
    <n v="-4.0594554091360298"/>
    <n v="-5926.8048973386003"/>
    <n v="-21336.497630418999"/>
  </r>
  <r>
    <x v="0"/>
    <x v="1"/>
    <x v="2"/>
    <x v="1"/>
    <x v="2"/>
    <x v="19"/>
    <x v="2"/>
    <x v="2"/>
    <x v="236"/>
    <x v="0"/>
    <x v="1"/>
    <n v="-4.0594554091360298"/>
    <n v="-5926.8048973386003"/>
    <n v="-21336.497630418999"/>
  </r>
  <r>
    <x v="0"/>
    <x v="1"/>
    <x v="2"/>
    <x v="1"/>
    <x v="2"/>
    <x v="19"/>
    <x v="2"/>
    <x v="2"/>
    <x v="236"/>
    <x v="0"/>
    <x v="2"/>
    <n v="-4.0594554091360298"/>
    <n v="-5926.8048973386003"/>
    <n v="-21336.497630418999"/>
  </r>
  <r>
    <x v="0"/>
    <x v="1"/>
    <x v="2"/>
    <x v="1"/>
    <x v="2"/>
    <x v="19"/>
    <x v="2"/>
    <x v="2"/>
    <x v="236"/>
    <x v="1"/>
    <x v="0"/>
    <n v="-4.0594554091360298"/>
    <n v="-5926.8048973386003"/>
    <n v="-21336.497630418999"/>
  </r>
  <r>
    <x v="0"/>
    <x v="1"/>
    <x v="2"/>
    <x v="1"/>
    <x v="2"/>
    <x v="19"/>
    <x v="2"/>
    <x v="2"/>
    <x v="236"/>
    <x v="1"/>
    <x v="1"/>
    <n v="-4.0594554091360298"/>
    <n v="-5926.8048973386003"/>
    <n v="-21336.497630418999"/>
  </r>
  <r>
    <x v="0"/>
    <x v="1"/>
    <x v="2"/>
    <x v="1"/>
    <x v="2"/>
    <x v="19"/>
    <x v="2"/>
    <x v="2"/>
    <x v="236"/>
    <x v="1"/>
    <x v="2"/>
    <n v="-4.0594554091360298"/>
    <n v="-5926.8048973386003"/>
    <n v="-21336.497630418999"/>
  </r>
  <r>
    <x v="0"/>
    <x v="1"/>
    <x v="2"/>
    <x v="1"/>
    <x v="2"/>
    <x v="21"/>
    <x v="2"/>
    <x v="2"/>
    <x v="236"/>
    <x v="0"/>
    <x v="0"/>
    <n v="-36.402886897670101"/>
    <n v="-53148.2148705984"/>
    <n v="-191333.57353415401"/>
  </r>
  <r>
    <x v="0"/>
    <x v="1"/>
    <x v="2"/>
    <x v="1"/>
    <x v="2"/>
    <x v="21"/>
    <x v="2"/>
    <x v="2"/>
    <x v="236"/>
    <x v="0"/>
    <x v="1"/>
    <n v="-36.402886897670101"/>
    <n v="-53148.2148705984"/>
    <n v="-191333.57353415401"/>
  </r>
  <r>
    <x v="0"/>
    <x v="1"/>
    <x v="2"/>
    <x v="1"/>
    <x v="2"/>
    <x v="21"/>
    <x v="2"/>
    <x v="2"/>
    <x v="236"/>
    <x v="0"/>
    <x v="2"/>
    <n v="-36.402886897670101"/>
    <n v="-53148.2148705984"/>
    <n v="-191333.57353415401"/>
  </r>
  <r>
    <x v="0"/>
    <x v="1"/>
    <x v="2"/>
    <x v="1"/>
    <x v="2"/>
    <x v="21"/>
    <x v="2"/>
    <x v="2"/>
    <x v="236"/>
    <x v="1"/>
    <x v="0"/>
    <n v="-36.402886897670101"/>
    <n v="-53148.2148705984"/>
    <n v="-191333.57353415401"/>
  </r>
  <r>
    <x v="0"/>
    <x v="1"/>
    <x v="2"/>
    <x v="1"/>
    <x v="2"/>
    <x v="21"/>
    <x v="2"/>
    <x v="2"/>
    <x v="236"/>
    <x v="1"/>
    <x v="1"/>
    <n v="-36.402886897670101"/>
    <n v="-53148.2148705984"/>
    <n v="-191333.57353415401"/>
  </r>
  <r>
    <x v="0"/>
    <x v="1"/>
    <x v="2"/>
    <x v="1"/>
    <x v="2"/>
    <x v="21"/>
    <x v="2"/>
    <x v="2"/>
    <x v="236"/>
    <x v="1"/>
    <x v="2"/>
    <n v="-36.402886897670101"/>
    <n v="-53148.2148705984"/>
    <n v="-191333.57353415401"/>
  </r>
  <r>
    <x v="0"/>
    <x v="1"/>
    <x v="2"/>
    <x v="1"/>
    <x v="2"/>
    <x v="21"/>
    <x v="18"/>
    <x v="1"/>
    <x v="237"/>
    <x v="0"/>
    <x v="0"/>
    <n v="8.6468480466768298"/>
    <n v="12624.398148148201"/>
    <n v="45447.833333333401"/>
  </r>
  <r>
    <x v="0"/>
    <x v="1"/>
    <x v="2"/>
    <x v="1"/>
    <x v="2"/>
    <x v="21"/>
    <x v="18"/>
    <x v="1"/>
    <x v="237"/>
    <x v="0"/>
    <x v="1"/>
    <n v="8.6468480466768298"/>
    <n v="12624.398148148201"/>
    <n v="45447.833333333401"/>
  </r>
  <r>
    <x v="0"/>
    <x v="1"/>
    <x v="2"/>
    <x v="1"/>
    <x v="2"/>
    <x v="21"/>
    <x v="18"/>
    <x v="1"/>
    <x v="237"/>
    <x v="0"/>
    <x v="2"/>
    <n v="8.6468480466768298"/>
    <n v="12624.398148148201"/>
    <n v="45447.833333333401"/>
  </r>
  <r>
    <x v="0"/>
    <x v="1"/>
    <x v="2"/>
    <x v="1"/>
    <x v="2"/>
    <x v="21"/>
    <x v="18"/>
    <x v="1"/>
    <x v="237"/>
    <x v="1"/>
    <x v="0"/>
    <n v="8.6468480466768298"/>
    <n v="12624.398148148201"/>
    <n v="45447.833333333401"/>
  </r>
  <r>
    <x v="0"/>
    <x v="1"/>
    <x v="2"/>
    <x v="1"/>
    <x v="2"/>
    <x v="21"/>
    <x v="18"/>
    <x v="1"/>
    <x v="237"/>
    <x v="1"/>
    <x v="1"/>
    <n v="8.6468480466768298"/>
    <n v="12624.398148148201"/>
    <n v="45447.833333333401"/>
  </r>
  <r>
    <x v="0"/>
    <x v="1"/>
    <x v="2"/>
    <x v="1"/>
    <x v="2"/>
    <x v="21"/>
    <x v="18"/>
    <x v="1"/>
    <x v="237"/>
    <x v="1"/>
    <x v="2"/>
    <n v="8.6468480466768298"/>
    <n v="12624.398148148201"/>
    <n v="45447.833333333401"/>
  </r>
  <r>
    <x v="0"/>
    <x v="1"/>
    <x v="2"/>
    <x v="1"/>
    <x v="2"/>
    <x v="22"/>
    <x v="2"/>
    <x v="2"/>
    <x v="227"/>
    <x v="0"/>
    <x v="0"/>
    <n v="-0.799030343186939"/>
    <n v="-1166.58430105293"/>
    <n v="-4199.7034837905503"/>
  </r>
  <r>
    <x v="0"/>
    <x v="1"/>
    <x v="2"/>
    <x v="1"/>
    <x v="2"/>
    <x v="22"/>
    <x v="2"/>
    <x v="2"/>
    <x v="227"/>
    <x v="0"/>
    <x v="1"/>
    <n v="-0.799030343186939"/>
    <n v="-1166.58430105293"/>
    <n v="-4199.7034837905503"/>
  </r>
  <r>
    <x v="0"/>
    <x v="1"/>
    <x v="2"/>
    <x v="1"/>
    <x v="2"/>
    <x v="22"/>
    <x v="2"/>
    <x v="2"/>
    <x v="227"/>
    <x v="0"/>
    <x v="2"/>
    <n v="-0.799030343186939"/>
    <n v="-1166.58430105293"/>
    <n v="-4199.7034837905503"/>
  </r>
  <r>
    <x v="0"/>
    <x v="1"/>
    <x v="2"/>
    <x v="1"/>
    <x v="2"/>
    <x v="22"/>
    <x v="2"/>
    <x v="2"/>
    <x v="227"/>
    <x v="1"/>
    <x v="0"/>
    <n v="-0.799030343186939"/>
    <n v="-1166.58430105293"/>
    <n v="-4199.7034837905503"/>
  </r>
  <r>
    <x v="0"/>
    <x v="1"/>
    <x v="2"/>
    <x v="1"/>
    <x v="2"/>
    <x v="22"/>
    <x v="2"/>
    <x v="2"/>
    <x v="227"/>
    <x v="1"/>
    <x v="1"/>
    <n v="-0.799030343186939"/>
    <n v="-1166.58430105293"/>
    <n v="-4199.7034837905503"/>
  </r>
  <r>
    <x v="0"/>
    <x v="1"/>
    <x v="2"/>
    <x v="1"/>
    <x v="2"/>
    <x v="22"/>
    <x v="2"/>
    <x v="2"/>
    <x v="227"/>
    <x v="1"/>
    <x v="2"/>
    <n v="-0.799030343186939"/>
    <n v="-1166.58430105293"/>
    <n v="-4199.7034837905503"/>
  </r>
  <r>
    <x v="0"/>
    <x v="1"/>
    <x v="2"/>
    <x v="1"/>
    <x v="2"/>
    <x v="22"/>
    <x v="2"/>
    <x v="2"/>
    <x v="236"/>
    <x v="0"/>
    <x v="0"/>
    <n v="-10.3759096709042"/>
    <n v="-15148.8281195201"/>
    <n v="-54535.781230272303"/>
  </r>
  <r>
    <x v="0"/>
    <x v="1"/>
    <x v="2"/>
    <x v="1"/>
    <x v="2"/>
    <x v="22"/>
    <x v="2"/>
    <x v="2"/>
    <x v="236"/>
    <x v="0"/>
    <x v="1"/>
    <n v="-10.3759096709042"/>
    <n v="-15148.8281195201"/>
    <n v="-54535.781230272303"/>
  </r>
  <r>
    <x v="0"/>
    <x v="1"/>
    <x v="2"/>
    <x v="1"/>
    <x v="2"/>
    <x v="22"/>
    <x v="2"/>
    <x v="2"/>
    <x v="236"/>
    <x v="0"/>
    <x v="2"/>
    <n v="-10.3759096709042"/>
    <n v="-15148.8281195201"/>
    <n v="-54535.781230272303"/>
  </r>
  <r>
    <x v="0"/>
    <x v="1"/>
    <x v="2"/>
    <x v="1"/>
    <x v="2"/>
    <x v="22"/>
    <x v="2"/>
    <x v="2"/>
    <x v="236"/>
    <x v="1"/>
    <x v="0"/>
    <n v="-10.3759096709042"/>
    <n v="-15148.8281195201"/>
    <n v="-54535.781230272303"/>
  </r>
  <r>
    <x v="0"/>
    <x v="1"/>
    <x v="2"/>
    <x v="1"/>
    <x v="2"/>
    <x v="22"/>
    <x v="2"/>
    <x v="2"/>
    <x v="236"/>
    <x v="1"/>
    <x v="1"/>
    <n v="-10.3759096709042"/>
    <n v="-15148.8281195201"/>
    <n v="-54535.781230272303"/>
  </r>
  <r>
    <x v="0"/>
    <x v="1"/>
    <x v="2"/>
    <x v="1"/>
    <x v="2"/>
    <x v="22"/>
    <x v="2"/>
    <x v="2"/>
    <x v="236"/>
    <x v="1"/>
    <x v="2"/>
    <n v="-10.3759096709042"/>
    <n v="-15148.8281195201"/>
    <n v="-54535.781230272303"/>
  </r>
  <r>
    <x v="0"/>
    <x v="1"/>
    <x v="2"/>
    <x v="2"/>
    <x v="3"/>
    <x v="23"/>
    <x v="1"/>
    <x v="1"/>
    <x v="168"/>
    <x v="0"/>
    <x v="0"/>
    <n v="238.69052844007399"/>
    <n v="348488.17152250698"/>
    <n v="1254557.4174810301"/>
  </r>
  <r>
    <x v="0"/>
    <x v="1"/>
    <x v="2"/>
    <x v="2"/>
    <x v="3"/>
    <x v="23"/>
    <x v="1"/>
    <x v="1"/>
    <x v="168"/>
    <x v="0"/>
    <x v="1"/>
    <n v="238.69052844007399"/>
    <n v="348488.17152250698"/>
    <n v="1254557.4174810301"/>
  </r>
  <r>
    <x v="0"/>
    <x v="1"/>
    <x v="2"/>
    <x v="2"/>
    <x v="3"/>
    <x v="23"/>
    <x v="1"/>
    <x v="1"/>
    <x v="168"/>
    <x v="0"/>
    <x v="2"/>
    <n v="238.69052844007399"/>
    <n v="348488.17152250698"/>
    <n v="1254557.4174810301"/>
  </r>
  <r>
    <x v="0"/>
    <x v="1"/>
    <x v="2"/>
    <x v="2"/>
    <x v="3"/>
    <x v="23"/>
    <x v="1"/>
    <x v="1"/>
    <x v="168"/>
    <x v="1"/>
    <x v="0"/>
    <n v="238.69052844007399"/>
    <n v="348488.17152250698"/>
    <n v="1254557.4174810301"/>
  </r>
  <r>
    <x v="0"/>
    <x v="1"/>
    <x v="2"/>
    <x v="2"/>
    <x v="3"/>
    <x v="23"/>
    <x v="1"/>
    <x v="1"/>
    <x v="168"/>
    <x v="1"/>
    <x v="1"/>
    <n v="238.69052844007399"/>
    <n v="348488.17152250698"/>
    <n v="1254557.4174810301"/>
  </r>
  <r>
    <x v="0"/>
    <x v="1"/>
    <x v="2"/>
    <x v="2"/>
    <x v="3"/>
    <x v="23"/>
    <x v="1"/>
    <x v="1"/>
    <x v="168"/>
    <x v="1"/>
    <x v="2"/>
    <n v="238.69052844007399"/>
    <n v="348488.17152250698"/>
    <n v="1254557.4174810301"/>
  </r>
  <r>
    <x v="0"/>
    <x v="1"/>
    <x v="2"/>
    <x v="2"/>
    <x v="3"/>
    <x v="23"/>
    <x v="1"/>
    <x v="1"/>
    <x v="234"/>
    <x v="0"/>
    <x v="0"/>
    <n v="1270.1790099856401"/>
    <n v="1854461.3545790301"/>
    <n v="6676060.8764845096"/>
  </r>
  <r>
    <x v="0"/>
    <x v="1"/>
    <x v="2"/>
    <x v="2"/>
    <x v="3"/>
    <x v="23"/>
    <x v="1"/>
    <x v="1"/>
    <x v="234"/>
    <x v="0"/>
    <x v="1"/>
    <n v="1270.1790099856401"/>
    <n v="1854461.3545790301"/>
    <n v="6676060.8764845096"/>
  </r>
  <r>
    <x v="0"/>
    <x v="1"/>
    <x v="2"/>
    <x v="2"/>
    <x v="3"/>
    <x v="23"/>
    <x v="1"/>
    <x v="1"/>
    <x v="234"/>
    <x v="0"/>
    <x v="2"/>
    <n v="1270.1790099856401"/>
    <n v="1854461.3545790301"/>
    <n v="6676060.8764845096"/>
  </r>
  <r>
    <x v="0"/>
    <x v="1"/>
    <x v="2"/>
    <x v="2"/>
    <x v="3"/>
    <x v="23"/>
    <x v="1"/>
    <x v="1"/>
    <x v="234"/>
    <x v="1"/>
    <x v="0"/>
    <n v="1270.1790099856401"/>
    <n v="1854461.3545790301"/>
    <n v="6676060.8764845096"/>
  </r>
  <r>
    <x v="0"/>
    <x v="1"/>
    <x v="2"/>
    <x v="2"/>
    <x v="3"/>
    <x v="23"/>
    <x v="1"/>
    <x v="1"/>
    <x v="234"/>
    <x v="1"/>
    <x v="1"/>
    <n v="1270.1790099856401"/>
    <n v="1854461.3545790301"/>
    <n v="6676060.8764845096"/>
  </r>
  <r>
    <x v="0"/>
    <x v="1"/>
    <x v="2"/>
    <x v="2"/>
    <x v="3"/>
    <x v="23"/>
    <x v="1"/>
    <x v="1"/>
    <x v="234"/>
    <x v="1"/>
    <x v="2"/>
    <n v="1270.1790099856401"/>
    <n v="1854461.3545790301"/>
    <n v="6676060.8764845096"/>
  </r>
  <r>
    <x v="0"/>
    <x v="1"/>
    <x v="2"/>
    <x v="2"/>
    <x v="3"/>
    <x v="24"/>
    <x v="1"/>
    <x v="1"/>
    <x v="168"/>
    <x v="0"/>
    <x v="0"/>
    <n v="16.668683839111701"/>
    <n v="24336.278405103101"/>
    <n v="87610.602258371102"/>
  </r>
  <r>
    <x v="0"/>
    <x v="1"/>
    <x v="2"/>
    <x v="2"/>
    <x v="3"/>
    <x v="24"/>
    <x v="1"/>
    <x v="1"/>
    <x v="168"/>
    <x v="0"/>
    <x v="1"/>
    <n v="16.668683839111701"/>
    <n v="24336.278405103101"/>
    <n v="87610.602258371102"/>
  </r>
  <r>
    <x v="0"/>
    <x v="1"/>
    <x v="2"/>
    <x v="2"/>
    <x v="3"/>
    <x v="24"/>
    <x v="1"/>
    <x v="1"/>
    <x v="168"/>
    <x v="0"/>
    <x v="2"/>
    <n v="16.668683839111701"/>
    <n v="24336.278405103101"/>
    <n v="87610.602258371102"/>
  </r>
  <r>
    <x v="0"/>
    <x v="1"/>
    <x v="2"/>
    <x v="2"/>
    <x v="3"/>
    <x v="24"/>
    <x v="1"/>
    <x v="1"/>
    <x v="168"/>
    <x v="1"/>
    <x v="0"/>
    <n v="16.668683839111701"/>
    <n v="24336.278405103101"/>
    <n v="87610.602258371102"/>
  </r>
  <r>
    <x v="0"/>
    <x v="1"/>
    <x v="2"/>
    <x v="2"/>
    <x v="3"/>
    <x v="24"/>
    <x v="1"/>
    <x v="1"/>
    <x v="168"/>
    <x v="1"/>
    <x v="1"/>
    <n v="16.668683839111701"/>
    <n v="24336.278405103101"/>
    <n v="87610.602258371102"/>
  </r>
  <r>
    <x v="0"/>
    <x v="1"/>
    <x v="2"/>
    <x v="2"/>
    <x v="3"/>
    <x v="24"/>
    <x v="1"/>
    <x v="1"/>
    <x v="168"/>
    <x v="1"/>
    <x v="2"/>
    <n v="16.668683839111701"/>
    <n v="24336.278405103101"/>
    <n v="87610.602258371102"/>
  </r>
  <r>
    <x v="0"/>
    <x v="1"/>
    <x v="2"/>
    <x v="2"/>
    <x v="3"/>
    <x v="24"/>
    <x v="1"/>
    <x v="1"/>
    <x v="234"/>
    <x v="0"/>
    <x v="0"/>
    <n v="61.514094835951802"/>
    <n v="89810.578460489705"/>
    <n v="323318.08245776303"/>
  </r>
  <r>
    <x v="0"/>
    <x v="1"/>
    <x v="2"/>
    <x v="2"/>
    <x v="3"/>
    <x v="24"/>
    <x v="1"/>
    <x v="1"/>
    <x v="234"/>
    <x v="0"/>
    <x v="1"/>
    <n v="61.514094835951802"/>
    <n v="89810.578460489705"/>
    <n v="323318.08245776303"/>
  </r>
  <r>
    <x v="0"/>
    <x v="1"/>
    <x v="2"/>
    <x v="2"/>
    <x v="3"/>
    <x v="24"/>
    <x v="1"/>
    <x v="1"/>
    <x v="234"/>
    <x v="0"/>
    <x v="2"/>
    <n v="61.514094835951802"/>
    <n v="89810.578460489705"/>
    <n v="323318.08245776303"/>
  </r>
  <r>
    <x v="0"/>
    <x v="1"/>
    <x v="2"/>
    <x v="2"/>
    <x v="3"/>
    <x v="24"/>
    <x v="1"/>
    <x v="1"/>
    <x v="234"/>
    <x v="1"/>
    <x v="0"/>
    <n v="61.514094835951802"/>
    <n v="89810.578460489705"/>
    <n v="323318.08245776303"/>
  </r>
  <r>
    <x v="0"/>
    <x v="1"/>
    <x v="2"/>
    <x v="2"/>
    <x v="3"/>
    <x v="24"/>
    <x v="1"/>
    <x v="1"/>
    <x v="234"/>
    <x v="1"/>
    <x v="1"/>
    <n v="61.514094835951802"/>
    <n v="89810.578460489705"/>
    <n v="323318.08245776303"/>
  </r>
  <r>
    <x v="0"/>
    <x v="1"/>
    <x v="2"/>
    <x v="2"/>
    <x v="3"/>
    <x v="24"/>
    <x v="1"/>
    <x v="1"/>
    <x v="234"/>
    <x v="1"/>
    <x v="2"/>
    <n v="61.514094835951802"/>
    <n v="89810.578460489705"/>
    <n v="323318.08245776303"/>
  </r>
  <r>
    <x v="0"/>
    <x v="1"/>
    <x v="2"/>
    <x v="2"/>
    <x v="3"/>
    <x v="24"/>
    <x v="8"/>
    <x v="0"/>
    <x v="51"/>
    <x v="0"/>
    <x v="0"/>
    <n v="142.27500000000001"/>
    <n v="207721.5"/>
    <n v="747797.4"/>
  </r>
  <r>
    <x v="0"/>
    <x v="1"/>
    <x v="2"/>
    <x v="2"/>
    <x v="3"/>
    <x v="24"/>
    <x v="8"/>
    <x v="0"/>
    <x v="51"/>
    <x v="0"/>
    <x v="1"/>
    <n v="142.27500000000001"/>
    <n v="207721.5"/>
    <n v="747797.4"/>
  </r>
  <r>
    <x v="0"/>
    <x v="1"/>
    <x v="2"/>
    <x v="2"/>
    <x v="3"/>
    <x v="24"/>
    <x v="8"/>
    <x v="0"/>
    <x v="51"/>
    <x v="0"/>
    <x v="2"/>
    <n v="142.27500000000001"/>
    <n v="207721.5"/>
    <n v="747797.4"/>
  </r>
  <r>
    <x v="0"/>
    <x v="1"/>
    <x v="2"/>
    <x v="2"/>
    <x v="3"/>
    <x v="24"/>
    <x v="8"/>
    <x v="0"/>
    <x v="51"/>
    <x v="1"/>
    <x v="0"/>
    <n v="142.27500000000001"/>
    <n v="207721.5"/>
    <n v="747797.4"/>
  </r>
  <r>
    <x v="0"/>
    <x v="1"/>
    <x v="2"/>
    <x v="2"/>
    <x v="3"/>
    <x v="24"/>
    <x v="8"/>
    <x v="0"/>
    <x v="51"/>
    <x v="1"/>
    <x v="1"/>
    <n v="142.27500000000001"/>
    <n v="207721.5"/>
    <n v="747797.4"/>
  </r>
  <r>
    <x v="0"/>
    <x v="1"/>
    <x v="2"/>
    <x v="2"/>
    <x v="3"/>
    <x v="24"/>
    <x v="8"/>
    <x v="0"/>
    <x v="51"/>
    <x v="1"/>
    <x v="2"/>
    <n v="142.27500000000001"/>
    <n v="207721.5"/>
    <n v="747797.4"/>
  </r>
  <r>
    <x v="0"/>
    <x v="1"/>
    <x v="2"/>
    <x v="2"/>
    <x v="3"/>
    <x v="25"/>
    <x v="1"/>
    <x v="1"/>
    <x v="168"/>
    <x v="0"/>
    <x v="0"/>
    <n v="150.73810125957601"/>
    <n v="220077.62783898099"/>
    <n v="792279.46022033098"/>
  </r>
  <r>
    <x v="0"/>
    <x v="1"/>
    <x v="2"/>
    <x v="2"/>
    <x v="3"/>
    <x v="25"/>
    <x v="1"/>
    <x v="1"/>
    <x v="168"/>
    <x v="0"/>
    <x v="1"/>
    <n v="150.73810125957601"/>
    <n v="220077.62783898099"/>
    <n v="792279.46022033098"/>
  </r>
  <r>
    <x v="0"/>
    <x v="1"/>
    <x v="2"/>
    <x v="2"/>
    <x v="3"/>
    <x v="25"/>
    <x v="1"/>
    <x v="1"/>
    <x v="168"/>
    <x v="0"/>
    <x v="2"/>
    <n v="150.73810125957601"/>
    <n v="220077.62783898099"/>
    <n v="792279.46022033098"/>
  </r>
  <r>
    <x v="0"/>
    <x v="1"/>
    <x v="2"/>
    <x v="2"/>
    <x v="3"/>
    <x v="25"/>
    <x v="1"/>
    <x v="1"/>
    <x v="168"/>
    <x v="1"/>
    <x v="0"/>
    <n v="150.73810125957601"/>
    <n v="220077.62783898099"/>
    <n v="792279.46022033098"/>
  </r>
  <r>
    <x v="0"/>
    <x v="1"/>
    <x v="2"/>
    <x v="2"/>
    <x v="3"/>
    <x v="25"/>
    <x v="1"/>
    <x v="1"/>
    <x v="168"/>
    <x v="1"/>
    <x v="1"/>
    <n v="150.73810125957601"/>
    <n v="220077.62783898099"/>
    <n v="792279.46022033098"/>
  </r>
  <r>
    <x v="0"/>
    <x v="1"/>
    <x v="2"/>
    <x v="2"/>
    <x v="3"/>
    <x v="25"/>
    <x v="1"/>
    <x v="1"/>
    <x v="168"/>
    <x v="1"/>
    <x v="2"/>
    <n v="150.73810125957601"/>
    <n v="220077.62783898099"/>
    <n v="792279.46022033098"/>
  </r>
  <r>
    <x v="0"/>
    <x v="1"/>
    <x v="2"/>
    <x v="2"/>
    <x v="3"/>
    <x v="25"/>
    <x v="1"/>
    <x v="1"/>
    <x v="234"/>
    <x v="0"/>
    <x v="0"/>
    <n v="274.06447391478201"/>
    <n v="400134.13191558199"/>
    <n v="1440482.8748961"/>
  </r>
  <r>
    <x v="0"/>
    <x v="1"/>
    <x v="2"/>
    <x v="2"/>
    <x v="3"/>
    <x v="25"/>
    <x v="1"/>
    <x v="1"/>
    <x v="234"/>
    <x v="0"/>
    <x v="1"/>
    <n v="274.06447391478201"/>
    <n v="400134.13191558199"/>
    <n v="1440482.8748961"/>
  </r>
  <r>
    <x v="0"/>
    <x v="1"/>
    <x v="2"/>
    <x v="2"/>
    <x v="3"/>
    <x v="25"/>
    <x v="1"/>
    <x v="1"/>
    <x v="234"/>
    <x v="0"/>
    <x v="2"/>
    <n v="274.06447391478201"/>
    <n v="400134.13191558199"/>
    <n v="1440482.8748961"/>
  </r>
  <r>
    <x v="0"/>
    <x v="1"/>
    <x v="2"/>
    <x v="2"/>
    <x v="3"/>
    <x v="25"/>
    <x v="1"/>
    <x v="1"/>
    <x v="234"/>
    <x v="1"/>
    <x v="0"/>
    <n v="274.06447391478201"/>
    <n v="400134.13191558199"/>
    <n v="1440482.8748961"/>
  </r>
  <r>
    <x v="0"/>
    <x v="1"/>
    <x v="2"/>
    <x v="2"/>
    <x v="3"/>
    <x v="25"/>
    <x v="1"/>
    <x v="1"/>
    <x v="234"/>
    <x v="1"/>
    <x v="1"/>
    <n v="274.06447391478201"/>
    <n v="400134.13191558199"/>
    <n v="1440482.8748961"/>
  </r>
  <r>
    <x v="0"/>
    <x v="1"/>
    <x v="2"/>
    <x v="2"/>
    <x v="3"/>
    <x v="25"/>
    <x v="1"/>
    <x v="1"/>
    <x v="234"/>
    <x v="1"/>
    <x v="2"/>
    <n v="274.06447391478201"/>
    <n v="400134.13191558199"/>
    <n v="1440482.8748961"/>
  </r>
  <r>
    <x v="0"/>
    <x v="1"/>
    <x v="2"/>
    <x v="2"/>
    <x v="3"/>
    <x v="25"/>
    <x v="18"/>
    <x v="1"/>
    <x v="237"/>
    <x v="0"/>
    <x v="0"/>
    <n v="71.487478561734093"/>
    <n v="104371.718700132"/>
    <n v="375738.18732047401"/>
  </r>
  <r>
    <x v="0"/>
    <x v="1"/>
    <x v="2"/>
    <x v="2"/>
    <x v="3"/>
    <x v="25"/>
    <x v="18"/>
    <x v="1"/>
    <x v="237"/>
    <x v="0"/>
    <x v="1"/>
    <n v="71.487478561734093"/>
    <n v="104371.718700132"/>
    <n v="375738.18732047401"/>
  </r>
  <r>
    <x v="0"/>
    <x v="1"/>
    <x v="2"/>
    <x v="2"/>
    <x v="3"/>
    <x v="25"/>
    <x v="18"/>
    <x v="1"/>
    <x v="237"/>
    <x v="0"/>
    <x v="2"/>
    <n v="71.487478561734093"/>
    <n v="104371.718700132"/>
    <n v="375738.18732047401"/>
  </r>
  <r>
    <x v="0"/>
    <x v="1"/>
    <x v="2"/>
    <x v="2"/>
    <x v="3"/>
    <x v="25"/>
    <x v="18"/>
    <x v="1"/>
    <x v="237"/>
    <x v="1"/>
    <x v="0"/>
    <n v="71.487478561734093"/>
    <n v="104371.718700132"/>
    <n v="375738.18732047401"/>
  </r>
  <r>
    <x v="0"/>
    <x v="1"/>
    <x v="2"/>
    <x v="2"/>
    <x v="3"/>
    <x v="25"/>
    <x v="18"/>
    <x v="1"/>
    <x v="237"/>
    <x v="1"/>
    <x v="1"/>
    <n v="71.487478561734093"/>
    <n v="104371.718700132"/>
    <n v="375738.18732047401"/>
  </r>
  <r>
    <x v="0"/>
    <x v="1"/>
    <x v="2"/>
    <x v="2"/>
    <x v="3"/>
    <x v="25"/>
    <x v="18"/>
    <x v="1"/>
    <x v="237"/>
    <x v="1"/>
    <x v="2"/>
    <n v="71.487478561734093"/>
    <n v="104371.718700132"/>
    <n v="375738.18732047401"/>
  </r>
  <r>
    <x v="0"/>
    <x v="1"/>
    <x v="2"/>
    <x v="2"/>
    <x v="3"/>
    <x v="26"/>
    <x v="2"/>
    <x v="2"/>
    <x v="176"/>
    <x v="0"/>
    <x v="0"/>
    <n v="-136.531128518423"/>
    <n v="-199335.447636898"/>
    <n v="-717607.61149283196"/>
  </r>
  <r>
    <x v="0"/>
    <x v="1"/>
    <x v="2"/>
    <x v="2"/>
    <x v="3"/>
    <x v="26"/>
    <x v="2"/>
    <x v="2"/>
    <x v="176"/>
    <x v="0"/>
    <x v="1"/>
    <n v="-136.531128518423"/>
    <n v="-199335.447636898"/>
    <n v="-717607.61149283196"/>
  </r>
  <r>
    <x v="0"/>
    <x v="1"/>
    <x v="2"/>
    <x v="2"/>
    <x v="3"/>
    <x v="26"/>
    <x v="2"/>
    <x v="2"/>
    <x v="176"/>
    <x v="0"/>
    <x v="2"/>
    <n v="-75.882404343080907"/>
    <n v="-110788.310340898"/>
    <n v="-398837.917227233"/>
  </r>
  <r>
    <x v="0"/>
    <x v="1"/>
    <x v="2"/>
    <x v="2"/>
    <x v="3"/>
    <x v="26"/>
    <x v="2"/>
    <x v="2"/>
    <x v="176"/>
    <x v="1"/>
    <x v="0"/>
    <n v="-136.531128518423"/>
    <n v="-199335.447636898"/>
    <n v="-717607.61149283196"/>
  </r>
  <r>
    <x v="0"/>
    <x v="1"/>
    <x v="2"/>
    <x v="2"/>
    <x v="3"/>
    <x v="26"/>
    <x v="2"/>
    <x v="2"/>
    <x v="176"/>
    <x v="1"/>
    <x v="1"/>
    <n v="-136.531128518423"/>
    <n v="-199335.447636898"/>
    <n v="-717607.61149283196"/>
  </r>
  <r>
    <x v="0"/>
    <x v="1"/>
    <x v="2"/>
    <x v="2"/>
    <x v="3"/>
    <x v="26"/>
    <x v="2"/>
    <x v="2"/>
    <x v="176"/>
    <x v="1"/>
    <x v="2"/>
    <n v="-136.531128518423"/>
    <n v="-199335.447636898"/>
    <n v="-717607.61149283196"/>
  </r>
  <r>
    <x v="0"/>
    <x v="1"/>
    <x v="2"/>
    <x v="2"/>
    <x v="3"/>
    <x v="26"/>
    <x v="2"/>
    <x v="2"/>
    <x v="231"/>
    <x v="0"/>
    <x v="0"/>
    <n v="-29.677380376805701"/>
    <n v="-43328.975350136301"/>
    <n v="-155984.311260491"/>
  </r>
  <r>
    <x v="0"/>
    <x v="1"/>
    <x v="2"/>
    <x v="2"/>
    <x v="3"/>
    <x v="26"/>
    <x v="2"/>
    <x v="2"/>
    <x v="231"/>
    <x v="0"/>
    <x v="1"/>
    <n v="-29.677380376805701"/>
    <n v="-43328.975350136301"/>
    <n v="-155984.311260491"/>
  </r>
  <r>
    <x v="0"/>
    <x v="1"/>
    <x v="2"/>
    <x v="2"/>
    <x v="3"/>
    <x v="26"/>
    <x v="2"/>
    <x v="2"/>
    <x v="231"/>
    <x v="0"/>
    <x v="2"/>
    <n v="-29.677380376805701"/>
    <n v="-43328.975350136301"/>
    <n v="-155984.311260491"/>
  </r>
  <r>
    <x v="0"/>
    <x v="1"/>
    <x v="2"/>
    <x v="2"/>
    <x v="3"/>
    <x v="26"/>
    <x v="2"/>
    <x v="2"/>
    <x v="231"/>
    <x v="1"/>
    <x v="0"/>
    <n v="-29.677380376805701"/>
    <n v="-43328.975350136301"/>
    <n v="-155984.311260491"/>
  </r>
  <r>
    <x v="0"/>
    <x v="1"/>
    <x v="2"/>
    <x v="2"/>
    <x v="3"/>
    <x v="26"/>
    <x v="2"/>
    <x v="2"/>
    <x v="231"/>
    <x v="1"/>
    <x v="1"/>
    <n v="-29.677380376805701"/>
    <n v="-43328.975350136301"/>
    <n v="-155984.311260491"/>
  </r>
  <r>
    <x v="0"/>
    <x v="1"/>
    <x v="2"/>
    <x v="2"/>
    <x v="3"/>
    <x v="26"/>
    <x v="2"/>
    <x v="2"/>
    <x v="231"/>
    <x v="1"/>
    <x v="2"/>
    <n v="-29.677380376805701"/>
    <n v="-43328.975350136301"/>
    <n v="-155984.311260491"/>
  </r>
  <r>
    <x v="0"/>
    <x v="1"/>
    <x v="2"/>
    <x v="2"/>
    <x v="3"/>
    <x v="27"/>
    <x v="2"/>
    <x v="2"/>
    <x v="176"/>
    <x v="0"/>
    <x v="0"/>
    <n v="-29.717289430795599"/>
    <n v="-43387.242568961497"/>
    <n v="-156194.073248261"/>
  </r>
  <r>
    <x v="0"/>
    <x v="1"/>
    <x v="2"/>
    <x v="2"/>
    <x v="3"/>
    <x v="27"/>
    <x v="2"/>
    <x v="2"/>
    <x v="176"/>
    <x v="0"/>
    <x v="1"/>
    <n v="-29.717289430795599"/>
    <n v="-43387.242568961497"/>
    <n v="-156194.073248261"/>
  </r>
  <r>
    <x v="0"/>
    <x v="1"/>
    <x v="2"/>
    <x v="2"/>
    <x v="3"/>
    <x v="27"/>
    <x v="2"/>
    <x v="2"/>
    <x v="176"/>
    <x v="1"/>
    <x v="0"/>
    <n v="-29.717289430795599"/>
    <n v="-43387.242568961497"/>
    <n v="-156194.073248261"/>
  </r>
  <r>
    <x v="0"/>
    <x v="1"/>
    <x v="2"/>
    <x v="2"/>
    <x v="3"/>
    <x v="27"/>
    <x v="2"/>
    <x v="2"/>
    <x v="176"/>
    <x v="1"/>
    <x v="1"/>
    <n v="-29.717289430795599"/>
    <n v="-43387.242568961497"/>
    <n v="-156194.073248261"/>
  </r>
  <r>
    <x v="0"/>
    <x v="1"/>
    <x v="2"/>
    <x v="2"/>
    <x v="3"/>
    <x v="27"/>
    <x v="2"/>
    <x v="2"/>
    <x v="176"/>
    <x v="1"/>
    <x v="2"/>
    <n v="-29.717289430795599"/>
    <n v="-43387.242568961497"/>
    <n v="-156194.073248261"/>
  </r>
  <r>
    <x v="0"/>
    <x v="1"/>
    <x v="2"/>
    <x v="2"/>
    <x v="3"/>
    <x v="27"/>
    <x v="2"/>
    <x v="2"/>
    <x v="231"/>
    <x v="0"/>
    <x v="0"/>
    <n v="-66.126672048688903"/>
    <n v="-96544.941191085803"/>
    <n v="-347561.788287909"/>
  </r>
  <r>
    <x v="0"/>
    <x v="1"/>
    <x v="2"/>
    <x v="2"/>
    <x v="3"/>
    <x v="27"/>
    <x v="2"/>
    <x v="2"/>
    <x v="231"/>
    <x v="0"/>
    <x v="1"/>
    <n v="-66.126672048688903"/>
    <n v="-96544.941191085803"/>
    <n v="-347561.788287909"/>
  </r>
  <r>
    <x v="0"/>
    <x v="1"/>
    <x v="2"/>
    <x v="2"/>
    <x v="3"/>
    <x v="27"/>
    <x v="2"/>
    <x v="2"/>
    <x v="231"/>
    <x v="0"/>
    <x v="2"/>
    <n v="-66.126672048688903"/>
    <n v="-96544.941191085803"/>
    <n v="-347561.788287909"/>
  </r>
  <r>
    <x v="0"/>
    <x v="1"/>
    <x v="2"/>
    <x v="2"/>
    <x v="3"/>
    <x v="27"/>
    <x v="2"/>
    <x v="2"/>
    <x v="231"/>
    <x v="1"/>
    <x v="0"/>
    <n v="-66.126672048688903"/>
    <n v="-96544.941191085803"/>
    <n v="-347561.788287909"/>
  </r>
  <r>
    <x v="0"/>
    <x v="1"/>
    <x v="2"/>
    <x v="2"/>
    <x v="3"/>
    <x v="27"/>
    <x v="2"/>
    <x v="2"/>
    <x v="231"/>
    <x v="1"/>
    <x v="1"/>
    <n v="-66.126672048688903"/>
    <n v="-96544.941191085803"/>
    <n v="-347561.788287909"/>
  </r>
  <r>
    <x v="0"/>
    <x v="1"/>
    <x v="2"/>
    <x v="2"/>
    <x v="3"/>
    <x v="27"/>
    <x v="2"/>
    <x v="2"/>
    <x v="231"/>
    <x v="1"/>
    <x v="2"/>
    <n v="-66.126672048688903"/>
    <n v="-96544.941191085803"/>
    <n v="-347561.788287909"/>
  </r>
  <r>
    <x v="0"/>
    <x v="1"/>
    <x v="2"/>
    <x v="2"/>
    <x v="3"/>
    <x v="28"/>
    <x v="2"/>
    <x v="2"/>
    <x v="176"/>
    <x v="0"/>
    <x v="0"/>
    <n v="-15.653936290491099"/>
    <n v="-22854.746984116999"/>
    <n v="-82277.089142821394"/>
  </r>
  <r>
    <x v="0"/>
    <x v="1"/>
    <x v="2"/>
    <x v="2"/>
    <x v="3"/>
    <x v="28"/>
    <x v="2"/>
    <x v="2"/>
    <x v="176"/>
    <x v="0"/>
    <x v="1"/>
    <n v="-15.653936290491099"/>
    <n v="-22854.746984116999"/>
    <n v="-82277.089142821394"/>
  </r>
  <r>
    <x v="0"/>
    <x v="1"/>
    <x v="2"/>
    <x v="2"/>
    <x v="3"/>
    <x v="28"/>
    <x v="2"/>
    <x v="2"/>
    <x v="176"/>
    <x v="0"/>
    <x v="2"/>
    <n v="-15.653936290491099"/>
    <n v="-22854.746984116999"/>
    <n v="-82277.089142821394"/>
  </r>
  <r>
    <x v="0"/>
    <x v="1"/>
    <x v="2"/>
    <x v="2"/>
    <x v="3"/>
    <x v="28"/>
    <x v="2"/>
    <x v="2"/>
    <x v="176"/>
    <x v="1"/>
    <x v="0"/>
    <n v="-15.653936290491099"/>
    <n v="-22854.746984116999"/>
    <n v="-82277.089142821394"/>
  </r>
  <r>
    <x v="0"/>
    <x v="1"/>
    <x v="2"/>
    <x v="2"/>
    <x v="3"/>
    <x v="28"/>
    <x v="2"/>
    <x v="2"/>
    <x v="176"/>
    <x v="1"/>
    <x v="1"/>
    <n v="-15.653936290491099"/>
    <n v="-22854.746984116999"/>
    <n v="-82277.089142821394"/>
  </r>
  <r>
    <x v="0"/>
    <x v="1"/>
    <x v="2"/>
    <x v="2"/>
    <x v="3"/>
    <x v="28"/>
    <x v="2"/>
    <x v="2"/>
    <x v="176"/>
    <x v="1"/>
    <x v="2"/>
    <n v="-15.653936290491099"/>
    <n v="-22854.746984116999"/>
    <n v="-82277.089142821394"/>
  </r>
  <r>
    <x v="0"/>
    <x v="1"/>
    <x v="2"/>
    <x v="2"/>
    <x v="3"/>
    <x v="28"/>
    <x v="2"/>
    <x v="2"/>
    <x v="231"/>
    <x v="0"/>
    <x v="0"/>
    <n v="-56.1539294218341"/>
    <n v="-81984.736955877801"/>
    <n v="-295145.05304115999"/>
  </r>
  <r>
    <x v="0"/>
    <x v="1"/>
    <x v="2"/>
    <x v="2"/>
    <x v="3"/>
    <x v="28"/>
    <x v="2"/>
    <x v="2"/>
    <x v="231"/>
    <x v="0"/>
    <x v="1"/>
    <n v="-56.1539294218341"/>
    <n v="-81984.736955877801"/>
    <n v="-295145.05304115999"/>
  </r>
  <r>
    <x v="0"/>
    <x v="1"/>
    <x v="2"/>
    <x v="2"/>
    <x v="3"/>
    <x v="28"/>
    <x v="2"/>
    <x v="2"/>
    <x v="231"/>
    <x v="0"/>
    <x v="2"/>
    <n v="-56.1539294218341"/>
    <n v="-81984.736955877801"/>
    <n v="-295145.05304115999"/>
  </r>
  <r>
    <x v="0"/>
    <x v="1"/>
    <x v="2"/>
    <x v="2"/>
    <x v="3"/>
    <x v="28"/>
    <x v="2"/>
    <x v="2"/>
    <x v="231"/>
    <x v="1"/>
    <x v="0"/>
    <n v="-56.1539294218341"/>
    <n v="-81984.736955877801"/>
    <n v="-295145.05304115999"/>
  </r>
  <r>
    <x v="0"/>
    <x v="1"/>
    <x v="2"/>
    <x v="2"/>
    <x v="3"/>
    <x v="28"/>
    <x v="2"/>
    <x v="2"/>
    <x v="231"/>
    <x v="1"/>
    <x v="1"/>
    <n v="-56.1539294218341"/>
    <n v="-81984.736955877801"/>
    <n v="-295145.05304115999"/>
  </r>
  <r>
    <x v="0"/>
    <x v="1"/>
    <x v="2"/>
    <x v="2"/>
    <x v="3"/>
    <x v="28"/>
    <x v="2"/>
    <x v="2"/>
    <x v="231"/>
    <x v="1"/>
    <x v="2"/>
    <n v="-56.1539294218341"/>
    <n v="-81984.736955877801"/>
    <n v="-295145.05304115999"/>
  </r>
  <r>
    <x v="0"/>
    <x v="1"/>
    <x v="2"/>
    <x v="2"/>
    <x v="3"/>
    <x v="29"/>
    <x v="2"/>
    <x v="2"/>
    <x v="231"/>
    <x v="0"/>
    <x v="0"/>
    <n v="-14.651759825987201"/>
    <n v="-21391.569345941301"/>
    <n v="-77009.649645388607"/>
  </r>
  <r>
    <x v="0"/>
    <x v="1"/>
    <x v="2"/>
    <x v="2"/>
    <x v="3"/>
    <x v="29"/>
    <x v="2"/>
    <x v="2"/>
    <x v="231"/>
    <x v="0"/>
    <x v="1"/>
    <n v="-14.651759825987201"/>
    <n v="-21391.569345941301"/>
    <n v="-77009.649645388607"/>
  </r>
  <r>
    <x v="0"/>
    <x v="1"/>
    <x v="2"/>
    <x v="2"/>
    <x v="3"/>
    <x v="29"/>
    <x v="2"/>
    <x v="2"/>
    <x v="231"/>
    <x v="0"/>
    <x v="2"/>
    <n v="-14.651759825987201"/>
    <n v="-21391.569345941301"/>
    <n v="-77009.649645388607"/>
  </r>
  <r>
    <x v="0"/>
    <x v="1"/>
    <x v="2"/>
    <x v="2"/>
    <x v="3"/>
    <x v="29"/>
    <x v="2"/>
    <x v="2"/>
    <x v="231"/>
    <x v="1"/>
    <x v="0"/>
    <n v="-14.651759825987201"/>
    <n v="-21391.569345941301"/>
    <n v="-77009.649645388607"/>
  </r>
  <r>
    <x v="0"/>
    <x v="1"/>
    <x v="2"/>
    <x v="2"/>
    <x v="3"/>
    <x v="29"/>
    <x v="2"/>
    <x v="2"/>
    <x v="231"/>
    <x v="1"/>
    <x v="1"/>
    <n v="-14.651759825987201"/>
    <n v="-21391.569345941301"/>
    <n v="-77009.649645388607"/>
  </r>
  <r>
    <x v="0"/>
    <x v="1"/>
    <x v="2"/>
    <x v="2"/>
    <x v="3"/>
    <x v="29"/>
    <x v="2"/>
    <x v="2"/>
    <x v="231"/>
    <x v="1"/>
    <x v="2"/>
    <n v="-14.651759825987201"/>
    <n v="-21391.569345941301"/>
    <n v="-77009.649645388607"/>
  </r>
  <r>
    <x v="0"/>
    <x v="1"/>
    <x v="2"/>
    <x v="2"/>
    <x v="3"/>
    <x v="30"/>
    <x v="10"/>
    <x v="6"/>
    <x v="69"/>
    <x v="0"/>
    <x v="0"/>
    <n v="2772"/>
    <n v="4047120"/>
    <n v="14569632"/>
  </r>
  <r>
    <x v="0"/>
    <x v="1"/>
    <x v="2"/>
    <x v="2"/>
    <x v="3"/>
    <x v="30"/>
    <x v="10"/>
    <x v="6"/>
    <x v="69"/>
    <x v="0"/>
    <x v="1"/>
    <n v="2772"/>
    <n v="4047120"/>
    <n v="14569632"/>
  </r>
  <r>
    <x v="0"/>
    <x v="1"/>
    <x v="2"/>
    <x v="2"/>
    <x v="3"/>
    <x v="30"/>
    <x v="10"/>
    <x v="6"/>
    <x v="69"/>
    <x v="0"/>
    <x v="2"/>
    <n v="2772"/>
    <n v="4047120"/>
    <n v="14569632"/>
  </r>
  <r>
    <x v="0"/>
    <x v="1"/>
    <x v="2"/>
    <x v="2"/>
    <x v="3"/>
    <x v="30"/>
    <x v="10"/>
    <x v="6"/>
    <x v="69"/>
    <x v="1"/>
    <x v="0"/>
    <n v="1764"/>
    <n v="2575440"/>
    <n v="9271584"/>
  </r>
  <r>
    <x v="0"/>
    <x v="1"/>
    <x v="2"/>
    <x v="2"/>
    <x v="3"/>
    <x v="30"/>
    <x v="10"/>
    <x v="6"/>
    <x v="69"/>
    <x v="1"/>
    <x v="1"/>
    <n v="1764"/>
    <n v="2575440"/>
    <n v="9271584"/>
  </r>
  <r>
    <x v="0"/>
    <x v="1"/>
    <x v="2"/>
    <x v="2"/>
    <x v="3"/>
    <x v="30"/>
    <x v="10"/>
    <x v="6"/>
    <x v="69"/>
    <x v="1"/>
    <x v="2"/>
    <n v="1764"/>
    <n v="2575440"/>
    <n v="9271584"/>
  </r>
  <r>
    <x v="0"/>
    <x v="1"/>
    <x v="2"/>
    <x v="2"/>
    <x v="3"/>
    <x v="30"/>
    <x v="4"/>
    <x v="7"/>
    <x v="71"/>
    <x v="0"/>
    <x v="0"/>
    <n v="156.94999999999999"/>
    <n v="229147"/>
    <n v="824929.2"/>
  </r>
  <r>
    <x v="0"/>
    <x v="1"/>
    <x v="2"/>
    <x v="2"/>
    <x v="3"/>
    <x v="30"/>
    <x v="4"/>
    <x v="7"/>
    <x v="71"/>
    <x v="0"/>
    <x v="1"/>
    <n v="156.94999999999999"/>
    <n v="229147"/>
    <n v="824929.2"/>
  </r>
  <r>
    <x v="0"/>
    <x v="1"/>
    <x v="2"/>
    <x v="2"/>
    <x v="3"/>
    <x v="30"/>
    <x v="4"/>
    <x v="7"/>
    <x v="71"/>
    <x v="0"/>
    <x v="2"/>
    <n v="156.94999999999999"/>
    <n v="229147"/>
    <n v="824929.2"/>
  </r>
  <r>
    <x v="0"/>
    <x v="1"/>
    <x v="2"/>
    <x v="2"/>
    <x v="3"/>
    <x v="30"/>
    <x v="4"/>
    <x v="7"/>
    <x v="71"/>
    <x v="1"/>
    <x v="0"/>
    <n v="156.94999999999999"/>
    <n v="229147"/>
    <n v="824929.2"/>
  </r>
  <r>
    <x v="0"/>
    <x v="1"/>
    <x v="2"/>
    <x v="2"/>
    <x v="3"/>
    <x v="30"/>
    <x v="4"/>
    <x v="7"/>
    <x v="71"/>
    <x v="1"/>
    <x v="1"/>
    <n v="156.94999999999999"/>
    <n v="229147"/>
    <n v="824929.2"/>
  </r>
  <r>
    <x v="0"/>
    <x v="1"/>
    <x v="2"/>
    <x v="2"/>
    <x v="3"/>
    <x v="30"/>
    <x v="4"/>
    <x v="7"/>
    <x v="71"/>
    <x v="1"/>
    <x v="2"/>
    <n v="156.94999999999999"/>
    <n v="229147"/>
    <n v="824929.2"/>
  </r>
  <r>
    <x v="0"/>
    <x v="1"/>
    <x v="2"/>
    <x v="2"/>
    <x v="3"/>
    <x v="30"/>
    <x v="4"/>
    <x v="7"/>
    <x v="72"/>
    <x v="0"/>
    <x v="0"/>
    <n v="156.94999999999999"/>
    <n v="229147"/>
    <n v="824929.2"/>
  </r>
  <r>
    <x v="0"/>
    <x v="1"/>
    <x v="2"/>
    <x v="2"/>
    <x v="3"/>
    <x v="30"/>
    <x v="4"/>
    <x v="7"/>
    <x v="72"/>
    <x v="0"/>
    <x v="1"/>
    <n v="156.94999999999999"/>
    <n v="229147"/>
    <n v="824929.2"/>
  </r>
  <r>
    <x v="0"/>
    <x v="1"/>
    <x v="2"/>
    <x v="2"/>
    <x v="3"/>
    <x v="30"/>
    <x v="4"/>
    <x v="7"/>
    <x v="72"/>
    <x v="0"/>
    <x v="2"/>
    <n v="156.94999999999999"/>
    <n v="229147"/>
    <n v="824929.2"/>
  </r>
  <r>
    <x v="0"/>
    <x v="1"/>
    <x v="2"/>
    <x v="2"/>
    <x v="3"/>
    <x v="30"/>
    <x v="4"/>
    <x v="7"/>
    <x v="72"/>
    <x v="1"/>
    <x v="0"/>
    <n v="156.94999999999999"/>
    <n v="229147"/>
    <n v="824929.2"/>
  </r>
  <r>
    <x v="0"/>
    <x v="1"/>
    <x v="2"/>
    <x v="2"/>
    <x v="3"/>
    <x v="30"/>
    <x v="4"/>
    <x v="7"/>
    <x v="72"/>
    <x v="1"/>
    <x v="1"/>
    <n v="156.94999999999999"/>
    <n v="229147"/>
    <n v="824929.2"/>
  </r>
  <r>
    <x v="0"/>
    <x v="1"/>
    <x v="2"/>
    <x v="2"/>
    <x v="3"/>
    <x v="30"/>
    <x v="4"/>
    <x v="7"/>
    <x v="72"/>
    <x v="1"/>
    <x v="2"/>
    <n v="156.94999999999999"/>
    <n v="229147"/>
    <n v="824929.2"/>
  </r>
  <r>
    <x v="0"/>
    <x v="1"/>
    <x v="2"/>
    <x v="2"/>
    <x v="3"/>
    <x v="30"/>
    <x v="4"/>
    <x v="7"/>
    <x v="73"/>
    <x v="0"/>
    <x v="0"/>
    <n v="156.94999999999999"/>
    <n v="229147"/>
    <n v="824929.2"/>
  </r>
  <r>
    <x v="0"/>
    <x v="1"/>
    <x v="2"/>
    <x v="2"/>
    <x v="3"/>
    <x v="30"/>
    <x v="4"/>
    <x v="7"/>
    <x v="73"/>
    <x v="0"/>
    <x v="1"/>
    <n v="156.94999999999999"/>
    <n v="229147"/>
    <n v="824929.2"/>
  </r>
  <r>
    <x v="0"/>
    <x v="1"/>
    <x v="2"/>
    <x v="2"/>
    <x v="3"/>
    <x v="30"/>
    <x v="4"/>
    <x v="7"/>
    <x v="73"/>
    <x v="0"/>
    <x v="2"/>
    <n v="156.94999999999999"/>
    <n v="229147"/>
    <n v="824929.2"/>
  </r>
  <r>
    <x v="0"/>
    <x v="1"/>
    <x v="2"/>
    <x v="2"/>
    <x v="3"/>
    <x v="30"/>
    <x v="4"/>
    <x v="7"/>
    <x v="73"/>
    <x v="1"/>
    <x v="0"/>
    <n v="156.94999999999999"/>
    <n v="229147"/>
    <n v="824929.2"/>
  </r>
  <r>
    <x v="0"/>
    <x v="1"/>
    <x v="2"/>
    <x v="2"/>
    <x v="3"/>
    <x v="30"/>
    <x v="4"/>
    <x v="7"/>
    <x v="73"/>
    <x v="1"/>
    <x v="1"/>
    <n v="156.94999999999999"/>
    <n v="229147"/>
    <n v="824929.2"/>
  </r>
  <r>
    <x v="0"/>
    <x v="1"/>
    <x v="2"/>
    <x v="2"/>
    <x v="3"/>
    <x v="30"/>
    <x v="4"/>
    <x v="7"/>
    <x v="73"/>
    <x v="1"/>
    <x v="2"/>
    <n v="156.94999999999999"/>
    <n v="229147"/>
    <n v="824929.2"/>
  </r>
  <r>
    <x v="0"/>
    <x v="1"/>
    <x v="2"/>
    <x v="2"/>
    <x v="3"/>
    <x v="30"/>
    <x v="4"/>
    <x v="7"/>
    <x v="74"/>
    <x v="0"/>
    <x v="1"/>
    <n v="156.94999999999999"/>
    <n v="229147"/>
    <n v="824929.2"/>
  </r>
  <r>
    <x v="0"/>
    <x v="1"/>
    <x v="2"/>
    <x v="2"/>
    <x v="3"/>
    <x v="30"/>
    <x v="4"/>
    <x v="7"/>
    <x v="74"/>
    <x v="0"/>
    <x v="2"/>
    <n v="156.94999999999999"/>
    <n v="229147"/>
    <n v="824929.2"/>
  </r>
  <r>
    <x v="0"/>
    <x v="1"/>
    <x v="2"/>
    <x v="2"/>
    <x v="3"/>
    <x v="30"/>
    <x v="4"/>
    <x v="7"/>
    <x v="74"/>
    <x v="1"/>
    <x v="0"/>
    <n v="156.94999999999999"/>
    <n v="229147"/>
    <n v="824929.2"/>
  </r>
  <r>
    <x v="0"/>
    <x v="1"/>
    <x v="2"/>
    <x v="2"/>
    <x v="3"/>
    <x v="30"/>
    <x v="4"/>
    <x v="7"/>
    <x v="74"/>
    <x v="1"/>
    <x v="1"/>
    <n v="156.94999999999999"/>
    <n v="229147"/>
    <n v="824929.2"/>
  </r>
  <r>
    <x v="0"/>
    <x v="1"/>
    <x v="2"/>
    <x v="2"/>
    <x v="3"/>
    <x v="30"/>
    <x v="4"/>
    <x v="7"/>
    <x v="74"/>
    <x v="1"/>
    <x v="2"/>
    <n v="156.94999999999999"/>
    <n v="229147"/>
    <n v="824929.2"/>
  </r>
  <r>
    <x v="0"/>
    <x v="1"/>
    <x v="2"/>
    <x v="2"/>
    <x v="3"/>
    <x v="30"/>
    <x v="4"/>
    <x v="7"/>
    <x v="75"/>
    <x v="0"/>
    <x v="1"/>
    <n v="156.94999999999999"/>
    <n v="229147"/>
    <n v="824929.2"/>
  </r>
  <r>
    <x v="0"/>
    <x v="1"/>
    <x v="2"/>
    <x v="2"/>
    <x v="3"/>
    <x v="30"/>
    <x v="4"/>
    <x v="7"/>
    <x v="75"/>
    <x v="0"/>
    <x v="2"/>
    <n v="156.94999999999999"/>
    <n v="229147"/>
    <n v="824929.2"/>
  </r>
  <r>
    <x v="0"/>
    <x v="1"/>
    <x v="2"/>
    <x v="2"/>
    <x v="3"/>
    <x v="30"/>
    <x v="4"/>
    <x v="7"/>
    <x v="75"/>
    <x v="1"/>
    <x v="0"/>
    <n v="156.94999999999999"/>
    <n v="229147"/>
    <n v="824929.2"/>
  </r>
  <r>
    <x v="0"/>
    <x v="1"/>
    <x v="2"/>
    <x v="2"/>
    <x v="3"/>
    <x v="30"/>
    <x v="4"/>
    <x v="7"/>
    <x v="75"/>
    <x v="1"/>
    <x v="1"/>
    <n v="156.94999999999999"/>
    <n v="229147"/>
    <n v="824929.2"/>
  </r>
  <r>
    <x v="0"/>
    <x v="1"/>
    <x v="2"/>
    <x v="2"/>
    <x v="3"/>
    <x v="30"/>
    <x v="4"/>
    <x v="7"/>
    <x v="75"/>
    <x v="1"/>
    <x v="2"/>
    <n v="156.94999999999999"/>
    <n v="229147"/>
    <n v="824929.2"/>
  </r>
  <r>
    <x v="0"/>
    <x v="1"/>
    <x v="2"/>
    <x v="2"/>
    <x v="3"/>
    <x v="30"/>
    <x v="4"/>
    <x v="7"/>
    <x v="76"/>
    <x v="0"/>
    <x v="1"/>
    <n v="156.94999999999999"/>
    <n v="229147"/>
    <n v="824929.2"/>
  </r>
  <r>
    <x v="0"/>
    <x v="1"/>
    <x v="2"/>
    <x v="2"/>
    <x v="3"/>
    <x v="30"/>
    <x v="4"/>
    <x v="7"/>
    <x v="76"/>
    <x v="0"/>
    <x v="2"/>
    <n v="156.94999999999999"/>
    <n v="229147"/>
    <n v="824929.2"/>
  </r>
  <r>
    <x v="0"/>
    <x v="1"/>
    <x v="2"/>
    <x v="2"/>
    <x v="3"/>
    <x v="30"/>
    <x v="4"/>
    <x v="7"/>
    <x v="76"/>
    <x v="1"/>
    <x v="0"/>
    <n v="112.059889419011"/>
    <n v="163607.438551756"/>
    <n v="588986.77878632199"/>
  </r>
  <r>
    <x v="0"/>
    <x v="1"/>
    <x v="2"/>
    <x v="2"/>
    <x v="3"/>
    <x v="30"/>
    <x v="4"/>
    <x v="7"/>
    <x v="76"/>
    <x v="1"/>
    <x v="1"/>
    <n v="156.94999999999999"/>
    <n v="229147"/>
    <n v="824929.2"/>
  </r>
  <r>
    <x v="0"/>
    <x v="1"/>
    <x v="2"/>
    <x v="2"/>
    <x v="3"/>
    <x v="30"/>
    <x v="4"/>
    <x v="7"/>
    <x v="76"/>
    <x v="1"/>
    <x v="2"/>
    <n v="156.94999999999999"/>
    <n v="229147"/>
    <n v="824929.2"/>
  </r>
  <r>
    <x v="0"/>
    <x v="1"/>
    <x v="2"/>
    <x v="2"/>
    <x v="3"/>
    <x v="30"/>
    <x v="4"/>
    <x v="7"/>
    <x v="77"/>
    <x v="0"/>
    <x v="1"/>
    <n v="156.94999999999999"/>
    <n v="229147"/>
    <n v="824929.2"/>
  </r>
  <r>
    <x v="0"/>
    <x v="1"/>
    <x v="2"/>
    <x v="2"/>
    <x v="3"/>
    <x v="30"/>
    <x v="4"/>
    <x v="7"/>
    <x v="77"/>
    <x v="0"/>
    <x v="2"/>
    <n v="156.94999999999999"/>
    <n v="229147"/>
    <n v="824929.2"/>
  </r>
  <r>
    <x v="0"/>
    <x v="1"/>
    <x v="2"/>
    <x v="2"/>
    <x v="3"/>
    <x v="30"/>
    <x v="4"/>
    <x v="7"/>
    <x v="77"/>
    <x v="1"/>
    <x v="1"/>
    <n v="156.94999999999999"/>
    <n v="229147"/>
    <n v="824929.2"/>
  </r>
  <r>
    <x v="0"/>
    <x v="1"/>
    <x v="2"/>
    <x v="2"/>
    <x v="3"/>
    <x v="30"/>
    <x v="4"/>
    <x v="7"/>
    <x v="77"/>
    <x v="1"/>
    <x v="2"/>
    <n v="156.94999999999999"/>
    <n v="229147"/>
    <n v="824929.2"/>
  </r>
  <r>
    <x v="0"/>
    <x v="1"/>
    <x v="2"/>
    <x v="2"/>
    <x v="3"/>
    <x v="30"/>
    <x v="4"/>
    <x v="7"/>
    <x v="78"/>
    <x v="0"/>
    <x v="1"/>
    <n v="156.94999999999999"/>
    <n v="229147"/>
    <n v="824929.2"/>
  </r>
  <r>
    <x v="0"/>
    <x v="1"/>
    <x v="2"/>
    <x v="2"/>
    <x v="3"/>
    <x v="30"/>
    <x v="4"/>
    <x v="7"/>
    <x v="78"/>
    <x v="0"/>
    <x v="2"/>
    <n v="83.113035222666397"/>
    <n v="121345.031425093"/>
    <n v="436842.113130335"/>
  </r>
  <r>
    <x v="0"/>
    <x v="1"/>
    <x v="2"/>
    <x v="2"/>
    <x v="3"/>
    <x v="30"/>
    <x v="4"/>
    <x v="7"/>
    <x v="79"/>
    <x v="0"/>
    <x v="1"/>
    <n v="156.94999999999999"/>
    <n v="229147"/>
    <n v="824929.2"/>
  </r>
  <r>
    <x v="0"/>
    <x v="1"/>
    <x v="2"/>
    <x v="2"/>
    <x v="3"/>
    <x v="30"/>
    <x v="4"/>
    <x v="7"/>
    <x v="159"/>
    <x v="0"/>
    <x v="1"/>
    <n v="75.727075358322907"/>
    <n v="110561.530023151"/>
    <n v="398021.50808334502"/>
  </r>
  <r>
    <x v="0"/>
    <x v="1"/>
    <x v="2"/>
    <x v="2"/>
    <x v="3"/>
    <x v="30"/>
    <x v="4"/>
    <x v="4"/>
    <x v="11"/>
    <x v="0"/>
    <x v="0"/>
    <n v="561.34074083321502"/>
    <n v="819557.48161649494"/>
    <n v="2950406.9338193801"/>
  </r>
  <r>
    <x v="0"/>
    <x v="1"/>
    <x v="2"/>
    <x v="2"/>
    <x v="3"/>
    <x v="30"/>
    <x v="4"/>
    <x v="4"/>
    <x v="11"/>
    <x v="0"/>
    <x v="1"/>
    <n v="561.34074083321502"/>
    <n v="819557.48161649494"/>
    <n v="2950406.9338193801"/>
  </r>
  <r>
    <x v="0"/>
    <x v="1"/>
    <x v="2"/>
    <x v="2"/>
    <x v="3"/>
    <x v="30"/>
    <x v="4"/>
    <x v="4"/>
    <x v="11"/>
    <x v="0"/>
    <x v="2"/>
    <n v="561.34074083321502"/>
    <n v="819557.48161649494"/>
    <n v="2950406.9338193801"/>
  </r>
  <r>
    <x v="0"/>
    <x v="1"/>
    <x v="2"/>
    <x v="2"/>
    <x v="3"/>
    <x v="30"/>
    <x v="4"/>
    <x v="4"/>
    <x v="11"/>
    <x v="1"/>
    <x v="0"/>
    <n v="1481.5676694531101"/>
    <n v="2163088.79740154"/>
    <n v="7787119.6706455396"/>
  </r>
  <r>
    <x v="0"/>
    <x v="1"/>
    <x v="2"/>
    <x v="2"/>
    <x v="3"/>
    <x v="30"/>
    <x v="4"/>
    <x v="4"/>
    <x v="11"/>
    <x v="1"/>
    <x v="1"/>
    <n v="1481.5676694531101"/>
    <n v="2163088.79740154"/>
    <n v="7787119.6706455396"/>
  </r>
  <r>
    <x v="0"/>
    <x v="1"/>
    <x v="2"/>
    <x v="2"/>
    <x v="3"/>
    <x v="30"/>
    <x v="4"/>
    <x v="4"/>
    <x v="11"/>
    <x v="1"/>
    <x v="2"/>
    <n v="1481.5676694531101"/>
    <n v="2163088.79740154"/>
    <n v="7787119.6706455396"/>
  </r>
  <r>
    <x v="0"/>
    <x v="1"/>
    <x v="2"/>
    <x v="3"/>
    <x v="4"/>
    <x v="31"/>
    <x v="2"/>
    <x v="9"/>
    <x v="81"/>
    <x v="0"/>
    <x v="2"/>
    <n v="344.054794520548"/>
    <n v="502320"/>
    <n v="1808352"/>
  </r>
  <r>
    <x v="0"/>
    <x v="1"/>
    <x v="2"/>
    <x v="3"/>
    <x v="4"/>
    <x v="31"/>
    <x v="2"/>
    <x v="8"/>
    <x v="187"/>
    <x v="0"/>
    <x v="2"/>
    <n v="204.52721916397601"/>
    <n v="298609.73997940402"/>
    <n v="1074995.06392586"/>
  </r>
  <r>
    <x v="0"/>
    <x v="1"/>
    <x v="2"/>
    <x v="3"/>
    <x v="4"/>
    <x v="31"/>
    <x v="2"/>
    <x v="8"/>
    <x v="187"/>
    <x v="1"/>
    <x v="0"/>
    <n v="210.85280326183101"/>
    <n v="307845.09276227298"/>
    <n v="1108242.33394418"/>
  </r>
  <r>
    <x v="0"/>
    <x v="1"/>
    <x v="2"/>
    <x v="3"/>
    <x v="4"/>
    <x v="31"/>
    <x v="1"/>
    <x v="1"/>
    <x v="168"/>
    <x v="0"/>
    <x v="0"/>
    <n v="957.804482102365"/>
    <n v="1398394.54386945"/>
    <n v="5034220.3579300297"/>
  </r>
  <r>
    <x v="0"/>
    <x v="1"/>
    <x v="2"/>
    <x v="3"/>
    <x v="4"/>
    <x v="31"/>
    <x v="1"/>
    <x v="1"/>
    <x v="168"/>
    <x v="0"/>
    <x v="1"/>
    <n v="957.804482102365"/>
    <n v="1398394.54386945"/>
    <n v="5034220.3579300297"/>
  </r>
  <r>
    <x v="0"/>
    <x v="1"/>
    <x v="2"/>
    <x v="3"/>
    <x v="4"/>
    <x v="31"/>
    <x v="1"/>
    <x v="1"/>
    <x v="168"/>
    <x v="0"/>
    <x v="2"/>
    <n v="957.804482102365"/>
    <n v="1398394.54386945"/>
    <n v="5034220.3579300297"/>
  </r>
  <r>
    <x v="0"/>
    <x v="1"/>
    <x v="2"/>
    <x v="3"/>
    <x v="4"/>
    <x v="31"/>
    <x v="1"/>
    <x v="1"/>
    <x v="168"/>
    <x v="1"/>
    <x v="0"/>
    <n v="957.804482102365"/>
    <n v="1398394.54386945"/>
    <n v="5034220.3579300297"/>
  </r>
  <r>
    <x v="0"/>
    <x v="1"/>
    <x v="2"/>
    <x v="3"/>
    <x v="4"/>
    <x v="31"/>
    <x v="1"/>
    <x v="1"/>
    <x v="168"/>
    <x v="1"/>
    <x v="1"/>
    <n v="957.804482102365"/>
    <n v="1398394.54386945"/>
    <n v="5034220.3579300297"/>
  </r>
  <r>
    <x v="0"/>
    <x v="1"/>
    <x v="2"/>
    <x v="3"/>
    <x v="4"/>
    <x v="31"/>
    <x v="1"/>
    <x v="1"/>
    <x v="168"/>
    <x v="1"/>
    <x v="2"/>
    <n v="957.804482102365"/>
    <n v="1398394.54386945"/>
    <n v="5034220.3579300297"/>
  </r>
  <r>
    <x v="0"/>
    <x v="1"/>
    <x v="2"/>
    <x v="3"/>
    <x v="4"/>
    <x v="31"/>
    <x v="1"/>
    <x v="1"/>
    <x v="234"/>
    <x v="0"/>
    <x v="0"/>
    <n v="315.51691607183398"/>
    <n v="460654.69746487797"/>
    <n v="1658356.91087356"/>
  </r>
  <r>
    <x v="0"/>
    <x v="1"/>
    <x v="2"/>
    <x v="3"/>
    <x v="4"/>
    <x v="31"/>
    <x v="1"/>
    <x v="1"/>
    <x v="234"/>
    <x v="0"/>
    <x v="1"/>
    <n v="315.51691607183398"/>
    <n v="460654.69746487797"/>
    <n v="1658356.91087356"/>
  </r>
  <r>
    <x v="0"/>
    <x v="1"/>
    <x v="2"/>
    <x v="3"/>
    <x v="4"/>
    <x v="31"/>
    <x v="1"/>
    <x v="1"/>
    <x v="234"/>
    <x v="0"/>
    <x v="2"/>
    <n v="315.51691607183398"/>
    <n v="460654.69746487797"/>
    <n v="1658356.91087356"/>
  </r>
  <r>
    <x v="0"/>
    <x v="1"/>
    <x v="2"/>
    <x v="3"/>
    <x v="4"/>
    <x v="31"/>
    <x v="1"/>
    <x v="1"/>
    <x v="234"/>
    <x v="1"/>
    <x v="0"/>
    <n v="315.51691607183398"/>
    <n v="460654.69746487797"/>
    <n v="1658356.91087356"/>
  </r>
  <r>
    <x v="0"/>
    <x v="1"/>
    <x v="2"/>
    <x v="3"/>
    <x v="4"/>
    <x v="31"/>
    <x v="1"/>
    <x v="1"/>
    <x v="234"/>
    <x v="1"/>
    <x v="1"/>
    <n v="315.51691607183398"/>
    <n v="460654.69746487797"/>
    <n v="1658356.91087356"/>
  </r>
  <r>
    <x v="0"/>
    <x v="1"/>
    <x v="2"/>
    <x v="3"/>
    <x v="4"/>
    <x v="31"/>
    <x v="1"/>
    <x v="1"/>
    <x v="234"/>
    <x v="1"/>
    <x v="2"/>
    <n v="315.51691607183398"/>
    <n v="460654.69746487797"/>
    <n v="1658356.91087356"/>
  </r>
  <r>
    <x v="0"/>
    <x v="1"/>
    <x v="2"/>
    <x v="3"/>
    <x v="4"/>
    <x v="31"/>
    <x v="4"/>
    <x v="4"/>
    <x v="11"/>
    <x v="0"/>
    <x v="0"/>
    <n v="271.14331604776601"/>
    <n v="395869.24142973899"/>
    <n v="1425129.2691470601"/>
  </r>
  <r>
    <x v="0"/>
    <x v="1"/>
    <x v="2"/>
    <x v="3"/>
    <x v="4"/>
    <x v="31"/>
    <x v="4"/>
    <x v="4"/>
    <x v="11"/>
    <x v="0"/>
    <x v="1"/>
    <n v="271.14331604776601"/>
    <n v="395869.24142973899"/>
    <n v="1425129.2691470601"/>
  </r>
  <r>
    <x v="0"/>
    <x v="1"/>
    <x v="2"/>
    <x v="3"/>
    <x v="4"/>
    <x v="31"/>
    <x v="4"/>
    <x v="4"/>
    <x v="11"/>
    <x v="0"/>
    <x v="2"/>
    <n v="271.14331604776601"/>
    <n v="395869.24142973899"/>
    <n v="1425129.2691470601"/>
  </r>
  <r>
    <x v="0"/>
    <x v="1"/>
    <x v="2"/>
    <x v="3"/>
    <x v="4"/>
    <x v="31"/>
    <x v="4"/>
    <x v="4"/>
    <x v="11"/>
    <x v="1"/>
    <x v="0"/>
    <n v="334.57451296316401"/>
    <n v="488478.78892621998"/>
    <n v="1758523.64013439"/>
  </r>
  <r>
    <x v="0"/>
    <x v="1"/>
    <x v="2"/>
    <x v="3"/>
    <x v="4"/>
    <x v="31"/>
    <x v="4"/>
    <x v="4"/>
    <x v="11"/>
    <x v="1"/>
    <x v="1"/>
    <n v="334.57451296316401"/>
    <n v="488478.78892621998"/>
    <n v="1758523.64013439"/>
  </r>
  <r>
    <x v="0"/>
    <x v="1"/>
    <x v="2"/>
    <x v="3"/>
    <x v="4"/>
    <x v="31"/>
    <x v="4"/>
    <x v="4"/>
    <x v="11"/>
    <x v="1"/>
    <x v="2"/>
    <n v="334.57451296316401"/>
    <n v="488478.78892621998"/>
    <n v="1758523.64013439"/>
  </r>
  <r>
    <x v="0"/>
    <x v="1"/>
    <x v="2"/>
    <x v="3"/>
    <x v="4"/>
    <x v="32"/>
    <x v="5"/>
    <x v="5"/>
    <x v="213"/>
    <x v="0"/>
    <x v="0"/>
    <n v="1543.95727648038"/>
    <n v="2254177.62366135"/>
    <n v="8115039.4451808603"/>
  </r>
  <r>
    <x v="0"/>
    <x v="1"/>
    <x v="2"/>
    <x v="3"/>
    <x v="4"/>
    <x v="32"/>
    <x v="5"/>
    <x v="5"/>
    <x v="213"/>
    <x v="0"/>
    <x v="1"/>
    <n v="2408.5863777365298"/>
    <n v="3516536.11149533"/>
    <n v="12659530.0013832"/>
  </r>
  <r>
    <x v="0"/>
    <x v="1"/>
    <x v="2"/>
    <x v="3"/>
    <x v="4"/>
    <x v="32"/>
    <x v="5"/>
    <x v="5"/>
    <x v="213"/>
    <x v="0"/>
    <x v="2"/>
    <n v="2880.7943614734099"/>
    <n v="4205959.7677511703"/>
    <n v="15141455.163904199"/>
  </r>
  <r>
    <x v="0"/>
    <x v="1"/>
    <x v="2"/>
    <x v="3"/>
    <x v="4"/>
    <x v="32"/>
    <x v="5"/>
    <x v="5"/>
    <x v="213"/>
    <x v="1"/>
    <x v="0"/>
    <n v="3243.5803572547002"/>
    <n v="4735627.3215918699"/>
    <n v="17048258.357730702"/>
  </r>
  <r>
    <x v="0"/>
    <x v="1"/>
    <x v="2"/>
    <x v="3"/>
    <x v="4"/>
    <x v="32"/>
    <x v="5"/>
    <x v="5"/>
    <x v="213"/>
    <x v="1"/>
    <x v="1"/>
    <n v="5524.1820883646096"/>
    <n v="8065305.8490123404"/>
    <n v="29035101.056444399"/>
  </r>
  <r>
    <x v="0"/>
    <x v="1"/>
    <x v="2"/>
    <x v="3"/>
    <x v="4"/>
    <x v="32"/>
    <x v="5"/>
    <x v="5"/>
    <x v="213"/>
    <x v="1"/>
    <x v="2"/>
    <n v="5484.4514855950301"/>
    <n v="8007299.1689687399"/>
    <n v="28826277.008287501"/>
  </r>
  <r>
    <x v="0"/>
    <x v="1"/>
    <x v="2"/>
    <x v="3"/>
    <x v="4"/>
    <x v="32"/>
    <x v="5"/>
    <x v="5"/>
    <x v="233"/>
    <x v="0"/>
    <x v="0"/>
    <n v="7523.5134495701504"/>
    <n v="10984329.6363724"/>
    <n v="39543586.6909407"/>
  </r>
  <r>
    <x v="0"/>
    <x v="1"/>
    <x v="2"/>
    <x v="3"/>
    <x v="4"/>
    <x v="32"/>
    <x v="5"/>
    <x v="5"/>
    <x v="233"/>
    <x v="0"/>
    <x v="1"/>
    <n v="11736.7444575028"/>
    <n v="17135646.907954101"/>
    <n v="61688328.868634798"/>
  </r>
  <r>
    <x v="0"/>
    <x v="1"/>
    <x v="2"/>
    <x v="3"/>
    <x v="4"/>
    <x v="32"/>
    <x v="5"/>
    <x v="5"/>
    <x v="233"/>
    <x v="0"/>
    <x v="2"/>
    <n v="14037.755742437799"/>
    <n v="20495123.3839592"/>
    <n v="73782444.182253003"/>
  </r>
  <r>
    <x v="0"/>
    <x v="1"/>
    <x v="2"/>
    <x v="3"/>
    <x v="4"/>
    <x v="32"/>
    <x v="5"/>
    <x v="5"/>
    <x v="233"/>
    <x v="1"/>
    <x v="0"/>
    <n v="15805.567171001599"/>
    <n v="23076128.0696624"/>
    <n v="83074061.050784498"/>
  </r>
  <r>
    <x v="0"/>
    <x v="1"/>
    <x v="2"/>
    <x v="3"/>
    <x v="4"/>
    <x v="32"/>
    <x v="5"/>
    <x v="5"/>
    <x v="233"/>
    <x v="1"/>
    <x v="1"/>
    <n v="26918.6582250703"/>
    <n v="39301241.008602701"/>
    <n v="141484467.63097"/>
  </r>
  <r>
    <x v="0"/>
    <x v="1"/>
    <x v="2"/>
    <x v="3"/>
    <x v="4"/>
    <x v="32"/>
    <x v="5"/>
    <x v="5"/>
    <x v="233"/>
    <x v="1"/>
    <x v="2"/>
    <n v="26725.055896268899"/>
    <n v="39018581.608552597"/>
    <n v="140466893.79078901"/>
  </r>
  <r>
    <x v="0"/>
    <x v="1"/>
    <x v="2"/>
    <x v="3"/>
    <x v="5"/>
    <x v="33"/>
    <x v="2"/>
    <x v="9"/>
    <x v="89"/>
    <x v="0"/>
    <x v="1"/>
    <n v="16.9676712328767"/>
    <n v="24772.799999999999"/>
    <n v="89182.080000000002"/>
  </r>
  <r>
    <x v="0"/>
    <x v="1"/>
    <x v="2"/>
    <x v="3"/>
    <x v="5"/>
    <x v="33"/>
    <x v="2"/>
    <x v="8"/>
    <x v="187"/>
    <x v="0"/>
    <x v="1"/>
    <n v="2.8960219483296901"/>
    <n v="4228.1920445613496"/>
    <n v="15221.4913604208"/>
  </r>
  <r>
    <x v="0"/>
    <x v="1"/>
    <x v="2"/>
    <x v="3"/>
    <x v="5"/>
    <x v="33"/>
    <x v="2"/>
    <x v="8"/>
    <x v="187"/>
    <x v="1"/>
    <x v="0"/>
    <n v="2.8960219483296901"/>
    <n v="4228.1920445613496"/>
    <n v="15221.4913604208"/>
  </r>
  <r>
    <x v="0"/>
    <x v="1"/>
    <x v="2"/>
    <x v="3"/>
    <x v="5"/>
    <x v="33"/>
    <x v="1"/>
    <x v="1"/>
    <x v="168"/>
    <x v="0"/>
    <x v="0"/>
    <n v="304.09983264749098"/>
    <n v="443985.75566533598"/>
    <n v="1598348.72039521"/>
  </r>
  <r>
    <x v="0"/>
    <x v="1"/>
    <x v="2"/>
    <x v="3"/>
    <x v="5"/>
    <x v="33"/>
    <x v="1"/>
    <x v="1"/>
    <x v="168"/>
    <x v="0"/>
    <x v="1"/>
    <n v="304.09983264749098"/>
    <n v="443985.75566533598"/>
    <n v="1598348.72039521"/>
  </r>
  <r>
    <x v="0"/>
    <x v="1"/>
    <x v="2"/>
    <x v="3"/>
    <x v="5"/>
    <x v="33"/>
    <x v="1"/>
    <x v="1"/>
    <x v="168"/>
    <x v="0"/>
    <x v="2"/>
    <n v="304.09983264749098"/>
    <n v="443985.75566533598"/>
    <n v="1598348.72039521"/>
  </r>
  <r>
    <x v="0"/>
    <x v="1"/>
    <x v="2"/>
    <x v="3"/>
    <x v="5"/>
    <x v="33"/>
    <x v="1"/>
    <x v="1"/>
    <x v="168"/>
    <x v="1"/>
    <x v="0"/>
    <n v="304.09983264749098"/>
    <n v="443985.75566533598"/>
    <n v="1598348.72039521"/>
  </r>
  <r>
    <x v="0"/>
    <x v="1"/>
    <x v="2"/>
    <x v="3"/>
    <x v="5"/>
    <x v="33"/>
    <x v="1"/>
    <x v="1"/>
    <x v="168"/>
    <x v="1"/>
    <x v="1"/>
    <n v="304.09983264749098"/>
    <n v="443985.75566533598"/>
    <n v="1598348.72039521"/>
  </r>
  <r>
    <x v="0"/>
    <x v="1"/>
    <x v="2"/>
    <x v="3"/>
    <x v="5"/>
    <x v="33"/>
    <x v="1"/>
    <x v="1"/>
    <x v="168"/>
    <x v="1"/>
    <x v="2"/>
    <n v="304.09983264749098"/>
    <n v="443985.75566533598"/>
    <n v="1598348.72039521"/>
  </r>
  <r>
    <x v="0"/>
    <x v="1"/>
    <x v="2"/>
    <x v="3"/>
    <x v="5"/>
    <x v="33"/>
    <x v="1"/>
    <x v="1"/>
    <x v="234"/>
    <x v="0"/>
    <x v="0"/>
    <n v="136.71979551587199"/>
    <n v="199610.901453172"/>
    <n v="718599.24523142097"/>
  </r>
  <r>
    <x v="0"/>
    <x v="1"/>
    <x v="2"/>
    <x v="3"/>
    <x v="5"/>
    <x v="33"/>
    <x v="1"/>
    <x v="1"/>
    <x v="234"/>
    <x v="0"/>
    <x v="1"/>
    <n v="136.71979551587199"/>
    <n v="199610.901453172"/>
    <n v="718599.24523142097"/>
  </r>
  <r>
    <x v="0"/>
    <x v="1"/>
    <x v="2"/>
    <x v="3"/>
    <x v="5"/>
    <x v="33"/>
    <x v="1"/>
    <x v="1"/>
    <x v="234"/>
    <x v="0"/>
    <x v="2"/>
    <n v="136.71979551587199"/>
    <n v="199610.901453172"/>
    <n v="718599.24523142097"/>
  </r>
  <r>
    <x v="0"/>
    <x v="1"/>
    <x v="2"/>
    <x v="3"/>
    <x v="5"/>
    <x v="33"/>
    <x v="1"/>
    <x v="1"/>
    <x v="234"/>
    <x v="1"/>
    <x v="0"/>
    <n v="136.71979551587199"/>
    <n v="199610.901453172"/>
    <n v="718599.24523142097"/>
  </r>
  <r>
    <x v="0"/>
    <x v="1"/>
    <x v="2"/>
    <x v="3"/>
    <x v="5"/>
    <x v="33"/>
    <x v="1"/>
    <x v="1"/>
    <x v="234"/>
    <x v="1"/>
    <x v="1"/>
    <n v="136.71979551587199"/>
    <n v="199610.901453172"/>
    <n v="718599.24523142097"/>
  </r>
  <r>
    <x v="0"/>
    <x v="1"/>
    <x v="2"/>
    <x v="3"/>
    <x v="5"/>
    <x v="33"/>
    <x v="1"/>
    <x v="1"/>
    <x v="234"/>
    <x v="1"/>
    <x v="2"/>
    <n v="136.71979551587199"/>
    <n v="199610.901453172"/>
    <n v="718599.24523142097"/>
  </r>
  <r>
    <x v="0"/>
    <x v="1"/>
    <x v="2"/>
    <x v="3"/>
    <x v="5"/>
    <x v="33"/>
    <x v="4"/>
    <x v="4"/>
    <x v="11"/>
    <x v="0"/>
    <x v="0"/>
    <n v="2.3891488726436201"/>
    <n v="3488.1573540596801"/>
    <n v="12557.366474614901"/>
  </r>
  <r>
    <x v="0"/>
    <x v="1"/>
    <x v="2"/>
    <x v="3"/>
    <x v="5"/>
    <x v="33"/>
    <x v="4"/>
    <x v="4"/>
    <x v="11"/>
    <x v="0"/>
    <x v="1"/>
    <n v="2.3891488726436201"/>
    <n v="3488.1573540596801"/>
    <n v="12557.366474614901"/>
  </r>
  <r>
    <x v="0"/>
    <x v="1"/>
    <x v="2"/>
    <x v="3"/>
    <x v="5"/>
    <x v="33"/>
    <x v="4"/>
    <x v="4"/>
    <x v="11"/>
    <x v="0"/>
    <x v="2"/>
    <n v="2.3891488726436201"/>
    <n v="3488.1573540596801"/>
    <n v="12557.366474614901"/>
  </r>
  <r>
    <x v="0"/>
    <x v="1"/>
    <x v="2"/>
    <x v="3"/>
    <x v="5"/>
    <x v="33"/>
    <x v="4"/>
    <x v="4"/>
    <x v="11"/>
    <x v="1"/>
    <x v="0"/>
    <n v="2.9480657392285301"/>
    <n v="4304.1759792736502"/>
    <n v="15495.033525385101"/>
  </r>
  <r>
    <x v="0"/>
    <x v="1"/>
    <x v="2"/>
    <x v="3"/>
    <x v="5"/>
    <x v="33"/>
    <x v="4"/>
    <x v="4"/>
    <x v="11"/>
    <x v="1"/>
    <x v="1"/>
    <n v="2.9480657392285301"/>
    <n v="4304.1759792736502"/>
    <n v="15495.033525385101"/>
  </r>
  <r>
    <x v="0"/>
    <x v="1"/>
    <x v="2"/>
    <x v="3"/>
    <x v="5"/>
    <x v="33"/>
    <x v="4"/>
    <x v="4"/>
    <x v="11"/>
    <x v="1"/>
    <x v="2"/>
    <n v="2.9480657392285301"/>
    <n v="4304.1759792736502"/>
    <n v="15495.033525385101"/>
  </r>
  <r>
    <x v="0"/>
    <x v="1"/>
    <x v="2"/>
    <x v="3"/>
    <x v="5"/>
    <x v="34"/>
    <x v="5"/>
    <x v="5"/>
    <x v="233"/>
    <x v="0"/>
    <x v="0"/>
    <n v="1835.76216071304"/>
    <n v="2680212.75464103"/>
    <n v="9648765.9167077206"/>
  </r>
  <r>
    <x v="0"/>
    <x v="1"/>
    <x v="2"/>
    <x v="3"/>
    <x v="5"/>
    <x v="34"/>
    <x v="5"/>
    <x v="5"/>
    <x v="233"/>
    <x v="0"/>
    <x v="1"/>
    <n v="2863.80445910855"/>
    <n v="4181154.5102984798"/>
    <n v="15052156.2370745"/>
  </r>
  <r>
    <x v="0"/>
    <x v="1"/>
    <x v="2"/>
    <x v="3"/>
    <x v="5"/>
    <x v="34"/>
    <x v="5"/>
    <x v="5"/>
    <x v="233"/>
    <x v="0"/>
    <x v="2"/>
    <n v="3425.25882169743"/>
    <n v="5000877.8796782503"/>
    <n v="18003160.3668417"/>
  </r>
  <r>
    <x v="0"/>
    <x v="1"/>
    <x v="2"/>
    <x v="3"/>
    <x v="5"/>
    <x v="34"/>
    <x v="5"/>
    <x v="5"/>
    <x v="233"/>
    <x v="1"/>
    <x v="0"/>
    <n v="3856.6106561277902"/>
    <n v="5630651.5579465702"/>
    <n v="20270345.608607698"/>
  </r>
  <r>
    <x v="0"/>
    <x v="1"/>
    <x v="2"/>
    <x v="3"/>
    <x v="5"/>
    <x v="34"/>
    <x v="5"/>
    <x v="5"/>
    <x v="233"/>
    <x v="1"/>
    <x v="1"/>
    <n v="6568.2416224794797"/>
    <n v="9589632.7688200492"/>
    <n v="34522677.967752203"/>
  </r>
  <r>
    <x v="0"/>
    <x v="1"/>
    <x v="2"/>
    <x v="3"/>
    <x v="5"/>
    <x v="34"/>
    <x v="5"/>
    <x v="5"/>
    <x v="233"/>
    <x v="1"/>
    <x v="2"/>
    <n v="6521.0020140409697"/>
    <n v="9520662.9404998198"/>
    <n v="34274386.585799299"/>
  </r>
  <r>
    <x v="0"/>
    <x v="1"/>
    <x v="2"/>
    <x v="3"/>
    <x v="6"/>
    <x v="35"/>
    <x v="2"/>
    <x v="9"/>
    <x v="95"/>
    <x v="0"/>
    <x v="1"/>
    <n v="4.4548454132208803"/>
    <n v="6504.0743033024901"/>
    <n v="23414.6674918889"/>
  </r>
  <r>
    <x v="0"/>
    <x v="1"/>
    <x v="2"/>
    <x v="3"/>
    <x v="6"/>
    <x v="35"/>
    <x v="2"/>
    <x v="9"/>
    <x v="95"/>
    <x v="0"/>
    <x v="2"/>
    <n v="303.69857924431301"/>
    <n v="443399.92569669703"/>
    <n v="1596239.7325081101"/>
  </r>
  <r>
    <x v="0"/>
    <x v="1"/>
    <x v="2"/>
    <x v="3"/>
    <x v="6"/>
    <x v="35"/>
    <x v="1"/>
    <x v="1"/>
    <x v="168"/>
    <x v="0"/>
    <x v="0"/>
    <n v="717.82573546634103"/>
    <n v="1048025.5737808601"/>
    <n v="3772892.06561109"/>
  </r>
  <r>
    <x v="0"/>
    <x v="1"/>
    <x v="2"/>
    <x v="3"/>
    <x v="6"/>
    <x v="35"/>
    <x v="1"/>
    <x v="1"/>
    <x v="168"/>
    <x v="0"/>
    <x v="1"/>
    <n v="717.82573546634103"/>
    <n v="1048025.5737808601"/>
    <n v="3772892.06561109"/>
  </r>
  <r>
    <x v="0"/>
    <x v="1"/>
    <x v="2"/>
    <x v="3"/>
    <x v="6"/>
    <x v="35"/>
    <x v="1"/>
    <x v="1"/>
    <x v="168"/>
    <x v="0"/>
    <x v="2"/>
    <n v="717.82573546634103"/>
    <n v="1048025.5737808601"/>
    <n v="3772892.06561109"/>
  </r>
  <r>
    <x v="0"/>
    <x v="1"/>
    <x v="2"/>
    <x v="3"/>
    <x v="6"/>
    <x v="35"/>
    <x v="1"/>
    <x v="1"/>
    <x v="168"/>
    <x v="1"/>
    <x v="0"/>
    <n v="717.82573546634103"/>
    <n v="1048025.5737808601"/>
    <n v="3772892.06561109"/>
  </r>
  <r>
    <x v="0"/>
    <x v="1"/>
    <x v="2"/>
    <x v="3"/>
    <x v="6"/>
    <x v="35"/>
    <x v="1"/>
    <x v="1"/>
    <x v="168"/>
    <x v="1"/>
    <x v="1"/>
    <n v="717.82573546634103"/>
    <n v="1048025.5737808601"/>
    <n v="3772892.06561109"/>
  </r>
  <r>
    <x v="0"/>
    <x v="1"/>
    <x v="2"/>
    <x v="3"/>
    <x v="6"/>
    <x v="35"/>
    <x v="1"/>
    <x v="1"/>
    <x v="168"/>
    <x v="1"/>
    <x v="2"/>
    <n v="717.82573546634103"/>
    <n v="1048025.5737808601"/>
    <n v="3772892.06561109"/>
  </r>
  <r>
    <x v="0"/>
    <x v="1"/>
    <x v="2"/>
    <x v="3"/>
    <x v="6"/>
    <x v="35"/>
    <x v="1"/>
    <x v="1"/>
    <x v="234"/>
    <x v="0"/>
    <x v="0"/>
    <n v="168.64206174159801"/>
    <n v="246217.41014273401"/>
    <n v="886382.67651384196"/>
  </r>
  <r>
    <x v="0"/>
    <x v="1"/>
    <x v="2"/>
    <x v="3"/>
    <x v="6"/>
    <x v="35"/>
    <x v="1"/>
    <x v="1"/>
    <x v="234"/>
    <x v="0"/>
    <x v="1"/>
    <n v="168.64206174159801"/>
    <n v="246217.41014273401"/>
    <n v="886382.67651384196"/>
  </r>
  <r>
    <x v="0"/>
    <x v="1"/>
    <x v="2"/>
    <x v="3"/>
    <x v="6"/>
    <x v="35"/>
    <x v="1"/>
    <x v="1"/>
    <x v="234"/>
    <x v="0"/>
    <x v="2"/>
    <n v="168.64206174159801"/>
    <n v="246217.41014273401"/>
    <n v="886382.67651384196"/>
  </r>
  <r>
    <x v="0"/>
    <x v="1"/>
    <x v="2"/>
    <x v="3"/>
    <x v="6"/>
    <x v="35"/>
    <x v="1"/>
    <x v="1"/>
    <x v="234"/>
    <x v="1"/>
    <x v="0"/>
    <n v="168.64206174159801"/>
    <n v="246217.41014273401"/>
    <n v="886382.67651384196"/>
  </r>
  <r>
    <x v="0"/>
    <x v="1"/>
    <x v="2"/>
    <x v="3"/>
    <x v="6"/>
    <x v="35"/>
    <x v="1"/>
    <x v="1"/>
    <x v="234"/>
    <x v="1"/>
    <x v="1"/>
    <n v="168.64206174159801"/>
    <n v="246217.41014273401"/>
    <n v="886382.67651384196"/>
  </r>
  <r>
    <x v="0"/>
    <x v="1"/>
    <x v="2"/>
    <x v="3"/>
    <x v="6"/>
    <x v="35"/>
    <x v="1"/>
    <x v="1"/>
    <x v="234"/>
    <x v="1"/>
    <x v="2"/>
    <n v="168.64206174159801"/>
    <n v="246217.41014273401"/>
    <n v="886382.67651384196"/>
  </r>
  <r>
    <x v="0"/>
    <x v="1"/>
    <x v="2"/>
    <x v="3"/>
    <x v="6"/>
    <x v="35"/>
    <x v="4"/>
    <x v="7"/>
    <x v="97"/>
    <x v="0"/>
    <x v="1"/>
    <n v="124"/>
    <n v="181040"/>
    <n v="651744"/>
  </r>
  <r>
    <x v="0"/>
    <x v="1"/>
    <x v="2"/>
    <x v="3"/>
    <x v="6"/>
    <x v="35"/>
    <x v="4"/>
    <x v="7"/>
    <x v="97"/>
    <x v="0"/>
    <x v="2"/>
    <n v="100.73129567839899"/>
    <n v="147067.691690462"/>
    <n v="529443.69008566404"/>
  </r>
  <r>
    <x v="0"/>
    <x v="1"/>
    <x v="2"/>
    <x v="3"/>
    <x v="6"/>
    <x v="35"/>
    <x v="4"/>
    <x v="7"/>
    <x v="97"/>
    <x v="1"/>
    <x v="0"/>
    <n v="124"/>
    <n v="181040"/>
    <n v="651744"/>
  </r>
  <r>
    <x v="0"/>
    <x v="1"/>
    <x v="2"/>
    <x v="3"/>
    <x v="6"/>
    <x v="35"/>
    <x v="4"/>
    <x v="7"/>
    <x v="97"/>
    <x v="1"/>
    <x v="1"/>
    <n v="60.626731340106801"/>
    <n v="88515.027756555995"/>
    <n v="318654.09992360201"/>
  </r>
  <r>
    <x v="0"/>
    <x v="1"/>
    <x v="2"/>
    <x v="3"/>
    <x v="6"/>
    <x v="35"/>
    <x v="4"/>
    <x v="4"/>
    <x v="11"/>
    <x v="0"/>
    <x v="0"/>
    <n v="3904.80028704798"/>
    <n v="5701008.4190900503"/>
    <n v="20523630.308724198"/>
  </r>
  <r>
    <x v="0"/>
    <x v="1"/>
    <x v="2"/>
    <x v="3"/>
    <x v="6"/>
    <x v="35"/>
    <x v="4"/>
    <x v="4"/>
    <x v="11"/>
    <x v="0"/>
    <x v="1"/>
    <n v="3904.80028704798"/>
    <n v="5701008.4190900503"/>
    <n v="20523630.308724198"/>
  </r>
  <r>
    <x v="0"/>
    <x v="1"/>
    <x v="2"/>
    <x v="3"/>
    <x v="6"/>
    <x v="35"/>
    <x v="4"/>
    <x v="4"/>
    <x v="11"/>
    <x v="0"/>
    <x v="2"/>
    <n v="3904.80028704798"/>
    <n v="5701008.4190900503"/>
    <n v="20523630.308724198"/>
  </r>
  <r>
    <x v="0"/>
    <x v="1"/>
    <x v="2"/>
    <x v="3"/>
    <x v="6"/>
    <x v="35"/>
    <x v="4"/>
    <x v="4"/>
    <x v="11"/>
    <x v="1"/>
    <x v="0"/>
    <n v="4818.2882517648004"/>
    <n v="7034700.8475766098"/>
    <n v="25324923.051275801"/>
  </r>
  <r>
    <x v="0"/>
    <x v="1"/>
    <x v="2"/>
    <x v="3"/>
    <x v="6"/>
    <x v="35"/>
    <x v="4"/>
    <x v="4"/>
    <x v="11"/>
    <x v="1"/>
    <x v="1"/>
    <n v="4818.2882517648004"/>
    <n v="7034700.8475766098"/>
    <n v="25324923.051275801"/>
  </r>
  <r>
    <x v="0"/>
    <x v="1"/>
    <x v="2"/>
    <x v="3"/>
    <x v="6"/>
    <x v="35"/>
    <x v="4"/>
    <x v="4"/>
    <x v="11"/>
    <x v="1"/>
    <x v="2"/>
    <n v="4818.2882517648004"/>
    <n v="7034700.8475766098"/>
    <n v="25324923.051275801"/>
  </r>
  <r>
    <x v="0"/>
    <x v="1"/>
    <x v="2"/>
    <x v="3"/>
    <x v="7"/>
    <x v="36"/>
    <x v="2"/>
    <x v="9"/>
    <x v="104"/>
    <x v="0"/>
    <x v="1"/>
    <n v="163.26575342465799"/>
    <n v="238368"/>
    <n v="858124.80000000005"/>
  </r>
  <r>
    <x v="0"/>
    <x v="1"/>
    <x v="2"/>
    <x v="3"/>
    <x v="7"/>
    <x v="36"/>
    <x v="2"/>
    <x v="10"/>
    <x v="166"/>
    <x v="1"/>
    <x v="0"/>
    <n v="11872.123406892801"/>
    <n v="17333300.1740635"/>
    <n v="62399880.6266286"/>
  </r>
  <r>
    <x v="0"/>
    <x v="1"/>
    <x v="2"/>
    <x v="3"/>
    <x v="7"/>
    <x v="36"/>
    <x v="2"/>
    <x v="10"/>
    <x v="166"/>
    <x v="1"/>
    <x v="1"/>
    <n v="11872.123406892801"/>
    <n v="17333300.1740635"/>
    <n v="62399880.6266286"/>
  </r>
  <r>
    <x v="0"/>
    <x v="1"/>
    <x v="2"/>
    <x v="3"/>
    <x v="7"/>
    <x v="36"/>
    <x v="2"/>
    <x v="10"/>
    <x v="166"/>
    <x v="1"/>
    <x v="2"/>
    <n v="11872.123406892801"/>
    <n v="17333300.1740635"/>
    <n v="62399880.6266286"/>
  </r>
  <r>
    <x v="0"/>
    <x v="1"/>
    <x v="2"/>
    <x v="3"/>
    <x v="7"/>
    <x v="36"/>
    <x v="2"/>
    <x v="8"/>
    <x v="187"/>
    <x v="0"/>
    <x v="1"/>
    <n v="3672.9314962738099"/>
    <n v="5362479.9845597604"/>
    <n v="19304927.9444151"/>
  </r>
  <r>
    <x v="0"/>
    <x v="1"/>
    <x v="2"/>
    <x v="3"/>
    <x v="7"/>
    <x v="36"/>
    <x v="2"/>
    <x v="8"/>
    <x v="187"/>
    <x v="1"/>
    <x v="0"/>
    <n v="3672.9314962738099"/>
    <n v="5362479.9845597604"/>
    <n v="19304927.9444151"/>
  </r>
  <r>
    <x v="0"/>
    <x v="1"/>
    <x v="2"/>
    <x v="3"/>
    <x v="7"/>
    <x v="36"/>
    <x v="16"/>
    <x v="10"/>
    <x v="238"/>
    <x v="0"/>
    <x v="0"/>
    <n v="7329.8489914156298"/>
    <n v="10701579.5274668"/>
    <n v="38525686.298880503"/>
  </r>
  <r>
    <x v="0"/>
    <x v="1"/>
    <x v="2"/>
    <x v="3"/>
    <x v="7"/>
    <x v="36"/>
    <x v="16"/>
    <x v="10"/>
    <x v="238"/>
    <x v="0"/>
    <x v="1"/>
    <n v="7329.8489914156298"/>
    <n v="10701579.5274668"/>
    <n v="38525686.298880503"/>
  </r>
  <r>
    <x v="0"/>
    <x v="1"/>
    <x v="2"/>
    <x v="3"/>
    <x v="7"/>
    <x v="36"/>
    <x v="16"/>
    <x v="10"/>
    <x v="238"/>
    <x v="0"/>
    <x v="2"/>
    <n v="7329.8489914156298"/>
    <n v="10701579.5274668"/>
    <n v="38525686.298880503"/>
  </r>
  <r>
    <x v="0"/>
    <x v="1"/>
    <x v="2"/>
    <x v="3"/>
    <x v="7"/>
    <x v="36"/>
    <x v="1"/>
    <x v="1"/>
    <x v="168"/>
    <x v="0"/>
    <x v="0"/>
    <n v="57.676442570390002"/>
    <n v="84207.606152769396"/>
    <n v="303147.38214996998"/>
  </r>
  <r>
    <x v="0"/>
    <x v="1"/>
    <x v="2"/>
    <x v="3"/>
    <x v="7"/>
    <x v="36"/>
    <x v="1"/>
    <x v="1"/>
    <x v="168"/>
    <x v="0"/>
    <x v="1"/>
    <n v="57.676442570390002"/>
    <n v="84207.606152769396"/>
    <n v="303147.38214996998"/>
  </r>
  <r>
    <x v="0"/>
    <x v="1"/>
    <x v="2"/>
    <x v="3"/>
    <x v="7"/>
    <x v="36"/>
    <x v="1"/>
    <x v="1"/>
    <x v="168"/>
    <x v="0"/>
    <x v="2"/>
    <n v="57.676442570390002"/>
    <n v="84207.606152769396"/>
    <n v="303147.38214996998"/>
  </r>
  <r>
    <x v="0"/>
    <x v="1"/>
    <x v="2"/>
    <x v="3"/>
    <x v="7"/>
    <x v="36"/>
    <x v="1"/>
    <x v="1"/>
    <x v="168"/>
    <x v="1"/>
    <x v="0"/>
    <n v="57.676442570390002"/>
    <n v="84207.606152769396"/>
    <n v="303147.38214996998"/>
  </r>
  <r>
    <x v="0"/>
    <x v="1"/>
    <x v="2"/>
    <x v="3"/>
    <x v="7"/>
    <x v="36"/>
    <x v="1"/>
    <x v="1"/>
    <x v="168"/>
    <x v="1"/>
    <x v="1"/>
    <n v="57.676442570390002"/>
    <n v="84207.606152769396"/>
    <n v="303147.38214996998"/>
  </r>
  <r>
    <x v="0"/>
    <x v="1"/>
    <x v="2"/>
    <x v="3"/>
    <x v="7"/>
    <x v="36"/>
    <x v="1"/>
    <x v="1"/>
    <x v="168"/>
    <x v="1"/>
    <x v="2"/>
    <n v="57.676442570390002"/>
    <n v="84207.606152769396"/>
    <n v="303147.38214996998"/>
  </r>
  <r>
    <x v="0"/>
    <x v="1"/>
    <x v="2"/>
    <x v="3"/>
    <x v="7"/>
    <x v="36"/>
    <x v="1"/>
    <x v="1"/>
    <x v="234"/>
    <x v="0"/>
    <x v="0"/>
    <n v="941.687174503346"/>
    <n v="1374863.2747748799"/>
    <n v="4949507.7891895901"/>
  </r>
  <r>
    <x v="0"/>
    <x v="1"/>
    <x v="2"/>
    <x v="3"/>
    <x v="7"/>
    <x v="36"/>
    <x v="1"/>
    <x v="1"/>
    <x v="234"/>
    <x v="0"/>
    <x v="1"/>
    <n v="941.687174503346"/>
    <n v="1374863.2747748799"/>
    <n v="4949507.7891895901"/>
  </r>
  <r>
    <x v="0"/>
    <x v="1"/>
    <x v="2"/>
    <x v="3"/>
    <x v="7"/>
    <x v="36"/>
    <x v="1"/>
    <x v="1"/>
    <x v="234"/>
    <x v="0"/>
    <x v="2"/>
    <n v="941.687174503346"/>
    <n v="1374863.2747748799"/>
    <n v="4949507.7891895901"/>
  </r>
  <r>
    <x v="0"/>
    <x v="1"/>
    <x v="2"/>
    <x v="3"/>
    <x v="7"/>
    <x v="36"/>
    <x v="1"/>
    <x v="1"/>
    <x v="234"/>
    <x v="1"/>
    <x v="0"/>
    <n v="941.687174503346"/>
    <n v="1374863.2747748799"/>
    <n v="4949507.7891895901"/>
  </r>
  <r>
    <x v="0"/>
    <x v="1"/>
    <x v="2"/>
    <x v="3"/>
    <x v="7"/>
    <x v="36"/>
    <x v="1"/>
    <x v="1"/>
    <x v="234"/>
    <x v="1"/>
    <x v="1"/>
    <n v="941.687174503346"/>
    <n v="1374863.2747748799"/>
    <n v="4949507.7891895901"/>
  </r>
  <r>
    <x v="0"/>
    <x v="1"/>
    <x v="2"/>
    <x v="3"/>
    <x v="7"/>
    <x v="36"/>
    <x v="1"/>
    <x v="1"/>
    <x v="234"/>
    <x v="1"/>
    <x v="2"/>
    <n v="941.687174503346"/>
    <n v="1374863.2747748799"/>
    <n v="4949507.7891895901"/>
  </r>
  <r>
    <x v="0"/>
    <x v="1"/>
    <x v="2"/>
    <x v="3"/>
    <x v="7"/>
    <x v="36"/>
    <x v="4"/>
    <x v="4"/>
    <x v="11"/>
    <x v="0"/>
    <x v="0"/>
    <n v="178.07779741457099"/>
    <n v="259993.58422527299"/>
    <n v="935976.90321098396"/>
  </r>
  <r>
    <x v="0"/>
    <x v="1"/>
    <x v="2"/>
    <x v="3"/>
    <x v="7"/>
    <x v="36"/>
    <x v="4"/>
    <x v="4"/>
    <x v="11"/>
    <x v="0"/>
    <x v="1"/>
    <n v="178.07779741457099"/>
    <n v="259993.58422527299"/>
    <n v="935976.90321098396"/>
  </r>
  <r>
    <x v="0"/>
    <x v="1"/>
    <x v="2"/>
    <x v="3"/>
    <x v="7"/>
    <x v="36"/>
    <x v="4"/>
    <x v="4"/>
    <x v="11"/>
    <x v="0"/>
    <x v="2"/>
    <n v="178.07779741457099"/>
    <n v="259993.58422527299"/>
    <n v="935976.90321098396"/>
  </r>
  <r>
    <x v="0"/>
    <x v="1"/>
    <x v="2"/>
    <x v="3"/>
    <x v="7"/>
    <x v="36"/>
    <x v="4"/>
    <x v="4"/>
    <x v="11"/>
    <x v="1"/>
    <x v="0"/>
    <n v="219.73727107857999"/>
    <n v="320816.41577472701"/>
    <n v="1154939.0967890201"/>
  </r>
  <r>
    <x v="0"/>
    <x v="1"/>
    <x v="2"/>
    <x v="3"/>
    <x v="7"/>
    <x v="36"/>
    <x v="4"/>
    <x v="4"/>
    <x v="11"/>
    <x v="1"/>
    <x v="1"/>
    <n v="219.73727107857999"/>
    <n v="320816.41577472701"/>
    <n v="1154939.0967890201"/>
  </r>
  <r>
    <x v="0"/>
    <x v="1"/>
    <x v="2"/>
    <x v="3"/>
    <x v="7"/>
    <x v="36"/>
    <x v="4"/>
    <x v="4"/>
    <x v="11"/>
    <x v="1"/>
    <x v="2"/>
    <n v="219.73727107857999"/>
    <n v="320816.41577472701"/>
    <n v="1154939.0967890201"/>
  </r>
  <r>
    <x v="0"/>
    <x v="1"/>
    <x v="2"/>
    <x v="3"/>
    <x v="7"/>
    <x v="36"/>
    <x v="18"/>
    <x v="1"/>
    <x v="189"/>
    <x v="0"/>
    <x v="0"/>
    <n v="357.659899651822"/>
    <n v="522183.45349166001"/>
    <n v="1879860.4325699799"/>
  </r>
  <r>
    <x v="0"/>
    <x v="1"/>
    <x v="2"/>
    <x v="3"/>
    <x v="7"/>
    <x v="36"/>
    <x v="18"/>
    <x v="1"/>
    <x v="189"/>
    <x v="0"/>
    <x v="1"/>
    <n v="357.659899651822"/>
    <n v="522183.45349166001"/>
    <n v="1879860.4325699799"/>
  </r>
  <r>
    <x v="0"/>
    <x v="1"/>
    <x v="2"/>
    <x v="3"/>
    <x v="7"/>
    <x v="36"/>
    <x v="18"/>
    <x v="1"/>
    <x v="189"/>
    <x v="0"/>
    <x v="2"/>
    <n v="357.659899651822"/>
    <n v="522183.45349166001"/>
    <n v="1879860.4325699799"/>
  </r>
  <r>
    <x v="0"/>
    <x v="1"/>
    <x v="2"/>
    <x v="3"/>
    <x v="7"/>
    <x v="36"/>
    <x v="18"/>
    <x v="1"/>
    <x v="189"/>
    <x v="1"/>
    <x v="1"/>
    <n v="160.94695484331999"/>
    <n v="234982.554071247"/>
    <n v="845937.19465649"/>
  </r>
  <r>
    <x v="0"/>
    <x v="1"/>
    <x v="2"/>
    <x v="3"/>
    <x v="7"/>
    <x v="36"/>
    <x v="18"/>
    <x v="1"/>
    <x v="189"/>
    <x v="1"/>
    <x v="2"/>
    <n v="171.676751832875"/>
    <n v="250648.057675997"/>
    <n v="902333.00763359002"/>
  </r>
  <r>
    <x v="0"/>
    <x v="1"/>
    <x v="2"/>
    <x v="3"/>
    <x v="7"/>
    <x v="37"/>
    <x v="5"/>
    <x v="5"/>
    <x v="213"/>
    <x v="0"/>
    <x v="0"/>
    <n v="10580.953092805699"/>
    <n v="15448191.515496301"/>
    <n v="55613489.455786899"/>
  </r>
  <r>
    <x v="0"/>
    <x v="1"/>
    <x v="2"/>
    <x v="3"/>
    <x v="7"/>
    <x v="37"/>
    <x v="5"/>
    <x v="5"/>
    <x v="213"/>
    <x v="0"/>
    <x v="1"/>
    <n v="16506.376096686599"/>
    <n v="24099309.1011624"/>
    <n v="86757512.764184698"/>
  </r>
  <r>
    <x v="0"/>
    <x v="1"/>
    <x v="2"/>
    <x v="3"/>
    <x v="7"/>
    <x v="37"/>
    <x v="5"/>
    <x v="5"/>
    <x v="213"/>
    <x v="0"/>
    <x v="2"/>
    <n v="19742.482821969901"/>
    <n v="28824024.920076098"/>
    <n v="103766489.712274"/>
  </r>
  <r>
    <x v="0"/>
    <x v="1"/>
    <x v="2"/>
    <x v="3"/>
    <x v="7"/>
    <x v="37"/>
    <x v="5"/>
    <x v="5"/>
    <x v="213"/>
    <x v="1"/>
    <x v="0"/>
    <n v="22228.705506084101"/>
    <n v="32453910.0388829"/>
    <n v="116834076.13997801"/>
  </r>
  <r>
    <x v="0"/>
    <x v="1"/>
    <x v="2"/>
    <x v="3"/>
    <x v="7"/>
    <x v="37"/>
    <x v="5"/>
    <x v="5"/>
    <x v="213"/>
    <x v="1"/>
    <x v="1"/>
    <n v="37857.985090331902"/>
    <n v="55272658.231884502"/>
    <n v="198981569.63478401"/>
  </r>
  <r>
    <x v="0"/>
    <x v="1"/>
    <x v="2"/>
    <x v="3"/>
    <x v="7"/>
    <x v="37"/>
    <x v="5"/>
    <x v="5"/>
    <x v="213"/>
    <x v="1"/>
    <x v="2"/>
    <n v="37585.705765859697"/>
    <n v="54875130.418155201"/>
    <n v="197550469.50535899"/>
  </r>
  <r>
    <x v="0"/>
    <x v="1"/>
    <x v="2"/>
    <x v="3"/>
    <x v="7"/>
    <x v="37"/>
    <x v="5"/>
    <x v="5"/>
    <x v="233"/>
    <x v="0"/>
    <x v="0"/>
    <n v="9668.0299846667003"/>
    <n v="14115323.7776134"/>
    <n v="50815165.599408202"/>
  </r>
  <r>
    <x v="0"/>
    <x v="1"/>
    <x v="2"/>
    <x v="3"/>
    <x v="7"/>
    <x v="37"/>
    <x v="5"/>
    <x v="5"/>
    <x v="233"/>
    <x v="0"/>
    <x v="1"/>
    <n v="15082.208345622201"/>
    <n v="22020024.1846084"/>
    <n v="79272087.064590394"/>
  </r>
  <r>
    <x v="0"/>
    <x v="1"/>
    <x v="2"/>
    <x v="3"/>
    <x v="7"/>
    <x v="37"/>
    <x v="5"/>
    <x v="5"/>
    <x v="233"/>
    <x v="0"/>
    <x v="2"/>
    <n v="18039.104248968899"/>
    <n v="26337092.203494601"/>
    <n v="94813531.932580695"/>
  </r>
  <r>
    <x v="0"/>
    <x v="1"/>
    <x v="2"/>
    <x v="3"/>
    <x v="7"/>
    <x v="37"/>
    <x v="5"/>
    <x v="5"/>
    <x v="233"/>
    <x v="1"/>
    <x v="0"/>
    <n v="20310.815998160801"/>
    <n v="29653791.357314799"/>
    <n v="106753648.886333"/>
  </r>
  <r>
    <x v="0"/>
    <x v="1"/>
    <x v="2"/>
    <x v="3"/>
    <x v="7"/>
    <x v="37"/>
    <x v="5"/>
    <x v="5"/>
    <x v="233"/>
    <x v="1"/>
    <x v="1"/>
    <n v="34591.603592048399"/>
    <n v="50503741.244390599"/>
    <n v="181813468.47980601"/>
  </r>
  <r>
    <x v="0"/>
    <x v="1"/>
    <x v="2"/>
    <x v="3"/>
    <x v="7"/>
    <x v="37"/>
    <x v="5"/>
    <x v="5"/>
    <x v="233"/>
    <x v="1"/>
    <x v="2"/>
    <n v="34342.816488456403"/>
    <n v="50140512.073146403"/>
    <n v="180505843.46332699"/>
  </r>
  <r>
    <x v="0"/>
    <x v="1"/>
    <x v="2"/>
    <x v="4"/>
    <x v="8"/>
    <x v="38"/>
    <x v="2"/>
    <x v="8"/>
    <x v="187"/>
    <x v="0"/>
    <x v="0"/>
    <n v="1508.3766350537801"/>
    <n v="2202229.8871785202"/>
    <n v="7928027.5938426899"/>
  </r>
  <r>
    <x v="0"/>
    <x v="1"/>
    <x v="2"/>
    <x v="4"/>
    <x v="8"/>
    <x v="38"/>
    <x v="2"/>
    <x v="8"/>
    <x v="187"/>
    <x v="0"/>
    <x v="1"/>
    <n v="2023.9299552058301"/>
    <n v="2954937.73460051"/>
    <n v="10637775.8445618"/>
  </r>
  <r>
    <x v="0"/>
    <x v="1"/>
    <x v="2"/>
    <x v="4"/>
    <x v="8"/>
    <x v="38"/>
    <x v="3"/>
    <x v="3"/>
    <x v="188"/>
    <x v="0"/>
    <x v="2"/>
    <n v="3513.4457952292701"/>
    <n v="5129630.8610347304"/>
    <n v="18466671.099725001"/>
  </r>
  <r>
    <x v="0"/>
    <x v="1"/>
    <x v="2"/>
    <x v="4"/>
    <x v="8"/>
    <x v="38"/>
    <x v="3"/>
    <x v="3"/>
    <x v="188"/>
    <x v="1"/>
    <x v="1"/>
    <n v="1.1222744476402799"/>
    <n v="1638.5206935548099"/>
    <n v="5898.67449679732"/>
  </r>
  <r>
    <x v="0"/>
    <x v="1"/>
    <x v="2"/>
    <x v="4"/>
    <x v="8"/>
    <x v="38"/>
    <x v="3"/>
    <x v="3"/>
    <x v="188"/>
    <x v="1"/>
    <x v="2"/>
    <n v="2.4228620793559399"/>
    <n v="3537.3786358596699"/>
    <n v="12734.5630890948"/>
  </r>
  <r>
    <x v="0"/>
    <x v="1"/>
    <x v="2"/>
    <x v="4"/>
    <x v="8"/>
    <x v="38"/>
    <x v="3"/>
    <x v="3"/>
    <x v="235"/>
    <x v="0"/>
    <x v="2"/>
    <n v="1709.45972087574"/>
    <n v="2495811.1924785902"/>
    <n v="8984920.2929229103"/>
  </r>
  <r>
    <x v="0"/>
    <x v="1"/>
    <x v="2"/>
    <x v="4"/>
    <x v="8"/>
    <x v="38"/>
    <x v="3"/>
    <x v="3"/>
    <x v="235"/>
    <x v="1"/>
    <x v="1"/>
    <n v="0.54604029087744799"/>
    <n v="797.21882468107299"/>
    <n v="2869.98776885186"/>
  </r>
  <r>
    <x v="0"/>
    <x v="1"/>
    <x v="2"/>
    <x v="4"/>
    <x v="8"/>
    <x v="38"/>
    <x v="3"/>
    <x v="3"/>
    <x v="235"/>
    <x v="1"/>
    <x v="2"/>
    <n v="1.1788384894168999"/>
    <n v="1721.10419454867"/>
    <n v="6195.9751003752199"/>
  </r>
  <r>
    <x v="0"/>
    <x v="1"/>
    <x v="2"/>
    <x v="4"/>
    <x v="8"/>
    <x v="39"/>
    <x v="4"/>
    <x v="7"/>
    <x v="97"/>
    <x v="0"/>
    <x v="1"/>
    <n v="0.27534246575342503"/>
    <n v="402"/>
    <n v="1447.2"/>
  </r>
  <r>
    <x v="0"/>
    <x v="1"/>
    <x v="2"/>
    <x v="5"/>
    <x v="9"/>
    <x v="41"/>
    <x v="2"/>
    <x v="8"/>
    <x v="187"/>
    <x v="0"/>
    <x v="0"/>
    <n v="40248.955171427602"/>
    <n v="58763474.550284304"/>
    <n v="211548508.381024"/>
  </r>
  <r>
    <x v="0"/>
    <x v="1"/>
    <x v="2"/>
    <x v="5"/>
    <x v="9"/>
    <x v="41"/>
    <x v="2"/>
    <x v="8"/>
    <x v="187"/>
    <x v="0"/>
    <x v="1"/>
    <n v="45532.073431943398"/>
    <n v="66476827.210637398"/>
    <n v="239316577.958294"/>
  </r>
  <r>
    <x v="0"/>
    <x v="1"/>
    <x v="2"/>
    <x v="5"/>
    <x v="9"/>
    <x v="41"/>
    <x v="2"/>
    <x v="8"/>
    <x v="187"/>
    <x v="1"/>
    <x v="0"/>
    <n v="1772.46852074703"/>
    <n v="2587804.0402906602"/>
    <n v="9316094.5450463705"/>
  </r>
  <r>
    <x v="0"/>
    <x v="1"/>
    <x v="2"/>
    <x v="5"/>
    <x v="9"/>
    <x v="41"/>
    <x v="3"/>
    <x v="3"/>
    <x v="188"/>
    <x v="0"/>
    <x v="2"/>
    <n v="135053.30537926001"/>
    <n v="197177825.853719"/>
    <n v="709840173.07338905"/>
  </r>
  <r>
    <x v="0"/>
    <x v="1"/>
    <x v="2"/>
    <x v="5"/>
    <x v="9"/>
    <x v="41"/>
    <x v="3"/>
    <x v="3"/>
    <x v="188"/>
    <x v="1"/>
    <x v="1"/>
    <n v="43.139095500578897"/>
    <n v="62983.079430845202"/>
    <n v="226739.085951043"/>
  </r>
  <r>
    <x v="0"/>
    <x v="1"/>
    <x v="2"/>
    <x v="5"/>
    <x v="9"/>
    <x v="41"/>
    <x v="3"/>
    <x v="3"/>
    <x v="188"/>
    <x v="1"/>
    <x v="2"/>
    <n v="93.132369578433497"/>
    <n v="135973.259584513"/>
    <n v="489503.73450424703"/>
  </r>
  <r>
    <x v="0"/>
    <x v="1"/>
    <x v="2"/>
    <x v="5"/>
    <x v="9"/>
    <x v="42"/>
    <x v="4"/>
    <x v="4"/>
    <x v="11"/>
    <x v="0"/>
    <x v="0"/>
    <n v="62.694078985092297"/>
    <n v="91533.355318234695"/>
    <n v="329520.07914564502"/>
  </r>
  <r>
    <x v="0"/>
    <x v="1"/>
    <x v="2"/>
    <x v="5"/>
    <x v="9"/>
    <x v="42"/>
    <x v="4"/>
    <x v="4"/>
    <x v="11"/>
    <x v="0"/>
    <x v="1"/>
    <n v="62.694078985092297"/>
    <n v="91533.355318234695"/>
    <n v="329520.07914564502"/>
  </r>
  <r>
    <x v="0"/>
    <x v="1"/>
    <x v="2"/>
    <x v="5"/>
    <x v="9"/>
    <x v="42"/>
    <x v="4"/>
    <x v="4"/>
    <x v="11"/>
    <x v="0"/>
    <x v="2"/>
    <n v="62.694078985092297"/>
    <n v="91533.355318234695"/>
    <n v="329520.07914564502"/>
  </r>
  <r>
    <x v="0"/>
    <x v="1"/>
    <x v="2"/>
    <x v="5"/>
    <x v="9"/>
    <x v="42"/>
    <x v="4"/>
    <x v="4"/>
    <x v="11"/>
    <x v="1"/>
    <x v="0"/>
    <n v="77.360715535455697"/>
    <n v="112946.644681765"/>
    <n v="406607.92085435498"/>
  </r>
  <r>
    <x v="0"/>
    <x v="1"/>
    <x v="2"/>
    <x v="5"/>
    <x v="9"/>
    <x v="42"/>
    <x v="4"/>
    <x v="4"/>
    <x v="11"/>
    <x v="1"/>
    <x v="1"/>
    <n v="77.360715535455697"/>
    <n v="112946.644681765"/>
    <n v="406607.92085435498"/>
  </r>
  <r>
    <x v="0"/>
    <x v="1"/>
    <x v="2"/>
    <x v="5"/>
    <x v="9"/>
    <x v="42"/>
    <x v="4"/>
    <x v="4"/>
    <x v="11"/>
    <x v="1"/>
    <x v="2"/>
    <n v="77.360715535455697"/>
    <n v="112946.644681765"/>
    <n v="406607.92085435498"/>
  </r>
  <r>
    <x v="0"/>
    <x v="1"/>
    <x v="2"/>
    <x v="5"/>
    <x v="9"/>
    <x v="43"/>
    <x v="3"/>
    <x v="3"/>
    <x v="10"/>
    <x v="0"/>
    <x v="2"/>
    <n v="1.41841809901938"/>
    <n v="2070.8904245682902"/>
    <n v="7455.2055284458602"/>
  </r>
  <r>
    <x v="0"/>
    <x v="1"/>
    <x v="2"/>
    <x v="5"/>
    <x v="9"/>
    <x v="43"/>
    <x v="3"/>
    <x v="3"/>
    <x v="10"/>
    <x v="1"/>
    <x v="1"/>
    <n v="13.7193356119824"/>
    <n v="20030.2299934943"/>
    <n v="72108.827976579501"/>
  </r>
  <r>
    <x v="0"/>
    <x v="1"/>
    <x v="2"/>
    <x v="5"/>
    <x v="9"/>
    <x v="43"/>
    <x v="3"/>
    <x v="3"/>
    <x v="10"/>
    <x v="1"/>
    <x v="2"/>
    <n v="45.020061647949497"/>
    <n v="65729.290006006195"/>
    <n v="236625.44402162201"/>
  </r>
  <r>
    <x v="0"/>
    <x v="1"/>
    <x v="2"/>
    <x v="5"/>
    <x v="9"/>
    <x v="44"/>
    <x v="13"/>
    <x v="1"/>
    <x v="111"/>
    <x v="0"/>
    <x v="0"/>
    <n v="37"/>
    <n v="54020"/>
    <n v="194472"/>
  </r>
  <r>
    <x v="0"/>
    <x v="1"/>
    <x v="2"/>
    <x v="5"/>
    <x v="9"/>
    <x v="44"/>
    <x v="13"/>
    <x v="1"/>
    <x v="111"/>
    <x v="0"/>
    <x v="1"/>
    <n v="37"/>
    <n v="54020"/>
    <n v="194472"/>
  </r>
  <r>
    <x v="0"/>
    <x v="1"/>
    <x v="2"/>
    <x v="5"/>
    <x v="9"/>
    <x v="44"/>
    <x v="13"/>
    <x v="1"/>
    <x v="111"/>
    <x v="0"/>
    <x v="2"/>
    <n v="37"/>
    <n v="54020"/>
    <n v="194472"/>
  </r>
  <r>
    <x v="0"/>
    <x v="1"/>
    <x v="2"/>
    <x v="5"/>
    <x v="9"/>
    <x v="44"/>
    <x v="13"/>
    <x v="1"/>
    <x v="111"/>
    <x v="1"/>
    <x v="0"/>
    <n v="37"/>
    <n v="54020"/>
    <n v="194472"/>
  </r>
  <r>
    <x v="0"/>
    <x v="1"/>
    <x v="2"/>
    <x v="5"/>
    <x v="9"/>
    <x v="44"/>
    <x v="13"/>
    <x v="1"/>
    <x v="111"/>
    <x v="1"/>
    <x v="1"/>
    <n v="37"/>
    <n v="54020"/>
    <n v="194472"/>
  </r>
  <r>
    <x v="0"/>
    <x v="1"/>
    <x v="2"/>
    <x v="5"/>
    <x v="9"/>
    <x v="44"/>
    <x v="13"/>
    <x v="1"/>
    <x v="111"/>
    <x v="1"/>
    <x v="2"/>
    <n v="37"/>
    <n v="54020"/>
    <n v="194472"/>
  </r>
  <r>
    <x v="0"/>
    <x v="1"/>
    <x v="2"/>
    <x v="5"/>
    <x v="9"/>
    <x v="46"/>
    <x v="4"/>
    <x v="9"/>
    <x v="113"/>
    <x v="0"/>
    <x v="0"/>
    <n v="117"/>
    <n v="170820"/>
    <n v="614952"/>
  </r>
  <r>
    <x v="0"/>
    <x v="1"/>
    <x v="2"/>
    <x v="6"/>
    <x v="10"/>
    <x v="47"/>
    <x v="2"/>
    <x v="10"/>
    <x v="166"/>
    <x v="1"/>
    <x v="0"/>
    <n v="462.58990013589698"/>
    <n v="675381.25419840903"/>
    <n v="2431372.5151142702"/>
  </r>
  <r>
    <x v="0"/>
    <x v="1"/>
    <x v="2"/>
    <x v="6"/>
    <x v="10"/>
    <x v="47"/>
    <x v="2"/>
    <x v="10"/>
    <x v="166"/>
    <x v="1"/>
    <x v="1"/>
    <n v="462.58990013589698"/>
    <n v="675381.25419840903"/>
    <n v="2431372.5151142702"/>
  </r>
  <r>
    <x v="0"/>
    <x v="1"/>
    <x v="2"/>
    <x v="6"/>
    <x v="10"/>
    <x v="47"/>
    <x v="2"/>
    <x v="10"/>
    <x v="166"/>
    <x v="1"/>
    <x v="2"/>
    <n v="462.58990013589698"/>
    <n v="675381.25419840903"/>
    <n v="2431372.5151142702"/>
  </r>
  <r>
    <x v="0"/>
    <x v="1"/>
    <x v="2"/>
    <x v="6"/>
    <x v="10"/>
    <x v="47"/>
    <x v="2"/>
    <x v="8"/>
    <x v="187"/>
    <x v="0"/>
    <x v="1"/>
    <n v="1275.1073470785"/>
    <n v="1861656.7267346"/>
    <n v="6701964.21624457"/>
  </r>
  <r>
    <x v="0"/>
    <x v="1"/>
    <x v="2"/>
    <x v="6"/>
    <x v="10"/>
    <x v="47"/>
    <x v="2"/>
    <x v="8"/>
    <x v="187"/>
    <x v="0"/>
    <x v="2"/>
    <n v="3877.1480981710001"/>
    <n v="5660636.2233296596"/>
    <n v="20378290.4039868"/>
  </r>
  <r>
    <x v="0"/>
    <x v="1"/>
    <x v="2"/>
    <x v="6"/>
    <x v="10"/>
    <x v="47"/>
    <x v="2"/>
    <x v="8"/>
    <x v="187"/>
    <x v="1"/>
    <x v="2"/>
    <n v="1323.19357933228"/>
    <n v="1931862.6258251299"/>
    <n v="6954705.4529704703"/>
  </r>
  <r>
    <x v="0"/>
    <x v="1"/>
    <x v="2"/>
    <x v="6"/>
    <x v="10"/>
    <x v="47"/>
    <x v="16"/>
    <x v="10"/>
    <x v="238"/>
    <x v="0"/>
    <x v="0"/>
    <n v="285.60300434390302"/>
    <n v="416980.38634209801"/>
    <n v="1501129.3908315499"/>
  </r>
  <r>
    <x v="0"/>
    <x v="1"/>
    <x v="2"/>
    <x v="6"/>
    <x v="10"/>
    <x v="47"/>
    <x v="16"/>
    <x v="10"/>
    <x v="238"/>
    <x v="0"/>
    <x v="1"/>
    <n v="285.60300434390302"/>
    <n v="416980.38634209801"/>
    <n v="1501129.3908315499"/>
  </r>
  <r>
    <x v="0"/>
    <x v="1"/>
    <x v="2"/>
    <x v="6"/>
    <x v="10"/>
    <x v="47"/>
    <x v="16"/>
    <x v="10"/>
    <x v="238"/>
    <x v="0"/>
    <x v="2"/>
    <n v="285.60300434390302"/>
    <n v="416980.38634209801"/>
    <n v="1501129.3908315499"/>
  </r>
  <r>
    <x v="0"/>
    <x v="1"/>
    <x v="2"/>
    <x v="6"/>
    <x v="10"/>
    <x v="47"/>
    <x v="4"/>
    <x v="4"/>
    <x v="11"/>
    <x v="0"/>
    <x v="0"/>
    <n v="16.311252944086998"/>
    <n v="23814.429298366998"/>
    <n v="85731.945474121196"/>
  </r>
  <r>
    <x v="0"/>
    <x v="1"/>
    <x v="2"/>
    <x v="6"/>
    <x v="10"/>
    <x v="47"/>
    <x v="4"/>
    <x v="4"/>
    <x v="11"/>
    <x v="0"/>
    <x v="1"/>
    <n v="16.311252944086998"/>
    <n v="23814.429298366998"/>
    <n v="85731.945474121196"/>
  </r>
  <r>
    <x v="0"/>
    <x v="1"/>
    <x v="2"/>
    <x v="6"/>
    <x v="10"/>
    <x v="47"/>
    <x v="4"/>
    <x v="4"/>
    <x v="11"/>
    <x v="0"/>
    <x v="2"/>
    <n v="16.311252944086998"/>
    <n v="23814.429298366998"/>
    <n v="85731.945474121196"/>
  </r>
  <r>
    <x v="0"/>
    <x v="1"/>
    <x v="2"/>
    <x v="6"/>
    <x v="10"/>
    <x v="47"/>
    <x v="4"/>
    <x v="4"/>
    <x v="11"/>
    <x v="1"/>
    <x v="0"/>
    <n v="20.1271032202966"/>
    <n v="29385.570701633002"/>
    <n v="105788.05452587899"/>
  </r>
  <r>
    <x v="0"/>
    <x v="1"/>
    <x v="2"/>
    <x v="6"/>
    <x v="10"/>
    <x v="47"/>
    <x v="4"/>
    <x v="4"/>
    <x v="11"/>
    <x v="1"/>
    <x v="1"/>
    <n v="20.1271032202966"/>
    <n v="29385.570701633002"/>
    <n v="105788.05452587899"/>
  </r>
  <r>
    <x v="0"/>
    <x v="1"/>
    <x v="2"/>
    <x v="6"/>
    <x v="10"/>
    <x v="47"/>
    <x v="4"/>
    <x v="4"/>
    <x v="11"/>
    <x v="1"/>
    <x v="2"/>
    <n v="20.1271032202966"/>
    <n v="29385.570701633002"/>
    <n v="105788.05452587899"/>
  </r>
  <r>
    <x v="0"/>
    <x v="1"/>
    <x v="2"/>
    <x v="6"/>
    <x v="10"/>
    <x v="47"/>
    <x v="5"/>
    <x v="5"/>
    <x v="180"/>
    <x v="0"/>
    <x v="0"/>
    <n v="108.850497438861"/>
    <n v="158921.72626073699"/>
    <n v="572118.21453865198"/>
  </r>
  <r>
    <x v="0"/>
    <x v="1"/>
    <x v="2"/>
    <x v="6"/>
    <x v="10"/>
    <x v="47"/>
    <x v="5"/>
    <x v="5"/>
    <x v="180"/>
    <x v="0"/>
    <x v="1"/>
    <n v="62.452398148070202"/>
    <n v="91180.501296182498"/>
    <n v="328249.804666257"/>
  </r>
  <r>
    <x v="0"/>
    <x v="1"/>
    <x v="2"/>
    <x v="6"/>
    <x v="10"/>
    <x v="47"/>
    <x v="5"/>
    <x v="5"/>
    <x v="180"/>
    <x v="0"/>
    <x v="2"/>
    <n v="43.386373840660603"/>
    <n v="63344.105807364504"/>
    <n v="228038.78090651199"/>
  </r>
  <r>
    <x v="0"/>
    <x v="1"/>
    <x v="2"/>
    <x v="6"/>
    <x v="10"/>
    <x v="47"/>
    <x v="5"/>
    <x v="5"/>
    <x v="180"/>
    <x v="1"/>
    <x v="0"/>
    <n v="33.744080360463897"/>
    <n v="49266.357326277299"/>
    <n v="177358.88637459799"/>
  </r>
  <r>
    <x v="0"/>
    <x v="1"/>
    <x v="2"/>
    <x v="6"/>
    <x v="10"/>
    <x v="47"/>
    <x v="5"/>
    <x v="5"/>
    <x v="180"/>
    <x v="1"/>
    <x v="1"/>
    <n v="64.886714912140107"/>
    <n v="94734.603771724505"/>
    <n v="341044.57357820799"/>
  </r>
  <r>
    <x v="0"/>
    <x v="1"/>
    <x v="2"/>
    <x v="6"/>
    <x v="10"/>
    <x v="47"/>
    <x v="5"/>
    <x v="5"/>
    <x v="180"/>
    <x v="1"/>
    <x v="2"/>
    <n v="76.070894203915401"/>
    <n v="111063.505537716"/>
    <n v="399828.61993577902"/>
  </r>
  <r>
    <x v="0"/>
    <x v="1"/>
    <x v="2"/>
    <x v="6"/>
    <x v="10"/>
    <x v="47"/>
    <x v="5"/>
    <x v="5"/>
    <x v="232"/>
    <x v="0"/>
    <x v="0"/>
    <n v="5531.3553764934304"/>
    <n v="8075778.8496804098"/>
    <n v="29072803.858849499"/>
  </r>
  <r>
    <x v="0"/>
    <x v="1"/>
    <x v="2"/>
    <x v="6"/>
    <x v="10"/>
    <x v="47"/>
    <x v="5"/>
    <x v="5"/>
    <x v="232"/>
    <x v="0"/>
    <x v="1"/>
    <n v="3173.5859403423301"/>
    <n v="4633435.4728998002"/>
    <n v="16680367.702439301"/>
  </r>
  <r>
    <x v="0"/>
    <x v="1"/>
    <x v="2"/>
    <x v="6"/>
    <x v="10"/>
    <x v="47"/>
    <x v="5"/>
    <x v="5"/>
    <x v="232"/>
    <x v="0"/>
    <x v="2"/>
    <n v="2204.7253605330302"/>
    <n v="3218899.0263782302"/>
    <n v="11588036.494961601"/>
  </r>
  <r>
    <x v="0"/>
    <x v="1"/>
    <x v="2"/>
    <x v="6"/>
    <x v="10"/>
    <x v="47"/>
    <x v="5"/>
    <x v="5"/>
    <x v="232"/>
    <x v="1"/>
    <x v="0"/>
    <n v="1714.7418222091001"/>
    <n v="2503523.0604252801"/>
    <n v="9012683.0175310094"/>
  </r>
  <r>
    <x v="0"/>
    <x v="1"/>
    <x v="2"/>
    <x v="6"/>
    <x v="10"/>
    <x v="47"/>
    <x v="5"/>
    <x v="5"/>
    <x v="232"/>
    <x v="1"/>
    <x v="1"/>
    <n v="3297.2883710876599"/>
    <n v="4814041.0217879796"/>
    <n v="17330547.6784367"/>
  </r>
  <r>
    <x v="0"/>
    <x v="1"/>
    <x v="2"/>
    <x v="6"/>
    <x v="10"/>
    <x v="47"/>
    <x v="5"/>
    <x v="5"/>
    <x v="232"/>
    <x v="1"/>
    <x v="2"/>
    <n v="3865.62449919746"/>
    <n v="5643811.7688282998"/>
    <n v="20317722.3677819"/>
  </r>
  <r>
    <x v="0"/>
    <x v="1"/>
    <x v="2"/>
    <x v="7"/>
    <x v="11"/>
    <x v="48"/>
    <x v="4"/>
    <x v="7"/>
    <x v="71"/>
    <x v="0"/>
    <x v="1"/>
    <n v="160"/>
    <n v="233600"/>
    <n v="840960"/>
  </r>
  <r>
    <x v="0"/>
    <x v="1"/>
    <x v="2"/>
    <x v="7"/>
    <x v="11"/>
    <x v="48"/>
    <x v="4"/>
    <x v="7"/>
    <x v="71"/>
    <x v="0"/>
    <x v="2"/>
    <n v="160"/>
    <n v="233600"/>
    <n v="840960"/>
  </r>
  <r>
    <x v="0"/>
    <x v="1"/>
    <x v="2"/>
    <x v="7"/>
    <x v="11"/>
    <x v="48"/>
    <x v="4"/>
    <x v="7"/>
    <x v="71"/>
    <x v="1"/>
    <x v="0"/>
    <n v="160"/>
    <n v="233600"/>
    <n v="840960"/>
  </r>
  <r>
    <x v="0"/>
    <x v="1"/>
    <x v="2"/>
    <x v="7"/>
    <x v="11"/>
    <x v="48"/>
    <x v="4"/>
    <x v="7"/>
    <x v="71"/>
    <x v="1"/>
    <x v="1"/>
    <n v="160"/>
    <n v="233600"/>
    <n v="840960"/>
  </r>
  <r>
    <x v="0"/>
    <x v="1"/>
    <x v="2"/>
    <x v="7"/>
    <x v="11"/>
    <x v="48"/>
    <x v="4"/>
    <x v="7"/>
    <x v="71"/>
    <x v="1"/>
    <x v="2"/>
    <n v="160"/>
    <n v="233600"/>
    <n v="840960"/>
  </r>
  <r>
    <x v="0"/>
    <x v="1"/>
    <x v="2"/>
    <x v="7"/>
    <x v="11"/>
    <x v="48"/>
    <x v="4"/>
    <x v="7"/>
    <x v="72"/>
    <x v="0"/>
    <x v="1"/>
    <n v="160"/>
    <n v="233600"/>
    <n v="840960"/>
  </r>
  <r>
    <x v="0"/>
    <x v="1"/>
    <x v="2"/>
    <x v="7"/>
    <x v="11"/>
    <x v="48"/>
    <x v="4"/>
    <x v="7"/>
    <x v="72"/>
    <x v="0"/>
    <x v="2"/>
    <n v="160"/>
    <n v="233600"/>
    <n v="840960"/>
  </r>
  <r>
    <x v="0"/>
    <x v="1"/>
    <x v="2"/>
    <x v="7"/>
    <x v="11"/>
    <x v="48"/>
    <x v="4"/>
    <x v="7"/>
    <x v="72"/>
    <x v="1"/>
    <x v="0"/>
    <n v="40.981768096140001"/>
    <n v="59833.3814203644"/>
    <n v="215400.17311331199"/>
  </r>
  <r>
    <x v="0"/>
    <x v="1"/>
    <x v="2"/>
    <x v="7"/>
    <x v="11"/>
    <x v="48"/>
    <x v="4"/>
    <x v="7"/>
    <x v="72"/>
    <x v="1"/>
    <x v="1"/>
    <n v="160"/>
    <n v="233600"/>
    <n v="840960"/>
  </r>
  <r>
    <x v="0"/>
    <x v="1"/>
    <x v="2"/>
    <x v="7"/>
    <x v="11"/>
    <x v="48"/>
    <x v="4"/>
    <x v="7"/>
    <x v="72"/>
    <x v="1"/>
    <x v="2"/>
    <n v="160"/>
    <n v="233600"/>
    <n v="840960"/>
  </r>
  <r>
    <x v="0"/>
    <x v="1"/>
    <x v="2"/>
    <x v="7"/>
    <x v="11"/>
    <x v="48"/>
    <x v="4"/>
    <x v="7"/>
    <x v="73"/>
    <x v="0"/>
    <x v="1"/>
    <n v="160"/>
    <n v="233600"/>
    <n v="840960"/>
  </r>
  <r>
    <x v="0"/>
    <x v="1"/>
    <x v="2"/>
    <x v="7"/>
    <x v="11"/>
    <x v="48"/>
    <x v="4"/>
    <x v="7"/>
    <x v="73"/>
    <x v="0"/>
    <x v="2"/>
    <n v="160"/>
    <n v="233600"/>
    <n v="840960"/>
  </r>
  <r>
    <x v="0"/>
    <x v="1"/>
    <x v="2"/>
    <x v="7"/>
    <x v="11"/>
    <x v="48"/>
    <x v="4"/>
    <x v="7"/>
    <x v="73"/>
    <x v="1"/>
    <x v="1"/>
    <n v="160"/>
    <n v="233600"/>
    <n v="840960"/>
  </r>
  <r>
    <x v="0"/>
    <x v="1"/>
    <x v="2"/>
    <x v="7"/>
    <x v="11"/>
    <x v="48"/>
    <x v="4"/>
    <x v="7"/>
    <x v="73"/>
    <x v="1"/>
    <x v="2"/>
    <n v="160"/>
    <n v="233600"/>
    <n v="840960"/>
  </r>
  <r>
    <x v="0"/>
    <x v="1"/>
    <x v="2"/>
    <x v="7"/>
    <x v="11"/>
    <x v="48"/>
    <x v="4"/>
    <x v="7"/>
    <x v="74"/>
    <x v="0"/>
    <x v="1"/>
    <n v="160"/>
    <n v="233600"/>
    <n v="840960"/>
  </r>
  <r>
    <x v="0"/>
    <x v="1"/>
    <x v="2"/>
    <x v="7"/>
    <x v="11"/>
    <x v="48"/>
    <x v="4"/>
    <x v="7"/>
    <x v="74"/>
    <x v="0"/>
    <x v="2"/>
    <n v="160"/>
    <n v="233600"/>
    <n v="840960"/>
  </r>
  <r>
    <x v="0"/>
    <x v="1"/>
    <x v="2"/>
    <x v="7"/>
    <x v="11"/>
    <x v="48"/>
    <x v="4"/>
    <x v="7"/>
    <x v="74"/>
    <x v="1"/>
    <x v="1"/>
    <n v="160"/>
    <n v="233600"/>
    <n v="840960"/>
  </r>
  <r>
    <x v="0"/>
    <x v="1"/>
    <x v="2"/>
    <x v="7"/>
    <x v="11"/>
    <x v="48"/>
    <x v="4"/>
    <x v="7"/>
    <x v="74"/>
    <x v="1"/>
    <x v="2"/>
    <n v="160"/>
    <n v="233600"/>
    <n v="840960"/>
  </r>
  <r>
    <x v="0"/>
    <x v="1"/>
    <x v="2"/>
    <x v="7"/>
    <x v="11"/>
    <x v="48"/>
    <x v="4"/>
    <x v="7"/>
    <x v="75"/>
    <x v="0"/>
    <x v="1"/>
    <n v="160"/>
    <n v="233600"/>
    <n v="840960"/>
  </r>
  <r>
    <x v="0"/>
    <x v="1"/>
    <x v="2"/>
    <x v="7"/>
    <x v="11"/>
    <x v="48"/>
    <x v="4"/>
    <x v="7"/>
    <x v="75"/>
    <x v="0"/>
    <x v="2"/>
    <n v="145.96731259271101"/>
    <n v="213112.276385359"/>
    <n v="767204.194987291"/>
  </r>
  <r>
    <x v="0"/>
    <x v="1"/>
    <x v="2"/>
    <x v="7"/>
    <x v="11"/>
    <x v="48"/>
    <x v="4"/>
    <x v="7"/>
    <x v="75"/>
    <x v="1"/>
    <x v="1"/>
    <n v="160"/>
    <n v="233600"/>
    <n v="840960"/>
  </r>
  <r>
    <x v="0"/>
    <x v="1"/>
    <x v="2"/>
    <x v="7"/>
    <x v="11"/>
    <x v="48"/>
    <x v="4"/>
    <x v="7"/>
    <x v="76"/>
    <x v="1"/>
    <x v="1"/>
    <n v="80.213683408200296"/>
    <n v="117111.977775972"/>
    <n v="421603.11999350099"/>
  </r>
  <r>
    <x v="0"/>
    <x v="1"/>
    <x v="2"/>
    <x v="7"/>
    <x v="11"/>
    <x v="48"/>
    <x v="4"/>
    <x v="4"/>
    <x v="11"/>
    <x v="0"/>
    <x v="0"/>
    <n v="639.733617102214"/>
    <n v="934011.08096923295"/>
    <n v="3362439.8914892399"/>
  </r>
  <r>
    <x v="0"/>
    <x v="1"/>
    <x v="2"/>
    <x v="7"/>
    <x v="11"/>
    <x v="48"/>
    <x v="4"/>
    <x v="4"/>
    <x v="11"/>
    <x v="0"/>
    <x v="1"/>
    <n v="639.733617102214"/>
    <n v="934011.08096923295"/>
    <n v="3362439.8914892399"/>
  </r>
  <r>
    <x v="0"/>
    <x v="1"/>
    <x v="2"/>
    <x v="7"/>
    <x v="11"/>
    <x v="48"/>
    <x v="4"/>
    <x v="4"/>
    <x v="11"/>
    <x v="0"/>
    <x v="2"/>
    <n v="639.733617102214"/>
    <n v="934011.08096923295"/>
    <n v="3362439.8914892399"/>
  </r>
  <r>
    <x v="0"/>
    <x v="1"/>
    <x v="2"/>
    <x v="7"/>
    <x v="11"/>
    <x v="48"/>
    <x v="4"/>
    <x v="4"/>
    <x v="11"/>
    <x v="1"/>
    <x v="0"/>
    <n v="1365.99180405162"/>
    <n v="1994348.03391536"/>
    <n v="7179652.9220953099"/>
  </r>
  <r>
    <x v="0"/>
    <x v="1"/>
    <x v="2"/>
    <x v="7"/>
    <x v="11"/>
    <x v="48"/>
    <x v="4"/>
    <x v="4"/>
    <x v="11"/>
    <x v="1"/>
    <x v="1"/>
    <n v="1365.99180405162"/>
    <n v="1994348.03391536"/>
    <n v="7179652.9220953099"/>
  </r>
  <r>
    <x v="0"/>
    <x v="1"/>
    <x v="2"/>
    <x v="7"/>
    <x v="11"/>
    <x v="48"/>
    <x v="4"/>
    <x v="4"/>
    <x v="11"/>
    <x v="1"/>
    <x v="2"/>
    <n v="1365.99180405162"/>
    <n v="1994348.03391536"/>
    <n v="7179652.9220953099"/>
  </r>
  <r>
    <x v="0"/>
    <x v="1"/>
    <x v="2"/>
    <x v="7"/>
    <x v="11"/>
    <x v="49"/>
    <x v="2"/>
    <x v="2"/>
    <x v="176"/>
    <x v="0"/>
    <x v="0"/>
    <n v="-11.851567856240401"/>
    <n v="-17303.289070111001"/>
    <n v="-62291.840652399798"/>
  </r>
  <r>
    <x v="0"/>
    <x v="1"/>
    <x v="2"/>
    <x v="7"/>
    <x v="11"/>
    <x v="49"/>
    <x v="2"/>
    <x v="2"/>
    <x v="176"/>
    <x v="0"/>
    <x v="1"/>
    <n v="-12.929570715233"/>
    <n v="-18877.173244240199"/>
    <n v="-67957.823679264897"/>
  </r>
  <r>
    <x v="0"/>
    <x v="1"/>
    <x v="2"/>
    <x v="7"/>
    <x v="11"/>
    <x v="49"/>
    <x v="2"/>
    <x v="2"/>
    <x v="176"/>
    <x v="1"/>
    <x v="0"/>
    <n v="-86.753472526172501"/>
    <n v="-126660.06988821201"/>
    <n v="-455976.25159756298"/>
  </r>
  <r>
    <x v="0"/>
    <x v="1"/>
    <x v="2"/>
    <x v="7"/>
    <x v="11"/>
    <x v="49"/>
    <x v="2"/>
    <x v="2"/>
    <x v="176"/>
    <x v="1"/>
    <x v="1"/>
    <n v="-86.753472526172501"/>
    <n v="-126660.06988821201"/>
    <n v="-455976.25159756298"/>
  </r>
  <r>
    <x v="0"/>
    <x v="1"/>
    <x v="2"/>
    <x v="7"/>
    <x v="11"/>
    <x v="49"/>
    <x v="2"/>
    <x v="2"/>
    <x v="176"/>
    <x v="1"/>
    <x v="2"/>
    <n v="-86.753472526172501"/>
    <n v="-126660.06988821201"/>
    <n v="-455976.25159756298"/>
  </r>
  <r>
    <x v="0"/>
    <x v="1"/>
    <x v="2"/>
    <x v="7"/>
    <x v="11"/>
    <x v="49"/>
    <x v="2"/>
    <x v="2"/>
    <x v="231"/>
    <x v="0"/>
    <x v="0"/>
    <n v="-24.378903942612801"/>
    <n v="-35593.199756214701"/>
    <n v="-128135.51912237301"/>
  </r>
  <r>
    <x v="0"/>
    <x v="1"/>
    <x v="2"/>
    <x v="7"/>
    <x v="11"/>
    <x v="49"/>
    <x v="2"/>
    <x v="2"/>
    <x v="231"/>
    <x v="0"/>
    <x v="1"/>
    <n v="-24.378903942612801"/>
    <n v="-35593.199756214701"/>
    <n v="-128135.51912237301"/>
  </r>
  <r>
    <x v="0"/>
    <x v="1"/>
    <x v="2"/>
    <x v="7"/>
    <x v="11"/>
    <x v="49"/>
    <x v="2"/>
    <x v="2"/>
    <x v="231"/>
    <x v="0"/>
    <x v="2"/>
    <n v="-24.378903942612801"/>
    <n v="-35593.199756214701"/>
    <n v="-128135.51912237301"/>
  </r>
  <r>
    <x v="0"/>
    <x v="1"/>
    <x v="2"/>
    <x v="7"/>
    <x v="11"/>
    <x v="49"/>
    <x v="2"/>
    <x v="2"/>
    <x v="231"/>
    <x v="1"/>
    <x v="0"/>
    <n v="-24.378903942612801"/>
    <n v="-35593.199756214701"/>
    <n v="-128135.51912237301"/>
  </r>
  <r>
    <x v="0"/>
    <x v="1"/>
    <x v="2"/>
    <x v="7"/>
    <x v="11"/>
    <x v="49"/>
    <x v="2"/>
    <x v="2"/>
    <x v="231"/>
    <x v="1"/>
    <x v="1"/>
    <n v="-24.378903942612801"/>
    <n v="-35593.199756214701"/>
    <n v="-128135.51912237301"/>
  </r>
  <r>
    <x v="0"/>
    <x v="1"/>
    <x v="2"/>
    <x v="7"/>
    <x v="11"/>
    <x v="49"/>
    <x v="2"/>
    <x v="2"/>
    <x v="231"/>
    <x v="1"/>
    <x v="2"/>
    <n v="-24.378903942612801"/>
    <n v="-35593.199756214701"/>
    <n v="-128135.51912237301"/>
  </r>
  <r>
    <x v="0"/>
    <x v="1"/>
    <x v="2"/>
    <x v="7"/>
    <x v="11"/>
    <x v="50"/>
    <x v="2"/>
    <x v="2"/>
    <x v="176"/>
    <x v="0"/>
    <x v="0"/>
    <n v="-15.5317652433021"/>
    <n v="-22676.377255220999"/>
    <n v="-81634.958118795606"/>
  </r>
  <r>
    <x v="0"/>
    <x v="1"/>
    <x v="2"/>
    <x v="7"/>
    <x v="11"/>
    <x v="50"/>
    <x v="2"/>
    <x v="2"/>
    <x v="176"/>
    <x v="0"/>
    <x v="1"/>
    <n v="-34.6597137686989"/>
    <n v="-50603.182102300401"/>
    <n v="-182171.455568281"/>
  </r>
  <r>
    <x v="0"/>
    <x v="1"/>
    <x v="2"/>
    <x v="7"/>
    <x v="11"/>
    <x v="50"/>
    <x v="2"/>
    <x v="2"/>
    <x v="176"/>
    <x v="1"/>
    <x v="0"/>
    <n v="-112.012004427375"/>
    <n v="-163537.52646396801"/>
    <n v="-588735.09527028503"/>
  </r>
  <r>
    <x v="0"/>
    <x v="1"/>
    <x v="2"/>
    <x v="7"/>
    <x v="11"/>
    <x v="50"/>
    <x v="2"/>
    <x v="2"/>
    <x v="176"/>
    <x v="1"/>
    <x v="1"/>
    <n v="-112.012004427375"/>
    <n v="-163537.52646396801"/>
    <n v="-588735.09527028503"/>
  </r>
  <r>
    <x v="0"/>
    <x v="1"/>
    <x v="2"/>
    <x v="7"/>
    <x v="11"/>
    <x v="50"/>
    <x v="2"/>
    <x v="2"/>
    <x v="176"/>
    <x v="1"/>
    <x v="2"/>
    <n v="-112.012004427375"/>
    <n v="-163537.52646396801"/>
    <n v="-588735.09527028503"/>
  </r>
  <r>
    <x v="0"/>
    <x v="1"/>
    <x v="2"/>
    <x v="7"/>
    <x v="11"/>
    <x v="50"/>
    <x v="2"/>
    <x v="2"/>
    <x v="231"/>
    <x v="0"/>
    <x v="0"/>
    <n v="-27.793029334696001"/>
    <n v="-40577.822828656099"/>
    <n v="-146080.162183162"/>
  </r>
  <r>
    <x v="0"/>
    <x v="1"/>
    <x v="2"/>
    <x v="7"/>
    <x v="11"/>
    <x v="50"/>
    <x v="2"/>
    <x v="2"/>
    <x v="231"/>
    <x v="0"/>
    <x v="1"/>
    <n v="-27.793029334696001"/>
    <n v="-40577.822828656099"/>
    <n v="-146080.162183162"/>
  </r>
  <r>
    <x v="0"/>
    <x v="1"/>
    <x v="2"/>
    <x v="7"/>
    <x v="11"/>
    <x v="50"/>
    <x v="2"/>
    <x v="2"/>
    <x v="231"/>
    <x v="0"/>
    <x v="2"/>
    <n v="-27.793029334696001"/>
    <n v="-40577.822828656099"/>
    <n v="-146080.162183162"/>
  </r>
  <r>
    <x v="0"/>
    <x v="1"/>
    <x v="2"/>
    <x v="7"/>
    <x v="11"/>
    <x v="50"/>
    <x v="2"/>
    <x v="2"/>
    <x v="231"/>
    <x v="1"/>
    <x v="0"/>
    <n v="-27.793029334696001"/>
    <n v="-40577.822828656099"/>
    <n v="-146080.162183162"/>
  </r>
  <r>
    <x v="0"/>
    <x v="1"/>
    <x v="2"/>
    <x v="7"/>
    <x v="11"/>
    <x v="50"/>
    <x v="2"/>
    <x v="2"/>
    <x v="231"/>
    <x v="1"/>
    <x v="1"/>
    <n v="-27.793029334696001"/>
    <n v="-40577.822828656099"/>
    <n v="-146080.162183162"/>
  </r>
  <r>
    <x v="0"/>
    <x v="1"/>
    <x v="2"/>
    <x v="7"/>
    <x v="11"/>
    <x v="50"/>
    <x v="2"/>
    <x v="2"/>
    <x v="231"/>
    <x v="1"/>
    <x v="2"/>
    <n v="-27.793029334696001"/>
    <n v="-40577.822828656099"/>
    <n v="-146080.162183162"/>
  </r>
  <r>
    <x v="0"/>
    <x v="1"/>
    <x v="2"/>
    <x v="7"/>
    <x v="12"/>
    <x v="51"/>
    <x v="4"/>
    <x v="7"/>
    <x v="71"/>
    <x v="0"/>
    <x v="0"/>
    <n v="367.19205575436598"/>
    <n v="536100.40140137402"/>
    <n v="1929961.4450449499"/>
  </r>
  <r>
    <x v="0"/>
    <x v="1"/>
    <x v="2"/>
    <x v="7"/>
    <x v="12"/>
    <x v="51"/>
    <x v="4"/>
    <x v="7"/>
    <x v="71"/>
    <x v="0"/>
    <x v="1"/>
    <n v="367.19205575436598"/>
    <n v="536100.40140137402"/>
    <n v="1929961.4450449499"/>
  </r>
  <r>
    <x v="0"/>
    <x v="1"/>
    <x v="2"/>
    <x v="7"/>
    <x v="12"/>
    <x v="51"/>
    <x v="4"/>
    <x v="7"/>
    <x v="71"/>
    <x v="0"/>
    <x v="2"/>
    <n v="367.19205575436598"/>
    <n v="536100.40140137402"/>
    <n v="1929961.4450449499"/>
  </r>
  <r>
    <x v="0"/>
    <x v="1"/>
    <x v="2"/>
    <x v="7"/>
    <x v="12"/>
    <x v="51"/>
    <x v="4"/>
    <x v="7"/>
    <x v="71"/>
    <x v="1"/>
    <x v="0"/>
    <n v="367.19205575436598"/>
    <n v="536100.40140137402"/>
    <n v="1929961.4450449499"/>
  </r>
  <r>
    <x v="0"/>
    <x v="1"/>
    <x v="2"/>
    <x v="7"/>
    <x v="12"/>
    <x v="51"/>
    <x v="4"/>
    <x v="7"/>
    <x v="71"/>
    <x v="1"/>
    <x v="1"/>
    <n v="367.19205575436598"/>
    <n v="536100.40140137402"/>
    <n v="1929961.4450449499"/>
  </r>
  <r>
    <x v="0"/>
    <x v="1"/>
    <x v="2"/>
    <x v="7"/>
    <x v="12"/>
    <x v="51"/>
    <x v="4"/>
    <x v="7"/>
    <x v="71"/>
    <x v="1"/>
    <x v="2"/>
    <n v="367.19205575436598"/>
    <n v="536100.40140137402"/>
    <n v="1929961.4450449499"/>
  </r>
  <r>
    <x v="0"/>
    <x v="1"/>
    <x v="2"/>
    <x v="7"/>
    <x v="12"/>
    <x v="51"/>
    <x v="4"/>
    <x v="7"/>
    <x v="72"/>
    <x v="0"/>
    <x v="0"/>
    <n v="887.19205575436604"/>
    <n v="1295300.4014013701"/>
    <n v="4663081.4450449497"/>
  </r>
  <r>
    <x v="0"/>
    <x v="1"/>
    <x v="2"/>
    <x v="7"/>
    <x v="12"/>
    <x v="51"/>
    <x v="4"/>
    <x v="7"/>
    <x v="72"/>
    <x v="0"/>
    <x v="1"/>
    <n v="887.19205575436604"/>
    <n v="1295300.4014013701"/>
    <n v="4663081.4450449497"/>
  </r>
  <r>
    <x v="0"/>
    <x v="1"/>
    <x v="2"/>
    <x v="7"/>
    <x v="12"/>
    <x v="51"/>
    <x v="4"/>
    <x v="7"/>
    <x v="72"/>
    <x v="0"/>
    <x v="2"/>
    <n v="887.19205575436604"/>
    <n v="1295300.4014013701"/>
    <n v="4663081.4450449497"/>
  </r>
  <r>
    <x v="0"/>
    <x v="1"/>
    <x v="2"/>
    <x v="7"/>
    <x v="12"/>
    <x v="51"/>
    <x v="4"/>
    <x v="7"/>
    <x v="72"/>
    <x v="1"/>
    <x v="0"/>
    <n v="887.19205575436604"/>
    <n v="1295300.4014013701"/>
    <n v="4663081.4450449497"/>
  </r>
  <r>
    <x v="0"/>
    <x v="1"/>
    <x v="2"/>
    <x v="7"/>
    <x v="12"/>
    <x v="51"/>
    <x v="4"/>
    <x v="7"/>
    <x v="72"/>
    <x v="1"/>
    <x v="1"/>
    <n v="887.19205575436604"/>
    <n v="1295300.4014013701"/>
    <n v="4663081.4450449497"/>
  </r>
  <r>
    <x v="0"/>
    <x v="1"/>
    <x v="2"/>
    <x v="7"/>
    <x v="12"/>
    <x v="51"/>
    <x v="4"/>
    <x v="7"/>
    <x v="72"/>
    <x v="1"/>
    <x v="2"/>
    <n v="887.19205575436604"/>
    <n v="1295300.4014013701"/>
    <n v="4663081.4450449497"/>
  </r>
  <r>
    <x v="0"/>
    <x v="1"/>
    <x v="2"/>
    <x v="7"/>
    <x v="12"/>
    <x v="51"/>
    <x v="4"/>
    <x v="7"/>
    <x v="73"/>
    <x v="0"/>
    <x v="0"/>
    <n v="887.19205575436604"/>
    <n v="1295300.4014013701"/>
    <n v="4663081.4450449497"/>
  </r>
  <r>
    <x v="0"/>
    <x v="1"/>
    <x v="2"/>
    <x v="7"/>
    <x v="12"/>
    <x v="51"/>
    <x v="4"/>
    <x v="7"/>
    <x v="73"/>
    <x v="0"/>
    <x v="1"/>
    <n v="887.19205575436604"/>
    <n v="1295300.4014013701"/>
    <n v="4663081.4450449497"/>
  </r>
  <r>
    <x v="0"/>
    <x v="1"/>
    <x v="2"/>
    <x v="7"/>
    <x v="12"/>
    <x v="51"/>
    <x v="4"/>
    <x v="7"/>
    <x v="73"/>
    <x v="0"/>
    <x v="2"/>
    <n v="887.19205575436604"/>
    <n v="1295300.4014013701"/>
    <n v="4663081.4450449497"/>
  </r>
  <r>
    <x v="0"/>
    <x v="1"/>
    <x v="2"/>
    <x v="7"/>
    <x v="12"/>
    <x v="51"/>
    <x v="4"/>
    <x v="7"/>
    <x v="73"/>
    <x v="1"/>
    <x v="0"/>
    <n v="293.90494516423502"/>
    <n v="429101.21993978298"/>
    <n v="1544764.39178322"/>
  </r>
  <r>
    <x v="0"/>
    <x v="1"/>
    <x v="2"/>
    <x v="7"/>
    <x v="12"/>
    <x v="51"/>
    <x v="4"/>
    <x v="7"/>
    <x v="73"/>
    <x v="1"/>
    <x v="1"/>
    <n v="887.19205575436604"/>
    <n v="1295300.4014013701"/>
    <n v="4663081.4450449497"/>
  </r>
  <r>
    <x v="0"/>
    <x v="1"/>
    <x v="2"/>
    <x v="7"/>
    <x v="12"/>
    <x v="51"/>
    <x v="4"/>
    <x v="7"/>
    <x v="73"/>
    <x v="1"/>
    <x v="2"/>
    <n v="707.62543379559804"/>
    <n v="1033133.13334157"/>
    <n v="3719279.2800296699"/>
  </r>
  <r>
    <x v="0"/>
    <x v="1"/>
    <x v="2"/>
    <x v="7"/>
    <x v="12"/>
    <x v="51"/>
    <x v="4"/>
    <x v="7"/>
    <x v="74"/>
    <x v="0"/>
    <x v="0"/>
    <n v="887.19205575436604"/>
    <n v="1295300.4014013701"/>
    <n v="4663081.4450449497"/>
  </r>
  <r>
    <x v="0"/>
    <x v="1"/>
    <x v="2"/>
    <x v="7"/>
    <x v="12"/>
    <x v="51"/>
    <x v="4"/>
    <x v="7"/>
    <x v="74"/>
    <x v="0"/>
    <x v="1"/>
    <n v="887.19205575436604"/>
    <n v="1295300.4014013701"/>
    <n v="4663081.4450449497"/>
  </r>
  <r>
    <x v="0"/>
    <x v="1"/>
    <x v="2"/>
    <x v="7"/>
    <x v="12"/>
    <x v="51"/>
    <x v="4"/>
    <x v="7"/>
    <x v="74"/>
    <x v="0"/>
    <x v="2"/>
    <n v="887.19205575436604"/>
    <n v="1295300.4014013701"/>
    <n v="4663081.4450449497"/>
  </r>
  <r>
    <x v="0"/>
    <x v="1"/>
    <x v="2"/>
    <x v="7"/>
    <x v="12"/>
    <x v="51"/>
    <x v="4"/>
    <x v="7"/>
    <x v="74"/>
    <x v="1"/>
    <x v="1"/>
    <n v="887.19205575436604"/>
    <n v="1295300.4014013701"/>
    <n v="4663081.4450449497"/>
  </r>
  <r>
    <x v="0"/>
    <x v="1"/>
    <x v="2"/>
    <x v="7"/>
    <x v="12"/>
    <x v="51"/>
    <x v="4"/>
    <x v="7"/>
    <x v="75"/>
    <x v="0"/>
    <x v="0"/>
    <n v="257.88730840702101"/>
    <n v="376515.47027425101"/>
    <n v="1355455.6929873"/>
  </r>
  <r>
    <x v="0"/>
    <x v="1"/>
    <x v="2"/>
    <x v="7"/>
    <x v="12"/>
    <x v="51"/>
    <x v="4"/>
    <x v="7"/>
    <x v="75"/>
    <x v="0"/>
    <x v="1"/>
    <n v="887.19205575436604"/>
    <n v="1295300.4014013701"/>
    <n v="4663081.4450449497"/>
  </r>
  <r>
    <x v="0"/>
    <x v="1"/>
    <x v="2"/>
    <x v="7"/>
    <x v="12"/>
    <x v="51"/>
    <x v="4"/>
    <x v="7"/>
    <x v="75"/>
    <x v="0"/>
    <x v="2"/>
    <n v="887.19205575436604"/>
    <n v="1295300.4014013701"/>
    <n v="4663081.4450449497"/>
  </r>
  <r>
    <x v="0"/>
    <x v="1"/>
    <x v="2"/>
    <x v="7"/>
    <x v="12"/>
    <x v="51"/>
    <x v="4"/>
    <x v="7"/>
    <x v="76"/>
    <x v="0"/>
    <x v="1"/>
    <n v="887.19205575436604"/>
    <n v="1295300.4014013701"/>
    <n v="4663081.4450449497"/>
  </r>
  <r>
    <x v="0"/>
    <x v="1"/>
    <x v="2"/>
    <x v="7"/>
    <x v="12"/>
    <x v="51"/>
    <x v="4"/>
    <x v="7"/>
    <x v="76"/>
    <x v="0"/>
    <x v="2"/>
    <n v="887.19205575436604"/>
    <n v="1295300.4014013701"/>
    <n v="4663081.4450449497"/>
  </r>
  <r>
    <x v="0"/>
    <x v="1"/>
    <x v="2"/>
    <x v="7"/>
    <x v="12"/>
    <x v="51"/>
    <x v="4"/>
    <x v="7"/>
    <x v="77"/>
    <x v="0"/>
    <x v="1"/>
    <n v="887.19205575436604"/>
    <n v="1295300.4014013701"/>
    <n v="4663081.4450449497"/>
  </r>
  <r>
    <x v="0"/>
    <x v="1"/>
    <x v="2"/>
    <x v="7"/>
    <x v="12"/>
    <x v="51"/>
    <x v="4"/>
    <x v="7"/>
    <x v="77"/>
    <x v="0"/>
    <x v="2"/>
    <n v="887.19205575436604"/>
    <n v="1295300.4014013701"/>
    <n v="4663081.4450449497"/>
  </r>
  <r>
    <x v="0"/>
    <x v="1"/>
    <x v="2"/>
    <x v="7"/>
    <x v="12"/>
    <x v="51"/>
    <x v="4"/>
    <x v="7"/>
    <x v="78"/>
    <x v="0"/>
    <x v="1"/>
    <n v="887.19205575436604"/>
    <n v="1295300.4014013701"/>
    <n v="4663081.4450449497"/>
  </r>
  <r>
    <x v="0"/>
    <x v="1"/>
    <x v="2"/>
    <x v="7"/>
    <x v="12"/>
    <x v="51"/>
    <x v="4"/>
    <x v="7"/>
    <x v="78"/>
    <x v="0"/>
    <x v="2"/>
    <n v="190.423645898823"/>
    <n v="278018.52301228099"/>
    <n v="1000866.68284421"/>
  </r>
  <r>
    <x v="0"/>
    <x v="1"/>
    <x v="2"/>
    <x v="7"/>
    <x v="12"/>
    <x v="51"/>
    <x v="4"/>
    <x v="7"/>
    <x v="79"/>
    <x v="0"/>
    <x v="1"/>
    <n v="268.726041788972"/>
    <n v="392340.02101189899"/>
    <n v="1412424.07564284"/>
  </r>
  <r>
    <x v="0"/>
    <x v="1"/>
    <x v="2"/>
    <x v="7"/>
    <x v="12"/>
    <x v="51"/>
    <x v="4"/>
    <x v="7"/>
    <x v="116"/>
    <x v="0"/>
    <x v="0"/>
    <n v="520"/>
    <n v="759200"/>
    <n v="2733120"/>
  </r>
  <r>
    <x v="0"/>
    <x v="1"/>
    <x v="2"/>
    <x v="7"/>
    <x v="12"/>
    <x v="51"/>
    <x v="4"/>
    <x v="7"/>
    <x v="116"/>
    <x v="0"/>
    <x v="1"/>
    <n v="520"/>
    <n v="759200"/>
    <n v="2733120"/>
  </r>
  <r>
    <x v="0"/>
    <x v="1"/>
    <x v="2"/>
    <x v="7"/>
    <x v="12"/>
    <x v="51"/>
    <x v="4"/>
    <x v="7"/>
    <x v="116"/>
    <x v="0"/>
    <x v="2"/>
    <n v="520"/>
    <n v="759200"/>
    <n v="2733120"/>
  </r>
  <r>
    <x v="0"/>
    <x v="1"/>
    <x v="2"/>
    <x v="7"/>
    <x v="12"/>
    <x v="51"/>
    <x v="4"/>
    <x v="7"/>
    <x v="116"/>
    <x v="1"/>
    <x v="0"/>
    <n v="520"/>
    <n v="759200"/>
    <n v="2733120"/>
  </r>
  <r>
    <x v="0"/>
    <x v="1"/>
    <x v="2"/>
    <x v="7"/>
    <x v="12"/>
    <x v="51"/>
    <x v="4"/>
    <x v="7"/>
    <x v="116"/>
    <x v="1"/>
    <x v="1"/>
    <n v="520"/>
    <n v="759200"/>
    <n v="2733120"/>
  </r>
  <r>
    <x v="0"/>
    <x v="1"/>
    <x v="2"/>
    <x v="7"/>
    <x v="12"/>
    <x v="51"/>
    <x v="4"/>
    <x v="7"/>
    <x v="116"/>
    <x v="1"/>
    <x v="2"/>
    <n v="520"/>
    <n v="759200"/>
    <n v="2733120"/>
  </r>
  <r>
    <x v="0"/>
    <x v="1"/>
    <x v="2"/>
    <x v="7"/>
    <x v="12"/>
    <x v="51"/>
    <x v="4"/>
    <x v="4"/>
    <x v="11"/>
    <x v="0"/>
    <x v="0"/>
    <n v="728.25712833377804"/>
    <n v="1063255.40736732"/>
    <n v="3827719.4665223402"/>
  </r>
  <r>
    <x v="0"/>
    <x v="1"/>
    <x v="2"/>
    <x v="7"/>
    <x v="12"/>
    <x v="51"/>
    <x v="4"/>
    <x v="4"/>
    <x v="11"/>
    <x v="0"/>
    <x v="1"/>
    <n v="728.25712833377804"/>
    <n v="1063255.40736732"/>
    <n v="3827719.4665223402"/>
  </r>
  <r>
    <x v="0"/>
    <x v="1"/>
    <x v="2"/>
    <x v="7"/>
    <x v="12"/>
    <x v="51"/>
    <x v="4"/>
    <x v="4"/>
    <x v="11"/>
    <x v="0"/>
    <x v="2"/>
    <n v="728.25712833377804"/>
    <n v="1063255.40736732"/>
    <n v="3827719.4665223402"/>
  </r>
  <r>
    <x v="0"/>
    <x v="1"/>
    <x v="2"/>
    <x v="7"/>
    <x v="12"/>
    <x v="51"/>
    <x v="4"/>
    <x v="4"/>
    <x v="11"/>
    <x v="1"/>
    <x v="0"/>
    <n v="1729.7266999984099"/>
    <n v="2525400.9819976902"/>
    <n v="9091443.5351916701"/>
  </r>
  <r>
    <x v="0"/>
    <x v="1"/>
    <x v="2"/>
    <x v="7"/>
    <x v="12"/>
    <x v="51"/>
    <x v="4"/>
    <x v="4"/>
    <x v="11"/>
    <x v="1"/>
    <x v="1"/>
    <n v="1729.7266999984099"/>
    <n v="2525400.9819976902"/>
    <n v="9091443.5351916701"/>
  </r>
  <r>
    <x v="0"/>
    <x v="1"/>
    <x v="2"/>
    <x v="7"/>
    <x v="12"/>
    <x v="51"/>
    <x v="4"/>
    <x v="4"/>
    <x v="11"/>
    <x v="1"/>
    <x v="2"/>
    <n v="1729.7266999984099"/>
    <n v="2525400.9819976902"/>
    <n v="9091443.5351916701"/>
  </r>
  <r>
    <x v="0"/>
    <x v="1"/>
    <x v="2"/>
    <x v="7"/>
    <x v="12"/>
    <x v="52"/>
    <x v="2"/>
    <x v="2"/>
    <x v="176"/>
    <x v="0"/>
    <x v="1"/>
    <n v="-5.6238746325973503"/>
    <n v="-8210.8569635921303"/>
    <n v="-29559.085068931701"/>
  </r>
  <r>
    <x v="0"/>
    <x v="1"/>
    <x v="2"/>
    <x v="7"/>
    <x v="12"/>
    <x v="52"/>
    <x v="2"/>
    <x v="2"/>
    <x v="176"/>
    <x v="1"/>
    <x v="0"/>
    <n v="-5.6238746325973503"/>
    <n v="-8210.8569635921303"/>
    <n v="-29559.085068931701"/>
  </r>
  <r>
    <x v="0"/>
    <x v="1"/>
    <x v="2"/>
    <x v="7"/>
    <x v="12"/>
    <x v="52"/>
    <x v="2"/>
    <x v="2"/>
    <x v="176"/>
    <x v="1"/>
    <x v="1"/>
    <n v="-5.6238746325973503"/>
    <n v="-8210.8569635921303"/>
    <n v="-29559.085068931701"/>
  </r>
  <r>
    <x v="0"/>
    <x v="1"/>
    <x v="2"/>
    <x v="7"/>
    <x v="12"/>
    <x v="52"/>
    <x v="2"/>
    <x v="2"/>
    <x v="176"/>
    <x v="1"/>
    <x v="2"/>
    <n v="-5.6238746325973503"/>
    <n v="-8210.8569635921303"/>
    <n v="-29559.085068931701"/>
  </r>
  <r>
    <x v="0"/>
    <x v="1"/>
    <x v="2"/>
    <x v="7"/>
    <x v="12"/>
    <x v="52"/>
    <x v="2"/>
    <x v="2"/>
    <x v="231"/>
    <x v="0"/>
    <x v="0"/>
    <n v="-4.6902925222504503"/>
    <n v="-6847.82708248565"/>
    <n v="-24652.177496948301"/>
  </r>
  <r>
    <x v="0"/>
    <x v="1"/>
    <x v="2"/>
    <x v="7"/>
    <x v="12"/>
    <x v="52"/>
    <x v="2"/>
    <x v="2"/>
    <x v="231"/>
    <x v="0"/>
    <x v="1"/>
    <n v="-4.6902925222504503"/>
    <n v="-6847.82708248565"/>
    <n v="-24652.177496948301"/>
  </r>
  <r>
    <x v="0"/>
    <x v="1"/>
    <x v="2"/>
    <x v="7"/>
    <x v="12"/>
    <x v="52"/>
    <x v="2"/>
    <x v="2"/>
    <x v="231"/>
    <x v="0"/>
    <x v="2"/>
    <n v="-0.52595313985621095"/>
    <n v="-767.89158419006799"/>
    <n v="-2764.4097030842499"/>
  </r>
  <r>
    <x v="0"/>
    <x v="1"/>
    <x v="2"/>
    <x v="7"/>
    <x v="12"/>
    <x v="52"/>
    <x v="2"/>
    <x v="2"/>
    <x v="231"/>
    <x v="1"/>
    <x v="0"/>
    <n v="-4.6902925222504503"/>
    <n v="-6847.82708248565"/>
    <n v="-24652.177496948301"/>
  </r>
  <r>
    <x v="0"/>
    <x v="1"/>
    <x v="2"/>
    <x v="7"/>
    <x v="12"/>
    <x v="52"/>
    <x v="2"/>
    <x v="2"/>
    <x v="231"/>
    <x v="1"/>
    <x v="1"/>
    <n v="-4.6902925222504503"/>
    <n v="-6847.82708248565"/>
    <n v="-24652.177496948301"/>
  </r>
  <r>
    <x v="0"/>
    <x v="1"/>
    <x v="2"/>
    <x v="7"/>
    <x v="12"/>
    <x v="52"/>
    <x v="2"/>
    <x v="2"/>
    <x v="231"/>
    <x v="1"/>
    <x v="2"/>
    <n v="-4.6902925222504503"/>
    <n v="-6847.82708248565"/>
    <n v="-24652.177496948301"/>
  </r>
  <r>
    <x v="0"/>
    <x v="1"/>
    <x v="2"/>
    <x v="7"/>
    <x v="12"/>
    <x v="52"/>
    <x v="18"/>
    <x v="1"/>
    <x v="239"/>
    <x v="0"/>
    <x v="0"/>
    <n v="17.2210489599189"/>
    <n v="25142.7314814815"/>
    <n v="90513.833333333503"/>
  </r>
  <r>
    <x v="0"/>
    <x v="1"/>
    <x v="2"/>
    <x v="7"/>
    <x v="12"/>
    <x v="52"/>
    <x v="18"/>
    <x v="1"/>
    <x v="239"/>
    <x v="0"/>
    <x v="1"/>
    <n v="17.2210489599189"/>
    <n v="25142.7314814815"/>
    <n v="90513.833333333503"/>
  </r>
  <r>
    <x v="0"/>
    <x v="1"/>
    <x v="2"/>
    <x v="7"/>
    <x v="12"/>
    <x v="52"/>
    <x v="18"/>
    <x v="1"/>
    <x v="239"/>
    <x v="0"/>
    <x v="2"/>
    <n v="17.2210489599189"/>
    <n v="25142.7314814815"/>
    <n v="90513.833333333503"/>
  </r>
  <r>
    <x v="0"/>
    <x v="1"/>
    <x v="2"/>
    <x v="7"/>
    <x v="12"/>
    <x v="52"/>
    <x v="18"/>
    <x v="1"/>
    <x v="239"/>
    <x v="1"/>
    <x v="0"/>
    <n v="17.2210489599189"/>
    <n v="25142.7314814815"/>
    <n v="90513.833333333503"/>
  </r>
  <r>
    <x v="0"/>
    <x v="1"/>
    <x v="2"/>
    <x v="7"/>
    <x v="12"/>
    <x v="52"/>
    <x v="18"/>
    <x v="1"/>
    <x v="239"/>
    <x v="1"/>
    <x v="1"/>
    <n v="17.2210489599189"/>
    <n v="25142.7314814815"/>
    <n v="90513.833333333503"/>
  </r>
  <r>
    <x v="0"/>
    <x v="1"/>
    <x v="2"/>
    <x v="7"/>
    <x v="12"/>
    <x v="52"/>
    <x v="18"/>
    <x v="1"/>
    <x v="239"/>
    <x v="1"/>
    <x v="2"/>
    <n v="17.2210489599189"/>
    <n v="25142.7314814815"/>
    <n v="90513.833333333503"/>
  </r>
  <r>
    <x v="0"/>
    <x v="1"/>
    <x v="2"/>
    <x v="7"/>
    <x v="13"/>
    <x v="53"/>
    <x v="2"/>
    <x v="10"/>
    <x v="166"/>
    <x v="1"/>
    <x v="0"/>
    <n v="599.41334436237298"/>
    <n v="875143.48276906402"/>
    <n v="3150516.53796863"/>
  </r>
  <r>
    <x v="0"/>
    <x v="1"/>
    <x v="2"/>
    <x v="7"/>
    <x v="13"/>
    <x v="53"/>
    <x v="2"/>
    <x v="10"/>
    <x v="166"/>
    <x v="1"/>
    <x v="1"/>
    <n v="599.41334436237298"/>
    <n v="875143.48276906402"/>
    <n v="3150516.53796863"/>
  </r>
  <r>
    <x v="0"/>
    <x v="1"/>
    <x v="2"/>
    <x v="7"/>
    <x v="13"/>
    <x v="53"/>
    <x v="2"/>
    <x v="10"/>
    <x v="166"/>
    <x v="1"/>
    <x v="2"/>
    <n v="599.41334436237298"/>
    <n v="875143.48276906402"/>
    <n v="3150516.53796863"/>
  </r>
  <r>
    <x v="0"/>
    <x v="1"/>
    <x v="2"/>
    <x v="7"/>
    <x v="13"/>
    <x v="53"/>
    <x v="16"/>
    <x v="10"/>
    <x v="238"/>
    <x v="0"/>
    <x v="0"/>
    <n v="370.07779880932901"/>
    <n v="540313.58626162005"/>
    <n v="1945128.9105418299"/>
  </r>
  <r>
    <x v="0"/>
    <x v="1"/>
    <x v="2"/>
    <x v="7"/>
    <x v="13"/>
    <x v="53"/>
    <x v="16"/>
    <x v="10"/>
    <x v="238"/>
    <x v="0"/>
    <x v="1"/>
    <n v="370.07779880932901"/>
    <n v="540313.58626162005"/>
    <n v="1945128.9105418299"/>
  </r>
  <r>
    <x v="0"/>
    <x v="1"/>
    <x v="2"/>
    <x v="7"/>
    <x v="13"/>
    <x v="53"/>
    <x v="16"/>
    <x v="10"/>
    <x v="238"/>
    <x v="0"/>
    <x v="2"/>
    <n v="370.07779880932901"/>
    <n v="540313.58626162005"/>
    <n v="1945128.9105418299"/>
  </r>
  <r>
    <x v="0"/>
    <x v="1"/>
    <x v="2"/>
    <x v="7"/>
    <x v="13"/>
    <x v="53"/>
    <x v="4"/>
    <x v="7"/>
    <x v="71"/>
    <x v="0"/>
    <x v="0"/>
    <n v="221.84651366034899"/>
    <n v="323895.90994411003"/>
    <n v="1166025.2757987899"/>
  </r>
  <r>
    <x v="0"/>
    <x v="1"/>
    <x v="2"/>
    <x v="7"/>
    <x v="13"/>
    <x v="53"/>
    <x v="4"/>
    <x v="7"/>
    <x v="71"/>
    <x v="0"/>
    <x v="1"/>
    <n v="221.84651366034899"/>
    <n v="323895.90994411003"/>
    <n v="1166025.2757987899"/>
  </r>
  <r>
    <x v="0"/>
    <x v="1"/>
    <x v="2"/>
    <x v="7"/>
    <x v="13"/>
    <x v="53"/>
    <x v="4"/>
    <x v="7"/>
    <x v="71"/>
    <x v="0"/>
    <x v="2"/>
    <n v="221.84651366034899"/>
    <n v="323895.90994411003"/>
    <n v="1166025.2757987899"/>
  </r>
  <r>
    <x v="0"/>
    <x v="1"/>
    <x v="2"/>
    <x v="7"/>
    <x v="13"/>
    <x v="53"/>
    <x v="4"/>
    <x v="7"/>
    <x v="71"/>
    <x v="1"/>
    <x v="0"/>
    <n v="221.84651366034899"/>
    <n v="323895.90994411003"/>
    <n v="1166025.2757987899"/>
  </r>
  <r>
    <x v="0"/>
    <x v="1"/>
    <x v="2"/>
    <x v="7"/>
    <x v="13"/>
    <x v="53"/>
    <x v="4"/>
    <x v="7"/>
    <x v="71"/>
    <x v="1"/>
    <x v="1"/>
    <n v="221.84651366034899"/>
    <n v="323895.90994411003"/>
    <n v="1166025.2757987899"/>
  </r>
  <r>
    <x v="0"/>
    <x v="1"/>
    <x v="2"/>
    <x v="7"/>
    <x v="13"/>
    <x v="53"/>
    <x v="4"/>
    <x v="7"/>
    <x v="71"/>
    <x v="1"/>
    <x v="2"/>
    <n v="221.84651366034899"/>
    <n v="323895.90994411003"/>
    <n v="1166025.2757987899"/>
  </r>
  <r>
    <x v="0"/>
    <x v="1"/>
    <x v="2"/>
    <x v="7"/>
    <x v="13"/>
    <x v="53"/>
    <x v="4"/>
    <x v="7"/>
    <x v="72"/>
    <x v="0"/>
    <x v="1"/>
    <n v="282.146513660349"/>
    <n v="411933.90994411003"/>
    <n v="1482962.07579879"/>
  </r>
  <r>
    <x v="0"/>
    <x v="1"/>
    <x v="2"/>
    <x v="7"/>
    <x v="13"/>
    <x v="53"/>
    <x v="4"/>
    <x v="7"/>
    <x v="72"/>
    <x v="0"/>
    <x v="2"/>
    <n v="282.146513660349"/>
    <n v="411933.90994411003"/>
    <n v="1482962.07579879"/>
  </r>
  <r>
    <x v="0"/>
    <x v="1"/>
    <x v="2"/>
    <x v="7"/>
    <x v="13"/>
    <x v="53"/>
    <x v="4"/>
    <x v="7"/>
    <x v="72"/>
    <x v="1"/>
    <x v="0"/>
    <n v="282.146513660349"/>
    <n v="411933.90994411003"/>
    <n v="1482962.07579879"/>
  </r>
  <r>
    <x v="0"/>
    <x v="1"/>
    <x v="2"/>
    <x v="7"/>
    <x v="13"/>
    <x v="53"/>
    <x v="4"/>
    <x v="7"/>
    <x v="72"/>
    <x v="1"/>
    <x v="1"/>
    <n v="282.146513660349"/>
    <n v="411933.90994411003"/>
    <n v="1482962.07579879"/>
  </r>
  <r>
    <x v="0"/>
    <x v="1"/>
    <x v="2"/>
    <x v="7"/>
    <x v="13"/>
    <x v="53"/>
    <x v="4"/>
    <x v="7"/>
    <x v="72"/>
    <x v="1"/>
    <x v="2"/>
    <n v="282.146513660349"/>
    <n v="411933.90994411003"/>
    <n v="1482962.07579879"/>
  </r>
  <r>
    <x v="0"/>
    <x v="1"/>
    <x v="2"/>
    <x v="7"/>
    <x v="13"/>
    <x v="53"/>
    <x v="4"/>
    <x v="7"/>
    <x v="73"/>
    <x v="0"/>
    <x v="1"/>
    <n v="282.146513660349"/>
    <n v="411933.90994411003"/>
    <n v="1482962.07579879"/>
  </r>
  <r>
    <x v="0"/>
    <x v="1"/>
    <x v="2"/>
    <x v="7"/>
    <x v="13"/>
    <x v="53"/>
    <x v="4"/>
    <x v="7"/>
    <x v="73"/>
    <x v="0"/>
    <x v="2"/>
    <n v="282.146513660349"/>
    <n v="411933.90994411003"/>
    <n v="1482962.07579879"/>
  </r>
  <r>
    <x v="0"/>
    <x v="1"/>
    <x v="2"/>
    <x v="7"/>
    <x v="13"/>
    <x v="53"/>
    <x v="4"/>
    <x v="7"/>
    <x v="73"/>
    <x v="1"/>
    <x v="0"/>
    <n v="282.146513660349"/>
    <n v="411933.90994411003"/>
    <n v="1482962.07579879"/>
  </r>
  <r>
    <x v="0"/>
    <x v="1"/>
    <x v="2"/>
    <x v="7"/>
    <x v="13"/>
    <x v="53"/>
    <x v="4"/>
    <x v="7"/>
    <x v="73"/>
    <x v="1"/>
    <x v="1"/>
    <n v="282.146513660349"/>
    <n v="411933.90994411003"/>
    <n v="1482962.07579879"/>
  </r>
  <r>
    <x v="0"/>
    <x v="1"/>
    <x v="2"/>
    <x v="7"/>
    <x v="13"/>
    <x v="53"/>
    <x v="4"/>
    <x v="7"/>
    <x v="73"/>
    <x v="1"/>
    <x v="2"/>
    <n v="282.146513660349"/>
    <n v="411933.90994411003"/>
    <n v="1482962.07579879"/>
  </r>
  <r>
    <x v="0"/>
    <x v="1"/>
    <x v="2"/>
    <x v="7"/>
    <x v="13"/>
    <x v="53"/>
    <x v="4"/>
    <x v="7"/>
    <x v="74"/>
    <x v="0"/>
    <x v="1"/>
    <n v="282.146513660349"/>
    <n v="411933.90994411003"/>
    <n v="1482962.07579879"/>
  </r>
  <r>
    <x v="0"/>
    <x v="1"/>
    <x v="2"/>
    <x v="7"/>
    <x v="13"/>
    <x v="53"/>
    <x v="4"/>
    <x v="7"/>
    <x v="74"/>
    <x v="0"/>
    <x v="2"/>
    <n v="282.146513660349"/>
    <n v="411933.90994411003"/>
    <n v="1482962.07579879"/>
  </r>
  <r>
    <x v="0"/>
    <x v="1"/>
    <x v="2"/>
    <x v="7"/>
    <x v="13"/>
    <x v="53"/>
    <x v="4"/>
    <x v="7"/>
    <x v="74"/>
    <x v="1"/>
    <x v="0"/>
    <n v="282.146513660349"/>
    <n v="411933.90994411003"/>
    <n v="1482962.07579879"/>
  </r>
  <r>
    <x v="0"/>
    <x v="1"/>
    <x v="2"/>
    <x v="7"/>
    <x v="13"/>
    <x v="53"/>
    <x v="4"/>
    <x v="7"/>
    <x v="74"/>
    <x v="1"/>
    <x v="1"/>
    <n v="282.146513660349"/>
    <n v="411933.90994411003"/>
    <n v="1482962.07579879"/>
  </r>
  <r>
    <x v="0"/>
    <x v="1"/>
    <x v="2"/>
    <x v="7"/>
    <x v="13"/>
    <x v="53"/>
    <x v="4"/>
    <x v="7"/>
    <x v="74"/>
    <x v="1"/>
    <x v="2"/>
    <n v="169.53260190595901"/>
    <n v="247517.59878269999"/>
    <n v="891063.35561772005"/>
  </r>
  <r>
    <x v="0"/>
    <x v="1"/>
    <x v="2"/>
    <x v="7"/>
    <x v="13"/>
    <x v="53"/>
    <x v="4"/>
    <x v="7"/>
    <x v="75"/>
    <x v="0"/>
    <x v="1"/>
    <n v="282.146513660349"/>
    <n v="411933.90994411003"/>
    <n v="1482962.07579879"/>
  </r>
  <r>
    <x v="0"/>
    <x v="1"/>
    <x v="2"/>
    <x v="7"/>
    <x v="13"/>
    <x v="53"/>
    <x v="4"/>
    <x v="7"/>
    <x v="75"/>
    <x v="0"/>
    <x v="2"/>
    <n v="282.146513660349"/>
    <n v="411933.90994411003"/>
    <n v="1482962.07579879"/>
  </r>
  <r>
    <x v="0"/>
    <x v="1"/>
    <x v="2"/>
    <x v="7"/>
    <x v="13"/>
    <x v="53"/>
    <x v="4"/>
    <x v="7"/>
    <x v="75"/>
    <x v="1"/>
    <x v="0"/>
    <n v="282.146513660349"/>
    <n v="411933.90994411003"/>
    <n v="1482962.07579879"/>
  </r>
  <r>
    <x v="0"/>
    <x v="1"/>
    <x v="2"/>
    <x v="7"/>
    <x v="13"/>
    <x v="53"/>
    <x v="4"/>
    <x v="7"/>
    <x v="75"/>
    <x v="1"/>
    <x v="1"/>
    <n v="282.146513660349"/>
    <n v="411933.90994411003"/>
    <n v="1482962.07579879"/>
  </r>
  <r>
    <x v="0"/>
    <x v="1"/>
    <x v="2"/>
    <x v="7"/>
    <x v="13"/>
    <x v="53"/>
    <x v="4"/>
    <x v="7"/>
    <x v="76"/>
    <x v="0"/>
    <x v="2"/>
    <n v="282.146513660349"/>
    <n v="411933.90994411003"/>
    <n v="1482962.07579879"/>
  </r>
  <r>
    <x v="0"/>
    <x v="1"/>
    <x v="2"/>
    <x v="7"/>
    <x v="13"/>
    <x v="53"/>
    <x v="4"/>
    <x v="7"/>
    <x v="76"/>
    <x v="1"/>
    <x v="0"/>
    <n v="71.467188376672695"/>
    <n v="104342.09502994199"/>
    <n v="375631.54210779199"/>
  </r>
  <r>
    <x v="0"/>
    <x v="1"/>
    <x v="2"/>
    <x v="7"/>
    <x v="13"/>
    <x v="53"/>
    <x v="4"/>
    <x v="7"/>
    <x v="76"/>
    <x v="1"/>
    <x v="1"/>
    <n v="282.146513660349"/>
    <n v="411933.90994411003"/>
    <n v="1482962.07579879"/>
  </r>
  <r>
    <x v="0"/>
    <x v="1"/>
    <x v="2"/>
    <x v="7"/>
    <x v="13"/>
    <x v="53"/>
    <x v="4"/>
    <x v="7"/>
    <x v="77"/>
    <x v="0"/>
    <x v="2"/>
    <n v="282.146513660349"/>
    <n v="411933.90994411003"/>
    <n v="1482962.07579879"/>
  </r>
  <r>
    <x v="0"/>
    <x v="1"/>
    <x v="2"/>
    <x v="7"/>
    <x v="13"/>
    <x v="53"/>
    <x v="4"/>
    <x v="7"/>
    <x v="77"/>
    <x v="1"/>
    <x v="1"/>
    <n v="282.146513660349"/>
    <n v="411933.90994411003"/>
    <n v="1482962.07579879"/>
  </r>
  <r>
    <x v="0"/>
    <x v="1"/>
    <x v="2"/>
    <x v="7"/>
    <x v="13"/>
    <x v="53"/>
    <x v="4"/>
    <x v="7"/>
    <x v="78"/>
    <x v="0"/>
    <x v="2"/>
    <n v="159.77453239719799"/>
    <n v="233270.81729990899"/>
    <n v="839774.94227967202"/>
  </r>
  <r>
    <x v="0"/>
    <x v="1"/>
    <x v="2"/>
    <x v="7"/>
    <x v="13"/>
    <x v="53"/>
    <x v="4"/>
    <x v="7"/>
    <x v="78"/>
    <x v="1"/>
    <x v="1"/>
    <n v="282.146513660349"/>
    <n v="411933.90994411003"/>
    <n v="1482962.07579879"/>
  </r>
  <r>
    <x v="0"/>
    <x v="1"/>
    <x v="2"/>
    <x v="7"/>
    <x v="13"/>
    <x v="53"/>
    <x v="4"/>
    <x v="7"/>
    <x v="116"/>
    <x v="0"/>
    <x v="0"/>
    <n v="60.3"/>
    <n v="88038"/>
    <n v="316936.8"/>
  </r>
  <r>
    <x v="0"/>
    <x v="1"/>
    <x v="2"/>
    <x v="7"/>
    <x v="13"/>
    <x v="53"/>
    <x v="4"/>
    <x v="7"/>
    <x v="116"/>
    <x v="0"/>
    <x v="1"/>
    <n v="60.3"/>
    <n v="88038"/>
    <n v="316936.8"/>
  </r>
  <r>
    <x v="0"/>
    <x v="1"/>
    <x v="2"/>
    <x v="7"/>
    <x v="13"/>
    <x v="53"/>
    <x v="4"/>
    <x v="7"/>
    <x v="116"/>
    <x v="0"/>
    <x v="2"/>
    <n v="60.3"/>
    <n v="88038"/>
    <n v="316936.8"/>
  </r>
  <r>
    <x v="0"/>
    <x v="1"/>
    <x v="2"/>
    <x v="7"/>
    <x v="13"/>
    <x v="53"/>
    <x v="4"/>
    <x v="7"/>
    <x v="116"/>
    <x v="1"/>
    <x v="0"/>
    <n v="60.3"/>
    <n v="88038"/>
    <n v="316936.8"/>
  </r>
  <r>
    <x v="0"/>
    <x v="1"/>
    <x v="2"/>
    <x v="7"/>
    <x v="13"/>
    <x v="53"/>
    <x v="4"/>
    <x v="7"/>
    <x v="116"/>
    <x v="1"/>
    <x v="1"/>
    <n v="60.3"/>
    <n v="88038"/>
    <n v="316936.8"/>
  </r>
  <r>
    <x v="0"/>
    <x v="1"/>
    <x v="2"/>
    <x v="7"/>
    <x v="13"/>
    <x v="53"/>
    <x v="4"/>
    <x v="7"/>
    <x v="116"/>
    <x v="1"/>
    <x v="2"/>
    <n v="60.3"/>
    <n v="88038"/>
    <n v="316936.8"/>
  </r>
  <r>
    <x v="0"/>
    <x v="1"/>
    <x v="2"/>
    <x v="7"/>
    <x v="13"/>
    <x v="53"/>
    <x v="4"/>
    <x v="4"/>
    <x v="11"/>
    <x v="0"/>
    <x v="0"/>
    <n v="443.21816073877801"/>
    <n v="647098.51467861701"/>
    <n v="2329554.6528430199"/>
  </r>
  <r>
    <x v="0"/>
    <x v="1"/>
    <x v="2"/>
    <x v="7"/>
    <x v="13"/>
    <x v="53"/>
    <x v="4"/>
    <x v="4"/>
    <x v="11"/>
    <x v="0"/>
    <x v="1"/>
    <n v="443.21816073877801"/>
    <n v="647098.51467861701"/>
    <n v="2329554.6528430199"/>
  </r>
  <r>
    <x v="0"/>
    <x v="1"/>
    <x v="2"/>
    <x v="7"/>
    <x v="13"/>
    <x v="53"/>
    <x v="4"/>
    <x v="4"/>
    <x v="11"/>
    <x v="0"/>
    <x v="2"/>
    <n v="443.21816073877801"/>
    <n v="647098.51467861701"/>
    <n v="2329554.6528430199"/>
  </r>
  <r>
    <x v="0"/>
    <x v="1"/>
    <x v="2"/>
    <x v="7"/>
    <x v="13"/>
    <x v="53"/>
    <x v="4"/>
    <x v="4"/>
    <x v="11"/>
    <x v="1"/>
    <x v="0"/>
    <n v="1169.8023138145099"/>
    <n v="1707911.3781691799"/>
    <n v="6148480.96140905"/>
  </r>
  <r>
    <x v="0"/>
    <x v="1"/>
    <x v="2"/>
    <x v="7"/>
    <x v="13"/>
    <x v="53"/>
    <x v="4"/>
    <x v="4"/>
    <x v="11"/>
    <x v="1"/>
    <x v="1"/>
    <n v="1169.8023138145099"/>
    <n v="1707911.3781691799"/>
    <n v="6148480.96140905"/>
  </r>
  <r>
    <x v="0"/>
    <x v="1"/>
    <x v="2"/>
    <x v="7"/>
    <x v="13"/>
    <x v="53"/>
    <x v="4"/>
    <x v="4"/>
    <x v="11"/>
    <x v="1"/>
    <x v="2"/>
    <n v="1169.8023138145099"/>
    <n v="1707911.3781691799"/>
    <n v="6148480.96140905"/>
  </r>
  <r>
    <x v="0"/>
    <x v="1"/>
    <x v="2"/>
    <x v="7"/>
    <x v="13"/>
    <x v="53"/>
    <x v="5"/>
    <x v="5"/>
    <x v="180"/>
    <x v="0"/>
    <x v="0"/>
    <n v="102.64772826418999"/>
    <n v="149865.68326571799"/>
    <n v="539516.45975658402"/>
  </r>
  <r>
    <x v="0"/>
    <x v="1"/>
    <x v="2"/>
    <x v="7"/>
    <x v="13"/>
    <x v="53"/>
    <x v="5"/>
    <x v="5"/>
    <x v="180"/>
    <x v="0"/>
    <x v="1"/>
    <n v="86.9466195566322"/>
    <n v="126942.064552683"/>
    <n v="456991.43238965899"/>
  </r>
  <r>
    <x v="0"/>
    <x v="1"/>
    <x v="2"/>
    <x v="7"/>
    <x v="13"/>
    <x v="53"/>
    <x v="5"/>
    <x v="5"/>
    <x v="180"/>
    <x v="0"/>
    <x v="2"/>
    <n v="61.711793709492703"/>
    <n v="90099.218815859407"/>
    <n v="324357.18773709401"/>
  </r>
  <r>
    <x v="0"/>
    <x v="1"/>
    <x v="2"/>
    <x v="7"/>
    <x v="13"/>
    <x v="53"/>
    <x v="5"/>
    <x v="5"/>
    <x v="180"/>
    <x v="1"/>
    <x v="0"/>
    <n v="66.229191197644099"/>
    <n v="96694.619148560305"/>
    <n v="348100.62893481698"/>
  </r>
  <r>
    <x v="0"/>
    <x v="1"/>
    <x v="2"/>
    <x v="7"/>
    <x v="13"/>
    <x v="53"/>
    <x v="5"/>
    <x v="5"/>
    <x v="180"/>
    <x v="1"/>
    <x v="1"/>
    <n v="59.882407090460099"/>
    <n v="87428.314352071699"/>
    <n v="314741.93166745797"/>
  </r>
  <r>
    <x v="0"/>
    <x v="1"/>
    <x v="2"/>
    <x v="7"/>
    <x v="13"/>
    <x v="53"/>
    <x v="5"/>
    <x v="5"/>
    <x v="180"/>
    <x v="1"/>
    <x v="2"/>
    <n v="97.713561551442595"/>
    <n v="142661.799865106"/>
    <n v="513582.47951438202"/>
  </r>
  <r>
    <x v="0"/>
    <x v="1"/>
    <x v="2"/>
    <x v="7"/>
    <x v="13"/>
    <x v="53"/>
    <x v="5"/>
    <x v="5"/>
    <x v="232"/>
    <x v="0"/>
    <x v="0"/>
    <n v="2125.26286073039"/>
    <n v="3102883.7766663702"/>
    <n v="11170381.5959989"/>
  </r>
  <r>
    <x v="0"/>
    <x v="1"/>
    <x v="2"/>
    <x v="7"/>
    <x v="13"/>
    <x v="53"/>
    <x v="5"/>
    <x v="5"/>
    <x v="232"/>
    <x v="0"/>
    <x v="1"/>
    <n v="1800.18033067595"/>
    <n v="2628263.2827868899"/>
    <n v="9461747.8180327993"/>
  </r>
  <r>
    <x v="0"/>
    <x v="1"/>
    <x v="2"/>
    <x v="7"/>
    <x v="13"/>
    <x v="53"/>
    <x v="5"/>
    <x v="5"/>
    <x v="232"/>
    <x v="0"/>
    <x v="2"/>
    <n v="1277.70760695534"/>
    <n v="1865453.1061547899"/>
    <n v="6715631.1821572501"/>
  </r>
  <r>
    <x v="0"/>
    <x v="1"/>
    <x v="2"/>
    <x v="7"/>
    <x v="13"/>
    <x v="53"/>
    <x v="5"/>
    <x v="5"/>
    <x v="232"/>
    <x v="1"/>
    <x v="0"/>
    <n v="1371.23775390623"/>
    <n v="2002007.12070309"/>
    <n v="7207225.6345311301"/>
  </r>
  <r>
    <x v="0"/>
    <x v="1"/>
    <x v="2"/>
    <x v="7"/>
    <x v="13"/>
    <x v="53"/>
    <x v="5"/>
    <x v="5"/>
    <x v="232"/>
    <x v="1"/>
    <x v="1"/>
    <n v="1239.83119697439"/>
    <n v="1810153.54758261"/>
    <n v="6516552.7712973999"/>
  </r>
  <r>
    <x v="0"/>
    <x v="1"/>
    <x v="2"/>
    <x v="7"/>
    <x v="13"/>
    <x v="53"/>
    <x v="5"/>
    <x v="5"/>
    <x v="232"/>
    <x v="1"/>
    <x v="2"/>
    <n v="2023.10374390839"/>
    <n v="2953731.46610625"/>
    <n v="10633433.277982499"/>
  </r>
  <r>
    <x v="0"/>
    <x v="1"/>
    <x v="2"/>
    <x v="7"/>
    <x v="13"/>
    <x v="80"/>
    <x v="2"/>
    <x v="2"/>
    <x v="176"/>
    <x v="0"/>
    <x v="0"/>
    <n v="-2.07267718447314"/>
    <n v="-3026.1086893307902"/>
    <n v="-10893.991281590799"/>
  </r>
  <r>
    <x v="0"/>
    <x v="1"/>
    <x v="2"/>
    <x v="7"/>
    <x v="13"/>
    <x v="80"/>
    <x v="2"/>
    <x v="2"/>
    <x v="176"/>
    <x v="0"/>
    <x v="1"/>
    <n v="-3.6926266616796499"/>
    <n v="-5391.2349260522997"/>
    <n v="-19408.4457337883"/>
  </r>
  <r>
    <x v="0"/>
    <x v="1"/>
    <x v="2"/>
    <x v="7"/>
    <x v="13"/>
    <x v="80"/>
    <x v="2"/>
    <x v="2"/>
    <x v="176"/>
    <x v="1"/>
    <x v="0"/>
    <n v="-6.0006639730322"/>
    <n v="-8760.9694006270201"/>
    <n v="-31539.489842257299"/>
  </r>
  <r>
    <x v="0"/>
    <x v="1"/>
    <x v="2"/>
    <x v="7"/>
    <x v="13"/>
    <x v="80"/>
    <x v="2"/>
    <x v="2"/>
    <x v="176"/>
    <x v="1"/>
    <x v="1"/>
    <n v="-6.0006639730322"/>
    <n v="-8760.9694006270201"/>
    <n v="-31539.489842257299"/>
  </r>
  <r>
    <x v="0"/>
    <x v="1"/>
    <x v="2"/>
    <x v="7"/>
    <x v="13"/>
    <x v="80"/>
    <x v="2"/>
    <x v="2"/>
    <x v="176"/>
    <x v="1"/>
    <x v="2"/>
    <n v="-6.0006639730322"/>
    <n v="-8760.9694006270201"/>
    <n v="-31539.489842257299"/>
  </r>
  <r>
    <x v="0"/>
    <x v="1"/>
    <x v="2"/>
    <x v="7"/>
    <x v="13"/>
    <x v="80"/>
    <x v="2"/>
    <x v="2"/>
    <x v="231"/>
    <x v="0"/>
    <x v="0"/>
    <n v="-7.6113914726616603"/>
    <n v="-11112.631550086"/>
    <n v="-40005.473580309699"/>
  </r>
  <r>
    <x v="0"/>
    <x v="1"/>
    <x v="2"/>
    <x v="7"/>
    <x v="13"/>
    <x v="80"/>
    <x v="2"/>
    <x v="2"/>
    <x v="231"/>
    <x v="0"/>
    <x v="1"/>
    <n v="-7.6113914726616603"/>
    <n v="-11112.631550086"/>
    <n v="-40005.473580309699"/>
  </r>
  <r>
    <x v="0"/>
    <x v="1"/>
    <x v="2"/>
    <x v="7"/>
    <x v="13"/>
    <x v="80"/>
    <x v="2"/>
    <x v="2"/>
    <x v="231"/>
    <x v="0"/>
    <x v="2"/>
    <n v="-7.6113914726616603"/>
    <n v="-11112.631550086"/>
    <n v="-40005.473580309699"/>
  </r>
  <r>
    <x v="0"/>
    <x v="1"/>
    <x v="2"/>
    <x v="7"/>
    <x v="13"/>
    <x v="80"/>
    <x v="2"/>
    <x v="2"/>
    <x v="231"/>
    <x v="1"/>
    <x v="0"/>
    <n v="-7.6113914726616603"/>
    <n v="-11112.631550086"/>
    <n v="-40005.473580309699"/>
  </r>
  <r>
    <x v="0"/>
    <x v="1"/>
    <x v="2"/>
    <x v="7"/>
    <x v="13"/>
    <x v="80"/>
    <x v="2"/>
    <x v="2"/>
    <x v="231"/>
    <x v="1"/>
    <x v="1"/>
    <n v="-7.6113914726616603"/>
    <n v="-11112.631550086"/>
    <n v="-40005.473580309699"/>
  </r>
  <r>
    <x v="0"/>
    <x v="1"/>
    <x v="2"/>
    <x v="7"/>
    <x v="13"/>
    <x v="80"/>
    <x v="2"/>
    <x v="2"/>
    <x v="231"/>
    <x v="1"/>
    <x v="2"/>
    <n v="-7.6113914726616603"/>
    <n v="-11112.631550086"/>
    <n v="-40005.473580309699"/>
  </r>
  <r>
    <x v="0"/>
    <x v="1"/>
    <x v="2"/>
    <x v="7"/>
    <x v="13"/>
    <x v="81"/>
    <x v="2"/>
    <x v="2"/>
    <x v="176"/>
    <x v="0"/>
    <x v="0"/>
    <n v="-9.2897675217324505"/>
    <n v="-13563.0605817294"/>
    <n v="-48827.018094225801"/>
  </r>
  <r>
    <x v="0"/>
    <x v="1"/>
    <x v="2"/>
    <x v="7"/>
    <x v="13"/>
    <x v="81"/>
    <x v="2"/>
    <x v="2"/>
    <x v="176"/>
    <x v="0"/>
    <x v="1"/>
    <n v="-9.3626917310295106"/>
    <n v="-13669.5299273031"/>
    <n v="-49210.3077382911"/>
  </r>
  <r>
    <x v="0"/>
    <x v="1"/>
    <x v="2"/>
    <x v="7"/>
    <x v="13"/>
    <x v="81"/>
    <x v="2"/>
    <x v="2"/>
    <x v="176"/>
    <x v="1"/>
    <x v="0"/>
    <n v="-42.992657937650598"/>
    <n v="-62769.280588969901"/>
    <n v="-225969.41012029201"/>
  </r>
  <r>
    <x v="0"/>
    <x v="1"/>
    <x v="2"/>
    <x v="7"/>
    <x v="13"/>
    <x v="81"/>
    <x v="2"/>
    <x v="2"/>
    <x v="176"/>
    <x v="1"/>
    <x v="1"/>
    <n v="-42.992657937650598"/>
    <n v="-62769.280588969901"/>
    <n v="-225969.41012029201"/>
  </r>
  <r>
    <x v="0"/>
    <x v="1"/>
    <x v="2"/>
    <x v="7"/>
    <x v="13"/>
    <x v="81"/>
    <x v="2"/>
    <x v="2"/>
    <x v="176"/>
    <x v="1"/>
    <x v="2"/>
    <n v="-42.992657937650598"/>
    <n v="-62769.280588969901"/>
    <n v="-225969.41012029201"/>
  </r>
  <r>
    <x v="0"/>
    <x v="1"/>
    <x v="2"/>
    <x v="7"/>
    <x v="13"/>
    <x v="81"/>
    <x v="2"/>
    <x v="2"/>
    <x v="231"/>
    <x v="0"/>
    <x v="0"/>
    <n v="-9.6187688381643497"/>
    <n v="-14043.402503719901"/>
    <n v="-50556.249013391804"/>
  </r>
  <r>
    <x v="0"/>
    <x v="1"/>
    <x v="2"/>
    <x v="7"/>
    <x v="13"/>
    <x v="81"/>
    <x v="2"/>
    <x v="2"/>
    <x v="231"/>
    <x v="0"/>
    <x v="1"/>
    <n v="-9.6187688381643497"/>
    <n v="-14043.402503719901"/>
    <n v="-50556.249013391804"/>
  </r>
  <r>
    <x v="0"/>
    <x v="1"/>
    <x v="2"/>
    <x v="7"/>
    <x v="13"/>
    <x v="81"/>
    <x v="2"/>
    <x v="2"/>
    <x v="231"/>
    <x v="0"/>
    <x v="2"/>
    <n v="-9.6187688381643497"/>
    <n v="-14043.402503719901"/>
    <n v="-50556.249013391804"/>
  </r>
  <r>
    <x v="0"/>
    <x v="1"/>
    <x v="2"/>
    <x v="7"/>
    <x v="13"/>
    <x v="81"/>
    <x v="2"/>
    <x v="2"/>
    <x v="231"/>
    <x v="1"/>
    <x v="0"/>
    <n v="-9.6187688381643497"/>
    <n v="-14043.402503719901"/>
    <n v="-50556.249013391804"/>
  </r>
  <r>
    <x v="0"/>
    <x v="1"/>
    <x v="2"/>
    <x v="7"/>
    <x v="13"/>
    <x v="81"/>
    <x v="2"/>
    <x v="2"/>
    <x v="231"/>
    <x v="1"/>
    <x v="1"/>
    <n v="-9.6187688381643497"/>
    <n v="-14043.402503719901"/>
    <n v="-50556.249013391804"/>
  </r>
  <r>
    <x v="0"/>
    <x v="1"/>
    <x v="2"/>
    <x v="7"/>
    <x v="13"/>
    <x v="81"/>
    <x v="2"/>
    <x v="2"/>
    <x v="231"/>
    <x v="1"/>
    <x v="2"/>
    <n v="-9.6187688381643497"/>
    <n v="-14043.402503719901"/>
    <n v="-50556.249013391804"/>
  </r>
  <r>
    <x v="0"/>
    <x v="1"/>
    <x v="2"/>
    <x v="7"/>
    <x v="13"/>
    <x v="83"/>
    <x v="5"/>
    <x v="5"/>
    <x v="213"/>
    <x v="0"/>
    <x v="0"/>
    <n v="1764.3108529430301"/>
    <n v="2575893.8452968299"/>
    <n v="9273217.8430685699"/>
  </r>
  <r>
    <x v="0"/>
    <x v="1"/>
    <x v="2"/>
    <x v="7"/>
    <x v="13"/>
    <x v="83"/>
    <x v="5"/>
    <x v="5"/>
    <x v="213"/>
    <x v="0"/>
    <x v="1"/>
    <n v="1494.4399365143099"/>
    <n v="2181882.3073109002"/>
    <n v="7854776.3063192395"/>
  </r>
  <r>
    <x v="0"/>
    <x v="1"/>
    <x v="2"/>
    <x v="7"/>
    <x v="13"/>
    <x v="83"/>
    <x v="5"/>
    <x v="5"/>
    <x v="213"/>
    <x v="0"/>
    <x v="2"/>
    <n v="1060.70333204074"/>
    <n v="1548626.86477949"/>
    <n v="5575056.7132061496"/>
  </r>
  <r>
    <x v="0"/>
    <x v="1"/>
    <x v="2"/>
    <x v="7"/>
    <x v="13"/>
    <x v="83"/>
    <x v="5"/>
    <x v="5"/>
    <x v="213"/>
    <x v="1"/>
    <x v="0"/>
    <n v="1138.34843486163"/>
    <n v="1661988.71489797"/>
    <n v="5983159.3736327104"/>
  </r>
  <r>
    <x v="0"/>
    <x v="1"/>
    <x v="2"/>
    <x v="7"/>
    <x v="13"/>
    <x v="83"/>
    <x v="5"/>
    <x v="5"/>
    <x v="213"/>
    <x v="1"/>
    <x v="1"/>
    <n v="1029.25980454366"/>
    <n v="1502719.3146337499"/>
    <n v="5409789.5326814903"/>
  </r>
  <r>
    <x v="0"/>
    <x v="1"/>
    <x v="2"/>
    <x v="7"/>
    <x v="13"/>
    <x v="83"/>
    <x v="5"/>
    <x v="5"/>
    <x v="213"/>
    <x v="1"/>
    <x v="2"/>
    <n v="1679.50231378934"/>
    <n v="2452073.3781324401"/>
    <n v="8827464.1612767894"/>
  </r>
  <r>
    <x v="0"/>
    <x v="1"/>
    <x v="2"/>
    <x v="7"/>
    <x v="13"/>
    <x v="83"/>
    <x v="5"/>
    <x v="5"/>
    <x v="233"/>
    <x v="0"/>
    <x v="0"/>
    <n v="1478.74452905149"/>
    <n v="2158967.01241518"/>
    <n v="7772281.2446946399"/>
  </r>
  <r>
    <x v="0"/>
    <x v="1"/>
    <x v="2"/>
    <x v="7"/>
    <x v="13"/>
    <x v="83"/>
    <x v="5"/>
    <x v="5"/>
    <x v="233"/>
    <x v="0"/>
    <x v="1"/>
    <n v="1252.5541496444901"/>
    <n v="1828729.0584809501"/>
    <n v="6583424.6105314298"/>
  </r>
  <r>
    <x v="0"/>
    <x v="1"/>
    <x v="2"/>
    <x v="7"/>
    <x v="13"/>
    <x v="83"/>
    <x v="5"/>
    <x v="5"/>
    <x v="233"/>
    <x v="0"/>
    <x v="2"/>
    <n v="889.02091521203397"/>
    <n v="1297970.53620957"/>
    <n v="4672693.9303544499"/>
  </r>
  <r>
    <x v="0"/>
    <x v="1"/>
    <x v="2"/>
    <x v="7"/>
    <x v="13"/>
    <x v="83"/>
    <x v="5"/>
    <x v="5"/>
    <x v="233"/>
    <x v="1"/>
    <x v="0"/>
    <n v="954.09860308800796"/>
    <n v="1392983.96050849"/>
    <n v="5014742.2578305705"/>
  </r>
  <r>
    <x v="0"/>
    <x v="1"/>
    <x v="2"/>
    <x v="7"/>
    <x v="13"/>
    <x v="83"/>
    <x v="5"/>
    <x v="5"/>
    <x v="233"/>
    <x v="1"/>
    <x v="1"/>
    <n v="862.66674741737995"/>
    <n v="1259493.45122937"/>
    <n v="4534176.42442575"/>
  </r>
  <r>
    <x v="0"/>
    <x v="1"/>
    <x v="2"/>
    <x v="7"/>
    <x v="13"/>
    <x v="83"/>
    <x v="5"/>
    <x v="5"/>
    <x v="233"/>
    <x v="1"/>
    <x v="2"/>
    <n v="1407.6628582216799"/>
    <n v="2055187.7730036499"/>
    <n v="7398675.9828131301"/>
  </r>
  <r>
    <x v="0"/>
    <x v="1"/>
    <x v="2"/>
    <x v="7"/>
    <x v="14"/>
    <x v="54"/>
    <x v="2"/>
    <x v="10"/>
    <x v="166"/>
    <x v="1"/>
    <x v="0"/>
    <n v="171.058001821196"/>
    <n v="249744.682658946"/>
    <n v="899080.85757220595"/>
  </r>
  <r>
    <x v="0"/>
    <x v="1"/>
    <x v="2"/>
    <x v="7"/>
    <x v="14"/>
    <x v="54"/>
    <x v="2"/>
    <x v="10"/>
    <x v="166"/>
    <x v="1"/>
    <x v="1"/>
    <n v="171.058001821196"/>
    <n v="249744.682658946"/>
    <n v="899080.85757220595"/>
  </r>
  <r>
    <x v="0"/>
    <x v="1"/>
    <x v="2"/>
    <x v="7"/>
    <x v="14"/>
    <x v="54"/>
    <x v="2"/>
    <x v="10"/>
    <x v="166"/>
    <x v="1"/>
    <x v="2"/>
    <n v="171.058001821196"/>
    <n v="249744.682658946"/>
    <n v="899080.85757220595"/>
  </r>
  <r>
    <x v="0"/>
    <x v="1"/>
    <x v="2"/>
    <x v="7"/>
    <x v="14"/>
    <x v="54"/>
    <x v="16"/>
    <x v="10"/>
    <x v="238"/>
    <x v="0"/>
    <x v="0"/>
    <n v="105.611210324406"/>
    <n v="154192.36707363301"/>
    <n v="555092.52146507998"/>
  </r>
  <r>
    <x v="0"/>
    <x v="1"/>
    <x v="2"/>
    <x v="7"/>
    <x v="14"/>
    <x v="54"/>
    <x v="16"/>
    <x v="10"/>
    <x v="238"/>
    <x v="0"/>
    <x v="1"/>
    <n v="105.611210324406"/>
    <n v="154192.36707363301"/>
    <n v="555092.52146507998"/>
  </r>
  <r>
    <x v="0"/>
    <x v="1"/>
    <x v="2"/>
    <x v="7"/>
    <x v="14"/>
    <x v="54"/>
    <x v="16"/>
    <x v="10"/>
    <x v="238"/>
    <x v="0"/>
    <x v="2"/>
    <n v="105.611210324406"/>
    <n v="154192.36707363301"/>
    <n v="555092.52146507998"/>
  </r>
  <r>
    <x v="0"/>
    <x v="1"/>
    <x v="2"/>
    <x v="7"/>
    <x v="14"/>
    <x v="54"/>
    <x v="4"/>
    <x v="7"/>
    <x v="71"/>
    <x v="0"/>
    <x v="0"/>
    <n v="419.56363678000798"/>
    <n v="612562.90969881206"/>
    <n v="2205226.4749157201"/>
  </r>
  <r>
    <x v="0"/>
    <x v="1"/>
    <x v="2"/>
    <x v="7"/>
    <x v="14"/>
    <x v="54"/>
    <x v="4"/>
    <x v="7"/>
    <x v="71"/>
    <x v="0"/>
    <x v="1"/>
    <n v="419.56363678000798"/>
    <n v="612562.90969881206"/>
    <n v="2205226.4749157201"/>
  </r>
  <r>
    <x v="0"/>
    <x v="1"/>
    <x v="2"/>
    <x v="7"/>
    <x v="14"/>
    <x v="54"/>
    <x v="4"/>
    <x v="7"/>
    <x v="71"/>
    <x v="0"/>
    <x v="2"/>
    <n v="419.56363678000798"/>
    <n v="612562.90969881206"/>
    <n v="2205226.4749157201"/>
  </r>
  <r>
    <x v="0"/>
    <x v="1"/>
    <x v="2"/>
    <x v="7"/>
    <x v="14"/>
    <x v="54"/>
    <x v="4"/>
    <x v="7"/>
    <x v="71"/>
    <x v="1"/>
    <x v="0"/>
    <n v="419.56363678000798"/>
    <n v="612562.90969881206"/>
    <n v="2205226.4749157201"/>
  </r>
  <r>
    <x v="0"/>
    <x v="1"/>
    <x v="2"/>
    <x v="7"/>
    <x v="14"/>
    <x v="54"/>
    <x v="4"/>
    <x v="7"/>
    <x v="71"/>
    <x v="1"/>
    <x v="1"/>
    <n v="419.56363678000798"/>
    <n v="612562.90969881206"/>
    <n v="2205226.4749157201"/>
  </r>
  <r>
    <x v="0"/>
    <x v="1"/>
    <x v="2"/>
    <x v="7"/>
    <x v="14"/>
    <x v="54"/>
    <x v="4"/>
    <x v="7"/>
    <x v="71"/>
    <x v="1"/>
    <x v="2"/>
    <n v="419.56363678000798"/>
    <n v="612562.90969881206"/>
    <n v="2205226.4749157201"/>
  </r>
  <r>
    <x v="0"/>
    <x v="1"/>
    <x v="2"/>
    <x v="7"/>
    <x v="14"/>
    <x v="54"/>
    <x v="4"/>
    <x v="7"/>
    <x v="72"/>
    <x v="0"/>
    <x v="0"/>
    <n v="419.56363678000798"/>
    <n v="612562.90969881206"/>
    <n v="2205226.4749157201"/>
  </r>
  <r>
    <x v="0"/>
    <x v="1"/>
    <x v="2"/>
    <x v="7"/>
    <x v="14"/>
    <x v="54"/>
    <x v="4"/>
    <x v="7"/>
    <x v="72"/>
    <x v="0"/>
    <x v="1"/>
    <n v="419.56363678000798"/>
    <n v="612562.90969881206"/>
    <n v="2205226.4749157201"/>
  </r>
  <r>
    <x v="0"/>
    <x v="1"/>
    <x v="2"/>
    <x v="7"/>
    <x v="14"/>
    <x v="54"/>
    <x v="4"/>
    <x v="7"/>
    <x v="72"/>
    <x v="0"/>
    <x v="2"/>
    <n v="419.56363678000798"/>
    <n v="612562.90969881206"/>
    <n v="2205226.4749157201"/>
  </r>
  <r>
    <x v="0"/>
    <x v="1"/>
    <x v="2"/>
    <x v="7"/>
    <x v="14"/>
    <x v="54"/>
    <x v="4"/>
    <x v="7"/>
    <x v="72"/>
    <x v="1"/>
    <x v="0"/>
    <n v="419.56363678000798"/>
    <n v="612562.90969881206"/>
    <n v="2205226.4749157201"/>
  </r>
  <r>
    <x v="0"/>
    <x v="1"/>
    <x v="2"/>
    <x v="7"/>
    <x v="14"/>
    <x v="54"/>
    <x v="4"/>
    <x v="7"/>
    <x v="72"/>
    <x v="1"/>
    <x v="1"/>
    <n v="419.56363678000798"/>
    <n v="612562.90969881206"/>
    <n v="2205226.4749157201"/>
  </r>
  <r>
    <x v="0"/>
    <x v="1"/>
    <x v="2"/>
    <x v="7"/>
    <x v="14"/>
    <x v="54"/>
    <x v="4"/>
    <x v="7"/>
    <x v="72"/>
    <x v="1"/>
    <x v="2"/>
    <n v="419.56363678000798"/>
    <n v="612562.90969881206"/>
    <n v="2205226.4749157201"/>
  </r>
  <r>
    <x v="0"/>
    <x v="1"/>
    <x v="2"/>
    <x v="7"/>
    <x v="14"/>
    <x v="54"/>
    <x v="4"/>
    <x v="7"/>
    <x v="73"/>
    <x v="0"/>
    <x v="0"/>
    <n v="419.56363678000798"/>
    <n v="612562.90969881206"/>
    <n v="2205226.4749157201"/>
  </r>
  <r>
    <x v="0"/>
    <x v="1"/>
    <x v="2"/>
    <x v="7"/>
    <x v="14"/>
    <x v="54"/>
    <x v="4"/>
    <x v="7"/>
    <x v="73"/>
    <x v="0"/>
    <x v="1"/>
    <n v="419.56363678000798"/>
    <n v="612562.90969881206"/>
    <n v="2205226.4749157201"/>
  </r>
  <r>
    <x v="0"/>
    <x v="1"/>
    <x v="2"/>
    <x v="7"/>
    <x v="14"/>
    <x v="54"/>
    <x v="4"/>
    <x v="7"/>
    <x v="73"/>
    <x v="0"/>
    <x v="2"/>
    <n v="419.56363678000798"/>
    <n v="612562.90969881206"/>
    <n v="2205226.4749157201"/>
  </r>
  <r>
    <x v="0"/>
    <x v="1"/>
    <x v="2"/>
    <x v="7"/>
    <x v="14"/>
    <x v="54"/>
    <x v="4"/>
    <x v="7"/>
    <x v="73"/>
    <x v="1"/>
    <x v="0"/>
    <n v="419.56363678000798"/>
    <n v="612562.90969881206"/>
    <n v="2205226.4749157201"/>
  </r>
  <r>
    <x v="0"/>
    <x v="1"/>
    <x v="2"/>
    <x v="7"/>
    <x v="14"/>
    <x v="54"/>
    <x v="4"/>
    <x v="7"/>
    <x v="73"/>
    <x v="1"/>
    <x v="1"/>
    <n v="419.56363678000798"/>
    <n v="612562.90969881206"/>
    <n v="2205226.4749157201"/>
  </r>
  <r>
    <x v="0"/>
    <x v="1"/>
    <x v="2"/>
    <x v="7"/>
    <x v="14"/>
    <x v="54"/>
    <x v="4"/>
    <x v="7"/>
    <x v="73"/>
    <x v="1"/>
    <x v="2"/>
    <n v="419.56363678000798"/>
    <n v="612562.90969881206"/>
    <n v="2205226.4749157201"/>
  </r>
  <r>
    <x v="0"/>
    <x v="1"/>
    <x v="2"/>
    <x v="7"/>
    <x v="14"/>
    <x v="54"/>
    <x v="4"/>
    <x v="7"/>
    <x v="74"/>
    <x v="0"/>
    <x v="0"/>
    <n v="419.56363678000798"/>
    <n v="612562.90969881206"/>
    <n v="2205226.4749157201"/>
  </r>
  <r>
    <x v="0"/>
    <x v="1"/>
    <x v="2"/>
    <x v="7"/>
    <x v="14"/>
    <x v="54"/>
    <x v="4"/>
    <x v="7"/>
    <x v="74"/>
    <x v="0"/>
    <x v="1"/>
    <n v="419.56363678000798"/>
    <n v="612562.90969881206"/>
    <n v="2205226.4749157201"/>
  </r>
  <r>
    <x v="0"/>
    <x v="1"/>
    <x v="2"/>
    <x v="7"/>
    <x v="14"/>
    <x v="54"/>
    <x v="4"/>
    <x v="7"/>
    <x v="74"/>
    <x v="0"/>
    <x v="2"/>
    <n v="419.56363678000798"/>
    <n v="612562.90969881206"/>
    <n v="2205226.4749157201"/>
  </r>
  <r>
    <x v="0"/>
    <x v="1"/>
    <x v="2"/>
    <x v="7"/>
    <x v="14"/>
    <x v="54"/>
    <x v="4"/>
    <x v="7"/>
    <x v="74"/>
    <x v="1"/>
    <x v="0"/>
    <n v="419.56363678000798"/>
    <n v="612562.90969881206"/>
    <n v="2205226.4749157201"/>
  </r>
  <r>
    <x v="0"/>
    <x v="1"/>
    <x v="2"/>
    <x v="7"/>
    <x v="14"/>
    <x v="54"/>
    <x v="4"/>
    <x v="7"/>
    <x v="74"/>
    <x v="1"/>
    <x v="1"/>
    <n v="419.56363678000798"/>
    <n v="612562.90969881206"/>
    <n v="2205226.4749157201"/>
  </r>
  <r>
    <x v="0"/>
    <x v="1"/>
    <x v="2"/>
    <x v="7"/>
    <x v="14"/>
    <x v="54"/>
    <x v="4"/>
    <x v="7"/>
    <x v="74"/>
    <x v="1"/>
    <x v="2"/>
    <n v="419.56363678000798"/>
    <n v="612562.90969881206"/>
    <n v="2205226.4749157201"/>
  </r>
  <r>
    <x v="0"/>
    <x v="1"/>
    <x v="2"/>
    <x v="7"/>
    <x v="14"/>
    <x v="54"/>
    <x v="4"/>
    <x v="7"/>
    <x v="75"/>
    <x v="0"/>
    <x v="0"/>
    <n v="250.851956070136"/>
    <n v="366243.85586239898"/>
    <n v="1318477.88110464"/>
  </r>
  <r>
    <x v="0"/>
    <x v="1"/>
    <x v="2"/>
    <x v="7"/>
    <x v="14"/>
    <x v="54"/>
    <x v="4"/>
    <x v="7"/>
    <x v="75"/>
    <x v="0"/>
    <x v="1"/>
    <n v="419.56363678000798"/>
    <n v="612562.90969881206"/>
    <n v="2205226.4749157201"/>
  </r>
  <r>
    <x v="0"/>
    <x v="1"/>
    <x v="2"/>
    <x v="7"/>
    <x v="14"/>
    <x v="54"/>
    <x v="4"/>
    <x v="7"/>
    <x v="75"/>
    <x v="0"/>
    <x v="2"/>
    <n v="419.56363678000798"/>
    <n v="612562.90969881206"/>
    <n v="2205226.4749157201"/>
  </r>
  <r>
    <x v="0"/>
    <x v="1"/>
    <x v="2"/>
    <x v="7"/>
    <x v="14"/>
    <x v="54"/>
    <x v="4"/>
    <x v="7"/>
    <x v="75"/>
    <x v="1"/>
    <x v="0"/>
    <n v="419.56363678000798"/>
    <n v="612562.90969881206"/>
    <n v="2205226.4749157201"/>
  </r>
  <r>
    <x v="0"/>
    <x v="1"/>
    <x v="2"/>
    <x v="7"/>
    <x v="14"/>
    <x v="54"/>
    <x v="4"/>
    <x v="7"/>
    <x v="75"/>
    <x v="1"/>
    <x v="1"/>
    <n v="419.56363678000798"/>
    <n v="612562.90969881206"/>
    <n v="2205226.4749157201"/>
  </r>
  <r>
    <x v="0"/>
    <x v="1"/>
    <x v="2"/>
    <x v="7"/>
    <x v="14"/>
    <x v="54"/>
    <x v="4"/>
    <x v="7"/>
    <x v="76"/>
    <x v="0"/>
    <x v="1"/>
    <n v="419.56363678000798"/>
    <n v="612562.90969881206"/>
    <n v="2205226.4749157201"/>
  </r>
  <r>
    <x v="0"/>
    <x v="1"/>
    <x v="2"/>
    <x v="7"/>
    <x v="14"/>
    <x v="54"/>
    <x v="4"/>
    <x v="7"/>
    <x v="76"/>
    <x v="0"/>
    <x v="2"/>
    <n v="419.56363678000798"/>
    <n v="612562.90969881206"/>
    <n v="2205226.4749157201"/>
  </r>
  <r>
    <x v="0"/>
    <x v="1"/>
    <x v="2"/>
    <x v="7"/>
    <x v="14"/>
    <x v="54"/>
    <x v="4"/>
    <x v="7"/>
    <x v="76"/>
    <x v="1"/>
    <x v="0"/>
    <n v="116.304930841879"/>
    <n v="169805.19902914399"/>
    <n v="611298.71650491795"/>
  </r>
  <r>
    <x v="0"/>
    <x v="1"/>
    <x v="2"/>
    <x v="7"/>
    <x v="14"/>
    <x v="54"/>
    <x v="4"/>
    <x v="7"/>
    <x v="76"/>
    <x v="1"/>
    <x v="1"/>
    <n v="419.56363678000798"/>
    <n v="612562.90969881206"/>
    <n v="2205226.4749157201"/>
  </r>
  <r>
    <x v="0"/>
    <x v="1"/>
    <x v="2"/>
    <x v="7"/>
    <x v="14"/>
    <x v="54"/>
    <x v="4"/>
    <x v="7"/>
    <x v="77"/>
    <x v="0"/>
    <x v="1"/>
    <n v="11.3426851693144"/>
    <n v="16560.3203471991"/>
    <n v="59617.153249916599"/>
  </r>
  <r>
    <x v="0"/>
    <x v="1"/>
    <x v="2"/>
    <x v="7"/>
    <x v="14"/>
    <x v="54"/>
    <x v="4"/>
    <x v="7"/>
    <x v="77"/>
    <x v="0"/>
    <x v="2"/>
    <n v="419.56363678000798"/>
    <n v="612562.90969881206"/>
    <n v="2205226.4749157201"/>
  </r>
  <r>
    <x v="0"/>
    <x v="1"/>
    <x v="2"/>
    <x v="7"/>
    <x v="14"/>
    <x v="54"/>
    <x v="4"/>
    <x v="7"/>
    <x v="77"/>
    <x v="1"/>
    <x v="1"/>
    <n v="106.349271655728"/>
    <n v="155269.93661736301"/>
    <n v="558971.77182250703"/>
  </r>
  <r>
    <x v="0"/>
    <x v="1"/>
    <x v="2"/>
    <x v="7"/>
    <x v="14"/>
    <x v="54"/>
    <x v="4"/>
    <x v="7"/>
    <x v="78"/>
    <x v="0"/>
    <x v="2"/>
    <n v="419.56363678000798"/>
    <n v="612562.90969881206"/>
    <n v="2205226.4749157201"/>
  </r>
  <r>
    <x v="0"/>
    <x v="1"/>
    <x v="2"/>
    <x v="7"/>
    <x v="14"/>
    <x v="54"/>
    <x v="4"/>
    <x v="7"/>
    <x v="79"/>
    <x v="0"/>
    <x v="2"/>
    <n v="102.14594979491901"/>
    <n v="149133.086700582"/>
    <n v="536879.11212209496"/>
  </r>
  <r>
    <x v="0"/>
    <x v="1"/>
    <x v="2"/>
    <x v="7"/>
    <x v="14"/>
    <x v="54"/>
    <x v="4"/>
    <x v="4"/>
    <x v="11"/>
    <x v="0"/>
    <x v="0"/>
    <n v="202.69575371293101"/>
    <n v="295935.80042087898"/>
    <n v="1065368.88151517"/>
  </r>
  <r>
    <x v="0"/>
    <x v="1"/>
    <x v="2"/>
    <x v="7"/>
    <x v="14"/>
    <x v="54"/>
    <x v="4"/>
    <x v="4"/>
    <x v="11"/>
    <x v="0"/>
    <x v="1"/>
    <n v="202.69575371293101"/>
    <n v="295935.80042087898"/>
    <n v="1065368.88151517"/>
  </r>
  <r>
    <x v="0"/>
    <x v="1"/>
    <x v="2"/>
    <x v="7"/>
    <x v="14"/>
    <x v="54"/>
    <x v="4"/>
    <x v="4"/>
    <x v="11"/>
    <x v="0"/>
    <x v="2"/>
    <n v="202.69575371293101"/>
    <n v="295935.80042087898"/>
    <n v="1065368.88151517"/>
  </r>
  <r>
    <x v="0"/>
    <x v="1"/>
    <x v="2"/>
    <x v="7"/>
    <x v="14"/>
    <x v="54"/>
    <x v="4"/>
    <x v="4"/>
    <x v="11"/>
    <x v="1"/>
    <x v="0"/>
    <n v="742.16252691627005"/>
    <n v="1083557.28929775"/>
    <n v="3900806.2414719202"/>
  </r>
  <r>
    <x v="0"/>
    <x v="1"/>
    <x v="2"/>
    <x v="7"/>
    <x v="14"/>
    <x v="54"/>
    <x v="4"/>
    <x v="4"/>
    <x v="11"/>
    <x v="1"/>
    <x v="1"/>
    <n v="742.16252691627005"/>
    <n v="1083557.28929775"/>
    <n v="3900806.2414719202"/>
  </r>
  <r>
    <x v="0"/>
    <x v="1"/>
    <x v="2"/>
    <x v="7"/>
    <x v="14"/>
    <x v="54"/>
    <x v="4"/>
    <x v="4"/>
    <x v="11"/>
    <x v="1"/>
    <x v="2"/>
    <n v="742.16252691627005"/>
    <n v="1083557.28929775"/>
    <n v="3900806.2414719202"/>
  </r>
  <r>
    <x v="0"/>
    <x v="1"/>
    <x v="2"/>
    <x v="7"/>
    <x v="14"/>
    <x v="54"/>
    <x v="5"/>
    <x v="5"/>
    <x v="180"/>
    <x v="0"/>
    <x v="0"/>
    <n v="103.63887719749501"/>
    <n v="151312.760708343"/>
    <n v="544725.938550035"/>
  </r>
  <r>
    <x v="0"/>
    <x v="1"/>
    <x v="2"/>
    <x v="7"/>
    <x v="14"/>
    <x v="54"/>
    <x v="5"/>
    <x v="5"/>
    <x v="180"/>
    <x v="0"/>
    <x v="1"/>
    <n v="90.4461990358745"/>
    <n v="132051.45059237699"/>
    <n v="475385.22213255602"/>
  </r>
  <r>
    <x v="0"/>
    <x v="1"/>
    <x v="2"/>
    <x v="7"/>
    <x v="14"/>
    <x v="54"/>
    <x v="5"/>
    <x v="5"/>
    <x v="180"/>
    <x v="0"/>
    <x v="2"/>
    <n v="32.569700158530701"/>
    <n v="47551.762231454901"/>
    <n v="171186.34403323699"/>
  </r>
  <r>
    <x v="0"/>
    <x v="1"/>
    <x v="2"/>
    <x v="7"/>
    <x v="14"/>
    <x v="54"/>
    <x v="5"/>
    <x v="5"/>
    <x v="180"/>
    <x v="1"/>
    <x v="0"/>
    <n v="126.97252664433501"/>
    <n v="185379.88890072901"/>
    <n v="667367.60004262405"/>
  </r>
  <r>
    <x v="0"/>
    <x v="1"/>
    <x v="2"/>
    <x v="7"/>
    <x v="14"/>
    <x v="54"/>
    <x v="5"/>
    <x v="5"/>
    <x v="180"/>
    <x v="1"/>
    <x v="1"/>
    <n v="157.38636261639701"/>
    <n v="229784.08941993999"/>
    <n v="827222.72191178298"/>
  </r>
  <r>
    <x v="0"/>
    <x v="1"/>
    <x v="2"/>
    <x v="7"/>
    <x v="14"/>
    <x v="54"/>
    <x v="5"/>
    <x v="5"/>
    <x v="180"/>
    <x v="1"/>
    <x v="2"/>
    <n v="150.20410616860599"/>
    <n v="219297.995006165"/>
    <n v="789472.78202219505"/>
  </r>
  <r>
    <x v="0"/>
    <x v="1"/>
    <x v="2"/>
    <x v="7"/>
    <x v="14"/>
    <x v="54"/>
    <x v="5"/>
    <x v="5"/>
    <x v="232"/>
    <x v="0"/>
    <x v="0"/>
    <n v="238.85308150904001"/>
    <n v="348725.499003198"/>
    <n v="1255411.7964115101"/>
  </r>
  <r>
    <x v="0"/>
    <x v="1"/>
    <x v="2"/>
    <x v="7"/>
    <x v="14"/>
    <x v="54"/>
    <x v="5"/>
    <x v="5"/>
    <x v="232"/>
    <x v="0"/>
    <x v="1"/>
    <n v="208.44835388684299"/>
    <n v="304334.59667479101"/>
    <n v="1095604.54802925"/>
  </r>
  <r>
    <x v="0"/>
    <x v="1"/>
    <x v="2"/>
    <x v="7"/>
    <x v="14"/>
    <x v="54"/>
    <x v="5"/>
    <x v="5"/>
    <x v="232"/>
    <x v="0"/>
    <x v="2"/>
    <n v="75.062307283260907"/>
    <n v="109590.968633561"/>
    <n v="394527.48708081897"/>
  </r>
  <r>
    <x v="0"/>
    <x v="1"/>
    <x v="2"/>
    <x v="7"/>
    <x v="14"/>
    <x v="54"/>
    <x v="5"/>
    <x v="5"/>
    <x v="232"/>
    <x v="1"/>
    <x v="0"/>
    <n v="292.62936917191001"/>
    <n v="427238.87899098801"/>
    <n v="1538059.9643675601"/>
  </r>
  <r>
    <x v="0"/>
    <x v="1"/>
    <x v="2"/>
    <x v="7"/>
    <x v="14"/>
    <x v="54"/>
    <x v="5"/>
    <x v="5"/>
    <x v="232"/>
    <x v="1"/>
    <x v="1"/>
    <n v="362.72312779681602"/>
    <n v="529575.76658335095"/>
    <n v="1906472.7597000599"/>
  </r>
  <r>
    <x v="0"/>
    <x v="1"/>
    <x v="2"/>
    <x v="7"/>
    <x v="14"/>
    <x v="54"/>
    <x v="5"/>
    <x v="5"/>
    <x v="232"/>
    <x v="1"/>
    <x v="2"/>
    <n v="346.17041967094599"/>
    <n v="505408.812719582"/>
    <n v="1819471.7257904899"/>
  </r>
  <r>
    <x v="0"/>
    <x v="1"/>
    <x v="2"/>
    <x v="7"/>
    <x v="14"/>
    <x v="82"/>
    <x v="2"/>
    <x v="2"/>
    <x v="231"/>
    <x v="0"/>
    <x v="0"/>
    <n v="-11.894974396793"/>
    <n v="-17366.662619317802"/>
    <n v="-62519.985429544096"/>
  </r>
  <r>
    <x v="0"/>
    <x v="1"/>
    <x v="2"/>
    <x v="7"/>
    <x v="14"/>
    <x v="82"/>
    <x v="2"/>
    <x v="2"/>
    <x v="231"/>
    <x v="0"/>
    <x v="1"/>
    <n v="-12.7193631733318"/>
    <n v="-18570.270233064399"/>
    <n v="-66852.972839031805"/>
  </r>
  <r>
    <x v="0"/>
    <x v="1"/>
    <x v="2"/>
    <x v="7"/>
    <x v="14"/>
    <x v="82"/>
    <x v="2"/>
    <x v="2"/>
    <x v="231"/>
    <x v="0"/>
    <x v="2"/>
    <n v="-11.9343558270178"/>
    <n v="-17424.1595074459"/>
    <n v="-62726.974226805301"/>
  </r>
  <r>
    <x v="0"/>
    <x v="1"/>
    <x v="2"/>
    <x v="7"/>
    <x v="14"/>
    <x v="82"/>
    <x v="2"/>
    <x v="2"/>
    <x v="231"/>
    <x v="1"/>
    <x v="0"/>
    <n v="-12.7193631733318"/>
    <n v="-18570.270233064399"/>
    <n v="-66852.972839031805"/>
  </r>
  <r>
    <x v="0"/>
    <x v="1"/>
    <x v="2"/>
    <x v="7"/>
    <x v="14"/>
    <x v="82"/>
    <x v="2"/>
    <x v="2"/>
    <x v="231"/>
    <x v="1"/>
    <x v="1"/>
    <n v="-12.7193631733318"/>
    <n v="-18570.270233064399"/>
    <n v="-66852.972839031805"/>
  </r>
  <r>
    <x v="0"/>
    <x v="1"/>
    <x v="2"/>
    <x v="7"/>
    <x v="14"/>
    <x v="82"/>
    <x v="2"/>
    <x v="2"/>
    <x v="231"/>
    <x v="1"/>
    <x v="2"/>
    <n v="-12.7193631733318"/>
    <n v="-18570.270233064399"/>
    <n v="-66852.972839031805"/>
  </r>
  <r>
    <x v="0"/>
    <x v="1"/>
    <x v="2"/>
    <x v="7"/>
    <x v="15"/>
    <x v="55"/>
    <x v="2"/>
    <x v="10"/>
    <x v="166"/>
    <x v="1"/>
    <x v="0"/>
    <n v="171.38048921015999"/>
    <n v="250215.51424683299"/>
    <n v="900775.85128859896"/>
  </r>
  <r>
    <x v="0"/>
    <x v="1"/>
    <x v="2"/>
    <x v="7"/>
    <x v="15"/>
    <x v="55"/>
    <x v="2"/>
    <x v="10"/>
    <x v="166"/>
    <x v="1"/>
    <x v="1"/>
    <n v="171.38048921015999"/>
    <n v="250215.51424683299"/>
    <n v="900775.85128859896"/>
  </r>
  <r>
    <x v="0"/>
    <x v="1"/>
    <x v="2"/>
    <x v="7"/>
    <x v="15"/>
    <x v="55"/>
    <x v="2"/>
    <x v="10"/>
    <x v="166"/>
    <x v="1"/>
    <x v="2"/>
    <n v="171.38048921015999"/>
    <n v="250215.51424683299"/>
    <n v="900775.85128859896"/>
  </r>
  <r>
    <x v="0"/>
    <x v="1"/>
    <x v="2"/>
    <x v="7"/>
    <x v="15"/>
    <x v="55"/>
    <x v="16"/>
    <x v="10"/>
    <x v="238"/>
    <x v="0"/>
    <x v="0"/>
    <n v="105.810314038353"/>
    <n v="154483.05849599501"/>
    <n v="556139.01058558095"/>
  </r>
  <r>
    <x v="0"/>
    <x v="1"/>
    <x v="2"/>
    <x v="7"/>
    <x v="15"/>
    <x v="55"/>
    <x v="16"/>
    <x v="10"/>
    <x v="238"/>
    <x v="0"/>
    <x v="1"/>
    <n v="105.810314038353"/>
    <n v="154483.05849599501"/>
    <n v="556139.01058558095"/>
  </r>
  <r>
    <x v="0"/>
    <x v="1"/>
    <x v="2"/>
    <x v="7"/>
    <x v="15"/>
    <x v="55"/>
    <x v="16"/>
    <x v="10"/>
    <x v="238"/>
    <x v="0"/>
    <x v="2"/>
    <n v="105.810314038353"/>
    <n v="154483.05849599501"/>
    <n v="556139.01058558095"/>
  </r>
  <r>
    <x v="0"/>
    <x v="1"/>
    <x v="2"/>
    <x v="7"/>
    <x v="15"/>
    <x v="55"/>
    <x v="4"/>
    <x v="7"/>
    <x v="71"/>
    <x v="0"/>
    <x v="0"/>
    <n v="154.193241885916"/>
    <n v="225122.133153437"/>
    <n v="810439.67935237498"/>
  </r>
  <r>
    <x v="0"/>
    <x v="1"/>
    <x v="2"/>
    <x v="7"/>
    <x v="15"/>
    <x v="55"/>
    <x v="4"/>
    <x v="7"/>
    <x v="71"/>
    <x v="0"/>
    <x v="1"/>
    <n v="154.193241885916"/>
    <n v="225122.133153437"/>
    <n v="810439.67935237498"/>
  </r>
  <r>
    <x v="0"/>
    <x v="1"/>
    <x v="2"/>
    <x v="7"/>
    <x v="15"/>
    <x v="55"/>
    <x v="4"/>
    <x v="7"/>
    <x v="71"/>
    <x v="0"/>
    <x v="2"/>
    <n v="154.193241885916"/>
    <n v="225122.133153437"/>
    <n v="810439.67935237498"/>
  </r>
  <r>
    <x v="0"/>
    <x v="1"/>
    <x v="2"/>
    <x v="7"/>
    <x v="15"/>
    <x v="55"/>
    <x v="4"/>
    <x v="7"/>
    <x v="71"/>
    <x v="1"/>
    <x v="0"/>
    <n v="154.193241885916"/>
    <n v="225122.133153437"/>
    <n v="810439.67935237498"/>
  </r>
  <r>
    <x v="0"/>
    <x v="1"/>
    <x v="2"/>
    <x v="7"/>
    <x v="15"/>
    <x v="55"/>
    <x v="4"/>
    <x v="7"/>
    <x v="71"/>
    <x v="1"/>
    <x v="1"/>
    <n v="154.193241885916"/>
    <n v="225122.133153437"/>
    <n v="810439.67935237498"/>
  </r>
  <r>
    <x v="0"/>
    <x v="1"/>
    <x v="2"/>
    <x v="7"/>
    <x v="15"/>
    <x v="55"/>
    <x v="4"/>
    <x v="7"/>
    <x v="71"/>
    <x v="1"/>
    <x v="2"/>
    <n v="122.43201142198799"/>
    <n v="178750.736676103"/>
    <n v="643502.65203396999"/>
  </r>
  <r>
    <x v="0"/>
    <x v="1"/>
    <x v="2"/>
    <x v="7"/>
    <x v="15"/>
    <x v="55"/>
    <x v="4"/>
    <x v="7"/>
    <x v="72"/>
    <x v="0"/>
    <x v="0"/>
    <n v="598.193241885916"/>
    <n v="873362.13315343705"/>
    <n v="3144103.6793523701"/>
  </r>
  <r>
    <x v="0"/>
    <x v="1"/>
    <x v="2"/>
    <x v="7"/>
    <x v="15"/>
    <x v="55"/>
    <x v="4"/>
    <x v="7"/>
    <x v="72"/>
    <x v="0"/>
    <x v="1"/>
    <n v="598.193241885916"/>
    <n v="873362.13315343705"/>
    <n v="3144103.6793523701"/>
  </r>
  <r>
    <x v="0"/>
    <x v="1"/>
    <x v="2"/>
    <x v="7"/>
    <x v="15"/>
    <x v="55"/>
    <x v="4"/>
    <x v="7"/>
    <x v="72"/>
    <x v="0"/>
    <x v="2"/>
    <n v="598.193241885916"/>
    <n v="873362.13315343705"/>
    <n v="3144103.6793523701"/>
  </r>
  <r>
    <x v="0"/>
    <x v="1"/>
    <x v="2"/>
    <x v="7"/>
    <x v="15"/>
    <x v="55"/>
    <x v="4"/>
    <x v="7"/>
    <x v="72"/>
    <x v="1"/>
    <x v="1"/>
    <n v="598.193241885916"/>
    <n v="873362.13315343705"/>
    <n v="3144103.6793523701"/>
  </r>
  <r>
    <x v="0"/>
    <x v="1"/>
    <x v="2"/>
    <x v="7"/>
    <x v="15"/>
    <x v="55"/>
    <x v="4"/>
    <x v="7"/>
    <x v="73"/>
    <x v="0"/>
    <x v="0"/>
    <n v="598.193241885916"/>
    <n v="873362.13315343705"/>
    <n v="3144103.6793523701"/>
  </r>
  <r>
    <x v="0"/>
    <x v="1"/>
    <x v="2"/>
    <x v="7"/>
    <x v="15"/>
    <x v="55"/>
    <x v="4"/>
    <x v="7"/>
    <x v="73"/>
    <x v="0"/>
    <x v="1"/>
    <n v="598.193241885916"/>
    <n v="873362.13315343705"/>
    <n v="3144103.6793523701"/>
  </r>
  <r>
    <x v="0"/>
    <x v="1"/>
    <x v="2"/>
    <x v="7"/>
    <x v="15"/>
    <x v="55"/>
    <x v="4"/>
    <x v="7"/>
    <x v="73"/>
    <x v="0"/>
    <x v="2"/>
    <n v="598.193241885916"/>
    <n v="873362.13315343705"/>
    <n v="3144103.6793523701"/>
  </r>
  <r>
    <x v="0"/>
    <x v="1"/>
    <x v="2"/>
    <x v="7"/>
    <x v="15"/>
    <x v="55"/>
    <x v="4"/>
    <x v="7"/>
    <x v="73"/>
    <x v="1"/>
    <x v="1"/>
    <n v="598.193241885916"/>
    <n v="873362.13315343705"/>
    <n v="3144103.6793523701"/>
  </r>
  <r>
    <x v="0"/>
    <x v="1"/>
    <x v="2"/>
    <x v="7"/>
    <x v="15"/>
    <x v="55"/>
    <x v="4"/>
    <x v="7"/>
    <x v="74"/>
    <x v="0"/>
    <x v="0"/>
    <n v="598.193241885916"/>
    <n v="873362.13315343705"/>
    <n v="3144103.6793523701"/>
  </r>
  <r>
    <x v="0"/>
    <x v="1"/>
    <x v="2"/>
    <x v="7"/>
    <x v="15"/>
    <x v="55"/>
    <x v="4"/>
    <x v="7"/>
    <x v="74"/>
    <x v="0"/>
    <x v="1"/>
    <n v="598.193241885916"/>
    <n v="873362.13315343705"/>
    <n v="3144103.6793523701"/>
  </r>
  <r>
    <x v="0"/>
    <x v="1"/>
    <x v="2"/>
    <x v="7"/>
    <x v="15"/>
    <x v="55"/>
    <x v="4"/>
    <x v="7"/>
    <x v="74"/>
    <x v="0"/>
    <x v="2"/>
    <n v="598.193241885916"/>
    <n v="873362.13315343705"/>
    <n v="3144103.6793523701"/>
  </r>
  <r>
    <x v="0"/>
    <x v="1"/>
    <x v="2"/>
    <x v="7"/>
    <x v="15"/>
    <x v="55"/>
    <x v="4"/>
    <x v="7"/>
    <x v="74"/>
    <x v="1"/>
    <x v="1"/>
    <n v="598.193241885916"/>
    <n v="873362.13315343705"/>
    <n v="3144103.6793523701"/>
  </r>
  <r>
    <x v="0"/>
    <x v="1"/>
    <x v="2"/>
    <x v="7"/>
    <x v="15"/>
    <x v="55"/>
    <x v="4"/>
    <x v="7"/>
    <x v="75"/>
    <x v="0"/>
    <x v="0"/>
    <n v="315.26531720107801"/>
    <n v="460287.36311357399"/>
    <n v="1657034.50720886"/>
  </r>
  <r>
    <x v="0"/>
    <x v="1"/>
    <x v="2"/>
    <x v="7"/>
    <x v="15"/>
    <x v="55"/>
    <x v="4"/>
    <x v="7"/>
    <x v="75"/>
    <x v="0"/>
    <x v="1"/>
    <n v="598.193241885916"/>
    <n v="873362.13315343705"/>
    <n v="3144103.6793523701"/>
  </r>
  <r>
    <x v="0"/>
    <x v="1"/>
    <x v="2"/>
    <x v="7"/>
    <x v="15"/>
    <x v="55"/>
    <x v="4"/>
    <x v="7"/>
    <x v="75"/>
    <x v="0"/>
    <x v="2"/>
    <n v="598.193241885916"/>
    <n v="873362.13315343705"/>
    <n v="3144103.6793523701"/>
  </r>
  <r>
    <x v="0"/>
    <x v="1"/>
    <x v="2"/>
    <x v="7"/>
    <x v="15"/>
    <x v="55"/>
    <x v="4"/>
    <x v="7"/>
    <x v="75"/>
    <x v="1"/>
    <x v="1"/>
    <n v="598.193241885916"/>
    <n v="873362.13315343705"/>
    <n v="3144103.6793523701"/>
  </r>
  <r>
    <x v="0"/>
    <x v="1"/>
    <x v="2"/>
    <x v="7"/>
    <x v="15"/>
    <x v="55"/>
    <x v="4"/>
    <x v="7"/>
    <x v="76"/>
    <x v="0"/>
    <x v="1"/>
    <n v="598.193241885916"/>
    <n v="873362.13315343705"/>
    <n v="3144103.6793523701"/>
  </r>
  <r>
    <x v="0"/>
    <x v="1"/>
    <x v="2"/>
    <x v="7"/>
    <x v="15"/>
    <x v="55"/>
    <x v="4"/>
    <x v="7"/>
    <x v="76"/>
    <x v="0"/>
    <x v="2"/>
    <n v="598.193241885916"/>
    <n v="873362.13315343705"/>
    <n v="3144103.6793523701"/>
  </r>
  <r>
    <x v="0"/>
    <x v="1"/>
    <x v="2"/>
    <x v="7"/>
    <x v="15"/>
    <x v="55"/>
    <x v="4"/>
    <x v="7"/>
    <x v="76"/>
    <x v="1"/>
    <x v="1"/>
    <n v="598.193241885916"/>
    <n v="873362.13315343705"/>
    <n v="3144103.6793523701"/>
  </r>
  <r>
    <x v="0"/>
    <x v="1"/>
    <x v="2"/>
    <x v="7"/>
    <x v="15"/>
    <x v="55"/>
    <x v="4"/>
    <x v="7"/>
    <x v="77"/>
    <x v="0"/>
    <x v="1"/>
    <n v="598.193241885916"/>
    <n v="873362.13315343705"/>
    <n v="3144103.6793523701"/>
  </r>
  <r>
    <x v="0"/>
    <x v="1"/>
    <x v="2"/>
    <x v="7"/>
    <x v="15"/>
    <x v="55"/>
    <x v="4"/>
    <x v="7"/>
    <x v="77"/>
    <x v="0"/>
    <x v="2"/>
    <n v="45.694390739978203"/>
    <n v="66713.810480368105"/>
    <n v="240169.717729325"/>
  </r>
  <r>
    <x v="0"/>
    <x v="1"/>
    <x v="2"/>
    <x v="7"/>
    <x v="15"/>
    <x v="55"/>
    <x v="4"/>
    <x v="7"/>
    <x v="77"/>
    <x v="1"/>
    <x v="1"/>
    <n v="598.193241885916"/>
    <n v="873362.13315343705"/>
    <n v="3144103.6793523701"/>
  </r>
  <r>
    <x v="0"/>
    <x v="1"/>
    <x v="2"/>
    <x v="7"/>
    <x v="15"/>
    <x v="55"/>
    <x v="4"/>
    <x v="7"/>
    <x v="78"/>
    <x v="0"/>
    <x v="1"/>
    <n v="190.68905909982701"/>
    <n v="278406.02628574701"/>
    <n v="1002261.69462869"/>
  </r>
  <r>
    <x v="0"/>
    <x v="1"/>
    <x v="2"/>
    <x v="7"/>
    <x v="15"/>
    <x v="55"/>
    <x v="4"/>
    <x v="7"/>
    <x v="78"/>
    <x v="1"/>
    <x v="1"/>
    <n v="598.193241885916"/>
    <n v="873362.13315343705"/>
    <n v="3144103.6793523701"/>
  </r>
  <r>
    <x v="0"/>
    <x v="1"/>
    <x v="2"/>
    <x v="7"/>
    <x v="15"/>
    <x v="55"/>
    <x v="4"/>
    <x v="7"/>
    <x v="79"/>
    <x v="1"/>
    <x v="1"/>
    <n v="598.193241885916"/>
    <n v="873362.13315343705"/>
    <n v="3144103.6793523701"/>
  </r>
  <r>
    <x v="0"/>
    <x v="1"/>
    <x v="2"/>
    <x v="7"/>
    <x v="15"/>
    <x v="55"/>
    <x v="4"/>
    <x v="7"/>
    <x v="159"/>
    <x v="1"/>
    <x v="1"/>
    <n v="598.193241885916"/>
    <n v="873362.13315343705"/>
    <n v="3144103.6793523701"/>
  </r>
  <r>
    <x v="0"/>
    <x v="1"/>
    <x v="2"/>
    <x v="7"/>
    <x v="15"/>
    <x v="55"/>
    <x v="4"/>
    <x v="7"/>
    <x v="116"/>
    <x v="0"/>
    <x v="0"/>
    <n v="444"/>
    <n v="648240"/>
    <n v="2333664"/>
  </r>
  <r>
    <x v="0"/>
    <x v="1"/>
    <x v="2"/>
    <x v="7"/>
    <x v="15"/>
    <x v="55"/>
    <x v="4"/>
    <x v="7"/>
    <x v="116"/>
    <x v="0"/>
    <x v="1"/>
    <n v="444"/>
    <n v="648240"/>
    <n v="2333664"/>
  </r>
  <r>
    <x v="0"/>
    <x v="1"/>
    <x v="2"/>
    <x v="7"/>
    <x v="15"/>
    <x v="55"/>
    <x v="4"/>
    <x v="7"/>
    <x v="116"/>
    <x v="0"/>
    <x v="2"/>
    <n v="444"/>
    <n v="648240"/>
    <n v="2333664"/>
  </r>
  <r>
    <x v="0"/>
    <x v="1"/>
    <x v="2"/>
    <x v="7"/>
    <x v="15"/>
    <x v="55"/>
    <x v="4"/>
    <x v="7"/>
    <x v="116"/>
    <x v="1"/>
    <x v="0"/>
    <n v="419.42801172580999"/>
    <n v="612364.89711968205"/>
    <n v="2204513.6296308599"/>
  </r>
  <r>
    <x v="0"/>
    <x v="1"/>
    <x v="2"/>
    <x v="7"/>
    <x v="15"/>
    <x v="55"/>
    <x v="4"/>
    <x v="7"/>
    <x v="116"/>
    <x v="1"/>
    <x v="1"/>
    <n v="444"/>
    <n v="648240"/>
    <n v="2333664"/>
  </r>
  <r>
    <x v="0"/>
    <x v="1"/>
    <x v="2"/>
    <x v="7"/>
    <x v="15"/>
    <x v="55"/>
    <x v="4"/>
    <x v="4"/>
    <x v="11"/>
    <x v="0"/>
    <x v="0"/>
    <n v="482.62054913713501"/>
    <n v="704626.00174021698"/>
    <n v="2536653.6062647798"/>
  </r>
  <r>
    <x v="0"/>
    <x v="1"/>
    <x v="2"/>
    <x v="7"/>
    <x v="15"/>
    <x v="55"/>
    <x v="4"/>
    <x v="4"/>
    <x v="11"/>
    <x v="0"/>
    <x v="1"/>
    <n v="482.62054913713501"/>
    <n v="704626.00174021698"/>
    <n v="2536653.6062647798"/>
  </r>
  <r>
    <x v="0"/>
    <x v="1"/>
    <x v="2"/>
    <x v="7"/>
    <x v="15"/>
    <x v="55"/>
    <x v="4"/>
    <x v="4"/>
    <x v="11"/>
    <x v="0"/>
    <x v="2"/>
    <n v="482.62054913713501"/>
    <n v="704626.00174021698"/>
    <n v="2536653.6062647798"/>
  </r>
  <r>
    <x v="0"/>
    <x v="1"/>
    <x v="2"/>
    <x v="7"/>
    <x v="15"/>
    <x v="55"/>
    <x v="4"/>
    <x v="4"/>
    <x v="11"/>
    <x v="1"/>
    <x v="0"/>
    <n v="1784.8181044528901"/>
    <n v="2605834.4325012299"/>
    <n v="9381003.9570044093"/>
  </r>
  <r>
    <x v="0"/>
    <x v="1"/>
    <x v="2"/>
    <x v="7"/>
    <x v="15"/>
    <x v="55"/>
    <x v="4"/>
    <x v="4"/>
    <x v="11"/>
    <x v="1"/>
    <x v="1"/>
    <n v="1784.8181044528901"/>
    <n v="2605834.4325012299"/>
    <n v="9381003.9570044093"/>
  </r>
  <r>
    <x v="0"/>
    <x v="1"/>
    <x v="2"/>
    <x v="7"/>
    <x v="15"/>
    <x v="55"/>
    <x v="4"/>
    <x v="4"/>
    <x v="11"/>
    <x v="1"/>
    <x v="2"/>
    <n v="1784.8181044528901"/>
    <n v="2605834.4325012299"/>
    <n v="9381003.9570044093"/>
  </r>
  <r>
    <x v="0"/>
    <x v="1"/>
    <x v="2"/>
    <x v="7"/>
    <x v="15"/>
    <x v="55"/>
    <x v="5"/>
    <x v="5"/>
    <x v="232"/>
    <x v="0"/>
    <x v="0"/>
    <n v="74.150898499651106"/>
    <n v="108260.311809491"/>
    <n v="389737.122514166"/>
  </r>
  <r>
    <x v="0"/>
    <x v="1"/>
    <x v="2"/>
    <x v="7"/>
    <x v="15"/>
    <x v="55"/>
    <x v="5"/>
    <x v="5"/>
    <x v="232"/>
    <x v="0"/>
    <x v="1"/>
    <n v="61.510445870142199"/>
    <n v="89805.250970407593"/>
    <n v="323298.90349346702"/>
  </r>
  <r>
    <x v="0"/>
    <x v="1"/>
    <x v="2"/>
    <x v="7"/>
    <x v="15"/>
    <x v="55"/>
    <x v="5"/>
    <x v="5"/>
    <x v="232"/>
    <x v="0"/>
    <x v="2"/>
    <n v="68.715827502666301"/>
    <n v="100325.108153893"/>
    <n v="361170.38935401401"/>
  </r>
  <r>
    <x v="0"/>
    <x v="1"/>
    <x v="2"/>
    <x v="7"/>
    <x v="15"/>
    <x v="55"/>
    <x v="5"/>
    <x v="5"/>
    <x v="232"/>
    <x v="1"/>
    <x v="0"/>
    <n v="117.20248838080801"/>
    <n v="171115.63303597999"/>
    <n v="616016.27892952703"/>
  </r>
  <r>
    <x v="0"/>
    <x v="1"/>
    <x v="2"/>
    <x v="7"/>
    <x v="15"/>
    <x v="55"/>
    <x v="5"/>
    <x v="5"/>
    <x v="232"/>
    <x v="1"/>
    <x v="1"/>
    <n v="14.274997569827599"/>
    <n v="20841.4964519483"/>
    <n v="75029.387227013998"/>
  </r>
  <r>
    <x v="0"/>
    <x v="1"/>
    <x v="2"/>
    <x v="7"/>
    <x v="15"/>
    <x v="55"/>
    <x v="5"/>
    <x v="5"/>
    <x v="232"/>
    <x v="1"/>
    <x v="2"/>
    <n v="120.25767094402801"/>
    <n v="175576.199578281"/>
    <n v="632074.31848181004"/>
  </r>
  <r>
    <x v="0"/>
    <x v="1"/>
    <x v="2"/>
    <x v="7"/>
    <x v="15"/>
    <x v="56"/>
    <x v="2"/>
    <x v="2"/>
    <x v="176"/>
    <x v="0"/>
    <x v="1"/>
    <n v="-3.07300417740842"/>
    <n v="-4486.5860990163001"/>
    <n v="-16151.709956458701"/>
  </r>
  <r>
    <x v="0"/>
    <x v="1"/>
    <x v="2"/>
    <x v="7"/>
    <x v="15"/>
    <x v="56"/>
    <x v="2"/>
    <x v="2"/>
    <x v="176"/>
    <x v="1"/>
    <x v="0"/>
    <n v="-15.4529131262428"/>
    <n v="-22561.253164314399"/>
    <n v="-81220.511391531996"/>
  </r>
  <r>
    <x v="0"/>
    <x v="1"/>
    <x v="2"/>
    <x v="7"/>
    <x v="15"/>
    <x v="56"/>
    <x v="2"/>
    <x v="2"/>
    <x v="176"/>
    <x v="1"/>
    <x v="1"/>
    <n v="-15.4529131262428"/>
    <n v="-22561.253164314399"/>
    <n v="-81220.511391531996"/>
  </r>
  <r>
    <x v="0"/>
    <x v="1"/>
    <x v="2"/>
    <x v="7"/>
    <x v="15"/>
    <x v="56"/>
    <x v="2"/>
    <x v="2"/>
    <x v="176"/>
    <x v="1"/>
    <x v="2"/>
    <n v="-15.4529131262428"/>
    <n v="-22561.253164314399"/>
    <n v="-81220.511391531996"/>
  </r>
  <r>
    <x v="0"/>
    <x v="1"/>
    <x v="2"/>
    <x v="7"/>
    <x v="15"/>
    <x v="56"/>
    <x v="2"/>
    <x v="2"/>
    <x v="231"/>
    <x v="0"/>
    <x v="0"/>
    <n v="-7.8226177799712202"/>
    <n v="-11421.021958758"/>
    <n v="-41115.679051528801"/>
  </r>
  <r>
    <x v="0"/>
    <x v="1"/>
    <x v="2"/>
    <x v="7"/>
    <x v="15"/>
    <x v="56"/>
    <x v="2"/>
    <x v="2"/>
    <x v="231"/>
    <x v="0"/>
    <x v="1"/>
    <n v="-7.8226177799712202"/>
    <n v="-11421.021958758"/>
    <n v="-41115.679051528801"/>
  </r>
  <r>
    <x v="0"/>
    <x v="1"/>
    <x v="2"/>
    <x v="7"/>
    <x v="15"/>
    <x v="56"/>
    <x v="2"/>
    <x v="2"/>
    <x v="231"/>
    <x v="0"/>
    <x v="2"/>
    <n v="-7.8226177799712202"/>
    <n v="-11421.021958758"/>
    <n v="-41115.679051528801"/>
  </r>
  <r>
    <x v="0"/>
    <x v="1"/>
    <x v="2"/>
    <x v="7"/>
    <x v="15"/>
    <x v="56"/>
    <x v="2"/>
    <x v="2"/>
    <x v="231"/>
    <x v="1"/>
    <x v="0"/>
    <n v="-7.8226177799712202"/>
    <n v="-11421.021958758"/>
    <n v="-41115.679051528801"/>
  </r>
  <r>
    <x v="0"/>
    <x v="1"/>
    <x v="2"/>
    <x v="7"/>
    <x v="15"/>
    <x v="56"/>
    <x v="2"/>
    <x v="2"/>
    <x v="231"/>
    <x v="1"/>
    <x v="1"/>
    <n v="-7.8226177799712202"/>
    <n v="-11421.021958758"/>
    <n v="-41115.679051528801"/>
  </r>
  <r>
    <x v="0"/>
    <x v="1"/>
    <x v="2"/>
    <x v="7"/>
    <x v="15"/>
    <x v="56"/>
    <x v="2"/>
    <x v="2"/>
    <x v="231"/>
    <x v="1"/>
    <x v="2"/>
    <n v="-7.8226177799712202"/>
    <n v="-11421.021958758"/>
    <n v="-41115.679051528801"/>
  </r>
  <r>
    <x v="0"/>
    <x v="1"/>
    <x v="2"/>
    <x v="7"/>
    <x v="15"/>
    <x v="84"/>
    <x v="5"/>
    <x v="5"/>
    <x v="213"/>
    <x v="0"/>
    <x v="0"/>
    <n v="7535.0964855174698"/>
    <n v="11001240.868855501"/>
    <n v="39604467.127879798"/>
  </r>
  <r>
    <x v="0"/>
    <x v="1"/>
    <x v="2"/>
    <x v="7"/>
    <x v="15"/>
    <x v="84"/>
    <x v="5"/>
    <x v="5"/>
    <x v="213"/>
    <x v="0"/>
    <x v="1"/>
    <n v="6250.5937740039999"/>
    <n v="9125866.9100458305"/>
    <n v="32853120.876164999"/>
  </r>
  <r>
    <x v="0"/>
    <x v="1"/>
    <x v="2"/>
    <x v="7"/>
    <x v="15"/>
    <x v="84"/>
    <x v="5"/>
    <x v="5"/>
    <x v="213"/>
    <x v="0"/>
    <x v="2"/>
    <n v="6982.7932067094598"/>
    <n v="10194878.0817958"/>
    <n v="36701561.094464898"/>
  </r>
  <r>
    <x v="0"/>
    <x v="1"/>
    <x v="2"/>
    <x v="7"/>
    <x v="15"/>
    <x v="84"/>
    <x v="5"/>
    <x v="5"/>
    <x v="213"/>
    <x v="1"/>
    <x v="0"/>
    <n v="11909.930643608899"/>
    <n v="17388498.739668999"/>
    <n v="62598595.462808497"/>
  </r>
  <r>
    <x v="0"/>
    <x v="1"/>
    <x v="2"/>
    <x v="7"/>
    <x v="15"/>
    <x v="84"/>
    <x v="5"/>
    <x v="5"/>
    <x v="213"/>
    <x v="1"/>
    <x v="1"/>
    <n v="1450.6025711837401"/>
    <n v="2117879.7539282702"/>
    <n v="7624367.1141417501"/>
  </r>
  <r>
    <x v="0"/>
    <x v="1"/>
    <x v="2"/>
    <x v="7"/>
    <x v="15"/>
    <x v="84"/>
    <x v="5"/>
    <x v="5"/>
    <x v="213"/>
    <x v="1"/>
    <x v="2"/>
    <n v="12220.393441235599"/>
    <n v="17841774.424203899"/>
    <n v="64230387.927134201"/>
  </r>
  <r>
    <x v="0"/>
    <x v="1"/>
    <x v="2"/>
    <x v="7"/>
    <x v="15"/>
    <x v="84"/>
    <x v="5"/>
    <x v="5"/>
    <x v="233"/>
    <x v="0"/>
    <x v="0"/>
    <n v="218.532870253656"/>
    <n v="319057.99057033798"/>
    <n v="1148608.76605322"/>
  </r>
  <r>
    <x v="0"/>
    <x v="1"/>
    <x v="2"/>
    <x v="7"/>
    <x v="15"/>
    <x v="84"/>
    <x v="5"/>
    <x v="5"/>
    <x v="233"/>
    <x v="0"/>
    <x v="1"/>
    <n v="181.27972227669699"/>
    <n v="264668.394523978"/>
    <n v="952806.22028632194"/>
  </r>
  <r>
    <x v="0"/>
    <x v="1"/>
    <x v="2"/>
    <x v="7"/>
    <x v="15"/>
    <x v="84"/>
    <x v="5"/>
    <x v="5"/>
    <x v="233"/>
    <x v="0"/>
    <x v="2"/>
    <n v="202.51497041648801"/>
    <n v="295671.85680807201"/>
    <n v="1064418.6845090601"/>
  </r>
  <r>
    <x v="0"/>
    <x v="1"/>
    <x v="2"/>
    <x v="7"/>
    <x v="15"/>
    <x v="84"/>
    <x v="5"/>
    <x v="5"/>
    <x v="233"/>
    <x v="1"/>
    <x v="0"/>
    <n v="345.41181165659498"/>
    <n v="504301.24501862901"/>
    <n v="1815484.48206707"/>
  </r>
  <r>
    <x v="0"/>
    <x v="1"/>
    <x v="2"/>
    <x v="7"/>
    <x v="15"/>
    <x v="84"/>
    <x v="5"/>
    <x v="5"/>
    <x v="233"/>
    <x v="1"/>
    <x v="1"/>
    <n v="42.070376150776902"/>
    <n v="61422.749180134299"/>
    <n v="221121.89704848299"/>
  </r>
  <r>
    <x v="0"/>
    <x v="1"/>
    <x v="2"/>
    <x v="7"/>
    <x v="15"/>
    <x v="84"/>
    <x v="5"/>
    <x v="5"/>
    <x v="233"/>
    <x v="1"/>
    <x v="2"/>
    <n v="354.41585379497201"/>
    <n v="517447.14654065901"/>
    <n v="1862809.7275463699"/>
  </r>
  <r>
    <x v="0"/>
    <x v="1"/>
    <x v="2"/>
    <x v="8"/>
    <x v="16"/>
    <x v="57"/>
    <x v="1"/>
    <x v="1"/>
    <x v="168"/>
    <x v="0"/>
    <x v="0"/>
    <n v="2313.4271977122298"/>
    <n v="3377603.7086598598"/>
    <n v="12159373.3511755"/>
  </r>
  <r>
    <x v="0"/>
    <x v="1"/>
    <x v="2"/>
    <x v="8"/>
    <x v="16"/>
    <x v="57"/>
    <x v="1"/>
    <x v="1"/>
    <x v="168"/>
    <x v="0"/>
    <x v="1"/>
    <n v="2313.4271977122298"/>
    <n v="3377603.7086598598"/>
    <n v="12159373.3511755"/>
  </r>
  <r>
    <x v="0"/>
    <x v="1"/>
    <x v="2"/>
    <x v="8"/>
    <x v="16"/>
    <x v="57"/>
    <x v="1"/>
    <x v="1"/>
    <x v="168"/>
    <x v="0"/>
    <x v="2"/>
    <n v="2313.4271977122298"/>
    <n v="3377603.7086598598"/>
    <n v="12159373.3511755"/>
  </r>
  <r>
    <x v="0"/>
    <x v="1"/>
    <x v="2"/>
    <x v="8"/>
    <x v="16"/>
    <x v="57"/>
    <x v="1"/>
    <x v="1"/>
    <x v="168"/>
    <x v="1"/>
    <x v="0"/>
    <n v="2313.4271977122298"/>
    <n v="3377603.7086598598"/>
    <n v="12159373.3511755"/>
  </r>
  <r>
    <x v="0"/>
    <x v="1"/>
    <x v="2"/>
    <x v="8"/>
    <x v="16"/>
    <x v="57"/>
    <x v="1"/>
    <x v="1"/>
    <x v="168"/>
    <x v="1"/>
    <x v="1"/>
    <n v="2313.4271977122298"/>
    <n v="3377603.7086598598"/>
    <n v="12159373.3511755"/>
  </r>
  <r>
    <x v="0"/>
    <x v="1"/>
    <x v="2"/>
    <x v="8"/>
    <x v="16"/>
    <x v="57"/>
    <x v="1"/>
    <x v="1"/>
    <x v="168"/>
    <x v="1"/>
    <x v="2"/>
    <n v="2313.4271977122298"/>
    <n v="3377603.7086598598"/>
    <n v="12159373.3511755"/>
  </r>
  <r>
    <x v="0"/>
    <x v="1"/>
    <x v="2"/>
    <x v="8"/>
    <x v="16"/>
    <x v="57"/>
    <x v="1"/>
    <x v="1"/>
    <x v="234"/>
    <x v="0"/>
    <x v="0"/>
    <n v="1006.52696937901"/>
    <n v="1469529.3752933601"/>
    <n v="5290305.7510561002"/>
  </r>
  <r>
    <x v="0"/>
    <x v="1"/>
    <x v="2"/>
    <x v="8"/>
    <x v="16"/>
    <x v="57"/>
    <x v="1"/>
    <x v="1"/>
    <x v="234"/>
    <x v="0"/>
    <x v="1"/>
    <n v="1006.52696937901"/>
    <n v="1469529.3752933601"/>
    <n v="5290305.7510561002"/>
  </r>
  <r>
    <x v="0"/>
    <x v="1"/>
    <x v="2"/>
    <x v="8"/>
    <x v="16"/>
    <x v="57"/>
    <x v="1"/>
    <x v="1"/>
    <x v="234"/>
    <x v="0"/>
    <x v="2"/>
    <n v="1006.52696937901"/>
    <n v="1469529.3752933601"/>
    <n v="5290305.7510561002"/>
  </r>
  <r>
    <x v="0"/>
    <x v="1"/>
    <x v="2"/>
    <x v="8"/>
    <x v="16"/>
    <x v="57"/>
    <x v="1"/>
    <x v="1"/>
    <x v="234"/>
    <x v="1"/>
    <x v="0"/>
    <n v="1006.52696937901"/>
    <n v="1469529.3752933601"/>
    <n v="5290305.7510561002"/>
  </r>
  <r>
    <x v="0"/>
    <x v="1"/>
    <x v="2"/>
    <x v="8"/>
    <x v="16"/>
    <x v="57"/>
    <x v="1"/>
    <x v="1"/>
    <x v="234"/>
    <x v="1"/>
    <x v="1"/>
    <n v="1006.52696937901"/>
    <n v="1469529.3752933601"/>
    <n v="5290305.7510561002"/>
  </r>
  <r>
    <x v="0"/>
    <x v="1"/>
    <x v="2"/>
    <x v="8"/>
    <x v="16"/>
    <x v="57"/>
    <x v="1"/>
    <x v="1"/>
    <x v="234"/>
    <x v="1"/>
    <x v="2"/>
    <n v="1006.52696937901"/>
    <n v="1469529.3752933601"/>
    <n v="5290305.7510561002"/>
  </r>
  <r>
    <x v="0"/>
    <x v="1"/>
    <x v="2"/>
    <x v="8"/>
    <x v="16"/>
    <x v="57"/>
    <x v="4"/>
    <x v="9"/>
    <x v="113"/>
    <x v="0"/>
    <x v="2"/>
    <n v="2.1579999999999999"/>
    <n v="3150.68"/>
    <n v="11342.448"/>
  </r>
  <r>
    <x v="0"/>
    <x v="1"/>
    <x v="2"/>
    <x v="8"/>
    <x v="16"/>
    <x v="57"/>
    <x v="18"/>
    <x v="1"/>
    <x v="189"/>
    <x v="0"/>
    <x v="0"/>
    <n v="127.441923515982"/>
    <n v="186065.20833333401"/>
    <n v="669834.75000000105"/>
  </r>
  <r>
    <x v="0"/>
    <x v="1"/>
    <x v="2"/>
    <x v="8"/>
    <x v="16"/>
    <x v="57"/>
    <x v="18"/>
    <x v="1"/>
    <x v="189"/>
    <x v="0"/>
    <x v="1"/>
    <n v="127.441923515982"/>
    <n v="186065.20833333401"/>
    <n v="669834.75000000105"/>
  </r>
  <r>
    <x v="0"/>
    <x v="1"/>
    <x v="2"/>
    <x v="8"/>
    <x v="16"/>
    <x v="57"/>
    <x v="18"/>
    <x v="1"/>
    <x v="189"/>
    <x v="0"/>
    <x v="2"/>
    <n v="127.441923515982"/>
    <n v="186065.20833333401"/>
    <n v="669834.75000000105"/>
  </r>
  <r>
    <x v="0"/>
    <x v="1"/>
    <x v="2"/>
    <x v="8"/>
    <x v="16"/>
    <x v="57"/>
    <x v="18"/>
    <x v="1"/>
    <x v="189"/>
    <x v="1"/>
    <x v="0"/>
    <n v="127.441923515982"/>
    <n v="186065.20833333401"/>
    <n v="669834.75000000105"/>
  </r>
  <r>
    <x v="0"/>
    <x v="1"/>
    <x v="2"/>
    <x v="8"/>
    <x v="16"/>
    <x v="57"/>
    <x v="18"/>
    <x v="1"/>
    <x v="189"/>
    <x v="1"/>
    <x v="1"/>
    <n v="127.441923515982"/>
    <n v="186065.20833333401"/>
    <n v="669834.75000000105"/>
  </r>
  <r>
    <x v="0"/>
    <x v="1"/>
    <x v="2"/>
    <x v="8"/>
    <x v="16"/>
    <x v="57"/>
    <x v="18"/>
    <x v="1"/>
    <x v="189"/>
    <x v="1"/>
    <x v="2"/>
    <n v="127.441923515982"/>
    <n v="186065.20833333401"/>
    <n v="669834.75000000105"/>
  </r>
  <r>
    <x v="0"/>
    <x v="1"/>
    <x v="2"/>
    <x v="8"/>
    <x v="16"/>
    <x v="58"/>
    <x v="10"/>
    <x v="6"/>
    <x v="69"/>
    <x v="0"/>
    <x v="0"/>
    <n v="2776"/>
    <n v="4052960"/>
    <n v="14590656"/>
  </r>
  <r>
    <x v="0"/>
    <x v="1"/>
    <x v="2"/>
    <x v="8"/>
    <x v="16"/>
    <x v="58"/>
    <x v="10"/>
    <x v="6"/>
    <x v="69"/>
    <x v="0"/>
    <x v="1"/>
    <n v="2776"/>
    <n v="4052960"/>
    <n v="14590656"/>
  </r>
  <r>
    <x v="0"/>
    <x v="1"/>
    <x v="2"/>
    <x v="8"/>
    <x v="16"/>
    <x v="58"/>
    <x v="10"/>
    <x v="6"/>
    <x v="69"/>
    <x v="0"/>
    <x v="2"/>
    <n v="2776"/>
    <n v="4052960"/>
    <n v="14590656"/>
  </r>
  <r>
    <x v="0"/>
    <x v="1"/>
    <x v="2"/>
    <x v="8"/>
    <x v="16"/>
    <x v="58"/>
    <x v="10"/>
    <x v="6"/>
    <x v="69"/>
    <x v="1"/>
    <x v="0"/>
    <n v="2776"/>
    <n v="4052960"/>
    <n v="14590656"/>
  </r>
  <r>
    <x v="0"/>
    <x v="1"/>
    <x v="2"/>
    <x v="8"/>
    <x v="16"/>
    <x v="58"/>
    <x v="10"/>
    <x v="6"/>
    <x v="69"/>
    <x v="1"/>
    <x v="1"/>
    <n v="2776"/>
    <n v="4052960"/>
    <n v="14590656"/>
  </r>
  <r>
    <x v="0"/>
    <x v="1"/>
    <x v="2"/>
    <x v="8"/>
    <x v="16"/>
    <x v="58"/>
    <x v="10"/>
    <x v="6"/>
    <x v="69"/>
    <x v="1"/>
    <x v="2"/>
    <n v="2776"/>
    <n v="4052960"/>
    <n v="14590656"/>
  </r>
  <r>
    <x v="0"/>
    <x v="1"/>
    <x v="2"/>
    <x v="8"/>
    <x v="16"/>
    <x v="58"/>
    <x v="4"/>
    <x v="4"/>
    <x v="11"/>
    <x v="0"/>
    <x v="0"/>
    <n v="114.500703232505"/>
    <n v="167171.02671945799"/>
    <n v="601815.69619004801"/>
  </r>
  <r>
    <x v="0"/>
    <x v="1"/>
    <x v="2"/>
    <x v="8"/>
    <x v="16"/>
    <x v="58"/>
    <x v="4"/>
    <x v="4"/>
    <x v="11"/>
    <x v="0"/>
    <x v="1"/>
    <n v="114.500703232505"/>
    <n v="167171.02671945799"/>
    <n v="601815.69619004801"/>
  </r>
  <r>
    <x v="0"/>
    <x v="1"/>
    <x v="2"/>
    <x v="8"/>
    <x v="16"/>
    <x v="58"/>
    <x v="4"/>
    <x v="4"/>
    <x v="11"/>
    <x v="0"/>
    <x v="2"/>
    <n v="114.500703232505"/>
    <n v="167171.02671945799"/>
    <n v="601815.69619004801"/>
  </r>
  <r>
    <x v="0"/>
    <x v="1"/>
    <x v="2"/>
    <x v="8"/>
    <x v="16"/>
    <x v="58"/>
    <x v="4"/>
    <x v="4"/>
    <x v="11"/>
    <x v="1"/>
    <x v="0"/>
    <n v="141.28696800037099"/>
    <n v="206278.97328054201"/>
    <n v="742604.30380995199"/>
  </r>
  <r>
    <x v="0"/>
    <x v="1"/>
    <x v="2"/>
    <x v="8"/>
    <x v="16"/>
    <x v="58"/>
    <x v="4"/>
    <x v="4"/>
    <x v="11"/>
    <x v="1"/>
    <x v="1"/>
    <n v="141.28696800037099"/>
    <n v="206278.97328054201"/>
    <n v="742604.30380995199"/>
  </r>
  <r>
    <x v="0"/>
    <x v="1"/>
    <x v="2"/>
    <x v="8"/>
    <x v="16"/>
    <x v="58"/>
    <x v="4"/>
    <x v="4"/>
    <x v="11"/>
    <x v="1"/>
    <x v="2"/>
    <n v="141.28696800037099"/>
    <n v="206278.97328054201"/>
    <n v="742604.30380995199"/>
  </r>
  <r>
    <x v="0"/>
    <x v="1"/>
    <x v="2"/>
    <x v="9"/>
    <x v="17"/>
    <x v="59"/>
    <x v="4"/>
    <x v="7"/>
    <x v="71"/>
    <x v="0"/>
    <x v="0"/>
    <n v="405.5"/>
    <n v="592030"/>
    <n v="2131308"/>
  </r>
  <r>
    <x v="0"/>
    <x v="1"/>
    <x v="2"/>
    <x v="9"/>
    <x v="17"/>
    <x v="59"/>
    <x v="4"/>
    <x v="7"/>
    <x v="71"/>
    <x v="0"/>
    <x v="1"/>
    <n v="405.5"/>
    <n v="592030"/>
    <n v="2131308"/>
  </r>
  <r>
    <x v="0"/>
    <x v="1"/>
    <x v="2"/>
    <x v="9"/>
    <x v="17"/>
    <x v="59"/>
    <x v="4"/>
    <x v="7"/>
    <x v="71"/>
    <x v="0"/>
    <x v="2"/>
    <n v="405.5"/>
    <n v="592030"/>
    <n v="2131308"/>
  </r>
  <r>
    <x v="0"/>
    <x v="1"/>
    <x v="2"/>
    <x v="9"/>
    <x v="17"/>
    <x v="59"/>
    <x v="4"/>
    <x v="7"/>
    <x v="71"/>
    <x v="1"/>
    <x v="0"/>
    <n v="405.5"/>
    <n v="592030"/>
    <n v="2131308"/>
  </r>
  <r>
    <x v="0"/>
    <x v="1"/>
    <x v="2"/>
    <x v="9"/>
    <x v="17"/>
    <x v="59"/>
    <x v="4"/>
    <x v="7"/>
    <x v="71"/>
    <x v="1"/>
    <x v="1"/>
    <n v="405.5"/>
    <n v="592030"/>
    <n v="2131308"/>
  </r>
  <r>
    <x v="0"/>
    <x v="1"/>
    <x v="2"/>
    <x v="9"/>
    <x v="17"/>
    <x v="59"/>
    <x v="4"/>
    <x v="7"/>
    <x v="71"/>
    <x v="1"/>
    <x v="2"/>
    <n v="405.5"/>
    <n v="592030"/>
    <n v="2131308"/>
  </r>
  <r>
    <x v="0"/>
    <x v="1"/>
    <x v="2"/>
    <x v="9"/>
    <x v="17"/>
    <x v="59"/>
    <x v="4"/>
    <x v="7"/>
    <x v="72"/>
    <x v="0"/>
    <x v="0"/>
    <n v="405.5"/>
    <n v="592030"/>
    <n v="2131308"/>
  </r>
  <r>
    <x v="0"/>
    <x v="1"/>
    <x v="2"/>
    <x v="9"/>
    <x v="17"/>
    <x v="59"/>
    <x v="4"/>
    <x v="7"/>
    <x v="72"/>
    <x v="0"/>
    <x v="1"/>
    <n v="405.5"/>
    <n v="592030"/>
    <n v="2131308"/>
  </r>
  <r>
    <x v="0"/>
    <x v="1"/>
    <x v="2"/>
    <x v="9"/>
    <x v="17"/>
    <x v="59"/>
    <x v="4"/>
    <x v="7"/>
    <x v="72"/>
    <x v="0"/>
    <x v="2"/>
    <n v="405.5"/>
    <n v="592030"/>
    <n v="2131308"/>
  </r>
  <r>
    <x v="0"/>
    <x v="1"/>
    <x v="2"/>
    <x v="9"/>
    <x v="17"/>
    <x v="59"/>
    <x v="4"/>
    <x v="7"/>
    <x v="72"/>
    <x v="1"/>
    <x v="0"/>
    <n v="405.5"/>
    <n v="592030"/>
    <n v="2131308"/>
  </r>
  <r>
    <x v="0"/>
    <x v="1"/>
    <x v="2"/>
    <x v="9"/>
    <x v="17"/>
    <x v="59"/>
    <x v="4"/>
    <x v="7"/>
    <x v="72"/>
    <x v="1"/>
    <x v="1"/>
    <n v="405.5"/>
    <n v="592030"/>
    <n v="2131308"/>
  </r>
  <r>
    <x v="0"/>
    <x v="1"/>
    <x v="2"/>
    <x v="9"/>
    <x v="17"/>
    <x v="59"/>
    <x v="4"/>
    <x v="7"/>
    <x v="72"/>
    <x v="1"/>
    <x v="2"/>
    <n v="405.5"/>
    <n v="592030"/>
    <n v="2131308"/>
  </r>
  <r>
    <x v="0"/>
    <x v="1"/>
    <x v="2"/>
    <x v="9"/>
    <x v="17"/>
    <x v="59"/>
    <x v="4"/>
    <x v="7"/>
    <x v="73"/>
    <x v="0"/>
    <x v="0"/>
    <n v="405.5"/>
    <n v="592030"/>
    <n v="2131308"/>
  </r>
  <r>
    <x v="0"/>
    <x v="1"/>
    <x v="2"/>
    <x v="9"/>
    <x v="17"/>
    <x v="59"/>
    <x v="4"/>
    <x v="7"/>
    <x v="73"/>
    <x v="0"/>
    <x v="1"/>
    <n v="405.5"/>
    <n v="592030"/>
    <n v="2131308"/>
  </r>
  <r>
    <x v="0"/>
    <x v="1"/>
    <x v="2"/>
    <x v="9"/>
    <x v="17"/>
    <x v="59"/>
    <x v="4"/>
    <x v="7"/>
    <x v="73"/>
    <x v="0"/>
    <x v="2"/>
    <n v="405.5"/>
    <n v="592030"/>
    <n v="2131308"/>
  </r>
  <r>
    <x v="0"/>
    <x v="1"/>
    <x v="2"/>
    <x v="9"/>
    <x v="17"/>
    <x v="59"/>
    <x v="4"/>
    <x v="7"/>
    <x v="73"/>
    <x v="1"/>
    <x v="1"/>
    <n v="240.289281650937"/>
    <n v="350822.35121036798"/>
    <n v="1262960.46435732"/>
  </r>
  <r>
    <x v="0"/>
    <x v="1"/>
    <x v="2"/>
    <x v="9"/>
    <x v="17"/>
    <x v="59"/>
    <x v="4"/>
    <x v="7"/>
    <x v="73"/>
    <x v="1"/>
    <x v="2"/>
    <n v="213.726320002997"/>
    <n v="312040.42720437498"/>
    <n v="1123345.5379357501"/>
  </r>
  <r>
    <x v="0"/>
    <x v="1"/>
    <x v="2"/>
    <x v="9"/>
    <x v="17"/>
    <x v="59"/>
    <x v="4"/>
    <x v="7"/>
    <x v="74"/>
    <x v="0"/>
    <x v="1"/>
    <n v="405.5"/>
    <n v="592030"/>
    <n v="2131308"/>
  </r>
  <r>
    <x v="0"/>
    <x v="1"/>
    <x v="2"/>
    <x v="9"/>
    <x v="17"/>
    <x v="59"/>
    <x v="4"/>
    <x v="7"/>
    <x v="74"/>
    <x v="0"/>
    <x v="2"/>
    <n v="405.5"/>
    <n v="592030"/>
    <n v="2131308"/>
  </r>
  <r>
    <x v="0"/>
    <x v="1"/>
    <x v="2"/>
    <x v="9"/>
    <x v="17"/>
    <x v="59"/>
    <x v="4"/>
    <x v="7"/>
    <x v="75"/>
    <x v="0"/>
    <x v="1"/>
    <n v="405.5"/>
    <n v="592030"/>
    <n v="2131308"/>
  </r>
  <r>
    <x v="0"/>
    <x v="1"/>
    <x v="2"/>
    <x v="9"/>
    <x v="17"/>
    <x v="59"/>
    <x v="4"/>
    <x v="7"/>
    <x v="75"/>
    <x v="0"/>
    <x v="2"/>
    <n v="405.5"/>
    <n v="592030"/>
    <n v="2131308"/>
  </r>
  <r>
    <x v="0"/>
    <x v="1"/>
    <x v="2"/>
    <x v="9"/>
    <x v="17"/>
    <x v="59"/>
    <x v="4"/>
    <x v="7"/>
    <x v="76"/>
    <x v="0"/>
    <x v="1"/>
    <n v="405.5"/>
    <n v="592030"/>
    <n v="2131308"/>
  </r>
  <r>
    <x v="0"/>
    <x v="1"/>
    <x v="2"/>
    <x v="9"/>
    <x v="17"/>
    <x v="59"/>
    <x v="4"/>
    <x v="7"/>
    <x v="76"/>
    <x v="0"/>
    <x v="2"/>
    <n v="405.5"/>
    <n v="592030"/>
    <n v="2131308"/>
  </r>
  <r>
    <x v="0"/>
    <x v="1"/>
    <x v="2"/>
    <x v="9"/>
    <x v="17"/>
    <x v="59"/>
    <x v="4"/>
    <x v="7"/>
    <x v="77"/>
    <x v="0"/>
    <x v="2"/>
    <n v="141.69892819788299"/>
    <n v="206880.435168909"/>
    <n v="744769.56660807203"/>
  </r>
  <r>
    <x v="0"/>
    <x v="1"/>
    <x v="2"/>
    <x v="9"/>
    <x v="17"/>
    <x v="59"/>
    <x v="4"/>
    <x v="4"/>
    <x v="11"/>
    <x v="0"/>
    <x v="0"/>
    <n v="247.70224404727"/>
    <n v="361645.276309015"/>
    <n v="1301922.9947124501"/>
  </r>
  <r>
    <x v="0"/>
    <x v="1"/>
    <x v="2"/>
    <x v="9"/>
    <x v="17"/>
    <x v="59"/>
    <x v="4"/>
    <x v="4"/>
    <x v="11"/>
    <x v="0"/>
    <x v="1"/>
    <n v="247.70224404727"/>
    <n v="361645.276309015"/>
    <n v="1301922.9947124501"/>
  </r>
  <r>
    <x v="0"/>
    <x v="1"/>
    <x v="2"/>
    <x v="9"/>
    <x v="17"/>
    <x v="59"/>
    <x v="4"/>
    <x v="4"/>
    <x v="11"/>
    <x v="0"/>
    <x v="2"/>
    <n v="247.70224404727"/>
    <n v="361645.276309015"/>
    <n v="1301922.9947124501"/>
  </r>
  <r>
    <x v="0"/>
    <x v="1"/>
    <x v="2"/>
    <x v="9"/>
    <x v="17"/>
    <x v="59"/>
    <x v="4"/>
    <x v="4"/>
    <x v="11"/>
    <x v="1"/>
    <x v="0"/>
    <n v="906.95202044198004"/>
    <n v="1324149.94984529"/>
    <n v="4766939.8194430498"/>
  </r>
  <r>
    <x v="0"/>
    <x v="1"/>
    <x v="2"/>
    <x v="9"/>
    <x v="17"/>
    <x v="59"/>
    <x v="4"/>
    <x v="4"/>
    <x v="11"/>
    <x v="1"/>
    <x v="1"/>
    <n v="906.95202044198004"/>
    <n v="1324149.94984529"/>
    <n v="4766939.8194430498"/>
  </r>
  <r>
    <x v="0"/>
    <x v="1"/>
    <x v="2"/>
    <x v="9"/>
    <x v="17"/>
    <x v="59"/>
    <x v="4"/>
    <x v="4"/>
    <x v="11"/>
    <x v="1"/>
    <x v="2"/>
    <n v="906.95202044198004"/>
    <n v="1324149.94984529"/>
    <n v="4766939.8194430498"/>
  </r>
  <r>
    <x v="0"/>
    <x v="1"/>
    <x v="2"/>
    <x v="9"/>
    <x v="17"/>
    <x v="59"/>
    <x v="5"/>
    <x v="5"/>
    <x v="232"/>
    <x v="0"/>
    <x v="0"/>
    <n v="172.60206793305301"/>
    <n v="251999.01918225701"/>
    <n v="907196.46905612398"/>
  </r>
  <r>
    <x v="0"/>
    <x v="1"/>
    <x v="2"/>
    <x v="9"/>
    <x v="17"/>
    <x v="59"/>
    <x v="5"/>
    <x v="5"/>
    <x v="232"/>
    <x v="0"/>
    <x v="1"/>
    <n v="132.37753344445599"/>
    <n v="193271.19882890501"/>
    <n v="695776.31578406005"/>
  </r>
  <r>
    <x v="0"/>
    <x v="1"/>
    <x v="2"/>
    <x v="9"/>
    <x v="17"/>
    <x v="59"/>
    <x v="5"/>
    <x v="5"/>
    <x v="232"/>
    <x v="0"/>
    <x v="2"/>
    <n v="87.480036432318897"/>
    <n v="127720.853191186"/>
    <n v="459795.07148826797"/>
  </r>
  <r>
    <x v="0"/>
    <x v="1"/>
    <x v="2"/>
    <x v="9"/>
    <x v="17"/>
    <x v="59"/>
    <x v="5"/>
    <x v="5"/>
    <x v="232"/>
    <x v="1"/>
    <x v="0"/>
    <n v="214.95500403868499"/>
    <n v="313834.305896479"/>
    <n v="1129803.50122733"/>
  </r>
  <r>
    <x v="0"/>
    <x v="1"/>
    <x v="2"/>
    <x v="9"/>
    <x v="17"/>
    <x v="59"/>
    <x v="5"/>
    <x v="5"/>
    <x v="232"/>
    <x v="1"/>
    <x v="1"/>
    <n v="273.90165513347301"/>
    <n v="399896.41649486998"/>
    <n v="1439627.09938153"/>
  </r>
  <r>
    <x v="0"/>
    <x v="1"/>
    <x v="2"/>
    <x v="9"/>
    <x v="17"/>
    <x v="59"/>
    <x v="5"/>
    <x v="5"/>
    <x v="232"/>
    <x v="1"/>
    <x v="2"/>
    <n v="272.00658238447198"/>
    <n v="397129.61028133001"/>
    <n v="1429666.5970127899"/>
  </r>
  <r>
    <x v="0"/>
    <x v="1"/>
    <x v="2"/>
    <x v="9"/>
    <x v="17"/>
    <x v="60"/>
    <x v="1"/>
    <x v="1"/>
    <x v="234"/>
    <x v="0"/>
    <x v="0"/>
    <n v="113.552154732547"/>
    <n v="165786.145909518"/>
    <n v="596830.125274266"/>
  </r>
  <r>
    <x v="0"/>
    <x v="1"/>
    <x v="2"/>
    <x v="9"/>
    <x v="17"/>
    <x v="60"/>
    <x v="1"/>
    <x v="1"/>
    <x v="234"/>
    <x v="0"/>
    <x v="1"/>
    <n v="113.552154732547"/>
    <n v="165786.145909518"/>
    <n v="596830.125274266"/>
  </r>
  <r>
    <x v="0"/>
    <x v="1"/>
    <x v="2"/>
    <x v="9"/>
    <x v="17"/>
    <x v="60"/>
    <x v="1"/>
    <x v="1"/>
    <x v="234"/>
    <x v="0"/>
    <x v="2"/>
    <n v="113.552154732547"/>
    <n v="165786.145909518"/>
    <n v="596830.125274266"/>
  </r>
  <r>
    <x v="0"/>
    <x v="1"/>
    <x v="2"/>
    <x v="9"/>
    <x v="17"/>
    <x v="60"/>
    <x v="1"/>
    <x v="1"/>
    <x v="234"/>
    <x v="1"/>
    <x v="0"/>
    <n v="113.552154732547"/>
    <n v="165786.145909518"/>
    <n v="596830.125274266"/>
  </r>
  <r>
    <x v="0"/>
    <x v="1"/>
    <x v="2"/>
    <x v="9"/>
    <x v="17"/>
    <x v="60"/>
    <x v="1"/>
    <x v="1"/>
    <x v="234"/>
    <x v="1"/>
    <x v="1"/>
    <n v="113.552154732547"/>
    <n v="165786.145909518"/>
    <n v="596830.125274266"/>
  </r>
  <r>
    <x v="0"/>
    <x v="1"/>
    <x v="2"/>
    <x v="9"/>
    <x v="17"/>
    <x v="60"/>
    <x v="1"/>
    <x v="1"/>
    <x v="234"/>
    <x v="1"/>
    <x v="2"/>
    <n v="113.552154732547"/>
    <n v="165786.145909518"/>
    <n v="596830.125274266"/>
  </r>
  <r>
    <x v="0"/>
    <x v="1"/>
    <x v="2"/>
    <x v="9"/>
    <x v="17"/>
    <x v="61"/>
    <x v="2"/>
    <x v="2"/>
    <x v="176"/>
    <x v="0"/>
    <x v="0"/>
    <n v="-37.313730445729902"/>
    <n v="-54478.0464507656"/>
    <n v="-196120.96722275601"/>
  </r>
  <r>
    <x v="0"/>
    <x v="1"/>
    <x v="2"/>
    <x v="9"/>
    <x v="17"/>
    <x v="61"/>
    <x v="2"/>
    <x v="2"/>
    <x v="176"/>
    <x v="0"/>
    <x v="1"/>
    <n v="-36.622466864821"/>
    <n v="-53468.801622638697"/>
    <n v="-192487.68584149901"/>
  </r>
  <r>
    <x v="0"/>
    <x v="1"/>
    <x v="2"/>
    <x v="9"/>
    <x v="17"/>
    <x v="61"/>
    <x v="2"/>
    <x v="2"/>
    <x v="176"/>
    <x v="0"/>
    <x v="2"/>
    <n v="-37.313730445729902"/>
    <n v="-54478.0464507656"/>
    <n v="-196120.96722275601"/>
  </r>
  <r>
    <x v="0"/>
    <x v="1"/>
    <x v="2"/>
    <x v="9"/>
    <x v="17"/>
    <x v="61"/>
    <x v="2"/>
    <x v="2"/>
    <x v="176"/>
    <x v="1"/>
    <x v="0"/>
    <n v="-37.313730445729902"/>
    <n v="-54478.0464507656"/>
    <n v="-196120.96722275601"/>
  </r>
  <r>
    <x v="0"/>
    <x v="1"/>
    <x v="2"/>
    <x v="9"/>
    <x v="17"/>
    <x v="61"/>
    <x v="2"/>
    <x v="2"/>
    <x v="176"/>
    <x v="1"/>
    <x v="1"/>
    <n v="-37.313730445729902"/>
    <n v="-54478.0464507656"/>
    <n v="-196120.96722275601"/>
  </r>
  <r>
    <x v="0"/>
    <x v="1"/>
    <x v="2"/>
    <x v="9"/>
    <x v="17"/>
    <x v="61"/>
    <x v="2"/>
    <x v="2"/>
    <x v="176"/>
    <x v="1"/>
    <x v="2"/>
    <n v="-37.313730445729902"/>
    <n v="-54478.0464507656"/>
    <n v="-196120.96722275601"/>
  </r>
  <r>
    <x v="0"/>
    <x v="1"/>
    <x v="2"/>
    <x v="9"/>
    <x v="17"/>
    <x v="61"/>
    <x v="2"/>
    <x v="2"/>
    <x v="231"/>
    <x v="0"/>
    <x v="0"/>
    <n v="-21.844669216539099"/>
    <n v="-31893.217056147099"/>
    <n v="-114815.58140213"/>
  </r>
  <r>
    <x v="0"/>
    <x v="1"/>
    <x v="2"/>
    <x v="9"/>
    <x v="17"/>
    <x v="61"/>
    <x v="2"/>
    <x v="2"/>
    <x v="231"/>
    <x v="0"/>
    <x v="1"/>
    <n v="-21.844669216539099"/>
    <n v="-31893.217056147099"/>
    <n v="-114815.58140213"/>
  </r>
  <r>
    <x v="0"/>
    <x v="1"/>
    <x v="2"/>
    <x v="9"/>
    <x v="17"/>
    <x v="61"/>
    <x v="2"/>
    <x v="2"/>
    <x v="231"/>
    <x v="0"/>
    <x v="2"/>
    <n v="-21.844669216539099"/>
    <n v="-31893.217056147099"/>
    <n v="-114815.58140213"/>
  </r>
  <r>
    <x v="0"/>
    <x v="1"/>
    <x v="2"/>
    <x v="9"/>
    <x v="17"/>
    <x v="61"/>
    <x v="2"/>
    <x v="2"/>
    <x v="231"/>
    <x v="1"/>
    <x v="0"/>
    <n v="-21.844669216539099"/>
    <n v="-31893.217056147099"/>
    <n v="-114815.58140213"/>
  </r>
  <r>
    <x v="0"/>
    <x v="1"/>
    <x v="2"/>
    <x v="9"/>
    <x v="17"/>
    <x v="61"/>
    <x v="2"/>
    <x v="2"/>
    <x v="231"/>
    <x v="1"/>
    <x v="1"/>
    <n v="-21.844669216539099"/>
    <n v="-31893.217056147099"/>
    <n v="-114815.58140213"/>
  </r>
  <r>
    <x v="0"/>
    <x v="1"/>
    <x v="2"/>
    <x v="9"/>
    <x v="17"/>
    <x v="61"/>
    <x v="2"/>
    <x v="2"/>
    <x v="231"/>
    <x v="1"/>
    <x v="2"/>
    <n v="-21.844669216539099"/>
    <n v="-31893.217056147099"/>
    <n v="-114815.58140213"/>
  </r>
  <r>
    <x v="0"/>
    <x v="1"/>
    <x v="2"/>
    <x v="9"/>
    <x v="17"/>
    <x v="62"/>
    <x v="2"/>
    <x v="2"/>
    <x v="231"/>
    <x v="0"/>
    <x v="0"/>
    <n v="-12.3649776953749"/>
    <n v="-18052.867435247299"/>
    <n v="-64990.3227668904"/>
  </r>
  <r>
    <x v="0"/>
    <x v="1"/>
    <x v="2"/>
    <x v="9"/>
    <x v="17"/>
    <x v="62"/>
    <x v="2"/>
    <x v="2"/>
    <x v="231"/>
    <x v="0"/>
    <x v="1"/>
    <n v="-12.3649776953749"/>
    <n v="-18052.867435247299"/>
    <n v="-64990.3227668904"/>
  </r>
  <r>
    <x v="0"/>
    <x v="1"/>
    <x v="2"/>
    <x v="9"/>
    <x v="17"/>
    <x v="62"/>
    <x v="2"/>
    <x v="2"/>
    <x v="231"/>
    <x v="0"/>
    <x v="2"/>
    <n v="-12.3649776953749"/>
    <n v="-18052.867435247299"/>
    <n v="-64990.3227668904"/>
  </r>
  <r>
    <x v="0"/>
    <x v="1"/>
    <x v="2"/>
    <x v="9"/>
    <x v="17"/>
    <x v="62"/>
    <x v="2"/>
    <x v="2"/>
    <x v="231"/>
    <x v="1"/>
    <x v="0"/>
    <n v="-12.3649776953749"/>
    <n v="-18052.867435247299"/>
    <n v="-64990.3227668904"/>
  </r>
  <r>
    <x v="0"/>
    <x v="1"/>
    <x v="2"/>
    <x v="9"/>
    <x v="17"/>
    <x v="62"/>
    <x v="2"/>
    <x v="2"/>
    <x v="231"/>
    <x v="1"/>
    <x v="1"/>
    <n v="-12.3649776953749"/>
    <n v="-18052.867435247299"/>
    <n v="-64990.3227668904"/>
  </r>
  <r>
    <x v="0"/>
    <x v="1"/>
    <x v="2"/>
    <x v="9"/>
    <x v="17"/>
    <x v="62"/>
    <x v="2"/>
    <x v="2"/>
    <x v="231"/>
    <x v="1"/>
    <x v="2"/>
    <n v="-12.3649776953749"/>
    <n v="-18052.867435247299"/>
    <n v="-64990.3227668904"/>
  </r>
  <r>
    <x v="0"/>
    <x v="1"/>
    <x v="2"/>
    <x v="9"/>
    <x v="18"/>
    <x v="63"/>
    <x v="4"/>
    <x v="7"/>
    <x v="71"/>
    <x v="0"/>
    <x v="0"/>
    <n v="407.485221835787"/>
    <n v="594928.42388024903"/>
    <n v="2141742.3259689002"/>
  </r>
  <r>
    <x v="0"/>
    <x v="1"/>
    <x v="2"/>
    <x v="9"/>
    <x v="18"/>
    <x v="63"/>
    <x v="4"/>
    <x v="7"/>
    <x v="71"/>
    <x v="0"/>
    <x v="1"/>
    <n v="407.485221835787"/>
    <n v="594928.42388024903"/>
    <n v="2141742.3259689002"/>
  </r>
  <r>
    <x v="0"/>
    <x v="1"/>
    <x v="2"/>
    <x v="9"/>
    <x v="18"/>
    <x v="63"/>
    <x v="4"/>
    <x v="7"/>
    <x v="71"/>
    <x v="0"/>
    <x v="2"/>
    <n v="407.485221835787"/>
    <n v="594928.42388024903"/>
    <n v="2141742.3259689002"/>
  </r>
  <r>
    <x v="0"/>
    <x v="1"/>
    <x v="2"/>
    <x v="9"/>
    <x v="18"/>
    <x v="63"/>
    <x v="4"/>
    <x v="7"/>
    <x v="71"/>
    <x v="1"/>
    <x v="0"/>
    <n v="407.485221835787"/>
    <n v="594928.42388024903"/>
    <n v="2141742.3259689002"/>
  </r>
  <r>
    <x v="0"/>
    <x v="1"/>
    <x v="2"/>
    <x v="9"/>
    <x v="18"/>
    <x v="63"/>
    <x v="4"/>
    <x v="7"/>
    <x v="71"/>
    <x v="1"/>
    <x v="1"/>
    <n v="407.485221835787"/>
    <n v="594928.42388024903"/>
    <n v="2141742.3259689002"/>
  </r>
  <r>
    <x v="0"/>
    <x v="1"/>
    <x v="2"/>
    <x v="9"/>
    <x v="18"/>
    <x v="63"/>
    <x v="4"/>
    <x v="7"/>
    <x v="71"/>
    <x v="1"/>
    <x v="2"/>
    <n v="407.485221835787"/>
    <n v="594928.42388024903"/>
    <n v="2141742.3259689002"/>
  </r>
  <r>
    <x v="0"/>
    <x v="1"/>
    <x v="2"/>
    <x v="9"/>
    <x v="18"/>
    <x v="63"/>
    <x v="4"/>
    <x v="7"/>
    <x v="72"/>
    <x v="0"/>
    <x v="0"/>
    <n v="515.485221835787"/>
    <n v="752608.42388024903"/>
    <n v="2709390.3259689002"/>
  </r>
  <r>
    <x v="0"/>
    <x v="1"/>
    <x v="2"/>
    <x v="9"/>
    <x v="18"/>
    <x v="63"/>
    <x v="4"/>
    <x v="7"/>
    <x v="72"/>
    <x v="0"/>
    <x v="1"/>
    <n v="515.485221835787"/>
    <n v="752608.42388024903"/>
    <n v="2709390.3259689002"/>
  </r>
  <r>
    <x v="0"/>
    <x v="1"/>
    <x v="2"/>
    <x v="9"/>
    <x v="18"/>
    <x v="63"/>
    <x v="4"/>
    <x v="7"/>
    <x v="72"/>
    <x v="0"/>
    <x v="2"/>
    <n v="515.485221835787"/>
    <n v="752608.42388024903"/>
    <n v="2709390.3259689002"/>
  </r>
  <r>
    <x v="0"/>
    <x v="1"/>
    <x v="2"/>
    <x v="9"/>
    <x v="18"/>
    <x v="63"/>
    <x v="4"/>
    <x v="7"/>
    <x v="72"/>
    <x v="1"/>
    <x v="0"/>
    <n v="515.485221835787"/>
    <n v="752608.42388024903"/>
    <n v="2709390.3259689002"/>
  </r>
  <r>
    <x v="0"/>
    <x v="1"/>
    <x v="2"/>
    <x v="9"/>
    <x v="18"/>
    <x v="63"/>
    <x v="4"/>
    <x v="7"/>
    <x v="72"/>
    <x v="1"/>
    <x v="1"/>
    <n v="515.485221835787"/>
    <n v="752608.42388024903"/>
    <n v="2709390.3259689002"/>
  </r>
  <r>
    <x v="0"/>
    <x v="1"/>
    <x v="2"/>
    <x v="9"/>
    <x v="18"/>
    <x v="63"/>
    <x v="4"/>
    <x v="7"/>
    <x v="72"/>
    <x v="1"/>
    <x v="2"/>
    <n v="515.485221835787"/>
    <n v="752608.42388024903"/>
    <n v="2709390.3259689002"/>
  </r>
  <r>
    <x v="0"/>
    <x v="1"/>
    <x v="2"/>
    <x v="9"/>
    <x v="18"/>
    <x v="63"/>
    <x v="4"/>
    <x v="7"/>
    <x v="73"/>
    <x v="0"/>
    <x v="1"/>
    <n v="515.485221835787"/>
    <n v="752608.42388024903"/>
    <n v="2709390.3259689002"/>
  </r>
  <r>
    <x v="0"/>
    <x v="1"/>
    <x v="2"/>
    <x v="9"/>
    <x v="18"/>
    <x v="63"/>
    <x v="4"/>
    <x v="7"/>
    <x v="73"/>
    <x v="0"/>
    <x v="2"/>
    <n v="515.485221835787"/>
    <n v="752608.42388024903"/>
    <n v="2709390.3259689002"/>
  </r>
  <r>
    <x v="0"/>
    <x v="1"/>
    <x v="2"/>
    <x v="9"/>
    <x v="18"/>
    <x v="63"/>
    <x v="4"/>
    <x v="7"/>
    <x v="73"/>
    <x v="1"/>
    <x v="0"/>
    <n v="515.485221835787"/>
    <n v="752608.42388024903"/>
    <n v="2709390.3259689002"/>
  </r>
  <r>
    <x v="0"/>
    <x v="1"/>
    <x v="2"/>
    <x v="9"/>
    <x v="18"/>
    <x v="63"/>
    <x v="4"/>
    <x v="7"/>
    <x v="73"/>
    <x v="1"/>
    <x v="1"/>
    <n v="515.485221835787"/>
    <n v="752608.42388024903"/>
    <n v="2709390.3259689002"/>
  </r>
  <r>
    <x v="0"/>
    <x v="1"/>
    <x v="2"/>
    <x v="9"/>
    <x v="18"/>
    <x v="63"/>
    <x v="4"/>
    <x v="7"/>
    <x v="73"/>
    <x v="1"/>
    <x v="2"/>
    <n v="515.485221835787"/>
    <n v="752608.42388024903"/>
    <n v="2709390.3259689002"/>
  </r>
  <r>
    <x v="0"/>
    <x v="1"/>
    <x v="2"/>
    <x v="9"/>
    <x v="18"/>
    <x v="63"/>
    <x v="4"/>
    <x v="7"/>
    <x v="74"/>
    <x v="0"/>
    <x v="1"/>
    <n v="515.485221835787"/>
    <n v="752608.42388024903"/>
    <n v="2709390.3259689002"/>
  </r>
  <r>
    <x v="0"/>
    <x v="1"/>
    <x v="2"/>
    <x v="9"/>
    <x v="18"/>
    <x v="63"/>
    <x v="4"/>
    <x v="7"/>
    <x v="74"/>
    <x v="0"/>
    <x v="2"/>
    <n v="515.485221835787"/>
    <n v="752608.42388024903"/>
    <n v="2709390.3259689002"/>
  </r>
  <r>
    <x v="0"/>
    <x v="1"/>
    <x v="2"/>
    <x v="9"/>
    <x v="18"/>
    <x v="63"/>
    <x v="4"/>
    <x v="7"/>
    <x v="74"/>
    <x v="1"/>
    <x v="0"/>
    <n v="515.485221835787"/>
    <n v="752608.42388024903"/>
    <n v="2709390.3259689002"/>
  </r>
  <r>
    <x v="0"/>
    <x v="1"/>
    <x v="2"/>
    <x v="9"/>
    <x v="18"/>
    <x v="63"/>
    <x v="4"/>
    <x v="7"/>
    <x v="74"/>
    <x v="1"/>
    <x v="1"/>
    <n v="515.485221835787"/>
    <n v="752608.42388024903"/>
    <n v="2709390.3259689002"/>
  </r>
  <r>
    <x v="0"/>
    <x v="1"/>
    <x v="2"/>
    <x v="9"/>
    <x v="18"/>
    <x v="63"/>
    <x v="4"/>
    <x v="7"/>
    <x v="74"/>
    <x v="1"/>
    <x v="2"/>
    <n v="515.485221835787"/>
    <n v="752608.42388024903"/>
    <n v="2709390.3259689002"/>
  </r>
  <r>
    <x v="0"/>
    <x v="1"/>
    <x v="2"/>
    <x v="9"/>
    <x v="18"/>
    <x v="63"/>
    <x v="4"/>
    <x v="7"/>
    <x v="75"/>
    <x v="0"/>
    <x v="1"/>
    <n v="515.485221835787"/>
    <n v="752608.42388024903"/>
    <n v="2709390.3259689002"/>
  </r>
  <r>
    <x v="0"/>
    <x v="1"/>
    <x v="2"/>
    <x v="9"/>
    <x v="18"/>
    <x v="63"/>
    <x v="4"/>
    <x v="7"/>
    <x v="75"/>
    <x v="0"/>
    <x v="2"/>
    <n v="515.485221835787"/>
    <n v="752608.42388024903"/>
    <n v="2709390.3259689002"/>
  </r>
  <r>
    <x v="0"/>
    <x v="1"/>
    <x v="2"/>
    <x v="9"/>
    <x v="18"/>
    <x v="63"/>
    <x v="4"/>
    <x v="7"/>
    <x v="75"/>
    <x v="1"/>
    <x v="0"/>
    <n v="515.485221835787"/>
    <n v="752608.42388024903"/>
    <n v="2709390.3259689002"/>
  </r>
  <r>
    <x v="0"/>
    <x v="1"/>
    <x v="2"/>
    <x v="9"/>
    <x v="18"/>
    <x v="63"/>
    <x v="4"/>
    <x v="7"/>
    <x v="75"/>
    <x v="1"/>
    <x v="1"/>
    <n v="515.485221835787"/>
    <n v="752608.42388024903"/>
    <n v="2709390.3259689002"/>
  </r>
  <r>
    <x v="0"/>
    <x v="1"/>
    <x v="2"/>
    <x v="9"/>
    <x v="18"/>
    <x v="63"/>
    <x v="4"/>
    <x v="7"/>
    <x v="75"/>
    <x v="1"/>
    <x v="2"/>
    <n v="515.485221835787"/>
    <n v="752608.42388024903"/>
    <n v="2709390.3259689002"/>
  </r>
  <r>
    <x v="0"/>
    <x v="1"/>
    <x v="2"/>
    <x v="9"/>
    <x v="18"/>
    <x v="63"/>
    <x v="4"/>
    <x v="7"/>
    <x v="76"/>
    <x v="0"/>
    <x v="1"/>
    <n v="336.91047831239598"/>
    <n v="491889.29833609698"/>
    <n v="1770801.4740099499"/>
  </r>
  <r>
    <x v="0"/>
    <x v="1"/>
    <x v="2"/>
    <x v="9"/>
    <x v="18"/>
    <x v="63"/>
    <x v="4"/>
    <x v="7"/>
    <x v="76"/>
    <x v="0"/>
    <x v="2"/>
    <n v="309.49021583956301"/>
    <n v="451855.71512576297"/>
    <n v="1626680.5744527499"/>
  </r>
  <r>
    <x v="0"/>
    <x v="1"/>
    <x v="2"/>
    <x v="9"/>
    <x v="18"/>
    <x v="63"/>
    <x v="4"/>
    <x v="7"/>
    <x v="76"/>
    <x v="1"/>
    <x v="0"/>
    <n v="452.28879111250001"/>
    <n v="660341.63502425002"/>
    <n v="2377229.8860872998"/>
  </r>
  <r>
    <x v="0"/>
    <x v="1"/>
    <x v="2"/>
    <x v="9"/>
    <x v="18"/>
    <x v="63"/>
    <x v="4"/>
    <x v="7"/>
    <x v="76"/>
    <x v="1"/>
    <x v="1"/>
    <n v="454.30249767276001"/>
    <n v="663281.64660222898"/>
    <n v="2387813.9277680302"/>
  </r>
  <r>
    <x v="0"/>
    <x v="1"/>
    <x v="2"/>
    <x v="9"/>
    <x v="18"/>
    <x v="63"/>
    <x v="4"/>
    <x v="7"/>
    <x v="76"/>
    <x v="1"/>
    <x v="2"/>
    <n v="210.19817861255299"/>
    <n v="306889.34077432798"/>
    <n v="1104801.6267875801"/>
  </r>
  <r>
    <x v="0"/>
    <x v="1"/>
    <x v="2"/>
    <x v="9"/>
    <x v="18"/>
    <x v="63"/>
    <x v="4"/>
    <x v="7"/>
    <x v="116"/>
    <x v="0"/>
    <x v="0"/>
    <n v="108"/>
    <n v="157680"/>
    <n v="567648"/>
  </r>
  <r>
    <x v="0"/>
    <x v="1"/>
    <x v="2"/>
    <x v="9"/>
    <x v="18"/>
    <x v="63"/>
    <x v="4"/>
    <x v="7"/>
    <x v="116"/>
    <x v="0"/>
    <x v="1"/>
    <n v="108"/>
    <n v="157680"/>
    <n v="567648"/>
  </r>
  <r>
    <x v="0"/>
    <x v="1"/>
    <x v="2"/>
    <x v="9"/>
    <x v="18"/>
    <x v="63"/>
    <x v="4"/>
    <x v="7"/>
    <x v="116"/>
    <x v="0"/>
    <x v="2"/>
    <n v="108"/>
    <n v="157680"/>
    <n v="567648"/>
  </r>
  <r>
    <x v="0"/>
    <x v="1"/>
    <x v="2"/>
    <x v="9"/>
    <x v="18"/>
    <x v="63"/>
    <x v="4"/>
    <x v="7"/>
    <x v="116"/>
    <x v="1"/>
    <x v="0"/>
    <n v="108"/>
    <n v="157680"/>
    <n v="567648"/>
  </r>
  <r>
    <x v="0"/>
    <x v="1"/>
    <x v="2"/>
    <x v="9"/>
    <x v="18"/>
    <x v="63"/>
    <x v="4"/>
    <x v="7"/>
    <x v="116"/>
    <x v="1"/>
    <x v="1"/>
    <n v="108"/>
    <n v="157680"/>
    <n v="567648"/>
  </r>
  <r>
    <x v="0"/>
    <x v="1"/>
    <x v="2"/>
    <x v="9"/>
    <x v="18"/>
    <x v="63"/>
    <x v="4"/>
    <x v="7"/>
    <x v="116"/>
    <x v="1"/>
    <x v="2"/>
    <n v="108"/>
    <n v="157680"/>
    <n v="567648"/>
  </r>
  <r>
    <x v="0"/>
    <x v="1"/>
    <x v="2"/>
    <x v="9"/>
    <x v="18"/>
    <x v="63"/>
    <x v="4"/>
    <x v="4"/>
    <x v="11"/>
    <x v="0"/>
    <x v="0"/>
    <n v="938.29938723785904"/>
    <n v="1369917.1053672701"/>
    <n v="4931701.57932219"/>
  </r>
  <r>
    <x v="0"/>
    <x v="1"/>
    <x v="2"/>
    <x v="9"/>
    <x v="18"/>
    <x v="63"/>
    <x v="4"/>
    <x v="4"/>
    <x v="11"/>
    <x v="0"/>
    <x v="1"/>
    <n v="938.29938723785904"/>
    <n v="1369917.1053672701"/>
    <n v="4931701.57932219"/>
  </r>
  <r>
    <x v="0"/>
    <x v="1"/>
    <x v="2"/>
    <x v="9"/>
    <x v="18"/>
    <x v="63"/>
    <x v="4"/>
    <x v="4"/>
    <x v="11"/>
    <x v="0"/>
    <x v="2"/>
    <n v="938.29938723785904"/>
    <n v="1369917.1053672701"/>
    <n v="4931701.57932219"/>
  </r>
  <r>
    <x v="0"/>
    <x v="1"/>
    <x v="2"/>
    <x v="9"/>
    <x v="18"/>
    <x v="63"/>
    <x v="4"/>
    <x v="4"/>
    <x v="11"/>
    <x v="1"/>
    <x v="0"/>
    <n v="2476.48876213015"/>
    <n v="3615673.5927100298"/>
    <n v="13016424.9337561"/>
  </r>
  <r>
    <x v="0"/>
    <x v="1"/>
    <x v="2"/>
    <x v="9"/>
    <x v="18"/>
    <x v="63"/>
    <x v="4"/>
    <x v="4"/>
    <x v="11"/>
    <x v="1"/>
    <x v="1"/>
    <n v="2476.48876213015"/>
    <n v="3615673.5927100298"/>
    <n v="13016424.9337561"/>
  </r>
  <r>
    <x v="0"/>
    <x v="1"/>
    <x v="2"/>
    <x v="9"/>
    <x v="18"/>
    <x v="63"/>
    <x v="4"/>
    <x v="4"/>
    <x v="11"/>
    <x v="1"/>
    <x v="2"/>
    <n v="2476.48876213015"/>
    <n v="3615673.5927100298"/>
    <n v="13016424.9337561"/>
  </r>
  <r>
    <x v="0"/>
    <x v="1"/>
    <x v="2"/>
    <x v="9"/>
    <x v="18"/>
    <x v="63"/>
    <x v="5"/>
    <x v="5"/>
    <x v="232"/>
    <x v="0"/>
    <x v="0"/>
    <n v="961.14147987173703"/>
    <n v="1403266.56061274"/>
    <n v="5051759.61820585"/>
  </r>
  <r>
    <x v="0"/>
    <x v="1"/>
    <x v="2"/>
    <x v="9"/>
    <x v="18"/>
    <x v="63"/>
    <x v="5"/>
    <x v="5"/>
    <x v="232"/>
    <x v="0"/>
    <x v="1"/>
    <n v="1099.8885582273799"/>
    <n v="1605837.29501197"/>
    <n v="5781014.2620431101"/>
  </r>
  <r>
    <x v="0"/>
    <x v="1"/>
    <x v="2"/>
    <x v="9"/>
    <x v="18"/>
    <x v="63"/>
    <x v="5"/>
    <x v="5"/>
    <x v="232"/>
    <x v="0"/>
    <x v="2"/>
    <n v="755.51154159395503"/>
    <n v="1103046.85072717"/>
    <n v="3970968.6626178301"/>
  </r>
  <r>
    <x v="0"/>
    <x v="1"/>
    <x v="2"/>
    <x v="9"/>
    <x v="18"/>
    <x v="63"/>
    <x v="5"/>
    <x v="5"/>
    <x v="232"/>
    <x v="1"/>
    <x v="0"/>
    <n v="1621.84259499169"/>
    <n v="2367890.1886878698"/>
    <n v="8524404.6792763304"/>
  </r>
  <r>
    <x v="0"/>
    <x v="1"/>
    <x v="2"/>
    <x v="9"/>
    <x v="18"/>
    <x v="63"/>
    <x v="5"/>
    <x v="5"/>
    <x v="232"/>
    <x v="1"/>
    <x v="1"/>
    <n v="2021.2921905598901"/>
    <n v="2951086.5982174398"/>
    <n v="10623911.7535828"/>
  </r>
  <r>
    <x v="0"/>
    <x v="1"/>
    <x v="2"/>
    <x v="9"/>
    <x v="18"/>
    <x v="63"/>
    <x v="5"/>
    <x v="5"/>
    <x v="232"/>
    <x v="1"/>
    <x v="2"/>
    <n v="2132.6127817843198"/>
    <n v="3113614.6614051098"/>
    <n v="11209012.781058401"/>
  </r>
  <r>
    <x v="0"/>
    <x v="1"/>
    <x v="2"/>
    <x v="9"/>
    <x v="18"/>
    <x v="64"/>
    <x v="1"/>
    <x v="1"/>
    <x v="234"/>
    <x v="0"/>
    <x v="0"/>
    <n v="271.20405864203599"/>
    <n v="395957.92561737302"/>
    <n v="1425448.5322225399"/>
  </r>
  <r>
    <x v="0"/>
    <x v="1"/>
    <x v="2"/>
    <x v="9"/>
    <x v="18"/>
    <x v="64"/>
    <x v="1"/>
    <x v="1"/>
    <x v="234"/>
    <x v="0"/>
    <x v="1"/>
    <n v="271.20405864203599"/>
    <n v="395957.92561737302"/>
    <n v="1425448.5322225399"/>
  </r>
  <r>
    <x v="0"/>
    <x v="1"/>
    <x v="2"/>
    <x v="9"/>
    <x v="18"/>
    <x v="64"/>
    <x v="1"/>
    <x v="1"/>
    <x v="234"/>
    <x v="0"/>
    <x v="2"/>
    <n v="271.20405864203599"/>
    <n v="395957.92561737302"/>
    <n v="1425448.5322225399"/>
  </r>
  <r>
    <x v="0"/>
    <x v="1"/>
    <x v="2"/>
    <x v="9"/>
    <x v="18"/>
    <x v="64"/>
    <x v="1"/>
    <x v="1"/>
    <x v="234"/>
    <x v="1"/>
    <x v="0"/>
    <n v="271.20405864203599"/>
    <n v="395957.92561737302"/>
    <n v="1425448.5322225399"/>
  </r>
  <r>
    <x v="0"/>
    <x v="1"/>
    <x v="2"/>
    <x v="9"/>
    <x v="18"/>
    <x v="64"/>
    <x v="1"/>
    <x v="1"/>
    <x v="234"/>
    <x v="1"/>
    <x v="1"/>
    <n v="271.20405864203599"/>
    <n v="395957.92561737302"/>
    <n v="1425448.5322225399"/>
  </r>
  <r>
    <x v="0"/>
    <x v="1"/>
    <x v="2"/>
    <x v="9"/>
    <x v="18"/>
    <x v="64"/>
    <x v="1"/>
    <x v="1"/>
    <x v="234"/>
    <x v="1"/>
    <x v="2"/>
    <n v="271.20405864203599"/>
    <n v="395957.92561737302"/>
    <n v="1425448.5322225399"/>
  </r>
  <r>
    <x v="0"/>
    <x v="1"/>
    <x v="2"/>
    <x v="9"/>
    <x v="18"/>
    <x v="64"/>
    <x v="18"/>
    <x v="1"/>
    <x v="240"/>
    <x v="0"/>
    <x v="0"/>
    <n v="62"/>
    <n v="90520"/>
    <n v="325872"/>
  </r>
  <r>
    <x v="0"/>
    <x v="1"/>
    <x v="2"/>
    <x v="9"/>
    <x v="18"/>
    <x v="64"/>
    <x v="18"/>
    <x v="1"/>
    <x v="240"/>
    <x v="0"/>
    <x v="1"/>
    <n v="62"/>
    <n v="90520"/>
    <n v="325872"/>
  </r>
  <r>
    <x v="0"/>
    <x v="1"/>
    <x v="2"/>
    <x v="9"/>
    <x v="18"/>
    <x v="64"/>
    <x v="18"/>
    <x v="1"/>
    <x v="240"/>
    <x v="0"/>
    <x v="2"/>
    <n v="62"/>
    <n v="90520"/>
    <n v="325872"/>
  </r>
  <r>
    <x v="0"/>
    <x v="1"/>
    <x v="2"/>
    <x v="9"/>
    <x v="18"/>
    <x v="65"/>
    <x v="2"/>
    <x v="2"/>
    <x v="176"/>
    <x v="0"/>
    <x v="1"/>
    <n v="-18.4438766862237"/>
    <n v="-26928.059961886702"/>
    <n v="-96941.015862792003"/>
  </r>
  <r>
    <x v="0"/>
    <x v="1"/>
    <x v="2"/>
    <x v="9"/>
    <x v="18"/>
    <x v="65"/>
    <x v="2"/>
    <x v="2"/>
    <x v="176"/>
    <x v="1"/>
    <x v="0"/>
    <n v="-18.4438766862237"/>
    <n v="-26928.059961886702"/>
    <n v="-96941.015862792003"/>
  </r>
  <r>
    <x v="0"/>
    <x v="1"/>
    <x v="2"/>
    <x v="9"/>
    <x v="18"/>
    <x v="65"/>
    <x v="2"/>
    <x v="2"/>
    <x v="176"/>
    <x v="1"/>
    <x v="1"/>
    <n v="-18.4438766862237"/>
    <n v="-26928.059961886702"/>
    <n v="-96941.015862792003"/>
  </r>
  <r>
    <x v="0"/>
    <x v="1"/>
    <x v="2"/>
    <x v="9"/>
    <x v="18"/>
    <x v="65"/>
    <x v="2"/>
    <x v="2"/>
    <x v="176"/>
    <x v="1"/>
    <x v="2"/>
    <n v="-18.4438766862237"/>
    <n v="-26928.059961886702"/>
    <n v="-96941.015862792003"/>
  </r>
  <r>
    <x v="0"/>
    <x v="1"/>
    <x v="2"/>
    <x v="9"/>
    <x v="18"/>
    <x v="65"/>
    <x v="2"/>
    <x v="2"/>
    <x v="231"/>
    <x v="0"/>
    <x v="0"/>
    <n v="-79.877735635962907"/>
    <n v="-116621.494028506"/>
    <n v="-419837.37850262102"/>
  </r>
  <r>
    <x v="0"/>
    <x v="1"/>
    <x v="2"/>
    <x v="9"/>
    <x v="18"/>
    <x v="65"/>
    <x v="2"/>
    <x v="2"/>
    <x v="231"/>
    <x v="0"/>
    <x v="1"/>
    <n v="-79.877735635962907"/>
    <n v="-116621.494028506"/>
    <n v="-419837.37850262102"/>
  </r>
  <r>
    <x v="0"/>
    <x v="1"/>
    <x v="2"/>
    <x v="9"/>
    <x v="18"/>
    <x v="65"/>
    <x v="2"/>
    <x v="2"/>
    <x v="231"/>
    <x v="0"/>
    <x v="2"/>
    <n v="-79.877735635962907"/>
    <n v="-116621.494028506"/>
    <n v="-419837.37850262102"/>
  </r>
  <r>
    <x v="0"/>
    <x v="1"/>
    <x v="2"/>
    <x v="9"/>
    <x v="18"/>
    <x v="65"/>
    <x v="2"/>
    <x v="2"/>
    <x v="231"/>
    <x v="1"/>
    <x v="0"/>
    <n v="-79.877735635962907"/>
    <n v="-116621.494028506"/>
    <n v="-419837.37850262102"/>
  </r>
  <r>
    <x v="0"/>
    <x v="1"/>
    <x v="2"/>
    <x v="9"/>
    <x v="18"/>
    <x v="65"/>
    <x v="2"/>
    <x v="2"/>
    <x v="231"/>
    <x v="1"/>
    <x v="1"/>
    <n v="-79.877735635962907"/>
    <n v="-116621.494028506"/>
    <n v="-419837.37850262102"/>
  </r>
  <r>
    <x v="0"/>
    <x v="1"/>
    <x v="2"/>
    <x v="9"/>
    <x v="18"/>
    <x v="65"/>
    <x v="2"/>
    <x v="2"/>
    <x v="231"/>
    <x v="1"/>
    <x v="2"/>
    <n v="-79.877735635962907"/>
    <n v="-116621.494028506"/>
    <n v="-419837.37850262102"/>
  </r>
  <r>
    <x v="0"/>
    <x v="1"/>
    <x v="2"/>
    <x v="9"/>
    <x v="18"/>
    <x v="66"/>
    <x v="2"/>
    <x v="2"/>
    <x v="231"/>
    <x v="0"/>
    <x v="0"/>
    <n v="-18.7382906454345"/>
    <n v="-27357.904342334401"/>
    <n v="-98488.455632403799"/>
  </r>
  <r>
    <x v="0"/>
    <x v="1"/>
    <x v="2"/>
    <x v="9"/>
    <x v="18"/>
    <x v="66"/>
    <x v="2"/>
    <x v="2"/>
    <x v="231"/>
    <x v="0"/>
    <x v="1"/>
    <n v="-18.7382906454345"/>
    <n v="-27357.904342334401"/>
    <n v="-98488.455632403799"/>
  </r>
  <r>
    <x v="0"/>
    <x v="1"/>
    <x v="2"/>
    <x v="9"/>
    <x v="18"/>
    <x v="66"/>
    <x v="2"/>
    <x v="2"/>
    <x v="231"/>
    <x v="0"/>
    <x v="2"/>
    <n v="-18.7382906454345"/>
    <n v="-27357.904342334401"/>
    <n v="-98488.455632403799"/>
  </r>
  <r>
    <x v="0"/>
    <x v="1"/>
    <x v="2"/>
    <x v="9"/>
    <x v="18"/>
    <x v="66"/>
    <x v="2"/>
    <x v="2"/>
    <x v="231"/>
    <x v="1"/>
    <x v="0"/>
    <n v="-18.7382906454345"/>
    <n v="-27357.904342334401"/>
    <n v="-98488.455632403799"/>
  </r>
  <r>
    <x v="0"/>
    <x v="1"/>
    <x v="2"/>
    <x v="9"/>
    <x v="18"/>
    <x v="66"/>
    <x v="2"/>
    <x v="2"/>
    <x v="231"/>
    <x v="1"/>
    <x v="1"/>
    <n v="-18.7382906454345"/>
    <n v="-27357.904342334401"/>
    <n v="-98488.455632403799"/>
  </r>
  <r>
    <x v="0"/>
    <x v="1"/>
    <x v="2"/>
    <x v="9"/>
    <x v="18"/>
    <x v="66"/>
    <x v="2"/>
    <x v="2"/>
    <x v="231"/>
    <x v="1"/>
    <x v="2"/>
    <n v="-18.7382906454345"/>
    <n v="-27357.904342334401"/>
    <n v="-98488.455632403799"/>
  </r>
  <r>
    <x v="0"/>
    <x v="1"/>
    <x v="2"/>
    <x v="9"/>
    <x v="19"/>
    <x v="67"/>
    <x v="4"/>
    <x v="7"/>
    <x v="71"/>
    <x v="0"/>
    <x v="0"/>
    <n v="131.6"/>
    <n v="192136"/>
    <n v="691689.6"/>
  </r>
  <r>
    <x v="0"/>
    <x v="1"/>
    <x v="2"/>
    <x v="9"/>
    <x v="19"/>
    <x v="67"/>
    <x v="4"/>
    <x v="7"/>
    <x v="71"/>
    <x v="0"/>
    <x v="1"/>
    <n v="131.6"/>
    <n v="192136"/>
    <n v="691689.6"/>
  </r>
  <r>
    <x v="0"/>
    <x v="1"/>
    <x v="2"/>
    <x v="9"/>
    <x v="19"/>
    <x v="67"/>
    <x v="4"/>
    <x v="7"/>
    <x v="71"/>
    <x v="0"/>
    <x v="2"/>
    <n v="131.6"/>
    <n v="192136"/>
    <n v="691689.6"/>
  </r>
  <r>
    <x v="0"/>
    <x v="1"/>
    <x v="2"/>
    <x v="9"/>
    <x v="19"/>
    <x v="67"/>
    <x v="4"/>
    <x v="7"/>
    <x v="71"/>
    <x v="1"/>
    <x v="0"/>
    <n v="131.6"/>
    <n v="192136"/>
    <n v="691689.6"/>
  </r>
  <r>
    <x v="0"/>
    <x v="1"/>
    <x v="2"/>
    <x v="9"/>
    <x v="19"/>
    <x v="67"/>
    <x v="4"/>
    <x v="7"/>
    <x v="71"/>
    <x v="1"/>
    <x v="1"/>
    <n v="131.6"/>
    <n v="192136"/>
    <n v="691689.6"/>
  </r>
  <r>
    <x v="0"/>
    <x v="1"/>
    <x v="2"/>
    <x v="9"/>
    <x v="19"/>
    <x v="67"/>
    <x v="4"/>
    <x v="7"/>
    <x v="71"/>
    <x v="1"/>
    <x v="2"/>
    <n v="131.6"/>
    <n v="192136"/>
    <n v="691689.6"/>
  </r>
  <r>
    <x v="0"/>
    <x v="1"/>
    <x v="2"/>
    <x v="9"/>
    <x v="19"/>
    <x v="67"/>
    <x v="4"/>
    <x v="7"/>
    <x v="72"/>
    <x v="0"/>
    <x v="1"/>
    <n v="131.6"/>
    <n v="192136"/>
    <n v="691689.6"/>
  </r>
  <r>
    <x v="0"/>
    <x v="1"/>
    <x v="2"/>
    <x v="9"/>
    <x v="19"/>
    <x v="67"/>
    <x v="4"/>
    <x v="7"/>
    <x v="72"/>
    <x v="0"/>
    <x v="2"/>
    <n v="131.6"/>
    <n v="192136"/>
    <n v="691689.6"/>
  </r>
  <r>
    <x v="0"/>
    <x v="1"/>
    <x v="2"/>
    <x v="9"/>
    <x v="19"/>
    <x v="67"/>
    <x v="4"/>
    <x v="7"/>
    <x v="72"/>
    <x v="1"/>
    <x v="0"/>
    <n v="131.6"/>
    <n v="192136"/>
    <n v="691689.6"/>
  </r>
  <r>
    <x v="0"/>
    <x v="1"/>
    <x v="2"/>
    <x v="9"/>
    <x v="19"/>
    <x v="67"/>
    <x v="4"/>
    <x v="7"/>
    <x v="72"/>
    <x v="1"/>
    <x v="1"/>
    <n v="131.6"/>
    <n v="192136"/>
    <n v="691689.6"/>
  </r>
  <r>
    <x v="0"/>
    <x v="1"/>
    <x v="2"/>
    <x v="9"/>
    <x v="19"/>
    <x v="67"/>
    <x v="4"/>
    <x v="7"/>
    <x v="72"/>
    <x v="1"/>
    <x v="2"/>
    <n v="131.6"/>
    <n v="192136"/>
    <n v="691689.6"/>
  </r>
  <r>
    <x v="0"/>
    <x v="1"/>
    <x v="2"/>
    <x v="9"/>
    <x v="19"/>
    <x v="67"/>
    <x v="4"/>
    <x v="7"/>
    <x v="73"/>
    <x v="0"/>
    <x v="1"/>
    <n v="131.6"/>
    <n v="192136"/>
    <n v="691689.6"/>
  </r>
  <r>
    <x v="0"/>
    <x v="1"/>
    <x v="2"/>
    <x v="9"/>
    <x v="19"/>
    <x v="67"/>
    <x v="4"/>
    <x v="7"/>
    <x v="73"/>
    <x v="0"/>
    <x v="2"/>
    <n v="131.6"/>
    <n v="192136"/>
    <n v="691689.6"/>
  </r>
  <r>
    <x v="0"/>
    <x v="1"/>
    <x v="2"/>
    <x v="9"/>
    <x v="19"/>
    <x v="67"/>
    <x v="4"/>
    <x v="7"/>
    <x v="73"/>
    <x v="1"/>
    <x v="0"/>
    <n v="131.6"/>
    <n v="192136"/>
    <n v="691689.6"/>
  </r>
  <r>
    <x v="0"/>
    <x v="1"/>
    <x v="2"/>
    <x v="9"/>
    <x v="19"/>
    <x v="67"/>
    <x v="4"/>
    <x v="7"/>
    <x v="73"/>
    <x v="1"/>
    <x v="1"/>
    <n v="131.6"/>
    <n v="192136"/>
    <n v="691689.6"/>
  </r>
  <r>
    <x v="0"/>
    <x v="1"/>
    <x v="2"/>
    <x v="9"/>
    <x v="19"/>
    <x v="67"/>
    <x v="4"/>
    <x v="7"/>
    <x v="73"/>
    <x v="1"/>
    <x v="2"/>
    <n v="131.6"/>
    <n v="192136"/>
    <n v="691689.6"/>
  </r>
  <r>
    <x v="0"/>
    <x v="1"/>
    <x v="2"/>
    <x v="9"/>
    <x v="19"/>
    <x v="67"/>
    <x v="4"/>
    <x v="7"/>
    <x v="74"/>
    <x v="0"/>
    <x v="1"/>
    <n v="131.6"/>
    <n v="192136"/>
    <n v="691689.6"/>
  </r>
  <r>
    <x v="0"/>
    <x v="1"/>
    <x v="2"/>
    <x v="9"/>
    <x v="19"/>
    <x v="67"/>
    <x v="4"/>
    <x v="7"/>
    <x v="74"/>
    <x v="0"/>
    <x v="2"/>
    <n v="131.6"/>
    <n v="192136"/>
    <n v="691689.6"/>
  </r>
  <r>
    <x v="0"/>
    <x v="1"/>
    <x v="2"/>
    <x v="9"/>
    <x v="19"/>
    <x v="67"/>
    <x v="4"/>
    <x v="7"/>
    <x v="74"/>
    <x v="1"/>
    <x v="0"/>
    <n v="131.6"/>
    <n v="192136"/>
    <n v="691689.6"/>
  </r>
  <r>
    <x v="0"/>
    <x v="1"/>
    <x v="2"/>
    <x v="9"/>
    <x v="19"/>
    <x v="67"/>
    <x v="4"/>
    <x v="7"/>
    <x v="74"/>
    <x v="1"/>
    <x v="1"/>
    <n v="131.6"/>
    <n v="192136"/>
    <n v="691689.6"/>
  </r>
  <r>
    <x v="0"/>
    <x v="1"/>
    <x v="2"/>
    <x v="9"/>
    <x v="19"/>
    <x v="67"/>
    <x v="4"/>
    <x v="7"/>
    <x v="74"/>
    <x v="1"/>
    <x v="2"/>
    <n v="131.6"/>
    <n v="192136"/>
    <n v="691689.6"/>
  </r>
  <r>
    <x v="0"/>
    <x v="1"/>
    <x v="2"/>
    <x v="9"/>
    <x v="19"/>
    <x v="67"/>
    <x v="4"/>
    <x v="7"/>
    <x v="75"/>
    <x v="0"/>
    <x v="1"/>
    <n v="131.6"/>
    <n v="192136"/>
    <n v="691689.6"/>
  </r>
  <r>
    <x v="0"/>
    <x v="1"/>
    <x v="2"/>
    <x v="9"/>
    <x v="19"/>
    <x v="67"/>
    <x v="4"/>
    <x v="7"/>
    <x v="75"/>
    <x v="0"/>
    <x v="2"/>
    <n v="131.6"/>
    <n v="192136"/>
    <n v="691689.6"/>
  </r>
  <r>
    <x v="0"/>
    <x v="1"/>
    <x v="2"/>
    <x v="9"/>
    <x v="19"/>
    <x v="67"/>
    <x v="4"/>
    <x v="7"/>
    <x v="75"/>
    <x v="1"/>
    <x v="0"/>
    <n v="131.6"/>
    <n v="192136"/>
    <n v="691689.6"/>
  </r>
  <r>
    <x v="0"/>
    <x v="1"/>
    <x v="2"/>
    <x v="9"/>
    <x v="19"/>
    <x v="67"/>
    <x v="4"/>
    <x v="7"/>
    <x v="75"/>
    <x v="1"/>
    <x v="1"/>
    <n v="131.6"/>
    <n v="192136"/>
    <n v="691689.6"/>
  </r>
  <r>
    <x v="0"/>
    <x v="1"/>
    <x v="2"/>
    <x v="9"/>
    <x v="19"/>
    <x v="67"/>
    <x v="4"/>
    <x v="7"/>
    <x v="75"/>
    <x v="1"/>
    <x v="2"/>
    <n v="131.6"/>
    <n v="192136"/>
    <n v="691689.6"/>
  </r>
  <r>
    <x v="0"/>
    <x v="1"/>
    <x v="2"/>
    <x v="9"/>
    <x v="19"/>
    <x v="67"/>
    <x v="4"/>
    <x v="7"/>
    <x v="76"/>
    <x v="0"/>
    <x v="1"/>
    <n v="94.1739693675311"/>
    <n v="137493.995276595"/>
    <n v="494978.382995744"/>
  </r>
  <r>
    <x v="0"/>
    <x v="1"/>
    <x v="2"/>
    <x v="9"/>
    <x v="19"/>
    <x v="67"/>
    <x v="4"/>
    <x v="7"/>
    <x v="76"/>
    <x v="1"/>
    <x v="1"/>
    <n v="131.6"/>
    <n v="192136"/>
    <n v="691689.6"/>
  </r>
  <r>
    <x v="0"/>
    <x v="1"/>
    <x v="2"/>
    <x v="9"/>
    <x v="19"/>
    <x v="67"/>
    <x v="4"/>
    <x v="7"/>
    <x v="76"/>
    <x v="1"/>
    <x v="2"/>
    <n v="28.418958540480698"/>
    <n v="41491.6794691018"/>
    <n v="149370.04608876701"/>
  </r>
  <r>
    <x v="0"/>
    <x v="1"/>
    <x v="2"/>
    <x v="9"/>
    <x v="19"/>
    <x v="67"/>
    <x v="4"/>
    <x v="4"/>
    <x v="11"/>
    <x v="0"/>
    <x v="0"/>
    <n v="397.4098563416"/>
    <n v="580218.39025873598"/>
    <n v="2088786.2049314501"/>
  </r>
  <r>
    <x v="0"/>
    <x v="1"/>
    <x v="2"/>
    <x v="9"/>
    <x v="19"/>
    <x v="67"/>
    <x v="4"/>
    <x v="4"/>
    <x v="11"/>
    <x v="0"/>
    <x v="1"/>
    <n v="397.4098563416"/>
    <n v="580218.39025873598"/>
    <n v="2088786.2049314501"/>
  </r>
  <r>
    <x v="0"/>
    <x v="1"/>
    <x v="2"/>
    <x v="9"/>
    <x v="19"/>
    <x v="67"/>
    <x v="4"/>
    <x v="4"/>
    <x v="11"/>
    <x v="0"/>
    <x v="2"/>
    <n v="397.4098563416"/>
    <n v="580218.39025873598"/>
    <n v="2088786.2049314501"/>
  </r>
  <r>
    <x v="0"/>
    <x v="1"/>
    <x v="2"/>
    <x v="9"/>
    <x v="19"/>
    <x v="67"/>
    <x v="4"/>
    <x v="4"/>
    <x v="11"/>
    <x v="1"/>
    <x v="0"/>
    <n v="848.56976732117005"/>
    <n v="1238911.8602889101"/>
    <n v="4460082.6970400698"/>
  </r>
  <r>
    <x v="0"/>
    <x v="1"/>
    <x v="2"/>
    <x v="9"/>
    <x v="19"/>
    <x v="67"/>
    <x v="4"/>
    <x v="4"/>
    <x v="11"/>
    <x v="1"/>
    <x v="1"/>
    <n v="848.56976732117005"/>
    <n v="1238911.8602889101"/>
    <n v="4460082.6970400698"/>
  </r>
  <r>
    <x v="0"/>
    <x v="1"/>
    <x v="2"/>
    <x v="9"/>
    <x v="19"/>
    <x v="67"/>
    <x v="4"/>
    <x v="4"/>
    <x v="11"/>
    <x v="1"/>
    <x v="2"/>
    <n v="848.56976732117005"/>
    <n v="1238911.8602889101"/>
    <n v="4460082.6970400698"/>
  </r>
  <r>
    <x v="0"/>
    <x v="1"/>
    <x v="2"/>
    <x v="9"/>
    <x v="19"/>
    <x v="68"/>
    <x v="1"/>
    <x v="1"/>
    <x v="234"/>
    <x v="0"/>
    <x v="0"/>
    <n v="438.60711356404403"/>
    <n v="640366.38580350403"/>
    <n v="2305318.98889262"/>
  </r>
  <r>
    <x v="0"/>
    <x v="1"/>
    <x v="2"/>
    <x v="9"/>
    <x v="19"/>
    <x v="68"/>
    <x v="1"/>
    <x v="1"/>
    <x v="234"/>
    <x v="0"/>
    <x v="1"/>
    <n v="438.60711356404403"/>
    <n v="640366.38580350403"/>
    <n v="2305318.98889262"/>
  </r>
  <r>
    <x v="0"/>
    <x v="1"/>
    <x v="2"/>
    <x v="9"/>
    <x v="19"/>
    <x v="68"/>
    <x v="1"/>
    <x v="1"/>
    <x v="234"/>
    <x v="0"/>
    <x v="2"/>
    <n v="438.60711356404403"/>
    <n v="640366.38580350403"/>
    <n v="2305318.98889262"/>
  </r>
  <r>
    <x v="0"/>
    <x v="1"/>
    <x v="2"/>
    <x v="9"/>
    <x v="19"/>
    <x v="68"/>
    <x v="1"/>
    <x v="1"/>
    <x v="234"/>
    <x v="1"/>
    <x v="0"/>
    <n v="438.60711356404403"/>
    <n v="640366.38580350403"/>
    <n v="2305318.98889262"/>
  </r>
  <r>
    <x v="0"/>
    <x v="1"/>
    <x v="2"/>
    <x v="9"/>
    <x v="19"/>
    <x v="68"/>
    <x v="1"/>
    <x v="1"/>
    <x v="234"/>
    <x v="1"/>
    <x v="1"/>
    <n v="438.60711356404403"/>
    <n v="640366.38580350403"/>
    <n v="2305318.98889262"/>
  </r>
  <r>
    <x v="0"/>
    <x v="1"/>
    <x v="2"/>
    <x v="9"/>
    <x v="19"/>
    <x v="68"/>
    <x v="1"/>
    <x v="1"/>
    <x v="234"/>
    <x v="1"/>
    <x v="2"/>
    <n v="438.60711356404403"/>
    <n v="640366.38580350403"/>
    <n v="2305318.98889262"/>
  </r>
  <r>
    <x v="0"/>
    <x v="1"/>
    <x v="2"/>
    <x v="9"/>
    <x v="19"/>
    <x v="68"/>
    <x v="18"/>
    <x v="1"/>
    <x v="240"/>
    <x v="0"/>
    <x v="0"/>
    <n v="48.5"/>
    <n v="70810"/>
    <n v="254916"/>
  </r>
  <r>
    <x v="0"/>
    <x v="1"/>
    <x v="2"/>
    <x v="9"/>
    <x v="19"/>
    <x v="68"/>
    <x v="18"/>
    <x v="1"/>
    <x v="240"/>
    <x v="0"/>
    <x v="1"/>
    <n v="48.5"/>
    <n v="70810"/>
    <n v="254916"/>
  </r>
  <r>
    <x v="0"/>
    <x v="1"/>
    <x v="2"/>
    <x v="9"/>
    <x v="19"/>
    <x v="68"/>
    <x v="18"/>
    <x v="1"/>
    <x v="240"/>
    <x v="0"/>
    <x v="2"/>
    <n v="48.5"/>
    <n v="70810"/>
    <n v="254916"/>
  </r>
  <r>
    <x v="0"/>
    <x v="1"/>
    <x v="2"/>
    <x v="9"/>
    <x v="19"/>
    <x v="69"/>
    <x v="1"/>
    <x v="1"/>
    <x v="168"/>
    <x v="0"/>
    <x v="0"/>
    <n v="152.29717998288001"/>
    <n v="222353.88277500501"/>
    <n v="800473.97799001902"/>
  </r>
  <r>
    <x v="0"/>
    <x v="1"/>
    <x v="2"/>
    <x v="9"/>
    <x v="19"/>
    <x v="69"/>
    <x v="1"/>
    <x v="1"/>
    <x v="168"/>
    <x v="0"/>
    <x v="1"/>
    <n v="152.29717998288001"/>
    <n v="222353.88277500501"/>
    <n v="800473.97799001902"/>
  </r>
  <r>
    <x v="0"/>
    <x v="1"/>
    <x v="2"/>
    <x v="9"/>
    <x v="19"/>
    <x v="69"/>
    <x v="1"/>
    <x v="1"/>
    <x v="168"/>
    <x v="0"/>
    <x v="2"/>
    <n v="152.29717998288001"/>
    <n v="222353.88277500501"/>
    <n v="800473.97799001902"/>
  </r>
  <r>
    <x v="0"/>
    <x v="1"/>
    <x v="2"/>
    <x v="9"/>
    <x v="19"/>
    <x v="69"/>
    <x v="1"/>
    <x v="1"/>
    <x v="168"/>
    <x v="1"/>
    <x v="0"/>
    <n v="152.29717998288001"/>
    <n v="222353.88277500501"/>
    <n v="800473.97799001902"/>
  </r>
  <r>
    <x v="0"/>
    <x v="1"/>
    <x v="2"/>
    <x v="9"/>
    <x v="19"/>
    <x v="69"/>
    <x v="1"/>
    <x v="1"/>
    <x v="168"/>
    <x v="1"/>
    <x v="1"/>
    <n v="152.29717998288001"/>
    <n v="222353.88277500501"/>
    <n v="800473.97799001902"/>
  </r>
  <r>
    <x v="0"/>
    <x v="1"/>
    <x v="2"/>
    <x v="9"/>
    <x v="19"/>
    <x v="69"/>
    <x v="1"/>
    <x v="1"/>
    <x v="168"/>
    <x v="1"/>
    <x v="2"/>
    <n v="152.29717998288001"/>
    <n v="222353.88277500501"/>
    <n v="800473.97799001902"/>
  </r>
  <r>
    <x v="0"/>
    <x v="1"/>
    <x v="2"/>
    <x v="9"/>
    <x v="19"/>
    <x v="69"/>
    <x v="1"/>
    <x v="1"/>
    <x v="234"/>
    <x v="0"/>
    <x v="0"/>
    <n v="438.93583671715902"/>
    <n v="640846.321607052"/>
    <n v="2307046.7577853901"/>
  </r>
  <r>
    <x v="0"/>
    <x v="1"/>
    <x v="2"/>
    <x v="9"/>
    <x v="19"/>
    <x v="69"/>
    <x v="1"/>
    <x v="1"/>
    <x v="234"/>
    <x v="0"/>
    <x v="1"/>
    <n v="438.93583671715902"/>
    <n v="640846.321607052"/>
    <n v="2307046.7577853901"/>
  </r>
  <r>
    <x v="0"/>
    <x v="1"/>
    <x v="2"/>
    <x v="9"/>
    <x v="19"/>
    <x v="69"/>
    <x v="1"/>
    <x v="1"/>
    <x v="234"/>
    <x v="0"/>
    <x v="2"/>
    <n v="438.93583671715902"/>
    <n v="640846.321607052"/>
    <n v="2307046.7577853901"/>
  </r>
  <r>
    <x v="0"/>
    <x v="1"/>
    <x v="2"/>
    <x v="9"/>
    <x v="19"/>
    <x v="69"/>
    <x v="1"/>
    <x v="1"/>
    <x v="234"/>
    <x v="1"/>
    <x v="0"/>
    <n v="438.93583671715902"/>
    <n v="640846.321607052"/>
    <n v="2307046.7577853901"/>
  </r>
  <r>
    <x v="0"/>
    <x v="1"/>
    <x v="2"/>
    <x v="9"/>
    <x v="19"/>
    <x v="69"/>
    <x v="1"/>
    <x v="1"/>
    <x v="234"/>
    <x v="1"/>
    <x v="1"/>
    <n v="438.93583671715902"/>
    <n v="640846.321607052"/>
    <n v="2307046.7577853901"/>
  </r>
  <r>
    <x v="0"/>
    <x v="1"/>
    <x v="2"/>
    <x v="9"/>
    <x v="19"/>
    <x v="69"/>
    <x v="1"/>
    <x v="1"/>
    <x v="234"/>
    <x v="1"/>
    <x v="2"/>
    <n v="438.93583671715902"/>
    <n v="640846.321607052"/>
    <n v="2307046.7577853901"/>
  </r>
  <r>
    <x v="0"/>
    <x v="1"/>
    <x v="2"/>
    <x v="9"/>
    <x v="19"/>
    <x v="69"/>
    <x v="18"/>
    <x v="1"/>
    <x v="198"/>
    <x v="0"/>
    <x v="0"/>
    <n v="115.26884509999999"/>
    <n v="168292.51384599999"/>
    <n v="605853.04984560004"/>
  </r>
  <r>
    <x v="0"/>
    <x v="1"/>
    <x v="2"/>
    <x v="9"/>
    <x v="19"/>
    <x v="69"/>
    <x v="18"/>
    <x v="1"/>
    <x v="198"/>
    <x v="0"/>
    <x v="1"/>
    <n v="115.26884509999999"/>
    <n v="168292.51384599999"/>
    <n v="605853.04984560004"/>
  </r>
  <r>
    <x v="0"/>
    <x v="1"/>
    <x v="2"/>
    <x v="9"/>
    <x v="19"/>
    <x v="69"/>
    <x v="18"/>
    <x v="1"/>
    <x v="198"/>
    <x v="0"/>
    <x v="2"/>
    <n v="115.26884509999999"/>
    <n v="168292.51384599999"/>
    <n v="605853.04984560004"/>
  </r>
  <r>
    <x v="0"/>
    <x v="1"/>
    <x v="2"/>
    <x v="9"/>
    <x v="19"/>
    <x v="70"/>
    <x v="2"/>
    <x v="2"/>
    <x v="176"/>
    <x v="0"/>
    <x v="0"/>
    <n v="-63.018467017242997"/>
    <n v="-92006.961845174796"/>
    <n v="-331225.06264262903"/>
  </r>
  <r>
    <x v="0"/>
    <x v="1"/>
    <x v="2"/>
    <x v="9"/>
    <x v="19"/>
    <x v="70"/>
    <x v="2"/>
    <x v="2"/>
    <x v="176"/>
    <x v="0"/>
    <x v="1"/>
    <n v="-63.959320729947002"/>
    <n v="-93380.608265722607"/>
    <n v="-336170.189756601"/>
  </r>
  <r>
    <x v="0"/>
    <x v="1"/>
    <x v="2"/>
    <x v="9"/>
    <x v="19"/>
    <x v="70"/>
    <x v="2"/>
    <x v="2"/>
    <x v="176"/>
    <x v="1"/>
    <x v="0"/>
    <n v="-63.959320729947002"/>
    <n v="-93380.608265722607"/>
    <n v="-336170.189756601"/>
  </r>
  <r>
    <x v="0"/>
    <x v="1"/>
    <x v="2"/>
    <x v="9"/>
    <x v="19"/>
    <x v="70"/>
    <x v="2"/>
    <x v="2"/>
    <x v="176"/>
    <x v="1"/>
    <x v="1"/>
    <n v="-63.959320729947002"/>
    <n v="-93380.608265722607"/>
    <n v="-336170.189756601"/>
  </r>
  <r>
    <x v="0"/>
    <x v="1"/>
    <x v="2"/>
    <x v="9"/>
    <x v="19"/>
    <x v="70"/>
    <x v="2"/>
    <x v="2"/>
    <x v="176"/>
    <x v="1"/>
    <x v="2"/>
    <n v="-63.959320729947002"/>
    <n v="-93380.608265722607"/>
    <n v="-336170.189756601"/>
  </r>
  <r>
    <x v="0"/>
    <x v="1"/>
    <x v="2"/>
    <x v="9"/>
    <x v="19"/>
    <x v="70"/>
    <x v="2"/>
    <x v="2"/>
    <x v="231"/>
    <x v="0"/>
    <x v="0"/>
    <n v="-289.08359730998899"/>
    <n v="-422062.05207258498"/>
    <n v="-1519423.3874613"/>
  </r>
  <r>
    <x v="0"/>
    <x v="1"/>
    <x v="2"/>
    <x v="9"/>
    <x v="19"/>
    <x v="70"/>
    <x v="2"/>
    <x v="2"/>
    <x v="231"/>
    <x v="0"/>
    <x v="1"/>
    <n v="-289.08359730998899"/>
    <n v="-422062.05207258498"/>
    <n v="-1519423.3874613"/>
  </r>
  <r>
    <x v="0"/>
    <x v="1"/>
    <x v="2"/>
    <x v="9"/>
    <x v="19"/>
    <x v="70"/>
    <x v="2"/>
    <x v="2"/>
    <x v="231"/>
    <x v="0"/>
    <x v="2"/>
    <n v="-289.08359730998899"/>
    <n v="-422062.05207258498"/>
    <n v="-1519423.3874613"/>
  </r>
  <r>
    <x v="0"/>
    <x v="1"/>
    <x v="2"/>
    <x v="9"/>
    <x v="19"/>
    <x v="70"/>
    <x v="2"/>
    <x v="2"/>
    <x v="231"/>
    <x v="1"/>
    <x v="0"/>
    <n v="-289.08359730998899"/>
    <n v="-422062.05207258498"/>
    <n v="-1519423.3874613"/>
  </r>
  <r>
    <x v="0"/>
    <x v="1"/>
    <x v="2"/>
    <x v="9"/>
    <x v="19"/>
    <x v="70"/>
    <x v="2"/>
    <x v="2"/>
    <x v="231"/>
    <x v="1"/>
    <x v="1"/>
    <n v="-289.08359730998899"/>
    <n v="-422062.05207258498"/>
    <n v="-1519423.3874613"/>
  </r>
  <r>
    <x v="0"/>
    <x v="1"/>
    <x v="2"/>
    <x v="9"/>
    <x v="19"/>
    <x v="70"/>
    <x v="2"/>
    <x v="2"/>
    <x v="231"/>
    <x v="1"/>
    <x v="2"/>
    <n v="-289.08359730998899"/>
    <n v="-422062.05207258498"/>
    <n v="-1519423.3874613"/>
  </r>
  <r>
    <x v="0"/>
    <x v="1"/>
    <x v="2"/>
    <x v="9"/>
    <x v="19"/>
    <x v="71"/>
    <x v="2"/>
    <x v="2"/>
    <x v="176"/>
    <x v="0"/>
    <x v="1"/>
    <n v="-3.7239403005305798"/>
    <n v="-5436.9528387746504"/>
    <n v="-19573.030219588702"/>
  </r>
  <r>
    <x v="0"/>
    <x v="1"/>
    <x v="2"/>
    <x v="9"/>
    <x v="19"/>
    <x v="71"/>
    <x v="2"/>
    <x v="2"/>
    <x v="176"/>
    <x v="1"/>
    <x v="0"/>
    <n v="-3.7239403005305798"/>
    <n v="-5436.9528387746504"/>
    <n v="-19573.030219588702"/>
  </r>
  <r>
    <x v="0"/>
    <x v="1"/>
    <x v="2"/>
    <x v="9"/>
    <x v="19"/>
    <x v="71"/>
    <x v="2"/>
    <x v="2"/>
    <x v="176"/>
    <x v="1"/>
    <x v="1"/>
    <n v="-3.7239403005305798"/>
    <n v="-5436.9528387746504"/>
    <n v="-19573.030219588702"/>
  </r>
  <r>
    <x v="0"/>
    <x v="1"/>
    <x v="2"/>
    <x v="9"/>
    <x v="19"/>
    <x v="71"/>
    <x v="2"/>
    <x v="2"/>
    <x v="176"/>
    <x v="1"/>
    <x v="2"/>
    <n v="-3.7239403005305798"/>
    <n v="-5436.9528387746504"/>
    <n v="-19573.030219588702"/>
  </r>
  <r>
    <x v="0"/>
    <x v="1"/>
    <x v="2"/>
    <x v="9"/>
    <x v="19"/>
    <x v="71"/>
    <x v="2"/>
    <x v="2"/>
    <x v="231"/>
    <x v="0"/>
    <x v="0"/>
    <n v="-95.228007747190603"/>
    <n v="-139032.89131089801"/>
    <n v="-500518.40871923399"/>
  </r>
  <r>
    <x v="0"/>
    <x v="1"/>
    <x v="2"/>
    <x v="9"/>
    <x v="19"/>
    <x v="71"/>
    <x v="2"/>
    <x v="2"/>
    <x v="231"/>
    <x v="0"/>
    <x v="1"/>
    <n v="-95.228007747190603"/>
    <n v="-139032.89131089801"/>
    <n v="-500518.40871923399"/>
  </r>
  <r>
    <x v="0"/>
    <x v="1"/>
    <x v="2"/>
    <x v="9"/>
    <x v="19"/>
    <x v="71"/>
    <x v="2"/>
    <x v="2"/>
    <x v="231"/>
    <x v="0"/>
    <x v="2"/>
    <n v="-95.228007747190603"/>
    <n v="-139032.89131089801"/>
    <n v="-500518.40871923399"/>
  </r>
  <r>
    <x v="0"/>
    <x v="1"/>
    <x v="2"/>
    <x v="9"/>
    <x v="19"/>
    <x v="71"/>
    <x v="2"/>
    <x v="2"/>
    <x v="231"/>
    <x v="1"/>
    <x v="0"/>
    <n v="-95.228007747190603"/>
    <n v="-139032.89131089801"/>
    <n v="-500518.40871923399"/>
  </r>
  <r>
    <x v="0"/>
    <x v="1"/>
    <x v="2"/>
    <x v="9"/>
    <x v="19"/>
    <x v="71"/>
    <x v="2"/>
    <x v="2"/>
    <x v="231"/>
    <x v="1"/>
    <x v="1"/>
    <n v="-95.228007747190603"/>
    <n v="-139032.89131089801"/>
    <n v="-500518.40871923399"/>
  </r>
  <r>
    <x v="0"/>
    <x v="1"/>
    <x v="2"/>
    <x v="9"/>
    <x v="19"/>
    <x v="71"/>
    <x v="2"/>
    <x v="2"/>
    <x v="231"/>
    <x v="1"/>
    <x v="2"/>
    <n v="-95.228007747190603"/>
    <n v="-139032.89131089801"/>
    <n v="-500518.40871923399"/>
  </r>
  <r>
    <x v="0"/>
    <x v="1"/>
    <x v="2"/>
    <x v="9"/>
    <x v="20"/>
    <x v="72"/>
    <x v="4"/>
    <x v="7"/>
    <x v="71"/>
    <x v="0"/>
    <x v="0"/>
    <n v="15.287300663378099"/>
    <n v="22319.458968531999"/>
    <n v="80350.052286715305"/>
  </r>
  <r>
    <x v="0"/>
    <x v="1"/>
    <x v="2"/>
    <x v="9"/>
    <x v="20"/>
    <x v="72"/>
    <x v="4"/>
    <x v="7"/>
    <x v="71"/>
    <x v="0"/>
    <x v="1"/>
    <n v="15.287300663378099"/>
    <n v="22319.458968531999"/>
    <n v="80350.052286715305"/>
  </r>
  <r>
    <x v="0"/>
    <x v="1"/>
    <x v="2"/>
    <x v="9"/>
    <x v="20"/>
    <x v="72"/>
    <x v="4"/>
    <x v="7"/>
    <x v="71"/>
    <x v="0"/>
    <x v="2"/>
    <n v="15.287300663378099"/>
    <n v="22319.458968531999"/>
    <n v="80350.052286715305"/>
  </r>
  <r>
    <x v="0"/>
    <x v="1"/>
    <x v="2"/>
    <x v="9"/>
    <x v="20"/>
    <x v="72"/>
    <x v="4"/>
    <x v="7"/>
    <x v="71"/>
    <x v="1"/>
    <x v="0"/>
    <n v="15.287300663378099"/>
    <n v="22319.458968531999"/>
    <n v="80350.052286715305"/>
  </r>
  <r>
    <x v="0"/>
    <x v="1"/>
    <x v="2"/>
    <x v="9"/>
    <x v="20"/>
    <x v="72"/>
    <x v="4"/>
    <x v="7"/>
    <x v="71"/>
    <x v="1"/>
    <x v="1"/>
    <n v="15.287300663378099"/>
    <n v="22319.458968531999"/>
    <n v="80350.052286715305"/>
  </r>
  <r>
    <x v="0"/>
    <x v="1"/>
    <x v="2"/>
    <x v="9"/>
    <x v="20"/>
    <x v="72"/>
    <x v="4"/>
    <x v="7"/>
    <x v="71"/>
    <x v="1"/>
    <x v="2"/>
    <n v="15.287300663378099"/>
    <n v="22319.458968531999"/>
    <n v="80350.052286715305"/>
  </r>
  <r>
    <x v="0"/>
    <x v="1"/>
    <x v="2"/>
    <x v="9"/>
    <x v="20"/>
    <x v="72"/>
    <x v="4"/>
    <x v="7"/>
    <x v="72"/>
    <x v="0"/>
    <x v="0"/>
    <n v="15.287300663378099"/>
    <n v="22319.458968531999"/>
    <n v="80350.052286715305"/>
  </r>
  <r>
    <x v="0"/>
    <x v="1"/>
    <x v="2"/>
    <x v="9"/>
    <x v="20"/>
    <x v="72"/>
    <x v="4"/>
    <x v="7"/>
    <x v="72"/>
    <x v="0"/>
    <x v="1"/>
    <n v="15.287300663378099"/>
    <n v="22319.458968531999"/>
    <n v="80350.052286715305"/>
  </r>
  <r>
    <x v="0"/>
    <x v="1"/>
    <x v="2"/>
    <x v="9"/>
    <x v="20"/>
    <x v="72"/>
    <x v="4"/>
    <x v="7"/>
    <x v="72"/>
    <x v="0"/>
    <x v="2"/>
    <n v="15.287300663378099"/>
    <n v="22319.458968531999"/>
    <n v="80350.052286715305"/>
  </r>
  <r>
    <x v="0"/>
    <x v="1"/>
    <x v="2"/>
    <x v="9"/>
    <x v="20"/>
    <x v="72"/>
    <x v="4"/>
    <x v="7"/>
    <x v="72"/>
    <x v="1"/>
    <x v="0"/>
    <n v="15.287300663378099"/>
    <n v="22319.458968531999"/>
    <n v="80350.052286715305"/>
  </r>
  <r>
    <x v="0"/>
    <x v="1"/>
    <x v="2"/>
    <x v="9"/>
    <x v="20"/>
    <x v="72"/>
    <x v="4"/>
    <x v="7"/>
    <x v="72"/>
    <x v="1"/>
    <x v="1"/>
    <n v="15.287300663378099"/>
    <n v="22319.458968531999"/>
    <n v="80350.052286715305"/>
  </r>
  <r>
    <x v="0"/>
    <x v="1"/>
    <x v="2"/>
    <x v="9"/>
    <x v="20"/>
    <x v="72"/>
    <x v="4"/>
    <x v="7"/>
    <x v="72"/>
    <x v="1"/>
    <x v="2"/>
    <n v="15.287300663378099"/>
    <n v="22319.458968531999"/>
    <n v="80350.052286715305"/>
  </r>
  <r>
    <x v="0"/>
    <x v="1"/>
    <x v="2"/>
    <x v="9"/>
    <x v="20"/>
    <x v="72"/>
    <x v="4"/>
    <x v="7"/>
    <x v="73"/>
    <x v="0"/>
    <x v="0"/>
    <n v="15.287300663378099"/>
    <n v="22319.458968531999"/>
    <n v="80350.052286715305"/>
  </r>
  <r>
    <x v="0"/>
    <x v="1"/>
    <x v="2"/>
    <x v="9"/>
    <x v="20"/>
    <x v="72"/>
    <x v="4"/>
    <x v="7"/>
    <x v="73"/>
    <x v="0"/>
    <x v="1"/>
    <n v="15.287300663378099"/>
    <n v="22319.458968531999"/>
    <n v="80350.052286715305"/>
  </r>
  <r>
    <x v="0"/>
    <x v="1"/>
    <x v="2"/>
    <x v="9"/>
    <x v="20"/>
    <x v="72"/>
    <x v="4"/>
    <x v="7"/>
    <x v="73"/>
    <x v="0"/>
    <x v="2"/>
    <n v="15.287300663378099"/>
    <n v="22319.458968531999"/>
    <n v="80350.052286715305"/>
  </r>
  <r>
    <x v="0"/>
    <x v="1"/>
    <x v="2"/>
    <x v="9"/>
    <x v="20"/>
    <x v="72"/>
    <x v="4"/>
    <x v="7"/>
    <x v="73"/>
    <x v="1"/>
    <x v="0"/>
    <n v="15.287300663378099"/>
    <n v="22319.458968531999"/>
    <n v="80350.052286715305"/>
  </r>
  <r>
    <x v="0"/>
    <x v="1"/>
    <x v="2"/>
    <x v="9"/>
    <x v="20"/>
    <x v="72"/>
    <x v="4"/>
    <x v="7"/>
    <x v="74"/>
    <x v="0"/>
    <x v="0"/>
    <n v="15.287300663378099"/>
    <n v="22319.458968531999"/>
    <n v="80350.052286715305"/>
  </r>
  <r>
    <x v="0"/>
    <x v="1"/>
    <x v="2"/>
    <x v="9"/>
    <x v="20"/>
    <x v="72"/>
    <x v="4"/>
    <x v="7"/>
    <x v="74"/>
    <x v="0"/>
    <x v="1"/>
    <n v="15.287300663378099"/>
    <n v="22319.458968531999"/>
    <n v="80350.052286715305"/>
  </r>
  <r>
    <x v="0"/>
    <x v="1"/>
    <x v="2"/>
    <x v="9"/>
    <x v="20"/>
    <x v="72"/>
    <x v="4"/>
    <x v="7"/>
    <x v="74"/>
    <x v="0"/>
    <x v="2"/>
    <n v="15.287300663378099"/>
    <n v="22319.458968531999"/>
    <n v="80350.052286715305"/>
  </r>
  <r>
    <x v="0"/>
    <x v="1"/>
    <x v="2"/>
    <x v="9"/>
    <x v="20"/>
    <x v="72"/>
    <x v="4"/>
    <x v="7"/>
    <x v="74"/>
    <x v="1"/>
    <x v="0"/>
    <n v="7.4012519714295104"/>
    <n v="10805.8278782871"/>
    <n v="38900.980361833499"/>
  </r>
  <r>
    <x v="0"/>
    <x v="1"/>
    <x v="2"/>
    <x v="9"/>
    <x v="20"/>
    <x v="72"/>
    <x v="4"/>
    <x v="7"/>
    <x v="75"/>
    <x v="0"/>
    <x v="1"/>
    <n v="15.287300663378099"/>
    <n v="22319.458968531999"/>
    <n v="80350.052286715305"/>
  </r>
  <r>
    <x v="0"/>
    <x v="1"/>
    <x v="2"/>
    <x v="9"/>
    <x v="20"/>
    <x v="72"/>
    <x v="4"/>
    <x v="7"/>
    <x v="75"/>
    <x v="0"/>
    <x v="2"/>
    <n v="15.287300663378099"/>
    <n v="22319.458968531999"/>
    <n v="80350.052286715305"/>
  </r>
  <r>
    <x v="0"/>
    <x v="1"/>
    <x v="2"/>
    <x v="9"/>
    <x v="20"/>
    <x v="72"/>
    <x v="4"/>
    <x v="7"/>
    <x v="76"/>
    <x v="0"/>
    <x v="1"/>
    <n v="15.287300663378099"/>
    <n v="22319.458968531999"/>
    <n v="80350.052286715305"/>
  </r>
  <r>
    <x v="0"/>
    <x v="1"/>
    <x v="2"/>
    <x v="9"/>
    <x v="20"/>
    <x v="72"/>
    <x v="4"/>
    <x v="7"/>
    <x v="76"/>
    <x v="0"/>
    <x v="2"/>
    <n v="15.287300663378099"/>
    <n v="22319.458968531999"/>
    <n v="80350.052286715305"/>
  </r>
  <r>
    <x v="0"/>
    <x v="1"/>
    <x v="2"/>
    <x v="9"/>
    <x v="20"/>
    <x v="72"/>
    <x v="4"/>
    <x v="7"/>
    <x v="77"/>
    <x v="0"/>
    <x v="1"/>
    <n v="15.287300663378099"/>
    <n v="22319.458968531999"/>
    <n v="80350.052286715305"/>
  </r>
  <r>
    <x v="0"/>
    <x v="1"/>
    <x v="2"/>
    <x v="9"/>
    <x v="20"/>
    <x v="72"/>
    <x v="4"/>
    <x v="7"/>
    <x v="77"/>
    <x v="0"/>
    <x v="2"/>
    <n v="15.287300663378099"/>
    <n v="22319.458968531999"/>
    <n v="80350.052286715305"/>
  </r>
  <r>
    <x v="0"/>
    <x v="1"/>
    <x v="2"/>
    <x v="9"/>
    <x v="20"/>
    <x v="72"/>
    <x v="4"/>
    <x v="7"/>
    <x v="78"/>
    <x v="0"/>
    <x v="1"/>
    <n v="15.287300663378099"/>
    <n v="22319.458968531999"/>
    <n v="80350.052286715305"/>
  </r>
  <r>
    <x v="0"/>
    <x v="1"/>
    <x v="2"/>
    <x v="9"/>
    <x v="20"/>
    <x v="72"/>
    <x v="4"/>
    <x v="7"/>
    <x v="78"/>
    <x v="0"/>
    <x v="2"/>
    <n v="15.287300663378099"/>
    <n v="22319.458968531999"/>
    <n v="80350.052286715305"/>
  </r>
  <r>
    <x v="0"/>
    <x v="1"/>
    <x v="2"/>
    <x v="9"/>
    <x v="20"/>
    <x v="72"/>
    <x v="4"/>
    <x v="7"/>
    <x v="79"/>
    <x v="0"/>
    <x v="1"/>
    <n v="15.287300663378099"/>
    <n v="22319.458968531999"/>
    <n v="80350.052286715305"/>
  </r>
  <r>
    <x v="0"/>
    <x v="1"/>
    <x v="2"/>
    <x v="9"/>
    <x v="20"/>
    <x v="72"/>
    <x v="4"/>
    <x v="7"/>
    <x v="79"/>
    <x v="0"/>
    <x v="2"/>
    <n v="15.287300663378099"/>
    <n v="22319.458968531999"/>
    <n v="80350.052286715305"/>
  </r>
  <r>
    <x v="0"/>
    <x v="1"/>
    <x v="2"/>
    <x v="9"/>
    <x v="20"/>
    <x v="72"/>
    <x v="4"/>
    <x v="7"/>
    <x v="159"/>
    <x v="0"/>
    <x v="1"/>
    <n v="15.287300663378099"/>
    <n v="22319.458968531999"/>
    <n v="80350.052286715305"/>
  </r>
  <r>
    <x v="0"/>
    <x v="1"/>
    <x v="2"/>
    <x v="9"/>
    <x v="20"/>
    <x v="72"/>
    <x v="4"/>
    <x v="7"/>
    <x v="159"/>
    <x v="0"/>
    <x v="2"/>
    <n v="5.1636526834016596"/>
    <n v="7538.9329177664204"/>
    <n v="27140.158503959101"/>
  </r>
  <r>
    <x v="0"/>
    <x v="1"/>
    <x v="2"/>
    <x v="9"/>
    <x v="20"/>
    <x v="72"/>
    <x v="4"/>
    <x v="4"/>
    <x v="11"/>
    <x v="0"/>
    <x v="0"/>
    <n v="65.8065896606048"/>
    <n v="96077.620904483003"/>
    <n v="345879.43525613903"/>
  </r>
  <r>
    <x v="0"/>
    <x v="1"/>
    <x v="2"/>
    <x v="9"/>
    <x v="20"/>
    <x v="72"/>
    <x v="4"/>
    <x v="4"/>
    <x v="11"/>
    <x v="0"/>
    <x v="1"/>
    <n v="65.8065896606048"/>
    <n v="96077.620904483003"/>
    <n v="345879.43525613903"/>
  </r>
  <r>
    <x v="0"/>
    <x v="1"/>
    <x v="2"/>
    <x v="9"/>
    <x v="20"/>
    <x v="72"/>
    <x v="4"/>
    <x v="4"/>
    <x v="11"/>
    <x v="0"/>
    <x v="2"/>
    <n v="65.8065896606048"/>
    <n v="96077.620904483003"/>
    <n v="345879.43525613903"/>
  </r>
  <r>
    <x v="0"/>
    <x v="1"/>
    <x v="2"/>
    <x v="9"/>
    <x v="20"/>
    <x v="72"/>
    <x v="4"/>
    <x v="4"/>
    <x v="11"/>
    <x v="1"/>
    <x v="0"/>
    <n v="140.51358210023801"/>
    <n v="205149.82986634699"/>
    <n v="738539.38751885004"/>
  </r>
  <r>
    <x v="0"/>
    <x v="1"/>
    <x v="2"/>
    <x v="9"/>
    <x v="20"/>
    <x v="72"/>
    <x v="4"/>
    <x v="4"/>
    <x v="11"/>
    <x v="1"/>
    <x v="1"/>
    <n v="140.51358210023801"/>
    <n v="205149.82986634699"/>
    <n v="738539.38751885004"/>
  </r>
  <r>
    <x v="0"/>
    <x v="1"/>
    <x v="2"/>
    <x v="9"/>
    <x v="20"/>
    <x v="72"/>
    <x v="4"/>
    <x v="4"/>
    <x v="11"/>
    <x v="1"/>
    <x v="2"/>
    <n v="140.51358210023801"/>
    <n v="205149.82986634699"/>
    <n v="738539.38751885004"/>
  </r>
  <r>
    <x v="0"/>
    <x v="1"/>
    <x v="2"/>
    <x v="9"/>
    <x v="20"/>
    <x v="73"/>
    <x v="1"/>
    <x v="1"/>
    <x v="234"/>
    <x v="0"/>
    <x v="0"/>
    <n v="227.896533800437"/>
    <n v="332728.939348638"/>
    <n v="1197824.1816551001"/>
  </r>
  <r>
    <x v="0"/>
    <x v="1"/>
    <x v="2"/>
    <x v="9"/>
    <x v="20"/>
    <x v="73"/>
    <x v="1"/>
    <x v="1"/>
    <x v="234"/>
    <x v="0"/>
    <x v="1"/>
    <n v="227.896533800437"/>
    <n v="332728.939348638"/>
    <n v="1197824.1816551001"/>
  </r>
  <r>
    <x v="0"/>
    <x v="1"/>
    <x v="2"/>
    <x v="9"/>
    <x v="20"/>
    <x v="73"/>
    <x v="1"/>
    <x v="1"/>
    <x v="234"/>
    <x v="0"/>
    <x v="2"/>
    <n v="227.896533800437"/>
    <n v="332728.939348638"/>
    <n v="1197824.1816551001"/>
  </r>
  <r>
    <x v="0"/>
    <x v="1"/>
    <x v="2"/>
    <x v="9"/>
    <x v="20"/>
    <x v="73"/>
    <x v="1"/>
    <x v="1"/>
    <x v="234"/>
    <x v="1"/>
    <x v="0"/>
    <n v="227.896533800437"/>
    <n v="332728.939348638"/>
    <n v="1197824.1816551001"/>
  </r>
  <r>
    <x v="0"/>
    <x v="1"/>
    <x v="2"/>
    <x v="9"/>
    <x v="20"/>
    <x v="73"/>
    <x v="1"/>
    <x v="1"/>
    <x v="234"/>
    <x v="1"/>
    <x v="1"/>
    <n v="227.896533800437"/>
    <n v="332728.939348638"/>
    <n v="1197824.1816551001"/>
  </r>
  <r>
    <x v="0"/>
    <x v="1"/>
    <x v="2"/>
    <x v="9"/>
    <x v="20"/>
    <x v="73"/>
    <x v="1"/>
    <x v="1"/>
    <x v="234"/>
    <x v="1"/>
    <x v="2"/>
    <n v="227.896533800437"/>
    <n v="332728.939348638"/>
    <n v="1197824.1816551001"/>
  </r>
  <r>
    <x v="0"/>
    <x v="1"/>
    <x v="2"/>
    <x v="9"/>
    <x v="20"/>
    <x v="74"/>
    <x v="1"/>
    <x v="1"/>
    <x v="168"/>
    <x v="0"/>
    <x v="0"/>
    <n v="38.413346131300997"/>
    <n v="56083.485351699397"/>
    <n v="201900.547266118"/>
  </r>
  <r>
    <x v="0"/>
    <x v="1"/>
    <x v="2"/>
    <x v="9"/>
    <x v="20"/>
    <x v="74"/>
    <x v="1"/>
    <x v="1"/>
    <x v="168"/>
    <x v="0"/>
    <x v="1"/>
    <n v="38.413346131300997"/>
    <n v="56083.485351699397"/>
    <n v="201900.547266118"/>
  </r>
  <r>
    <x v="0"/>
    <x v="1"/>
    <x v="2"/>
    <x v="9"/>
    <x v="20"/>
    <x v="74"/>
    <x v="1"/>
    <x v="1"/>
    <x v="168"/>
    <x v="0"/>
    <x v="2"/>
    <n v="38.413346131300997"/>
    <n v="56083.485351699397"/>
    <n v="201900.547266118"/>
  </r>
  <r>
    <x v="0"/>
    <x v="1"/>
    <x v="2"/>
    <x v="9"/>
    <x v="20"/>
    <x v="74"/>
    <x v="1"/>
    <x v="1"/>
    <x v="168"/>
    <x v="1"/>
    <x v="0"/>
    <n v="38.413346131300997"/>
    <n v="56083.485351699397"/>
    <n v="201900.547266118"/>
  </r>
  <r>
    <x v="0"/>
    <x v="1"/>
    <x v="2"/>
    <x v="9"/>
    <x v="20"/>
    <x v="74"/>
    <x v="1"/>
    <x v="1"/>
    <x v="168"/>
    <x v="1"/>
    <x v="1"/>
    <n v="38.413346131300997"/>
    <n v="56083.485351699397"/>
    <n v="201900.547266118"/>
  </r>
  <r>
    <x v="0"/>
    <x v="1"/>
    <x v="2"/>
    <x v="9"/>
    <x v="20"/>
    <x v="74"/>
    <x v="1"/>
    <x v="1"/>
    <x v="168"/>
    <x v="1"/>
    <x v="2"/>
    <n v="38.413346131300997"/>
    <n v="56083.485351699397"/>
    <n v="201900.547266118"/>
  </r>
  <r>
    <x v="0"/>
    <x v="1"/>
    <x v="2"/>
    <x v="9"/>
    <x v="20"/>
    <x v="74"/>
    <x v="1"/>
    <x v="1"/>
    <x v="234"/>
    <x v="0"/>
    <x v="0"/>
    <n v="35.899125674531902"/>
    <n v="52412.723484816503"/>
    <n v="188685.80454534001"/>
  </r>
  <r>
    <x v="0"/>
    <x v="1"/>
    <x v="2"/>
    <x v="9"/>
    <x v="20"/>
    <x v="74"/>
    <x v="1"/>
    <x v="1"/>
    <x v="234"/>
    <x v="0"/>
    <x v="1"/>
    <n v="35.899125674531902"/>
    <n v="52412.723484816503"/>
    <n v="188685.80454534001"/>
  </r>
  <r>
    <x v="0"/>
    <x v="1"/>
    <x v="2"/>
    <x v="9"/>
    <x v="20"/>
    <x v="74"/>
    <x v="1"/>
    <x v="1"/>
    <x v="234"/>
    <x v="0"/>
    <x v="2"/>
    <n v="35.899125674531902"/>
    <n v="52412.723484816503"/>
    <n v="188685.80454534001"/>
  </r>
  <r>
    <x v="0"/>
    <x v="1"/>
    <x v="2"/>
    <x v="9"/>
    <x v="20"/>
    <x v="74"/>
    <x v="1"/>
    <x v="1"/>
    <x v="234"/>
    <x v="1"/>
    <x v="0"/>
    <n v="35.899125674531902"/>
    <n v="52412.723484816503"/>
    <n v="188685.80454534001"/>
  </r>
  <r>
    <x v="0"/>
    <x v="1"/>
    <x v="2"/>
    <x v="9"/>
    <x v="20"/>
    <x v="74"/>
    <x v="1"/>
    <x v="1"/>
    <x v="234"/>
    <x v="1"/>
    <x v="1"/>
    <n v="35.899125674531902"/>
    <n v="52412.723484816503"/>
    <n v="188685.80454534001"/>
  </r>
  <r>
    <x v="0"/>
    <x v="1"/>
    <x v="2"/>
    <x v="9"/>
    <x v="20"/>
    <x v="74"/>
    <x v="1"/>
    <x v="1"/>
    <x v="234"/>
    <x v="1"/>
    <x v="2"/>
    <n v="35.899125674531902"/>
    <n v="52412.723484816503"/>
    <n v="188685.80454534001"/>
  </r>
  <r>
    <x v="0"/>
    <x v="1"/>
    <x v="2"/>
    <x v="9"/>
    <x v="20"/>
    <x v="75"/>
    <x v="2"/>
    <x v="2"/>
    <x v="176"/>
    <x v="0"/>
    <x v="0"/>
    <n v="-40.391295962056603"/>
    <n v="-58971.292104602602"/>
    <n v="-212296.65157656901"/>
  </r>
  <r>
    <x v="0"/>
    <x v="1"/>
    <x v="2"/>
    <x v="9"/>
    <x v="20"/>
    <x v="75"/>
    <x v="2"/>
    <x v="2"/>
    <x v="176"/>
    <x v="0"/>
    <x v="1"/>
    <n v="-40.391295962056603"/>
    <n v="-58971.292104602602"/>
    <n v="-212296.65157656901"/>
  </r>
  <r>
    <x v="0"/>
    <x v="1"/>
    <x v="2"/>
    <x v="9"/>
    <x v="20"/>
    <x v="75"/>
    <x v="2"/>
    <x v="2"/>
    <x v="176"/>
    <x v="0"/>
    <x v="2"/>
    <n v="-6.90416876163391"/>
    <n v="-10080.0863919855"/>
    <n v="-36288.311011147802"/>
  </r>
  <r>
    <x v="0"/>
    <x v="1"/>
    <x v="2"/>
    <x v="9"/>
    <x v="20"/>
    <x v="75"/>
    <x v="2"/>
    <x v="2"/>
    <x v="176"/>
    <x v="1"/>
    <x v="0"/>
    <n v="-40.391295962056603"/>
    <n v="-58971.292104602602"/>
    <n v="-212296.65157656901"/>
  </r>
  <r>
    <x v="0"/>
    <x v="1"/>
    <x v="2"/>
    <x v="9"/>
    <x v="20"/>
    <x v="75"/>
    <x v="2"/>
    <x v="2"/>
    <x v="176"/>
    <x v="1"/>
    <x v="1"/>
    <n v="-40.391295962056603"/>
    <n v="-58971.292104602602"/>
    <n v="-212296.65157656901"/>
  </r>
  <r>
    <x v="0"/>
    <x v="1"/>
    <x v="2"/>
    <x v="9"/>
    <x v="20"/>
    <x v="75"/>
    <x v="2"/>
    <x v="2"/>
    <x v="176"/>
    <x v="1"/>
    <x v="2"/>
    <n v="-40.391295962056603"/>
    <n v="-58971.292104602602"/>
    <n v="-212296.65157656901"/>
  </r>
  <r>
    <x v="0"/>
    <x v="1"/>
    <x v="2"/>
    <x v="9"/>
    <x v="20"/>
    <x v="75"/>
    <x v="2"/>
    <x v="2"/>
    <x v="231"/>
    <x v="0"/>
    <x v="0"/>
    <n v="-120.80860003181"/>
    <n v="-176380.556046443"/>
    <n v="-634970.00176719401"/>
  </r>
  <r>
    <x v="0"/>
    <x v="1"/>
    <x v="2"/>
    <x v="9"/>
    <x v="20"/>
    <x v="75"/>
    <x v="2"/>
    <x v="2"/>
    <x v="231"/>
    <x v="0"/>
    <x v="1"/>
    <n v="-120.80860003181"/>
    <n v="-176380.556046443"/>
    <n v="-634970.00176719401"/>
  </r>
  <r>
    <x v="0"/>
    <x v="1"/>
    <x v="2"/>
    <x v="9"/>
    <x v="20"/>
    <x v="75"/>
    <x v="2"/>
    <x v="2"/>
    <x v="231"/>
    <x v="0"/>
    <x v="2"/>
    <n v="-120.80860003181"/>
    <n v="-176380.556046443"/>
    <n v="-634970.00176719401"/>
  </r>
  <r>
    <x v="0"/>
    <x v="1"/>
    <x v="2"/>
    <x v="9"/>
    <x v="20"/>
    <x v="75"/>
    <x v="2"/>
    <x v="2"/>
    <x v="231"/>
    <x v="1"/>
    <x v="0"/>
    <n v="-120.80860003181"/>
    <n v="-176380.556046443"/>
    <n v="-634970.00176719401"/>
  </r>
  <r>
    <x v="0"/>
    <x v="1"/>
    <x v="2"/>
    <x v="9"/>
    <x v="20"/>
    <x v="75"/>
    <x v="2"/>
    <x v="2"/>
    <x v="231"/>
    <x v="1"/>
    <x v="1"/>
    <n v="-120.80860003181"/>
    <n v="-176380.556046443"/>
    <n v="-634970.00176719401"/>
  </r>
  <r>
    <x v="0"/>
    <x v="1"/>
    <x v="2"/>
    <x v="9"/>
    <x v="20"/>
    <x v="75"/>
    <x v="2"/>
    <x v="2"/>
    <x v="231"/>
    <x v="1"/>
    <x v="2"/>
    <n v="-120.80860003181"/>
    <n v="-176380.556046443"/>
    <n v="-634970.00176719401"/>
  </r>
  <r>
    <x v="0"/>
    <x v="1"/>
    <x v="2"/>
    <x v="9"/>
    <x v="20"/>
    <x v="76"/>
    <x v="2"/>
    <x v="2"/>
    <x v="176"/>
    <x v="0"/>
    <x v="0"/>
    <n v="-0.95989186149529304"/>
    <n v="-1401.44211778313"/>
    <n v="-5045.1916240192604"/>
  </r>
  <r>
    <x v="0"/>
    <x v="1"/>
    <x v="2"/>
    <x v="9"/>
    <x v="20"/>
    <x v="76"/>
    <x v="2"/>
    <x v="2"/>
    <x v="176"/>
    <x v="0"/>
    <x v="1"/>
    <n v="-0.95989186149529304"/>
    <n v="-1401.44211778313"/>
    <n v="-5045.1916240192604"/>
  </r>
  <r>
    <x v="0"/>
    <x v="1"/>
    <x v="2"/>
    <x v="9"/>
    <x v="20"/>
    <x v="76"/>
    <x v="2"/>
    <x v="2"/>
    <x v="176"/>
    <x v="1"/>
    <x v="0"/>
    <n v="-0.95989186149529304"/>
    <n v="-1401.44211778313"/>
    <n v="-5045.1916240192604"/>
  </r>
  <r>
    <x v="0"/>
    <x v="1"/>
    <x v="2"/>
    <x v="9"/>
    <x v="20"/>
    <x v="76"/>
    <x v="2"/>
    <x v="2"/>
    <x v="176"/>
    <x v="1"/>
    <x v="1"/>
    <n v="-0.95989186149529304"/>
    <n v="-1401.44211778313"/>
    <n v="-5045.1916240192604"/>
  </r>
  <r>
    <x v="0"/>
    <x v="1"/>
    <x v="2"/>
    <x v="9"/>
    <x v="20"/>
    <x v="76"/>
    <x v="2"/>
    <x v="2"/>
    <x v="176"/>
    <x v="1"/>
    <x v="2"/>
    <n v="-0.95989186149529304"/>
    <n v="-1401.44211778313"/>
    <n v="-5045.1916240192604"/>
  </r>
  <r>
    <x v="0"/>
    <x v="1"/>
    <x v="2"/>
    <x v="9"/>
    <x v="20"/>
    <x v="76"/>
    <x v="2"/>
    <x v="2"/>
    <x v="231"/>
    <x v="0"/>
    <x v="0"/>
    <n v="-25.673094758797198"/>
    <n v="-37482.718347843896"/>
    <n v="-134937.78605223799"/>
  </r>
  <r>
    <x v="0"/>
    <x v="1"/>
    <x v="2"/>
    <x v="9"/>
    <x v="20"/>
    <x v="76"/>
    <x v="2"/>
    <x v="2"/>
    <x v="231"/>
    <x v="0"/>
    <x v="1"/>
    <n v="-25.673094758797198"/>
    <n v="-37482.718347843896"/>
    <n v="-134937.78605223799"/>
  </r>
  <r>
    <x v="0"/>
    <x v="1"/>
    <x v="2"/>
    <x v="9"/>
    <x v="20"/>
    <x v="76"/>
    <x v="2"/>
    <x v="2"/>
    <x v="231"/>
    <x v="0"/>
    <x v="2"/>
    <n v="-25.673094758797198"/>
    <n v="-37482.718347843896"/>
    <n v="-134937.78605223799"/>
  </r>
  <r>
    <x v="0"/>
    <x v="1"/>
    <x v="2"/>
    <x v="9"/>
    <x v="20"/>
    <x v="76"/>
    <x v="2"/>
    <x v="2"/>
    <x v="231"/>
    <x v="1"/>
    <x v="0"/>
    <n v="-25.673094758797198"/>
    <n v="-37482.718347843896"/>
    <n v="-134937.78605223799"/>
  </r>
  <r>
    <x v="0"/>
    <x v="1"/>
    <x v="2"/>
    <x v="9"/>
    <x v="20"/>
    <x v="76"/>
    <x v="2"/>
    <x v="2"/>
    <x v="231"/>
    <x v="1"/>
    <x v="1"/>
    <n v="-25.673094758797198"/>
    <n v="-37482.718347843896"/>
    <n v="-134937.78605223799"/>
  </r>
  <r>
    <x v="0"/>
    <x v="1"/>
    <x v="2"/>
    <x v="9"/>
    <x v="20"/>
    <x v="76"/>
    <x v="2"/>
    <x v="2"/>
    <x v="231"/>
    <x v="1"/>
    <x v="2"/>
    <n v="-25.673094758797198"/>
    <n v="-37482.718347843896"/>
    <n v="-134937.78605223799"/>
  </r>
  <r>
    <x v="0"/>
    <x v="1"/>
    <x v="2"/>
    <x v="10"/>
    <x v="21"/>
    <x v="77"/>
    <x v="2"/>
    <x v="10"/>
    <x v="166"/>
    <x v="1"/>
    <x v="0"/>
    <n v="21168.069735191999"/>
    <n v="30905381.813380301"/>
    <n v="111259374.52816901"/>
  </r>
  <r>
    <x v="0"/>
    <x v="1"/>
    <x v="2"/>
    <x v="10"/>
    <x v="21"/>
    <x v="77"/>
    <x v="2"/>
    <x v="10"/>
    <x v="166"/>
    <x v="1"/>
    <x v="1"/>
    <n v="21168.069735191999"/>
    <n v="30905381.813380301"/>
    <n v="111259374.52816901"/>
  </r>
  <r>
    <x v="0"/>
    <x v="1"/>
    <x v="2"/>
    <x v="10"/>
    <x v="21"/>
    <x v="77"/>
    <x v="2"/>
    <x v="10"/>
    <x v="166"/>
    <x v="1"/>
    <x v="2"/>
    <n v="21168.069735191999"/>
    <n v="30905381.813380301"/>
    <n v="111259374.52816901"/>
  </r>
  <r>
    <x v="0"/>
    <x v="1"/>
    <x v="2"/>
    <x v="10"/>
    <x v="21"/>
    <x v="77"/>
    <x v="2"/>
    <x v="8"/>
    <x v="187"/>
    <x v="0"/>
    <x v="1"/>
    <n v="2437.9753408412498"/>
    <n v="3559443.9976282199"/>
    <n v="12813998.3914616"/>
  </r>
  <r>
    <x v="0"/>
    <x v="1"/>
    <x v="2"/>
    <x v="10"/>
    <x v="21"/>
    <x v="77"/>
    <x v="2"/>
    <x v="8"/>
    <x v="187"/>
    <x v="0"/>
    <x v="2"/>
    <n v="10983.497480575201"/>
    <n v="16035906.3216398"/>
    <n v="57729262.7579033"/>
  </r>
  <r>
    <x v="0"/>
    <x v="1"/>
    <x v="2"/>
    <x v="10"/>
    <x v="21"/>
    <x v="77"/>
    <x v="2"/>
    <x v="8"/>
    <x v="187"/>
    <x v="1"/>
    <x v="1"/>
    <n v="7272.36505151449"/>
    <n v="10617652.975211199"/>
    <n v="38223550.710760199"/>
  </r>
  <r>
    <x v="0"/>
    <x v="1"/>
    <x v="2"/>
    <x v="10"/>
    <x v="21"/>
    <x v="77"/>
    <x v="16"/>
    <x v="10"/>
    <x v="238"/>
    <x v="0"/>
    <x v="0"/>
    <n v="13069.1662545075"/>
    <n v="19080982.731580999"/>
    <n v="68691537.833691493"/>
  </r>
  <r>
    <x v="0"/>
    <x v="1"/>
    <x v="2"/>
    <x v="10"/>
    <x v="21"/>
    <x v="77"/>
    <x v="16"/>
    <x v="10"/>
    <x v="238"/>
    <x v="0"/>
    <x v="1"/>
    <n v="13069.1662545075"/>
    <n v="19080982.731580999"/>
    <n v="68691537.833691493"/>
  </r>
  <r>
    <x v="0"/>
    <x v="1"/>
    <x v="2"/>
    <x v="10"/>
    <x v="21"/>
    <x v="77"/>
    <x v="16"/>
    <x v="10"/>
    <x v="238"/>
    <x v="0"/>
    <x v="2"/>
    <n v="13069.1662545075"/>
    <n v="19080982.731580999"/>
    <n v="68691537.833691493"/>
  </r>
  <r>
    <x v="0"/>
    <x v="1"/>
    <x v="2"/>
    <x v="10"/>
    <x v="21"/>
    <x v="77"/>
    <x v="10"/>
    <x v="6"/>
    <x v="69"/>
    <x v="0"/>
    <x v="0"/>
    <n v="8885.9217298448493"/>
    <n v="12973445.725573501"/>
    <n v="46704404.6120646"/>
  </r>
  <r>
    <x v="0"/>
    <x v="1"/>
    <x v="2"/>
    <x v="10"/>
    <x v="21"/>
    <x v="77"/>
    <x v="10"/>
    <x v="6"/>
    <x v="69"/>
    <x v="0"/>
    <x v="1"/>
    <n v="8885.9217298448493"/>
    <n v="12973445.725573501"/>
    <n v="46704404.6120646"/>
  </r>
  <r>
    <x v="0"/>
    <x v="1"/>
    <x v="2"/>
    <x v="10"/>
    <x v="21"/>
    <x v="77"/>
    <x v="10"/>
    <x v="6"/>
    <x v="69"/>
    <x v="0"/>
    <x v="2"/>
    <n v="8885.9217298448493"/>
    <n v="12973445.725573501"/>
    <n v="46704404.6120646"/>
  </r>
  <r>
    <x v="0"/>
    <x v="1"/>
    <x v="2"/>
    <x v="10"/>
    <x v="21"/>
    <x v="77"/>
    <x v="10"/>
    <x v="6"/>
    <x v="69"/>
    <x v="1"/>
    <x v="0"/>
    <n v="9093.3491196228497"/>
    <n v="13276289.7146494"/>
    <n v="47794642.9727377"/>
  </r>
  <r>
    <x v="0"/>
    <x v="1"/>
    <x v="2"/>
    <x v="10"/>
    <x v="21"/>
    <x v="77"/>
    <x v="10"/>
    <x v="6"/>
    <x v="69"/>
    <x v="1"/>
    <x v="1"/>
    <n v="9093.3491196228497"/>
    <n v="13276289.7146494"/>
    <n v="47794642.9727377"/>
  </r>
  <r>
    <x v="0"/>
    <x v="1"/>
    <x v="2"/>
    <x v="10"/>
    <x v="21"/>
    <x v="77"/>
    <x v="10"/>
    <x v="6"/>
    <x v="69"/>
    <x v="1"/>
    <x v="2"/>
    <n v="9093.3491196228497"/>
    <n v="13276289.7146494"/>
    <n v="47794642.9727377"/>
  </r>
  <r>
    <x v="0"/>
    <x v="1"/>
    <x v="2"/>
    <x v="10"/>
    <x v="21"/>
    <x v="77"/>
    <x v="3"/>
    <x v="3"/>
    <x v="235"/>
    <x v="0"/>
    <x v="1"/>
    <n v="473.79758034320997"/>
    <n v="691744.46730108699"/>
    <n v="2490280.0822839099"/>
  </r>
  <r>
    <x v="0"/>
    <x v="1"/>
    <x v="2"/>
    <x v="10"/>
    <x v="21"/>
    <x v="77"/>
    <x v="3"/>
    <x v="3"/>
    <x v="235"/>
    <x v="0"/>
    <x v="2"/>
    <n v="753.76887781874598"/>
    <n v="1100502.56161537"/>
    <n v="3961809.22181533"/>
  </r>
  <r>
    <x v="0"/>
    <x v="1"/>
    <x v="2"/>
    <x v="10"/>
    <x v="21"/>
    <x v="77"/>
    <x v="3"/>
    <x v="3"/>
    <x v="235"/>
    <x v="1"/>
    <x v="1"/>
    <n v="5233.30963742728"/>
    <n v="7640632.0706438199"/>
    <n v="27506275.454317801"/>
  </r>
  <r>
    <x v="0"/>
    <x v="1"/>
    <x v="2"/>
    <x v="10"/>
    <x v="21"/>
    <x v="77"/>
    <x v="3"/>
    <x v="3"/>
    <x v="235"/>
    <x v="1"/>
    <x v="2"/>
    <n v="20997.847310665002"/>
    <n v="30656857.0735709"/>
    <n v="110364685.464855"/>
  </r>
  <r>
    <x v="0"/>
    <x v="1"/>
    <x v="2"/>
    <x v="10"/>
    <x v="21"/>
    <x v="77"/>
    <x v="4"/>
    <x v="9"/>
    <x v="113"/>
    <x v="0"/>
    <x v="2"/>
    <n v="3.2890000000000001"/>
    <n v="4801.9399999999996"/>
    <n v="17286.984"/>
  </r>
  <r>
    <x v="0"/>
    <x v="1"/>
    <x v="2"/>
    <x v="10"/>
    <x v="21"/>
    <x v="77"/>
    <x v="4"/>
    <x v="4"/>
    <x v="11"/>
    <x v="0"/>
    <x v="0"/>
    <n v="813.06694282543003"/>
    <n v="1187077.73652513"/>
    <n v="4273479.8514904603"/>
  </r>
  <r>
    <x v="0"/>
    <x v="1"/>
    <x v="2"/>
    <x v="10"/>
    <x v="21"/>
    <x v="77"/>
    <x v="4"/>
    <x v="4"/>
    <x v="11"/>
    <x v="0"/>
    <x v="1"/>
    <n v="813.06694282543003"/>
    <n v="1187077.73652513"/>
    <n v="4273479.8514904603"/>
  </r>
  <r>
    <x v="0"/>
    <x v="1"/>
    <x v="2"/>
    <x v="10"/>
    <x v="21"/>
    <x v="77"/>
    <x v="4"/>
    <x v="4"/>
    <x v="11"/>
    <x v="0"/>
    <x v="2"/>
    <n v="813.06694282543003"/>
    <n v="1187077.73652513"/>
    <n v="4273479.8514904603"/>
  </r>
  <r>
    <x v="0"/>
    <x v="1"/>
    <x v="2"/>
    <x v="10"/>
    <x v="21"/>
    <x v="77"/>
    <x v="4"/>
    <x v="4"/>
    <x v="11"/>
    <x v="1"/>
    <x v="0"/>
    <n v="392.885933824517"/>
    <n v="573613.463383795"/>
    <n v="2065008.4681816599"/>
  </r>
  <r>
    <x v="0"/>
    <x v="1"/>
    <x v="2"/>
    <x v="10"/>
    <x v="21"/>
    <x v="77"/>
    <x v="4"/>
    <x v="4"/>
    <x v="11"/>
    <x v="1"/>
    <x v="1"/>
    <n v="392.885933824517"/>
    <n v="573613.463383795"/>
    <n v="2065008.4681816599"/>
  </r>
  <r>
    <x v="0"/>
    <x v="1"/>
    <x v="2"/>
    <x v="10"/>
    <x v="21"/>
    <x v="77"/>
    <x v="4"/>
    <x v="4"/>
    <x v="11"/>
    <x v="1"/>
    <x v="2"/>
    <n v="392.885933824517"/>
    <n v="573613.463383795"/>
    <n v="2065008.4681816599"/>
  </r>
  <r>
    <x v="0"/>
    <x v="1"/>
    <x v="2"/>
    <x v="10"/>
    <x v="21"/>
    <x v="77"/>
    <x v="5"/>
    <x v="5"/>
    <x v="180"/>
    <x v="0"/>
    <x v="0"/>
    <n v="113.578322069883"/>
    <n v="165824.35022203001"/>
    <n v="596967.66079930705"/>
  </r>
  <r>
    <x v="0"/>
    <x v="1"/>
    <x v="2"/>
    <x v="10"/>
    <x v="21"/>
    <x v="77"/>
    <x v="5"/>
    <x v="5"/>
    <x v="180"/>
    <x v="0"/>
    <x v="1"/>
    <n v="81.027009146761998"/>
    <n v="118299.433354273"/>
    <n v="425877.96007538098"/>
  </r>
  <r>
    <x v="0"/>
    <x v="1"/>
    <x v="2"/>
    <x v="10"/>
    <x v="21"/>
    <x v="77"/>
    <x v="5"/>
    <x v="5"/>
    <x v="180"/>
    <x v="0"/>
    <x v="2"/>
    <n v="41.918597217544601"/>
    <n v="61201.151937615097"/>
    <n v="220324.14697541401"/>
  </r>
  <r>
    <x v="0"/>
    <x v="1"/>
    <x v="2"/>
    <x v="10"/>
    <x v="21"/>
    <x v="77"/>
    <x v="5"/>
    <x v="5"/>
    <x v="180"/>
    <x v="1"/>
    <x v="0"/>
    <n v="326.09858449961303"/>
    <n v="476103.93336943502"/>
    <n v="1713974.1601299699"/>
  </r>
  <r>
    <x v="0"/>
    <x v="1"/>
    <x v="2"/>
    <x v="10"/>
    <x v="21"/>
    <x v="77"/>
    <x v="5"/>
    <x v="5"/>
    <x v="180"/>
    <x v="1"/>
    <x v="1"/>
    <n v="269.42651451835297"/>
    <n v="393362.71119679499"/>
    <n v="1416105.7603084601"/>
  </r>
  <r>
    <x v="0"/>
    <x v="1"/>
    <x v="2"/>
    <x v="10"/>
    <x v="21"/>
    <x v="77"/>
    <x v="5"/>
    <x v="5"/>
    <x v="180"/>
    <x v="1"/>
    <x v="2"/>
    <n v="249.05267117798101"/>
    <n v="363616.89991985197"/>
    <n v="1309020.8397114701"/>
  </r>
  <r>
    <x v="0"/>
    <x v="1"/>
    <x v="2"/>
    <x v="10"/>
    <x v="21"/>
    <x v="77"/>
    <x v="5"/>
    <x v="5"/>
    <x v="232"/>
    <x v="0"/>
    <x v="0"/>
    <n v="8651.7300699545594"/>
    <n v="12631525.9021337"/>
    <n v="45473493.247681201"/>
  </r>
  <r>
    <x v="0"/>
    <x v="1"/>
    <x v="2"/>
    <x v="10"/>
    <x v="21"/>
    <x v="77"/>
    <x v="5"/>
    <x v="5"/>
    <x v="232"/>
    <x v="0"/>
    <x v="1"/>
    <n v="6172.1620705242804"/>
    <n v="9011356.6229654495"/>
    <n v="32440883.8426756"/>
  </r>
  <r>
    <x v="0"/>
    <x v="1"/>
    <x v="2"/>
    <x v="10"/>
    <x v="21"/>
    <x v="77"/>
    <x v="5"/>
    <x v="5"/>
    <x v="232"/>
    <x v="0"/>
    <x v="2"/>
    <n v="3193.1127474677701"/>
    <n v="4661944.6113029402"/>
    <n v="16783000.6006906"/>
  </r>
  <r>
    <x v="0"/>
    <x v="1"/>
    <x v="2"/>
    <x v="10"/>
    <x v="21"/>
    <x v="77"/>
    <x v="5"/>
    <x v="5"/>
    <x v="232"/>
    <x v="1"/>
    <x v="0"/>
    <n v="24840.2765410551"/>
    <n v="36266803.749940403"/>
    <n v="130560493.49978501"/>
  </r>
  <r>
    <x v="0"/>
    <x v="1"/>
    <x v="2"/>
    <x v="10"/>
    <x v="21"/>
    <x v="77"/>
    <x v="5"/>
    <x v="5"/>
    <x v="232"/>
    <x v="1"/>
    <x v="1"/>
    <n v="20523.3308154283"/>
    <n v="29964062.990525398"/>
    <n v="107870626.765891"/>
  </r>
  <r>
    <x v="0"/>
    <x v="1"/>
    <x v="2"/>
    <x v="10"/>
    <x v="21"/>
    <x v="77"/>
    <x v="5"/>
    <x v="5"/>
    <x v="232"/>
    <x v="1"/>
    <x v="2"/>
    <n v="18971.370988446699"/>
    <n v="27698201.643132199"/>
    <n v="99713525.915275902"/>
  </r>
</pivotCacheRecords>
</file>

<file path=xl/pivotCache/pivotCacheRecords6.xml><?xml version="1.0" encoding="utf-8"?>
<pivotCacheRecords xmlns="http://schemas.openxmlformats.org/spreadsheetml/2006/main" xmlns:r="http://schemas.openxmlformats.org/officeDocument/2006/relationships" count="1240">
  <r>
    <x v="0"/>
    <x v="0"/>
    <x v="0"/>
    <x v="0"/>
    <x v="0"/>
    <s v="DK1_Large"/>
    <x v="0"/>
    <s v="GNR_ST_COAL_EXT_E-42"/>
    <n v="2.8493360000000001"/>
    <n v="10.2576096"/>
  </r>
  <r>
    <x v="0"/>
    <x v="0"/>
    <x v="0"/>
    <x v="0"/>
    <x v="0"/>
    <s v="DK1_Large"/>
    <x v="0"/>
    <s v="GNR_ST_COAL_EXT_E-43"/>
    <n v="2.9730466666666699"/>
    <n v="10.702968"/>
  </r>
  <r>
    <x v="0"/>
    <x v="0"/>
    <x v="0"/>
    <x v="0"/>
    <x v="0"/>
    <s v="DK1_Large"/>
    <x v="0"/>
    <s v="GNR_ST_COAL_EXT_E-47"/>
    <n v="1.5710670107618701"/>
    <n v="5.6558412387427204"/>
  </r>
  <r>
    <x v="0"/>
    <x v="0"/>
    <x v="0"/>
    <x v="0"/>
    <x v="0"/>
    <s v="DK1_Large"/>
    <x v="1"/>
    <s v="GNR_HS_HEAT_PIT_L-CEN_E-90_Y-2020"/>
    <n v="1.4101510975282601"/>
    <n v="5.0765439511017298"/>
  </r>
  <r>
    <x v="0"/>
    <x v="0"/>
    <x v="0"/>
    <x v="0"/>
    <x v="0"/>
    <s v="DK1_Large"/>
    <x v="2"/>
    <s v="GNR_ST_MSW_BP_E-19"/>
    <n v="0.133283424295805"/>
    <n v="0.479820327464897"/>
  </r>
  <r>
    <x v="0"/>
    <x v="0"/>
    <x v="0"/>
    <x v="0"/>
    <x v="0"/>
    <s v="DK1_Large"/>
    <x v="2"/>
    <s v="GNR_ST_MSW_BP_E-22"/>
    <n v="0.35542246478881301"/>
    <n v="1.2795208732397301"/>
  </r>
  <r>
    <x v="0"/>
    <x v="0"/>
    <x v="0"/>
    <x v="0"/>
    <x v="0"/>
    <s v="DK1_Large"/>
    <x v="2"/>
    <s v="GNR_ST_MSW_BP_E-23"/>
    <n v="0.44131622711277602"/>
    <n v="1.58873841760599"/>
  </r>
  <r>
    <x v="0"/>
    <x v="0"/>
    <x v="0"/>
    <x v="0"/>
    <x v="0"/>
    <s v="DK1_Large"/>
    <x v="2"/>
    <s v="GNR_ST_MSW_BP_E-27"/>
    <n v="0.26508592165499001"/>
    <n v="0.95430931795796203"/>
  </r>
  <r>
    <x v="0"/>
    <x v="0"/>
    <x v="0"/>
    <x v="0"/>
    <x v="0"/>
    <s v="DK1_Large"/>
    <x v="3"/>
    <s v="GNR_SH_SUN"/>
    <n v="1.9543400000000002E-3"/>
    <n v="7.0356239999999999E-3"/>
  </r>
  <r>
    <x v="0"/>
    <x v="0"/>
    <x v="0"/>
    <x v="0"/>
    <x v="0"/>
    <s v="DK1_Large"/>
    <x v="4"/>
    <s v="GNR_EH_HEAT"/>
    <n v="0.42170639999999998"/>
    <n v="1.51814304"/>
  </r>
  <r>
    <x v="0"/>
    <x v="0"/>
    <x v="0"/>
    <x v="0"/>
    <x v="0"/>
    <s v="DK1_MedSmall"/>
    <x v="5"/>
    <s v="GNR_HP_ELEC_GROUND-WTR_COP-360_LS-4-MW_Y-2020"/>
    <n v="1.11416172279752"/>
    <n v="4.0109822020710801"/>
  </r>
  <r>
    <x v="0"/>
    <x v="0"/>
    <x v="0"/>
    <x v="0"/>
    <x v="0"/>
    <s v="DK1_MedSmall"/>
    <x v="1"/>
    <s v="GNR_HS_HEAT_PIT_L-DEC_E-91_Y-2020"/>
    <n v="0.78955144494636298"/>
    <n v="2.84238520180691"/>
  </r>
  <r>
    <x v="0"/>
    <x v="0"/>
    <x v="0"/>
    <x v="0"/>
    <x v="0"/>
    <s v="DK1_MedSmall"/>
    <x v="2"/>
    <s v="GNR_ST_MSW_BP_E-21"/>
    <n v="0.29618538732401101"/>
    <n v="1.06626739436644"/>
  </r>
  <r>
    <x v="0"/>
    <x v="0"/>
    <x v="0"/>
    <x v="0"/>
    <x v="0"/>
    <s v="DK1_MedSmall"/>
    <x v="2"/>
    <s v="GNR_ST_MSW_BP_E-22"/>
    <n v="0.133283424295805"/>
    <n v="0.479820327464897"/>
  </r>
  <r>
    <x v="0"/>
    <x v="0"/>
    <x v="0"/>
    <x v="0"/>
    <x v="0"/>
    <s v="DK1_MedSmall"/>
    <x v="2"/>
    <s v="GNR_ST_MSW_BP_E-26"/>
    <n v="0.20732977112680701"/>
    <n v="0.74638717605650695"/>
  </r>
  <r>
    <x v="0"/>
    <x v="0"/>
    <x v="0"/>
    <x v="0"/>
    <x v="0"/>
    <s v="DK1_MedSmall"/>
    <x v="3"/>
    <s v="GNR_SH_SUN"/>
    <n v="5.9052000000000002E-3"/>
    <n v="2.1258719999999998E-2"/>
  </r>
  <r>
    <x v="0"/>
    <x v="0"/>
    <x v="0"/>
    <x v="0"/>
    <x v="0"/>
    <s v="DK1_MedSmall"/>
    <x v="4"/>
    <s v="GNR_EH_HEAT"/>
    <n v="0.1095"/>
    <n v="0.39419999999999999"/>
  </r>
  <r>
    <x v="0"/>
    <x v="0"/>
    <x v="0"/>
    <x v="0"/>
    <x v="0"/>
    <s v="DK1_MedSmall"/>
    <x v="4"/>
    <s v="GNR_GEO_HEAT_HO"/>
    <n v="7.2707999999999995E-2"/>
    <n v="0.2617488"/>
  </r>
  <r>
    <x v="0"/>
    <x v="0"/>
    <x v="0"/>
    <x v="0"/>
    <x v="0"/>
    <s v="DK1_Medium"/>
    <x v="5"/>
    <s v="GNR_HP_ELEC_GROUND-WTR_COP-360_LS-4-MW_Y-2020"/>
    <n v="2.0360019689931401"/>
    <n v="7.3296070883753002"/>
  </r>
  <r>
    <x v="0"/>
    <x v="0"/>
    <x v="0"/>
    <x v="0"/>
    <x v="0"/>
    <s v="DK1_Medium"/>
    <x v="1"/>
    <s v="GNR_HS_HEAT_PIT_L-DEC_E-91_Y-2020"/>
    <n v="0.88683029807297098"/>
    <n v="3.19258907306269"/>
  </r>
  <r>
    <x v="0"/>
    <x v="0"/>
    <x v="0"/>
    <x v="0"/>
    <x v="0"/>
    <s v="DK1_Medium"/>
    <x v="2"/>
    <s v="GNR_BO_MSW_E-105"/>
    <n v="3.066E-2"/>
    <n v="0.110376"/>
  </r>
  <r>
    <x v="0"/>
    <x v="0"/>
    <x v="0"/>
    <x v="0"/>
    <x v="0"/>
    <s v="DK1_Medium"/>
    <x v="2"/>
    <s v="GNR_ST_MSW_BP_E-22"/>
    <n v="1.84484992202507"/>
    <n v="6.64145971929024"/>
  </r>
  <r>
    <x v="0"/>
    <x v="0"/>
    <x v="0"/>
    <x v="0"/>
    <x v="0"/>
    <s v="DK1_Medium"/>
    <x v="3"/>
    <s v="GNR_SH_SUN"/>
    <n v="1.27946E-2"/>
    <n v="4.606056E-2"/>
  </r>
  <r>
    <x v="0"/>
    <x v="0"/>
    <x v="0"/>
    <x v="0"/>
    <x v="0"/>
    <s v="DK1_Medium"/>
    <x v="4"/>
    <s v="GNR_GEO_HEAT_HO"/>
    <n v="8.7599999999999997E-2"/>
    <n v="0.31535999999999997"/>
  </r>
  <r>
    <x v="0"/>
    <x v="0"/>
    <x v="0"/>
    <x v="0"/>
    <x v="0"/>
    <s v="DK1_Rural"/>
    <x v="5"/>
    <s v="GNR_HP_ELEC_COP-300"/>
    <n v="4.3800000000000002E-3"/>
    <n v="1.5768000000000001E-2"/>
  </r>
  <r>
    <x v="0"/>
    <x v="0"/>
    <x v="0"/>
    <x v="0"/>
    <x v="0"/>
    <s v="DK1_Rural"/>
    <x v="5"/>
    <s v="GNR_HP_ELEC_COP-350"/>
    <n v="6.39188E-3"/>
    <n v="2.3010768000000001E-2"/>
  </r>
  <r>
    <x v="0"/>
    <x v="0"/>
    <x v="0"/>
    <x v="0"/>
    <x v="0"/>
    <s v="DK1_Rural"/>
    <x v="5"/>
    <s v="GNR_HP_ELEC_COP-400"/>
    <n v="1.7940480000000002E-2"/>
    <n v="6.4585727999999995E-2"/>
  </r>
  <r>
    <x v="0"/>
    <x v="0"/>
    <x v="0"/>
    <x v="0"/>
    <x v="0"/>
    <s v="DK1_Rural"/>
    <x v="5"/>
    <s v="GNR_HP_ELEC_COP-430"/>
    <n v="1.1388000000000001E-2"/>
    <n v="4.09968E-2"/>
  </r>
  <r>
    <x v="0"/>
    <x v="0"/>
    <x v="0"/>
    <x v="0"/>
    <x v="0"/>
    <s v="DK1_Rural"/>
    <x v="5"/>
    <s v="GNR_HP_ELEC_COP-450"/>
    <n v="4.7304000000000001E-3"/>
    <n v="1.702944E-2"/>
  </r>
  <r>
    <x v="0"/>
    <x v="0"/>
    <x v="0"/>
    <x v="0"/>
    <x v="0"/>
    <s v="DK1_Rural"/>
    <x v="5"/>
    <s v="GNR_HP_ELEC_COP-460"/>
    <n v="3.1536000000000002E-2"/>
    <n v="0.11352959999999999"/>
  </r>
  <r>
    <x v="0"/>
    <x v="0"/>
    <x v="0"/>
    <x v="0"/>
    <x v="0"/>
    <s v="DK1_Rural"/>
    <x v="5"/>
    <s v="GNR_HP_ELEC_COP-470"/>
    <n v="8.3219999999999995E-3"/>
    <n v="2.9959199999999998E-2"/>
  </r>
  <r>
    <x v="0"/>
    <x v="0"/>
    <x v="0"/>
    <x v="0"/>
    <x v="0"/>
    <s v="DK1_Rural"/>
    <x v="5"/>
    <s v="GNR_HP_ELEC_COP-500"/>
    <n v="4.3800000000000002E-3"/>
    <n v="1.5768000000000001E-2"/>
  </r>
  <r>
    <x v="0"/>
    <x v="0"/>
    <x v="0"/>
    <x v="0"/>
    <x v="0"/>
    <s v="DK1_Rural"/>
    <x v="5"/>
    <s v="GNR_HP_ELEC_COP-530"/>
    <n v="1.1826E-2"/>
    <n v="4.2573600000000003E-2"/>
  </r>
  <r>
    <x v="0"/>
    <x v="0"/>
    <x v="0"/>
    <x v="0"/>
    <x v="0"/>
    <s v="DK1_Rural"/>
    <x v="5"/>
    <s v="GNR_HP_ELEC_COP-600"/>
    <n v="2.6280000000000001E-3"/>
    <n v="9.4608000000000001E-3"/>
  </r>
  <r>
    <x v="0"/>
    <x v="0"/>
    <x v="0"/>
    <x v="0"/>
    <x v="0"/>
    <s v="DK1_Rural"/>
    <x v="5"/>
    <s v="GNR_HP_ELEC_GROUND-WTR_COP-360_LS-4-MW_Y-2020"/>
    <n v="3.7640587606755802"/>
    <n v="13.550611538432101"/>
  </r>
  <r>
    <x v="0"/>
    <x v="0"/>
    <x v="0"/>
    <x v="0"/>
    <x v="0"/>
    <s v="DK1_Rural"/>
    <x v="1"/>
    <s v="GNR_HS_HEAT_PIT_L-DEC_E-91_Y-2020"/>
    <n v="2.1344605168308801"/>
    <n v="7.6840578605911602"/>
  </r>
  <r>
    <x v="0"/>
    <x v="0"/>
    <x v="0"/>
    <x v="0"/>
    <x v="0"/>
    <s v="DK1_Rural"/>
    <x v="3"/>
    <s v="GNR_SH_SUN"/>
    <n v="0.36836497000000001"/>
    <n v="1.326113892"/>
  </r>
  <r>
    <x v="0"/>
    <x v="0"/>
    <x v="0"/>
    <x v="0"/>
    <x v="0"/>
    <s v="DK1_Rural"/>
    <x v="4"/>
    <s v="GNR_EH_HEAT"/>
    <n v="0.71840760000000004"/>
    <n v="2.5862673599999999"/>
  </r>
  <r>
    <x v="0"/>
    <x v="0"/>
    <x v="0"/>
    <x v="0"/>
    <x v="0"/>
    <s v="DK1_Rural"/>
    <x v="6"/>
    <s v="GNR_BO_WOODWST_E-100"/>
    <n v="0.261486"/>
    <n v="0.94134960000000001"/>
  </r>
  <r>
    <x v="0"/>
    <x v="0"/>
    <x v="0"/>
    <x v="0"/>
    <x v="0"/>
    <s v="DK1_Rural"/>
    <x v="6"/>
    <s v="GNR_BO_WOODWST_E-113"/>
    <n v="3.5040000000000002E-2"/>
    <n v="0.12614400000000001"/>
  </r>
  <r>
    <x v="0"/>
    <x v="0"/>
    <x v="0"/>
    <x v="0"/>
    <x v="0"/>
    <s v="DK1_Rural"/>
    <x v="6"/>
    <s v="GNR_BO_WOODWST_E-84"/>
    <n v="5.0895599999999999E-2"/>
    <n v="0.18322416"/>
  </r>
  <r>
    <x v="0"/>
    <x v="0"/>
    <x v="0"/>
    <x v="0"/>
    <x v="0"/>
    <s v="DK1_Rural"/>
    <x v="6"/>
    <s v="GNR_BO_WOODWST_E-86"/>
    <n v="2.6280000000000001E-2"/>
    <n v="9.4607999999999998E-2"/>
  </r>
  <r>
    <x v="0"/>
    <x v="0"/>
    <x v="0"/>
    <x v="0"/>
    <x v="0"/>
    <s v="DK1_Rural"/>
    <x v="6"/>
    <s v="GNR_BO_WOODWST_E-89"/>
    <n v="6.132E-2"/>
    <n v="0.220752"/>
  </r>
  <r>
    <x v="0"/>
    <x v="0"/>
    <x v="0"/>
    <x v="0"/>
    <x v="0"/>
    <s v="DK1_Rural"/>
    <x v="6"/>
    <s v="GNR_BO_WOODWST_E-90"/>
    <n v="7.8839999999999993E-2"/>
    <n v="0.28382400000000002"/>
  </r>
  <r>
    <x v="0"/>
    <x v="0"/>
    <x v="0"/>
    <x v="0"/>
    <x v="0"/>
    <s v="DK1_Rural"/>
    <x v="6"/>
    <s v="GNR_BO_WOODWST_E-91"/>
    <n v="2.7594E-2"/>
    <n v="9.9338399999999993E-2"/>
  </r>
  <r>
    <x v="0"/>
    <x v="0"/>
    <x v="0"/>
    <x v="0"/>
    <x v="0"/>
    <s v="DK1_Rural"/>
    <x v="6"/>
    <s v="GNR_BO_WOODWST_E-94"/>
    <n v="8.1467999999999992E-3"/>
    <n v="2.9328480000000001E-2"/>
  </r>
  <r>
    <x v="0"/>
    <x v="0"/>
    <x v="0"/>
    <x v="0"/>
    <x v="0"/>
    <s v="DK1_Small"/>
    <x v="5"/>
    <s v="GNR_HP_ELEC_GROUND-WTR_COP-360_LS-4-MW_Y-2020"/>
    <n v="0.36450422150216499"/>
    <n v="1.3122151974078"/>
  </r>
  <r>
    <x v="0"/>
    <x v="0"/>
    <x v="0"/>
    <x v="0"/>
    <x v="0"/>
    <s v="DK1_Small"/>
    <x v="1"/>
    <s v="GNR_HS_HEAT_PIT_L-DEC_E-91_Y-2020"/>
    <n v="0.236590681992357"/>
    <n v="0.85172645517248702"/>
  </r>
  <r>
    <x v="0"/>
    <x v="0"/>
    <x v="0"/>
    <x v="0"/>
    <x v="0"/>
    <s v="DK1_Small"/>
    <x v="2"/>
    <s v="GNR_ST_MSW_BP_E-20"/>
    <n v="8.5597576936639094E-2"/>
    <n v="0.30815127697190098"/>
  </r>
  <r>
    <x v="0"/>
    <x v="0"/>
    <x v="0"/>
    <x v="0"/>
    <x v="0"/>
    <s v="DK1_Small"/>
    <x v="6"/>
    <s v="GNR_BO_WOODWST_E-100"/>
    <n v="1.533E-2"/>
    <n v="5.5188000000000001E-2"/>
  </r>
  <r>
    <x v="0"/>
    <x v="0"/>
    <x v="0"/>
    <x v="0"/>
    <x v="0"/>
    <s v="DK1_Small"/>
    <x v="6"/>
    <s v="GNR_BO_WOODWST_E-89"/>
    <n v="1.557528E-2"/>
    <n v="5.6071007999999999E-2"/>
  </r>
  <r>
    <x v="0"/>
    <x v="0"/>
    <x v="0"/>
    <x v="0"/>
    <x v="1"/>
    <s v="DK2_Large"/>
    <x v="0"/>
    <s v="GNR_ST_COAL_EXT_E-42"/>
    <n v="2.43333333333333"/>
    <n v="8.76"/>
  </r>
  <r>
    <x v="0"/>
    <x v="0"/>
    <x v="0"/>
    <x v="0"/>
    <x v="1"/>
    <s v="DK2_Large"/>
    <x v="5"/>
    <s v="GNR_HP_ELEC_COP-300"/>
    <n v="1.4892E-3"/>
    <n v="5.3611199999999996E-3"/>
  </r>
  <r>
    <x v="0"/>
    <x v="0"/>
    <x v="0"/>
    <x v="0"/>
    <x v="1"/>
    <s v="DK2_Large"/>
    <x v="1"/>
    <s v="GNR_HS_HEAT_PIT_L-CEN_E-90_Y-2020"/>
    <n v="1.3750432826115899"/>
    <n v="4.9501558174017299"/>
  </r>
  <r>
    <x v="0"/>
    <x v="0"/>
    <x v="0"/>
    <x v="0"/>
    <x v="1"/>
    <s v="DK2_Large"/>
    <x v="2"/>
    <s v="GNR_ST_MSW_BP_E-20"/>
    <n v="1.1551230105636401"/>
    <n v="4.1584428380291101"/>
  </r>
  <r>
    <x v="0"/>
    <x v="0"/>
    <x v="0"/>
    <x v="0"/>
    <x v="1"/>
    <s v="DK2_Large"/>
    <x v="2"/>
    <s v="GNR_ST_MSW_BP_E-21"/>
    <n v="0.40577398063389503"/>
    <n v="1.4607863302820201"/>
  </r>
  <r>
    <x v="0"/>
    <x v="0"/>
    <x v="0"/>
    <x v="0"/>
    <x v="1"/>
    <s v="DK2_Large"/>
    <x v="2"/>
    <s v="GNR_ST_MSW_BP_E-23_LS-220-MW-FEED_Y-2020"/>
    <n v="3.8209738110173901"/>
    <n v="13.755505719662599"/>
  </r>
  <r>
    <x v="0"/>
    <x v="0"/>
    <x v="0"/>
    <x v="0"/>
    <x v="1"/>
    <s v="DK2_Large"/>
    <x v="2"/>
    <s v="GNR_ST_MSW_BP_E-27"/>
    <n v="0.57459965140858105"/>
    <n v="2.0685587450708902"/>
  </r>
  <r>
    <x v="0"/>
    <x v="0"/>
    <x v="0"/>
    <x v="0"/>
    <x v="1"/>
    <s v="DK2_Large"/>
    <x v="4"/>
    <s v="GNR_GEO_HEAT_HO"/>
    <n v="0.12264"/>
    <n v="0.44150400000000001"/>
  </r>
  <r>
    <x v="0"/>
    <x v="0"/>
    <x v="0"/>
    <x v="0"/>
    <x v="1"/>
    <s v="DK2_Large"/>
    <x v="6"/>
    <s v="GNR_BO_WOODWST_E-90"/>
    <n v="5.83416E-2"/>
    <n v="0.21002976000000001"/>
  </r>
  <r>
    <x v="0"/>
    <x v="0"/>
    <x v="0"/>
    <x v="0"/>
    <x v="1"/>
    <s v="DK2_MedSmall"/>
    <x v="1"/>
    <s v="GNR_HS_HEAT_PIT_L-DEC_E-91_Y-2020"/>
    <n v="6.1353307459774999E-2"/>
    <n v="0.22087190685519001"/>
  </r>
  <r>
    <x v="0"/>
    <x v="0"/>
    <x v="0"/>
    <x v="0"/>
    <x v="1"/>
    <s v="DK2_MedSmall"/>
    <x v="2"/>
    <s v="GNR_ST_MSW_BP_E-21"/>
    <n v="0.100214325801079"/>
    <n v="0.36077157288388501"/>
  </r>
  <r>
    <x v="0"/>
    <x v="0"/>
    <x v="0"/>
    <x v="0"/>
    <x v="1"/>
    <s v="DK2_MedSmall"/>
    <x v="2"/>
    <s v="GNR_ST_MSW_BP_E-25"/>
    <n v="0.163035246452502"/>
    <n v="0.58692688722900599"/>
  </r>
  <r>
    <x v="0"/>
    <x v="0"/>
    <x v="0"/>
    <x v="0"/>
    <x v="1"/>
    <s v="DK2_MedSmall"/>
    <x v="2"/>
    <s v="GNR_ST_MSW_BP_E-28"/>
    <n v="0.37077333727540801"/>
    <n v="1.33478401419147"/>
  </r>
  <r>
    <x v="0"/>
    <x v="0"/>
    <x v="0"/>
    <x v="0"/>
    <x v="1"/>
    <s v="DK2_MedSmall"/>
    <x v="3"/>
    <s v="GNR_SH_SUN"/>
    <n v="1.0545000000000001E-2"/>
    <n v="3.7962000000000003E-2"/>
  </r>
  <r>
    <x v="0"/>
    <x v="0"/>
    <x v="0"/>
    <x v="0"/>
    <x v="1"/>
    <s v="DK2_MedSmall"/>
    <x v="4"/>
    <s v="GNR_EH_HEAT"/>
    <n v="1.7520000000000001E-2"/>
    <n v="6.3072000000000003E-2"/>
  </r>
  <r>
    <x v="0"/>
    <x v="0"/>
    <x v="0"/>
    <x v="0"/>
    <x v="1"/>
    <s v="DK2_Medium"/>
    <x v="0"/>
    <s v="GNR_ST_COAL_BP_E-38"/>
    <n v="0.82928000000000002"/>
    <n v="2.9854080000000001"/>
  </r>
  <r>
    <x v="0"/>
    <x v="0"/>
    <x v="0"/>
    <x v="0"/>
    <x v="1"/>
    <s v="DK2_Medium"/>
    <x v="0"/>
    <s v="GNR_ST_COAL_EXT_E-41"/>
    <n v="0.59640509474875503"/>
    <n v="2.1470583410955202"/>
  </r>
  <r>
    <x v="0"/>
    <x v="0"/>
    <x v="0"/>
    <x v="0"/>
    <x v="1"/>
    <s v="DK2_Medium"/>
    <x v="1"/>
    <s v="GNR_HS_HEAT_PIT_L-DEC_E-91_Y-2020"/>
    <n v="0.42642340132557399"/>
    <n v="1.5351242447720701"/>
  </r>
  <r>
    <x v="0"/>
    <x v="0"/>
    <x v="0"/>
    <x v="0"/>
    <x v="1"/>
    <s v="DK2_Medium"/>
    <x v="2"/>
    <s v="GNR_ST_MSW_BP_E-23"/>
    <n v="0.118474154929604"/>
    <n v="0.42650695774657499"/>
  </r>
  <r>
    <x v="0"/>
    <x v="0"/>
    <x v="0"/>
    <x v="0"/>
    <x v="1"/>
    <s v="DK2_Medium"/>
    <x v="2"/>
    <s v="GNR_ST_MSW_BP_E-25"/>
    <n v="0.10958859330988401"/>
    <n v="0.39451893591558201"/>
  </r>
  <r>
    <x v="0"/>
    <x v="0"/>
    <x v="0"/>
    <x v="0"/>
    <x v="1"/>
    <s v="DK2_Medium"/>
    <x v="3"/>
    <s v="GNR_SH_SUN"/>
    <n v="1.28649E-2"/>
    <n v="4.6313640000000003E-2"/>
  </r>
  <r>
    <x v="0"/>
    <x v="0"/>
    <x v="0"/>
    <x v="0"/>
    <x v="1"/>
    <s v="DK2_Medium"/>
    <x v="4"/>
    <s v="GNR_EH_HEAT"/>
    <n v="1.7520000000000001E-2"/>
    <n v="6.3072000000000003E-2"/>
  </r>
  <r>
    <x v="0"/>
    <x v="0"/>
    <x v="0"/>
    <x v="0"/>
    <x v="1"/>
    <s v="DK2_Rural"/>
    <x v="0"/>
    <s v="GNR_ST_COAL_BP_E-35"/>
    <n v="0.21607999999999999"/>
    <n v="0.77788800000000002"/>
  </r>
  <r>
    <x v="0"/>
    <x v="0"/>
    <x v="0"/>
    <x v="0"/>
    <x v="1"/>
    <s v="DK2_Rural"/>
    <x v="5"/>
    <s v="GNR_HP_ELEC_COP-400"/>
    <n v="4.6719999999999999E-3"/>
    <n v="1.6819199999999999E-2"/>
  </r>
  <r>
    <x v="0"/>
    <x v="0"/>
    <x v="0"/>
    <x v="0"/>
    <x v="1"/>
    <s v="DK2_Rural"/>
    <x v="5"/>
    <s v="GNR_HP_ELEC_GROUND-WTR_COP-360_LS-4-MW_Y-2020"/>
    <n v="1.51845721303665"/>
    <n v="5.4664459669319303"/>
  </r>
  <r>
    <x v="0"/>
    <x v="0"/>
    <x v="0"/>
    <x v="0"/>
    <x v="1"/>
    <s v="DK2_Rural"/>
    <x v="1"/>
    <s v="GNR_HS_HEAT_PIT_L-DEC_E-91_Y-2020"/>
    <n v="0.77577563737055"/>
    <n v="2.7927922945339798"/>
  </r>
  <r>
    <x v="0"/>
    <x v="0"/>
    <x v="0"/>
    <x v="0"/>
    <x v="1"/>
    <s v="DK2_Rural"/>
    <x v="3"/>
    <s v="GNR_SH_SUN"/>
    <n v="5.6907850000000003E-2"/>
    <n v="0.20486826"/>
  </r>
  <r>
    <x v="0"/>
    <x v="0"/>
    <x v="0"/>
    <x v="0"/>
    <x v="1"/>
    <s v="DK2_Rural"/>
    <x v="4"/>
    <s v="GNR_EH_HEAT"/>
    <n v="0.14454"/>
    <n v="0.52034400000000003"/>
  </r>
  <r>
    <x v="0"/>
    <x v="0"/>
    <x v="0"/>
    <x v="0"/>
    <x v="1"/>
    <s v="DK2_Rural"/>
    <x v="6"/>
    <s v="GNR_BO_WOODWST_E-100"/>
    <n v="5.5188000000000001E-2"/>
    <n v="0.19867679999999999"/>
  </r>
  <r>
    <x v="0"/>
    <x v="0"/>
    <x v="0"/>
    <x v="0"/>
    <x v="1"/>
    <s v="DK2_Small"/>
    <x v="5"/>
    <s v="GNR_HP_ELEC_GROUND-WTR_COP-360_LS-4-MW_Y-2020"/>
    <n v="0.163947389333751"/>
    <n v="0.59021060160150396"/>
  </r>
  <r>
    <x v="0"/>
    <x v="0"/>
    <x v="0"/>
    <x v="0"/>
    <x v="1"/>
    <s v="DK2_Small"/>
    <x v="1"/>
    <s v="GNR_HS_HEAT_PIT_L-DEC_E-91_Y-2020"/>
    <n v="9.9305158819037898E-2"/>
    <n v="0.357498571748536"/>
  </r>
  <r>
    <x v="0"/>
    <x v="0"/>
    <x v="0"/>
    <x v="1"/>
    <x v="2"/>
    <s v="EE_Industry"/>
    <x v="1"/>
    <s v="GNR_HS_HEAT_PIT_L-DEC_E-91_Y-2020"/>
    <n v="0.110469493466702"/>
    <n v="0.397690176480128"/>
  </r>
  <r>
    <x v="0"/>
    <x v="0"/>
    <x v="0"/>
    <x v="1"/>
    <x v="2"/>
    <s v="EE_Industry"/>
    <x v="1"/>
    <s v="GNR_HS_HEAT_WTR-TANK_LS_E-95_Y-2010"/>
    <n v="9.3711366667257393E-3"/>
    <n v="3.37360920002127E-2"/>
  </r>
  <r>
    <x v="0"/>
    <x v="0"/>
    <x v="0"/>
    <x v="1"/>
    <x v="2"/>
    <s v="EE_Industry"/>
    <x v="6"/>
    <s v="GNR_ST_WOODWST_BP_E-53"/>
    <n v="0.40428977201820598"/>
    <n v="1.45544317926554"/>
  </r>
  <r>
    <x v="0"/>
    <x v="0"/>
    <x v="0"/>
    <x v="1"/>
    <x v="2"/>
    <s v="EE_Kohtla_Jarve"/>
    <x v="5"/>
    <s v="GNR_HP_ELEC_GROUND-WTR_COP-360_LS-4-MW_Y-2020"/>
    <n v="0.34107760195612802"/>
    <n v="1.22787936704206"/>
  </r>
  <r>
    <x v="0"/>
    <x v="0"/>
    <x v="0"/>
    <x v="1"/>
    <x v="2"/>
    <s v="EE_Kohtla_Jarve"/>
    <x v="1"/>
    <s v="GNR_HS_HEAT_PIT_L-DEC_E-91_Y-2020"/>
    <n v="6.6678753111522396E-2"/>
    <n v="0.24004351120148101"/>
  </r>
  <r>
    <x v="0"/>
    <x v="0"/>
    <x v="0"/>
    <x v="1"/>
    <x v="2"/>
    <s v="EE_Narva"/>
    <x v="5"/>
    <s v="GNR_HP_ELEC_AIR-WTR_COP-310_LS_Y-2020"/>
    <n v="0.50651602249191197"/>
    <n v="1.82345768097088"/>
  </r>
  <r>
    <x v="0"/>
    <x v="0"/>
    <x v="0"/>
    <x v="1"/>
    <x v="2"/>
    <s v="EE_Narva"/>
    <x v="1"/>
    <s v="GNR_HS_HEAT_PIT_L-CEN_E-90_Y-2020"/>
    <n v="9.8226202426795306E-2"/>
    <n v="0.35361432873646298"/>
  </r>
  <r>
    <x v="0"/>
    <x v="0"/>
    <x v="0"/>
    <x v="1"/>
    <x v="2"/>
    <s v="EE_Parnu"/>
    <x v="5"/>
    <s v="GNR_HP_ELEC_AIR-WTR_COP-310_LS_Y-2020"/>
    <n v="0.20190959456878499"/>
    <n v="0.72687454044762601"/>
  </r>
  <r>
    <x v="0"/>
    <x v="0"/>
    <x v="0"/>
    <x v="1"/>
    <x v="2"/>
    <s v="EE_Parnu"/>
    <x v="1"/>
    <s v="GNR_HS_HEAT_PIT_L-CEN_E-90_Y-2020"/>
    <n v="3.9155351118912197E-2"/>
    <n v="0.14095926402808401"/>
  </r>
  <r>
    <x v="0"/>
    <x v="0"/>
    <x v="0"/>
    <x v="1"/>
    <x v="2"/>
    <s v="EE_Rural"/>
    <x v="6"/>
    <s v="EBAVERE_ST_WOODWST_BP"/>
    <n v="0.230526315789474"/>
    <n v="0.82989473684210502"/>
  </r>
  <r>
    <x v="0"/>
    <x v="0"/>
    <x v="0"/>
    <x v="1"/>
    <x v="2"/>
    <s v="EE_Tallinn"/>
    <x v="5"/>
    <s v="GNR_HP_ELEC_AIR-WTR_COP-310_LS_Y-2020"/>
    <n v="1.77562137056596"/>
    <n v="6.3922369340374701"/>
  </r>
  <r>
    <x v="0"/>
    <x v="0"/>
    <x v="0"/>
    <x v="1"/>
    <x v="2"/>
    <s v="EE_Tallinn"/>
    <x v="1"/>
    <s v="GNR_HS_HEAT_PIT_L-CEN_E-90_Y-2020"/>
    <n v="0.40209633509195702"/>
    <n v="1.4475468063310399"/>
  </r>
  <r>
    <x v="0"/>
    <x v="0"/>
    <x v="0"/>
    <x v="1"/>
    <x v="2"/>
    <s v="EE_Tallinn"/>
    <x v="2"/>
    <s v="IRU_ST_MSW_BP"/>
    <n v="0.29783999999999999"/>
    <n v="1.0722240000000001"/>
  </r>
  <r>
    <x v="0"/>
    <x v="0"/>
    <x v="0"/>
    <x v="1"/>
    <x v="2"/>
    <s v="EE_Tartu"/>
    <x v="5"/>
    <s v="GNR_HP_ELEC_AIR-WTR_COP-310_LS_Y-2020"/>
    <n v="0.52942259593614804"/>
    <n v="1.90592134537013"/>
  </r>
  <r>
    <x v="0"/>
    <x v="0"/>
    <x v="0"/>
    <x v="1"/>
    <x v="2"/>
    <s v="EE_Tartu"/>
    <x v="1"/>
    <s v="GNR_HS_HEAT_PIT_L-CEN_E-90_Y-2020"/>
    <n v="0.102668363424918"/>
    <n v="0.36960610832970398"/>
  </r>
  <r>
    <x v="0"/>
    <x v="0"/>
    <x v="0"/>
    <x v="2"/>
    <x v="3"/>
    <s v="FI_IND"/>
    <x v="0"/>
    <s v="GNR_IND-ST_COAL_BP_CB-30"/>
    <n v="6.3568399999999997E-2"/>
    <n v="0.22884624000000001"/>
  </r>
  <r>
    <x v="0"/>
    <x v="0"/>
    <x v="0"/>
    <x v="2"/>
    <x v="3"/>
    <s v="FI_IND"/>
    <x v="5"/>
    <s v="GNR_HP_ELEC_AIR-WTR_COP-310_LS_Y-2020"/>
    <n v="6.7095998292759003"/>
    <n v="24.154559385393199"/>
  </r>
  <r>
    <x v="0"/>
    <x v="0"/>
    <x v="0"/>
    <x v="2"/>
    <x v="3"/>
    <s v="FI_IND"/>
    <x v="1"/>
    <s v="GNR_HS_HEAT_PIT_L-CEN_E-90_Y-2020"/>
    <n v="9.5588801989443903E-2"/>
    <n v="0.34411968716199798"/>
  </r>
  <r>
    <x v="0"/>
    <x v="0"/>
    <x v="0"/>
    <x v="2"/>
    <x v="3"/>
    <s v="FI_IND"/>
    <x v="2"/>
    <s v="GNR_IND-ST_MSW_BP_CB-30"/>
    <n v="2.1023999999999998"/>
    <n v="7.5686400000000003"/>
  </r>
  <r>
    <x v="0"/>
    <x v="0"/>
    <x v="0"/>
    <x v="2"/>
    <x v="3"/>
    <s v="FI_IND"/>
    <x v="2"/>
    <s v="GNR_ST_MSW_BP_E-23_LS-220-MW-FEED_Y-2020"/>
    <n v="16.956803174597599"/>
    <n v="61.044491428551403"/>
  </r>
  <r>
    <x v="0"/>
    <x v="0"/>
    <x v="0"/>
    <x v="2"/>
    <x v="3"/>
    <s v="FI_IND"/>
    <x v="7"/>
    <s v="AITTALUOTO_IND-ST_PEAT_EXT"/>
    <n v="0.74121836190476198"/>
    <n v="2.6683861028571401"/>
  </r>
  <r>
    <x v="0"/>
    <x v="0"/>
    <x v="0"/>
    <x v="2"/>
    <x v="3"/>
    <s v="FI_IND"/>
    <x v="7"/>
    <s v="ALHOLMEN2_IND-ST_PEAT_EXT"/>
    <n v="0.69615894039735104"/>
    <n v="2.5061721854304602"/>
  </r>
  <r>
    <x v="0"/>
    <x v="0"/>
    <x v="0"/>
    <x v="2"/>
    <x v="3"/>
    <s v="FI_IND"/>
    <x v="7"/>
    <s v="GNR_IND-ST_PEAT_BP_CB-20"/>
    <n v="1.51554860955213"/>
    <n v="5.4559749943876801"/>
  </r>
  <r>
    <x v="0"/>
    <x v="0"/>
    <x v="0"/>
    <x v="2"/>
    <x v="3"/>
    <s v="FI_IND"/>
    <x v="7"/>
    <s v="GNR_IND-ST_PEAT_BP_CB-30"/>
    <n v="5.10523066666667"/>
    <n v="18.378830399999998"/>
  </r>
  <r>
    <x v="0"/>
    <x v="0"/>
    <x v="0"/>
    <x v="2"/>
    <x v="3"/>
    <s v="FI_IND"/>
    <x v="7"/>
    <s v="GNR_ST_PEAT_BP_CB-50"/>
    <n v="0.21024000000000001"/>
    <n v="0.75686399999999998"/>
  </r>
  <r>
    <x v="0"/>
    <x v="0"/>
    <x v="0"/>
    <x v="2"/>
    <x v="3"/>
    <s v="FI_IND"/>
    <x v="4"/>
    <s v="GNR_EH_HEAT"/>
    <n v="4.3017857142856997E-2"/>
    <n v="0.15486428571428501"/>
  </r>
  <r>
    <x v="0"/>
    <x v="0"/>
    <x v="0"/>
    <x v="2"/>
    <x v="3"/>
    <s v="FI_IND"/>
    <x v="6"/>
    <s v="GNR_IND-ST_BLACKLIC_BP_CB-30"/>
    <n v="9.0536351384615408"/>
    <n v="32.593086498461503"/>
  </r>
  <r>
    <x v="0"/>
    <x v="0"/>
    <x v="0"/>
    <x v="2"/>
    <x v="3"/>
    <s v="FI_IND"/>
    <x v="6"/>
    <s v="GNR_IND-ST_BLACKLIC_BP_CB-60"/>
    <n v="0.56210000000000004"/>
    <n v="2.0235599999999998"/>
  </r>
  <r>
    <x v="0"/>
    <x v="0"/>
    <x v="0"/>
    <x v="2"/>
    <x v="3"/>
    <s v="FI_large"/>
    <x v="0"/>
    <s v="NA2y3_ST_COAL_EXT"/>
    <n v="0.35963590157044101"/>
    <n v="1.2946892456535899"/>
  </r>
  <r>
    <x v="0"/>
    <x v="0"/>
    <x v="0"/>
    <x v="2"/>
    <x v="3"/>
    <s v="FI_large"/>
    <x v="1"/>
    <s v="GNR_HS_HEAT_PIT_L-CEN_E-90"/>
    <n v="0.18784749293921099"/>
    <n v="0.67625097458116101"/>
  </r>
  <r>
    <x v="0"/>
    <x v="0"/>
    <x v="0"/>
    <x v="2"/>
    <x v="3"/>
    <s v="FI_large"/>
    <x v="1"/>
    <s v="GNR_HS_HEAT_WTR-TANK_LS_E-95_Y-2010"/>
    <n v="0.122512"/>
    <n v="0.44104320000000002"/>
  </r>
  <r>
    <x v="0"/>
    <x v="0"/>
    <x v="0"/>
    <x v="2"/>
    <x v="3"/>
    <s v="FI_large"/>
    <x v="7"/>
    <s v="GNR_IND-ST_PEAT_BP_CB-40"/>
    <n v="0.86724000000000001"/>
    <n v="3.122064"/>
  </r>
  <r>
    <x v="0"/>
    <x v="0"/>
    <x v="0"/>
    <x v="2"/>
    <x v="3"/>
    <s v="FI_large"/>
    <x v="7"/>
    <s v="GNR_ST_PEAT_BP_CB-40"/>
    <n v="0.70463249999999999"/>
    <n v="2.5366770000000001"/>
  </r>
  <r>
    <x v="0"/>
    <x v="0"/>
    <x v="0"/>
    <x v="2"/>
    <x v="3"/>
    <s v="FI_large"/>
    <x v="7"/>
    <s v="KELJONLAHTI_ST_PEAT_EXT"/>
    <n v="2.0772149999999998"/>
    <n v="7.4779739999999997"/>
  </r>
  <r>
    <x v="0"/>
    <x v="0"/>
    <x v="0"/>
    <x v="2"/>
    <x v="3"/>
    <s v="FI_large"/>
    <x v="7"/>
    <s v="TOPPILA2_ST_PEAT_EXT"/>
    <n v="0.79825500000000005"/>
    <n v="2.8737180000000002"/>
  </r>
  <r>
    <x v="0"/>
    <x v="0"/>
    <x v="0"/>
    <x v="2"/>
    <x v="3"/>
    <s v="FI_large"/>
    <x v="4"/>
    <s v="GNR_EH_HEAT"/>
    <n v="0.32027747252747102"/>
    <n v="1.1529989010988999"/>
  </r>
  <r>
    <x v="0"/>
    <x v="0"/>
    <x v="0"/>
    <x v="2"/>
    <x v="3"/>
    <s v="FI_large_gas"/>
    <x v="0"/>
    <s v="GNR_ST_COAL_BP_CB-50"/>
    <n v="5.3297881823458404"/>
    <n v="19.187237456445001"/>
  </r>
  <r>
    <x v="0"/>
    <x v="0"/>
    <x v="0"/>
    <x v="2"/>
    <x v="3"/>
    <s v="FI_large_gas"/>
    <x v="5"/>
    <s v="GNR_HP_ELEC_COP-270"/>
    <n v="0.37959999999999999"/>
    <n v="1.36656"/>
  </r>
  <r>
    <x v="0"/>
    <x v="0"/>
    <x v="0"/>
    <x v="2"/>
    <x v="3"/>
    <s v="FI_large_gas"/>
    <x v="1"/>
    <s v="GNR_HS_HEAT_PIT_L-CEN_E-90_Y-2020"/>
    <n v="2.59346219473198"/>
    <n v="9.33646390103514"/>
  </r>
  <r>
    <x v="0"/>
    <x v="0"/>
    <x v="0"/>
    <x v="2"/>
    <x v="3"/>
    <s v="FI_large_gas"/>
    <x v="2"/>
    <s v="GNR_ST_MSW_BP_CB-30"/>
    <n v="1.2118"/>
    <n v="4.3624799999999997"/>
  </r>
  <r>
    <x v="0"/>
    <x v="0"/>
    <x v="0"/>
    <x v="2"/>
    <x v="3"/>
    <s v="FI_large_gas"/>
    <x v="2"/>
    <s v="GNR_ST_MSW_BP_E-23_LS-220-MW-FEED_Y-2020"/>
    <n v="8.1441665066998592"/>
    <n v="29.3189994241195"/>
  </r>
  <r>
    <x v="0"/>
    <x v="0"/>
    <x v="0"/>
    <x v="2"/>
    <x v="3"/>
    <s v="FI_large_gas"/>
    <x v="8"/>
    <s v="GNR_BO_HYDROGEN_E-90"/>
    <n v="4.3799999999999999E-2"/>
    <n v="0.15767999999999999"/>
  </r>
  <r>
    <x v="0"/>
    <x v="0"/>
    <x v="0"/>
    <x v="2"/>
    <x v="3"/>
    <s v="FI_large_gas"/>
    <x v="8"/>
    <s v="GNR_ST_HYDROGEN_BP_CB-30"/>
    <n v="4.6719999999999998E-2"/>
    <n v="0.16819200000000001"/>
  </r>
  <r>
    <x v="0"/>
    <x v="0"/>
    <x v="0"/>
    <x v="2"/>
    <x v="3"/>
    <s v="FI_large_gas"/>
    <x v="4"/>
    <s v="GNR_EH_HEAT"/>
    <n v="1.7347527472527401E-2"/>
    <n v="6.2451098901098699E-2"/>
  </r>
  <r>
    <x v="0"/>
    <x v="0"/>
    <x v="0"/>
    <x v="2"/>
    <x v="3"/>
    <s v="FI_large_gas"/>
    <x v="6"/>
    <s v="GNR_IND-ST_WOODWST_BP_CB-50"/>
    <n v="1.0320156"/>
    <n v="3.71525616"/>
  </r>
  <r>
    <x v="0"/>
    <x v="0"/>
    <x v="0"/>
    <x v="2"/>
    <x v="3"/>
    <s v="FI_medium"/>
    <x v="0"/>
    <s v="GNR_ST_COAL_BP_CB-130"/>
    <n v="1.5498461538461501"/>
    <n v="5.5794461538461499"/>
  </r>
  <r>
    <x v="0"/>
    <x v="0"/>
    <x v="0"/>
    <x v="2"/>
    <x v="3"/>
    <s v="FI_medium"/>
    <x v="1"/>
    <s v="GNR_HS_HEAT_PIT_L-DEC_E-91_Y-2020"/>
    <n v="0.95735136229803997"/>
    <n v="3.4464649042729398"/>
  </r>
  <r>
    <x v="0"/>
    <x v="0"/>
    <x v="0"/>
    <x v="2"/>
    <x v="3"/>
    <s v="FI_medium"/>
    <x v="1"/>
    <s v="GNR_HS_HEAT_WTR-TANK_LS_E-95_Y-2010"/>
    <n v="1.6203200000000001E-2"/>
    <n v="5.8331519999999998E-2"/>
  </r>
  <r>
    <x v="0"/>
    <x v="0"/>
    <x v="0"/>
    <x v="2"/>
    <x v="3"/>
    <s v="FI_medium"/>
    <x v="2"/>
    <s v="GNR_BO_MSW_E-90"/>
    <n v="0.56064000000000003"/>
    <n v="2.0183040000000001"/>
  </r>
  <r>
    <x v="0"/>
    <x v="0"/>
    <x v="0"/>
    <x v="2"/>
    <x v="3"/>
    <s v="FI_medium"/>
    <x v="2"/>
    <s v="GNR_ST_MSW_BP_CB-30"/>
    <n v="0.67159999999999997"/>
    <n v="2.4177599999999999"/>
  </r>
  <r>
    <x v="0"/>
    <x v="0"/>
    <x v="0"/>
    <x v="2"/>
    <x v="3"/>
    <s v="FI_medium"/>
    <x v="8"/>
    <s v="GNR_ST_BFG_BP_CB-280"/>
    <n v="0.34414285714285697"/>
    <n v="1.2389142857142901"/>
  </r>
  <r>
    <x v="0"/>
    <x v="0"/>
    <x v="0"/>
    <x v="2"/>
    <x v="3"/>
    <s v="FI_medium"/>
    <x v="8"/>
    <s v="GNR_ST_BFG_BP_CB-90"/>
    <n v="0.63266666666666704"/>
    <n v="2.2776000000000001"/>
  </r>
  <r>
    <x v="0"/>
    <x v="0"/>
    <x v="0"/>
    <x v="2"/>
    <x v="3"/>
    <s v="FI_medium"/>
    <x v="7"/>
    <s v="GNR_BO_PEAT_E-90"/>
    <n v="9.9550634828618201E-2"/>
    <n v="0.35838228538302602"/>
  </r>
  <r>
    <x v="0"/>
    <x v="0"/>
    <x v="0"/>
    <x v="2"/>
    <x v="3"/>
    <s v="FI_medium"/>
    <x v="7"/>
    <s v="GNR_ST_PEAT_BP_CB-120"/>
    <n v="0.91249999999999998"/>
    <n v="3.2850000000000001"/>
  </r>
  <r>
    <x v="0"/>
    <x v="0"/>
    <x v="0"/>
    <x v="2"/>
    <x v="3"/>
    <s v="FI_medium"/>
    <x v="7"/>
    <s v="GNR_ST_PEAT_BP_CB-30"/>
    <n v="1.216545"/>
    <n v="4.379562"/>
  </r>
  <r>
    <x v="0"/>
    <x v="0"/>
    <x v="0"/>
    <x v="2"/>
    <x v="3"/>
    <s v="FI_medium"/>
    <x v="7"/>
    <s v="GNR_ST_PEAT_BP_CB-40"/>
    <n v="0.17252819999999999"/>
    <n v="0.62110151999999996"/>
  </r>
  <r>
    <x v="0"/>
    <x v="0"/>
    <x v="0"/>
    <x v="2"/>
    <x v="3"/>
    <s v="FI_medium"/>
    <x v="7"/>
    <s v="GNR_ST_PEAT_BP_CB-50"/>
    <n v="0.144337535789651"/>
    <n v="0.51961512884274397"/>
  </r>
  <r>
    <x v="0"/>
    <x v="0"/>
    <x v="0"/>
    <x v="2"/>
    <x v="3"/>
    <s v="FI_medium"/>
    <x v="4"/>
    <s v="GNR_EH_HEAT"/>
    <n v="0.43449038461538297"/>
    <n v="1.56416538461538"/>
  </r>
  <r>
    <x v="0"/>
    <x v="0"/>
    <x v="0"/>
    <x v="2"/>
    <x v="3"/>
    <s v="FI_medium"/>
    <x v="6"/>
    <s v="GNR_IND-ST_WOODWST_BP_CB-40"/>
    <n v="4.9931999999999997E-2"/>
    <n v="0.1797552"/>
  </r>
  <r>
    <x v="0"/>
    <x v="0"/>
    <x v="0"/>
    <x v="2"/>
    <x v="3"/>
    <s v="FI_medium_gas"/>
    <x v="5"/>
    <s v="GNR_HP_ELEC_GROUND-WTR_COP-360_LS-4-MW_Y-2020"/>
    <n v="2.6309949353360702"/>
    <n v="9.4715817672098694"/>
  </r>
  <r>
    <x v="0"/>
    <x v="0"/>
    <x v="0"/>
    <x v="2"/>
    <x v="3"/>
    <s v="FI_medium_gas"/>
    <x v="1"/>
    <s v="GNR_HS_HEAT_PIT_L-DEC_E-91_Y-2020"/>
    <n v="1.13652955079493"/>
    <n v="4.0915063828617404"/>
  </r>
  <r>
    <x v="0"/>
    <x v="0"/>
    <x v="0"/>
    <x v="2"/>
    <x v="3"/>
    <s v="FI_medium_gas"/>
    <x v="1"/>
    <s v="GNR_HS_HEAT_WTR-TANK_LS_E-95_Y-2010"/>
    <n v="2.6922999999999999E-2"/>
    <n v="9.6922800000000003E-2"/>
  </r>
  <r>
    <x v="0"/>
    <x v="0"/>
    <x v="0"/>
    <x v="2"/>
    <x v="3"/>
    <s v="FI_medium_gas"/>
    <x v="2"/>
    <s v="GNR_ST_MSW_BP_CB-20"/>
    <n v="0.85848000000000002"/>
    <n v="3.0905279999999999"/>
  </r>
  <r>
    <x v="0"/>
    <x v="0"/>
    <x v="0"/>
    <x v="2"/>
    <x v="3"/>
    <s v="FI_medium_gas"/>
    <x v="2"/>
    <s v="GNR_ST_MSW_BP_CB-30"/>
    <n v="0.2044"/>
    <n v="0.73584000000000005"/>
  </r>
  <r>
    <x v="0"/>
    <x v="0"/>
    <x v="0"/>
    <x v="2"/>
    <x v="3"/>
    <s v="FI_medium_gas"/>
    <x v="4"/>
    <s v="GNR_EH_HEAT"/>
    <n v="0.19814285714285601"/>
    <n v="0.71331428571428301"/>
  </r>
  <r>
    <x v="0"/>
    <x v="0"/>
    <x v="0"/>
    <x v="2"/>
    <x v="3"/>
    <s v="FI_medium_gas"/>
    <x v="6"/>
    <s v="GNR_IND-ST_WOODWST_BP_CB-40"/>
    <n v="8.0446000000000004E-2"/>
    <n v="0.28960560000000002"/>
  </r>
  <r>
    <x v="0"/>
    <x v="0"/>
    <x v="0"/>
    <x v="2"/>
    <x v="3"/>
    <s v="FI_small"/>
    <x v="5"/>
    <s v="GNR_HP_ELEC_COP-270"/>
    <n v="7.8840000000000004E-3"/>
    <n v="2.8382399999999999E-2"/>
  </r>
  <r>
    <x v="0"/>
    <x v="0"/>
    <x v="0"/>
    <x v="2"/>
    <x v="3"/>
    <s v="FI_small"/>
    <x v="5"/>
    <s v="GNR_HP_ELEC_GROUND-WTR_COP-360_LS-4-MW_Y-2020"/>
    <n v="2.52538702249046"/>
    <n v="9.0913932809656508"/>
  </r>
  <r>
    <x v="0"/>
    <x v="0"/>
    <x v="0"/>
    <x v="2"/>
    <x v="3"/>
    <s v="FI_small"/>
    <x v="1"/>
    <s v="GNR_HS_HEAT_PIT_L-DEC_E-91_Y-2020"/>
    <n v="0.85245730876349901"/>
    <n v="3.0688463115486"/>
  </r>
  <r>
    <x v="0"/>
    <x v="0"/>
    <x v="0"/>
    <x v="2"/>
    <x v="3"/>
    <s v="FI_small"/>
    <x v="8"/>
    <s v="GNR_BO_HYDROGEN_E-90"/>
    <n v="8.7599999999999997E-2"/>
    <n v="0.31535999999999997"/>
  </r>
  <r>
    <x v="0"/>
    <x v="0"/>
    <x v="0"/>
    <x v="2"/>
    <x v="3"/>
    <s v="FI_small"/>
    <x v="7"/>
    <s v="GNR_ST_PEAT_BP_CB-10"/>
    <n v="0.17957999999999999"/>
    <n v="0.64648799999999995"/>
  </r>
  <r>
    <x v="0"/>
    <x v="0"/>
    <x v="0"/>
    <x v="2"/>
    <x v="3"/>
    <s v="FI_small"/>
    <x v="7"/>
    <s v="GNR_ST_PEAT_BP_CB-20"/>
    <n v="8.8475999999999999E-2"/>
    <n v="0.31851360000000001"/>
  </r>
  <r>
    <x v="0"/>
    <x v="0"/>
    <x v="0"/>
    <x v="2"/>
    <x v="3"/>
    <s v="FI_small"/>
    <x v="7"/>
    <s v="GNR_ST_PEAT_BP_CB-30"/>
    <n v="0.39624399999999999"/>
    <n v="1.4264783999999999"/>
  </r>
  <r>
    <x v="0"/>
    <x v="0"/>
    <x v="0"/>
    <x v="2"/>
    <x v="3"/>
    <s v="FI_small"/>
    <x v="4"/>
    <s v="GNR_EH_HEAT"/>
    <n v="6.24711538461536E-2"/>
    <n v="0.224896153846153"/>
  </r>
  <r>
    <x v="0"/>
    <x v="0"/>
    <x v="0"/>
    <x v="2"/>
    <x v="3"/>
    <s v="FI_small"/>
    <x v="6"/>
    <s v="GNR_ST_WOODWST_BP_CB-30"/>
    <n v="2.0440000000000001E-4"/>
    <n v="7.3583999999999998E-4"/>
  </r>
  <r>
    <x v="0"/>
    <x v="0"/>
    <x v="0"/>
    <x v="2"/>
    <x v="3"/>
    <s v="FI_small_gas"/>
    <x v="5"/>
    <s v="GNR_HP_ELEC_COP-270"/>
    <n v="2.4528000000000001E-2"/>
    <n v="8.8300799999999999E-2"/>
  </r>
  <r>
    <x v="0"/>
    <x v="0"/>
    <x v="0"/>
    <x v="2"/>
    <x v="3"/>
    <s v="FI_small_gas"/>
    <x v="5"/>
    <s v="GNR_HP_ELEC_GROUND-WTR_COP-360_LS-4-MW_Y-2020"/>
    <n v="0.62288870693941401"/>
    <n v="2.24239934498189"/>
  </r>
  <r>
    <x v="0"/>
    <x v="0"/>
    <x v="0"/>
    <x v="2"/>
    <x v="3"/>
    <s v="FI_small_gas"/>
    <x v="1"/>
    <s v="GNR_HS_HEAT_PIT_L-DEC_E-91_Y-2020"/>
    <n v="0.24655879922709001"/>
    <n v="0.88761167721752199"/>
  </r>
  <r>
    <x v="0"/>
    <x v="0"/>
    <x v="0"/>
    <x v="3"/>
    <x v="4"/>
    <s v="DE4-E_A"/>
    <x v="1"/>
    <s v="GNR_HS_HEAT_PIT_L-CEN_E-90_Y-2020"/>
    <n v="40.072717920584999"/>
    <n v="144.26178451410601"/>
  </r>
  <r>
    <x v="0"/>
    <x v="0"/>
    <x v="0"/>
    <x v="3"/>
    <x v="4"/>
    <s v="DE4-E_A"/>
    <x v="9"/>
    <s v="GNR_ST_LIGN_BP_E-39"/>
    <n v="44.312524213398298"/>
    <n v="159.52508716823399"/>
  </r>
  <r>
    <x v="0"/>
    <x v="0"/>
    <x v="0"/>
    <x v="3"/>
    <x v="5"/>
    <s v="DE4-N_A"/>
    <x v="0"/>
    <s v="GNR_ST_COAL_BP_E-40"/>
    <n v="8.0418958084272898"/>
    <n v="28.950824910338198"/>
  </r>
  <r>
    <x v="0"/>
    <x v="0"/>
    <x v="0"/>
    <x v="3"/>
    <x v="5"/>
    <s v="DE4-N_A"/>
    <x v="1"/>
    <s v="GNR_HS_HEAT_PIT_L-CEN_E-90_Y-2020"/>
    <n v="1.75791392644789"/>
    <n v="6.3284901352124097"/>
  </r>
  <r>
    <x v="0"/>
    <x v="0"/>
    <x v="0"/>
    <x v="3"/>
    <x v="5"/>
    <s v="DE4-N_A"/>
    <x v="2"/>
    <s v="GNR_BO_MSW_E-80"/>
    <n v="0.84774899999999997"/>
    <n v="3.0518964"/>
  </r>
  <r>
    <x v="0"/>
    <x v="0"/>
    <x v="0"/>
    <x v="3"/>
    <x v="5"/>
    <s v="DE4-N_A"/>
    <x v="2"/>
    <s v="GNR_ST_MSW_BP_E-23_LS-220-MW-FEED_Y-2020"/>
    <n v="1.8491223147585101"/>
    <n v="6.6568403331306198"/>
  </r>
  <r>
    <x v="0"/>
    <x v="0"/>
    <x v="0"/>
    <x v="3"/>
    <x v="5"/>
    <s v="DE4-N_A"/>
    <x v="2"/>
    <s v="GNR_ST_MSW_BP_E-33"/>
    <n v="1.21436008802844"/>
    <n v="4.3716963169024003"/>
  </r>
  <r>
    <x v="0"/>
    <x v="0"/>
    <x v="0"/>
    <x v="3"/>
    <x v="5"/>
    <s v="DE4-N_A"/>
    <x v="3"/>
    <s v="GNR_SH_SUN_LS_Y-2020"/>
    <n v="1.09219655839108"/>
    <n v="3.9319076102078898"/>
  </r>
  <r>
    <x v="0"/>
    <x v="0"/>
    <x v="0"/>
    <x v="3"/>
    <x v="6"/>
    <s v="DE4-S_A"/>
    <x v="0"/>
    <s v="GNR_ST_COAL_BP_E-43"/>
    <n v="27.568204526793998"/>
    <n v="99.245536296458397"/>
  </r>
  <r>
    <x v="0"/>
    <x v="0"/>
    <x v="0"/>
    <x v="3"/>
    <x v="6"/>
    <s v="DE4-S_A"/>
    <x v="1"/>
    <s v="GNR_HS_HEAT_PIT_L-CEN_E-90_Y-2020"/>
    <n v="14.113840741146101"/>
    <n v="50.809826668125901"/>
  </r>
  <r>
    <x v="0"/>
    <x v="0"/>
    <x v="0"/>
    <x v="3"/>
    <x v="7"/>
    <s v="DE4-W_A"/>
    <x v="0"/>
    <s v="GNR_CC_COAL_BP_E-47"/>
    <n v="1.0536333333333299E-3"/>
    <n v="3.7930799999999999E-3"/>
  </r>
  <r>
    <x v="0"/>
    <x v="0"/>
    <x v="0"/>
    <x v="3"/>
    <x v="7"/>
    <s v="DE4-W_A"/>
    <x v="0"/>
    <s v="GNR_CC_COAL_BP_E-49"/>
    <n v="2.4090000000000001E-3"/>
    <n v="8.6724000000000002E-3"/>
  </r>
  <r>
    <x v="0"/>
    <x v="0"/>
    <x v="0"/>
    <x v="3"/>
    <x v="7"/>
    <s v="DE4-W_A"/>
    <x v="0"/>
    <s v="GNR_ST_COAL_BP_E-41"/>
    <n v="14.8313336772899"/>
    <n v="53.392801238243699"/>
  </r>
  <r>
    <x v="0"/>
    <x v="0"/>
    <x v="0"/>
    <x v="3"/>
    <x v="7"/>
    <s v="DE4-W_A"/>
    <x v="1"/>
    <s v="GNR_HS_HEAT_PIT_L-CEN_E-90_Y-2020"/>
    <n v="11.9747652663963"/>
    <n v="43.109154959026696"/>
  </r>
  <r>
    <x v="0"/>
    <x v="0"/>
    <x v="0"/>
    <x v="3"/>
    <x v="7"/>
    <s v="DE4-W_A"/>
    <x v="9"/>
    <s v="GNR_ST_LIGN_BP_E-33"/>
    <n v="4.1945920443893803"/>
    <n v="15.100531359801799"/>
  </r>
  <r>
    <x v="0"/>
    <x v="0"/>
    <x v="0"/>
    <x v="3"/>
    <x v="7"/>
    <s v="DE4-W_A"/>
    <x v="9"/>
    <s v="GNR_ST_LIGN_BP_E-37"/>
    <n v="19.1911411190314"/>
    <n v="69.088108028513105"/>
  </r>
  <r>
    <x v="0"/>
    <x v="0"/>
    <x v="0"/>
    <x v="4"/>
    <x v="8"/>
    <s v="LT_KauU"/>
    <x v="2"/>
    <s v="KAUNAS_ST_MSW_BP"/>
    <n v="0.595681985606619"/>
    <n v="2.1444551481838299"/>
  </r>
  <r>
    <x v="0"/>
    <x v="0"/>
    <x v="0"/>
    <x v="4"/>
    <x v="8"/>
    <s v="LT_Other_DH"/>
    <x v="1"/>
    <s v="LIFOSA_ST_HEAT_BP"/>
    <n v="0.438"/>
    <n v="1.5768"/>
  </r>
  <r>
    <x v="0"/>
    <x v="0"/>
    <x v="0"/>
    <x v="4"/>
    <x v="8"/>
    <s v="LT_Other_DH"/>
    <x v="6"/>
    <s v="EBAVERE_ST_WOODWST_BP"/>
    <n v="0.23974736842105299"/>
    <n v="0.86309052631578997"/>
  </r>
  <r>
    <x v="0"/>
    <x v="0"/>
    <x v="0"/>
    <x v="4"/>
    <x v="8"/>
    <s v="LT_VilU"/>
    <x v="2"/>
    <s v="VILNIUS_ST_MSW_BP"/>
    <n v="1.98850206025315"/>
    <n v="7.1586074169113498"/>
  </r>
  <r>
    <x v="0"/>
    <x v="0"/>
    <x v="0"/>
    <x v="5"/>
    <x v="9"/>
    <s v="NO1_A2"/>
    <x v="5"/>
    <s v="GNR_HP_ELEC_COP-270"/>
    <n v="0.177016775853997"/>
    <n v="0.63726039307438997"/>
  </r>
  <r>
    <x v="0"/>
    <x v="0"/>
    <x v="0"/>
    <x v="5"/>
    <x v="9"/>
    <s v="NO1_A2"/>
    <x v="1"/>
    <s v="GNR_HS_HEAT_PIT_L-DEC_E-91_Y-2020"/>
    <n v="0.46781862252374901"/>
    <n v="1.6841470410855"/>
  </r>
  <r>
    <x v="0"/>
    <x v="0"/>
    <x v="0"/>
    <x v="5"/>
    <x v="9"/>
    <s v="NO1_A2"/>
    <x v="10"/>
    <s v="GNR_BO_LNG_E-90"/>
    <n v="0.47216399999999997"/>
    <n v="1.6997903999999999"/>
  </r>
  <r>
    <x v="0"/>
    <x v="0"/>
    <x v="0"/>
    <x v="5"/>
    <x v="9"/>
    <s v="NO1_A2"/>
    <x v="2"/>
    <s v="GNR_ST_MSW_BP_CB-20"/>
    <n v="0.29783999999999999"/>
    <n v="1.0722240000000001"/>
  </r>
  <r>
    <x v="0"/>
    <x v="0"/>
    <x v="0"/>
    <x v="5"/>
    <x v="9"/>
    <s v="NO1_A2"/>
    <x v="4"/>
    <s v="GNR_EH_HEAT"/>
    <n v="0.189216"/>
    <n v="0.68117760000000005"/>
  </r>
  <r>
    <x v="0"/>
    <x v="0"/>
    <x v="0"/>
    <x v="5"/>
    <x v="9"/>
    <s v="NO1_A2"/>
    <x v="6"/>
    <s v="GNR_BO_WOODWST_E-90"/>
    <n v="0.38719199999999998"/>
    <n v="1.3938912000000001"/>
  </r>
  <r>
    <x v="0"/>
    <x v="0"/>
    <x v="0"/>
    <x v="5"/>
    <x v="9"/>
    <s v="NO1_A3"/>
    <x v="5"/>
    <s v="GNR_HP_ELEC_COP-270"/>
    <n v="0.1095"/>
    <n v="0.39419999999999999"/>
  </r>
  <r>
    <x v="0"/>
    <x v="0"/>
    <x v="0"/>
    <x v="5"/>
    <x v="9"/>
    <s v="NO1_A3"/>
    <x v="5"/>
    <s v="GNR_HP_ELEC_GROUND-WTR_COP-360_LS-4-MW_Y-2020"/>
    <n v="0.32908209531869898"/>
    <n v="1.1846955431473201"/>
  </r>
  <r>
    <x v="0"/>
    <x v="0"/>
    <x v="0"/>
    <x v="5"/>
    <x v="9"/>
    <s v="NO1_A3"/>
    <x v="1"/>
    <s v="GNR_HS_HEAT_PIT_L-DEC_E-91_Y-2020"/>
    <n v="0.69119651933352699"/>
    <n v="2.4883074696006999"/>
  </r>
  <r>
    <x v="0"/>
    <x v="0"/>
    <x v="0"/>
    <x v="5"/>
    <x v="9"/>
    <s v="NO1_A3"/>
    <x v="10"/>
    <s v="GNR_BO_LNG_E-90"/>
    <n v="0.72970800000000002"/>
    <n v="2.6269488000000001"/>
  </r>
  <r>
    <x v="0"/>
    <x v="0"/>
    <x v="0"/>
    <x v="5"/>
    <x v="9"/>
    <s v="NO1_A3"/>
    <x v="2"/>
    <s v="GNR_ST_MSW_BP_CB-20"/>
    <n v="0.67525000000000102"/>
    <n v="2.4309000000000101"/>
  </r>
  <r>
    <x v="0"/>
    <x v="0"/>
    <x v="0"/>
    <x v="5"/>
    <x v="9"/>
    <s v="NO1_A3"/>
    <x v="6"/>
    <s v="GNR_BO_WOODWST_E-90"/>
    <n v="0.116508"/>
    <n v="0.41942879999999999"/>
  </r>
  <r>
    <x v="0"/>
    <x v="0"/>
    <x v="0"/>
    <x v="5"/>
    <x v="10"/>
    <s v="NO2_A2"/>
    <x v="1"/>
    <s v="GNR_HS_HEAT_PIT_L-DEC_E-91_Y-2020"/>
    <n v="7.2769581626584298E-2"/>
    <n v="0.26197049385570298"/>
  </r>
  <r>
    <x v="0"/>
    <x v="0"/>
    <x v="0"/>
    <x v="5"/>
    <x v="10"/>
    <s v="NO2_A2"/>
    <x v="2"/>
    <s v="GNR_ST_MSW_BP_CB-30"/>
    <n v="7.0377991589442301E-2"/>
    <n v="0.25336076972199201"/>
  </r>
  <r>
    <x v="0"/>
    <x v="0"/>
    <x v="0"/>
    <x v="5"/>
    <x v="10"/>
    <s v="NO2_A2"/>
    <x v="4"/>
    <s v="GNR_EH_HEAT"/>
    <n v="0.374052"/>
    <n v="1.3465872000000001"/>
  </r>
  <r>
    <x v="0"/>
    <x v="0"/>
    <x v="0"/>
    <x v="5"/>
    <x v="11"/>
    <s v="NO3_A2"/>
    <x v="1"/>
    <s v="GNR_HS_HEAT_PIT_L-DEC_E-91_Y-2020"/>
    <n v="3.6254887718456301E-2"/>
    <n v="0.13051759578644301"/>
  </r>
  <r>
    <x v="0"/>
    <x v="0"/>
    <x v="0"/>
    <x v="5"/>
    <x v="11"/>
    <s v="NO3_A2"/>
    <x v="4"/>
    <s v="GNR_EH_HEAT"/>
    <n v="0.25368864823589099"/>
    <n v="0.91327913364920899"/>
  </r>
  <r>
    <x v="0"/>
    <x v="0"/>
    <x v="0"/>
    <x v="5"/>
    <x v="11"/>
    <s v="NO3_A3"/>
    <x v="1"/>
    <s v="GNR_HS_HEAT_PIT_L-DEC_E-91_Y-2020"/>
    <n v="0.13308057314580199"/>
    <n v="0.47909006332488602"/>
  </r>
  <r>
    <x v="0"/>
    <x v="0"/>
    <x v="0"/>
    <x v="5"/>
    <x v="11"/>
    <s v="NO3_A3"/>
    <x v="10"/>
    <s v="GNR_BO_LNG_E-90"/>
    <n v="0.71700281492650797"/>
    <n v="2.5812101337354298"/>
  </r>
  <r>
    <x v="0"/>
    <x v="0"/>
    <x v="0"/>
    <x v="5"/>
    <x v="12"/>
    <s v="NO4_A1"/>
    <x v="5"/>
    <s v="GNR_BO_ELEC_E-99_LS-10-MW-FEED_Y-2020"/>
    <n v="1.3819484806019999"/>
    <n v="4.9750145301671997"/>
  </r>
  <r>
    <x v="0"/>
    <x v="0"/>
    <x v="0"/>
    <x v="5"/>
    <x v="12"/>
    <s v="NO4_A1"/>
    <x v="1"/>
    <s v="GNR_HS_HEAT_PIT_L-CEN_E-90_Y-2020"/>
    <n v="0.73753632541800895"/>
    <n v="2.65513077150483"/>
  </r>
  <r>
    <x v="0"/>
    <x v="0"/>
    <x v="0"/>
    <x v="5"/>
    <x v="12"/>
    <s v="NO4_A2"/>
    <x v="4"/>
    <s v="GNR_EH_HEAT"/>
    <n v="0.27822799999999998"/>
    <n v="1.0016208"/>
  </r>
  <r>
    <x v="0"/>
    <x v="0"/>
    <x v="0"/>
    <x v="5"/>
    <x v="13"/>
    <s v="NO5_A1"/>
    <x v="1"/>
    <s v="GNR_HS_HEAT_PIT_L-CEN_E-90_Y-2020"/>
    <n v="0.38274992490465498"/>
    <n v="1.3778997296567601"/>
  </r>
  <r>
    <x v="0"/>
    <x v="0"/>
    <x v="0"/>
    <x v="5"/>
    <x v="13"/>
    <s v="NO5_A1"/>
    <x v="2"/>
    <s v="GNR_ST_MSW_BP_E-23_LS-220-MW-FEED_Y-2020"/>
    <n v="6.0425277694338497"/>
    <n v="21.753099969961902"/>
  </r>
  <r>
    <x v="0"/>
    <x v="0"/>
    <x v="0"/>
    <x v="5"/>
    <x v="13"/>
    <s v="NO5_A2"/>
    <x v="1"/>
    <s v="GNR_HS_HEAT_PIT_L-DEC_E-91_Y-2020"/>
    <n v="8.6964951447155801E-3"/>
    <n v="3.1307382520976097E-2"/>
  </r>
  <r>
    <x v="0"/>
    <x v="0"/>
    <x v="0"/>
    <x v="5"/>
    <x v="13"/>
    <s v="NO5_A2"/>
    <x v="10"/>
    <s v="GNR_BO_LNG_E-90"/>
    <n v="0.139221092926401"/>
    <n v="0.50119593453504196"/>
  </r>
  <r>
    <x v="0"/>
    <x v="0"/>
    <x v="0"/>
    <x v="5"/>
    <x v="13"/>
    <s v="NO5_A2"/>
    <x v="2"/>
    <s v="GNR_ST_MSW_BP_CB-20"/>
    <n v="0.20075000000000001"/>
    <n v="0.72269999999999901"/>
  </r>
  <r>
    <x v="0"/>
    <x v="0"/>
    <x v="0"/>
    <x v="6"/>
    <x v="14"/>
    <s v="PL_A"/>
    <x v="0"/>
    <s v="BIEL-4_ST_COAL_BP"/>
    <n v="0.48744533333333301"/>
    <n v="1.7548032"/>
  </r>
  <r>
    <x v="0"/>
    <x v="0"/>
    <x v="0"/>
    <x v="6"/>
    <x v="14"/>
    <s v="PL_A"/>
    <x v="0"/>
    <s v="CHOR2-1_ST_COAL_BP"/>
    <n v="3.8454453333333301"/>
    <n v="13.8436032"/>
  </r>
  <r>
    <x v="0"/>
    <x v="0"/>
    <x v="0"/>
    <x v="6"/>
    <x v="14"/>
    <s v="PL_A"/>
    <x v="0"/>
    <s v="DOLN-1_ST_COAL_EXT"/>
    <n v="0.1059814"/>
    <n v="0.38153303999999999"/>
  </r>
  <r>
    <x v="0"/>
    <x v="0"/>
    <x v="0"/>
    <x v="6"/>
    <x v="14"/>
    <s v="PL_A"/>
    <x v="0"/>
    <s v="GDAN2-1_ST_COAL_BP"/>
    <n v="7.4843168888888902"/>
    <n v="26.943540800000001"/>
  </r>
  <r>
    <x v="0"/>
    <x v="0"/>
    <x v="0"/>
    <x v="6"/>
    <x v="14"/>
    <s v="PL_A"/>
    <x v="0"/>
    <s v="JAWO2-1_ST_COAL_BP"/>
    <n v="20.285824000000002"/>
    <n v="73.028966400000002"/>
  </r>
  <r>
    <x v="0"/>
    <x v="0"/>
    <x v="0"/>
    <x v="6"/>
    <x v="14"/>
    <s v="PL_A"/>
    <x v="0"/>
    <s v="KARO-2_ST_COAL_BP"/>
    <n v="1.850112"/>
    <n v="6.6604032000000002"/>
  </r>
  <r>
    <x v="0"/>
    <x v="0"/>
    <x v="0"/>
    <x v="6"/>
    <x v="14"/>
    <s v="PL_A"/>
    <x v="0"/>
    <s v="KATO_ST_COAL_BP"/>
    <n v="1.50590657142857"/>
    <n v="5.4212636571428598"/>
  </r>
  <r>
    <x v="0"/>
    <x v="0"/>
    <x v="0"/>
    <x v="6"/>
    <x v="14"/>
    <s v="PL_A"/>
    <x v="0"/>
    <s v="KOZI-1_ST_COAL_EXT"/>
    <n v="0.499747897593673"/>
    <n v="1.7990924313372201"/>
  </r>
  <r>
    <x v="0"/>
    <x v="0"/>
    <x v="0"/>
    <x v="6"/>
    <x v="14"/>
    <s v="PL_A"/>
    <x v="0"/>
    <s v="KRLEG-1_ST_COAL_BP"/>
    <n v="3.0395983333333301"/>
    <n v="10.942553999999999"/>
  </r>
  <r>
    <x v="0"/>
    <x v="0"/>
    <x v="0"/>
    <x v="6"/>
    <x v="14"/>
    <s v="PL_A"/>
    <x v="0"/>
    <s v="KRLEG-3_ST_COAL_EXT"/>
    <n v="4.1828999999999998E-2"/>
    <n v="0.15058440000000001"/>
  </r>
  <r>
    <x v="0"/>
    <x v="0"/>
    <x v="0"/>
    <x v="6"/>
    <x v="14"/>
    <s v="PL_A"/>
    <x v="0"/>
    <s v="LAZI-1_ST_COAL_EXT"/>
    <n v="0.70016229398204799"/>
    <n v="2.5205842583353699"/>
  </r>
  <r>
    <x v="0"/>
    <x v="0"/>
    <x v="0"/>
    <x v="6"/>
    <x v="14"/>
    <s v="PL_A"/>
    <x v="0"/>
    <s v="SIEK-1_ST_COAL_BP"/>
    <n v="3.16839466666667"/>
    <n v="11.4062208"/>
  </r>
  <r>
    <x v="0"/>
    <x v="0"/>
    <x v="0"/>
    <x v="6"/>
    <x v="14"/>
    <s v="PL_A"/>
    <x v="0"/>
    <s v="SIER-1_ST_COAL_BP"/>
    <n v="5.3392346000000002"/>
    <n v="19.221244559999999"/>
  </r>
  <r>
    <x v="0"/>
    <x v="0"/>
    <x v="0"/>
    <x v="6"/>
    <x v="14"/>
    <s v="PL_A"/>
    <x v="0"/>
    <s v="TYCH_ST_COAL_BP"/>
    <n v="0.33638400000000002"/>
    <n v="1.2109824"/>
  </r>
  <r>
    <x v="0"/>
    <x v="0"/>
    <x v="0"/>
    <x v="6"/>
    <x v="14"/>
    <s v="PL_A"/>
    <x v="0"/>
    <s v="ZIEL-2_ST_COAL_BP"/>
    <n v="9.42722E-2"/>
    <n v="0.33937992"/>
  </r>
  <r>
    <x v="0"/>
    <x v="0"/>
    <x v="0"/>
    <x v="6"/>
    <x v="14"/>
    <s v="PL_A"/>
    <x v="0"/>
    <s v="ZIEL-4_ST_COAL_BP"/>
    <n v="0.514212"/>
    <n v="1.8511632"/>
  </r>
  <r>
    <x v="0"/>
    <x v="0"/>
    <x v="0"/>
    <x v="6"/>
    <x v="14"/>
    <s v="PL_A"/>
    <x v="1"/>
    <s v="GNR_HS_HEAT_PIT_L-CEN_E-90_Y-2020"/>
    <n v="1.9926005746279001"/>
    <n v="7.1733620686604498"/>
  </r>
  <r>
    <x v="0"/>
    <x v="0"/>
    <x v="0"/>
    <x v="6"/>
    <x v="14"/>
    <s v="PL_A"/>
    <x v="9"/>
    <s v="ADAM-1_ST_LIGNITE_EXT"/>
    <n v="12.6238568181818"/>
    <n v="45.445884545454497"/>
  </r>
  <r>
    <x v="0"/>
    <x v="0"/>
    <x v="0"/>
    <x v="6"/>
    <x v="14"/>
    <s v="PL_A"/>
    <x v="9"/>
    <s v="BELC-1_ST_LIGNITE_EXT"/>
    <n v="3.18847978021978"/>
    <n v="11.478527208791199"/>
  </r>
  <r>
    <x v="0"/>
    <x v="0"/>
    <x v="0"/>
    <x v="6"/>
    <x v="14"/>
    <s v="PL_A"/>
    <x v="2"/>
    <s v="GNR_ST_MSW_BP_E-15"/>
    <n v="1.4892000000000001"/>
    <n v="5.3611199999999997"/>
  </r>
  <r>
    <x v="0"/>
    <x v="0"/>
    <x v="0"/>
    <x v="7"/>
    <x v="15"/>
    <s v="SE1_IND"/>
    <x v="5"/>
    <s v="GNR_BO_ELEC_E-99_LS-10-MW-FEED_Y-2020"/>
    <n v="0.12984441703258401"/>
    <n v="0.46743990131730301"/>
  </r>
  <r>
    <x v="0"/>
    <x v="0"/>
    <x v="0"/>
    <x v="7"/>
    <x v="15"/>
    <s v="SE1_IND"/>
    <x v="5"/>
    <s v="GNR_HP_ELEC_AIR-WTR_COP-310_LS_Y-2020"/>
    <n v="0.389533251097751"/>
    <n v="1.4023197039519"/>
  </r>
  <r>
    <x v="0"/>
    <x v="0"/>
    <x v="0"/>
    <x v="7"/>
    <x v="15"/>
    <s v="SE1_IND"/>
    <x v="1"/>
    <s v="GNR_HS_HEAT_PIT_L-CEN_E-90_Y-2020"/>
    <n v="0.27153203802885501"/>
    <n v="0.97751533690387804"/>
  </r>
  <r>
    <x v="0"/>
    <x v="0"/>
    <x v="0"/>
    <x v="7"/>
    <x v="15"/>
    <s v="SE1_IND"/>
    <x v="2"/>
    <s v="GNR_ST_MSW_BP_E-23_LS-220-MW-FEED_Y-2020"/>
    <n v="2.80317916674595"/>
    <n v="10.0914450002854"/>
  </r>
  <r>
    <x v="0"/>
    <x v="0"/>
    <x v="0"/>
    <x v="7"/>
    <x v="15"/>
    <s v="SE1_medium"/>
    <x v="1"/>
    <s v="GNR_HS_HEAT_PIT_L-DEC_E-91_Y-2020"/>
    <n v="0.112726732520477"/>
    <n v="0.405816237073717"/>
  </r>
  <r>
    <x v="0"/>
    <x v="0"/>
    <x v="0"/>
    <x v="7"/>
    <x v="15"/>
    <s v="SE1_medium"/>
    <x v="1"/>
    <s v="GNR_HS_HEAT_WTR-TANK_LS_E-95_Y-2010"/>
    <n v="4.0260999999999998E-2"/>
    <n v="0.1449396"/>
  </r>
  <r>
    <x v="0"/>
    <x v="0"/>
    <x v="0"/>
    <x v="7"/>
    <x v="15"/>
    <s v="SE1_medium"/>
    <x v="2"/>
    <s v="GNR_ST_MSW_BP_CB-20"/>
    <n v="0.30747600000000003"/>
    <n v="1.1069135999999999"/>
  </r>
  <r>
    <x v="0"/>
    <x v="0"/>
    <x v="0"/>
    <x v="7"/>
    <x v="15"/>
    <s v="SE1_medium"/>
    <x v="2"/>
    <s v="GNR_ST_MSW_BP_CB-30"/>
    <n v="0.101178"/>
    <n v="0.36424079999999998"/>
  </r>
  <r>
    <x v="0"/>
    <x v="0"/>
    <x v="0"/>
    <x v="7"/>
    <x v="15"/>
    <s v="SE1_medium"/>
    <x v="8"/>
    <s v="GNR_BO_BFG_E-90"/>
    <n v="0.36742363431087499"/>
    <n v="1.32272508351915"/>
  </r>
  <r>
    <x v="0"/>
    <x v="0"/>
    <x v="0"/>
    <x v="7"/>
    <x v="15"/>
    <s v="SE1_medium"/>
    <x v="8"/>
    <s v="LULEKRAFT_ST_BFG_EXT"/>
    <n v="1.51735714285714"/>
    <n v="5.4624857142857097"/>
  </r>
  <r>
    <x v="0"/>
    <x v="0"/>
    <x v="0"/>
    <x v="7"/>
    <x v="15"/>
    <s v="SE1_medium"/>
    <x v="4"/>
    <s v="GNR_EH_HEAT"/>
    <n v="0.11030219780219699"/>
    <n v="0.397087912087911"/>
  </r>
  <r>
    <x v="0"/>
    <x v="0"/>
    <x v="0"/>
    <x v="7"/>
    <x v="15"/>
    <s v="SE1_small"/>
    <x v="5"/>
    <s v="GNR_HP_ELEC_GROUND-WTR_COP-360_LS-4-MW_Y-2020"/>
    <n v="0.537613466658315"/>
    <n v="1.93540847996994"/>
  </r>
  <r>
    <x v="0"/>
    <x v="0"/>
    <x v="0"/>
    <x v="7"/>
    <x v="15"/>
    <s v="SE1_small"/>
    <x v="1"/>
    <s v="GNR_HS_HEAT_PIT_L-DEC_E-91_Y-2020"/>
    <n v="0.28346175862447298"/>
    <n v="1.0204623310481"/>
  </r>
  <r>
    <x v="0"/>
    <x v="0"/>
    <x v="0"/>
    <x v="7"/>
    <x v="15"/>
    <s v="SE1_small"/>
    <x v="1"/>
    <s v="GNR_HS_HEAT_WTR-TANK_LS_E-95_Y-2010"/>
    <n v="2.28475E-2"/>
    <n v="8.2251000000000005E-2"/>
  </r>
  <r>
    <x v="0"/>
    <x v="0"/>
    <x v="0"/>
    <x v="7"/>
    <x v="15"/>
    <s v="SE1_small"/>
    <x v="4"/>
    <s v="GNR_EH_HEAT"/>
    <n v="6.2851867226180096E-3"/>
    <n v="2.2626672201424801E-2"/>
  </r>
  <r>
    <x v="0"/>
    <x v="0"/>
    <x v="0"/>
    <x v="7"/>
    <x v="16"/>
    <s v="SE2_IND"/>
    <x v="1"/>
    <s v="GNR_HS_HEAT_PIT_L-CEN_E-90_Y-2020"/>
    <n v="0.56197632840381295"/>
    <n v="2.0231147822537299"/>
  </r>
  <r>
    <x v="0"/>
    <x v="0"/>
    <x v="0"/>
    <x v="7"/>
    <x v="16"/>
    <s v="SE2_IND"/>
    <x v="2"/>
    <s v="GNR_ST_MSW_BP_E-23_LS-220-MW-FEED_Y-2020"/>
    <n v="8.8720006176106203"/>
    <n v="31.939202223398201"/>
  </r>
  <r>
    <x v="0"/>
    <x v="0"/>
    <x v="0"/>
    <x v="7"/>
    <x v="16"/>
    <s v="SE2_medium"/>
    <x v="5"/>
    <s v="GNR_HP_ELEC_COP-270"/>
    <n v="0.15987000000000001"/>
    <n v="0.57553200000000004"/>
  </r>
  <r>
    <x v="0"/>
    <x v="0"/>
    <x v="0"/>
    <x v="7"/>
    <x v="16"/>
    <s v="SE2_medium"/>
    <x v="5"/>
    <s v="GNR_HP_ELEC_GROUND-WTR_COP-360_LS-4-MW_Y-2020"/>
    <n v="2.7575492418645902"/>
    <n v="9.9271772707125194"/>
  </r>
  <r>
    <x v="0"/>
    <x v="0"/>
    <x v="0"/>
    <x v="7"/>
    <x v="16"/>
    <s v="SE2_medium"/>
    <x v="1"/>
    <s v="GNR_HS_HEAT_PIT_L-DEC_E-91_Y-2020"/>
    <n v="1.25516746338898"/>
    <n v="4.5186028682003103"/>
  </r>
  <r>
    <x v="0"/>
    <x v="0"/>
    <x v="0"/>
    <x v="7"/>
    <x v="16"/>
    <s v="SE2_medium"/>
    <x v="1"/>
    <s v="GNR_HS_HEAT_WTR-TANK_LS_E-95_Y-2010"/>
    <n v="0.10546899999999999"/>
    <n v="0.37968839999999998"/>
  </r>
  <r>
    <x v="0"/>
    <x v="0"/>
    <x v="0"/>
    <x v="7"/>
    <x v="16"/>
    <s v="SE2_medium"/>
    <x v="2"/>
    <s v="GNR_ST_MSW_BP_CB-20"/>
    <n v="0.71173209324599995"/>
    <n v="2.5622355356856001"/>
  </r>
  <r>
    <x v="0"/>
    <x v="0"/>
    <x v="0"/>
    <x v="7"/>
    <x v="16"/>
    <s v="SE2_medium"/>
    <x v="2"/>
    <s v="GNR_ST_MSW_BP_CB-40"/>
    <n v="0.21155399999999999"/>
    <n v="0.7615944"/>
  </r>
  <r>
    <x v="0"/>
    <x v="0"/>
    <x v="0"/>
    <x v="7"/>
    <x v="16"/>
    <s v="SE2_medium"/>
    <x v="4"/>
    <s v="GNR_EH_HEAT"/>
    <n v="4.4930790365796502E-2"/>
    <n v="0.16175084531686801"/>
  </r>
  <r>
    <x v="0"/>
    <x v="0"/>
    <x v="0"/>
    <x v="7"/>
    <x v="16"/>
    <s v="SE2_medium"/>
    <x v="6"/>
    <s v="GNR_ST_WOODWST_BP_CB-30"/>
    <n v="6.5656200000000003E-3"/>
    <n v="2.3636232E-2"/>
  </r>
  <r>
    <x v="0"/>
    <x v="0"/>
    <x v="0"/>
    <x v="7"/>
    <x v="16"/>
    <s v="SE2_small"/>
    <x v="5"/>
    <s v="GNR_HP_ELEC_GROUND-WTR_COP-360_LS-4-MW_Y-2020"/>
    <n v="0.74999372876788395"/>
    <n v="2.6999774235643801"/>
  </r>
  <r>
    <x v="0"/>
    <x v="0"/>
    <x v="0"/>
    <x v="7"/>
    <x v="16"/>
    <s v="SE2_small"/>
    <x v="1"/>
    <s v="GNR_HS_HEAT_PIT_L-DEC_E-91_Y-2020"/>
    <n v="0.46920813607443701"/>
    <n v="1.6891492898679701"/>
  </r>
  <r>
    <x v="0"/>
    <x v="0"/>
    <x v="0"/>
    <x v="7"/>
    <x v="16"/>
    <s v="SE2_small"/>
    <x v="1"/>
    <s v="GNR_HS_HEAT_WTR-TANK_LS_E-95_Y-2010"/>
    <n v="6.0295378729112604E-3"/>
    <n v="2.1706336342480599E-2"/>
  </r>
  <r>
    <x v="0"/>
    <x v="0"/>
    <x v="0"/>
    <x v="7"/>
    <x v="16"/>
    <s v="SE2_small"/>
    <x v="8"/>
    <s v="GNR_BO_OTHER_E-90"/>
    <n v="2.9486160000000001E-2"/>
    <n v="0.106150176"/>
  </r>
  <r>
    <x v="0"/>
    <x v="0"/>
    <x v="0"/>
    <x v="7"/>
    <x v="16"/>
    <s v="SE2_small"/>
    <x v="4"/>
    <s v="GNR_EH_HEAT"/>
    <n v="2.8099484890109799E-2"/>
    <n v="0.101158145604395"/>
  </r>
  <r>
    <x v="0"/>
    <x v="0"/>
    <x v="0"/>
    <x v="7"/>
    <x v="17"/>
    <s v="SE3_IND"/>
    <x v="1"/>
    <s v="GNR_HS_HEAT_PIT_L-CEN_E-90_Y-2020"/>
    <n v="0.85846414392653303"/>
    <n v="3.0904709181355199"/>
  </r>
  <r>
    <x v="0"/>
    <x v="0"/>
    <x v="0"/>
    <x v="7"/>
    <x v="17"/>
    <s v="SE3_IND"/>
    <x v="2"/>
    <s v="GNR_ST_MSW_BP_E-23_LS-220-MW-FEED_Y-2020"/>
    <n v="13.5526961371227"/>
    <n v="48.789706093641797"/>
  </r>
  <r>
    <x v="0"/>
    <x v="0"/>
    <x v="0"/>
    <x v="7"/>
    <x v="17"/>
    <s v="SE3_large"/>
    <x v="0"/>
    <s v="GNR_ST_COAL_BP_CB-40"/>
    <n v="0.438"/>
    <n v="1.5768"/>
  </r>
  <r>
    <x v="0"/>
    <x v="0"/>
    <x v="0"/>
    <x v="7"/>
    <x v="17"/>
    <s v="SE3_large"/>
    <x v="0"/>
    <s v="LINKOPING_ST_COAL_EXT"/>
    <n v="2.43837176470588"/>
    <n v="8.7781383529411805"/>
  </r>
  <r>
    <x v="0"/>
    <x v="0"/>
    <x v="0"/>
    <x v="7"/>
    <x v="17"/>
    <s v="SE3_large"/>
    <x v="0"/>
    <s v="VARTAN6_ST_COAL_EXT"/>
    <n v="1.3557142857142901"/>
    <n v="4.8805714285714297"/>
  </r>
  <r>
    <x v="0"/>
    <x v="0"/>
    <x v="0"/>
    <x v="7"/>
    <x v="17"/>
    <s v="SE3_large"/>
    <x v="5"/>
    <s v="GNR_HP_ELEC_COP-270"/>
    <n v="1.39620016778171"/>
    <n v="5.0263206040141597"/>
  </r>
  <r>
    <x v="0"/>
    <x v="0"/>
    <x v="0"/>
    <x v="7"/>
    <x v="17"/>
    <s v="SE3_large"/>
    <x v="1"/>
    <s v="GNR_HS_HEAT_PIT_L-CEN_E-90_Y-2020"/>
    <n v="2.03847254449316"/>
    <n v="7.3385011601753902"/>
  </r>
  <r>
    <x v="0"/>
    <x v="0"/>
    <x v="0"/>
    <x v="7"/>
    <x v="17"/>
    <s v="SE3_large"/>
    <x v="1"/>
    <s v="GNR_HS_HEAT_WTR-TANK_LS_E-95_Y-2010"/>
    <n v="0.150917"/>
    <n v="0.54330120000000004"/>
  </r>
  <r>
    <x v="0"/>
    <x v="0"/>
    <x v="0"/>
    <x v="7"/>
    <x v="17"/>
    <s v="SE3_large"/>
    <x v="2"/>
    <s v="AROS6_ST_MSW_EXT"/>
    <n v="0.50768181818181801"/>
    <n v="1.8276545454545501"/>
  </r>
  <r>
    <x v="0"/>
    <x v="0"/>
    <x v="0"/>
    <x v="7"/>
    <x v="17"/>
    <s v="SE3_large"/>
    <x v="2"/>
    <s v="GNR_ST_MSW_BP_CB-10"/>
    <n v="1.67316"/>
    <n v="6.0233759999999998"/>
  </r>
  <r>
    <x v="0"/>
    <x v="0"/>
    <x v="0"/>
    <x v="7"/>
    <x v="17"/>
    <s v="SE3_large"/>
    <x v="2"/>
    <s v="GNR_ST_MSW_BP_CB-20"/>
    <n v="0.24782956344179999"/>
    <n v="0.89218642839048001"/>
  </r>
  <r>
    <x v="0"/>
    <x v="0"/>
    <x v="0"/>
    <x v="7"/>
    <x v="17"/>
    <s v="SE3_large"/>
    <x v="2"/>
    <s v="GNR_ST_MSW_BP_CB-30"/>
    <n v="1.580703119324"/>
    <n v="5.6905312295663997"/>
  </r>
  <r>
    <x v="0"/>
    <x v="0"/>
    <x v="0"/>
    <x v="7"/>
    <x v="17"/>
    <s v="SE3_large"/>
    <x v="2"/>
    <s v="GNR_ST_MSW_BP_CB-40"/>
    <n v="0.29565000000000002"/>
    <n v="1.0643400000000001"/>
  </r>
  <r>
    <x v="0"/>
    <x v="0"/>
    <x v="0"/>
    <x v="7"/>
    <x v="17"/>
    <s v="SE3_large"/>
    <x v="2"/>
    <s v="GNR_ST_MSW_BP_E-23_LS-220-MW-FEED_Y-2020"/>
    <n v="8.3575741435491793"/>
    <n v="30.0872669167771"/>
  </r>
  <r>
    <x v="0"/>
    <x v="0"/>
    <x v="0"/>
    <x v="7"/>
    <x v="17"/>
    <s v="SE3_large"/>
    <x v="7"/>
    <s v="GNR_ST_PEAT_BP_CB-40"/>
    <n v="0.438"/>
    <n v="1.5768"/>
  </r>
  <r>
    <x v="0"/>
    <x v="0"/>
    <x v="0"/>
    <x v="7"/>
    <x v="17"/>
    <s v="SE3_large"/>
    <x v="7"/>
    <s v="GNR_ST_PEAT_BP_CB-50"/>
    <n v="1.0511999999999999"/>
    <n v="3.7843200000000001"/>
  </r>
  <r>
    <x v="0"/>
    <x v="0"/>
    <x v="0"/>
    <x v="7"/>
    <x v="17"/>
    <s v="SE3_large"/>
    <x v="4"/>
    <s v="GNR_EH_HEAT"/>
    <n v="0.15342032967032901"/>
    <n v="0.55231318681318498"/>
  </r>
  <r>
    <x v="0"/>
    <x v="0"/>
    <x v="0"/>
    <x v="7"/>
    <x v="17"/>
    <s v="SE3_large"/>
    <x v="6"/>
    <s v="AROS7_ST_WOODWST_EXT"/>
    <n v="0.50768181818181801"/>
    <n v="1.8276545454545501"/>
  </r>
  <r>
    <x v="0"/>
    <x v="0"/>
    <x v="0"/>
    <x v="7"/>
    <x v="17"/>
    <s v="SE3_large"/>
    <x v="6"/>
    <s v="GNR_ST_WOODWST_BP_CB-30"/>
    <n v="0.64239999999999997"/>
    <n v="2.31264"/>
  </r>
  <r>
    <x v="0"/>
    <x v="0"/>
    <x v="0"/>
    <x v="7"/>
    <x v="17"/>
    <s v="SE3_medium"/>
    <x v="5"/>
    <s v="GNR_HP_ELEC_COP-270"/>
    <n v="0.32118540000000001"/>
    <n v="1.1562674399999999"/>
  </r>
  <r>
    <x v="0"/>
    <x v="0"/>
    <x v="0"/>
    <x v="7"/>
    <x v="17"/>
    <s v="SE3_medium"/>
    <x v="5"/>
    <s v="GNR_HP_ELEC_GROUND-WTR_COP-360_LS-4-MW_Y-2020"/>
    <n v="10.786285578921399"/>
    <n v="38.830628084116903"/>
  </r>
  <r>
    <x v="0"/>
    <x v="0"/>
    <x v="0"/>
    <x v="7"/>
    <x v="17"/>
    <s v="SE3_medium"/>
    <x v="1"/>
    <s v="GNR_HS_HEAT_PIT_L-DEC_E-91_Y-2020"/>
    <n v="4.0250597234028698"/>
    <n v="14.490215004250301"/>
  </r>
  <r>
    <x v="0"/>
    <x v="0"/>
    <x v="0"/>
    <x v="7"/>
    <x v="17"/>
    <s v="SE3_medium"/>
    <x v="1"/>
    <s v="GNR_HS_HEAT_WTR-TANK_LS_E-95_Y-2010"/>
    <n v="0.33011550000000001"/>
    <n v="1.1884158"/>
  </r>
  <r>
    <x v="0"/>
    <x v="0"/>
    <x v="0"/>
    <x v="7"/>
    <x v="17"/>
    <s v="SE3_medium"/>
    <x v="10"/>
    <s v="GNR_BO_LNG_E-90"/>
    <n v="2.6280000000000001E-2"/>
    <n v="9.4607999999999998E-2"/>
  </r>
  <r>
    <x v="0"/>
    <x v="0"/>
    <x v="0"/>
    <x v="7"/>
    <x v="17"/>
    <s v="SE3_medium"/>
    <x v="2"/>
    <s v="GNR_BO_MSW_E-90"/>
    <n v="0.47694408358208901"/>
    <n v="1.7169987008955201"/>
  </r>
  <r>
    <x v="0"/>
    <x v="0"/>
    <x v="0"/>
    <x v="7"/>
    <x v="17"/>
    <s v="SE3_medium"/>
    <x v="2"/>
    <s v="GNR_ST_MSW_BP_CB-10"/>
    <n v="0.89772479999999999"/>
    <n v="3.2318092799999998"/>
  </r>
  <r>
    <x v="0"/>
    <x v="0"/>
    <x v="0"/>
    <x v="7"/>
    <x v="17"/>
    <s v="SE3_medium"/>
    <x v="2"/>
    <s v="GNR_ST_MSW_BP_CB-20"/>
    <n v="0.26279999999999998"/>
    <n v="0.94608000000000003"/>
  </r>
  <r>
    <x v="0"/>
    <x v="0"/>
    <x v="0"/>
    <x v="7"/>
    <x v="17"/>
    <s v="SE3_medium"/>
    <x v="2"/>
    <s v="GNR_ST_MSW_BP_CB-30"/>
    <n v="0.77380000000000004"/>
    <n v="2.7856800000000002"/>
  </r>
  <r>
    <x v="0"/>
    <x v="0"/>
    <x v="0"/>
    <x v="7"/>
    <x v="17"/>
    <s v="SE3_medium"/>
    <x v="7"/>
    <s v="GNR_ST_PEAT_BP_CB-10"/>
    <n v="0.22775999999999999"/>
    <n v="0.819936"/>
  </r>
  <r>
    <x v="0"/>
    <x v="0"/>
    <x v="0"/>
    <x v="7"/>
    <x v="17"/>
    <s v="SE3_medium"/>
    <x v="4"/>
    <s v="GNR_EH_HEAT"/>
    <n v="0.19056813928973801"/>
    <n v="0.68604530144305698"/>
  </r>
  <r>
    <x v="0"/>
    <x v="0"/>
    <x v="0"/>
    <x v="7"/>
    <x v="17"/>
    <s v="SE3_medium"/>
    <x v="6"/>
    <s v="GNR_ST_WOODWST_BP_CB-20"/>
    <n v="4.2641625845700002E-3"/>
    <n v="1.5350985304451999E-2"/>
  </r>
  <r>
    <x v="0"/>
    <x v="0"/>
    <x v="0"/>
    <x v="7"/>
    <x v="17"/>
    <s v="SE3_medium"/>
    <x v="6"/>
    <s v="GNR_ST_WOODWST_BP_CB-30"/>
    <n v="0.85254639784963604"/>
    <n v="3.0691670322586901"/>
  </r>
  <r>
    <x v="0"/>
    <x v="0"/>
    <x v="0"/>
    <x v="7"/>
    <x v="17"/>
    <s v="SE3_medium"/>
    <x v="6"/>
    <s v="GNR_ST_WOODWST_BP_CB-40"/>
    <n v="0.98469700000000004"/>
    <n v="3.5449092000000002"/>
  </r>
  <r>
    <x v="0"/>
    <x v="0"/>
    <x v="0"/>
    <x v="7"/>
    <x v="17"/>
    <s v="SE3_small"/>
    <x v="5"/>
    <s v="GNR_HP_ELEC_COP-270"/>
    <n v="1.7739000000000001E-4"/>
    <n v="6.3860399999999997E-4"/>
  </r>
  <r>
    <x v="0"/>
    <x v="0"/>
    <x v="0"/>
    <x v="7"/>
    <x v="17"/>
    <s v="SE3_small"/>
    <x v="5"/>
    <s v="GNR_HP_ELEC_GROUND-WTR_COP-360_LS-4-MW_Y-2020"/>
    <n v="3.9899479151633699"/>
    <n v="14.3638124945881"/>
  </r>
  <r>
    <x v="0"/>
    <x v="0"/>
    <x v="0"/>
    <x v="7"/>
    <x v="17"/>
    <s v="SE3_small"/>
    <x v="1"/>
    <s v="GNR_HS_HEAT_PIT_L-DEC_E-91_Y-2020"/>
    <n v="2.4154817453769"/>
    <n v="8.6957342833568507"/>
  </r>
  <r>
    <x v="0"/>
    <x v="0"/>
    <x v="0"/>
    <x v="7"/>
    <x v="17"/>
    <s v="SE3_small"/>
    <x v="1"/>
    <s v="GNR_HS_HEAT_WTR-TANK_LS_E-95_Y-2010"/>
    <n v="4.4213000000000002E-2"/>
    <n v="0.1591668"/>
  </r>
  <r>
    <x v="0"/>
    <x v="0"/>
    <x v="0"/>
    <x v="7"/>
    <x v="17"/>
    <s v="SE3_small"/>
    <x v="2"/>
    <s v="GNR_ST_MSW_BP_CB-20"/>
    <n v="8.7599999999999997E-2"/>
    <n v="0.31535999999999997"/>
  </r>
  <r>
    <x v="0"/>
    <x v="0"/>
    <x v="0"/>
    <x v="7"/>
    <x v="17"/>
    <s v="SE3_small"/>
    <x v="8"/>
    <s v="GNR_BO_OTHER_E-90"/>
    <n v="3.4689600000000001E-2"/>
    <n v="0.12488256"/>
  </r>
  <r>
    <x v="0"/>
    <x v="0"/>
    <x v="0"/>
    <x v="7"/>
    <x v="17"/>
    <s v="SE3_small"/>
    <x v="4"/>
    <s v="GNR_EH_HEAT"/>
    <n v="0.146746771223281"/>
    <n v="0.52828837640381299"/>
  </r>
  <r>
    <x v="0"/>
    <x v="0"/>
    <x v="0"/>
    <x v="7"/>
    <x v="17"/>
    <s v="SE3_small"/>
    <x v="6"/>
    <s v="GNR_ST_WOODWST_BP_CB-20"/>
    <n v="4.3800000000000002E-4"/>
    <n v="1.5767999999999999E-3"/>
  </r>
  <r>
    <x v="0"/>
    <x v="0"/>
    <x v="0"/>
    <x v="7"/>
    <x v="18"/>
    <s v="SE4_IND"/>
    <x v="1"/>
    <s v="GNR_HS_HEAT_PIT_L-CEN_E-90_Y-2020"/>
    <n v="0.42151887888213702"/>
    <n v="1.5174679639756901"/>
  </r>
  <r>
    <x v="0"/>
    <x v="0"/>
    <x v="0"/>
    <x v="7"/>
    <x v="18"/>
    <s v="SE4_IND"/>
    <x v="2"/>
    <s v="GNR_ST_MSW_BP_E-23_LS-220-MW-FEED_Y-2020"/>
    <n v="6.6545787869727704"/>
    <n v="23.956483633102"/>
  </r>
  <r>
    <x v="0"/>
    <x v="0"/>
    <x v="0"/>
    <x v="7"/>
    <x v="18"/>
    <s v="SE4_large"/>
    <x v="5"/>
    <s v="GNR_HP_ELEC_COP-270"/>
    <n v="0.139157614199691"/>
    <n v="0.50096741111888599"/>
  </r>
  <r>
    <x v="0"/>
    <x v="0"/>
    <x v="0"/>
    <x v="7"/>
    <x v="18"/>
    <s v="SE4_large"/>
    <x v="1"/>
    <s v="GNR_HS_HEAT_PIT_L-CEN_E-90_Y-2020"/>
    <n v="0.17944863888891899"/>
    <n v="0.64601510000010798"/>
  </r>
  <r>
    <x v="0"/>
    <x v="0"/>
    <x v="0"/>
    <x v="7"/>
    <x v="18"/>
    <s v="SE4_large"/>
    <x v="1"/>
    <s v="GNR_HS_HEAT_WTR-TANK_LS_E-95_Y-2010"/>
    <n v="1.482E-2"/>
    <n v="5.3351999999999997E-2"/>
  </r>
  <r>
    <x v="0"/>
    <x v="0"/>
    <x v="0"/>
    <x v="7"/>
    <x v="18"/>
    <s v="SE4_large"/>
    <x v="2"/>
    <s v="GNR_BO_MSW_E-90"/>
    <n v="0.25491599999999998"/>
    <n v="0.9176976"/>
  </r>
  <r>
    <x v="0"/>
    <x v="0"/>
    <x v="0"/>
    <x v="7"/>
    <x v="18"/>
    <s v="SE4_large"/>
    <x v="2"/>
    <s v="GNR_ST_MSW_BP_CB-30"/>
    <n v="1.1594468376160001"/>
    <n v="4.1740086154176002"/>
  </r>
  <r>
    <x v="0"/>
    <x v="0"/>
    <x v="0"/>
    <x v="7"/>
    <x v="18"/>
    <s v="SE4_large"/>
    <x v="2"/>
    <s v="GNR_ST_MSW_BP_CB-60"/>
    <n v="0.28986170933099997"/>
    <n v="1.0435021535916"/>
  </r>
  <r>
    <x v="0"/>
    <x v="0"/>
    <x v="0"/>
    <x v="7"/>
    <x v="18"/>
    <s v="SE4_large"/>
    <x v="2"/>
    <s v="GNR_ST_MSW_BP_E-23_LS-220-MW-FEED_Y-2020"/>
    <n v="0.59938014361535896"/>
    <n v="2.15776851701529"/>
  </r>
  <r>
    <x v="0"/>
    <x v="0"/>
    <x v="0"/>
    <x v="7"/>
    <x v="18"/>
    <s v="SE4_large"/>
    <x v="4"/>
    <s v="GNR_EH_HEAT"/>
    <n v="2.0054945054945001E-2"/>
    <n v="7.2197802197801905E-2"/>
  </r>
  <r>
    <x v="0"/>
    <x v="0"/>
    <x v="0"/>
    <x v="7"/>
    <x v="18"/>
    <s v="SE4_medium"/>
    <x v="5"/>
    <s v="GNR_HP_ELEC_COP-270"/>
    <n v="0.36792000000000002"/>
    <n v="1.3245119999999999"/>
  </r>
  <r>
    <x v="0"/>
    <x v="0"/>
    <x v="0"/>
    <x v="7"/>
    <x v="18"/>
    <s v="SE4_medium"/>
    <x v="5"/>
    <s v="GNR_HP_ELEC_GROUND-WTR_COP-360_LS-4-MW_Y-2020"/>
    <n v="4.0765864875513103"/>
    <n v="14.675711355184699"/>
  </r>
  <r>
    <x v="0"/>
    <x v="0"/>
    <x v="0"/>
    <x v="7"/>
    <x v="18"/>
    <s v="SE4_medium"/>
    <x v="1"/>
    <s v="GNR_HS_HEAT_PIT_L-DEC_E-91_Y-2020"/>
    <n v="2.6843201530318801"/>
    <n v="9.6635525509147797"/>
  </r>
  <r>
    <x v="0"/>
    <x v="0"/>
    <x v="0"/>
    <x v="7"/>
    <x v="18"/>
    <s v="SE4_medium"/>
    <x v="1"/>
    <s v="GNR_HS_HEAT_WTR-TANK_LS_E-95_Y-2010"/>
    <n v="0.36781479162242198"/>
    <n v="1.3241332498407199"/>
  </r>
  <r>
    <x v="0"/>
    <x v="0"/>
    <x v="0"/>
    <x v="7"/>
    <x v="18"/>
    <s v="SE4_medium"/>
    <x v="2"/>
    <s v="GNR_BO_MSW_E-90"/>
    <n v="0.12264"/>
    <n v="0.44150400000000001"/>
  </r>
  <r>
    <x v="0"/>
    <x v="0"/>
    <x v="0"/>
    <x v="7"/>
    <x v="18"/>
    <s v="SE4_medium"/>
    <x v="2"/>
    <s v="GNR_ST_MSW_BP_CB-10"/>
    <n v="0.50821433433719998"/>
    <n v="1.82957160361392"/>
  </r>
  <r>
    <x v="0"/>
    <x v="0"/>
    <x v="0"/>
    <x v="7"/>
    <x v="18"/>
    <s v="SE4_medium"/>
    <x v="2"/>
    <s v="GNR_ST_MSW_BP_CB-20"/>
    <n v="0.39236082328319999"/>
    <n v="1.41249896381952"/>
  </r>
  <r>
    <x v="0"/>
    <x v="0"/>
    <x v="0"/>
    <x v="7"/>
    <x v="18"/>
    <s v="SE4_medium"/>
    <x v="2"/>
    <s v="GNR_ST_MSW_BP_CB-30"/>
    <n v="0.92071932053600003"/>
    <n v="3.3145895539296002"/>
  </r>
  <r>
    <x v="0"/>
    <x v="0"/>
    <x v="0"/>
    <x v="7"/>
    <x v="18"/>
    <s v="SE4_medium"/>
    <x v="4"/>
    <s v="GNR_EH_HEAT"/>
    <n v="0.12822881181318599"/>
    <n v="0.46162372252747103"/>
  </r>
  <r>
    <x v="0"/>
    <x v="0"/>
    <x v="0"/>
    <x v="7"/>
    <x v="18"/>
    <s v="SE4_medium"/>
    <x v="6"/>
    <s v="GNR_ST_WOODWST_BP_CB-30"/>
    <n v="5.5869333333333299E-2"/>
    <n v="0.20112959999999999"/>
  </r>
  <r>
    <x v="0"/>
    <x v="0"/>
    <x v="0"/>
    <x v="7"/>
    <x v="18"/>
    <s v="SE4_small"/>
    <x v="5"/>
    <s v="GNR_HP_ELEC_COP-270"/>
    <n v="8.7600000000000004E-3"/>
    <n v="3.1536000000000002E-2"/>
  </r>
  <r>
    <x v="0"/>
    <x v="0"/>
    <x v="0"/>
    <x v="7"/>
    <x v="18"/>
    <s v="SE4_small"/>
    <x v="5"/>
    <s v="GNR_HP_ELEC_GROUND-WTR_COP-360_LS-4-MW_Y-2020"/>
    <n v="1.09598934090232"/>
    <n v="3.94556162724836"/>
  </r>
  <r>
    <x v="0"/>
    <x v="0"/>
    <x v="0"/>
    <x v="7"/>
    <x v="18"/>
    <s v="SE4_small"/>
    <x v="1"/>
    <s v="GNR_HS_HEAT_PIT_L-DEC_E-91_Y-2020"/>
    <n v="0.73612956513842198"/>
    <n v="2.6500664344983198"/>
  </r>
  <r>
    <x v="0"/>
    <x v="0"/>
    <x v="0"/>
    <x v="7"/>
    <x v="18"/>
    <s v="SE4_small"/>
    <x v="1"/>
    <s v="GNR_HS_HEAT_WTR-TANK_LS_E-95_Y-2010"/>
    <n v="1.1905934368968901E-2"/>
    <n v="4.2861363728288103E-2"/>
  </r>
  <r>
    <x v="0"/>
    <x v="0"/>
    <x v="0"/>
    <x v="7"/>
    <x v="18"/>
    <s v="SE4_small"/>
    <x v="8"/>
    <s v="GNR_BO_OTHER_E-90"/>
    <n v="4.3361999999999901E-2"/>
    <n v="0.1561032"/>
  </r>
  <r>
    <x v="0"/>
    <x v="0"/>
    <x v="0"/>
    <x v="7"/>
    <x v="18"/>
    <s v="SE4_small"/>
    <x v="4"/>
    <s v="GNR_EH_HEAT"/>
    <n v="2.4863118131867899E-2"/>
    <n v="8.95072252747246E-2"/>
  </r>
  <r>
    <x v="0"/>
    <x v="0"/>
    <x v="1"/>
    <x v="0"/>
    <x v="0"/>
    <s v="DK1_Large"/>
    <x v="5"/>
    <s v="GNR_ELYS_ELEC_SOEC_Y-20"/>
    <n v="0.90842453434777004"/>
    <n v="3.2703283236519698"/>
  </r>
  <r>
    <x v="0"/>
    <x v="0"/>
    <x v="1"/>
    <x v="0"/>
    <x v="0"/>
    <s v="DK1_Large"/>
    <x v="1"/>
    <s v="GNR_HS_HEAT_PIT_L-CEN_E-90_Y-2020"/>
    <n v="2.4654475292254401"/>
    <n v="8.8756111052115791"/>
  </r>
  <r>
    <x v="0"/>
    <x v="0"/>
    <x v="1"/>
    <x v="0"/>
    <x v="0"/>
    <s v="DK1_Large"/>
    <x v="2"/>
    <s v="GNR_BO_MSW_E-105"/>
    <n v="0.24528"/>
    <n v="0.88300800000000002"/>
  </r>
  <r>
    <x v="0"/>
    <x v="0"/>
    <x v="1"/>
    <x v="0"/>
    <x v="0"/>
    <s v="DK1_Large"/>
    <x v="2"/>
    <s v="GNR_ST_MSW_BP_E-24_LS-220-MW-FEED_Y-2030"/>
    <n v="7.8955137943022704"/>
    <n v="28.423849659488202"/>
  </r>
  <r>
    <x v="0"/>
    <x v="0"/>
    <x v="1"/>
    <x v="0"/>
    <x v="0"/>
    <s v="DK1_Large"/>
    <x v="2"/>
    <s v="GNR_ST_MSW_BP_E-27"/>
    <n v="0.53017184330997902"/>
    <n v="1.9086186359159201"/>
  </r>
  <r>
    <x v="0"/>
    <x v="0"/>
    <x v="1"/>
    <x v="0"/>
    <x v="0"/>
    <s v="DK1_Large"/>
    <x v="11"/>
    <s v="GNR_ENG_NGAS_BP_E-39"/>
    <n v="1.8006666666666699E-2"/>
    <n v="6.4824000000000007E-2"/>
  </r>
  <r>
    <x v="0"/>
    <x v="0"/>
    <x v="1"/>
    <x v="0"/>
    <x v="0"/>
    <s v="DK1_Large"/>
    <x v="11"/>
    <s v="GNR_ENG_NGAS_BP_E-42"/>
    <n v="1.09986666666667E-2"/>
    <n v="3.9595199999999997E-2"/>
  </r>
  <r>
    <x v="0"/>
    <x v="0"/>
    <x v="1"/>
    <x v="0"/>
    <x v="0"/>
    <s v="DK1_Large"/>
    <x v="11"/>
    <s v="GNR_ENG_NGAS_BP_E-43"/>
    <n v="1.4794666666666701E-2"/>
    <n v="5.3260799999999997E-2"/>
  </r>
  <r>
    <x v="0"/>
    <x v="0"/>
    <x v="1"/>
    <x v="0"/>
    <x v="0"/>
    <s v="DK1_Large"/>
    <x v="11"/>
    <s v="GNR_ENG_NGAS_BP_E-46"/>
    <n v="3.5526666666666701E-3"/>
    <n v="1.27896E-2"/>
  </r>
  <r>
    <x v="0"/>
    <x v="0"/>
    <x v="1"/>
    <x v="0"/>
    <x v="0"/>
    <s v="DK1_Large"/>
    <x v="12"/>
    <s v="GNR_ST_STRW_BP_E-26"/>
    <n v="0.30535932302063701"/>
    <n v="1.0992935628742899"/>
  </r>
  <r>
    <x v="0"/>
    <x v="0"/>
    <x v="1"/>
    <x v="0"/>
    <x v="0"/>
    <s v="DK1_Large"/>
    <x v="3"/>
    <s v="GNR_SH_SUN"/>
    <n v="1.9543400000000002E-3"/>
    <n v="7.0356239999999999E-3"/>
  </r>
  <r>
    <x v="0"/>
    <x v="0"/>
    <x v="1"/>
    <x v="0"/>
    <x v="0"/>
    <s v="DK1_Large"/>
    <x v="4"/>
    <s v="GNR_EH_HEAT"/>
    <n v="7.4459999999999998E-2"/>
    <n v="0.26805600000000002"/>
  </r>
  <r>
    <x v="0"/>
    <x v="0"/>
    <x v="1"/>
    <x v="0"/>
    <x v="0"/>
    <s v="DK1_Large"/>
    <x v="13"/>
    <s v="GNR_ST_WOODCHI_BP_E-23"/>
    <n v="9.6617647058823503E-2"/>
    <n v="0.34782352941176498"/>
  </r>
  <r>
    <x v="0"/>
    <x v="0"/>
    <x v="1"/>
    <x v="0"/>
    <x v="0"/>
    <s v="DK1_MedSmall"/>
    <x v="5"/>
    <s v="GNR_BO_ELEC_E-100"/>
    <n v="1.4599999999999999E-3"/>
    <n v="5.2560000000000003E-3"/>
  </r>
  <r>
    <x v="0"/>
    <x v="0"/>
    <x v="1"/>
    <x v="0"/>
    <x v="0"/>
    <s v="DK1_MedSmall"/>
    <x v="5"/>
    <s v="GNR_HP_ELEC_GROUND-WTR_COP-360_LS-4-MW_Y-2020"/>
    <n v="1.11416172279752"/>
    <n v="4.0109822020710801"/>
  </r>
  <r>
    <x v="0"/>
    <x v="0"/>
    <x v="1"/>
    <x v="0"/>
    <x v="0"/>
    <s v="DK1_MedSmall"/>
    <x v="5"/>
    <s v="GNR_HP_ELEC_GROUND-WTR_COP-380_LS-4-MW_Y-2030"/>
    <n v="0.66668531493180805"/>
    <n v="2.4000671337545101"/>
  </r>
  <r>
    <x v="0"/>
    <x v="0"/>
    <x v="1"/>
    <x v="0"/>
    <x v="0"/>
    <s v="DK1_MedSmall"/>
    <x v="1"/>
    <s v="GNR_HS_HEAT_PIT_L-DEC_E-91_Y-2020"/>
    <n v="0.90852955185583195"/>
    <n v="3.2707063866810002"/>
  </r>
  <r>
    <x v="0"/>
    <x v="0"/>
    <x v="1"/>
    <x v="0"/>
    <x v="0"/>
    <s v="DK1_MedSmall"/>
    <x v="11"/>
    <s v="GNR_ENG_NGAS_BP_E-41"/>
    <n v="1.46973333333333E-2"/>
    <n v="5.2910400000000003E-2"/>
  </r>
  <r>
    <x v="0"/>
    <x v="0"/>
    <x v="1"/>
    <x v="0"/>
    <x v="0"/>
    <s v="DK1_MedSmall"/>
    <x v="3"/>
    <s v="GNR_SH_SUN"/>
    <n v="5.9052000000000002E-3"/>
    <n v="2.1258719999999998E-2"/>
  </r>
  <r>
    <x v="0"/>
    <x v="0"/>
    <x v="1"/>
    <x v="0"/>
    <x v="0"/>
    <s v="DK1_MedSmall"/>
    <x v="4"/>
    <s v="GNR_EH_HEAT"/>
    <n v="8.7599999999999997E-2"/>
    <n v="0.31535999999999997"/>
  </r>
  <r>
    <x v="0"/>
    <x v="0"/>
    <x v="1"/>
    <x v="0"/>
    <x v="0"/>
    <s v="DK1_MedSmall"/>
    <x v="13"/>
    <s v="GNR_BO_WOODCHI_E-110"/>
    <n v="7.4459999999999998E-2"/>
    <n v="0.26805600000000002"/>
  </r>
  <r>
    <x v="0"/>
    <x v="0"/>
    <x v="1"/>
    <x v="0"/>
    <x v="0"/>
    <s v="DK1_Medium"/>
    <x v="5"/>
    <s v="GNR_BO_ELEC_E-100"/>
    <n v="4.3799999999999999E-2"/>
    <n v="0.15767999999999999"/>
  </r>
  <r>
    <x v="0"/>
    <x v="0"/>
    <x v="1"/>
    <x v="0"/>
    <x v="0"/>
    <s v="DK1_Medium"/>
    <x v="5"/>
    <s v="GNR_HP_ELEC_GROUND-WTR_COP-360_LS-4-MW_Y-2020"/>
    <n v="1.5846574570202001"/>
    <n v="5.7047668452727196"/>
  </r>
  <r>
    <x v="0"/>
    <x v="0"/>
    <x v="1"/>
    <x v="0"/>
    <x v="0"/>
    <s v="DK1_Medium"/>
    <x v="5"/>
    <s v="GNR_HP_ELEC_GROUND-WTR_COP-380_LS-4-MW_Y-2030"/>
    <n v="0.33845033432868099"/>
    <n v="1.21842120358325"/>
  </r>
  <r>
    <x v="0"/>
    <x v="0"/>
    <x v="1"/>
    <x v="0"/>
    <x v="0"/>
    <s v="DK1_Medium"/>
    <x v="1"/>
    <s v="GNR_HS_HEAT_PIT_L-DEC_E-91_Y-2020"/>
    <n v="0.58216098663748395"/>
    <n v="2.0957795518949398"/>
  </r>
  <r>
    <x v="0"/>
    <x v="0"/>
    <x v="1"/>
    <x v="0"/>
    <x v="0"/>
    <s v="DK1_Medium"/>
    <x v="11"/>
    <s v="GNR_ENG_NGAS_BP_E-41"/>
    <n v="2.0926666666666701E-2"/>
    <n v="7.5336E-2"/>
  </r>
  <r>
    <x v="0"/>
    <x v="0"/>
    <x v="1"/>
    <x v="0"/>
    <x v="0"/>
    <s v="DK1_Medium"/>
    <x v="11"/>
    <s v="GNR_ENG_NGAS_BP_E-42"/>
    <n v="3.0173333333333299E-2"/>
    <n v="0.108624"/>
  </r>
  <r>
    <x v="0"/>
    <x v="0"/>
    <x v="1"/>
    <x v="0"/>
    <x v="0"/>
    <s v="DK1_Medium"/>
    <x v="11"/>
    <s v="GNR_ENG_NGAS_BP_E-43"/>
    <n v="6.91066666666667E-3"/>
    <n v="2.4878399999999998E-2"/>
  </r>
  <r>
    <x v="0"/>
    <x v="0"/>
    <x v="1"/>
    <x v="0"/>
    <x v="0"/>
    <s v="DK1_Medium"/>
    <x v="11"/>
    <s v="GNR_ENG_NGAS_BP_E-44"/>
    <n v="2.2776000000000001E-2"/>
    <n v="8.19936E-2"/>
  </r>
  <r>
    <x v="0"/>
    <x v="0"/>
    <x v="1"/>
    <x v="0"/>
    <x v="0"/>
    <s v="DK1_Medium"/>
    <x v="11"/>
    <s v="GNR_ENG_NGAS_BP_E-48_Y-2030"/>
    <n v="1.8634793033002499"/>
    <n v="6.7085254918808896"/>
  </r>
  <r>
    <x v="0"/>
    <x v="0"/>
    <x v="1"/>
    <x v="0"/>
    <x v="0"/>
    <s v="DK1_Medium"/>
    <x v="3"/>
    <s v="GNR_SH_SUN"/>
    <n v="1.27946E-2"/>
    <n v="4.606056E-2"/>
  </r>
  <r>
    <x v="0"/>
    <x v="0"/>
    <x v="1"/>
    <x v="0"/>
    <x v="0"/>
    <s v="DK1_Medium"/>
    <x v="4"/>
    <s v="GNR_GEO_HEAT_HO"/>
    <n v="8.7599999999999997E-2"/>
    <n v="0.31535999999999997"/>
  </r>
  <r>
    <x v="0"/>
    <x v="0"/>
    <x v="1"/>
    <x v="0"/>
    <x v="0"/>
    <s v="DK1_Rural"/>
    <x v="5"/>
    <s v="GNR_HP_ELEC_COP-300"/>
    <n v="6.5700000000000003E-3"/>
    <n v="2.3651999999999999E-2"/>
  </r>
  <r>
    <x v="0"/>
    <x v="0"/>
    <x v="1"/>
    <x v="0"/>
    <x v="0"/>
    <s v="DK1_Rural"/>
    <x v="5"/>
    <s v="GNR_HP_ELEC_COP-350"/>
    <n v="9.5878200000000004E-3"/>
    <n v="3.4516152000000001E-2"/>
  </r>
  <r>
    <x v="0"/>
    <x v="0"/>
    <x v="1"/>
    <x v="0"/>
    <x v="0"/>
    <s v="DK1_Rural"/>
    <x v="5"/>
    <s v="GNR_HP_ELEC_COP-400"/>
    <n v="8.9702400000000009E-3"/>
    <n v="3.2292863999999998E-2"/>
  </r>
  <r>
    <x v="0"/>
    <x v="0"/>
    <x v="1"/>
    <x v="0"/>
    <x v="0"/>
    <s v="DK1_Rural"/>
    <x v="5"/>
    <s v="GNR_HP_ELEC_COP-430"/>
    <n v="7.5919999999999998E-3"/>
    <n v="2.73312E-2"/>
  </r>
  <r>
    <x v="0"/>
    <x v="0"/>
    <x v="1"/>
    <x v="0"/>
    <x v="0"/>
    <s v="DK1_Rural"/>
    <x v="5"/>
    <s v="GNR_HP_ELEC_COP-450"/>
    <n v="4.7304000000000001E-3"/>
    <n v="1.702944E-2"/>
  </r>
  <r>
    <x v="0"/>
    <x v="0"/>
    <x v="1"/>
    <x v="0"/>
    <x v="0"/>
    <s v="DK1_Rural"/>
    <x v="5"/>
    <s v="GNR_HP_ELEC_COP-460"/>
    <n v="3.1536000000000002E-2"/>
    <n v="0.11352959999999999"/>
  </r>
  <r>
    <x v="0"/>
    <x v="0"/>
    <x v="1"/>
    <x v="0"/>
    <x v="0"/>
    <s v="DK1_Rural"/>
    <x v="5"/>
    <s v="GNR_HP_ELEC_COP-470"/>
    <n v="8.3219999999999995E-3"/>
    <n v="2.9959199999999998E-2"/>
  </r>
  <r>
    <x v="0"/>
    <x v="0"/>
    <x v="1"/>
    <x v="0"/>
    <x v="0"/>
    <s v="DK1_Rural"/>
    <x v="5"/>
    <s v="GNR_HP_ELEC_COP-500"/>
    <n v="4.3800000000000002E-3"/>
    <n v="1.5768000000000001E-2"/>
  </r>
  <r>
    <x v="0"/>
    <x v="0"/>
    <x v="1"/>
    <x v="0"/>
    <x v="0"/>
    <s v="DK1_Rural"/>
    <x v="5"/>
    <s v="GNR_HP_ELEC_COP-530"/>
    <n v="1.1826E-2"/>
    <n v="4.2573600000000003E-2"/>
  </r>
  <r>
    <x v="0"/>
    <x v="0"/>
    <x v="1"/>
    <x v="0"/>
    <x v="0"/>
    <s v="DK1_Rural"/>
    <x v="5"/>
    <s v="GNR_HP_ELEC_COP-600"/>
    <n v="2.6280000000000001E-3"/>
    <n v="9.4608000000000001E-3"/>
  </r>
  <r>
    <x v="0"/>
    <x v="0"/>
    <x v="1"/>
    <x v="0"/>
    <x v="0"/>
    <s v="DK1_Rural"/>
    <x v="5"/>
    <s v="GNR_HP_ELEC_GROUND-WTR_COP-360_LS-4-MW_Y-2020"/>
    <n v="3.1897572453746901"/>
    <n v="11.4831260833489"/>
  </r>
  <r>
    <x v="0"/>
    <x v="0"/>
    <x v="1"/>
    <x v="0"/>
    <x v="0"/>
    <s v="DK1_Rural"/>
    <x v="5"/>
    <s v="GNR_HP_ELEC_GROUND-WTR_COP-380_LS-4-MW_Y-2030"/>
    <n v="0.30991939130490798"/>
    <n v="1.11570980869767"/>
  </r>
  <r>
    <x v="0"/>
    <x v="0"/>
    <x v="1"/>
    <x v="0"/>
    <x v="0"/>
    <s v="DK1_Rural"/>
    <x v="1"/>
    <s v="GNR_HS_HEAT_PIT_L-DEC_E-91_Y-2020"/>
    <n v="2.0685910840088"/>
    <n v="7.4469279024316899"/>
  </r>
  <r>
    <x v="0"/>
    <x v="0"/>
    <x v="1"/>
    <x v="0"/>
    <x v="0"/>
    <s v="DK1_Rural"/>
    <x v="11"/>
    <s v="GNR_ENG_NGAS_BP_E-38"/>
    <n v="9.73333333333333E-3"/>
    <n v="3.5040000000000002E-2"/>
  </r>
  <r>
    <x v="0"/>
    <x v="0"/>
    <x v="1"/>
    <x v="0"/>
    <x v="0"/>
    <s v="DK1_Rural"/>
    <x v="11"/>
    <s v="GNR_ENG_NGAS_BP_E-39"/>
    <n v="9.73333333333333E-3"/>
    <n v="3.5040000000000002E-2"/>
  </r>
  <r>
    <x v="0"/>
    <x v="0"/>
    <x v="1"/>
    <x v="0"/>
    <x v="0"/>
    <s v="DK1_Rural"/>
    <x v="11"/>
    <s v="GNR_ENG_NGAS_BP_E-40"/>
    <n v="2.2484000000000001E-2"/>
    <n v="8.0942399999999998E-2"/>
  </r>
  <r>
    <x v="0"/>
    <x v="0"/>
    <x v="1"/>
    <x v="0"/>
    <x v="0"/>
    <s v="DK1_Rural"/>
    <x v="11"/>
    <s v="GNR_ENG_NGAS_BP_E-41"/>
    <n v="7.1296666666666703E-2"/>
    <n v="0.25666800000000001"/>
  </r>
  <r>
    <x v="0"/>
    <x v="0"/>
    <x v="1"/>
    <x v="0"/>
    <x v="0"/>
    <s v="DK1_Rural"/>
    <x v="11"/>
    <s v="GNR_ENG_NGAS_BP_E-42"/>
    <n v="0.164989733333333"/>
    <n v="0.59396304"/>
  </r>
  <r>
    <x v="0"/>
    <x v="0"/>
    <x v="1"/>
    <x v="0"/>
    <x v="0"/>
    <s v="DK1_Rural"/>
    <x v="11"/>
    <s v="GNR_ENG_NGAS_BP_E-43"/>
    <n v="7.7049066666666693E-2"/>
    <n v="0.27737664000000001"/>
  </r>
  <r>
    <x v="0"/>
    <x v="0"/>
    <x v="1"/>
    <x v="0"/>
    <x v="0"/>
    <s v="DK1_Rural"/>
    <x v="11"/>
    <s v="GNR_ENG_NGAS_BP_E-44"/>
    <n v="6.4045333333333301E-2"/>
    <n v="0.2305632"/>
  </r>
  <r>
    <x v="0"/>
    <x v="0"/>
    <x v="1"/>
    <x v="0"/>
    <x v="0"/>
    <s v="DK1_Rural"/>
    <x v="11"/>
    <s v="GNR_ENG_NGAS_BP_E-45"/>
    <n v="2.4819999999999998E-2"/>
    <n v="8.9352000000000001E-2"/>
  </r>
  <r>
    <x v="0"/>
    <x v="0"/>
    <x v="1"/>
    <x v="0"/>
    <x v="0"/>
    <s v="DK1_Rural"/>
    <x v="11"/>
    <s v="GNR_ENG_NGAS_BP_E-46"/>
    <n v="8.8573333333333299E-3"/>
    <n v="3.1886400000000002E-2"/>
  </r>
  <r>
    <x v="0"/>
    <x v="0"/>
    <x v="1"/>
    <x v="0"/>
    <x v="0"/>
    <s v="DK1_Rural"/>
    <x v="3"/>
    <s v="GNR_SH_SUN"/>
    <n v="0.35606247000000002"/>
    <n v="1.2818248919999999"/>
  </r>
  <r>
    <x v="0"/>
    <x v="0"/>
    <x v="1"/>
    <x v="0"/>
    <x v="0"/>
    <s v="DK1_Rural"/>
    <x v="4"/>
    <s v="GNR_EH_HEAT"/>
    <n v="0.2103276"/>
    <n v="0.75717935999999997"/>
  </r>
  <r>
    <x v="0"/>
    <x v="0"/>
    <x v="1"/>
    <x v="0"/>
    <x v="0"/>
    <s v="DK1_Rural"/>
    <x v="13"/>
    <s v="GNR_BO_WOODCHI_E-110"/>
    <n v="0.40046340000000002"/>
    <n v="1.44166824"/>
  </r>
  <r>
    <x v="0"/>
    <x v="0"/>
    <x v="1"/>
    <x v="0"/>
    <x v="0"/>
    <s v="DK1_Rural"/>
    <x v="13"/>
    <s v="GNR_BO_WOODCHI_E-112"/>
    <n v="8.3220000000000002E-2"/>
    <n v="0.29959200000000002"/>
  </r>
  <r>
    <x v="0"/>
    <x v="0"/>
    <x v="1"/>
    <x v="0"/>
    <x v="0"/>
    <s v="DK1_Rural"/>
    <x v="13"/>
    <s v="GNR_BO_WOODCHI_E-117"/>
    <n v="5.6939999999999998E-2"/>
    <n v="0.204984"/>
  </r>
  <r>
    <x v="0"/>
    <x v="0"/>
    <x v="1"/>
    <x v="0"/>
    <x v="0"/>
    <s v="DK1_Rural"/>
    <x v="13"/>
    <s v="GNR_BO_WOODCHI_E-120"/>
    <n v="7.8839999999999993E-2"/>
    <n v="0.28382400000000002"/>
  </r>
  <r>
    <x v="0"/>
    <x v="0"/>
    <x v="1"/>
    <x v="0"/>
    <x v="0"/>
    <s v="DK1_Rural"/>
    <x v="13"/>
    <s v="GNR_ST_WOODCHI_BP_E-17"/>
    <n v="9.6617647058823506E-3"/>
    <n v="3.47823529411765E-2"/>
  </r>
  <r>
    <x v="0"/>
    <x v="0"/>
    <x v="1"/>
    <x v="0"/>
    <x v="0"/>
    <s v="DK1_Rural"/>
    <x v="6"/>
    <s v="GNR_BO_WOODWST_E-100"/>
    <n v="0.19053"/>
    <n v="0.68590799999999996"/>
  </r>
  <r>
    <x v="0"/>
    <x v="0"/>
    <x v="1"/>
    <x v="0"/>
    <x v="0"/>
    <s v="DK1_Rural"/>
    <x v="6"/>
    <s v="GNR_BO_WOODWST_E-113"/>
    <n v="3.5040000000000002E-2"/>
    <n v="0.12614400000000001"/>
  </r>
  <r>
    <x v="0"/>
    <x v="0"/>
    <x v="1"/>
    <x v="0"/>
    <x v="0"/>
    <s v="DK1_Rural"/>
    <x v="6"/>
    <s v="GNR_BO_WOODWST_E-86"/>
    <n v="2.6280000000000001E-2"/>
    <n v="9.4607999999999998E-2"/>
  </r>
  <r>
    <x v="0"/>
    <x v="0"/>
    <x v="1"/>
    <x v="0"/>
    <x v="0"/>
    <s v="DK1_Rural"/>
    <x v="6"/>
    <s v="GNR_BO_WOODWST_E-89"/>
    <n v="1.7520000000000001E-2"/>
    <n v="6.3072000000000003E-2"/>
  </r>
  <r>
    <x v="0"/>
    <x v="0"/>
    <x v="1"/>
    <x v="0"/>
    <x v="0"/>
    <s v="DK1_Rural"/>
    <x v="6"/>
    <s v="GNR_BO_WOODWST_E-90"/>
    <n v="1.5768000000000001E-2"/>
    <n v="5.6764799999999997E-2"/>
  </r>
  <r>
    <x v="0"/>
    <x v="0"/>
    <x v="1"/>
    <x v="0"/>
    <x v="0"/>
    <s v="DK1_Rural"/>
    <x v="6"/>
    <s v="GNR_BO_WOODWST_E-94"/>
    <n v="8.1467999999999992E-3"/>
    <n v="2.9328480000000001E-2"/>
  </r>
  <r>
    <x v="0"/>
    <x v="0"/>
    <x v="1"/>
    <x v="0"/>
    <x v="0"/>
    <s v="DK1_Small"/>
    <x v="5"/>
    <s v="GNR_HP_ELEC_GROUND-WTR_COP-360_LS-4-MW_Y-2020"/>
    <n v="0.36450422150216499"/>
    <n v="1.3122151974078"/>
  </r>
  <r>
    <x v="0"/>
    <x v="0"/>
    <x v="1"/>
    <x v="0"/>
    <x v="0"/>
    <s v="DK1_Small"/>
    <x v="5"/>
    <s v="GNR_HP_ELEC_GROUND-WTR_COP-380_LS-4-MW_Y-2030"/>
    <n v="5.3376127928975399E-2"/>
    <n v="0.192154060544311"/>
  </r>
  <r>
    <x v="0"/>
    <x v="0"/>
    <x v="1"/>
    <x v="0"/>
    <x v="0"/>
    <s v="DK1_Small"/>
    <x v="1"/>
    <s v="GNR_HS_HEAT_PIT_L-DEC_E-91_Y-2020"/>
    <n v="0.23603227782844799"/>
    <n v="0.84971620018241301"/>
  </r>
  <r>
    <x v="0"/>
    <x v="0"/>
    <x v="1"/>
    <x v="0"/>
    <x v="0"/>
    <s v="DK1_Small"/>
    <x v="11"/>
    <s v="GNR_ENG_NGAS_BP_E-38"/>
    <n v="3.66622222222222E-3"/>
    <n v="1.3198400000000001E-2"/>
  </r>
  <r>
    <x v="0"/>
    <x v="0"/>
    <x v="1"/>
    <x v="0"/>
    <x v="0"/>
    <s v="DK1_Small"/>
    <x v="13"/>
    <s v="GNR_BO_WOODCHI_E-110"/>
    <n v="4.7303999999999999E-2"/>
    <n v="0.17029440000000001"/>
  </r>
  <r>
    <x v="0"/>
    <x v="0"/>
    <x v="1"/>
    <x v="0"/>
    <x v="0"/>
    <s v="DK1_Small"/>
    <x v="6"/>
    <s v="GNR_BO_WOODWST_E-89"/>
    <n v="1.557528E-2"/>
    <n v="5.6071007999999999E-2"/>
  </r>
  <r>
    <x v="0"/>
    <x v="0"/>
    <x v="1"/>
    <x v="0"/>
    <x v="1"/>
    <s v="DK2_Large"/>
    <x v="0"/>
    <s v="GNR_ST_COAL_EXT_E-42"/>
    <n v="1.2166666666666699"/>
    <n v="4.38"/>
  </r>
  <r>
    <x v="0"/>
    <x v="0"/>
    <x v="1"/>
    <x v="0"/>
    <x v="1"/>
    <s v="DK2_Large"/>
    <x v="5"/>
    <s v="GNR_HP_ELEC_COP-300"/>
    <n v="1.4892E-3"/>
    <n v="5.3611199999999996E-3"/>
  </r>
  <r>
    <x v="0"/>
    <x v="0"/>
    <x v="1"/>
    <x v="0"/>
    <x v="1"/>
    <s v="DK2_Large"/>
    <x v="1"/>
    <s v="GNR_HS_HEAT_PIT_L-CEN_E-90_Y-2020"/>
    <n v="1.97054508974017"/>
    <n v="7.0939623230646198"/>
  </r>
  <r>
    <x v="0"/>
    <x v="0"/>
    <x v="1"/>
    <x v="0"/>
    <x v="1"/>
    <s v="DK2_Large"/>
    <x v="2"/>
    <s v="GNR_ST_MSW_BP_E-23_LS-220-MW-FEED_Y-2020"/>
    <n v="3.8209738110173901"/>
    <n v="13.755505719662599"/>
  </r>
  <r>
    <x v="0"/>
    <x v="0"/>
    <x v="1"/>
    <x v="0"/>
    <x v="1"/>
    <s v="DK2_Large"/>
    <x v="2"/>
    <s v="GNR_ST_MSW_BP_E-24_LS-220-MW-FEED_Y-2030"/>
    <n v="2.9076555253229301"/>
    <n v="10.467559891162599"/>
  </r>
  <r>
    <x v="0"/>
    <x v="0"/>
    <x v="1"/>
    <x v="0"/>
    <x v="1"/>
    <s v="DK2_Large"/>
    <x v="2"/>
    <s v="GNR_ST_MSW_BP_E-27"/>
    <n v="0.57459965140858105"/>
    <n v="2.0685587450708902"/>
  </r>
  <r>
    <x v="0"/>
    <x v="0"/>
    <x v="1"/>
    <x v="0"/>
    <x v="1"/>
    <s v="DK2_Large"/>
    <x v="4"/>
    <s v="GNR_GEO_HEAT_HO"/>
    <n v="0.12264"/>
    <n v="0.44150400000000001"/>
  </r>
  <r>
    <x v="0"/>
    <x v="0"/>
    <x v="1"/>
    <x v="0"/>
    <x v="1"/>
    <s v="DK2_Large"/>
    <x v="6"/>
    <s v="GNR_BO_WOODWST_E-90"/>
    <n v="5.83416E-2"/>
    <n v="0.21002976000000001"/>
  </r>
  <r>
    <x v="0"/>
    <x v="0"/>
    <x v="1"/>
    <x v="0"/>
    <x v="1"/>
    <s v="DK2_MedSmall"/>
    <x v="5"/>
    <s v="GNR_HP_ELEC_GROUND-WTR_COP-380_LS-4-MW_Y-2030"/>
    <n v="0.47120440086126097"/>
    <n v="1.69633584310054"/>
  </r>
  <r>
    <x v="0"/>
    <x v="0"/>
    <x v="1"/>
    <x v="0"/>
    <x v="1"/>
    <s v="DK2_MedSmall"/>
    <x v="1"/>
    <s v="GNR_HS_HEAT_PIT_L-DEC_E-91_Y-2020"/>
    <n v="9.6389884643809806E-2"/>
    <n v="0.34700358471771497"/>
  </r>
  <r>
    <x v="0"/>
    <x v="0"/>
    <x v="1"/>
    <x v="0"/>
    <x v="1"/>
    <s v="DK2_MedSmall"/>
    <x v="3"/>
    <s v="GNR_SH_SUN"/>
    <n v="1.0545000000000001E-2"/>
    <n v="3.7962000000000003E-2"/>
  </r>
  <r>
    <x v="0"/>
    <x v="0"/>
    <x v="1"/>
    <x v="0"/>
    <x v="1"/>
    <s v="DK2_MedSmall"/>
    <x v="4"/>
    <s v="GNR_EH_HEAT"/>
    <n v="1.7520000000000001E-2"/>
    <n v="6.3072000000000003E-2"/>
  </r>
  <r>
    <x v="0"/>
    <x v="0"/>
    <x v="1"/>
    <x v="0"/>
    <x v="1"/>
    <s v="DK2_MedSmall"/>
    <x v="13"/>
    <s v="GNR_BO_WOODCHI_E-112"/>
    <n v="9.3884664652961899E-2"/>
    <n v="0.33798479275066301"/>
  </r>
  <r>
    <x v="0"/>
    <x v="0"/>
    <x v="1"/>
    <x v="0"/>
    <x v="1"/>
    <s v="DK2_MedSmall"/>
    <x v="13"/>
    <s v="GNR_BO_WOODCHI_E-118"/>
    <n v="7.7380000000000004E-2"/>
    <n v="0.27856799999999998"/>
  </r>
  <r>
    <x v="0"/>
    <x v="0"/>
    <x v="1"/>
    <x v="0"/>
    <x v="1"/>
    <s v="DK2_Medium"/>
    <x v="5"/>
    <s v="GNR_HP_ELEC_GROUND-WTR_COP-380_LS-4-MW_Y-2030"/>
    <n v="1.35519160889782"/>
    <n v="4.8786897920321497"/>
  </r>
  <r>
    <x v="0"/>
    <x v="0"/>
    <x v="1"/>
    <x v="0"/>
    <x v="1"/>
    <s v="DK2_Medium"/>
    <x v="1"/>
    <s v="GNR_HS_HEAT_PIT_L-DEC_E-91_Y-2020"/>
    <n v="0.51840397375026803"/>
    <n v="1.8662543055009699"/>
  </r>
  <r>
    <x v="0"/>
    <x v="0"/>
    <x v="1"/>
    <x v="0"/>
    <x v="1"/>
    <s v="DK2_Medium"/>
    <x v="2"/>
    <s v="GNR_ST_MSW_BP_E-23"/>
    <n v="0.23694830985920901"/>
    <n v="0.85301391549315098"/>
  </r>
  <r>
    <x v="0"/>
    <x v="0"/>
    <x v="1"/>
    <x v="0"/>
    <x v="1"/>
    <s v="DK2_Medium"/>
    <x v="11"/>
    <s v="GNR_ENG_NGAS_BP_E-42"/>
    <n v="9.73333333333333E-3"/>
    <n v="3.5040000000000002E-2"/>
  </r>
  <r>
    <x v="0"/>
    <x v="0"/>
    <x v="1"/>
    <x v="0"/>
    <x v="1"/>
    <s v="DK2_Medium"/>
    <x v="3"/>
    <s v="GNR_SH_SUN"/>
    <n v="1.28649E-2"/>
    <n v="4.6313640000000003E-2"/>
  </r>
  <r>
    <x v="0"/>
    <x v="0"/>
    <x v="1"/>
    <x v="0"/>
    <x v="1"/>
    <s v="DK2_Medium"/>
    <x v="4"/>
    <s v="GNR_EH_HEAT"/>
    <n v="1.7520000000000001E-2"/>
    <n v="6.3072000000000003E-2"/>
  </r>
  <r>
    <x v="0"/>
    <x v="0"/>
    <x v="1"/>
    <x v="0"/>
    <x v="1"/>
    <s v="DK2_Medium"/>
    <x v="13"/>
    <s v="GNR_BO_WOODCHI_E-100"/>
    <n v="4.9639999999999997E-3"/>
    <n v="1.7870400000000002E-2"/>
  </r>
  <r>
    <x v="0"/>
    <x v="0"/>
    <x v="1"/>
    <x v="0"/>
    <x v="1"/>
    <s v="DK2_Medium"/>
    <x v="13"/>
    <s v="GNR_BO_WOODCHI_E-110"/>
    <n v="6.4123200000000005E-2"/>
    <n v="0.23084352"/>
  </r>
  <r>
    <x v="0"/>
    <x v="0"/>
    <x v="1"/>
    <x v="0"/>
    <x v="1"/>
    <s v="DK2_Medium"/>
    <x v="13"/>
    <s v="GNR_ST_WOODCHI_BP_E-27"/>
    <n v="4.3503705882352896E-3"/>
    <n v="1.5661334117647099E-2"/>
  </r>
  <r>
    <x v="0"/>
    <x v="0"/>
    <x v="1"/>
    <x v="0"/>
    <x v="1"/>
    <s v="DK2_Rural"/>
    <x v="0"/>
    <s v="GNR_ST_COAL_BP_E-35"/>
    <n v="0.21607999999999999"/>
    <n v="0.77788800000000002"/>
  </r>
  <r>
    <x v="0"/>
    <x v="0"/>
    <x v="1"/>
    <x v="0"/>
    <x v="1"/>
    <s v="DK2_Rural"/>
    <x v="5"/>
    <s v="GNR_HP_ELEC_COP-400"/>
    <n v="7.0080000000000003E-3"/>
    <n v="2.5228799999999999E-2"/>
  </r>
  <r>
    <x v="0"/>
    <x v="0"/>
    <x v="1"/>
    <x v="0"/>
    <x v="1"/>
    <s v="DK2_Rural"/>
    <x v="5"/>
    <s v="GNR_HP_ELEC_GROUND-WTR_COP-360_LS-4-MW_Y-2020"/>
    <n v="1.3748337076227699"/>
    <n v="4.9494013474419898"/>
  </r>
  <r>
    <x v="0"/>
    <x v="0"/>
    <x v="1"/>
    <x v="0"/>
    <x v="1"/>
    <s v="DK2_Rural"/>
    <x v="5"/>
    <s v="GNR_HP_ELEC_GROUND-WTR_COP-380_LS-4-MW_Y-2030"/>
    <n v="4.0270645456859197E-2"/>
    <n v="0.14497432364469301"/>
  </r>
  <r>
    <x v="0"/>
    <x v="0"/>
    <x v="1"/>
    <x v="0"/>
    <x v="1"/>
    <s v="DK2_Rural"/>
    <x v="1"/>
    <s v="GNR_HS_HEAT_PIT_L-DEC_E-91_Y-2020"/>
    <n v="0.77343352249653596"/>
    <n v="2.7843606809875299"/>
  </r>
  <r>
    <x v="0"/>
    <x v="0"/>
    <x v="1"/>
    <x v="0"/>
    <x v="1"/>
    <s v="DK2_Rural"/>
    <x v="11"/>
    <s v="GNR_ENG_NGAS_BP_E-38"/>
    <n v="1.2491111111111099E-3"/>
    <n v="4.4967999999999996E-3"/>
  </r>
  <r>
    <x v="0"/>
    <x v="0"/>
    <x v="1"/>
    <x v="0"/>
    <x v="1"/>
    <s v="DK2_Rural"/>
    <x v="11"/>
    <s v="GNR_ENG_NGAS_BP_E-40"/>
    <n v="2.7577777777777802E-2"/>
    <n v="9.9279999999999993E-2"/>
  </r>
  <r>
    <x v="0"/>
    <x v="0"/>
    <x v="1"/>
    <x v="0"/>
    <x v="1"/>
    <s v="DK2_Rural"/>
    <x v="11"/>
    <s v="GNR_ENG_NGAS_BP_E-45"/>
    <n v="2.4333333333333299E-3"/>
    <n v="8.7600000000000004E-3"/>
  </r>
  <r>
    <x v="0"/>
    <x v="0"/>
    <x v="1"/>
    <x v="0"/>
    <x v="1"/>
    <s v="DK2_Rural"/>
    <x v="3"/>
    <s v="GNR_SH_SUN"/>
    <n v="5.6907850000000003E-2"/>
    <n v="0.20486826"/>
  </r>
  <r>
    <x v="0"/>
    <x v="0"/>
    <x v="1"/>
    <x v="0"/>
    <x v="1"/>
    <s v="DK2_Rural"/>
    <x v="4"/>
    <s v="GNR_EH_HEAT"/>
    <n v="0.14454"/>
    <n v="0.52034400000000003"/>
  </r>
  <r>
    <x v="0"/>
    <x v="0"/>
    <x v="1"/>
    <x v="0"/>
    <x v="1"/>
    <s v="DK2_Rural"/>
    <x v="13"/>
    <s v="GNR_BO_WOODCHI_E-110"/>
    <n v="0.13928399999999999"/>
    <n v="0.50142240000000005"/>
  </r>
  <r>
    <x v="0"/>
    <x v="0"/>
    <x v="1"/>
    <x v="0"/>
    <x v="1"/>
    <s v="DK2_Small"/>
    <x v="5"/>
    <s v="GNR_HP_ELEC_GROUND-WTR_COP-360_LS-4-MW_Y-2020"/>
    <n v="0.163947389333751"/>
    <n v="0.59021060160150296"/>
  </r>
  <r>
    <x v="0"/>
    <x v="0"/>
    <x v="1"/>
    <x v="0"/>
    <x v="1"/>
    <s v="DK2_Small"/>
    <x v="5"/>
    <s v="GNR_HP_ELEC_GROUND-WTR_COP-380_LS-4-MW_Y-2030"/>
    <n v="1.2155646027989201E-3"/>
    <n v="4.3760325700761002E-3"/>
  </r>
  <r>
    <x v="0"/>
    <x v="0"/>
    <x v="1"/>
    <x v="0"/>
    <x v="1"/>
    <s v="DK2_Small"/>
    <x v="1"/>
    <s v="GNR_HS_HEAT_PIT_L-DEC_E-91_Y-2020"/>
    <n v="9.9755756469559906E-2"/>
    <n v="0.359120723290416"/>
  </r>
  <r>
    <x v="0"/>
    <x v="0"/>
    <x v="1"/>
    <x v="1"/>
    <x v="2"/>
    <s v="EE_Industry"/>
    <x v="1"/>
    <s v="GNR_HS_HEAT_PIT_L-DEC_E-91_Y-2020"/>
    <n v="0.13350539751728699"/>
    <n v="0.48061943106223198"/>
  </r>
  <r>
    <x v="0"/>
    <x v="0"/>
    <x v="1"/>
    <x v="1"/>
    <x v="2"/>
    <s v="EE_Industry"/>
    <x v="1"/>
    <s v="GNR_HS_HEAT_WTR-TANK_LS_E-95_Y-2010"/>
    <n v="0.38875989732701199"/>
    <n v="1.3995356303772399"/>
  </r>
  <r>
    <x v="0"/>
    <x v="0"/>
    <x v="1"/>
    <x v="1"/>
    <x v="2"/>
    <s v="EE_Industry"/>
    <x v="6"/>
    <s v="GNR_ST_WOODWST_BP_E-53"/>
    <n v="0.41164987775142498"/>
    <n v="1.4819395599051299"/>
  </r>
  <r>
    <x v="0"/>
    <x v="0"/>
    <x v="1"/>
    <x v="1"/>
    <x v="2"/>
    <s v="EE_Kohtla_Jarve"/>
    <x v="5"/>
    <s v="GNR_HP_ELEC_GROUND-WTR_COP-360_LS-4-MW_Y-2020"/>
    <n v="0.30133663083171403"/>
    <n v="1.0848118709941701"/>
  </r>
  <r>
    <x v="0"/>
    <x v="0"/>
    <x v="1"/>
    <x v="1"/>
    <x v="2"/>
    <s v="EE_Kohtla_Jarve"/>
    <x v="1"/>
    <s v="GNR_HS_HEAT_PIT_L-DEC_E-91_Y-2020"/>
    <n v="7.7477711742500302E-2"/>
    <n v="0.27891976227300103"/>
  </r>
  <r>
    <x v="0"/>
    <x v="0"/>
    <x v="1"/>
    <x v="1"/>
    <x v="2"/>
    <s v="EE_Narva"/>
    <x v="5"/>
    <s v="GNR_HP_ELEC_AIR-WTR_COP-310_LS_Y-2020"/>
    <n v="0.42658894003051201"/>
    <n v="1.53572018410984"/>
  </r>
  <r>
    <x v="0"/>
    <x v="0"/>
    <x v="1"/>
    <x v="1"/>
    <x v="2"/>
    <s v="EE_Narva"/>
    <x v="1"/>
    <s v="GNR_HS_HEAT_PIT_L-CEN_E-90_Y-2020"/>
    <n v="0.124102296097829"/>
    <n v="0.446768265952183"/>
  </r>
  <r>
    <x v="0"/>
    <x v="0"/>
    <x v="1"/>
    <x v="1"/>
    <x v="2"/>
    <s v="EE_Narva"/>
    <x v="13"/>
    <s v="GNR_ST_WOODCHI_BP_E-29_LS-600-MW-FEED_Y-2030"/>
    <n v="2.2336203980397401E-2"/>
    <n v="8.0410334329430802E-2"/>
  </r>
  <r>
    <x v="0"/>
    <x v="0"/>
    <x v="1"/>
    <x v="1"/>
    <x v="2"/>
    <s v="EE_Parnu"/>
    <x v="5"/>
    <s v="GNR_HP_ELEC_AIR-WTR_COP-310_LS_Y-2020"/>
    <n v="0.16825799547398801"/>
    <n v="0.60572878370635497"/>
  </r>
  <r>
    <x v="0"/>
    <x v="0"/>
    <x v="1"/>
    <x v="1"/>
    <x v="2"/>
    <s v="EE_Parnu"/>
    <x v="1"/>
    <s v="GNR_HS_HEAT_PIT_L-CEN_E-90_Y-2020"/>
    <n v="4.7994565330732E-2"/>
    <n v="0.17278043519063499"/>
  </r>
  <r>
    <x v="0"/>
    <x v="0"/>
    <x v="1"/>
    <x v="1"/>
    <x v="2"/>
    <s v="EE_Parnu"/>
    <x v="14"/>
    <s v="PARNU-1_ST_WOOD_BP"/>
    <n v="4.9056035677116899E-3"/>
    <n v="1.76601728437621E-2"/>
  </r>
  <r>
    <x v="0"/>
    <x v="0"/>
    <x v="1"/>
    <x v="1"/>
    <x v="2"/>
    <s v="EE_Parnu"/>
    <x v="13"/>
    <s v="GNR_ST_WOODCHI_BP_E-29_LS-600-MW-FEED_Y-2030"/>
    <n v="5.6241304395082004E-3"/>
    <n v="2.0246869582229501E-2"/>
  </r>
  <r>
    <x v="0"/>
    <x v="0"/>
    <x v="1"/>
    <x v="1"/>
    <x v="2"/>
    <s v="EE_Rural"/>
    <x v="6"/>
    <s v="EBAVERE_ST_WOODWST_BP"/>
    <n v="0.230526315789474"/>
    <n v="0.82989473684210502"/>
  </r>
  <r>
    <x v="0"/>
    <x v="0"/>
    <x v="1"/>
    <x v="1"/>
    <x v="2"/>
    <s v="EE_Tallinn"/>
    <x v="5"/>
    <s v="GNR_HP_ELEC_AIR-WTR_COP-310_LS_Y-2020"/>
    <n v="1.44967219502245"/>
    <n v="5.2188199020808197"/>
  </r>
  <r>
    <x v="0"/>
    <x v="0"/>
    <x v="1"/>
    <x v="1"/>
    <x v="2"/>
    <s v="EE_Tallinn"/>
    <x v="1"/>
    <s v="GNR_HS_HEAT_PIT_L-CEN_E-90_Y-2020"/>
    <n v="0.46687632071867902"/>
    <n v="1.6807547545872501"/>
  </r>
  <r>
    <x v="0"/>
    <x v="0"/>
    <x v="1"/>
    <x v="1"/>
    <x v="2"/>
    <s v="EE_Tallinn"/>
    <x v="2"/>
    <s v="IRU_ST_MSW_BP"/>
    <n v="0.29783999999999999"/>
    <n v="1.0722240000000001"/>
  </r>
  <r>
    <x v="0"/>
    <x v="0"/>
    <x v="1"/>
    <x v="1"/>
    <x v="2"/>
    <s v="EE_Tallinn"/>
    <x v="14"/>
    <s v="VAO-1_ST_WOOD_BP"/>
    <n v="8.56249517242305E-2"/>
    <n v="0.30824982620723002"/>
  </r>
  <r>
    <x v="0"/>
    <x v="0"/>
    <x v="1"/>
    <x v="1"/>
    <x v="2"/>
    <s v="EE_Tartu"/>
    <x v="5"/>
    <s v="GNR_HP_ELEC_AIR-WTR_COP-310_LS_Y-2020"/>
    <n v="0.44118549661345702"/>
    <n v="1.5882677878084399"/>
  </r>
  <r>
    <x v="0"/>
    <x v="0"/>
    <x v="1"/>
    <x v="1"/>
    <x v="2"/>
    <s v="EE_Tartu"/>
    <x v="1"/>
    <s v="GNR_HS_HEAT_PIT_L-CEN_E-90_Y-2020"/>
    <n v="0.12961520678100799"/>
    <n v="0.46661474441162998"/>
  </r>
  <r>
    <x v="0"/>
    <x v="0"/>
    <x v="1"/>
    <x v="1"/>
    <x v="2"/>
    <s v="EE_Tartu"/>
    <x v="14"/>
    <s v="TARTU-1_ST_WOOD_BP"/>
    <n v="4.9056035677116899E-3"/>
    <n v="1.76601728437621E-2"/>
  </r>
  <r>
    <x v="0"/>
    <x v="0"/>
    <x v="1"/>
    <x v="1"/>
    <x v="2"/>
    <s v="EE_Tartu"/>
    <x v="13"/>
    <s v="GNR_ST_WOODCHI_BP_E-29_LS-600-MW-FEED_Y-2030"/>
    <n v="2.3125589461205999E-2"/>
    <n v="8.3252122060341494E-2"/>
  </r>
  <r>
    <x v="0"/>
    <x v="0"/>
    <x v="1"/>
    <x v="1"/>
    <x v="2"/>
    <s v="EE_Urban"/>
    <x v="14"/>
    <s v="GNR_ST_WOOD_BP_E-53"/>
    <n v="1.2264000000000001E-3"/>
    <n v="4.4150400000000003E-3"/>
  </r>
  <r>
    <x v="0"/>
    <x v="0"/>
    <x v="1"/>
    <x v="2"/>
    <x v="3"/>
    <s v="FI_IND"/>
    <x v="5"/>
    <s v="GNR_HP_ELEC_AIR-WTR_COP-310_LS_Y-2020"/>
    <n v="6.1094146952736397"/>
    <n v="21.993892902985099"/>
  </r>
  <r>
    <x v="0"/>
    <x v="0"/>
    <x v="1"/>
    <x v="2"/>
    <x v="3"/>
    <s v="FI_IND"/>
    <x v="1"/>
    <s v="GNR_HS_HEAT_PIT_L-CEN_E-90_Y-2020"/>
    <n v="0.155158845749719"/>
    <n v="0.55857184469898702"/>
  </r>
  <r>
    <x v="0"/>
    <x v="0"/>
    <x v="1"/>
    <x v="2"/>
    <x v="3"/>
    <s v="FI_IND"/>
    <x v="2"/>
    <s v="GNR_IND-ST_MSW_BP_CB-30"/>
    <n v="1.5476000000000001"/>
    <n v="5.5713600000000003"/>
  </r>
  <r>
    <x v="0"/>
    <x v="0"/>
    <x v="1"/>
    <x v="2"/>
    <x v="3"/>
    <s v="FI_IND"/>
    <x v="2"/>
    <s v="GNR_ST_MSW_BP_E-23_LS-220-MW-FEED_Y-2020"/>
    <n v="16.956803174597599"/>
    <n v="61.044491428551403"/>
  </r>
  <r>
    <x v="0"/>
    <x v="0"/>
    <x v="1"/>
    <x v="2"/>
    <x v="3"/>
    <s v="FI_IND"/>
    <x v="2"/>
    <s v="GNR_ST_MSW_BP_E-24_LS-220-MW-FEED_Y-2030"/>
    <n v="6.9697634304501497"/>
    <n v="25.0911483496205"/>
  </r>
  <r>
    <x v="0"/>
    <x v="0"/>
    <x v="1"/>
    <x v="2"/>
    <x v="3"/>
    <s v="FI_IND"/>
    <x v="4"/>
    <s v="GNR_EH_HEAT"/>
    <n v="2.9881868131868002E-2"/>
    <n v="0.107574725274725"/>
  </r>
  <r>
    <x v="0"/>
    <x v="0"/>
    <x v="1"/>
    <x v="2"/>
    <x v="3"/>
    <s v="FI_IND"/>
    <x v="13"/>
    <s v="GNR_IND-ST_WOODCHI_BP_CB-20"/>
    <n v="0.94169999999999998"/>
    <n v="3.39012"/>
  </r>
  <r>
    <x v="0"/>
    <x v="0"/>
    <x v="1"/>
    <x v="2"/>
    <x v="3"/>
    <s v="FI_IND"/>
    <x v="13"/>
    <s v="GNR_IND-ST_WOODCHI_BP_CB-30"/>
    <n v="1.1884399999999999"/>
    <n v="4.278384"/>
  </r>
  <r>
    <x v="0"/>
    <x v="0"/>
    <x v="1"/>
    <x v="2"/>
    <x v="3"/>
    <s v="FI_IND"/>
    <x v="13"/>
    <s v="GNR_IND-ST_WOODCHI_BP_CB-70"/>
    <n v="0.16894285714285701"/>
    <n v="0.60819428571428602"/>
  </r>
  <r>
    <x v="0"/>
    <x v="0"/>
    <x v="1"/>
    <x v="2"/>
    <x v="3"/>
    <s v="FI_IND"/>
    <x v="6"/>
    <s v="GNR_IND-ST_BLACKLIC_BP_CB-30"/>
    <n v="9.8535938461538404"/>
    <n v="35.472937846153798"/>
  </r>
  <r>
    <x v="0"/>
    <x v="0"/>
    <x v="1"/>
    <x v="2"/>
    <x v="3"/>
    <s v="FI_large"/>
    <x v="1"/>
    <s v="GNR_HS_HEAT_PIT_L-CEN_E-90"/>
    <n v="0.227744711043532"/>
    <n v="0.81988095975671504"/>
  </r>
  <r>
    <x v="0"/>
    <x v="0"/>
    <x v="1"/>
    <x v="2"/>
    <x v="3"/>
    <s v="FI_large"/>
    <x v="1"/>
    <s v="GNR_HS_HEAT_WTR-TANK_LS_E-95_Y-2010"/>
    <n v="4.8905999999999998E-2"/>
    <n v="0.17606160000000001"/>
  </r>
  <r>
    <x v="0"/>
    <x v="0"/>
    <x v="1"/>
    <x v="2"/>
    <x v="3"/>
    <s v="FI_large"/>
    <x v="7"/>
    <s v="KELJONLAHTI_ST_PEAT_EXT"/>
    <n v="2.0772149999999998"/>
    <n v="7.4779739999999997"/>
  </r>
  <r>
    <x v="0"/>
    <x v="0"/>
    <x v="1"/>
    <x v="2"/>
    <x v="3"/>
    <s v="FI_large"/>
    <x v="7"/>
    <s v="TOPPILA2_ST_PEAT_EXT"/>
    <n v="0.39054855305587399"/>
    <n v="1.40597479100115"/>
  </r>
  <r>
    <x v="0"/>
    <x v="0"/>
    <x v="1"/>
    <x v="2"/>
    <x v="3"/>
    <s v="FI_large"/>
    <x v="4"/>
    <s v="GNR_EH_HEAT"/>
    <n v="0.32027747252747102"/>
    <n v="1.1529989010988999"/>
  </r>
  <r>
    <x v="0"/>
    <x v="0"/>
    <x v="1"/>
    <x v="2"/>
    <x v="3"/>
    <s v="FI_large"/>
    <x v="13"/>
    <s v="GNR_IND-ST_WOODCHI_BP_CB-50"/>
    <n v="1.2263999999999999"/>
    <n v="4.4150400000000003"/>
  </r>
  <r>
    <x v="0"/>
    <x v="0"/>
    <x v="1"/>
    <x v="2"/>
    <x v="3"/>
    <s v="FI_large"/>
    <x v="13"/>
    <s v="GNR_ST_WOODCHI_BP_CB-40"/>
    <n v="0.76649999999999996"/>
    <n v="2.7593999999999999"/>
  </r>
  <r>
    <x v="0"/>
    <x v="0"/>
    <x v="1"/>
    <x v="2"/>
    <x v="3"/>
    <s v="FI_large_gas"/>
    <x v="5"/>
    <s v="GNR_HP_ELEC_COP-270"/>
    <n v="0.17519999999999999"/>
    <n v="0.63071999999999995"/>
  </r>
  <r>
    <x v="0"/>
    <x v="0"/>
    <x v="1"/>
    <x v="2"/>
    <x v="3"/>
    <s v="FI_large_gas"/>
    <x v="1"/>
    <s v="GNR_HS_HEAT_PIT_L-CEN_E-90"/>
    <n v="0.20528484848484799"/>
    <n v="0.73902545454545499"/>
  </r>
  <r>
    <x v="0"/>
    <x v="0"/>
    <x v="1"/>
    <x v="2"/>
    <x v="3"/>
    <s v="FI_large_gas"/>
    <x v="1"/>
    <s v="GNR_HS_HEAT_PIT_L-CEN_E-90_Y-2020"/>
    <n v="2.3881773462471401"/>
    <n v="8.5974384464896794"/>
  </r>
  <r>
    <x v="0"/>
    <x v="0"/>
    <x v="1"/>
    <x v="2"/>
    <x v="3"/>
    <s v="FI_large_gas"/>
    <x v="2"/>
    <s v="GNR_ST_MSW_BP_CB-30"/>
    <n v="1.2118"/>
    <n v="4.3624799999999997"/>
  </r>
  <r>
    <x v="0"/>
    <x v="0"/>
    <x v="1"/>
    <x v="2"/>
    <x v="3"/>
    <s v="FI_large_gas"/>
    <x v="2"/>
    <s v="GNR_ST_MSW_BP_E-23_LS-220-MW-FEED_Y-2020"/>
    <n v="8.1441665066998592"/>
    <n v="29.3189994241195"/>
  </r>
  <r>
    <x v="0"/>
    <x v="0"/>
    <x v="1"/>
    <x v="2"/>
    <x v="3"/>
    <s v="FI_large_gas"/>
    <x v="2"/>
    <s v="GNR_ST_MSW_BP_E-24_LS-220-MW-FEED_Y-2030"/>
    <n v="3.0789978272985699"/>
    <n v="11.0843921782749"/>
  </r>
  <r>
    <x v="0"/>
    <x v="0"/>
    <x v="1"/>
    <x v="2"/>
    <x v="3"/>
    <s v="FI_large_gas"/>
    <x v="11"/>
    <s v="GNR_CC_NGAS_BP_CB-110"/>
    <n v="0.93174545454545499"/>
    <n v="3.3542836363636401"/>
  </r>
  <r>
    <x v="0"/>
    <x v="0"/>
    <x v="1"/>
    <x v="2"/>
    <x v="3"/>
    <s v="FI_large_gas"/>
    <x v="11"/>
    <s v="GNR_GT_NGAS_BP_CB-150"/>
    <n v="0.13431999999999999"/>
    <n v="0.48355199999999998"/>
  </r>
  <r>
    <x v="0"/>
    <x v="0"/>
    <x v="1"/>
    <x v="2"/>
    <x v="3"/>
    <s v="FI_large_gas"/>
    <x v="11"/>
    <s v="GNR_ST_NGAS_BP_CB-130"/>
    <n v="0.34366153846153802"/>
    <n v="1.2371815384615401"/>
  </r>
  <r>
    <x v="0"/>
    <x v="0"/>
    <x v="1"/>
    <x v="2"/>
    <x v="3"/>
    <s v="FI_large_gas"/>
    <x v="8"/>
    <s v="GNR_BO_HYDROGEN_E-90"/>
    <n v="2.1899999999999999E-2"/>
    <n v="7.8839999999999993E-2"/>
  </r>
  <r>
    <x v="0"/>
    <x v="0"/>
    <x v="1"/>
    <x v="2"/>
    <x v="3"/>
    <s v="FI_large_gas"/>
    <x v="8"/>
    <s v="GNR_ST_HYDROGEN_BP_CB-30"/>
    <n v="2.3359999999999999E-2"/>
    <n v="8.4096000000000004E-2"/>
  </r>
  <r>
    <x v="0"/>
    <x v="0"/>
    <x v="1"/>
    <x v="2"/>
    <x v="3"/>
    <s v="FI_large_gas"/>
    <x v="4"/>
    <s v="GNR_EH_HEAT"/>
    <n v="1.50412087912087E-2"/>
    <n v="5.4148351648351398E-2"/>
  </r>
  <r>
    <x v="0"/>
    <x v="0"/>
    <x v="1"/>
    <x v="2"/>
    <x v="3"/>
    <s v="FI_large_gas"/>
    <x v="6"/>
    <s v="GNR_IND-ST_WOODWST_BP_CB-50"/>
    <n v="1.04244"/>
    <n v="3.7527840000000001"/>
  </r>
  <r>
    <x v="0"/>
    <x v="0"/>
    <x v="1"/>
    <x v="2"/>
    <x v="3"/>
    <s v="FI_medium"/>
    <x v="5"/>
    <s v="GNR_HP_ELEC_GROUND-WTR_COP-380_LS-4-MW_Y-2030"/>
    <n v="3.3158157293487101"/>
    <n v="11.936936625655401"/>
  </r>
  <r>
    <x v="0"/>
    <x v="0"/>
    <x v="1"/>
    <x v="2"/>
    <x v="3"/>
    <s v="FI_medium"/>
    <x v="1"/>
    <s v="GNR_HS_HEAT_PIT_L-DEC_E-91_Y-2020"/>
    <n v="1.1967373303156901"/>
    <n v="4.3082543891364997"/>
  </r>
  <r>
    <x v="0"/>
    <x v="0"/>
    <x v="1"/>
    <x v="2"/>
    <x v="3"/>
    <s v="FI_medium"/>
    <x v="1"/>
    <s v="GNR_HS_HEAT_WTR-TANK_LS_E-95_Y-2010"/>
    <n v="1.5684500000000001E-2"/>
    <n v="5.6464199999999999E-2"/>
  </r>
  <r>
    <x v="0"/>
    <x v="0"/>
    <x v="1"/>
    <x v="2"/>
    <x v="3"/>
    <s v="FI_medium"/>
    <x v="2"/>
    <s v="GNR_BO_MSW_E-90"/>
    <n v="0.56064000000000003"/>
    <n v="2.0183040000000001"/>
  </r>
  <r>
    <x v="0"/>
    <x v="0"/>
    <x v="1"/>
    <x v="2"/>
    <x v="3"/>
    <s v="FI_medium"/>
    <x v="2"/>
    <s v="GNR_ST_MSW_BP_CB-30"/>
    <n v="0.67159999999999997"/>
    <n v="2.4177599999999999"/>
  </r>
  <r>
    <x v="0"/>
    <x v="0"/>
    <x v="1"/>
    <x v="2"/>
    <x v="3"/>
    <s v="FI_medium"/>
    <x v="8"/>
    <s v="GNR_ST_BFG_BP_CB-280"/>
    <n v="0.34414285714285697"/>
    <n v="1.2389142857142901"/>
  </r>
  <r>
    <x v="0"/>
    <x v="0"/>
    <x v="1"/>
    <x v="2"/>
    <x v="3"/>
    <s v="FI_medium"/>
    <x v="7"/>
    <s v="GNR_ST_PEAT_BP_CB-120"/>
    <n v="0.45624999999999999"/>
    <n v="1.6425000000000001"/>
  </r>
  <r>
    <x v="0"/>
    <x v="0"/>
    <x v="1"/>
    <x v="2"/>
    <x v="3"/>
    <s v="FI_medium"/>
    <x v="7"/>
    <s v="GNR_ST_PEAT_BP_CB-50"/>
    <n v="1.28772E-3"/>
    <n v="4.6357919999999997E-3"/>
  </r>
  <r>
    <x v="0"/>
    <x v="0"/>
    <x v="1"/>
    <x v="2"/>
    <x v="3"/>
    <s v="FI_medium"/>
    <x v="4"/>
    <s v="GNR_EH_HEAT"/>
    <n v="0.17086813186813099"/>
    <n v="0.61512527472527201"/>
  </r>
  <r>
    <x v="0"/>
    <x v="0"/>
    <x v="1"/>
    <x v="2"/>
    <x v="3"/>
    <s v="FI_medium"/>
    <x v="13"/>
    <s v="GNR_ST_WOODCHI_BP_CB-20"/>
    <n v="0.12701999999999999"/>
    <n v="0.45727200000000001"/>
  </r>
  <r>
    <x v="0"/>
    <x v="0"/>
    <x v="1"/>
    <x v="2"/>
    <x v="3"/>
    <s v="FI_medium"/>
    <x v="13"/>
    <s v="GNR_ST_WOODCHI_BP_CB-50"/>
    <n v="0.70955999999999997"/>
    <n v="2.5544159999999998"/>
  </r>
  <r>
    <x v="0"/>
    <x v="0"/>
    <x v="1"/>
    <x v="2"/>
    <x v="3"/>
    <s v="FI_medium_gas"/>
    <x v="5"/>
    <s v="GNR_HP_ELEC_GROUND-WTR_COP-360_LS-4-MW_Y-2020"/>
    <n v="1.9373843366258301"/>
    <n v="6.9745836118529896"/>
  </r>
  <r>
    <x v="0"/>
    <x v="0"/>
    <x v="1"/>
    <x v="2"/>
    <x v="3"/>
    <s v="FI_medium_gas"/>
    <x v="5"/>
    <s v="GNR_HP_ELEC_GROUND-WTR_COP-380_LS-4-MW_Y-2030"/>
    <n v="0.99637331491063896"/>
    <n v="3.5869439336782998"/>
  </r>
  <r>
    <x v="0"/>
    <x v="0"/>
    <x v="1"/>
    <x v="2"/>
    <x v="3"/>
    <s v="FI_medium_gas"/>
    <x v="1"/>
    <s v="GNR_HS_HEAT_PIT_L-DEC_E-91_Y-2020"/>
    <n v="1.1733601987020601"/>
    <n v="4.2240967153274198"/>
  </r>
  <r>
    <x v="0"/>
    <x v="0"/>
    <x v="1"/>
    <x v="2"/>
    <x v="3"/>
    <s v="FI_medium_gas"/>
    <x v="2"/>
    <s v="GNR_ST_MSW_BP_CB-30"/>
    <n v="0.2044"/>
    <n v="0.73584000000000005"/>
  </r>
  <r>
    <x v="0"/>
    <x v="0"/>
    <x v="1"/>
    <x v="2"/>
    <x v="3"/>
    <s v="FI_medium_gas"/>
    <x v="4"/>
    <s v="GNR_EH_HEAT"/>
    <n v="2.3664835164835099E-2"/>
    <n v="8.5193406593406198E-2"/>
  </r>
  <r>
    <x v="0"/>
    <x v="0"/>
    <x v="1"/>
    <x v="2"/>
    <x v="3"/>
    <s v="FI_medium_gas"/>
    <x v="13"/>
    <s v="GNR_ST_WOODCHI_BP_CB-30"/>
    <n v="0.13869999999999999"/>
    <n v="0.49931999999999999"/>
  </r>
  <r>
    <x v="0"/>
    <x v="0"/>
    <x v="1"/>
    <x v="2"/>
    <x v="3"/>
    <s v="FI_medium_gas"/>
    <x v="13"/>
    <s v="GNR_ST_WOODCHI_BP_CB-40"/>
    <n v="0.219"/>
    <n v="0.78839999999999999"/>
  </r>
  <r>
    <x v="0"/>
    <x v="0"/>
    <x v="1"/>
    <x v="2"/>
    <x v="3"/>
    <s v="FI_medium_gas"/>
    <x v="13"/>
    <s v="GNR_ST_WOODCHI_BP_CB-50"/>
    <n v="0.19272"/>
    <n v="0.69379199999999996"/>
  </r>
  <r>
    <x v="0"/>
    <x v="0"/>
    <x v="1"/>
    <x v="2"/>
    <x v="3"/>
    <s v="FI_small"/>
    <x v="5"/>
    <s v="GNR_HP_ELEC_COP-270"/>
    <n v="2.6280000000000001E-3"/>
    <n v="9.4608000000000001E-3"/>
  </r>
  <r>
    <x v="0"/>
    <x v="0"/>
    <x v="1"/>
    <x v="2"/>
    <x v="3"/>
    <s v="FI_small"/>
    <x v="5"/>
    <s v="GNR_HP_ELEC_GROUND-WTR_COP-360_LS-4-MW_Y-2020"/>
    <n v="1.8166863684643899"/>
    <n v="6.5400709264718104"/>
  </r>
  <r>
    <x v="0"/>
    <x v="0"/>
    <x v="1"/>
    <x v="2"/>
    <x v="3"/>
    <s v="FI_small"/>
    <x v="5"/>
    <s v="GNR_HP_ELEC_GROUND-WTR_COP-380_LS-4-MW_Y-2030"/>
    <n v="0.89100366344182902"/>
    <n v="3.2076131883905799"/>
  </r>
  <r>
    <x v="0"/>
    <x v="0"/>
    <x v="1"/>
    <x v="2"/>
    <x v="3"/>
    <s v="FI_small"/>
    <x v="1"/>
    <s v="GNR_HS_HEAT_PIT_L-DEC_E-91_Y-2020"/>
    <n v="1.0207688304163001"/>
    <n v="3.6747677894986799"/>
  </r>
  <r>
    <x v="0"/>
    <x v="0"/>
    <x v="1"/>
    <x v="2"/>
    <x v="3"/>
    <s v="FI_small"/>
    <x v="8"/>
    <s v="GNR_BO_HYDROGEN_E-90"/>
    <n v="4.3799999999999999E-2"/>
    <n v="0.15767999999999999"/>
  </r>
  <r>
    <x v="0"/>
    <x v="0"/>
    <x v="1"/>
    <x v="2"/>
    <x v="3"/>
    <s v="FI_small"/>
    <x v="4"/>
    <s v="GNR_EH_HEAT"/>
    <n v="1.19326923076923E-2"/>
    <n v="4.29576923076921E-2"/>
  </r>
  <r>
    <x v="0"/>
    <x v="0"/>
    <x v="1"/>
    <x v="2"/>
    <x v="3"/>
    <s v="FI_small"/>
    <x v="13"/>
    <s v="GNR_ST_WOODCHI_BP_CB-10"/>
    <n v="0.1971"/>
    <n v="0.70955999999999997"/>
  </r>
  <r>
    <x v="0"/>
    <x v="0"/>
    <x v="1"/>
    <x v="2"/>
    <x v="3"/>
    <s v="FI_small"/>
    <x v="13"/>
    <s v="GNR_ST_WOODCHI_BP_CB-30"/>
    <n v="6.5699999999999995E-2"/>
    <n v="0.23652000000000001"/>
  </r>
  <r>
    <x v="0"/>
    <x v="0"/>
    <x v="1"/>
    <x v="2"/>
    <x v="3"/>
    <s v="FI_small"/>
    <x v="13"/>
    <s v="GNR_ST_WOODCHI_BP_CB-70"/>
    <n v="9.3231428571428604E-2"/>
    <n v="0.33563314285714302"/>
  </r>
  <r>
    <x v="0"/>
    <x v="0"/>
    <x v="1"/>
    <x v="2"/>
    <x v="3"/>
    <s v="FI_small"/>
    <x v="6"/>
    <s v="GNR_ST_WOODWST_BP_CB-30"/>
    <n v="2.044E-2"/>
    <n v="7.3583999999999997E-2"/>
  </r>
  <r>
    <x v="0"/>
    <x v="0"/>
    <x v="1"/>
    <x v="2"/>
    <x v="3"/>
    <s v="FI_small_gas"/>
    <x v="5"/>
    <s v="GNR_HP_ELEC_COP-270"/>
    <n v="1.6643999999999999E-2"/>
    <n v="5.9918399999999997E-2"/>
  </r>
  <r>
    <x v="0"/>
    <x v="0"/>
    <x v="1"/>
    <x v="2"/>
    <x v="3"/>
    <s v="FI_small_gas"/>
    <x v="5"/>
    <s v="GNR_HP_ELEC_GROUND-WTR_COP-360_LS-4-MW_Y-2020"/>
    <n v="0.44597912870018802"/>
    <n v="1.60552486332067"/>
  </r>
  <r>
    <x v="0"/>
    <x v="0"/>
    <x v="1"/>
    <x v="2"/>
    <x v="3"/>
    <s v="FI_small_gas"/>
    <x v="5"/>
    <s v="GNR_HP_ELEC_GROUND-WTR_COP-380_LS-4-MW_Y-2030"/>
    <n v="0.149165114735411"/>
    <n v="0.53699441304747897"/>
  </r>
  <r>
    <x v="0"/>
    <x v="0"/>
    <x v="1"/>
    <x v="2"/>
    <x v="3"/>
    <s v="FI_small_gas"/>
    <x v="1"/>
    <s v="GNR_HS_HEAT_PIT_L-DEC_E-91_Y-2020"/>
    <n v="0.31478103191581702"/>
    <n v="1.1332117148969401"/>
  </r>
  <r>
    <x v="0"/>
    <x v="0"/>
    <x v="1"/>
    <x v="3"/>
    <x v="4"/>
    <s v="DE4-E_A"/>
    <x v="0"/>
    <s v="GNR_ST_COAL_BP_E-40"/>
    <n v="3.3348723558373301"/>
    <n v="12.0055404810144"/>
  </r>
  <r>
    <x v="0"/>
    <x v="0"/>
    <x v="1"/>
    <x v="3"/>
    <x v="4"/>
    <s v="DE4-E_A"/>
    <x v="1"/>
    <s v="GNR_HS_HEAT_PIT_L-CEN_E-90_Y-2020"/>
    <n v="9.3438734534499694"/>
    <n v="33.6379444324199"/>
  </r>
  <r>
    <x v="0"/>
    <x v="0"/>
    <x v="1"/>
    <x v="3"/>
    <x v="4"/>
    <s v="DE4-E_A"/>
    <x v="9"/>
    <s v="GNR_ST_LIGN_BP_E-39"/>
    <n v="28.040561710655599"/>
    <n v="100.94602215835999"/>
  </r>
  <r>
    <x v="0"/>
    <x v="0"/>
    <x v="1"/>
    <x v="3"/>
    <x v="4"/>
    <s v="DE4-E_A"/>
    <x v="2"/>
    <s v="GNR_BO_MSW_E-80"/>
    <n v="1.3020744948868199"/>
    <n v="4.6874681815925703"/>
  </r>
  <r>
    <x v="0"/>
    <x v="0"/>
    <x v="1"/>
    <x v="3"/>
    <x v="4"/>
    <s v="DE4-E_A"/>
    <x v="2"/>
    <s v="GNR_ST_MSW_BP_E-33"/>
    <n v="7.9140735492975702"/>
    <n v="28.490664777471199"/>
  </r>
  <r>
    <x v="0"/>
    <x v="0"/>
    <x v="1"/>
    <x v="3"/>
    <x v="4"/>
    <s v="DE4-E_A"/>
    <x v="11"/>
    <s v="GNR_CC_NGAS_BP_E-53"/>
    <n v="0.30662605081713301"/>
    <n v="1.1038537829416799"/>
  </r>
  <r>
    <x v="0"/>
    <x v="0"/>
    <x v="1"/>
    <x v="3"/>
    <x v="5"/>
    <s v="DE4-N_A"/>
    <x v="0"/>
    <s v="GNR_ST_COAL_BP_E-40"/>
    <n v="1.22223348364851"/>
    <n v="4.4000405411346204"/>
  </r>
  <r>
    <x v="0"/>
    <x v="0"/>
    <x v="1"/>
    <x v="3"/>
    <x v="5"/>
    <s v="DE4-N_A"/>
    <x v="1"/>
    <s v="GNR_HS_HEAT_PIT_L-CEN_E-90_Y-2020"/>
    <n v="1.77390508029449"/>
    <n v="6.3860582890601698"/>
  </r>
  <r>
    <x v="0"/>
    <x v="0"/>
    <x v="1"/>
    <x v="3"/>
    <x v="5"/>
    <s v="DE4-N_A"/>
    <x v="2"/>
    <s v="GNR_BO_MSW_E-80"/>
    <n v="0.74232240000000005"/>
    <n v="2.67236064"/>
  </r>
  <r>
    <x v="0"/>
    <x v="0"/>
    <x v="1"/>
    <x v="3"/>
    <x v="5"/>
    <s v="DE4-N_A"/>
    <x v="2"/>
    <s v="GNR_ST_MSW_BP_E-23_LS-220-MW-FEED_Y-2020"/>
    <n v="1.8491223147585101"/>
    <n v="6.6568403331306198"/>
  </r>
  <r>
    <x v="0"/>
    <x v="0"/>
    <x v="1"/>
    <x v="3"/>
    <x v="5"/>
    <s v="DE4-N_A"/>
    <x v="2"/>
    <s v="GNR_ST_MSW_BP_E-24_LS-220-MW-FEED_Y-2030"/>
    <n v="0.696978280610139"/>
    <n v="2.5091218101965"/>
  </r>
  <r>
    <x v="0"/>
    <x v="0"/>
    <x v="1"/>
    <x v="3"/>
    <x v="5"/>
    <s v="DE4-N_A"/>
    <x v="2"/>
    <s v="GNR_ST_MSW_BP_E-33"/>
    <n v="0.50351515845081796"/>
    <n v="1.81265457042295"/>
  </r>
  <r>
    <x v="0"/>
    <x v="0"/>
    <x v="1"/>
    <x v="3"/>
    <x v="5"/>
    <s v="DE4-N_A"/>
    <x v="11"/>
    <s v="GNR_CC_NGAS_BP_E-57"/>
    <n v="0.44967099831149998"/>
    <n v="1.6188155939214"/>
  </r>
  <r>
    <x v="0"/>
    <x v="0"/>
    <x v="1"/>
    <x v="3"/>
    <x v="5"/>
    <s v="DE4-N_A"/>
    <x v="11"/>
    <s v="GNR_ST_NGAS_BP_E-39"/>
    <n v="0.45523498141771701"/>
    <n v="1.6388459331037799"/>
  </r>
  <r>
    <x v="0"/>
    <x v="0"/>
    <x v="1"/>
    <x v="3"/>
    <x v="5"/>
    <s v="DE4-N_A"/>
    <x v="3"/>
    <s v="GNR_SH_SUN_LS_Y-2020"/>
    <n v="1.09219655839108"/>
    <n v="3.9319076102078898"/>
  </r>
  <r>
    <x v="0"/>
    <x v="0"/>
    <x v="1"/>
    <x v="3"/>
    <x v="5"/>
    <s v="DE4-N_A"/>
    <x v="13"/>
    <s v="GNR_ST_WOODCHI_BP_E-29_LS-600-MW-FEED_Y-2030"/>
    <n v="6.0358263888888999"/>
    <n v="21.728974999999998"/>
  </r>
  <r>
    <x v="0"/>
    <x v="0"/>
    <x v="1"/>
    <x v="3"/>
    <x v="6"/>
    <s v="DE4-S_A"/>
    <x v="0"/>
    <s v="GNR_ST_COAL_BP_E-43"/>
    <n v="17.6344510676997"/>
    <n v="63.484023843718802"/>
  </r>
  <r>
    <x v="0"/>
    <x v="0"/>
    <x v="1"/>
    <x v="3"/>
    <x v="6"/>
    <s v="DE4-S_A"/>
    <x v="5"/>
    <s v="GNR_ELYS_ELEC_SOEC_Y-20"/>
    <n v="2.2512644070394701"/>
    <n v="8.1045518653420991"/>
  </r>
  <r>
    <x v="0"/>
    <x v="0"/>
    <x v="1"/>
    <x v="3"/>
    <x v="6"/>
    <s v="DE4-S_A"/>
    <x v="1"/>
    <s v="GNR_HS_HEAT_PIT_L-CEN_E-90_Y-2020"/>
    <n v="6.6067424223754196"/>
    <n v="23.784272720551499"/>
  </r>
  <r>
    <x v="0"/>
    <x v="0"/>
    <x v="1"/>
    <x v="3"/>
    <x v="6"/>
    <s v="DE4-S_A"/>
    <x v="2"/>
    <s v="GNR_BO_MSW_E-80"/>
    <n v="2.1368268000000001"/>
    <n v="7.6925764799999996"/>
  </r>
  <r>
    <x v="0"/>
    <x v="0"/>
    <x v="1"/>
    <x v="3"/>
    <x v="6"/>
    <s v="DE4-S_A"/>
    <x v="2"/>
    <s v="GNR_ST_MSW_BP_E-33"/>
    <n v="3.14548881338099"/>
    <n v="11.3237597281716"/>
  </r>
  <r>
    <x v="0"/>
    <x v="0"/>
    <x v="1"/>
    <x v="3"/>
    <x v="6"/>
    <s v="DE4-S_A"/>
    <x v="11"/>
    <s v="GNR_CC_NGAS_BP_E-53"/>
    <n v="3.4677777617817598"/>
    <n v="12.4839999424143"/>
  </r>
  <r>
    <x v="0"/>
    <x v="0"/>
    <x v="1"/>
    <x v="3"/>
    <x v="6"/>
    <s v="DE4-S_A"/>
    <x v="11"/>
    <s v="GNR_ENG_NGAS_BP_E-46"/>
    <n v="0.16108666666666699"/>
    <n v="0.57991199999999998"/>
  </r>
  <r>
    <x v="0"/>
    <x v="0"/>
    <x v="1"/>
    <x v="3"/>
    <x v="6"/>
    <s v="DE4-S_A"/>
    <x v="11"/>
    <s v="GNR_ST_NGAS_BP_E-38"/>
    <n v="0.188451381845962"/>
    <n v="0.67842497464546403"/>
  </r>
  <r>
    <x v="0"/>
    <x v="0"/>
    <x v="1"/>
    <x v="3"/>
    <x v="7"/>
    <s v="DE4-W_A"/>
    <x v="0"/>
    <s v="GNR_ST_COAL_BP_E-41"/>
    <n v="11.8573239318661"/>
    <n v="42.686366154717803"/>
  </r>
  <r>
    <x v="0"/>
    <x v="0"/>
    <x v="1"/>
    <x v="3"/>
    <x v="7"/>
    <s v="DE4-W_A"/>
    <x v="5"/>
    <s v="GNR_ELYS_ELEC_SOEC_Y-20"/>
    <n v="4.5885592990798498"/>
    <n v="16.518813476687399"/>
  </r>
  <r>
    <x v="0"/>
    <x v="0"/>
    <x v="1"/>
    <x v="3"/>
    <x v="7"/>
    <s v="DE4-W_A"/>
    <x v="1"/>
    <s v="GNR_HS_HEAT_PIT_L-CEN_E-90_Y-2020"/>
    <n v="6.6302529459865598"/>
    <n v="23.868910605551601"/>
  </r>
  <r>
    <x v="0"/>
    <x v="0"/>
    <x v="1"/>
    <x v="3"/>
    <x v="7"/>
    <s v="DE4-W_A"/>
    <x v="9"/>
    <s v="GNR_ST_LIGN_BP_E-37"/>
    <n v="1.78892855654606"/>
    <n v="6.4401428035658199"/>
  </r>
  <r>
    <x v="0"/>
    <x v="0"/>
    <x v="1"/>
    <x v="3"/>
    <x v="7"/>
    <s v="DE4-W_A"/>
    <x v="2"/>
    <s v="GNR_BO_MSW_E-80"/>
    <n v="7.9650474779938696"/>
    <n v="28.6741709207779"/>
  </r>
  <r>
    <x v="0"/>
    <x v="0"/>
    <x v="1"/>
    <x v="3"/>
    <x v="7"/>
    <s v="DE4-W_A"/>
    <x v="2"/>
    <s v="GNR_ST_MSW_BP_E-33"/>
    <n v="4.6649198503531704"/>
    <n v="16.7937114612714"/>
  </r>
  <r>
    <x v="0"/>
    <x v="0"/>
    <x v="1"/>
    <x v="3"/>
    <x v="7"/>
    <s v="DE4-W_A"/>
    <x v="11"/>
    <s v="GNR_CC_NGAS_BP_E-55"/>
    <n v="11.3504749550171"/>
    <n v="40.861709838061699"/>
  </r>
  <r>
    <x v="0"/>
    <x v="0"/>
    <x v="1"/>
    <x v="4"/>
    <x v="8"/>
    <s v="LT_KauU"/>
    <x v="2"/>
    <s v="KAUNAS_ST_MSW_BP"/>
    <n v="0.595681985606619"/>
    <n v="2.1444551481838299"/>
  </r>
  <r>
    <x v="0"/>
    <x v="0"/>
    <x v="1"/>
    <x v="4"/>
    <x v="8"/>
    <s v="LT_Other_DH"/>
    <x v="1"/>
    <s v="LIFOSA_ST_HEAT_BP"/>
    <n v="0.438"/>
    <n v="1.5768"/>
  </r>
  <r>
    <x v="0"/>
    <x v="0"/>
    <x v="1"/>
    <x v="4"/>
    <x v="8"/>
    <s v="LT_Other_DH"/>
    <x v="6"/>
    <s v="EBAVERE_ST_WOODWST_BP"/>
    <n v="0.124484210526316"/>
    <n v="0.44814315789473702"/>
  </r>
  <r>
    <x v="0"/>
    <x v="0"/>
    <x v="1"/>
    <x v="4"/>
    <x v="8"/>
    <s v="LT_VilU"/>
    <x v="2"/>
    <s v="VILNIUS_ST_MSW_BP"/>
    <n v="1.98850206025315"/>
    <n v="7.1586074169113498"/>
  </r>
  <r>
    <x v="0"/>
    <x v="0"/>
    <x v="1"/>
    <x v="5"/>
    <x v="9"/>
    <s v="NO1_A2"/>
    <x v="5"/>
    <s v="GNR_HP_ELEC_COP-270"/>
    <n v="0.31492199999999998"/>
    <n v="1.1337192"/>
  </r>
  <r>
    <x v="0"/>
    <x v="0"/>
    <x v="1"/>
    <x v="5"/>
    <x v="9"/>
    <s v="NO1_A2"/>
    <x v="5"/>
    <s v="GNR_HP_ELEC_GROUND-WTR_COP-380_LS-4-MW_Y-2030"/>
    <n v="0.78902201776763603"/>
    <n v="2.8404792639634899"/>
  </r>
  <r>
    <x v="0"/>
    <x v="0"/>
    <x v="1"/>
    <x v="5"/>
    <x v="9"/>
    <s v="NO1_A2"/>
    <x v="1"/>
    <s v="GNR_HS_HEAT_PIT_L-DEC_E-91_Y-2020"/>
    <n v="0.917948671381563"/>
    <n v="3.3046152169736298"/>
  </r>
  <r>
    <x v="0"/>
    <x v="0"/>
    <x v="1"/>
    <x v="5"/>
    <x v="9"/>
    <s v="NO1_A2"/>
    <x v="10"/>
    <s v="GNR_BO_LNG_E-90"/>
    <n v="0.22418374201778399"/>
    <n v="0.80706147126402406"/>
  </r>
  <r>
    <x v="0"/>
    <x v="0"/>
    <x v="1"/>
    <x v="5"/>
    <x v="9"/>
    <s v="NO1_A2"/>
    <x v="2"/>
    <s v="GNR_BO_MSW_E-90"/>
    <n v="2.7156E-2"/>
    <n v="9.7761600000000004E-2"/>
  </r>
  <r>
    <x v="0"/>
    <x v="0"/>
    <x v="1"/>
    <x v="5"/>
    <x v="9"/>
    <s v="NO1_A2"/>
    <x v="2"/>
    <s v="GNR_ST_MSW_BP_CB-20"/>
    <n v="0.14892"/>
    <n v="0.53611200000000003"/>
  </r>
  <r>
    <x v="0"/>
    <x v="0"/>
    <x v="1"/>
    <x v="5"/>
    <x v="9"/>
    <s v="NO1_A2"/>
    <x v="4"/>
    <s v="GNR_EH_HEAT"/>
    <n v="9.4607999999999998E-2"/>
    <n v="0.34058880000000002"/>
  </r>
  <r>
    <x v="0"/>
    <x v="0"/>
    <x v="1"/>
    <x v="5"/>
    <x v="9"/>
    <s v="NO1_A2"/>
    <x v="13"/>
    <s v="GNR_BO_WOODCHI_E-90"/>
    <n v="0.15943199999999999"/>
    <n v="0.5739552"/>
  </r>
  <r>
    <x v="0"/>
    <x v="0"/>
    <x v="1"/>
    <x v="5"/>
    <x v="9"/>
    <s v="NO1_A2"/>
    <x v="13"/>
    <s v="GNR_ST_WOODCHI_BP_E-29_MS-80-MW-FEED_Y-2030"/>
    <n v="0.26492637254902002"/>
    <n v="0.95373494117647195"/>
  </r>
  <r>
    <x v="0"/>
    <x v="0"/>
    <x v="1"/>
    <x v="5"/>
    <x v="9"/>
    <s v="NO1_A2"/>
    <x v="6"/>
    <s v="GNR_BO_WOODWST_E-90"/>
    <n v="0.19359599999999999"/>
    <n v="0.69694560000000005"/>
  </r>
  <r>
    <x v="0"/>
    <x v="0"/>
    <x v="1"/>
    <x v="5"/>
    <x v="9"/>
    <s v="NO1_A3"/>
    <x v="5"/>
    <s v="GNR_HP_ELEC_COP-270"/>
    <n v="5.475E-2"/>
    <n v="0.1971"/>
  </r>
  <r>
    <x v="0"/>
    <x v="0"/>
    <x v="1"/>
    <x v="5"/>
    <x v="9"/>
    <s v="NO1_A3"/>
    <x v="5"/>
    <s v="GNR_HP_ELEC_GROUND-WTR_COP-360_LS-4-MW_Y-2020"/>
    <n v="0.32908209531869898"/>
    <n v="1.1846955431473201"/>
  </r>
  <r>
    <x v="0"/>
    <x v="0"/>
    <x v="1"/>
    <x v="5"/>
    <x v="9"/>
    <s v="NO1_A3"/>
    <x v="5"/>
    <s v="GNR_HP_ELEC_GROUND-WTR_COP-380_LS-4-MW_Y-2030"/>
    <n v="1.6074163192230799"/>
    <n v="5.7866987492030804"/>
  </r>
  <r>
    <x v="0"/>
    <x v="0"/>
    <x v="1"/>
    <x v="5"/>
    <x v="9"/>
    <s v="NO1_A3"/>
    <x v="1"/>
    <s v="GNR_HS_HEAT_PIT_L-DEC_E-91_Y-2020"/>
    <n v="1.4092343635292699"/>
    <n v="5.0732437087053803"/>
  </r>
  <r>
    <x v="0"/>
    <x v="0"/>
    <x v="1"/>
    <x v="5"/>
    <x v="9"/>
    <s v="NO1_A3"/>
    <x v="10"/>
    <s v="GNR_BO_LNG_E-90"/>
    <n v="0.357882412620458"/>
    <n v="1.28837668543365"/>
  </r>
  <r>
    <x v="0"/>
    <x v="0"/>
    <x v="1"/>
    <x v="5"/>
    <x v="9"/>
    <s v="NO1_A3"/>
    <x v="2"/>
    <s v="GNR_BO_MSW_E-90"/>
    <n v="0.116508"/>
    <n v="0.41942879999999999"/>
  </r>
  <r>
    <x v="0"/>
    <x v="0"/>
    <x v="1"/>
    <x v="5"/>
    <x v="9"/>
    <s v="NO1_A3"/>
    <x v="2"/>
    <s v="GNR_ST_MSW_BP_CB-20"/>
    <n v="0.33762500000000001"/>
    <n v="1.2154499999999999"/>
  </r>
  <r>
    <x v="0"/>
    <x v="0"/>
    <x v="1"/>
    <x v="5"/>
    <x v="9"/>
    <s v="NO1_A3"/>
    <x v="6"/>
    <s v="GNR_BO_WOODWST_E-90"/>
    <n v="5.8692000000000001E-2"/>
    <n v="0.21129120000000001"/>
  </r>
  <r>
    <x v="0"/>
    <x v="0"/>
    <x v="1"/>
    <x v="5"/>
    <x v="10"/>
    <s v="NO2_A1"/>
    <x v="5"/>
    <s v="GNR_ELYS_ELEC_SOEC_Y-20"/>
    <n v="8.7653487477925202E-2"/>
    <n v="0.31555255492053103"/>
  </r>
  <r>
    <x v="0"/>
    <x v="0"/>
    <x v="1"/>
    <x v="5"/>
    <x v="10"/>
    <s v="NO2_A2"/>
    <x v="5"/>
    <s v="GNR_HP_ELEC_COP-270"/>
    <n v="3.5040000000000002E-3"/>
    <n v="1.26144E-2"/>
  </r>
  <r>
    <x v="0"/>
    <x v="0"/>
    <x v="1"/>
    <x v="5"/>
    <x v="10"/>
    <s v="NO2_A2"/>
    <x v="5"/>
    <s v="GNR_HP_ELEC_GROUND-WTR_COP-380_LS-4-MW_Y-2030"/>
    <n v="8.4704666383965399E-3"/>
    <n v="3.0493679898227499E-2"/>
  </r>
  <r>
    <x v="0"/>
    <x v="0"/>
    <x v="1"/>
    <x v="5"/>
    <x v="10"/>
    <s v="NO2_A2"/>
    <x v="1"/>
    <s v="GNR_HS_HEAT_PIT_L-DEC_E-91_Y-2020"/>
    <n v="0.153339718232677"/>
    <n v="0.55202298563763597"/>
  </r>
  <r>
    <x v="0"/>
    <x v="0"/>
    <x v="1"/>
    <x v="5"/>
    <x v="10"/>
    <s v="NO2_A2"/>
    <x v="10"/>
    <s v="GNR_BO_LNG_E-90"/>
    <n v="7.3583999999999997E-2"/>
    <n v="0.26490239999999998"/>
  </r>
  <r>
    <x v="0"/>
    <x v="0"/>
    <x v="1"/>
    <x v="5"/>
    <x v="10"/>
    <s v="NO2_A2"/>
    <x v="2"/>
    <s v="GNR_ST_MSW_BP_CB-30"/>
    <n v="0.13139999999999999"/>
    <n v="0.47304000000000002"/>
  </r>
  <r>
    <x v="0"/>
    <x v="0"/>
    <x v="1"/>
    <x v="5"/>
    <x v="10"/>
    <s v="NO2_A2"/>
    <x v="4"/>
    <s v="GNR_EH_HEAT"/>
    <n v="0.18746399999999999"/>
    <n v="0.67487039999999998"/>
  </r>
  <r>
    <x v="0"/>
    <x v="0"/>
    <x v="1"/>
    <x v="5"/>
    <x v="10"/>
    <s v="NO2_A2"/>
    <x v="13"/>
    <s v="GNR_BO_WOODCHI_E-90"/>
    <n v="7.0080000000000003E-3"/>
    <n v="2.5228799999999999E-2"/>
  </r>
  <r>
    <x v="0"/>
    <x v="0"/>
    <x v="1"/>
    <x v="5"/>
    <x v="10"/>
    <s v="NO2_A2"/>
    <x v="6"/>
    <s v="GNR_BO_WOODWST_E-90"/>
    <n v="0.233016"/>
    <n v="0.83885759999999998"/>
  </r>
  <r>
    <x v="0"/>
    <x v="0"/>
    <x v="1"/>
    <x v="5"/>
    <x v="11"/>
    <s v="NO3_A2"/>
    <x v="5"/>
    <s v="GNR_BO_ELEC_E-99"/>
    <n v="4.7303999999999999E-2"/>
    <n v="0.17029440000000001"/>
  </r>
  <r>
    <x v="0"/>
    <x v="0"/>
    <x v="1"/>
    <x v="5"/>
    <x v="11"/>
    <s v="NO3_A2"/>
    <x v="5"/>
    <s v="GNR_ELYS_ELEC_SOEC_Y-20"/>
    <n v="0.71923936962622603"/>
    <n v="2.5892617306544099"/>
  </r>
  <r>
    <x v="0"/>
    <x v="0"/>
    <x v="1"/>
    <x v="5"/>
    <x v="11"/>
    <s v="NO3_A2"/>
    <x v="5"/>
    <s v="GNR_HP_ELEC_COP-270"/>
    <n v="2.1024000000000001E-2"/>
    <n v="7.5686400000000001E-2"/>
  </r>
  <r>
    <x v="0"/>
    <x v="0"/>
    <x v="1"/>
    <x v="5"/>
    <x v="11"/>
    <s v="NO3_A2"/>
    <x v="5"/>
    <s v="GNR_HP_ELEC_GROUND-WTR_COP-380_LS-4-MW_Y-2030"/>
    <n v="2.51527168938421E-2"/>
    <n v="9.0549780817831604E-2"/>
  </r>
  <r>
    <x v="0"/>
    <x v="0"/>
    <x v="1"/>
    <x v="5"/>
    <x v="11"/>
    <s v="NO3_A2"/>
    <x v="1"/>
    <s v="GNR_HS_HEAT_PIT_L-DEC_E-91_Y-2020"/>
    <n v="7.2069137482182105E-2"/>
    <n v="0.25944889493585599"/>
  </r>
  <r>
    <x v="0"/>
    <x v="0"/>
    <x v="1"/>
    <x v="5"/>
    <x v="11"/>
    <s v="NO3_A2"/>
    <x v="10"/>
    <s v="GNR_BO_LNG_E-90"/>
    <n v="5.0807999999999999E-2"/>
    <n v="0.18290880000000001"/>
  </r>
  <r>
    <x v="0"/>
    <x v="0"/>
    <x v="1"/>
    <x v="5"/>
    <x v="11"/>
    <s v="NO3_A2"/>
    <x v="2"/>
    <s v="GNR_ST_MSW_BP_CB-20"/>
    <n v="7.8839999999999993E-2"/>
    <n v="0.28382400000000002"/>
  </r>
  <r>
    <x v="0"/>
    <x v="0"/>
    <x v="1"/>
    <x v="5"/>
    <x v="11"/>
    <s v="NO3_A2"/>
    <x v="4"/>
    <s v="GNR_EH_HEAT"/>
    <n v="0.13753199999999999"/>
    <n v="0.49511519999999998"/>
  </r>
  <r>
    <x v="0"/>
    <x v="0"/>
    <x v="1"/>
    <x v="5"/>
    <x v="11"/>
    <s v="NO3_A2"/>
    <x v="13"/>
    <s v="GNR_BO_WOODCHI_E-90"/>
    <n v="6.424E-3"/>
    <n v="2.3126399999999998E-2"/>
  </r>
  <r>
    <x v="0"/>
    <x v="0"/>
    <x v="1"/>
    <x v="5"/>
    <x v="11"/>
    <s v="NO3_A3"/>
    <x v="5"/>
    <s v="GNR_BO_ELEC_E-99"/>
    <n v="0.16162199999999999"/>
    <n v="0.5818392"/>
  </r>
  <r>
    <x v="0"/>
    <x v="0"/>
    <x v="1"/>
    <x v="5"/>
    <x v="11"/>
    <s v="NO3_A3"/>
    <x v="5"/>
    <s v="GNR_HP_ELEC_COP-270"/>
    <n v="1.7520000000000001E-3"/>
    <n v="6.3071999999999998E-3"/>
  </r>
  <r>
    <x v="0"/>
    <x v="0"/>
    <x v="1"/>
    <x v="5"/>
    <x v="11"/>
    <s v="NO3_A3"/>
    <x v="5"/>
    <s v="GNR_HP_ELEC_GROUND-WTR_COP-380_LS-4-MW_Y-2030"/>
    <n v="0.36037626477997198"/>
    <n v="1.2973545532079001"/>
  </r>
  <r>
    <x v="0"/>
    <x v="0"/>
    <x v="1"/>
    <x v="5"/>
    <x v="11"/>
    <s v="NO3_A3"/>
    <x v="1"/>
    <s v="GNR_HS_HEAT_PIT_L-DEC_E-91_Y-2020"/>
    <n v="0.275886744390753"/>
    <n v="0.99319227980670899"/>
  </r>
  <r>
    <x v="0"/>
    <x v="0"/>
    <x v="1"/>
    <x v="5"/>
    <x v="11"/>
    <s v="NO3_A3"/>
    <x v="10"/>
    <s v="GNR_BO_LNG_E-90"/>
    <n v="0.244967237412519"/>
    <n v="0.88188205468506997"/>
  </r>
  <r>
    <x v="0"/>
    <x v="0"/>
    <x v="1"/>
    <x v="5"/>
    <x v="11"/>
    <s v="NO3_A3"/>
    <x v="2"/>
    <s v="GNR_BO_MSW_E-90"/>
    <n v="0.25579200000000002"/>
    <n v="0.92085119999999998"/>
  </r>
  <r>
    <x v="0"/>
    <x v="0"/>
    <x v="1"/>
    <x v="5"/>
    <x v="11"/>
    <s v="NO3_A3"/>
    <x v="13"/>
    <s v="GNR_BO_WOODCHI_E-90"/>
    <n v="1.5768000000000001E-2"/>
    <n v="5.6764799999999997E-2"/>
  </r>
  <r>
    <x v="0"/>
    <x v="0"/>
    <x v="1"/>
    <x v="5"/>
    <x v="12"/>
    <s v="NO4_A1"/>
    <x v="5"/>
    <s v="GNR_BO_ELEC_E-99_LS-10-MW-FEED_Y-2020"/>
    <n v="1.3819484806019999"/>
    <n v="4.9750145301671997"/>
  </r>
  <r>
    <x v="0"/>
    <x v="0"/>
    <x v="1"/>
    <x v="5"/>
    <x v="12"/>
    <s v="NO4_A1"/>
    <x v="1"/>
    <s v="GNR_HS_HEAT_PIT_L-CEN_E-90_Y-2020"/>
    <n v="0.73753632541800895"/>
    <n v="2.65513077150483"/>
  </r>
  <r>
    <x v="0"/>
    <x v="0"/>
    <x v="1"/>
    <x v="5"/>
    <x v="12"/>
    <s v="NO4_A2"/>
    <x v="5"/>
    <s v="GNR_BO_ELEC_E-99"/>
    <n v="4.8401147084473099E-3"/>
    <n v="1.7424412950410299E-2"/>
  </r>
  <r>
    <x v="0"/>
    <x v="0"/>
    <x v="1"/>
    <x v="5"/>
    <x v="12"/>
    <s v="NO4_A2"/>
    <x v="5"/>
    <s v="GNR_HP_ELEC_COP-270"/>
    <n v="1.1826E-2"/>
    <n v="4.2573600000000003E-2"/>
  </r>
  <r>
    <x v="0"/>
    <x v="0"/>
    <x v="1"/>
    <x v="5"/>
    <x v="12"/>
    <s v="NO4_A2"/>
    <x v="1"/>
    <s v="GNR_HS_HEAT_PIT_L-DEC_E-91_Y-2020"/>
    <n v="6.7720814953845104E-2"/>
    <n v="0.24379493383384199"/>
  </r>
  <r>
    <x v="0"/>
    <x v="0"/>
    <x v="1"/>
    <x v="5"/>
    <x v="12"/>
    <s v="NO4_A2"/>
    <x v="10"/>
    <s v="GNR_BO_LNG_E-90"/>
    <n v="6.7785483089658899E-3"/>
    <n v="2.4402773912277201E-2"/>
  </r>
  <r>
    <x v="0"/>
    <x v="0"/>
    <x v="1"/>
    <x v="5"/>
    <x v="12"/>
    <s v="NO4_A2"/>
    <x v="2"/>
    <s v="GNR_BO_MSW_E-90"/>
    <n v="5.8692000000000001E-2"/>
    <n v="0.21129120000000001"/>
  </r>
  <r>
    <x v="0"/>
    <x v="0"/>
    <x v="1"/>
    <x v="5"/>
    <x v="12"/>
    <s v="NO4_A2"/>
    <x v="2"/>
    <s v="GNR_ST_MSW_BP_CB-20"/>
    <n v="4.3800000000000002E-3"/>
    <n v="1.5768000000000001E-2"/>
  </r>
  <r>
    <x v="0"/>
    <x v="0"/>
    <x v="1"/>
    <x v="5"/>
    <x v="12"/>
    <s v="NO4_A2"/>
    <x v="4"/>
    <s v="GNR_EH_HEAT"/>
    <n v="0.32061600000000001"/>
    <n v="1.1542176"/>
  </r>
  <r>
    <x v="0"/>
    <x v="0"/>
    <x v="1"/>
    <x v="5"/>
    <x v="13"/>
    <s v="NO5_A1"/>
    <x v="1"/>
    <s v="GNR_HS_HEAT_PIT_L-CEN_E-90_Y-2020"/>
    <n v="0.38274992490465498"/>
    <n v="1.3778997296567601"/>
  </r>
  <r>
    <x v="0"/>
    <x v="0"/>
    <x v="1"/>
    <x v="5"/>
    <x v="13"/>
    <s v="NO5_A1"/>
    <x v="2"/>
    <s v="GNR_ST_MSW_BP_E-23_LS-220-MW-FEED_Y-2020"/>
    <n v="6.0425277694338497"/>
    <n v="21.753099969961902"/>
  </r>
  <r>
    <x v="0"/>
    <x v="0"/>
    <x v="1"/>
    <x v="5"/>
    <x v="13"/>
    <s v="NO5_A2"/>
    <x v="5"/>
    <s v="GNR_HP_ELEC_GROUND-WTR_COP-380_LS-4-MW_Y-2030"/>
    <n v="0.172111122596144"/>
    <n v="0.61960004134612001"/>
  </r>
  <r>
    <x v="0"/>
    <x v="0"/>
    <x v="1"/>
    <x v="5"/>
    <x v="13"/>
    <s v="NO5_A2"/>
    <x v="1"/>
    <s v="GNR_HS_HEAT_PIT_L-DEC_E-91_Y-2020"/>
    <n v="8.9990128472129199E-2"/>
    <n v="0.32396446249966498"/>
  </r>
  <r>
    <x v="0"/>
    <x v="0"/>
    <x v="1"/>
    <x v="5"/>
    <x v="13"/>
    <s v="NO5_A2"/>
    <x v="10"/>
    <s v="GNR_BO_LNG_E-90"/>
    <n v="0.1241"/>
    <n v="0.44676000000000099"/>
  </r>
  <r>
    <x v="0"/>
    <x v="0"/>
    <x v="1"/>
    <x v="5"/>
    <x v="13"/>
    <s v="NO5_A2"/>
    <x v="2"/>
    <s v="GNR_ST_MSW_BP_CB-20"/>
    <n v="0.20075000000000001"/>
    <n v="0.72270000000000001"/>
  </r>
  <r>
    <x v="0"/>
    <x v="0"/>
    <x v="1"/>
    <x v="6"/>
    <x v="14"/>
    <s v="PL_A"/>
    <x v="0"/>
    <s v="BIEL-4_ST_COAL_BP"/>
    <n v="0.4672"/>
    <n v="1.6819200000000001"/>
  </r>
  <r>
    <x v="0"/>
    <x v="0"/>
    <x v="1"/>
    <x v="6"/>
    <x v="14"/>
    <s v="PL_A"/>
    <x v="0"/>
    <s v="CHOR2-1_ST_COAL_BP"/>
    <n v="1.9856"/>
    <n v="7.1481599999999998"/>
  </r>
  <r>
    <x v="0"/>
    <x v="0"/>
    <x v="1"/>
    <x v="6"/>
    <x v="14"/>
    <s v="PL_A"/>
    <x v="0"/>
    <s v="KARO-2_ST_COAL_BP"/>
    <n v="0.77088000000000001"/>
    <n v="2.7751679999999999"/>
  </r>
  <r>
    <x v="0"/>
    <x v="0"/>
    <x v="1"/>
    <x v="6"/>
    <x v="14"/>
    <s v="PL_A"/>
    <x v="0"/>
    <s v="KATO_ST_COAL_BP"/>
    <n v="0.76962857142857199"/>
    <n v="2.77066285714286"/>
  </r>
  <r>
    <x v="0"/>
    <x v="0"/>
    <x v="1"/>
    <x v="6"/>
    <x v="14"/>
    <s v="PL_A"/>
    <x v="0"/>
    <s v="SIER-1_ST_COAL_BP"/>
    <n v="0.61758000000000002"/>
    <n v="2.2232880000000002"/>
  </r>
  <r>
    <x v="0"/>
    <x v="0"/>
    <x v="1"/>
    <x v="6"/>
    <x v="14"/>
    <s v="PL_A"/>
    <x v="0"/>
    <s v="TYCH_ST_COAL_BP"/>
    <n v="0.31535999999999997"/>
    <n v="1.1352960000000001"/>
  </r>
  <r>
    <x v="0"/>
    <x v="0"/>
    <x v="1"/>
    <x v="6"/>
    <x v="14"/>
    <s v="PL_A"/>
    <x v="0"/>
    <s v="ZIEL-2_ST_COAL_BP"/>
    <n v="4.8180000000000001E-2"/>
    <n v="0.17344799999999999"/>
  </r>
  <r>
    <x v="0"/>
    <x v="0"/>
    <x v="1"/>
    <x v="6"/>
    <x v="14"/>
    <s v="PL_A"/>
    <x v="0"/>
    <s v="ZIEL-4_ST_COAL_BP"/>
    <n v="0.26279999999999998"/>
    <n v="0.94608000000000003"/>
  </r>
  <r>
    <x v="0"/>
    <x v="0"/>
    <x v="1"/>
    <x v="6"/>
    <x v="14"/>
    <s v="PL_A"/>
    <x v="1"/>
    <s v="GNR_HS_HEAT_PIT_L-CEN_E-90_Y-2020"/>
    <n v="11.4422415699204"/>
    <n v="41.192069651713602"/>
  </r>
  <r>
    <x v="0"/>
    <x v="0"/>
    <x v="1"/>
    <x v="6"/>
    <x v="14"/>
    <s v="PL_A"/>
    <x v="2"/>
    <s v="GNR_BO_MSW_E-100"/>
    <n v="8.76"/>
    <n v="31.536000000000001"/>
  </r>
  <r>
    <x v="0"/>
    <x v="0"/>
    <x v="1"/>
    <x v="6"/>
    <x v="14"/>
    <s v="PL_A"/>
    <x v="2"/>
    <s v="GNR_ST_MSW_BP_E-15"/>
    <n v="0.59567999999999999"/>
    <n v="2.1444480000000001"/>
  </r>
  <r>
    <x v="0"/>
    <x v="0"/>
    <x v="1"/>
    <x v="6"/>
    <x v="14"/>
    <s v="PL_A"/>
    <x v="2"/>
    <s v="GNR_ST_MSW_BP_E-24_LS-220-MW-FEED_Y-2030"/>
    <n v="57.536194988102103"/>
    <n v="207.130301957168"/>
  </r>
  <r>
    <x v="0"/>
    <x v="0"/>
    <x v="1"/>
    <x v="6"/>
    <x v="14"/>
    <s v="PL_A"/>
    <x v="11"/>
    <s v="NOWA-1_ST_NGAS_BP"/>
    <n v="0.55625999999999998"/>
    <n v="2.0025360000000001"/>
  </r>
  <r>
    <x v="0"/>
    <x v="0"/>
    <x v="1"/>
    <x v="6"/>
    <x v="14"/>
    <s v="PL_A"/>
    <x v="11"/>
    <s v="RZES-2_ST_NGAS_BP"/>
    <n v="0.14016000000000001"/>
    <n v="0.50457600000000002"/>
  </r>
  <r>
    <x v="0"/>
    <x v="0"/>
    <x v="1"/>
    <x v="6"/>
    <x v="14"/>
    <s v="PL_A"/>
    <x v="11"/>
    <s v="ZIEL-3_ST_NGAS_BP"/>
    <n v="0.52559999999999996"/>
    <n v="1.8921600000000001"/>
  </r>
  <r>
    <x v="0"/>
    <x v="0"/>
    <x v="1"/>
    <x v="6"/>
    <x v="14"/>
    <s v="PL_A"/>
    <x v="12"/>
    <s v="GNR_ST_STRAW_BP_E-15"/>
    <n v="0.71831999999999996"/>
    <n v="2.5859519999999998"/>
  </r>
  <r>
    <x v="0"/>
    <x v="0"/>
    <x v="1"/>
    <x v="6"/>
    <x v="14"/>
    <s v="PL_A"/>
    <x v="12"/>
    <s v="LODZ-3_ST_STRAW_EXT"/>
    <n v="0.85994000000000004"/>
    <n v="3.0957840000000001"/>
  </r>
  <r>
    <x v="0"/>
    <x v="0"/>
    <x v="1"/>
    <x v="6"/>
    <x v="14"/>
    <s v="PL_A"/>
    <x v="13"/>
    <s v="GNR_ST_WOODCHI_BP_E-29_LS-600-MW-FEED_Y-2030"/>
    <n v="3.2835036764705898"/>
    <n v="11.8206132352941"/>
  </r>
  <r>
    <x v="0"/>
    <x v="0"/>
    <x v="1"/>
    <x v="7"/>
    <x v="15"/>
    <s v="SE1_IND"/>
    <x v="5"/>
    <s v="GNR_HP_ELEC_AIR-WTR_COP-310_LS_Y-2020"/>
    <n v="0.25968883406516802"/>
    <n v="0.93487980263460302"/>
  </r>
  <r>
    <x v="0"/>
    <x v="0"/>
    <x v="1"/>
    <x v="7"/>
    <x v="15"/>
    <s v="SE1_IND"/>
    <x v="1"/>
    <s v="GNR_HS_HEAT_PIT_L-CEN_E-90_Y-2020"/>
    <n v="0.27153203802885501"/>
    <n v="0.97751533690387804"/>
  </r>
  <r>
    <x v="0"/>
    <x v="0"/>
    <x v="1"/>
    <x v="7"/>
    <x v="15"/>
    <s v="SE1_IND"/>
    <x v="2"/>
    <s v="GNR_ST_MSW_BP_E-23_LS-220-MW-FEED_Y-2020"/>
    <n v="2.80317916674595"/>
    <n v="10.0914450002854"/>
  </r>
  <r>
    <x v="0"/>
    <x v="0"/>
    <x v="1"/>
    <x v="7"/>
    <x v="15"/>
    <s v="SE1_IND"/>
    <x v="2"/>
    <s v="GNR_ST_MSW_BP_E-24_LS-220-MW-FEED_Y-2030"/>
    <n v="0.25968883406516802"/>
    <n v="0.93487980263460302"/>
  </r>
  <r>
    <x v="0"/>
    <x v="0"/>
    <x v="1"/>
    <x v="7"/>
    <x v="15"/>
    <s v="SE1_medium"/>
    <x v="5"/>
    <s v="GNR_HP_ELEC_GROUND-WTR_COP-380_LS-4-MW_Y-2030"/>
    <n v="0.96226948196681406"/>
    <n v="3.4641701350805301"/>
  </r>
  <r>
    <x v="0"/>
    <x v="0"/>
    <x v="1"/>
    <x v="7"/>
    <x v="15"/>
    <s v="SE1_medium"/>
    <x v="1"/>
    <s v="GNR_HS_HEAT_PIT_L-DEC_E-91_Y-2020"/>
    <n v="0.232937826440309"/>
    <n v="0.83857617518511196"/>
  </r>
  <r>
    <x v="0"/>
    <x v="0"/>
    <x v="1"/>
    <x v="7"/>
    <x v="15"/>
    <s v="SE1_medium"/>
    <x v="1"/>
    <s v="GNR_HS_HEAT_WTR-TANK_LS_E-95_Y-2010"/>
    <n v="2.88018385853408E-2"/>
    <n v="0.103686618907227"/>
  </r>
  <r>
    <x v="0"/>
    <x v="0"/>
    <x v="1"/>
    <x v="7"/>
    <x v="15"/>
    <s v="SE1_medium"/>
    <x v="2"/>
    <s v="GNR_BO_MSW_E-90"/>
    <n v="0.26279999999999998"/>
    <n v="0.94608000000000003"/>
  </r>
  <r>
    <x v="0"/>
    <x v="0"/>
    <x v="1"/>
    <x v="7"/>
    <x v="15"/>
    <s v="SE1_medium"/>
    <x v="2"/>
    <s v="GNR_ST_MSW_BP_CB-20"/>
    <n v="0.61495200000000005"/>
    <n v="2.2138271999999999"/>
  </r>
  <r>
    <x v="0"/>
    <x v="0"/>
    <x v="1"/>
    <x v="7"/>
    <x v="15"/>
    <s v="SE1_medium"/>
    <x v="8"/>
    <s v="GNR_BO_BFG_E-90"/>
    <n v="0.24955061853986299"/>
    <n v="0.89838222674350698"/>
  </r>
  <r>
    <x v="0"/>
    <x v="0"/>
    <x v="1"/>
    <x v="7"/>
    <x v="15"/>
    <s v="SE1_medium"/>
    <x v="4"/>
    <s v="GNR_EH_HEAT"/>
    <n v="0.11030219780219699"/>
    <n v="0.397087912087911"/>
  </r>
  <r>
    <x v="0"/>
    <x v="0"/>
    <x v="1"/>
    <x v="7"/>
    <x v="15"/>
    <s v="SE1_medium"/>
    <x v="6"/>
    <s v="GNR_BO_WOODWST_E-90"/>
    <n v="5.2560000000000003E-2"/>
    <n v="0.189216"/>
  </r>
  <r>
    <x v="0"/>
    <x v="0"/>
    <x v="1"/>
    <x v="7"/>
    <x v="15"/>
    <s v="SE1_small"/>
    <x v="5"/>
    <s v="GNR_HP_ELEC_GROUND-WTR_COP-360_LS-4-MW_Y-2020"/>
    <n v="0.47916412008843601"/>
    <n v="1.72499083231837"/>
  </r>
  <r>
    <x v="0"/>
    <x v="0"/>
    <x v="1"/>
    <x v="7"/>
    <x v="15"/>
    <s v="SE1_small"/>
    <x v="1"/>
    <s v="GNR_HS_HEAT_PIT_L-DEC_E-91_Y-2020"/>
    <n v="0.29390712351186699"/>
    <n v="1.0580656446427199"/>
  </r>
  <r>
    <x v="0"/>
    <x v="0"/>
    <x v="1"/>
    <x v="7"/>
    <x v="15"/>
    <s v="SE1_small"/>
    <x v="1"/>
    <s v="GNR_HS_HEAT_WTR-TANK_LS_E-95_Y-2010"/>
    <n v="2.6466218185640399E-3"/>
    <n v="9.5278385468305395E-3"/>
  </r>
  <r>
    <x v="0"/>
    <x v="0"/>
    <x v="1"/>
    <x v="7"/>
    <x v="15"/>
    <s v="SE1_small"/>
    <x v="4"/>
    <s v="GNR_EH_HEAT"/>
    <n v="6.2851867226180096E-3"/>
    <n v="2.2626672201424801E-2"/>
  </r>
  <r>
    <x v="0"/>
    <x v="0"/>
    <x v="1"/>
    <x v="7"/>
    <x v="15"/>
    <s v="SE1_small"/>
    <x v="13"/>
    <s v="GNR_ST_WOODCHI_BP_CB-20"/>
    <n v="2.3414325741895298E-2"/>
    <n v="8.4291572670823101E-2"/>
  </r>
  <r>
    <x v="0"/>
    <x v="0"/>
    <x v="1"/>
    <x v="7"/>
    <x v="16"/>
    <s v="SE2_IND"/>
    <x v="1"/>
    <s v="GNR_HS_HEAT_PIT_L-CEN_E-90_Y-2020"/>
    <n v="0.56197632840381395"/>
    <n v="2.0231147822537299"/>
  </r>
  <r>
    <x v="0"/>
    <x v="0"/>
    <x v="1"/>
    <x v="7"/>
    <x v="16"/>
    <s v="SE2_IND"/>
    <x v="2"/>
    <s v="GNR_ST_MSW_BP_E-23_LS-220-MW-FEED_Y-2020"/>
    <n v="8.8720006176106203"/>
    <n v="31.939202223398201"/>
  </r>
  <r>
    <x v="0"/>
    <x v="0"/>
    <x v="1"/>
    <x v="7"/>
    <x v="16"/>
    <s v="SE2_medium"/>
    <x v="5"/>
    <s v="GNR_HP_ELEC_GROUND-WTR_COP-360_LS-4-MW_Y-2020"/>
    <n v="1.89857649757347"/>
    <n v="6.8348753912645002"/>
  </r>
  <r>
    <x v="0"/>
    <x v="0"/>
    <x v="1"/>
    <x v="7"/>
    <x v="16"/>
    <s v="SE2_medium"/>
    <x v="1"/>
    <s v="GNR_HS_HEAT_PIT_L-DEC_E-91_Y-2020"/>
    <n v="1.1683610958485"/>
    <n v="4.2060999450545902"/>
  </r>
  <r>
    <x v="0"/>
    <x v="0"/>
    <x v="1"/>
    <x v="7"/>
    <x v="16"/>
    <s v="SE2_medium"/>
    <x v="1"/>
    <s v="GNR_HS_HEAT_WTR-TANK_LS_E-95_Y-2010"/>
    <n v="5.3475500000000002E-2"/>
    <n v="0.19251180000000001"/>
  </r>
  <r>
    <x v="0"/>
    <x v="0"/>
    <x v="1"/>
    <x v="7"/>
    <x v="16"/>
    <s v="SE2_medium"/>
    <x v="2"/>
    <s v="GNR_ST_MSW_BP_CB-20"/>
    <n v="0.27373209337740001"/>
    <n v="0.98543553615863999"/>
  </r>
  <r>
    <x v="0"/>
    <x v="0"/>
    <x v="1"/>
    <x v="7"/>
    <x v="16"/>
    <s v="SE2_medium"/>
    <x v="2"/>
    <s v="GNR_ST_MSW_BP_CB-40"/>
    <n v="0.42310799999999998"/>
    <n v="1.5231888"/>
  </r>
  <r>
    <x v="0"/>
    <x v="0"/>
    <x v="1"/>
    <x v="7"/>
    <x v="16"/>
    <s v="SE2_medium"/>
    <x v="4"/>
    <s v="GNR_EH_HEAT"/>
    <n v="4.4930790365796502E-2"/>
    <n v="0.16175084531686801"/>
  </r>
  <r>
    <x v="0"/>
    <x v="0"/>
    <x v="1"/>
    <x v="7"/>
    <x v="16"/>
    <s v="SE2_medium"/>
    <x v="13"/>
    <s v="GNR_ST_WOODCHI_BP_CB-30"/>
    <n v="0.123516"/>
    <n v="0.44465759999999999"/>
  </r>
  <r>
    <x v="0"/>
    <x v="0"/>
    <x v="1"/>
    <x v="7"/>
    <x v="16"/>
    <s v="SE2_medium"/>
    <x v="13"/>
    <s v="GNR_ST_WOODCHI_BP_CB-40"/>
    <n v="0.76649999999999996"/>
    <n v="2.7593999999999999"/>
  </r>
  <r>
    <x v="0"/>
    <x v="0"/>
    <x v="1"/>
    <x v="7"/>
    <x v="16"/>
    <s v="SE2_medium"/>
    <x v="13"/>
    <s v="GNR_ST_WOODCHI_BP_CB-50"/>
    <n v="9.4607999999999998E-2"/>
    <n v="0.34058880000000002"/>
  </r>
  <r>
    <x v="0"/>
    <x v="0"/>
    <x v="1"/>
    <x v="7"/>
    <x v="16"/>
    <s v="SE2_small"/>
    <x v="5"/>
    <s v="GNR_HP_ELEC_GROUND-WTR_COP-360_LS-4-MW_Y-2020"/>
    <n v="0.74564461827747897"/>
    <n v="2.6843206257989198"/>
  </r>
  <r>
    <x v="0"/>
    <x v="0"/>
    <x v="1"/>
    <x v="7"/>
    <x v="16"/>
    <s v="SE2_small"/>
    <x v="1"/>
    <s v="GNR_HS_HEAT_PIT_L-DEC_E-91_Y-2020"/>
    <n v="0.463449838343446"/>
    <n v="1.66841941803641"/>
  </r>
  <r>
    <x v="0"/>
    <x v="0"/>
    <x v="1"/>
    <x v="7"/>
    <x v="16"/>
    <s v="SE2_small"/>
    <x v="4"/>
    <s v="GNR_EH_HEAT"/>
    <n v="9.2979739010988598E-3"/>
    <n v="3.3472706043955899E-2"/>
  </r>
  <r>
    <x v="0"/>
    <x v="0"/>
    <x v="1"/>
    <x v="7"/>
    <x v="17"/>
    <s v="SE3_IND"/>
    <x v="1"/>
    <s v="GNR_HS_HEAT_PIT_L-CEN_E-90_Y-2020"/>
    <n v="0.85846414392653303"/>
    <n v="3.0904709181355199"/>
  </r>
  <r>
    <x v="0"/>
    <x v="0"/>
    <x v="1"/>
    <x v="7"/>
    <x v="17"/>
    <s v="SE3_IND"/>
    <x v="2"/>
    <s v="GNR_ST_MSW_BP_E-23_LS-220-MW-FEED_Y-2020"/>
    <n v="13.5526961371227"/>
    <n v="48.789706093641797"/>
  </r>
  <r>
    <x v="0"/>
    <x v="0"/>
    <x v="1"/>
    <x v="7"/>
    <x v="17"/>
    <s v="SE3_large"/>
    <x v="0"/>
    <s v="VARTAN6_ST_COAL_EXT"/>
    <n v="1.3557142857142901"/>
    <n v="4.8805714285714297"/>
  </r>
  <r>
    <x v="0"/>
    <x v="0"/>
    <x v="1"/>
    <x v="7"/>
    <x v="17"/>
    <s v="SE3_large"/>
    <x v="5"/>
    <s v="GNR_HP_ELEC_COP-270"/>
    <n v="0.55188000000000004"/>
    <n v="1.9867680000000001"/>
  </r>
  <r>
    <x v="0"/>
    <x v="0"/>
    <x v="1"/>
    <x v="7"/>
    <x v="17"/>
    <s v="SE3_large"/>
    <x v="1"/>
    <s v="GNR_HS_HEAT_PIT_L-CEN_E-90_Y-2020"/>
    <n v="2.03847254449316"/>
    <n v="7.3385011601753902"/>
  </r>
  <r>
    <x v="0"/>
    <x v="0"/>
    <x v="1"/>
    <x v="7"/>
    <x v="17"/>
    <s v="SE3_large"/>
    <x v="1"/>
    <s v="GNR_HS_HEAT_WTR-TANK_LS_E-95_Y-2010"/>
    <n v="3.4305645465851999E-2"/>
    <n v="0.12350032367706699"/>
  </r>
  <r>
    <x v="0"/>
    <x v="0"/>
    <x v="1"/>
    <x v="7"/>
    <x v="17"/>
    <s v="SE3_large"/>
    <x v="2"/>
    <s v="AROS6_ST_MSW_EXT"/>
    <n v="1.01536363636364"/>
    <n v="3.65530909090909"/>
  </r>
  <r>
    <x v="0"/>
    <x v="0"/>
    <x v="1"/>
    <x v="7"/>
    <x v="17"/>
    <s v="SE3_large"/>
    <x v="2"/>
    <s v="GNR_ST_MSW_BP_CB-30"/>
    <n v="1.8007874864360001"/>
    <n v="6.4828349511696004"/>
  </r>
  <r>
    <x v="0"/>
    <x v="0"/>
    <x v="1"/>
    <x v="7"/>
    <x v="17"/>
    <s v="SE3_large"/>
    <x v="2"/>
    <s v="GNR_ST_MSW_BP_E-23_LS-220-MW-FEED_Y-2020"/>
    <n v="8.3575741435491793"/>
    <n v="30.0872669167771"/>
  </r>
  <r>
    <x v="0"/>
    <x v="0"/>
    <x v="1"/>
    <x v="7"/>
    <x v="17"/>
    <s v="SE3_large"/>
    <x v="2"/>
    <s v="GNR_ST_MSW_BP_E-24_LS-220-MW-FEED_Y-2030"/>
    <n v="1.8785000497878901"/>
    <n v="6.7626001792363901"/>
  </r>
  <r>
    <x v="0"/>
    <x v="0"/>
    <x v="1"/>
    <x v="7"/>
    <x v="17"/>
    <s v="SE3_large"/>
    <x v="11"/>
    <s v="GNR_CC_NGAS_BP_CB-90"/>
    <n v="1.2702"/>
    <n v="4.5727200000000003"/>
  </r>
  <r>
    <x v="0"/>
    <x v="0"/>
    <x v="1"/>
    <x v="7"/>
    <x v="17"/>
    <s v="SE3_large"/>
    <x v="4"/>
    <s v="GNR_EH_HEAT"/>
    <n v="0.15342032967032901"/>
    <n v="0.55231318681318498"/>
  </r>
  <r>
    <x v="0"/>
    <x v="0"/>
    <x v="1"/>
    <x v="7"/>
    <x v="17"/>
    <s v="SE3_large"/>
    <x v="13"/>
    <s v="GNR_ST_WOODCHI_BP_CB-30"/>
    <n v="0.30184942163200001"/>
    <n v="1.0866579178752001"/>
  </r>
  <r>
    <x v="0"/>
    <x v="0"/>
    <x v="1"/>
    <x v="7"/>
    <x v="17"/>
    <s v="SE3_large"/>
    <x v="13"/>
    <s v="GNR_ST_WOODCHI_BP_CB-40"/>
    <n v="1.5059606372100001"/>
    <n v="5.4214582939560003"/>
  </r>
  <r>
    <x v="0"/>
    <x v="0"/>
    <x v="1"/>
    <x v="7"/>
    <x v="17"/>
    <s v="SE3_large"/>
    <x v="13"/>
    <s v="GNR_ST_WOODCHI_BP_CB-80"/>
    <n v="0.45277413250275"/>
    <n v="1.6299868770099"/>
  </r>
  <r>
    <x v="0"/>
    <x v="0"/>
    <x v="1"/>
    <x v="7"/>
    <x v="17"/>
    <s v="SE3_large"/>
    <x v="6"/>
    <s v="AROS7_ST_WOODWST_EXT"/>
    <n v="1.01536363636364"/>
    <n v="3.65530909090909"/>
  </r>
  <r>
    <x v="0"/>
    <x v="0"/>
    <x v="1"/>
    <x v="7"/>
    <x v="17"/>
    <s v="SE3_medium"/>
    <x v="5"/>
    <s v="GNR_HP_ELEC_COP-270"/>
    <n v="0.1775214"/>
    <n v="0.63907703999999999"/>
  </r>
  <r>
    <x v="0"/>
    <x v="0"/>
    <x v="1"/>
    <x v="7"/>
    <x v="17"/>
    <s v="SE3_medium"/>
    <x v="5"/>
    <s v="GNR_HP_ELEC_GROUND-WTR_COP-360_LS-4-MW_Y-2020"/>
    <n v="7.1437838065376802"/>
    <n v="25.717621703535599"/>
  </r>
  <r>
    <x v="0"/>
    <x v="0"/>
    <x v="1"/>
    <x v="7"/>
    <x v="17"/>
    <s v="SE3_medium"/>
    <x v="1"/>
    <s v="GNR_HS_HEAT_PIT_L-DEC_E-91_Y-2020"/>
    <n v="4.37169949125978"/>
    <n v="15.7381181685352"/>
  </r>
  <r>
    <x v="0"/>
    <x v="0"/>
    <x v="1"/>
    <x v="7"/>
    <x v="17"/>
    <s v="SE3_medium"/>
    <x v="1"/>
    <s v="GNR_HS_HEAT_WTR-TANK_LS_E-95_Y-2010"/>
    <n v="0.2320565"/>
    <n v="0.83540340000000002"/>
  </r>
  <r>
    <x v="0"/>
    <x v="0"/>
    <x v="1"/>
    <x v="7"/>
    <x v="17"/>
    <s v="SE3_medium"/>
    <x v="2"/>
    <s v="GNR_BO_MSW_E-90"/>
    <n v="0.77868816716417799"/>
    <n v="2.80327740179104"/>
  </r>
  <r>
    <x v="0"/>
    <x v="0"/>
    <x v="1"/>
    <x v="7"/>
    <x v="17"/>
    <s v="SE3_medium"/>
    <x v="2"/>
    <s v="GNR_ST_MSW_BP_CB-10"/>
    <n v="0.89772479999999999"/>
    <n v="3.2318092799999998"/>
  </r>
  <r>
    <x v="0"/>
    <x v="0"/>
    <x v="1"/>
    <x v="7"/>
    <x v="17"/>
    <s v="SE3_medium"/>
    <x v="2"/>
    <s v="GNR_ST_MSW_BP_CB-20"/>
    <n v="0.26279999999999998"/>
    <n v="0.94608000000000003"/>
  </r>
  <r>
    <x v="0"/>
    <x v="0"/>
    <x v="1"/>
    <x v="7"/>
    <x v="17"/>
    <s v="SE3_medium"/>
    <x v="2"/>
    <s v="GNR_ST_MSW_BP_CB-30"/>
    <n v="0.53435999999999995"/>
    <n v="1.9236960000000001"/>
  </r>
  <r>
    <x v="0"/>
    <x v="0"/>
    <x v="1"/>
    <x v="7"/>
    <x v="17"/>
    <s v="SE3_medium"/>
    <x v="4"/>
    <s v="GNR_EH_HEAT"/>
    <n v="0.14206312429557499"/>
    <n v="0.51142724746407098"/>
  </r>
  <r>
    <x v="0"/>
    <x v="0"/>
    <x v="1"/>
    <x v="7"/>
    <x v="17"/>
    <s v="SE3_medium"/>
    <x v="13"/>
    <s v="GNR_ST_WOODCHI_BP_CB-20"/>
    <n v="0.21127367999999999"/>
    <n v="0.76058524800000005"/>
  </r>
  <r>
    <x v="0"/>
    <x v="0"/>
    <x v="1"/>
    <x v="7"/>
    <x v="17"/>
    <s v="SE3_medium"/>
    <x v="13"/>
    <s v="GNR_ST_WOODCHI_BP_CB-30"/>
    <n v="1.2965384"/>
    <n v="4.6675382399999998"/>
  </r>
  <r>
    <x v="0"/>
    <x v="0"/>
    <x v="1"/>
    <x v="7"/>
    <x v="17"/>
    <s v="SE3_medium"/>
    <x v="13"/>
    <s v="GNR_ST_WOODCHI_BP_CB-40"/>
    <n v="1.2061150921499999"/>
    <n v="4.3420143317399997"/>
  </r>
  <r>
    <x v="0"/>
    <x v="0"/>
    <x v="1"/>
    <x v="7"/>
    <x v="17"/>
    <s v="SE3_medium"/>
    <x v="6"/>
    <s v="GNR_BO_WOODWST_E-90"/>
    <n v="0.75691874999999997"/>
    <n v="2.7249075"/>
  </r>
  <r>
    <x v="0"/>
    <x v="0"/>
    <x v="1"/>
    <x v="7"/>
    <x v="17"/>
    <s v="SE3_medium"/>
    <x v="6"/>
    <s v="GNR_ST_WOODWST_BP_CB-20"/>
    <n v="0.1143412584351"/>
    <n v="0.41162853036635999"/>
  </r>
  <r>
    <x v="0"/>
    <x v="0"/>
    <x v="1"/>
    <x v="7"/>
    <x v="17"/>
    <s v="SE3_medium"/>
    <x v="6"/>
    <s v="GNR_ST_WOODWST_BP_CB-30"/>
    <n v="0.223526"/>
    <n v="0.80469360000000001"/>
  </r>
  <r>
    <x v="0"/>
    <x v="0"/>
    <x v="1"/>
    <x v="7"/>
    <x v="17"/>
    <s v="SE3_medium"/>
    <x v="6"/>
    <s v="GNR_ST_WOODWST_BP_CB-40"/>
    <n v="1.04160799511183"/>
    <n v="3.7497887824026002"/>
  </r>
  <r>
    <x v="0"/>
    <x v="0"/>
    <x v="1"/>
    <x v="7"/>
    <x v="17"/>
    <s v="SE3_small"/>
    <x v="5"/>
    <s v="GNR_HP_ELEC_COP-270"/>
    <n v="1.7739000000000001E-4"/>
    <n v="6.3860399999999997E-4"/>
  </r>
  <r>
    <x v="0"/>
    <x v="0"/>
    <x v="1"/>
    <x v="7"/>
    <x v="17"/>
    <s v="SE3_small"/>
    <x v="5"/>
    <s v="GNR_HP_ELEC_GROUND-WTR_COP-360_LS-4-MW_Y-2020"/>
    <n v="3.60842298900541"/>
    <n v="12.990322760419501"/>
  </r>
  <r>
    <x v="0"/>
    <x v="0"/>
    <x v="1"/>
    <x v="7"/>
    <x v="17"/>
    <s v="SE3_small"/>
    <x v="1"/>
    <s v="GNR_HS_HEAT_PIT_L-DEC_E-91_Y-2020"/>
    <n v="2.45482317241482"/>
    <n v="8.8373634206933502"/>
  </r>
  <r>
    <x v="0"/>
    <x v="0"/>
    <x v="1"/>
    <x v="7"/>
    <x v="17"/>
    <s v="SE3_small"/>
    <x v="1"/>
    <s v="GNR_HS_HEAT_WTR-TANK_LS_E-95_Y-2010"/>
    <n v="1.97260049670408E-2"/>
    <n v="7.1013617881346899E-2"/>
  </r>
  <r>
    <x v="0"/>
    <x v="0"/>
    <x v="1"/>
    <x v="7"/>
    <x v="17"/>
    <s v="SE3_small"/>
    <x v="2"/>
    <s v="GNR_ST_MSW_BP_CB-20"/>
    <n v="8.7599999999999997E-2"/>
    <n v="0.31535999999999997"/>
  </r>
  <r>
    <x v="0"/>
    <x v="0"/>
    <x v="1"/>
    <x v="7"/>
    <x v="17"/>
    <s v="SE3_small"/>
    <x v="4"/>
    <s v="GNR_EH_HEAT"/>
    <n v="0.117271015728776"/>
    <n v="0.42217565662359302"/>
  </r>
  <r>
    <x v="0"/>
    <x v="0"/>
    <x v="1"/>
    <x v="7"/>
    <x v="17"/>
    <s v="SE3_small"/>
    <x v="13"/>
    <s v="GNR_ST_WOODCHI_BP_CB-20"/>
    <n v="7.2051000000000004E-2"/>
    <n v="0.25938359999999999"/>
  </r>
  <r>
    <x v="0"/>
    <x v="0"/>
    <x v="1"/>
    <x v="7"/>
    <x v="17"/>
    <s v="SE3_small"/>
    <x v="13"/>
    <s v="GNR_ST_WOODCHI_BP_CB-30"/>
    <n v="5.8254E-2"/>
    <n v="0.2097144"/>
  </r>
  <r>
    <x v="0"/>
    <x v="0"/>
    <x v="1"/>
    <x v="7"/>
    <x v="17"/>
    <s v="SE3_small"/>
    <x v="6"/>
    <s v="GNR_ST_WOODWST_BP_CB-20"/>
    <n v="4.5114000000000001E-2"/>
    <n v="0.16241040000000001"/>
  </r>
  <r>
    <x v="0"/>
    <x v="0"/>
    <x v="1"/>
    <x v="7"/>
    <x v="18"/>
    <s v="SE4_IND"/>
    <x v="1"/>
    <s v="GNR_HS_HEAT_PIT_L-CEN_E-90_Y-2020"/>
    <n v="0.42151887888213702"/>
    <n v="1.5174679639756901"/>
  </r>
  <r>
    <x v="0"/>
    <x v="0"/>
    <x v="1"/>
    <x v="7"/>
    <x v="18"/>
    <s v="SE4_IND"/>
    <x v="2"/>
    <s v="GNR_ST_MSW_BP_E-23_LS-220-MW-FEED_Y-2020"/>
    <n v="6.6545787869727704"/>
    <n v="23.956483633102"/>
  </r>
  <r>
    <x v="0"/>
    <x v="0"/>
    <x v="1"/>
    <x v="7"/>
    <x v="18"/>
    <s v="SE4_large"/>
    <x v="1"/>
    <s v="GNR_HS_HEAT_PIT_L-CEN_E-90_Y-2020"/>
    <n v="0.134275320739175"/>
    <n v="0.483391154661032"/>
  </r>
  <r>
    <x v="0"/>
    <x v="0"/>
    <x v="1"/>
    <x v="7"/>
    <x v="18"/>
    <s v="SE4_large"/>
    <x v="1"/>
    <s v="GNR_HS_HEAT_WTR-TANK_LS_E-95_Y-2010"/>
    <n v="1.482E-2"/>
    <n v="5.3351999999999997E-2"/>
  </r>
  <r>
    <x v="0"/>
    <x v="0"/>
    <x v="1"/>
    <x v="7"/>
    <x v="18"/>
    <s v="SE4_large"/>
    <x v="2"/>
    <s v="GNR_ST_MSW_BP_CB-30"/>
    <n v="0.57972341880800005"/>
    <n v="2.0870043077088001"/>
  </r>
  <r>
    <x v="0"/>
    <x v="0"/>
    <x v="1"/>
    <x v="7"/>
    <x v="18"/>
    <s v="SE4_large"/>
    <x v="2"/>
    <s v="GNR_ST_MSW_BP_E-23_LS-220-MW-FEED_Y-2020"/>
    <n v="0.59938014361535896"/>
    <n v="2.15776851701529"/>
  </r>
  <r>
    <x v="0"/>
    <x v="0"/>
    <x v="1"/>
    <x v="7"/>
    <x v="18"/>
    <s v="SE4_large"/>
    <x v="11"/>
    <s v="ORESUND_CC_NGAS_EXT"/>
    <n v="1.0925393258427001"/>
    <n v="3.9331415730337098"/>
  </r>
  <r>
    <x v="0"/>
    <x v="0"/>
    <x v="1"/>
    <x v="7"/>
    <x v="18"/>
    <s v="SE4_large"/>
    <x v="4"/>
    <s v="GNR_EH_HEAT"/>
    <n v="2.0054945054945001E-2"/>
    <n v="7.2197802197801905E-2"/>
  </r>
  <r>
    <x v="0"/>
    <x v="0"/>
    <x v="1"/>
    <x v="7"/>
    <x v="18"/>
    <s v="SE4_medium"/>
    <x v="5"/>
    <s v="GNR_HP_ELEC_GROUND-WTR_COP-360_LS-4-MW_Y-2020"/>
    <n v="3.4351350226387201"/>
    <n v="12.366486081499399"/>
  </r>
  <r>
    <x v="0"/>
    <x v="0"/>
    <x v="1"/>
    <x v="7"/>
    <x v="18"/>
    <s v="SE4_medium"/>
    <x v="5"/>
    <s v="GNR_HP_ELEC_GROUND-WTR_COP-380_LS-4-MW_Y-2030"/>
    <n v="0.166122812646054"/>
    <n v="0.59804212552579405"/>
  </r>
  <r>
    <x v="0"/>
    <x v="0"/>
    <x v="1"/>
    <x v="7"/>
    <x v="18"/>
    <s v="SE4_medium"/>
    <x v="1"/>
    <s v="GNR_HS_HEAT_PIT_L-DEC_E-91_Y-2020"/>
    <n v="2.1333195100014901"/>
    <n v="7.67995023600536"/>
  </r>
  <r>
    <x v="0"/>
    <x v="0"/>
    <x v="1"/>
    <x v="7"/>
    <x v="18"/>
    <s v="SE4_medium"/>
    <x v="2"/>
    <s v="GNR_ST_MSW_BP_CB-30"/>
    <n v="0.92071932053600003"/>
    <n v="3.3145895539296002"/>
  </r>
  <r>
    <x v="0"/>
    <x v="0"/>
    <x v="1"/>
    <x v="7"/>
    <x v="18"/>
    <s v="SE4_medium"/>
    <x v="4"/>
    <s v="GNR_EH_HEAT"/>
    <n v="4.2115384615384402E-2"/>
    <n v="0.15161538461538401"/>
  </r>
  <r>
    <x v="0"/>
    <x v="0"/>
    <x v="1"/>
    <x v="7"/>
    <x v="18"/>
    <s v="SE4_medium"/>
    <x v="13"/>
    <s v="GNR_ST_WOODCHI_BP_CB-20"/>
    <n v="0.13358999999999999"/>
    <n v="0.48092400000000002"/>
  </r>
  <r>
    <x v="0"/>
    <x v="0"/>
    <x v="1"/>
    <x v="7"/>
    <x v="18"/>
    <s v="SE4_medium"/>
    <x v="13"/>
    <s v="GNR_ST_WOODCHI_BP_CB-30"/>
    <n v="0.5987497303"/>
    <n v="2.15549902908"/>
  </r>
  <r>
    <x v="0"/>
    <x v="0"/>
    <x v="1"/>
    <x v="7"/>
    <x v="18"/>
    <s v="SE4_medium"/>
    <x v="13"/>
    <s v="GNR_ST_WOODCHI_BP_CB-40"/>
    <n v="0.50449366957800001"/>
    <n v="1.8161772104808001"/>
  </r>
  <r>
    <x v="0"/>
    <x v="0"/>
    <x v="1"/>
    <x v="7"/>
    <x v="18"/>
    <s v="SE4_medium"/>
    <x v="13"/>
    <s v="GNR_ST_WOODCHI_BP_CB-60"/>
    <n v="0.27010000000000001"/>
    <n v="0.97236"/>
  </r>
  <r>
    <x v="0"/>
    <x v="0"/>
    <x v="1"/>
    <x v="7"/>
    <x v="18"/>
    <s v="SE4_small"/>
    <x v="5"/>
    <s v="GNR_HP_ELEC_GROUND-WTR_COP-360_LS-4-MW_Y-2020"/>
    <n v="1.0612505977377"/>
    <n v="3.8205021518557198"/>
  </r>
  <r>
    <x v="0"/>
    <x v="0"/>
    <x v="1"/>
    <x v="7"/>
    <x v="18"/>
    <s v="SE4_small"/>
    <x v="1"/>
    <s v="GNR_HS_HEAT_PIT_L-DEC_E-91_Y-2020"/>
    <n v="0.72169700324136099"/>
    <n v="2.5981092116689002"/>
  </r>
  <r>
    <x v="0"/>
    <x v="0"/>
    <x v="1"/>
    <x v="7"/>
    <x v="18"/>
    <s v="SE4_small"/>
    <x v="1"/>
    <s v="GNR_HS_HEAT_WTR-TANK_LS_E-95_Y-2010"/>
    <n v="5.6810000000000003E-3"/>
    <n v="2.04516E-2"/>
  </r>
  <r>
    <x v="0"/>
    <x v="0"/>
    <x v="1"/>
    <x v="7"/>
    <x v="18"/>
    <s v="SE4_small"/>
    <x v="8"/>
    <s v="GNR_BO_OTHER_E-90"/>
    <n v="2.1680999999999999E-2"/>
    <n v="7.8051599999999804E-2"/>
  </r>
  <r>
    <x v="0"/>
    <x v="0"/>
    <x v="1"/>
    <x v="7"/>
    <x v="18"/>
    <s v="SE4_small"/>
    <x v="4"/>
    <s v="GNR_EH_HEAT"/>
    <n v="1.35019917582417E-2"/>
    <n v="4.8607170329670102E-2"/>
  </r>
  <r>
    <x v="0"/>
    <x v="1"/>
    <x v="1"/>
    <x v="0"/>
    <x v="0"/>
    <s v="DK1_Large"/>
    <x v="5"/>
    <s v="GNR_BO_ELEC_E-100"/>
    <n v="0.18444736349511501"/>
    <n v="0.66401050858241495"/>
  </r>
  <r>
    <x v="0"/>
    <x v="1"/>
    <x v="1"/>
    <x v="0"/>
    <x v="0"/>
    <s v="DK1_Large"/>
    <x v="1"/>
    <s v="GNR_HS_HEAT_PIT_L-CEN_E-90_Y-2020"/>
    <n v="2.4654475292254401"/>
    <n v="8.8756111052115791"/>
  </r>
  <r>
    <x v="0"/>
    <x v="1"/>
    <x v="1"/>
    <x v="0"/>
    <x v="0"/>
    <s v="DK1_Large"/>
    <x v="2"/>
    <s v="GNR_BO_MSW_E-105"/>
    <n v="0.24528"/>
    <n v="0.88300800000000002"/>
  </r>
  <r>
    <x v="0"/>
    <x v="1"/>
    <x v="1"/>
    <x v="0"/>
    <x v="0"/>
    <s v="DK1_Large"/>
    <x v="2"/>
    <s v="GNR_ST_MSW_BP_E-24_LS-220-MW-FEED_Y-2030"/>
    <n v="7.5266190673120397"/>
    <n v="27.095828642323401"/>
  </r>
  <r>
    <x v="0"/>
    <x v="1"/>
    <x v="1"/>
    <x v="0"/>
    <x v="0"/>
    <s v="DK1_Large"/>
    <x v="2"/>
    <s v="GNR_ST_MSW_BP_E-27"/>
    <n v="0.53017184330997902"/>
    <n v="1.9086186359159201"/>
  </r>
  <r>
    <x v="0"/>
    <x v="1"/>
    <x v="1"/>
    <x v="0"/>
    <x v="0"/>
    <s v="DK1_Large"/>
    <x v="3"/>
    <s v="GNR_SH_SUN"/>
    <n v="1.9543400000000002E-3"/>
    <n v="7.0356239999999999E-3"/>
  </r>
  <r>
    <x v="0"/>
    <x v="1"/>
    <x v="1"/>
    <x v="0"/>
    <x v="0"/>
    <s v="DK1_Large"/>
    <x v="4"/>
    <s v="GNR_EH_HEAT"/>
    <n v="7.4459999999999998E-2"/>
    <n v="0.26805600000000002"/>
  </r>
  <r>
    <x v="0"/>
    <x v="1"/>
    <x v="1"/>
    <x v="0"/>
    <x v="0"/>
    <s v="DK1_Large"/>
    <x v="13"/>
    <s v="GNR_ST_WOODCHI_BP_E-23"/>
    <n v="9.6617647058823503E-2"/>
    <n v="0.34782352941176498"/>
  </r>
  <r>
    <x v="0"/>
    <x v="1"/>
    <x v="1"/>
    <x v="0"/>
    <x v="0"/>
    <s v="DK1_Large"/>
    <x v="13"/>
    <s v="GNR_ST_WOODCHI_BP_E-29_LS-600-MW-FEED_Y-2030"/>
    <n v="0.53715935318241903"/>
    <n v="1.93377367145671"/>
  </r>
  <r>
    <x v="0"/>
    <x v="1"/>
    <x v="1"/>
    <x v="0"/>
    <x v="0"/>
    <s v="DK1_MedSmall"/>
    <x v="5"/>
    <s v="GNR_BO_ELEC_E-100"/>
    <n v="1.4599999999999999E-3"/>
    <n v="5.2560000000000003E-3"/>
  </r>
  <r>
    <x v="0"/>
    <x v="1"/>
    <x v="1"/>
    <x v="0"/>
    <x v="0"/>
    <s v="DK1_MedSmall"/>
    <x v="5"/>
    <s v="GNR_HP_ELEC_GROUND-WTR_COP-360_LS-4-MW_Y-2020"/>
    <n v="1.11416172279752"/>
    <n v="4.0109822020710801"/>
  </r>
  <r>
    <x v="0"/>
    <x v="1"/>
    <x v="1"/>
    <x v="0"/>
    <x v="0"/>
    <s v="DK1_MedSmall"/>
    <x v="5"/>
    <s v="GNR_HP_ELEC_GROUND-WTR_COP-380_LS-4-MW_Y-2030"/>
    <n v="0.78114438407389497"/>
    <n v="2.81211978266602"/>
  </r>
  <r>
    <x v="0"/>
    <x v="1"/>
    <x v="1"/>
    <x v="0"/>
    <x v="0"/>
    <s v="DK1_MedSmall"/>
    <x v="1"/>
    <s v="GNR_HS_HEAT_PIT_L-DEC_E-91_Y-2020"/>
    <n v="1.16435821392212"/>
    <n v="4.1916895701196202"/>
  </r>
  <r>
    <x v="0"/>
    <x v="1"/>
    <x v="1"/>
    <x v="0"/>
    <x v="0"/>
    <s v="DK1_MedSmall"/>
    <x v="3"/>
    <s v="GNR_SH_SUN"/>
    <n v="5.9052000000000002E-3"/>
    <n v="2.1258719999999998E-2"/>
  </r>
  <r>
    <x v="0"/>
    <x v="1"/>
    <x v="1"/>
    <x v="0"/>
    <x v="0"/>
    <s v="DK1_MedSmall"/>
    <x v="4"/>
    <s v="GNR_EH_HEAT"/>
    <n v="8.7599999999999997E-2"/>
    <n v="0.31535999999999997"/>
  </r>
  <r>
    <x v="0"/>
    <x v="1"/>
    <x v="1"/>
    <x v="0"/>
    <x v="0"/>
    <s v="DK1_Medium"/>
    <x v="5"/>
    <s v="GNR_BO_ELEC_E-100"/>
    <n v="4.3799999999999999E-2"/>
    <n v="0.15767999999999999"/>
  </r>
  <r>
    <x v="0"/>
    <x v="1"/>
    <x v="1"/>
    <x v="0"/>
    <x v="0"/>
    <s v="DK1_Medium"/>
    <x v="5"/>
    <s v="GNR_HP_ELEC_GROUND-WTR_COP-360_LS-4-MW_Y-2020"/>
    <n v="1.5846574570202001"/>
    <n v="5.7047668452727196"/>
  </r>
  <r>
    <x v="0"/>
    <x v="1"/>
    <x v="1"/>
    <x v="0"/>
    <x v="0"/>
    <s v="DK1_Medium"/>
    <x v="5"/>
    <s v="GNR_HP_ELEC_GROUND-WTR_COP-380_LS-4-MW_Y-2030"/>
    <n v="2.4727687748890501"/>
    <n v="8.9019675896005594"/>
  </r>
  <r>
    <x v="0"/>
    <x v="1"/>
    <x v="1"/>
    <x v="0"/>
    <x v="0"/>
    <s v="DK1_Medium"/>
    <x v="1"/>
    <s v="GNR_HS_HEAT_PIT_L-DEC_E-91_Y-2020"/>
    <n v="1.2589328939195099"/>
    <n v="4.5321584181102397"/>
  </r>
  <r>
    <x v="0"/>
    <x v="1"/>
    <x v="1"/>
    <x v="0"/>
    <x v="0"/>
    <s v="DK1_Medium"/>
    <x v="1"/>
    <s v="GNR_HS_HEAT_PIT_L-DEC_E-91_Y-2030"/>
    <n v="1.2448697398295401"/>
    <n v="4.4815310633863303"/>
  </r>
  <r>
    <x v="0"/>
    <x v="1"/>
    <x v="1"/>
    <x v="0"/>
    <x v="0"/>
    <s v="DK1_Medium"/>
    <x v="3"/>
    <s v="GNR_SH_SUN"/>
    <n v="1.27946E-2"/>
    <n v="4.606056E-2"/>
  </r>
  <r>
    <x v="0"/>
    <x v="1"/>
    <x v="1"/>
    <x v="0"/>
    <x v="0"/>
    <s v="DK1_Medium"/>
    <x v="4"/>
    <s v="GNR_GEO_HEAT_HO"/>
    <n v="8.7599999999999997E-2"/>
    <n v="0.31535999999999997"/>
  </r>
  <r>
    <x v="0"/>
    <x v="1"/>
    <x v="1"/>
    <x v="0"/>
    <x v="0"/>
    <s v="DK1_Rural"/>
    <x v="5"/>
    <s v="GNR_BO_ELEC_E-100"/>
    <n v="3.70371458630534E-2"/>
    <n v="0.13333372510699201"/>
  </r>
  <r>
    <x v="0"/>
    <x v="1"/>
    <x v="1"/>
    <x v="0"/>
    <x v="0"/>
    <s v="DK1_Rural"/>
    <x v="5"/>
    <s v="GNR_HP_ELEC_COP-300"/>
    <n v="6.5700000000000003E-3"/>
    <n v="2.3651999999999999E-2"/>
  </r>
  <r>
    <x v="0"/>
    <x v="1"/>
    <x v="1"/>
    <x v="0"/>
    <x v="0"/>
    <s v="DK1_Rural"/>
    <x v="5"/>
    <s v="GNR_HP_ELEC_COP-350"/>
    <n v="9.5878200000000004E-3"/>
    <n v="3.4516152000000001E-2"/>
  </r>
  <r>
    <x v="0"/>
    <x v="1"/>
    <x v="1"/>
    <x v="0"/>
    <x v="0"/>
    <s v="DK1_Rural"/>
    <x v="5"/>
    <s v="GNR_HP_ELEC_COP-400"/>
    <n v="8.9702400000000009E-3"/>
    <n v="3.2292863999999998E-2"/>
  </r>
  <r>
    <x v="0"/>
    <x v="1"/>
    <x v="1"/>
    <x v="0"/>
    <x v="0"/>
    <s v="DK1_Rural"/>
    <x v="5"/>
    <s v="GNR_HP_ELEC_COP-430"/>
    <n v="5.6940000000000003E-3"/>
    <n v="2.04984E-2"/>
  </r>
  <r>
    <x v="0"/>
    <x v="1"/>
    <x v="1"/>
    <x v="0"/>
    <x v="0"/>
    <s v="DK1_Rural"/>
    <x v="5"/>
    <s v="GNR_HP_ELEC_COP-450"/>
    <n v="2.3652E-3"/>
    <n v="8.5147199999999999E-3"/>
  </r>
  <r>
    <x v="0"/>
    <x v="1"/>
    <x v="1"/>
    <x v="0"/>
    <x v="0"/>
    <s v="DK1_Rural"/>
    <x v="5"/>
    <s v="GNR_HP_ELEC_COP-460"/>
    <n v="1.5768000000000001E-2"/>
    <n v="5.6764799999999997E-2"/>
  </r>
  <r>
    <x v="0"/>
    <x v="1"/>
    <x v="1"/>
    <x v="0"/>
    <x v="0"/>
    <s v="DK1_Rural"/>
    <x v="5"/>
    <s v="GNR_HP_ELEC_COP-470"/>
    <n v="4.1609999999999998E-3"/>
    <n v="1.4979599999999999E-2"/>
  </r>
  <r>
    <x v="0"/>
    <x v="1"/>
    <x v="1"/>
    <x v="0"/>
    <x v="0"/>
    <s v="DK1_Rural"/>
    <x v="5"/>
    <s v="GNR_HP_ELEC_COP-500"/>
    <n v="2.1900000000000001E-3"/>
    <n v="7.8840000000000004E-3"/>
  </r>
  <r>
    <x v="0"/>
    <x v="1"/>
    <x v="1"/>
    <x v="0"/>
    <x v="0"/>
    <s v="DK1_Rural"/>
    <x v="5"/>
    <s v="GNR_HP_ELEC_COP-530"/>
    <n v="9.8549999999999992E-3"/>
    <n v="3.5478000000000003E-2"/>
  </r>
  <r>
    <x v="0"/>
    <x v="1"/>
    <x v="1"/>
    <x v="0"/>
    <x v="0"/>
    <s v="DK1_Rural"/>
    <x v="5"/>
    <s v="GNR_HP_ELEC_COP-600"/>
    <n v="2.6280000000000001E-3"/>
    <n v="9.4608000000000001E-3"/>
  </r>
  <r>
    <x v="0"/>
    <x v="1"/>
    <x v="1"/>
    <x v="0"/>
    <x v="0"/>
    <s v="DK1_Rural"/>
    <x v="5"/>
    <s v="GNR_HP_ELEC_GROUND-WTR_COP-360_LS-4-MW_Y-2020"/>
    <n v="3.1897572453746901"/>
    <n v="11.4831260833489"/>
  </r>
  <r>
    <x v="0"/>
    <x v="1"/>
    <x v="1"/>
    <x v="0"/>
    <x v="0"/>
    <s v="DK1_Rural"/>
    <x v="5"/>
    <s v="GNR_HP_ELEC_GROUND-WTR_COP-380_LS-4-MW_Y-2030"/>
    <n v="1.49319781105272"/>
    <n v="5.3755121197897804"/>
  </r>
  <r>
    <x v="0"/>
    <x v="1"/>
    <x v="1"/>
    <x v="0"/>
    <x v="0"/>
    <s v="DK1_Rural"/>
    <x v="1"/>
    <s v="GNR_HS_HEAT_PIT_L-DEC_E-91_Y-2020"/>
    <n v="2.7135514907871698"/>
    <n v="9.7687853668338001"/>
  </r>
  <r>
    <x v="0"/>
    <x v="1"/>
    <x v="1"/>
    <x v="0"/>
    <x v="0"/>
    <s v="DK1_Rural"/>
    <x v="1"/>
    <s v="GNR_HS_HEAT_PIT_L-DEC_E-91_Y-2030"/>
    <n v="0.46552675792752002"/>
    <n v="1.67589632853907"/>
  </r>
  <r>
    <x v="0"/>
    <x v="1"/>
    <x v="1"/>
    <x v="0"/>
    <x v="0"/>
    <s v="DK1_Rural"/>
    <x v="3"/>
    <s v="GNR_SH_SUN"/>
    <n v="0.35606247000000002"/>
    <n v="1.2818248919999999"/>
  </r>
  <r>
    <x v="0"/>
    <x v="1"/>
    <x v="1"/>
    <x v="0"/>
    <x v="0"/>
    <s v="DK1_Rural"/>
    <x v="4"/>
    <s v="GNR_EH_HEAT"/>
    <n v="0.2103276"/>
    <n v="0.75717935999999997"/>
  </r>
  <r>
    <x v="0"/>
    <x v="1"/>
    <x v="1"/>
    <x v="0"/>
    <x v="0"/>
    <s v="DK1_Rural"/>
    <x v="6"/>
    <s v="GNR_BO_WOODWST_E-100"/>
    <n v="0.19053"/>
    <n v="0.68590799999999996"/>
  </r>
  <r>
    <x v="0"/>
    <x v="1"/>
    <x v="1"/>
    <x v="0"/>
    <x v="0"/>
    <s v="DK1_Rural"/>
    <x v="6"/>
    <s v="GNR_BO_WOODWST_E-113"/>
    <n v="3.5040000000000002E-2"/>
    <n v="0.12614400000000001"/>
  </r>
  <r>
    <x v="0"/>
    <x v="1"/>
    <x v="1"/>
    <x v="0"/>
    <x v="0"/>
    <s v="DK1_Rural"/>
    <x v="6"/>
    <s v="GNR_BO_WOODWST_E-86"/>
    <n v="2.6280000000000001E-2"/>
    <n v="9.4607999999999998E-2"/>
  </r>
  <r>
    <x v="0"/>
    <x v="1"/>
    <x v="1"/>
    <x v="0"/>
    <x v="0"/>
    <s v="DK1_Rural"/>
    <x v="6"/>
    <s v="GNR_BO_WOODWST_E-89"/>
    <n v="1.7520000000000001E-2"/>
    <n v="6.3072000000000003E-2"/>
  </r>
  <r>
    <x v="0"/>
    <x v="1"/>
    <x v="1"/>
    <x v="0"/>
    <x v="0"/>
    <s v="DK1_Rural"/>
    <x v="6"/>
    <s v="GNR_BO_WOODWST_E-90"/>
    <n v="1.5768000000000001E-2"/>
    <n v="5.6764799999999997E-2"/>
  </r>
  <r>
    <x v="0"/>
    <x v="1"/>
    <x v="1"/>
    <x v="0"/>
    <x v="0"/>
    <s v="DK1_Rural"/>
    <x v="6"/>
    <s v="GNR_BO_WOODWST_E-94"/>
    <n v="8.1467999999999992E-3"/>
    <n v="2.9328480000000001E-2"/>
  </r>
  <r>
    <x v="0"/>
    <x v="1"/>
    <x v="1"/>
    <x v="0"/>
    <x v="0"/>
    <s v="DK1_Small"/>
    <x v="5"/>
    <s v="GNR_HP_ELEC_GROUND-WTR_COP-360_LS-4-MW_Y-2020"/>
    <n v="0.36450422150216499"/>
    <n v="1.3122151974078"/>
  </r>
  <r>
    <x v="0"/>
    <x v="1"/>
    <x v="1"/>
    <x v="0"/>
    <x v="0"/>
    <s v="DK1_Small"/>
    <x v="5"/>
    <s v="GNR_HP_ELEC_GROUND-WTR_COP-380_LS-4-MW_Y-2030"/>
    <n v="0.109613875183902"/>
    <n v="0.39460995066204801"/>
  </r>
  <r>
    <x v="0"/>
    <x v="1"/>
    <x v="1"/>
    <x v="0"/>
    <x v="0"/>
    <s v="DK1_Small"/>
    <x v="1"/>
    <s v="GNR_HS_HEAT_PIT_L-DEC_E-91_Y-2020"/>
    <n v="0.28929280871468599"/>
    <n v="1.0414541113728699"/>
  </r>
  <r>
    <x v="0"/>
    <x v="1"/>
    <x v="1"/>
    <x v="0"/>
    <x v="0"/>
    <s v="DK1_Small"/>
    <x v="6"/>
    <s v="GNR_BO_WOODWST_E-89"/>
    <n v="1.557528E-2"/>
    <n v="5.6071007999999999E-2"/>
  </r>
  <r>
    <x v="0"/>
    <x v="1"/>
    <x v="1"/>
    <x v="0"/>
    <x v="1"/>
    <s v="DK2_Large"/>
    <x v="5"/>
    <s v="GNR_HP_ELEC_COP-300"/>
    <n v="1.4892E-3"/>
    <n v="5.3611199999999996E-3"/>
  </r>
  <r>
    <x v="0"/>
    <x v="1"/>
    <x v="1"/>
    <x v="0"/>
    <x v="1"/>
    <s v="DK2_Large"/>
    <x v="1"/>
    <s v="GNR_HS_HEAT_PIT_L-CEN_E-90_Y-2020"/>
    <n v="2.0617972878166402"/>
    <n v="7.4224702361399002"/>
  </r>
  <r>
    <x v="0"/>
    <x v="1"/>
    <x v="1"/>
    <x v="0"/>
    <x v="1"/>
    <s v="DK2_Large"/>
    <x v="1"/>
    <s v="GNR_HS_HEAT_PIT_L-CEN_E-90_Y-2030"/>
    <n v="0.28316303760178602"/>
    <n v="1.01938693536643"/>
  </r>
  <r>
    <x v="0"/>
    <x v="1"/>
    <x v="1"/>
    <x v="0"/>
    <x v="1"/>
    <s v="DK2_Large"/>
    <x v="2"/>
    <s v="GNR_ST_MSW_BP_E-23_LS-220-MW-FEED_Y-2020"/>
    <n v="3.8209738110173901"/>
    <n v="13.755505719662599"/>
  </r>
  <r>
    <x v="0"/>
    <x v="1"/>
    <x v="1"/>
    <x v="0"/>
    <x v="1"/>
    <s v="DK2_Large"/>
    <x v="2"/>
    <s v="GNR_ST_MSW_BP_E-24_LS-220-MW-FEED_Y-2030"/>
    <n v="3.7396893823857198"/>
    <n v="13.462881776588601"/>
  </r>
  <r>
    <x v="0"/>
    <x v="1"/>
    <x v="1"/>
    <x v="0"/>
    <x v="1"/>
    <s v="DK2_Large"/>
    <x v="2"/>
    <s v="GNR_ST_MSW_BP_E-27"/>
    <n v="0.57459965140858105"/>
    <n v="2.0685587450708902"/>
  </r>
  <r>
    <x v="0"/>
    <x v="1"/>
    <x v="1"/>
    <x v="0"/>
    <x v="1"/>
    <s v="DK2_Large"/>
    <x v="4"/>
    <s v="GNR_GEO_HEAT_HO"/>
    <n v="0.12264"/>
    <n v="0.44150400000000001"/>
  </r>
  <r>
    <x v="0"/>
    <x v="1"/>
    <x v="1"/>
    <x v="0"/>
    <x v="1"/>
    <s v="DK2_Large"/>
    <x v="13"/>
    <s v="GNR_ST_WOODCHI_BP_E-29_LS-600-MW-FEED_Y-2030"/>
    <n v="0.42623450245702399"/>
    <n v="1.5344442088452901"/>
  </r>
  <r>
    <x v="0"/>
    <x v="1"/>
    <x v="1"/>
    <x v="0"/>
    <x v="1"/>
    <s v="DK2_Large"/>
    <x v="6"/>
    <s v="GNR_BO_WOODWST_E-90"/>
    <n v="5.83416E-2"/>
    <n v="0.21002976000000001"/>
  </r>
  <r>
    <x v="0"/>
    <x v="1"/>
    <x v="1"/>
    <x v="0"/>
    <x v="1"/>
    <s v="DK2_MedSmall"/>
    <x v="5"/>
    <s v="GNR_HP_ELEC_GROUND-WTR_COP-380_LS-4-MW_Y-2030"/>
    <n v="0.669051345872828"/>
    <n v="2.4085848451421801"/>
  </r>
  <r>
    <x v="0"/>
    <x v="1"/>
    <x v="1"/>
    <x v="0"/>
    <x v="1"/>
    <s v="DK2_MedSmall"/>
    <x v="1"/>
    <s v="GNR_HS_HEAT_PIT_L-DEC_E-91_Y-2020"/>
    <n v="9.9078253117743806E-2"/>
    <n v="0.35668171122387798"/>
  </r>
  <r>
    <x v="0"/>
    <x v="1"/>
    <x v="1"/>
    <x v="0"/>
    <x v="1"/>
    <s v="DK2_MedSmall"/>
    <x v="1"/>
    <s v="GNR_HS_HEAT_PIT_L-DEC_E-91_Y-2030"/>
    <n v="0.26608802181862701"/>
    <n v="0.95791687854705598"/>
  </r>
  <r>
    <x v="0"/>
    <x v="1"/>
    <x v="1"/>
    <x v="0"/>
    <x v="1"/>
    <s v="DK2_MedSmall"/>
    <x v="3"/>
    <s v="GNR_SH_SUN"/>
    <n v="1.0545000000000001E-2"/>
    <n v="3.7962000000000003E-2"/>
  </r>
  <r>
    <x v="0"/>
    <x v="1"/>
    <x v="1"/>
    <x v="0"/>
    <x v="1"/>
    <s v="DK2_MedSmall"/>
    <x v="4"/>
    <s v="GNR_EH_HEAT"/>
    <n v="1.7520000000000001E-2"/>
    <n v="6.3072000000000003E-2"/>
  </r>
  <r>
    <x v="0"/>
    <x v="1"/>
    <x v="1"/>
    <x v="0"/>
    <x v="1"/>
    <s v="DK2_Medium"/>
    <x v="5"/>
    <s v="GNR_HP_ELEC_GROUND-WTR_COP-380_LS-4-MW_Y-2030"/>
    <n v="1.48881212415227"/>
    <n v="5.3597236469481597"/>
  </r>
  <r>
    <x v="0"/>
    <x v="1"/>
    <x v="1"/>
    <x v="0"/>
    <x v="1"/>
    <s v="DK2_Medium"/>
    <x v="1"/>
    <s v="GNR_HS_HEAT_PIT_L-DEC_E-91_Y-2020"/>
    <n v="0.72282510997938798"/>
    <n v="2.6021703959257998"/>
  </r>
  <r>
    <x v="0"/>
    <x v="1"/>
    <x v="1"/>
    <x v="0"/>
    <x v="1"/>
    <s v="DK2_Medium"/>
    <x v="1"/>
    <s v="GNR_HS_HEAT_PIT_L-DEC_E-91_Y-2030"/>
    <n v="0.34866460711702502"/>
    <n v="1.25519258562129"/>
  </r>
  <r>
    <x v="0"/>
    <x v="1"/>
    <x v="1"/>
    <x v="0"/>
    <x v="1"/>
    <s v="DK2_Medium"/>
    <x v="2"/>
    <s v="GNR_ST_MSW_BP_E-23"/>
    <n v="0.23694830985920901"/>
    <n v="0.85301391549315098"/>
  </r>
  <r>
    <x v="0"/>
    <x v="1"/>
    <x v="1"/>
    <x v="0"/>
    <x v="1"/>
    <s v="DK2_Medium"/>
    <x v="3"/>
    <s v="GNR_SH_SUN"/>
    <n v="1.28649E-2"/>
    <n v="4.6313640000000003E-2"/>
  </r>
  <r>
    <x v="0"/>
    <x v="1"/>
    <x v="1"/>
    <x v="0"/>
    <x v="1"/>
    <s v="DK2_Medium"/>
    <x v="4"/>
    <s v="GNR_EH_HEAT"/>
    <n v="1.7520000000000001E-2"/>
    <n v="6.3072000000000003E-2"/>
  </r>
  <r>
    <x v="0"/>
    <x v="1"/>
    <x v="1"/>
    <x v="0"/>
    <x v="1"/>
    <s v="DK2_Medium"/>
    <x v="13"/>
    <s v="GNR_ST_WOODCHI_BP_E-27"/>
    <n v="4.2511764705882296E-3"/>
    <n v="1.5304235294117599E-2"/>
  </r>
  <r>
    <x v="0"/>
    <x v="1"/>
    <x v="1"/>
    <x v="0"/>
    <x v="1"/>
    <s v="DK2_Rural"/>
    <x v="5"/>
    <s v="GNR_BO_ELEC_E-100"/>
    <n v="2.92E-2"/>
    <n v="0.10512000000000001"/>
  </r>
  <r>
    <x v="0"/>
    <x v="1"/>
    <x v="1"/>
    <x v="0"/>
    <x v="1"/>
    <s v="DK2_Rural"/>
    <x v="5"/>
    <s v="GNR_BO_ELEC_E-98"/>
    <n v="3.9711999999999997E-2"/>
    <n v="0.14296320000000001"/>
  </r>
  <r>
    <x v="0"/>
    <x v="1"/>
    <x v="1"/>
    <x v="0"/>
    <x v="1"/>
    <s v="DK2_Rural"/>
    <x v="5"/>
    <s v="GNR_HP_ELEC_COP-400"/>
    <n v="3.5040000000000002E-3"/>
    <n v="1.26144E-2"/>
  </r>
  <r>
    <x v="0"/>
    <x v="1"/>
    <x v="1"/>
    <x v="0"/>
    <x v="1"/>
    <s v="DK2_Rural"/>
    <x v="5"/>
    <s v="GNR_HP_ELEC_GROUND-WTR_COP-360_LS-4-MW_Y-2020"/>
    <n v="1.3748337076227699"/>
    <n v="4.9494013474419898"/>
  </r>
  <r>
    <x v="0"/>
    <x v="1"/>
    <x v="1"/>
    <x v="0"/>
    <x v="1"/>
    <s v="DK2_Rural"/>
    <x v="5"/>
    <s v="GNR_HP_ELEC_GROUND-WTR_COP-380_LS-4-MW_Y-2030"/>
    <n v="0.40106668034147602"/>
    <n v="1.44384004922931"/>
  </r>
  <r>
    <x v="0"/>
    <x v="1"/>
    <x v="1"/>
    <x v="0"/>
    <x v="1"/>
    <s v="DK2_Rural"/>
    <x v="1"/>
    <s v="GNR_HS_HEAT_PIT_L-DEC_E-91_Y-2020"/>
    <n v="1.05638117578686"/>
    <n v="3.80297223283271"/>
  </r>
  <r>
    <x v="0"/>
    <x v="1"/>
    <x v="1"/>
    <x v="0"/>
    <x v="1"/>
    <s v="DK2_Rural"/>
    <x v="1"/>
    <s v="GNR_HS_HEAT_PIT_L-DEC_E-91_Y-2030"/>
    <n v="0.11724823029610899"/>
    <n v="0.42209362906599401"/>
  </r>
  <r>
    <x v="0"/>
    <x v="1"/>
    <x v="1"/>
    <x v="0"/>
    <x v="1"/>
    <s v="DK2_Rural"/>
    <x v="3"/>
    <s v="GNR_SH_SUN"/>
    <n v="5.6907850000000003E-2"/>
    <n v="0.20486826"/>
  </r>
  <r>
    <x v="0"/>
    <x v="1"/>
    <x v="1"/>
    <x v="0"/>
    <x v="1"/>
    <s v="DK2_Rural"/>
    <x v="4"/>
    <s v="GNR_EH_HEAT"/>
    <n v="0.14454"/>
    <n v="0.52034400000000003"/>
  </r>
  <r>
    <x v="0"/>
    <x v="1"/>
    <x v="1"/>
    <x v="0"/>
    <x v="1"/>
    <s v="DK2_Small"/>
    <x v="5"/>
    <s v="GNR_HP_ELEC_GROUND-WTR_COP-360_LS-4-MW_Y-2020"/>
    <n v="0.163947389333751"/>
    <n v="0.59021060160150296"/>
  </r>
  <r>
    <x v="0"/>
    <x v="1"/>
    <x v="1"/>
    <x v="0"/>
    <x v="1"/>
    <s v="DK2_Small"/>
    <x v="5"/>
    <s v="GNR_HP_ELEC_GROUND-WTR_COP-380_LS-4-MW_Y-2030"/>
    <n v="1.2456197715494399E-3"/>
    <n v="4.484231177578E-3"/>
  </r>
  <r>
    <x v="0"/>
    <x v="1"/>
    <x v="1"/>
    <x v="0"/>
    <x v="1"/>
    <s v="DK2_Small"/>
    <x v="1"/>
    <s v="GNR_HS_HEAT_PIT_L-DEC_E-91_Y-2020"/>
    <n v="0.10005964762026"/>
    <n v="0.36021473143293498"/>
  </r>
  <r>
    <x v="0"/>
    <x v="1"/>
    <x v="1"/>
    <x v="1"/>
    <x v="2"/>
    <s v="EE_Industry"/>
    <x v="1"/>
    <s v="GNR_HS_HEAT_PIT_L-DEC_E-91_Y-2020"/>
    <n v="0.13350539751728699"/>
    <n v="0.48061943106223198"/>
  </r>
  <r>
    <x v="0"/>
    <x v="1"/>
    <x v="1"/>
    <x v="1"/>
    <x v="2"/>
    <s v="EE_Industry"/>
    <x v="1"/>
    <s v="GNR_HS_HEAT_WTR-TANK_LS_E-95_Y-2010"/>
    <n v="0.38875989732701299"/>
    <n v="1.3995356303772499"/>
  </r>
  <r>
    <x v="0"/>
    <x v="1"/>
    <x v="1"/>
    <x v="1"/>
    <x v="2"/>
    <s v="EE_Industry"/>
    <x v="6"/>
    <s v="GNR_ST_WOODWST_BP_E-53"/>
    <n v="0.41164987775142498"/>
    <n v="1.4819395599051299"/>
  </r>
  <r>
    <x v="0"/>
    <x v="1"/>
    <x v="1"/>
    <x v="1"/>
    <x v="2"/>
    <s v="EE_Kohtla_Jarve"/>
    <x v="5"/>
    <s v="GNR_HP_ELEC_GROUND-WTR_COP-360_LS-4-MW_Y-2020"/>
    <n v="0.30133663083171403"/>
    <n v="1.0848118709941701"/>
  </r>
  <r>
    <x v="0"/>
    <x v="1"/>
    <x v="1"/>
    <x v="1"/>
    <x v="2"/>
    <s v="EE_Kohtla_Jarve"/>
    <x v="1"/>
    <s v="GNR_HS_HEAT_PIT_L-DEC_E-91_Y-2020"/>
    <n v="7.7477711742500302E-2"/>
    <n v="0.27891976227300103"/>
  </r>
  <r>
    <x v="0"/>
    <x v="1"/>
    <x v="1"/>
    <x v="1"/>
    <x v="2"/>
    <s v="EE_Narva"/>
    <x v="5"/>
    <s v="GNR_HP_ELEC_AIR-WTR_COP-310_LS_Y-2020"/>
    <n v="0.42658894003051201"/>
    <n v="1.53572018410984"/>
  </r>
  <r>
    <x v="0"/>
    <x v="1"/>
    <x v="1"/>
    <x v="1"/>
    <x v="2"/>
    <s v="EE_Narva"/>
    <x v="5"/>
    <s v="GNR_HP_ELEC_AIR-WTR_COP-330_LS_Y-2030"/>
    <n v="2.2336203980397401E-2"/>
    <n v="8.0410334329430802E-2"/>
  </r>
  <r>
    <x v="0"/>
    <x v="1"/>
    <x v="1"/>
    <x v="1"/>
    <x v="2"/>
    <s v="EE_Narva"/>
    <x v="1"/>
    <s v="GNR_HS_HEAT_PIT_L-CEN_E-90_Y-2020"/>
    <n v="0.124102296097829"/>
    <n v="0.446768265952183"/>
  </r>
  <r>
    <x v="0"/>
    <x v="1"/>
    <x v="1"/>
    <x v="1"/>
    <x v="2"/>
    <s v="EE_Parnu"/>
    <x v="5"/>
    <s v="GNR_HP_ELEC_AIR-WTR_COP-310_LS_Y-2020"/>
    <n v="0.17316359904169901"/>
    <n v="0.62338895655011695"/>
  </r>
  <r>
    <x v="0"/>
    <x v="1"/>
    <x v="1"/>
    <x v="1"/>
    <x v="2"/>
    <s v="EE_Parnu"/>
    <x v="5"/>
    <s v="GNR_HP_ELEC_AIR-WTR_COP-330_LS_Y-2030"/>
    <n v="5.62413043950821E-3"/>
    <n v="2.0246869582229501E-2"/>
  </r>
  <r>
    <x v="0"/>
    <x v="1"/>
    <x v="1"/>
    <x v="1"/>
    <x v="2"/>
    <s v="EE_Parnu"/>
    <x v="1"/>
    <s v="GNR_HS_HEAT_PIT_L-CEN_E-90_Y-2020"/>
    <n v="4.7994565330732E-2"/>
    <n v="0.17278043519063499"/>
  </r>
  <r>
    <x v="0"/>
    <x v="1"/>
    <x v="1"/>
    <x v="1"/>
    <x v="2"/>
    <s v="EE_Rural"/>
    <x v="6"/>
    <s v="EBAVERE_ST_WOODWST_BP"/>
    <n v="0.230526315789474"/>
    <n v="0.82989473684210502"/>
  </r>
  <r>
    <x v="0"/>
    <x v="1"/>
    <x v="1"/>
    <x v="1"/>
    <x v="2"/>
    <s v="EE_Tallinn"/>
    <x v="5"/>
    <s v="GNR_HP_ELEC_AIR-WTR_COP-310_LS_Y-2020"/>
    <n v="1.5352971467466801"/>
    <n v="5.5270697282880503"/>
  </r>
  <r>
    <x v="0"/>
    <x v="1"/>
    <x v="1"/>
    <x v="1"/>
    <x v="2"/>
    <s v="EE_Tallinn"/>
    <x v="1"/>
    <s v="GNR_HS_HEAT_PIT_L-CEN_E-90_Y-2020"/>
    <n v="0.46687632071867902"/>
    <n v="1.6807547545872401"/>
  </r>
  <r>
    <x v="0"/>
    <x v="1"/>
    <x v="1"/>
    <x v="1"/>
    <x v="2"/>
    <s v="EE_Tallinn"/>
    <x v="2"/>
    <s v="IRU_ST_MSW_BP"/>
    <n v="0.29783999999999999"/>
    <n v="1.0722240000000001"/>
  </r>
  <r>
    <x v="0"/>
    <x v="1"/>
    <x v="1"/>
    <x v="1"/>
    <x v="2"/>
    <s v="EE_Tartu"/>
    <x v="5"/>
    <s v="GNR_HP_ELEC_AIR-WTR_COP-310_LS_Y-2020"/>
    <n v="0.44609110018116799"/>
    <n v="1.6059279606522101"/>
  </r>
  <r>
    <x v="0"/>
    <x v="1"/>
    <x v="1"/>
    <x v="1"/>
    <x v="2"/>
    <s v="EE_Tartu"/>
    <x v="5"/>
    <s v="GNR_HP_ELEC_AIR-WTR_COP-330_LS_Y-2030"/>
    <n v="2.3125589461205898E-2"/>
    <n v="8.3252122060341396E-2"/>
  </r>
  <r>
    <x v="0"/>
    <x v="1"/>
    <x v="1"/>
    <x v="1"/>
    <x v="2"/>
    <s v="EE_Tartu"/>
    <x v="1"/>
    <s v="GNR_HS_HEAT_PIT_L-CEN_E-90_Y-2020"/>
    <n v="0.12961520678100799"/>
    <n v="0.46661474441162998"/>
  </r>
  <r>
    <x v="0"/>
    <x v="1"/>
    <x v="1"/>
    <x v="2"/>
    <x v="3"/>
    <s v="FI_IND"/>
    <x v="5"/>
    <s v="GNR_HP_ELEC_AIR-WTR_COP-310_LS_Y-2020"/>
    <n v="8.21911469527363"/>
    <n v="29.588812902985101"/>
  </r>
  <r>
    <x v="0"/>
    <x v="1"/>
    <x v="1"/>
    <x v="2"/>
    <x v="3"/>
    <s v="FI_IND"/>
    <x v="1"/>
    <s v="GNR_HS_HEAT_PIT_L-CEN_E-90_Y-2020"/>
    <n v="0.155158845749719"/>
    <n v="0.55857184469898702"/>
  </r>
  <r>
    <x v="0"/>
    <x v="1"/>
    <x v="1"/>
    <x v="2"/>
    <x v="3"/>
    <s v="FI_IND"/>
    <x v="2"/>
    <s v="GNR_IND-ST_MSW_BP_CB-30"/>
    <n v="1.5476000000000001"/>
    <n v="5.5713600000000003"/>
  </r>
  <r>
    <x v="0"/>
    <x v="1"/>
    <x v="1"/>
    <x v="2"/>
    <x v="3"/>
    <s v="FI_IND"/>
    <x v="2"/>
    <s v="GNR_ST_MSW_BP_E-23_LS-220-MW-FEED_Y-2020"/>
    <n v="16.956803174597599"/>
    <n v="61.044491428551403"/>
  </r>
  <r>
    <x v="0"/>
    <x v="1"/>
    <x v="1"/>
    <x v="2"/>
    <x v="3"/>
    <s v="FI_IND"/>
    <x v="2"/>
    <s v="GNR_ST_MSW_BP_E-24_LS-220-MW-FEED_Y-2030"/>
    <n v="6.9697634304501497"/>
    <n v="25.0911483496205"/>
  </r>
  <r>
    <x v="0"/>
    <x v="1"/>
    <x v="1"/>
    <x v="2"/>
    <x v="3"/>
    <s v="FI_IND"/>
    <x v="4"/>
    <s v="GNR_EH_HEAT"/>
    <n v="2.9881868131868002E-2"/>
    <n v="0.107574725274725"/>
  </r>
  <r>
    <x v="0"/>
    <x v="1"/>
    <x v="1"/>
    <x v="2"/>
    <x v="3"/>
    <s v="FI_IND"/>
    <x v="13"/>
    <s v="GNR_IND-ST_WOODCHI_BP_CB-70"/>
    <n v="0.16894285714285701"/>
    <n v="0.60819428571428602"/>
  </r>
  <r>
    <x v="0"/>
    <x v="1"/>
    <x v="1"/>
    <x v="2"/>
    <x v="3"/>
    <s v="FI_IND"/>
    <x v="6"/>
    <s v="GNR_IND-ST_BLACKLIC_BP_CB-30"/>
    <n v="9.8524112461538493"/>
    <n v="35.468680486153801"/>
  </r>
  <r>
    <x v="0"/>
    <x v="1"/>
    <x v="1"/>
    <x v="2"/>
    <x v="3"/>
    <s v="FI_IND"/>
    <x v="6"/>
    <s v="GNR_IND-ST_WOODWST_BP_CB-30"/>
    <n v="2.1622599999999999E-2"/>
    <n v="7.7841359999999998E-2"/>
  </r>
  <r>
    <x v="0"/>
    <x v="1"/>
    <x v="1"/>
    <x v="2"/>
    <x v="3"/>
    <s v="FI_large"/>
    <x v="1"/>
    <s v="GNR_HS_HEAT_PIT_L-CEN_E-90"/>
    <n v="0.196023384200812"/>
    <n v="0.70568418312292402"/>
  </r>
  <r>
    <x v="0"/>
    <x v="1"/>
    <x v="1"/>
    <x v="2"/>
    <x v="3"/>
    <s v="FI_large"/>
    <x v="1"/>
    <s v="GNR_HS_HEAT_PIT_L-CEN_E-90_Y-2020"/>
    <n v="0.13166646225840301"/>
    <n v="0.47399926413025001"/>
  </r>
  <r>
    <x v="0"/>
    <x v="1"/>
    <x v="1"/>
    <x v="2"/>
    <x v="3"/>
    <s v="FI_large"/>
    <x v="1"/>
    <s v="GNR_HS_HEAT_WTR-TANK_LS_E-95_Y-2010"/>
    <n v="2.4452999999999999E-2"/>
    <n v="8.8030800000000006E-2"/>
  </r>
  <r>
    <x v="0"/>
    <x v="1"/>
    <x v="1"/>
    <x v="2"/>
    <x v="3"/>
    <s v="FI_large"/>
    <x v="2"/>
    <s v="GNR_ST_MSW_BP_E-24_LS-220-MW-FEED_Y-2030"/>
    <n v="0.48672556810206202"/>
    <n v="1.7522120451674199"/>
  </r>
  <r>
    <x v="0"/>
    <x v="1"/>
    <x v="1"/>
    <x v="2"/>
    <x v="3"/>
    <s v="FI_large"/>
    <x v="7"/>
    <s v="KELJONLAHTI_ST_PEAT_EXT"/>
    <n v="2.0772149999999998"/>
    <n v="7.4779739999999997"/>
  </r>
  <r>
    <x v="0"/>
    <x v="1"/>
    <x v="1"/>
    <x v="2"/>
    <x v="3"/>
    <s v="FI_large"/>
    <x v="4"/>
    <s v="GNR_EH_HEAT"/>
    <n v="0.32027747252747102"/>
    <n v="1.1529989010988999"/>
  </r>
  <r>
    <x v="0"/>
    <x v="1"/>
    <x v="1"/>
    <x v="2"/>
    <x v="3"/>
    <s v="FI_large"/>
    <x v="13"/>
    <s v="GNR_IND-ST_WOODCHI_BP_CB-50"/>
    <n v="1.1732560000000001"/>
    <n v="4.2237216000000002"/>
  </r>
  <r>
    <x v="0"/>
    <x v="1"/>
    <x v="1"/>
    <x v="2"/>
    <x v="3"/>
    <s v="FI_large"/>
    <x v="13"/>
    <s v="GNR_ST_WOODCHI_BP_CB-40"/>
    <n v="0.73328499999999996"/>
    <n v="2.6398259999999998"/>
  </r>
  <r>
    <x v="0"/>
    <x v="1"/>
    <x v="1"/>
    <x v="2"/>
    <x v="3"/>
    <s v="FI_large_gas"/>
    <x v="5"/>
    <s v="GNR_HP_ELEC_COP-270"/>
    <n v="0.35039999999999999"/>
    <n v="1.2614399999999999"/>
  </r>
  <r>
    <x v="0"/>
    <x v="1"/>
    <x v="1"/>
    <x v="2"/>
    <x v="3"/>
    <s v="FI_large_gas"/>
    <x v="1"/>
    <s v="GNR_HS_HEAT_PIT_L-CEN_E-90_Y-2020"/>
    <n v="2.8618825672531099"/>
    <n v="10.302777242111199"/>
  </r>
  <r>
    <x v="0"/>
    <x v="1"/>
    <x v="1"/>
    <x v="2"/>
    <x v="3"/>
    <s v="FI_large_gas"/>
    <x v="1"/>
    <s v="GNR_HS_HEAT_PIT_L-CEN_E-90_Y-2030"/>
    <n v="0.32672925574534301"/>
    <n v="1.17622532068323"/>
  </r>
  <r>
    <x v="0"/>
    <x v="1"/>
    <x v="1"/>
    <x v="2"/>
    <x v="3"/>
    <s v="FI_large_gas"/>
    <x v="2"/>
    <s v="GNR_ST_MSW_BP_CB-30"/>
    <n v="1.2118"/>
    <n v="4.3624799999999997"/>
  </r>
  <r>
    <x v="0"/>
    <x v="1"/>
    <x v="1"/>
    <x v="2"/>
    <x v="3"/>
    <s v="FI_large_gas"/>
    <x v="2"/>
    <s v="GNR_ST_MSW_BP_E-23_LS-220-MW-FEED_Y-2020"/>
    <n v="8.1441665066998592"/>
    <n v="29.3189994241195"/>
  </r>
  <r>
    <x v="0"/>
    <x v="1"/>
    <x v="1"/>
    <x v="2"/>
    <x v="3"/>
    <s v="FI_large_gas"/>
    <x v="2"/>
    <s v="GNR_ST_MSW_BP_E-24_LS-220-MW-FEED_Y-2030"/>
    <n v="4.4015525567796097"/>
    <n v="15.8455892044066"/>
  </r>
  <r>
    <x v="0"/>
    <x v="1"/>
    <x v="1"/>
    <x v="2"/>
    <x v="3"/>
    <s v="FI_large_gas"/>
    <x v="8"/>
    <s v="GNR_ST_HYDROGEN_BP_CB-30"/>
    <n v="2.3359999999999999E-2"/>
    <n v="8.4096000000000004E-2"/>
  </r>
  <r>
    <x v="0"/>
    <x v="1"/>
    <x v="1"/>
    <x v="2"/>
    <x v="3"/>
    <s v="FI_large_gas"/>
    <x v="4"/>
    <s v="GNR_EH_HEAT"/>
    <n v="1.50412087912087E-2"/>
    <n v="5.4148351648351398E-2"/>
  </r>
  <r>
    <x v="0"/>
    <x v="1"/>
    <x v="1"/>
    <x v="2"/>
    <x v="3"/>
    <s v="FI_large_gas"/>
    <x v="6"/>
    <s v="GNR_IND-ST_WOODWST_BP_CB-50"/>
    <n v="1.04244"/>
    <n v="3.7527840000000001"/>
  </r>
  <r>
    <x v="0"/>
    <x v="1"/>
    <x v="1"/>
    <x v="2"/>
    <x v="3"/>
    <s v="FI_medium"/>
    <x v="5"/>
    <s v="GNR_HP_ELEC_GROUND-WTR_COP-380_LS-4-MW_Y-2030"/>
    <n v="4.1406949224377101"/>
    <n v="14.9065017207758"/>
  </r>
  <r>
    <x v="0"/>
    <x v="1"/>
    <x v="1"/>
    <x v="2"/>
    <x v="3"/>
    <s v="FI_medium"/>
    <x v="1"/>
    <s v="GNR_HS_HEAT_PIT_L-DEC_E-91_Y-2020"/>
    <n v="1.28697317813419"/>
    <n v="4.6331034412830903"/>
  </r>
  <r>
    <x v="0"/>
    <x v="1"/>
    <x v="1"/>
    <x v="2"/>
    <x v="3"/>
    <s v="FI_medium"/>
    <x v="1"/>
    <s v="GNR_HS_HEAT_PIT_L-DEC_E-91_Y-2030"/>
    <n v="0.121551935636998"/>
    <n v="0.43758696829319299"/>
  </r>
  <r>
    <x v="0"/>
    <x v="1"/>
    <x v="1"/>
    <x v="2"/>
    <x v="3"/>
    <s v="FI_medium"/>
    <x v="1"/>
    <s v="GNR_HS_HEAT_WTR-TANK_LS_E-95_Y-2010"/>
    <n v="1.5684500000000001E-2"/>
    <n v="5.6464199999999999E-2"/>
  </r>
  <r>
    <x v="0"/>
    <x v="1"/>
    <x v="1"/>
    <x v="2"/>
    <x v="3"/>
    <s v="FI_medium"/>
    <x v="2"/>
    <s v="GNR_BO_MSW_E-90"/>
    <n v="0.56064000000000003"/>
    <n v="2.0183040000000001"/>
  </r>
  <r>
    <x v="0"/>
    <x v="1"/>
    <x v="1"/>
    <x v="2"/>
    <x v="3"/>
    <s v="FI_medium"/>
    <x v="2"/>
    <s v="GNR_ST_MSW_BP_CB-30"/>
    <n v="0.67159999999999997"/>
    <n v="2.4177599999999999"/>
  </r>
  <r>
    <x v="0"/>
    <x v="1"/>
    <x v="1"/>
    <x v="2"/>
    <x v="3"/>
    <s v="FI_medium"/>
    <x v="8"/>
    <s v="GNR_ST_BFG_BP_CB-280"/>
    <n v="0.17207142857142901"/>
    <n v="0.61945714285714304"/>
  </r>
  <r>
    <x v="0"/>
    <x v="1"/>
    <x v="1"/>
    <x v="2"/>
    <x v="3"/>
    <s v="FI_medium"/>
    <x v="4"/>
    <s v="GNR_EH_HEAT"/>
    <n v="0.17086813186813099"/>
    <n v="0.61512527472527201"/>
  </r>
  <r>
    <x v="0"/>
    <x v="1"/>
    <x v="1"/>
    <x v="2"/>
    <x v="3"/>
    <s v="FI_medium"/>
    <x v="13"/>
    <s v="GNR_ST_WOODCHI_BP_CB-50"/>
    <n v="0.66225599999999996"/>
    <n v="2.3841215999999998"/>
  </r>
  <r>
    <x v="0"/>
    <x v="1"/>
    <x v="1"/>
    <x v="2"/>
    <x v="3"/>
    <s v="FI_medium_gas"/>
    <x v="5"/>
    <s v="GNR_HP_ELEC_GROUND-WTR_COP-360_LS-4-MW_Y-2020"/>
    <n v="2.4759974326689198"/>
    <n v="8.9135907576081195"/>
  </r>
  <r>
    <x v="0"/>
    <x v="1"/>
    <x v="1"/>
    <x v="2"/>
    <x v="3"/>
    <s v="FI_medium_gas"/>
    <x v="5"/>
    <s v="GNR_HP_ELEC_GROUND-WTR_COP-380_LS-4-MW_Y-2030"/>
    <n v="0.98922913057232298"/>
    <n v="3.5612248700603599"/>
  </r>
  <r>
    <x v="0"/>
    <x v="1"/>
    <x v="1"/>
    <x v="2"/>
    <x v="3"/>
    <s v="FI_medium_gas"/>
    <x v="1"/>
    <s v="GNR_HS_HEAT_PIT_L-DEC_E-91_Y-2020"/>
    <n v="1.1701095948281299"/>
    <n v="4.2123945413812596"/>
  </r>
  <r>
    <x v="0"/>
    <x v="1"/>
    <x v="1"/>
    <x v="2"/>
    <x v="3"/>
    <s v="FI_medium_gas"/>
    <x v="2"/>
    <s v="GNR_ST_MSW_BP_CB-30"/>
    <n v="0.2044"/>
    <n v="0.73584000000000005"/>
  </r>
  <r>
    <x v="0"/>
    <x v="1"/>
    <x v="1"/>
    <x v="2"/>
    <x v="3"/>
    <s v="FI_medium_gas"/>
    <x v="4"/>
    <s v="GNR_EH_HEAT"/>
    <n v="2.3664835164835099E-2"/>
    <n v="8.5193406593406198E-2"/>
  </r>
  <r>
    <x v="0"/>
    <x v="1"/>
    <x v="1"/>
    <x v="2"/>
    <x v="3"/>
    <s v="FI_medium_gas"/>
    <x v="13"/>
    <s v="GNR_ST_WOODCHI_BP_CB-50"/>
    <n v="1.86296E-2"/>
    <n v="6.7066559999999997E-2"/>
  </r>
  <r>
    <x v="0"/>
    <x v="1"/>
    <x v="1"/>
    <x v="2"/>
    <x v="3"/>
    <s v="FI_small"/>
    <x v="5"/>
    <s v="GNR_HP_ELEC_COP-270"/>
    <n v="2.6280000000000001E-3"/>
    <n v="9.4608000000000001E-3"/>
  </r>
  <r>
    <x v="0"/>
    <x v="1"/>
    <x v="1"/>
    <x v="2"/>
    <x v="3"/>
    <s v="FI_small"/>
    <x v="5"/>
    <s v="GNR_HP_ELEC_GROUND-WTR_COP-360_LS-4-MW_Y-2020"/>
    <n v="2.49699560621917"/>
    <n v="8.9891841823890299"/>
  </r>
  <r>
    <x v="0"/>
    <x v="1"/>
    <x v="1"/>
    <x v="2"/>
    <x v="3"/>
    <s v="FI_small"/>
    <x v="5"/>
    <s v="GNR_HP_ELEC_GROUND-WTR_COP-380_LS-4-MW_Y-2030"/>
    <n v="0.52108823123786896"/>
    <n v="1.87591763245633"/>
  </r>
  <r>
    <x v="0"/>
    <x v="1"/>
    <x v="1"/>
    <x v="2"/>
    <x v="3"/>
    <s v="FI_small"/>
    <x v="1"/>
    <s v="GNR_HS_HEAT_PIT_L-DEC_E-91_Y-2020"/>
    <n v="0.85245730876349901"/>
    <n v="3.0688463115486"/>
  </r>
  <r>
    <x v="0"/>
    <x v="1"/>
    <x v="1"/>
    <x v="2"/>
    <x v="3"/>
    <s v="FI_small"/>
    <x v="4"/>
    <s v="GNR_EH_HEAT"/>
    <n v="1.19326923076923E-2"/>
    <n v="4.29576923076921E-2"/>
  </r>
  <r>
    <x v="0"/>
    <x v="1"/>
    <x v="1"/>
    <x v="2"/>
    <x v="3"/>
    <s v="FI_small"/>
    <x v="13"/>
    <s v="GNR_ST_WOODCHI_BP_CB-70"/>
    <n v="9.3231428571428604E-2"/>
    <n v="0.33563314285714302"/>
  </r>
  <r>
    <x v="0"/>
    <x v="1"/>
    <x v="1"/>
    <x v="2"/>
    <x v="3"/>
    <s v="FI_small_gas"/>
    <x v="5"/>
    <s v="GNR_HP_ELEC_COP-270"/>
    <n v="1.6643999999999999E-2"/>
    <n v="5.9918399999999997E-2"/>
  </r>
  <r>
    <x v="0"/>
    <x v="1"/>
    <x v="1"/>
    <x v="2"/>
    <x v="3"/>
    <s v="FI_small_gas"/>
    <x v="5"/>
    <s v="GNR_HP_ELEC_GROUND-WTR_COP-360_LS-4-MW_Y-2020"/>
    <n v="0.58843181327250504"/>
    <n v="2.1183545277810198"/>
  </r>
  <r>
    <x v="0"/>
    <x v="1"/>
    <x v="1"/>
    <x v="2"/>
    <x v="3"/>
    <s v="FI_small_gas"/>
    <x v="1"/>
    <s v="GNR_HS_HEAT_PIT_L-DEC_E-91_Y-2020"/>
    <n v="0.246910904711205"/>
    <n v="0.88887925696033998"/>
  </r>
  <r>
    <x v="0"/>
    <x v="1"/>
    <x v="1"/>
    <x v="3"/>
    <x v="4"/>
    <s v="DE4-E_A"/>
    <x v="1"/>
    <s v="GNR_HS_HEAT_PIT_L-CEN_E-90_Y-2020"/>
    <n v="6.9672508457269302"/>
    <n v="25.0821030446169"/>
  </r>
  <r>
    <x v="0"/>
    <x v="1"/>
    <x v="1"/>
    <x v="3"/>
    <x v="4"/>
    <s v="DE4-E_A"/>
    <x v="2"/>
    <s v="GNR_BO_MSW_E-80"/>
    <n v="1.7536643999999999"/>
    <n v="6.31319184"/>
  </r>
  <r>
    <x v="0"/>
    <x v="1"/>
    <x v="1"/>
    <x v="3"/>
    <x v="4"/>
    <s v="DE4-E_A"/>
    <x v="2"/>
    <s v="GNR_ST_MSW_BP_E-24_LS-220-MW-FEED_Y-2030"/>
    <n v="27.967890877389099"/>
    <n v="100.684407158601"/>
  </r>
  <r>
    <x v="0"/>
    <x v="1"/>
    <x v="1"/>
    <x v="3"/>
    <x v="4"/>
    <s v="DE4-E_A"/>
    <x v="2"/>
    <s v="GNR_ST_MSW_BP_E-33"/>
    <n v="7.9140735492975702"/>
    <n v="28.490664777471199"/>
  </r>
  <r>
    <x v="0"/>
    <x v="1"/>
    <x v="1"/>
    <x v="3"/>
    <x v="4"/>
    <s v="DE4-E_A"/>
    <x v="3"/>
    <s v="GNR_SH_SUN_LS_Y-2030"/>
    <n v="2.9985101561719198"/>
    <n v="10.7946365622189"/>
  </r>
  <r>
    <x v="0"/>
    <x v="1"/>
    <x v="1"/>
    <x v="3"/>
    <x v="5"/>
    <s v="DE4-N_A"/>
    <x v="5"/>
    <s v="GNR_BO_ELEC_E-80"/>
    <n v="3.7802417621907801E-2"/>
    <n v="0.136088703438868"/>
  </r>
  <r>
    <x v="0"/>
    <x v="1"/>
    <x v="1"/>
    <x v="3"/>
    <x v="5"/>
    <s v="DE4-N_A"/>
    <x v="1"/>
    <s v="GNR_HS_HEAT_PIT_L-CEN_E-90_Y-2020"/>
    <n v="2.2920656627613201"/>
    <n v="8.2514363859407496"/>
  </r>
  <r>
    <x v="0"/>
    <x v="1"/>
    <x v="1"/>
    <x v="3"/>
    <x v="5"/>
    <s v="DE4-N_A"/>
    <x v="2"/>
    <s v="GNR_BO_MSW_E-80"/>
    <n v="0.74232240000000005"/>
    <n v="2.67236064"/>
  </r>
  <r>
    <x v="0"/>
    <x v="1"/>
    <x v="1"/>
    <x v="3"/>
    <x v="5"/>
    <s v="DE4-N_A"/>
    <x v="2"/>
    <s v="GNR_ST_MSW_BP_E-23_LS-220-MW-FEED_Y-2020"/>
    <n v="1.8491223147585101"/>
    <n v="6.6568403331306198"/>
  </r>
  <r>
    <x v="0"/>
    <x v="1"/>
    <x v="1"/>
    <x v="3"/>
    <x v="5"/>
    <s v="DE4-N_A"/>
    <x v="2"/>
    <s v="GNR_ST_MSW_BP_E-24_LS-220-MW-FEED_Y-2030"/>
    <n v="8.8797151133067196"/>
    <n v="31.9669744079042"/>
  </r>
  <r>
    <x v="0"/>
    <x v="1"/>
    <x v="1"/>
    <x v="3"/>
    <x v="5"/>
    <s v="DE4-N_A"/>
    <x v="2"/>
    <s v="GNR_ST_MSW_BP_E-33"/>
    <n v="0.50351515845081796"/>
    <n v="1.81265457042295"/>
  </r>
  <r>
    <x v="0"/>
    <x v="1"/>
    <x v="1"/>
    <x v="3"/>
    <x v="5"/>
    <s v="DE4-N_A"/>
    <x v="3"/>
    <s v="GNR_SH_SUN_LS_Y-2020"/>
    <n v="1.09219655839108"/>
    <n v="3.9319076102078898"/>
  </r>
  <r>
    <x v="0"/>
    <x v="1"/>
    <x v="1"/>
    <x v="3"/>
    <x v="6"/>
    <s v="DE4-S_A"/>
    <x v="0"/>
    <s v="GNR_ST_COAL_BP_E-43"/>
    <n v="0.18621424"/>
    <n v="0.67037126400000002"/>
  </r>
  <r>
    <x v="0"/>
    <x v="1"/>
    <x v="1"/>
    <x v="3"/>
    <x v="6"/>
    <s v="DE4-S_A"/>
    <x v="1"/>
    <s v="GNR_HS_HEAT_PIT_L-CEN_E-90_Y-2020"/>
    <n v="3.8613719609832402"/>
    <n v="13.9009390595397"/>
  </r>
  <r>
    <x v="0"/>
    <x v="1"/>
    <x v="1"/>
    <x v="3"/>
    <x v="6"/>
    <s v="DE4-S_A"/>
    <x v="2"/>
    <s v="GNR_BO_MSW_E-80"/>
    <n v="2.1368268000000001"/>
    <n v="7.6925764799999996"/>
  </r>
  <r>
    <x v="0"/>
    <x v="1"/>
    <x v="1"/>
    <x v="3"/>
    <x v="6"/>
    <s v="DE4-S_A"/>
    <x v="2"/>
    <s v="GNR_ST_MSW_BP_E-24_LS-220-MW-FEED_Y-2030"/>
    <n v="20.9605114756171"/>
    <n v="75.457841312221703"/>
  </r>
  <r>
    <x v="0"/>
    <x v="1"/>
    <x v="1"/>
    <x v="3"/>
    <x v="6"/>
    <s v="DE4-S_A"/>
    <x v="2"/>
    <s v="GNR_ST_MSW_BP_E-33"/>
    <n v="3.14548881338099"/>
    <n v="11.3237597281716"/>
  </r>
  <r>
    <x v="0"/>
    <x v="1"/>
    <x v="1"/>
    <x v="3"/>
    <x v="7"/>
    <s v="DE4-W_A"/>
    <x v="5"/>
    <s v="GNR_BO_ELEC_E-80"/>
    <n v="20.068389354242601"/>
    <n v="72.246201675273397"/>
  </r>
  <r>
    <x v="0"/>
    <x v="1"/>
    <x v="1"/>
    <x v="3"/>
    <x v="7"/>
    <s v="DE4-W_A"/>
    <x v="5"/>
    <s v="GNR_ELYS_ELEC_SOEC_Y-20"/>
    <n v="3.3886004446523601"/>
    <n v="12.1989616007485"/>
  </r>
  <r>
    <x v="0"/>
    <x v="1"/>
    <x v="1"/>
    <x v="3"/>
    <x v="7"/>
    <s v="DE4-W_A"/>
    <x v="1"/>
    <s v="GNR_HS_HEAT_PIT_L-CEN_E-90_Y-2020"/>
    <n v="11.827980481912"/>
    <n v="42.580729734883398"/>
  </r>
  <r>
    <x v="0"/>
    <x v="1"/>
    <x v="1"/>
    <x v="3"/>
    <x v="7"/>
    <s v="DE4-W_A"/>
    <x v="2"/>
    <s v="GNR_BO_MSW_E-80"/>
    <n v="7.1792576656740703"/>
    <n v="25.845327596426699"/>
  </r>
  <r>
    <x v="0"/>
    <x v="1"/>
    <x v="1"/>
    <x v="3"/>
    <x v="7"/>
    <s v="DE4-W_A"/>
    <x v="2"/>
    <s v="GNR_ST_MSW_BP_E-24_LS-220-MW-FEED_Y-2030"/>
    <n v="1.68415212305539"/>
    <n v="6.0629476429993998"/>
  </r>
  <r>
    <x v="0"/>
    <x v="1"/>
    <x v="1"/>
    <x v="3"/>
    <x v="7"/>
    <s v="DE4-W_A"/>
    <x v="2"/>
    <s v="GNR_ST_MSW_BP_E-33"/>
    <n v="4.6649198503531704"/>
    <n v="16.7937114612714"/>
  </r>
  <r>
    <x v="0"/>
    <x v="1"/>
    <x v="1"/>
    <x v="3"/>
    <x v="7"/>
    <s v="DE4-W_A"/>
    <x v="13"/>
    <s v="GNR_ST_WOODCHI_BP_E-29_LS-600-MW-FEED_Y-2030"/>
    <n v="4.60750106022053"/>
    <n v="16.587003816793899"/>
  </r>
  <r>
    <x v="0"/>
    <x v="1"/>
    <x v="1"/>
    <x v="4"/>
    <x v="8"/>
    <s v="LT_KauU"/>
    <x v="2"/>
    <s v="KAUNAS_ST_MSW_BP"/>
    <n v="0.595681985606619"/>
    <n v="2.1444551481838299"/>
  </r>
  <r>
    <x v="0"/>
    <x v="1"/>
    <x v="1"/>
    <x v="4"/>
    <x v="8"/>
    <s v="LT_Other_DH"/>
    <x v="1"/>
    <s v="LIFOSA_ST_HEAT_BP"/>
    <n v="0.438"/>
    <n v="1.5768"/>
  </r>
  <r>
    <x v="0"/>
    <x v="1"/>
    <x v="1"/>
    <x v="4"/>
    <x v="8"/>
    <s v="LT_Other_DH"/>
    <x v="6"/>
    <s v="EBAVERE_ST_WOODWST_BP"/>
    <n v="0.124484210526316"/>
    <n v="0.44814315789473702"/>
  </r>
  <r>
    <x v="0"/>
    <x v="1"/>
    <x v="1"/>
    <x v="4"/>
    <x v="8"/>
    <s v="LT_VilU"/>
    <x v="2"/>
    <s v="VILNIUS_ST_MSW_BP"/>
    <n v="1.98850206025315"/>
    <n v="7.1586074169113498"/>
  </r>
  <r>
    <x v="0"/>
    <x v="1"/>
    <x v="1"/>
    <x v="8"/>
    <x v="19"/>
    <s v="NL_A"/>
    <x v="5"/>
    <s v="GNR_ELYS_ELEC_SOEC_Y-20"/>
    <n v="1.2799983204502401"/>
    <n v="4.6079939536208698"/>
  </r>
  <r>
    <x v="0"/>
    <x v="1"/>
    <x v="1"/>
    <x v="5"/>
    <x v="9"/>
    <s v="NO1_A2"/>
    <x v="5"/>
    <s v="GNR_BO_ELEC_E-99"/>
    <n v="1.14602579822156E-2"/>
    <n v="4.1256928735976098E-2"/>
  </r>
  <r>
    <x v="0"/>
    <x v="1"/>
    <x v="1"/>
    <x v="5"/>
    <x v="9"/>
    <s v="NO1_A2"/>
    <x v="5"/>
    <s v="GNR_HP_ELEC_COP-270"/>
    <n v="0.31492199999999998"/>
    <n v="1.1337192"/>
  </r>
  <r>
    <x v="0"/>
    <x v="1"/>
    <x v="1"/>
    <x v="5"/>
    <x v="9"/>
    <s v="NO1_A2"/>
    <x v="5"/>
    <s v="GNR_HP_ELEC_GROUND-WTR_COP-380_LS-4-MW_Y-2030"/>
    <n v="1.4719978825165601"/>
    <n v="5.2991923770596099"/>
  </r>
  <r>
    <x v="0"/>
    <x v="1"/>
    <x v="1"/>
    <x v="5"/>
    <x v="9"/>
    <s v="NO1_A2"/>
    <x v="1"/>
    <s v="GNR_HS_HEAT_PIT_L-DEC_E-91_Y-2020"/>
    <n v="1.0634481084255201"/>
    <n v="3.8284131903318701"/>
  </r>
  <r>
    <x v="0"/>
    <x v="1"/>
    <x v="1"/>
    <x v="5"/>
    <x v="9"/>
    <s v="NO1_A2"/>
    <x v="1"/>
    <s v="GNR_HS_HEAT_PIT_L-DEC_E-91_Y-2030"/>
    <n v="0.31853997883985502"/>
    <n v="1.14674392382348"/>
  </r>
  <r>
    <x v="0"/>
    <x v="1"/>
    <x v="1"/>
    <x v="5"/>
    <x v="9"/>
    <s v="NO1_A2"/>
    <x v="2"/>
    <s v="GNR_BO_MSW_E-90"/>
    <n v="2.7156E-2"/>
    <n v="9.7761600000000004E-2"/>
  </r>
  <r>
    <x v="0"/>
    <x v="1"/>
    <x v="1"/>
    <x v="5"/>
    <x v="9"/>
    <s v="NO1_A2"/>
    <x v="2"/>
    <s v="GNR_ST_MSW_BP_CB-20"/>
    <n v="0.14892"/>
    <n v="0.53611200000000003"/>
  </r>
  <r>
    <x v="0"/>
    <x v="1"/>
    <x v="1"/>
    <x v="5"/>
    <x v="9"/>
    <s v="NO1_A2"/>
    <x v="4"/>
    <s v="GNR_EH_HEAT"/>
    <n v="9.4607999999999998E-2"/>
    <n v="0.34058880000000002"/>
  </r>
  <r>
    <x v="0"/>
    <x v="1"/>
    <x v="1"/>
    <x v="5"/>
    <x v="9"/>
    <s v="NO1_A2"/>
    <x v="6"/>
    <s v="GNR_BO_WOODWST_E-90"/>
    <n v="0.19359599999999999"/>
    <n v="0.69694560000000005"/>
  </r>
  <r>
    <x v="0"/>
    <x v="1"/>
    <x v="1"/>
    <x v="5"/>
    <x v="9"/>
    <s v="NO1_A3"/>
    <x v="5"/>
    <s v="GNR_BO_ELEC_E-99"/>
    <n v="7.4095873795415098E-3"/>
    <n v="2.6674514566349401E-2"/>
  </r>
  <r>
    <x v="0"/>
    <x v="1"/>
    <x v="1"/>
    <x v="5"/>
    <x v="9"/>
    <s v="NO1_A3"/>
    <x v="5"/>
    <s v="GNR_HP_ELEC_COP-270"/>
    <n v="5.475E-2"/>
    <n v="0.1971"/>
  </r>
  <r>
    <x v="0"/>
    <x v="1"/>
    <x v="1"/>
    <x v="5"/>
    <x v="9"/>
    <s v="NO1_A3"/>
    <x v="5"/>
    <s v="GNR_HP_ELEC_GROUND-WTR_COP-360_LS-4-MW_Y-2020"/>
    <n v="0.32908209531869898"/>
    <n v="1.1846955431473201"/>
  </r>
  <r>
    <x v="0"/>
    <x v="1"/>
    <x v="1"/>
    <x v="5"/>
    <x v="9"/>
    <s v="NO1_A3"/>
    <x v="5"/>
    <s v="GNR_HP_ELEC_GROUND-WTR_COP-380_LS-4-MW_Y-2030"/>
    <n v="1.9876303281252901"/>
    <n v="7.1554691812510596"/>
  </r>
  <r>
    <x v="0"/>
    <x v="1"/>
    <x v="1"/>
    <x v="5"/>
    <x v="9"/>
    <s v="NO1_A3"/>
    <x v="1"/>
    <s v="GNR_HS_HEAT_PIT_L-DEC_E-91_Y-2020"/>
    <n v="1.5364463815659"/>
    <n v="5.5312069736372296"/>
  </r>
  <r>
    <x v="0"/>
    <x v="1"/>
    <x v="1"/>
    <x v="5"/>
    <x v="9"/>
    <s v="NO1_A3"/>
    <x v="1"/>
    <s v="GNR_HS_HEAT_PIT_L-DEC_E-91_Y-2030"/>
    <n v="0.17350439453873301"/>
    <n v="0.62461582033943897"/>
  </r>
  <r>
    <x v="0"/>
    <x v="1"/>
    <x v="1"/>
    <x v="5"/>
    <x v="9"/>
    <s v="NO1_A3"/>
    <x v="2"/>
    <s v="GNR_BO_MSW_E-90"/>
    <n v="0.116508"/>
    <n v="0.41942879999999999"/>
  </r>
  <r>
    <x v="0"/>
    <x v="1"/>
    <x v="1"/>
    <x v="5"/>
    <x v="9"/>
    <s v="NO1_A3"/>
    <x v="2"/>
    <s v="GNR_ST_MSW_BP_CB-20"/>
    <n v="0.33762500000000001"/>
    <n v="1.2154499999999999"/>
  </r>
  <r>
    <x v="0"/>
    <x v="1"/>
    <x v="1"/>
    <x v="5"/>
    <x v="9"/>
    <s v="NO1_A3"/>
    <x v="6"/>
    <s v="GNR_BO_WOODWST_E-90"/>
    <n v="5.8692000000000001E-2"/>
    <n v="0.21129120000000001"/>
  </r>
  <r>
    <x v="0"/>
    <x v="1"/>
    <x v="1"/>
    <x v="5"/>
    <x v="10"/>
    <s v="NO2_A2"/>
    <x v="5"/>
    <s v="GNR_HP_ELEC_COP-270"/>
    <n v="3.5040000000000002E-3"/>
    <n v="1.26144E-2"/>
  </r>
  <r>
    <x v="0"/>
    <x v="1"/>
    <x v="1"/>
    <x v="5"/>
    <x v="10"/>
    <s v="NO2_A2"/>
    <x v="5"/>
    <s v="GNR_HP_ELEC_GROUND-WTR_COP-380_LS-4-MW_Y-2030"/>
    <n v="9.36037693849502E-2"/>
    <n v="0.33697356978582099"/>
  </r>
  <r>
    <x v="0"/>
    <x v="1"/>
    <x v="1"/>
    <x v="5"/>
    <x v="10"/>
    <s v="NO2_A2"/>
    <x v="1"/>
    <s v="GNR_HS_HEAT_PIT_L-DEC_E-91_Y-2020"/>
    <n v="0.165822101573077"/>
    <n v="0.59695956566307895"/>
  </r>
  <r>
    <x v="0"/>
    <x v="1"/>
    <x v="1"/>
    <x v="5"/>
    <x v="10"/>
    <s v="NO2_A2"/>
    <x v="1"/>
    <s v="GNR_HS_HEAT_PIT_L-DEC_E-91_Y-2030"/>
    <n v="3.3435233319198301E-2"/>
    <n v="0.120366839949114"/>
  </r>
  <r>
    <x v="0"/>
    <x v="1"/>
    <x v="1"/>
    <x v="5"/>
    <x v="10"/>
    <s v="NO2_A2"/>
    <x v="2"/>
    <s v="GNR_ST_MSW_BP_CB-30"/>
    <n v="0.13139999999999999"/>
    <n v="0.47304000000000002"/>
  </r>
  <r>
    <x v="0"/>
    <x v="1"/>
    <x v="1"/>
    <x v="5"/>
    <x v="10"/>
    <s v="NO2_A2"/>
    <x v="4"/>
    <s v="GNR_EH_HEAT"/>
    <n v="0.18746399999999999"/>
    <n v="0.67487039999999998"/>
  </r>
  <r>
    <x v="0"/>
    <x v="1"/>
    <x v="1"/>
    <x v="5"/>
    <x v="10"/>
    <s v="NO2_A2"/>
    <x v="6"/>
    <s v="GNR_BO_WOODWST_E-90"/>
    <n v="0.233016"/>
    <n v="0.83885759999999998"/>
  </r>
  <r>
    <x v="0"/>
    <x v="1"/>
    <x v="1"/>
    <x v="5"/>
    <x v="11"/>
    <s v="NO3_A2"/>
    <x v="5"/>
    <s v="GNR_BO_ELEC_E-99"/>
    <n v="2.6676754948511801E-2"/>
    <n v="9.6036317814642599E-2"/>
  </r>
  <r>
    <x v="0"/>
    <x v="1"/>
    <x v="1"/>
    <x v="5"/>
    <x v="11"/>
    <s v="NO3_A2"/>
    <x v="5"/>
    <s v="GNR_HP_ELEC_COP-270"/>
    <n v="2.1024000000000001E-2"/>
    <n v="7.5686400000000001E-2"/>
  </r>
  <r>
    <x v="0"/>
    <x v="1"/>
    <x v="1"/>
    <x v="5"/>
    <x v="11"/>
    <s v="NO3_A2"/>
    <x v="5"/>
    <s v="GNR_HP_ELEC_GROUND-WTR_COP-380_LS-4-MW_Y-2030"/>
    <n v="0.108446456105405"/>
    <n v="0.39040724197945897"/>
  </r>
  <r>
    <x v="0"/>
    <x v="1"/>
    <x v="1"/>
    <x v="5"/>
    <x v="11"/>
    <s v="NO3_A2"/>
    <x v="1"/>
    <s v="GNR_HS_HEAT_PIT_L-DEC_E-91_Y-2020"/>
    <n v="7.3865162930629696E-2"/>
    <n v="0.26591458655026701"/>
  </r>
  <r>
    <x v="0"/>
    <x v="1"/>
    <x v="1"/>
    <x v="5"/>
    <x v="11"/>
    <s v="NO3_A2"/>
    <x v="1"/>
    <s v="GNR_HS_HEAT_PIT_L-DEC_E-91_Y-2030"/>
    <n v="5.3152748836755602E-2"/>
    <n v="0.19134989581232001"/>
  </r>
  <r>
    <x v="0"/>
    <x v="1"/>
    <x v="1"/>
    <x v="5"/>
    <x v="11"/>
    <s v="NO3_A2"/>
    <x v="2"/>
    <s v="GNR_ST_MSW_BP_CB-20"/>
    <n v="7.8839999999999993E-2"/>
    <n v="0.28382400000000002"/>
  </r>
  <r>
    <x v="0"/>
    <x v="1"/>
    <x v="1"/>
    <x v="5"/>
    <x v="11"/>
    <s v="NO3_A2"/>
    <x v="4"/>
    <s v="GNR_EH_HEAT"/>
    <n v="0.13753199999999999"/>
    <n v="0.49511519999999998"/>
  </r>
  <r>
    <x v="0"/>
    <x v="1"/>
    <x v="1"/>
    <x v="5"/>
    <x v="11"/>
    <s v="NO3_A3"/>
    <x v="5"/>
    <s v="GNR_BO_ELEC_E-99"/>
    <n v="9.4441599545742605E-2"/>
    <n v="0.33998975836467299"/>
  </r>
  <r>
    <x v="0"/>
    <x v="1"/>
    <x v="1"/>
    <x v="5"/>
    <x v="11"/>
    <s v="NO3_A3"/>
    <x v="5"/>
    <s v="GNR_HP_ELEC_COP-270"/>
    <n v="1.7520000000000001E-3"/>
    <n v="6.3071999999999998E-3"/>
  </r>
  <r>
    <x v="0"/>
    <x v="1"/>
    <x v="1"/>
    <x v="5"/>
    <x v="11"/>
    <s v="NO3_A3"/>
    <x v="5"/>
    <s v="GNR_HP_ELEC_GROUND-WTR_COP-380_LS-4-MW_Y-2030"/>
    <n v="0.71986895424548902"/>
    <n v="2.5915282352837599"/>
  </r>
  <r>
    <x v="0"/>
    <x v="1"/>
    <x v="1"/>
    <x v="5"/>
    <x v="11"/>
    <s v="NO3_A3"/>
    <x v="1"/>
    <s v="GNR_HS_HEAT_PIT_L-DEC_E-91_Y-2020"/>
    <n v="0.30317224658324399"/>
    <n v="1.09142008769968"/>
  </r>
  <r>
    <x v="0"/>
    <x v="1"/>
    <x v="1"/>
    <x v="5"/>
    <x v="11"/>
    <s v="NO3_A3"/>
    <x v="1"/>
    <s v="GNR_HS_HEAT_PIT_L-DEC_E-91_Y-2030"/>
    <n v="0.29199357508365797"/>
    <n v="1.0511768703011699"/>
  </r>
  <r>
    <x v="0"/>
    <x v="1"/>
    <x v="1"/>
    <x v="5"/>
    <x v="11"/>
    <s v="NO3_A3"/>
    <x v="2"/>
    <s v="GNR_BO_MSW_E-90"/>
    <n v="0.25579200000000002"/>
    <n v="0.92085119999999998"/>
  </r>
  <r>
    <x v="0"/>
    <x v="1"/>
    <x v="1"/>
    <x v="5"/>
    <x v="12"/>
    <s v="NO4_A1"/>
    <x v="5"/>
    <s v="GNR_BO_ELEC_E-99_LS-10-MW-FEED_Y-2020"/>
    <n v="1.3325958874824599"/>
    <n v="4.7973451949368702"/>
  </r>
  <r>
    <x v="0"/>
    <x v="1"/>
    <x v="1"/>
    <x v="5"/>
    <x v="12"/>
    <s v="NO4_A1"/>
    <x v="5"/>
    <s v="GNR_BO_ELEC_E-99_LS-10-MW-FEED_Y-2030"/>
    <n v="4.9352593119538303E-2"/>
    <n v="0.17766933523033801"/>
  </r>
  <r>
    <x v="0"/>
    <x v="1"/>
    <x v="1"/>
    <x v="5"/>
    <x v="12"/>
    <s v="NO4_A1"/>
    <x v="1"/>
    <s v="GNR_HS_HEAT_PIT_L-CEN_E-90_Y-2020"/>
    <n v="0.73753632541800895"/>
    <n v="2.65513077150483"/>
  </r>
  <r>
    <x v="0"/>
    <x v="1"/>
    <x v="1"/>
    <x v="5"/>
    <x v="12"/>
    <s v="NO4_A2"/>
    <x v="5"/>
    <s v="GNR_BO_ELEC_E-99"/>
    <n v="1.22890688941241E-2"/>
    <n v="4.42406480188468E-2"/>
  </r>
  <r>
    <x v="0"/>
    <x v="1"/>
    <x v="1"/>
    <x v="5"/>
    <x v="12"/>
    <s v="NO4_A2"/>
    <x v="5"/>
    <s v="GNR_HP_ELEC_COP-270"/>
    <n v="1.1826E-2"/>
    <n v="4.2573600000000003E-2"/>
  </r>
  <r>
    <x v="0"/>
    <x v="1"/>
    <x v="1"/>
    <x v="5"/>
    <x v="12"/>
    <s v="NO4_A2"/>
    <x v="1"/>
    <s v="GNR_HS_HEAT_PIT_L-DEC_E-91_Y-2020"/>
    <n v="6.6852665330724204E-2"/>
    <n v="0.24066959519060699"/>
  </r>
  <r>
    <x v="0"/>
    <x v="1"/>
    <x v="1"/>
    <x v="5"/>
    <x v="12"/>
    <s v="NO4_A2"/>
    <x v="1"/>
    <s v="GNR_HS_HEAT_PIT_L-DEC_E-91_Y-2030"/>
    <n v="7.6466979320867403E-3"/>
    <n v="2.75281125555123E-2"/>
  </r>
  <r>
    <x v="0"/>
    <x v="1"/>
    <x v="1"/>
    <x v="5"/>
    <x v="12"/>
    <s v="NO4_A2"/>
    <x v="2"/>
    <s v="GNR_BO_MSW_E-90"/>
    <n v="5.8692000000000001E-2"/>
    <n v="0.21129120000000001"/>
  </r>
  <r>
    <x v="0"/>
    <x v="1"/>
    <x v="1"/>
    <x v="5"/>
    <x v="12"/>
    <s v="NO4_A2"/>
    <x v="2"/>
    <s v="GNR_ST_MSW_BP_CB-20"/>
    <n v="4.3800000000000002E-3"/>
    <n v="1.5768000000000001E-2"/>
  </r>
  <r>
    <x v="0"/>
    <x v="1"/>
    <x v="1"/>
    <x v="5"/>
    <x v="12"/>
    <s v="NO4_A2"/>
    <x v="4"/>
    <s v="GNR_EH_HEAT"/>
    <n v="0.32061600000000001"/>
    <n v="1.1542176"/>
  </r>
  <r>
    <x v="0"/>
    <x v="1"/>
    <x v="1"/>
    <x v="5"/>
    <x v="13"/>
    <s v="NO5_A1"/>
    <x v="1"/>
    <s v="GNR_HS_HEAT_PIT_L-CEN_E-90_Y-2020"/>
    <n v="0.38274992490465498"/>
    <n v="1.3778997296567601"/>
  </r>
  <r>
    <x v="0"/>
    <x v="1"/>
    <x v="1"/>
    <x v="5"/>
    <x v="13"/>
    <s v="NO5_A1"/>
    <x v="2"/>
    <s v="GNR_ST_MSW_BP_E-23_LS-220-MW-FEED_Y-2020"/>
    <n v="6.0425277694338497"/>
    <n v="21.753099969961902"/>
  </r>
  <r>
    <x v="0"/>
    <x v="1"/>
    <x v="1"/>
    <x v="5"/>
    <x v="13"/>
    <s v="NO5_A2"/>
    <x v="5"/>
    <s v="GNR_BO_ELEC_E-99"/>
    <n v="5.1708333333333197E-2"/>
    <n v="0.18615000000000001"/>
  </r>
  <r>
    <x v="0"/>
    <x v="1"/>
    <x v="1"/>
    <x v="5"/>
    <x v="13"/>
    <s v="NO5_A2"/>
    <x v="5"/>
    <s v="GNR_HP_ELEC_GROUND-WTR_COP-380_LS-4-MW_Y-2030"/>
    <n v="0.25719828607318501"/>
    <n v="0.92591382986346504"/>
  </r>
  <r>
    <x v="0"/>
    <x v="1"/>
    <x v="1"/>
    <x v="5"/>
    <x v="13"/>
    <s v="NO5_A2"/>
    <x v="1"/>
    <s v="GNR_HS_HEAT_PIT_L-DEC_E-91_Y-2020"/>
    <n v="0.12281546729706599"/>
    <n v="0.442135682269436"/>
  </r>
  <r>
    <x v="0"/>
    <x v="1"/>
    <x v="1"/>
    <x v="5"/>
    <x v="13"/>
    <s v="NO5_A2"/>
    <x v="1"/>
    <s v="GNR_HS_HEAT_PIT_L-DEC_E-91_Y-2030"/>
    <n v="9.5540240035502794E-2"/>
    <n v="0.34394486412781"/>
  </r>
  <r>
    <x v="0"/>
    <x v="1"/>
    <x v="1"/>
    <x v="5"/>
    <x v="13"/>
    <s v="NO5_A2"/>
    <x v="2"/>
    <s v="GNR_ST_MSW_BP_CB-20"/>
    <n v="0.20075000000000001"/>
    <n v="0.72270000000000001"/>
  </r>
  <r>
    <x v="0"/>
    <x v="1"/>
    <x v="1"/>
    <x v="6"/>
    <x v="14"/>
    <s v="PL_A"/>
    <x v="1"/>
    <s v="GNR_HS_HEAT_PIT_L-CEN_E-90_Y-2020"/>
    <n v="9.8894011116957401"/>
    <n v="35.601844002104698"/>
  </r>
  <r>
    <x v="0"/>
    <x v="1"/>
    <x v="1"/>
    <x v="6"/>
    <x v="14"/>
    <s v="PL_A"/>
    <x v="1"/>
    <s v="GNR_HS_HEAT_PIT_L-CEN_E-90_Y-2030"/>
    <n v="4.5824094371057296"/>
    <n v="16.496673973580599"/>
  </r>
  <r>
    <x v="0"/>
    <x v="1"/>
    <x v="1"/>
    <x v="6"/>
    <x v="14"/>
    <s v="PL_A"/>
    <x v="2"/>
    <s v="GNR_BO_MSW_E-100"/>
    <n v="8.76"/>
    <n v="31.536000000000001"/>
  </r>
  <r>
    <x v="0"/>
    <x v="1"/>
    <x v="1"/>
    <x v="6"/>
    <x v="14"/>
    <s v="PL_A"/>
    <x v="2"/>
    <s v="GNR_ST_MSW_BP_E-15"/>
    <n v="0.59567999999999999"/>
    <n v="2.1444480000000001"/>
  </r>
  <r>
    <x v="0"/>
    <x v="1"/>
    <x v="1"/>
    <x v="6"/>
    <x v="14"/>
    <s v="PL_A"/>
    <x v="2"/>
    <s v="GNR_ST_MSW_BP_E-24_LS-220-MW-FEED_Y-2030"/>
    <n v="67.552074173197298"/>
    <n v="243.18746702351001"/>
  </r>
  <r>
    <x v="0"/>
    <x v="1"/>
    <x v="1"/>
    <x v="6"/>
    <x v="14"/>
    <s v="PL_A"/>
    <x v="13"/>
    <s v="GNR_ST_WOODCHI_BP_E-29_LS-600-MW-FEED_Y-2030"/>
    <n v="1.6417518382353"/>
    <n v="5.9103066176470698"/>
  </r>
  <r>
    <x v="0"/>
    <x v="1"/>
    <x v="1"/>
    <x v="7"/>
    <x v="15"/>
    <s v="SE1_IND"/>
    <x v="5"/>
    <s v="GNR_BO_ELEC_E-99_LS-10-MW-FEED_Y-2020"/>
    <n v="0.12984441703258401"/>
    <n v="0.46743990131730201"/>
  </r>
  <r>
    <x v="0"/>
    <x v="1"/>
    <x v="1"/>
    <x v="7"/>
    <x v="15"/>
    <s v="SE1_IND"/>
    <x v="5"/>
    <s v="GNR_HP_ELEC_AIR-WTR_COP-310_LS_Y-2020"/>
    <n v="0.389533251097751"/>
    <n v="1.40231970395191"/>
  </r>
  <r>
    <x v="0"/>
    <x v="1"/>
    <x v="1"/>
    <x v="7"/>
    <x v="15"/>
    <s v="SE1_IND"/>
    <x v="1"/>
    <s v="GNR_HS_HEAT_PIT_L-CEN_E-90_Y-2020"/>
    <n v="0.27153203802885501"/>
    <n v="0.97751533690387804"/>
  </r>
  <r>
    <x v="0"/>
    <x v="1"/>
    <x v="1"/>
    <x v="7"/>
    <x v="15"/>
    <s v="SE1_IND"/>
    <x v="2"/>
    <s v="GNR_ST_MSW_BP_E-23_LS-220-MW-FEED_Y-2020"/>
    <n v="2.80317916674595"/>
    <n v="10.0914450002854"/>
  </r>
  <r>
    <x v="0"/>
    <x v="1"/>
    <x v="1"/>
    <x v="7"/>
    <x v="15"/>
    <s v="SE1_medium"/>
    <x v="5"/>
    <s v="GNR_HP_ELEC_GROUND-WTR_COP-380_LS-4-MW_Y-2030"/>
    <n v="1.2420994590774601"/>
    <n v="4.4715580526788399"/>
  </r>
  <r>
    <x v="0"/>
    <x v="1"/>
    <x v="1"/>
    <x v="7"/>
    <x v="15"/>
    <s v="SE1_medium"/>
    <x v="1"/>
    <s v="GNR_HS_HEAT_PIT_L-DEC_E-91_Y-2020"/>
    <n v="0.241452390635057"/>
    <n v="0.86922860628620502"/>
  </r>
  <r>
    <x v="0"/>
    <x v="1"/>
    <x v="1"/>
    <x v="7"/>
    <x v="15"/>
    <s v="SE1_medium"/>
    <x v="1"/>
    <s v="GNR_HS_HEAT_PIT_L-DEC_E-91_Y-2030"/>
    <n v="0.11972517954846"/>
    <n v="0.43101064637445702"/>
  </r>
  <r>
    <x v="0"/>
    <x v="1"/>
    <x v="1"/>
    <x v="7"/>
    <x v="15"/>
    <s v="SE1_medium"/>
    <x v="1"/>
    <s v="GNR_HS_HEAT_WTR-TANK_LS_E-95_Y-2010"/>
    <n v="3.02516714291657E-2"/>
    <n v="0.108906017144996"/>
  </r>
  <r>
    <x v="0"/>
    <x v="1"/>
    <x v="1"/>
    <x v="7"/>
    <x v="15"/>
    <s v="SE1_medium"/>
    <x v="2"/>
    <s v="GNR_BO_MSW_E-90"/>
    <n v="0.26279999999999998"/>
    <n v="0.94608000000000003"/>
  </r>
  <r>
    <x v="0"/>
    <x v="1"/>
    <x v="1"/>
    <x v="7"/>
    <x v="15"/>
    <s v="SE1_medium"/>
    <x v="2"/>
    <s v="GNR_ST_MSW_BP_CB-20"/>
    <n v="0.61495200000000005"/>
    <n v="2.2138271999999999"/>
  </r>
  <r>
    <x v="0"/>
    <x v="1"/>
    <x v="1"/>
    <x v="7"/>
    <x v="15"/>
    <s v="SE1_medium"/>
    <x v="4"/>
    <s v="GNR_EH_HEAT"/>
    <n v="0.11030219780219699"/>
    <n v="0.397087912087911"/>
  </r>
  <r>
    <x v="0"/>
    <x v="1"/>
    <x v="1"/>
    <x v="7"/>
    <x v="15"/>
    <s v="SE1_medium"/>
    <x v="6"/>
    <s v="GNR_BO_WOODWST_E-90"/>
    <n v="3.5040000000000002E-2"/>
    <n v="0.12614400000000001"/>
  </r>
  <r>
    <x v="0"/>
    <x v="1"/>
    <x v="1"/>
    <x v="7"/>
    <x v="15"/>
    <s v="SE1_small"/>
    <x v="5"/>
    <s v="GNR_HP_ELEC_GROUND-WTR_COP-360_LS-4-MW_Y-2020"/>
    <n v="0.502805945830331"/>
    <n v="1.8101014049891899"/>
  </r>
  <r>
    <x v="0"/>
    <x v="1"/>
    <x v="1"/>
    <x v="7"/>
    <x v="15"/>
    <s v="SE1_small"/>
    <x v="1"/>
    <s v="GNR_HS_HEAT_PIT_L-DEC_E-91_Y-2020"/>
    <n v="0.29390712351186699"/>
    <n v="1.0580656446427199"/>
  </r>
  <r>
    <x v="0"/>
    <x v="1"/>
    <x v="1"/>
    <x v="7"/>
    <x v="15"/>
    <s v="SE1_small"/>
    <x v="1"/>
    <s v="GNR_HS_HEAT_WTR-TANK_LS_E-95_Y-2010"/>
    <n v="6.9691218185640802E-3"/>
    <n v="2.5088838546830701E-2"/>
  </r>
  <r>
    <x v="0"/>
    <x v="1"/>
    <x v="1"/>
    <x v="7"/>
    <x v="15"/>
    <s v="SE1_small"/>
    <x v="4"/>
    <s v="GNR_EH_HEAT"/>
    <n v="6.2851867226180096E-3"/>
    <n v="2.2626672201424801E-2"/>
  </r>
  <r>
    <x v="0"/>
    <x v="1"/>
    <x v="1"/>
    <x v="7"/>
    <x v="16"/>
    <s v="SE2_IND"/>
    <x v="1"/>
    <s v="GNR_HS_HEAT_PIT_L-CEN_E-90_Y-2020"/>
    <n v="0.56197632840381295"/>
    <n v="2.0231147822537299"/>
  </r>
  <r>
    <x v="0"/>
    <x v="1"/>
    <x v="1"/>
    <x v="7"/>
    <x v="16"/>
    <s v="SE2_IND"/>
    <x v="2"/>
    <s v="GNR_ST_MSW_BP_E-23_LS-220-MW-FEED_Y-2020"/>
    <n v="8.8720006176106203"/>
    <n v="31.939202223398201"/>
  </r>
  <r>
    <x v="0"/>
    <x v="1"/>
    <x v="1"/>
    <x v="7"/>
    <x v="16"/>
    <s v="SE2_medium"/>
    <x v="5"/>
    <s v="GNR_HP_ELEC_GROUND-WTR_COP-360_LS-4-MW_Y-2020"/>
    <n v="2.2578450048257501"/>
    <n v="8.1282420173727203"/>
  </r>
  <r>
    <x v="0"/>
    <x v="1"/>
    <x v="1"/>
    <x v="7"/>
    <x v="16"/>
    <s v="SE2_medium"/>
    <x v="5"/>
    <s v="GNR_HP_ELEC_GROUND-WTR_COP-380_LS-4-MW_Y-2030"/>
    <n v="0.56692871726861305"/>
    <n v="2.04094338216701"/>
  </r>
  <r>
    <x v="0"/>
    <x v="1"/>
    <x v="1"/>
    <x v="7"/>
    <x v="16"/>
    <s v="SE2_medium"/>
    <x v="1"/>
    <s v="GNR_HS_HEAT_PIT_L-DEC_E-91_Y-2020"/>
    <n v="1.44515159489311"/>
    <n v="5.2025457416151903"/>
  </r>
  <r>
    <x v="0"/>
    <x v="1"/>
    <x v="1"/>
    <x v="7"/>
    <x v="16"/>
    <s v="SE2_medium"/>
    <x v="1"/>
    <s v="GNR_HS_HEAT_WTR-TANK_LS_E-95_Y-2010"/>
    <n v="0.106951"/>
    <n v="0.38502360000000002"/>
  </r>
  <r>
    <x v="0"/>
    <x v="1"/>
    <x v="1"/>
    <x v="7"/>
    <x v="16"/>
    <s v="SE2_medium"/>
    <x v="2"/>
    <s v="GNR_ST_MSW_BP_CB-20"/>
    <n v="0.27373209337740001"/>
    <n v="0.98543553615863999"/>
  </r>
  <r>
    <x v="0"/>
    <x v="1"/>
    <x v="1"/>
    <x v="7"/>
    <x v="16"/>
    <s v="SE2_medium"/>
    <x v="2"/>
    <s v="GNR_ST_MSW_BP_CB-40"/>
    <n v="0.42310799999999998"/>
    <n v="1.5231888"/>
  </r>
  <r>
    <x v="0"/>
    <x v="1"/>
    <x v="1"/>
    <x v="7"/>
    <x v="16"/>
    <s v="SE2_medium"/>
    <x v="4"/>
    <s v="GNR_EH_HEAT"/>
    <n v="4.4930790365796502E-2"/>
    <n v="0.16175084531686801"/>
  </r>
  <r>
    <x v="0"/>
    <x v="1"/>
    <x v="1"/>
    <x v="7"/>
    <x v="16"/>
    <s v="SE2_medium"/>
    <x v="13"/>
    <s v="GNR_ST_WOODCHI_BP_CB-50"/>
    <n v="8.8616159999999999E-2"/>
    <n v="0.31901817599999999"/>
  </r>
  <r>
    <x v="0"/>
    <x v="1"/>
    <x v="1"/>
    <x v="7"/>
    <x v="16"/>
    <s v="SE2_small"/>
    <x v="5"/>
    <s v="GNR_HP_ELEC_GROUND-WTR_COP-360_LS-4-MW_Y-2020"/>
    <n v="0.74564461827747897"/>
    <n v="2.6843206257989198"/>
  </r>
  <r>
    <x v="0"/>
    <x v="1"/>
    <x v="1"/>
    <x v="7"/>
    <x v="16"/>
    <s v="SE2_small"/>
    <x v="1"/>
    <s v="GNR_HS_HEAT_PIT_L-DEC_E-91_Y-2020"/>
    <n v="0.463449838343446"/>
    <n v="1.66841941803641"/>
  </r>
  <r>
    <x v="0"/>
    <x v="1"/>
    <x v="1"/>
    <x v="7"/>
    <x v="16"/>
    <s v="SE2_small"/>
    <x v="4"/>
    <s v="GNR_EH_HEAT"/>
    <n v="9.2979739010988598E-3"/>
    <n v="3.3472706043955899E-2"/>
  </r>
  <r>
    <x v="0"/>
    <x v="1"/>
    <x v="1"/>
    <x v="7"/>
    <x v="17"/>
    <s v="SE3_IND"/>
    <x v="1"/>
    <s v="GNR_HS_HEAT_PIT_L-CEN_E-90_Y-2020"/>
    <n v="0.85846414392653303"/>
    <n v="3.0904709181355199"/>
  </r>
  <r>
    <x v="0"/>
    <x v="1"/>
    <x v="1"/>
    <x v="7"/>
    <x v="17"/>
    <s v="SE3_IND"/>
    <x v="2"/>
    <s v="GNR_ST_MSW_BP_E-23_LS-220-MW-FEED_Y-2020"/>
    <n v="13.5526961371227"/>
    <n v="48.789706093641797"/>
  </r>
  <r>
    <x v="0"/>
    <x v="1"/>
    <x v="1"/>
    <x v="7"/>
    <x v="17"/>
    <s v="SE3_large"/>
    <x v="5"/>
    <s v="GNR_HP_ELEC_COP-270"/>
    <n v="0.73584000000000005"/>
    <n v="2.6490239999999998"/>
  </r>
  <r>
    <x v="0"/>
    <x v="1"/>
    <x v="1"/>
    <x v="7"/>
    <x v="17"/>
    <s v="SE3_large"/>
    <x v="1"/>
    <s v="GNR_HS_HEAT_PIT_L-CEN_E-90_Y-2020"/>
    <n v="2.61177178173874"/>
    <n v="9.4023784142594504"/>
  </r>
  <r>
    <x v="0"/>
    <x v="1"/>
    <x v="1"/>
    <x v="7"/>
    <x v="17"/>
    <s v="SE3_large"/>
    <x v="1"/>
    <s v="GNR_HS_HEAT_PIT_L-CEN_E-90_Y-2030"/>
    <n v="0.582560685324925"/>
    <n v="2.0972184671697298"/>
  </r>
  <r>
    <x v="0"/>
    <x v="1"/>
    <x v="1"/>
    <x v="7"/>
    <x v="17"/>
    <s v="SE3_large"/>
    <x v="2"/>
    <s v="AROS6_ST_MSW_EXT"/>
    <n v="1.01536363636364"/>
    <n v="3.65530909090909"/>
  </r>
  <r>
    <x v="0"/>
    <x v="1"/>
    <x v="1"/>
    <x v="7"/>
    <x v="17"/>
    <s v="SE3_large"/>
    <x v="2"/>
    <s v="GNR_ST_MSW_BP_CB-30"/>
    <n v="1.8007874864360001"/>
    <n v="6.4828349511696004"/>
  </r>
  <r>
    <x v="0"/>
    <x v="1"/>
    <x v="1"/>
    <x v="7"/>
    <x v="17"/>
    <s v="SE3_large"/>
    <x v="2"/>
    <s v="GNR_ST_MSW_BP_E-23_LS-220-MW-FEED_Y-2020"/>
    <n v="8.3575741435491793"/>
    <n v="30.0872669167771"/>
  </r>
  <r>
    <x v="0"/>
    <x v="1"/>
    <x v="1"/>
    <x v="7"/>
    <x v="17"/>
    <s v="SE3_large"/>
    <x v="2"/>
    <s v="GNR_ST_MSW_BP_E-24_LS-220-MW-FEED_Y-2030"/>
    <n v="4.4470776555001104"/>
    <n v="16.0094795598004"/>
  </r>
  <r>
    <x v="0"/>
    <x v="1"/>
    <x v="1"/>
    <x v="7"/>
    <x v="17"/>
    <s v="SE3_large"/>
    <x v="4"/>
    <s v="GNR_EH_HEAT"/>
    <n v="0.15342032967032901"/>
    <n v="0.55231318681318498"/>
  </r>
  <r>
    <x v="0"/>
    <x v="1"/>
    <x v="1"/>
    <x v="7"/>
    <x v="17"/>
    <s v="SE3_large"/>
    <x v="13"/>
    <s v="GNR_ST_WOODCHI_BP_CB-30"/>
    <n v="0.30184942163200001"/>
    <n v="1.0866579178752001"/>
  </r>
  <r>
    <x v="0"/>
    <x v="1"/>
    <x v="1"/>
    <x v="7"/>
    <x v="17"/>
    <s v="SE3_large"/>
    <x v="13"/>
    <s v="GNR_ST_WOODCHI_BP_CB-40"/>
    <n v="1.5059606372100001"/>
    <n v="5.4214582939560003"/>
  </r>
  <r>
    <x v="0"/>
    <x v="1"/>
    <x v="1"/>
    <x v="7"/>
    <x v="17"/>
    <s v="SE3_large"/>
    <x v="13"/>
    <s v="GNR_ST_WOODCHI_BP_CB-80"/>
    <n v="0.45277413250275"/>
    <n v="1.6299868770099"/>
  </r>
  <r>
    <x v="0"/>
    <x v="1"/>
    <x v="1"/>
    <x v="7"/>
    <x v="17"/>
    <s v="SE3_large"/>
    <x v="6"/>
    <s v="AROS7_ST_WOODWST_EXT"/>
    <n v="1.01536363636364"/>
    <n v="3.65530909090909"/>
  </r>
  <r>
    <x v="0"/>
    <x v="1"/>
    <x v="1"/>
    <x v="7"/>
    <x v="17"/>
    <s v="SE3_medium"/>
    <x v="5"/>
    <s v="GNR_HP_ELEC_COP-270"/>
    <n v="0.1775214"/>
    <n v="0.63907703999999999"/>
  </r>
  <r>
    <x v="0"/>
    <x v="1"/>
    <x v="1"/>
    <x v="7"/>
    <x v="17"/>
    <s v="SE3_medium"/>
    <x v="5"/>
    <s v="GNR_HP_ELEC_GROUND-WTR_COP-360_LS-4-MW_Y-2020"/>
    <n v="7.6906316201909197"/>
    <n v="27.686273832687299"/>
  </r>
  <r>
    <x v="0"/>
    <x v="1"/>
    <x v="1"/>
    <x v="7"/>
    <x v="17"/>
    <s v="SE3_medium"/>
    <x v="5"/>
    <s v="GNR_HP_ELEC_GROUND-WTR_COP-380_LS-4-MW_Y-2030"/>
    <n v="1.99702532086323"/>
    <n v="7.18929115510762"/>
  </r>
  <r>
    <x v="0"/>
    <x v="1"/>
    <x v="1"/>
    <x v="7"/>
    <x v="17"/>
    <s v="SE3_medium"/>
    <x v="1"/>
    <s v="GNR_HS_HEAT_PIT_L-DEC_E-91_Y-2020"/>
    <n v="5.1498971959465498"/>
    <n v="18.539629905407601"/>
  </r>
  <r>
    <x v="0"/>
    <x v="1"/>
    <x v="1"/>
    <x v="7"/>
    <x v="17"/>
    <s v="SE3_medium"/>
    <x v="1"/>
    <s v="GNR_HS_HEAT_PIT_L-DEC_E-91_Y-2030"/>
    <n v="0.19021634349172201"/>
    <n v="0.684778836570199"/>
  </r>
  <r>
    <x v="0"/>
    <x v="1"/>
    <x v="1"/>
    <x v="7"/>
    <x v="17"/>
    <s v="SE3_medium"/>
    <x v="1"/>
    <s v="GNR_HS_HEAT_WTR-TANK_LS_E-95_Y-2010"/>
    <n v="0.464113"/>
    <n v="1.6708068"/>
  </r>
  <r>
    <x v="0"/>
    <x v="1"/>
    <x v="1"/>
    <x v="7"/>
    <x v="17"/>
    <s v="SE3_medium"/>
    <x v="2"/>
    <s v="GNR_BO_MSW_E-90"/>
    <n v="0.77868816716417799"/>
    <n v="2.80327740179104"/>
  </r>
  <r>
    <x v="0"/>
    <x v="1"/>
    <x v="1"/>
    <x v="7"/>
    <x v="17"/>
    <s v="SE3_medium"/>
    <x v="2"/>
    <s v="GNR_ST_MSW_BP_CB-10"/>
    <n v="0.89772479999999999"/>
    <n v="3.2318092799999998"/>
  </r>
  <r>
    <x v="0"/>
    <x v="1"/>
    <x v="1"/>
    <x v="7"/>
    <x v="17"/>
    <s v="SE3_medium"/>
    <x v="2"/>
    <s v="GNR_ST_MSW_BP_CB-20"/>
    <n v="0.26279999999999998"/>
    <n v="0.94608000000000003"/>
  </r>
  <r>
    <x v="0"/>
    <x v="1"/>
    <x v="1"/>
    <x v="7"/>
    <x v="17"/>
    <s v="SE3_medium"/>
    <x v="2"/>
    <s v="GNR_ST_MSW_BP_CB-30"/>
    <n v="0.53435999999999995"/>
    <n v="1.9236960000000001"/>
  </r>
  <r>
    <x v="0"/>
    <x v="1"/>
    <x v="1"/>
    <x v="7"/>
    <x v="17"/>
    <s v="SE3_medium"/>
    <x v="4"/>
    <s v="GNR_EH_HEAT"/>
    <n v="0.14206312429557499"/>
    <n v="0.51142724746407098"/>
  </r>
  <r>
    <x v="0"/>
    <x v="1"/>
    <x v="1"/>
    <x v="7"/>
    <x v="17"/>
    <s v="SE3_medium"/>
    <x v="13"/>
    <s v="GNR_ST_WOODCHI_BP_CB-40"/>
    <n v="0.26617892368427198"/>
    <n v="0.95824412526337799"/>
  </r>
  <r>
    <x v="0"/>
    <x v="1"/>
    <x v="1"/>
    <x v="7"/>
    <x v="17"/>
    <s v="SE3_medium"/>
    <x v="6"/>
    <s v="GNR_BO_WOODWST_E-90"/>
    <n v="0.76589634992038502"/>
    <n v="2.75722685971339"/>
  </r>
  <r>
    <x v="0"/>
    <x v="1"/>
    <x v="1"/>
    <x v="7"/>
    <x v="17"/>
    <s v="SE3_medium"/>
    <x v="6"/>
    <s v="GNR_ST_WOODWST_BP_CB-20"/>
    <n v="0.117009221131919"/>
    <n v="0.421233196074908"/>
  </r>
  <r>
    <x v="0"/>
    <x v="1"/>
    <x v="1"/>
    <x v="7"/>
    <x v="17"/>
    <s v="SE3_medium"/>
    <x v="6"/>
    <s v="GNR_ST_WOODWST_BP_CB-30"/>
    <n v="0.22576125999999999"/>
    <n v="0.81274053599999996"/>
  </r>
  <r>
    <x v="0"/>
    <x v="1"/>
    <x v="1"/>
    <x v="7"/>
    <x v="17"/>
    <s v="SE3_medium"/>
    <x v="6"/>
    <s v="GNR_ST_WOODWST_BP_CB-40"/>
    <n v="1.039593"/>
    <n v="3.7425348000000001"/>
  </r>
  <r>
    <x v="0"/>
    <x v="1"/>
    <x v="1"/>
    <x v="7"/>
    <x v="17"/>
    <s v="SE3_small"/>
    <x v="5"/>
    <s v="GNR_HP_ELEC_COP-270"/>
    <n v="1.7739000000000001E-4"/>
    <n v="6.3860399999999997E-4"/>
  </r>
  <r>
    <x v="0"/>
    <x v="1"/>
    <x v="1"/>
    <x v="7"/>
    <x v="17"/>
    <s v="SE3_small"/>
    <x v="5"/>
    <s v="GNR_HP_ELEC_GROUND-WTR_COP-360_LS-4-MW_Y-2020"/>
    <n v="3.6378717868644301"/>
    <n v="13.096338432712001"/>
  </r>
  <r>
    <x v="0"/>
    <x v="1"/>
    <x v="1"/>
    <x v="7"/>
    <x v="17"/>
    <s v="SE3_small"/>
    <x v="5"/>
    <s v="GNR_HP_ELEC_GROUND-WTR_COP-380_LS-4-MW_Y-2030"/>
    <n v="0.103302103936718"/>
    <n v="0.37188757417218599"/>
  </r>
  <r>
    <x v="0"/>
    <x v="1"/>
    <x v="1"/>
    <x v="7"/>
    <x v="17"/>
    <s v="SE3_small"/>
    <x v="1"/>
    <s v="GNR_HS_HEAT_PIT_L-DEC_E-91_Y-2020"/>
    <n v="2.5105492598968602"/>
    <n v="9.0379773356287103"/>
  </r>
  <r>
    <x v="0"/>
    <x v="1"/>
    <x v="1"/>
    <x v="7"/>
    <x v="17"/>
    <s v="SE3_small"/>
    <x v="1"/>
    <s v="GNR_HS_HEAT_PIT_L-DEC_E-91_Y-2030"/>
    <n v="3.8092730842473601E-3"/>
    <n v="1.37133831032905E-2"/>
  </r>
  <r>
    <x v="0"/>
    <x v="1"/>
    <x v="1"/>
    <x v="7"/>
    <x v="17"/>
    <s v="SE3_small"/>
    <x v="1"/>
    <s v="GNR_HS_HEAT_WTR-TANK_LS_E-95_Y-2010"/>
    <n v="3.7544000000000001E-2"/>
    <n v="0.13515840000000001"/>
  </r>
  <r>
    <x v="0"/>
    <x v="1"/>
    <x v="1"/>
    <x v="7"/>
    <x v="17"/>
    <s v="SE3_small"/>
    <x v="2"/>
    <s v="GNR_ST_MSW_BP_CB-20"/>
    <n v="8.7599999999999997E-2"/>
    <n v="0.31535999999999997"/>
  </r>
  <r>
    <x v="0"/>
    <x v="1"/>
    <x v="1"/>
    <x v="7"/>
    <x v="17"/>
    <s v="SE3_small"/>
    <x v="4"/>
    <s v="GNR_EH_HEAT"/>
    <n v="0.117271015728776"/>
    <n v="0.42217565662359302"/>
  </r>
  <r>
    <x v="0"/>
    <x v="1"/>
    <x v="1"/>
    <x v="7"/>
    <x v="17"/>
    <s v="SE3_small"/>
    <x v="6"/>
    <s v="GNR_ST_WOODWST_BP_CB-20"/>
    <n v="4.9494000000000003E-2"/>
    <n v="0.17817839999999999"/>
  </r>
  <r>
    <x v="0"/>
    <x v="1"/>
    <x v="1"/>
    <x v="7"/>
    <x v="18"/>
    <s v="SE4_IND"/>
    <x v="1"/>
    <s v="GNR_HS_HEAT_PIT_L-CEN_E-90_Y-2020"/>
    <n v="0.42151887888213702"/>
    <n v="1.5174679639756901"/>
  </r>
  <r>
    <x v="0"/>
    <x v="1"/>
    <x v="1"/>
    <x v="7"/>
    <x v="18"/>
    <s v="SE4_IND"/>
    <x v="2"/>
    <s v="GNR_ST_MSW_BP_E-23_LS-220-MW-FEED_Y-2020"/>
    <n v="6.6545787869727597"/>
    <n v="23.956483633102"/>
  </r>
  <r>
    <x v="0"/>
    <x v="1"/>
    <x v="1"/>
    <x v="7"/>
    <x v="18"/>
    <s v="SE4_large"/>
    <x v="1"/>
    <s v="GNR_HS_HEAT_PIT_L-CEN_E-90_Y-2020"/>
    <n v="0.265538739869074"/>
    <n v="0.95593946352866499"/>
  </r>
  <r>
    <x v="0"/>
    <x v="1"/>
    <x v="1"/>
    <x v="7"/>
    <x v="18"/>
    <s v="SE4_large"/>
    <x v="1"/>
    <s v="GNR_HS_HEAT_PIT_L-CEN_E-90_Y-2030"/>
    <n v="0.137930011591723"/>
    <n v="0.49654804173020101"/>
  </r>
  <r>
    <x v="0"/>
    <x v="1"/>
    <x v="1"/>
    <x v="7"/>
    <x v="18"/>
    <s v="SE4_large"/>
    <x v="2"/>
    <s v="GNR_ST_MSW_BP_CB-30"/>
    <n v="0.57972341880800005"/>
    <n v="2.0870043077088001"/>
  </r>
  <r>
    <x v="0"/>
    <x v="1"/>
    <x v="1"/>
    <x v="7"/>
    <x v="18"/>
    <s v="SE4_large"/>
    <x v="2"/>
    <s v="GNR_ST_MSW_BP_E-23_LS-220-MW-FEED_Y-2020"/>
    <n v="0.59938014361535896"/>
    <n v="2.15776851701529"/>
  </r>
  <r>
    <x v="0"/>
    <x v="1"/>
    <x v="1"/>
    <x v="7"/>
    <x v="18"/>
    <s v="SE4_large"/>
    <x v="2"/>
    <s v="GNR_ST_MSW_BP_E-24_LS-220-MW-FEED_Y-2030"/>
    <n v="1.12166970703399"/>
    <n v="4.0380109453223598"/>
  </r>
  <r>
    <x v="0"/>
    <x v="1"/>
    <x v="1"/>
    <x v="7"/>
    <x v="18"/>
    <s v="SE4_large"/>
    <x v="4"/>
    <s v="GNR_EH_HEAT"/>
    <n v="2.0054945054945001E-2"/>
    <n v="7.2197802197801905E-2"/>
  </r>
  <r>
    <x v="0"/>
    <x v="1"/>
    <x v="1"/>
    <x v="7"/>
    <x v="18"/>
    <s v="SE4_medium"/>
    <x v="5"/>
    <s v="GNR_HP_ELEC_GROUND-WTR_COP-360_LS-4-MW_Y-2020"/>
    <n v="3.4351350226387201"/>
    <n v="12.366486081499399"/>
  </r>
  <r>
    <x v="0"/>
    <x v="1"/>
    <x v="1"/>
    <x v="7"/>
    <x v="18"/>
    <s v="SE4_medium"/>
    <x v="5"/>
    <s v="GNR_HP_ELEC_GROUND-WTR_COP-380_LS-4-MW_Y-2030"/>
    <n v="0.98221163342329298"/>
    <n v="3.5359618803238599"/>
  </r>
  <r>
    <x v="0"/>
    <x v="1"/>
    <x v="1"/>
    <x v="7"/>
    <x v="18"/>
    <s v="SE4_medium"/>
    <x v="1"/>
    <s v="GNR_HS_HEAT_PIT_L-DEC_E-91_Y-2020"/>
    <n v="2.6274421823805598"/>
    <n v="9.4587918565700093"/>
  </r>
  <r>
    <x v="0"/>
    <x v="1"/>
    <x v="1"/>
    <x v="7"/>
    <x v="18"/>
    <s v="SE4_medium"/>
    <x v="1"/>
    <s v="GNR_HS_HEAT_WTR-TANK_LS_E-95_Y-2010"/>
    <n v="0.24735003393380001"/>
    <n v="0.89046012216167902"/>
  </r>
  <r>
    <x v="0"/>
    <x v="1"/>
    <x v="1"/>
    <x v="7"/>
    <x v="18"/>
    <s v="SE4_medium"/>
    <x v="2"/>
    <s v="GNR_ST_MSW_BP_CB-30"/>
    <n v="0.92071932053600003"/>
    <n v="3.3145895539296002"/>
  </r>
  <r>
    <x v="0"/>
    <x v="1"/>
    <x v="1"/>
    <x v="7"/>
    <x v="18"/>
    <s v="SE4_medium"/>
    <x v="4"/>
    <s v="GNR_EH_HEAT"/>
    <n v="4.2115384615384402E-2"/>
    <n v="0.15161538461538401"/>
  </r>
  <r>
    <x v="0"/>
    <x v="1"/>
    <x v="1"/>
    <x v="7"/>
    <x v="18"/>
    <s v="SE4_medium"/>
    <x v="13"/>
    <s v="GNR_ST_WOODCHI_BP_CB-40"/>
    <n v="0.48263227722961999"/>
    <n v="1.73747619802663"/>
  </r>
  <r>
    <x v="0"/>
    <x v="1"/>
    <x v="1"/>
    <x v="7"/>
    <x v="18"/>
    <s v="SE4_medium"/>
    <x v="13"/>
    <s v="GNR_ST_WOODCHI_BP_CB-60"/>
    <n v="0.27010000000000001"/>
    <n v="0.97236"/>
  </r>
  <r>
    <x v="0"/>
    <x v="1"/>
    <x v="1"/>
    <x v="7"/>
    <x v="18"/>
    <s v="SE4_small"/>
    <x v="5"/>
    <s v="GNR_HP_ELEC_GROUND-WTR_COP-360_LS-4-MW_Y-2020"/>
    <n v="1.06315211769012"/>
    <n v="3.8273476236844401"/>
  </r>
  <r>
    <x v="0"/>
    <x v="1"/>
    <x v="1"/>
    <x v="7"/>
    <x v="18"/>
    <s v="SE4_small"/>
    <x v="5"/>
    <s v="GNR_HP_ELEC_GROUND-WTR_COP-380_LS-4-MW_Y-2030"/>
    <n v="2.1301920190303601E-2"/>
    <n v="7.6686912685092798E-2"/>
  </r>
  <r>
    <x v="0"/>
    <x v="1"/>
    <x v="1"/>
    <x v="7"/>
    <x v="18"/>
    <s v="SE4_small"/>
    <x v="1"/>
    <s v="GNR_HS_HEAT_PIT_L-DEC_E-91_Y-2020"/>
    <n v="0.73615100324136096"/>
    <n v="2.6501436116688999"/>
  </r>
  <r>
    <x v="0"/>
    <x v="1"/>
    <x v="1"/>
    <x v="7"/>
    <x v="18"/>
    <s v="SE4_small"/>
    <x v="1"/>
    <s v="GNR_HS_HEAT_WTR-TANK_LS_E-95_Y-2010"/>
    <n v="7.4465495250088699E-3"/>
    <n v="2.68075782900319E-2"/>
  </r>
  <r>
    <x v="0"/>
    <x v="1"/>
    <x v="1"/>
    <x v="7"/>
    <x v="18"/>
    <s v="SE4_small"/>
    <x v="4"/>
    <s v="GNR_EH_HEAT"/>
    <n v="1.35019917582417E-2"/>
    <n v="4.8607170329670102E-2"/>
  </r>
  <r>
    <x v="0"/>
    <x v="1"/>
    <x v="1"/>
    <x v="9"/>
    <x v="20"/>
    <s v="UK_A"/>
    <x v="5"/>
    <s v="GNR_ELYS_ELEC_SOEC_Y-20"/>
    <n v="12.9849320586295"/>
    <n v="46.745755411066298"/>
  </r>
  <r>
    <x v="0"/>
    <x v="1"/>
    <x v="2"/>
    <x v="0"/>
    <x v="0"/>
    <s v="DK1_Large"/>
    <x v="1"/>
    <s v="GNR_HS_HEAT_PIT_L-CEN_E-90_Y-2050"/>
    <n v="2.0953117844501801"/>
    <n v="7.5431224240206403"/>
  </r>
  <r>
    <x v="0"/>
    <x v="1"/>
    <x v="2"/>
    <x v="0"/>
    <x v="0"/>
    <s v="DK1_Large"/>
    <x v="2"/>
    <s v="GNR_ST_MSW_BP_E-24_LS-220-MW-FEED_Y-2030"/>
    <n v="7.5266190673120397"/>
    <n v="27.095828642323401"/>
  </r>
  <r>
    <x v="0"/>
    <x v="1"/>
    <x v="2"/>
    <x v="0"/>
    <x v="0"/>
    <s v="DK1_Large"/>
    <x v="13"/>
    <s v="GNR_ST_WOODCHI_BP_E-29_LS-600-MW-FEED_Y-2030"/>
    <n v="0.53715935318241903"/>
    <n v="1.93377367145671"/>
  </r>
  <r>
    <x v="0"/>
    <x v="1"/>
    <x v="2"/>
    <x v="0"/>
    <x v="0"/>
    <s v="DK1_MedSmall"/>
    <x v="5"/>
    <s v="GNR_HP_ELEC_GROUND-WTR_COP-380_LS-4-MW_Y-2030"/>
    <n v="1.00047177934526"/>
    <n v="3.6016984056429302"/>
  </r>
  <r>
    <x v="0"/>
    <x v="1"/>
    <x v="2"/>
    <x v="0"/>
    <x v="0"/>
    <s v="DK1_MedSmall"/>
    <x v="5"/>
    <s v="GNR_HP_ELEC_GROUND-WTR_COP-410_LS-4-MW_Y-2050"/>
    <n v="0.69405549019436596"/>
    <n v="2.49859976469972"/>
  </r>
  <r>
    <x v="0"/>
    <x v="1"/>
    <x v="2"/>
    <x v="0"/>
    <x v="0"/>
    <s v="DK1_MedSmall"/>
    <x v="1"/>
    <s v="GNR_HS_HEAT_PIT_L-DEC_E-91_Y-2050"/>
    <n v="0.49397094756731602"/>
    <n v="1.7782954112423399"/>
  </r>
  <r>
    <x v="0"/>
    <x v="1"/>
    <x v="2"/>
    <x v="0"/>
    <x v="0"/>
    <s v="DK1_Medium"/>
    <x v="5"/>
    <s v="GNR_HP_ELEC_GROUND-WTR_COP-380_LS-4-MW_Y-2030"/>
    <n v="2.97240896910749"/>
    <n v="10.700672288787"/>
  </r>
  <r>
    <x v="0"/>
    <x v="1"/>
    <x v="2"/>
    <x v="0"/>
    <x v="0"/>
    <s v="DK1_Medium"/>
    <x v="5"/>
    <s v="GNR_HP_ELEC_GROUND-WTR_COP-410_LS-4-MW_Y-2050"/>
    <n v="0.63793620653116301"/>
    <n v="2.2965703435121898"/>
  </r>
  <r>
    <x v="0"/>
    <x v="1"/>
    <x v="2"/>
    <x v="0"/>
    <x v="0"/>
    <s v="DK1_Medium"/>
    <x v="1"/>
    <s v="GNR_HS_HEAT_PIT_L-DEC_E-91_Y-2050"/>
    <n v="1.4172661092352401"/>
    <n v="5.1021579932468804"/>
  </r>
  <r>
    <x v="0"/>
    <x v="1"/>
    <x v="2"/>
    <x v="0"/>
    <x v="0"/>
    <s v="DK1_Rural"/>
    <x v="5"/>
    <s v="GNR_HP_ELEC_GROUND-WTR_COP-380_LS-4-MW_Y-2030"/>
    <n v="2.0842091170665"/>
    <n v="7.5031528214394099"/>
  </r>
  <r>
    <x v="0"/>
    <x v="1"/>
    <x v="2"/>
    <x v="0"/>
    <x v="0"/>
    <s v="DK1_Rural"/>
    <x v="5"/>
    <s v="GNR_HP_ELEC_GROUND-WTR_COP-410_LS-4-MW_Y-2050"/>
    <n v="2.7024400423450898"/>
    <n v="9.7287841524423406"/>
  </r>
  <r>
    <x v="0"/>
    <x v="1"/>
    <x v="2"/>
    <x v="0"/>
    <x v="0"/>
    <s v="DK1_Rural"/>
    <x v="1"/>
    <s v="GNR_HS_HEAT_PIT_L-DEC_E-91_Y-2050"/>
    <n v="1.07345783405062"/>
    <n v="3.86444820258223"/>
  </r>
  <r>
    <x v="0"/>
    <x v="1"/>
    <x v="2"/>
    <x v="0"/>
    <x v="0"/>
    <s v="DK1_Small"/>
    <x v="5"/>
    <s v="GNR_HP_ELEC_GROUND-WTR_COP-380_LS-4-MW_Y-2030"/>
    <n v="0.159834570516529"/>
    <n v="0.57540445385950401"/>
  </r>
  <r>
    <x v="0"/>
    <x v="1"/>
    <x v="2"/>
    <x v="0"/>
    <x v="0"/>
    <s v="DK1_Small"/>
    <x v="5"/>
    <s v="GNR_HP_ELEC_GROUND-WTR_COP-410_LS-4-MW_Y-2050"/>
    <n v="0.253131507356184"/>
    <n v="0.91127342648226395"/>
  </r>
  <r>
    <x v="0"/>
    <x v="1"/>
    <x v="2"/>
    <x v="0"/>
    <x v="0"/>
    <s v="DK1_Small"/>
    <x v="1"/>
    <s v="GNR_HS_HEAT_PIT_L-DEC_E-91_Y-2050"/>
    <n v="8.3943231824099296E-2"/>
    <n v="0.30219563456675802"/>
  </r>
  <r>
    <x v="0"/>
    <x v="1"/>
    <x v="2"/>
    <x v="0"/>
    <x v="1"/>
    <s v="DK2_Large"/>
    <x v="1"/>
    <s v="GNR_HS_HEAT_PIT_L-CEN_E-90_Y-2050"/>
    <n v="2.2325846493587802"/>
    <n v="8.0373047376916098"/>
  </r>
  <r>
    <x v="0"/>
    <x v="1"/>
    <x v="2"/>
    <x v="0"/>
    <x v="1"/>
    <s v="DK2_Large"/>
    <x v="2"/>
    <s v="GNR_ST_MSW_BP_E-24_LS-220-MW-FEED_Y-2030"/>
    <n v="3.7396893823857198"/>
    <n v="13.462881776588601"/>
  </r>
  <r>
    <x v="0"/>
    <x v="1"/>
    <x v="2"/>
    <x v="0"/>
    <x v="1"/>
    <s v="DK2_Large"/>
    <x v="2"/>
    <s v="GNR_ST_MSW_BP_E-25_LS-220-MW-FEED_Y-2050"/>
    <n v="3.1055409187646701"/>
    <n v="11.1799473075528"/>
  </r>
  <r>
    <x v="0"/>
    <x v="1"/>
    <x v="2"/>
    <x v="0"/>
    <x v="1"/>
    <s v="DK2_Large"/>
    <x v="13"/>
    <s v="GNR_ST_WOODCHI_BP_E-29_LS-600-MW-FEED_Y-2030"/>
    <n v="0.84820665988947797"/>
    <n v="3.0535439756021199"/>
  </r>
  <r>
    <x v="0"/>
    <x v="1"/>
    <x v="2"/>
    <x v="0"/>
    <x v="1"/>
    <s v="DK2_MedSmall"/>
    <x v="5"/>
    <s v="GNR_HP_ELEC_GROUND-WTR_COP-380_LS-4-MW_Y-2030"/>
    <n v="0.61708705539815201"/>
    <n v="2.2215133994333498"/>
  </r>
  <r>
    <x v="0"/>
    <x v="1"/>
    <x v="2"/>
    <x v="0"/>
    <x v="1"/>
    <s v="DK2_MedSmall"/>
    <x v="1"/>
    <s v="GNR_HS_HEAT_PIT_L-DEC_E-91_Y-2050"/>
    <n v="0.37377800458131799"/>
    <n v="1.34560081649275"/>
  </r>
  <r>
    <x v="0"/>
    <x v="1"/>
    <x v="2"/>
    <x v="0"/>
    <x v="1"/>
    <s v="DK2_Medium"/>
    <x v="5"/>
    <s v="GNR_HP_ELEC_GROUND-WTR_COP-380_LS-4-MW_Y-2030"/>
    <n v="1.55032120578088"/>
    <n v="5.5811563408111704"/>
  </r>
  <r>
    <x v="0"/>
    <x v="1"/>
    <x v="2"/>
    <x v="0"/>
    <x v="1"/>
    <s v="DK2_Medium"/>
    <x v="1"/>
    <s v="GNR_HS_HEAT_PIT_L-DEC_E-91_Y-2050"/>
    <n v="0.99426808067335704"/>
    <n v="3.5793650904240799"/>
  </r>
  <r>
    <x v="0"/>
    <x v="1"/>
    <x v="2"/>
    <x v="0"/>
    <x v="1"/>
    <s v="DK2_Rural"/>
    <x v="5"/>
    <s v="GNR_HP_ELEC_GROUND-WTR_COP-380_LS-4-MW_Y-2030"/>
    <n v="0.60904402980642203"/>
    <n v="2.19255850730312"/>
  </r>
  <r>
    <x v="0"/>
    <x v="1"/>
    <x v="2"/>
    <x v="0"/>
    <x v="1"/>
    <s v="DK2_Rural"/>
    <x v="5"/>
    <s v="GNR_HP_ELEC_GROUND-WTR_COP-410_LS-4-MW_Y-2050"/>
    <n v="1.1202168024785799"/>
    <n v="4.0327804889228904"/>
  </r>
  <r>
    <x v="0"/>
    <x v="1"/>
    <x v="2"/>
    <x v="0"/>
    <x v="1"/>
    <s v="DK2_Rural"/>
    <x v="1"/>
    <s v="GNR_HS_HEAT_PIT_L-DEC_E-91_Y-2050"/>
    <n v="0.32536374865946899"/>
    <n v="1.1713094951740901"/>
  </r>
  <r>
    <x v="0"/>
    <x v="1"/>
    <x v="2"/>
    <x v="0"/>
    <x v="1"/>
    <s v="DK2_Small"/>
    <x v="5"/>
    <s v="GNR_HP_ELEC_GROUND-WTR_COP-380_LS-4-MW_Y-2030"/>
    <n v="1.66082636206592E-3"/>
    <n v="5.9789749034373299E-3"/>
  </r>
  <r>
    <x v="0"/>
    <x v="1"/>
    <x v="2"/>
    <x v="0"/>
    <x v="1"/>
    <s v="DK2_Small"/>
    <x v="5"/>
    <s v="GNR_HP_ELEC_GROUND-WTR_COP-410_LS-4-MW_Y-2050"/>
    <n v="0.13670913272801899"/>
    <n v="0.49215287782087003"/>
  </r>
  <r>
    <x v="0"/>
    <x v="1"/>
    <x v="2"/>
    <x v="0"/>
    <x v="1"/>
    <s v="DK2_Small"/>
    <x v="1"/>
    <s v="GNR_HS_HEAT_PIT_L-DEC_E-91_Y-2050"/>
    <n v="2.0990253021973399E-2"/>
    <n v="7.5564910879104302E-2"/>
  </r>
  <r>
    <x v="0"/>
    <x v="1"/>
    <x v="2"/>
    <x v="1"/>
    <x v="2"/>
    <s v="EE_Industry"/>
    <x v="5"/>
    <s v="GNR_HP_ELEC_GROUND-WTR_COP-410_LS-4-MW_Y-2050"/>
    <n v="0.31630666559544002"/>
    <n v="1.1387039961435801"/>
  </r>
  <r>
    <x v="0"/>
    <x v="1"/>
    <x v="2"/>
    <x v="1"/>
    <x v="2"/>
    <s v="EE_Industry"/>
    <x v="1"/>
    <s v="GNR_HS_HEAT_PIT_L-DEC_E-91_Y-2050"/>
    <n v="6.1836174353894199E-2"/>
    <n v="0.222610227674019"/>
  </r>
  <r>
    <x v="0"/>
    <x v="1"/>
    <x v="2"/>
    <x v="1"/>
    <x v="2"/>
    <s v="EE_Kohtla_Jarve"/>
    <x v="5"/>
    <s v="GNR_HP_ELEC_GROUND-WTR_COP-410_LS-4-MW_Y-2050"/>
    <n v="0.22363897200457999"/>
    <n v="0.80510029921648996"/>
  </r>
  <r>
    <x v="0"/>
    <x v="1"/>
    <x v="2"/>
    <x v="1"/>
    <x v="2"/>
    <s v="EE_Kohtla_Jarve"/>
    <x v="1"/>
    <s v="GNR_HS_HEAT_PIT_L-DEC_E-91_Y-2050"/>
    <n v="4.3720161379363097E-2"/>
    <n v="0.15739258096570699"/>
  </r>
  <r>
    <x v="0"/>
    <x v="1"/>
    <x v="2"/>
    <x v="1"/>
    <x v="2"/>
    <s v="EE_Narva"/>
    <x v="5"/>
    <s v="GNR_HP_ELEC_AIR-WTR_COP-330_LS_Y-2030"/>
    <n v="2.2336203980397401E-2"/>
    <n v="8.0410334329430802E-2"/>
  </r>
  <r>
    <x v="0"/>
    <x v="1"/>
    <x v="2"/>
    <x v="1"/>
    <x v="2"/>
    <s v="EE_Narva"/>
    <x v="5"/>
    <s v="GNR_HP_ELEC_AIR-WTR_COP-360_LS_Y-2050"/>
    <n v="0.30977793929773001"/>
    <n v="1.11520058147183"/>
  </r>
  <r>
    <x v="0"/>
    <x v="1"/>
    <x v="2"/>
    <x v="1"/>
    <x v="2"/>
    <s v="EE_Narva"/>
    <x v="1"/>
    <s v="GNR_HS_HEAT_PIT_L-CEN_E-90_Y-2050"/>
    <n v="6.4405289502880395E-2"/>
    <n v="0.23185904221036899"/>
  </r>
  <r>
    <x v="0"/>
    <x v="1"/>
    <x v="2"/>
    <x v="1"/>
    <x v="2"/>
    <s v="EE_Parnu"/>
    <x v="5"/>
    <s v="GNR_HP_ELEC_AIR-WTR_COP-330_LS_Y-2030"/>
    <n v="5.6241304395082004E-3"/>
    <n v="2.0246869582229501E-2"/>
  </r>
  <r>
    <x v="0"/>
    <x v="1"/>
    <x v="2"/>
    <x v="1"/>
    <x v="2"/>
    <s v="EE_Parnu"/>
    <x v="5"/>
    <s v="GNR_HP_ELEC_AIR-WTR_COP-360_LS_Y-2050"/>
    <n v="0.12676447874590999"/>
    <n v="0.45635212348527698"/>
  </r>
  <r>
    <x v="0"/>
    <x v="1"/>
    <x v="2"/>
    <x v="1"/>
    <x v="2"/>
    <s v="EE_Parnu"/>
    <x v="1"/>
    <s v="GNR_HS_HEAT_PIT_L-CEN_E-90_Y-2050"/>
    <n v="2.5673482668668101E-2"/>
    <n v="9.2424537607205301E-2"/>
  </r>
  <r>
    <x v="0"/>
    <x v="1"/>
    <x v="2"/>
    <x v="1"/>
    <x v="2"/>
    <s v="EE_Tallinn"/>
    <x v="5"/>
    <s v="GNR_HP_ELEC_AIR-WTR_COP-360_LS_Y-2050"/>
    <n v="1.13675173572398"/>
    <n v="4.09230624860633"/>
  </r>
  <r>
    <x v="0"/>
    <x v="1"/>
    <x v="2"/>
    <x v="1"/>
    <x v="2"/>
    <s v="EE_Tallinn"/>
    <x v="1"/>
    <s v="GNR_HS_HEAT_PIT_L-CEN_E-90_Y-2050"/>
    <n v="0.26364809210298301"/>
    <n v="0.94913313157073798"/>
  </r>
  <r>
    <x v="0"/>
    <x v="1"/>
    <x v="2"/>
    <x v="1"/>
    <x v="2"/>
    <s v="EE_Tallinn"/>
    <x v="13"/>
    <s v="GNR_ST_WOODCHI_BP_E-29_LS-600-MW-FEED_Y-2050"/>
    <n v="0.22278349673202699"/>
    <n v="0.80202058823529598"/>
  </r>
  <r>
    <x v="0"/>
    <x v="1"/>
    <x v="2"/>
    <x v="1"/>
    <x v="2"/>
    <s v="EE_Tartu"/>
    <x v="5"/>
    <s v="GNR_HP_ELEC_AIR-WTR_COP-330_LS_Y-2030"/>
    <n v="2.3125589461205898E-2"/>
    <n v="8.3252122060341396E-2"/>
  </r>
  <r>
    <x v="0"/>
    <x v="1"/>
    <x v="2"/>
    <x v="1"/>
    <x v="2"/>
    <s v="EE_Tartu"/>
    <x v="5"/>
    <s v="GNR_HP_ELEC_AIR-WTR_COP-360_LS_Y-2050"/>
    <n v="0.32400818542966803"/>
    <n v="1.1664294675468101"/>
  </r>
  <r>
    <x v="0"/>
    <x v="1"/>
    <x v="2"/>
    <x v="1"/>
    <x v="2"/>
    <s v="EE_Tartu"/>
    <x v="1"/>
    <s v="GNR_HS_HEAT_PIT_L-CEN_E-90_Y-2050"/>
    <n v="6.7317974017599994E-2"/>
    <n v="0.24234470646336001"/>
  </r>
  <r>
    <x v="0"/>
    <x v="1"/>
    <x v="2"/>
    <x v="2"/>
    <x v="3"/>
    <s v="FI_IND"/>
    <x v="1"/>
    <s v="GNR_HS_HEAT_PIT_L-CEN_E-90_Y-2050"/>
    <n v="2.79081469827688"/>
    <n v="10.0469329137968"/>
  </r>
  <r>
    <x v="0"/>
    <x v="1"/>
    <x v="2"/>
    <x v="2"/>
    <x v="3"/>
    <s v="FI_IND"/>
    <x v="2"/>
    <s v="GNR_ST_MSW_BP_E-24_LS-220-MW-FEED_Y-2030"/>
    <n v="6.9697634304501497"/>
    <n v="25.0911483496205"/>
  </r>
  <r>
    <x v="0"/>
    <x v="1"/>
    <x v="2"/>
    <x v="2"/>
    <x v="3"/>
    <s v="FI_IND"/>
    <x v="2"/>
    <s v="GNR_ST_MSW_BP_E-25_LS-220-MW-FEED_Y-2050"/>
    <n v="37.089227091580597"/>
    <n v="133.52121752969001"/>
  </r>
  <r>
    <x v="0"/>
    <x v="1"/>
    <x v="2"/>
    <x v="2"/>
    <x v="3"/>
    <s v="FI_large"/>
    <x v="1"/>
    <s v="GNR_HS_HEAT_PIT_L-CEN_E-90_Y-2050"/>
    <n v="1.0980534775477999"/>
    <n v="3.9529925191720801"/>
  </r>
  <r>
    <x v="0"/>
    <x v="1"/>
    <x v="2"/>
    <x v="2"/>
    <x v="3"/>
    <s v="FI_large"/>
    <x v="2"/>
    <s v="GNR_ST_MSW_BP_E-24_LS-220-MW-FEED_Y-2030"/>
    <n v="0.48672556810206202"/>
    <n v="1.7522120451674199"/>
  </r>
  <r>
    <x v="0"/>
    <x v="1"/>
    <x v="2"/>
    <x v="2"/>
    <x v="3"/>
    <s v="FI_large"/>
    <x v="2"/>
    <s v="GNR_ST_MSW_BP_E-25_LS-220-MW-FEED_Y-2050"/>
    <n v="1.79621156920979"/>
    <n v="6.4663616491552602"/>
  </r>
  <r>
    <x v="0"/>
    <x v="1"/>
    <x v="2"/>
    <x v="2"/>
    <x v="3"/>
    <s v="FI_large"/>
    <x v="7"/>
    <s v="KELJONLAHTI_ST_PEAT_EXT"/>
    <n v="2.0772149999999998"/>
    <n v="7.4779739999999997"/>
  </r>
  <r>
    <x v="0"/>
    <x v="1"/>
    <x v="2"/>
    <x v="2"/>
    <x v="3"/>
    <s v="FI_large"/>
    <x v="4"/>
    <s v="GNR_EH_HEAT"/>
    <n v="0.20586401098901"/>
    <n v="0.74111043956043698"/>
  </r>
  <r>
    <x v="0"/>
    <x v="1"/>
    <x v="2"/>
    <x v="2"/>
    <x v="3"/>
    <s v="FI_large_gas"/>
    <x v="1"/>
    <s v="GNR_HS_HEAT_PIT_L-CEN_E-90"/>
    <n v="0.61585454545454499"/>
    <n v="2.2170763636363602"/>
  </r>
  <r>
    <x v="0"/>
    <x v="1"/>
    <x v="2"/>
    <x v="2"/>
    <x v="3"/>
    <s v="FI_large_gas"/>
    <x v="1"/>
    <s v="GNR_HS_HEAT_PIT_L-CEN_E-90_Y-2050"/>
    <n v="2.8374548230571599"/>
    <n v="10.214837363005801"/>
  </r>
  <r>
    <x v="0"/>
    <x v="1"/>
    <x v="2"/>
    <x v="2"/>
    <x v="3"/>
    <s v="FI_large_gas"/>
    <x v="2"/>
    <s v="GNR_ST_MSW_BP_E-24_LS-220-MW-FEED_Y-2030"/>
    <n v="4.4015525567796097"/>
    <n v="15.8455892044066"/>
  </r>
  <r>
    <x v="0"/>
    <x v="1"/>
    <x v="2"/>
    <x v="2"/>
    <x v="3"/>
    <s v="FI_large_gas"/>
    <x v="2"/>
    <s v="GNR_ST_MSW_BP_E-25_LS-220-MW-FEED_Y-2050"/>
    <n v="8.0026826383116401"/>
    <n v="28.809657497921901"/>
  </r>
  <r>
    <x v="0"/>
    <x v="1"/>
    <x v="2"/>
    <x v="2"/>
    <x v="3"/>
    <s v="FI_large_gas"/>
    <x v="4"/>
    <s v="GNR_EH_HEAT"/>
    <n v="7.5206043956043602E-3"/>
    <n v="2.7074175824175699E-2"/>
  </r>
  <r>
    <x v="0"/>
    <x v="1"/>
    <x v="2"/>
    <x v="2"/>
    <x v="3"/>
    <s v="FI_large_gas"/>
    <x v="13"/>
    <s v="GNR_ST_WOODCHI_BP_E-29_LS-600-MW-FEED_Y-2050"/>
    <n v="1.8418538594140901"/>
    <n v="6.6306738938907204"/>
  </r>
  <r>
    <x v="0"/>
    <x v="1"/>
    <x v="2"/>
    <x v="2"/>
    <x v="3"/>
    <s v="FI_medium"/>
    <x v="5"/>
    <s v="GNR_HP_ELEC_GROUND-WTR_COP-380_LS-4-MW_Y-2030"/>
    <n v="4.2083690843964696"/>
    <n v="15.150128703827299"/>
  </r>
  <r>
    <x v="0"/>
    <x v="1"/>
    <x v="2"/>
    <x v="2"/>
    <x v="3"/>
    <s v="FI_medium"/>
    <x v="5"/>
    <s v="GNR_HP_ELEC_GROUND-WTR_COP-410_LS-4-MW_Y-2050"/>
    <n v="1.06589279361335"/>
    <n v="3.8372140570080702"/>
  </r>
  <r>
    <x v="0"/>
    <x v="1"/>
    <x v="2"/>
    <x v="2"/>
    <x v="3"/>
    <s v="FI_medium"/>
    <x v="1"/>
    <s v="GNR_HS_HEAT_PIT_L-DEC_E-91_Y-2050"/>
    <n v="1.63442608489064"/>
    <n v="5.8839339056063"/>
  </r>
  <r>
    <x v="0"/>
    <x v="1"/>
    <x v="2"/>
    <x v="2"/>
    <x v="3"/>
    <s v="FI_medium"/>
    <x v="2"/>
    <s v="GNR_BO_MSW_E-90"/>
    <n v="0.56064000000000003"/>
    <n v="2.0183040000000001"/>
  </r>
  <r>
    <x v="0"/>
    <x v="1"/>
    <x v="2"/>
    <x v="2"/>
    <x v="3"/>
    <s v="FI_medium"/>
    <x v="13"/>
    <s v="GNR_BO_WOODCHI_E-90"/>
    <n v="7.1540000000000006E-2"/>
    <n v="0.257544"/>
  </r>
  <r>
    <x v="0"/>
    <x v="1"/>
    <x v="2"/>
    <x v="2"/>
    <x v="3"/>
    <s v="FI_medium"/>
    <x v="6"/>
    <s v="GNR_BO_WOODWST_E-90"/>
    <n v="8.7599999999999997E-2"/>
    <n v="0.31535999999999997"/>
  </r>
  <r>
    <x v="0"/>
    <x v="1"/>
    <x v="2"/>
    <x v="2"/>
    <x v="3"/>
    <s v="FI_medium_gas"/>
    <x v="5"/>
    <s v="GNR_HP_ELEC_GROUND-WTR_COP-380_LS-4-MW_Y-2030"/>
    <n v="0.82435760881026898"/>
    <n v="2.9676873917169702"/>
  </r>
  <r>
    <x v="0"/>
    <x v="1"/>
    <x v="2"/>
    <x v="2"/>
    <x v="3"/>
    <s v="FI_medium_gas"/>
    <x v="5"/>
    <s v="GNR_HP_ELEC_GROUND-WTR_COP-410_LS-4-MW_Y-2050"/>
    <n v="2.3750055533007099"/>
    <n v="8.5500199918825501"/>
  </r>
  <r>
    <x v="0"/>
    <x v="1"/>
    <x v="2"/>
    <x v="2"/>
    <x v="3"/>
    <s v="FI_medium_gas"/>
    <x v="1"/>
    <s v="GNR_HS_HEAT_PIT_L-DEC_E-91_Y-2050"/>
    <n v="0.92492210591020996"/>
    <n v="3.3297195812767599"/>
  </r>
  <r>
    <x v="0"/>
    <x v="1"/>
    <x v="2"/>
    <x v="2"/>
    <x v="3"/>
    <s v="FI_medium_gas"/>
    <x v="13"/>
    <s v="GNR_BO_WOODCHI_E-90"/>
    <n v="8.0154000000000003E-2"/>
    <n v="0.28855439999999999"/>
  </r>
  <r>
    <x v="0"/>
    <x v="1"/>
    <x v="2"/>
    <x v="2"/>
    <x v="3"/>
    <s v="FI_medium_gas"/>
    <x v="6"/>
    <s v="GNR_BO_WOODWST_E-90"/>
    <n v="0.17432400000000001"/>
    <n v="0.62756639999999997"/>
  </r>
  <r>
    <x v="0"/>
    <x v="1"/>
    <x v="2"/>
    <x v="2"/>
    <x v="3"/>
    <s v="FI_small"/>
    <x v="5"/>
    <s v="GNR_HP_ELEC_GROUND-WTR_COP-380_LS-4-MW_Y-2030"/>
    <n v="0.52108823123786896"/>
    <n v="1.87591763245633"/>
  </r>
  <r>
    <x v="0"/>
    <x v="1"/>
    <x v="2"/>
    <x v="2"/>
    <x v="3"/>
    <s v="FI_small"/>
    <x v="5"/>
    <s v="GNR_HP_ELEC_GROUND-WTR_COP-410_LS-4-MW_Y-2050"/>
    <n v="2.0168245291145901"/>
    <n v="7.2605683048125398"/>
  </r>
  <r>
    <x v="0"/>
    <x v="1"/>
    <x v="2"/>
    <x v="2"/>
    <x v="3"/>
    <s v="FI_small"/>
    <x v="1"/>
    <s v="GNR_HS_HEAT_PIT_L-DEC_E-91_Y-2050"/>
    <n v="0.52983602315224099"/>
    <n v="1.90740968334807"/>
  </r>
  <r>
    <x v="0"/>
    <x v="1"/>
    <x v="2"/>
    <x v="2"/>
    <x v="3"/>
    <s v="FI_small"/>
    <x v="13"/>
    <s v="GNR_BO_WOODCHI_E-90"/>
    <n v="5.6067948953781498E-2"/>
    <n v="0.20184461623361399"/>
  </r>
  <r>
    <x v="0"/>
    <x v="1"/>
    <x v="2"/>
    <x v="2"/>
    <x v="3"/>
    <s v="FI_small"/>
    <x v="6"/>
    <s v="GNR_BO_WOODWST_E-90"/>
    <n v="0.30221999999999999"/>
    <n v="1.0879920000000001"/>
  </r>
  <r>
    <x v="0"/>
    <x v="1"/>
    <x v="2"/>
    <x v="2"/>
    <x v="3"/>
    <s v="FI_small_gas"/>
    <x v="5"/>
    <s v="GNR_HP_ELEC_GROUND-WTR_COP-410_LS-4-MW_Y-2050"/>
    <n v="0.52623260591015497"/>
    <n v="1.89443738127656"/>
  </r>
  <r>
    <x v="0"/>
    <x v="1"/>
    <x v="2"/>
    <x v="2"/>
    <x v="3"/>
    <s v="FI_small_gas"/>
    <x v="1"/>
    <s v="GNR_HS_HEAT_PIT_L-DEC_E-91_Y-2050"/>
    <n v="0.12837496334312201"/>
    <n v="0.462149868035239"/>
  </r>
  <r>
    <x v="0"/>
    <x v="1"/>
    <x v="2"/>
    <x v="2"/>
    <x v="3"/>
    <s v="FI_small_gas"/>
    <x v="13"/>
    <s v="GNR_BO_WOODCHI_E-90"/>
    <n v="2.9364668354113901E-2"/>
    <n v="0.10571280607481"/>
  </r>
  <r>
    <x v="0"/>
    <x v="1"/>
    <x v="2"/>
    <x v="3"/>
    <x v="4"/>
    <s v="DE4-E_A"/>
    <x v="1"/>
    <s v="GNR_HS_HEAT_PIT_L-CEN_E-90_Y-2050"/>
    <n v="6.9672508457269302"/>
    <n v="25.082103044617"/>
  </r>
  <r>
    <x v="0"/>
    <x v="1"/>
    <x v="2"/>
    <x v="3"/>
    <x v="4"/>
    <s v="DE4-E_A"/>
    <x v="2"/>
    <s v="GNR_BO_MSW_E-80"/>
    <n v="0.45464399999999999"/>
    <n v="1.6367183999999999"/>
  </r>
  <r>
    <x v="0"/>
    <x v="1"/>
    <x v="2"/>
    <x v="3"/>
    <x v="4"/>
    <s v="DE4-E_A"/>
    <x v="2"/>
    <s v="GNR_ST_MSW_BP_E-24_LS-220-MW-FEED_Y-2030"/>
    <n v="27.967890877389099"/>
    <n v="100.684407158601"/>
  </r>
  <r>
    <x v="0"/>
    <x v="1"/>
    <x v="2"/>
    <x v="3"/>
    <x v="4"/>
    <s v="DE4-E_A"/>
    <x v="2"/>
    <s v="GNR_ST_MSW_BP_E-25_LS-220-MW-FEED_Y-2050"/>
    <n v="9.2130939492975692"/>
    <n v="33.167138217471198"/>
  </r>
  <r>
    <x v="0"/>
    <x v="1"/>
    <x v="2"/>
    <x v="3"/>
    <x v="4"/>
    <s v="DE4-E_A"/>
    <x v="3"/>
    <s v="GNR_SH_SUN_LS_Y-2030"/>
    <n v="2.9985101561719198"/>
    <n v="10.7946365622189"/>
  </r>
  <r>
    <x v="0"/>
    <x v="1"/>
    <x v="2"/>
    <x v="3"/>
    <x v="5"/>
    <s v="DE4-N_A"/>
    <x v="1"/>
    <s v="GNR_HS_HEAT_PIT_L-CEN_E-90_Y-2050"/>
    <n v="1.9081473525772099"/>
    <n v="6.8693304692779602"/>
  </r>
  <r>
    <x v="0"/>
    <x v="1"/>
    <x v="2"/>
    <x v="3"/>
    <x v="5"/>
    <s v="DE4-N_A"/>
    <x v="1"/>
    <s v="GNR_HS_HEAT_WTR-TANK_LS_E-95_Y-2010"/>
    <n v="4.5105427370306303E-2"/>
    <n v="0.162379538533103"/>
  </r>
  <r>
    <x v="0"/>
    <x v="1"/>
    <x v="2"/>
    <x v="3"/>
    <x v="5"/>
    <s v="DE4-N_A"/>
    <x v="2"/>
    <s v="GNR_BO_MSW_E-80"/>
    <n v="0.19245719999999999"/>
    <n v="0.69284592"/>
  </r>
  <r>
    <x v="0"/>
    <x v="1"/>
    <x v="2"/>
    <x v="3"/>
    <x v="5"/>
    <s v="DE4-N_A"/>
    <x v="2"/>
    <s v="GNR_ST_MSW_BP_E-24_LS-220-MW-FEED_Y-2030"/>
    <n v="8.8797151133067196"/>
    <n v="31.9669744079042"/>
  </r>
  <r>
    <x v="0"/>
    <x v="1"/>
    <x v="2"/>
    <x v="3"/>
    <x v="5"/>
    <s v="DE4-N_A"/>
    <x v="2"/>
    <s v="GNR_ST_MSW_BP_E-25_LS-220-MW-FEED_Y-2050"/>
    <n v="3.9922180290634501"/>
    <n v="14.3719849046284"/>
  </r>
  <r>
    <x v="0"/>
    <x v="1"/>
    <x v="2"/>
    <x v="3"/>
    <x v="6"/>
    <s v="DE4-S_A"/>
    <x v="1"/>
    <s v="GNR_HS_HEAT_PIT_L-CEN_E-90_Y-2050"/>
    <n v="3.9495787062463998"/>
    <n v="14.218483342487"/>
  </r>
  <r>
    <x v="0"/>
    <x v="1"/>
    <x v="2"/>
    <x v="3"/>
    <x v="6"/>
    <s v="DE4-S_A"/>
    <x v="2"/>
    <s v="GNR_BO_MSW_E-80"/>
    <n v="0.55398239999999999"/>
    <n v="1.99433664"/>
  </r>
  <r>
    <x v="0"/>
    <x v="1"/>
    <x v="2"/>
    <x v="3"/>
    <x v="6"/>
    <s v="DE4-S_A"/>
    <x v="2"/>
    <s v="GNR_ST_MSW_BP_E-24_LS-220-MW-FEED_Y-2030"/>
    <n v="20.9605114756171"/>
    <n v="75.457841312221703"/>
  </r>
  <r>
    <x v="0"/>
    <x v="1"/>
    <x v="2"/>
    <x v="3"/>
    <x v="6"/>
    <s v="DE4-S_A"/>
    <x v="2"/>
    <s v="GNR_ST_MSW_BP_E-25_LS-220-MW-FEED_Y-2050"/>
    <n v="4.9243482028546799"/>
    <n v="17.7276535302768"/>
  </r>
  <r>
    <x v="0"/>
    <x v="1"/>
    <x v="2"/>
    <x v="3"/>
    <x v="7"/>
    <s v="DE4-W_A"/>
    <x v="5"/>
    <s v="GNR_ELYS_ELEC_SOEC_Y-20"/>
    <n v="9.2856965218197391"/>
    <n v="33.428507478551097"/>
  </r>
  <r>
    <x v="0"/>
    <x v="1"/>
    <x v="2"/>
    <x v="3"/>
    <x v="7"/>
    <s v="DE4-W_A"/>
    <x v="1"/>
    <s v="GNR_HS_HEAT_PIT_L-CEN_E-90_Y-2050"/>
    <n v="3.8340174860319798"/>
    <n v="13.8024629497151"/>
  </r>
  <r>
    <x v="0"/>
    <x v="1"/>
    <x v="2"/>
    <x v="3"/>
    <x v="7"/>
    <s v="DE4-W_A"/>
    <x v="1"/>
    <s v="GNR_HS_HEAT_WTR-TANK_LS_E-95_Y-2010"/>
    <n v="1.0944696264412199"/>
    <n v="3.9400906551883801"/>
  </r>
  <r>
    <x v="0"/>
    <x v="1"/>
    <x v="2"/>
    <x v="3"/>
    <x v="7"/>
    <s v="DE4-W_A"/>
    <x v="2"/>
    <s v="GNR_BO_MSW_E-80"/>
    <n v="2.1563615999999999"/>
    <n v="7.7629017600000001"/>
  </r>
  <r>
    <x v="0"/>
    <x v="1"/>
    <x v="2"/>
    <x v="3"/>
    <x v="7"/>
    <s v="DE4-W_A"/>
    <x v="2"/>
    <s v="GNR_ST_MSW_BP_E-24_LS-220-MW-FEED_Y-2030"/>
    <n v="1.68415212305539"/>
    <n v="6.0629476429993998"/>
  </r>
  <r>
    <x v="0"/>
    <x v="1"/>
    <x v="2"/>
    <x v="3"/>
    <x v="7"/>
    <s v="DE4-W_A"/>
    <x v="2"/>
    <s v="GNR_ST_MSW_BP_E-25_LS-220-MW-FEED_Y-2050"/>
    <n v="27.4972654954977"/>
    <n v="98.990155783791707"/>
  </r>
  <r>
    <x v="0"/>
    <x v="1"/>
    <x v="2"/>
    <x v="3"/>
    <x v="7"/>
    <s v="DE4-W_A"/>
    <x v="13"/>
    <s v="GNR_ST_WOODCHI_BP_E-29_LS-600-MW-FEED_Y-2030"/>
    <n v="6.0358263888888999"/>
    <n v="21.728974999999998"/>
  </r>
  <r>
    <x v="0"/>
    <x v="1"/>
    <x v="2"/>
    <x v="4"/>
    <x v="8"/>
    <s v="LT_Other_DH"/>
    <x v="1"/>
    <s v="LIFOSA_ST_HEAT_BP"/>
    <n v="0.438"/>
    <n v="1.5768"/>
  </r>
  <r>
    <x v="0"/>
    <x v="1"/>
    <x v="2"/>
    <x v="8"/>
    <x v="19"/>
    <s v="NL_A"/>
    <x v="5"/>
    <s v="GNR_ELYS_ELEC_SOEC_Y-20"/>
    <n v="0.36181138617771902"/>
    <n v="1.3025209902397901"/>
  </r>
  <r>
    <x v="0"/>
    <x v="1"/>
    <x v="2"/>
    <x v="5"/>
    <x v="9"/>
    <s v="NO1_A2"/>
    <x v="5"/>
    <s v="GNR_HP_ELEC_GROUND-WTR_COP-380_LS-4-MW_Y-2030"/>
    <n v="1.5814105535201499"/>
    <n v="5.6930779926725403"/>
  </r>
  <r>
    <x v="0"/>
    <x v="1"/>
    <x v="2"/>
    <x v="5"/>
    <x v="9"/>
    <s v="NO1_A2"/>
    <x v="5"/>
    <s v="GNR_HP_ELEC_GROUND-WTR_COP-410_LS-4-MW_Y-2050"/>
    <n v="0.87559271400288097"/>
    <n v="3.1521337704103698"/>
  </r>
  <r>
    <x v="0"/>
    <x v="1"/>
    <x v="2"/>
    <x v="5"/>
    <x v="9"/>
    <s v="NO1_A2"/>
    <x v="1"/>
    <s v="GNR_HS_HEAT_PIT_L-DEC_E-91_Y-2050"/>
    <n v="1.22874537162176"/>
    <n v="4.4234833378383298"/>
  </r>
  <r>
    <x v="0"/>
    <x v="1"/>
    <x v="2"/>
    <x v="5"/>
    <x v="9"/>
    <s v="NO1_A3"/>
    <x v="5"/>
    <s v="GNR_HP_ELEC_GROUND-WTR_COP-380_LS-4-MW_Y-2030"/>
    <n v="2.14279012724782"/>
    <n v="7.7140444580921397"/>
  </r>
  <r>
    <x v="0"/>
    <x v="1"/>
    <x v="2"/>
    <x v="5"/>
    <x v="9"/>
    <s v="NO1_A3"/>
    <x v="5"/>
    <s v="GNR_HP_ELEC_GROUND-WTR_COP-410_LS-4-MW_Y-2050"/>
    <n v="0.99821444158494099"/>
    <n v="3.5935719897057901"/>
  </r>
  <r>
    <x v="0"/>
    <x v="1"/>
    <x v="2"/>
    <x v="5"/>
    <x v="9"/>
    <s v="NO1_A3"/>
    <x v="1"/>
    <s v="GNR_HS_HEAT_PIT_L-DEC_E-91_Y-2050"/>
    <n v="1.5180171959756901"/>
    <n v="5.4648619055124801"/>
  </r>
  <r>
    <x v="0"/>
    <x v="1"/>
    <x v="2"/>
    <x v="5"/>
    <x v="10"/>
    <s v="NO2_A2"/>
    <x v="5"/>
    <s v="GNR_HP_ELEC_GROUND-WTR_COP-380_LS-4-MW_Y-2030"/>
    <n v="0.1248050258466"/>
    <n v="0.44929809304776103"/>
  </r>
  <r>
    <x v="0"/>
    <x v="1"/>
    <x v="2"/>
    <x v="5"/>
    <x v="10"/>
    <s v="NO2_A2"/>
    <x v="5"/>
    <s v="GNR_HP_ELEC_GROUND-WTR_COP-410_LS-4-MW_Y-2050"/>
    <n v="0.14352881068613499"/>
    <n v="0.516703718470086"/>
  </r>
  <r>
    <x v="0"/>
    <x v="1"/>
    <x v="2"/>
    <x v="5"/>
    <x v="10"/>
    <s v="NO2_A2"/>
    <x v="1"/>
    <s v="GNR_HS_HEAT_PIT_L-DEC_E-91_Y-2050"/>
    <n v="0.20967510170318701"/>
    <n v="0.75483036613147303"/>
  </r>
  <r>
    <x v="0"/>
    <x v="1"/>
    <x v="2"/>
    <x v="5"/>
    <x v="10"/>
    <s v="NO2_A2"/>
    <x v="13"/>
    <s v="GNR_ST_WOODCHI_BP_E-29_MS-80-MW-FEED_Y-2050"/>
    <n v="0.44369526143790899"/>
    <n v="1.5973029411764701"/>
  </r>
  <r>
    <x v="0"/>
    <x v="1"/>
    <x v="2"/>
    <x v="5"/>
    <x v="11"/>
    <s v="NO3_A1"/>
    <x v="5"/>
    <s v="GNR_ELYS_ELEC_SOEC_Y-20"/>
    <n v="0.46882686576914201"/>
    <n v="1.6877767167689099"/>
  </r>
  <r>
    <x v="0"/>
    <x v="1"/>
    <x v="2"/>
    <x v="5"/>
    <x v="11"/>
    <s v="NO3_A2"/>
    <x v="5"/>
    <s v="GNR_HP_ELEC_GROUND-WTR_COP-380_LS-4-MW_Y-2030"/>
    <n v="0.13186095690560401"/>
    <n v="0.47469944486017301"/>
  </r>
  <r>
    <x v="0"/>
    <x v="1"/>
    <x v="2"/>
    <x v="5"/>
    <x v="11"/>
    <s v="NO3_A2"/>
    <x v="5"/>
    <s v="GNR_HP_ELEC_GROUND-WTR_COP-410_LS-4-MW_Y-2050"/>
    <n v="0.27337073613211599"/>
    <n v="0.98413465007561796"/>
  </r>
  <r>
    <x v="0"/>
    <x v="1"/>
    <x v="2"/>
    <x v="5"/>
    <x v="11"/>
    <s v="NO3_A2"/>
    <x v="1"/>
    <s v="GNR_HS_HEAT_PIT_L-DEC_E-91_Y-2050"/>
    <n v="9.9126229603612406E-2"/>
    <n v="0.35685442657300498"/>
  </r>
  <r>
    <x v="0"/>
    <x v="1"/>
    <x v="2"/>
    <x v="5"/>
    <x v="11"/>
    <s v="NO3_A3"/>
    <x v="5"/>
    <s v="GNR_HP_ELEC_GROUND-WTR_COP-380_LS-4-MW_Y-2030"/>
    <n v="0.81905364264858105"/>
    <n v="2.9485931135348902"/>
  </r>
  <r>
    <x v="0"/>
    <x v="1"/>
    <x v="2"/>
    <x v="5"/>
    <x v="11"/>
    <s v="NO3_A3"/>
    <x v="5"/>
    <s v="GNR_HP_ELEC_GROUND-WTR_COP-410_LS-4-MW_Y-2050"/>
    <n v="0.34546770159151102"/>
    <n v="1.24368372572944"/>
  </r>
  <r>
    <x v="0"/>
    <x v="1"/>
    <x v="2"/>
    <x v="5"/>
    <x v="11"/>
    <s v="NO3_A3"/>
    <x v="1"/>
    <s v="GNR_HS_HEAT_PIT_L-DEC_E-91_Y-2050"/>
    <n v="0.52281870287203902"/>
    <n v="1.8821473303393399"/>
  </r>
  <r>
    <x v="0"/>
    <x v="1"/>
    <x v="2"/>
    <x v="5"/>
    <x v="12"/>
    <s v="NO4_A1"/>
    <x v="5"/>
    <s v="GNR_ELYS_ELEC_SOEC_Y-20"/>
    <n v="0.133791794281578"/>
    <n v="0.48165045941368201"/>
  </r>
  <r>
    <x v="0"/>
    <x v="1"/>
    <x v="2"/>
    <x v="5"/>
    <x v="12"/>
    <s v="NO4_A2"/>
    <x v="5"/>
    <s v="GNR_HP_ELEC_GROUND-WTR_COP-410_LS-4-MW_Y-2050"/>
    <n v="0.44719480254198701"/>
    <n v="1.6099012891511499"/>
  </r>
  <r>
    <x v="0"/>
    <x v="1"/>
    <x v="2"/>
    <x v="5"/>
    <x v="12"/>
    <s v="NO4_A2"/>
    <x v="1"/>
    <s v="GNR_HS_HEAT_PIT_L-DEC_E-91_Y-2050"/>
    <n v="7.3809114598255302E-2"/>
    <n v="0.26571281255371898"/>
  </r>
  <r>
    <x v="0"/>
    <x v="1"/>
    <x v="2"/>
    <x v="5"/>
    <x v="13"/>
    <s v="NO5_A1"/>
    <x v="5"/>
    <s v="GNR_ELYS_ELEC_SOEC_Y-20"/>
    <n v="0.134044025489375"/>
    <n v="0.48255849176174898"/>
  </r>
  <r>
    <x v="0"/>
    <x v="1"/>
    <x v="2"/>
    <x v="5"/>
    <x v="13"/>
    <s v="NO5_A2"/>
    <x v="5"/>
    <s v="GNR_HP_ELEC_GROUND-WTR_COP-380_LS-4-MW_Y-2030"/>
    <n v="0.27424731324944701"/>
    <n v="0.98729032769800795"/>
  </r>
  <r>
    <x v="0"/>
    <x v="1"/>
    <x v="2"/>
    <x v="5"/>
    <x v="13"/>
    <s v="NO5_A2"/>
    <x v="5"/>
    <s v="GNR_HP_ELEC_GROUND-WTR_COP-410_LS-4-MW_Y-2050"/>
    <n v="0.28095714018544599"/>
    <n v="1.01144570466761"/>
  </r>
  <r>
    <x v="0"/>
    <x v="1"/>
    <x v="2"/>
    <x v="5"/>
    <x v="13"/>
    <s v="NO5_A2"/>
    <x v="1"/>
    <s v="GNR_HS_HEAT_PIT_L-DEC_E-91_Y-2050"/>
    <n v="0.19261114028614201"/>
    <n v="0.69340010503011196"/>
  </r>
  <r>
    <x v="0"/>
    <x v="1"/>
    <x v="2"/>
    <x v="6"/>
    <x v="14"/>
    <s v="PL_A"/>
    <x v="1"/>
    <s v="GNR_HS_HEAT_PIT_L-CEN_E-90_Y-2050"/>
    <n v="19.436375493593498"/>
    <n v="69.970951776936602"/>
  </r>
  <r>
    <x v="0"/>
    <x v="1"/>
    <x v="2"/>
    <x v="6"/>
    <x v="14"/>
    <s v="PL_A"/>
    <x v="2"/>
    <s v="GNR_ST_MSW_BP_E-24_LS-220-MW-FEED_Y-2030"/>
    <n v="67.552074173197298"/>
    <n v="243.18746702351001"/>
  </r>
  <r>
    <x v="0"/>
    <x v="1"/>
    <x v="2"/>
    <x v="6"/>
    <x v="14"/>
    <s v="PL_A"/>
    <x v="2"/>
    <s v="GNR_ST_MSW_BP_E-25_LS-220-MW-FEED_Y-2050"/>
    <n v="29.390587505867199"/>
    <n v="105.806115021122"/>
  </r>
  <r>
    <x v="0"/>
    <x v="1"/>
    <x v="2"/>
    <x v="6"/>
    <x v="14"/>
    <s v="PL_A"/>
    <x v="13"/>
    <s v="GNR_ST_WOODCHI_BP_E-29_LS-600-MW-FEED_Y-2030"/>
    <n v="3.2835036764705898"/>
    <n v="11.8206132352941"/>
  </r>
  <r>
    <x v="0"/>
    <x v="1"/>
    <x v="2"/>
    <x v="7"/>
    <x v="15"/>
    <s v="SE1_IND"/>
    <x v="1"/>
    <s v="GNR_HS_HEAT_PIT_L-CEN_E-90_Y-2050"/>
    <n v="0.210026787855526"/>
    <n v="0.75609643627989298"/>
  </r>
  <r>
    <x v="0"/>
    <x v="1"/>
    <x v="2"/>
    <x v="7"/>
    <x v="15"/>
    <s v="SE1_IND"/>
    <x v="2"/>
    <s v="GNR_ST_MSW_BP_E-25_LS-220-MW-FEED_Y-2050"/>
    <n v="3.3157229181903598"/>
    <n v="11.9366025054853"/>
  </r>
  <r>
    <x v="0"/>
    <x v="1"/>
    <x v="2"/>
    <x v="7"/>
    <x v="15"/>
    <s v="SE1_medium"/>
    <x v="5"/>
    <s v="GNR_HP_ELEC_GROUND-WTR_COP-380_LS-4-MW_Y-2030"/>
    <n v="1.2382643287305699"/>
    <n v="4.4577515834300598"/>
  </r>
  <r>
    <x v="0"/>
    <x v="1"/>
    <x v="2"/>
    <x v="7"/>
    <x v="15"/>
    <s v="SE1_medium"/>
    <x v="5"/>
    <s v="GNR_HP_ELEC_GROUND-WTR_COP-410_LS-4-MW_Y-2050"/>
    <n v="0.78457313958121899"/>
    <n v="2.82446330249239"/>
  </r>
  <r>
    <x v="0"/>
    <x v="1"/>
    <x v="2"/>
    <x v="7"/>
    <x v="15"/>
    <s v="SE1_medium"/>
    <x v="1"/>
    <s v="GNR_HS_HEAT_PIT_L-DEC_E-91_Y-2050"/>
    <n v="0.354680435232469"/>
    <n v="1.27684956683689"/>
  </r>
  <r>
    <x v="0"/>
    <x v="1"/>
    <x v="2"/>
    <x v="7"/>
    <x v="15"/>
    <s v="SE1_medium"/>
    <x v="4"/>
    <s v="GNR_EH_HEAT"/>
    <n v="9.5260989010988603E-2"/>
    <n v="0.34293956043955898"/>
  </r>
  <r>
    <x v="0"/>
    <x v="1"/>
    <x v="2"/>
    <x v="7"/>
    <x v="15"/>
    <s v="SE1_small"/>
    <x v="5"/>
    <s v="GNR_HP_ELEC_GROUND-WTR_COP-410_LS-4-MW_Y-2050"/>
    <n v="0.44410053890708501"/>
    <n v="1.5987619400655"/>
  </r>
  <r>
    <x v="0"/>
    <x v="1"/>
    <x v="2"/>
    <x v="7"/>
    <x v="15"/>
    <s v="SE1_small"/>
    <x v="1"/>
    <s v="GNR_HS_HEAT_PIT_L-DEC_E-91_Y-2050"/>
    <n v="6.66198921562908E-2"/>
    <n v="0.239831611762647"/>
  </r>
  <r>
    <x v="0"/>
    <x v="1"/>
    <x v="2"/>
    <x v="7"/>
    <x v="15"/>
    <s v="SE1_small"/>
    <x v="13"/>
    <s v="GNR_BO_WOODCHI_E-90"/>
    <n v="1.09567860008963E-2"/>
    <n v="3.9444429603226798E-2"/>
  </r>
  <r>
    <x v="0"/>
    <x v="1"/>
    <x v="2"/>
    <x v="7"/>
    <x v="16"/>
    <s v="SE2_IND"/>
    <x v="1"/>
    <s v="GNR_HS_HEAT_PIT_L-CEN_E-90_Y-2050"/>
    <n v="0.133197381035393"/>
    <n v="0.47951057172741302"/>
  </r>
  <r>
    <x v="0"/>
    <x v="1"/>
    <x v="2"/>
    <x v="7"/>
    <x v="16"/>
    <s v="SE2_IND"/>
    <x v="2"/>
    <s v="GNR_ST_MSW_BP_E-25_LS-220-MW-FEED_Y-2050"/>
    <n v="7.9191585123474599"/>
    <n v="28.508970644450901"/>
  </r>
  <r>
    <x v="0"/>
    <x v="1"/>
    <x v="2"/>
    <x v="7"/>
    <x v="16"/>
    <s v="SE2_IND"/>
    <x v="13"/>
    <s v="GNR_IND-ST_WOODCHI_BP_E-71"/>
    <n v="0.9052"/>
    <n v="3.2587199999999998"/>
  </r>
  <r>
    <x v="0"/>
    <x v="1"/>
    <x v="2"/>
    <x v="7"/>
    <x v="16"/>
    <s v="SE2_medium"/>
    <x v="5"/>
    <s v="GNR_HP_ELEC_GROUND-WTR_COP-380_LS-4-MW_Y-2030"/>
    <n v="0.40930651142067698"/>
    <n v="1.4735034411144401"/>
  </r>
  <r>
    <x v="0"/>
    <x v="1"/>
    <x v="2"/>
    <x v="7"/>
    <x v="16"/>
    <s v="SE2_medium"/>
    <x v="5"/>
    <s v="GNR_HP_ELEC_GROUND-WTR_COP-410_LS-4-MW_Y-2050"/>
    <n v="2.8688887531012401"/>
    <n v="10.327999511164499"/>
  </r>
  <r>
    <x v="0"/>
    <x v="1"/>
    <x v="2"/>
    <x v="7"/>
    <x v="16"/>
    <s v="SE2_medium"/>
    <x v="1"/>
    <s v="GNR_HS_HEAT_PIT_L-DEC_E-91_Y-2050"/>
    <n v="0.76441141066797402"/>
    <n v="2.7518810784047001"/>
  </r>
  <r>
    <x v="0"/>
    <x v="1"/>
    <x v="2"/>
    <x v="7"/>
    <x v="16"/>
    <s v="SE2_medium"/>
    <x v="1"/>
    <s v="GNR_HS_HEAT_WTR-TANK_LS_E-95_Y-2010"/>
    <n v="1.1485499999999999E-2"/>
    <n v="4.1347799999999997E-2"/>
  </r>
  <r>
    <x v="0"/>
    <x v="1"/>
    <x v="2"/>
    <x v="7"/>
    <x v="16"/>
    <s v="SE2_medium"/>
    <x v="4"/>
    <s v="GNR_EH_HEAT"/>
    <n v="4.0109890109890002E-2"/>
    <n v="0.144395604395604"/>
  </r>
  <r>
    <x v="0"/>
    <x v="1"/>
    <x v="2"/>
    <x v="7"/>
    <x v="16"/>
    <s v="SE2_medium"/>
    <x v="13"/>
    <s v="GNR_BO_WOODCHI_E-90"/>
    <n v="3.6499999999999998E-2"/>
    <n v="0.13139999999999999"/>
  </r>
  <r>
    <x v="0"/>
    <x v="1"/>
    <x v="2"/>
    <x v="7"/>
    <x v="16"/>
    <s v="SE2_small"/>
    <x v="5"/>
    <s v="GNR_HP_ELEC_GROUND-WTR_COP-410_LS-4-MW_Y-2050"/>
    <n v="0.67300444682142602"/>
    <n v="2.4228160085571302"/>
  </r>
  <r>
    <x v="0"/>
    <x v="1"/>
    <x v="2"/>
    <x v="7"/>
    <x v="16"/>
    <s v="SE2_small"/>
    <x v="1"/>
    <s v="GNR_HS_HEAT_PIT_L-DEC_E-91_Y-2050"/>
    <n v="0.10116005238937401"/>
    <n v="0.364176188601745"/>
  </r>
  <r>
    <x v="0"/>
    <x v="1"/>
    <x v="2"/>
    <x v="7"/>
    <x v="17"/>
    <s v="SE3_IND"/>
    <x v="1"/>
    <s v="GNR_HS_HEAT_PIT_L-CEN_E-90_Y-2050"/>
    <n v="0.52304835445285203"/>
    <n v="1.88297407603027"/>
  </r>
  <r>
    <x v="0"/>
    <x v="1"/>
    <x v="2"/>
    <x v="7"/>
    <x v="17"/>
    <s v="SE3_IND"/>
    <x v="2"/>
    <s v="GNR_ST_MSW_BP_E-25_LS-220-MW-FEED_Y-2050"/>
    <n v="12.8073277160701"/>
    <n v="46.106379777852297"/>
  </r>
  <r>
    <x v="0"/>
    <x v="1"/>
    <x v="2"/>
    <x v="7"/>
    <x v="17"/>
    <s v="SE3_IND"/>
    <x v="13"/>
    <s v="GNR_IND-ST_WOODCHI_BP_E-71"/>
    <n v="0.70809999999999995"/>
    <n v="2.5491600000000001"/>
  </r>
  <r>
    <x v="0"/>
    <x v="1"/>
    <x v="2"/>
    <x v="7"/>
    <x v="17"/>
    <s v="SE3_large"/>
    <x v="1"/>
    <s v="GNR_HS_HEAT_PIT_L-CEN_E-90_Y-2050"/>
    <n v="3.2269820735982901"/>
    <n v="11.617135464953799"/>
  </r>
  <r>
    <x v="0"/>
    <x v="1"/>
    <x v="2"/>
    <x v="7"/>
    <x v="17"/>
    <s v="SE3_large"/>
    <x v="2"/>
    <s v="GNR_ST_MSW_BP_E-24_LS-220-MW-FEED_Y-2030"/>
    <n v="4.4470776555001104"/>
    <n v="16.0094795598004"/>
  </r>
  <r>
    <x v="0"/>
    <x v="1"/>
    <x v="2"/>
    <x v="7"/>
    <x v="17"/>
    <s v="SE3_large"/>
    <x v="2"/>
    <s v="GNR_ST_MSW_BP_E-25_LS-220-MW-FEED_Y-2050"/>
    <n v="12.816926432141001"/>
    <n v="46.140935155707702"/>
  </r>
  <r>
    <x v="0"/>
    <x v="1"/>
    <x v="2"/>
    <x v="7"/>
    <x v="17"/>
    <s v="SE3_large"/>
    <x v="13"/>
    <s v="GNR_ST_WOODCHI_BP_CB-40"/>
    <n v="1.2621938538449999"/>
    <n v="4.5438978738419999"/>
  </r>
  <r>
    <x v="0"/>
    <x v="1"/>
    <x v="2"/>
    <x v="7"/>
    <x v="17"/>
    <s v="SE3_medium"/>
    <x v="5"/>
    <s v="GNR_HP_ELEC_GROUND-WTR_COP-380_LS-4-MW_Y-2030"/>
    <n v="1.7690117006506501"/>
    <n v="6.36844212234233"/>
  </r>
  <r>
    <x v="0"/>
    <x v="1"/>
    <x v="2"/>
    <x v="7"/>
    <x v="17"/>
    <s v="SE3_medium"/>
    <x v="5"/>
    <s v="GNR_HP_ELEC_GROUND-WTR_COP-410_LS-4-MW_Y-2050"/>
    <n v="10.3827264809856"/>
    <n v="37.377815331548099"/>
  </r>
  <r>
    <x v="0"/>
    <x v="1"/>
    <x v="2"/>
    <x v="7"/>
    <x v="17"/>
    <s v="SE3_medium"/>
    <x v="1"/>
    <s v="GNR_HS_HEAT_PIT_L-DEC_E-91_Y-2050"/>
    <n v="3.026763294702"/>
    <n v="10.8963478609272"/>
  </r>
  <r>
    <x v="0"/>
    <x v="1"/>
    <x v="2"/>
    <x v="7"/>
    <x v="17"/>
    <s v="SE3_medium"/>
    <x v="1"/>
    <s v="GNR_HS_HEAT_WTR-TANK_LS_E-95_Y-2010"/>
    <n v="0.124735"/>
    <n v="0.449046"/>
  </r>
  <r>
    <x v="0"/>
    <x v="1"/>
    <x v="2"/>
    <x v="7"/>
    <x v="17"/>
    <s v="SE3_medium"/>
    <x v="2"/>
    <s v="GNR_BO_MSW_E-90"/>
    <n v="0.313608"/>
    <n v="1.1289887999999999"/>
  </r>
  <r>
    <x v="0"/>
    <x v="1"/>
    <x v="2"/>
    <x v="7"/>
    <x v="17"/>
    <s v="SE3_medium"/>
    <x v="4"/>
    <s v="GNR_EH_HEAT"/>
    <n v="3.4099834460411198E-2"/>
    <n v="0.12275940405748"/>
  </r>
  <r>
    <x v="0"/>
    <x v="1"/>
    <x v="2"/>
    <x v="7"/>
    <x v="17"/>
    <s v="SE3_medium"/>
    <x v="13"/>
    <s v="GNR_BO_WOODCHI_E-90"/>
    <n v="0.24157962999999999"/>
    <n v="0.86968666800000005"/>
  </r>
  <r>
    <x v="0"/>
    <x v="1"/>
    <x v="2"/>
    <x v="7"/>
    <x v="17"/>
    <s v="SE3_medium"/>
    <x v="6"/>
    <s v="GNR_BO_WOODWST_E-90"/>
    <n v="0.97498799999999997"/>
    <n v="3.5099567999999999"/>
  </r>
  <r>
    <x v="0"/>
    <x v="1"/>
    <x v="2"/>
    <x v="7"/>
    <x v="17"/>
    <s v="SE3_small"/>
    <x v="5"/>
    <s v="GNR_HP_ELEC_GROUND-WTR_COP-380_LS-4-MW_Y-2030"/>
    <n v="8.2641683149374701E-2"/>
    <n v="0.29751005933774899"/>
  </r>
  <r>
    <x v="0"/>
    <x v="1"/>
    <x v="2"/>
    <x v="7"/>
    <x v="17"/>
    <s v="SE3_small"/>
    <x v="5"/>
    <s v="GNR_HP_ELEC_GROUND-WTR_COP-410_LS-4-MW_Y-2050"/>
    <n v="3.4202091262480998"/>
    <n v="12.3127528544931"/>
  </r>
  <r>
    <x v="0"/>
    <x v="1"/>
    <x v="2"/>
    <x v="7"/>
    <x v="17"/>
    <s v="SE3_small"/>
    <x v="1"/>
    <s v="GNR_HS_HEAT_PIT_L-DEC_E-91_Y-2050"/>
    <n v="0.74928353095927602"/>
    <n v="2.6974207114533901"/>
  </r>
  <r>
    <x v="0"/>
    <x v="1"/>
    <x v="2"/>
    <x v="7"/>
    <x v="17"/>
    <s v="SE3_small"/>
    <x v="1"/>
    <s v="GNR_HS_HEAT_WTR-TANK_LS_E-95_Y-2010"/>
    <n v="4.9399999999999999E-3"/>
    <n v="1.7784000000000001E-2"/>
  </r>
  <r>
    <x v="0"/>
    <x v="1"/>
    <x v="2"/>
    <x v="7"/>
    <x v="17"/>
    <s v="SE3_small"/>
    <x v="4"/>
    <s v="GNR_EH_HEAT"/>
    <n v="3.5096153846153703E-5"/>
    <n v="1.2634615384615299E-4"/>
  </r>
  <r>
    <x v="0"/>
    <x v="1"/>
    <x v="2"/>
    <x v="7"/>
    <x v="17"/>
    <s v="SE3_small"/>
    <x v="13"/>
    <s v="GNR_BO_WOODCHI_E-90"/>
    <n v="7.3036135000000002E-2"/>
    <n v="0.26293008600000001"/>
  </r>
  <r>
    <x v="0"/>
    <x v="1"/>
    <x v="2"/>
    <x v="7"/>
    <x v="18"/>
    <s v="SE4_IND"/>
    <x v="1"/>
    <s v="GNR_HS_HEAT_PIT_L-CEN_E-90_Y-2050"/>
    <n v="0.42151887888213702"/>
    <n v="1.5174679639756901"/>
  </r>
  <r>
    <x v="0"/>
    <x v="1"/>
    <x v="2"/>
    <x v="7"/>
    <x v="18"/>
    <s v="SE4_IND"/>
    <x v="2"/>
    <s v="GNR_ST_MSW_BP_E-25_LS-220-MW-FEED_Y-2050"/>
    <n v="6.6545787869727597"/>
    <n v="23.9564836331019"/>
  </r>
  <r>
    <x v="0"/>
    <x v="1"/>
    <x v="2"/>
    <x v="7"/>
    <x v="18"/>
    <s v="SE4_large"/>
    <x v="1"/>
    <s v="GNR_HS_HEAT_PIT_L-CEN_E-90_Y-2050"/>
    <n v="0.37723455483496798"/>
    <n v="1.35804439740588"/>
  </r>
  <r>
    <x v="0"/>
    <x v="1"/>
    <x v="2"/>
    <x v="7"/>
    <x v="18"/>
    <s v="SE4_large"/>
    <x v="2"/>
    <s v="GNR_ST_MSW_BP_E-24_LS-220-MW-FEED_Y-2030"/>
    <n v="1.12166970703399"/>
    <n v="4.0380109453223598"/>
  </r>
  <r>
    <x v="0"/>
    <x v="1"/>
    <x v="2"/>
    <x v="7"/>
    <x v="18"/>
    <s v="SE4_large"/>
    <x v="2"/>
    <s v="GNR_ST_MSW_BP_E-25_LS-220-MW-FEED_Y-2050"/>
    <n v="1.0482544696963301"/>
    <n v="3.7737160909067899"/>
  </r>
  <r>
    <x v="0"/>
    <x v="1"/>
    <x v="2"/>
    <x v="7"/>
    <x v="18"/>
    <s v="SE4_medium"/>
    <x v="5"/>
    <s v="GNR_HP_ELEC_GROUND-WTR_COP-380_LS-4-MW_Y-2030"/>
    <n v="1.15875887827699"/>
    <n v="4.1715319617971804"/>
  </r>
  <r>
    <x v="0"/>
    <x v="1"/>
    <x v="2"/>
    <x v="7"/>
    <x v="18"/>
    <s v="SE4_medium"/>
    <x v="5"/>
    <s v="GNR_HP_ELEC_GROUND-WTR_COP-410_LS-4-MW_Y-2050"/>
    <n v="4.3389616787424901"/>
    <n v="15.620262043473"/>
  </r>
  <r>
    <x v="0"/>
    <x v="1"/>
    <x v="2"/>
    <x v="7"/>
    <x v="18"/>
    <s v="SE4_medium"/>
    <x v="1"/>
    <s v="GNR_HS_HEAT_PIT_L-DEC_E-91_Y-2050"/>
    <n v="1.1422751074016599"/>
    <n v="4.1121903866459899"/>
  </r>
  <r>
    <x v="0"/>
    <x v="1"/>
    <x v="2"/>
    <x v="7"/>
    <x v="18"/>
    <s v="SE4_medium"/>
    <x v="1"/>
    <s v="GNR_HS_HEAT_WTR-TANK_LS_E-95_Y-2010"/>
    <n v="1.0497499999999999E-3"/>
    <n v="3.7791000000000001E-3"/>
  </r>
  <r>
    <x v="0"/>
    <x v="1"/>
    <x v="2"/>
    <x v="7"/>
    <x v="18"/>
    <s v="SE4_medium"/>
    <x v="13"/>
    <s v="GNR_BO_WOODCHI_E-90"/>
    <n v="9.4315999999999997E-2"/>
    <n v="0.33953759999999999"/>
  </r>
  <r>
    <x v="0"/>
    <x v="1"/>
    <x v="2"/>
    <x v="7"/>
    <x v="18"/>
    <s v="SE4_small"/>
    <x v="5"/>
    <s v="GNR_HP_ELEC_GROUND-WTR_COP-380_LS-4-MW_Y-2030"/>
    <n v="2.6627400237879399E-2"/>
    <n v="9.5858640856366001E-2"/>
  </r>
  <r>
    <x v="0"/>
    <x v="1"/>
    <x v="2"/>
    <x v="7"/>
    <x v="18"/>
    <s v="SE4_small"/>
    <x v="5"/>
    <s v="GNR_HP_ELEC_GROUND-WTR_COP-410_LS-4-MW_Y-2050"/>
    <n v="0.92207487135695898"/>
    <n v="3.31946953688505"/>
  </r>
  <r>
    <x v="0"/>
    <x v="1"/>
    <x v="2"/>
    <x v="7"/>
    <x v="18"/>
    <s v="SE4_small"/>
    <x v="1"/>
    <s v="GNR_HS_HEAT_PIT_L-DEC_E-91_Y-2050"/>
    <n v="0.206308987304857"/>
    <n v="0.74271235429748605"/>
  </r>
  <r>
    <x v="0"/>
    <x v="1"/>
    <x v="2"/>
    <x v="7"/>
    <x v="18"/>
    <s v="SE4_small"/>
    <x v="4"/>
    <s v="GNR_EH_HEAT"/>
    <n v="1.35019917582417E-2"/>
    <n v="4.8607170329670102E-2"/>
  </r>
  <r>
    <x v="0"/>
    <x v="1"/>
    <x v="2"/>
    <x v="7"/>
    <x v="18"/>
    <s v="SE4_small"/>
    <x v="13"/>
    <s v="GNR_BO_WOODCHI_E-90"/>
    <n v="1.6326449999999999E-2"/>
    <n v="5.8775220000000003E-2"/>
  </r>
  <r>
    <x v="0"/>
    <x v="1"/>
    <x v="2"/>
    <x v="9"/>
    <x v="20"/>
    <s v="UK_A"/>
    <x v="5"/>
    <s v="GNR_ELYS_ELEC_SOEC_Y-20"/>
    <n v="16.5564545428823"/>
    <n v="59.6032363543762"/>
  </r>
</pivotCacheRecords>
</file>

<file path=xl/pivotCache/pivotCacheRecords7.xml><?xml version="1.0" encoding="utf-8"?>
<pivotCacheRecords xmlns="http://schemas.openxmlformats.org/spreadsheetml/2006/main" xmlns:r="http://schemas.openxmlformats.org/officeDocument/2006/relationships" count="5162">
  <r>
    <x v="0"/>
    <x v="0"/>
    <x v="0"/>
    <x v="0"/>
    <x v="0"/>
    <s v="DK1_Large"/>
    <x v="0"/>
    <s v="GNR_ST_COAL_EXT_E-42"/>
    <x v="0"/>
    <x v="0"/>
    <n v="793.33333333333303"/>
    <n v="1158266.66666667"/>
    <n v="4169760"/>
  </r>
  <r>
    <x v="0"/>
    <x v="0"/>
    <x v="0"/>
    <x v="0"/>
    <x v="0"/>
    <s v="DK1_Large"/>
    <x v="0"/>
    <s v="GNR_ST_COAL_EXT_E-42"/>
    <x v="0"/>
    <x v="1"/>
    <n v="650.53333333333399"/>
    <n v="949778.66666666698"/>
    <n v="3419203.2"/>
  </r>
  <r>
    <x v="0"/>
    <x v="0"/>
    <x v="0"/>
    <x v="0"/>
    <x v="0"/>
    <s v="DK1_Large"/>
    <x v="0"/>
    <s v="GNR_ST_COAL_EXT_E-42"/>
    <x v="0"/>
    <x v="2"/>
    <n v="507.73333333333301"/>
    <n v="741290.66666666605"/>
    <n v="2668646.3999999999"/>
  </r>
  <r>
    <x v="0"/>
    <x v="0"/>
    <x v="0"/>
    <x v="0"/>
    <x v="0"/>
    <s v="DK1_Large"/>
    <x v="0"/>
    <s v="GNR_ST_COAL_EXT_E-43"/>
    <x v="0"/>
    <x v="0"/>
    <n v="827.77777777777806"/>
    <n v="1208555.5555555599"/>
    <n v="4350800"/>
  </r>
  <r>
    <x v="0"/>
    <x v="0"/>
    <x v="0"/>
    <x v="0"/>
    <x v="0"/>
    <s v="DK1_Large"/>
    <x v="0"/>
    <s v="GNR_ST_COAL_EXT_E-43"/>
    <x v="0"/>
    <x v="1"/>
    <n v="678.77777777777703"/>
    <n v="991015.55555555504"/>
    <n v="3567656"/>
  </r>
  <r>
    <x v="0"/>
    <x v="0"/>
    <x v="0"/>
    <x v="0"/>
    <x v="0"/>
    <s v="DK1_Large"/>
    <x v="0"/>
    <s v="GNR_ST_COAL_EXT_E-43"/>
    <x v="0"/>
    <x v="2"/>
    <n v="529.77777777777703"/>
    <n v="773475.55555555504"/>
    <n v="2784512"/>
  </r>
  <r>
    <x v="0"/>
    <x v="0"/>
    <x v="0"/>
    <x v="0"/>
    <x v="0"/>
    <s v="DK1_Large"/>
    <x v="0"/>
    <s v="GNR_ST_COAL_EXT_E-47"/>
    <x v="0"/>
    <x v="0"/>
    <n v="427.777777777778"/>
    <n v="624555.55555555597"/>
    <n v="2248400"/>
  </r>
  <r>
    <x v="0"/>
    <x v="0"/>
    <x v="0"/>
    <x v="0"/>
    <x v="0"/>
    <s v="DK1_Large"/>
    <x v="0"/>
    <s v="GNR_ST_COAL_EXT_E-47"/>
    <x v="0"/>
    <x v="1"/>
    <n v="284.529637778265"/>
    <n v="415413.27115626697"/>
    <n v="1495487.7761625601"/>
  </r>
  <r>
    <x v="0"/>
    <x v="0"/>
    <x v="0"/>
    <x v="0"/>
    <x v="0"/>
    <s v="DK1_Large"/>
    <x v="0"/>
    <s v="GNR_ST_COAL_EXT_E-47"/>
    <x v="0"/>
    <x v="2"/>
    <n v="363.76587948633198"/>
    <n v="531098.18405004498"/>
    <n v="1911953.46258016"/>
  </r>
  <r>
    <x v="0"/>
    <x v="0"/>
    <x v="0"/>
    <x v="0"/>
    <x v="0"/>
    <s v="DK1_Large"/>
    <x v="1"/>
    <s v="GNR_HS_HEAT_PIT_L-CEN_E-90_Y-2020"/>
    <x v="1"/>
    <x v="0"/>
    <n v="266.33017580080701"/>
    <n v="388842.056669179"/>
    <n v="1399831.40400904"/>
  </r>
  <r>
    <x v="0"/>
    <x v="0"/>
    <x v="0"/>
    <x v="0"/>
    <x v="0"/>
    <s v="DK1_Large"/>
    <x v="1"/>
    <s v="GNR_HS_HEAT_PIT_L-CEN_E-90_Y-2020"/>
    <x v="1"/>
    <x v="1"/>
    <n v="382.92079990118799"/>
    <n v="559064.36785573396"/>
    <n v="2012631.72428064"/>
  </r>
  <r>
    <x v="0"/>
    <x v="0"/>
    <x v="0"/>
    <x v="0"/>
    <x v="0"/>
    <s v="DK1_Large"/>
    <x v="1"/>
    <s v="GNR_HS_HEAT_PIT_L-CEN_E-90_Y-2020"/>
    <x v="1"/>
    <x v="2"/>
    <n v="316.60594041325101"/>
    <n v="462244.67300334701"/>
    <n v="1664080.8228120501"/>
  </r>
  <r>
    <x v="0"/>
    <x v="0"/>
    <x v="0"/>
    <x v="0"/>
    <x v="0"/>
    <s v="DK1_Large"/>
    <x v="2"/>
    <s v="GNR_ST_MSW_BP_E-19"/>
    <x v="0"/>
    <x v="0"/>
    <n v="30.430005546987399"/>
    <n v="44427.808098601599"/>
    <n v="159940.10915496599"/>
  </r>
  <r>
    <x v="0"/>
    <x v="0"/>
    <x v="0"/>
    <x v="0"/>
    <x v="0"/>
    <s v="DK1_Large"/>
    <x v="2"/>
    <s v="GNR_ST_MSW_BP_E-19"/>
    <x v="0"/>
    <x v="1"/>
    <n v="30.430005546987399"/>
    <n v="44427.808098601599"/>
    <n v="159940.10915496599"/>
  </r>
  <r>
    <x v="0"/>
    <x v="0"/>
    <x v="0"/>
    <x v="0"/>
    <x v="0"/>
    <s v="DK1_Large"/>
    <x v="2"/>
    <s v="GNR_ST_MSW_BP_E-19"/>
    <x v="0"/>
    <x v="2"/>
    <n v="30.430005546987399"/>
    <n v="44427.808098601599"/>
    <n v="159940.10915496599"/>
  </r>
  <r>
    <x v="0"/>
    <x v="0"/>
    <x v="0"/>
    <x v="0"/>
    <x v="0"/>
    <s v="DK1_Large"/>
    <x v="2"/>
    <s v="GNR_ST_MSW_BP_E-22"/>
    <x v="0"/>
    <x v="0"/>
    <n v="81.146681458633097"/>
    <n v="118474.154929604"/>
    <n v="426506.957746575"/>
  </r>
  <r>
    <x v="0"/>
    <x v="0"/>
    <x v="0"/>
    <x v="0"/>
    <x v="0"/>
    <s v="DK1_Large"/>
    <x v="2"/>
    <s v="GNR_ST_MSW_BP_E-22"/>
    <x v="0"/>
    <x v="1"/>
    <n v="81.146681458633097"/>
    <n v="118474.154929604"/>
    <n v="426506.957746575"/>
  </r>
  <r>
    <x v="0"/>
    <x v="0"/>
    <x v="0"/>
    <x v="0"/>
    <x v="0"/>
    <s v="DK1_Large"/>
    <x v="2"/>
    <s v="GNR_ST_MSW_BP_E-22"/>
    <x v="0"/>
    <x v="2"/>
    <n v="81.146681458633097"/>
    <n v="118474.154929604"/>
    <n v="426506.957746575"/>
  </r>
  <r>
    <x v="0"/>
    <x v="0"/>
    <x v="0"/>
    <x v="0"/>
    <x v="0"/>
    <s v="DK1_Large"/>
    <x v="2"/>
    <s v="GNR_ST_MSW_BP_E-23"/>
    <x v="0"/>
    <x v="0"/>
    <n v="100.75712947780301"/>
    <n v="147105.40903759201"/>
    <n v="529579.47253533104"/>
  </r>
  <r>
    <x v="0"/>
    <x v="0"/>
    <x v="0"/>
    <x v="0"/>
    <x v="0"/>
    <s v="DK1_Large"/>
    <x v="2"/>
    <s v="GNR_ST_MSW_BP_E-23"/>
    <x v="0"/>
    <x v="1"/>
    <n v="100.75712947780301"/>
    <n v="147105.40903759201"/>
    <n v="529579.47253533104"/>
  </r>
  <r>
    <x v="0"/>
    <x v="0"/>
    <x v="0"/>
    <x v="0"/>
    <x v="0"/>
    <s v="DK1_Large"/>
    <x v="2"/>
    <s v="GNR_ST_MSW_BP_E-23"/>
    <x v="0"/>
    <x v="2"/>
    <n v="100.75712947780301"/>
    <n v="147105.40903759201"/>
    <n v="529579.47253533104"/>
  </r>
  <r>
    <x v="0"/>
    <x v="0"/>
    <x v="0"/>
    <x v="0"/>
    <x v="0"/>
    <s v="DK1_Large"/>
    <x v="2"/>
    <s v="GNR_ST_MSW_BP_E-27"/>
    <x v="0"/>
    <x v="0"/>
    <n v="60.521899921230499"/>
    <n v="88361.973884996507"/>
    <n v="318103.105985987"/>
  </r>
  <r>
    <x v="0"/>
    <x v="0"/>
    <x v="0"/>
    <x v="0"/>
    <x v="0"/>
    <s v="DK1_Large"/>
    <x v="2"/>
    <s v="GNR_ST_MSW_BP_E-27"/>
    <x v="0"/>
    <x v="1"/>
    <n v="60.521899921230499"/>
    <n v="88361.973884996507"/>
    <n v="318103.105985987"/>
  </r>
  <r>
    <x v="0"/>
    <x v="0"/>
    <x v="0"/>
    <x v="0"/>
    <x v="0"/>
    <s v="DK1_Large"/>
    <x v="2"/>
    <s v="GNR_ST_MSW_BP_E-27"/>
    <x v="0"/>
    <x v="2"/>
    <n v="60.521899921230499"/>
    <n v="88361.973884996507"/>
    <n v="318103.105985987"/>
  </r>
  <r>
    <x v="0"/>
    <x v="0"/>
    <x v="0"/>
    <x v="0"/>
    <x v="0"/>
    <s v="DK1_Large"/>
    <x v="3"/>
    <s v="GNR_SH_SUN"/>
    <x v="1"/>
    <x v="1"/>
    <n v="0.42153433712941801"/>
    <n v="615.44013220894999"/>
    <n v="2215.5844759522201"/>
  </r>
  <r>
    <x v="0"/>
    <x v="0"/>
    <x v="0"/>
    <x v="0"/>
    <x v="0"/>
    <s v="DK1_Large"/>
    <x v="3"/>
    <s v="GNR_SH_SUN"/>
    <x v="1"/>
    <x v="2"/>
    <n v="0.91705470396647304"/>
    <n v="1338.8998677910499"/>
    <n v="4820.0395240477801"/>
  </r>
  <r>
    <x v="0"/>
    <x v="0"/>
    <x v="0"/>
    <x v="0"/>
    <x v="0"/>
    <s v="DK1_Large"/>
    <x v="4"/>
    <s v="GNR_EH_HEAT"/>
    <x v="0"/>
    <x v="0"/>
    <n v="48.14"/>
    <n v="70284.399999999994"/>
    <n v="253023.84"/>
  </r>
  <r>
    <x v="0"/>
    <x v="0"/>
    <x v="0"/>
    <x v="0"/>
    <x v="0"/>
    <s v="DK1_Large"/>
    <x v="4"/>
    <s v="GNR_EH_HEAT"/>
    <x v="0"/>
    <x v="1"/>
    <n v="48.14"/>
    <n v="70284.399999999994"/>
    <n v="253023.84"/>
  </r>
  <r>
    <x v="0"/>
    <x v="0"/>
    <x v="0"/>
    <x v="0"/>
    <x v="0"/>
    <s v="DK1_Large"/>
    <x v="4"/>
    <s v="GNR_EH_HEAT"/>
    <x v="0"/>
    <x v="2"/>
    <n v="48.14"/>
    <n v="70284.399999999994"/>
    <n v="253023.84"/>
  </r>
  <r>
    <x v="0"/>
    <x v="0"/>
    <x v="0"/>
    <x v="0"/>
    <x v="0"/>
    <s v="DK1_Large"/>
    <x v="4"/>
    <s v="GNR_EH_HEAT"/>
    <x v="1"/>
    <x v="0"/>
    <n v="48.14"/>
    <n v="70284.399999999994"/>
    <n v="253023.84"/>
  </r>
  <r>
    <x v="0"/>
    <x v="0"/>
    <x v="0"/>
    <x v="0"/>
    <x v="0"/>
    <s v="DK1_Large"/>
    <x v="4"/>
    <s v="GNR_EH_HEAT"/>
    <x v="1"/>
    <x v="1"/>
    <n v="48.14"/>
    <n v="70284.399999999994"/>
    <n v="253023.84"/>
  </r>
  <r>
    <x v="0"/>
    <x v="0"/>
    <x v="0"/>
    <x v="0"/>
    <x v="0"/>
    <s v="DK1_Large"/>
    <x v="4"/>
    <s v="GNR_EH_HEAT"/>
    <x v="1"/>
    <x v="2"/>
    <n v="48.14"/>
    <n v="70284.399999999994"/>
    <n v="253023.84"/>
  </r>
  <r>
    <x v="0"/>
    <x v="0"/>
    <x v="0"/>
    <x v="0"/>
    <x v="0"/>
    <s v="DK1_MedSmall"/>
    <x v="5"/>
    <s v="GNR_HP_ELEC_GROUND-WTR_COP-360_LS-4-MW_Y-2020"/>
    <x v="1"/>
    <x v="0"/>
    <n v="254.37482255651199"/>
    <n v="371387.24093250802"/>
    <n v="1336994.06735703"/>
  </r>
  <r>
    <x v="0"/>
    <x v="0"/>
    <x v="0"/>
    <x v="0"/>
    <x v="0"/>
    <s v="DK1_MedSmall"/>
    <x v="5"/>
    <s v="GNR_HP_ELEC_GROUND-WTR_COP-360_LS-4-MW_Y-2020"/>
    <x v="1"/>
    <x v="1"/>
    <n v="254.37482255651199"/>
    <n v="371387.24093250697"/>
    <n v="1336994.06735703"/>
  </r>
  <r>
    <x v="0"/>
    <x v="0"/>
    <x v="0"/>
    <x v="0"/>
    <x v="0"/>
    <s v="DK1_MedSmall"/>
    <x v="5"/>
    <s v="GNR_HP_ELEC_GROUND-WTR_COP-360_LS-4-MW_Y-2020"/>
    <x v="1"/>
    <x v="2"/>
    <n v="254.37482255651199"/>
    <n v="371387.24093250697"/>
    <n v="1336994.06735703"/>
  </r>
  <r>
    <x v="0"/>
    <x v="0"/>
    <x v="0"/>
    <x v="0"/>
    <x v="0"/>
    <s v="DK1_MedSmall"/>
    <x v="1"/>
    <s v="GNR_HS_HEAT_PIT_L-DEC_E-91_Y-2020"/>
    <x v="0"/>
    <x v="0"/>
    <n v="120.136963708233"/>
    <n v="175399.96701401999"/>
    <n v="631439.88125047402"/>
  </r>
  <r>
    <x v="0"/>
    <x v="0"/>
    <x v="0"/>
    <x v="0"/>
    <x v="0"/>
    <s v="DK1_MedSmall"/>
    <x v="1"/>
    <s v="GNR_HS_HEAT_PIT_L-DEC_E-91_Y-2020"/>
    <x v="0"/>
    <x v="1"/>
    <n v="211.299109954795"/>
    <n v="308496.700534"/>
    <n v="1110588.1219224001"/>
  </r>
  <r>
    <x v="0"/>
    <x v="0"/>
    <x v="0"/>
    <x v="0"/>
    <x v="0"/>
    <s v="DK1_MedSmall"/>
    <x v="1"/>
    <s v="GNR_HS_HEAT_PIT_L-DEC_E-91_Y-2020"/>
    <x v="0"/>
    <x v="2"/>
    <n v="209.35258725913801"/>
    <n v="305654.77739834198"/>
    <n v="1100357.1986340301"/>
  </r>
  <r>
    <x v="0"/>
    <x v="0"/>
    <x v="0"/>
    <x v="0"/>
    <x v="0"/>
    <s v="DK1_MedSmall"/>
    <x v="2"/>
    <s v="GNR_ST_MSW_BP_E-21"/>
    <x v="0"/>
    <x v="0"/>
    <n v="33.811117274430401"/>
    <n v="49364.231220668502"/>
    <n v="177711.23239440599"/>
  </r>
  <r>
    <x v="0"/>
    <x v="0"/>
    <x v="0"/>
    <x v="0"/>
    <x v="0"/>
    <s v="DK1_MedSmall"/>
    <x v="2"/>
    <s v="GNR_ST_MSW_BP_E-21"/>
    <x v="0"/>
    <x v="1"/>
    <n v="33.811117274430401"/>
    <n v="49364.231220668502"/>
    <n v="177711.23239440599"/>
  </r>
  <r>
    <x v="0"/>
    <x v="0"/>
    <x v="0"/>
    <x v="0"/>
    <x v="0"/>
    <s v="DK1_MedSmall"/>
    <x v="2"/>
    <s v="GNR_ST_MSW_BP_E-21"/>
    <x v="0"/>
    <x v="2"/>
    <n v="33.811117274430401"/>
    <n v="49364.231220668502"/>
    <n v="177711.23239440599"/>
  </r>
  <r>
    <x v="0"/>
    <x v="0"/>
    <x v="0"/>
    <x v="0"/>
    <x v="0"/>
    <s v="DK1_MedSmall"/>
    <x v="2"/>
    <s v="GNR_ST_MSW_BP_E-21"/>
    <x v="1"/>
    <x v="0"/>
    <n v="33.811117274430401"/>
    <n v="49364.231220668502"/>
    <n v="177711.23239440599"/>
  </r>
  <r>
    <x v="0"/>
    <x v="0"/>
    <x v="0"/>
    <x v="0"/>
    <x v="0"/>
    <s v="DK1_MedSmall"/>
    <x v="2"/>
    <s v="GNR_ST_MSW_BP_E-21"/>
    <x v="1"/>
    <x v="1"/>
    <n v="33.811117274430401"/>
    <n v="49364.231220668502"/>
    <n v="177711.23239440599"/>
  </r>
  <r>
    <x v="0"/>
    <x v="0"/>
    <x v="0"/>
    <x v="0"/>
    <x v="0"/>
    <s v="DK1_MedSmall"/>
    <x v="2"/>
    <s v="GNR_ST_MSW_BP_E-21"/>
    <x v="1"/>
    <x v="2"/>
    <n v="33.811117274430401"/>
    <n v="49364.231220668502"/>
    <n v="177711.23239440599"/>
  </r>
  <r>
    <x v="0"/>
    <x v="0"/>
    <x v="0"/>
    <x v="0"/>
    <x v="0"/>
    <s v="DK1_MedSmall"/>
    <x v="2"/>
    <s v="GNR_ST_MSW_BP_E-22"/>
    <x v="0"/>
    <x v="0"/>
    <n v="15.215002773493699"/>
    <n v="22213.9040493008"/>
    <n v="79970.054577482893"/>
  </r>
  <r>
    <x v="0"/>
    <x v="0"/>
    <x v="0"/>
    <x v="0"/>
    <x v="0"/>
    <s v="DK1_MedSmall"/>
    <x v="2"/>
    <s v="GNR_ST_MSW_BP_E-22"/>
    <x v="0"/>
    <x v="1"/>
    <n v="15.215002773493699"/>
    <n v="22213.9040493008"/>
    <n v="79970.054577482893"/>
  </r>
  <r>
    <x v="0"/>
    <x v="0"/>
    <x v="0"/>
    <x v="0"/>
    <x v="0"/>
    <s v="DK1_MedSmall"/>
    <x v="2"/>
    <s v="GNR_ST_MSW_BP_E-22"/>
    <x v="0"/>
    <x v="2"/>
    <n v="15.215002773493699"/>
    <n v="22213.9040493008"/>
    <n v="79970.054577482893"/>
  </r>
  <r>
    <x v="0"/>
    <x v="0"/>
    <x v="0"/>
    <x v="0"/>
    <x v="0"/>
    <s v="DK1_MedSmall"/>
    <x v="2"/>
    <s v="GNR_ST_MSW_BP_E-22"/>
    <x v="1"/>
    <x v="0"/>
    <n v="15.215002773493699"/>
    <n v="22213.9040493008"/>
    <n v="79970.054577482893"/>
  </r>
  <r>
    <x v="0"/>
    <x v="0"/>
    <x v="0"/>
    <x v="0"/>
    <x v="0"/>
    <s v="DK1_MedSmall"/>
    <x v="2"/>
    <s v="GNR_ST_MSW_BP_E-22"/>
    <x v="1"/>
    <x v="1"/>
    <n v="15.215002773493699"/>
    <n v="22213.9040493008"/>
    <n v="79970.054577482893"/>
  </r>
  <r>
    <x v="0"/>
    <x v="0"/>
    <x v="0"/>
    <x v="0"/>
    <x v="0"/>
    <s v="DK1_MedSmall"/>
    <x v="2"/>
    <s v="GNR_ST_MSW_BP_E-22"/>
    <x v="1"/>
    <x v="2"/>
    <n v="15.215002773493699"/>
    <n v="22213.9040493008"/>
    <n v="79970.054577482893"/>
  </r>
  <r>
    <x v="0"/>
    <x v="0"/>
    <x v="0"/>
    <x v="0"/>
    <x v="0"/>
    <s v="DK1_MedSmall"/>
    <x v="2"/>
    <s v="GNR_ST_MSW_BP_E-26"/>
    <x v="0"/>
    <x v="0"/>
    <n v="23.667782092101302"/>
    <n v="34554.961854467903"/>
    <n v="124397.862676085"/>
  </r>
  <r>
    <x v="0"/>
    <x v="0"/>
    <x v="0"/>
    <x v="0"/>
    <x v="0"/>
    <s v="DK1_MedSmall"/>
    <x v="2"/>
    <s v="GNR_ST_MSW_BP_E-26"/>
    <x v="0"/>
    <x v="1"/>
    <n v="23.667782092101302"/>
    <n v="34554.961854467903"/>
    <n v="124397.862676085"/>
  </r>
  <r>
    <x v="0"/>
    <x v="0"/>
    <x v="0"/>
    <x v="0"/>
    <x v="0"/>
    <s v="DK1_MedSmall"/>
    <x v="2"/>
    <s v="GNR_ST_MSW_BP_E-26"/>
    <x v="0"/>
    <x v="2"/>
    <n v="23.667782092101302"/>
    <n v="34554.961854467903"/>
    <n v="124397.862676085"/>
  </r>
  <r>
    <x v="0"/>
    <x v="0"/>
    <x v="0"/>
    <x v="0"/>
    <x v="0"/>
    <s v="DK1_MedSmall"/>
    <x v="2"/>
    <s v="GNR_ST_MSW_BP_E-26"/>
    <x v="1"/>
    <x v="0"/>
    <n v="23.667782092101302"/>
    <n v="34554.961854467903"/>
    <n v="124397.862676085"/>
  </r>
  <r>
    <x v="0"/>
    <x v="0"/>
    <x v="0"/>
    <x v="0"/>
    <x v="0"/>
    <s v="DK1_MedSmall"/>
    <x v="2"/>
    <s v="GNR_ST_MSW_BP_E-26"/>
    <x v="1"/>
    <x v="1"/>
    <n v="23.667782092101302"/>
    <n v="34554.961854467903"/>
    <n v="124397.862676085"/>
  </r>
  <r>
    <x v="0"/>
    <x v="0"/>
    <x v="0"/>
    <x v="0"/>
    <x v="0"/>
    <s v="DK1_MedSmall"/>
    <x v="2"/>
    <s v="GNR_ST_MSW_BP_E-26"/>
    <x v="1"/>
    <x v="2"/>
    <n v="23.667782092101302"/>
    <n v="34554.961854467903"/>
    <n v="124397.862676085"/>
  </r>
  <r>
    <x v="0"/>
    <x v="0"/>
    <x v="0"/>
    <x v="0"/>
    <x v="0"/>
    <s v="DK1_MedSmall"/>
    <x v="3"/>
    <s v="GNR_SH_SUN"/>
    <x v="1"/>
    <x v="1"/>
    <n v="1.27370087477954"/>
    <n v="1859.6032771781199"/>
    <n v="6694.5717978412404"/>
  </r>
  <r>
    <x v="0"/>
    <x v="0"/>
    <x v="0"/>
    <x v="0"/>
    <x v="0"/>
    <s v="DK1_MedSmall"/>
    <x v="3"/>
    <s v="GNR_SH_SUN"/>
    <x v="1"/>
    <x v="2"/>
    <n v="2.7709566594670401"/>
    <n v="4045.5967228218801"/>
    <n v="14564.1482021588"/>
  </r>
  <r>
    <x v="0"/>
    <x v="0"/>
    <x v="0"/>
    <x v="0"/>
    <x v="0"/>
    <s v="DK1_MedSmall"/>
    <x v="4"/>
    <s v="GNR_EH_HEAT"/>
    <x v="0"/>
    <x v="0"/>
    <n v="12.5"/>
    <n v="18250"/>
    <n v="65700"/>
  </r>
  <r>
    <x v="0"/>
    <x v="0"/>
    <x v="0"/>
    <x v="0"/>
    <x v="0"/>
    <s v="DK1_MedSmall"/>
    <x v="4"/>
    <s v="GNR_EH_HEAT"/>
    <x v="0"/>
    <x v="1"/>
    <n v="12.5"/>
    <n v="18250"/>
    <n v="65700"/>
  </r>
  <r>
    <x v="0"/>
    <x v="0"/>
    <x v="0"/>
    <x v="0"/>
    <x v="0"/>
    <s v="DK1_MedSmall"/>
    <x v="4"/>
    <s v="GNR_EH_HEAT"/>
    <x v="0"/>
    <x v="2"/>
    <n v="12.5"/>
    <n v="18250"/>
    <n v="65700"/>
  </r>
  <r>
    <x v="0"/>
    <x v="0"/>
    <x v="0"/>
    <x v="0"/>
    <x v="0"/>
    <s v="DK1_MedSmall"/>
    <x v="4"/>
    <s v="GNR_EH_HEAT"/>
    <x v="1"/>
    <x v="0"/>
    <n v="12.5"/>
    <n v="18250"/>
    <n v="65700"/>
  </r>
  <r>
    <x v="0"/>
    <x v="0"/>
    <x v="0"/>
    <x v="0"/>
    <x v="0"/>
    <s v="DK1_MedSmall"/>
    <x v="4"/>
    <s v="GNR_EH_HEAT"/>
    <x v="1"/>
    <x v="1"/>
    <n v="12.5"/>
    <n v="18250"/>
    <n v="65700"/>
  </r>
  <r>
    <x v="0"/>
    <x v="0"/>
    <x v="0"/>
    <x v="0"/>
    <x v="0"/>
    <s v="DK1_MedSmall"/>
    <x v="4"/>
    <s v="GNR_EH_HEAT"/>
    <x v="1"/>
    <x v="2"/>
    <n v="12.5"/>
    <n v="18250"/>
    <n v="65700"/>
  </r>
  <r>
    <x v="0"/>
    <x v="0"/>
    <x v="0"/>
    <x v="0"/>
    <x v="0"/>
    <s v="DK1_MedSmall"/>
    <x v="4"/>
    <s v="GNR_GEO_HEAT_HO"/>
    <x v="0"/>
    <x v="0"/>
    <n v="8.3000000000000007"/>
    <n v="12118"/>
    <n v="43624.800000000003"/>
  </r>
  <r>
    <x v="0"/>
    <x v="0"/>
    <x v="0"/>
    <x v="0"/>
    <x v="0"/>
    <s v="DK1_MedSmall"/>
    <x v="4"/>
    <s v="GNR_GEO_HEAT_HO"/>
    <x v="0"/>
    <x v="1"/>
    <n v="8.3000000000000007"/>
    <n v="12118"/>
    <n v="43624.800000000003"/>
  </r>
  <r>
    <x v="0"/>
    <x v="0"/>
    <x v="0"/>
    <x v="0"/>
    <x v="0"/>
    <s v="DK1_MedSmall"/>
    <x v="4"/>
    <s v="GNR_GEO_HEAT_HO"/>
    <x v="0"/>
    <x v="2"/>
    <n v="8.3000000000000007"/>
    <n v="12118"/>
    <n v="43624.800000000003"/>
  </r>
  <r>
    <x v="0"/>
    <x v="0"/>
    <x v="0"/>
    <x v="0"/>
    <x v="0"/>
    <s v="DK1_MedSmall"/>
    <x v="4"/>
    <s v="GNR_GEO_HEAT_HO"/>
    <x v="1"/>
    <x v="0"/>
    <n v="8.3000000000000007"/>
    <n v="12118"/>
    <n v="43624.800000000003"/>
  </r>
  <r>
    <x v="0"/>
    <x v="0"/>
    <x v="0"/>
    <x v="0"/>
    <x v="0"/>
    <s v="DK1_MedSmall"/>
    <x v="4"/>
    <s v="GNR_GEO_HEAT_HO"/>
    <x v="1"/>
    <x v="1"/>
    <n v="8.3000000000000007"/>
    <n v="12118"/>
    <n v="43624.800000000003"/>
  </r>
  <r>
    <x v="0"/>
    <x v="0"/>
    <x v="0"/>
    <x v="0"/>
    <x v="0"/>
    <s v="DK1_MedSmall"/>
    <x v="4"/>
    <s v="GNR_GEO_HEAT_HO"/>
    <x v="1"/>
    <x v="2"/>
    <n v="8.3000000000000007"/>
    <n v="12118"/>
    <n v="43624.800000000003"/>
  </r>
  <r>
    <x v="0"/>
    <x v="0"/>
    <x v="0"/>
    <x v="0"/>
    <x v="0"/>
    <s v="DK1_Medium"/>
    <x v="5"/>
    <s v="GNR_HP_ELEC_GROUND-WTR_COP-360_LS-4-MW_Y-2020"/>
    <x v="0"/>
    <x v="0"/>
    <n v="189.255750493741"/>
    <n v="276313.39572086302"/>
    <n v="994728.22459510504"/>
  </r>
  <r>
    <x v="0"/>
    <x v="0"/>
    <x v="0"/>
    <x v="0"/>
    <x v="0"/>
    <s v="DK1_Medium"/>
    <x v="5"/>
    <s v="GNR_HP_ELEC_GROUND-WTR_COP-360_LS-4-MW_Y-2020"/>
    <x v="0"/>
    <x v="1"/>
    <n v="126.621481764717"/>
    <n v="184867.363376486"/>
    <n v="665522.50815535104"/>
  </r>
  <r>
    <x v="0"/>
    <x v="0"/>
    <x v="0"/>
    <x v="0"/>
    <x v="0"/>
    <s v="DK1_Medium"/>
    <x v="5"/>
    <s v="GNR_HP_ELEC_GROUND-WTR_COP-360_LS-4-MW_Y-2020"/>
    <x v="0"/>
    <x v="2"/>
    <n v="122.516915438453"/>
    <n v="178874.69654014101"/>
    <n v="643948.90754450904"/>
  </r>
  <r>
    <x v="0"/>
    <x v="0"/>
    <x v="0"/>
    <x v="0"/>
    <x v="0"/>
    <s v="DK1_Medium"/>
    <x v="5"/>
    <s v="GNR_HP_ELEC_GROUND-WTR_COP-360_LS-4-MW_Y-2020"/>
    <x v="1"/>
    <x v="0"/>
    <n v="232.53986895583299"/>
    <n v="339508.20867551601"/>
    <n v="1222229.55123186"/>
  </r>
  <r>
    <x v="0"/>
    <x v="0"/>
    <x v="0"/>
    <x v="0"/>
    <x v="0"/>
    <s v="DK1_Medium"/>
    <x v="5"/>
    <s v="GNR_HP_ELEC_GROUND-WTR_COP-360_LS-4-MW_Y-2020"/>
    <x v="1"/>
    <x v="1"/>
    <n v="361.79393995894998"/>
    <n v="528219.15234006697"/>
    <n v="1901588.9484242401"/>
  </r>
  <r>
    <x v="0"/>
    <x v="0"/>
    <x v="0"/>
    <x v="0"/>
    <x v="0"/>
    <s v="DK1_Medium"/>
    <x v="5"/>
    <s v="GNR_HP_ELEC_GROUND-WTR_COP-360_LS-4-MW_Y-2020"/>
    <x v="1"/>
    <x v="2"/>
    <n v="361.79393995894998"/>
    <n v="528219.15234006697"/>
    <n v="1901588.9484242401"/>
  </r>
  <r>
    <x v="0"/>
    <x v="0"/>
    <x v="0"/>
    <x v="0"/>
    <x v="0"/>
    <s v="DK1_Medium"/>
    <x v="1"/>
    <s v="GNR_HS_HEAT_PIT_L-DEC_E-91_Y-2020"/>
    <x v="0"/>
    <x v="0"/>
    <n v="32.562809675774297"/>
    <n v="47541.7021266304"/>
    <n v="171150.12765586999"/>
  </r>
  <r>
    <x v="0"/>
    <x v="0"/>
    <x v="0"/>
    <x v="0"/>
    <x v="0"/>
    <s v="DK1_Medium"/>
    <x v="1"/>
    <s v="GNR_HS_HEAT_PIT_L-DEC_E-91_Y-2020"/>
    <x v="0"/>
    <x v="1"/>
    <n v="287.42760135148598"/>
    <n v="419644.29797317"/>
    <n v="1510719.4727034101"/>
  </r>
  <r>
    <x v="0"/>
    <x v="0"/>
    <x v="0"/>
    <x v="0"/>
    <x v="0"/>
    <s v="DK1_Medium"/>
    <x v="1"/>
    <s v="GNR_HS_HEAT_PIT_L-DEC_E-91_Y-2020"/>
    <x v="0"/>
    <x v="2"/>
    <n v="287.42760135148598"/>
    <n v="419644.29797317"/>
    <n v="1510719.4727034101"/>
  </r>
  <r>
    <x v="0"/>
    <x v="0"/>
    <x v="0"/>
    <x v="0"/>
    <x v="0"/>
    <s v="DK1_Medium"/>
    <x v="2"/>
    <s v="GNR_BO_MSW_E-105"/>
    <x v="0"/>
    <x v="0"/>
    <n v="7"/>
    <n v="10220"/>
    <n v="36792"/>
  </r>
  <r>
    <x v="0"/>
    <x v="0"/>
    <x v="0"/>
    <x v="0"/>
    <x v="0"/>
    <s v="DK1_Medium"/>
    <x v="2"/>
    <s v="GNR_BO_MSW_E-105"/>
    <x v="0"/>
    <x v="1"/>
    <n v="7"/>
    <n v="10220"/>
    <n v="36792"/>
  </r>
  <r>
    <x v="0"/>
    <x v="0"/>
    <x v="0"/>
    <x v="0"/>
    <x v="0"/>
    <s v="DK1_Medium"/>
    <x v="2"/>
    <s v="GNR_BO_MSW_E-105"/>
    <x v="0"/>
    <x v="2"/>
    <n v="7"/>
    <n v="10220"/>
    <n v="36792"/>
  </r>
  <r>
    <x v="0"/>
    <x v="0"/>
    <x v="0"/>
    <x v="0"/>
    <x v="0"/>
    <s v="DK1_Medium"/>
    <x v="2"/>
    <s v="GNR_ST_MSW_BP_E-22"/>
    <x v="0"/>
    <x v="0"/>
    <n v="211.65759413793501"/>
    <n v="309020.08744138503"/>
    <n v="1112472.3147889799"/>
  </r>
  <r>
    <x v="0"/>
    <x v="0"/>
    <x v="0"/>
    <x v="0"/>
    <x v="0"/>
    <s v="DK1_Medium"/>
    <x v="2"/>
    <s v="GNR_ST_MSW_BP_E-22"/>
    <x v="0"/>
    <x v="1"/>
    <n v="211.65759413793501"/>
    <n v="309020.08744138503"/>
    <n v="1112472.3147889799"/>
  </r>
  <r>
    <x v="0"/>
    <x v="0"/>
    <x v="0"/>
    <x v="0"/>
    <x v="0"/>
    <s v="DK1_Medium"/>
    <x v="2"/>
    <s v="GNR_ST_MSW_BP_E-22"/>
    <x v="0"/>
    <x v="2"/>
    <n v="211.65759413793501"/>
    <n v="309020.08744138503"/>
    <n v="1112472.3147889799"/>
  </r>
  <r>
    <x v="0"/>
    <x v="0"/>
    <x v="0"/>
    <x v="0"/>
    <x v="0"/>
    <s v="DK1_Medium"/>
    <x v="2"/>
    <s v="GNR_ST_MSW_BP_E-22"/>
    <x v="1"/>
    <x v="0"/>
    <n v="205.30786631379701"/>
    <n v="299749.48481814301"/>
    <n v="1079098.14534531"/>
  </r>
  <r>
    <x v="0"/>
    <x v="0"/>
    <x v="0"/>
    <x v="0"/>
    <x v="0"/>
    <s v="DK1_Medium"/>
    <x v="2"/>
    <s v="GNR_ST_MSW_BP_E-22"/>
    <x v="1"/>
    <x v="1"/>
    <n v="211.65759413793501"/>
    <n v="309020.08744138503"/>
    <n v="1112472.3147889799"/>
  </r>
  <r>
    <x v="0"/>
    <x v="0"/>
    <x v="0"/>
    <x v="0"/>
    <x v="0"/>
    <s v="DK1_Medium"/>
    <x v="2"/>
    <s v="GNR_ST_MSW_BP_E-22"/>
    <x v="1"/>
    <x v="2"/>
    <n v="211.65759413793501"/>
    <n v="309020.08744138503"/>
    <n v="1112472.3147889799"/>
  </r>
  <r>
    <x v="0"/>
    <x v="0"/>
    <x v="0"/>
    <x v="0"/>
    <x v="0"/>
    <s v="DK1_Medium"/>
    <x v="3"/>
    <s v="GNR_SH_SUN"/>
    <x v="1"/>
    <x v="1"/>
    <n v="2.7596852286889999"/>
    <n v="4029.1404338859302"/>
    <n v="14504.905561989401"/>
  </r>
  <r>
    <x v="0"/>
    <x v="0"/>
    <x v="0"/>
    <x v="0"/>
    <x v="0"/>
    <s v="DK1_Medium"/>
    <x v="3"/>
    <s v="GNR_SH_SUN"/>
    <x v="1"/>
    <x v="2"/>
    <n v="6.0037394288452504"/>
    <n v="8765.4595661140702"/>
    <n v="31555.654438010599"/>
  </r>
  <r>
    <x v="0"/>
    <x v="0"/>
    <x v="0"/>
    <x v="0"/>
    <x v="0"/>
    <s v="DK1_Medium"/>
    <x v="4"/>
    <s v="GNR_GEO_HEAT_HO"/>
    <x v="0"/>
    <x v="0"/>
    <n v="10"/>
    <n v="14600"/>
    <n v="52560"/>
  </r>
  <r>
    <x v="0"/>
    <x v="0"/>
    <x v="0"/>
    <x v="0"/>
    <x v="0"/>
    <s v="DK1_Medium"/>
    <x v="4"/>
    <s v="GNR_GEO_HEAT_HO"/>
    <x v="0"/>
    <x v="1"/>
    <n v="10"/>
    <n v="14600"/>
    <n v="52560"/>
  </r>
  <r>
    <x v="0"/>
    <x v="0"/>
    <x v="0"/>
    <x v="0"/>
    <x v="0"/>
    <s v="DK1_Medium"/>
    <x v="4"/>
    <s v="GNR_GEO_HEAT_HO"/>
    <x v="0"/>
    <x v="2"/>
    <n v="10"/>
    <n v="14600"/>
    <n v="52560"/>
  </r>
  <r>
    <x v="0"/>
    <x v="0"/>
    <x v="0"/>
    <x v="0"/>
    <x v="0"/>
    <s v="DK1_Medium"/>
    <x v="4"/>
    <s v="GNR_GEO_HEAT_HO"/>
    <x v="1"/>
    <x v="0"/>
    <n v="10"/>
    <n v="14600"/>
    <n v="52560"/>
  </r>
  <r>
    <x v="0"/>
    <x v="0"/>
    <x v="0"/>
    <x v="0"/>
    <x v="0"/>
    <s v="DK1_Medium"/>
    <x v="4"/>
    <s v="GNR_GEO_HEAT_HO"/>
    <x v="1"/>
    <x v="1"/>
    <n v="10"/>
    <n v="14600"/>
    <n v="52560"/>
  </r>
  <r>
    <x v="0"/>
    <x v="0"/>
    <x v="0"/>
    <x v="0"/>
    <x v="0"/>
    <s v="DK1_Medium"/>
    <x v="4"/>
    <s v="GNR_GEO_HEAT_HO"/>
    <x v="1"/>
    <x v="2"/>
    <n v="10"/>
    <n v="14600"/>
    <n v="52560"/>
  </r>
  <r>
    <x v="0"/>
    <x v="0"/>
    <x v="0"/>
    <x v="0"/>
    <x v="0"/>
    <s v="DK1_Rural"/>
    <x v="5"/>
    <s v="GNR_HP_ELEC_COP-300"/>
    <x v="1"/>
    <x v="1"/>
    <n v="1.5"/>
    <n v="2190"/>
    <n v="7884"/>
  </r>
  <r>
    <x v="0"/>
    <x v="0"/>
    <x v="0"/>
    <x v="0"/>
    <x v="0"/>
    <s v="DK1_Rural"/>
    <x v="5"/>
    <s v="GNR_HP_ELEC_COP-300"/>
    <x v="1"/>
    <x v="2"/>
    <n v="1.5"/>
    <n v="2190"/>
    <n v="7884"/>
  </r>
  <r>
    <x v="0"/>
    <x v="0"/>
    <x v="0"/>
    <x v="0"/>
    <x v="0"/>
    <s v="DK1_Rural"/>
    <x v="5"/>
    <s v="GNR_HP_ELEC_COP-350"/>
    <x v="1"/>
    <x v="1"/>
    <n v="2.1890000000000001"/>
    <n v="3195.94"/>
    <n v="11505.384"/>
  </r>
  <r>
    <x v="0"/>
    <x v="0"/>
    <x v="0"/>
    <x v="0"/>
    <x v="0"/>
    <s v="DK1_Rural"/>
    <x v="5"/>
    <s v="GNR_HP_ELEC_COP-350"/>
    <x v="1"/>
    <x v="2"/>
    <n v="2.1890000000000001"/>
    <n v="3195.94"/>
    <n v="11505.384"/>
  </r>
  <r>
    <x v="0"/>
    <x v="0"/>
    <x v="0"/>
    <x v="0"/>
    <x v="0"/>
    <s v="DK1_Rural"/>
    <x v="5"/>
    <s v="GNR_HP_ELEC_COP-400"/>
    <x v="0"/>
    <x v="0"/>
    <n v="2.048"/>
    <n v="2990.08"/>
    <n v="10764.288"/>
  </r>
  <r>
    <x v="0"/>
    <x v="0"/>
    <x v="0"/>
    <x v="0"/>
    <x v="0"/>
    <s v="DK1_Rural"/>
    <x v="5"/>
    <s v="GNR_HP_ELEC_COP-400"/>
    <x v="0"/>
    <x v="1"/>
    <n v="2.048"/>
    <n v="2990.08"/>
    <n v="10764.288"/>
  </r>
  <r>
    <x v="0"/>
    <x v="0"/>
    <x v="0"/>
    <x v="0"/>
    <x v="0"/>
    <s v="DK1_Rural"/>
    <x v="5"/>
    <s v="GNR_HP_ELEC_COP-400"/>
    <x v="0"/>
    <x v="2"/>
    <n v="2.048"/>
    <n v="2990.08"/>
    <n v="10764.288"/>
  </r>
  <r>
    <x v="0"/>
    <x v="0"/>
    <x v="0"/>
    <x v="0"/>
    <x v="0"/>
    <s v="DK1_Rural"/>
    <x v="5"/>
    <s v="GNR_HP_ELEC_COP-400"/>
    <x v="1"/>
    <x v="0"/>
    <n v="2.048"/>
    <n v="2990.08"/>
    <n v="10764.288"/>
  </r>
  <r>
    <x v="0"/>
    <x v="0"/>
    <x v="0"/>
    <x v="0"/>
    <x v="0"/>
    <s v="DK1_Rural"/>
    <x v="5"/>
    <s v="GNR_HP_ELEC_COP-400"/>
    <x v="1"/>
    <x v="1"/>
    <n v="2.048"/>
    <n v="2990.08"/>
    <n v="10764.288"/>
  </r>
  <r>
    <x v="0"/>
    <x v="0"/>
    <x v="0"/>
    <x v="0"/>
    <x v="0"/>
    <s v="DK1_Rural"/>
    <x v="5"/>
    <s v="GNR_HP_ELEC_COP-400"/>
    <x v="1"/>
    <x v="2"/>
    <n v="2.048"/>
    <n v="2990.08"/>
    <n v="10764.288"/>
  </r>
  <r>
    <x v="0"/>
    <x v="0"/>
    <x v="0"/>
    <x v="0"/>
    <x v="0"/>
    <s v="DK1_Rural"/>
    <x v="5"/>
    <s v="GNR_HP_ELEC_COP-430"/>
    <x v="0"/>
    <x v="0"/>
    <n v="1.3"/>
    <n v="1898"/>
    <n v="6832.8"/>
  </r>
  <r>
    <x v="0"/>
    <x v="0"/>
    <x v="0"/>
    <x v="0"/>
    <x v="0"/>
    <s v="DK1_Rural"/>
    <x v="5"/>
    <s v="GNR_HP_ELEC_COP-430"/>
    <x v="0"/>
    <x v="1"/>
    <n v="1.3"/>
    <n v="1898"/>
    <n v="6832.8"/>
  </r>
  <r>
    <x v="0"/>
    <x v="0"/>
    <x v="0"/>
    <x v="0"/>
    <x v="0"/>
    <s v="DK1_Rural"/>
    <x v="5"/>
    <s v="GNR_HP_ELEC_COP-430"/>
    <x v="0"/>
    <x v="2"/>
    <n v="1.3"/>
    <n v="1898"/>
    <n v="6832.8"/>
  </r>
  <r>
    <x v="0"/>
    <x v="0"/>
    <x v="0"/>
    <x v="0"/>
    <x v="0"/>
    <s v="DK1_Rural"/>
    <x v="5"/>
    <s v="GNR_HP_ELEC_COP-430"/>
    <x v="1"/>
    <x v="0"/>
    <n v="1.3"/>
    <n v="1898"/>
    <n v="6832.8"/>
  </r>
  <r>
    <x v="0"/>
    <x v="0"/>
    <x v="0"/>
    <x v="0"/>
    <x v="0"/>
    <s v="DK1_Rural"/>
    <x v="5"/>
    <s v="GNR_HP_ELEC_COP-430"/>
    <x v="1"/>
    <x v="1"/>
    <n v="1.3"/>
    <n v="1898"/>
    <n v="6832.8"/>
  </r>
  <r>
    <x v="0"/>
    <x v="0"/>
    <x v="0"/>
    <x v="0"/>
    <x v="0"/>
    <s v="DK1_Rural"/>
    <x v="5"/>
    <s v="GNR_HP_ELEC_COP-430"/>
    <x v="1"/>
    <x v="2"/>
    <n v="1.3"/>
    <n v="1898"/>
    <n v="6832.8"/>
  </r>
  <r>
    <x v="0"/>
    <x v="0"/>
    <x v="0"/>
    <x v="0"/>
    <x v="0"/>
    <s v="DK1_Rural"/>
    <x v="5"/>
    <s v="GNR_HP_ELEC_COP-450"/>
    <x v="0"/>
    <x v="0"/>
    <n v="0.54"/>
    <n v="788.4"/>
    <n v="2838.24"/>
  </r>
  <r>
    <x v="0"/>
    <x v="0"/>
    <x v="0"/>
    <x v="0"/>
    <x v="0"/>
    <s v="DK1_Rural"/>
    <x v="5"/>
    <s v="GNR_HP_ELEC_COP-450"/>
    <x v="0"/>
    <x v="1"/>
    <n v="0.54"/>
    <n v="788.4"/>
    <n v="2838.24"/>
  </r>
  <r>
    <x v="0"/>
    <x v="0"/>
    <x v="0"/>
    <x v="0"/>
    <x v="0"/>
    <s v="DK1_Rural"/>
    <x v="5"/>
    <s v="GNR_HP_ELEC_COP-450"/>
    <x v="0"/>
    <x v="2"/>
    <n v="0.54"/>
    <n v="788.4"/>
    <n v="2838.24"/>
  </r>
  <r>
    <x v="0"/>
    <x v="0"/>
    <x v="0"/>
    <x v="0"/>
    <x v="0"/>
    <s v="DK1_Rural"/>
    <x v="5"/>
    <s v="GNR_HP_ELEC_COP-450"/>
    <x v="1"/>
    <x v="0"/>
    <n v="0.54"/>
    <n v="788.4"/>
    <n v="2838.24"/>
  </r>
  <r>
    <x v="0"/>
    <x v="0"/>
    <x v="0"/>
    <x v="0"/>
    <x v="0"/>
    <s v="DK1_Rural"/>
    <x v="5"/>
    <s v="GNR_HP_ELEC_COP-450"/>
    <x v="1"/>
    <x v="1"/>
    <n v="0.54"/>
    <n v="788.4"/>
    <n v="2838.24"/>
  </r>
  <r>
    <x v="0"/>
    <x v="0"/>
    <x v="0"/>
    <x v="0"/>
    <x v="0"/>
    <s v="DK1_Rural"/>
    <x v="5"/>
    <s v="GNR_HP_ELEC_COP-450"/>
    <x v="1"/>
    <x v="2"/>
    <n v="0.54"/>
    <n v="788.4"/>
    <n v="2838.24"/>
  </r>
  <r>
    <x v="0"/>
    <x v="0"/>
    <x v="0"/>
    <x v="0"/>
    <x v="0"/>
    <s v="DK1_Rural"/>
    <x v="5"/>
    <s v="GNR_HP_ELEC_COP-460"/>
    <x v="0"/>
    <x v="0"/>
    <n v="3.6"/>
    <n v="5256"/>
    <n v="18921.599999999999"/>
  </r>
  <r>
    <x v="0"/>
    <x v="0"/>
    <x v="0"/>
    <x v="0"/>
    <x v="0"/>
    <s v="DK1_Rural"/>
    <x v="5"/>
    <s v="GNR_HP_ELEC_COP-460"/>
    <x v="0"/>
    <x v="1"/>
    <n v="3.6"/>
    <n v="5256"/>
    <n v="18921.599999999999"/>
  </r>
  <r>
    <x v="0"/>
    <x v="0"/>
    <x v="0"/>
    <x v="0"/>
    <x v="0"/>
    <s v="DK1_Rural"/>
    <x v="5"/>
    <s v="GNR_HP_ELEC_COP-460"/>
    <x v="0"/>
    <x v="2"/>
    <n v="3.6"/>
    <n v="5256"/>
    <n v="18921.599999999999"/>
  </r>
  <r>
    <x v="0"/>
    <x v="0"/>
    <x v="0"/>
    <x v="0"/>
    <x v="0"/>
    <s v="DK1_Rural"/>
    <x v="5"/>
    <s v="GNR_HP_ELEC_COP-460"/>
    <x v="1"/>
    <x v="0"/>
    <n v="3.6"/>
    <n v="5256"/>
    <n v="18921.599999999999"/>
  </r>
  <r>
    <x v="0"/>
    <x v="0"/>
    <x v="0"/>
    <x v="0"/>
    <x v="0"/>
    <s v="DK1_Rural"/>
    <x v="5"/>
    <s v="GNR_HP_ELEC_COP-460"/>
    <x v="1"/>
    <x v="1"/>
    <n v="3.6"/>
    <n v="5256"/>
    <n v="18921.599999999999"/>
  </r>
  <r>
    <x v="0"/>
    <x v="0"/>
    <x v="0"/>
    <x v="0"/>
    <x v="0"/>
    <s v="DK1_Rural"/>
    <x v="5"/>
    <s v="GNR_HP_ELEC_COP-460"/>
    <x v="1"/>
    <x v="2"/>
    <n v="3.6"/>
    <n v="5256"/>
    <n v="18921.599999999999"/>
  </r>
  <r>
    <x v="0"/>
    <x v="0"/>
    <x v="0"/>
    <x v="0"/>
    <x v="0"/>
    <s v="DK1_Rural"/>
    <x v="5"/>
    <s v="GNR_HP_ELEC_COP-470"/>
    <x v="0"/>
    <x v="0"/>
    <n v="0.95"/>
    <n v="1387"/>
    <n v="4993.2"/>
  </r>
  <r>
    <x v="0"/>
    <x v="0"/>
    <x v="0"/>
    <x v="0"/>
    <x v="0"/>
    <s v="DK1_Rural"/>
    <x v="5"/>
    <s v="GNR_HP_ELEC_COP-470"/>
    <x v="0"/>
    <x v="1"/>
    <n v="0.95"/>
    <n v="1387"/>
    <n v="4993.2"/>
  </r>
  <r>
    <x v="0"/>
    <x v="0"/>
    <x v="0"/>
    <x v="0"/>
    <x v="0"/>
    <s v="DK1_Rural"/>
    <x v="5"/>
    <s v="GNR_HP_ELEC_COP-470"/>
    <x v="0"/>
    <x v="2"/>
    <n v="0.95"/>
    <n v="1387"/>
    <n v="4993.2"/>
  </r>
  <r>
    <x v="0"/>
    <x v="0"/>
    <x v="0"/>
    <x v="0"/>
    <x v="0"/>
    <s v="DK1_Rural"/>
    <x v="5"/>
    <s v="GNR_HP_ELEC_COP-470"/>
    <x v="1"/>
    <x v="0"/>
    <n v="0.95"/>
    <n v="1387"/>
    <n v="4993.2"/>
  </r>
  <r>
    <x v="0"/>
    <x v="0"/>
    <x v="0"/>
    <x v="0"/>
    <x v="0"/>
    <s v="DK1_Rural"/>
    <x v="5"/>
    <s v="GNR_HP_ELEC_COP-470"/>
    <x v="1"/>
    <x v="1"/>
    <n v="0.95"/>
    <n v="1387"/>
    <n v="4993.2"/>
  </r>
  <r>
    <x v="0"/>
    <x v="0"/>
    <x v="0"/>
    <x v="0"/>
    <x v="0"/>
    <s v="DK1_Rural"/>
    <x v="5"/>
    <s v="GNR_HP_ELEC_COP-470"/>
    <x v="1"/>
    <x v="2"/>
    <n v="0.95"/>
    <n v="1387"/>
    <n v="4993.2"/>
  </r>
  <r>
    <x v="0"/>
    <x v="0"/>
    <x v="0"/>
    <x v="0"/>
    <x v="0"/>
    <s v="DK1_Rural"/>
    <x v="5"/>
    <s v="GNR_HP_ELEC_COP-500"/>
    <x v="0"/>
    <x v="0"/>
    <n v="0.5"/>
    <n v="730"/>
    <n v="2628"/>
  </r>
  <r>
    <x v="0"/>
    <x v="0"/>
    <x v="0"/>
    <x v="0"/>
    <x v="0"/>
    <s v="DK1_Rural"/>
    <x v="5"/>
    <s v="GNR_HP_ELEC_COP-500"/>
    <x v="0"/>
    <x v="1"/>
    <n v="0.5"/>
    <n v="730"/>
    <n v="2628"/>
  </r>
  <r>
    <x v="0"/>
    <x v="0"/>
    <x v="0"/>
    <x v="0"/>
    <x v="0"/>
    <s v="DK1_Rural"/>
    <x v="5"/>
    <s v="GNR_HP_ELEC_COP-500"/>
    <x v="0"/>
    <x v="2"/>
    <n v="0.5"/>
    <n v="730"/>
    <n v="2628"/>
  </r>
  <r>
    <x v="0"/>
    <x v="0"/>
    <x v="0"/>
    <x v="0"/>
    <x v="0"/>
    <s v="DK1_Rural"/>
    <x v="5"/>
    <s v="GNR_HP_ELEC_COP-500"/>
    <x v="1"/>
    <x v="0"/>
    <n v="0.5"/>
    <n v="730"/>
    <n v="2628"/>
  </r>
  <r>
    <x v="0"/>
    <x v="0"/>
    <x v="0"/>
    <x v="0"/>
    <x v="0"/>
    <s v="DK1_Rural"/>
    <x v="5"/>
    <s v="GNR_HP_ELEC_COP-500"/>
    <x v="1"/>
    <x v="1"/>
    <n v="0.5"/>
    <n v="730"/>
    <n v="2628"/>
  </r>
  <r>
    <x v="0"/>
    <x v="0"/>
    <x v="0"/>
    <x v="0"/>
    <x v="0"/>
    <s v="DK1_Rural"/>
    <x v="5"/>
    <s v="GNR_HP_ELEC_COP-500"/>
    <x v="1"/>
    <x v="2"/>
    <n v="0.5"/>
    <n v="730"/>
    <n v="2628"/>
  </r>
  <r>
    <x v="0"/>
    <x v="0"/>
    <x v="0"/>
    <x v="0"/>
    <x v="0"/>
    <s v="DK1_Rural"/>
    <x v="5"/>
    <s v="GNR_HP_ELEC_COP-530"/>
    <x v="0"/>
    <x v="0"/>
    <n v="1.35"/>
    <n v="1971"/>
    <n v="7095.6"/>
  </r>
  <r>
    <x v="0"/>
    <x v="0"/>
    <x v="0"/>
    <x v="0"/>
    <x v="0"/>
    <s v="DK1_Rural"/>
    <x v="5"/>
    <s v="GNR_HP_ELEC_COP-530"/>
    <x v="0"/>
    <x v="1"/>
    <n v="1.35"/>
    <n v="1971"/>
    <n v="7095.6"/>
  </r>
  <r>
    <x v="0"/>
    <x v="0"/>
    <x v="0"/>
    <x v="0"/>
    <x v="0"/>
    <s v="DK1_Rural"/>
    <x v="5"/>
    <s v="GNR_HP_ELEC_COP-530"/>
    <x v="0"/>
    <x v="2"/>
    <n v="1.35"/>
    <n v="1971"/>
    <n v="7095.6"/>
  </r>
  <r>
    <x v="0"/>
    <x v="0"/>
    <x v="0"/>
    <x v="0"/>
    <x v="0"/>
    <s v="DK1_Rural"/>
    <x v="5"/>
    <s v="GNR_HP_ELEC_COP-530"/>
    <x v="1"/>
    <x v="0"/>
    <n v="1.35"/>
    <n v="1971"/>
    <n v="7095.6"/>
  </r>
  <r>
    <x v="0"/>
    <x v="0"/>
    <x v="0"/>
    <x v="0"/>
    <x v="0"/>
    <s v="DK1_Rural"/>
    <x v="5"/>
    <s v="GNR_HP_ELEC_COP-530"/>
    <x v="1"/>
    <x v="1"/>
    <n v="1.35"/>
    <n v="1971"/>
    <n v="7095.6"/>
  </r>
  <r>
    <x v="0"/>
    <x v="0"/>
    <x v="0"/>
    <x v="0"/>
    <x v="0"/>
    <s v="DK1_Rural"/>
    <x v="5"/>
    <s v="GNR_HP_ELEC_COP-530"/>
    <x v="1"/>
    <x v="2"/>
    <n v="1.35"/>
    <n v="1971"/>
    <n v="7095.6"/>
  </r>
  <r>
    <x v="0"/>
    <x v="0"/>
    <x v="0"/>
    <x v="0"/>
    <x v="0"/>
    <s v="DK1_Rural"/>
    <x v="5"/>
    <s v="GNR_HP_ELEC_COP-600"/>
    <x v="0"/>
    <x v="0"/>
    <n v="0.3"/>
    <n v="438"/>
    <n v="1576.8"/>
  </r>
  <r>
    <x v="0"/>
    <x v="0"/>
    <x v="0"/>
    <x v="0"/>
    <x v="0"/>
    <s v="DK1_Rural"/>
    <x v="5"/>
    <s v="GNR_HP_ELEC_COP-600"/>
    <x v="0"/>
    <x v="1"/>
    <n v="0.3"/>
    <n v="438"/>
    <n v="1576.8"/>
  </r>
  <r>
    <x v="0"/>
    <x v="0"/>
    <x v="0"/>
    <x v="0"/>
    <x v="0"/>
    <s v="DK1_Rural"/>
    <x v="5"/>
    <s v="GNR_HP_ELEC_COP-600"/>
    <x v="0"/>
    <x v="2"/>
    <n v="0.3"/>
    <n v="438"/>
    <n v="1576.8"/>
  </r>
  <r>
    <x v="0"/>
    <x v="0"/>
    <x v="0"/>
    <x v="0"/>
    <x v="0"/>
    <s v="DK1_Rural"/>
    <x v="5"/>
    <s v="GNR_HP_ELEC_COP-600"/>
    <x v="1"/>
    <x v="0"/>
    <n v="0.3"/>
    <n v="438"/>
    <n v="1576.8"/>
  </r>
  <r>
    <x v="0"/>
    <x v="0"/>
    <x v="0"/>
    <x v="0"/>
    <x v="0"/>
    <s v="DK1_Rural"/>
    <x v="5"/>
    <s v="GNR_HP_ELEC_COP-600"/>
    <x v="1"/>
    <x v="1"/>
    <n v="0.3"/>
    <n v="438"/>
    <n v="1576.8"/>
  </r>
  <r>
    <x v="0"/>
    <x v="0"/>
    <x v="0"/>
    <x v="0"/>
    <x v="0"/>
    <s v="DK1_Rural"/>
    <x v="5"/>
    <s v="GNR_HP_ELEC_COP-600"/>
    <x v="1"/>
    <x v="2"/>
    <n v="0.3"/>
    <n v="438"/>
    <n v="1576.8"/>
  </r>
  <r>
    <x v="0"/>
    <x v="0"/>
    <x v="0"/>
    <x v="0"/>
    <x v="0"/>
    <s v="DK1_Rural"/>
    <x v="5"/>
    <s v="GNR_HP_ELEC_GROUND-WTR_COP-360_LS-4-MW_Y-2020"/>
    <x v="0"/>
    <x v="0"/>
    <n v="295.82652359418398"/>
    <n v="431906.72444750799"/>
    <n v="1554864.20801103"/>
  </r>
  <r>
    <x v="0"/>
    <x v="0"/>
    <x v="0"/>
    <x v="0"/>
    <x v="0"/>
    <s v="DK1_Rural"/>
    <x v="5"/>
    <s v="GNR_HP_ELEC_GROUND-WTR_COP-360_LS-4-MW_Y-2020"/>
    <x v="0"/>
    <x v="1"/>
    <n v="58.761375742828001"/>
    <n v="85791.608584528905"/>
    <n v="308849.79090430401"/>
  </r>
  <r>
    <x v="0"/>
    <x v="0"/>
    <x v="0"/>
    <x v="0"/>
    <x v="0"/>
    <s v="DK1_Rural"/>
    <x v="5"/>
    <s v="GNR_HP_ELEC_GROUND-WTR_COP-360_LS-4-MW_Y-2020"/>
    <x v="0"/>
    <x v="2"/>
    <n v="53.225243644660999"/>
    <n v="77708.855721204993"/>
    <n v="279751.88059633801"/>
  </r>
  <r>
    <x v="0"/>
    <x v="0"/>
    <x v="0"/>
    <x v="0"/>
    <x v="0"/>
    <s v="DK1_Rural"/>
    <x v="5"/>
    <s v="GNR_HP_ELEC_GROUND-WTR_COP-360_LS-4-MW_Y-2020"/>
    <x v="1"/>
    <x v="0"/>
    <n v="713.79913813187898"/>
    <n v="1042146.74167254"/>
    <n v="3751728.2700211601"/>
  </r>
  <r>
    <x v="0"/>
    <x v="0"/>
    <x v="0"/>
    <x v="0"/>
    <x v="0"/>
    <s v="DK1_Rural"/>
    <x v="5"/>
    <s v="GNR_HP_ELEC_GROUND-WTR_COP-360_LS-4-MW_Y-2020"/>
    <x v="1"/>
    <x v="1"/>
    <n v="728.25507885266995"/>
    <n v="1063252.4151248999"/>
    <n v="3827708.6944496301"/>
  </r>
  <r>
    <x v="0"/>
    <x v="0"/>
    <x v="0"/>
    <x v="0"/>
    <x v="0"/>
    <s v="DK1_Rural"/>
    <x v="5"/>
    <s v="GNR_HP_ELEC_GROUND-WTR_COP-360_LS-4-MW_Y-2020"/>
    <x v="1"/>
    <x v="2"/>
    <n v="728.25507885266995"/>
    <n v="1063252.4151248999"/>
    <n v="3827708.6944496301"/>
  </r>
  <r>
    <x v="0"/>
    <x v="0"/>
    <x v="0"/>
    <x v="0"/>
    <x v="0"/>
    <s v="DK1_Rural"/>
    <x v="1"/>
    <s v="GNR_HS_HEAT_PIT_L-DEC_E-91_Y-2020"/>
    <x v="0"/>
    <x v="0"/>
    <n v="156.425974179658"/>
    <n v="228381.92230230101"/>
    <n v="822174.92028828396"/>
  </r>
  <r>
    <x v="0"/>
    <x v="0"/>
    <x v="0"/>
    <x v="0"/>
    <x v="0"/>
    <s v="DK1_Rural"/>
    <x v="1"/>
    <s v="GNR_HS_HEAT_PIT_L-DEC_E-91_Y-2020"/>
    <x v="0"/>
    <x v="1"/>
    <n v="652.76664196184095"/>
    <n v="953039.29726428795"/>
    <n v="3430941.4701514398"/>
  </r>
  <r>
    <x v="0"/>
    <x v="0"/>
    <x v="0"/>
    <x v="0"/>
    <x v="0"/>
    <s v="DK1_Rural"/>
    <x v="1"/>
    <s v="GNR_HS_HEAT_PIT_L-DEC_E-91_Y-2020"/>
    <x v="0"/>
    <x v="2"/>
    <n v="652.76664196184095"/>
    <n v="953039.29726428795"/>
    <n v="3430941.4701514398"/>
  </r>
  <r>
    <x v="0"/>
    <x v="0"/>
    <x v="0"/>
    <x v="0"/>
    <x v="0"/>
    <s v="DK1_Rural"/>
    <x v="3"/>
    <s v="GNR_SH_SUN"/>
    <x v="1"/>
    <x v="1"/>
    <n v="79.453157306634395"/>
    <n v="116001.609667686"/>
    <n v="417605.79480367101"/>
  </r>
  <r>
    <x v="0"/>
    <x v="0"/>
    <x v="0"/>
    <x v="0"/>
    <x v="0"/>
    <s v="DK1_Rural"/>
    <x v="3"/>
    <s v="GNR_SH_SUN"/>
    <x v="1"/>
    <x v="2"/>
    <n v="172.85161666596801"/>
    <n v="252363.36033231401"/>
    <n v="908508.09719632997"/>
  </r>
  <r>
    <x v="0"/>
    <x v="0"/>
    <x v="0"/>
    <x v="0"/>
    <x v="0"/>
    <s v="DK1_Rural"/>
    <x v="4"/>
    <s v="GNR_EH_HEAT"/>
    <x v="0"/>
    <x v="0"/>
    <n v="82.01"/>
    <n v="119734.6"/>
    <n v="431044.56"/>
  </r>
  <r>
    <x v="0"/>
    <x v="0"/>
    <x v="0"/>
    <x v="0"/>
    <x v="0"/>
    <s v="DK1_Rural"/>
    <x v="4"/>
    <s v="GNR_EH_HEAT"/>
    <x v="0"/>
    <x v="1"/>
    <n v="82.01"/>
    <n v="119734.6"/>
    <n v="431044.56"/>
  </r>
  <r>
    <x v="0"/>
    <x v="0"/>
    <x v="0"/>
    <x v="0"/>
    <x v="0"/>
    <s v="DK1_Rural"/>
    <x v="4"/>
    <s v="GNR_EH_HEAT"/>
    <x v="0"/>
    <x v="2"/>
    <n v="82.01"/>
    <n v="119734.6"/>
    <n v="431044.56"/>
  </r>
  <r>
    <x v="0"/>
    <x v="0"/>
    <x v="0"/>
    <x v="0"/>
    <x v="0"/>
    <s v="DK1_Rural"/>
    <x v="4"/>
    <s v="GNR_EH_HEAT"/>
    <x v="1"/>
    <x v="0"/>
    <n v="82.01"/>
    <n v="119734.6"/>
    <n v="431044.56"/>
  </r>
  <r>
    <x v="0"/>
    <x v="0"/>
    <x v="0"/>
    <x v="0"/>
    <x v="0"/>
    <s v="DK1_Rural"/>
    <x v="4"/>
    <s v="GNR_EH_HEAT"/>
    <x v="1"/>
    <x v="1"/>
    <n v="82.01"/>
    <n v="119734.6"/>
    <n v="431044.56"/>
  </r>
  <r>
    <x v="0"/>
    <x v="0"/>
    <x v="0"/>
    <x v="0"/>
    <x v="0"/>
    <s v="DK1_Rural"/>
    <x v="4"/>
    <s v="GNR_EH_HEAT"/>
    <x v="1"/>
    <x v="2"/>
    <n v="82.01"/>
    <n v="119734.6"/>
    <n v="431044.56"/>
  </r>
  <r>
    <x v="0"/>
    <x v="0"/>
    <x v="0"/>
    <x v="0"/>
    <x v="0"/>
    <s v="DK1_Rural"/>
    <x v="6"/>
    <s v="GNR_BO_WOODWST_E-100"/>
    <x v="0"/>
    <x v="0"/>
    <n v="29.85"/>
    <n v="43581"/>
    <n v="156891.6"/>
  </r>
  <r>
    <x v="0"/>
    <x v="0"/>
    <x v="0"/>
    <x v="0"/>
    <x v="0"/>
    <s v="DK1_Rural"/>
    <x v="6"/>
    <s v="GNR_BO_WOODWST_E-100"/>
    <x v="0"/>
    <x v="1"/>
    <n v="29.85"/>
    <n v="43581"/>
    <n v="156891.6"/>
  </r>
  <r>
    <x v="0"/>
    <x v="0"/>
    <x v="0"/>
    <x v="0"/>
    <x v="0"/>
    <s v="DK1_Rural"/>
    <x v="6"/>
    <s v="GNR_BO_WOODWST_E-100"/>
    <x v="0"/>
    <x v="2"/>
    <n v="29.85"/>
    <n v="43581"/>
    <n v="156891.6"/>
  </r>
  <r>
    <x v="0"/>
    <x v="0"/>
    <x v="0"/>
    <x v="0"/>
    <x v="0"/>
    <s v="DK1_Rural"/>
    <x v="6"/>
    <s v="GNR_BO_WOODWST_E-100"/>
    <x v="1"/>
    <x v="0"/>
    <n v="29.85"/>
    <n v="43581"/>
    <n v="156891.6"/>
  </r>
  <r>
    <x v="0"/>
    <x v="0"/>
    <x v="0"/>
    <x v="0"/>
    <x v="0"/>
    <s v="DK1_Rural"/>
    <x v="6"/>
    <s v="GNR_BO_WOODWST_E-100"/>
    <x v="1"/>
    <x v="1"/>
    <n v="29.85"/>
    <n v="43581"/>
    <n v="156891.6"/>
  </r>
  <r>
    <x v="0"/>
    <x v="0"/>
    <x v="0"/>
    <x v="0"/>
    <x v="0"/>
    <s v="DK1_Rural"/>
    <x v="6"/>
    <s v="GNR_BO_WOODWST_E-100"/>
    <x v="1"/>
    <x v="2"/>
    <n v="29.85"/>
    <n v="43581"/>
    <n v="156891.6"/>
  </r>
  <r>
    <x v="0"/>
    <x v="0"/>
    <x v="0"/>
    <x v="0"/>
    <x v="0"/>
    <s v="DK1_Rural"/>
    <x v="6"/>
    <s v="GNR_BO_WOODWST_E-113"/>
    <x v="0"/>
    <x v="0"/>
    <n v="4"/>
    <n v="5840"/>
    <n v="21024"/>
  </r>
  <r>
    <x v="0"/>
    <x v="0"/>
    <x v="0"/>
    <x v="0"/>
    <x v="0"/>
    <s v="DK1_Rural"/>
    <x v="6"/>
    <s v="GNR_BO_WOODWST_E-113"/>
    <x v="0"/>
    <x v="1"/>
    <n v="4"/>
    <n v="5840"/>
    <n v="21024"/>
  </r>
  <r>
    <x v="0"/>
    <x v="0"/>
    <x v="0"/>
    <x v="0"/>
    <x v="0"/>
    <s v="DK1_Rural"/>
    <x v="6"/>
    <s v="GNR_BO_WOODWST_E-113"/>
    <x v="0"/>
    <x v="2"/>
    <n v="4"/>
    <n v="5840"/>
    <n v="21024"/>
  </r>
  <r>
    <x v="0"/>
    <x v="0"/>
    <x v="0"/>
    <x v="0"/>
    <x v="0"/>
    <s v="DK1_Rural"/>
    <x v="6"/>
    <s v="GNR_BO_WOODWST_E-113"/>
    <x v="1"/>
    <x v="0"/>
    <n v="4"/>
    <n v="5840"/>
    <n v="21024"/>
  </r>
  <r>
    <x v="0"/>
    <x v="0"/>
    <x v="0"/>
    <x v="0"/>
    <x v="0"/>
    <s v="DK1_Rural"/>
    <x v="6"/>
    <s v="GNR_BO_WOODWST_E-113"/>
    <x v="1"/>
    <x v="1"/>
    <n v="4"/>
    <n v="5840"/>
    <n v="21024"/>
  </r>
  <r>
    <x v="0"/>
    <x v="0"/>
    <x v="0"/>
    <x v="0"/>
    <x v="0"/>
    <s v="DK1_Rural"/>
    <x v="6"/>
    <s v="GNR_BO_WOODWST_E-113"/>
    <x v="1"/>
    <x v="2"/>
    <n v="4"/>
    <n v="5840"/>
    <n v="21024"/>
  </r>
  <r>
    <x v="0"/>
    <x v="0"/>
    <x v="0"/>
    <x v="0"/>
    <x v="0"/>
    <s v="DK1_Rural"/>
    <x v="6"/>
    <s v="GNR_BO_WOODWST_E-84"/>
    <x v="0"/>
    <x v="0"/>
    <n v="5.81"/>
    <n v="8482.6"/>
    <n v="30537.360000000001"/>
  </r>
  <r>
    <x v="0"/>
    <x v="0"/>
    <x v="0"/>
    <x v="0"/>
    <x v="0"/>
    <s v="DK1_Rural"/>
    <x v="6"/>
    <s v="GNR_BO_WOODWST_E-84"/>
    <x v="0"/>
    <x v="1"/>
    <n v="5.81"/>
    <n v="8482.6"/>
    <n v="30537.360000000001"/>
  </r>
  <r>
    <x v="0"/>
    <x v="0"/>
    <x v="0"/>
    <x v="0"/>
    <x v="0"/>
    <s v="DK1_Rural"/>
    <x v="6"/>
    <s v="GNR_BO_WOODWST_E-84"/>
    <x v="0"/>
    <x v="2"/>
    <n v="5.81"/>
    <n v="8482.6"/>
    <n v="30537.360000000001"/>
  </r>
  <r>
    <x v="0"/>
    <x v="0"/>
    <x v="0"/>
    <x v="0"/>
    <x v="0"/>
    <s v="DK1_Rural"/>
    <x v="6"/>
    <s v="GNR_BO_WOODWST_E-84"/>
    <x v="1"/>
    <x v="0"/>
    <n v="5.81"/>
    <n v="8482.6"/>
    <n v="30537.360000000001"/>
  </r>
  <r>
    <x v="0"/>
    <x v="0"/>
    <x v="0"/>
    <x v="0"/>
    <x v="0"/>
    <s v="DK1_Rural"/>
    <x v="6"/>
    <s v="GNR_BO_WOODWST_E-84"/>
    <x v="1"/>
    <x v="1"/>
    <n v="5.81"/>
    <n v="8482.6"/>
    <n v="30537.360000000001"/>
  </r>
  <r>
    <x v="0"/>
    <x v="0"/>
    <x v="0"/>
    <x v="0"/>
    <x v="0"/>
    <s v="DK1_Rural"/>
    <x v="6"/>
    <s v="GNR_BO_WOODWST_E-84"/>
    <x v="1"/>
    <x v="2"/>
    <n v="5.81"/>
    <n v="8482.6"/>
    <n v="30537.360000000001"/>
  </r>
  <r>
    <x v="0"/>
    <x v="0"/>
    <x v="0"/>
    <x v="0"/>
    <x v="0"/>
    <s v="DK1_Rural"/>
    <x v="6"/>
    <s v="GNR_BO_WOODWST_E-86"/>
    <x v="0"/>
    <x v="0"/>
    <n v="3"/>
    <n v="4380"/>
    <n v="15768"/>
  </r>
  <r>
    <x v="0"/>
    <x v="0"/>
    <x v="0"/>
    <x v="0"/>
    <x v="0"/>
    <s v="DK1_Rural"/>
    <x v="6"/>
    <s v="GNR_BO_WOODWST_E-86"/>
    <x v="0"/>
    <x v="1"/>
    <n v="3"/>
    <n v="4380"/>
    <n v="15768"/>
  </r>
  <r>
    <x v="0"/>
    <x v="0"/>
    <x v="0"/>
    <x v="0"/>
    <x v="0"/>
    <s v="DK1_Rural"/>
    <x v="6"/>
    <s v="GNR_BO_WOODWST_E-86"/>
    <x v="0"/>
    <x v="2"/>
    <n v="3"/>
    <n v="4380"/>
    <n v="15768"/>
  </r>
  <r>
    <x v="0"/>
    <x v="0"/>
    <x v="0"/>
    <x v="0"/>
    <x v="0"/>
    <s v="DK1_Rural"/>
    <x v="6"/>
    <s v="GNR_BO_WOODWST_E-86"/>
    <x v="1"/>
    <x v="0"/>
    <n v="3"/>
    <n v="4380"/>
    <n v="15768"/>
  </r>
  <r>
    <x v="0"/>
    <x v="0"/>
    <x v="0"/>
    <x v="0"/>
    <x v="0"/>
    <s v="DK1_Rural"/>
    <x v="6"/>
    <s v="GNR_BO_WOODWST_E-86"/>
    <x v="1"/>
    <x v="1"/>
    <n v="3"/>
    <n v="4380"/>
    <n v="15768"/>
  </r>
  <r>
    <x v="0"/>
    <x v="0"/>
    <x v="0"/>
    <x v="0"/>
    <x v="0"/>
    <s v="DK1_Rural"/>
    <x v="6"/>
    <s v="GNR_BO_WOODWST_E-86"/>
    <x v="1"/>
    <x v="2"/>
    <n v="3"/>
    <n v="4380"/>
    <n v="15768"/>
  </r>
  <r>
    <x v="0"/>
    <x v="0"/>
    <x v="0"/>
    <x v="0"/>
    <x v="0"/>
    <s v="DK1_Rural"/>
    <x v="6"/>
    <s v="GNR_BO_WOODWST_E-89"/>
    <x v="0"/>
    <x v="0"/>
    <n v="7"/>
    <n v="10220"/>
    <n v="36792"/>
  </r>
  <r>
    <x v="0"/>
    <x v="0"/>
    <x v="0"/>
    <x v="0"/>
    <x v="0"/>
    <s v="DK1_Rural"/>
    <x v="6"/>
    <s v="GNR_BO_WOODWST_E-89"/>
    <x v="0"/>
    <x v="1"/>
    <n v="7"/>
    <n v="10220"/>
    <n v="36792"/>
  </r>
  <r>
    <x v="0"/>
    <x v="0"/>
    <x v="0"/>
    <x v="0"/>
    <x v="0"/>
    <s v="DK1_Rural"/>
    <x v="6"/>
    <s v="GNR_BO_WOODWST_E-89"/>
    <x v="0"/>
    <x v="2"/>
    <n v="7"/>
    <n v="10220"/>
    <n v="36792"/>
  </r>
  <r>
    <x v="0"/>
    <x v="0"/>
    <x v="0"/>
    <x v="0"/>
    <x v="0"/>
    <s v="DK1_Rural"/>
    <x v="6"/>
    <s v="GNR_BO_WOODWST_E-89"/>
    <x v="1"/>
    <x v="0"/>
    <n v="7"/>
    <n v="10220"/>
    <n v="36792"/>
  </r>
  <r>
    <x v="0"/>
    <x v="0"/>
    <x v="0"/>
    <x v="0"/>
    <x v="0"/>
    <s v="DK1_Rural"/>
    <x v="6"/>
    <s v="GNR_BO_WOODWST_E-89"/>
    <x v="1"/>
    <x v="1"/>
    <n v="7"/>
    <n v="10220"/>
    <n v="36792"/>
  </r>
  <r>
    <x v="0"/>
    <x v="0"/>
    <x v="0"/>
    <x v="0"/>
    <x v="0"/>
    <s v="DK1_Rural"/>
    <x v="6"/>
    <s v="GNR_BO_WOODWST_E-89"/>
    <x v="1"/>
    <x v="2"/>
    <n v="7"/>
    <n v="10220"/>
    <n v="36792"/>
  </r>
  <r>
    <x v="0"/>
    <x v="0"/>
    <x v="0"/>
    <x v="0"/>
    <x v="0"/>
    <s v="DK1_Rural"/>
    <x v="6"/>
    <s v="GNR_BO_WOODWST_E-90"/>
    <x v="0"/>
    <x v="0"/>
    <n v="9"/>
    <n v="13140"/>
    <n v="47304"/>
  </r>
  <r>
    <x v="0"/>
    <x v="0"/>
    <x v="0"/>
    <x v="0"/>
    <x v="0"/>
    <s v="DK1_Rural"/>
    <x v="6"/>
    <s v="GNR_BO_WOODWST_E-90"/>
    <x v="0"/>
    <x v="1"/>
    <n v="9"/>
    <n v="13140"/>
    <n v="47304"/>
  </r>
  <r>
    <x v="0"/>
    <x v="0"/>
    <x v="0"/>
    <x v="0"/>
    <x v="0"/>
    <s v="DK1_Rural"/>
    <x v="6"/>
    <s v="GNR_BO_WOODWST_E-90"/>
    <x v="0"/>
    <x v="2"/>
    <n v="9"/>
    <n v="13140"/>
    <n v="47304"/>
  </r>
  <r>
    <x v="0"/>
    <x v="0"/>
    <x v="0"/>
    <x v="0"/>
    <x v="0"/>
    <s v="DK1_Rural"/>
    <x v="6"/>
    <s v="GNR_BO_WOODWST_E-90"/>
    <x v="1"/>
    <x v="0"/>
    <n v="9"/>
    <n v="13140"/>
    <n v="47304"/>
  </r>
  <r>
    <x v="0"/>
    <x v="0"/>
    <x v="0"/>
    <x v="0"/>
    <x v="0"/>
    <s v="DK1_Rural"/>
    <x v="6"/>
    <s v="GNR_BO_WOODWST_E-90"/>
    <x v="1"/>
    <x v="1"/>
    <n v="9"/>
    <n v="13140"/>
    <n v="47304"/>
  </r>
  <r>
    <x v="0"/>
    <x v="0"/>
    <x v="0"/>
    <x v="0"/>
    <x v="0"/>
    <s v="DK1_Rural"/>
    <x v="6"/>
    <s v="GNR_BO_WOODWST_E-90"/>
    <x v="1"/>
    <x v="2"/>
    <n v="9"/>
    <n v="13140"/>
    <n v="47304"/>
  </r>
  <r>
    <x v="0"/>
    <x v="0"/>
    <x v="0"/>
    <x v="0"/>
    <x v="0"/>
    <s v="DK1_Rural"/>
    <x v="6"/>
    <s v="GNR_BO_WOODWST_E-91"/>
    <x v="0"/>
    <x v="0"/>
    <n v="3.15"/>
    <n v="4599"/>
    <n v="16556.400000000001"/>
  </r>
  <r>
    <x v="0"/>
    <x v="0"/>
    <x v="0"/>
    <x v="0"/>
    <x v="0"/>
    <s v="DK1_Rural"/>
    <x v="6"/>
    <s v="GNR_BO_WOODWST_E-91"/>
    <x v="0"/>
    <x v="1"/>
    <n v="3.15"/>
    <n v="4599"/>
    <n v="16556.400000000001"/>
  </r>
  <r>
    <x v="0"/>
    <x v="0"/>
    <x v="0"/>
    <x v="0"/>
    <x v="0"/>
    <s v="DK1_Rural"/>
    <x v="6"/>
    <s v="GNR_BO_WOODWST_E-91"/>
    <x v="0"/>
    <x v="2"/>
    <n v="3.15"/>
    <n v="4599"/>
    <n v="16556.400000000001"/>
  </r>
  <r>
    <x v="0"/>
    <x v="0"/>
    <x v="0"/>
    <x v="0"/>
    <x v="0"/>
    <s v="DK1_Rural"/>
    <x v="6"/>
    <s v="GNR_BO_WOODWST_E-91"/>
    <x v="1"/>
    <x v="0"/>
    <n v="3.15"/>
    <n v="4599"/>
    <n v="16556.400000000001"/>
  </r>
  <r>
    <x v="0"/>
    <x v="0"/>
    <x v="0"/>
    <x v="0"/>
    <x v="0"/>
    <s v="DK1_Rural"/>
    <x v="6"/>
    <s v="GNR_BO_WOODWST_E-91"/>
    <x v="1"/>
    <x v="1"/>
    <n v="3.15"/>
    <n v="4599"/>
    <n v="16556.400000000001"/>
  </r>
  <r>
    <x v="0"/>
    <x v="0"/>
    <x v="0"/>
    <x v="0"/>
    <x v="0"/>
    <s v="DK1_Rural"/>
    <x v="6"/>
    <s v="GNR_BO_WOODWST_E-91"/>
    <x v="1"/>
    <x v="2"/>
    <n v="3.15"/>
    <n v="4599"/>
    <n v="16556.400000000001"/>
  </r>
  <r>
    <x v="0"/>
    <x v="0"/>
    <x v="0"/>
    <x v="0"/>
    <x v="0"/>
    <s v="DK1_Rural"/>
    <x v="6"/>
    <s v="GNR_BO_WOODWST_E-94"/>
    <x v="0"/>
    <x v="0"/>
    <n v="0.93"/>
    <n v="1357.8"/>
    <n v="4888.08"/>
  </r>
  <r>
    <x v="0"/>
    <x v="0"/>
    <x v="0"/>
    <x v="0"/>
    <x v="0"/>
    <s v="DK1_Rural"/>
    <x v="6"/>
    <s v="GNR_BO_WOODWST_E-94"/>
    <x v="0"/>
    <x v="1"/>
    <n v="0.93"/>
    <n v="1357.8"/>
    <n v="4888.08"/>
  </r>
  <r>
    <x v="0"/>
    <x v="0"/>
    <x v="0"/>
    <x v="0"/>
    <x v="0"/>
    <s v="DK1_Rural"/>
    <x v="6"/>
    <s v="GNR_BO_WOODWST_E-94"/>
    <x v="0"/>
    <x v="2"/>
    <n v="0.93"/>
    <n v="1357.8"/>
    <n v="4888.08"/>
  </r>
  <r>
    <x v="0"/>
    <x v="0"/>
    <x v="0"/>
    <x v="0"/>
    <x v="0"/>
    <s v="DK1_Rural"/>
    <x v="6"/>
    <s v="GNR_BO_WOODWST_E-94"/>
    <x v="1"/>
    <x v="0"/>
    <n v="0.93"/>
    <n v="1357.8"/>
    <n v="4888.08"/>
  </r>
  <r>
    <x v="0"/>
    <x v="0"/>
    <x v="0"/>
    <x v="0"/>
    <x v="0"/>
    <s v="DK1_Rural"/>
    <x v="6"/>
    <s v="GNR_BO_WOODWST_E-94"/>
    <x v="1"/>
    <x v="1"/>
    <n v="0.93"/>
    <n v="1357.8"/>
    <n v="4888.08"/>
  </r>
  <r>
    <x v="0"/>
    <x v="0"/>
    <x v="0"/>
    <x v="0"/>
    <x v="0"/>
    <s v="DK1_Rural"/>
    <x v="6"/>
    <s v="GNR_BO_WOODWST_E-94"/>
    <x v="1"/>
    <x v="2"/>
    <n v="0.93"/>
    <n v="1357.8"/>
    <n v="4888.08"/>
  </r>
  <r>
    <x v="0"/>
    <x v="0"/>
    <x v="0"/>
    <x v="0"/>
    <x v="0"/>
    <s v="DK1_Small"/>
    <x v="5"/>
    <s v="GNR_HP_ELEC_GROUND-WTR_COP-360_LS-4-MW_Y-2020"/>
    <x v="1"/>
    <x v="0"/>
    <n v="83.220141895471599"/>
    <n v="121501.407167389"/>
    <n v="437405.06580259901"/>
  </r>
  <r>
    <x v="0"/>
    <x v="0"/>
    <x v="0"/>
    <x v="0"/>
    <x v="0"/>
    <s v="DK1_Small"/>
    <x v="5"/>
    <s v="GNR_HP_ELEC_GROUND-WTR_COP-360_LS-4-MW_Y-2020"/>
    <x v="1"/>
    <x v="1"/>
    <n v="83.220141895471599"/>
    <n v="121501.407167388"/>
    <n v="437405.06580259901"/>
  </r>
  <r>
    <x v="0"/>
    <x v="0"/>
    <x v="0"/>
    <x v="0"/>
    <x v="0"/>
    <s v="DK1_Small"/>
    <x v="5"/>
    <s v="GNR_HP_ELEC_GROUND-WTR_COP-360_LS-4-MW_Y-2020"/>
    <x v="1"/>
    <x v="2"/>
    <n v="83.220141895471599"/>
    <n v="121501.407167388"/>
    <n v="437405.06580259901"/>
  </r>
  <r>
    <x v="0"/>
    <x v="0"/>
    <x v="0"/>
    <x v="0"/>
    <x v="0"/>
    <s v="DK1_Small"/>
    <x v="1"/>
    <s v="GNR_HS_HEAT_PIT_L-DEC_E-91_Y-2020"/>
    <x v="0"/>
    <x v="0"/>
    <n v="39.231446157188103"/>
    <n v="57277.911389494599"/>
    <n v="206200.48100217999"/>
  </r>
  <r>
    <x v="0"/>
    <x v="0"/>
    <x v="0"/>
    <x v="0"/>
    <x v="0"/>
    <s v="DK1_Small"/>
    <x v="1"/>
    <s v="GNR_HS_HEAT_PIT_L-DEC_E-91_Y-2020"/>
    <x v="0"/>
    <x v="1"/>
    <n v="61.647803625538899"/>
    <n v="90005.793293286901"/>
    <n v="324020.85585583298"/>
  </r>
  <r>
    <x v="0"/>
    <x v="0"/>
    <x v="0"/>
    <x v="0"/>
    <x v="0"/>
    <s v="DK1_Small"/>
    <x v="1"/>
    <s v="GNR_HS_HEAT_PIT_L-DEC_E-91_Y-2020"/>
    <x v="0"/>
    <x v="2"/>
    <n v="61.169162540805502"/>
    <n v="89306.977309576003"/>
    <n v="321505.11831447401"/>
  </r>
  <r>
    <x v="0"/>
    <x v="0"/>
    <x v="0"/>
    <x v="0"/>
    <x v="0"/>
    <s v="DK1_Small"/>
    <x v="2"/>
    <s v="GNR_ST_MSW_BP_E-20"/>
    <x v="0"/>
    <x v="0"/>
    <n v="9.7714128923103996"/>
    <n v="14266.2628227732"/>
    <n v="51358.546161983497"/>
  </r>
  <r>
    <x v="0"/>
    <x v="0"/>
    <x v="0"/>
    <x v="0"/>
    <x v="0"/>
    <s v="DK1_Small"/>
    <x v="2"/>
    <s v="GNR_ST_MSW_BP_E-20"/>
    <x v="0"/>
    <x v="1"/>
    <n v="9.7714128923103996"/>
    <n v="14266.2628227732"/>
    <n v="51358.546161983497"/>
  </r>
  <r>
    <x v="0"/>
    <x v="0"/>
    <x v="0"/>
    <x v="0"/>
    <x v="0"/>
    <s v="DK1_Small"/>
    <x v="2"/>
    <s v="GNR_ST_MSW_BP_E-20"/>
    <x v="0"/>
    <x v="2"/>
    <n v="9.7714128923103996"/>
    <n v="14266.2628227732"/>
    <n v="51358.546161983497"/>
  </r>
  <r>
    <x v="0"/>
    <x v="0"/>
    <x v="0"/>
    <x v="0"/>
    <x v="0"/>
    <s v="DK1_Small"/>
    <x v="2"/>
    <s v="GNR_ST_MSW_BP_E-20"/>
    <x v="1"/>
    <x v="0"/>
    <n v="9.7714128923103996"/>
    <n v="14266.2628227732"/>
    <n v="51358.546161983497"/>
  </r>
  <r>
    <x v="0"/>
    <x v="0"/>
    <x v="0"/>
    <x v="0"/>
    <x v="0"/>
    <s v="DK1_Small"/>
    <x v="2"/>
    <s v="GNR_ST_MSW_BP_E-20"/>
    <x v="1"/>
    <x v="1"/>
    <n v="9.7714128923103996"/>
    <n v="14266.2628227732"/>
    <n v="51358.546161983497"/>
  </r>
  <r>
    <x v="0"/>
    <x v="0"/>
    <x v="0"/>
    <x v="0"/>
    <x v="0"/>
    <s v="DK1_Small"/>
    <x v="2"/>
    <s v="GNR_ST_MSW_BP_E-20"/>
    <x v="1"/>
    <x v="2"/>
    <n v="9.7714128923103996"/>
    <n v="14266.2628227732"/>
    <n v="51358.546161983497"/>
  </r>
  <r>
    <x v="0"/>
    <x v="0"/>
    <x v="0"/>
    <x v="0"/>
    <x v="0"/>
    <s v="DK1_Small"/>
    <x v="6"/>
    <s v="GNR_BO_WOODWST_E-100"/>
    <x v="0"/>
    <x v="0"/>
    <n v="1.75"/>
    <n v="2555"/>
    <n v="9198"/>
  </r>
  <r>
    <x v="0"/>
    <x v="0"/>
    <x v="0"/>
    <x v="0"/>
    <x v="0"/>
    <s v="DK1_Small"/>
    <x v="6"/>
    <s v="GNR_BO_WOODWST_E-100"/>
    <x v="0"/>
    <x v="1"/>
    <n v="1.75"/>
    <n v="2555"/>
    <n v="9198"/>
  </r>
  <r>
    <x v="0"/>
    <x v="0"/>
    <x v="0"/>
    <x v="0"/>
    <x v="0"/>
    <s v="DK1_Small"/>
    <x v="6"/>
    <s v="GNR_BO_WOODWST_E-100"/>
    <x v="0"/>
    <x v="2"/>
    <n v="1.75"/>
    <n v="2555"/>
    <n v="9198"/>
  </r>
  <r>
    <x v="0"/>
    <x v="0"/>
    <x v="0"/>
    <x v="0"/>
    <x v="0"/>
    <s v="DK1_Small"/>
    <x v="6"/>
    <s v="GNR_BO_WOODWST_E-100"/>
    <x v="1"/>
    <x v="0"/>
    <n v="1.75"/>
    <n v="2555"/>
    <n v="9198"/>
  </r>
  <r>
    <x v="0"/>
    <x v="0"/>
    <x v="0"/>
    <x v="0"/>
    <x v="0"/>
    <s v="DK1_Small"/>
    <x v="6"/>
    <s v="GNR_BO_WOODWST_E-100"/>
    <x v="1"/>
    <x v="1"/>
    <n v="1.75"/>
    <n v="2555"/>
    <n v="9198"/>
  </r>
  <r>
    <x v="0"/>
    <x v="0"/>
    <x v="0"/>
    <x v="0"/>
    <x v="0"/>
    <s v="DK1_Small"/>
    <x v="6"/>
    <s v="GNR_BO_WOODWST_E-100"/>
    <x v="1"/>
    <x v="2"/>
    <n v="1.75"/>
    <n v="2555"/>
    <n v="9198"/>
  </r>
  <r>
    <x v="0"/>
    <x v="0"/>
    <x v="0"/>
    <x v="0"/>
    <x v="0"/>
    <s v="DK1_Small"/>
    <x v="6"/>
    <s v="GNR_BO_WOODWST_E-89"/>
    <x v="0"/>
    <x v="0"/>
    <n v="1.778"/>
    <n v="2595.88"/>
    <n v="9345.1679999999997"/>
  </r>
  <r>
    <x v="0"/>
    <x v="0"/>
    <x v="0"/>
    <x v="0"/>
    <x v="0"/>
    <s v="DK1_Small"/>
    <x v="6"/>
    <s v="GNR_BO_WOODWST_E-89"/>
    <x v="0"/>
    <x v="1"/>
    <n v="1.778"/>
    <n v="2595.88"/>
    <n v="9345.1679999999997"/>
  </r>
  <r>
    <x v="0"/>
    <x v="0"/>
    <x v="0"/>
    <x v="0"/>
    <x v="0"/>
    <s v="DK1_Small"/>
    <x v="6"/>
    <s v="GNR_BO_WOODWST_E-89"/>
    <x v="0"/>
    <x v="2"/>
    <n v="1.778"/>
    <n v="2595.88"/>
    <n v="9345.1679999999997"/>
  </r>
  <r>
    <x v="0"/>
    <x v="0"/>
    <x v="0"/>
    <x v="0"/>
    <x v="0"/>
    <s v="DK1_Small"/>
    <x v="6"/>
    <s v="GNR_BO_WOODWST_E-89"/>
    <x v="1"/>
    <x v="0"/>
    <n v="1.778"/>
    <n v="2595.88"/>
    <n v="9345.1679999999997"/>
  </r>
  <r>
    <x v="0"/>
    <x v="0"/>
    <x v="0"/>
    <x v="0"/>
    <x v="0"/>
    <s v="DK1_Small"/>
    <x v="6"/>
    <s v="GNR_BO_WOODWST_E-89"/>
    <x v="1"/>
    <x v="1"/>
    <n v="1.778"/>
    <n v="2595.88"/>
    <n v="9345.1679999999997"/>
  </r>
  <r>
    <x v="0"/>
    <x v="0"/>
    <x v="0"/>
    <x v="0"/>
    <x v="0"/>
    <s v="DK1_Small"/>
    <x v="6"/>
    <s v="GNR_BO_WOODWST_E-89"/>
    <x v="1"/>
    <x v="2"/>
    <n v="1.778"/>
    <n v="2595.88"/>
    <n v="9345.1679999999997"/>
  </r>
  <r>
    <x v="0"/>
    <x v="0"/>
    <x v="0"/>
    <x v="0"/>
    <x v="1"/>
    <s v="DK2_Large"/>
    <x v="0"/>
    <s v="GNR_ST_COAL_EXT_E-42"/>
    <x v="0"/>
    <x v="0"/>
    <n v="555.55555555555497"/>
    <n v="811111.11111111101"/>
    <n v="2920000"/>
  </r>
  <r>
    <x v="0"/>
    <x v="0"/>
    <x v="0"/>
    <x v="0"/>
    <x v="1"/>
    <s v="DK2_Large"/>
    <x v="0"/>
    <s v="GNR_ST_COAL_EXT_E-42"/>
    <x v="0"/>
    <x v="1"/>
    <n v="555.555555555556"/>
    <n v="811111.11111111101"/>
    <n v="2920000"/>
  </r>
  <r>
    <x v="0"/>
    <x v="0"/>
    <x v="0"/>
    <x v="0"/>
    <x v="1"/>
    <s v="DK2_Large"/>
    <x v="0"/>
    <s v="GNR_ST_COAL_EXT_E-42"/>
    <x v="0"/>
    <x v="2"/>
    <n v="555.555555555556"/>
    <n v="811111.11111111101"/>
    <n v="2920000"/>
  </r>
  <r>
    <x v="0"/>
    <x v="0"/>
    <x v="0"/>
    <x v="0"/>
    <x v="1"/>
    <s v="DK2_Large"/>
    <x v="5"/>
    <s v="GNR_HP_ELEC_COP-300"/>
    <x v="1"/>
    <x v="0"/>
    <n v="0.34"/>
    <n v="496.4"/>
    <n v="1787.04"/>
  </r>
  <r>
    <x v="0"/>
    <x v="0"/>
    <x v="0"/>
    <x v="0"/>
    <x v="1"/>
    <s v="DK2_Large"/>
    <x v="5"/>
    <s v="GNR_HP_ELEC_COP-300"/>
    <x v="1"/>
    <x v="1"/>
    <n v="0.34"/>
    <n v="496.4"/>
    <n v="1787.04"/>
  </r>
  <r>
    <x v="0"/>
    <x v="0"/>
    <x v="0"/>
    <x v="0"/>
    <x v="1"/>
    <s v="DK2_Large"/>
    <x v="5"/>
    <s v="GNR_HP_ELEC_COP-300"/>
    <x v="1"/>
    <x v="2"/>
    <n v="0.34"/>
    <n v="496.4"/>
    <n v="1787.04"/>
  </r>
  <r>
    <x v="0"/>
    <x v="0"/>
    <x v="0"/>
    <x v="0"/>
    <x v="1"/>
    <s v="DK2_Large"/>
    <x v="1"/>
    <s v="GNR_HS_HEAT_PIT_L-CEN_E-90_Y-2020"/>
    <x v="0"/>
    <x v="0"/>
    <n v="116.57414084505101"/>
    <n v="170198.24563377499"/>
    <n v="612713.68428159005"/>
  </r>
  <r>
    <x v="0"/>
    <x v="0"/>
    <x v="0"/>
    <x v="0"/>
    <x v="1"/>
    <s v="DK2_Large"/>
    <x v="1"/>
    <s v="GNR_HS_HEAT_PIT_L-CEN_E-90_Y-2020"/>
    <x v="0"/>
    <x v="1"/>
    <n v="444.04749450476299"/>
    <n v="648309.34197695402"/>
    <n v="2333913.63111703"/>
  </r>
  <r>
    <x v="0"/>
    <x v="0"/>
    <x v="0"/>
    <x v="0"/>
    <x v="1"/>
    <s v="DK2_Large"/>
    <x v="1"/>
    <s v="GNR_HS_HEAT_PIT_L-CEN_E-90_Y-2020"/>
    <x v="0"/>
    <x v="2"/>
    <n v="381.18883219237199"/>
    <n v="556535.69500086305"/>
    <n v="2003528.50200311"/>
  </r>
  <r>
    <x v="0"/>
    <x v="0"/>
    <x v="0"/>
    <x v="0"/>
    <x v="1"/>
    <s v="DK2_Large"/>
    <x v="2"/>
    <s v="GNR_ST_MSW_BP_E-20"/>
    <x v="0"/>
    <x v="0"/>
    <n v="131.863357370279"/>
    <n v="192520.501760607"/>
    <n v="693073.80633818498"/>
  </r>
  <r>
    <x v="0"/>
    <x v="0"/>
    <x v="0"/>
    <x v="0"/>
    <x v="1"/>
    <s v="DK2_Large"/>
    <x v="2"/>
    <s v="GNR_ST_MSW_BP_E-20"/>
    <x v="0"/>
    <x v="1"/>
    <n v="131.863357370279"/>
    <n v="192520.501760607"/>
    <n v="693073.80633818498"/>
  </r>
  <r>
    <x v="0"/>
    <x v="0"/>
    <x v="0"/>
    <x v="0"/>
    <x v="1"/>
    <s v="DK2_Large"/>
    <x v="2"/>
    <s v="GNR_ST_MSW_BP_E-20"/>
    <x v="0"/>
    <x v="2"/>
    <n v="131.863357370279"/>
    <n v="192520.501760607"/>
    <n v="693073.80633818498"/>
  </r>
  <r>
    <x v="0"/>
    <x v="0"/>
    <x v="0"/>
    <x v="0"/>
    <x v="1"/>
    <s v="DK2_Large"/>
    <x v="2"/>
    <s v="GNR_ST_MSW_BP_E-20"/>
    <x v="1"/>
    <x v="0"/>
    <n v="131.863357370279"/>
    <n v="192520.501760607"/>
    <n v="693073.80633818498"/>
  </r>
  <r>
    <x v="0"/>
    <x v="0"/>
    <x v="0"/>
    <x v="0"/>
    <x v="1"/>
    <s v="DK2_Large"/>
    <x v="2"/>
    <s v="GNR_ST_MSW_BP_E-20"/>
    <x v="1"/>
    <x v="1"/>
    <n v="131.863357370279"/>
    <n v="192520.501760607"/>
    <n v="693073.80633818498"/>
  </r>
  <r>
    <x v="0"/>
    <x v="0"/>
    <x v="0"/>
    <x v="0"/>
    <x v="1"/>
    <s v="DK2_Large"/>
    <x v="2"/>
    <s v="GNR_ST_MSW_BP_E-20"/>
    <x v="1"/>
    <x v="2"/>
    <n v="131.863357370279"/>
    <n v="192520.501760607"/>
    <n v="693073.80633818498"/>
  </r>
  <r>
    <x v="0"/>
    <x v="0"/>
    <x v="0"/>
    <x v="0"/>
    <x v="1"/>
    <s v="DK2_Large"/>
    <x v="2"/>
    <s v="GNR_ST_MSW_BP_E-21"/>
    <x v="0"/>
    <x v="0"/>
    <n v="46.321230665969701"/>
    <n v="67628.996772315804"/>
    <n v="243464.38838033701"/>
  </r>
  <r>
    <x v="0"/>
    <x v="0"/>
    <x v="0"/>
    <x v="0"/>
    <x v="1"/>
    <s v="DK2_Large"/>
    <x v="2"/>
    <s v="GNR_ST_MSW_BP_E-21"/>
    <x v="0"/>
    <x v="1"/>
    <n v="46.321230665969701"/>
    <n v="67628.996772315804"/>
    <n v="243464.38838033701"/>
  </r>
  <r>
    <x v="0"/>
    <x v="0"/>
    <x v="0"/>
    <x v="0"/>
    <x v="1"/>
    <s v="DK2_Large"/>
    <x v="2"/>
    <s v="GNR_ST_MSW_BP_E-21"/>
    <x v="0"/>
    <x v="2"/>
    <n v="46.321230665969701"/>
    <n v="67628.996772315804"/>
    <n v="243464.38838033701"/>
  </r>
  <r>
    <x v="0"/>
    <x v="0"/>
    <x v="0"/>
    <x v="0"/>
    <x v="1"/>
    <s v="DK2_Large"/>
    <x v="2"/>
    <s v="GNR_ST_MSW_BP_E-21"/>
    <x v="1"/>
    <x v="0"/>
    <n v="46.321230665969701"/>
    <n v="67628.996772315804"/>
    <n v="243464.38838033701"/>
  </r>
  <r>
    <x v="0"/>
    <x v="0"/>
    <x v="0"/>
    <x v="0"/>
    <x v="1"/>
    <s v="DK2_Large"/>
    <x v="2"/>
    <s v="GNR_ST_MSW_BP_E-21"/>
    <x v="1"/>
    <x v="1"/>
    <n v="46.321230665969701"/>
    <n v="67628.996772315804"/>
    <n v="243464.38838033701"/>
  </r>
  <r>
    <x v="0"/>
    <x v="0"/>
    <x v="0"/>
    <x v="0"/>
    <x v="1"/>
    <s v="DK2_Large"/>
    <x v="2"/>
    <s v="GNR_ST_MSW_BP_E-21"/>
    <x v="1"/>
    <x v="2"/>
    <n v="46.321230665969701"/>
    <n v="67628.996772315804"/>
    <n v="243464.38838033701"/>
  </r>
  <r>
    <x v="0"/>
    <x v="0"/>
    <x v="0"/>
    <x v="0"/>
    <x v="1"/>
    <s v="DK2_Large"/>
    <x v="2"/>
    <s v="GNR_ST_MSW_BP_E-23_LS-220-MW-FEED_Y-2020"/>
    <x v="0"/>
    <x v="0"/>
    <n v="436.184225001985"/>
    <n v="636828.96850289905"/>
    <n v="2292584.2866104399"/>
  </r>
  <r>
    <x v="0"/>
    <x v="0"/>
    <x v="0"/>
    <x v="0"/>
    <x v="1"/>
    <s v="DK2_Large"/>
    <x v="2"/>
    <s v="GNR_ST_MSW_BP_E-23_LS-220-MW-FEED_Y-2020"/>
    <x v="0"/>
    <x v="1"/>
    <n v="436.184225001985"/>
    <n v="636828.96850289905"/>
    <n v="2292584.2866104399"/>
  </r>
  <r>
    <x v="0"/>
    <x v="0"/>
    <x v="0"/>
    <x v="0"/>
    <x v="1"/>
    <s v="DK2_Large"/>
    <x v="2"/>
    <s v="GNR_ST_MSW_BP_E-23_LS-220-MW-FEED_Y-2020"/>
    <x v="0"/>
    <x v="2"/>
    <n v="436.184225001985"/>
    <n v="636828.96850289905"/>
    <n v="2292584.2866104399"/>
  </r>
  <r>
    <x v="0"/>
    <x v="0"/>
    <x v="0"/>
    <x v="0"/>
    <x v="1"/>
    <s v="DK2_Large"/>
    <x v="2"/>
    <s v="GNR_ST_MSW_BP_E-23_LS-220-MW-FEED_Y-2020"/>
    <x v="1"/>
    <x v="0"/>
    <n v="436.184225001985"/>
    <n v="636828.96850289905"/>
    <n v="2292584.2866104399"/>
  </r>
  <r>
    <x v="0"/>
    <x v="0"/>
    <x v="0"/>
    <x v="0"/>
    <x v="1"/>
    <s v="DK2_Large"/>
    <x v="2"/>
    <s v="GNR_ST_MSW_BP_E-23_LS-220-MW-FEED_Y-2020"/>
    <x v="1"/>
    <x v="1"/>
    <n v="436.184225001985"/>
    <n v="636828.96850289905"/>
    <n v="2292584.2866104399"/>
  </r>
  <r>
    <x v="0"/>
    <x v="0"/>
    <x v="0"/>
    <x v="0"/>
    <x v="1"/>
    <s v="DK2_Large"/>
    <x v="2"/>
    <s v="GNR_ST_MSW_BP_E-23_LS-220-MW-FEED_Y-2020"/>
    <x v="1"/>
    <x v="2"/>
    <n v="436.184225001985"/>
    <n v="636828.96850289905"/>
    <n v="2292584.2866104399"/>
  </r>
  <r>
    <x v="0"/>
    <x v="0"/>
    <x v="0"/>
    <x v="0"/>
    <x v="1"/>
    <s v="DK2_Large"/>
    <x v="2"/>
    <s v="GNR_ST_MSW_BP_E-27"/>
    <x v="0"/>
    <x v="0"/>
    <n v="65.593567512395097"/>
    <n v="95766.608568096795"/>
    <n v="344759.79084514797"/>
  </r>
  <r>
    <x v="0"/>
    <x v="0"/>
    <x v="0"/>
    <x v="0"/>
    <x v="1"/>
    <s v="DK2_Large"/>
    <x v="2"/>
    <s v="GNR_ST_MSW_BP_E-27"/>
    <x v="0"/>
    <x v="1"/>
    <n v="65.593567512395097"/>
    <n v="95766.608568096795"/>
    <n v="344759.79084514797"/>
  </r>
  <r>
    <x v="0"/>
    <x v="0"/>
    <x v="0"/>
    <x v="0"/>
    <x v="1"/>
    <s v="DK2_Large"/>
    <x v="2"/>
    <s v="GNR_ST_MSW_BP_E-27"/>
    <x v="0"/>
    <x v="2"/>
    <n v="65.593567512395097"/>
    <n v="95766.608568096795"/>
    <n v="344759.79084514797"/>
  </r>
  <r>
    <x v="0"/>
    <x v="0"/>
    <x v="0"/>
    <x v="0"/>
    <x v="1"/>
    <s v="DK2_Large"/>
    <x v="2"/>
    <s v="GNR_ST_MSW_BP_E-27"/>
    <x v="1"/>
    <x v="0"/>
    <n v="65.593567512395097"/>
    <n v="95766.608568096795"/>
    <n v="344759.79084514797"/>
  </r>
  <r>
    <x v="0"/>
    <x v="0"/>
    <x v="0"/>
    <x v="0"/>
    <x v="1"/>
    <s v="DK2_Large"/>
    <x v="2"/>
    <s v="GNR_ST_MSW_BP_E-27"/>
    <x v="1"/>
    <x v="1"/>
    <n v="65.593567512395097"/>
    <n v="95766.608568096795"/>
    <n v="344759.79084514797"/>
  </r>
  <r>
    <x v="0"/>
    <x v="0"/>
    <x v="0"/>
    <x v="0"/>
    <x v="1"/>
    <s v="DK2_Large"/>
    <x v="2"/>
    <s v="GNR_ST_MSW_BP_E-27"/>
    <x v="1"/>
    <x v="2"/>
    <n v="65.593567512395097"/>
    <n v="95766.608568096795"/>
    <n v="344759.79084514797"/>
  </r>
  <r>
    <x v="0"/>
    <x v="0"/>
    <x v="0"/>
    <x v="0"/>
    <x v="1"/>
    <s v="DK2_Large"/>
    <x v="4"/>
    <s v="GNR_GEO_HEAT_HO"/>
    <x v="0"/>
    <x v="0"/>
    <n v="14"/>
    <n v="20440"/>
    <n v="73584"/>
  </r>
  <r>
    <x v="0"/>
    <x v="0"/>
    <x v="0"/>
    <x v="0"/>
    <x v="1"/>
    <s v="DK2_Large"/>
    <x v="4"/>
    <s v="GNR_GEO_HEAT_HO"/>
    <x v="0"/>
    <x v="1"/>
    <n v="14"/>
    <n v="20440"/>
    <n v="73584"/>
  </r>
  <r>
    <x v="0"/>
    <x v="0"/>
    <x v="0"/>
    <x v="0"/>
    <x v="1"/>
    <s v="DK2_Large"/>
    <x v="4"/>
    <s v="GNR_GEO_HEAT_HO"/>
    <x v="0"/>
    <x v="2"/>
    <n v="14"/>
    <n v="20440"/>
    <n v="73584"/>
  </r>
  <r>
    <x v="0"/>
    <x v="0"/>
    <x v="0"/>
    <x v="0"/>
    <x v="1"/>
    <s v="DK2_Large"/>
    <x v="4"/>
    <s v="GNR_GEO_HEAT_HO"/>
    <x v="1"/>
    <x v="0"/>
    <n v="14"/>
    <n v="20440"/>
    <n v="73584"/>
  </r>
  <r>
    <x v="0"/>
    <x v="0"/>
    <x v="0"/>
    <x v="0"/>
    <x v="1"/>
    <s v="DK2_Large"/>
    <x v="4"/>
    <s v="GNR_GEO_HEAT_HO"/>
    <x v="1"/>
    <x v="1"/>
    <n v="14"/>
    <n v="20440"/>
    <n v="73584"/>
  </r>
  <r>
    <x v="0"/>
    <x v="0"/>
    <x v="0"/>
    <x v="0"/>
    <x v="1"/>
    <s v="DK2_Large"/>
    <x v="4"/>
    <s v="GNR_GEO_HEAT_HO"/>
    <x v="1"/>
    <x v="2"/>
    <n v="14"/>
    <n v="20440"/>
    <n v="73584"/>
  </r>
  <r>
    <x v="0"/>
    <x v="0"/>
    <x v="0"/>
    <x v="0"/>
    <x v="1"/>
    <s v="DK2_Large"/>
    <x v="6"/>
    <s v="GNR_BO_WOODWST_E-90"/>
    <x v="0"/>
    <x v="0"/>
    <n v="6.66"/>
    <n v="9723.6"/>
    <n v="35004.959999999999"/>
  </r>
  <r>
    <x v="0"/>
    <x v="0"/>
    <x v="0"/>
    <x v="0"/>
    <x v="1"/>
    <s v="DK2_Large"/>
    <x v="6"/>
    <s v="GNR_BO_WOODWST_E-90"/>
    <x v="0"/>
    <x v="1"/>
    <n v="6.66"/>
    <n v="9723.6"/>
    <n v="35004.959999999999"/>
  </r>
  <r>
    <x v="0"/>
    <x v="0"/>
    <x v="0"/>
    <x v="0"/>
    <x v="1"/>
    <s v="DK2_Large"/>
    <x v="6"/>
    <s v="GNR_BO_WOODWST_E-90"/>
    <x v="0"/>
    <x v="2"/>
    <n v="6.66"/>
    <n v="9723.6"/>
    <n v="35004.959999999999"/>
  </r>
  <r>
    <x v="0"/>
    <x v="0"/>
    <x v="0"/>
    <x v="0"/>
    <x v="1"/>
    <s v="DK2_Large"/>
    <x v="6"/>
    <s v="GNR_BO_WOODWST_E-90"/>
    <x v="1"/>
    <x v="0"/>
    <n v="6.66"/>
    <n v="9723.6"/>
    <n v="35004.959999999999"/>
  </r>
  <r>
    <x v="0"/>
    <x v="0"/>
    <x v="0"/>
    <x v="0"/>
    <x v="1"/>
    <s v="DK2_Large"/>
    <x v="6"/>
    <s v="GNR_BO_WOODWST_E-90"/>
    <x v="1"/>
    <x v="1"/>
    <n v="6.66"/>
    <n v="9723.6"/>
    <n v="35004.959999999999"/>
  </r>
  <r>
    <x v="0"/>
    <x v="0"/>
    <x v="0"/>
    <x v="0"/>
    <x v="1"/>
    <s v="DK2_Large"/>
    <x v="6"/>
    <s v="GNR_BO_WOODWST_E-90"/>
    <x v="1"/>
    <x v="2"/>
    <n v="6.66"/>
    <n v="9723.6"/>
    <n v="35004.959999999999"/>
  </r>
  <r>
    <x v="0"/>
    <x v="0"/>
    <x v="0"/>
    <x v="0"/>
    <x v="1"/>
    <s v="DK2_MedSmall"/>
    <x v="1"/>
    <s v="GNR_HS_HEAT_PIT_L-DEC_E-91_Y-2020"/>
    <x v="0"/>
    <x v="1"/>
    <n v="2.3531146067259998"/>
    <n v="3435.5473258199499"/>
    <n v="12367.970372951801"/>
  </r>
  <r>
    <x v="0"/>
    <x v="0"/>
    <x v="0"/>
    <x v="0"/>
    <x v="1"/>
    <s v="DK2_MedSmall"/>
    <x v="1"/>
    <s v="GNR_HS_HEAT_PIT_L-DEC_E-91_Y-2020"/>
    <x v="0"/>
    <x v="2"/>
    <n v="1.66694189032495"/>
    <n v="2433.7351598744299"/>
    <n v="8761.4465755479305"/>
  </r>
  <r>
    <x v="0"/>
    <x v="0"/>
    <x v="0"/>
    <x v="0"/>
    <x v="1"/>
    <s v="DK2_MedSmall"/>
    <x v="1"/>
    <s v="GNR_HS_HEAT_PIT_L-DEC_E-91_Y-2020"/>
    <x v="1"/>
    <x v="1"/>
    <n v="33.930908601967097"/>
    <n v="49539.126558871903"/>
    <n v="178340.85561193901"/>
  </r>
  <r>
    <x v="0"/>
    <x v="0"/>
    <x v="0"/>
    <x v="0"/>
    <x v="1"/>
    <s v="DK2_MedSmall"/>
    <x v="1"/>
    <s v="GNR_HS_HEAT_PIT_L-DEC_E-91_Y-2020"/>
    <x v="1"/>
    <x v="2"/>
    <n v="4.0718482295950196"/>
    <n v="5944.8984152087296"/>
    <n v="21401.634294751399"/>
  </r>
  <r>
    <x v="0"/>
    <x v="0"/>
    <x v="0"/>
    <x v="0"/>
    <x v="1"/>
    <s v="DK2_MedSmall"/>
    <x v="2"/>
    <s v="GNR_ST_MSW_BP_E-21"/>
    <x v="0"/>
    <x v="0"/>
    <n v="22.653448573868399"/>
    <n v="33074.034917847901"/>
    <n v="119066.525704252"/>
  </r>
  <r>
    <x v="0"/>
    <x v="0"/>
    <x v="0"/>
    <x v="0"/>
    <x v="1"/>
    <s v="DK2_MedSmall"/>
    <x v="2"/>
    <s v="GNR_ST_MSW_BP_E-21"/>
    <x v="0"/>
    <x v="1"/>
    <n v="22.653448573868399"/>
    <n v="33074.034917847901"/>
    <n v="119066.525704252"/>
  </r>
  <r>
    <x v="0"/>
    <x v="0"/>
    <x v="0"/>
    <x v="0"/>
    <x v="1"/>
    <s v="DK2_MedSmall"/>
    <x v="2"/>
    <s v="GNR_ST_MSW_BP_E-21"/>
    <x v="0"/>
    <x v="2"/>
    <n v="22.653448573868399"/>
    <n v="33074.034917847901"/>
    <n v="119066.525704252"/>
  </r>
  <r>
    <x v="0"/>
    <x v="0"/>
    <x v="0"/>
    <x v="0"/>
    <x v="1"/>
    <s v="DK2_MedSmall"/>
    <x v="2"/>
    <s v="GNR_ST_MSW_BP_E-21"/>
    <x v="1"/>
    <x v="1"/>
    <n v="0.67960345721605198"/>
    <n v="992.22104753543601"/>
    <n v="3571.9957711275702"/>
  </r>
  <r>
    <x v="0"/>
    <x v="0"/>
    <x v="0"/>
    <x v="0"/>
    <x v="1"/>
    <s v="DK2_MedSmall"/>
    <x v="2"/>
    <s v="GNR_ST_MSW_BP_E-25"/>
    <x v="0"/>
    <x v="0"/>
    <n v="36.854117829129201"/>
    <n v="53807.012030528596"/>
    <n v="193705.24330990299"/>
  </r>
  <r>
    <x v="0"/>
    <x v="0"/>
    <x v="0"/>
    <x v="0"/>
    <x v="1"/>
    <s v="DK2_MedSmall"/>
    <x v="2"/>
    <s v="GNR_ST_MSW_BP_E-25"/>
    <x v="0"/>
    <x v="1"/>
    <n v="36.854117829129201"/>
    <n v="53807.012030528596"/>
    <n v="193705.24330990299"/>
  </r>
  <r>
    <x v="0"/>
    <x v="0"/>
    <x v="0"/>
    <x v="0"/>
    <x v="1"/>
    <s v="DK2_MedSmall"/>
    <x v="2"/>
    <s v="GNR_ST_MSW_BP_E-25"/>
    <x v="0"/>
    <x v="2"/>
    <n v="36.854117829129201"/>
    <n v="53807.012030528596"/>
    <n v="193705.24330990299"/>
  </r>
  <r>
    <x v="0"/>
    <x v="0"/>
    <x v="0"/>
    <x v="0"/>
    <x v="1"/>
    <s v="DK2_MedSmall"/>
    <x v="2"/>
    <s v="GNR_ST_MSW_BP_E-25"/>
    <x v="1"/>
    <x v="1"/>
    <n v="1.1056235348738801"/>
    <n v="1614.2103609158601"/>
    <n v="5811.1572992970896"/>
  </r>
  <r>
    <x v="0"/>
    <x v="0"/>
    <x v="0"/>
    <x v="0"/>
    <x v="1"/>
    <s v="DK2_MedSmall"/>
    <x v="2"/>
    <s v="GNR_ST_MSW_BP_E-28"/>
    <x v="0"/>
    <x v="0"/>
    <n v="43.582530166740803"/>
    <n v="63630.494043441598"/>
    <n v="229069.77855639"/>
  </r>
  <r>
    <x v="0"/>
    <x v="0"/>
    <x v="0"/>
    <x v="0"/>
    <x v="1"/>
    <s v="DK2_MedSmall"/>
    <x v="2"/>
    <s v="GNR_ST_MSW_BP_E-28"/>
    <x v="0"/>
    <x v="1"/>
    <n v="43.582530166740803"/>
    <n v="63630.494043441598"/>
    <n v="229069.77855639"/>
  </r>
  <r>
    <x v="0"/>
    <x v="0"/>
    <x v="0"/>
    <x v="0"/>
    <x v="1"/>
    <s v="DK2_MedSmall"/>
    <x v="2"/>
    <s v="GNR_ST_MSW_BP_E-28"/>
    <x v="0"/>
    <x v="2"/>
    <n v="43.582530166740803"/>
    <n v="63630.494043441598"/>
    <n v="229069.77855639"/>
  </r>
  <r>
    <x v="0"/>
    <x v="0"/>
    <x v="0"/>
    <x v="0"/>
    <x v="1"/>
    <s v="DK2_MedSmall"/>
    <x v="2"/>
    <s v="GNR_ST_MSW_BP_E-28"/>
    <x v="1"/>
    <x v="0"/>
    <n v="41.214191800346498"/>
    <n v="60172.720028505799"/>
    <n v="216621.792102621"/>
  </r>
  <r>
    <x v="0"/>
    <x v="0"/>
    <x v="0"/>
    <x v="0"/>
    <x v="1"/>
    <s v="DK2_MedSmall"/>
    <x v="2"/>
    <s v="GNR_ST_MSW_BP_E-28"/>
    <x v="1"/>
    <x v="1"/>
    <n v="42.521667705348698"/>
    <n v="62081.634849809103"/>
    <n v="223493.88545931299"/>
  </r>
  <r>
    <x v="0"/>
    <x v="0"/>
    <x v="0"/>
    <x v="0"/>
    <x v="1"/>
    <s v="DK2_MedSmall"/>
    <x v="2"/>
    <s v="GNR_ST_MSW_BP_E-28"/>
    <x v="1"/>
    <x v="2"/>
    <n v="39.470890593676799"/>
    <n v="57627.500266768198"/>
    <n v="207459.000960365"/>
  </r>
  <r>
    <x v="0"/>
    <x v="0"/>
    <x v="0"/>
    <x v="0"/>
    <x v="1"/>
    <s v="DK2_MedSmall"/>
    <x v="3"/>
    <s v="GNR_SH_SUN"/>
    <x v="1"/>
    <x v="1"/>
    <n v="2.2744658478206001"/>
    <n v="3320.7201378180798"/>
    <n v="11954.5924961451"/>
  </r>
  <r>
    <x v="0"/>
    <x v="0"/>
    <x v="0"/>
    <x v="0"/>
    <x v="1"/>
    <s v="DK2_MedSmall"/>
    <x v="3"/>
    <s v="GNR_SH_SUN"/>
    <x v="1"/>
    <x v="2"/>
    <n v="4.9481368919054303"/>
    <n v="7224.2798621819202"/>
    <n v="26007.407503854902"/>
  </r>
  <r>
    <x v="0"/>
    <x v="0"/>
    <x v="0"/>
    <x v="0"/>
    <x v="1"/>
    <s v="DK2_MedSmall"/>
    <x v="4"/>
    <s v="GNR_EH_HEAT"/>
    <x v="0"/>
    <x v="0"/>
    <n v="2"/>
    <n v="2920"/>
    <n v="10512"/>
  </r>
  <r>
    <x v="0"/>
    <x v="0"/>
    <x v="0"/>
    <x v="0"/>
    <x v="1"/>
    <s v="DK2_MedSmall"/>
    <x v="4"/>
    <s v="GNR_EH_HEAT"/>
    <x v="0"/>
    <x v="1"/>
    <n v="2"/>
    <n v="2920"/>
    <n v="10512"/>
  </r>
  <r>
    <x v="0"/>
    <x v="0"/>
    <x v="0"/>
    <x v="0"/>
    <x v="1"/>
    <s v="DK2_MedSmall"/>
    <x v="4"/>
    <s v="GNR_EH_HEAT"/>
    <x v="0"/>
    <x v="2"/>
    <n v="2"/>
    <n v="2920"/>
    <n v="10512"/>
  </r>
  <r>
    <x v="0"/>
    <x v="0"/>
    <x v="0"/>
    <x v="0"/>
    <x v="1"/>
    <s v="DK2_MedSmall"/>
    <x v="4"/>
    <s v="GNR_EH_HEAT"/>
    <x v="1"/>
    <x v="0"/>
    <n v="2"/>
    <n v="2920"/>
    <n v="10512"/>
  </r>
  <r>
    <x v="0"/>
    <x v="0"/>
    <x v="0"/>
    <x v="0"/>
    <x v="1"/>
    <s v="DK2_MedSmall"/>
    <x v="4"/>
    <s v="GNR_EH_HEAT"/>
    <x v="1"/>
    <x v="1"/>
    <n v="2"/>
    <n v="2920"/>
    <n v="10512"/>
  </r>
  <r>
    <x v="0"/>
    <x v="0"/>
    <x v="0"/>
    <x v="0"/>
    <x v="1"/>
    <s v="DK2_MedSmall"/>
    <x v="4"/>
    <s v="GNR_EH_HEAT"/>
    <x v="1"/>
    <x v="2"/>
    <n v="2"/>
    <n v="2920"/>
    <n v="10512"/>
  </r>
  <r>
    <x v="0"/>
    <x v="0"/>
    <x v="0"/>
    <x v="0"/>
    <x v="1"/>
    <s v="DK2_Medium"/>
    <x v="0"/>
    <s v="GNR_ST_COAL_BP_E-38"/>
    <x v="0"/>
    <x v="0"/>
    <n v="189.333333333333"/>
    <n v="276426.66666666698"/>
    <n v="995136"/>
  </r>
  <r>
    <x v="0"/>
    <x v="0"/>
    <x v="0"/>
    <x v="0"/>
    <x v="1"/>
    <s v="DK2_Medium"/>
    <x v="0"/>
    <s v="GNR_ST_COAL_BP_E-38"/>
    <x v="0"/>
    <x v="1"/>
    <n v="189.333333333333"/>
    <n v="276426.66666666698"/>
    <n v="995136"/>
  </r>
  <r>
    <x v="0"/>
    <x v="0"/>
    <x v="0"/>
    <x v="0"/>
    <x v="1"/>
    <s v="DK2_Medium"/>
    <x v="0"/>
    <s v="GNR_ST_COAL_BP_E-38"/>
    <x v="0"/>
    <x v="2"/>
    <n v="189.333333333333"/>
    <n v="276426.66666666698"/>
    <n v="995136"/>
  </r>
  <r>
    <x v="0"/>
    <x v="0"/>
    <x v="0"/>
    <x v="0"/>
    <x v="1"/>
    <s v="DK2_Medium"/>
    <x v="0"/>
    <s v="GNR_ST_COAL_EXT_E-41"/>
    <x v="0"/>
    <x v="0"/>
    <n v="172.876983368064"/>
    <n v="252400.39571737399"/>
    <n v="908641.42458254495"/>
  </r>
  <r>
    <x v="0"/>
    <x v="0"/>
    <x v="0"/>
    <x v="0"/>
    <x v="1"/>
    <s v="DK2_Medium"/>
    <x v="0"/>
    <s v="GNR_ST_COAL_EXT_E-41"/>
    <x v="0"/>
    <x v="1"/>
    <n v="44.876983368064103"/>
    <n v="65520.395717373598"/>
    <n v="235873.42458254501"/>
  </r>
  <r>
    <x v="0"/>
    <x v="0"/>
    <x v="0"/>
    <x v="0"/>
    <x v="1"/>
    <s v="DK2_Medium"/>
    <x v="0"/>
    <s v="GNR_ST_COAL_EXT_E-41"/>
    <x v="0"/>
    <x v="2"/>
    <n v="190.74267350274499"/>
    <n v="278484.30331400799"/>
    <n v="1002543.4919304301"/>
  </r>
  <r>
    <x v="0"/>
    <x v="0"/>
    <x v="0"/>
    <x v="0"/>
    <x v="1"/>
    <s v="DK2_Medium"/>
    <x v="1"/>
    <s v="GNR_HS_HEAT_PIT_L-DEC_E-91_Y-2020"/>
    <x v="1"/>
    <x v="0"/>
    <n v="62.721643215568498"/>
    <n v="91573.599094730002"/>
    <n v="329664.956741028"/>
  </r>
  <r>
    <x v="0"/>
    <x v="0"/>
    <x v="0"/>
    <x v="0"/>
    <x v="1"/>
    <s v="DK2_Medium"/>
    <x v="1"/>
    <s v="GNR_HS_HEAT_PIT_L-DEC_E-91_Y-2020"/>
    <x v="1"/>
    <x v="1"/>
    <n v="165.02856392223501"/>
    <n v="240941.703326463"/>
    <n v="867390.13197526603"/>
  </r>
  <r>
    <x v="0"/>
    <x v="0"/>
    <x v="0"/>
    <x v="0"/>
    <x v="1"/>
    <s v="DK2_Medium"/>
    <x v="1"/>
    <s v="GNR_HS_HEAT_PIT_L-DEC_E-91_Y-2020"/>
    <x v="1"/>
    <x v="2"/>
    <n v="64.320615687932303"/>
    <n v="93908.098904381201"/>
    <n v="338069.15605577198"/>
  </r>
  <r>
    <x v="0"/>
    <x v="0"/>
    <x v="0"/>
    <x v="0"/>
    <x v="1"/>
    <s v="DK2_Medium"/>
    <x v="2"/>
    <s v="GNR_ST_MSW_BP_E-23"/>
    <x v="0"/>
    <x v="0"/>
    <n v="27.0488938195444"/>
    <n v="39491.384976534799"/>
    <n v="142168.985915525"/>
  </r>
  <r>
    <x v="0"/>
    <x v="0"/>
    <x v="0"/>
    <x v="0"/>
    <x v="1"/>
    <s v="DK2_Medium"/>
    <x v="2"/>
    <s v="GNR_ST_MSW_BP_E-23"/>
    <x v="0"/>
    <x v="1"/>
    <n v="27.0488938195444"/>
    <n v="39491.384976534799"/>
    <n v="142168.985915525"/>
  </r>
  <r>
    <x v="0"/>
    <x v="0"/>
    <x v="0"/>
    <x v="0"/>
    <x v="1"/>
    <s v="DK2_Medium"/>
    <x v="2"/>
    <s v="GNR_ST_MSW_BP_E-23"/>
    <x v="0"/>
    <x v="2"/>
    <n v="27.0488938195444"/>
    <n v="39491.384976534799"/>
    <n v="142168.985915525"/>
  </r>
  <r>
    <x v="0"/>
    <x v="0"/>
    <x v="0"/>
    <x v="0"/>
    <x v="1"/>
    <s v="DK2_Medium"/>
    <x v="2"/>
    <s v="GNR_ST_MSW_BP_E-25"/>
    <x v="0"/>
    <x v="0"/>
    <n v="25.020226783078499"/>
    <n v="36529.531103294699"/>
    <n v="131506.311971861"/>
  </r>
  <r>
    <x v="0"/>
    <x v="0"/>
    <x v="0"/>
    <x v="0"/>
    <x v="1"/>
    <s v="DK2_Medium"/>
    <x v="2"/>
    <s v="GNR_ST_MSW_BP_E-25"/>
    <x v="0"/>
    <x v="1"/>
    <n v="25.020226783078499"/>
    <n v="36529.531103294699"/>
    <n v="131506.311971861"/>
  </r>
  <r>
    <x v="0"/>
    <x v="0"/>
    <x v="0"/>
    <x v="0"/>
    <x v="1"/>
    <s v="DK2_Medium"/>
    <x v="2"/>
    <s v="GNR_ST_MSW_BP_E-25"/>
    <x v="0"/>
    <x v="2"/>
    <n v="25.020226783078499"/>
    <n v="36529.531103294699"/>
    <n v="131506.311971861"/>
  </r>
  <r>
    <x v="0"/>
    <x v="0"/>
    <x v="0"/>
    <x v="0"/>
    <x v="1"/>
    <s v="DK2_Medium"/>
    <x v="3"/>
    <s v="GNR_SH_SUN"/>
    <x v="1"/>
    <x v="1"/>
    <n v="2.7748483343411299"/>
    <n v="4051.2785681380501"/>
    <n v="14584.602845297"/>
  </r>
  <r>
    <x v="0"/>
    <x v="0"/>
    <x v="0"/>
    <x v="0"/>
    <x v="1"/>
    <s v="DK2_Medium"/>
    <x v="3"/>
    <s v="GNR_SH_SUN"/>
    <x v="1"/>
    <x v="2"/>
    <n v="6.03672700812462"/>
    <n v="8813.6214318619495"/>
    <n v="31729.037154703001"/>
  </r>
  <r>
    <x v="0"/>
    <x v="0"/>
    <x v="0"/>
    <x v="0"/>
    <x v="1"/>
    <s v="DK2_Medium"/>
    <x v="4"/>
    <s v="GNR_EH_HEAT"/>
    <x v="0"/>
    <x v="0"/>
    <n v="2"/>
    <n v="2920"/>
    <n v="10512"/>
  </r>
  <r>
    <x v="0"/>
    <x v="0"/>
    <x v="0"/>
    <x v="0"/>
    <x v="1"/>
    <s v="DK2_Medium"/>
    <x v="4"/>
    <s v="GNR_EH_HEAT"/>
    <x v="0"/>
    <x v="1"/>
    <n v="2"/>
    <n v="2920"/>
    <n v="10512"/>
  </r>
  <r>
    <x v="0"/>
    <x v="0"/>
    <x v="0"/>
    <x v="0"/>
    <x v="1"/>
    <s v="DK2_Medium"/>
    <x v="4"/>
    <s v="GNR_EH_HEAT"/>
    <x v="0"/>
    <x v="2"/>
    <n v="2"/>
    <n v="2920"/>
    <n v="10512"/>
  </r>
  <r>
    <x v="0"/>
    <x v="0"/>
    <x v="0"/>
    <x v="0"/>
    <x v="1"/>
    <s v="DK2_Medium"/>
    <x v="4"/>
    <s v="GNR_EH_HEAT"/>
    <x v="1"/>
    <x v="0"/>
    <n v="2"/>
    <n v="2920"/>
    <n v="10512"/>
  </r>
  <r>
    <x v="0"/>
    <x v="0"/>
    <x v="0"/>
    <x v="0"/>
    <x v="1"/>
    <s v="DK2_Medium"/>
    <x v="4"/>
    <s v="GNR_EH_HEAT"/>
    <x v="1"/>
    <x v="1"/>
    <n v="2"/>
    <n v="2920"/>
    <n v="10512"/>
  </r>
  <r>
    <x v="0"/>
    <x v="0"/>
    <x v="0"/>
    <x v="0"/>
    <x v="1"/>
    <s v="DK2_Medium"/>
    <x v="4"/>
    <s v="GNR_EH_HEAT"/>
    <x v="1"/>
    <x v="2"/>
    <n v="2"/>
    <n v="2920"/>
    <n v="10512"/>
  </r>
  <r>
    <x v="0"/>
    <x v="0"/>
    <x v="0"/>
    <x v="0"/>
    <x v="1"/>
    <s v="DK2_Rural"/>
    <x v="0"/>
    <s v="GNR_ST_COAL_BP_E-35"/>
    <x v="0"/>
    <x v="0"/>
    <n v="49.3333333333333"/>
    <n v="72026.666666666701"/>
    <n v="259296"/>
  </r>
  <r>
    <x v="0"/>
    <x v="0"/>
    <x v="0"/>
    <x v="0"/>
    <x v="1"/>
    <s v="DK2_Rural"/>
    <x v="0"/>
    <s v="GNR_ST_COAL_BP_E-35"/>
    <x v="0"/>
    <x v="1"/>
    <n v="49.3333333333333"/>
    <n v="72026.666666666701"/>
    <n v="259296"/>
  </r>
  <r>
    <x v="0"/>
    <x v="0"/>
    <x v="0"/>
    <x v="0"/>
    <x v="1"/>
    <s v="DK2_Rural"/>
    <x v="0"/>
    <s v="GNR_ST_COAL_BP_E-35"/>
    <x v="0"/>
    <x v="2"/>
    <n v="49.3333333333333"/>
    <n v="72026.666666666701"/>
    <n v="259296"/>
  </r>
  <r>
    <x v="0"/>
    <x v="0"/>
    <x v="0"/>
    <x v="0"/>
    <x v="1"/>
    <s v="DK2_Rural"/>
    <x v="5"/>
    <s v="GNR_HP_ELEC_COP-400"/>
    <x v="0"/>
    <x v="0"/>
    <n v="0.8"/>
    <n v="1168"/>
    <n v="4204.8"/>
  </r>
  <r>
    <x v="0"/>
    <x v="0"/>
    <x v="0"/>
    <x v="0"/>
    <x v="1"/>
    <s v="DK2_Rural"/>
    <x v="5"/>
    <s v="GNR_HP_ELEC_COP-400"/>
    <x v="1"/>
    <x v="0"/>
    <n v="0.8"/>
    <n v="1168"/>
    <n v="4204.8"/>
  </r>
  <r>
    <x v="0"/>
    <x v="0"/>
    <x v="0"/>
    <x v="0"/>
    <x v="1"/>
    <s v="DK2_Rural"/>
    <x v="5"/>
    <s v="GNR_HP_ELEC_COP-400"/>
    <x v="1"/>
    <x v="1"/>
    <n v="0.8"/>
    <n v="1168"/>
    <n v="4204.8"/>
  </r>
  <r>
    <x v="0"/>
    <x v="0"/>
    <x v="0"/>
    <x v="0"/>
    <x v="1"/>
    <s v="DK2_Rural"/>
    <x v="5"/>
    <s v="GNR_HP_ELEC_COP-400"/>
    <x v="1"/>
    <x v="2"/>
    <n v="0.8"/>
    <n v="1168"/>
    <n v="4204.8"/>
  </r>
  <r>
    <x v="0"/>
    <x v="0"/>
    <x v="0"/>
    <x v="0"/>
    <x v="1"/>
    <s v="DK2_Rural"/>
    <x v="5"/>
    <s v="GNR_HP_ELEC_GROUND-WTR_COP-360_LS-4-MW_Y-2020"/>
    <x v="0"/>
    <x v="0"/>
    <n v="98.372263982105395"/>
    <n v="143623.50541387399"/>
    <n v="517044.619489946"/>
  </r>
  <r>
    <x v="0"/>
    <x v="0"/>
    <x v="0"/>
    <x v="0"/>
    <x v="1"/>
    <s v="DK2_Rural"/>
    <x v="5"/>
    <s v="GNR_HP_ELEC_GROUND-WTR_COP-360_LS-4-MW_Y-2020"/>
    <x v="1"/>
    <x v="0"/>
    <n v="313.88897434309899"/>
    <n v="458277.90254092502"/>
    <n v="1649800.4491473299"/>
  </r>
  <r>
    <x v="0"/>
    <x v="0"/>
    <x v="0"/>
    <x v="0"/>
    <x v="1"/>
    <s v="DK2_Rural"/>
    <x v="5"/>
    <s v="GNR_HP_ELEC_GROUND-WTR_COP-360_LS-4-MW_Y-2020"/>
    <x v="1"/>
    <x v="1"/>
    <n v="313.88897434309899"/>
    <n v="458277.90254092502"/>
    <n v="1649800.4491473299"/>
  </r>
  <r>
    <x v="0"/>
    <x v="0"/>
    <x v="0"/>
    <x v="0"/>
    <x v="1"/>
    <s v="DK2_Rural"/>
    <x v="5"/>
    <s v="GNR_HP_ELEC_GROUND-WTR_COP-360_LS-4-MW_Y-2020"/>
    <x v="1"/>
    <x v="2"/>
    <n v="313.88897434309899"/>
    <n v="458277.90254092502"/>
    <n v="1649800.4491473299"/>
  </r>
  <r>
    <x v="0"/>
    <x v="0"/>
    <x v="0"/>
    <x v="0"/>
    <x v="1"/>
    <s v="DK2_Rural"/>
    <x v="1"/>
    <s v="GNR_HS_HEAT_PIT_L-DEC_E-91_Y-2020"/>
    <x v="0"/>
    <x v="0"/>
    <n v="48.998729136619502"/>
    <n v="71538.144539464498"/>
    <n v="257537.32034207199"/>
  </r>
  <r>
    <x v="0"/>
    <x v="0"/>
    <x v="0"/>
    <x v="0"/>
    <x v="1"/>
    <s v="DK2_Rural"/>
    <x v="1"/>
    <s v="GNR_HS_HEAT_PIT_L-DEC_E-91_Y-2020"/>
    <x v="0"/>
    <x v="1"/>
    <n v="242.18088792970201"/>
    <n v="353584.096377365"/>
    <n v="1272902.74695851"/>
  </r>
  <r>
    <x v="0"/>
    <x v="0"/>
    <x v="0"/>
    <x v="0"/>
    <x v="1"/>
    <s v="DK2_Rural"/>
    <x v="1"/>
    <s v="GNR_HS_HEAT_PIT_L-DEC_E-91_Y-2020"/>
    <x v="0"/>
    <x v="2"/>
    <n v="240.173559214877"/>
    <n v="350653.39645371999"/>
    <n v="1262352.2272333901"/>
  </r>
  <r>
    <x v="0"/>
    <x v="0"/>
    <x v="0"/>
    <x v="0"/>
    <x v="1"/>
    <s v="DK2_Rural"/>
    <x v="3"/>
    <s v="GNR_SH_SUN"/>
    <x v="1"/>
    <x v="1"/>
    <n v="12.274534025405201"/>
    <n v="17920.8196770916"/>
    <n v="64514.950837529599"/>
  </r>
  <r>
    <x v="0"/>
    <x v="0"/>
    <x v="0"/>
    <x v="0"/>
    <x v="1"/>
    <s v="DK2_Rural"/>
    <x v="3"/>
    <s v="GNR_SH_SUN"/>
    <x v="1"/>
    <x v="2"/>
    <n v="26.703445426649601"/>
    <n v="38987.030322908497"/>
    <n v="140353.30916246999"/>
  </r>
  <r>
    <x v="0"/>
    <x v="0"/>
    <x v="0"/>
    <x v="0"/>
    <x v="1"/>
    <s v="DK2_Rural"/>
    <x v="4"/>
    <s v="GNR_EH_HEAT"/>
    <x v="0"/>
    <x v="0"/>
    <n v="16.5"/>
    <n v="24090"/>
    <n v="86724"/>
  </r>
  <r>
    <x v="0"/>
    <x v="0"/>
    <x v="0"/>
    <x v="0"/>
    <x v="1"/>
    <s v="DK2_Rural"/>
    <x v="4"/>
    <s v="GNR_EH_HEAT"/>
    <x v="0"/>
    <x v="1"/>
    <n v="16.5"/>
    <n v="24090"/>
    <n v="86724"/>
  </r>
  <r>
    <x v="0"/>
    <x v="0"/>
    <x v="0"/>
    <x v="0"/>
    <x v="1"/>
    <s v="DK2_Rural"/>
    <x v="4"/>
    <s v="GNR_EH_HEAT"/>
    <x v="0"/>
    <x v="2"/>
    <n v="16.5"/>
    <n v="24090"/>
    <n v="86724"/>
  </r>
  <r>
    <x v="0"/>
    <x v="0"/>
    <x v="0"/>
    <x v="0"/>
    <x v="1"/>
    <s v="DK2_Rural"/>
    <x v="4"/>
    <s v="GNR_EH_HEAT"/>
    <x v="1"/>
    <x v="0"/>
    <n v="16.5"/>
    <n v="24090"/>
    <n v="86724"/>
  </r>
  <r>
    <x v="0"/>
    <x v="0"/>
    <x v="0"/>
    <x v="0"/>
    <x v="1"/>
    <s v="DK2_Rural"/>
    <x v="4"/>
    <s v="GNR_EH_HEAT"/>
    <x v="1"/>
    <x v="1"/>
    <n v="16.5"/>
    <n v="24090"/>
    <n v="86724"/>
  </r>
  <r>
    <x v="0"/>
    <x v="0"/>
    <x v="0"/>
    <x v="0"/>
    <x v="1"/>
    <s v="DK2_Rural"/>
    <x v="4"/>
    <s v="GNR_EH_HEAT"/>
    <x v="1"/>
    <x v="2"/>
    <n v="16.5"/>
    <n v="24090"/>
    <n v="86724"/>
  </r>
  <r>
    <x v="0"/>
    <x v="0"/>
    <x v="0"/>
    <x v="0"/>
    <x v="1"/>
    <s v="DK2_Rural"/>
    <x v="6"/>
    <s v="GNR_BO_WOODWST_E-100"/>
    <x v="0"/>
    <x v="0"/>
    <n v="6.3"/>
    <n v="9198"/>
    <n v="33112.800000000003"/>
  </r>
  <r>
    <x v="0"/>
    <x v="0"/>
    <x v="0"/>
    <x v="0"/>
    <x v="1"/>
    <s v="DK2_Rural"/>
    <x v="6"/>
    <s v="GNR_BO_WOODWST_E-100"/>
    <x v="0"/>
    <x v="1"/>
    <n v="6.3"/>
    <n v="9198"/>
    <n v="33112.800000000003"/>
  </r>
  <r>
    <x v="0"/>
    <x v="0"/>
    <x v="0"/>
    <x v="0"/>
    <x v="1"/>
    <s v="DK2_Rural"/>
    <x v="6"/>
    <s v="GNR_BO_WOODWST_E-100"/>
    <x v="0"/>
    <x v="2"/>
    <n v="6.3"/>
    <n v="9198"/>
    <n v="33112.800000000003"/>
  </r>
  <r>
    <x v="0"/>
    <x v="0"/>
    <x v="0"/>
    <x v="0"/>
    <x v="1"/>
    <s v="DK2_Rural"/>
    <x v="6"/>
    <s v="GNR_BO_WOODWST_E-100"/>
    <x v="1"/>
    <x v="0"/>
    <n v="6.3"/>
    <n v="9198"/>
    <n v="33112.800000000003"/>
  </r>
  <r>
    <x v="0"/>
    <x v="0"/>
    <x v="0"/>
    <x v="0"/>
    <x v="1"/>
    <s v="DK2_Rural"/>
    <x v="6"/>
    <s v="GNR_BO_WOODWST_E-100"/>
    <x v="1"/>
    <x v="1"/>
    <n v="6.3"/>
    <n v="9198"/>
    <n v="33112.800000000003"/>
  </r>
  <r>
    <x v="0"/>
    <x v="0"/>
    <x v="0"/>
    <x v="0"/>
    <x v="1"/>
    <s v="DK2_Rural"/>
    <x v="6"/>
    <s v="GNR_BO_WOODWST_E-100"/>
    <x v="1"/>
    <x v="2"/>
    <n v="6.3"/>
    <n v="9198"/>
    <n v="33112.800000000003"/>
  </r>
  <r>
    <x v="0"/>
    <x v="0"/>
    <x v="0"/>
    <x v="0"/>
    <x v="1"/>
    <s v="DK2_Small"/>
    <x v="5"/>
    <s v="GNR_HP_ELEC_GROUND-WTR_COP-360_LS-4-MW_Y-2020"/>
    <x v="1"/>
    <x v="0"/>
    <n v="37.430910806792497"/>
    <n v="54649.129777916998"/>
    <n v="196736.867200501"/>
  </r>
  <r>
    <x v="0"/>
    <x v="0"/>
    <x v="0"/>
    <x v="0"/>
    <x v="1"/>
    <s v="DK2_Small"/>
    <x v="5"/>
    <s v="GNR_HP_ELEC_GROUND-WTR_COP-360_LS-4-MW_Y-2020"/>
    <x v="1"/>
    <x v="1"/>
    <n v="37.430910806792497"/>
    <n v="54649.129777916998"/>
    <n v="196736.867200501"/>
  </r>
  <r>
    <x v="0"/>
    <x v="0"/>
    <x v="0"/>
    <x v="0"/>
    <x v="1"/>
    <s v="DK2_Small"/>
    <x v="5"/>
    <s v="GNR_HP_ELEC_GROUND-WTR_COP-360_LS-4-MW_Y-2020"/>
    <x v="1"/>
    <x v="2"/>
    <n v="37.430910806792497"/>
    <n v="54649.129777916998"/>
    <n v="196736.867200501"/>
  </r>
  <r>
    <x v="0"/>
    <x v="0"/>
    <x v="0"/>
    <x v="0"/>
    <x v="1"/>
    <s v="DK2_Small"/>
    <x v="1"/>
    <s v="GNR_HS_HEAT_PIT_L-DEC_E-91_Y-2020"/>
    <x v="0"/>
    <x v="0"/>
    <n v="17.692809526632001"/>
    <n v="25831.501908882699"/>
    <n v="92993.406871977597"/>
  </r>
  <r>
    <x v="0"/>
    <x v="0"/>
    <x v="0"/>
    <x v="0"/>
    <x v="1"/>
    <s v="DK2_Small"/>
    <x v="1"/>
    <s v="GNR_HS_HEAT_PIT_L-DEC_E-91_Y-2020"/>
    <x v="0"/>
    <x v="1"/>
    <n v="25.242816325392099"/>
    <n v="36854.511835072502"/>
    <n v="132676.24260626099"/>
  </r>
  <r>
    <x v="0"/>
    <x v="0"/>
    <x v="0"/>
    <x v="0"/>
    <x v="1"/>
    <s v="DK2_Small"/>
    <x v="1"/>
    <s v="GNR_HS_HEAT_PIT_L-DEC_E-91_Y-2020"/>
    <x v="0"/>
    <x v="2"/>
    <n v="25.081606215810101"/>
    <n v="36619.145075082699"/>
    <n v="131828.922270298"/>
  </r>
  <r>
    <x v="0"/>
    <x v="0"/>
    <x v="0"/>
    <x v="1"/>
    <x v="2"/>
    <s v="EE_Industry"/>
    <x v="1"/>
    <s v="GNR_HS_HEAT_PIT_L-DEC_E-91_Y-2020"/>
    <x v="1"/>
    <x v="0"/>
    <n v="27.231342047938501"/>
    <n v="39757.759389990199"/>
    <n v="143127.93380396499"/>
  </r>
  <r>
    <x v="0"/>
    <x v="0"/>
    <x v="0"/>
    <x v="1"/>
    <x v="2"/>
    <s v="EE_Industry"/>
    <x v="1"/>
    <s v="GNR_HS_HEAT_PIT_L-DEC_E-91_Y-2020"/>
    <x v="1"/>
    <x v="1"/>
    <n v="23.030272541080301"/>
    <n v="33624.1979099772"/>
    <n v="121047.11247591799"/>
  </r>
  <r>
    <x v="0"/>
    <x v="0"/>
    <x v="0"/>
    <x v="1"/>
    <x v="2"/>
    <s v="EE_Industry"/>
    <x v="1"/>
    <s v="GNR_HS_HEAT_PIT_L-DEC_E-91_Y-2020"/>
    <x v="1"/>
    <x v="2"/>
    <n v="25.4024220320102"/>
    <n v="37087.536166734797"/>
    <n v="133515.13020024501"/>
  </r>
  <r>
    <x v="0"/>
    <x v="0"/>
    <x v="0"/>
    <x v="1"/>
    <x v="2"/>
    <s v="EE_Industry"/>
    <x v="1"/>
    <s v="GNR_HS_HEAT_WTR-TANK_LS_E-95_Y-2010"/>
    <x v="0"/>
    <x v="2"/>
    <n v="6.4185867580313296"/>
    <n v="9371.1366667257407"/>
    <n v="33736.092000212702"/>
  </r>
  <r>
    <x v="0"/>
    <x v="0"/>
    <x v="0"/>
    <x v="1"/>
    <x v="2"/>
    <s v="EE_Industry"/>
    <x v="6"/>
    <s v="GNR_ST_WOODWST_BP_E-53"/>
    <x v="0"/>
    <x v="0"/>
    <n v="96.108441790365305"/>
    <n v="140318.325013933"/>
    <n v="505145.97005016002"/>
  </r>
  <r>
    <x v="0"/>
    <x v="0"/>
    <x v="0"/>
    <x v="1"/>
    <x v="2"/>
    <s v="EE_Industry"/>
    <x v="6"/>
    <s v="GNR_ST_WOODWST_BP_E-53"/>
    <x v="0"/>
    <x v="1"/>
    <n v="99.108441790365305"/>
    <n v="144698.325013933"/>
    <n v="520913.97005016002"/>
  </r>
  <r>
    <x v="0"/>
    <x v="0"/>
    <x v="0"/>
    <x v="1"/>
    <x v="2"/>
    <s v="EE_Industry"/>
    <x v="6"/>
    <s v="GNR_ST_WOODWST_BP_E-53"/>
    <x v="0"/>
    <x v="2"/>
    <n v="79.108441790365305"/>
    <n v="115498.325013933"/>
    <n v="415793.97005016002"/>
  </r>
  <r>
    <x v="0"/>
    <x v="0"/>
    <x v="0"/>
    <x v="1"/>
    <x v="2"/>
    <s v="EE_Industry"/>
    <x v="6"/>
    <s v="GNR_ST_WOODWST_BP_E-53"/>
    <x v="1"/>
    <x v="0"/>
    <n v="2.5854773810999898"/>
    <n v="3774.7969764059799"/>
    <n v="13589.269115061499"/>
  </r>
  <r>
    <x v="0"/>
    <x v="0"/>
    <x v="0"/>
    <x v="1"/>
    <x v="2"/>
    <s v="EE_Kohtla_Jarve"/>
    <x v="5"/>
    <s v="GNR_HP_ELEC_GROUND-WTR_COP-360_LS-4-MW_Y-2020"/>
    <x v="0"/>
    <x v="0"/>
    <n v="38.935799310060197"/>
    <n v="56846.266992687903"/>
    <n v="204646.56117367701"/>
  </r>
  <r>
    <x v="0"/>
    <x v="0"/>
    <x v="0"/>
    <x v="1"/>
    <x v="2"/>
    <s v="EE_Kohtla_Jarve"/>
    <x v="5"/>
    <s v="GNR_HP_ELEC_GROUND-WTR_COP-360_LS-4-MW_Y-2020"/>
    <x v="0"/>
    <x v="1"/>
    <n v="38.935799310060197"/>
    <n v="56846.266992687903"/>
    <n v="204646.56117367701"/>
  </r>
  <r>
    <x v="0"/>
    <x v="0"/>
    <x v="0"/>
    <x v="1"/>
    <x v="2"/>
    <s v="EE_Kohtla_Jarve"/>
    <x v="5"/>
    <s v="GNR_HP_ELEC_GROUND-WTR_COP-360_LS-4-MW_Y-2020"/>
    <x v="0"/>
    <x v="2"/>
    <n v="38.935799310060197"/>
    <n v="56846.266992687903"/>
    <n v="204646.56117367701"/>
  </r>
  <r>
    <x v="0"/>
    <x v="0"/>
    <x v="0"/>
    <x v="1"/>
    <x v="2"/>
    <s v="EE_Kohtla_Jarve"/>
    <x v="5"/>
    <s v="GNR_HP_ELEC_GROUND-WTR_COP-360_LS-4-MW_Y-2020"/>
    <x v="1"/>
    <x v="0"/>
    <n v="38.935799310060197"/>
    <n v="56846.266992687903"/>
    <n v="204646.56117367701"/>
  </r>
  <r>
    <x v="0"/>
    <x v="0"/>
    <x v="0"/>
    <x v="1"/>
    <x v="2"/>
    <s v="EE_Kohtla_Jarve"/>
    <x v="5"/>
    <s v="GNR_HP_ELEC_GROUND-WTR_COP-360_LS-4-MW_Y-2020"/>
    <x v="1"/>
    <x v="1"/>
    <n v="38.935799310060197"/>
    <n v="56846.266992687903"/>
    <n v="204646.56117367701"/>
  </r>
  <r>
    <x v="0"/>
    <x v="0"/>
    <x v="0"/>
    <x v="1"/>
    <x v="2"/>
    <s v="EE_Kohtla_Jarve"/>
    <x v="5"/>
    <s v="GNR_HP_ELEC_GROUND-WTR_COP-360_LS-4-MW_Y-2020"/>
    <x v="1"/>
    <x v="2"/>
    <n v="38.935799310060197"/>
    <n v="56846.266992687903"/>
    <n v="204646.56117367701"/>
  </r>
  <r>
    <x v="0"/>
    <x v="0"/>
    <x v="0"/>
    <x v="1"/>
    <x v="2"/>
    <s v="EE_Kohtla_Jarve"/>
    <x v="1"/>
    <s v="GNR_HS_HEAT_PIT_L-DEC_E-91_Y-2020"/>
    <x v="0"/>
    <x v="0"/>
    <n v="14.8043807258867"/>
    <n v="21614.3958597946"/>
    <n v="77811.825095260501"/>
  </r>
  <r>
    <x v="0"/>
    <x v="0"/>
    <x v="0"/>
    <x v="1"/>
    <x v="2"/>
    <s v="EE_Kohtla_Jarve"/>
    <x v="1"/>
    <s v="GNR_HS_HEAT_PIT_L-DEC_E-91_Y-2020"/>
    <x v="0"/>
    <x v="1"/>
    <n v="15.8743693776726"/>
    <n v="23176.5792914019"/>
    <n v="83435.685449047"/>
  </r>
  <r>
    <x v="0"/>
    <x v="0"/>
    <x v="0"/>
    <x v="1"/>
    <x v="2"/>
    <s v="EE_Kohtla_Jarve"/>
    <x v="1"/>
    <s v="GNR_HS_HEAT_PIT_L-DEC_E-91_Y-2020"/>
    <x v="0"/>
    <x v="2"/>
    <n v="14.991628739949199"/>
    <n v="21887.777960325799"/>
    <n v="78796.000657173005"/>
  </r>
  <r>
    <x v="0"/>
    <x v="0"/>
    <x v="0"/>
    <x v="1"/>
    <x v="2"/>
    <s v="EE_Narva"/>
    <x v="5"/>
    <s v="GNR_HP_ELEC_AIR-WTR_COP-310_LS_Y-2020"/>
    <x v="0"/>
    <x v="0"/>
    <n v="57.821463754784503"/>
    <n v="84419.337081985403"/>
    <n v="303909.61349514697"/>
  </r>
  <r>
    <x v="0"/>
    <x v="0"/>
    <x v="0"/>
    <x v="1"/>
    <x v="2"/>
    <s v="EE_Narva"/>
    <x v="5"/>
    <s v="GNR_HP_ELEC_AIR-WTR_COP-310_LS_Y-2020"/>
    <x v="0"/>
    <x v="1"/>
    <n v="57.821463754784503"/>
    <n v="84419.337081985403"/>
    <n v="303909.61349514697"/>
  </r>
  <r>
    <x v="0"/>
    <x v="0"/>
    <x v="0"/>
    <x v="1"/>
    <x v="2"/>
    <s v="EE_Narva"/>
    <x v="5"/>
    <s v="GNR_HP_ELEC_AIR-WTR_COP-310_LS_Y-2020"/>
    <x v="0"/>
    <x v="2"/>
    <n v="57.821463754784503"/>
    <n v="84419.337081985403"/>
    <n v="303909.61349514697"/>
  </r>
  <r>
    <x v="0"/>
    <x v="0"/>
    <x v="0"/>
    <x v="1"/>
    <x v="2"/>
    <s v="EE_Narva"/>
    <x v="5"/>
    <s v="GNR_HP_ELEC_AIR-WTR_COP-310_LS_Y-2020"/>
    <x v="1"/>
    <x v="0"/>
    <n v="57.821463754784503"/>
    <n v="84419.337081985403"/>
    <n v="303909.61349514697"/>
  </r>
  <r>
    <x v="0"/>
    <x v="0"/>
    <x v="0"/>
    <x v="1"/>
    <x v="2"/>
    <s v="EE_Narva"/>
    <x v="5"/>
    <s v="GNR_HP_ELEC_AIR-WTR_COP-310_LS_Y-2020"/>
    <x v="1"/>
    <x v="1"/>
    <n v="57.821463754784503"/>
    <n v="84419.337081985403"/>
    <n v="303909.61349514697"/>
  </r>
  <r>
    <x v="0"/>
    <x v="0"/>
    <x v="0"/>
    <x v="1"/>
    <x v="2"/>
    <s v="EE_Narva"/>
    <x v="5"/>
    <s v="GNR_HP_ELEC_AIR-WTR_COP-310_LS_Y-2020"/>
    <x v="1"/>
    <x v="2"/>
    <n v="57.821463754784503"/>
    <n v="84419.337081985403"/>
    <n v="303909.61349514697"/>
  </r>
  <r>
    <x v="0"/>
    <x v="0"/>
    <x v="0"/>
    <x v="1"/>
    <x v="2"/>
    <s v="EE_Narva"/>
    <x v="1"/>
    <s v="GNR_HS_HEAT_PIT_L-CEN_E-90_Y-2020"/>
    <x v="0"/>
    <x v="0"/>
    <n v="21.805126254795699"/>
    <n v="31835.484332001699"/>
    <n v="114607.743595206"/>
  </r>
  <r>
    <x v="0"/>
    <x v="0"/>
    <x v="0"/>
    <x v="1"/>
    <x v="2"/>
    <s v="EE_Narva"/>
    <x v="1"/>
    <s v="GNR_HS_HEAT_PIT_L-CEN_E-90_Y-2020"/>
    <x v="0"/>
    <x v="1"/>
    <n v="23.390523766186099"/>
    <n v="34150.164698631597"/>
    <n v="122940.592915074"/>
  </r>
  <r>
    <x v="0"/>
    <x v="0"/>
    <x v="0"/>
    <x v="1"/>
    <x v="2"/>
    <s v="EE_Narva"/>
    <x v="1"/>
    <s v="GNR_HS_HEAT_PIT_L-CEN_E-90_Y-2020"/>
    <x v="0"/>
    <x v="2"/>
    <n v="22.082570819289"/>
    <n v="32240.553396161999"/>
    <n v="116065.99222618301"/>
  </r>
  <r>
    <x v="0"/>
    <x v="0"/>
    <x v="0"/>
    <x v="1"/>
    <x v="2"/>
    <s v="EE_Parnu"/>
    <x v="5"/>
    <s v="GNR_HP_ELEC_AIR-WTR_COP-310_LS_Y-2020"/>
    <x v="0"/>
    <x v="0"/>
    <n v="23.049040475888699"/>
    <n v="33651.599094797501"/>
    <n v="121145.75674127101"/>
  </r>
  <r>
    <x v="0"/>
    <x v="0"/>
    <x v="0"/>
    <x v="1"/>
    <x v="2"/>
    <s v="EE_Parnu"/>
    <x v="5"/>
    <s v="GNR_HP_ELEC_AIR-WTR_COP-310_LS_Y-2020"/>
    <x v="0"/>
    <x v="1"/>
    <n v="23.049040475888699"/>
    <n v="33651.599094797501"/>
    <n v="121145.75674127101"/>
  </r>
  <r>
    <x v="0"/>
    <x v="0"/>
    <x v="0"/>
    <x v="1"/>
    <x v="2"/>
    <s v="EE_Parnu"/>
    <x v="5"/>
    <s v="GNR_HP_ELEC_AIR-WTR_COP-310_LS_Y-2020"/>
    <x v="0"/>
    <x v="2"/>
    <n v="23.049040475888699"/>
    <n v="33651.599094797501"/>
    <n v="121145.75674127101"/>
  </r>
  <r>
    <x v="0"/>
    <x v="0"/>
    <x v="0"/>
    <x v="1"/>
    <x v="2"/>
    <s v="EE_Parnu"/>
    <x v="5"/>
    <s v="GNR_HP_ELEC_AIR-WTR_COP-310_LS_Y-2020"/>
    <x v="1"/>
    <x v="0"/>
    <n v="23.049040475888699"/>
    <n v="33651.599094797501"/>
    <n v="121145.75674127101"/>
  </r>
  <r>
    <x v="0"/>
    <x v="0"/>
    <x v="0"/>
    <x v="1"/>
    <x v="2"/>
    <s v="EE_Parnu"/>
    <x v="5"/>
    <s v="GNR_HP_ELEC_AIR-WTR_COP-310_LS_Y-2020"/>
    <x v="1"/>
    <x v="1"/>
    <n v="23.049040475888699"/>
    <n v="33651.599094797501"/>
    <n v="121145.75674127101"/>
  </r>
  <r>
    <x v="0"/>
    <x v="0"/>
    <x v="0"/>
    <x v="1"/>
    <x v="2"/>
    <s v="EE_Parnu"/>
    <x v="5"/>
    <s v="GNR_HP_ELEC_AIR-WTR_COP-310_LS_Y-2020"/>
    <x v="1"/>
    <x v="2"/>
    <n v="23.049040475888699"/>
    <n v="33651.599094797501"/>
    <n v="121145.75674127101"/>
  </r>
  <r>
    <x v="0"/>
    <x v="0"/>
    <x v="0"/>
    <x v="1"/>
    <x v="2"/>
    <s v="EE_Parnu"/>
    <x v="1"/>
    <s v="GNR_HS_HEAT_PIT_L-CEN_E-90_Y-2020"/>
    <x v="0"/>
    <x v="0"/>
    <n v="8.6920531752720098"/>
    <n v="12690.397635897099"/>
    <n v="45685.431489229697"/>
  </r>
  <r>
    <x v="0"/>
    <x v="0"/>
    <x v="0"/>
    <x v="1"/>
    <x v="2"/>
    <s v="EE_Parnu"/>
    <x v="1"/>
    <s v="GNR_HS_HEAT_PIT_L-CEN_E-90_Y-2020"/>
    <x v="0"/>
    <x v="1"/>
    <n v="9.3240311474205608"/>
    <n v="13613.085475234"/>
    <n v="49007.107710842502"/>
  </r>
  <r>
    <x v="0"/>
    <x v="0"/>
    <x v="0"/>
    <x v="1"/>
    <x v="2"/>
    <s v="EE_Parnu"/>
    <x v="1"/>
    <s v="GNR_HS_HEAT_PIT_L-CEN_E-90_Y-2020"/>
    <x v="0"/>
    <x v="2"/>
    <n v="8.8026493203980003"/>
    <n v="12851.8680077811"/>
    <n v="46266.724828011902"/>
  </r>
  <r>
    <x v="0"/>
    <x v="0"/>
    <x v="0"/>
    <x v="1"/>
    <x v="2"/>
    <s v="EE_Rural"/>
    <x v="6"/>
    <s v="EBAVERE_ST_WOODWST_BP"/>
    <x v="0"/>
    <x v="0"/>
    <n v="26.315789473684202"/>
    <n v="38421.052631578903"/>
    <n v="138315.78947368401"/>
  </r>
  <r>
    <x v="0"/>
    <x v="0"/>
    <x v="0"/>
    <x v="1"/>
    <x v="2"/>
    <s v="EE_Rural"/>
    <x v="6"/>
    <s v="EBAVERE_ST_WOODWST_BP"/>
    <x v="0"/>
    <x v="1"/>
    <n v="26.315789473684202"/>
    <n v="38421.052631578903"/>
    <n v="138315.78947368401"/>
  </r>
  <r>
    <x v="0"/>
    <x v="0"/>
    <x v="0"/>
    <x v="1"/>
    <x v="2"/>
    <s v="EE_Rural"/>
    <x v="6"/>
    <s v="EBAVERE_ST_WOODWST_BP"/>
    <x v="0"/>
    <x v="2"/>
    <n v="26.315789473684202"/>
    <n v="38421.052631578903"/>
    <n v="138315.78947368401"/>
  </r>
  <r>
    <x v="0"/>
    <x v="0"/>
    <x v="0"/>
    <x v="1"/>
    <x v="2"/>
    <s v="EE_Rural"/>
    <x v="6"/>
    <s v="EBAVERE_ST_WOODWST_BP"/>
    <x v="1"/>
    <x v="0"/>
    <n v="26.315789473684202"/>
    <n v="38421.052631578903"/>
    <n v="138315.78947368401"/>
  </r>
  <r>
    <x v="0"/>
    <x v="0"/>
    <x v="0"/>
    <x v="1"/>
    <x v="2"/>
    <s v="EE_Rural"/>
    <x v="6"/>
    <s v="EBAVERE_ST_WOODWST_BP"/>
    <x v="1"/>
    <x v="1"/>
    <n v="26.315789473684202"/>
    <n v="38421.052631578903"/>
    <n v="138315.78947368401"/>
  </r>
  <r>
    <x v="0"/>
    <x v="0"/>
    <x v="0"/>
    <x v="1"/>
    <x v="2"/>
    <s v="EE_Rural"/>
    <x v="6"/>
    <s v="EBAVERE_ST_WOODWST_BP"/>
    <x v="1"/>
    <x v="2"/>
    <n v="26.315789473684202"/>
    <n v="38421.052631578903"/>
    <n v="138315.78947368401"/>
  </r>
  <r>
    <x v="0"/>
    <x v="0"/>
    <x v="0"/>
    <x v="1"/>
    <x v="2"/>
    <s v="EE_Tallinn"/>
    <x v="5"/>
    <s v="GNR_HP_ELEC_AIR-WTR_COP-310_LS_Y-2020"/>
    <x v="0"/>
    <x v="0"/>
    <n v="202.69650348926501"/>
    <n v="295936.89509432699"/>
    <n v="1065372.8223395799"/>
  </r>
  <r>
    <x v="0"/>
    <x v="0"/>
    <x v="0"/>
    <x v="1"/>
    <x v="2"/>
    <s v="EE_Tallinn"/>
    <x v="5"/>
    <s v="GNR_HP_ELEC_AIR-WTR_COP-310_LS_Y-2020"/>
    <x v="0"/>
    <x v="1"/>
    <n v="202.69650348926501"/>
    <n v="295936.89509432699"/>
    <n v="1065372.8223395799"/>
  </r>
  <r>
    <x v="0"/>
    <x v="0"/>
    <x v="0"/>
    <x v="1"/>
    <x v="2"/>
    <s v="EE_Tallinn"/>
    <x v="5"/>
    <s v="GNR_HP_ELEC_AIR-WTR_COP-310_LS_Y-2020"/>
    <x v="0"/>
    <x v="2"/>
    <n v="202.69650348926501"/>
    <n v="295936.89509432699"/>
    <n v="1065372.8223395799"/>
  </r>
  <r>
    <x v="0"/>
    <x v="0"/>
    <x v="0"/>
    <x v="1"/>
    <x v="2"/>
    <s v="EE_Tallinn"/>
    <x v="5"/>
    <s v="GNR_HP_ELEC_AIR-WTR_COP-310_LS_Y-2020"/>
    <x v="1"/>
    <x v="0"/>
    <n v="202.69650348926501"/>
    <n v="295936.89509432699"/>
    <n v="1065372.8223395799"/>
  </r>
  <r>
    <x v="0"/>
    <x v="0"/>
    <x v="0"/>
    <x v="1"/>
    <x v="2"/>
    <s v="EE_Tallinn"/>
    <x v="5"/>
    <s v="GNR_HP_ELEC_AIR-WTR_COP-310_LS_Y-2020"/>
    <x v="1"/>
    <x v="1"/>
    <n v="202.69650348926501"/>
    <n v="295936.89509432699"/>
    <n v="1065372.8223395799"/>
  </r>
  <r>
    <x v="0"/>
    <x v="0"/>
    <x v="0"/>
    <x v="1"/>
    <x v="2"/>
    <s v="EE_Tallinn"/>
    <x v="5"/>
    <s v="GNR_HP_ELEC_AIR-WTR_COP-310_LS_Y-2020"/>
    <x v="1"/>
    <x v="2"/>
    <n v="202.69650348926501"/>
    <n v="295936.89509432699"/>
    <n v="1065372.8223395799"/>
  </r>
  <r>
    <x v="0"/>
    <x v="0"/>
    <x v="0"/>
    <x v="1"/>
    <x v="2"/>
    <s v="EE_Tallinn"/>
    <x v="1"/>
    <s v="GNR_HS_HEAT_PIT_L-CEN_E-90_Y-2020"/>
    <x v="0"/>
    <x v="0"/>
    <n v="89.2609215937578"/>
    <n v="130320.945526886"/>
    <n v="469155.40389679099"/>
  </r>
  <r>
    <x v="0"/>
    <x v="0"/>
    <x v="0"/>
    <x v="1"/>
    <x v="2"/>
    <s v="EE_Tallinn"/>
    <x v="1"/>
    <s v="GNR_HS_HEAT_PIT_L-CEN_E-90_Y-2020"/>
    <x v="0"/>
    <x v="1"/>
    <n v="95.750865348522098"/>
    <n v="139796.263408842"/>
    <n v="503266.548271832"/>
  </r>
  <r>
    <x v="0"/>
    <x v="0"/>
    <x v="0"/>
    <x v="1"/>
    <x v="2"/>
    <s v="EE_Tallinn"/>
    <x v="1"/>
    <s v="GNR_HS_HEAT_PIT_L-CEN_E-90_Y-2020"/>
    <x v="0"/>
    <x v="2"/>
    <n v="90.396661750841204"/>
    <n v="131979.12615622801"/>
    <n v="475124.85416242102"/>
  </r>
  <r>
    <x v="0"/>
    <x v="0"/>
    <x v="0"/>
    <x v="1"/>
    <x v="2"/>
    <s v="EE_Tallinn"/>
    <x v="2"/>
    <s v="IRU_ST_MSW_BP"/>
    <x v="0"/>
    <x v="0"/>
    <n v="34"/>
    <n v="49640"/>
    <n v="178704"/>
  </r>
  <r>
    <x v="0"/>
    <x v="0"/>
    <x v="0"/>
    <x v="1"/>
    <x v="2"/>
    <s v="EE_Tallinn"/>
    <x v="2"/>
    <s v="IRU_ST_MSW_BP"/>
    <x v="0"/>
    <x v="1"/>
    <n v="34"/>
    <n v="49640"/>
    <n v="178704"/>
  </r>
  <r>
    <x v="0"/>
    <x v="0"/>
    <x v="0"/>
    <x v="1"/>
    <x v="2"/>
    <s v="EE_Tallinn"/>
    <x v="2"/>
    <s v="IRU_ST_MSW_BP"/>
    <x v="0"/>
    <x v="2"/>
    <n v="34"/>
    <n v="49640"/>
    <n v="178704"/>
  </r>
  <r>
    <x v="0"/>
    <x v="0"/>
    <x v="0"/>
    <x v="1"/>
    <x v="2"/>
    <s v="EE_Tallinn"/>
    <x v="2"/>
    <s v="IRU_ST_MSW_BP"/>
    <x v="1"/>
    <x v="0"/>
    <n v="34"/>
    <n v="49640"/>
    <n v="178704"/>
  </r>
  <r>
    <x v="0"/>
    <x v="0"/>
    <x v="0"/>
    <x v="1"/>
    <x v="2"/>
    <s v="EE_Tallinn"/>
    <x v="2"/>
    <s v="IRU_ST_MSW_BP"/>
    <x v="1"/>
    <x v="1"/>
    <n v="34"/>
    <n v="49640"/>
    <n v="178704"/>
  </r>
  <r>
    <x v="0"/>
    <x v="0"/>
    <x v="0"/>
    <x v="1"/>
    <x v="2"/>
    <s v="EE_Tallinn"/>
    <x v="2"/>
    <s v="IRU_ST_MSW_BP"/>
    <x v="1"/>
    <x v="2"/>
    <n v="34"/>
    <n v="49640"/>
    <n v="178704"/>
  </r>
  <r>
    <x v="0"/>
    <x v="0"/>
    <x v="0"/>
    <x v="1"/>
    <x v="2"/>
    <s v="EE_Tartu"/>
    <x v="5"/>
    <s v="GNR_HP_ELEC_AIR-WTR_COP-310_LS_Y-2020"/>
    <x v="0"/>
    <x v="0"/>
    <n v="60.436369399103597"/>
    <n v="88237.099322691298"/>
    <n v="317653.557561689"/>
  </r>
  <r>
    <x v="0"/>
    <x v="0"/>
    <x v="0"/>
    <x v="1"/>
    <x v="2"/>
    <s v="EE_Tartu"/>
    <x v="5"/>
    <s v="GNR_HP_ELEC_AIR-WTR_COP-310_LS_Y-2020"/>
    <x v="0"/>
    <x v="1"/>
    <n v="60.436369399103597"/>
    <n v="88237.099322691298"/>
    <n v="317653.557561689"/>
  </r>
  <r>
    <x v="0"/>
    <x v="0"/>
    <x v="0"/>
    <x v="1"/>
    <x v="2"/>
    <s v="EE_Tartu"/>
    <x v="5"/>
    <s v="GNR_HP_ELEC_AIR-WTR_COP-310_LS_Y-2020"/>
    <x v="0"/>
    <x v="2"/>
    <n v="60.436369399103597"/>
    <n v="88237.099322691298"/>
    <n v="317653.557561689"/>
  </r>
  <r>
    <x v="0"/>
    <x v="0"/>
    <x v="0"/>
    <x v="1"/>
    <x v="2"/>
    <s v="EE_Tartu"/>
    <x v="5"/>
    <s v="GNR_HP_ELEC_AIR-WTR_COP-310_LS_Y-2020"/>
    <x v="1"/>
    <x v="0"/>
    <n v="60.436369399103597"/>
    <n v="88237.099322691298"/>
    <n v="317653.557561689"/>
  </r>
  <r>
    <x v="0"/>
    <x v="0"/>
    <x v="0"/>
    <x v="1"/>
    <x v="2"/>
    <s v="EE_Tartu"/>
    <x v="5"/>
    <s v="GNR_HP_ELEC_AIR-WTR_COP-310_LS_Y-2020"/>
    <x v="1"/>
    <x v="1"/>
    <n v="60.436369399103597"/>
    <n v="88237.099322691298"/>
    <n v="317653.557561689"/>
  </r>
  <r>
    <x v="0"/>
    <x v="0"/>
    <x v="0"/>
    <x v="1"/>
    <x v="2"/>
    <s v="EE_Tartu"/>
    <x v="5"/>
    <s v="GNR_HP_ELEC_AIR-WTR_COP-310_LS_Y-2020"/>
    <x v="1"/>
    <x v="2"/>
    <n v="60.436369399103597"/>
    <n v="88237.099322691298"/>
    <n v="317653.557561689"/>
  </r>
  <r>
    <x v="0"/>
    <x v="0"/>
    <x v="0"/>
    <x v="1"/>
    <x v="2"/>
    <s v="EE_Tartu"/>
    <x v="1"/>
    <s v="GNR_HS_HEAT_PIT_L-CEN_E-90_Y-2020"/>
    <x v="0"/>
    <x v="0"/>
    <n v="22.791236671518501"/>
    <n v="33275.205540417002"/>
    <n v="119790.739945501"/>
  </r>
  <r>
    <x v="0"/>
    <x v="0"/>
    <x v="0"/>
    <x v="1"/>
    <x v="2"/>
    <s v="EE_Tartu"/>
    <x v="1"/>
    <s v="GNR_HS_HEAT_PIT_L-CEN_E-90_Y-2020"/>
    <x v="0"/>
    <x v="1"/>
    <n v="24.448331864562299"/>
    <n v="35694.564522260996"/>
    <n v="128500.43228014"/>
  </r>
  <r>
    <x v="0"/>
    <x v="0"/>
    <x v="0"/>
    <x v="1"/>
    <x v="2"/>
    <s v="EE_Tartu"/>
    <x v="1"/>
    <s v="GNR_HS_HEAT_PIT_L-CEN_E-90_Y-2020"/>
    <x v="0"/>
    <x v="2"/>
    <n v="23.0812283303013"/>
    <n v="33698.593362239801"/>
    <n v="121314.936104063"/>
  </r>
  <r>
    <x v="0"/>
    <x v="0"/>
    <x v="0"/>
    <x v="2"/>
    <x v="3"/>
    <s v="FI_IND"/>
    <x v="0"/>
    <s v="GNR_IND-ST_COAL_BP_CB-30"/>
    <x v="0"/>
    <x v="0"/>
    <n v="14"/>
    <n v="20440"/>
    <n v="73584"/>
  </r>
  <r>
    <x v="0"/>
    <x v="0"/>
    <x v="0"/>
    <x v="2"/>
    <x v="3"/>
    <s v="FI_IND"/>
    <x v="0"/>
    <s v="GNR_IND-ST_COAL_BP_CB-30"/>
    <x v="0"/>
    <x v="1"/>
    <n v="14"/>
    <n v="20440"/>
    <n v="73584"/>
  </r>
  <r>
    <x v="0"/>
    <x v="0"/>
    <x v="0"/>
    <x v="2"/>
    <x v="3"/>
    <s v="FI_IND"/>
    <x v="0"/>
    <s v="GNR_IND-ST_COAL_BP_CB-30"/>
    <x v="0"/>
    <x v="2"/>
    <n v="14"/>
    <n v="20440"/>
    <n v="73584"/>
  </r>
  <r>
    <x v="0"/>
    <x v="0"/>
    <x v="0"/>
    <x v="2"/>
    <x v="3"/>
    <s v="FI_IND"/>
    <x v="0"/>
    <s v="GNR_IND-ST_COAL_BP_CB-30"/>
    <x v="1"/>
    <x v="0"/>
    <n v="0.56000000000000005"/>
    <n v="817.6"/>
    <n v="2943.36"/>
  </r>
  <r>
    <x v="0"/>
    <x v="0"/>
    <x v="0"/>
    <x v="2"/>
    <x v="3"/>
    <s v="FI_IND"/>
    <x v="0"/>
    <s v="GNR_IND-ST_COAL_BP_CB-30"/>
    <x v="1"/>
    <x v="1"/>
    <n v="0.98"/>
    <n v="1430.8"/>
    <n v="5150.88"/>
  </r>
  <r>
    <x v="0"/>
    <x v="0"/>
    <x v="0"/>
    <x v="2"/>
    <x v="3"/>
    <s v="FI_IND"/>
    <x v="5"/>
    <s v="GNR_HP_ELEC_AIR-WTR_COP-310_LS_Y-2020"/>
    <x v="0"/>
    <x v="0"/>
    <n v="411.08570822072699"/>
    <n v="600185.13400226098"/>
    <n v="2160666.4824081399"/>
  </r>
  <r>
    <x v="0"/>
    <x v="0"/>
    <x v="0"/>
    <x v="2"/>
    <x v="3"/>
    <s v="FI_IND"/>
    <x v="5"/>
    <s v="GNR_HP_ELEC_AIR-WTR_COP-310_LS_Y-2020"/>
    <x v="1"/>
    <x v="0"/>
    <n v="1394.84353773371"/>
    <n v="2036471.56509121"/>
    <n v="7331297.63432837"/>
  </r>
  <r>
    <x v="0"/>
    <x v="0"/>
    <x v="0"/>
    <x v="2"/>
    <x v="3"/>
    <s v="FI_IND"/>
    <x v="5"/>
    <s v="GNR_HP_ELEC_AIR-WTR_COP-310_LS_Y-2020"/>
    <x v="1"/>
    <x v="1"/>
    <n v="1394.84353773371"/>
    <n v="2036471.56509121"/>
    <n v="7331297.63432837"/>
  </r>
  <r>
    <x v="0"/>
    <x v="0"/>
    <x v="0"/>
    <x v="2"/>
    <x v="3"/>
    <s v="FI_IND"/>
    <x v="5"/>
    <s v="GNR_HP_ELEC_AIR-WTR_COP-310_LS_Y-2020"/>
    <x v="1"/>
    <x v="2"/>
    <n v="1394.84353773371"/>
    <n v="2036471.56509121"/>
    <n v="7331297.63432837"/>
  </r>
  <r>
    <x v="0"/>
    <x v="0"/>
    <x v="0"/>
    <x v="2"/>
    <x v="3"/>
    <s v="FI_IND"/>
    <x v="1"/>
    <s v="GNR_HS_HEAT_PIT_L-CEN_E-90_Y-2020"/>
    <x v="0"/>
    <x v="1"/>
    <n v="65.471782184550605"/>
    <n v="95588.801989443906"/>
    <n v="344119.68716199801"/>
  </r>
  <r>
    <x v="0"/>
    <x v="0"/>
    <x v="0"/>
    <x v="2"/>
    <x v="3"/>
    <s v="FI_IND"/>
    <x v="2"/>
    <s v="GNR_IND-ST_MSW_BP_CB-30"/>
    <x v="0"/>
    <x v="0"/>
    <n v="240"/>
    <n v="350400"/>
    <n v="1261440"/>
  </r>
  <r>
    <x v="0"/>
    <x v="0"/>
    <x v="0"/>
    <x v="2"/>
    <x v="3"/>
    <s v="FI_IND"/>
    <x v="2"/>
    <s v="GNR_IND-ST_MSW_BP_CB-30"/>
    <x v="0"/>
    <x v="1"/>
    <n v="240"/>
    <n v="350400"/>
    <n v="1261440"/>
  </r>
  <r>
    <x v="0"/>
    <x v="0"/>
    <x v="0"/>
    <x v="2"/>
    <x v="3"/>
    <s v="FI_IND"/>
    <x v="2"/>
    <s v="GNR_IND-ST_MSW_BP_CB-30"/>
    <x v="0"/>
    <x v="2"/>
    <n v="240"/>
    <n v="350400"/>
    <n v="1261440"/>
  </r>
  <r>
    <x v="0"/>
    <x v="0"/>
    <x v="0"/>
    <x v="2"/>
    <x v="3"/>
    <s v="FI_IND"/>
    <x v="2"/>
    <s v="GNR_IND-ST_MSW_BP_CB-30"/>
    <x v="1"/>
    <x v="0"/>
    <n v="240"/>
    <n v="350400"/>
    <n v="1261440"/>
  </r>
  <r>
    <x v="0"/>
    <x v="0"/>
    <x v="0"/>
    <x v="2"/>
    <x v="3"/>
    <s v="FI_IND"/>
    <x v="2"/>
    <s v="GNR_IND-ST_MSW_BP_CB-30"/>
    <x v="1"/>
    <x v="1"/>
    <n v="240"/>
    <n v="350400"/>
    <n v="1261440"/>
  </r>
  <r>
    <x v="0"/>
    <x v="0"/>
    <x v="0"/>
    <x v="2"/>
    <x v="3"/>
    <s v="FI_IND"/>
    <x v="2"/>
    <s v="GNR_IND-ST_MSW_BP_CB-30"/>
    <x v="1"/>
    <x v="2"/>
    <n v="240"/>
    <n v="350400"/>
    <n v="1261440"/>
  </r>
  <r>
    <x v="0"/>
    <x v="0"/>
    <x v="0"/>
    <x v="2"/>
    <x v="3"/>
    <s v="FI_IND"/>
    <x v="2"/>
    <s v="GNR_ST_MSW_BP_E-23_LS-220-MW-FEED_Y-2020"/>
    <x v="0"/>
    <x v="0"/>
    <n v="1935.7081249540699"/>
    <n v="2826133.8624329399"/>
    <n v="10174081.904758601"/>
  </r>
  <r>
    <x v="0"/>
    <x v="0"/>
    <x v="0"/>
    <x v="2"/>
    <x v="3"/>
    <s v="FI_IND"/>
    <x v="2"/>
    <s v="GNR_ST_MSW_BP_E-23_LS-220-MW-FEED_Y-2020"/>
    <x v="0"/>
    <x v="1"/>
    <n v="1935.7081249540699"/>
    <n v="2826133.8624329399"/>
    <n v="10174081.904758601"/>
  </r>
  <r>
    <x v="0"/>
    <x v="0"/>
    <x v="0"/>
    <x v="2"/>
    <x v="3"/>
    <s v="FI_IND"/>
    <x v="2"/>
    <s v="GNR_ST_MSW_BP_E-23_LS-220-MW-FEED_Y-2020"/>
    <x v="0"/>
    <x v="2"/>
    <n v="1935.7081249540699"/>
    <n v="2826133.8624329399"/>
    <n v="10174081.904758601"/>
  </r>
  <r>
    <x v="0"/>
    <x v="0"/>
    <x v="0"/>
    <x v="2"/>
    <x v="3"/>
    <s v="FI_IND"/>
    <x v="2"/>
    <s v="GNR_ST_MSW_BP_E-23_LS-220-MW-FEED_Y-2020"/>
    <x v="1"/>
    <x v="0"/>
    <n v="1935.7081249540699"/>
    <n v="2826133.8624329399"/>
    <n v="10174081.904758601"/>
  </r>
  <r>
    <x v="0"/>
    <x v="0"/>
    <x v="0"/>
    <x v="2"/>
    <x v="3"/>
    <s v="FI_IND"/>
    <x v="2"/>
    <s v="GNR_ST_MSW_BP_E-23_LS-220-MW-FEED_Y-2020"/>
    <x v="1"/>
    <x v="1"/>
    <n v="1935.7081249540699"/>
    <n v="2826133.8624329399"/>
    <n v="10174081.904758601"/>
  </r>
  <r>
    <x v="0"/>
    <x v="0"/>
    <x v="0"/>
    <x v="2"/>
    <x v="3"/>
    <s v="FI_IND"/>
    <x v="2"/>
    <s v="GNR_ST_MSW_BP_E-23_LS-220-MW-FEED_Y-2020"/>
    <x v="1"/>
    <x v="2"/>
    <n v="1935.7081249540699"/>
    <n v="2826133.8624329399"/>
    <n v="10174081.904758601"/>
  </r>
  <r>
    <x v="0"/>
    <x v="0"/>
    <x v="0"/>
    <x v="2"/>
    <x v="3"/>
    <s v="FI_IND"/>
    <x v="7"/>
    <s v="AITTALUOTO_IND-ST_PEAT_EXT"/>
    <x v="0"/>
    <x v="0"/>
    <n v="162.28571428571399"/>
    <n v="236937.14285714299"/>
    <n v="852973.71428571397"/>
  </r>
  <r>
    <x v="0"/>
    <x v="0"/>
    <x v="0"/>
    <x v="2"/>
    <x v="3"/>
    <s v="FI_IND"/>
    <x v="7"/>
    <s v="AITTALUOTO_IND-ST_PEAT_EXT"/>
    <x v="0"/>
    <x v="1"/>
    <n v="162.28571428571399"/>
    <n v="236937.14285714299"/>
    <n v="852973.71428571397"/>
  </r>
  <r>
    <x v="0"/>
    <x v="0"/>
    <x v="0"/>
    <x v="2"/>
    <x v="3"/>
    <s v="FI_IND"/>
    <x v="7"/>
    <s v="AITTALUOTO_IND-ST_PEAT_EXT"/>
    <x v="0"/>
    <x v="2"/>
    <n v="162.28571428571399"/>
    <n v="236937.14285714299"/>
    <n v="852973.71428571397"/>
  </r>
  <r>
    <x v="0"/>
    <x v="0"/>
    <x v="0"/>
    <x v="2"/>
    <x v="3"/>
    <s v="FI_IND"/>
    <x v="7"/>
    <s v="AITTALUOTO_IND-ST_PEAT_EXT"/>
    <x v="1"/>
    <x v="0"/>
    <n v="7.5733333333333297"/>
    <n v="11057.0666666667"/>
    <n v="39805.440000000002"/>
  </r>
  <r>
    <x v="0"/>
    <x v="0"/>
    <x v="0"/>
    <x v="2"/>
    <x v="3"/>
    <s v="FI_IND"/>
    <x v="7"/>
    <s v="AITTALUOTO_IND-ST_PEAT_EXT"/>
    <x v="1"/>
    <x v="1"/>
    <n v="13.2533333333333"/>
    <n v="19349.866666666701"/>
    <n v="69659.520000000004"/>
  </r>
  <r>
    <x v="0"/>
    <x v="0"/>
    <x v="0"/>
    <x v="2"/>
    <x v="3"/>
    <s v="FI_IND"/>
    <x v="7"/>
    <s v="ALHOLMEN2_IND-ST_PEAT_EXT"/>
    <x v="0"/>
    <x v="0"/>
    <n v="158.94039735099301"/>
    <n v="232052.98013245"/>
    <n v="835390.72847682098"/>
  </r>
  <r>
    <x v="0"/>
    <x v="0"/>
    <x v="0"/>
    <x v="2"/>
    <x v="3"/>
    <s v="FI_IND"/>
    <x v="7"/>
    <s v="ALHOLMEN2_IND-ST_PEAT_EXT"/>
    <x v="0"/>
    <x v="1"/>
    <n v="158.94039735099301"/>
    <n v="232052.98013245"/>
    <n v="835390.72847682098"/>
  </r>
  <r>
    <x v="0"/>
    <x v="0"/>
    <x v="0"/>
    <x v="2"/>
    <x v="3"/>
    <s v="FI_IND"/>
    <x v="7"/>
    <s v="ALHOLMEN2_IND-ST_PEAT_EXT"/>
    <x v="0"/>
    <x v="2"/>
    <n v="158.94039735099301"/>
    <n v="232052.98013245"/>
    <n v="835390.72847682098"/>
  </r>
  <r>
    <x v="0"/>
    <x v="0"/>
    <x v="0"/>
    <x v="2"/>
    <x v="3"/>
    <s v="FI_IND"/>
    <x v="7"/>
    <s v="GNR_IND-ST_PEAT_BP_CB-20"/>
    <x v="0"/>
    <x v="0"/>
    <n v="180"/>
    <n v="262800"/>
    <n v="946080"/>
  </r>
  <r>
    <x v="0"/>
    <x v="0"/>
    <x v="0"/>
    <x v="2"/>
    <x v="3"/>
    <s v="FI_IND"/>
    <x v="7"/>
    <s v="GNR_IND-ST_PEAT_BP_CB-20"/>
    <x v="0"/>
    <x v="1"/>
    <n v="180"/>
    <n v="262800"/>
    <n v="946080"/>
  </r>
  <r>
    <x v="0"/>
    <x v="0"/>
    <x v="0"/>
    <x v="2"/>
    <x v="3"/>
    <s v="FI_IND"/>
    <x v="7"/>
    <s v="GNR_IND-ST_PEAT_BP_CB-20"/>
    <x v="0"/>
    <x v="2"/>
    <n v="180"/>
    <n v="262800"/>
    <n v="946080"/>
  </r>
  <r>
    <x v="0"/>
    <x v="0"/>
    <x v="0"/>
    <x v="2"/>
    <x v="3"/>
    <s v="FI_IND"/>
    <x v="7"/>
    <s v="GNR_IND-ST_PEAT_BP_CB-20"/>
    <x v="1"/>
    <x v="0"/>
    <n v="168.512386750779"/>
    <n v="246028.08465613701"/>
    <n v="885701.10476209398"/>
  </r>
  <r>
    <x v="0"/>
    <x v="0"/>
    <x v="0"/>
    <x v="2"/>
    <x v="3"/>
    <s v="FI_IND"/>
    <x v="7"/>
    <s v="GNR_IND-ST_PEAT_BP_CB-20"/>
    <x v="1"/>
    <x v="1"/>
    <n v="173.91238675077901"/>
    <n v="253912.08465613701"/>
    <n v="914083.504762094"/>
  </r>
  <r>
    <x v="0"/>
    <x v="0"/>
    <x v="0"/>
    <x v="2"/>
    <x v="3"/>
    <s v="FI_IND"/>
    <x v="7"/>
    <s v="GNR_IND-ST_PEAT_BP_CB-20"/>
    <x v="1"/>
    <x v="2"/>
    <n v="155.62221934236999"/>
    <n v="227208.44023986001"/>
    <n v="817950.38486349501"/>
  </r>
  <r>
    <x v="0"/>
    <x v="0"/>
    <x v="0"/>
    <x v="2"/>
    <x v="3"/>
    <s v="FI_IND"/>
    <x v="7"/>
    <s v="GNR_IND-ST_PEAT_BP_CB-30"/>
    <x v="0"/>
    <x v="0"/>
    <n v="592.66666666666697"/>
    <n v="865293.33333333302"/>
    <n v="3115056"/>
  </r>
  <r>
    <x v="0"/>
    <x v="0"/>
    <x v="0"/>
    <x v="2"/>
    <x v="3"/>
    <s v="FI_IND"/>
    <x v="7"/>
    <s v="GNR_IND-ST_PEAT_BP_CB-30"/>
    <x v="0"/>
    <x v="1"/>
    <n v="592.66666666666697"/>
    <n v="865293.33333333302"/>
    <n v="3115056"/>
  </r>
  <r>
    <x v="0"/>
    <x v="0"/>
    <x v="0"/>
    <x v="2"/>
    <x v="3"/>
    <s v="FI_IND"/>
    <x v="7"/>
    <s v="GNR_IND-ST_PEAT_BP_CB-30"/>
    <x v="0"/>
    <x v="2"/>
    <n v="592.66666666666697"/>
    <n v="865293.33333333302"/>
    <n v="3115056"/>
  </r>
  <r>
    <x v="0"/>
    <x v="0"/>
    <x v="0"/>
    <x v="2"/>
    <x v="3"/>
    <s v="FI_IND"/>
    <x v="7"/>
    <s v="GNR_IND-ST_PEAT_BP_CB-30"/>
    <x v="1"/>
    <x v="0"/>
    <n v="574.886666666667"/>
    <n v="839334.53333333298"/>
    <n v="3021604.32"/>
  </r>
  <r>
    <x v="0"/>
    <x v="0"/>
    <x v="0"/>
    <x v="2"/>
    <x v="3"/>
    <s v="FI_IND"/>
    <x v="7"/>
    <s v="GNR_IND-ST_PEAT_BP_CB-30"/>
    <x v="1"/>
    <x v="1"/>
    <n v="592.66666666666697"/>
    <n v="865293.33333333302"/>
    <n v="3115056"/>
  </r>
  <r>
    <x v="0"/>
    <x v="0"/>
    <x v="0"/>
    <x v="2"/>
    <x v="3"/>
    <s v="FI_IND"/>
    <x v="7"/>
    <s v="GNR_IND-ST_PEAT_BP_CB-30"/>
    <x v="1"/>
    <x v="2"/>
    <n v="551.17999999999995"/>
    <n v="804722.8"/>
    <n v="2897002.08"/>
  </r>
  <r>
    <x v="0"/>
    <x v="0"/>
    <x v="0"/>
    <x v="2"/>
    <x v="3"/>
    <s v="FI_IND"/>
    <x v="7"/>
    <s v="GNR_ST_PEAT_BP_CB-50"/>
    <x v="0"/>
    <x v="0"/>
    <n v="24"/>
    <n v="35040"/>
    <n v="126144"/>
  </r>
  <r>
    <x v="0"/>
    <x v="0"/>
    <x v="0"/>
    <x v="2"/>
    <x v="3"/>
    <s v="FI_IND"/>
    <x v="7"/>
    <s v="GNR_ST_PEAT_BP_CB-50"/>
    <x v="0"/>
    <x v="1"/>
    <n v="24"/>
    <n v="35040"/>
    <n v="126144"/>
  </r>
  <r>
    <x v="0"/>
    <x v="0"/>
    <x v="0"/>
    <x v="2"/>
    <x v="3"/>
    <s v="FI_IND"/>
    <x v="7"/>
    <s v="GNR_ST_PEAT_BP_CB-50"/>
    <x v="0"/>
    <x v="2"/>
    <n v="24"/>
    <n v="35040"/>
    <n v="126144"/>
  </r>
  <r>
    <x v="0"/>
    <x v="0"/>
    <x v="0"/>
    <x v="2"/>
    <x v="3"/>
    <s v="FI_IND"/>
    <x v="7"/>
    <s v="GNR_ST_PEAT_BP_CB-50"/>
    <x v="1"/>
    <x v="0"/>
    <n v="24"/>
    <n v="35040"/>
    <n v="126144"/>
  </r>
  <r>
    <x v="0"/>
    <x v="0"/>
    <x v="0"/>
    <x v="2"/>
    <x v="3"/>
    <s v="FI_IND"/>
    <x v="7"/>
    <s v="GNR_ST_PEAT_BP_CB-50"/>
    <x v="1"/>
    <x v="1"/>
    <n v="24"/>
    <n v="35040"/>
    <n v="126144"/>
  </r>
  <r>
    <x v="0"/>
    <x v="0"/>
    <x v="0"/>
    <x v="2"/>
    <x v="3"/>
    <s v="FI_IND"/>
    <x v="7"/>
    <s v="GNR_ST_PEAT_BP_CB-50"/>
    <x v="1"/>
    <x v="2"/>
    <n v="24"/>
    <n v="35040"/>
    <n v="126144"/>
  </r>
  <r>
    <x v="0"/>
    <x v="0"/>
    <x v="0"/>
    <x v="2"/>
    <x v="3"/>
    <s v="FI_IND"/>
    <x v="4"/>
    <s v="GNR_EH_HEAT"/>
    <x v="0"/>
    <x v="0"/>
    <n v="4.9107142857142696"/>
    <n v="7169.6428571428296"/>
    <n v="25810.714285714199"/>
  </r>
  <r>
    <x v="0"/>
    <x v="0"/>
    <x v="0"/>
    <x v="2"/>
    <x v="3"/>
    <s v="FI_IND"/>
    <x v="4"/>
    <s v="GNR_EH_HEAT"/>
    <x v="0"/>
    <x v="1"/>
    <n v="4.9107142857142696"/>
    <n v="7169.6428571428296"/>
    <n v="25810.714285714199"/>
  </r>
  <r>
    <x v="0"/>
    <x v="0"/>
    <x v="0"/>
    <x v="2"/>
    <x v="3"/>
    <s v="FI_IND"/>
    <x v="4"/>
    <s v="GNR_EH_HEAT"/>
    <x v="0"/>
    <x v="2"/>
    <n v="4.9107142857142696"/>
    <n v="7169.6428571428296"/>
    <n v="25810.714285714199"/>
  </r>
  <r>
    <x v="0"/>
    <x v="0"/>
    <x v="0"/>
    <x v="2"/>
    <x v="3"/>
    <s v="FI_IND"/>
    <x v="4"/>
    <s v="GNR_EH_HEAT"/>
    <x v="1"/>
    <x v="0"/>
    <n v="4.9107142857142696"/>
    <n v="7169.6428571428296"/>
    <n v="25810.714285714199"/>
  </r>
  <r>
    <x v="0"/>
    <x v="0"/>
    <x v="0"/>
    <x v="2"/>
    <x v="3"/>
    <s v="FI_IND"/>
    <x v="4"/>
    <s v="GNR_EH_HEAT"/>
    <x v="1"/>
    <x v="1"/>
    <n v="4.9107142857142696"/>
    <n v="7169.6428571428296"/>
    <n v="25810.714285714199"/>
  </r>
  <r>
    <x v="0"/>
    <x v="0"/>
    <x v="0"/>
    <x v="2"/>
    <x v="3"/>
    <s v="FI_IND"/>
    <x v="4"/>
    <s v="GNR_EH_HEAT"/>
    <x v="1"/>
    <x v="2"/>
    <n v="4.9107142857142696"/>
    <n v="7169.6428571428296"/>
    <n v="25810.714285714199"/>
  </r>
  <r>
    <x v="0"/>
    <x v="0"/>
    <x v="0"/>
    <x v="2"/>
    <x v="3"/>
    <s v="FI_IND"/>
    <x v="6"/>
    <s v="GNR_IND-ST_BLACKLIC_BP_CB-30"/>
    <x v="0"/>
    <x v="0"/>
    <n v="1774.7327895441099"/>
    <n v="2591109.8727344"/>
    <n v="9327995.5418438502"/>
  </r>
  <r>
    <x v="0"/>
    <x v="0"/>
    <x v="0"/>
    <x v="2"/>
    <x v="3"/>
    <s v="FI_IND"/>
    <x v="6"/>
    <s v="GNR_IND-ST_BLACKLIC_BP_CB-30"/>
    <x v="0"/>
    <x v="1"/>
    <n v="2201.9561228774501"/>
    <n v="3214855.9394010701"/>
    <n v="11573481.3818439"/>
  </r>
  <r>
    <x v="0"/>
    <x v="0"/>
    <x v="0"/>
    <x v="2"/>
    <x v="3"/>
    <s v="FI_IND"/>
    <x v="6"/>
    <s v="GNR_IND-ST_BLACKLIC_BP_CB-30"/>
    <x v="0"/>
    <x v="2"/>
    <n v="2224.4310454288102"/>
    <n v="3247669.3263260601"/>
    <n v="11691609.5747738"/>
  </r>
  <r>
    <x v="0"/>
    <x v="0"/>
    <x v="0"/>
    <x v="2"/>
    <x v="3"/>
    <s v="FI_IND"/>
    <x v="6"/>
    <s v="GNR_IND-ST_BLACKLIC_BP_CB-60"/>
    <x v="0"/>
    <x v="0"/>
    <n v="128.333333333333"/>
    <n v="187366.66666666701"/>
    <n v="674520"/>
  </r>
  <r>
    <x v="0"/>
    <x v="0"/>
    <x v="0"/>
    <x v="2"/>
    <x v="3"/>
    <s v="FI_IND"/>
    <x v="6"/>
    <s v="GNR_IND-ST_BLACKLIC_BP_CB-60"/>
    <x v="0"/>
    <x v="1"/>
    <n v="128.333333333333"/>
    <n v="187366.66666666701"/>
    <n v="674520"/>
  </r>
  <r>
    <x v="0"/>
    <x v="0"/>
    <x v="0"/>
    <x v="2"/>
    <x v="3"/>
    <s v="FI_IND"/>
    <x v="6"/>
    <s v="GNR_IND-ST_BLACKLIC_BP_CB-60"/>
    <x v="0"/>
    <x v="2"/>
    <n v="128.333333333333"/>
    <n v="187366.66666666701"/>
    <n v="674520"/>
  </r>
  <r>
    <x v="0"/>
    <x v="0"/>
    <x v="0"/>
    <x v="2"/>
    <x v="3"/>
    <s v="FI_large"/>
    <x v="0"/>
    <s v="NA2y3_ST_COAL_EXT"/>
    <x v="0"/>
    <x v="0"/>
    <n v="22.331115715725801"/>
    <n v="32603.4289449596"/>
    <n v="117372.344201855"/>
  </r>
  <r>
    <x v="0"/>
    <x v="0"/>
    <x v="0"/>
    <x v="2"/>
    <x v="3"/>
    <s v="FI_large"/>
    <x v="0"/>
    <s v="NA2y3_ST_COAL_EXT"/>
    <x v="0"/>
    <x v="1"/>
    <n v="103.74742213201399"/>
    <n v="151471.23631274101"/>
    <n v="545296.45072586602"/>
  </r>
  <r>
    <x v="0"/>
    <x v="0"/>
    <x v="0"/>
    <x v="2"/>
    <x v="3"/>
    <s v="FI_large"/>
    <x v="0"/>
    <s v="NA2y3_ST_COAL_EXT"/>
    <x v="0"/>
    <x v="2"/>
    <n v="120.24742213201399"/>
    <n v="175561.23631274101"/>
    <n v="632020.45072586602"/>
  </r>
  <r>
    <x v="0"/>
    <x v="0"/>
    <x v="0"/>
    <x v="2"/>
    <x v="3"/>
    <s v="FI_large"/>
    <x v="1"/>
    <s v="GNR_HS_HEAT_PIT_L-CEN_E-90"/>
    <x v="0"/>
    <x v="1"/>
    <n v="99.998157902655393"/>
    <n v="145997.310537877"/>
    <n v="525590.31793635699"/>
  </r>
  <r>
    <x v="0"/>
    <x v="0"/>
    <x v="0"/>
    <x v="2"/>
    <x v="3"/>
    <s v="FI_large"/>
    <x v="1"/>
    <s v="GNR_HS_HEAT_PIT_L-CEN_E-90"/>
    <x v="1"/>
    <x v="1"/>
    <n v="28.664508494064702"/>
    <n v="41850.182401334503"/>
    <n v="150660.656644804"/>
  </r>
  <r>
    <x v="0"/>
    <x v="0"/>
    <x v="0"/>
    <x v="2"/>
    <x v="3"/>
    <s v="FI_large"/>
    <x v="1"/>
    <s v="GNR_HS_HEAT_WTR-TANK_LS_E-95_Y-2010"/>
    <x v="0"/>
    <x v="1"/>
    <n v="41.9561643835616"/>
    <n v="61256"/>
    <n v="220521.60000000001"/>
  </r>
  <r>
    <x v="0"/>
    <x v="0"/>
    <x v="0"/>
    <x v="2"/>
    <x v="3"/>
    <s v="FI_large"/>
    <x v="1"/>
    <s v="GNR_HS_HEAT_WTR-TANK_LS_E-95_Y-2010"/>
    <x v="1"/>
    <x v="1"/>
    <n v="41.9561643835616"/>
    <n v="61256"/>
    <n v="220521.60000000001"/>
  </r>
  <r>
    <x v="0"/>
    <x v="0"/>
    <x v="0"/>
    <x v="2"/>
    <x v="3"/>
    <s v="FI_large"/>
    <x v="7"/>
    <s v="GNR_IND-ST_PEAT_BP_CB-40"/>
    <x v="0"/>
    <x v="0"/>
    <n v="194"/>
    <n v="283240"/>
    <n v="1019664"/>
  </r>
  <r>
    <x v="0"/>
    <x v="0"/>
    <x v="0"/>
    <x v="2"/>
    <x v="3"/>
    <s v="FI_large"/>
    <x v="7"/>
    <s v="GNR_IND-ST_PEAT_BP_CB-40"/>
    <x v="0"/>
    <x v="1"/>
    <n v="200"/>
    <n v="292000"/>
    <n v="1051200"/>
  </r>
  <r>
    <x v="0"/>
    <x v="0"/>
    <x v="0"/>
    <x v="2"/>
    <x v="3"/>
    <s v="FI_large"/>
    <x v="7"/>
    <s v="GNR_IND-ST_PEAT_BP_CB-40"/>
    <x v="0"/>
    <x v="2"/>
    <n v="200"/>
    <n v="292000"/>
    <n v="1051200"/>
  </r>
  <r>
    <x v="0"/>
    <x v="0"/>
    <x v="0"/>
    <x v="2"/>
    <x v="3"/>
    <s v="FI_large"/>
    <x v="7"/>
    <s v="GNR_ST_PEAT_BP_CB-40"/>
    <x v="0"/>
    <x v="0"/>
    <n v="157.625"/>
    <n v="230132.5"/>
    <n v="828477"/>
  </r>
  <r>
    <x v="0"/>
    <x v="0"/>
    <x v="0"/>
    <x v="2"/>
    <x v="3"/>
    <s v="FI_large"/>
    <x v="7"/>
    <s v="GNR_ST_PEAT_BP_CB-40"/>
    <x v="0"/>
    <x v="1"/>
    <n v="162.5"/>
    <n v="237250"/>
    <n v="854100"/>
  </r>
  <r>
    <x v="0"/>
    <x v="0"/>
    <x v="0"/>
    <x v="2"/>
    <x v="3"/>
    <s v="FI_large"/>
    <x v="7"/>
    <s v="GNR_ST_PEAT_BP_CB-40"/>
    <x v="0"/>
    <x v="2"/>
    <n v="162.5"/>
    <n v="237250"/>
    <n v="854100"/>
  </r>
  <r>
    <x v="0"/>
    <x v="0"/>
    <x v="0"/>
    <x v="2"/>
    <x v="3"/>
    <s v="FI_large"/>
    <x v="7"/>
    <s v="KELJONLAHTI_ST_PEAT_EXT"/>
    <x v="0"/>
    <x v="0"/>
    <n v="237.125"/>
    <n v="346202.5"/>
    <n v="1246329"/>
  </r>
  <r>
    <x v="0"/>
    <x v="0"/>
    <x v="0"/>
    <x v="2"/>
    <x v="3"/>
    <s v="FI_large"/>
    <x v="7"/>
    <s v="KELJONLAHTI_ST_PEAT_EXT"/>
    <x v="0"/>
    <x v="1"/>
    <n v="237.125"/>
    <n v="346202.5"/>
    <n v="1246329"/>
  </r>
  <r>
    <x v="0"/>
    <x v="0"/>
    <x v="0"/>
    <x v="2"/>
    <x v="3"/>
    <s v="FI_large"/>
    <x v="7"/>
    <s v="KELJONLAHTI_ST_PEAT_EXT"/>
    <x v="0"/>
    <x v="2"/>
    <n v="237.125"/>
    <n v="346202.5"/>
    <n v="1246329"/>
  </r>
  <r>
    <x v="0"/>
    <x v="0"/>
    <x v="0"/>
    <x v="2"/>
    <x v="3"/>
    <s v="FI_large"/>
    <x v="7"/>
    <s v="KELJONLAHTI_ST_PEAT_EXT"/>
    <x v="1"/>
    <x v="0"/>
    <n v="237.125"/>
    <n v="346202.5"/>
    <n v="1246329"/>
  </r>
  <r>
    <x v="0"/>
    <x v="0"/>
    <x v="0"/>
    <x v="2"/>
    <x v="3"/>
    <s v="FI_large"/>
    <x v="7"/>
    <s v="KELJONLAHTI_ST_PEAT_EXT"/>
    <x v="1"/>
    <x v="1"/>
    <n v="237.125"/>
    <n v="346202.5"/>
    <n v="1246329"/>
  </r>
  <r>
    <x v="0"/>
    <x v="0"/>
    <x v="0"/>
    <x v="2"/>
    <x v="3"/>
    <s v="FI_large"/>
    <x v="7"/>
    <s v="KELJONLAHTI_ST_PEAT_EXT"/>
    <x v="1"/>
    <x v="2"/>
    <n v="237.125"/>
    <n v="346202.5"/>
    <n v="1246329"/>
  </r>
  <r>
    <x v="0"/>
    <x v="0"/>
    <x v="0"/>
    <x v="2"/>
    <x v="3"/>
    <s v="FI_large"/>
    <x v="7"/>
    <s v="TOPPILA2_ST_PEAT_EXT"/>
    <x v="0"/>
    <x v="0"/>
    <n v="180"/>
    <n v="262800"/>
    <n v="946080"/>
  </r>
  <r>
    <x v="0"/>
    <x v="0"/>
    <x v="0"/>
    <x v="2"/>
    <x v="3"/>
    <s v="FI_large"/>
    <x v="7"/>
    <s v="TOPPILA2_ST_PEAT_EXT"/>
    <x v="0"/>
    <x v="1"/>
    <n v="180"/>
    <n v="262800"/>
    <n v="946080"/>
  </r>
  <r>
    <x v="0"/>
    <x v="0"/>
    <x v="0"/>
    <x v="2"/>
    <x v="3"/>
    <s v="FI_large"/>
    <x v="7"/>
    <s v="TOPPILA2_ST_PEAT_EXT"/>
    <x v="0"/>
    <x v="2"/>
    <n v="180"/>
    <n v="262800"/>
    <n v="946080"/>
  </r>
  <r>
    <x v="0"/>
    <x v="0"/>
    <x v="0"/>
    <x v="2"/>
    <x v="3"/>
    <s v="FI_large"/>
    <x v="7"/>
    <s v="TOPPILA2_ST_PEAT_EXT"/>
    <x v="1"/>
    <x v="1"/>
    <n v="6.75"/>
    <n v="9855"/>
    <n v="35478"/>
  </r>
  <r>
    <x v="0"/>
    <x v="0"/>
    <x v="0"/>
    <x v="2"/>
    <x v="3"/>
    <s v="FI_large"/>
    <x v="4"/>
    <s v="GNR_EH_HEAT"/>
    <x v="0"/>
    <x v="0"/>
    <n v="36.5613553113552"/>
    <n v="53379.578754578499"/>
    <n v="192166.48351648299"/>
  </r>
  <r>
    <x v="0"/>
    <x v="0"/>
    <x v="0"/>
    <x v="2"/>
    <x v="3"/>
    <s v="FI_large"/>
    <x v="4"/>
    <s v="GNR_EH_HEAT"/>
    <x v="0"/>
    <x v="1"/>
    <n v="36.5613553113552"/>
    <n v="53379.578754578499"/>
    <n v="192166.48351648299"/>
  </r>
  <r>
    <x v="0"/>
    <x v="0"/>
    <x v="0"/>
    <x v="2"/>
    <x v="3"/>
    <s v="FI_large"/>
    <x v="4"/>
    <s v="GNR_EH_HEAT"/>
    <x v="0"/>
    <x v="2"/>
    <n v="36.5613553113552"/>
    <n v="53379.578754578499"/>
    <n v="192166.48351648299"/>
  </r>
  <r>
    <x v="0"/>
    <x v="0"/>
    <x v="0"/>
    <x v="2"/>
    <x v="3"/>
    <s v="FI_large"/>
    <x v="4"/>
    <s v="GNR_EH_HEAT"/>
    <x v="1"/>
    <x v="0"/>
    <n v="36.5613553113552"/>
    <n v="53379.578754578499"/>
    <n v="192166.48351648299"/>
  </r>
  <r>
    <x v="0"/>
    <x v="0"/>
    <x v="0"/>
    <x v="2"/>
    <x v="3"/>
    <s v="FI_large"/>
    <x v="4"/>
    <s v="GNR_EH_HEAT"/>
    <x v="1"/>
    <x v="1"/>
    <n v="36.5613553113552"/>
    <n v="53379.578754578499"/>
    <n v="192166.48351648299"/>
  </r>
  <r>
    <x v="0"/>
    <x v="0"/>
    <x v="0"/>
    <x v="2"/>
    <x v="3"/>
    <s v="FI_large"/>
    <x v="4"/>
    <s v="GNR_EH_HEAT"/>
    <x v="1"/>
    <x v="2"/>
    <n v="36.5613553113552"/>
    <n v="53379.578754578499"/>
    <n v="192166.48351648299"/>
  </r>
  <r>
    <x v="0"/>
    <x v="0"/>
    <x v="0"/>
    <x v="2"/>
    <x v="3"/>
    <s v="FI_large_gas"/>
    <x v="0"/>
    <s v="GNR_ST_COAL_BP_CB-50"/>
    <x v="0"/>
    <x v="0"/>
    <n v="864"/>
    <n v="1261440"/>
    <n v="4541184"/>
  </r>
  <r>
    <x v="0"/>
    <x v="0"/>
    <x v="0"/>
    <x v="2"/>
    <x v="3"/>
    <s v="FI_large_gas"/>
    <x v="0"/>
    <s v="GNR_ST_COAL_BP_CB-50"/>
    <x v="0"/>
    <x v="1"/>
    <n v="864"/>
    <n v="1261440"/>
    <n v="4541184"/>
  </r>
  <r>
    <x v="0"/>
    <x v="0"/>
    <x v="0"/>
    <x v="2"/>
    <x v="3"/>
    <s v="FI_large_gas"/>
    <x v="0"/>
    <s v="GNR_ST_COAL_BP_CB-50"/>
    <x v="0"/>
    <x v="2"/>
    <n v="864"/>
    <n v="1261440"/>
    <n v="4541184"/>
  </r>
  <r>
    <x v="0"/>
    <x v="0"/>
    <x v="0"/>
    <x v="2"/>
    <x v="3"/>
    <s v="FI_large_gas"/>
    <x v="0"/>
    <s v="GNR_ST_COAL_BP_CB-50"/>
    <x v="1"/>
    <x v="0"/>
    <n v="355.72661697393698"/>
    <n v="519360.86078194802"/>
    <n v="1869699.0988150099"/>
  </r>
  <r>
    <x v="0"/>
    <x v="0"/>
    <x v="0"/>
    <x v="2"/>
    <x v="3"/>
    <s v="FI_large_gas"/>
    <x v="0"/>
    <s v="GNR_ST_COAL_BP_CB-50"/>
    <x v="1"/>
    <x v="1"/>
    <n v="381.646616973937"/>
    <n v="557204.06078194804"/>
    <n v="2005934.6188150099"/>
  </r>
  <r>
    <x v="0"/>
    <x v="0"/>
    <x v="0"/>
    <x v="2"/>
    <x v="3"/>
    <s v="FI_large_gas"/>
    <x v="0"/>
    <s v="GNR_ST_COAL_BP_CB-50"/>
    <x v="1"/>
    <x v="2"/>
    <n v="321.16661697393698"/>
    <n v="468903.26078194799"/>
    <n v="1688051.7388150101"/>
  </r>
  <r>
    <x v="0"/>
    <x v="0"/>
    <x v="0"/>
    <x v="2"/>
    <x v="3"/>
    <s v="FI_large_gas"/>
    <x v="5"/>
    <s v="GNR_HP_ELEC_COP-270"/>
    <x v="1"/>
    <x v="0"/>
    <n v="130"/>
    <n v="189800"/>
    <n v="683280"/>
  </r>
  <r>
    <x v="0"/>
    <x v="0"/>
    <x v="0"/>
    <x v="2"/>
    <x v="3"/>
    <s v="FI_large_gas"/>
    <x v="5"/>
    <s v="GNR_HP_ELEC_COP-270"/>
    <x v="1"/>
    <x v="2"/>
    <n v="130"/>
    <n v="189800"/>
    <n v="683280"/>
  </r>
  <r>
    <x v="0"/>
    <x v="0"/>
    <x v="0"/>
    <x v="2"/>
    <x v="3"/>
    <s v="FI_large_gas"/>
    <x v="1"/>
    <s v="GNR_HS_HEAT_PIT_L-CEN_E-90_Y-2020"/>
    <x v="0"/>
    <x v="0"/>
    <n v="55.871755007098699"/>
    <n v="81572.762310364094"/>
    <n v="293661.94431731099"/>
  </r>
  <r>
    <x v="0"/>
    <x v="0"/>
    <x v="0"/>
    <x v="2"/>
    <x v="3"/>
    <s v="FI_large_gas"/>
    <x v="1"/>
    <s v="GNR_HS_HEAT_PIT_L-CEN_E-90_Y-2020"/>
    <x v="0"/>
    <x v="1"/>
    <n v="1153.3186992009801"/>
    <n v="1683845.3008334299"/>
    <n v="6061843.0830003396"/>
  </r>
  <r>
    <x v="0"/>
    <x v="0"/>
    <x v="0"/>
    <x v="2"/>
    <x v="3"/>
    <s v="FI_large_gas"/>
    <x v="1"/>
    <s v="GNR_HS_HEAT_PIT_L-CEN_E-90_Y-2020"/>
    <x v="0"/>
    <x v="2"/>
    <n v="567.15351478643095"/>
    <n v="828044.13158818998"/>
    <n v="2980958.8737174799"/>
  </r>
  <r>
    <x v="0"/>
    <x v="0"/>
    <x v="0"/>
    <x v="2"/>
    <x v="3"/>
    <s v="FI_large_gas"/>
    <x v="2"/>
    <s v="GNR_ST_MSW_BP_CB-30"/>
    <x v="0"/>
    <x v="0"/>
    <n v="138.333333333333"/>
    <n v="201966.66666666701"/>
    <n v="727080"/>
  </r>
  <r>
    <x v="0"/>
    <x v="0"/>
    <x v="0"/>
    <x v="2"/>
    <x v="3"/>
    <s v="FI_large_gas"/>
    <x v="2"/>
    <s v="GNR_ST_MSW_BP_CB-30"/>
    <x v="0"/>
    <x v="1"/>
    <n v="138.333333333333"/>
    <n v="201966.66666666701"/>
    <n v="727080"/>
  </r>
  <r>
    <x v="0"/>
    <x v="0"/>
    <x v="0"/>
    <x v="2"/>
    <x v="3"/>
    <s v="FI_large_gas"/>
    <x v="2"/>
    <s v="GNR_ST_MSW_BP_CB-30"/>
    <x v="0"/>
    <x v="2"/>
    <n v="138.333333333333"/>
    <n v="201966.66666666701"/>
    <n v="727080"/>
  </r>
  <r>
    <x v="0"/>
    <x v="0"/>
    <x v="0"/>
    <x v="2"/>
    <x v="3"/>
    <s v="FI_large_gas"/>
    <x v="2"/>
    <s v="GNR_ST_MSW_BP_CB-30"/>
    <x v="1"/>
    <x v="0"/>
    <n v="138.333333333333"/>
    <n v="201966.66666666701"/>
    <n v="727080"/>
  </r>
  <r>
    <x v="0"/>
    <x v="0"/>
    <x v="0"/>
    <x v="2"/>
    <x v="3"/>
    <s v="FI_large_gas"/>
    <x v="2"/>
    <s v="GNR_ST_MSW_BP_CB-30"/>
    <x v="1"/>
    <x v="1"/>
    <n v="138.333333333333"/>
    <n v="201966.66666666701"/>
    <n v="727080"/>
  </r>
  <r>
    <x v="0"/>
    <x v="0"/>
    <x v="0"/>
    <x v="2"/>
    <x v="3"/>
    <s v="FI_large_gas"/>
    <x v="2"/>
    <s v="GNR_ST_MSW_BP_CB-30"/>
    <x v="1"/>
    <x v="2"/>
    <n v="138.333333333333"/>
    <n v="201966.66666666701"/>
    <n v="727080"/>
  </r>
  <r>
    <x v="0"/>
    <x v="0"/>
    <x v="0"/>
    <x v="2"/>
    <x v="3"/>
    <s v="FI_large_gas"/>
    <x v="2"/>
    <s v="GNR_ST_MSW_BP_E-23_LS-220-MW-FEED_Y-2020"/>
    <x v="0"/>
    <x v="0"/>
    <n v="929.699372910943"/>
    <n v="1357361.0844499799"/>
    <n v="4886499.9040199202"/>
  </r>
  <r>
    <x v="0"/>
    <x v="0"/>
    <x v="0"/>
    <x v="2"/>
    <x v="3"/>
    <s v="FI_large_gas"/>
    <x v="2"/>
    <s v="GNR_ST_MSW_BP_E-23_LS-220-MW-FEED_Y-2020"/>
    <x v="0"/>
    <x v="1"/>
    <n v="929.699372910943"/>
    <n v="1357361.0844499799"/>
    <n v="4886499.9040199202"/>
  </r>
  <r>
    <x v="0"/>
    <x v="0"/>
    <x v="0"/>
    <x v="2"/>
    <x v="3"/>
    <s v="FI_large_gas"/>
    <x v="2"/>
    <s v="GNR_ST_MSW_BP_E-23_LS-220-MW-FEED_Y-2020"/>
    <x v="0"/>
    <x v="2"/>
    <n v="929.699372910943"/>
    <n v="1357361.0844499799"/>
    <n v="4886499.9040199202"/>
  </r>
  <r>
    <x v="0"/>
    <x v="0"/>
    <x v="0"/>
    <x v="2"/>
    <x v="3"/>
    <s v="FI_large_gas"/>
    <x v="2"/>
    <s v="GNR_ST_MSW_BP_E-23_LS-220-MW-FEED_Y-2020"/>
    <x v="1"/>
    <x v="0"/>
    <n v="929.699372910943"/>
    <n v="1357361.0844499799"/>
    <n v="4886499.9040199202"/>
  </r>
  <r>
    <x v="0"/>
    <x v="0"/>
    <x v="0"/>
    <x v="2"/>
    <x v="3"/>
    <s v="FI_large_gas"/>
    <x v="2"/>
    <s v="GNR_ST_MSW_BP_E-23_LS-220-MW-FEED_Y-2020"/>
    <x v="1"/>
    <x v="1"/>
    <n v="929.699372910943"/>
    <n v="1357361.0844499799"/>
    <n v="4886499.9040199202"/>
  </r>
  <r>
    <x v="0"/>
    <x v="0"/>
    <x v="0"/>
    <x v="2"/>
    <x v="3"/>
    <s v="FI_large_gas"/>
    <x v="2"/>
    <s v="GNR_ST_MSW_BP_E-23_LS-220-MW-FEED_Y-2020"/>
    <x v="1"/>
    <x v="2"/>
    <n v="929.699372910943"/>
    <n v="1357361.0844499799"/>
    <n v="4886499.9040199202"/>
  </r>
  <r>
    <x v="0"/>
    <x v="0"/>
    <x v="0"/>
    <x v="2"/>
    <x v="3"/>
    <s v="FI_large_gas"/>
    <x v="8"/>
    <s v="GNR_BO_HYDROGEN_E-90"/>
    <x v="0"/>
    <x v="0"/>
    <n v="5"/>
    <n v="7300"/>
    <n v="26280"/>
  </r>
  <r>
    <x v="0"/>
    <x v="0"/>
    <x v="0"/>
    <x v="2"/>
    <x v="3"/>
    <s v="FI_large_gas"/>
    <x v="8"/>
    <s v="GNR_BO_HYDROGEN_E-90"/>
    <x v="0"/>
    <x v="1"/>
    <n v="5"/>
    <n v="7300"/>
    <n v="26280"/>
  </r>
  <r>
    <x v="0"/>
    <x v="0"/>
    <x v="0"/>
    <x v="2"/>
    <x v="3"/>
    <s v="FI_large_gas"/>
    <x v="8"/>
    <s v="GNR_BO_HYDROGEN_E-90"/>
    <x v="0"/>
    <x v="2"/>
    <n v="5"/>
    <n v="7300"/>
    <n v="26280"/>
  </r>
  <r>
    <x v="0"/>
    <x v="0"/>
    <x v="0"/>
    <x v="2"/>
    <x v="3"/>
    <s v="FI_large_gas"/>
    <x v="8"/>
    <s v="GNR_BO_HYDROGEN_E-90"/>
    <x v="1"/>
    <x v="0"/>
    <n v="5"/>
    <n v="7300"/>
    <n v="26280"/>
  </r>
  <r>
    <x v="0"/>
    <x v="0"/>
    <x v="0"/>
    <x v="2"/>
    <x v="3"/>
    <s v="FI_large_gas"/>
    <x v="8"/>
    <s v="GNR_BO_HYDROGEN_E-90"/>
    <x v="1"/>
    <x v="1"/>
    <n v="5"/>
    <n v="7300"/>
    <n v="26280"/>
  </r>
  <r>
    <x v="0"/>
    <x v="0"/>
    <x v="0"/>
    <x v="2"/>
    <x v="3"/>
    <s v="FI_large_gas"/>
    <x v="8"/>
    <s v="GNR_BO_HYDROGEN_E-90"/>
    <x v="1"/>
    <x v="2"/>
    <n v="5"/>
    <n v="7300"/>
    <n v="26280"/>
  </r>
  <r>
    <x v="0"/>
    <x v="0"/>
    <x v="0"/>
    <x v="2"/>
    <x v="3"/>
    <s v="FI_large_gas"/>
    <x v="8"/>
    <s v="GNR_ST_HYDROGEN_BP_CB-30"/>
    <x v="0"/>
    <x v="0"/>
    <n v="5.3333333333333304"/>
    <n v="7786.6666666666697"/>
    <n v="28032"/>
  </r>
  <r>
    <x v="0"/>
    <x v="0"/>
    <x v="0"/>
    <x v="2"/>
    <x v="3"/>
    <s v="FI_large_gas"/>
    <x v="8"/>
    <s v="GNR_ST_HYDROGEN_BP_CB-30"/>
    <x v="0"/>
    <x v="1"/>
    <n v="5.3333333333333304"/>
    <n v="7786.6666666666697"/>
    <n v="28032"/>
  </r>
  <r>
    <x v="0"/>
    <x v="0"/>
    <x v="0"/>
    <x v="2"/>
    <x v="3"/>
    <s v="FI_large_gas"/>
    <x v="8"/>
    <s v="GNR_ST_HYDROGEN_BP_CB-30"/>
    <x v="0"/>
    <x v="2"/>
    <n v="5.3333333333333304"/>
    <n v="7786.6666666666697"/>
    <n v="28032"/>
  </r>
  <r>
    <x v="0"/>
    <x v="0"/>
    <x v="0"/>
    <x v="2"/>
    <x v="3"/>
    <s v="FI_large_gas"/>
    <x v="8"/>
    <s v="GNR_ST_HYDROGEN_BP_CB-30"/>
    <x v="1"/>
    <x v="0"/>
    <n v="5.3333333333333304"/>
    <n v="7786.6666666666697"/>
    <n v="28032"/>
  </r>
  <r>
    <x v="0"/>
    <x v="0"/>
    <x v="0"/>
    <x v="2"/>
    <x v="3"/>
    <s v="FI_large_gas"/>
    <x v="8"/>
    <s v="GNR_ST_HYDROGEN_BP_CB-30"/>
    <x v="1"/>
    <x v="1"/>
    <n v="5.3333333333333304"/>
    <n v="7786.6666666666697"/>
    <n v="28032"/>
  </r>
  <r>
    <x v="0"/>
    <x v="0"/>
    <x v="0"/>
    <x v="2"/>
    <x v="3"/>
    <s v="FI_large_gas"/>
    <x v="8"/>
    <s v="GNR_ST_HYDROGEN_BP_CB-30"/>
    <x v="1"/>
    <x v="2"/>
    <n v="5.3333333333333304"/>
    <n v="7786.6666666666697"/>
    <n v="28032"/>
  </r>
  <r>
    <x v="0"/>
    <x v="0"/>
    <x v="0"/>
    <x v="2"/>
    <x v="3"/>
    <s v="FI_large_gas"/>
    <x v="4"/>
    <s v="GNR_EH_HEAT"/>
    <x v="0"/>
    <x v="0"/>
    <n v="1.9803113553113501"/>
    <n v="2891.25457875457"/>
    <n v="10408.5164835164"/>
  </r>
  <r>
    <x v="0"/>
    <x v="0"/>
    <x v="0"/>
    <x v="2"/>
    <x v="3"/>
    <s v="FI_large_gas"/>
    <x v="4"/>
    <s v="GNR_EH_HEAT"/>
    <x v="0"/>
    <x v="1"/>
    <n v="1.9803113553113501"/>
    <n v="2891.25457875457"/>
    <n v="10408.5164835164"/>
  </r>
  <r>
    <x v="0"/>
    <x v="0"/>
    <x v="0"/>
    <x v="2"/>
    <x v="3"/>
    <s v="FI_large_gas"/>
    <x v="4"/>
    <s v="GNR_EH_HEAT"/>
    <x v="0"/>
    <x v="2"/>
    <n v="1.9803113553113501"/>
    <n v="2891.25457875457"/>
    <n v="10408.5164835164"/>
  </r>
  <r>
    <x v="0"/>
    <x v="0"/>
    <x v="0"/>
    <x v="2"/>
    <x v="3"/>
    <s v="FI_large_gas"/>
    <x v="4"/>
    <s v="GNR_EH_HEAT"/>
    <x v="1"/>
    <x v="0"/>
    <n v="1.9803113553113501"/>
    <n v="2891.25457875457"/>
    <n v="10408.5164835164"/>
  </r>
  <r>
    <x v="0"/>
    <x v="0"/>
    <x v="0"/>
    <x v="2"/>
    <x v="3"/>
    <s v="FI_large_gas"/>
    <x v="4"/>
    <s v="GNR_EH_HEAT"/>
    <x v="1"/>
    <x v="1"/>
    <n v="1.9803113553113501"/>
    <n v="2891.25457875457"/>
    <n v="10408.5164835164"/>
  </r>
  <r>
    <x v="0"/>
    <x v="0"/>
    <x v="0"/>
    <x v="2"/>
    <x v="3"/>
    <s v="FI_large_gas"/>
    <x v="4"/>
    <s v="GNR_EH_HEAT"/>
    <x v="1"/>
    <x v="2"/>
    <n v="1.9803113553113501"/>
    <n v="2891.25457875457"/>
    <n v="10408.5164835164"/>
  </r>
  <r>
    <x v="0"/>
    <x v="0"/>
    <x v="0"/>
    <x v="2"/>
    <x v="3"/>
    <s v="FI_large_gas"/>
    <x v="6"/>
    <s v="GNR_IND-ST_WOODWST_BP_CB-50"/>
    <x v="0"/>
    <x v="0"/>
    <n v="230.86"/>
    <n v="337055.6"/>
    <n v="1213400.1599999999"/>
  </r>
  <r>
    <x v="0"/>
    <x v="0"/>
    <x v="0"/>
    <x v="2"/>
    <x v="3"/>
    <s v="FI_large_gas"/>
    <x v="6"/>
    <s v="GNR_IND-ST_WOODWST_BP_CB-50"/>
    <x v="0"/>
    <x v="1"/>
    <n v="238"/>
    <n v="347480"/>
    <n v="1250928"/>
  </r>
  <r>
    <x v="0"/>
    <x v="0"/>
    <x v="0"/>
    <x v="2"/>
    <x v="3"/>
    <s v="FI_large_gas"/>
    <x v="6"/>
    <s v="GNR_IND-ST_WOODWST_BP_CB-50"/>
    <x v="0"/>
    <x v="2"/>
    <n v="238"/>
    <n v="347480"/>
    <n v="1250928"/>
  </r>
  <r>
    <x v="0"/>
    <x v="0"/>
    <x v="0"/>
    <x v="2"/>
    <x v="3"/>
    <s v="FI_medium"/>
    <x v="0"/>
    <s v="GNR_ST_COAL_BP_CB-130"/>
    <x v="0"/>
    <x v="0"/>
    <n v="176.92307692307699"/>
    <n v="258307.69230769199"/>
    <n v="929907.69230769202"/>
  </r>
  <r>
    <x v="0"/>
    <x v="0"/>
    <x v="0"/>
    <x v="2"/>
    <x v="3"/>
    <s v="FI_medium"/>
    <x v="0"/>
    <s v="GNR_ST_COAL_BP_CB-130"/>
    <x v="0"/>
    <x v="1"/>
    <n v="176.92307692307699"/>
    <n v="258307.69230769199"/>
    <n v="929907.69230769202"/>
  </r>
  <r>
    <x v="0"/>
    <x v="0"/>
    <x v="0"/>
    <x v="2"/>
    <x v="3"/>
    <s v="FI_medium"/>
    <x v="0"/>
    <s v="GNR_ST_COAL_BP_CB-130"/>
    <x v="0"/>
    <x v="2"/>
    <n v="176.92307692307699"/>
    <n v="258307.69230769199"/>
    <n v="929907.69230769202"/>
  </r>
  <r>
    <x v="0"/>
    <x v="0"/>
    <x v="0"/>
    <x v="2"/>
    <x v="3"/>
    <s v="FI_medium"/>
    <x v="0"/>
    <s v="GNR_ST_COAL_BP_CB-130"/>
    <x v="1"/>
    <x v="0"/>
    <n v="176.92307692307699"/>
    <n v="258307.69230769199"/>
    <n v="929907.69230769202"/>
  </r>
  <r>
    <x v="0"/>
    <x v="0"/>
    <x v="0"/>
    <x v="2"/>
    <x v="3"/>
    <s v="FI_medium"/>
    <x v="0"/>
    <s v="GNR_ST_COAL_BP_CB-130"/>
    <x v="1"/>
    <x v="1"/>
    <n v="176.92307692307699"/>
    <n v="258307.69230769199"/>
    <n v="929907.69230769202"/>
  </r>
  <r>
    <x v="0"/>
    <x v="0"/>
    <x v="0"/>
    <x v="2"/>
    <x v="3"/>
    <s v="FI_medium"/>
    <x v="0"/>
    <s v="GNR_ST_COAL_BP_CB-130"/>
    <x v="1"/>
    <x v="2"/>
    <n v="176.92307692307699"/>
    <n v="258307.69230769199"/>
    <n v="929907.69230769202"/>
  </r>
  <r>
    <x v="0"/>
    <x v="0"/>
    <x v="0"/>
    <x v="2"/>
    <x v="3"/>
    <s v="FI_medium"/>
    <x v="1"/>
    <s v="GNR_HS_HEAT_PIT_L-DEC_E-91_Y-2020"/>
    <x v="0"/>
    <x v="0"/>
    <n v="99.024449122772694"/>
    <n v="144575.695719248"/>
    <n v="520472.50458929298"/>
  </r>
  <r>
    <x v="0"/>
    <x v="0"/>
    <x v="0"/>
    <x v="2"/>
    <x v="3"/>
    <s v="FI_medium"/>
    <x v="1"/>
    <s v="GNR_HS_HEAT_PIT_L-DEC_E-91_Y-2020"/>
    <x v="0"/>
    <x v="1"/>
    <n v="386.921794850955"/>
    <n v="564905.82048239396"/>
    <n v="2033660.95373662"/>
  </r>
  <r>
    <x v="0"/>
    <x v="0"/>
    <x v="0"/>
    <x v="2"/>
    <x v="3"/>
    <s v="FI_medium"/>
    <x v="1"/>
    <s v="GNR_HS_HEAT_PIT_L-DEC_E-91_Y-2020"/>
    <x v="0"/>
    <x v="2"/>
    <n v="169.77386718931299"/>
    <n v="247869.84609639799"/>
    <n v="892331.44594703102"/>
  </r>
  <r>
    <x v="0"/>
    <x v="0"/>
    <x v="0"/>
    <x v="2"/>
    <x v="3"/>
    <s v="FI_medium"/>
    <x v="1"/>
    <s v="GNR_HS_HEAT_WTR-TANK_LS_E-95_Y-2010"/>
    <x v="0"/>
    <x v="1"/>
    <n v="11.098082191780801"/>
    <n v="16203.2"/>
    <n v="58331.519999999997"/>
  </r>
  <r>
    <x v="0"/>
    <x v="0"/>
    <x v="0"/>
    <x v="2"/>
    <x v="3"/>
    <s v="FI_medium"/>
    <x v="2"/>
    <s v="GNR_BO_MSW_E-90"/>
    <x v="0"/>
    <x v="0"/>
    <n v="64"/>
    <n v="93440"/>
    <n v="336384"/>
  </r>
  <r>
    <x v="0"/>
    <x v="0"/>
    <x v="0"/>
    <x v="2"/>
    <x v="3"/>
    <s v="FI_medium"/>
    <x v="2"/>
    <s v="GNR_BO_MSW_E-90"/>
    <x v="0"/>
    <x v="1"/>
    <n v="64"/>
    <n v="93440"/>
    <n v="336384"/>
  </r>
  <r>
    <x v="0"/>
    <x v="0"/>
    <x v="0"/>
    <x v="2"/>
    <x v="3"/>
    <s v="FI_medium"/>
    <x v="2"/>
    <s v="GNR_BO_MSW_E-90"/>
    <x v="0"/>
    <x v="2"/>
    <n v="64"/>
    <n v="93440"/>
    <n v="336384"/>
  </r>
  <r>
    <x v="0"/>
    <x v="0"/>
    <x v="0"/>
    <x v="2"/>
    <x v="3"/>
    <s v="FI_medium"/>
    <x v="2"/>
    <s v="GNR_BO_MSW_E-90"/>
    <x v="1"/>
    <x v="0"/>
    <n v="64"/>
    <n v="93440"/>
    <n v="336384"/>
  </r>
  <r>
    <x v="0"/>
    <x v="0"/>
    <x v="0"/>
    <x v="2"/>
    <x v="3"/>
    <s v="FI_medium"/>
    <x v="2"/>
    <s v="GNR_BO_MSW_E-90"/>
    <x v="1"/>
    <x v="1"/>
    <n v="64"/>
    <n v="93440"/>
    <n v="336384"/>
  </r>
  <r>
    <x v="0"/>
    <x v="0"/>
    <x v="0"/>
    <x v="2"/>
    <x v="3"/>
    <s v="FI_medium"/>
    <x v="2"/>
    <s v="GNR_BO_MSW_E-90"/>
    <x v="1"/>
    <x v="2"/>
    <n v="64"/>
    <n v="93440"/>
    <n v="336384"/>
  </r>
  <r>
    <x v="0"/>
    <x v="0"/>
    <x v="0"/>
    <x v="2"/>
    <x v="3"/>
    <s v="FI_medium"/>
    <x v="2"/>
    <s v="GNR_ST_MSW_BP_CB-30"/>
    <x v="0"/>
    <x v="0"/>
    <n v="76.6666666666667"/>
    <n v="111933.33333333299"/>
    <n v="402960"/>
  </r>
  <r>
    <x v="0"/>
    <x v="0"/>
    <x v="0"/>
    <x v="2"/>
    <x v="3"/>
    <s v="FI_medium"/>
    <x v="2"/>
    <s v="GNR_ST_MSW_BP_CB-30"/>
    <x v="0"/>
    <x v="1"/>
    <n v="76.6666666666667"/>
    <n v="111933.33333333299"/>
    <n v="402960"/>
  </r>
  <r>
    <x v="0"/>
    <x v="0"/>
    <x v="0"/>
    <x v="2"/>
    <x v="3"/>
    <s v="FI_medium"/>
    <x v="2"/>
    <s v="GNR_ST_MSW_BP_CB-30"/>
    <x v="0"/>
    <x v="2"/>
    <n v="76.6666666666667"/>
    <n v="111933.33333333299"/>
    <n v="402960"/>
  </r>
  <r>
    <x v="0"/>
    <x v="0"/>
    <x v="0"/>
    <x v="2"/>
    <x v="3"/>
    <s v="FI_medium"/>
    <x v="2"/>
    <s v="GNR_ST_MSW_BP_CB-30"/>
    <x v="1"/>
    <x v="0"/>
    <n v="76.6666666666667"/>
    <n v="111933.33333333299"/>
    <n v="402960"/>
  </r>
  <r>
    <x v="0"/>
    <x v="0"/>
    <x v="0"/>
    <x v="2"/>
    <x v="3"/>
    <s v="FI_medium"/>
    <x v="2"/>
    <s v="GNR_ST_MSW_BP_CB-30"/>
    <x v="1"/>
    <x v="1"/>
    <n v="76.6666666666667"/>
    <n v="111933.33333333299"/>
    <n v="402960"/>
  </r>
  <r>
    <x v="0"/>
    <x v="0"/>
    <x v="0"/>
    <x v="2"/>
    <x v="3"/>
    <s v="FI_medium"/>
    <x v="2"/>
    <s v="GNR_ST_MSW_BP_CB-30"/>
    <x v="1"/>
    <x v="2"/>
    <n v="76.6666666666667"/>
    <n v="111933.33333333299"/>
    <n v="402960"/>
  </r>
  <r>
    <x v="0"/>
    <x v="0"/>
    <x v="0"/>
    <x v="2"/>
    <x v="3"/>
    <s v="FI_medium"/>
    <x v="8"/>
    <s v="GNR_ST_BFG_BP_CB-280"/>
    <x v="0"/>
    <x v="0"/>
    <n v="39.285714285714299"/>
    <n v="57357.142857142899"/>
    <n v="206485.714285714"/>
  </r>
  <r>
    <x v="0"/>
    <x v="0"/>
    <x v="0"/>
    <x v="2"/>
    <x v="3"/>
    <s v="FI_medium"/>
    <x v="8"/>
    <s v="GNR_ST_BFG_BP_CB-280"/>
    <x v="0"/>
    <x v="1"/>
    <n v="39.285714285714299"/>
    <n v="57357.142857142899"/>
    <n v="206485.714285714"/>
  </r>
  <r>
    <x v="0"/>
    <x v="0"/>
    <x v="0"/>
    <x v="2"/>
    <x v="3"/>
    <s v="FI_medium"/>
    <x v="8"/>
    <s v="GNR_ST_BFG_BP_CB-280"/>
    <x v="0"/>
    <x v="2"/>
    <n v="39.285714285714299"/>
    <n v="57357.142857142899"/>
    <n v="206485.714285714"/>
  </r>
  <r>
    <x v="0"/>
    <x v="0"/>
    <x v="0"/>
    <x v="2"/>
    <x v="3"/>
    <s v="FI_medium"/>
    <x v="8"/>
    <s v="GNR_ST_BFG_BP_CB-280"/>
    <x v="1"/>
    <x v="0"/>
    <n v="39.285714285714299"/>
    <n v="57357.142857142899"/>
    <n v="206485.714285714"/>
  </r>
  <r>
    <x v="0"/>
    <x v="0"/>
    <x v="0"/>
    <x v="2"/>
    <x v="3"/>
    <s v="FI_medium"/>
    <x v="8"/>
    <s v="GNR_ST_BFG_BP_CB-280"/>
    <x v="1"/>
    <x v="1"/>
    <n v="39.285714285714299"/>
    <n v="57357.142857142899"/>
    <n v="206485.714285714"/>
  </r>
  <r>
    <x v="0"/>
    <x v="0"/>
    <x v="0"/>
    <x v="2"/>
    <x v="3"/>
    <s v="FI_medium"/>
    <x v="8"/>
    <s v="GNR_ST_BFG_BP_CB-280"/>
    <x v="1"/>
    <x v="2"/>
    <n v="39.285714285714299"/>
    <n v="57357.142857142899"/>
    <n v="206485.714285714"/>
  </r>
  <r>
    <x v="0"/>
    <x v="0"/>
    <x v="0"/>
    <x v="2"/>
    <x v="3"/>
    <s v="FI_medium"/>
    <x v="8"/>
    <s v="GNR_ST_BFG_BP_CB-90"/>
    <x v="0"/>
    <x v="0"/>
    <n v="72.2222222222222"/>
    <n v="105444.444444444"/>
    <n v="379600"/>
  </r>
  <r>
    <x v="0"/>
    <x v="0"/>
    <x v="0"/>
    <x v="2"/>
    <x v="3"/>
    <s v="FI_medium"/>
    <x v="8"/>
    <s v="GNR_ST_BFG_BP_CB-90"/>
    <x v="0"/>
    <x v="1"/>
    <n v="72.2222222222222"/>
    <n v="105444.444444444"/>
    <n v="379600"/>
  </r>
  <r>
    <x v="0"/>
    <x v="0"/>
    <x v="0"/>
    <x v="2"/>
    <x v="3"/>
    <s v="FI_medium"/>
    <x v="8"/>
    <s v="GNR_ST_BFG_BP_CB-90"/>
    <x v="0"/>
    <x v="2"/>
    <n v="72.2222222222222"/>
    <n v="105444.444444444"/>
    <n v="379600"/>
  </r>
  <r>
    <x v="0"/>
    <x v="0"/>
    <x v="0"/>
    <x v="2"/>
    <x v="3"/>
    <s v="FI_medium"/>
    <x v="8"/>
    <s v="GNR_ST_BFG_BP_CB-90"/>
    <x v="1"/>
    <x v="0"/>
    <n v="72.2222222222222"/>
    <n v="105444.444444444"/>
    <n v="379600"/>
  </r>
  <r>
    <x v="0"/>
    <x v="0"/>
    <x v="0"/>
    <x v="2"/>
    <x v="3"/>
    <s v="FI_medium"/>
    <x v="8"/>
    <s v="GNR_ST_BFG_BP_CB-90"/>
    <x v="1"/>
    <x v="1"/>
    <n v="72.2222222222222"/>
    <n v="105444.444444444"/>
    <n v="379600"/>
  </r>
  <r>
    <x v="0"/>
    <x v="0"/>
    <x v="0"/>
    <x v="2"/>
    <x v="3"/>
    <s v="FI_medium"/>
    <x v="8"/>
    <s v="GNR_ST_BFG_BP_CB-90"/>
    <x v="1"/>
    <x v="2"/>
    <n v="72.2222222222222"/>
    <n v="105444.444444444"/>
    <n v="379600"/>
  </r>
  <r>
    <x v="0"/>
    <x v="0"/>
    <x v="0"/>
    <x v="2"/>
    <x v="3"/>
    <s v="FI_medium"/>
    <x v="7"/>
    <s v="GNR_BO_PEAT_E-90"/>
    <x v="0"/>
    <x v="1"/>
    <n v="68.185366320971397"/>
    <n v="99550.634828618204"/>
    <n v="358382.285383026"/>
  </r>
  <r>
    <x v="0"/>
    <x v="0"/>
    <x v="0"/>
    <x v="2"/>
    <x v="3"/>
    <s v="FI_medium"/>
    <x v="7"/>
    <s v="GNR_ST_PEAT_BP_CB-120"/>
    <x v="0"/>
    <x v="0"/>
    <n v="104.166666666667"/>
    <n v="152083.33333333299"/>
    <n v="547500"/>
  </r>
  <r>
    <x v="0"/>
    <x v="0"/>
    <x v="0"/>
    <x v="2"/>
    <x v="3"/>
    <s v="FI_medium"/>
    <x v="7"/>
    <s v="GNR_ST_PEAT_BP_CB-120"/>
    <x v="0"/>
    <x v="1"/>
    <n v="104.166666666667"/>
    <n v="152083.33333333299"/>
    <n v="547500"/>
  </r>
  <r>
    <x v="0"/>
    <x v="0"/>
    <x v="0"/>
    <x v="2"/>
    <x v="3"/>
    <s v="FI_medium"/>
    <x v="7"/>
    <s v="GNR_ST_PEAT_BP_CB-120"/>
    <x v="0"/>
    <x v="2"/>
    <n v="104.166666666667"/>
    <n v="152083.33333333299"/>
    <n v="547500"/>
  </r>
  <r>
    <x v="0"/>
    <x v="0"/>
    <x v="0"/>
    <x v="2"/>
    <x v="3"/>
    <s v="FI_medium"/>
    <x v="7"/>
    <s v="GNR_ST_PEAT_BP_CB-120"/>
    <x v="1"/>
    <x v="0"/>
    <n v="104.166666666667"/>
    <n v="152083.33333333299"/>
    <n v="547500"/>
  </r>
  <r>
    <x v="0"/>
    <x v="0"/>
    <x v="0"/>
    <x v="2"/>
    <x v="3"/>
    <s v="FI_medium"/>
    <x v="7"/>
    <s v="GNR_ST_PEAT_BP_CB-120"/>
    <x v="1"/>
    <x v="1"/>
    <n v="104.166666666667"/>
    <n v="152083.33333333299"/>
    <n v="547500"/>
  </r>
  <r>
    <x v="0"/>
    <x v="0"/>
    <x v="0"/>
    <x v="2"/>
    <x v="3"/>
    <s v="FI_medium"/>
    <x v="7"/>
    <s v="GNR_ST_PEAT_BP_CB-120"/>
    <x v="1"/>
    <x v="2"/>
    <n v="104.166666666667"/>
    <n v="152083.33333333299"/>
    <n v="547500"/>
  </r>
  <r>
    <x v="0"/>
    <x v="0"/>
    <x v="0"/>
    <x v="2"/>
    <x v="3"/>
    <s v="FI_medium"/>
    <x v="7"/>
    <s v="GNR_ST_PEAT_BP_CB-30"/>
    <x v="0"/>
    <x v="0"/>
    <n v="275"/>
    <n v="401500"/>
    <n v="1445400"/>
  </r>
  <r>
    <x v="0"/>
    <x v="0"/>
    <x v="0"/>
    <x v="2"/>
    <x v="3"/>
    <s v="FI_medium"/>
    <x v="7"/>
    <s v="GNR_ST_PEAT_BP_CB-30"/>
    <x v="0"/>
    <x v="1"/>
    <n v="275"/>
    <n v="401500"/>
    <n v="1445400"/>
  </r>
  <r>
    <x v="0"/>
    <x v="0"/>
    <x v="0"/>
    <x v="2"/>
    <x v="3"/>
    <s v="FI_medium"/>
    <x v="7"/>
    <s v="GNR_ST_PEAT_BP_CB-30"/>
    <x v="0"/>
    <x v="2"/>
    <n v="275"/>
    <n v="401500"/>
    <n v="1445400"/>
  </r>
  <r>
    <x v="0"/>
    <x v="0"/>
    <x v="0"/>
    <x v="2"/>
    <x v="3"/>
    <s v="FI_medium"/>
    <x v="7"/>
    <s v="GNR_ST_PEAT_BP_CB-30"/>
    <x v="1"/>
    <x v="1"/>
    <n v="8.25"/>
    <n v="12045"/>
    <n v="43362"/>
  </r>
  <r>
    <x v="0"/>
    <x v="0"/>
    <x v="0"/>
    <x v="2"/>
    <x v="3"/>
    <s v="FI_medium"/>
    <x v="7"/>
    <s v="GNR_ST_PEAT_BP_CB-40"/>
    <x v="0"/>
    <x v="0"/>
    <n v="39"/>
    <n v="56940"/>
    <n v="204984"/>
  </r>
  <r>
    <x v="0"/>
    <x v="0"/>
    <x v="0"/>
    <x v="2"/>
    <x v="3"/>
    <s v="FI_medium"/>
    <x v="7"/>
    <s v="GNR_ST_PEAT_BP_CB-40"/>
    <x v="0"/>
    <x v="1"/>
    <n v="39"/>
    <n v="56940"/>
    <n v="204984"/>
  </r>
  <r>
    <x v="0"/>
    <x v="0"/>
    <x v="0"/>
    <x v="2"/>
    <x v="3"/>
    <s v="FI_medium"/>
    <x v="7"/>
    <s v="GNR_ST_PEAT_BP_CB-40"/>
    <x v="0"/>
    <x v="2"/>
    <n v="39"/>
    <n v="56940"/>
    <n v="204984"/>
  </r>
  <r>
    <x v="0"/>
    <x v="0"/>
    <x v="0"/>
    <x v="2"/>
    <x v="3"/>
    <s v="FI_medium"/>
    <x v="7"/>
    <s v="GNR_ST_PEAT_BP_CB-40"/>
    <x v="1"/>
    <x v="1"/>
    <n v="1.17"/>
    <n v="1708.2"/>
    <n v="6149.52"/>
  </r>
  <r>
    <x v="0"/>
    <x v="0"/>
    <x v="0"/>
    <x v="2"/>
    <x v="3"/>
    <s v="FI_medium"/>
    <x v="7"/>
    <s v="GNR_ST_PEAT_BP_CB-50"/>
    <x v="0"/>
    <x v="0"/>
    <n v="29.4"/>
    <n v="42924"/>
    <n v="154526.39999999999"/>
  </r>
  <r>
    <x v="0"/>
    <x v="0"/>
    <x v="0"/>
    <x v="2"/>
    <x v="3"/>
    <s v="FI_medium"/>
    <x v="7"/>
    <s v="GNR_ST_PEAT_BP_CB-50"/>
    <x v="0"/>
    <x v="1"/>
    <n v="29.4"/>
    <n v="42924"/>
    <n v="154526.39999999999"/>
  </r>
  <r>
    <x v="0"/>
    <x v="0"/>
    <x v="0"/>
    <x v="2"/>
    <x v="3"/>
    <s v="FI_medium"/>
    <x v="7"/>
    <s v="GNR_ST_PEAT_BP_CB-50"/>
    <x v="0"/>
    <x v="2"/>
    <n v="29.4"/>
    <n v="42924"/>
    <n v="154526.39999999999"/>
  </r>
  <r>
    <x v="0"/>
    <x v="0"/>
    <x v="0"/>
    <x v="2"/>
    <x v="3"/>
    <s v="FI_medium"/>
    <x v="7"/>
    <s v="GNR_ST_PEAT_BP_CB-50"/>
    <x v="1"/>
    <x v="0"/>
    <n v="3.6517752944409199"/>
    <n v="5331.5919298837498"/>
    <n v="19193.730947581498"/>
  </r>
  <r>
    <x v="0"/>
    <x v="0"/>
    <x v="0"/>
    <x v="2"/>
    <x v="3"/>
    <s v="FI_medium"/>
    <x v="7"/>
    <s v="GNR_ST_PEAT_BP_CB-50"/>
    <x v="1"/>
    <x v="1"/>
    <n v="4.53377529444092"/>
    <n v="6619.3119298837501"/>
    <n v="23829.522947581499"/>
  </r>
  <r>
    <x v="0"/>
    <x v="0"/>
    <x v="0"/>
    <x v="2"/>
    <x v="3"/>
    <s v="FI_medium"/>
    <x v="7"/>
    <s v="GNR_ST_PEAT_BP_CB-50"/>
    <x v="1"/>
    <x v="2"/>
    <n v="2.4757752944409201"/>
    <n v="3614.6319298837502"/>
    <n v="13012.6749475815"/>
  </r>
  <r>
    <x v="0"/>
    <x v="0"/>
    <x v="0"/>
    <x v="2"/>
    <x v="3"/>
    <s v="FI_medium"/>
    <x v="4"/>
    <s v="GNR_EH_HEAT"/>
    <x v="0"/>
    <x v="0"/>
    <n v="49.5993589743588"/>
    <n v="72415.064102563803"/>
    <n v="260694.23076922999"/>
  </r>
  <r>
    <x v="0"/>
    <x v="0"/>
    <x v="0"/>
    <x v="2"/>
    <x v="3"/>
    <s v="FI_medium"/>
    <x v="4"/>
    <s v="GNR_EH_HEAT"/>
    <x v="0"/>
    <x v="1"/>
    <n v="49.5993589743588"/>
    <n v="72415.064102563803"/>
    <n v="260694.23076922999"/>
  </r>
  <r>
    <x v="0"/>
    <x v="0"/>
    <x v="0"/>
    <x v="2"/>
    <x v="3"/>
    <s v="FI_medium"/>
    <x v="4"/>
    <s v="GNR_EH_HEAT"/>
    <x v="0"/>
    <x v="2"/>
    <n v="49.5993589743588"/>
    <n v="72415.064102563803"/>
    <n v="260694.23076922999"/>
  </r>
  <r>
    <x v="0"/>
    <x v="0"/>
    <x v="0"/>
    <x v="2"/>
    <x v="3"/>
    <s v="FI_medium"/>
    <x v="4"/>
    <s v="GNR_EH_HEAT"/>
    <x v="1"/>
    <x v="0"/>
    <n v="49.5993589743588"/>
    <n v="72415.064102563803"/>
    <n v="260694.23076922999"/>
  </r>
  <r>
    <x v="0"/>
    <x v="0"/>
    <x v="0"/>
    <x v="2"/>
    <x v="3"/>
    <s v="FI_medium"/>
    <x v="4"/>
    <s v="GNR_EH_HEAT"/>
    <x v="1"/>
    <x v="1"/>
    <n v="49.5993589743588"/>
    <n v="72415.064102563803"/>
    <n v="260694.23076922999"/>
  </r>
  <r>
    <x v="0"/>
    <x v="0"/>
    <x v="0"/>
    <x v="2"/>
    <x v="3"/>
    <s v="FI_medium"/>
    <x v="4"/>
    <s v="GNR_EH_HEAT"/>
    <x v="1"/>
    <x v="2"/>
    <n v="49.5993589743588"/>
    <n v="72415.064102563803"/>
    <n v="260694.23076922999"/>
  </r>
  <r>
    <x v="0"/>
    <x v="0"/>
    <x v="0"/>
    <x v="2"/>
    <x v="3"/>
    <s v="FI_medium"/>
    <x v="6"/>
    <s v="GNR_IND-ST_WOODWST_BP_CB-40"/>
    <x v="0"/>
    <x v="1"/>
    <n v="23.4"/>
    <n v="34164"/>
    <n v="122990.39999999999"/>
  </r>
  <r>
    <x v="0"/>
    <x v="0"/>
    <x v="0"/>
    <x v="2"/>
    <x v="3"/>
    <s v="FI_medium"/>
    <x v="6"/>
    <s v="GNR_IND-ST_WOODWST_BP_CB-40"/>
    <x v="0"/>
    <x v="2"/>
    <n v="10.8"/>
    <n v="15768"/>
    <n v="56764.800000000003"/>
  </r>
  <r>
    <x v="0"/>
    <x v="0"/>
    <x v="0"/>
    <x v="2"/>
    <x v="3"/>
    <s v="FI_medium_gas"/>
    <x v="5"/>
    <s v="GNR_HP_ELEC_GROUND-WTR_COP-360_LS-4-MW_Y-2020"/>
    <x v="0"/>
    <x v="0"/>
    <n v="338.45368496040697"/>
    <n v="494142.38004219398"/>
    <n v="1778912.5681519001"/>
  </r>
  <r>
    <x v="0"/>
    <x v="0"/>
    <x v="0"/>
    <x v="2"/>
    <x v="3"/>
    <s v="FI_medium_gas"/>
    <x v="5"/>
    <s v="GNR_HP_ELEC_GROUND-WTR_COP-360_LS-4-MW_Y-2020"/>
    <x v="0"/>
    <x v="1"/>
    <n v="314.046281686621"/>
    <n v="458507.57126246602"/>
    <n v="1650627.2565448801"/>
  </r>
  <r>
    <x v="0"/>
    <x v="0"/>
    <x v="0"/>
    <x v="2"/>
    <x v="3"/>
    <s v="FI_medium_gas"/>
    <x v="5"/>
    <s v="GNR_HP_ELEC_GROUND-WTR_COP-360_LS-4-MW_Y-2020"/>
    <x v="0"/>
    <x v="2"/>
    <n v="134.19030404440599"/>
    <n v="195917.84390483299"/>
    <n v="705304.238057398"/>
  </r>
  <r>
    <x v="0"/>
    <x v="0"/>
    <x v="0"/>
    <x v="2"/>
    <x v="3"/>
    <s v="FI_medium_gas"/>
    <x v="5"/>
    <s v="GNR_HP_ELEC_GROUND-WTR_COP-360_LS-4-MW_Y-2020"/>
    <x v="1"/>
    <x v="0"/>
    <n v="338.45368496040697"/>
    <n v="494142.38004219398"/>
    <n v="1778912.5681519001"/>
  </r>
  <r>
    <x v="0"/>
    <x v="0"/>
    <x v="0"/>
    <x v="2"/>
    <x v="3"/>
    <s v="FI_medium_gas"/>
    <x v="5"/>
    <s v="GNR_HP_ELEC_GROUND-WTR_COP-360_LS-4-MW_Y-2020"/>
    <x v="1"/>
    <x v="1"/>
    <n v="338.45368496040697"/>
    <n v="494142.38004219398"/>
    <n v="1778912.5681519001"/>
  </r>
  <r>
    <x v="0"/>
    <x v="0"/>
    <x v="0"/>
    <x v="2"/>
    <x v="3"/>
    <s v="FI_medium_gas"/>
    <x v="5"/>
    <s v="GNR_HP_ELEC_GROUND-WTR_COP-360_LS-4-MW_Y-2020"/>
    <x v="1"/>
    <x v="2"/>
    <n v="338.45368496040697"/>
    <n v="494142.38004219398"/>
    <n v="1778912.5681519001"/>
  </r>
  <r>
    <x v="0"/>
    <x v="0"/>
    <x v="0"/>
    <x v="2"/>
    <x v="3"/>
    <s v="FI_medium_gas"/>
    <x v="1"/>
    <s v="GNR_HS_HEAT_PIT_L-DEC_E-91_Y-2020"/>
    <x v="0"/>
    <x v="0"/>
    <n v="128.169868199261"/>
    <n v="187128.00757092101"/>
    <n v="673660.82725531503"/>
  </r>
  <r>
    <x v="0"/>
    <x v="0"/>
    <x v="0"/>
    <x v="2"/>
    <x v="3"/>
    <s v="FI_medium_gas"/>
    <x v="1"/>
    <s v="GNR_HS_HEAT_PIT_L-DEC_E-91_Y-2020"/>
    <x v="0"/>
    <x v="1"/>
    <n v="325.13751480274198"/>
    <n v="474700.77161200403"/>
    <n v="1708922.7778032101"/>
  </r>
  <r>
    <x v="0"/>
    <x v="0"/>
    <x v="0"/>
    <x v="2"/>
    <x v="3"/>
    <s v="FI_medium_gas"/>
    <x v="1"/>
    <s v="GNR_HS_HEAT_PIT_L-DEC_E-91_Y-2020"/>
    <x v="0"/>
    <x v="2"/>
    <n v="325.13751480274198"/>
    <n v="474700.77161200403"/>
    <n v="1708922.7778032101"/>
  </r>
  <r>
    <x v="0"/>
    <x v="0"/>
    <x v="0"/>
    <x v="2"/>
    <x v="3"/>
    <s v="FI_medium_gas"/>
    <x v="1"/>
    <s v="GNR_HS_HEAT_WTR-TANK_LS_E-95_Y-2010"/>
    <x v="0"/>
    <x v="1"/>
    <n v="18.440410958904099"/>
    <n v="26923"/>
    <n v="96922.8"/>
  </r>
  <r>
    <x v="0"/>
    <x v="0"/>
    <x v="0"/>
    <x v="2"/>
    <x v="3"/>
    <s v="FI_medium_gas"/>
    <x v="2"/>
    <s v="GNR_ST_MSW_BP_CB-20"/>
    <x v="0"/>
    <x v="0"/>
    <n v="98"/>
    <n v="143080"/>
    <n v="515088"/>
  </r>
  <r>
    <x v="0"/>
    <x v="0"/>
    <x v="0"/>
    <x v="2"/>
    <x v="3"/>
    <s v="FI_medium_gas"/>
    <x v="2"/>
    <s v="GNR_ST_MSW_BP_CB-20"/>
    <x v="0"/>
    <x v="1"/>
    <n v="98"/>
    <n v="143080"/>
    <n v="515088"/>
  </r>
  <r>
    <x v="0"/>
    <x v="0"/>
    <x v="0"/>
    <x v="2"/>
    <x v="3"/>
    <s v="FI_medium_gas"/>
    <x v="2"/>
    <s v="GNR_ST_MSW_BP_CB-20"/>
    <x v="0"/>
    <x v="2"/>
    <n v="98"/>
    <n v="143080"/>
    <n v="515088"/>
  </r>
  <r>
    <x v="0"/>
    <x v="0"/>
    <x v="0"/>
    <x v="2"/>
    <x v="3"/>
    <s v="FI_medium_gas"/>
    <x v="2"/>
    <s v="GNR_ST_MSW_BP_CB-20"/>
    <x v="1"/>
    <x v="0"/>
    <n v="98"/>
    <n v="143080"/>
    <n v="515088"/>
  </r>
  <r>
    <x v="0"/>
    <x v="0"/>
    <x v="0"/>
    <x v="2"/>
    <x v="3"/>
    <s v="FI_medium_gas"/>
    <x v="2"/>
    <s v="GNR_ST_MSW_BP_CB-20"/>
    <x v="1"/>
    <x v="1"/>
    <n v="98"/>
    <n v="143080"/>
    <n v="515088"/>
  </r>
  <r>
    <x v="0"/>
    <x v="0"/>
    <x v="0"/>
    <x v="2"/>
    <x v="3"/>
    <s v="FI_medium_gas"/>
    <x v="2"/>
    <s v="GNR_ST_MSW_BP_CB-20"/>
    <x v="1"/>
    <x v="2"/>
    <n v="98"/>
    <n v="143080"/>
    <n v="515088"/>
  </r>
  <r>
    <x v="0"/>
    <x v="0"/>
    <x v="0"/>
    <x v="2"/>
    <x v="3"/>
    <s v="FI_medium_gas"/>
    <x v="2"/>
    <s v="GNR_ST_MSW_BP_CB-30"/>
    <x v="0"/>
    <x v="0"/>
    <n v="23.3333333333333"/>
    <n v="34066.666666666701"/>
    <n v="122640"/>
  </r>
  <r>
    <x v="0"/>
    <x v="0"/>
    <x v="0"/>
    <x v="2"/>
    <x v="3"/>
    <s v="FI_medium_gas"/>
    <x v="2"/>
    <s v="GNR_ST_MSW_BP_CB-30"/>
    <x v="0"/>
    <x v="1"/>
    <n v="23.3333333333333"/>
    <n v="34066.666666666701"/>
    <n v="122640"/>
  </r>
  <r>
    <x v="0"/>
    <x v="0"/>
    <x v="0"/>
    <x v="2"/>
    <x v="3"/>
    <s v="FI_medium_gas"/>
    <x v="2"/>
    <s v="GNR_ST_MSW_BP_CB-30"/>
    <x v="0"/>
    <x v="2"/>
    <n v="23.3333333333333"/>
    <n v="34066.666666666701"/>
    <n v="122640"/>
  </r>
  <r>
    <x v="0"/>
    <x v="0"/>
    <x v="0"/>
    <x v="2"/>
    <x v="3"/>
    <s v="FI_medium_gas"/>
    <x v="2"/>
    <s v="GNR_ST_MSW_BP_CB-30"/>
    <x v="1"/>
    <x v="0"/>
    <n v="23.3333333333333"/>
    <n v="34066.666666666701"/>
    <n v="122640"/>
  </r>
  <r>
    <x v="0"/>
    <x v="0"/>
    <x v="0"/>
    <x v="2"/>
    <x v="3"/>
    <s v="FI_medium_gas"/>
    <x v="2"/>
    <s v="GNR_ST_MSW_BP_CB-30"/>
    <x v="1"/>
    <x v="1"/>
    <n v="23.3333333333333"/>
    <n v="34066.666666666701"/>
    <n v="122640"/>
  </r>
  <r>
    <x v="0"/>
    <x v="0"/>
    <x v="0"/>
    <x v="2"/>
    <x v="3"/>
    <s v="FI_medium_gas"/>
    <x v="2"/>
    <s v="GNR_ST_MSW_BP_CB-30"/>
    <x v="1"/>
    <x v="2"/>
    <n v="23.3333333333333"/>
    <n v="34066.666666666701"/>
    <n v="122640"/>
  </r>
  <r>
    <x v="0"/>
    <x v="0"/>
    <x v="0"/>
    <x v="2"/>
    <x v="3"/>
    <s v="FI_medium_gas"/>
    <x v="4"/>
    <s v="GNR_EH_HEAT"/>
    <x v="0"/>
    <x v="0"/>
    <n v="22.6190476190475"/>
    <n v="33023.809523809403"/>
    <n v="118885.714285714"/>
  </r>
  <r>
    <x v="0"/>
    <x v="0"/>
    <x v="0"/>
    <x v="2"/>
    <x v="3"/>
    <s v="FI_medium_gas"/>
    <x v="4"/>
    <s v="GNR_EH_HEAT"/>
    <x v="0"/>
    <x v="1"/>
    <n v="22.6190476190475"/>
    <n v="33023.809523809403"/>
    <n v="118885.714285714"/>
  </r>
  <r>
    <x v="0"/>
    <x v="0"/>
    <x v="0"/>
    <x v="2"/>
    <x v="3"/>
    <s v="FI_medium_gas"/>
    <x v="4"/>
    <s v="GNR_EH_HEAT"/>
    <x v="0"/>
    <x v="2"/>
    <n v="22.6190476190475"/>
    <n v="33023.809523809403"/>
    <n v="118885.714285714"/>
  </r>
  <r>
    <x v="0"/>
    <x v="0"/>
    <x v="0"/>
    <x v="2"/>
    <x v="3"/>
    <s v="FI_medium_gas"/>
    <x v="4"/>
    <s v="GNR_EH_HEAT"/>
    <x v="1"/>
    <x v="0"/>
    <n v="22.6190476190475"/>
    <n v="33023.809523809403"/>
    <n v="118885.714285714"/>
  </r>
  <r>
    <x v="0"/>
    <x v="0"/>
    <x v="0"/>
    <x v="2"/>
    <x v="3"/>
    <s v="FI_medium_gas"/>
    <x v="4"/>
    <s v="GNR_EH_HEAT"/>
    <x v="1"/>
    <x v="1"/>
    <n v="22.6190476190475"/>
    <n v="33023.809523809403"/>
    <n v="118885.714285714"/>
  </r>
  <r>
    <x v="0"/>
    <x v="0"/>
    <x v="0"/>
    <x v="2"/>
    <x v="3"/>
    <s v="FI_medium_gas"/>
    <x v="4"/>
    <s v="GNR_EH_HEAT"/>
    <x v="1"/>
    <x v="2"/>
    <n v="22.6190476190475"/>
    <n v="33023.809523809403"/>
    <n v="118885.714285714"/>
  </r>
  <r>
    <x v="0"/>
    <x v="0"/>
    <x v="0"/>
    <x v="2"/>
    <x v="3"/>
    <s v="FI_medium_gas"/>
    <x v="6"/>
    <s v="GNR_IND-ST_WOODWST_BP_CB-40"/>
    <x v="0"/>
    <x v="1"/>
    <n v="24.7"/>
    <n v="36062"/>
    <n v="129823.2"/>
  </r>
  <r>
    <x v="0"/>
    <x v="0"/>
    <x v="0"/>
    <x v="2"/>
    <x v="3"/>
    <s v="FI_medium_gas"/>
    <x v="6"/>
    <s v="GNR_IND-ST_WOODWST_BP_CB-40"/>
    <x v="0"/>
    <x v="2"/>
    <n v="30.4"/>
    <n v="44384"/>
    <n v="159782.39999999999"/>
  </r>
  <r>
    <x v="0"/>
    <x v="0"/>
    <x v="0"/>
    <x v="2"/>
    <x v="3"/>
    <s v="FI_small"/>
    <x v="5"/>
    <s v="GNR_HP_ELEC_COP-270"/>
    <x v="1"/>
    <x v="0"/>
    <n v="1.8"/>
    <n v="2628"/>
    <n v="9460.7999999999993"/>
  </r>
  <r>
    <x v="0"/>
    <x v="0"/>
    <x v="0"/>
    <x v="2"/>
    <x v="3"/>
    <s v="FI_small"/>
    <x v="5"/>
    <s v="GNR_HP_ELEC_COP-270"/>
    <x v="1"/>
    <x v="1"/>
    <n v="1.8"/>
    <n v="2628"/>
    <n v="9460.7999999999993"/>
  </r>
  <r>
    <x v="0"/>
    <x v="0"/>
    <x v="0"/>
    <x v="2"/>
    <x v="3"/>
    <s v="FI_small"/>
    <x v="5"/>
    <s v="GNR_HP_ELEC_COP-270"/>
    <x v="1"/>
    <x v="2"/>
    <n v="1.8"/>
    <n v="2628"/>
    <n v="9460.7999999999993"/>
  </r>
  <r>
    <x v="0"/>
    <x v="0"/>
    <x v="0"/>
    <x v="2"/>
    <x v="3"/>
    <s v="FI_small"/>
    <x v="5"/>
    <s v="GNR_HP_ELEC_GROUND-WTR_COP-360_LS-4-MW_Y-2020"/>
    <x v="0"/>
    <x v="0"/>
    <n v="357.01423097968802"/>
    <n v="521240.777230345"/>
    <n v="1876466.79802924"/>
  </r>
  <r>
    <x v="0"/>
    <x v="0"/>
    <x v="0"/>
    <x v="2"/>
    <x v="3"/>
    <s v="FI_small"/>
    <x v="5"/>
    <s v="GNR_HP_ELEC_GROUND-WTR_COP-360_LS-4-MW_Y-2020"/>
    <x v="0"/>
    <x v="1"/>
    <n v="190.934185520949"/>
    <n v="278763.91086058499"/>
    <n v="1003550.07909811"/>
  </r>
  <r>
    <x v="0"/>
    <x v="0"/>
    <x v="0"/>
    <x v="2"/>
    <x v="3"/>
    <s v="FI_small"/>
    <x v="5"/>
    <s v="GNR_HP_ELEC_GROUND-WTR_COP-360_LS-4-MW_Y-2020"/>
    <x v="0"/>
    <x v="2"/>
    <n v="110.726029252393"/>
    <n v="161660.00270849399"/>
    <n v="581976.00975057704"/>
  </r>
  <r>
    <x v="0"/>
    <x v="0"/>
    <x v="0"/>
    <x v="2"/>
    <x v="3"/>
    <s v="FI_small"/>
    <x v="5"/>
    <s v="GNR_HP_ELEC_GROUND-WTR_COP-360_LS-4-MW_Y-2020"/>
    <x v="1"/>
    <x v="0"/>
    <n v="357.01423097968802"/>
    <n v="521240.777230345"/>
    <n v="1876466.79802924"/>
  </r>
  <r>
    <x v="0"/>
    <x v="0"/>
    <x v="0"/>
    <x v="2"/>
    <x v="3"/>
    <s v="FI_small"/>
    <x v="5"/>
    <s v="GNR_HP_ELEC_GROUND-WTR_COP-360_LS-4-MW_Y-2020"/>
    <x v="1"/>
    <x v="1"/>
    <n v="357.01423097968802"/>
    <n v="521240.777230345"/>
    <n v="1876466.79802924"/>
  </r>
  <r>
    <x v="0"/>
    <x v="0"/>
    <x v="0"/>
    <x v="2"/>
    <x v="3"/>
    <s v="FI_small"/>
    <x v="5"/>
    <s v="GNR_HP_ELEC_GROUND-WTR_COP-360_LS-4-MW_Y-2020"/>
    <x v="1"/>
    <x v="2"/>
    <n v="357.01423097968802"/>
    <n v="521240.777230345"/>
    <n v="1876466.79802924"/>
  </r>
  <r>
    <x v="0"/>
    <x v="0"/>
    <x v="0"/>
    <x v="2"/>
    <x v="3"/>
    <s v="FI_small"/>
    <x v="1"/>
    <s v="GNR_HS_HEAT_PIT_L-DEC_E-91_Y-2020"/>
    <x v="0"/>
    <x v="1"/>
    <n v="291.93743450804698"/>
    <n v="426228.65438174899"/>
    <n v="1534423.1557743"/>
  </r>
  <r>
    <x v="0"/>
    <x v="0"/>
    <x v="0"/>
    <x v="2"/>
    <x v="3"/>
    <s v="FI_small"/>
    <x v="1"/>
    <s v="GNR_HS_HEAT_PIT_L-DEC_E-91_Y-2020"/>
    <x v="0"/>
    <x v="2"/>
    <n v="291.93743450804698"/>
    <n v="426228.65438174899"/>
    <n v="1534423.1557743"/>
  </r>
  <r>
    <x v="0"/>
    <x v="0"/>
    <x v="0"/>
    <x v="2"/>
    <x v="3"/>
    <s v="FI_small"/>
    <x v="8"/>
    <s v="GNR_BO_HYDROGEN_E-90"/>
    <x v="0"/>
    <x v="0"/>
    <n v="10"/>
    <n v="14600"/>
    <n v="52560"/>
  </r>
  <r>
    <x v="0"/>
    <x v="0"/>
    <x v="0"/>
    <x v="2"/>
    <x v="3"/>
    <s v="FI_small"/>
    <x v="8"/>
    <s v="GNR_BO_HYDROGEN_E-90"/>
    <x v="0"/>
    <x v="1"/>
    <n v="10"/>
    <n v="14600"/>
    <n v="52560"/>
  </r>
  <r>
    <x v="0"/>
    <x v="0"/>
    <x v="0"/>
    <x v="2"/>
    <x v="3"/>
    <s v="FI_small"/>
    <x v="8"/>
    <s v="GNR_BO_HYDROGEN_E-90"/>
    <x v="0"/>
    <x v="2"/>
    <n v="10"/>
    <n v="14600"/>
    <n v="52560"/>
  </r>
  <r>
    <x v="0"/>
    <x v="0"/>
    <x v="0"/>
    <x v="2"/>
    <x v="3"/>
    <s v="FI_small"/>
    <x v="8"/>
    <s v="GNR_BO_HYDROGEN_E-90"/>
    <x v="1"/>
    <x v="0"/>
    <n v="10"/>
    <n v="14600"/>
    <n v="52560"/>
  </r>
  <r>
    <x v="0"/>
    <x v="0"/>
    <x v="0"/>
    <x v="2"/>
    <x v="3"/>
    <s v="FI_small"/>
    <x v="8"/>
    <s v="GNR_BO_HYDROGEN_E-90"/>
    <x v="1"/>
    <x v="1"/>
    <n v="10"/>
    <n v="14600"/>
    <n v="52560"/>
  </r>
  <r>
    <x v="0"/>
    <x v="0"/>
    <x v="0"/>
    <x v="2"/>
    <x v="3"/>
    <s v="FI_small"/>
    <x v="8"/>
    <s v="GNR_BO_HYDROGEN_E-90"/>
    <x v="1"/>
    <x v="2"/>
    <n v="10"/>
    <n v="14600"/>
    <n v="52560"/>
  </r>
  <r>
    <x v="0"/>
    <x v="0"/>
    <x v="0"/>
    <x v="2"/>
    <x v="3"/>
    <s v="FI_small"/>
    <x v="7"/>
    <s v="GNR_ST_PEAT_BP_CB-10"/>
    <x v="0"/>
    <x v="0"/>
    <n v="41"/>
    <n v="59860"/>
    <n v="215496"/>
  </r>
  <r>
    <x v="0"/>
    <x v="0"/>
    <x v="0"/>
    <x v="2"/>
    <x v="3"/>
    <s v="FI_small"/>
    <x v="7"/>
    <s v="GNR_ST_PEAT_BP_CB-10"/>
    <x v="0"/>
    <x v="1"/>
    <n v="41"/>
    <n v="59860"/>
    <n v="215496"/>
  </r>
  <r>
    <x v="0"/>
    <x v="0"/>
    <x v="0"/>
    <x v="2"/>
    <x v="3"/>
    <s v="FI_small"/>
    <x v="7"/>
    <s v="GNR_ST_PEAT_BP_CB-10"/>
    <x v="0"/>
    <x v="2"/>
    <n v="41"/>
    <n v="59860"/>
    <n v="215496"/>
  </r>
  <r>
    <x v="0"/>
    <x v="0"/>
    <x v="0"/>
    <x v="2"/>
    <x v="3"/>
    <s v="FI_small"/>
    <x v="7"/>
    <s v="GNR_ST_PEAT_BP_CB-20"/>
    <x v="0"/>
    <x v="0"/>
    <n v="20"/>
    <n v="29200"/>
    <n v="105120"/>
  </r>
  <r>
    <x v="0"/>
    <x v="0"/>
    <x v="0"/>
    <x v="2"/>
    <x v="3"/>
    <s v="FI_small"/>
    <x v="7"/>
    <s v="GNR_ST_PEAT_BP_CB-20"/>
    <x v="0"/>
    <x v="1"/>
    <n v="20"/>
    <n v="29200"/>
    <n v="105120"/>
  </r>
  <r>
    <x v="0"/>
    <x v="0"/>
    <x v="0"/>
    <x v="2"/>
    <x v="3"/>
    <s v="FI_small"/>
    <x v="7"/>
    <s v="GNR_ST_PEAT_BP_CB-20"/>
    <x v="0"/>
    <x v="2"/>
    <n v="20"/>
    <n v="29200"/>
    <n v="105120"/>
  </r>
  <r>
    <x v="0"/>
    <x v="0"/>
    <x v="0"/>
    <x v="2"/>
    <x v="3"/>
    <s v="FI_small"/>
    <x v="7"/>
    <s v="GNR_ST_PEAT_BP_CB-20"/>
    <x v="1"/>
    <x v="1"/>
    <n v="0.6"/>
    <n v="876"/>
    <n v="3153.6"/>
  </r>
  <r>
    <x v="0"/>
    <x v="0"/>
    <x v="0"/>
    <x v="2"/>
    <x v="3"/>
    <s v="FI_small"/>
    <x v="7"/>
    <s v="GNR_ST_PEAT_BP_CB-30"/>
    <x v="0"/>
    <x v="0"/>
    <n v="46"/>
    <n v="67160"/>
    <n v="241776"/>
  </r>
  <r>
    <x v="0"/>
    <x v="0"/>
    <x v="0"/>
    <x v="2"/>
    <x v="3"/>
    <s v="FI_small"/>
    <x v="7"/>
    <s v="GNR_ST_PEAT_BP_CB-30"/>
    <x v="0"/>
    <x v="1"/>
    <n v="46"/>
    <n v="67160"/>
    <n v="241776"/>
  </r>
  <r>
    <x v="0"/>
    <x v="0"/>
    <x v="0"/>
    <x v="2"/>
    <x v="3"/>
    <s v="FI_small"/>
    <x v="7"/>
    <s v="GNR_ST_PEAT_BP_CB-30"/>
    <x v="0"/>
    <x v="2"/>
    <n v="46"/>
    <n v="67160"/>
    <n v="241776"/>
  </r>
  <r>
    <x v="0"/>
    <x v="0"/>
    <x v="0"/>
    <x v="2"/>
    <x v="3"/>
    <s v="FI_small"/>
    <x v="7"/>
    <s v="GNR_ST_PEAT_BP_CB-30"/>
    <x v="1"/>
    <x v="0"/>
    <n v="44.62"/>
    <n v="65145.2"/>
    <n v="234522.72"/>
  </r>
  <r>
    <x v="0"/>
    <x v="0"/>
    <x v="0"/>
    <x v="2"/>
    <x v="3"/>
    <s v="FI_small"/>
    <x v="7"/>
    <s v="GNR_ST_PEAT_BP_CB-30"/>
    <x v="1"/>
    <x v="1"/>
    <n v="46"/>
    <n v="67160"/>
    <n v="241776"/>
  </r>
  <r>
    <x v="0"/>
    <x v="0"/>
    <x v="0"/>
    <x v="2"/>
    <x v="3"/>
    <s v="FI_small"/>
    <x v="7"/>
    <s v="GNR_ST_PEAT_BP_CB-30"/>
    <x v="1"/>
    <x v="2"/>
    <n v="42.78"/>
    <n v="62458.8"/>
    <n v="224851.68"/>
  </r>
  <r>
    <x v="0"/>
    <x v="0"/>
    <x v="0"/>
    <x v="2"/>
    <x v="3"/>
    <s v="FI_small"/>
    <x v="4"/>
    <s v="GNR_EH_HEAT"/>
    <x v="0"/>
    <x v="0"/>
    <n v="7.1314102564102297"/>
    <n v="10411.8589743589"/>
    <n v="37482.692307692203"/>
  </r>
  <r>
    <x v="0"/>
    <x v="0"/>
    <x v="0"/>
    <x v="2"/>
    <x v="3"/>
    <s v="FI_small"/>
    <x v="4"/>
    <s v="GNR_EH_HEAT"/>
    <x v="0"/>
    <x v="1"/>
    <n v="7.1314102564102297"/>
    <n v="10411.8589743589"/>
    <n v="37482.692307692203"/>
  </r>
  <r>
    <x v="0"/>
    <x v="0"/>
    <x v="0"/>
    <x v="2"/>
    <x v="3"/>
    <s v="FI_small"/>
    <x v="4"/>
    <s v="GNR_EH_HEAT"/>
    <x v="0"/>
    <x v="2"/>
    <n v="7.1314102564102297"/>
    <n v="10411.8589743589"/>
    <n v="37482.692307692203"/>
  </r>
  <r>
    <x v="0"/>
    <x v="0"/>
    <x v="0"/>
    <x v="2"/>
    <x v="3"/>
    <s v="FI_small"/>
    <x v="4"/>
    <s v="GNR_EH_HEAT"/>
    <x v="1"/>
    <x v="0"/>
    <n v="7.1314102564102297"/>
    <n v="10411.8589743589"/>
    <n v="37482.692307692203"/>
  </r>
  <r>
    <x v="0"/>
    <x v="0"/>
    <x v="0"/>
    <x v="2"/>
    <x v="3"/>
    <s v="FI_small"/>
    <x v="4"/>
    <s v="GNR_EH_HEAT"/>
    <x v="1"/>
    <x v="1"/>
    <n v="7.1314102564102297"/>
    <n v="10411.8589743589"/>
    <n v="37482.692307692203"/>
  </r>
  <r>
    <x v="0"/>
    <x v="0"/>
    <x v="0"/>
    <x v="2"/>
    <x v="3"/>
    <s v="FI_small"/>
    <x v="4"/>
    <s v="GNR_EH_HEAT"/>
    <x v="1"/>
    <x v="2"/>
    <n v="7.1314102564102297"/>
    <n v="10411.8589743589"/>
    <n v="37482.692307692203"/>
  </r>
  <r>
    <x v="0"/>
    <x v="0"/>
    <x v="0"/>
    <x v="2"/>
    <x v="3"/>
    <s v="FI_small"/>
    <x v="6"/>
    <s v="GNR_ST_WOODWST_BP_CB-30"/>
    <x v="0"/>
    <x v="1"/>
    <n v="0.14000000000000001"/>
    <n v="204.4"/>
    <n v="735.84"/>
  </r>
  <r>
    <x v="0"/>
    <x v="0"/>
    <x v="0"/>
    <x v="2"/>
    <x v="3"/>
    <s v="FI_small_gas"/>
    <x v="5"/>
    <s v="GNR_HP_ELEC_COP-270"/>
    <x v="1"/>
    <x v="0"/>
    <n v="5.6"/>
    <n v="8176"/>
    <n v="29433.599999999999"/>
  </r>
  <r>
    <x v="0"/>
    <x v="0"/>
    <x v="0"/>
    <x v="2"/>
    <x v="3"/>
    <s v="FI_small_gas"/>
    <x v="5"/>
    <s v="GNR_HP_ELEC_COP-270"/>
    <x v="1"/>
    <x v="1"/>
    <n v="5.6"/>
    <n v="8176"/>
    <n v="29433.599999999999"/>
  </r>
  <r>
    <x v="0"/>
    <x v="0"/>
    <x v="0"/>
    <x v="2"/>
    <x v="3"/>
    <s v="FI_small_gas"/>
    <x v="5"/>
    <s v="GNR_HP_ELEC_COP-270"/>
    <x v="1"/>
    <x v="2"/>
    <n v="5.6"/>
    <n v="8176"/>
    <n v="29433.599999999999"/>
  </r>
  <r>
    <x v="0"/>
    <x v="0"/>
    <x v="0"/>
    <x v="2"/>
    <x v="3"/>
    <s v="FI_small_gas"/>
    <x v="5"/>
    <s v="GNR_HP_ELEC_GROUND-WTR_COP-360_LS-4-MW_Y-2020"/>
    <x v="0"/>
    <x v="0"/>
    <n v="87.949544513912997"/>
    <n v="128406.334990313"/>
    <n v="462262.80596512702"/>
  </r>
  <r>
    <x v="0"/>
    <x v="0"/>
    <x v="0"/>
    <x v="2"/>
    <x v="3"/>
    <s v="FI_small_gas"/>
    <x v="5"/>
    <s v="GNR_HP_ELEC_GROUND-WTR_COP-360_LS-4-MW_Y-2020"/>
    <x v="0"/>
    <x v="1"/>
    <n v="50.405056286433599"/>
    <n v="73591.382178193002"/>
    <n v="264928.97584149498"/>
  </r>
  <r>
    <x v="0"/>
    <x v="0"/>
    <x v="0"/>
    <x v="2"/>
    <x v="3"/>
    <s v="FI_small_gas"/>
    <x v="5"/>
    <s v="GNR_HP_ELEC_GROUND-WTR_COP-360_LS-4-MW_Y-2020"/>
    <x v="0"/>
    <x v="2"/>
    <n v="24.432866301349002"/>
    <n v="35671.984799969498"/>
    <n v="128419.14527989"/>
  </r>
  <r>
    <x v="0"/>
    <x v="0"/>
    <x v="0"/>
    <x v="2"/>
    <x v="3"/>
    <s v="FI_small_gas"/>
    <x v="5"/>
    <s v="GNR_HP_ELEC_GROUND-WTR_COP-360_LS-4-MW_Y-2020"/>
    <x v="1"/>
    <x v="0"/>
    <n v="87.949544513912997"/>
    <n v="128406.334990313"/>
    <n v="462262.80596512702"/>
  </r>
  <r>
    <x v="0"/>
    <x v="0"/>
    <x v="0"/>
    <x v="2"/>
    <x v="3"/>
    <s v="FI_small_gas"/>
    <x v="5"/>
    <s v="GNR_HP_ELEC_GROUND-WTR_COP-360_LS-4-MW_Y-2020"/>
    <x v="1"/>
    <x v="1"/>
    <n v="87.949544513912997"/>
    <n v="128406.334990313"/>
    <n v="462262.80596512702"/>
  </r>
  <r>
    <x v="0"/>
    <x v="0"/>
    <x v="0"/>
    <x v="2"/>
    <x v="3"/>
    <s v="FI_small_gas"/>
    <x v="5"/>
    <s v="GNR_HP_ELEC_GROUND-WTR_COP-360_LS-4-MW_Y-2020"/>
    <x v="1"/>
    <x v="2"/>
    <n v="87.949544513912997"/>
    <n v="128406.334990313"/>
    <n v="462262.80596512702"/>
  </r>
  <r>
    <x v="0"/>
    <x v="0"/>
    <x v="0"/>
    <x v="2"/>
    <x v="3"/>
    <s v="FI_small_gas"/>
    <x v="1"/>
    <s v="GNR_HS_HEAT_PIT_L-DEC_E-91_Y-2020"/>
    <x v="0"/>
    <x v="1"/>
    <n v="84.437944940784107"/>
    <n v="123279.399613545"/>
    <n v="443805.83860876103"/>
  </r>
  <r>
    <x v="0"/>
    <x v="0"/>
    <x v="0"/>
    <x v="2"/>
    <x v="3"/>
    <s v="FI_small_gas"/>
    <x v="1"/>
    <s v="GNR_HS_HEAT_PIT_L-DEC_E-91_Y-2020"/>
    <x v="0"/>
    <x v="2"/>
    <n v="84.437944940784107"/>
    <n v="123279.399613545"/>
    <n v="443805.83860876103"/>
  </r>
  <r>
    <x v="0"/>
    <x v="0"/>
    <x v="0"/>
    <x v="3"/>
    <x v="4"/>
    <s v="DE4-E_A"/>
    <x v="1"/>
    <s v="GNR_HS_HEAT_PIT_L-CEN_E-90_Y-2020"/>
    <x v="0"/>
    <x v="0"/>
    <n v="871.98927032221195"/>
    <n v="1273104.33467043"/>
    <n v="4583175.6048135497"/>
  </r>
  <r>
    <x v="0"/>
    <x v="0"/>
    <x v="0"/>
    <x v="3"/>
    <x v="4"/>
    <s v="DE4-E_A"/>
    <x v="1"/>
    <s v="GNR_HS_HEAT_PIT_L-CEN_E-90_Y-2020"/>
    <x v="0"/>
    <x v="1"/>
    <n v="2472.1127896673001"/>
    <n v="3609284.6729142601"/>
    <n v="12993424.8224914"/>
  </r>
  <r>
    <x v="0"/>
    <x v="0"/>
    <x v="0"/>
    <x v="3"/>
    <x v="4"/>
    <s v="DE4-E_A"/>
    <x v="1"/>
    <s v="GNR_HS_HEAT_PIT_L-CEN_E-90_Y-2020"/>
    <x v="0"/>
    <x v="2"/>
    <n v="2077.9647002862698"/>
    <n v="3033828.4624179602"/>
    <n v="10921782.464704599"/>
  </r>
  <r>
    <x v="0"/>
    <x v="0"/>
    <x v="0"/>
    <x v="3"/>
    <x v="4"/>
    <s v="DE4-E_A"/>
    <x v="1"/>
    <s v="GNR_HS_HEAT_PIT_L-CEN_E-90_Y-2020"/>
    <x v="1"/>
    <x v="0"/>
    <n v="6593.7771702112695"/>
    <n v="9626914.6685084607"/>
    <n v="34656892.806630403"/>
  </r>
  <r>
    <x v="0"/>
    <x v="0"/>
    <x v="0"/>
    <x v="3"/>
    <x v="4"/>
    <s v="DE4-E_A"/>
    <x v="1"/>
    <s v="GNR_HS_HEAT_PIT_L-CEN_E-90_Y-2020"/>
    <x v="1"/>
    <x v="1"/>
    <n v="7715.61156920337"/>
    <n v="11264792.8910369"/>
    <n v="40553254.407732897"/>
  </r>
  <r>
    <x v="0"/>
    <x v="0"/>
    <x v="0"/>
    <x v="3"/>
    <x v="4"/>
    <s v="DE4-E_A"/>
    <x v="1"/>
    <s v="GNR_HS_HEAT_PIT_L-CEN_E-90_Y-2020"/>
    <x v="1"/>
    <x v="2"/>
    <n v="7715.61156920337"/>
    <n v="11264792.8910369"/>
    <n v="40553254.407732897"/>
  </r>
  <r>
    <x v="0"/>
    <x v="0"/>
    <x v="0"/>
    <x v="3"/>
    <x v="4"/>
    <s v="DE4-E_A"/>
    <x v="9"/>
    <s v="GNR_ST_LIGN_BP_E-39"/>
    <x v="0"/>
    <x v="0"/>
    <n v="9490.4262161487895"/>
    <n v="13856022.275577201"/>
    <n v="49881680.192078002"/>
  </r>
  <r>
    <x v="0"/>
    <x v="0"/>
    <x v="0"/>
    <x v="3"/>
    <x v="4"/>
    <s v="DE4-E_A"/>
    <x v="9"/>
    <s v="GNR_ST_LIGN_BP_E-39"/>
    <x v="0"/>
    <x v="1"/>
    <n v="9842.8822161487806"/>
    <n v="14370608.0355772"/>
    <n v="51734188.928078003"/>
  </r>
  <r>
    <x v="0"/>
    <x v="0"/>
    <x v="0"/>
    <x v="3"/>
    <x v="4"/>
    <s v="DE4-E_A"/>
    <x v="9"/>
    <s v="GNR_ST_LIGN_BP_E-39"/>
    <x v="0"/>
    <x v="2"/>
    <n v="10195.338216148801"/>
    <n v="14885193.7955772"/>
    <n v="53586697.664077997"/>
  </r>
  <r>
    <x v="0"/>
    <x v="0"/>
    <x v="0"/>
    <x v="3"/>
    <x v="4"/>
    <s v="DE4-E_A"/>
    <x v="9"/>
    <s v="GNR_ST_LIGN_BP_E-39"/>
    <x v="1"/>
    <x v="0"/>
    <n v="822.39733333333299"/>
    <n v="1200700.1066666699"/>
    <n v="4322520.3839999996"/>
  </r>
  <r>
    <x v="0"/>
    <x v="0"/>
    <x v="0"/>
    <x v="3"/>
    <x v="5"/>
    <s v="DE4-N_A"/>
    <x v="0"/>
    <s v="GNR_ST_COAL_BP_E-40"/>
    <x v="0"/>
    <x v="0"/>
    <n v="1137.6602499713899"/>
    <n v="1660983.96495823"/>
    <n v="5979542.2738496102"/>
  </r>
  <r>
    <x v="0"/>
    <x v="0"/>
    <x v="0"/>
    <x v="3"/>
    <x v="5"/>
    <s v="DE4-N_A"/>
    <x v="0"/>
    <s v="GNR_ST_COAL_BP_E-40"/>
    <x v="0"/>
    <x v="1"/>
    <n v="1137.6602499713899"/>
    <n v="1660983.96495823"/>
    <n v="5979542.2738496102"/>
  </r>
  <r>
    <x v="0"/>
    <x v="0"/>
    <x v="0"/>
    <x v="3"/>
    <x v="5"/>
    <s v="DE4-N_A"/>
    <x v="0"/>
    <s v="GNR_ST_COAL_BP_E-40"/>
    <x v="0"/>
    <x v="2"/>
    <n v="1137.6602499713899"/>
    <n v="1660983.96495823"/>
    <n v="5979542.2738496102"/>
  </r>
  <r>
    <x v="0"/>
    <x v="0"/>
    <x v="0"/>
    <x v="3"/>
    <x v="5"/>
    <s v="DE4-N_A"/>
    <x v="0"/>
    <s v="GNR_ST_COAL_BP_E-40"/>
    <x v="1"/>
    <x v="0"/>
    <n v="780.31179855075197"/>
    <n v="1139255.2258841"/>
    <n v="4101318.8131827498"/>
  </r>
  <r>
    <x v="0"/>
    <x v="0"/>
    <x v="0"/>
    <x v="3"/>
    <x v="5"/>
    <s v="DE4-N_A"/>
    <x v="0"/>
    <s v="GNR_ST_COAL_BP_E-40"/>
    <x v="1"/>
    <x v="1"/>
    <n v="699.47429942985605"/>
    <n v="1021232.4771675901"/>
    <n v="3676436.9178033201"/>
  </r>
  <r>
    <x v="0"/>
    <x v="0"/>
    <x v="0"/>
    <x v="3"/>
    <x v="5"/>
    <s v="DE4-N_A"/>
    <x v="0"/>
    <s v="GNR_ST_COAL_BP_E-40"/>
    <x v="1"/>
    <x v="2"/>
    <n v="615.38096609652303"/>
    <n v="898456.21050092299"/>
    <n v="3234442.35780332"/>
  </r>
  <r>
    <x v="0"/>
    <x v="0"/>
    <x v="0"/>
    <x v="3"/>
    <x v="5"/>
    <s v="DE4-N_A"/>
    <x v="1"/>
    <s v="GNR_HS_HEAT_PIT_L-CEN_E-90_Y-2020"/>
    <x v="0"/>
    <x v="1"/>
    <n v="501.07515315586897"/>
    <n v="731569.723607569"/>
    <n v="2633651.0049872501"/>
  </r>
  <r>
    <x v="0"/>
    <x v="0"/>
    <x v="0"/>
    <x v="3"/>
    <x v="5"/>
    <s v="DE4-N_A"/>
    <x v="1"/>
    <s v="GNR_HS_HEAT_PIT_L-CEN_E-90_Y-2020"/>
    <x v="0"/>
    <x v="2"/>
    <n v="487.63452725154701"/>
    <n v="711946.40978725895"/>
    <n v="2563007.07523413"/>
  </r>
  <r>
    <x v="0"/>
    <x v="0"/>
    <x v="0"/>
    <x v="3"/>
    <x v="5"/>
    <s v="DE4-N_A"/>
    <x v="1"/>
    <s v="GNR_HS_HEAT_PIT_L-CEN_E-90_Y-2020"/>
    <x v="1"/>
    <x v="1"/>
    <n v="215.34095414593401"/>
    <n v="314397.79305306397"/>
    <n v="1131832.0549910299"/>
  </r>
  <r>
    <x v="0"/>
    <x v="0"/>
    <x v="0"/>
    <x v="3"/>
    <x v="5"/>
    <s v="DE4-N_A"/>
    <x v="2"/>
    <s v="GNR_BO_MSW_E-80"/>
    <x v="0"/>
    <x v="0"/>
    <n v="116.13"/>
    <n v="169549.8"/>
    <n v="610379.28"/>
  </r>
  <r>
    <x v="0"/>
    <x v="0"/>
    <x v="0"/>
    <x v="3"/>
    <x v="5"/>
    <s v="DE4-N_A"/>
    <x v="2"/>
    <s v="GNR_BO_MSW_E-80"/>
    <x v="0"/>
    <x v="1"/>
    <n v="116.13"/>
    <n v="169549.8"/>
    <n v="610379.28"/>
  </r>
  <r>
    <x v="0"/>
    <x v="0"/>
    <x v="0"/>
    <x v="3"/>
    <x v="5"/>
    <s v="DE4-N_A"/>
    <x v="2"/>
    <s v="GNR_BO_MSW_E-80"/>
    <x v="0"/>
    <x v="2"/>
    <n v="116.13"/>
    <n v="169549.8"/>
    <n v="610379.28"/>
  </r>
  <r>
    <x v="0"/>
    <x v="0"/>
    <x v="0"/>
    <x v="3"/>
    <x v="5"/>
    <s v="DE4-N_A"/>
    <x v="2"/>
    <s v="GNR_BO_MSW_E-80"/>
    <x v="1"/>
    <x v="1"/>
    <n v="116.13"/>
    <n v="169549.8"/>
    <n v="610379.28"/>
  </r>
  <r>
    <x v="0"/>
    <x v="0"/>
    <x v="0"/>
    <x v="3"/>
    <x v="5"/>
    <s v="DE4-N_A"/>
    <x v="2"/>
    <s v="GNR_BO_MSW_E-80"/>
    <x v="1"/>
    <x v="2"/>
    <n v="116.13"/>
    <n v="169549.8"/>
    <n v="610379.28"/>
  </r>
  <r>
    <x v="0"/>
    <x v="0"/>
    <x v="0"/>
    <x v="3"/>
    <x v="5"/>
    <s v="DE4-N_A"/>
    <x v="2"/>
    <s v="GNR_ST_MSW_BP_E-23_LS-220-MW-FEED_Y-2020"/>
    <x v="0"/>
    <x v="0"/>
    <n v="211.087022232706"/>
    <n v="308187.05245975102"/>
    <n v="1109473.3888550999"/>
  </r>
  <r>
    <x v="0"/>
    <x v="0"/>
    <x v="0"/>
    <x v="3"/>
    <x v="5"/>
    <s v="DE4-N_A"/>
    <x v="2"/>
    <s v="GNR_ST_MSW_BP_E-23_LS-220-MW-FEED_Y-2020"/>
    <x v="0"/>
    <x v="1"/>
    <n v="211.087022232706"/>
    <n v="308187.05245975102"/>
    <n v="1109473.3888550999"/>
  </r>
  <r>
    <x v="0"/>
    <x v="0"/>
    <x v="0"/>
    <x v="3"/>
    <x v="5"/>
    <s v="DE4-N_A"/>
    <x v="2"/>
    <s v="GNR_ST_MSW_BP_E-23_LS-220-MW-FEED_Y-2020"/>
    <x v="0"/>
    <x v="2"/>
    <n v="211.087022232706"/>
    <n v="308187.05245975102"/>
    <n v="1109473.3888550999"/>
  </r>
  <r>
    <x v="0"/>
    <x v="0"/>
    <x v="0"/>
    <x v="3"/>
    <x v="5"/>
    <s v="DE4-N_A"/>
    <x v="2"/>
    <s v="GNR_ST_MSW_BP_E-23_LS-220-MW-FEED_Y-2020"/>
    <x v="1"/>
    <x v="0"/>
    <n v="211.087022232706"/>
    <n v="308187.05245975102"/>
    <n v="1109473.3888550999"/>
  </r>
  <r>
    <x v="0"/>
    <x v="0"/>
    <x v="0"/>
    <x v="3"/>
    <x v="5"/>
    <s v="DE4-N_A"/>
    <x v="2"/>
    <s v="GNR_ST_MSW_BP_E-23_LS-220-MW-FEED_Y-2020"/>
    <x v="1"/>
    <x v="1"/>
    <n v="211.087022232706"/>
    <n v="308187.05245975102"/>
    <n v="1109473.3888550999"/>
  </r>
  <r>
    <x v="0"/>
    <x v="0"/>
    <x v="0"/>
    <x v="3"/>
    <x v="5"/>
    <s v="DE4-N_A"/>
    <x v="2"/>
    <s v="GNR_ST_MSW_BP_E-23_LS-220-MW-FEED_Y-2020"/>
    <x v="1"/>
    <x v="2"/>
    <n v="211.087022232706"/>
    <n v="308187.05245975102"/>
    <n v="1109473.3888550999"/>
  </r>
  <r>
    <x v="0"/>
    <x v="0"/>
    <x v="0"/>
    <x v="3"/>
    <x v="5"/>
    <s v="DE4-N_A"/>
    <x v="2"/>
    <s v="GNR_ST_MSW_BP_E-33"/>
    <x v="0"/>
    <x v="0"/>
    <n v="138.625580825165"/>
    <n v="202393.34800474101"/>
    <n v="728616.05281706597"/>
  </r>
  <r>
    <x v="0"/>
    <x v="0"/>
    <x v="0"/>
    <x v="3"/>
    <x v="5"/>
    <s v="DE4-N_A"/>
    <x v="2"/>
    <s v="GNR_ST_MSW_BP_E-33"/>
    <x v="0"/>
    <x v="1"/>
    <n v="138.625580825165"/>
    <n v="202393.34800474101"/>
    <n v="728616.05281706597"/>
  </r>
  <r>
    <x v="0"/>
    <x v="0"/>
    <x v="0"/>
    <x v="3"/>
    <x v="5"/>
    <s v="DE4-N_A"/>
    <x v="2"/>
    <s v="GNR_ST_MSW_BP_E-33"/>
    <x v="0"/>
    <x v="2"/>
    <n v="138.625580825165"/>
    <n v="202393.34800474101"/>
    <n v="728616.05281706597"/>
  </r>
  <r>
    <x v="0"/>
    <x v="0"/>
    <x v="0"/>
    <x v="3"/>
    <x v="5"/>
    <s v="DE4-N_A"/>
    <x v="2"/>
    <s v="GNR_ST_MSW_BP_E-33"/>
    <x v="1"/>
    <x v="0"/>
    <n v="138.625580825165"/>
    <n v="202393.34800474101"/>
    <n v="728616.05281706597"/>
  </r>
  <r>
    <x v="0"/>
    <x v="0"/>
    <x v="0"/>
    <x v="3"/>
    <x v="5"/>
    <s v="DE4-N_A"/>
    <x v="2"/>
    <s v="GNR_ST_MSW_BP_E-33"/>
    <x v="1"/>
    <x v="1"/>
    <n v="138.625580825165"/>
    <n v="202393.34800474101"/>
    <n v="728616.05281706597"/>
  </r>
  <r>
    <x v="0"/>
    <x v="0"/>
    <x v="0"/>
    <x v="3"/>
    <x v="5"/>
    <s v="DE4-N_A"/>
    <x v="2"/>
    <s v="GNR_ST_MSW_BP_E-33"/>
    <x v="1"/>
    <x v="2"/>
    <n v="138.625580825165"/>
    <n v="202393.34800474101"/>
    <n v="728616.05281706597"/>
  </r>
  <r>
    <x v="0"/>
    <x v="0"/>
    <x v="0"/>
    <x v="3"/>
    <x v="5"/>
    <s v="DE4-N_A"/>
    <x v="3"/>
    <s v="GNR_SH_SUN_LS_Y-2020"/>
    <x v="1"/>
    <x v="1"/>
    <n v="235.57740836109201"/>
    <n v="343943.01620719401"/>
    <n v="1238194.8583459"/>
  </r>
  <r>
    <x v="0"/>
    <x v="0"/>
    <x v="0"/>
    <x v="3"/>
    <x v="5"/>
    <s v="DE4-N_A"/>
    <x v="3"/>
    <s v="GNR_SH_SUN_LS_Y-2020"/>
    <x v="1"/>
    <x v="2"/>
    <n v="512.50242615334696"/>
    <n v="748253.54218388698"/>
    <n v="2693712.75186199"/>
  </r>
  <r>
    <x v="0"/>
    <x v="0"/>
    <x v="0"/>
    <x v="3"/>
    <x v="6"/>
    <s v="DE4-S_A"/>
    <x v="0"/>
    <s v="GNR_ST_COAL_BP_E-43"/>
    <x v="0"/>
    <x v="0"/>
    <n v="5671.3650613415803"/>
    <n v="8280192.9895587098"/>
    <n v="29808694.762411401"/>
  </r>
  <r>
    <x v="0"/>
    <x v="0"/>
    <x v="0"/>
    <x v="3"/>
    <x v="6"/>
    <s v="DE4-S_A"/>
    <x v="0"/>
    <s v="GNR_ST_COAL_BP_E-43"/>
    <x v="0"/>
    <x v="1"/>
    <n v="6868.6650613415804"/>
    <n v="10028250.9895587"/>
    <n v="36101703.562411398"/>
  </r>
  <r>
    <x v="0"/>
    <x v="0"/>
    <x v="0"/>
    <x v="3"/>
    <x v="6"/>
    <s v="DE4-S_A"/>
    <x v="0"/>
    <s v="GNR_ST_COAL_BP_E-43"/>
    <x v="0"/>
    <x v="2"/>
    <n v="6320.3747912667404"/>
    <n v="9227747.1952494401"/>
    <n v="33219889.902897999"/>
  </r>
  <r>
    <x v="0"/>
    <x v="0"/>
    <x v="0"/>
    <x v="3"/>
    <x v="6"/>
    <s v="DE4-S_A"/>
    <x v="0"/>
    <s v="GNR_ST_COAL_BP_E-43"/>
    <x v="1"/>
    <x v="0"/>
    <n v="21.926953717222698"/>
    <n v="32013.352427145099"/>
    <n v="115248.068737722"/>
  </r>
  <r>
    <x v="0"/>
    <x v="0"/>
    <x v="0"/>
    <x v="3"/>
    <x v="6"/>
    <s v="DE4-S_A"/>
    <x v="1"/>
    <s v="GNR_HS_HEAT_PIT_L-CEN_E-90_Y-2020"/>
    <x v="0"/>
    <x v="0"/>
    <n v="893.66629185207205"/>
    <n v="1304752.78610403"/>
    <n v="4697110.0299744904"/>
  </r>
  <r>
    <x v="0"/>
    <x v="0"/>
    <x v="0"/>
    <x v="3"/>
    <x v="6"/>
    <s v="DE4-S_A"/>
    <x v="1"/>
    <s v="GNR_HS_HEAT_PIT_L-CEN_E-90_Y-2020"/>
    <x v="0"/>
    <x v="1"/>
    <n v="970.00069985438699"/>
    <n v="1416201.0217873999"/>
    <n v="5098323.6784346597"/>
  </r>
  <r>
    <x v="0"/>
    <x v="0"/>
    <x v="0"/>
    <x v="3"/>
    <x v="6"/>
    <s v="DE4-S_A"/>
    <x v="1"/>
    <s v="GNR_HS_HEAT_PIT_L-CEN_E-90_Y-2020"/>
    <x v="0"/>
    <x v="2"/>
    <n v="1491.0959291889601"/>
    <n v="2177000.05661589"/>
    <n v="7837200.2038171999"/>
  </r>
  <r>
    <x v="0"/>
    <x v="0"/>
    <x v="0"/>
    <x v="3"/>
    <x v="6"/>
    <s v="DE4-S_A"/>
    <x v="1"/>
    <s v="GNR_HS_HEAT_PIT_L-CEN_E-90_Y-2020"/>
    <x v="1"/>
    <x v="0"/>
    <n v="1040.9458885480501"/>
    <n v="1519780.99728016"/>
    <n v="5471211.5902085695"/>
  </r>
  <r>
    <x v="0"/>
    <x v="0"/>
    <x v="0"/>
    <x v="3"/>
    <x v="6"/>
    <s v="DE4-S_A"/>
    <x v="1"/>
    <s v="GNR_HS_HEAT_PIT_L-CEN_E-90_Y-2020"/>
    <x v="1"/>
    <x v="1"/>
    <n v="3270.2036490166201"/>
    <n v="4774497.3275642702"/>
    <n v="17188190.379231401"/>
  </r>
  <r>
    <x v="0"/>
    <x v="0"/>
    <x v="0"/>
    <x v="3"/>
    <x v="6"/>
    <s v="DE4-S_A"/>
    <x v="1"/>
    <s v="GNR_HS_HEAT_PIT_L-CEN_E-90_Y-2020"/>
    <x v="1"/>
    <x v="2"/>
    <n v="2001.10174780435"/>
    <n v="2921608.5517943501"/>
    <n v="10517790.786459699"/>
  </r>
  <r>
    <x v="0"/>
    <x v="0"/>
    <x v="0"/>
    <x v="3"/>
    <x v="7"/>
    <s v="DE4-W_A"/>
    <x v="0"/>
    <s v="GNR_CC_COAL_BP_E-47"/>
    <x v="0"/>
    <x v="1"/>
    <n v="0.72166666666666701"/>
    <n v="1053.63333333333"/>
    <n v="3793.08"/>
  </r>
  <r>
    <x v="0"/>
    <x v="0"/>
    <x v="0"/>
    <x v="3"/>
    <x v="7"/>
    <s v="DE4-W_A"/>
    <x v="0"/>
    <s v="GNR_CC_COAL_BP_E-49"/>
    <x v="0"/>
    <x v="1"/>
    <n v="1.65"/>
    <n v="2409"/>
    <n v="8672.4"/>
  </r>
  <r>
    <x v="0"/>
    <x v="0"/>
    <x v="0"/>
    <x v="3"/>
    <x v="7"/>
    <s v="DE4-W_A"/>
    <x v="0"/>
    <s v="GNR_ST_COAL_BP_E-41"/>
    <x v="0"/>
    <x v="0"/>
    <n v="2435.0136858348401"/>
    <n v="3555119.9813188598"/>
    <n v="12798431.9327479"/>
  </r>
  <r>
    <x v="0"/>
    <x v="0"/>
    <x v="0"/>
    <x v="3"/>
    <x v="7"/>
    <s v="DE4-W_A"/>
    <x v="0"/>
    <s v="GNR_ST_COAL_BP_E-41"/>
    <x v="0"/>
    <x v="1"/>
    <n v="3714.1270191681701"/>
    <n v="5422625.4479855299"/>
    <n v="19521451.6127479"/>
  </r>
  <r>
    <x v="0"/>
    <x v="0"/>
    <x v="0"/>
    <x v="3"/>
    <x v="7"/>
    <s v="DE4-W_A"/>
    <x v="0"/>
    <s v="GNR_ST_COAL_BP_E-41"/>
    <x v="0"/>
    <x v="2"/>
    <n v="4009.30701916817"/>
    <n v="5853588.2479855297"/>
    <n v="21072917.692747898"/>
  </r>
  <r>
    <x v="0"/>
    <x v="0"/>
    <x v="0"/>
    <x v="3"/>
    <x v="7"/>
    <s v="DE4-W_A"/>
    <x v="1"/>
    <s v="GNR_HS_HEAT_PIT_L-CEN_E-90_Y-2020"/>
    <x v="0"/>
    <x v="0"/>
    <n v="729.80691172019203"/>
    <n v="1065518.09111148"/>
    <n v="3835865.12800133"/>
  </r>
  <r>
    <x v="0"/>
    <x v="0"/>
    <x v="0"/>
    <x v="3"/>
    <x v="7"/>
    <s v="DE4-W_A"/>
    <x v="1"/>
    <s v="GNR_HS_HEAT_PIT_L-CEN_E-90_Y-2020"/>
    <x v="0"/>
    <x v="1"/>
    <n v="1223.9531929203999"/>
    <n v="1786971.66166379"/>
    <n v="6433097.9819896296"/>
  </r>
  <r>
    <x v="0"/>
    <x v="0"/>
    <x v="0"/>
    <x v="3"/>
    <x v="7"/>
    <s v="DE4-W_A"/>
    <x v="1"/>
    <s v="GNR_HS_HEAT_PIT_L-CEN_E-90_Y-2020"/>
    <x v="0"/>
    <x v="2"/>
    <n v="892.55928062905696"/>
    <n v="1303136.54971842"/>
    <n v="4691291.5789863197"/>
  </r>
  <r>
    <x v="0"/>
    <x v="0"/>
    <x v="0"/>
    <x v="3"/>
    <x v="7"/>
    <s v="DE4-W_A"/>
    <x v="1"/>
    <s v="GNR_HS_HEAT_PIT_L-CEN_E-90_Y-2020"/>
    <x v="1"/>
    <x v="1"/>
    <n v="3453.8348254252701"/>
    <n v="5042598.8451209003"/>
    <n v="18153355.8424352"/>
  </r>
  <r>
    <x v="0"/>
    <x v="0"/>
    <x v="0"/>
    <x v="3"/>
    <x v="7"/>
    <s v="DE4-W_A"/>
    <x v="1"/>
    <s v="GNR_HS_HEAT_PIT_L-CEN_E-90_Y-2020"/>
    <x v="1"/>
    <x v="2"/>
    <n v="1901.7398073847301"/>
    <n v="2776540.11878171"/>
    <n v="9995544.4276141506"/>
  </r>
  <r>
    <x v="0"/>
    <x v="0"/>
    <x v="0"/>
    <x v="3"/>
    <x v="7"/>
    <s v="DE4-W_A"/>
    <x v="9"/>
    <s v="GNR_ST_LIGN_BP_E-33"/>
    <x v="0"/>
    <x v="0"/>
    <n v="912.22719430503298"/>
    <n v="1331851.70368535"/>
    <n v="4794666.1332672499"/>
  </r>
  <r>
    <x v="0"/>
    <x v="0"/>
    <x v="0"/>
    <x v="3"/>
    <x v="7"/>
    <s v="DE4-W_A"/>
    <x v="9"/>
    <s v="GNR_ST_LIGN_BP_E-33"/>
    <x v="0"/>
    <x v="1"/>
    <n v="943.68719430503302"/>
    <n v="1377783.3036853501"/>
    <n v="4960019.8932672497"/>
  </r>
  <r>
    <x v="0"/>
    <x v="0"/>
    <x v="0"/>
    <x v="3"/>
    <x v="7"/>
    <s v="DE4-W_A"/>
    <x v="9"/>
    <s v="GNR_ST_LIGN_BP_E-33"/>
    <x v="0"/>
    <x v="2"/>
    <n v="943.68719430503302"/>
    <n v="1377783.3036853501"/>
    <n v="4960019.8932672497"/>
  </r>
  <r>
    <x v="0"/>
    <x v="0"/>
    <x v="0"/>
    <x v="3"/>
    <x v="7"/>
    <s v="DE4-W_A"/>
    <x v="9"/>
    <s v="GNR_ST_LIGN_BP_E-33"/>
    <x v="1"/>
    <x v="0"/>
    <n v="73.406666666666695"/>
    <n v="107173.733333333"/>
    <n v="385825.44"/>
  </r>
  <r>
    <x v="0"/>
    <x v="0"/>
    <x v="0"/>
    <x v="3"/>
    <x v="7"/>
    <s v="DE4-W_A"/>
    <x v="9"/>
    <s v="GNR_ST_LIGN_BP_E-37"/>
    <x v="0"/>
    <x v="0"/>
    <n v="3195.4580239963898"/>
    <n v="4665368.7150347298"/>
    <n v="16795327.374125"/>
  </r>
  <r>
    <x v="0"/>
    <x v="0"/>
    <x v="0"/>
    <x v="3"/>
    <x v="7"/>
    <s v="DE4-W_A"/>
    <x v="9"/>
    <s v="GNR_ST_LIGN_BP_E-37"/>
    <x v="0"/>
    <x v="1"/>
    <n v="3195.4580239963898"/>
    <n v="4665368.7150347298"/>
    <n v="16795327.374125"/>
  </r>
  <r>
    <x v="0"/>
    <x v="0"/>
    <x v="0"/>
    <x v="3"/>
    <x v="7"/>
    <s v="DE4-W_A"/>
    <x v="9"/>
    <s v="GNR_ST_LIGN_BP_E-37"/>
    <x v="0"/>
    <x v="2"/>
    <n v="3195.4580239963898"/>
    <n v="4665368.7150347298"/>
    <n v="16795327.374125"/>
  </r>
  <r>
    <x v="0"/>
    <x v="0"/>
    <x v="0"/>
    <x v="3"/>
    <x v="7"/>
    <s v="DE4-W_A"/>
    <x v="9"/>
    <s v="GNR_ST_LIGN_BP_E-37"/>
    <x v="1"/>
    <x v="0"/>
    <n v="1434.6463776089499"/>
    <n v="2094583.71130907"/>
    <n v="7540501.3607126502"/>
  </r>
  <r>
    <x v="0"/>
    <x v="0"/>
    <x v="0"/>
    <x v="3"/>
    <x v="7"/>
    <s v="DE4-W_A"/>
    <x v="9"/>
    <s v="GNR_ST_LIGN_BP_E-37"/>
    <x v="1"/>
    <x v="1"/>
    <n v="1186.0810442756199"/>
    <n v="1731678.3246424"/>
    <n v="6234041.9687126502"/>
  </r>
  <r>
    <x v="0"/>
    <x v="0"/>
    <x v="0"/>
    <x v="3"/>
    <x v="7"/>
    <s v="DE4-W_A"/>
    <x v="9"/>
    <s v="GNR_ST_LIGN_BP_E-37"/>
    <x v="1"/>
    <x v="2"/>
    <n v="937.51571094228495"/>
    <n v="1368772.9379757401"/>
    <n v="4927582.5767126502"/>
  </r>
  <r>
    <x v="0"/>
    <x v="0"/>
    <x v="0"/>
    <x v="4"/>
    <x v="8"/>
    <s v="LT_KauU"/>
    <x v="2"/>
    <s v="KAUNAS_ST_MSW_BP"/>
    <x v="0"/>
    <x v="0"/>
    <n v="68.000226667422197"/>
    <n v="99280.330934436497"/>
    <n v="357409.19136397098"/>
  </r>
  <r>
    <x v="0"/>
    <x v="0"/>
    <x v="0"/>
    <x v="4"/>
    <x v="8"/>
    <s v="LT_KauU"/>
    <x v="2"/>
    <s v="KAUNAS_ST_MSW_BP"/>
    <x v="0"/>
    <x v="1"/>
    <n v="68.000226667422197"/>
    <n v="99280.330934436497"/>
    <n v="357409.19136397098"/>
  </r>
  <r>
    <x v="0"/>
    <x v="0"/>
    <x v="0"/>
    <x v="4"/>
    <x v="8"/>
    <s v="LT_KauU"/>
    <x v="2"/>
    <s v="KAUNAS_ST_MSW_BP"/>
    <x v="0"/>
    <x v="2"/>
    <n v="68.000226667422197"/>
    <n v="99280.330934436497"/>
    <n v="357409.19136397098"/>
  </r>
  <r>
    <x v="0"/>
    <x v="0"/>
    <x v="0"/>
    <x v="4"/>
    <x v="8"/>
    <s v="LT_KauU"/>
    <x v="2"/>
    <s v="KAUNAS_ST_MSW_BP"/>
    <x v="1"/>
    <x v="0"/>
    <n v="68.000226667422197"/>
    <n v="99280.330934436497"/>
    <n v="357409.19136397098"/>
  </r>
  <r>
    <x v="0"/>
    <x v="0"/>
    <x v="0"/>
    <x v="4"/>
    <x v="8"/>
    <s v="LT_KauU"/>
    <x v="2"/>
    <s v="KAUNAS_ST_MSW_BP"/>
    <x v="1"/>
    <x v="1"/>
    <n v="68.000226667422197"/>
    <n v="99280.330934436497"/>
    <n v="357409.19136397098"/>
  </r>
  <r>
    <x v="0"/>
    <x v="0"/>
    <x v="0"/>
    <x v="4"/>
    <x v="8"/>
    <s v="LT_KauU"/>
    <x v="2"/>
    <s v="KAUNAS_ST_MSW_BP"/>
    <x v="1"/>
    <x v="2"/>
    <n v="68.000226667422197"/>
    <n v="99280.330934436497"/>
    <n v="357409.19136397098"/>
  </r>
  <r>
    <x v="0"/>
    <x v="0"/>
    <x v="0"/>
    <x v="4"/>
    <x v="8"/>
    <s v="LT_Other_DH"/>
    <x v="1"/>
    <s v="LIFOSA_ST_HEAT_BP"/>
    <x v="0"/>
    <x v="0"/>
    <n v="50"/>
    <n v="73000"/>
    <n v="262800"/>
  </r>
  <r>
    <x v="0"/>
    <x v="0"/>
    <x v="0"/>
    <x v="4"/>
    <x v="8"/>
    <s v="LT_Other_DH"/>
    <x v="1"/>
    <s v="LIFOSA_ST_HEAT_BP"/>
    <x v="0"/>
    <x v="1"/>
    <n v="50"/>
    <n v="73000"/>
    <n v="262800"/>
  </r>
  <r>
    <x v="0"/>
    <x v="0"/>
    <x v="0"/>
    <x v="4"/>
    <x v="8"/>
    <s v="LT_Other_DH"/>
    <x v="1"/>
    <s v="LIFOSA_ST_HEAT_BP"/>
    <x v="0"/>
    <x v="2"/>
    <n v="50"/>
    <n v="73000"/>
    <n v="262800"/>
  </r>
  <r>
    <x v="0"/>
    <x v="0"/>
    <x v="0"/>
    <x v="4"/>
    <x v="8"/>
    <s v="LT_Other_DH"/>
    <x v="1"/>
    <s v="LIFOSA_ST_HEAT_BP"/>
    <x v="1"/>
    <x v="0"/>
    <n v="50"/>
    <n v="73000"/>
    <n v="262800"/>
  </r>
  <r>
    <x v="0"/>
    <x v="0"/>
    <x v="0"/>
    <x v="4"/>
    <x v="8"/>
    <s v="LT_Other_DH"/>
    <x v="1"/>
    <s v="LIFOSA_ST_HEAT_BP"/>
    <x v="1"/>
    <x v="1"/>
    <n v="50"/>
    <n v="73000"/>
    <n v="262800"/>
  </r>
  <r>
    <x v="0"/>
    <x v="0"/>
    <x v="0"/>
    <x v="4"/>
    <x v="8"/>
    <s v="LT_Other_DH"/>
    <x v="1"/>
    <s v="LIFOSA_ST_HEAT_BP"/>
    <x v="1"/>
    <x v="2"/>
    <n v="50"/>
    <n v="73000"/>
    <n v="262800"/>
  </r>
  <r>
    <x v="0"/>
    <x v="0"/>
    <x v="0"/>
    <x v="4"/>
    <x v="8"/>
    <s v="LT_Other_DH"/>
    <x v="6"/>
    <s v="EBAVERE_ST_WOODWST_BP"/>
    <x v="0"/>
    <x v="0"/>
    <n v="27.3684210526316"/>
    <n v="39957.8947368421"/>
    <n v="143848.42105263201"/>
  </r>
  <r>
    <x v="0"/>
    <x v="0"/>
    <x v="0"/>
    <x v="4"/>
    <x v="8"/>
    <s v="LT_Other_DH"/>
    <x v="6"/>
    <s v="EBAVERE_ST_WOODWST_BP"/>
    <x v="0"/>
    <x v="1"/>
    <n v="27.3684210526316"/>
    <n v="39957.8947368421"/>
    <n v="143848.42105263201"/>
  </r>
  <r>
    <x v="0"/>
    <x v="0"/>
    <x v="0"/>
    <x v="4"/>
    <x v="8"/>
    <s v="LT_Other_DH"/>
    <x v="6"/>
    <s v="EBAVERE_ST_WOODWST_BP"/>
    <x v="0"/>
    <x v="2"/>
    <n v="27.3684210526316"/>
    <n v="39957.8947368421"/>
    <n v="143848.42105263201"/>
  </r>
  <r>
    <x v="0"/>
    <x v="0"/>
    <x v="0"/>
    <x v="4"/>
    <x v="8"/>
    <s v="LT_Other_DH"/>
    <x v="6"/>
    <s v="EBAVERE_ST_WOODWST_BP"/>
    <x v="1"/>
    <x v="0"/>
    <n v="27.3684210526316"/>
    <n v="39957.8947368421"/>
    <n v="143848.42105263201"/>
  </r>
  <r>
    <x v="0"/>
    <x v="0"/>
    <x v="0"/>
    <x v="4"/>
    <x v="8"/>
    <s v="LT_Other_DH"/>
    <x v="6"/>
    <s v="EBAVERE_ST_WOODWST_BP"/>
    <x v="1"/>
    <x v="1"/>
    <n v="27.3684210526316"/>
    <n v="39957.8947368421"/>
    <n v="143848.42105263201"/>
  </r>
  <r>
    <x v="0"/>
    <x v="0"/>
    <x v="0"/>
    <x v="4"/>
    <x v="8"/>
    <s v="LT_Other_DH"/>
    <x v="6"/>
    <s v="EBAVERE_ST_WOODWST_BP"/>
    <x v="1"/>
    <x v="2"/>
    <n v="27.3684210526316"/>
    <n v="39957.8947368421"/>
    <n v="143848.42105263201"/>
  </r>
  <r>
    <x v="0"/>
    <x v="0"/>
    <x v="0"/>
    <x v="4"/>
    <x v="8"/>
    <s v="LT_VilU"/>
    <x v="2"/>
    <s v="VILNIUS_ST_MSW_BP"/>
    <x v="0"/>
    <x v="0"/>
    <n v="226.99795208369301"/>
    <n v="331417.01004219201"/>
    <n v="1193101.2361518899"/>
  </r>
  <r>
    <x v="0"/>
    <x v="0"/>
    <x v="0"/>
    <x v="4"/>
    <x v="8"/>
    <s v="LT_VilU"/>
    <x v="2"/>
    <s v="VILNIUS_ST_MSW_BP"/>
    <x v="0"/>
    <x v="1"/>
    <n v="226.99795208369301"/>
    <n v="331417.01004219201"/>
    <n v="1193101.2361518899"/>
  </r>
  <r>
    <x v="0"/>
    <x v="0"/>
    <x v="0"/>
    <x v="4"/>
    <x v="8"/>
    <s v="LT_VilU"/>
    <x v="2"/>
    <s v="VILNIUS_ST_MSW_BP"/>
    <x v="0"/>
    <x v="2"/>
    <n v="226.99795208369301"/>
    <n v="331417.01004219201"/>
    <n v="1193101.2361518899"/>
  </r>
  <r>
    <x v="0"/>
    <x v="0"/>
    <x v="0"/>
    <x v="4"/>
    <x v="8"/>
    <s v="LT_VilU"/>
    <x v="2"/>
    <s v="VILNIUS_ST_MSW_BP"/>
    <x v="1"/>
    <x v="0"/>
    <n v="226.99795208369301"/>
    <n v="331417.01004219201"/>
    <n v="1193101.2361518899"/>
  </r>
  <r>
    <x v="0"/>
    <x v="0"/>
    <x v="0"/>
    <x v="4"/>
    <x v="8"/>
    <s v="LT_VilU"/>
    <x v="2"/>
    <s v="VILNIUS_ST_MSW_BP"/>
    <x v="1"/>
    <x v="1"/>
    <n v="226.99795208369301"/>
    <n v="331417.01004219201"/>
    <n v="1193101.2361518899"/>
  </r>
  <r>
    <x v="0"/>
    <x v="0"/>
    <x v="0"/>
    <x v="4"/>
    <x v="8"/>
    <s v="LT_VilU"/>
    <x v="2"/>
    <s v="VILNIUS_ST_MSW_BP"/>
    <x v="1"/>
    <x v="2"/>
    <n v="226.99795208369301"/>
    <n v="331417.01004219201"/>
    <n v="1193101.2361518899"/>
  </r>
  <r>
    <x v="0"/>
    <x v="0"/>
    <x v="0"/>
    <x v="5"/>
    <x v="9"/>
    <s v="NO1_A2"/>
    <x v="5"/>
    <s v="GNR_HP_ELEC_COP-270"/>
    <x v="1"/>
    <x v="1"/>
    <n v="121.244367023286"/>
    <n v="177016.77585399701"/>
    <n v="637260.39307439001"/>
  </r>
  <r>
    <x v="0"/>
    <x v="0"/>
    <x v="0"/>
    <x v="5"/>
    <x v="9"/>
    <s v="NO1_A2"/>
    <x v="1"/>
    <s v="GNR_HS_HEAT_PIT_L-DEC_E-91_Y-2020"/>
    <x v="0"/>
    <x v="0"/>
    <n v="55.711462560423499"/>
    <n v="81338.735338218306"/>
    <n v="292819.44721758598"/>
  </r>
  <r>
    <x v="0"/>
    <x v="0"/>
    <x v="0"/>
    <x v="5"/>
    <x v="9"/>
    <s v="NO1_A2"/>
    <x v="1"/>
    <s v="GNR_HS_HEAT_PIT_L-DEC_E-91_Y-2020"/>
    <x v="0"/>
    <x v="1"/>
    <n v="147.893927395943"/>
    <n v="215925.13399807701"/>
    <n v="777330.48239307804"/>
  </r>
  <r>
    <x v="0"/>
    <x v="0"/>
    <x v="0"/>
    <x v="5"/>
    <x v="9"/>
    <s v="NO1_A2"/>
    <x v="1"/>
    <s v="GNR_HS_HEAT_PIT_L-DEC_E-91_Y-2020"/>
    <x v="0"/>
    <x v="2"/>
    <n v="116.81832410099599"/>
    <n v="170554.75318745401"/>
    <n v="613997.11147483403"/>
  </r>
  <r>
    <x v="0"/>
    <x v="0"/>
    <x v="0"/>
    <x v="5"/>
    <x v="9"/>
    <s v="NO1_A2"/>
    <x v="10"/>
    <s v="GNR_BO_LNG_E-90"/>
    <x v="0"/>
    <x v="0"/>
    <n v="53.9"/>
    <n v="78694"/>
    <n v="283298.40000000002"/>
  </r>
  <r>
    <x v="0"/>
    <x v="0"/>
    <x v="0"/>
    <x v="5"/>
    <x v="9"/>
    <s v="NO1_A2"/>
    <x v="10"/>
    <s v="GNR_BO_LNG_E-90"/>
    <x v="0"/>
    <x v="1"/>
    <n v="53.9"/>
    <n v="78694"/>
    <n v="283298.40000000002"/>
  </r>
  <r>
    <x v="0"/>
    <x v="0"/>
    <x v="0"/>
    <x v="5"/>
    <x v="9"/>
    <s v="NO1_A2"/>
    <x v="10"/>
    <s v="GNR_BO_LNG_E-90"/>
    <x v="0"/>
    <x v="2"/>
    <n v="53.9"/>
    <n v="78694"/>
    <n v="283298.40000000002"/>
  </r>
  <r>
    <x v="0"/>
    <x v="0"/>
    <x v="0"/>
    <x v="5"/>
    <x v="9"/>
    <s v="NO1_A2"/>
    <x v="10"/>
    <s v="GNR_BO_LNG_E-90"/>
    <x v="1"/>
    <x v="0"/>
    <n v="53.9"/>
    <n v="78694"/>
    <n v="283298.40000000002"/>
  </r>
  <r>
    <x v="0"/>
    <x v="0"/>
    <x v="0"/>
    <x v="5"/>
    <x v="9"/>
    <s v="NO1_A2"/>
    <x v="10"/>
    <s v="GNR_BO_LNG_E-90"/>
    <x v="1"/>
    <x v="1"/>
    <n v="53.9"/>
    <n v="78694"/>
    <n v="283298.40000000002"/>
  </r>
  <r>
    <x v="0"/>
    <x v="0"/>
    <x v="0"/>
    <x v="5"/>
    <x v="9"/>
    <s v="NO1_A2"/>
    <x v="10"/>
    <s v="GNR_BO_LNG_E-90"/>
    <x v="1"/>
    <x v="2"/>
    <n v="53.9"/>
    <n v="78694"/>
    <n v="283298.40000000002"/>
  </r>
  <r>
    <x v="0"/>
    <x v="0"/>
    <x v="0"/>
    <x v="5"/>
    <x v="9"/>
    <s v="NO1_A2"/>
    <x v="2"/>
    <s v="GNR_ST_MSW_BP_CB-20"/>
    <x v="0"/>
    <x v="0"/>
    <n v="34"/>
    <n v="49640"/>
    <n v="178704"/>
  </r>
  <r>
    <x v="0"/>
    <x v="0"/>
    <x v="0"/>
    <x v="5"/>
    <x v="9"/>
    <s v="NO1_A2"/>
    <x v="2"/>
    <s v="GNR_ST_MSW_BP_CB-20"/>
    <x v="0"/>
    <x v="1"/>
    <n v="34"/>
    <n v="49640"/>
    <n v="178704"/>
  </r>
  <r>
    <x v="0"/>
    <x v="0"/>
    <x v="0"/>
    <x v="5"/>
    <x v="9"/>
    <s v="NO1_A2"/>
    <x v="2"/>
    <s v="GNR_ST_MSW_BP_CB-20"/>
    <x v="0"/>
    <x v="2"/>
    <n v="34"/>
    <n v="49640"/>
    <n v="178704"/>
  </r>
  <r>
    <x v="0"/>
    <x v="0"/>
    <x v="0"/>
    <x v="5"/>
    <x v="9"/>
    <s v="NO1_A2"/>
    <x v="2"/>
    <s v="GNR_ST_MSW_BP_CB-20"/>
    <x v="1"/>
    <x v="0"/>
    <n v="34"/>
    <n v="49640"/>
    <n v="178704"/>
  </r>
  <r>
    <x v="0"/>
    <x v="0"/>
    <x v="0"/>
    <x v="5"/>
    <x v="9"/>
    <s v="NO1_A2"/>
    <x v="2"/>
    <s v="GNR_ST_MSW_BP_CB-20"/>
    <x v="1"/>
    <x v="1"/>
    <n v="34"/>
    <n v="49640"/>
    <n v="178704"/>
  </r>
  <r>
    <x v="0"/>
    <x v="0"/>
    <x v="0"/>
    <x v="5"/>
    <x v="9"/>
    <s v="NO1_A2"/>
    <x v="2"/>
    <s v="GNR_ST_MSW_BP_CB-20"/>
    <x v="1"/>
    <x v="2"/>
    <n v="34"/>
    <n v="49640"/>
    <n v="178704"/>
  </r>
  <r>
    <x v="0"/>
    <x v="0"/>
    <x v="0"/>
    <x v="5"/>
    <x v="9"/>
    <s v="NO1_A2"/>
    <x v="4"/>
    <s v="GNR_EH_HEAT"/>
    <x v="0"/>
    <x v="0"/>
    <n v="21.6"/>
    <n v="31536"/>
    <n v="113529.60000000001"/>
  </r>
  <r>
    <x v="0"/>
    <x v="0"/>
    <x v="0"/>
    <x v="5"/>
    <x v="9"/>
    <s v="NO1_A2"/>
    <x v="4"/>
    <s v="GNR_EH_HEAT"/>
    <x v="0"/>
    <x v="1"/>
    <n v="21.6"/>
    <n v="31536"/>
    <n v="113529.60000000001"/>
  </r>
  <r>
    <x v="0"/>
    <x v="0"/>
    <x v="0"/>
    <x v="5"/>
    <x v="9"/>
    <s v="NO1_A2"/>
    <x v="4"/>
    <s v="GNR_EH_HEAT"/>
    <x v="0"/>
    <x v="2"/>
    <n v="21.6"/>
    <n v="31536"/>
    <n v="113529.60000000001"/>
  </r>
  <r>
    <x v="0"/>
    <x v="0"/>
    <x v="0"/>
    <x v="5"/>
    <x v="9"/>
    <s v="NO1_A2"/>
    <x v="4"/>
    <s v="GNR_EH_HEAT"/>
    <x v="1"/>
    <x v="0"/>
    <n v="21.6"/>
    <n v="31536"/>
    <n v="113529.60000000001"/>
  </r>
  <r>
    <x v="0"/>
    <x v="0"/>
    <x v="0"/>
    <x v="5"/>
    <x v="9"/>
    <s v="NO1_A2"/>
    <x v="4"/>
    <s v="GNR_EH_HEAT"/>
    <x v="1"/>
    <x v="1"/>
    <n v="21.6"/>
    <n v="31536"/>
    <n v="113529.60000000001"/>
  </r>
  <r>
    <x v="0"/>
    <x v="0"/>
    <x v="0"/>
    <x v="5"/>
    <x v="9"/>
    <s v="NO1_A2"/>
    <x v="4"/>
    <s v="GNR_EH_HEAT"/>
    <x v="1"/>
    <x v="2"/>
    <n v="21.6"/>
    <n v="31536"/>
    <n v="113529.60000000001"/>
  </r>
  <r>
    <x v="0"/>
    <x v="0"/>
    <x v="0"/>
    <x v="5"/>
    <x v="9"/>
    <s v="NO1_A2"/>
    <x v="6"/>
    <s v="GNR_BO_WOODWST_E-90"/>
    <x v="0"/>
    <x v="0"/>
    <n v="44.2"/>
    <n v="64532"/>
    <n v="232315.2"/>
  </r>
  <r>
    <x v="0"/>
    <x v="0"/>
    <x v="0"/>
    <x v="5"/>
    <x v="9"/>
    <s v="NO1_A2"/>
    <x v="6"/>
    <s v="GNR_BO_WOODWST_E-90"/>
    <x v="0"/>
    <x v="1"/>
    <n v="44.2"/>
    <n v="64532"/>
    <n v="232315.2"/>
  </r>
  <r>
    <x v="0"/>
    <x v="0"/>
    <x v="0"/>
    <x v="5"/>
    <x v="9"/>
    <s v="NO1_A2"/>
    <x v="6"/>
    <s v="GNR_BO_WOODWST_E-90"/>
    <x v="0"/>
    <x v="2"/>
    <n v="44.2"/>
    <n v="64532"/>
    <n v="232315.2"/>
  </r>
  <r>
    <x v="0"/>
    <x v="0"/>
    <x v="0"/>
    <x v="5"/>
    <x v="9"/>
    <s v="NO1_A2"/>
    <x v="6"/>
    <s v="GNR_BO_WOODWST_E-90"/>
    <x v="1"/>
    <x v="0"/>
    <n v="44.2"/>
    <n v="64532"/>
    <n v="232315.2"/>
  </r>
  <r>
    <x v="0"/>
    <x v="0"/>
    <x v="0"/>
    <x v="5"/>
    <x v="9"/>
    <s v="NO1_A2"/>
    <x v="6"/>
    <s v="GNR_BO_WOODWST_E-90"/>
    <x v="1"/>
    <x v="1"/>
    <n v="44.2"/>
    <n v="64532"/>
    <n v="232315.2"/>
  </r>
  <r>
    <x v="0"/>
    <x v="0"/>
    <x v="0"/>
    <x v="5"/>
    <x v="9"/>
    <s v="NO1_A2"/>
    <x v="6"/>
    <s v="GNR_BO_WOODWST_E-90"/>
    <x v="1"/>
    <x v="2"/>
    <n v="44.2"/>
    <n v="64532"/>
    <n v="232315.2"/>
  </r>
  <r>
    <x v="0"/>
    <x v="0"/>
    <x v="0"/>
    <x v="5"/>
    <x v="9"/>
    <s v="NO1_A3"/>
    <x v="5"/>
    <s v="GNR_HP_ELEC_COP-270"/>
    <x v="1"/>
    <x v="0"/>
    <n v="25"/>
    <n v="36500"/>
    <n v="131400"/>
  </r>
  <r>
    <x v="0"/>
    <x v="0"/>
    <x v="0"/>
    <x v="5"/>
    <x v="9"/>
    <s v="NO1_A3"/>
    <x v="5"/>
    <s v="GNR_HP_ELEC_COP-270"/>
    <x v="1"/>
    <x v="1"/>
    <n v="25"/>
    <n v="36500"/>
    <n v="131400"/>
  </r>
  <r>
    <x v="0"/>
    <x v="0"/>
    <x v="0"/>
    <x v="5"/>
    <x v="9"/>
    <s v="NO1_A3"/>
    <x v="5"/>
    <s v="GNR_HP_ELEC_COP-270"/>
    <x v="1"/>
    <x v="2"/>
    <n v="25"/>
    <n v="36500"/>
    <n v="131400"/>
  </r>
  <r>
    <x v="0"/>
    <x v="0"/>
    <x v="0"/>
    <x v="5"/>
    <x v="9"/>
    <s v="NO1_A3"/>
    <x v="5"/>
    <s v="GNR_HP_ELEC_GROUND-WTR_COP-360_LS-4-MW_Y-2020"/>
    <x v="1"/>
    <x v="0"/>
    <n v="75.132898474588799"/>
    <n v="109694.03177289999"/>
    <n v="394898.51438243903"/>
  </r>
  <r>
    <x v="0"/>
    <x v="0"/>
    <x v="0"/>
    <x v="5"/>
    <x v="9"/>
    <s v="NO1_A3"/>
    <x v="5"/>
    <s v="GNR_HP_ELEC_GROUND-WTR_COP-360_LS-4-MW_Y-2020"/>
    <x v="1"/>
    <x v="1"/>
    <n v="75.1328984745887"/>
    <n v="109694.03177289999"/>
    <n v="394898.51438243798"/>
  </r>
  <r>
    <x v="0"/>
    <x v="0"/>
    <x v="0"/>
    <x v="5"/>
    <x v="9"/>
    <s v="NO1_A3"/>
    <x v="5"/>
    <s v="GNR_HP_ELEC_GROUND-WTR_COP-360_LS-4-MW_Y-2020"/>
    <x v="1"/>
    <x v="2"/>
    <n v="75.1328984745887"/>
    <n v="109694.03177289999"/>
    <n v="394898.51438243798"/>
  </r>
  <r>
    <x v="0"/>
    <x v="0"/>
    <x v="0"/>
    <x v="5"/>
    <x v="9"/>
    <s v="NO1_A3"/>
    <x v="1"/>
    <s v="GNR_HS_HEAT_PIT_L-DEC_E-91_Y-2020"/>
    <x v="0"/>
    <x v="0"/>
    <n v="84.062507375142999"/>
    <n v="122731.260767709"/>
    <n v="441832.53876375197"/>
  </r>
  <r>
    <x v="0"/>
    <x v="0"/>
    <x v="0"/>
    <x v="5"/>
    <x v="9"/>
    <s v="NO1_A3"/>
    <x v="1"/>
    <s v="GNR_HS_HEAT_PIT_L-DEC_E-91_Y-2020"/>
    <x v="0"/>
    <x v="1"/>
    <n v="236.33135943887399"/>
    <n v="345043.784780755"/>
    <n v="1242157.6252107201"/>
  </r>
  <r>
    <x v="0"/>
    <x v="0"/>
    <x v="0"/>
    <x v="5"/>
    <x v="9"/>
    <s v="NO1_A3"/>
    <x v="1"/>
    <s v="GNR_HS_HEAT_PIT_L-DEC_E-91_Y-2020"/>
    <x v="0"/>
    <x v="2"/>
    <n v="153.02840670209801"/>
    <n v="223421.47378506299"/>
    <n v="804317.30562622601"/>
  </r>
  <r>
    <x v="0"/>
    <x v="0"/>
    <x v="0"/>
    <x v="5"/>
    <x v="9"/>
    <s v="NO1_A3"/>
    <x v="10"/>
    <s v="GNR_BO_LNG_E-90"/>
    <x v="0"/>
    <x v="0"/>
    <n v="83.3"/>
    <n v="121618"/>
    <n v="437824.8"/>
  </r>
  <r>
    <x v="0"/>
    <x v="0"/>
    <x v="0"/>
    <x v="5"/>
    <x v="9"/>
    <s v="NO1_A3"/>
    <x v="10"/>
    <s v="GNR_BO_LNG_E-90"/>
    <x v="0"/>
    <x v="1"/>
    <n v="83.3"/>
    <n v="121618"/>
    <n v="437824.8"/>
  </r>
  <r>
    <x v="0"/>
    <x v="0"/>
    <x v="0"/>
    <x v="5"/>
    <x v="9"/>
    <s v="NO1_A3"/>
    <x v="10"/>
    <s v="GNR_BO_LNG_E-90"/>
    <x v="0"/>
    <x v="2"/>
    <n v="83.3"/>
    <n v="121618"/>
    <n v="437824.8"/>
  </r>
  <r>
    <x v="0"/>
    <x v="0"/>
    <x v="0"/>
    <x v="5"/>
    <x v="9"/>
    <s v="NO1_A3"/>
    <x v="10"/>
    <s v="GNR_BO_LNG_E-90"/>
    <x v="1"/>
    <x v="0"/>
    <n v="83.3"/>
    <n v="121618"/>
    <n v="437824.8"/>
  </r>
  <r>
    <x v="0"/>
    <x v="0"/>
    <x v="0"/>
    <x v="5"/>
    <x v="9"/>
    <s v="NO1_A3"/>
    <x v="10"/>
    <s v="GNR_BO_LNG_E-90"/>
    <x v="1"/>
    <x v="1"/>
    <n v="83.3"/>
    <n v="121618"/>
    <n v="437824.8"/>
  </r>
  <r>
    <x v="0"/>
    <x v="0"/>
    <x v="0"/>
    <x v="5"/>
    <x v="9"/>
    <s v="NO1_A3"/>
    <x v="10"/>
    <s v="GNR_BO_LNG_E-90"/>
    <x v="1"/>
    <x v="2"/>
    <n v="83.3"/>
    <n v="121618"/>
    <n v="437824.8"/>
  </r>
  <r>
    <x v="0"/>
    <x v="0"/>
    <x v="0"/>
    <x v="5"/>
    <x v="9"/>
    <s v="NO1_A3"/>
    <x v="2"/>
    <s v="GNR_ST_MSW_BP_CB-20"/>
    <x v="0"/>
    <x v="0"/>
    <n v="77.083333333333499"/>
    <n v="112541.66666666701"/>
    <n v="405150.00000000099"/>
  </r>
  <r>
    <x v="0"/>
    <x v="0"/>
    <x v="0"/>
    <x v="5"/>
    <x v="9"/>
    <s v="NO1_A3"/>
    <x v="2"/>
    <s v="GNR_ST_MSW_BP_CB-20"/>
    <x v="0"/>
    <x v="1"/>
    <n v="77.083333333333499"/>
    <n v="112541.66666666701"/>
    <n v="405150.00000000099"/>
  </r>
  <r>
    <x v="0"/>
    <x v="0"/>
    <x v="0"/>
    <x v="5"/>
    <x v="9"/>
    <s v="NO1_A3"/>
    <x v="2"/>
    <s v="GNR_ST_MSW_BP_CB-20"/>
    <x v="0"/>
    <x v="2"/>
    <n v="77.083333333333499"/>
    <n v="112541.66666666701"/>
    <n v="405150.00000000099"/>
  </r>
  <r>
    <x v="0"/>
    <x v="0"/>
    <x v="0"/>
    <x v="5"/>
    <x v="9"/>
    <s v="NO1_A3"/>
    <x v="2"/>
    <s v="GNR_ST_MSW_BP_CB-20"/>
    <x v="1"/>
    <x v="0"/>
    <n v="77.083333333333499"/>
    <n v="112541.66666666701"/>
    <n v="405150.00000000099"/>
  </r>
  <r>
    <x v="0"/>
    <x v="0"/>
    <x v="0"/>
    <x v="5"/>
    <x v="9"/>
    <s v="NO1_A3"/>
    <x v="2"/>
    <s v="GNR_ST_MSW_BP_CB-20"/>
    <x v="1"/>
    <x v="1"/>
    <n v="77.083333333333499"/>
    <n v="112541.66666666701"/>
    <n v="405150.00000000099"/>
  </r>
  <r>
    <x v="0"/>
    <x v="0"/>
    <x v="0"/>
    <x v="5"/>
    <x v="9"/>
    <s v="NO1_A3"/>
    <x v="2"/>
    <s v="GNR_ST_MSW_BP_CB-20"/>
    <x v="1"/>
    <x v="2"/>
    <n v="77.083333333333499"/>
    <n v="112541.66666666701"/>
    <n v="405150.00000000099"/>
  </r>
  <r>
    <x v="0"/>
    <x v="0"/>
    <x v="0"/>
    <x v="5"/>
    <x v="9"/>
    <s v="NO1_A3"/>
    <x v="6"/>
    <s v="GNR_BO_WOODWST_E-90"/>
    <x v="0"/>
    <x v="0"/>
    <n v="13.3"/>
    <n v="19418"/>
    <n v="69904.800000000003"/>
  </r>
  <r>
    <x v="0"/>
    <x v="0"/>
    <x v="0"/>
    <x v="5"/>
    <x v="9"/>
    <s v="NO1_A3"/>
    <x v="6"/>
    <s v="GNR_BO_WOODWST_E-90"/>
    <x v="0"/>
    <x v="1"/>
    <n v="13.3"/>
    <n v="19418"/>
    <n v="69904.800000000003"/>
  </r>
  <r>
    <x v="0"/>
    <x v="0"/>
    <x v="0"/>
    <x v="5"/>
    <x v="9"/>
    <s v="NO1_A3"/>
    <x v="6"/>
    <s v="GNR_BO_WOODWST_E-90"/>
    <x v="0"/>
    <x v="2"/>
    <n v="13.3"/>
    <n v="19418"/>
    <n v="69904.800000000003"/>
  </r>
  <r>
    <x v="0"/>
    <x v="0"/>
    <x v="0"/>
    <x v="5"/>
    <x v="9"/>
    <s v="NO1_A3"/>
    <x v="6"/>
    <s v="GNR_BO_WOODWST_E-90"/>
    <x v="1"/>
    <x v="0"/>
    <n v="13.3"/>
    <n v="19418"/>
    <n v="69904.800000000003"/>
  </r>
  <r>
    <x v="0"/>
    <x v="0"/>
    <x v="0"/>
    <x v="5"/>
    <x v="9"/>
    <s v="NO1_A3"/>
    <x v="6"/>
    <s v="GNR_BO_WOODWST_E-90"/>
    <x v="1"/>
    <x v="1"/>
    <n v="13.3"/>
    <n v="19418"/>
    <n v="69904.800000000003"/>
  </r>
  <r>
    <x v="0"/>
    <x v="0"/>
    <x v="0"/>
    <x v="5"/>
    <x v="9"/>
    <s v="NO1_A3"/>
    <x v="6"/>
    <s v="GNR_BO_WOODWST_E-90"/>
    <x v="1"/>
    <x v="2"/>
    <n v="13.3"/>
    <n v="19418"/>
    <n v="69904.800000000003"/>
  </r>
  <r>
    <x v="0"/>
    <x v="0"/>
    <x v="0"/>
    <x v="5"/>
    <x v="10"/>
    <s v="NO2_A2"/>
    <x v="1"/>
    <s v="GNR_HS_HEAT_PIT_L-DEC_E-91_Y-2020"/>
    <x v="0"/>
    <x v="0"/>
    <n v="3.33506391465147"/>
    <n v="4869.1933153911496"/>
    <n v="17529.095935408099"/>
  </r>
  <r>
    <x v="0"/>
    <x v="0"/>
    <x v="0"/>
    <x v="5"/>
    <x v="10"/>
    <s v="NO2_A2"/>
    <x v="1"/>
    <s v="GNR_HS_HEAT_PIT_L-DEC_E-91_Y-2020"/>
    <x v="0"/>
    <x v="1"/>
    <n v="35.861379992545501"/>
    <n v="52357.6147891164"/>
    <n v="188487.41324081901"/>
  </r>
  <r>
    <x v="0"/>
    <x v="0"/>
    <x v="0"/>
    <x v="5"/>
    <x v="10"/>
    <s v="NO2_A2"/>
    <x v="1"/>
    <s v="GNR_HS_HEAT_PIT_L-DEC_E-91_Y-2020"/>
    <x v="0"/>
    <x v="2"/>
    <n v="10.6457352890937"/>
    <n v="15542.773522076701"/>
    <n v="55953.984679476198"/>
  </r>
  <r>
    <x v="0"/>
    <x v="0"/>
    <x v="0"/>
    <x v="5"/>
    <x v="10"/>
    <s v="NO2_A2"/>
    <x v="2"/>
    <s v="GNR_ST_MSW_BP_CB-30"/>
    <x v="0"/>
    <x v="0"/>
    <n v="13.168034609461699"/>
    <n v="19225.330529814099"/>
    <n v="69211.189907330801"/>
  </r>
  <r>
    <x v="0"/>
    <x v="0"/>
    <x v="0"/>
    <x v="5"/>
    <x v="10"/>
    <s v="NO2_A2"/>
    <x v="2"/>
    <s v="GNR_ST_MSW_BP_CB-30"/>
    <x v="0"/>
    <x v="1"/>
    <n v="17.068034609461701"/>
    <n v="24919.330529814099"/>
    <n v="89709.589907330796"/>
  </r>
  <r>
    <x v="0"/>
    <x v="0"/>
    <x v="0"/>
    <x v="5"/>
    <x v="10"/>
    <s v="NO2_A2"/>
    <x v="2"/>
    <s v="GNR_ST_MSW_BP_CB-30"/>
    <x v="0"/>
    <x v="2"/>
    <n v="17.9680346094617"/>
    <n v="26233.330529814099"/>
    <n v="94439.989907330804"/>
  </r>
  <r>
    <x v="0"/>
    <x v="0"/>
    <x v="0"/>
    <x v="5"/>
    <x v="10"/>
    <s v="NO2_A2"/>
    <x v="4"/>
    <s v="GNR_EH_HEAT"/>
    <x v="0"/>
    <x v="0"/>
    <n v="42.7"/>
    <n v="62342"/>
    <n v="224431.2"/>
  </r>
  <r>
    <x v="0"/>
    <x v="0"/>
    <x v="0"/>
    <x v="5"/>
    <x v="10"/>
    <s v="NO2_A2"/>
    <x v="4"/>
    <s v="GNR_EH_HEAT"/>
    <x v="0"/>
    <x v="1"/>
    <n v="42.7"/>
    <n v="62342"/>
    <n v="224431.2"/>
  </r>
  <r>
    <x v="0"/>
    <x v="0"/>
    <x v="0"/>
    <x v="5"/>
    <x v="10"/>
    <s v="NO2_A2"/>
    <x v="4"/>
    <s v="GNR_EH_HEAT"/>
    <x v="0"/>
    <x v="2"/>
    <n v="42.7"/>
    <n v="62342"/>
    <n v="224431.2"/>
  </r>
  <r>
    <x v="0"/>
    <x v="0"/>
    <x v="0"/>
    <x v="5"/>
    <x v="10"/>
    <s v="NO2_A2"/>
    <x v="4"/>
    <s v="GNR_EH_HEAT"/>
    <x v="1"/>
    <x v="0"/>
    <n v="42.7"/>
    <n v="62342"/>
    <n v="224431.2"/>
  </r>
  <r>
    <x v="0"/>
    <x v="0"/>
    <x v="0"/>
    <x v="5"/>
    <x v="10"/>
    <s v="NO2_A2"/>
    <x v="4"/>
    <s v="GNR_EH_HEAT"/>
    <x v="1"/>
    <x v="1"/>
    <n v="42.7"/>
    <n v="62342"/>
    <n v="224431.2"/>
  </r>
  <r>
    <x v="0"/>
    <x v="0"/>
    <x v="0"/>
    <x v="5"/>
    <x v="10"/>
    <s v="NO2_A2"/>
    <x v="4"/>
    <s v="GNR_EH_HEAT"/>
    <x v="1"/>
    <x v="2"/>
    <n v="42.7"/>
    <n v="62342"/>
    <n v="224431.2"/>
  </r>
  <r>
    <x v="0"/>
    <x v="0"/>
    <x v="0"/>
    <x v="5"/>
    <x v="11"/>
    <s v="NO3_A2"/>
    <x v="1"/>
    <s v="GNR_HS_HEAT_PIT_L-DEC_E-91_Y-2020"/>
    <x v="0"/>
    <x v="1"/>
    <n v="16.853579088635001"/>
    <n v="24606.225469407102"/>
    <n v="88582.411689865694"/>
  </r>
  <r>
    <x v="0"/>
    <x v="0"/>
    <x v="0"/>
    <x v="5"/>
    <x v="11"/>
    <s v="NO3_A2"/>
    <x v="1"/>
    <s v="GNR_HS_HEAT_PIT_L-DEC_E-91_Y-2020"/>
    <x v="0"/>
    <x v="2"/>
    <n v="7.9785357870199496"/>
    <n v="11648.662249049101"/>
    <n v="41935.184096576799"/>
  </r>
  <r>
    <x v="0"/>
    <x v="0"/>
    <x v="0"/>
    <x v="5"/>
    <x v="11"/>
    <s v="NO3_A2"/>
    <x v="4"/>
    <s v="GNR_EH_HEAT"/>
    <x v="0"/>
    <x v="0"/>
    <n v="31.3"/>
    <n v="45698"/>
    <n v="164512.79999999999"/>
  </r>
  <r>
    <x v="0"/>
    <x v="0"/>
    <x v="0"/>
    <x v="5"/>
    <x v="11"/>
    <s v="NO3_A2"/>
    <x v="4"/>
    <s v="GNR_EH_HEAT"/>
    <x v="0"/>
    <x v="1"/>
    <n v="31.3"/>
    <n v="45698"/>
    <n v="164512.79999999999"/>
  </r>
  <r>
    <x v="0"/>
    <x v="0"/>
    <x v="0"/>
    <x v="5"/>
    <x v="11"/>
    <s v="NO3_A2"/>
    <x v="4"/>
    <s v="GNR_EH_HEAT"/>
    <x v="0"/>
    <x v="2"/>
    <n v="31.3"/>
    <n v="45698"/>
    <n v="164512.79999999999"/>
  </r>
  <r>
    <x v="0"/>
    <x v="0"/>
    <x v="0"/>
    <x v="5"/>
    <x v="11"/>
    <s v="NO3_A2"/>
    <x v="4"/>
    <s v="GNR_EH_HEAT"/>
    <x v="1"/>
    <x v="0"/>
    <n v="31.3"/>
    <n v="45698"/>
    <n v="164512.79999999999"/>
  </r>
  <r>
    <x v="0"/>
    <x v="0"/>
    <x v="0"/>
    <x v="5"/>
    <x v="11"/>
    <s v="NO3_A2"/>
    <x v="4"/>
    <s v="GNR_EH_HEAT"/>
    <x v="1"/>
    <x v="1"/>
    <n v="23.739475483924199"/>
    <n v="34659.634206529299"/>
    <n v="124774.683143506"/>
  </r>
  <r>
    <x v="0"/>
    <x v="0"/>
    <x v="0"/>
    <x v="5"/>
    <x v="11"/>
    <s v="NO3_A2"/>
    <x v="4"/>
    <s v="GNR_EH_HEAT"/>
    <x v="1"/>
    <x v="2"/>
    <n v="24.8198726228506"/>
    <n v="36237.014029361897"/>
    <n v="130453.25050570301"/>
  </r>
  <r>
    <x v="0"/>
    <x v="0"/>
    <x v="0"/>
    <x v="5"/>
    <x v="11"/>
    <s v="NO3_A3"/>
    <x v="1"/>
    <s v="GNR_HS_HEAT_PIT_L-DEC_E-91_Y-2020"/>
    <x v="0"/>
    <x v="0"/>
    <n v="4.3125411876188302"/>
    <n v="6296.3101339235"/>
    <n v="22666.716482124601"/>
  </r>
  <r>
    <x v="0"/>
    <x v="0"/>
    <x v="0"/>
    <x v="5"/>
    <x v="11"/>
    <s v="NO3_A3"/>
    <x v="1"/>
    <s v="GNR_HS_HEAT_PIT_L-DEC_E-91_Y-2020"/>
    <x v="0"/>
    <x v="1"/>
    <n v="54.670661460600002"/>
    <n v="79819.165732476002"/>
    <n v="287348.99663691397"/>
  </r>
  <r>
    <x v="0"/>
    <x v="0"/>
    <x v="0"/>
    <x v="5"/>
    <x v="11"/>
    <s v="NO3_A3"/>
    <x v="1"/>
    <s v="GNR_HS_HEAT_PIT_L-DEC_E-91_Y-2020"/>
    <x v="0"/>
    <x v="2"/>
    <n v="32.167874848905498"/>
    <n v="46965.097279401998"/>
    <n v="169074.350205847"/>
  </r>
  <r>
    <x v="0"/>
    <x v="0"/>
    <x v="0"/>
    <x v="5"/>
    <x v="11"/>
    <s v="NO3_A3"/>
    <x v="10"/>
    <s v="GNR_BO_LNG_E-90"/>
    <x v="0"/>
    <x v="0"/>
    <n v="85"/>
    <n v="124100"/>
    <n v="446760"/>
  </r>
  <r>
    <x v="0"/>
    <x v="0"/>
    <x v="0"/>
    <x v="5"/>
    <x v="11"/>
    <s v="NO3_A3"/>
    <x v="10"/>
    <s v="GNR_BO_LNG_E-90"/>
    <x v="0"/>
    <x v="1"/>
    <n v="85"/>
    <n v="124100"/>
    <n v="446760"/>
  </r>
  <r>
    <x v="0"/>
    <x v="0"/>
    <x v="0"/>
    <x v="5"/>
    <x v="11"/>
    <s v="NO3_A3"/>
    <x v="10"/>
    <s v="GNR_BO_LNG_E-90"/>
    <x v="0"/>
    <x v="2"/>
    <n v="85"/>
    <n v="124100"/>
    <n v="446760"/>
  </r>
  <r>
    <x v="0"/>
    <x v="0"/>
    <x v="0"/>
    <x v="5"/>
    <x v="11"/>
    <s v="NO3_A3"/>
    <x v="10"/>
    <s v="GNR_BO_LNG_E-90"/>
    <x v="1"/>
    <x v="0"/>
    <n v="85"/>
    <n v="124100"/>
    <n v="446760"/>
  </r>
  <r>
    <x v="0"/>
    <x v="0"/>
    <x v="0"/>
    <x v="5"/>
    <x v="11"/>
    <s v="NO3_A3"/>
    <x v="10"/>
    <s v="GNR_BO_LNG_E-90"/>
    <x v="1"/>
    <x v="1"/>
    <n v="66.097818442813505"/>
    <n v="96502.814926507795"/>
    <n v="347410.13373542798"/>
  </r>
  <r>
    <x v="0"/>
    <x v="0"/>
    <x v="0"/>
    <x v="5"/>
    <x v="11"/>
    <s v="NO3_A3"/>
    <x v="10"/>
    <s v="GNR_BO_LNG_E-90"/>
    <x v="1"/>
    <x v="2"/>
    <n v="85"/>
    <n v="124100"/>
    <n v="446760"/>
  </r>
  <r>
    <x v="0"/>
    <x v="0"/>
    <x v="0"/>
    <x v="5"/>
    <x v="12"/>
    <s v="NO4_A1"/>
    <x v="5"/>
    <s v="GNR_BO_ELEC_E-99_LS-10-MW-FEED_Y-2020"/>
    <x v="1"/>
    <x v="0"/>
    <n v="315.51335173561699"/>
    <n v="460649.49353400001"/>
    <n v="1658338.1767223999"/>
  </r>
  <r>
    <x v="0"/>
    <x v="0"/>
    <x v="0"/>
    <x v="5"/>
    <x v="12"/>
    <s v="NO4_A1"/>
    <x v="5"/>
    <s v="GNR_BO_ELEC_E-99_LS-10-MW-FEED_Y-2020"/>
    <x v="1"/>
    <x v="1"/>
    <n v="315.51335173561699"/>
    <n v="460649.49353400001"/>
    <n v="1658338.1767223999"/>
  </r>
  <r>
    <x v="0"/>
    <x v="0"/>
    <x v="0"/>
    <x v="5"/>
    <x v="12"/>
    <s v="NO4_A1"/>
    <x v="5"/>
    <s v="GNR_BO_ELEC_E-99_LS-10-MW-FEED_Y-2020"/>
    <x v="1"/>
    <x v="2"/>
    <n v="315.51335173561699"/>
    <n v="460649.49353400001"/>
    <n v="1658338.1767223999"/>
  </r>
  <r>
    <x v="0"/>
    <x v="0"/>
    <x v="0"/>
    <x v="5"/>
    <x v="12"/>
    <s v="NO4_A1"/>
    <x v="1"/>
    <s v="GNR_HS_HEAT_PIT_L-CEN_E-90_Y-2020"/>
    <x v="0"/>
    <x v="0"/>
    <n v="167.19648912849701"/>
    <n v="244106.87412760599"/>
    <n v="878784.74685938295"/>
  </r>
  <r>
    <x v="0"/>
    <x v="0"/>
    <x v="0"/>
    <x v="5"/>
    <x v="12"/>
    <s v="NO4_A1"/>
    <x v="1"/>
    <s v="GNR_HS_HEAT_PIT_L-CEN_E-90_Y-2020"/>
    <x v="0"/>
    <x v="1"/>
    <n v="169.62151534598701"/>
    <n v="247647.41240514"/>
    <n v="891530.68465850502"/>
  </r>
  <r>
    <x v="0"/>
    <x v="0"/>
    <x v="0"/>
    <x v="5"/>
    <x v="12"/>
    <s v="NO4_A1"/>
    <x v="1"/>
    <s v="GNR_HS_HEAT_PIT_L-CEN_E-90_Y-2020"/>
    <x v="0"/>
    <x v="2"/>
    <n v="168.34386225018"/>
    <n v="245782.03888526201"/>
    <n v="884815.33998694504"/>
  </r>
  <r>
    <x v="0"/>
    <x v="0"/>
    <x v="0"/>
    <x v="5"/>
    <x v="12"/>
    <s v="NO4_A2"/>
    <x v="4"/>
    <s v="GNR_EH_HEAT"/>
    <x v="0"/>
    <x v="0"/>
    <n v="30.846022890759802"/>
    <n v="45035.1934205094"/>
    <n v="162126.69631383399"/>
  </r>
  <r>
    <x v="0"/>
    <x v="0"/>
    <x v="0"/>
    <x v="5"/>
    <x v="12"/>
    <s v="NO4_A2"/>
    <x v="4"/>
    <s v="GNR_EH_HEAT"/>
    <x v="0"/>
    <x v="1"/>
    <n v="49.966227971931303"/>
    <n v="72950.692839019699"/>
    <n v="262622.49422047101"/>
  </r>
  <r>
    <x v="0"/>
    <x v="0"/>
    <x v="0"/>
    <x v="5"/>
    <x v="12"/>
    <s v="NO4_A2"/>
    <x v="4"/>
    <s v="GNR_EH_HEAT"/>
    <x v="0"/>
    <x v="2"/>
    <n v="45.9406267423062"/>
    <n v="67073.315043766997"/>
    <n v="241463.93415756099"/>
  </r>
  <r>
    <x v="0"/>
    <x v="0"/>
    <x v="0"/>
    <x v="5"/>
    <x v="12"/>
    <s v="NO4_A2"/>
    <x v="4"/>
    <s v="GNR_EH_HEAT"/>
    <x v="1"/>
    <x v="0"/>
    <n v="20.470059067126499"/>
    <n v="29886.286238004701"/>
    <n v="107590.630456817"/>
  </r>
  <r>
    <x v="0"/>
    <x v="0"/>
    <x v="0"/>
    <x v="5"/>
    <x v="12"/>
    <s v="NO4_A2"/>
    <x v="4"/>
    <s v="GNR_EH_HEAT"/>
    <x v="1"/>
    <x v="1"/>
    <n v="27.342762281096501"/>
    <n v="39920.432930401003"/>
    <n v="143713.558549443"/>
  </r>
  <r>
    <x v="0"/>
    <x v="0"/>
    <x v="0"/>
    <x v="5"/>
    <x v="12"/>
    <s v="NO4_A2"/>
    <x v="4"/>
    <s v="GNR_EH_HEAT"/>
    <x v="1"/>
    <x v="2"/>
    <n v="16.001424334450899"/>
    <n v="23362.0795282982"/>
    <n v="84103.486301873694"/>
  </r>
  <r>
    <x v="0"/>
    <x v="0"/>
    <x v="0"/>
    <x v="5"/>
    <x v="13"/>
    <s v="NO5_A1"/>
    <x v="1"/>
    <s v="GNR_HS_HEAT_PIT_L-CEN_E-90_Y-2020"/>
    <x v="0"/>
    <x v="0"/>
    <n v="81.889828620462097"/>
    <n v="119559.14978587499"/>
    <n v="430412.93922914902"/>
  </r>
  <r>
    <x v="0"/>
    <x v="0"/>
    <x v="0"/>
    <x v="5"/>
    <x v="13"/>
    <s v="NO5_A1"/>
    <x v="1"/>
    <s v="GNR_HS_HEAT_PIT_L-CEN_E-90_Y-2020"/>
    <x v="0"/>
    <x v="1"/>
    <n v="93.082257316565304"/>
    <n v="135900.095682185"/>
    <n v="489240.34445586702"/>
  </r>
  <r>
    <x v="0"/>
    <x v="0"/>
    <x v="0"/>
    <x v="5"/>
    <x v="13"/>
    <s v="NO5_A1"/>
    <x v="1"/>
    <s v="GNR_HS_HEAT_PIT_L-CEN_E-90_Y-2020"/>
    <x v="0"/>
    <x v="2"/>
    <n v="87.185396874380203"/>
    <n v="127290.679436595"/>
    <n v="458246.44597174198"/>
  </r>
  <r>
    <x v="0"/>
    <x v="0"/>
    <x v="0"/>
    <x v="5"/>
    <x v="13"/>
    <s v="NO5_A1"/>
    <x v="2"/>
    <s v="GNR_ST_MSW_BP_E-23_LS-220-MW-FEED_Y-2020"/>
    <x v="0"/>
    <x v="0"/>
    <n v="689.78627504952601"/>
    <n v="1007087.96157231"/>
    <n v="3625516.6616603099"/>
  </r>
  <r>
    <x v="0"/>
    <x v="0"/>
    <x v="0"/>
    <x v="5"/>
    <x v="13"/>
    <s v="NO5_A1"/>
    <x v="2"/>
    <s v="GNR_ST_MSW_BP_E-23_LS-220-MW-FEED_Y-2020"/>
    <x v="0"/>
    <x v="1"/>
    <n v="689.78627504952601"/>
    <n v="1007087.96157231"/>
    <n v="3625516.6616603099"/>
  </r>
  <r>
    <x v="0"/>
    <x v="0"/>
    <x v="0"/>
    <x v="5"/>
    <x v="13"/>
    <s v="NO5_A1"/>
    <x v="2"/>
    <s v="GNR_ST_MSW_BP_E-23_LS-220-MW-FEED_Y-2020"/>
    <x v="0"/>
    <x v="2"/>
    <n v="689.78627504952601"/>
    <n v="1007087.96157231"/>
    <n v="3625516.6616603099"/>
  </r>
  <r>
    <x v="0"/>
    <x v="0"/>
    <x v="0"/>
    <x v="5"/>
    <x v="13"/>
    <s v="NO5_A1"/>
    <x v="2"/>
    <s v="GNR_ST_MSW_BP_E-23_LS-220-MW-FEED_Y-2020"/>
    <x v="1"/>
    <x v="0"/>
    <n v="689.78627504952601"/>
    <n v="1007087.96157231"/>
    <n v="3625516.6616603099"/>
  </r>
  <r>
    <x v="0"/>
    <x v="0"/>
    <x v="0"/>
    <x v="5"/>
    <x v="13"/>
    <s v="NO5_A1"/>
    <x v="2"/>
    <s v="GNR_ST_MSW_BP_E-23_LS-220-MW-FEED_Y-2020"/>
    <x v="1"/>
    <x v="1"/>
    <n v="689.78627504952601"/>
    <n v="1007087.96157231"/>
    <n v="3625516.6616603099"/>
  </r>
  <r>
    <x v="0"/>
    <x v="0"/>
    <x v="0"/>
    <x v="5"/>
    <x v="13"/>
    <s v="NO5_A1"/>
    <x v="2"/>
    <s v="GNR_ST_MSW_BP_E-23_LS-220-MW-FEED_Y-2020"/>
    <x v="1"/>
    <x v="2"/>
    <n v="689.78627504952601"/>
    <n v="1007087.96157231"/>
    <n v="3625516.6616603099"/>
  </r>
  <r>
    <x v="0"/>
    <x v="0"/>
    <x v="0"/>
    <x v="5"/>
    <x v="13"/>
    <s v="NO5_A2"/>
    <x v="1"/>
    <s v="GNR_HS_HEAT_PIT_L-DEC_E-91_Y-2020"/>
    <x v="0"/>
    <x v="1"/>
    <n v="0.73893170071763403"/>
    <n v="1078.8402830477501"/>
    <n v="3883.8250189718801"/>
  </r>
  <r>
    <x v="0"/>
    <x v="0"/>
    <x v="0"/>
    <x v="5"/>
    <x v="13"/>
    <s v="NO5_A2"/>
    <x v="1"/>
    <s v="GNR_HS_HEAT_PIT_L-DEC_E-91_Y-2020"/>
    <x v="1"/>
    <x v="1"/>
    <n v="5.21757182306016"/>
    <n v="7617.6548616678401"/>
    <n v="27423.557502004202"/>
  </r>
  <r>
    <x v="0"/>
    <x v="0"/>
    <x v="0"/>
    <x v="5"/>
    <x v="13"/>
    <s v="NO5_A2"/>
    <x v="10"/>
    <s v="GNR_BO_LNG_E-90"/>
    <x v="0"/>
    <x v="1"/>
    <n v="15.4589682321133"/>
    <n v="22570.093618885399"/>
    <n v="81252.337027987407"/>
  </r>
  <r>
    <x v="0"/>
    <x v="0"/>
    <x v="0"/>
    <x v="5"/>
    <x v="13"/>
    <s v="NO5_A2"/>
    <x v="10"/>
    <s v="GNR_BO_LNG_E-90"/>
    <x v="0"/>
    <x v="2"/>
    <n v="4.5313765738301504"/>
    <n v="6615.8097977920197"/>
    <n v="23816.915272051301"/>
  </r>
  <r>
    <x v="0"/>
    <x v="0"/>
    <x v="0"/>
    <x v="5"/>
    <x v="13"/>
    <s v="NO5_A2"/>
    <x v="10"/>
    <s v="GNR_BO_LNG_E-90"/>
    <x v="1"/>
    <x v="0"/>
    <n v="23.967184741238199"/>
    <n v="34992.089722207798"/>
    <n v="125971.52299994801"/>
  </r>
  <r>
    <x v="0"/>
    <x v="0"/>
    <x v="0"/>
    <x v="5"/>
    <x v="13"/>
    <s v="NO5_A2"/>
    <x v="10"/>
    <s v="GNR_BO_LNG_E-90"/>
    <x v="1"/>
    <x v="1"/>
    <n v="28.3333333333333"/>
    <n v="41366.666666666599"/>
    <n v="148920"/>
  </r>
  <r>
    <x v="0"/>
    <x v="0"/>
    <x v="0"/>
    <x v="5"/>
    <x v="13"/>
    <s v="NO5_A2"/>
    <x v="10"/>
    <s v="GNR_BO_LNG_E-90"/>
    <x v="1"/>
    <x v="2"/>
    <n v="23.066050082773099"/>
    <n v="33676.433120848698"/>
    <n v="121235.15923505501"/>
  </r>
  <r>
    <x v="0"/>
    <x v="0"/>
    <x v="0"/>
    <x v="5"/>
    <x v="13"/>
    <s v="NO5_A2"/>
    <x v="2"/>
    <s v="GNR_ST_MSW_BP_CB-20"/>
    <x v="0"/>
    <x v="0"/>
    <n v="45.8333333333333"/>
    <n v="66916.666666666599"/>
    <n v="240900"/>
  </r>
  <r>
    <x v="0"/>
    <x v="0"/>
    <x v="0"/>
    <x v="5"/>
    <x v="13"/>
    <s v="NO5_A2"/>
    <x v="2"/>
    <s v="GNR_ST_MSW_BP_CB-20"/>
    <x v="0"/>
    <x v="1"/>
    <n v="45.8333333333333"/>
    <n v="66916.666666666599"/>
    <n v="240900"/>
  </r>
  <r>
    <x v="0"/>
    <x v="0"/>
    <x v="0"/>
    <x v="5"/>
    <x v="13"/>
    <s v="NO5_A2"/>
    <x v="2"/>
    <s v="GNR_ST_MSW_BP_CB-20"/>
    <x v="0"/>
    <x v="2"/>
    <n v="45.8333333333333"/>
    <n v="66916.666666666599"/>
    <n v="240900"/>
  </r>
  <r>
    <x v="0"/>
    <x v="0"/>
    <x v="0"/>
    <x v="6"/>
    <x v="14"/>
    <s v="PL_A"/>
    <x v="0"/>
    <s v="BIEL-4_ST_COAL_BP"/>
    <x v="0"/>
    <x v="0"/>
    <n v="106.666666666667"/>
    <n v="155733.33333333299"/>
    <n v="560640"/>
  </r>
  <r>
    <x v="0"/>
    <x v="0"/>
    <x v="0"/>
    <x v="6"/>
    <x v="14"/>
    <s v="PL_A"/>
    <x v="0"/>
    <s v="BIEL-4_ST_COAL_BP"/>
    <x v="0"/>
    <x v="1"/>
    <n v="106.666666666667"/>
    <n v="155733.33333333299"/>
    <n v="560640"/>
  </r>
  <r>
    <x v="0"/>
    <x v="0"/>
    <x v="0"/>
    <x v="6"/>
    <x v="14"/>
    <s v="PL_A"/>
    <x v="0"/>
    <s v="BIEL-4_ST_COAL_BP"/>
    <x v="0"/>
    <x v="2"/>
    <n v="106.666666666667"/>
    <n v="155733.33333333299"/>
    <n v="560640"/>
  </r>
  <r>
    <x v="0"/>
    <x v="0"/>
    <x v="0"/>
    <x v="6"/>
    <x v="14"/>
    <s v="PL_A"/>
    <x v="0"/>
    <s v="BIEL-4_ST_COAL_BP"/>
    <x v="1"/>
    <x v="2"/>
    <n v="13.866666666666699"/>
    <n v="20245.333333333299"/>
    <n v="72883.199999999997"/>
  </r>
  <r>
    <x v="0"/>
    <x v="0"/>
    <x v="0"/>
    <x v="6"/>
    <x v="14"/>
    <s v="PL_A"/>
    <x v="0"/>
    <s v="CHOR2-1_ST_COAL_BP"/>
    <x v="0"/>
    <x v="0"/>
    <n v="453.33333333333297"/>
    <n v="661866.66666666698"/>
    <n v="2382720"/>
  </r>
  <r>
    <x v="0"/>
    <x v="0"/>
    <x v="0"/>
    <x v="6"/>
    <x v="14"/>
    <s v="PL_A"/>
    <x v="0"/>
    <s v="CHOR2-1_ST_COAL_BP"/>
    <x v="0"/>
    <x v="1"/>
    <n v="453.33333333333297"/>
    <n v="661866.66666666698"/>
    <n v="2382720"/>
  </r>
  <r>
    <x v="0"/>
    <x v="0"/>
    <x v="0"/>
    <x v="6"/>
    <x v="14"/>
    <s v="PL_A"/>
    <x v="0"/>
    <s v="CHOR2-1_ST_COAL_BP"/>
    <x v="0"/>
    <x v="2"/>
    <n v="453.33333333333297"/>
    <n v="661866.66666666698"/>
    <n v="2382720"/>
  </r>
  <r>
    <x v="0"/>
    <x v="0"/>
    <x v="0"/>
    <x v="6"/>
    <x v="14"/>
    <s v="PL_A"/>
    <x v="0"/>
    <s v="CHOR2-1_ST_COAL_BP"/>
    <x v="1"/>
    <x v="0"/>
    <n v="426.13333333333298"/>
    <n v="622154.66666666698"/>
    <n v="2239756.7999999998"/>
  </r>
  <r>
    <x v="0"/>
    <x v="0"/>
    <x v="0"/>
    <x v="6"/>
    <x v="14"/>
    <s v="PL_A"/>
    <x v="0"/>
    <s v="CHOR2-1_ST_COAL_BP"/>
    <x v="1"/>
    <x v="1"/>
    <n v="394.4"/>
    <n v="575824"/>
    <n v="2072966.4"/>
  </r>
  <r>
    <x v="0"/>
    <x v="0"/>
    <x v="0"/>
    <x v="6"/>
    <x v="14"/>
    <s v="PL_A"/>
    <x v="0"/>
    <s v="CHOR2-1_ST_COAL_BP"/>
    <x v="1"/>
    <x v="2"/>
    <n v="453.33333333333297"/>
    <n v="661866.66666666698"/>
    <n v="2382720"/>
  </r>
  <r>
    <x v="0"/>
    <x v="0"/>
    <x v="0"/>
    <x v="6"/>
    <x v="14"/>
    <s v="PL_A"/>
    <x v="0"/>
    <s v="DOLN-1_ST_COAL_EXT"/>
    <x v="0"/>
    <x v="0"/>
    <n v="63.75"/>
    <n v="93075"/>
    <n v="335070"/>
  </r>
  <r>
    <x v="0"/>
    <x v="0"/>
    <x v="0"/>
    <x v="6"/>
    <x v="14"/>
    <s v="PL_A"/>
    <x v="0"/>
    <s v="DOLN-1_ST_COAL_EXT"/>
    <x v="1"/>
    <x v="2"/>
    <n v="8.84"/>
    <n v="12906.4"/>
    <n v="46463.040000000001"/>
  </r>
  <r>
    <x v="0"/>
    <x v="0"/>
    <x v="0"/>
    <x v="6"/>
    <x v="14"/>
    <s v="PL_A"/>
    <x v="0"/>
    <s v="GDAN2-1_ST_COAL_BP"/>
    <x v="0"/>
    <x v="0"/>
    <n v="1637.7777777777801"/>
    <n v="2391155.5555555602"/>
    <n v="8608160"/>
  </r>
  <r>
    <x v="0"/>
    <x v="0"/>
    <x v="0"/>
    <x v="6"/>
    <x v="14"/>
    <s v="PL_A"/>
    <x v="0"/>
    <s v="GDAN2-1_ST_COAL_BP"/>
    <x v="0"/>
    <x v="1"/>
    <n v="1637.7777777777801"/>
    <n v="2391155.5555555602"/>
    <n v="8608160"/>
  </r>
  <r>
    <x v="0"/>
    <x v="0"/>
    <x v="0"/>
    <x v="6"/>
    <x v="14"/>
    <s v="PL_A"/>
    <x v="0"/>
    <s v="GDAN2-1_ST_COAL_BP"/>
    <x v="0"/>
    <x v="2"/>
    <n v="1637.7777777777801"/>
    <n v="2391155.5555555602"/>
    <n v="8608160"/>
  </r>
  <r>
    <x v="0"/>
    <x v="0"/>
    <x v="0"/>
    <x v="6"/>
    <x v="14"/>
    <s v="PL_A"/>
    <x v="0"/>
    <s v="GDAN2-1_ST_COAL_BP"/>
    <x v="1"/>
    <x v="2"/>
    <n v="212.91111111111101"/>
    <n v="310850.22222222202"/>
    <n v="1119060.8"/>
  </r>
  <r>
    <x v="0"/>
    <x v="0"/>
    <x v="0"/>
    <x v="6"/>
    <x v="14"/>
    <s v="PL_A"/>
    <x v="0"/>
    <s v="JAWO2-1_ST_COAL_BP"/>
    <x v="0"/>
    <x v="0"/>
    <n v="4342"/>
    <n v="6339320"/>
    <n v="22821552"/>
  </r>
  <r>
    <x v="0"/>
    <x v="0"/>
    <x v="0"/>
    <x v="6"/>
    <x v="14"/>
    <s v="PL_A"/>
    <x v="0"/>
    <s v="JAWO2-1_ST_COAL_BP"/>
    <x v="0"/>
    <x v="1"/>
    <n v="4342"/>
    <n v="6339320"/>
    <n v="22821552"/>
  </r>
  <r>
    <x v="0"/>
    <x v="0"/>
    <x v="0"/>
    <x v="6"/>
    <x v="14"/>
    <s v="PL_A"/>
    <x v="0"/>
    <s v="JAWO2-1_ST_COAL_BP"/>
    <x v="0"/>
    <x v="2"/>
    <n v="4342"/>
    <n v="6339320"/>
    <n v="22821552"/>
  </r>
  <r>
    <x v="0"/>
    <x v="0"/>
    <x v="0"/>
    <x v="6"/>
    <x v="14"/>
    <s v="PL_A"/>
    <x v="0"/>
    <s v="JAWO2-1_ST_COAL_BP"/>
    <x v="1"/>
    <x v="0"/>
    <n v="303.94"/>
    <n v="443752.4"/>
    <n v="1597508.64"/>
  </r>
  <r>
    <x v="0"/>
    <x v="0"/>
    <x v="0"/>
    <x v="6"/>
    <x v="14"/>
    <s v="PL_A"/>
    <x v="0"/>
    <s v="JAWO2-1_ST_COAL_BP"/>
    <x v="1"/>
    <x v="2"/>
    <n v="564.46"/>
    <n v="824111.6"/>
    <n v="2966801.76"/>
  </r>
  <r>
    <x v="0"/>
    <x v="0"/>
    <x v="0"/>
    <x v="6"/>
    <x v="14"/>
    <s v="PL_A"/>
    <x v="0"/>
    <s v="KARO-2_ST_COAL_BP"/>
    <x v="0"/>
    <x v="0"/>
    <n v="396"/>
    <n v="578160"/>
    <n v="2081376"/>
  </r>
  <r>
    <x v="0"/>
    <x v="0"/>
    <x v="0"/>
    <x v="6"/>
    <x v="14"/>
    <s v="PL_A"/>
    <x v="0"/>
    <s v="KARO-2_ST_COAL_BP"/>
    <x v="0"/>
    <x v="1"/>
    <n v="396"/>
    <n v="578160"/>
    <n v="2081376"/>
  </r>
  <r>
    <x v="0"/>
    <x v="0"/>
    <x v="0"/>
    <x v="6"/>
    <x v="14"/>
    <s v="PL_A"/>
    <x v="0"/>
    <s v="KARO-2_ST_COAL_BP"/>
    <x v="0"/>
    <x v="2"/>
    <n v="396"/>
    <n v="578160"/>
    <n v="2081376"/>
  </r>
  <r>
    <x v="0"/>
    <x v="0"/>
    <x v="0"/>
    <x v="6"/>
    <x v="14"/>
    <s v="PL_A"/>
    <x v="0"/>
    <s v="KARO-2_ST_COAL_BP"/>
    <x v="1"/>
    <x v="0"/>
    <n v="27.72"/>
    <n v="40471.199999999997"/>
    <n v="145696.32000000001"/>
  </r>
  <r>
    <x v="0"/>
    <x v="0"/>
    <x v="0"/>
    <x v="6"/>
    <x v="14"/>
    <s v="PL_A"/>
    <x v="0"/>
    <s v="KARO-2_ST_COAL_BP"/>
    <x v="1"/>
    <x v="2"/>
    <n v="51.48"/>
    <n v="75160.800000000003"/>
    <n v="270578.88"/>
  </r>
  <r>
    <x v="0"/>
    <x v="0"/>
    <x v="0"/>
    <x v="6"/>
    <x v="14"/>
    <s v="PL_A"/>
    <x v="0"/>
    <s v="KATO_ST_COAL_BP"/>
    <x v="0"/>
    <x v="0"/>
    <n v="175.71428571428601"/>
    <n v="256542.85714285701"/>
    <n v="923554.28571428603"/>
  </r>
  <r>
    <x v="0"/>
    <x v="0"/>
    <x v="0"/>
    <x v="6"/>
    <x v="14"/>
    <s v="PL_A"/>
    <x v="0"/>
    <s v="KATO_ST_COAL_BP"/>
    <x v="0"/>
    <x v="1"/>
    <n v="175.71428571428601"/>
    <n v="256542.85714285701"/>
    <n v="923554.28571428603"/>
  </r>
  <r>
    <x v="0"/>
    <x v="0"/>
    <x v="0"/>
    <x v="6"/>
    <x v="14"/>
    <s v="PL_A"/>
    <x v="0"/>
    <s v="KATO_ST_COAL_BP"/>
    <x v="0"/>
    <x v="2"/>
    <n v="175.71428571428601"/>
    <n v="256542.85714285701"/>
    <n v="923554.28571428603"/>
  </r>
  <r>
    <x v="0"/>
    <x v="0"/>
    <x v="0"/>
    <x v="6"/>
    <x v="14"/>
    <s v="PL_A"/>
    <x v="0"/>
    <s v="KATO_ST_COAL_BP"/>
    <x v="1"/>
    <x v="0"/>
    <n v="175.71428571428601"/>
    <n v="256542.85714285701"/>
    <n v="923554.28571428603"/>
  </r>
  <r>
    <x v="0"/>
    <x v="0"/>
    <x v="0"/>
    <x v="6"/>
    <x v="14"/>
    <s v="PL_A"/>
    <x v="0"/>
    <s v="KATO_ST_COAL_BP"/>
    <x v="1"/>
    <x v="1"/>
    <n v="152.87142857142899"/>
    <n v="223192.285714286"/>
    <n v="803492.22857142903"/>
  </r>
  <r>
    <x v="0"/>
    <x v="0"/>
    <x v="0"/>
    <x v="6"/>
    <x v="14"/>
    <s v="PL_A"/>
    <x v="0"/>
    <s v="KATO_ST_COAL_BP"/>
    <x v="1"/>
    <x v="2"/>
    <n v="175.71428571428601"/>
    <n v="256542.85714285701"/>
    <n v="923554.28571428603"/>
  </r>
  <r>
    <x v="0"/>
    <x v="0"/>
    <x v="0"/>
    <x v="6"/>
    <x v="14"/>
    <s v="PL_A"/>
    <x v="0"/>
    <s v="KOZI-1_ST_COAL_EXT"/>
    <x v="0"/>
    <x v="0"/>
    <n v="195.00678442362801"/>
    <n v="284709.90525849699"/>
    <n v="1024955.65893059"/>
  </r>
  <r>
    <x v="0"/>
    <x v="0"/>
    <x v="0"/>
    <x v="6"/>
    <x v="14"/>
    <s v="PL_A"/>
    <x v="0"/>
    <s v="KOZI-1_ST_COAL_EXT"/>
    <x v="0"/>
    <x v="1"/>
    <n v="65.006784423628204"/>
    <n v="94909.905258497194"/>
    <n v="341675.65893059003"/>
  </r>
  <r>
    <x v="0"/>
    <x v="0"/>
    <x v="0"/>
    <x v="6"/>
    <x v="14"/>
    <s v="PL_A"/>
    <x v="0"/>
    <s v="KOZI-1_ST_COAL_EXT"/>
    <x v="0"/>
    <x v="2"/>
    <n v="35.006784423628197"/>
    <n v="51109.905258497201"/>
    <n v="183995.65893059"/>
  </r>
  <r>
    <x v="0"/>
    <x v="0"/>
    <x v="0"/>
    <x v="6"/>
    <x v="14"/>
    <s v="PL_A"/>
    <x v="0"/>
    <s v="KOZI-1_ST_COAL_EXT"/>
    <x v="1"/>
    <x v="2"/>
    <n v="47.272727272727302"/>
    <n v="69018.181818181794"/>
    <n v="248465.454545455"/>
  </r>
  <r>
    <x v="0"/>
    <x v="0"/>
    <x v="0"/>
    <x v="6"/>
    <x v="14"/>
    <s v="PL_A"/>
    <x v="0"/>
    <s v="KRLEG-1_ST_COAL_BP"/>
    <x v="0"/>
    <x v="0"/>
    <n v="358.33333333333297"/>
    <n v="523166.66666666698"/>
    <n v="1883400"/>
  </r>
  <r>
    <x v="0"/>
    <x v="0"/>
    <x v="0"/>
    <x v="6"/>
    <x v="14"/>
    <s v="PL_A"/>
    <x v="0"/>
    <s v="KRLEG-1_ST_COAL_BP"/>
    <x v="0"/>
    <x v="1"/>
    <n v="358.33333333333297"/>
    <n v="523166.66666666698"/>
    <n v="1883400"/>
  </r>
  <r>
    <x v="0"/>
    <x v="0"/>
    <x v="0"/>
    <x v="6"/>
    <x v="14"/>
    <s v="PL_A"/>
    <x v="0"/>
    <s v="KRLEG-1_ST_COAL_BP"/>
    <x v="0"/>
    <x v="2"/>
    <n v="358.33333333333297"/>
    <n v="523166.66666666698"/>
    <n v="1883400"/>
  </r>
  <r>
    <x v="0"/>
    <x v="0"/>
    <x v="0"/>
    <x v="6"/>
    <x v="14"/>
    <s v="PL_A"/>
    <x v="0"/>
    <s v="KRLEG-1_ST_COAL_BP"/>
    <x v="1"/>
    <x v="0"/>
    <n v="336.83333333333297"/>
    <n v="491776.66666666698"/>
    <n v="1770396"/>
  </r>
  <r>
    <x v="0"/>
    <x v="0"/>
    <x v="0"/>
    <x v="6"/>
    <x v="14"/>
    <s v="PL_A"/>
    <x v="0"/>
    <s v="KRLEG-1_ST_COAL_BP"/>
    <x v="1"/>
    <x v="1"/>
    <n v="311.75"/>
    <n v="455155"/>
    <n v="1638558"/>
  </r>
  <r>
    <x v="0"/>
    <x v="0"/>
    <x v="0"/>
    <x v="6"/>
    <x v="14"/>
    <s v="PL_A"/>
    <x v="0"/>
    <s v="KRLEG-1_ST_COAL_BP"/>
    <x v="1"/>
    <x v="2"/>
    <n v="358.33333333333297"/>
    <n v="523166.66666666698"/>
    <n v="1883400"/>
  </r>
  <r>
    <x v="0"/>
    <x v="0"/>
    <x v="0"/>
    <x v="6"/>
    <x v="14"/>
    <s v="PL_A"/>
    <x v="0"/>
    <s v="KRLEG-3_ST_COAL_EXT"/>
    <x v="0"/>
    <x v="1"/>
    <n v="14.324999999999999"/>
    <n v="20914.5"/>
    <n v="75292.2"/>
  </r>
  <r>
    <x v="0"/>
    <x v="0"/>
    <x v="0"/>
    <x v="6"/>
    <x v="14"/>
    <s v="PL_A"/>
    <x v="0"/>
    <s v="KRLEG-3_ST_COAL_EXT"/>
    <x v="1"/>
    <x v="2"/>
    <n v="14.324999999999999"/>
    <n v="20914.5"/>
    <n v="75292.2"/>
  </r>
  <r>
    <x v="0"/>
    <x v="0"/>
    <x v="0"/>
    <x v="6"/>
    <x v="14"/>
    <s v="PL_A"/>
    <x v="0"/>
    <s v="LAZI-1_ST_COAL_EXT"/>
    <x v="0"/>
    <x v="0"/>
    <n v="196.245733788396"/>
    <n v="286518.771331058"/>
    <n v="1031467.57679181"/>
  </r>
  <r>
    <x v="0"/>
    <x v="0"/>
    <x v="0"/>
    <x v="6"/>
    <x v="14"/>
    <s v="PL_A"/>
    <x v="0"/>
    <s v="LAZI-1_ST_COAL_EXT"/>
    <x v="0"/>
    <x v="1"/>
    <n v="121.495733788396"/>
    <n v="177383.771331058"/>
    <n v="638581.57679180906"/>
  </r>
  <r>
    <x v="0"/>
    <x v="0"/>
    <x v="0"/>
    <x v="6"/>
    <x v="14"/>
    <s v="PL_A"/>
    <x v="0"/>
    <s v="LAZI-1_ST_COAL_EXT"/>
    <x v="0"/>
    <x v="2"/>
    <n v="123.091177531219"/>
    <n v="179713.11919557999"/>
    <n v="646967.22910408804"/>
  </r>
  <r>
    <x v="0"/>
    <x v="0"/>
    <x v="0"/>
    <x v="6"/>
    <x v="14"/>
    <s v="PL_A"/>
    <x v="0"/>
    <s v="LAZI-1_ST_COAL_EXT"/>
    <x v="1"/>
    <x v="2"/>
    <n v="38.730569948186499"/>
    <n v="56546.632124352298"/>
    <n v="203567.875647668"/>
  </r>
  <r>
    <x v="0"/>
    <x v="0"/>
    <x v="0"/>
    <x v="6"/>
    <x v="14"/>
    <s v="PL_A"/>
    <x v="0"/>
    <s v="SIEK-1_ST_COAL_BP"/>
    <x v="0"/>
    <x v="0"/>
    <n v="693.33333333333303"/>
    <n v="1012266.66666667"/>
    <n v="3644160"/>
  </r>
  <r>
    <x v="0"/>
    <x v="0"/>
    <x v="0"/>
    <x v="6"/>
    <x v="14"/>
    <s v="PL_A"/>
    <x v="0"/>
    <s v="SIEK-1_ST_COAL_BP"/>
    <x v="0"/>
    <x v="1"/>
    <n v="693.33333333333303"/>
    <n v="1012266.66666667"/>
    <n v="3644160"/>
  </r>
  <r>
    <x v="0"/>
    <x v="0"/>
    <x v="0"/>
    <x v="6"/>
    <x v="14"/>
    <s v="PL_A"/>
    <x v="0"/>
    <s v="SIEK-1_ST_COAL_BP"/>
    <x v="0"/>
    <x v="2"/>
    <n v="693.33333333333303"/>
    <n v="1012266.66666667"/>
    <n v="3644160"/>
  </r>
  <r>
    <x v="0"/>
    <x v="0"/>
    <x v="0"/>
    <x v="6"/>
    <x v="14"/>
    <s v="PL_A"/>
    <x v="0"/>
    <s v="SIEK-1_ST_COAL_BP"/>
    <x v="1"/>
    <x v="2"/>
    <n v="90.133333333333297"/>
    <n v="131594.66666666701"/>
    <n v="473740.79999999999"/>
  </r>
  <r>
    <x v="0"/>
    <x v="0"/>
    <x v="0"/>
    <x v="6"/>
    <x v="14"/>
    <s v="PL_A"/>
    <x v="0"/>
    <s v="SIER-1_ST_COAL_BP"/>
    <x v="0"/>
    <x v="0"/>
    <n v="623"/>
    <n v="909580"/>
    <n v="3274488"/>
  </r>
  <r>
    <x v="0"/>
    <x v="0"/>
    <x v="0"/>
    <x v="6"/>
    <x v="14"/>
    <s v="PL_A"/>
    <x v="0"/>
    <s v="SIER-1_ST_COAL_BP"/>
    <x v="0"/>
    <x v="1"/>
    <n v="623"/>
    <n v="909580"/>
    <n v="3274488"/>
  </r>
  <r>
    <x v="0"/>
    <x v="0"/>
    <x v="0"/>
    <x v="6"/>
    <x v="14"/>
    <s v="PL_A"/>
    <x v="0"/>
    <s v="SIER-1_ST_COAL_BP"/>
    <x v="0"/>
    <x v="2"/>
    <n v="623"/>
    <n v="909580"/>
    <n v="3274488"/>
  </r>
  <r>
    <x v="0"/>
    <x v="0"/>
    <x v="0"/>
    <x v="6"/>
    <x v="14"/>
    <s v="PL_A"/>
    <x v="0"/>
    <s v="SIER-1_ST_COAL_BP"/>
    <x v="1"/>
    <x v="0"/>
    <n v="623"/>
    <n v="909580"/>
    <n v="3274488"/>
  </r>
  <r>
    <x v="0"/>
    <x v="0"/>
    <x v="0"/>
    <x v="6"/>
    <x v="14"/>
    <s v="PL_A"/>
    <x v="0"/>
    <s v="SIER-1_ST_COAL_BP"/>
    <x v="1"/>
    <x v="1"/>
    <n v="542.01"/>
    <n v="791334.6"/>
    <n v="2848804.56"/>
  </r>
  <r>
    <x v="0"/>
    <x v="0"/>
    <x v="0"/>
    <x v="6"/>
    <x v="14"/>
    <s v="PL_A"/>
    <x v="0"/>
    <s v="SIER-1_ST_COAL_BP"/>
    <x v="1"/>
    <x v="2"/>
    <n v="623"/>
    <n v="909580"/>
    <n v="3274488"/>
  </r>
  <r>
    <x v="0"/>
    <x v="0"/>
    <x v="0"/>
    <x v="6"/>
    <x v="14"/>
    <s v="PL_A"/>
    <x v="0"/>
    <s v="TYCH_ST_COAL_BP"/>
    <x v="0"/>
    <x v="0"/>
    <n v="72"/>
    <n v="105120"/>
    <n v="378432"/>
  </r>
  <r>
    <x v="0"/>
    <x v="0"/>
    <x v="0"/>
    <x v="6"/>
    <x v="14"/>
    <s v="PL_A"/>
    <x v="0"/>
    <s v="TYCH_ST_COAL_BP"/>
    <x v="0"/>
    <x v="1"/>
    <n v="72"/>
    <n v="105120"/>
    <n v="378432"/>
  </r>
  <r>
    <x v="0"/>
    <x v="0"/>
    <x v="0"/>
    <x v="6"/>
    <x v="14"/>
    <s v="PL_A"/>
    <x v="0"/>
    <s v="TYCH_ST_COAL_BP"/>
    <x v="0"/>
    <x v="2"/>
    <n v="72"/>
    <n v="105120"/>
    <n v="378432"/>
  </r>
  <r>
    <x v="0"/>
    <x v="0"/>
    <x v="0"/>
    <x v="6"/>
    <x v="14"/>
    <s v="PL_A"/>
    <x v="0"/>
    <s v="TYCH_ST_COAL_BP"/>
    <x v="1"/>
    <x v="0"/>
    <n v="5.04"/>
    <n v="7358.4"/>
    <n v="26490.240000000002"/>
  </r>
  <r>
    <x v="0"/>
    <x v="0"/>
    <x v="0"/>
    <x v="6"/>
    <x v="14"/>
    <s v="PL_A"/>
    <x v="0"/>
    <s v="TYCH_ST_COAL_BP"/>
    <x v="1"/>
    <x v="2"/>
    <n v="9.36"/>
    <n v="13665.6"/>
    <n v="49196.160000000003"/>
  </r>
  <r>
    <x v="0"/>
    <x v="0"/>
    <x v="0"/>
    <x v="6"/>
    <x v="14"/>
    <s v="PL_A"/>
    <x v="0"/>
    <s v="ZIEL-2_ST_COAL_BP"/>
    <x v="0"/>
    <x v="0"/>
    <n v="11"/>
    <n v="16060"/>
    <n v="57816"/>
  </r>
  <r>
    <x v="0"/>
    <x v="0"/>
    <x v="0"/>
    <x v="6"/>
    <x v="14"/>
    <s v="PL_A"/>
    <x v="0"/>
    <s v="ZIEL-2_ST_COAL_BP"/>
    <x v="0"/>
    <x v="1"/>
    <n v="11"/>
    <n v="16060"/>
    <n v="57816"/>
  </r>
  <r>
    <x v="0"/>
    <x v="0"/>
    <x v="0"/>
    <x v="6"/>
    <x v="14"/>
    <s v="PL_A"/>
    <x v="0"/>
    <s v="ZIEL-2_ST_COAL_BP"/>
    <x v="0"/>
    <x v="2"/>
    <n v="11"/>
    <n v="16060"/>
    <n v="57816"/>
  </r>
  <r>
    <x v="0"/>
    <x v="0"/>
    <x v="0"/>
    <x v="6"/>
    <x v="14"/>
    <s v="PL_A"/>
    <x v="0"/>
    <s v="ZIEL-2_ST_COAL_BP"/>
    <x v="1"/>
    <x v="0"/>
    <n v="11"/>
    <n v="16060"/>
    <n v="57816"/>
  </r>
  <r>
    <x v="0"/>
    <x v="0"/>
    <x v="0"/>
    <x v="6"/>
    <x v="14"/>
    <s v="PL_A"/>
    <x v="0"/>
    <s v="ZIEL-2_ST_COAL_BP"/>
    <x v="1"/>
    <x v="1"/>
    <n v="9.57"/>
    <n v="13972.2"/>
    <n v="50299.92"/>
  </r>
  <r>
    <x v="0"/>
    <x v="0"/>
    <x v="0"/>
    <x v="6"/>
    <x v="14"/>
    <s v="PL_A"/>
    <x v="0"/>
    <s v="ZIEL-2_ST_COAL_BP"/>
    <x v="1"/>
    <x v="2"/>
    <n v="11"/>
    <n v="16060"/>
    <n v="57816"/>
  </r>
  <r>
    <x v="0"/>
    <x v="0"/>
    <x v="0"/>
    <x v="6"/>
    <x v="14"/>
    <s v="PL_A"/>
    <x v="0"/>
    <s v="ZIEL-4_ST_COAL_BP"/>
    <x v="0"/>
    <x v="0"/>
    <n v="60"/>
    <n v="87600"/>
    <n v="315360"/>
  </r>
  <r>
    <x v="0"/>
    <x v="0"/>
    <x v="0"/>
    <x v="6"/>
    <x v="14"/>
    <s v="PL_A"/>
    <x v="0"/>
    <s v="ZIEL-4_ST_COAL_BP"/>
    <x v="0"/>
    <x v="1"/>
    <n v="60"/>
    <n v="87600"/>
    <n v="315360"/>
  </r>
  <r>
    <x v="0"/>
    <x v="0"/>
    <x v="0"/>
    <x v="6"/>
    <x v="14"/>
    <s v="PL_A"/>
    <x v="0"/>
    <s v="ZIEL-4_ST_COAL_BP"/>
    <x v="0"/>
    <x v="2"/>
    <n v="60"/>
    <n v="87600"/>
    <n v="315360"/>
  </r>
  <r>
    <x v="0"/>
    <x v="0"/>
    <x v="0"/>
    <x v="6"/>
    <x v="14"/>
    <s v="PL_A"/>
    <x v="0"/>
    <s v="ZIEL-4_ST_COAL_BP"/>
    <x v="1"/>
    <x v="0"/>
    <n v="60"/>
    <n v="87600"/>
    <n v="315360"/>
  </r>
  <r>
    <x v="0"/>
    <x v="0"/>
    <x v="0"/>
    <x v="6"/>
    <x v="14"/>
    <s v="PL_A"/>
    <x v="0"/>
    <s v="ZIEL-4_ST_COAL_BP"/>
    <x v="1"/>
    <x v="1"/>
    <n v="52.2"/>
    <n v="76212"/>
    <n v="274363.2"/>
  </r>
  <r>
    <x v="0"/>
    <x v="0"/>
    <x v="0"/>
    <x v="6"/>
    <x v="14"/>
    <s v="PL_A"/>
    <x v="0"/>
    <s v="ZIEL-4_ST_COAL_BP"/>
    <x v="1"/>
    <x v="2"/>
    <n v="60"/>
    <n v="87600"/>
    <n v="315360"/>
  </r>
  <r>
    <x v="0"/>
    <x v="0"/>
    <x v="0"/>
    <x v="6"/>
    <x v="14"/>
    <s v="PL_A"/>
    <x v="1"/>
    <s v="GNR_HS_HEAT_PIT_L-CEN_E-90_Y-2020"/>
    <x v="1"/>
    <x v="0"/>
    <n v="927.15362361676205"/>
    <n v="1353644.2904804701"/>
    <n v="4873119.4457296999"/>
  </r>
  <r>
    <x v="0"/>
    <x v="0"/>
    <x v="0"/>
    <x v="6"/>
    <x v="14"/>
    <s v="PL_A"/>
    <x v="1"/>
    <s v="GNR_HS_HEAT_PIT_L-CEN_E-90_Y-2020"/>
    <x v="1"/>
    <x v="1"/>
    <n v="437.64129051193697"/>
    <n v="638956.284147428"/>
    <n v="2300242.62293074"/>
  </r>
  <r>
    <x v="0"/>
    <x v="0"/>
    <x v="0"/>
    <x v="6"/>
    <x v="14"/>
    <s v="PL_A"/>
    <x v="9"/>
    <s v="ADAM-1_ST_LIGNITE_EXT"/>
    <x v="0"/>
    <x v="0"/>
    <n v="1595.45454545455"/>
    <n v="2329363.63636364"/>
    <n v="8385709.0909090899"/>
  </r>
  <r>
    <x v="0"/>
    <x v="0"/>
    <x v="0"/>
    <x v="6"/>
    <x v="14"/>
    <s v="PL_A"/>
    <x v="9"/>
    <s v="ADAM-1_ST_LIGNITE_EXT"/>
    <x v="0"/>
    <x v="1"/>
    <n v="1332.20454545454"/>
    <n v="1945018.63636363"/>
    <n v="7002067.0909090796"/>
  </r>
  <r>
    <x v="0"/>
    <x v="0"/>
    <x v="0"/>
    <x v="6"/>
    <x v="14"/>
    <s v="PL_A"/>
    <x v="9"/>
    <s v="ADAM-1_ST_LIGNITE_EXT"/>
    <x v="0"/>
    <x v="2"/>
    <n v="1068.95454545454"/>
    <n v="1560673.63636363"/>
    <n v="5618425.0909090796"/>
  </r>
  <r>
    <x v="0"/>
    <x v="0"/>
    <x v="0"/>
    <x v="6"/>
    <x v="14"/>
    <s v="PL_A"/>
    <x v="9"/>
    <s v="ADAM-1_ST_LIGNITE_EXT"/>
    <x v="1"/>
    <x v="0"/>
    <n v="1595.45454545455"/>
    <n v="2329363.63636364"/>
    <n v="8385709.0909090899"/>
  </r>
  <r>
    <x v="0"/>
    <x v="0"/>
    <x v="0"/>
    <x v="6"/>
    <x v="14"/>
    <s v="PL_A"/>
    <x v="9"/>
    <s v="ADAM-1_ST_LIGNITE_EXT"/>
    <x v="1"/>
    <x v="1"/>
    <n v="1458.95454545455"/>
    <n v="2130073.63636364"/>
    <n v="7668265.0909090899"/>
  </r>
  <r>
    <x v="0"/>
    <x v="0"/>
    <x v="0"/>
    <x v="6"/>
    <x v="14"/>
    <s v="PL_A"/>
    <x v="9"/>
    <s v="ADAM-1_ST_LIGNITE_EXT"/>
    <x v="1"/>
    <x v="2"/>
    <n v="1595.45454545455"/>
    <n v="2329363.63636364"/>
    <n v="8385709.0909090899"/>
  </r>
  <r>
    <x v="0"/>
    <x v="0"/>
    <x v="0"/>
    <x v="6"/>
    <x v="14"/>
    <s v="PL_A"/>
    <x v="9"/>
    <s v="BELC-1_ST_LIGNITE_EXT"/>
    <x v="0"/>
    <x v="0"/>
    <n v="375.824175824176"/>
    <n v="548703.29670329695"/>
    <n v="1975331.8681318699"/>
  </r>
  <r>
    <x v="0"/>
    <x v="0"/>
    <x v="0"/>
    <x v="6"/>
    <x v="14"/>
    <s v="PL_A"/>
    <x v="9"/>
    <s v="BELC-1_ST_LIGNITE_EXT"/>
    <x v="0"/>
    <x v="1"/>
    <n v="318.824175824176"/>
    <n v="465483.296703297"/>
    <n v="1675739.8681318699"/>
  </r>
  <r>
    <x v="0"/>
    <x v="0"/>
    <x v="0"/>
    <x v="6"/>
    <x v="14"/>
    <s v="PL_A"/>
    <x v="9"/>
    <s v="BELC-1_ST_LIGNITE_EXT"/>
    <x v="0"/>
    <x v="2"/>
    <n v="375.824175824176"/>
    <n v="548703.29670329695"/>
    <n v="1975331.8681318699"/>
  </r>
  <r>
    <x v="0"/>
    <x v="0"/>
    <x v="0"/>
    <x v="6"/>
    <x v="14"/>
    <s v="PL_A"/>
    <x v="9"/>
    <s v="BELC-1_ST_LIGNITE_EXT"/>
    <x v="1"/>
    <x v="0"/>
    <n v="375.824175824176"/>
    <n v="548703.29670329695"/>
    <n v="1975331.8681318699"/>
  </r>
  <r>
    <x v="0"/>
    <x v="0"/>
    <x v="0"/>
    <x v="6"/>
    <x v="14"/>
    <s v="PL_A"/>
    <x v="9"/>
    <s v="BELC-1_ST_LIGNITE_EXT"/>
    <x v="1"/>
    <x v="1"/>
    <n v="361.76938130362799"/>
    <n v="528183.29670329695"/>
    <n v="1901459.8681318699"/>
  </r>
  <r>
    <x v="0"/>
    <x v="0"/>
    <x v="0"/>
    <x v="6"/>
    <x v="14"/>
    <s v="PL_A"/>
    <x v="9"/>
    <s v="BELC-1_ST_LIGNITE_EXT"/>
    <x v="1"/>
    <x v="2"/>
    <n v="375.824175824176"/>
    <n v="548703.29670329695"/>
    <n v="1975331.8681318699"/>
  </r>
  <r>
    <x v="0"/>
    <x v="0"/>
    <x v="0"/>
    <x v="6"/>
    <x v="14"/>
    <s v="PL_A"/>
    <x v="2"/>
    <s v="GNR_ST_MSW_BP_E-15"/>
    <x v="0"/>
    <x v="0"/>
    <n v="170"/>
    <n v="248200"/>
    <n v="893520"/>
  </r>
  <r>
    <x v="0"/>
    <x v="0"/>
    <x v="0"/>
    <x v="6"/>
    <x v="14"/>
    <s v="PL_A"/>
    <x v="2"/>
    <s v="GNR_ST_MSW_BP_E-15"/>
    <x v="0"/>
    <x v="1"/>
    <n v="170"/>
    <n v="248200"/>
    <n v="893520"/>
  </r>
  <r>
    <x v="0"/>
    <x v="0"/>
    <x v="0"/>
    <x v="6"/>
    <x v="14"/>
    <s v="PL_A"/>
    <x v="2"/>
    <s v="GNR_ST_MSW_BP_E-15"/>
    <x v="0"/>
    <x v="2"/>
    <n v="170"/>
    <n v="248200"/>
    <n v="893520"/>
  </r>
  <r>
    <x v="0"/>
    <x v="0"/>
    <x v="0"/>
    <x v="6"/>
    <x v="14"/>
    <s v="PL_A"/>
    <x v="2"/>
    <s v="GNR_ST_MSW_BP_E-15"/>
    <x v="1"/>
    <x v="0"/>
    <n v="170"/>
    <n v="248200"/>
    <n v="893520"/>
  </r>
  <r>
    <x v="0"/>
    <x v="0"/>
    <x v="0"/>
    <x v="6"/>
    <x v="14"/>
    <s v="PL_A"/>
    <x v="2"/>
    <s v="GNR_ST_MSW_BP_E-15"/>
    <x v="1"/>
    <x v="1"/>
    <n v="170"/>
    <n v="248200"/>
    <n v="893520"/>
  </r>
  <r>
    <x v="0"/>
    <x v="0"/>
    <x v="0"/>
    <x v="6"/>
    <x v="14"/>
    <s v="PL_A"/>
    <x v="2"/>
    <s v="GNR_ST_MSW_BP_E-15"/>
    <x v="1"/>
    <x v="2"/>
    <n v="170"/>
    <n v="248200"/>
    <n v="893520"/>
  </r>
  <r>
    <x v="0"/>
    <x v="0"/>
    <x v="0"/>
    <x v="7"/>
    <x v="15"/>
    <s v="SE1_IND"/>
    <x v="5"/>
    <s v="GNR_BO_ELEC_E-99_LS-10-MW-FEED_Y-2020"/>
    <x v="1"/>
    <x v="0"/>
    <n v="29.6448440713663"/>
    <n v="43281.472344194699"/>
    <n v="155813.300439101"/>
  </r>
  <r>
    <x v="0"/>
    <x v="0"/>
    <x v="0"/>
    <x v="7"/>
    <x v="15"/>
    <s v="SE1_IND"/>
    <x v="5"/>
    <s v="GNR_BO_ELEC_E-99_LS-10-MW-FEED_Y-2020"/>
    <x v="1"/>
    <x v="1"/>
    <n v="29.6448440713663"/>
    <n v="43281.472344194699"/>
    <n v="155813.300439101"/>
  </r>
  <r>
    <x v="0"/>
    <x v="0"/>
    <x v="0"/>
    <x v="7"/>
    <x v="15"/>
    <s v="SE1_IND"/>
    <x v="5"/>
    <s v="GNR_BO_ELEC_E-99_LS-10-MW-FEED_Y-2020"/>
    <x v="1"/>
    <x v="2"/>
    <n v="29.6448440713663"/>
    <n v="43281.472344194699"/>
    <n v="155813.300439101"/>
  </r>
  <r>
    <x v="0"/>
    <x v="0"/>
    <x v="0"/>
    <x v="7"/>
    <x v="15"/>
    <s v="SE1_IND"/>
    <x v="5"/>
    <s v="GNR_HP_ELEC_AIR-WTR_COP-310_LS_Y-2020"/>
    <x v="0"/>
    <x v="0"/>
    <n v="44.467266107049198"/>
    <n v="64922.208516291903"/>
    <n v="233719.95065865101"/>
  </r>
  <r>
    <x v="0"/>
    <x v="0"/>
    <x v="0"/>
    <x v="7"/>
    <x v="15"/>
    <s v="SE1_IND"/>
    <x v="5"/>
    <s v="GNR_HP_ELEC_AIR-WTR_COP-310_LS_Y-2020"/>
    <x v="0"/>
    <x v="1"/>
    <n v="44.467266107049198"/>
    <n v="64922.208516291903"/>
    <n v="233719.95065865101"/>
  </r>
  <r>
    <x v="0"/>
    <x v="0"/>
    <x v="0"/>
    <x v="7"/>
    <x v="15"/>
    <s v="SE1_IND"/>
    <x v="5"/>
    <s v="GNR_HP_ELEC_AIR-WTR_COP-310_LS_Y-2020"/>
    <x v="0"/>
    <x v="2"/>
    <n v="44.467266107049198"/>
    <n v="64922.208516291903"/>
    <n v="233719.95065865101"/>
  </r>
  <r>
    <x v="0"/>
    <x v="0"/>
    <x v="0"/>
    <x v="7"/>
    <x v="15"/>
    <s v="SE1_IND"/>
    <x v="5"/>
    <s v="GNR_HP_ELEC_AIR-WTR_COP-310_LS_Y-2020"/>
    <x v="1"/>
    <x v="0"/>
    <n v="44.467266107049198"/>
    <n v="64922.208516291903"/>
    <n v="233719.95065865101"/>
  </r>
  <r>
    <x v="0"/>
    <x v="0"/>
    <x v="0"/>
    <x v="7"/>
    <x v="15"/>
    <s v="SE1_IND"/>
    <x v="5"/>
    <s v="GNR_HP_ELEC_AIR-WTR_COP-310_LS_Y-2020"/>
    <x v="1"/>
    <x v="1"/>
    <n v="44.467266107049198"/>
    <n v="64922.208516291903"/>
    <n v="233719.95065865101"/>
  </r>
  <r>
    <x v="0"/>
    <x v="0"/>
    <x v="0"/>
    <x v="7"/>
    <x v="15"/>
    <s v="SE1_IND"/>
    <x v="5"/>
    <s v="GNR_HP_ELEC_AIR-WTR_COP-310_LS_Y-2020"/>
    <x v="1"/>
    <x v="2"/>
    <n v="44.467266107049198"/>
    <n v="64922.208516291903"/>
    <n v="233719.95065865101"/>
  </r>
  <r>
    <x v="0"/>
    <x v="0"/>
    <x v="0"/>
    <x v="7"/>
    <x v="15"/>
    <s v="SE1_IND"/>
    <x v="1"/>
    <s v="GNR_HS_HEAT_PIT_L-CEN_E-90_Y-2020"/>
    <x v="0"/>
    <x v="0"/>
    <n v="58.977790412875201"/>
    <n v="86107.574002797803"/>
    <n v="309987.26641007198"/>
  </r>
  <r>
    <x v="0"/>
    <x v="0"/>
    <x v="0"/>
    <x v="7"/>
    <x v="15"/>
    <s v="SE1_IND"/>
    <x v="1"/>
    <s v="GNR_HS_HEAT_PIT_L-CEN_E-90_Y-2020"/>
    <x v="0"/>
    <x v="1"/>
    <n v="65.119424138682305"/>
    <n v="95074.359242476101"/>
    <n v="342267.69327291398"/>
  </r>
  <r>
    <x v="0"/>
    <x v="0"/>
    <x v="0"/>
    <x v="7"/>
    <x v="15"/>
    <s v="SE1_IND"/>
    <x v="1"/>
    <s v="GNR_HS_HEAT_PIT_L-CEN_E-90_Y-2020"/>
    <x v="0"/>
    <x v="2"/>
    <n v="61.883633413411701"/>
    <n v="90350.104783581002"/>
    <n v="325260.377220892"/>
  </r>
  <r>
    <x v="0"/>
    <x v="0"/>
    <x v="0"/>
    <x v="7"/>
    <x v="15"/>
    <s v="SE1_IND"/>
    <x v="2"/>
    <s v="GNR_ST_MSW_BP_E-23_LS-220-MW-FEED_Y-2020"/>
    <x v="0"/>
    <x v="0"/>
    <n v="319.99762177465198"/>
    <n v="467196.527790992"/>
    <n v="1681907.5000475701"/>
  </r>
  <r>
    <x v="0"/>
    <x v="0"/>
    <x v="0"/>
    <x v="7"/>
    <x v="15"/>
    <s v="SE1_IND"/>
    <x v="2"/>
    <s v="GNR_ST_MSW_BP_E-23_LS-220-MW-FEED_Y-2020"/>
    <x v="0"/>
    <x v="1"/>
    <n v="319.99762177465198"/>
    <n v="467196.527790992"/>
    <n v="1681907.5000475701"/>
  </r>
  <r>
    <x v="0"/>
    <x v="0"/>
    <x v="0"/>
    <x v="7"/>
    <x v="15"/>
    <s v="SE1_IND"/>
    <x v="2"/>
    <s v="GNR_ST_MSW_BP_E-23_LS-220-MW-FEED_Y-2020"/>
    <x v="0"/>
    <x v="2"/>
    <n v="319.99762177465198"/>
    <n v="467196.527790992"/>
    <n v="1681907.5000475701"/>
  </r>
  <r>
    <x v="0"/>
    <x v="0"/>
    <x v="0"/>
    <x v="7"/>
    <x v="15"/>
    <s v="SE1_IND"/>
    <x v="2"/>
    <s v="GNR_ST_MSW_BP_E-23_LS-220-MW-FEED_Y-2020"/>
    <x v="1"/>
    <x v="0"/>
    <n v="319.99762177465198"/>
    <n v="467196.527790992"/>
    <n v="1681907.5000475701"/>
  </r>
  <r>
    <x v="0"/>
    <x v="0"/>
    <x v="0"/>
    <x v="7"/>
    <x v="15"/>
    <s v="SE1_IND"/>
    <x v="2"/>
    <s v="GNR_ST_MSW_BP_E-23_LS-220-MW-FEED_Y-2020"/>
    <x v="1"/>
    <x v="1"/>
    <n v="319.99762177465198"/>
    <n v="467196.527790992"/>
    <n v="1681907.5000475701"/>
  </r>
  <r>
    <x v="0"/>
    <x v="0"/>
    <x v="0"/>
    <x v="7"/>
    <x v="15"/>
    <s v="SE1_IND"/>
    <x v="2"/>
    <s v="GNR_ST_MSW_BP_E-23_LS-220-MW-FEED_Y-2020"/>
    <x v="1"/>
    <x v="2"/>
    <n v="319.99762177465198"/>
    <n v="467196.527790992"/>
    <n v="1681907.5000475701"/>
  </r>
  <r>
    <x v="0"/>
    <x v="0"/>
    <x v="0"/>
    <x v="7"/>
    <x v="15"/>
    <s v="SE1_medium"/>
    <x v="1"/>
    <s v="GNR_HS_HEAT_PIT_L-DEC_E-91_Y-2020"/>
    <x v="0"/>
    <x v="1"/>
    <n v="23.309775932076999"/>
    <n v="34032.272860832498"/>
    <n v="122516.182298997"/>
  </r>
  <r>
    <x v="0"/>
    <x v="0"/>
    <x v="0"/>
    <x v="7"/>
    <x v="15"/>
    <s v="SE1_medium"/>
    <x v="1"/>
    <s v="GNR_HS_HEAT_PIT_L-DEC_E-91_Y-2020"/>
    <x v="0"/>
    <x v="2"/>
    <n v="53.900314835372903"/>
    <n v="78694.459659644403"/>
    <n v="283300.05477471999"/>
  </r>
  <r>
    <x v="0"/>
    <x v="0"/>
    <x v="0"/>
    <x v="7"/>
    <x v="15"/>
    <s v="SE1_medium"/>
    <x v="1"/>
    <s v="GNR_HS_HEAT_WTR-TANK_LS_E-95_Y-2010"/>
    <x v="0"/>
    <x v="1"/>
    <n v="27.576027397260301"/>
    <n v="40261"/>
    <n v="144939.6"/>
  </r>
  <r>
    <x v="0"/>
    <x v="0"/>
    <x v="0"/>
    <x v="7"/>
    <x v="15"/>
    <s v="SE1_medium"/>
    <x v="2"/>
    <s v="GNR_ST_MSW_BP_CB-20"/>
    <x v="0"/>
    <x v="0"/>
    <n v="70.2"/>
    <n v="102492"/>
    <n v="368971.2"/>
  </r>
  <r>
    <x v="0"/>
    <x v="0"/>
    <x v="0"/>
    <x v="7"/>
    <x v="15"/>
    <s v="SE1_medium"/>
    <x v="2"/>
    <s v="GNR_ST_MSW_BP_CB-20"/>
    <x v="0"/>
    <x v="1"/>
    <n v="70.2"/>
    <n v="102492"/>
    <n v="368971.2"/>
  </r>
  <r>
    <x v="0"/>
    <x v="0"/>
    <x v="0"/>
    <x v="7"/>
    <x v="15"/>
    <s v="SE1_medium"/>
    <x v="2"/>
    <s v="GNR_ST_MSW_BP_CB-20"/>
    <x v="0"/>
    <x v="2"/>
    <n v="70.2"/>
    <n v="102492"/>
    <n v="368971.2"/>
  </r>
  <r>
    <x v="0"/>
    <x v="0"/>
    <x v="0"/>
    <x v="7"/>
    <x v="15"/>
    <s v="SE1_medium"/>
    <x v="2"/>
    <s v="GNR_ST_MSW_BP_CB-30"/>
    <x v="0"/>
    <x v="0"/>
    <n v="22.633333333333301"/>
    <n v="33044.666666666701"/>
    <n v="118960.8"/>
  </r>
  <r>
    <x v="0"/>
    <x v="0"/>
    <x v="0"/>
    <x v="7"/>
    <x v="15"/>
    <s v="SE1_medium"/>
    <x v="2"/>
    <s v="GNR_ST_MSW_BP_CB-30"/>
    <x v="0"/>
    <x v="1"/>
    <n v="23.3333333333333"/>
    <n v="34066.666666666701"/>
    <n v="122640"/>
  </r>
  <r>
    <x v="0"/>
    <x v="0"/>
    <x v="0"/>
    <x v="7"/>
    <x v="15"/>
    <s v="SE1_medium"/>
    <x v="2"/>
    <s v="GNR_ST_MSW_BP_CB-30"/>
    <x v="0"/>
    <x v="2"/>
    <n v="23.3333333333333"/>
    <n v="34066.666666666701"/>
    <n v="122640"/>
  </r>
  <r>
    <x v="0"/>
    <x v="0"/>
    <x v="0"/>
    <x v="7"/>
    <x v="15"/>
    <s v="SE1_medium"/>
    <x v="8"/>
    <s v="GNR_BO_BFG_E-90"/>
    <x v="0"/>
    <x v="0"/>
    <n v="36.644470422406897"/>
    <n v="53500.926816714098"/>
    <n v="192603.336540171"/>
  </r>
  <r>
    <x v="0"/>
    <x v="0"/>
    <x v="0"/>
    <x v="7"/>
    <x v="15"/>
    <s v="SE1_medium"/>
    <x v="8"/>
    <s v="GNR_BO_BFG_E-90"/>
    <x v="0"/>
    <x v="1"/>
    <n v="80"/>
    <n v="116800"/>
    <n v="420480"/>
  </r>
  <r>
    <x v="0"/>
    <x v="0"/>
    <x v="0"/>
    <x v="7"/>
    <x v="15"/>
    <s v="SE1_medium"/>
    <x v="8"/>
    <s v="GNR_BO_BFG_E-90"/>
    <x v="0"/>
    <x v="2"/>
    <n v="80"/>
    <n v="116800"/>
    <n v="420480"/>
  </r>
  <r>
    <x v="0"/>
    <x v="0"/>
    <x v="0"/>
    <x v="7"/>
    <x v="15"/>
    <s v="SE1_medium"/>
    <x v="8"/>
    <s v="GNR_BO_BFG_E-90"/>
    <x v="1"/>
    <x v="0"/>
    <n v="26.655708183818302"/>
    <n v="38917.333948374799"/>
    <n v="140102.40221414901"/>
  </r>
  <r>
    <x v="0"/>
    <x v="0"/>
    <x v="0"/>
    <x v="7"/>
    <x v="15"/>
    <s v="SE1_medium"/>
    <x v="8"/>
    <s v="GNR_BO_BFG_E-90"/>
    <x v="1"/>
    <x v="1"/>
    <n v="28.359844894374302"/>
    <n v="41405.373545786402"/>
    <n v="149059.34476483101"/>
  </r>
  <r>
    <x v="0"/>
    <x v="0"/>
    <x v="0"/>
    <x v="7"/>
    <x v="15"/>
    <s v="SE1_medium"/>
    <x v="8"/>
    <s v="LULEKRAFT_ST_BFG_EXT"/>
    <x v="0"/>
    <x v="0"/>
    <n v="173.21428571428601"/>
    <n v="252892.85714285701"/>
    <n v="910414.28571428603"/>
  </r>
  <r>
    <x v="0"/>
    <x v="0"/>
    <x v="0"/>
    <x v="7"/>
    <x v="15"/>
    <s v="SE1_medium"/>
    <x v="8"/>
    <s v="LULEKRAFT_ST_BFG_EXT"/>
    <x v="0"/>
    <x v="1"/>
    <n v="173.21428571428601"/>
    <n v="252892.85714285701"/>
    <n v="910414.28571428603"/>
  </r>
  <r>
    <x v="0"/>
    <x v="0"/>
    <x v="0"/>
    <x v="7"/>
    <x v="15"/>
    <s v="SE1_medium"/>
    <x v="8"/>
    <s v="LULEKRAFT_ST_BFG_EXT"/>
    <x v="0"/>
    <x v="2"/>
    <n v="173.21428571428601"/>
    <n v="252892.85714285701"/>
    <n v="910414.28571428603"/>
  </r>
  <r>
    <x v="0"/>
    <x v="0"/>
    <x v="0"/>
    <x v="7"/>
    <x v="15"/>
    <s v="SE1_medium"/>
    <x v="8"/>
    <s v="LULEKRAFT_ST_BFG_EXT"/>
    <x v="1"/>
    <x v="0"/>
    <n v="173.21428571428601"/>
    <n v="252892.85714285701"/>
    <n v="910414.28571428603"/>
  </r>
  <r>
    <x v="0"/>
    <x v="0"/>
    <x v="0"/>
    <x v="7"/>
    <x v="15"/>
    <s v="SE1_medium"/>
    <x v="8"/>
    <s v="LULEKRAFT_ST_BFG_EXT"/>
    <x v="1"/>
    <x v="1"/>
    <n v="173.21428571428601"/>
    <n v="252892.85714285701"/>
    <n v="910414.28571428603"/>
  </r>
  <r>
    <x v="0"/>
    <x v="0"/>
    <x v="0"/>
    <x v="7"/>
    <x v="15"/>
    <s v="SE1_medium"/>
    <x v="8"/>
    <s v="LULEKRAFT_ST_BFG_EXT"/>
    <x v="1"/>
    <x v="2"/>
    <n v="173.21428571428601"/>
    <n v="252892.85714285701"/>
    <n v="910414.28571428603"/>
  </r>
  <r>
    <x v="0"/>
    <x v="0"/>
    <x v="0"/>
    <x v="7"/>
    <x v="15"/>
    <s v="SE1_medium"/>
    <x v="4"/>
    <s v="GNR_EH_HEAT"/>
    <x v="0"/>
    <x v="0"/>
    <n v="12.591575091575001"/>
    <n v="18383.699633699602"/>
    <n v="66181.3186813184"/>
  </r>
  <r>
    <x v="0"/>
    <x v="0"/>
    <x v="0"/>
    <x v="7"/>
    <x v="15"/>
    <s v="SE1_medium"/>
    <x v="4"/>
    <s v="GNR_EH_HEAT"/>
    <x v="0"/>
    <x v="1"/>
    <n v="12.591575091575001"/>
    <n v="18383.699633699602"/>
    <n v="66181.3186813184"/>
  </r>
  <r>
    <x v="0"/>
    <x v="0"/>
    <x v="0"/>
    <x v="7"/>
    <x v="15"/>
    <s v="SE1_medium"/>
    <x v="4"/>
    <s v="GNR_EH_HEAT"/>
    <x v="0"/>
    <x v="2"/>
    <n v="12.591575091575001"/>
    <n v="18383.699633699602"/>
    <n v="66181.3186813184"/>
  </r>
  <r>
    <x v="0"/>
    <x v="0"/>
    <x v="0"/>
    <x v="7"/>
    <x v="15"/>
    <s v="SE1_medium"/>
    <x v="4"/>
    <s v="GNR_EH_HEAT"/>
    <x v="1"/>
    <x v="0"/>
    <n v="12.591575091575001"/>
    <n v="18383.699633699602"/>
    <n v="66181.3186813184"/>
  </r>
  <r>
    <x v="0"/>
    <x v="0"/>
    <x v="0"/>
    <x v="7"/>
    <x v="15"/>
    <s v="SE1_medium"/>
    <x v="4"/>
    <s v="GNR_EH_HEAT"/>
    <x v="1"/>
    <x v="1"/>
    <n v="12.591575091575001"/>
    <n v="18383.699633699602"/>
    <n v="66181.3186813184"/>
  </r>
  <r>
    <x v="0"/>
    <x v="0"/>
    <x v="0"/>
    <x v="7"/>
    <x v="15"/>
    <s v="SE1_medium"/>
    <x v="4"/>
    <s v="GNR_EH_HEAT"/>
    <x v="1"/>
    <x v="2"/>
    <n v="12.591575091575001"/>
    <n v="18383.699633699602"/>
    <n v="66181.3186813184"/>
  </r>
  <r>
    <x v="0"/>
    <x v="0"/>
    <x v="0"/>
    <x v="7"/>
    <x v="15"/>
    <s v="SE1_small"/>
    <x v="5"/>
    <s v="GNR_HP_ELEC_GROUND-WTR_COP-360_LS-4-MW_Y-2020"/>
    <x v="0"/>
    <x v="0"/>
    <n v="40.033799020465302"/>
    <n v="58449.346569879403"/>
    <n v="210417.64765156599"/>
  </r>
  <r>
    <x v="0"/>
    <x v="0"/>
    <x v="0"/>
    <x v="7"/>
    <x v="15"/>
    <s v="SE1_small"/>
    <x v="5"/>
    <s v="GNR_HP_ELEC_GROUND-WTR_COP-360_LS-4-MW_Y-2020"/>
    <x v="1"/>
    <x v="0"/>
    <n v="109.398200933433"/>
    <n v="159721.37336281201"/>
    <n v="574996.94410612294"/>
  </r>
  <r>
    <x v="0"/>
    <x v="0"/>
    <x v="0"/>
    <x v="7"/>
    <x v="15"/>
    <s v="SE1_small"/>
    <x v="5"/>
    <s v="GNR_HP_ELEC_GROUND-WTR_COP-360_LS-4-MW_Y-2020"/>
    <x v="1"/>
    <x v="1"/>
    <n v="109.398200933433"/>
    <n v="159721.37336281201"/>
    <n v="574996.94410612294"/>
  </r>
  <r>
    <x v="0"/>
    <x v="0"/>
    <x v="0"/>
    <x v="7"/>
    <x v="15"/>
    <s v="SE1_small"/>
    <x v="5"/>
    <s v="GNR_HP_ELEC_GROUND-WTR_COP-360_LS-4-MW_Y-2020"/>
    <x v="1"/>
    <x v="2"/>
    <n v="109.398200933433"/>
    <n v="159721.37336281201"/>
    <n v="574996.94410612294"/>
  </r>
  <r>
    <x v="0"/>
    <x v="0"/>
    <x v="0"/>
    <x v="7"/>
    <x v="15"/>
    <s v="SE1_small"/>
    <x v="1"/>
    <s v="GNR_HS_HEAT_PIT_L-DEC_E-91_Y-2020"/>
    <x v="0"/>
    <x v="0"/>
    <n v="40.8492791142626"/>
    <n v="59639.947506823402"/>
    <n v="214703.811024564"/>
  </r>
  <r>
    <x v="0"/>
    <x v="0"/>
    <x v="0"/>
    <x v="7"/>
    <x v="15"/>
    <s v="SE1_small"/>
    <x v="1"/>
    <s v="GNR_HS_HEAT_PIT_L-DEC_E-91_Y-2020"/>
    <x v="0"/>
    <x v="1"/>
    <n v="76.651305177277195"/>
    <n v="111910.905558825"/>
    <n v="402879.26001176902"/>
  </r>
  <r>
    <x v="0"/>
    <x v="0"/>
    <x v="0"/>
    <x v="7"/>
    <x v="15"/>
    <s v="SE1_small"/>
    <x v="1"/>
    <s v="GNR_HS_HEAT_PIT_L-DEC_E-91_Y-2020"/>
    <x v="0"/>
    <x v="2"/>
    <n v="76.651305177277195"/>
    <n v="111910.905558825"/>
    <n v="402879.26001176902"/>
  </r>
  <r>
    <x v="0"/>
    <x v="0"/>
    <x v="0"/>
    <x v="7"/>
    <x v="15"/>
    <s v="SE1_small"/>
    <x v="1"/>
    <s v="GNR_HS_HEAT_WTR-TANK_LS_E-95_Y-2010"/>
    <x v="0"/>
    <x v="1"/>
    <n v="13.4243995508411"/>
    <n v="19599.623344227999"/>
    <n v="70558.644039220701"/>
  </r>
  <r>
    <x v="0"/>
    <x v="0"/>
    <x v="0"/>
    <x v="7"/>
    <x v="15"/>
    <s v="SE1_small"/>
    <x v="1"/>
    <s v="GNR_HS_HEAT_WTR-TANK_LS_E-95_Y-2010"/>
    <x v="0"/>
    <x v="2"/>
    <n v="2.2245730518986599"/>
    <n v="3247.8766557720401"/>
    <n v="11692.3559607794"/>
  </r>
  <r>
    <x v="0"/>
    <x v="0"/>
    <x v="0"/>
    <x v="7"/>
    <x v="15"/>
    <s v="SE1_small"/>
    <x v="4"/>
    <s v="GNR_EH_HEAT"/>
    <x v="0"/>
    <x v="0"/>
    <n v="0.71748706879201096"/>
    <n v="1047.53112043634"/>
    <n v="3771.1120335708101"/>
  </r>
  <r>
    <x v="0"/>
    <x v="0"/>
    <x v="0"/>
    <x v="7"/>
    <x v="15"/>
    <s v="SE1_small"/>
    <x v="4"/>
    <s v="GNR_EH_HEAT"/>
    <x v="0"/>
    <x v="1"/>
    <n v="0.71748706879201096"/>
    <n v="1047.53112043634"/>
    <n v="3771.1120335708101"/>
  </r>
  <r>
    <x v="0"/>
    <x v="0"/>
    <x v="0"/>
    <x v="7"/>
    <x v="15"/>
    <s v="SE1_small"/>
    <x v="4"/>
    <s v="GNR_EH_HEAT"/>
    <x v="0"/>
    <x v="2"/>
    <n v="0.71748706879201096"/>
    <n v="1047.53112043634"/>
    <n v="3771.1120335708101"/>
  </r>
  <r>
    <x v="0"/>
    <x v="0"/>
    <x v="0"/>
    <x v="7"/>
    <x v="15"/>
    <s v="SE1_small"/>
    <x v="4"/>
    <s v="GNR_EH_HEAT"/>
    <x v="1"/>
    <x v="0"/>
    <n v="0.71748706879201096"/>
    <n v="1047.53112043634"/>
    <n v="3771.1120335708101"/>
  </r>
  <r>
    <x v="0"/>
    <x v="0"/>
    <x v="0"/>
    <x v="7"/>
    <x v="15"/>
    <s v="SE1_small"/>
    <x v="4"/>
    <s v="GNR_EH_HEAT"/>
    <x v="1"/>
    <x v="1"/>
    <n v="0.71748706879201096"/>
    <n v="1047.53112043634"/>
    <n v="3771.1120335708101"/>
  </r>
  <r>
    <x v="0"/>
    <x v="0"/>
    <x v="0"/>
    <x v="7"/>
    <x v="15"/>
    <s v="SE1_small"/>
    <x v="4"/>
    <s v="GNR_EH_HEAT"/>
    <x v="1"/>
    <x v="2"/>
    <n v="0.71748706879201096"/>
    <n v="1047.53112043634"/>
    <n v="3771.1120335708101"/>
  </r>
  <r>
    <x v="0"/>
    <x v="0"/>
    <x v="0"/>
    <x v="7"/>
    <x v="16"/>
    <s v="SE2_IND"/>
    <x v="1"/>
    <s v="GNR_HS_HEAT_PIT_L-CEN_E-90_Y-2020"/>
    <x v="0"/>
    <x v="0"/>
    <n v="120.235543437948"/>
    <n v="175543.89341940399"/>
    <n v="631958.01630985294"/>
  </r>
  <r>
    <x v="0"/>
    <x v="0"/>
    <x v="0"/>
    <x v="7"/>
    <x v="16"/>
    <s v="SE2_IND"/>
    <x v="1"/>
    <s v="GNR_HS_HEAT_PIT_L-CEN_E-90_Y-2020"/>
    <x v="0"/>
    <x v="1"/>
    <n v="136.66893656303901"/>
    <n v="199536.64738203699"/>
    <n v="718331.93057533505"/>
  </r>
  <r>
    <x v="0"/>
    <x v="0"/>
    <x v="0"/>
    <x v="7"/>
    <x v="16"/>
    <s v="SE2_IND"/>
    <x v="1"/>
    <s v="GNR_HS_HEAT_PIT_L-CEN_E-90_Y-2020"/>
    <x v="0"/>
    <x v="2"/>
    <n v="128.01081342628299"/>
    <n v="186895.787602372"/>
    <n v="672824.83536854095"/>
  </r>
  <r>
    <x v="0"/>
    <x v="0"/>
    <x v="0"/>
    <x v="7"/>
    <x v="16"/>
    <s v="SE2_IND"/>
    <x v="2"/>
    <s v="GNR_ST_MSW_BP_E-23_LS-220-MW-FEED_Y-2020"/>
    <x v="0"/>
    <x v="0"/>
    <n v="1012.78545863135"/>
    <n v="1478666.76960177"/>
    <n v="5323200.37056637"/>
  </r>
  <r>
    <x v="0"/>
    <x v="0"/>
    <x v="0"/>
    <x v="7"/>
    <x v="16"/>
    <s v="SE2_IND"/>
    <x v="2"/>
    <s v="GNR_ST_MSW_BP_E-23_LS-220-MW-FEED_Y-2020"/>
    <x v="0"/>
    <x v="1"/>
    <n v="1012.78545863135"/>
    <n v="1478666.76960177"/>
    <n v="5323200.37056637"/>
  </r>
  <r>
    <x v="0"/>
    <x v="0"/>
    <x v="0"/>
    <x v="7"/>
    <x v="16"/>
    <s v="SE2_IND"/>
    <x v="2"/>
    <s v="GNR_ST_MSW_BP_E-23_LS-220-MW-FEED_Y-2020"/>
    <x v="0"/>
    <x v="2"/>
    <n v="1012.78545863135"/>
    <n v="1478666.76960177"/>
    <n v="5323200.37056637"/>
  </r>
  <r>
    <x v="0"/>
    <x v="0"/>
    <x v="0"/>
    <x v="7"/>
    <x v="16"/>
    <s v="SE2_IND"/>
    <x v="2"/>
    <s v="GNR_ST_MSW_BP_E-23_LS-220-MW-FEED_Y-2020"/>
    <x v="1"/>
    <x v="0"/>
    <n v="1012.78545863135"/>
    <n v="1478666.76960177"/>
    <n v="5323200.37056637"/>
  </r>
  <r>
    <x v="0"/>
    <x v="0"/>
    <x v="0"/>
    <x v="7"/>
    <x v="16"/>
    <s v="SE2_IND"/>
    <x v="2"/>
    <s v="GNR_ST_MSW_BP_E-23_LS-220-MW-FEED_Y-2020"/>
    <x v="1"/>
    <x v="1"/>
    <n v="1012.78545863135"/>
    <n v="1478666.76960177"/>
    <n v="5323200.37056637"/>
  </r>
  <r>
    <x v="0"/>
    <x v="0"/>
    <x v="0"/>
    <x v="7"/>
    <x v="16"/>
    <s v="SE2_IND"/>
    <x v="2"/>
    <s v="GNR_ST_MSW_BP_E-23_LS-220-MW-FEED_Y-2020"/>
    <x v="1"/>
    <x v="2"/>
    <n v="1012.78545863135"/>
    <n v="1478666.76960177"/>
    <n v="5323200.37056637"/>
  </r>
  <r>
    <x v="0"/>
    <x v="0"/>
    <x v="0"/>
    <x v="7"/>
    <x v="16"/>
    <s v="SE2_medium"/>
    <x v="5"/>
    <s v="GNR_HP_ELEC_COP-270"/>
    <x v="1"/>
    <x v="0"/>
    <n v="36.5"/>
    <n v="53290"/>
    <n v="191844"/>
  </r>
  <r>
    <x v="0"/>
    <x v="0"/>
    <x v="0"/>
    <x v="7"/>
    <x v="16"/>
    <s v="SE2_medium"/>
    <x v="5"/>
    <s v="GNR_HP_ELEC_COP-270"/>
    <x v="1"/>
    <x v="1"/>
    <n v="36.5"/>
    <n v="53290"/>
    <n v="191844"/>
  </r>
  <r>
    <x v="0"/>
    <x v="0"/>
    <x v="0"/>
    <x v="7"/>
    <x v="16"/>
    <s v="SE2_medium"/>
    <x v="5"/>
    <s v="GNR_HP_ELEC_COP-270"/>
    <x v="1"/>
    <x v="2"/>
    <n v="36.5"/>
    <n v="53290"/>
    <n v="191844"/>
  </r>
  <r>
    <x v="0"/>
    <x v="0"/>
    <x v="0"/>
    <x v="7"/>
    <x v="16"/>
    <s v="SE2_medium"/>
    <x v="5"/>
    <s v="GNR_HP_ELEC_GROUND-WTR_COP-360_LS-4-MW_Y-2020"/>
    <x v="0"/>
    <x v="0"/>
    <n v="354.56060139695302"/>
    <n v="517658.47803955199"/>
    <n v="1863570.52094239"/>
  </r>
  <r>
    <x v="0"/>
    <x v="0"/>
    <x v="0"/>
    <x v="7"/>
    <x v="16"/>
    <s v="SE2_medium"/>
    <x v="5"/>
    <s v="GNR_HP_ELEC_GROUND-WTR_COP-360_LS-4-MW_Y-2020"/>
    <x v="0"/>
    <x v="1"/>
    <n v="189.86429328918001"/>
    <n v="277201.86820220301"/>
    <n v="997926.725527931"/>
  </r>
  <r>
    <x v="0"/>
    <x v="0"/>
    <x v="0"/>
    <x v="7"/>
    <x v="16"/>
    <s v="SE2_medium"/>
    <x v="5"/>
    <s v="GNR_HP_ELEC_GROUND-WTR_COP-360_LS-4-MW_Y-2020"/>
    <x v="0"/>
    <x v="2"/>
    <n v="43.912601403671502"/>
    <n v="64112.398049360498"/>
    <n v="230804.632977698"/>
  </r>
  <r>
    <x v="0"/>
    <x v="0"/>
    <x v="0"/>
    <x v="7"/>
    <x v="16"/>
    <s v="SE2_medium"/>
    <x v="5"/>
    <s v="GNR_HP_ELEC_GROUND-WTR_COP-360_LS-4-MW_Y-2020"/>
    <x v="1"/>
    <x v="0"/>
    <n v="433.46495378389801"/>
    <n v="632858.83252449101"/>
    <n v="2278291.79708817"/>
  </r>
  <r>
    <x v="0"/>
    <x v="0"/>
    <x v="0"/>
    <x v="7"/>
    <x v="16"/>
    <s v="SE2_medium"/>
    <x v="5"/>
    <s v="GNR_HP_ELEC_GROUND-WTR_COP-360_LS-4-MW_Y-2020"/>
    <x v="1"/>
    <x v="1"/>
    <n v="433.46495378389801"/>
    <n v="632858.83252449101"/>
    <n v="2278291.79708817"/>
  </r>
  <r>
    <x v="0"/>
    <x v="0"/>
    <x v="0"/>
    <x v="7"/>
    <x v="16"/>
    <s v="SE2_medium"/>
    <x v="5"/>
    <s v="GNR_HP_ELEC_GROUND-WTR_COP-360_LS-4-MW_Y-2020"/>
    <x v="1"/>
    <x v="2"/>
    <n v="433.46495378389801"/>
    <n v="632858.83252449101"/>
    <n v="2278291.79708817"/>
  </r>
  <r>
    <x v="0"/>
    <x v="0"/>
    <x v="0"/>
    <x v="7"/>
    <x v="16"/>
    <s v="SE2_medium"/>
    <x v="1"/>
    <s v="GNR_HS_HEAT_PIT_L-DEC_E-91_Y-2020"/>
    <x v="0"/>
    <x v="0"/>
    <n v="122.041534038295"/>
    <n v="178180.639695911"/>
    <n v="641450.30290528003"/>
  </r>
  <r>
    <x v="0"/>
    <x v="0"/>
    <x v="0"/>
    <x v="7"/>
    <x v="16"/>
    <s v="SE2_medium"/>
    <x v="1"/>
    <s v="GNR_HS_HEAT_PIT_L-DEC_E-91_Y-2020"/>
    <x v="0"/>
    <x v="1"/>
    <n v="368.83110400447401"/>
    <n v="538493.41184653202"/>
    <n v="1938576.2826475201"/>
  </r>
  <r>
    <x v="0"/>
    <x v="0"/>
    <x v="0"/>
    <x v="7"/>
    <x v="16"/>
    <s v="SE2_medium"/>
    <x v="1"/>
    <s v="GNR_HS_HEAT_PIT_L-DEC_E-91_Y-2020"/>
    <x v="0"/>
    <x v="2"/>
    <n v="368.83110400447401"/>
    <n v="538493.41184653202"/>
    <n v="1938576.2826475201"/>
  </r>
  <r>
    <x v="0"/>
    <x v="0"/>
    <x v="0"/>
    <x v="7"/>
    <x v="16"/>
    <s v="SE2_medium"/>
    <x v="1"/>
    <s v="GNR_HS_HEAT_WTR-TANK_LS_E-95_Y-2010"/>
    <x v="0"/>
    <x v="1"/>
    <n v="72.2390410958904"/>
    <n v="105469"/>
    <n v="379688.4"/>
  </r>
  <r>
    <x v="0"/>
    <x v="0"/>
    <x v="0"/>
    <x v="7"/>
    <x v="16"/>
    <s v="SE2_medium"/>
    <x v="2"/>
    <s v="GNR_ST_MSW_BP_CB-20"/>
    <x v="0"/>
    <x v="0"/>
    <n v="81.247955849999997"/>
    <n v="118622.015541"/>
    <n v="427039.2559476"/>
  </r>
  <r>
    <x v="0"/>
    <x v="0"/>
    <x v="0"/>
    <x v="7"/>
    <x v="16"/>
    <s v="SE2_medium"/>
    <x v="2"/>
    <s v="GNR_ST_MSW_BP_CB-20"/>
    <x v="0"/>
    <x v="1"/>
    <n v="81.247955849999997"/>
    <n v="118622.015541"/>
    <n v="427039.2559476"/>
  </r>
  <r>
    <x v="0"/>
    <x v="0"/>
    <x v="0"/>
    <x v="7"/>
    <x v="16"/>
    <s v="SE2_medium"/>
    <x v="2"/>
    <s v="GNR_ST_MSW_BP_CB-20"/>
    <x v="0"/>
    <x v="2"/>
    <n v="81.247955849999997"/>
    <n v="118622.015541"/>
    <n v="427039.2559476"/>
  </r>
  <r>
    <x v="0"/>
    <x v="0"/>
    <x v="0"/>
    <x v="7"/>
    <x v="16"/>
    <s v="SE2_medium"/>
    <x v="2"/>
    <s v="GNR_ST_MSW_BP_CB-20"/>
    <x v="1"/>
    <x v="0"/>
    <n v="81.247955849999997"/>
    <n v="118622.015541"/>
    <n v="427039.2559476"/>
  </r>
  <r>
    <x v="0"/>
    <x v="0"/>
    <x v="0"/>
    <x v="7"/>
    <x v="16"/>
    <s v="SE2_medium"/>
    <x v="2"/>
    <s v="GNR_ST_MSW_BP_CB-20"/>
    <x v="1"/>
    <x v="1"/>
    <n v="81.247955849999997"/>
    <n v="118622.015541"/>
    <n v="427039.2559476"/>
  </r>
  <r>
    <x v="0"/>
    <x v="0"/>
    <x v="0"/>
    <x v="7"/>
    <x v="16"/>
    <s v="SE2_medium"/>
    <x v="2"/>
    <s v="GNR_ST_MSW_BP_CB-20"/>
    <x v="1"/>
    <x v="2"/>
    <n v="81.247955849999997"/>
    <n v="118622.015541"/>
    <n v="427039.2559476"/>
  </r>
  <r>
    <x v="0"/>
    <x v="0"/>
    <x v="0"/>
    <x v="7"/>
    <x v="16"/>
    <s v="SE2_medium"/>
    <x v="2"/>
    <s v="GNR_ST_MSW_BP_CB-40"/>
    <x v="0"/>
    <x v="0"/>
    <n v="48.3"/>
    <n v="70518"/>
    <n v="253864.8"/>
  </r>
  <r>
    <x v="0"/>
    <x v="0"/>
    <x v="0"/>
    <x v="7"/>
    <x v="16"/>
    <s v="SE2_medium"/>
    <x v="2"/>
    <s v="GNR_ST_MSW_BP_CB-40"/>
    <x v="0"/>
    <x v="1"/>
    <n v="48.3"/>
    <n v="70518"/>
    <n v="253864.8"/>
  </r>
  <r>
    <x v="0"/>
    <x v="0"/>
    <x v="0"/>
    <x v="7"/>
    <x v="16"/>
    <s v="SE2_medium"/>
    <x v="2"/>
    <s v="GNR_ST_MSW_BP_CB-40"/>
    <x v="0"/>
    <x v="2"/>
    <n v="48.3"/>
    <n v="70518"/>
    <n v="253864.8"/>
  </r>
  <r>
    <x v="0"/>
    <x v="0"/>
    <x v="0"/>
    <x v="7"/>
    <x v="16"/>
    <s v="SE2_medium"/>
    <x v="4"/>
    <s v="GNR_EH_HEAT"/>
    <x v="0"/>
    <x v="0"/>
    <n v="5.1290856581959501"/>
    <n v="7488.4650609660903"/>
    <n v="26958.474219477899"/>
  </r>
  <r>
    <x v="0"/>
    <x v="0"/>
    <x v="0"/>
    <x v="7"/>
    <x v="16"/>
    <s v="SE2_medium"/>
    <x v="4"/>
    <s v="GNR_EH_HEAT"/>
    <x v="0"/>
    <x v="1"/>
    <n v="5.1290856581959501"/>
    <n v="7488.4650609660903"/>
    <n v="26958.474219477899"/>
  </r>
  <r>
    <x v="0"/>
    <x v="0"/>
    <x v="0"/>
    <x v="7"/>
    <x v="16"/>
    <s v="SE2_medium"/>
    <x v="4"/>
    <s v="GNR_EH_HEAT"/>
    <x v="0"/>
    <x v="2"/>
    <n v="5.1290856581959501"/>
    <n v="7488.4650609660903"/>
    <n v="26958.474219477899"/>
  </r>
  <r>
    <x v="0"/>
    <x v="0"/>
    <x v="0"/>
    <x v="7"/>
    <x v="16"/>
    <s v="SE2_medium"/>
    <x v="4"/>
    <s v="GNR_EH_HEAT"/>
    <x v="1"/>
    <x v="0"/>
    <n v="5.1290856581959501"/>
    <n v="7488.4650609660903"/>
    <n v="26958.474219477899"/>
  </r>
  <r>
    <x v="0"/>
    <x v="0"/>
    <x v="0"/>
    <x v="7"/>
    <x v="16"/>
    <s v="SE2_medium"/>
    <x v="4"/>
    <s v="GNR_EH_HEAT"/>
    <x v="1"/>
    <x v="1"/>
    <n v="5.1290856581959501"/>
    <n v="7488.4650609660903"/>
    <n v="26958.474219477899"/>
  </r>
  <r>
    <x v="0"/>
    <x v="0"/>
    <x v="0"/>
    <x v="7"/>
    <x v="16"/>
    <s v="SE2_medium"/>
    <x v="4"/>
    <s v="GNR_EH_HEAT"/>
    <x v="1"/>
    <x v="2"/>
    <n v="5.1290856581959501"/>
    <n v="7488.4650609660903"/>
    <n v="26958.474219477899"/>
  </r>
  <r>
    <x v="0"/>
    <x v="0"/>
    <x v="0"/>
    <x v="7"/>
    <x v="16"/>
    <s v="SE2_medium"/>
    <x v="6"/>
    <s v="GNR_ST_WOODWST_BP_CB-30"/>
    <x v="0"/>
    <x v="1"/>
    <n v="1.4990000000000001"/>
    <n v="2188.54"/>
    <n v="7878.7439999999997"/>
  </r>
  <r>
    <x v="0"/>
    <x v="0"/>
    <x v="0"/>
    <x v="7"/>
    <x v="16"/>
    <s v="SE2_medium"/>
    <x v="6"/>
    <s v="GNR_ST_WOODWST_BP_CB-30"/>
    <x v="0"/>
    <x v="2"/>
    <n v="2.9980000000000002"/>
    <n v="4377.08"/>
    <n v="15757.487999999999"/>
  </r>
  <r>
    <x v="0"/>
    <x v="0"/>
    <x v="0"/>
    <x v="7"/>
    <x v="16"/>
    <s v="SE2_small"/>
    <x v="5"/>
    <s v="GNR_HP_ELEC_GROUND-WTR_COP-360_LS-4-MW_Y-2020"/>
    <x v="0"/>
    <x v="0"/>
    <n v="2.9788428016480299"/>
    <n v="4349.1104904061203"/>
    <n v="15656.797765462001"/>
  </r>
  <r>
    <x v="0"/>
    <x v="0"/>
    <x v="0"/>
    <x v="7"/>
    <x v="16"/>
    <s v="SE2_small"/>
    <x v="5"/>
    <s v="GNR_HP_ELEC_GROUND-WTR_COP-360_LS-4-MW_Y-2020"/>
    <x v="1"/>
    <x v="0"/>
    <n v="170.23849732362501"/>
    <n v="248548.206092493"/>
    <n v="894773.54193297401"/>
  </r>
  <r>
    <x v="0"/>
    <x v="0"/>
    <x v="0"/>
    <x v="7"/>
    <x v="16"/>
    <s v="SE2_small"/>
    <x v="5"/>
    <s v="GNR_HP_ELEC_GROUND-WTR_COP-360_LS-4-MW_Y-2020"/>
    <x v="1"/>
    <x v="1"/>
    <n v="170.23849732362501"/>
    <n v="248548.206092493"/>
    <n v="894773.54193297401"/>
  </r>
  <r>
    <x v="0"/>
    <x v="0"/>
    <x v="0"/>
    <x v="7"/>
    <x v="16"/>
    <s v="SE2_small"/>
    <x v="5"/>
    <s v="GNR_HP_ELEC_GROUND-WTR_COP-360_LS-4-MW_Y-2020"/>
    <x v="1"/>
    <x v="2"/>
    <n v="170.23849732362501"/>
    <n v="248548.206092493"/>
    <n v="894773.54193297401"/>
  </r>
  <r>
    <x v="0"/>
    <x v="0"/>
    <x v="0"/>
    <x v="7"/>
    <x v="16"/>
    <s v="SE2_small"/>
    <x v="1"/>
    <s v="GNR_HS_HEAT_PIT_L-DEC_E-91_Y-2020"/>
    <x v="0"/>
    <x v="0"/>
    <n v="83.250333291560906"/>
    <n v="121545.48660567901"/>
    <n v="437563.751780444"/>
  </r>
  <r>
    <x v="0"/>
    <x v="0"/>
    <x v="0"/>
    <x v="7"/>
    <x v="16"/>
    <s v="SE2_small"/>
    <x v="1"/>
    <s v="GNR_HS_HEAT_PIT_L-DEC_E-91_Y-2020"/>
    <x v="0"/>
    <x v="1"/>
    <n v="124.254155473539"/>
    <n v="181411.066991367"/>
    <n v="653079.84116892004"/>
  </r>
  <r>
    <x v="0"/>
    <x v="0"/>
    <x v="0"/>
    <x v="7"/>
    <x v="16"/>
    <s v="SE2_small"/>
    <x v="1"/>
    <s v="GNR_HS_HEAT_PIT_L-DEC_E-91_Y-2020"/>
    <x v="0"/>
    <x v="2"/>
    <n v="113.870946902323"/>
    <n v="166251.582477391"/>
    <n v="598505.69691860804"/>
  </r>
  <r>
    <x v="0"/>
    <x v="0"/>
    <x v="0"/>
    <x v="7"/>
    <x v="16"/>
    <s v="SE2_small"/>
    <x v="1"/>
    <s v="GNR_HS_HEAT_WTR-TANK_LS_E-95_Y-2010"/>
    <x v="0"/>
    <x v="1"/>
    <n v="1.16920402254196"/>
    <n v="1707.0378729112599"/>
    <n v="6145.3363424805502"/>
  </r>
  <r>
    <x v="0"/>
    <x v="0"/>
    <x v="0"/>
    <x v="7"/>
    <x v="16"/>
    <s v="SE2_small"/>
    <x v="1"/>
    <s v="GNR_HS_HEAT_WTR-TANK_LS_E-95_Y-2010"/>
    <x v="1"/>
    <x v="1"/>
    <n v="2.9606164383561602"/>
    <n v="4322.5"/>
    <n v="15561"/>
  </r>
  <r>
    <x v="0"/>
    <x v="0"/>
    <x v="0"/>
    <x v="7"/>
    <x v="16"/>
    <s v="SE2_small"/>
    <x v="8"/>
    <s v="GNR_BO_OTHER_E-90"/>
    <x v="0"/>
    <x v="0"/>
    <n v="3.3660000000000001"/>
    <n v="4914.3599999999997"/>
    <n v="17691.696"/>
  </r>
  <r>
    <x v="0"/>
    <x v="0"/>
    <x v="0"/>
    <x v="7"/>
    <x v="16"/>
    <s v="SE2_small"/>
    <x v="8"/>
    <s v="GNR_BO_OTHER_E-90"/>
    <x v="0"/>
    <x v="1"/>
    <n v="3.3660000000000001"/>
    <n v="4914.3599999999997"/>
    <n v="17691.696"/>
  </r>
  <r>
    <x v="0"/>
    <x v="0"/>
    <x v="0"/>
    <x v="7"/>
    <x v="16"/>
    <s v="SE2_small"/>
    <x v="8"/>
    <s v="GNR_BO_OTHER_E-90"/>
    <x v="0"/>
    <x v="2"/>
    <n v="3.3660000000000001"/>
    <n v="4914.3599999999997"/>
    <n v="17691.696"/>
  </r>
  <r>
    <x v="0"/>
    <x v="0"/>
    <x v="0"/>
    <x v="7"/>
    <x v="16"/>
    <s v="SE2_small"/>
    <x v="8"/>
    <s v="GNR_BO_OTHER_E-90"/>
    <x v="1"/>
    <x v="0"/>
    <n v="3.3660000000000001"/>
    <n v="4914.3599999999997"/>
    <n v="17691.696"/>
  </r>
  <r>
    <x v="0"/>
    <x v="0"/>
    <x v="0"/>
    <x v="7"/>
    <x v="16"/>
    <s v="SE2_small"/>
    <x v="8"/>
    <s v="GNR_BO_OTHER_E-90"/>
    <x v="1"/>
    <x v="1"/>
    <n v="3.3660000000000001"/>
    <n v="4914.3599999999997"/>
    <n v="17691.696"/>
  </r>
  <r>
    <x v="0"/>
    <x v="0"/>
    <x v="0"/>
    <x v="7"/>
    <x v="16"/>
    <s v="SE2_small"/>
    <x v="8"/>
    <s v="GNR_BO_OTHER_E-90"/>
    <x v="1"/>
    <x v="2"/>
    <n v="3.3660000000000001"/>
    <n v="4914.3599999999997"/>
    <n v="17691.696"/>
  </r>
  <r>
    <x v="0"/>
    <x v="0"/>
    <x v="0"/>
    <x v="7"/>
    <x v="16"/>
    <s v="SE2_small"/>
    <x v="4"/>
    <s v="GNR_EH_HEAT"/>
    <x v="0"/>
    <x v="0"/>
    <n v="3.2077037545787399"/>
    <n v="4683.2474816849599"/>
    <n v="16859.6909340659"/>
  </r>
  <r>
    <x v="0"/>
    <x v="0"/>
    <x v="0"/>
    <x v="7"/>
    <x v="16"/>
    <s v="SE2_small"/>
    <x v="4"/>
    <s v="GNR_EH_HEAT"/>
    <x v="0"/>
    <x v="1"/>
    <n v="3.2077037545787399"/>
    <n v="4683.2474816849599"/>
    <n v="16859.6909340659"/>
  </r>
  <r>
    <x v="0"/>
    <x v="0"/>
    <x v="0"/>
    <x v="7"/>
    <x v="16"/>
    <s v="SE2_small"/>
    <x v="4"/>
    <s v="GNR_EH_HEAT"/>
    <x v="0"/>
    <x v="2"/>
    <n v="3.2077037545787399"/>
    <n v="4683.2474816849599"/>
    <n v="16859.6909340659"/>
  </r>
  <r>
    <x v="0"/>
    <x v="0"/>
    <x v="0"/>
    <x v="7"/>
    <x v="16"/>
    <s v="SE2_small"/>
    <x v="4"/>
    <s v="GNR_EH_HEAT"/>
    <x v="1"/>
    <x v="0"/>
    <n v="3.2077037545787399"/>
    <n v="4683.2474816849599"/>
    <n v="16859.6909340659"/>
  </r>
  <r>
    <x v="0"/>
    <x v="0"/>
    <x v="0"/>
    <x v="7"/>
    <x v="16"/>
    <s v="SE2_small"/>
    <x v="4"/>
    <s v="GNR_EH_HEAT"/>
    <x v="1"/>
    <x v="1"/>
    <n v="3.2077037545787399"/>
    <n v="4683.2474816849599"/>
    <n v="16859.6909340659"/>
  </r>
  <r>
    <x v="0"/>
    <x v="0"/>
    <x v="0"/>
    <x v="7"/>
    <x v="16"/>
    <s v="SE2_small"/>
    <x v="4"/>
    <s v="GNR_EH_HEAT"/>
    <x v="1"/>
    <x v="2"/>
    <n v="3.2077037545787399"/>
    <n v="4683.2474816849599"/>
    <n v="16859.6909340659"/>
  </r>
  <r>
    <x v="0"/>
    <x v="0"/>
    <x v="0"/>
    <x v="7"/>
    <x v="17"/>
    <s v="SE3_IND"/>
    <x v="1"/>
    <s v="GNR_HS_HEAT_PIT_L-CEN_E-90_Y-2020"/>
    <x v="0"/>
    <x v="0"/>
    <n v="183.66948508342"/>
    <n v="268157.44822179299"/>
    <n v="965366.813598454"/>
  </r>
  <r>
    <x v="0"/>
    <x v="0"/>
    <x v="0"/>
    <x v="7"/>
    <x v="17"/>
    <s v="SE3_IND"/>
    <x v="1"/>
    <s v="GNR_HS_HEAT_PIT_L-CEN_E-90_Y-2020"/>
    <x v="0"/>
    <x v="1"/>
    <n v="208.77281781810899"/>
    <n v="304808.31401443901"/>
    <n v="1097309.9304519801"/>
  </r>
  <r>
    <x v="0"/>
    <x v="0"/>
    <x v="0"/>
    <x v="7"/>
    <x v="17"/>
    <s v="SE3_IND"/>
    <x v="1"/>
    <s v="GNR_HS_HEAT_PIT_L-CEN_E-90_Y-2020"/>
    <x v="0"/>
    <x v="2"/>
    <n v="195.54683677417901"/>
    <n v="285498.381690301"/>
    <n v="1027794.17408508"/>
  </r>
  <r>
    <x v="0"/>
    <x v="0"/>
    <x v="0"/>
    <x v="7"/>
    <x v="17"/>
    <s v="SE3_IND"/>
    <x v="2"/>
    <s v="GNR_ST_MSW_BP_E-23_LS-220-MW-FEED_Y-2020"/>
    <x v="0"/>
    <x v="0"/>
    <n v="1547.1114311783899"/>
    <n v="2258782.6895204498"/>
    <n v="8131617.6822736301"/>
  </r>
  <r>
    <x v="0"/>
    <x v="0"/>
    <x v="0"/>
    <x v="7"/>
    <x v="17"/>
    <s v="SE3_IND"/>
    <x v="2"/>
    <s v="GNR_ST_MSW_BP_E-23_LS-220-MW-FEED_Y-2020"/>
    <x v="0"/>
    <x v="1"/>
    <n v="1547.1114311783899"/>
    <n v="2258782.6895204498"/>
    <n v="8131617.6822736301"/>
  </r>
  <r>
    <x v="0"/>
    <x v="0"/>
    <x v="0"/>
    <x v="7"/>
    <x v="17"/>
    <s v="SE3_IND"/>
    <x v="2"/>
    <s v="GNR_ST_MSW_BP_E-23_LS-220-MW-FEED_Y-2020"/>
    <x v="0"/>
    <x v="2"/>
    <n v="1547.1114311783899"/>
    <n v="2258782.6895204498"/>
    <n v="8131617.6822736301"/>
  </r>
  <r>
    <x v="0"/>
    <x v="0"/>
    <x v="0"/>
    <x v="7"/>
    <x v="17"/>
    <s v="SE3_IND"/>
    <x v="2"/>
    <s v="GNR_ST_MSW_BP_E-23_LS-220-MW-FEED_Y-2020"/>
    <x v="1"/>
    <x v="0"/>
    <n v="1547.1114311783899"/>
    <n v="2258782.6895204498"/>
    <n v="8131617.6822736301"/>
  </r>
  <r>
    <x v="0"/>
    <x v="0"/>
    <x v="0"/>
    <x v="7"/>
    <x v="17"/>
    <s v="SE3_IND"/>
    <x v="2"/>
    <s v="GNR_ST_MSW_BP_E-23_LS-220-MW-FEED_Y-2020"/>
    <x v="1"/>
    <x v="1"/>
    <n v="1547.1114311783899"/>
    <n v="2258782.6895204498"/>
    <n v="8131617.6822736301"/>
  </r>
  <r>
    <x v="0"/>
    <x v="0"/>
    <x v="0"/>
    <x v="7"/>
    <x v="17"/>
    <s v="SE3_IND"/>
    <x v="2"/>
    <s v="GNR_ST_MSW_BP_E-23_LS-220-MW-FEED_Y-2020"/>
    <x v="1"/>
    <x v="2"/>
    <n v="1547.1114311783899"/>
    <n v="2258782.6895204498"/>
    <n v="8131617.6822736301"/>
  </r>
  <r>
    <x v="0"/>
    <x v="0"/>
    <x v="0"/>
    <x v="7"/>
    <x v="17"/>
    <s v="SE3_large"/>
    <x v="0"/>
    <s v="GNR_ST_COAL_BP_CB-40"/>
    <x v="0"/>
    <x v="0"/>
    <n v="100"/>
    <n v="146000"/>
    <n v="525600"/>
  </r>
  <r>
    <x v="0"/>
    <x v="0"/>
    <x v="0"/>
    <x v="7"/>
    <x v="17"/>
    <s v="SE3_large"/>
    <x v="0"/>
    <s v="GNR_ST_COAL_BP_CB-40"/>
    <x v="0"/>
    <x v="1"/>
    <n v="100"/>
    <n v="146000"/>
    <n v="525600"/>
  </r>
  <r>
    <x v="0"/>
    <x v="0"/>
    <x v="0"/>
    <x v="7"/>
    <x v="17"/>
    <s v="SE3_large"/>
    <x v="0"/>
    <s v="GNR_ST_COAL_BP_CB-40"/>
    <x v="0"/>
    <x v="2"/>
    <n v="100"/>
    <n v="146000"/>
    <n v="525600"/>
  </r>
  <r>
    <x v="0"/>
    <x v="0"/>
    <x v="0"/>
    <x v="7"/>
    <x v="17"/>
    <s v="SE3_large"/>
    <x v="0"/>
    <s v="LINKOPING_ST_COAL_EXT"/>
    <x v="0"/>
    <x v="0"/>
    <n v="278.35294117647101"/>
    <n v="406395.29411764699"/>
    <n v="1463023.0588235301"/>
  </r>
  <r>
    <x v="0"/>
    <x v="0"/>
    <x v="0"/>
    <x v="7"/>
    <x v="17"/>
    <s v="SE3_large"/>
    <x v="0"/>
    <s v="LINKOPING_ST_COAL_EXT"/>
    <x v="0"/>
    <x v="1"/>
    <n v="278.35294117647101"/>
    <n v="406395.29411764699"/>
    <n v="1463023.0588235301"/>
  </r>
  <r>
    <x v="0"/>
    <x v="0"/>
    <x v="0"/>
    <x v="7"/>
    <x v="17"/>
    <s v="SE3_large"/>
    <x v="0"/>
    <s v="LINKOPING_ST_COAL_EXT"/>
    <x v="0"/>
    <x v="2"/>
    <n v="278.35294117647101"/>
    <n v="406395.29411764699"/>
    <n v="1463023.0588235301"/>
  </r>
  <r>
    <x v="0"/>
    <x v="0"/>
    <x v="0"/>
    <x v="7"/>
    <x v="17"/>
    <s v="SE3_large"/>
    <x v="0"/>
    <s v="LINKOPING_ST_COAL_EXT"/>
    <x v="1"/>
    <x v="0"/>
    <n v="278.35294117647101"/>
    <n v="406395.29411764699"/>
    <n v="1463023.0588235301"/>
  </r>
  <r>
    <x v="0"/>
    <x v="0"/>
    <x v="0"/>
    <x v="7"/>
    <x v="17"/>
    <s v="SE3_large"/>
    <x v="0"/>
    <s v="LINKOPING_ST_COAL_EXT"/>
    <x v="1"/>
    <x v="1"/>
    <n v="278.35294117647101"/>
    <n v="406395.29411764699"/>
    <n v="1463023.0588235301"/>
  </r>
  <r>
    <x v="0"/>
    <x v="0"/>
    <x v="0"/>
    <x v="7"/>
    <x v="17"/>
    <s v="SE3_large"/>
    <x v="0"/>
    <s v="LINKOPING_ST_COAL_EXT"/>
    <x v="1"/>
    <x v="2"/>
    <n v="278.35294117647101"/>
    <n v="406395.29411764699"/>
    <n v="1463023.0588235301"/>
  </r>
  <r>
    <x v="0"/>
    <x v="0"/>
    <x v="0"/>
    <x v="7"/>
    <x v="17"/>
    <s v="SE3_large"/>
    <x v="0"/>
    <s v="VARTAN6_ST_COAL_EXT"/>
    <x v="0"/>
    <x v="0"/>
    <n v="309.52380952380997"/>
    <n v="451904.76190476201"/>
    <n v="1626857.1428571399"/>
  </r>
  <r>
    <x v="0"/>
    <x v="0"/>
    <x v="0"/>
    <x v="7"/>
    <x v="17"/>
    <s v="SE3_large"/>
    <x v="0"/>
    <s v="VARTAN6_ST_COAL_EXT"/>
    <x v="0"/>
    <x v="1"/>
    <n v="309.52380952380997"/>
    <n v="451904.76190476201"/>
    <n v="1626857.1428571399"/>
  </r>
  <r>
    <x v="0"/>
    <x v="0"/>
    <x v="0"/>
    <x v="7"/>
    <x v="17"/>
    <s v="SE3_large"/>
    <x v="0"/>
    <s v="VARTAN6_ST_COAL_EXT"/>
    <x v="0"/>
    <x v="2"/>
    <n v="309.52380952380997"/>
    <n v="451904.76190476201"/>
    <n v="1626857.1428571399"/>
  </r>
  <r>
    <x v="0"/>
    <x v="0"/>
    <x v="0"/>
    <x v="7"/>
    <x v="17"/>
    <s v="SE3_large"/>
    <x v="5"/>
    <s v="GNR_HP_ELEC_COP-270"/>
    <x v="0"/>
    <x v="0"/>
    <n v="176.030986818336"/>
    <n v="257005.24075477"/>
    <n v="925218.86671717197"/>
  </r>
  <r>
    <x v="0"/>
    <x v="0"/>
    <x v="0"/>
    <x v="7"/>
    <x v="17"/>
    <s v="SE3_large"/>
    <x v="5"/>
    <s v="GNR_HP_ELEC_COP-270"/>
    <x v="0"/>
    <x v="2"/>
    <n v="211.261375449984"/>
    <n v="308441.60815697699"/>
    <n v="1110389.78936512"/>
  </r>
  <r>
    <x v="0"/>
    <x v="0"/>
    <x v="0"/>
    <x v="7"/>
    <x v="17"/>
    <s v="SE3_large"/>
    <x v="5"/>
    <s v="GNR_HP_ELEC_COP-270"/>
    <x v="1"/>
    <x v="1"/>
    <n v="520.20000000000005"/>
    <n v="759492"/>
    <n v="2734171.2"/>
  </r>
  <r>
    <x v="0"/>
    <x v="0"/>
    <x v="0"/>
    <x v="7"/>
    <x v="17"/>
    <s v="SE3_large"/>
    <x v="5"/>
    <s v="GNR_HP_ELEC_COP-270"/>
    <x v="1"/>
    <x v="2"/>
    <n v="48.809122513673998"/>
    <n v="71261.318869964001"/>
    <n v="256540.74793186999"/>
  </r>
  <r>
    <x v="0"/>
    <x v="0"/>
    <x v="0"/>
    <x v="7"/>
    <x v="17"/>
    <s v="SE3_large"/>
    <x v="1"/>
    <s v="GNR_HS_HEAT_PIT_L-CEN_E-90_Y-2020"/>
    <x v="0"/>
    <x v="1"/>
    <n v="1055.9298339772899"/>
    <n v="1541657.5576068501"/>
    <n v="5549967.2073846497"/>
  </r>
  <r>
    <x v="0"/>
    <x v="0"/>
    <x v="0"/>
    <x v="7"/>
    <x v="17"/>
    <s v="SE3_large"/>
    <x v="1"/>
    <s v="GNR_HS_HEAT_PIT_L-CEN_E-90_Y-2020"/>
    <x v="0"/>
    <x v="2"/>
    <n v="340.28423759336698"/>
    <n v="496814.98688631598"/>
    <n v="1788533.9527907399"/>
  </r>
  <r>
    <x v="0"/>
    <x v="0"/>
    <x v="0"/>
    <x v="7"/>
    <x v="17"/>
    <s v="SE3_large"/>
    <x v="1"/>
    <s v="GNR_HS_HEAT_WTR-TANK_LS_E-95_Y-2010"/>
    <x v="0"/>
    <x v="1"/>
    <n v="103.367808219178"/>
    <n v="150917"/>
    <n v="543301.19999999995"/>
  </r>
  <r>
    <x v="0"/>
    <x v="0"/>
    <x v="0"/>
    <x v="7"/>
    <x v="17"/>
    <s v="SE3_large"/>
    <x v="2"/>
    <s v="AROS6_ST_MSW_EXT"/>
    <x v="0"/>
    <x v="0"/>
    <n v="115.90909090909101"/>
    <n v="169227.272727273"/>
    <n v="609218.181818182"/>
  </r>
  <r>
    <x v="0"/>
    <x v="0"/>
    <x v="0"/>
    <x v="7"/>
    <x v="17"/>
    <s v="SE3_large"/>
    <x v="2"/>
    <s v="AROS6_ST_MSW_EXT"/>
    <x v="0"/>
    <x v="1"/>
    <n v="115.90909090909101"/>
    <n v="169227.272727273"/>
    <n v="609218.181818182"/>
  </r>
  <r>
    <x v="0"/>
    <x v="0"/>
    <x v="0"/>
    <x v="7"/>
    <x v="17"/>
    <s v="SE3_large"/>
    <x v="2"/>
    <s v="AROS6_ST_MSW_EXT"/>
    <x v="0"/>
    <x v="2"/>
    <n v="115.90909090909101"/>
    <n v="169227.272727273"/>
    <n v="609218.181818182"/>
  </r>
  <r>
    <x v="0"/>
    <x v="0"/>
    <x v="0"/>
    <x v="7"/>
    <x v="17"/>
    <s v="SE3_large"/>
    <x v="2"/>
    <s v="GNR_ST_MSW_BP_CB-10"/>
    <x v="0"/>
    <x v="0"/>
    <n v="191"/>
    <n v="278860"/>
    <n v="1003896"/>
  </r>
  <r>
    <x v="0"/>
    <x v="0"/>
    <x v="0"/>
    <x v="7"/>
    <x v="17"/>
    <s v="SE3_large"/>
    <x v="2"/>
    <s v="GNR_ST_MSW_BP_CB-10"/>
    <x v="0"/>
    <x v="1"/>
    <n v="191"/>
    <n v="278860"/>
    <n v="1003896"/>
  </r>
  <r>
    <x v="0"/>
    <x v="0"/>
    <x v="0"/>
    <x v="7"/>
    <x v="17"/>
    <s v="SE3_large"/>
    <x v="2"/>
    <s v="GNR_ST_MSW_BP_CB-10"/>
    <x v="0"/>
    <x v="2"/>
    <n v="191"/>
    <n v="278860"/>
    <n v="1003896"/>
  </r>
  <r>
    <x v="0"/>
    <x v="0"/>
    <x v="0"/>
    <x v="7"/>
    <x v="17"/>
    <s v="SE3_large"/>
    <x v="2"/>
    <s v="GNR_ST_MSW_BP_CB-10"/>
    <x v="1"/>
    <x v="0"/>
    <n v="191"/>
    <n v="278860"/>
    <n v="1003896"/>
  </r>
  <r>
    <x v="0"/>
    <x v="0"/>
    <x v="0"/>
    <x v="7"/>
    <x v="17"/>
    <s v="SE3_large"/>
    <x v="2"/>
    <s v="GNR_ST_MSW_BP_CB-10"/>
    <x v="1"/>
    <x v="1"/>
    <n v="191"/>
    <n v="278860"/>
    <n v="1003896"/>
  </r>
  <r>
    <x v="0"/>
    <x v="0"/>
    <x v="0"/>
    <x v="7"/>
    <x v="17"/>
    <s v="SE3_large"/>
    <x v="2"/>
    <s v="GNR_ST_MSW_BP_CB-10"/>
    <x v="1"/>
    <x v="2"/>
    <n v="191"/>
    <n v="278860"/>
    <n v="1003896"/>
  </r>
  <r>
    <x v="0"/>
    <x v="0"/>
    <x v="0"/>
    <x v="7"/>
    <x v="17"/>
    <s v="SE3_large"/>
    <x v="2"/>
    <s v="GNR_ST_MSW_BP_CB-20"/>
    <x v="0"/>
    <x v="0"/>
    <n v="28.291046054999999"/>
    <n v="41304.9272403"/>
    <n v="148697.73806507999"/>
  </r>
  <r>
    <x v="0"/>
    <x v="0"/>
    <x v="0"/>
    <x v="7"/>
    <x v="17"/>
    <s v="SE3_large"/>
    <x v="2"/>
    <s v="GNR_ST_MSW_BP_CB-20"/>
    <x v="0"/>
    <x v="1"/>
    <n v="28.291046054999999"/>
    <n v="41304.9272403"/>
    <n v="148697.73806507999"/>
  </r>
  <r>
    <x v="0"/>
    <x v="0"/>
    <x v="0"/>
    <x v="7"/>
    <x v="17"/>
    <s v="SE3_large"/>
    <x v="2"/>
    <s v="GNR_ST_MSW_BP_CB-20"/>
    <x v="0"/>
    <x v="2"/>
    <n v="28.291046054999999"/>
    <n v="41304.9272403"/>
    <n v="148697.73806507999"/>
  </r>
  <r>
    <x v="0"/>
    <x v="0"/>
    <x v="0"/>
    <x v="7"/>
    <x v="17"/>
    <s v="SE3_large"/>
    <x v="2"/>
    <s v="GNR_ST_MSW_BP_CB-20"/>
    <x v="1"/>
    <x v="0"/>
    <n v="28.291046054999999"/>
    <n v="41304.9272403"/>
    <n v="148697.73806507999"/>
  </r>
  <r>
    <x v="0"/>
    <x v="0"/>
    <x v="0"/>
    <x v="7"/>
    <x v="17"/>
    <s v="SE3_large"/>
    <x v="2"/>
    <s v="GNR_ST_MSW_BP_CB-20"/>
    <x v="1"/>
    <x v="1"/>
    <n v="28.291046054999999"/>
    <n v="41304.9272403"/>
    <n v="148697.73806507999"/>
  </r>
  <r>
    <x v="0"/>
    <x v="0"/>
    <x v="0"/>
    <x v="7"/>
    <x v="17"/>
    <s v="SE3_large"/>
    <x v="2"/>
    <s v="GNR_ST_MSW_BP_CB-20"/>
    <x v="1"/>
    <x v="2"/>
    <n v="28.291046054999999"/>
    <n v="41304.9272403"/>
    <n v="148697.73806507999"/>
  </r>
  <r>
    <x v="0"/>
    <x v="0"/>
    <x v="0"/>
    <x v="7"/>
    <x v="17"/>
    <s v="SE3_large"/>
    <x v="2"/>
    <s v="GNR_ST_MSW_BP_CB-30"/>
    <x v="0"/>
    <x v="0"/>
    <n v="180.44556156666701"/>
    <n v="263450.51988733298"/>
    <n v="948421.87159440003"/>
  </r>
  <r>
    <x v="0"/>
    <x v="0"/>
    <x v="0"/>
    <x v="7"/>
    <x v="17"/>
    <s v="SE3_large"/>
    <x v="2"/>
    <s v="GNR_ST_MSW_BP_CB-30"/>
    <x v="0"/>
    <x v="1"/>
    <n v="180.44556156666701"/>
    <n v="263450.51988733298"/>
    <n v="948421.87159440003"/>
  </r>
  <r>
    <x v="0"/>
    <x v="0"/>
    <x v="0"/>
    <x v="7"/>
    <x v="17"/>
    <s v="SE3_large"/>
    <x v="2"/>
    <s v="GNR_ST_MSW_BP_CB-30"/>
    <x v="0"/>
    <x v="2"/>
    <n v="180.44556156666701"/>
    <n v="263450.51988733298"/>
    <n v="948421.87159440003"/>
  </r>
  <r>
    <x v="0"/>
    <x v="0"/>
    <x v="0"/>
    <x v="7"/>
    <x v="17"/>
    <s v="SE3_large"/>
    <x v="2"/>
    <s v="GNR_ST_MSW_BP_CB-30"/>
    <x v="1"/>
    <x v="0"/>
    <n v="180.44556156666701"/>
    <n v="263450.51988733298"/>
    <n v="948421.87159440003"/>
  </r>
  <r>
    <x v="0"/>
    <x v="0"/>
    <x v="0"/>
    <x v="7"/>
    <x v="17"/>
    <s v="SE3_large"/>
    <x v="2"/>
    <s v="GNR_ST_MSW_BP_CB-30"/>
    <x v="1"/>
    <x v="1"/>
    <n v="180.44556156666701"/>
    <n v="263450.51988733298"/>
    <n v="948421.87159440003"/>
  </r>
  <r>
    <x v="0"/>
    <x v="0"/>
    <x v="0"/>
    <x v="7"/>
    <x v="17"/>
    <s v="SE3_large"/>
    <x v="2"/>
    <s v="GNR_ST_MSW_BP_CB-30"/>
    <x v="1"/>
    <x v="2"/>
    <n v="180.44556156666701"/>
    <n v="263450.51988733298"/>
    <n v="948421.87159440003"/>
  </r>
  <r>
    <x v="0"/>
    <x v="0"/>
    <x v="0"/>
    <x v="7"/>
    <x v="17"/>
    <s v="SE3_large"/>
    <x v="2"/>
    <s v="GNR_ST_MSW_BP_CB-40"/>
    <x v="0"/>
    <x v="0"/>
    <n v="67.5"/>
    <n v="98550"/>
    <n v="354780"/>
  </r>
  <r>
    <x v="0"/>
    <x v="0"/>
    <x v="0"/>
    <x v="7"/>
    <x v="17"/>
    <s v="SE3_large"/>
    <x v="2"/>
    <s v="GNR_ST_MSW_BP_CB-40"/>
    <x v="0"/>
    <x v="1"/>
    <n v="67.5"/>
    <n v="98550"/>
    <n v="354780"/>
  </r>
  <r>
    <x v="0"/>
    <x v="0"/>
    <x v="0"/>
    <x v="7"/>
    <x v="17"/>
    <s v="SE3_large"/>
    <x v="2"/>
    <s v="GNR_ST_MSW_BP_CB-40"/>
    <x v="0"/>
    <x v="2"/>
    <n v="67.5"/>
    <n v="98550"/>
    <n v="354780"/>
  </r>
  <r>
    <x v="0"/>
    <x v="0"/>
    <x v="0"/>
    <x v="7"/>
    <x v="17"/>
    <s v="SE3_large"/>
    <x v="2"/>
    <s v="GNR_ST_MSW_BP_E-23_LS-220-MW-FEED_Y-2020"/>
    <x v="0"/>
    <x v="0"/>
    <n v="954.06097529100202"/>
    <n v="1392929.0239248599"/>
    <n v="5014544.4861295102"/>
  </r>
  <r>
    <x v="0"/>
    <x v="0"/>
    <x v="0"/>
    <x v="7"/>
    <x v="17"/>
    <s v="SE3_large"/>
    <x v="2"/>
    <s v="GNR_ST_MSW_BP_E-23_LS-220-MW-FEED_Y-2020"/>
    <x v="0"/>
    <x v="1"/>
    <n v="954.06097529100202"/>
    <n v="1392929.0239248599"/>
    <n v="5014544.4861295102"/>
  </r>
  <r>
    <x v="0"/>
    <x v="0"/>
    <x v="0"/>
    <x v="7"/>
    <x v="17"/>
    <s v="SE3_large"/>
    <x v="2"/>
    <s v="GNR_ST_MSW_BP_E-23_LS-220-MW-FEED_Y-2020"/>
    <x v="0"/>
    <x v="2"/>
    <n v="954.06097529100202"/>
    <n v="1392929.0239248599"/>
    <n v="5014544.4861295102"/>
  </r>
  <r>
    <x v="0"/>
    <x v="0"/>
    <x v="0"/>
    <x v="7"/>
    <x v="17"/>
    <s v="SE3_large"/>
    <x v="2"/>
    <s v="GNR_ST_MSW_BP_E-23_LS-220-MW-FEED_Y-2020"/>
    <x v="1"/>
    <x v="0"/>
    <n v="954.06097529100202"/>
    <n v="1392929.0239248599"/>
    <n v="5014544.4861295102"/>
  </r>
  <r>
    <x v="0"/>
    <x v="0"/>
    <x v="0"/>
    <x v="7"/>
    <x v="17"/>
    <s v="SE3_large"/>
    <x v="2"/>
    <s v="GNR_ST_MSW_BP_E-23_LS-220-MW-FEED_Y-2020"/>
    <x v="1"/>
    <x v="1"/>
    <n v="954.06097529100202"/>
    <n v="1392929.0239248599"/>
    <n v="5014544.4861295102"/>
  </r>
  <r>
    <x v="0"/>
    <x v="0"/>
    <x v="0"/>
    <x v="7"/>
    <x v="17"/>
    <s v="SE3_large"/>
    <x v="2"/>
    <s v="GNR_ST_MSW_BP_E-23_LS-220-MW-FEED_Y-2020"/>
    <x v="1"/>
    <x v="2"/>
    <n v="954.06097529100202"/>
    <n v="1392929.0239248599"/>
    <n v="5014544.4861295102"/>
  </r>
  <r>
    <x v="0"/>
    <x v="0"/>
    <x v="0"/>
    <x v="7"/>
    <x v="17"/>
    <s v="SE3_large"/>
    <x v="7"/>
    <s v="GNR_ST_PEAT_BP_CB-40"/>
    <x v="0"/>
    <x v="0"/>
    <n v="100"/>
    <n v="146000"/>
    <n v="525600"/>
  </r>
  <r>
    <x v="0"/>
    <x v="0"/>
    <x v="0"/>
    <x v="7"/>
    <x v="17"/>
    <s v="SE3_large"/>
    <x v="7"/>
    <s v="GNR_ST_PEAT_BP_CB-40"/>
    <x v="0"/>
    <x v="1"/>
    <n v="100"/>
    <n v="146000"/>
    <n v="525600"/>
  </r>
  <r>
    <x v="0"/>
    <x v="0"/>
    <x v="0"/>
    <x v="7"/>
    <x v="17"/>
    <s v="SE3_large"/>
    <x v="7"/>
    <s v="GNR_ST_PEAT_BP_CB-40"/>
    <x v="0"/>
    <x v="2"/>
    <n v="100"/>
    <n v="146000"/>
    <n v="525600"/>
  </r>
  <r>
    <x v="0"/>
    <x v="0"/>
    <x v="0"/>
    <x v="7"/>
    <x v="17"/>
    <s v="SE3_large"/>
    <x v="7"/>
    <s v="GNR_ST_PEAT_BP_CB-50"/>
    <x v="0"/>
    <x v="0"/>
    <n v="240"/>
    <n v="350400"/>
    <n v="1261440"/>
  </r>
  <r>
    <x v="0"/>
    <x v="0"/>
    <x v="0"/>
    <x v="7"/>
    <x v="17"/>
    <s v="SE3_large"/>
    <x v="7"/>
    <s v="GNR_ST_PEAT_BP_CB-50"/>
    <x v="0"/>
    <x v="1"/>
    <n v="240"/>
    <n v="350400"/>
    <n v="1261440"/>
  </r>
  <r>
    <x v="0"/>
    <x v="0"/>
    <x v="0"/>
    <x v="7"/>
    <x v="17"/>
    <s v="SE3_large"/>
    <x v="7"/>
    <s v="GNR_ST_PEAT_BP_CB-50"/>
    <x v="0"/>
    <x v="2"/>
    <n v="240"/>
    <n v="350400"/>
    <n v="1261440"/>
  </r>
  <r>
    <x v="0"/>
    <x v="0"/>
    <x v="0"/>
    <x v="7"/>
    <x v="17"/>
    <s v="SE3_large"/>
    <x v="4"/>
    <s v="GNR_EH_HEAT"/>
    <x v="0"/>
    <x v="0"/>
    <n v="17.513736263736199"/>
    <n v="25570.054945054799"/>
    <n v="92052.197802197406"/>
  </r>
  <r>
    <x v="0"/>
    <x v="0"/>
    <x v="0"/>
    <x v="7"/>
    <x v="17"/>
    <s v="SE3_large"/>
    <x v="4"/>
    <s v="GNR_EH_HEAT"/>
    <x v="0"/>
    <x v="1"/>
    <n v="17.513736263736199"/>
    <n v="25570.054945054799"/>
    <n v="92052.197802197406"/>
  </r>
  <r>
    <x v="0"/>
    <x v="0"/>
    <x v="0"/>
    <x v="7"/>
    <x v="17"/>
    <s v="SE3_large"/>
    <x v="4"/>
    <s v="GNR_EH_HEAT"/>
    <x v="0"/>
    <x v="2"/>
    <n v="17.513736263736199"/>
    <n v="25570.054945054799"/>
    <n v="92052.197802197406"/>
  </r>
  <r>
    <x v="0"/>
    <x v="0"/>
    <x v="0"/>
    <x v="7"/>
    <x v="17"/>
    <s v="SE3_large"/>
    <x v="4"/>
    <s v="GNR_EH_HEAT"/>
    <x v="1"/>
    <x v="0"/>
    <n v="17.513736263736199"/>
    <n v="25570.054945054799"/>
    <n v="92052.197802197406"/>
  </r>
  <r>
    <x v="0"/>
    <x v="0"/>
    <x v="0"/>
    <x v="7"/>
    <x v="17"/>
    <s v="SE3_large"/>
    <x v="4"/>
    <s v="GNR_EH_HEAT"/>
    <x v="1"/>
    <x v="1"/>
    <n v="17.513736263736199"/>
    <n v="25570.054945054799"/>
    <n v="92052.197802197406"/>
  </r>
  <r>
    <x v="0"/>
    <x v="0"/>
    <x v="0"/>
    <x v="7"/>
    <x v="17"/>
    <s v="SE3_large"/>
    <x v="4"/>
    <s v="GNR_EH_HEAT"/>
    <x v="1"/>
    <x v="2"/>
    <n v="17.513736263736199"/>
    <n v="25570.054945054799"/>
    <n v="92052.197802197406"/>
  </r>
  <r>
    <x v="0"/>
    <x v="0"/>
    <x v="0"/>
    <x v="7"/>
    <x v="17"/>
    <s v="SE3_large"/>
    <x v="6"/>
    <s v="AROS7_ST_WOODWST_EXT"/>
    <x v="0"/>
    <x v="0"/>
    <n v="115.90909090909101"/>
    <n v="169227.272727273"/>
    <n v="609218.181818182"/>
  </r>
  <r>
    <x v="0"/>
    <x v="0"/>
    <x v="0"/>
    <x v="7"/>
    <x v="17"/>
    <s v="SE3_large"/>
    <x v="6"/>
    <s v="AROS7_ST_WOODWST_EXT"/>
    <x v="0"/>
    <x v="1"/>
    <n v="115.90909090909101"/>
    <n v="169227.272727273"/>
    <n v="609218.181818182"/>
  </r>
  <r>
    <x v="0"/>
    <x v="0"/>
    <x v="0"/>
    <x v="7"/>
    <x v="17"/>
    <s v="SE3_large"/>
    <x v="6"/>
    <s v="AROS7_ST_WOODWST_EXT"/>
    <x v="0"/>
    <x v="2"/>
    <n v="115.90909090909101"/>
    <n v="169227.272727273"/>
    <n v="609218.181818182"/>
  </r>
  <r>
    <x v="0"/>
    <x v="0"/>
    <x v="0"/>
    <x v="7"/>
    <x v="17"/>
    <s v="SE3_large"/>
    <x v="6"/>
    <s v="GNR_ST_WOODWST_BP_CB-30"/>
    <x v="0"/>
    <x v="0"/>
    <n v="146.666666666667"/>
    <n v="214133.33333333299"/>
    <n v="770880"/>
  </r>
  <r>
    <x v="0"/>
    <x v="0"/>
    <x v="0"/>
    <x v="7"/>
    <x v="17"/>
    <s v="SE3_large"/>
    <x v="6"/>
    <s v="GNR_ST_WOODWST_BP_CB-30"/>
    <x v="0"/>
    <x v="1"/>
    <n v="146.666666666667"/>
    <n v="214133.33333333299"/>
    <n v="770880"/>
  </r>
  <r>
    <x v="0"/>
    <x v="0"/>
    <x v="0"/>
    <x v="7"/>
    <x v="17"/>
    <s v="SE3_large"/>
    <x v="6"/>
    <s v="GNR_ST_WOODWST_BP_CB-30"/>
    <x v="0"/>
    <x v="2"/>
    <n v="146.666666666667"/>
    <n v="214133.33333333299"/>
    <n v="770880"/>
  </r>
  <r>
    <x v="0"/>
    <x v="0"/>
    <x v="0"/>
    <x v="7"/>
    <x v="17"/>
    <s v="SE3_medium"/>
    <x v="5"/>
    <s v="GNR_HP_ELEC_COP-270"/>
    <x v="1"/>
    <x v="0"/>
    <n v="73.33"/>
    <n v="107061.8"/>
    <n v="385422.48"/>
  </r>
  <r>
    <x v="0"/>
    <x v="0"/>
    <x v="0"/>
    <x v="7"/>
    <x v="17"/>
    <s v="SE3_medium"/>
    <x v="5"/>
    <s v="GNR_HP_ELEC_COP-270"/>
    <x v="1"/>
    <x v="1"/>
    <n v="73.33"/>
    <n v="107061.8"/>
    <n v="385422.48"/>
  </r>
  <r>
    <x v="0"/>
    <x v="0"/>
    <x v="0"/>
    <x v="7"/>
    <x v="17"/>
    <s v="SE3_medium"/>
    <x v="5"/>
    <s v="GNR_HP_ELEC_COP-270"/>
    <x v="1"/>
    <x v="2"/>
    <n v="73.33"/>
    <n v="107061.8"/>
    <n v="385422.48"/>
  </r>
  <r>
    <x v="0"/>
    <x v="0"/>
    <x v="0"/>
    <x v="7"/>
    <x v="17"/>
    <s v="SE3_medium"/>
    <x v="5"/>
    <s v="GNR_HP_ELEC_GROUND-WTR_COP-360_LS-4-MW_Y-2020"/>
    <x v="0"/>
    <x v="0"/>
    <n v="1404.67640545577"/>
    <n v="2050827.5519654299"/>
    <n v="7382979.1870755404"/>
  </r>
  <r>
    <x v="0"/>
    <x v="0"/>
    <x v="0"/>
    <x v="7"/>
    <x v="17"/>
    <s v="SE3_medium"/>
    <x v="5"/>
    <s v="GNR_HP_ELEC_GROUND-WTR_COP-360_LS-4-MW_Y-2020"/>
    <x v="0"/>
    <x v="1"/>
    <n v="694.28227257880701"/>
    <n v="1013652.1179650601"/>
    <n v="3649147.6246742099"/>
  </r>
  <r>
    <x v="0"/>
    <x v="0"/>
    <x v="0"/>
    <x v="7"/>
    <x v="17"/>
    <s v="SE3_medium"/>
    <x v="5"/>
    <s v="GNR_HP_ELEC_GROUND-WTR_COP-360_LS-4-MW_Y-2020"/>
    <x v="0"/>
    <x v="2"/>
    <n v="395.90554962547998"/>
    <n v="578022.10245320003"/>
    <n v="2080879.5688315199"/>
  </r>
  <r>
    <x v="0"/>
    <x v="0"/>
    <x v="0"/>
    <x v="7"/>
    <x v="17"/>
    <s v="SE3_medium"/>
    <x v="5"/>
    <s v="GNR_HP_ELEC_GROUND-WTR_COP-360_LS-4-MW_Y-2020"/>
    <x v="1"/>
    <x v="0"/>
    <n v="1631.0008690725299"/>
    <n v="2381261.2688458902"/>
    <n v="8572540.5678452104"/>
  </r>
  <r>
    <x v="0"/>
    <x v="0"/>
    <x v="0"/>
    <x v="7"/>
    <x v="17"/>
    <s v="SE3_medium"/>
    <x v="5"/>
    <s v="GNR_HP_ELEC_GROUND-WTR_COP-360_LS-4-MW_Y-2020"/>
    <x v="1"/>
    <x v="1"/>
    <n v="1631.0008690725299"/>
    <n v="2381261.2688458902"/>
    <n v="8572540.5678452104"/>
  </r>
  <r>
    <x v="0"/>
    <x v="0"/>
    <x v="0"/>
    <x v="7"/>
    <x v="17"/>
    <s v="SE3_medium"/>
    <x v="5"/>
    <s v="GNR_HP_ELEC_GROUND-WTR_COP-360_LS-4-MW_Y-2020"/>
    <x v="1"/>
    <x v="2"/>
    <n v="1631.0008690725299"/>
    <n v="2381261.2688458902"/>
    <n v="8572540.5678452104"/>
  </r>
  <r>
    <x v="0"/>
    <x v="0"/>
    <x v="0"/>
    <x v="7"/>
    <x v="17"/>
    <s v="SE3_medium"/>
    <x v="1"/>
    <s v="GNR_HS_HEAT_PIT_L-DEC_E-91_Y-2020"/>
    <x v="0"/>
    <x v="0"/>
    <n v="182.13170492471599"/>
    <n v="265912.28919008502"/>
    <n v="957284.24108430697"/>
  </r>
  <r>
    <x v="0"/>
    <x v="0"/>
    <x v="0"/>
    <x v="7"/>
    <x v="17"/>
    <s v="SE3_medium"/>
    <x v="1"/>
    <s v="GNR_HS_HEAT_PIT_L-DEC_E-91_Y-2020"/>
    <x v="0"/>
    <x v="1"/>
    <n v="1287.3792582920501"/>
    <n v="1879573.71710639"/>
    <n v="6766465.3815830201"/>
  </r>
  <r>
    <x v="0"/>
    <x v="0"/>
    <x v="0"/>
    <x v="7"/>
    <x v="17"/>
    <s v="SE3_medium"/>
    <x v="1"/>
    <s v="GNR_HS_HEAT_PIT_L-DEC_E-91_Y-2020"/>
    <x v="0"/>
    <x v="2"/>
    <n v="1287.3792582920501"/>
    <n v="1879573.71710639"/>
    <n v="6766465.3815830201"/>
  </r>
  <r>
    <x v="0"/>
    <x v="0"/>
    <x v="0"/>
    <x v="7"/>
    <x v="17"/>
    <s v="SE3_medium"/>
    <x v="1"/>
    <s v="GNR_HS_HEAT_WTR-TANK_LS_E-95_Y-2010"/>
    <x v="0"/>
    <x v="1"/>
    <n v="226.106506849315"/>
    <n v="330115.5"/>
    <n v="1188415.8"/>
  </r>
  <r>
    <x v="0"/>
    <x v="0"/>
    <x v="0"/>
    <x v="7"/>
    <x v="17"/>
    <s v="SE3_medium"/>
    <x v="10"/>
    <s v="GNR_BO_LNG_E-90"/>
    <x v="0"/>
    <x v="0"/>
    <n v="3"/>
    <n v="4380"/>
    <n v="15768"/>
  </r>
  <r>
    <x v="0"/>
    <x v="0"/>
    <x v="0"/>
    <x v="7"/>
    <x v="17"/>
    <s v="SE3_medium"/>
    <x v="10"/>
    <s v="GNR_BO_LNG_E-90"/>
    <x v="0"/>
    <x v="1"/>
    <n v="3"/>
    <n v="4380"/>
    <n v="15768"/>
  </r>
  <r>
    <x v="0"/>
    <x v="0"/>
    <x v="0"/>
    <x v="7"/>
    <x v="17"/>
    <s v="SE3_medium"/>
    <x v="10"/>
    <s v="GNR_BO_LNG_E-90"/>
    <x v="0"/>
    <x v="2"/>
    <n v="3"/>
    <n v="4380"/>
    <n v="15768"/>
  </r>
  <r>
    <x v="0"/>
    <x v="0"/>
    <x v="0"/>
    <x v="7"/>
    <x v="17"/>
    <s v="SE3_medium"/>
    <x v="10"/>
    <s v="GNR_BO_LNG_E-90"/>
    <x v="1"/>
    <x v="0"/>
    <n v="3"/>
    <n v="4380"/>
    <n v="15768"/>
  </r>
  <r>
    <x v="0"/>
    <x v="0"/>
    <x v="0"/>
    <x v="7"/>
    <x v="17"/>
    <s v="SE3_medium"/>
    <x v="10"/>
    <s v="GNR_BO_LNG_E-90"/>
    <x v="1"/>
    <x v="1"/>
    <n v="3"/>
    <n v="4380"/>
    <n v="15768"/>
  </r>
  <r>
    <x v="0"/>
    <x v="0"/>
    <x v="0"/>
    <x v="7"/>
    <x v="17"/>
    <s v="SE3_medium"/>
    <x v="10"/>
    <s v="GNR_BO_LNG_E-90"/>
    <x v="1"/>
    <x v="2"/>
    <n v="3"/>
    <n v="4380"/>
    <n v="15768"/>
  </r>
  <r>
    <x v="0"/>
    <x v="0"/>
    <x v="0"/>
    <x v="7"/>
    <x v="17"/>
    <s v="SE3_medium"/>
    <x v="2"/>
    <s v="GNR_BO_MSW_E-90"/>
    <x v="0"/>
    <x v="0"/>
    <n v="108.891343283582"/>
    <n v="158981.36119403"/>
    <n v="572332.90029850695"/>
  </r>
  <r>
    <x v="0"/>
    <x v="0"/>
    <x v="0"/>
    <x v="7"/>
    <x v="17"/>
    <s v="SE3_medium"/>
    <x v="2"/>
    <s v="GNR_BO_MSW_E-90"/>
    <x v="0"/>
    <x v="1"/>
    <n v="108.891343283582"/>
    <n v="158981.36119403"/>
    <n v="572332.90029850695"/>
  </r>
  <r>
    <x v="0"/>
    <x v="0"/>
    <x v="0"/>
    <x v="7"/>
    <x v="17"/>
    <s v="SE3_medium"/>
    <x v="2"/>
    <s v="GNR_BO_MSW_E-90"/>
    <x v="0"/>
    <x v="2"/>
    <n v="108.891343283582"/>
    <n v="158981.36119403"/>
    <n v="572332.90029850695"/>
  </r>
  <r>
    <x v="0"/>
    <x v="0"/>
    <x v="0"/>
    <x v="7"/>
    <x v="17"/>
    <s v="SE3_medium"/>
    <x v="2"/>
    <s v="GNR_ST_MSW_BP_CB-10"/>
    <x v="0"/>
    <x v="0"/>
    <n v="102.48"/>
    <n v="149620.79999999999"/>
    <n v="538634.88"/>
  </r>
  <r>
    <x v="0"/>
    <x v="0"/>
    <x v="0"/>
    <x v="7"/>
    <x v="17"/>
    <s v="SE3_medium"/>
    <x v="2"/>
    <s v="GNR_ST_MSW_BP_CB-10"/>
    <x v="0"/>
    <x v="1"/>
    <n v="102.48"/>
    <n v="149620.79999999999"/>
    <n v="538634.88"/>
  </r>
  <r>
    <x v="0"/>
    <x v="0"/>
    <x v="0"/>
    <x v="7"/>
    <x v="17"/>
    <s v="SE3_medium"/>
    <x v="2"/>
    <s v="GNR_ST_MSW_BP_CB-10"/>
    <x v="0"/>
    <x v="2"/>
    <n v="102.48"/>
    <n v="149620.79999999999"/>
    <n v="538634.88"/>
  </r>
  <r>
    <x v="0"/>
    <x v="0"/>
    <x v="0"/>
    <x v="7"/>
    <x v="17"/>
    <s v="SE3_medium"/>
    <x v="2"/>
    <s v="GNR_ST_MSW_BP_CB-10"/>
    <x v="1"/>
    <x v="0"/>
    <n v="102.48"/>
    <n v="149620.79999999999"/>
    <n v="538634.88"/>
  </r>
  <r>
    <x v="0"/>
    <x v="0"/>
    <x v="0"/>
    <x v="7"/>
    <x v="17"/>
    <s v="SE3_medium"/>
    <x v="2"/>
    <s v="GNR_ST_MSW_BP_CB-10"/>
    <x v="1"/>
    <x v="1"/>
    <n v="102.48"/>
    <n v="149620.79999999999"/>
    <n v="538634.88"/>
  </r>
  <r>
    <x v="0"/>
    <x v="0"/>
    <x v="0"/>
    <x v="7"/>
    <x v="17"/>
    <s v="SE3_medium"/>
    <x v="2"/>
    <s v="GNR_ST_MSW_BP_CB-10"/>
    <x v="1"/>
    <x v="2"/>
    <n v="102.48"/>
    <n v="149620.79999999999"/>
    <n v="538634.88"/>
  </r>
  <r>
    <x v="0"/>
    <x v="0"/>
    <x v="0"/>
    <x v="7"/>
    <x v="17"/>
    <s v="SE3_medium"/>
    <x v="2"/>
    <s v="GNR_ST_MSW_BP_CB-20"/>
    <x v="0"/>
    <x v="0"/>
    <n v="30"/>
    <n v="43800"/>
    <n v="157680"/>
  </r>
  <r>
    <x v="0"/>
    <x v="0"/>
    <x v="0"/>
    <x v="7"/>
    <x v="17"/>
    <s v="SE3_medium"/>
    <x v="2"/>
    <s v="GNR_ST_MSW_BP_CB-20"/>
    <x v="0"/>
    <x v="1"/>
    <n v="30"/>
    <n v="43800"/>
    <n v="157680"/>
  </r>
  <r>
    <x v="0"/>
    <x v="0"/>
    <x v="0"/>
    <x v="7"/>
    <x v="17"/>
    <s v="SE3_medium"/>
    <x v="2"/>
    <s v="GNR_ST_MSW_BP_CB-20"/>
    <x v="0"/>
    <x v="2"/>
    <n v="30"/>
    <n v="43800"/>
    <n v="157680"/>
  </r>
  <r>
    <x v="0"/>
    <x v="0"/>
    <x v="0"/>
    <x v="7"/>
    <x v="17"/>
    <s v="SE3_medium"/>
    <x v="2"/>
    <s v="GNR_ST_MSW_BP_CB-20"/>
    <x v="1"/>
    <x v="0"/>
    <n v="30"/>
    <n v="43800"/>
    <n v="157680"/>
  </r>
  <r>
    <x v="0"/>
    <x v="0"/>
    <x v="0"/>
    <x v="7"/>
    <x v="17"/>
    <s v="SE3_medium"/>
    <x v="2"/>
    <s v="GNR_ST_MSW_BP_CB-20"/>
    <x v="1"/>
    <x v="1"/>
    <n v="30"/>
    <n v="43800"/>
    <n v="157680"/>
  </r>
  <r>
    <x v="0"/>
    <x v="0"/>
    <x v="0"/>
    <x v="7"/>
    <x v="17"/>
    <s v="SE3_medium"/>
    <x v="2"/>
    <s v="GNR_ST_MSW_BP_CB-20"/>
    <x v="1"/>
    <x v="2"/>
    <n v="30"/>
    <n v="43800"/>
    <n v="157680"/>
  </r>
  <r>
    <x v="0"/>
    <x v="0"/>
    <x v="0"/>
    <x v="7"/>
    <x v="17"/>
    <s v="SE3_medium"/>
    <x v="2"/>
    <s v="GNR_ST_MSW_BP_CB-30"/>
    <x v="0"/>
    <x v="0"/>
    <n v="88.3333333333333"/>
    <n v="128966.66666666701"/>
    <n v="464280"/>
  </r>
  <r>
    <x v="0"/>
    <x v="0"/>
    <x v="0"/>
    <x v="7"/>
    <x v="17"/>
    <s v="SE3_medium"/>
    <x v="2"/>
    <s v="GNR_ST_MSW_BP_CB-30"/>
    <x v="0"/>
    <x v="1"/>
    <n v="88.3333333333333"/>
    <n v="128966.66666666701"/>
    <n v="464280"/>
  </r>
  <r>
    <x v="0"/>
    <x v="0"/>
    <x v="0"/>
    <x v="7"/>
    <x v="17"/>
    <s v="SE3_medium"/>
    <x v="2"/>
    <s v="GNR_ST_MSW_BP_CB-30"/>
    <x v="0"/>
    <x v="2"/>
    <n v="88.3333333333333"/>
    <n v="128966.66666666701"/>
    <n v="464280"/>
  </r>
  <r>
    <x v="0"/>
    <x v="0"/>
    <x v="0"/>
    <x v="7"/>
    <x v="17"/>
    <s v="SE3_medium"/>
    <x v="2"/>
    <s v="GNR_ST_MSW_BP_CB-30"/>
    <x v="1"/>
    <x v="0"/>
    <n v="88.3333333333333"/>
    <n v="128966.66666666701"/>
    <n v="464280"/>
  </r>
  <r>
    <x v="0"/>
    <x v="0"/>
    <x v="0"/>
    <x v="7"/>
    <x v="17"/>
    <s v="SE3_medium"/>
    <x v="2"/>
    <s v="GNR_ST_MSW_BP_CB-30"/>
    <x v="1"/>
    <x v="1"/>
    <n v="88.3333333333333"/>
    <n v="128966.66666666701"/>
    <n v="464280"/>
  </r>
  <r>
    <x v="0"/>
    <x v="0"/>
    <x v="0"/>
    <x v="7"/>
    <x v="17"/>
    <s v="SE3_medium"/>
    <x v="2"/>
    <s v="GNR_ST_MSW_BP_CB-30"/>
    <x v="1"/>
    <x v="2"/>
    <n v="88.3333333333333"/>
    <n v="128966.66666666701"/>
    <n v="464280"/>
  </r>
  <r>
    <x v="0"/>
    <x v="0"/>
    <x v="0"/>
    <x v="7"/>
    <x v="17"/>
    <s v="SE3_medium"/>
    <x v="7"/>
    <s v="GNR_ST_PEAT_BP_CB-10"/>
    <x v="0"/>
    <x v="0"/>
    <n v="52"/>
    <n v="75920"/>
    <n v="273312"/>
  </r>
  <r>
    <x v="0"/>
    <x v="0"/>
    <x v="0"/>
    <x v="7"/>
    <x v="17"/>
    <s v="SE3_medium"/>
    <x v="7"/>
    <s v="GNR_ST_PEAT_BP_CB-10"/>
    <x v="0"/>
    <x v="1"/>
    <n v="52"/>
    <n v="75920"/>
    <n v="273312"/>
  </r>
  <r>
    <x v="0"/>
    <x v="0"/>
    <x v="0"/>
    <x v="7"/>
    <x v="17"/>
    <s v="SE3_medium"/>
    <x v="7"/>
    <s v="GNR_ST_PEAT_BP_CB-10"/>
    <x v="0"/>
    <x v="2"/>
    <n v="52"/>
    <n v="75920"/>
    <n v="273312"/>
  </r>
  <r>
    <x v="0"/>
    <x v="0"/>
    <x v="0"/>
    <x v="7"/>
    <x v="17"/>
    <s v="SE3_medium"/>
    <x v="4"/>
    <s v="GNR_EH_HEAT"/>
    <x v="0"/>
    <x v="0"/>
    <n v="21.754353800198398"/>
    <n v="31761.356548289699"/>
    <n v="114340.88357384301"/>
  </r>
  <r>
    <x v="0"/>
    <x v="0"/>
    <x v="0"/>
    <x v="7"/>
    <x v="17"/>
    <s v="SE3_medium"/>
    <x v="4"/>
    <s v="GNR_EH_HEAT"/>
    <x v="0"/>
    <x v="1"/>
    <n v="21.754353800198398"/>
    <n v="31761.356548289699"/>
    <n v="114340.88357384301"/>
  </r>
  <r>
    <x v="0"/>
    <x v="0"/>
    <x v="0"/>
    <x v="7"/>
    <x v="17"/>
    <s v="SE3_medium"/>
    <x v="4"/>
    <s v="GNR_EH_HEAT"/>
    <x v="0"/>
    <x v="2"/>
    <n v="21.754353800198398"/>
    <n v="31761.356548289699"/>
    <n v="114340.88357384301"/>
  </r>
  <r>
    <x v="0"/>
    <x v="0"/>
    <x v="0"/>
    <x v="7"/>
    <x v="17"/>
    <s v="SE3_medium"/>
    <x v="4"/>
    <s v="GNR_EH_HEAT"/>
    <x v="1"/>
    <x v="0"/>
    <n v="21.754353800198398"/>
    <n v="31761.356548289699"/>
    <n v="114340.88357384301"/>
  </r>
  <r>
    <x v="0"/>
    <x v="0"/>
    <x v="0"/>
    <x v="7"/>
    <x v="17"/>
    <s v="SE3_medium"/>
    <x v="4"/>
    <s v="GNR_EH_HEAT"/>
    <x v="1"/>
    <x v="1"/>
    <n v="21.754353800198398"/>
    <n v="31761.356548289699"/>
    <n v="114340.88357384301"/>
  </r>
  <r>
    <x v="0"/>
    <x v="0"/>
    <x v="0"/>
    <x v="7"/>
    <x v="17"/>
    <s v="SE3_medium"/>
    <x v="4"/>
    <s v="GNR_EH_HEAT"/>
    <x v="1"/>
    <x v="2"/>
    <n v="21.754353800198398"/>
    <n v="31761.356548289699"/>
    <n v="114340.88357384301"/>
  </r>
  <r>
    <x v="0"/>
    <x v="0"/>
    <x v="0"/>
    <x v="7"/>
    <x v="17"/>
    <s v="SE3_medium"/>
    <x v="6"/>
    <s v="GNR_ST_WOODWST_BP_CB-20"/>
    <x v="0"/>
    <x v="1"/>
    <n v="2.9206593045"/>
    <n v="4264.16258457"/>
    <n v="15350.985304452"/>
  </r>
  <r>
    <x v="0"/>
    <x v="0"/>
    <x v="0"/>
    <x v="7"/>
    <x v="17"/>
    <s v="SE3_medium"/>
    <x v="6"/>
    <s v="GNR_ST_WOODWST_BP_CB-30"/>
    <x v="0"/>
    <x v="0"/>
    <n v="163.79178095536901"/>
    <n v="239136.000194839"/>
    <n v="860889.60070141905"/>
  </r>
  <r>
    <x v="0"/>
    <x v="0"/>
    <x v="0"/>
    <x v="7"/>
    <x v="17"/>
    <s v="SE3_medium"/>
    <x v="6"/>
    <s v="GNR_ST_WOODWST_BP_CB-30"/>
    <x v="0"/>
    <x v="1"/>
    <n v="205.284439539369"/>
    <n v="299715.28172747901"/>
    <n v="1078975.0142189199"/>
  </r>
  <r>
    <x v="0"/>
    <x v="0"/>
    <x v="0"/>
    <x v="7"/>
    <x v="17"/>
    <s v="SE3_medium"/>
    <x v="6"/>
    <s v="GNR_ST_WOODWST_BP_CB-30"/>
    <x v="0"/>
    <x v="2"/>
    <n v="214.859668443369"/>
    <n v="313695.11592731898"/>
    <n v="1129302.4173383501"/>
  </r>
  <r>
    <x v="0"/>
    <x v="0"/>
    <x v="0"/>
    <x v="7"/>
    <x v="17"/>
    <s v="SE3_medium"/>
    <x v="6"/>
    <s v="GNR_ST_WOODWST_BP_CB-40"/>
    <x v="0"/>
    <x v="0"/>
    <n v="204.45"/>
    <n v="298497"/>
    <n v="1074589.2"/>
  </r>
  <r>
    <x v="0"/>
    <x v="0"/>
    <x v="0"/>
    <x v="7"/>
    <x v="17"/>
    <s v="SE3_medium"/>
    <x v="6"/>
    <s v="GNR_ST_WOODWST_BP_CB-40"/>
    <x v="0"/>
    <x v="1"/>
    <n v="235"/>
    <n v="343100"/>
    <n v="1235160"/>
  </r>
  <r>
    <x v="0"/>
    <x v="0"/>
    <x v="0"/>
    <x v="7"/>
    <x v="17"/>
    <s v="SE3_medium"/>
    <x v="6"/>
    <s v="GNR_ST_WOODWST_BP_CB-40"/>
    <x v="0"/>
    <x v="2"/>
    <n v="235"/>
    <n v="343100"/>
    <n v="1235160"/>
  </r>
  <r>
    <x v="0"/>
    <x v="0"/>
    <x v="0"/>
    <x v="7"/>
    <x v="17"/>
    <s v="SE3_small"/>
    <x v="5"/>
    <s v="GNR_HP_ELEC_COP-270"/>
    <x v="1"/>
    <x v="0"/>
    <n v="4.0500000000000001E-2"/>
    <n v="59.13"/>
    <n v="212.86799999999999"/>
  </r>
  <r>
    <x v="0"/>
    <x v="0"/>
    <x v="0"/>
    <x v="7"/>
    <x v="17"/>
    <s v="SE3_small"/>
    <x v="5"/>
    <s v="GNR_HP_ELEC_COP-270"/>
    <x v="1"/>
    <x v="1"/>
    <n v="4.0500000000000001E-2"/>
    <n v="59.13"/>
    <n v="212.86799999999999"/>
  </r>
  <r>
    <x v="0"/>
    <x v="0"/>
    <x v="0"/>
    <x v="7"/>
    <x v="17"/>
    <s v="SE3_small"/>
    <x v="5"/>
    <s v="GNR_HP_ELEC_COP-270"/>
    <x v="1"/>
    <x v="2"/>
    <n v="4.0500000000000001E-2"/>
    <n v="59.13"/>
    <n v="212.86799999999999"/>
  </r>
  <r>
    <x v="0"/>
    <x v="0"/>
    <x v="0"/>
    <x v="7"/>
    <x v="17"/>
    <s v="SE3_small"/>
    <x v="5"/>
    <s v="GNR_HP_ELEC_GROUND-WTR_COP-360_LS-4-MW_Y-2020"/>
    <x v="0"/>
    <x v="0"/>
    <n v="192.88968741483399"/>
    <n v="281618.943625657"/>
    <n v="1013828.1970523699"/>
  </r>
  <r>
    <x v="0"/>
    <x v="0"/>
    <x v="0"/>
    <x v="7"/>
    <x v="17"/>
    <s v="SE3_small"/>
    <x v="5"/>
    <s v="GNR_HP_ELEC_GROUND-WTR_COP-360_LS-4-MW_Y-2020"/>
    <x v="0"/>
    <x v="1"/>
    <n v="68.428755159110693"/>
    <n v="99905.982532301598"/>
    <n v="359661.537116286"/>
  </r>
  <r>
    <x v="0"/>
    <x v="0"/>
    <x v="0"/>
    <x v="7"/>
    <x v="17"/>
    <s v="SE3_small"/>
    <x v="5"/>
    <s v="GNR_HP_ELEC_GROUND-WTR_COP-360_LS-4-MW_Y-2020"/>
    <x v="1"/>
    <x v="0"/>
    <n v="823.84086506972801"/>
    <n v="1202807.6630018"/>
    <n v="4330107.5868064901"/>
  </r>
  <r>
    <x v="0"/>
    <x v="0"/>
    <x v="0"/>
    <x v="7"/>
    <x v="17"/>
    <s v="SE3_small"/>
    <x v="5"/>
    <s v="GNR_HP_ELEC_GROUND-WTR_COP-360_LS-4-MW_Y-2020"/>
    <x v="1"/>
    <x v="1"/>
    <n v="823.84086506972801"/>
    <n v="1202807.6630018"/>
    <n v="4330107.5868064901"/>
  </r>
  <r>
    <x v="0"/>
    <x v="0"/>
    <x v="0"/>
    <x v="7"/>
    <x v="17"/>
    <s v="SE3_small"/>
    <x v="5"/>
    <s v="GNR_HP_ELEC_GROUND-WTR_COP-360_LS-4-MW_Y-2020"/>
    <x v="1"/>
    <x v="2"/>
    <n v="823.84086506972801"/>
    <n v="1202807.6630018"/>
    <n v="4330107.5868064901"/>
  </r>
  <r>
    <x v="0"/>
    <x v="0"/>
    <x v="0"/>
    <x v="7"/>
    <x v="17"/>
    <s v="SE3_small"/>
    <x v="1"/>
    <s v="GNR_HS_HEAT_PIT_L-DEC_E-91_Y-2020"/>
    <x v="0"/>
    <x v="0"/>
    <n v="333.98098066463001"/>
    <n v="487612.23177036003"/>
    <n v="1755404.0343732999"/>
  </r>
  <r>
    <x v="0"/>
    <x v="0"/>
    <x v="0"/>
    <x v="7"/>
    <x v="17"/>
    <s v="SE3_small"/>
    <x v="1"/>
    <s v="GNR_HS_HEAT_PIT_L-DEC_E-91_Y-2020"/>
    <x v="0"/>
    <x v="1"/>
    <n v="660.22928548169295"/>
    <n v="963934.75680327101"/>
    <n v="3470165.1244917801"/>
  </r>
  <r>
    <x v="0"/>
    <x v="0"/>
    <x v="0"/>
    <x v="7"/>
    <x v="17"/>
    <s v="SE3_small"/>
    <x v="1"/>
    <s v="GNR_HS_HEAT_PIT_L-DEC_E-91_Y-2020"/>
    <x v="0"/>
    <x v="2"/>
    <n v="660.22928548169295"/>
    <n v="963934.75680327101"/>
    <n v="3470165.1244917801"/>
  </r>
  <r>
    <x v="0"/>
    <x v="0"/>
    <x v="0"/>
    <x v="7"/>
    <x v="17"/>
    <s v="SE3_small"/>
    <x v="1"/>
    <s v="GNR_HS_HEAT_WTR-TANK_LS_E-95_Y-2010"/>
    <x v="0"/>
    <x v="1"/>
    <n v="30.2828767123288"/>
    <n v="44213"/>
    <n v="159166.79999999999"/>
  </r>
  <r>
    <x v="0"/>
    <x v="0"/>
    <x v="0"/>
    <x v="7"/>
    <x v="17"/>
    <s v="SE3_small"/>
    <x v="2"/>
    <s v="GNR_ST_MSW_BP_CB-20"/>
    <x v="0"/>
    <x v="0"/>
    <n v="10"/>
    <n v="14600"/>
    <n v="52560"/>
  </r>
  <r>
    <x v="0"/>
    <x v="0"/>
    <x v="0"/>
    <x v="7"/>
    <x v="17"/>
    <s v="SE3_small"/>
    <x v="2"/>
    <s v="GNR_ST_MSW_BP_CB-20"/>
    <x v="0"/>
    <x v="1"/>
    <n v="10"/>
    <n v="14600"/>
    <n v="52560"/>
  </r>
  <r>
    <x v="0"/>
    <x v="0"/>
    <x v="0"/>
    <x v="7"/>
    <x v="17"/>
    <s v="SE3_small"/>
    <x v="2"/>
    <s v="GNR_ST_MSW_BP_CB-20"/>
    <x v="0"/>
    <x v="2"/>
    <n v="10"/>
    <n v="14600"/>
    <n v="52560"/>
  </r>
  <r>
    <x v="0"/>
    <x v="0"/>
    <x v="0"/>
    <x v="7"/>
    <x v="17"/>
    <s v="SE3_small"/>
    <x v="2"/>
    <s v="GNR_ST_MSW_BP_CB-20"/>
    <x v="1"/>
    <x v="0"/>
    <n v="10"/>
    <n v="14600"/>
    <n v="52560"/>
  </r>
  <r>
    <x v="0"/>
    <x v="0"/>
    <x v="0"/>
    <x v="7"/>
    <x v="17"/>
    <s v="SE3_small"/>
    <x v="2"/>
    <s v="GNR_ST_MSW_BP_CB-20"/>
    <x v="1"/>
    <x v="1"/>
    <n v="10"/>
    <n v="14600"/>
    <n v="52560"/>
  </r>
  <r>
    <x v="0"/>
    <x v="0"/>
    <x v="0"/>
    <x v="7"/>
    <x v="17"/>
    <s v="SE3_small"/>
    <x v="2"/>
    <s v="GNR_ST_MSW_BP_CB-20"/>
    <x v="1"/>
    <x v="2"/>
    <n v="10"/>
    <n v="14600"/>
    <n v="52560"/>
  </r>
  <r>
    <x v="0"/>
    <x v="0"/>
    <x v="0"/>
    <x v="7"/>
    <x v="17"/>
    <s v="SE3_small"/>
    <x v="8"/>
    <s v="GNR_BO_OTHER_E-90"/>
    <x v="0"/>
    <x v="0"/>
    <n v="3.96"/>
    <n v="5781.6"/>
    <n v="20813.759999999998"/>
  </r>
  <r>
    <x v="0"/>
    <x v="0"/>
    <x v="0"/>
    <x v="7"/>
    <x v="17"/>
    <s v="SE3_small"/>
    <x v="8"/>
    <s v="GNR_BO_OTHER_E-90"/>
    <x v="0"/>
    <x v="1"/>
    <n v="3.96"/>
    <n v="5781.6"/>
    <n v="20813.759999999998"/>
  </r>
  <r>
    <x v="0"/>
    <x v="0"/>
    <x v="0"/>
    <x v="7"/>
    <x v="17"/>
    <s v="SE3_small"/>
    <x v="8"/>
    <s v="GNR_BO_OTHER_E-90"/>
    <x v="0"/>
    <x v="2"/>
    <n v="3.96"/>
    <n v="5781.6"/>
    <n v="20813.759999999998"/>
  </r>
  <r>
    <x v="0"/>
    <x v="0"/>
    <x v="0"/>
    <x v="7"/>
    <x v="17"/>
    <s v="SE3_small"/>
    <x v="8"/>
    <s v="GNR_BO_OTHER_E-90"/>
    <x v="1"/>
    <x v="0"/>
    <n v="3.96"/>
    <n v="5781.6"/>
    <n v="20813.759999999998"/>
  </r>
  <r>
    <x v="0"/>
    <x v="0"/>
    <x v="0"/>
    <x v="7"/>
    <x v="17"/>
    <s v="SE3_small"/>
    <x v="8"/>
    <s v="GNR_BO_OTHER_E-90"/>
    <x v="1"/>
    <x v="1"/>
    <n v="3.96"/>
    <n v="5781.6"/>
    <n v="20813.759999999998"/>
  </r>
  <r>
    <x v="0"/>
    <x v="0"/>
    <x v="0"/>
    <x v="7"/>
    <x v="17"/>
    <s v="SE3_small"/>
    <x v="8"/>
    <s v="GNR_BO_OTHER_E-90"/>
    <x v="1"/>
    <x v="2"/>
    <n v="3.96"/>
    <n v="5781.6"/>
    <n v="20813.759999999998"/>
  </r>
  <r>
    <x v="0"/>
    <x v="0"/>
    <x v="0"/>
    <x v="7"/>
    <x v="17"/>
    <s v="SE3_small"/>
    <x v="4"/>
    <s v="GNR_EH_HEAT"/>
    <x v="0"/>
    <x v="0"/>
    <n v="16.751914523205599"/>
    <n v="24457.7952038802"/>
    <n v="88048.062733968807"/>
  </r>
  <r>
    <x v="0"/>
    <x v="0"/>
    <x v="0"/>
    <x v="7"/>
    <x v="17"/>
    <s v="SE3_small"/>
    <x v="4"/>
    <s v="GNR_EH_HEAT"/>
    <x v="0"/>
    <x v="1"/>
    <n v="16.751914523205599"/>
    <n v="24457.7952038802"/>
    <n v="88048.062733968807"/>
  </r>
  <r>
    <x v="0"/>
    <x v="0"/>
    <x v="0"/>
    <x v="7"/>
    <x v="17"/>
    <s v="SE3_small"/>
    <x v="4"/>
    <s v="GNR_EH_HEAT"/>
    <x v="0"/>
    <x v="2"/>
    <n v="16.751914523205599"/>
    <n v="24457.7952038802"/>
    <n v="88048.062733968807"/>
  </r>
  <r>
    <x v="0"/>
    <x v="0"/>
    <x v="0"/>
    <x v="7"/>
    <x v="17"/>
    <s v="SE3_small"/>
    <x v="4"/>
    <s v="GNR_EH_HEAT"/>
    <x v="1"/>
    <x v="0"/>
    <n v="16.751914523205599"/>
    <n v="24457.7952038802"/>
    <n v="88048.062733968807"/>
  </r>
  <r>
    <x v="0"/>
    <x v="0"/>
    <x v="0"/>
    <x v="7"/>
    <x v="17"/>
    <s v="SE3_small"/>
    <x v="4"/>
    <s v="GNR_EH_HEAT"/>
    <x v="1"/>
    <x v="1"/>
    <n v="16.751914523205599"/>
    <n v="24457.7952038802"/>
    <n v="88048.062733968807"/>
  </r>
  <r>
    <x v="0"/>
    <x v="0"/>
    <x v="0"/>
    <x v="7"/>
    <x v="17"/>
    <s v="SE3_small"/>
    <x v="4"/>
    <s v="GNR_EH_HEAT"/>
    <x v="1"/>
    <x v="2"/>
    <n v="16.751914523205599"/>
    <n v="24457.7952038802"/>
    <n v="88048.062733968807"/>
  </r>
  <r>
    <x v="0"/>
    <x v="0"/>
    <x v="0"/>
    <x v="7"/>
    <x v="17"/>
    <s v="SE3_small"/>
    <x v="6"/>
    <s v="GNR_ST_WOODWST_BP_CB-20"/>
    <x v="0"/>
    <x v="1"/>
    <n v="0.3"/>
    <n v="438"/>
    <n v="1576.8"/>
  </r>
  <r>
    <x v="0"/>
    <x v="0"/>
    <x v="0"/>
    <x v="7"/>
    <x v="18"/>
    <s v="SE4_IND"/>
    <x v="1"/>
    <s v="GNR_HS_HEAT_PIT_L-CEN_E-90_Y-2020"/>
    <x v="0"/>
    <x v="0"/>
    <n v="90.184495164946497"/>
    <n v="131669.362940822"/>
    <n v="474009.70658695902"/>
  </r>
  <r>
    <x v="0"/>
    <x v="0"/>
    <x v="0"/>
    <x v="7"/>
    <x v="18"/>
    <s v="SE4_IND"/>
    <x v="1"/>
    <s v="GNR_HS_HEAT_PIT_L-CEN_E-90_Y-2020"/>
    <x v="0"/>
    <x v="1"/>
    <n v="102.51061122394999"/>
    <n v="149665.492386967"/>
    <n v="538795.77259308205"/>
  </r>
  <r>
    <x v="0"/>
    <x v="0"/>
    <x v="0"/>
    <x v="7"/>
    <x v="18"/>
    <s v="SE4_IND"/>
    <x v="1"/>
    <s v="GNR_HS_HEAT_PIT_L-CEN_E-90_Y-2020"/>
    <x v="0"/>
    <x v="2"/>
    <n v="96.016454489279198"/>
    <n v="140184.02355434801"/>
    <n v="504662.48479565198"/>
  </r>
  <r>
    <x v="0"/>
    <x v="0"/>
    <x v="0"/>
    <x v="7"/>
    <x v="18"/>
    <s v="SE4_IND"/>
    <x v="2"/>
    <s v="GNR_ST_MSW_BP_E-23_LS-220-MW-FEED_Y-2020"/>
    <x v="0"/>
    <x v="0"/>
    <n v="759.65511266812405"/>
    <n v="1109096.46449546"/>
    <n v="3992747.27218366"/>
  </r>
  <r>
    <x v="0"/>
    <x v="0"/>
    <x v="0"/>
    <x v="7"/>
    <x v="18"/>
    <s v="SE4_IND"/>
    <x v="2"/>
    <s v="GNR_ST_MSW_BP_E-23_LS-220-MW-FEED_Y-2020"/>
    <x v="0"/>
    <x v="1"/>
    <n v="759.65511266812405"/>
    <n v="1109096.46449546"/>
    <n v="3992747.27218366"/>
  </r>
  <r>
    <x v="0"/>
    <x v="0"/>
    <x v="0"/>
    <x v="7"/>
    <x v="18"/>
    <s v="SE4_IND"/>
    <x v="2"/>
    <s v="GNR_ST_MSW_BP_E-23_LS-220-MW-FEED_Y-2020"/>
    <x v="0"/>
    <x v="2"/>
    <n v="759.65511266812405"/>
    <n v="1109096.46449546"/>
    <n v="3992747.27218366"/>
  </r>
  <r>
    <x v="0"/>
    <x v="0"/>
    <x v="0"/>
    <x v="7"/>
    <x v="18"/>
    <s v="SE4_IND"/>
    <x v="2"/>
    <s v="GNR_ST_MSW_BP_E-23_LS-220-MW-FEED_Y-2020"/>
    <x v="1"/>
    <x v="0"/>
    <n v="759.65511266812405"/>
    <n v="1109096.46449546"/>
    <n v="3992747.27218366"/>
  </r>
  <r>
    <x v="0"/>
    <x v="0"/>
    <x v="0"/>
    <x v="7"/>
    <x v="18"/>
    <s v="SE4_IND"/>
    <x v="2"/>
    <s v="GNR_ST_MSW_BP_E-23_LS-220-MW-FEED_Y-2020"/>
    <x v="1"/>
    <x v="1"/>
    <n v="759.65511266812405"/>
    <n v="1109096.46449546"/>
    <n v="3992747.27218366"/>
  </r>
  <r>
    <x v="0"/>
    <x v="0"/>
    <x v="0"/>
    <x v="7"/>
    <x v="18"/>
    <s v="SE4_IND"/>
    <x v="2"/>
    <s v="GNR_ST_MSW_BP_E-23_LS-220-MW-FEED_Y-2020"/>
    <x v="1"/>
    <x v="2"/>
    <n v="759.65511266812405"/>
    <n v="1109096.46449546"/>
    <n v="3992747.27218366"/>
  </r>
  <r>
    <x v="0"/>
    <x v="0"/>
    <x v="0"/>
    <x v="7"/>
    <x v="18"/>
    <s v="SE4_large"/>
    <x v="5"/>
    <s v="GNR_HP_ELEC_COP-270"/>
    <x v="0"/>
    <x v="0"/>
    <n v="11.491695134574901"/>
    <n v="16777.874896479301"/>
    <n v="60400.349627325697"/>
  </r>
  <r>
    <x v="0"/>
    <x v="0"/>
    <x v="0"/>
    <x v="7"/>
    <x v="18"/>
    <s v="SE4_large"/>
    <x v="5"/>
    <s v="GNR_HP_ELEC_COP-270"/>
    <x v="0"/>
    <x v="1"/>
    <n v="10.837855374975801"/>
    <n v="15823.2688474646"/>
    <n v="56963.767850872697"/>
  </r>
  <r>
    <x v="0"/>
    <x v="0"/>
    <x v="0"/>
    <x v="7"/>
    <x v="18"/>
    <s v="SE4_large"/>
    <x v="5"/>
    <s v="GNR_HP_ELEC_COP-270"/>
    <x v="0"/>
    <x v="2"/>
    <n v="22.277439973161702"/>
    <n v="32525.0623608161"/>
    <n v="117090.224498938"/>
  </r>
  <r>
    <x v="0"/>
    <x v="0"/>
    <x v="0"/>
    <x v="7"/>
    <x v="18"/>
    <s v="SE4_large"/>
    <x v="5"/>
    <s v="GNR_HP_ELEC_COP-270"/>
    <x v="1"/>
    <x v="0"/>
    <n v="17.432350749064302"/>
    <n v="25451.232093633898"/>
    <n v="91624.435537082201"/>
  </r>
  <r>
    <x v="0"/>
    <x v="0"/>
    <x v="0"/>
    <x v="7"/>
    <x v="18"/>
    <s v="SE4_large"/>
    <x v="5"/>
    <s v="GNR_HP_ELEC_COP-270"/>
    <x v="1"/>
    <x v="1"/>
    <n v="33.274093151572998"/>
    <n v="48580.176001296597"/>
    <n v="174888.63360466799"/>
  </r>
  <r>
    <x v="0"/>
    <x v="0"/>
    <x v="0"/>
    <x v="7"/>
    <x v="18"/>
    <s v="SE4_large"/>
    <x v="1"/>
    <s v="GNR_HS_HEAT_PIT_L-CEN_E-90_Y-2020"/>
    <x v="0"/>
    <x v="1"/>
    <n v="92.954487898947903"/>
    <n v="135713.55233246399"/>
    <n v="488568.78839687002"/>
  </r>
  <r>
    <x v="0"/>
    <x v="0"/>
    <x v="0"/>
    <x v="7"/>
    <x v="18"/>
    <s v="SE4_large"/>
    <x v="1"/>
    <s v="GNR_HS_HEAT_PIT_L-CEN_E-90_Y-2020"/>
    <x v="0"/>
    <x v="2"/>
    <n v="29.9555387372979"/>
    <n v="43735.086556454997"/>
    <n v="157446.31160323799"/>
  </r>
  <r>
    <x v="0"/>
    <x v="0"/>
    <x v="0"/>
    <x v="7"/>
    <x v="18"/>
    <s v="SE4_large"/>
    <x v="1"/>
    <s v="GNR_HS_HEAT_WTR-TANK_LS_E-95_Y-2010"/>
    <x v="0"/>
    <x v="1"/>
    <n v="10.150684931506801"/>
    <n v="14820"/>
    <n v="53352"/>
  </r>
  <r>
    <x v="0"/>
    <x v="0"/>
    <x v="0"/>
    <x v="7"/>
    <x v="18"/>
    <s v="SE4_large"/>
    <x v="2"/>
    <s v="GNR_BO_MSW_E-90"/>
    <x v="0"/>
    <x v="0"/>
    <n v="58.2"/>
    <n v="84972"/>
    <n v="305899.2"/>
  </r>
  <r>
    <x v="0"/>
    <x v="0"/>
    <x v="0"/>
    <x v="7"/>
    <x v="18"/>
    <s v="SE4_large"/>
    <x v="2"/>
    <s v="GNR_BO_MSW_E-90"/>
    <x v="0"/>
    <x v="1"/>
    <n v="58.2"/>
    <n v="84972"/>
    <n v="305899.2"/>
  </r>
  <r>
    <x v="0"/>
    <x v="0"/>
    <x v="0"/>
    <x v="7"/>
    <x v="18"/>
    <s v="SE4_large"/>
    <x v="2"/>
    <s v="GNR_BO_MSW_E-90"/>
    <x v="0"/>
    <x v="2"/>
    <n v="58.2"/>
    <n v="84972"/>
    <n v="305899.2"/>
  </r>
  <r>
    <x v="0"/>
    <x v="0"/>
    <x v="0"/>
    <x v="7"/>
    <x v="18"/>
    <s v="SE4_large"/>
    <x v="2"/>
    <s v="GNR_ST_MSW_BP_CB-30"/>
    <x v="0"/>
    <x v="0"/>
    <n v="132.35694493333301"/>
    <n v="193241.13960266701"/>
    <n v="695668.10256959999"/>
  </r>
  <r>
    <x v="0"/>
    <x v="0"/>
    <x v="0"/>
    <x v="7"/>
    <x v="18"/>
    <s v="SE4_large"/>
    <x v="2"/>
    <s v="GNR_ST_MSW_BP_CB-30"/>
    <x v="0"/>
    <x v="1"/>
    <n v="132.35694493333301"/>
    <n v="193241.13960266701"/>
    <n v="695668.10256959999"/>
  </r>
  <r>
    <x v="0"/>
    <x v="0"/>
    <x v="0"/>
    <x v="7"/>
    <x v="18"/>
    <s v="SE4_large"/>
    <x v="2"/>
    <s v="GNR_ST_MSW_BP_CB-30"/>
    <x v="0"/>
    <x v="2"/>
    <n v="132.35694493333301"/>
    <n v="193241.13960266701"/>
    <n v="695668.10256959999"/>
  </r>
  <r>
    <x v="0"/>
    <x v="0"/>
    <x v="0"/>
    <x v="7"/>
    <x v="18"/>
    <s v="SE4_large"/>
    <x v="2"/>
    <s v="GNR_ST_MSW_BP_CB-30"/>
    <x v="1"/>
    <x v="0"/>
    <n v="132.35694493333301"/>
    <n v="193241.13960266701"/>
    <n v="695668.10256959999"/>
  </r>
  <r>
    <x v="0"/>
    <x v="0"/>
    <x v="0"/>
    <x v="7"/>
    <x v="18"/>
    <s v="SE4_large"/>
    <x v="2"/>
    <s v="GNR_ST_MSW_BP_CB-30"/>
    <x v="1"/>
    <x v="1"/>
    <n v="132.35694493333301"/>
    <n v="193241.13960266701"/>
    <n v="695668.10256959999"/>
  </r>
  <r>
    <x v="0"/>
    <x v="0"/>
    <x v="0"/>
    <x v="7"/>
    <x v="18"/>
    <s v="SE4_large"/>
    <x v="2"/>
    <s v="GNR_ST_MSW_BP_CB-30"/>
    <x v="1"/>
    <x v="2"/>
    <n v="132.35694493333301"/>
    <n v="193241.13960266701"/>
    <n v="695668.10256959999"/>
  </r>
  <r>
    <x v="0"/>
    <x v="0"/>
    <x v="0"/>
    <x v="7"/>
    <x v="18"/>
    <s v="SE4_large"/>
    <x v="2"/>
    <s v="GNR_ST_MSW_BP_CB-60"/>
    <x v="0"/>
    <x v="0"/>
    <n v="66.178472450000001"/>
    <n v="96620.569776999997"/>
    <n v="347834.05119720002"/>
  </r>
  <r>
    <x v="0"/>
    <x v="0"/>
    <x v="0"/>
    <x v="7"/>
    <x v="18"/>
    <s v="SE4_large"/>
    <x v="2"/>
    <s v="GNR_ST_MSW_BP_CB-60"/>
    <x v="0"/>
    <x v="1"/>
    <n v="66.178472450000001"/>
    <n v="96620.569776999997"/>
    <n v="347834.05119720002"/>
  </r>
  <r>
    <x v="0"/>
    <x v="0"/>
    <x v="0"/>
    <x v="7"/>
    <x v="18"/>
    <s v="SE4_large"/>
    <x v="2"/>
    <s v="GNR_ST_MSW_BP_CB-60"/>
    <x v="0"/>
    <x v="2"/>
    <n v="66.178472450000001"/>
    <n v="96620.569776999997"/>
    <n v="347834.05119720002"/>
  </r>
  <r>
    <x v="0"/>
    <x v="0"/>
    <x v="0"/>
    <x v="7"/>
    <x v="18"/>
    <s v="SE4_large"/>
    <x v="2"/>
    <s v="GNR_ST_MSW_BP_E-23_LS-220-MW-FEED_Y-2020"/>
    <x v="0"/>
    <x v="0"/>
    <n v="68.422390823671094"/>
    <n v="99896.6906025598"/>
    <n v="359628.08616921498"/>
  </r>
  <r>
    <x v="0"/>
    <x v="0"/>
    <x v="0"/>
    <x v="7"/>
    <x v="18"/>
    <s v="SE4_large"/>
    <x v="2"/>
    <s v="GNR_ST_MSW_BP_E-23_LS-220-MW-FEED_Y-2020"/>
    <x v="0"/>
    <x v="1"/>
    <n v="68.422390823671094"/>
    <n v="99896.6906025598"/>
    <n v="359628.08616921498"/>
  </r>
  <r>
    <x v="0"/>
    <x v="0"/>
    <x v="0"/>
    <x v="7"/>
    <x v="18"/>
    <s v="SE4_large"/>
    <x v="2"/>
    <s v="GNR_ST_MSW_BP_E-23_LS-220-MW-FEED_Y-2020"/>
    <x v="0"/>
    <x v="2"/>
    <n v="68.422390823671094"/>
    <n v="99896.6906025598"/>
    <n v="359628.08616921498"/>
  </r>
  <r>
    <x v="0"/>
    <x v="0"/>
    <x v="0"/>
    <x v="7"/>
    <x v="18"/>
    <s v="SE4_large"/>
    <x v="2"/>
    <s v="GNR_ST_MSW_BP_E-23_LS-220-MW-FEED_Y-2020"/>
    <x v="1"/>
    <x v="0"/>
    <n v="68.422390823671094"/>
    <n v="99896.6906025598"/>
    <n v="359628.08616921498"/>
  </r>
  <r>
    <x v="0"/>
    <x v="0"/>
    <x v="0"/>
    <x v="7"/>
    <x v="18"/>
    <s v="SE4_large"/>
    <x v="2"/>
    <s v="GNR_ST_MSW_BP_E-23_LS-220-MW-FEED_Y-2020"/>
    <x v="1"/>
    <x v="1"/>
    <n v="68.422390823671094"/>
    <n v="99896.6906025598"/>
    <n v="359628.08616921498"/>
  </r>
  <r>
    <x v="0"/>
    <x v="0"/>
    <x v="0"/>
    <x v="7"/>
    <x v="18"/>
    <s v="SE4_large"/>
    <x v="2"/>
    <s v="GNR_ST_MSW_BP_E-23_LS-220-MW-FEED_Y-2020"/>
    <x v="1"/>
    <x v="2"/>
    <n v="68.422390823671094"/>
    <n v="99896.6906025598"/>
    <n v="359628.08616921498"/>
  </r>
  <r>
    <x v="0"/>
    <x v="0"/>
    <x v="0"/>
    <x v="7"/>
    <x v="18"/>
    <s v="SE4_large"/>
    <x v="4"/>
    <s v="GNR_EH_HEAT"/>
    <x v="0"/>
    <x v="0"/>
    <n v="2.2893772893772799"/>
    <n v="3342.4908424908299"/>
    <n v="12032.967032967001"/>
  </r>
  <r>
    <x v="0"/>
    <x v="0"/>
    <x v="0"/>
    <x v="7"/>
    <x v="18"/>
    <s v="SE4_large"/>
    <x v="4"/>
    <s v="GNR_EH_HEAT"/>
    <x v="0"/>
    <x v="1"/>
    <n v="2.2893772893772799"/>
    <n v="3342.4908424908299"/>
    <n v="12032.967032967001"/>
  </r>
  <r>
    <x v="0"/>
    <x v="0"/>
    <x v="0"/>
    <x v="7"/>
    <x v="18"/>
    <s v="SE4_large"/>
    <x v="4"/>
    <s v="GNR_EH_HEAT"/>
    <x v="0"/>
    <x v="2"/>
    <n v="2.2893772893772799"/>
    <n v="3342.4908424908299"/>
    <n v="12032.967032967001"/>
  </r>
  <r>
    <x v="0"/>
    <x v="0"/>
    <x v="0"/>
    <x v="7"/>
    <x v="18"/>
    <s v="SE4_large"/>
    <x v="4"/>
    <s v="GNR_EH_HEAT"/>
    <x v="1"/>
    <x v="0"/>
    <n v="2.2893772893772799"/>
    <n v="3342.4908424908299"/>
    <n v="12032.967032967001"/>
  </r>
  <r>
    <x v="0"/>
    <x v="0"/>
    <x v="0"/>
    <x v="7"/>
    <x v="18"/>
    <s v="SE4_large"/>
    <x v="4"/>
    <s v="GNR_EH_HEAT"/>
    <x v="1"/>
    <x v="1"/>
    <n v="2.2893772893772799"/>
    <n v="3342.4908424908299"/>
    <n v="12032.967032967001"/>
  </r>
  <r>
    <x v="0"/>
    <x v="0"/>
    <x v="0"/>
    <x v="7"/>
    <x v="18"/>
    <s v="SE4_large"/>
    <x v="4"/>
    <s v="GNR_EH_HEAT"/>
    <x v="1"/>
    <x v="2"/>
    <n v="2.2893772893772799"/>
    <n v="3342.4908424908299"/>
    <n v="12032.967032967001"/>
  </r>
  <r>
    <x v="0"/>
    <x v="0"/>
    <x v="0"/>
    <x v="7"/>
    <x v="18"/>
    <s v="SE4_medium"/>
    <x v="5"/>
    <s v="GNR_HP_ELEC_COP-270"/>
    <x v="1"/>
    <x v="0"/>
    <n v="84"/>
    <n v="122640"/>
    <n v="441504"/>
  </r>
  <r>
    <x v="0"/>
    <x v="0"/>
    <x v="0"/>
    <x v="7"/>
    <x v="18"/>
    <s v="SE4_medium"/>
    <x v="5"/>
    <s v="GNR_HP_ELEC_COP-270"/>
    <x v="1"/>
    <x v="1"/>
    <n v="84"/>
    <n v="122640"/>
    <n v="441504"/>
  </r>
  <r>
    <x v="0"/>
    <x v="0"/>
    <x v="0"/>
    <x v="7"/>
    <x v="18"/>
    <s v="SE4_medium"/>
    <x v="5"/>
    <s v="GNR_HP_ELEC_COP-270"/>
    <x v="1"/>
    <x v="2"/>
    <n v="84"/>
    <n v="122640"/>
    <n v="441504"/>
  </r>
  <r>
    <x v="0"/>
    <x v="0"/>
    <x v="0"/>
    <x v="7"/>
    <x v="18"/>
    <s v="SE4_medium"/>
    <x v="5"/>
    <s v="GNR_HP_ELEC_GROUND-WTR_COP-360_LS-4-MW_Y-2020"/>
    <x v="0"/>
    <x v="0"/>
    <n v="271.98891919469003"/>
    <n v="397103.82202424703"/>
    <n v="1429573.75928729"/>
  </r>
  <r>
    <x v="0"/>
    <x v="0"/>
    <x v="0"/>
    <x v="7"/>
    <x v="18"/>
    <s v="SE4_medium"/>
    <x v="5"/>
    <s v="GNR_HP_ELEC_GROUND-WTR_COP-360_LS-4-MW_Y-2020"/>
    <x v="0"/>
    <x v="1"/>
    <n v="115.99577553564001"/>
    <n v="169353.832282035"/>
    <n v="609673.79621532396"/>
  </r>
  <r>
    <x v="0"/>
    <x v="0"/>
    <x v="0"/>
    <x v="7"/>
    <x v="18"/>
    <s v="SE4_medium"/>
    <x v="5"/>
    <s v="GNR_HP_ELEC_GROUND-WTR_COP-360_LS-4-MW_Y-2020"/>
    <x v="0"/>
    <x v="2"/>
    <n v="51.365623702952703"/>
    <n v="74993.810606310901"/>
    <n v="269977.71818271902"/>
  </r>
  <r>
    <x v="0"/>
    <x v="0"/>
    <x v="0"/>
    <x v="7"/>
    <x v="18"/>
    <s v="SE4_medium"/>
    <x v="5"/>
    <s v="GNR_HP_ELEC_GROUND-WTR_COP-360_LS-4-MW_Y-2020"/>
    <x v="1"/>
    <x v="0"/>
    <n v="784.27740242893196"/>
    <n v="1145045.00754624"/>
    <n v="4122162.0271664602"/>
  </r>
  <r>
    <x v="0"/>
    <x v="0"/>
    <x v="0"/>
    <x v="7"/>
    <x v="18"/>
    <s v="SE4_medium"/>
    <x v="5"/>
    <s v="GNR_HP_ELEC_GROUND-WTR_COP-360_LS-4-MW_Y-2020"/>
    <x v="1"/>
    <x v="1"/>
    <n v="784.27740242893196"/>
    <n v="1145045.00754624"/>
    <n v="4122162.02716647"/>
  </r>
  <r>
    <x v="0"/>
    <x v="0"/>
    <x v="0"/>
    <x v="7"/>
    <x v="18"/>
    <s v="SE4_medium"/>
    <x v="5"/>
    <s v="GNR_HP_ELEC_GROUND-WTR_COP-360_LS-4-MW_Y-2020"/>
    <x v="1"/>
    <x v="2"/>
    <n v="784.27740242893196"/>
    <n v="1145045.00754624"/>
    <n v="4122162.02716647"/>
  </r>
  <r>
    <x v="0"/>
    <x v="0"/>
    <x v="0"/>
    <x v="7"/>
    <x v="18"/>
    <s v="SE4_medium"/>
    <x v="1"/>
    <s v="GNR_HS_HEAT_PIT_L-DEC_E-91_Y-2020"/>
    <x v="0"/>
    <x v="0"/>
    <n v="491.63372766151701"/>
    <n v="717785.24238581501"/>
    <n v="2584026.8725889302"/>
  </r>
  <r>
    <x v="0"/>
    <x v="0"/>
    <x v="0"/>
    <x v="7"/>
    <x v="18"/>
    <s v="SE4_medium"/>
    <x v="1"/>
    <s v="GNR_HS_HEAT_PIT_L-DEC_E-91_Y-2020"/>
    <x v="0"/>
    <x v="1"/>
    <n v="673.47085981029704"/>
    <n v="983267.45532303397"/>
    <n v="3539762.8391629201"/>
  </r>
  <r>
    <x v="0"/>
    <x v="0"/>
    <x v="0"/>
    <x v="7"/>
    <x v="18"/>
    <s v="SE4_medium"/>
    <x v="1"/>
    <s v="GNR_HS_HEAT_PIT_L-DEC_E-91_Y-2020"/>
    <x v="0"/>
    <x v="2"/>
    <n v="673.47085981029704"/>
    <n v="983267.45532303397"/>
    <n v="3539762.8391629201"/>
  </r>
  <r>
    <x v="0"/>
    <x v="0"/>
    <x v="0"/>
    <x v="7"/>
    <x v="18"/>
    <s v="SE4_medium"/>
    <x v="1"/>
    <s v="GNR_HS_HEAT_WTR-TANK_LS_E-95_Y-2010"/>
    <x v="0"/>
    <x v="1"/>
    <n v="156.362842465753"/>
    <n v="228289.75"/>
    <n v="821843.1"/>
  </r>
  <r>
    <x v="0"/>
    <x v="0"/>
    <x v="0"/>
    <x v="7"/>
    <x v="18"/>
    <s v="SE4_medium"/>
    <x v="1"/>
    <s v="GNR_HS_HEAT_WTR-TANK_LS_E-95_Y-2010"/>
    <x v="1"/>
    <x v="1"/>
    <n v="95.565097001659197"/>
    <n v="139525.041622422"/>
    <n v="502290.14984072099"/>
  </r>
  <r>
    <x v="0"/>
    <x v="0"/>
    <x v="0"/>
    <x v="7"/>
    <x v="18"/>
    <s v="SE4_medium"/>
    <x v="2"/>
    <s v="GNR_BO_MSW_E-90"/>
    <x v="0"/>
    <x v="0"/>
    <n v="28"/>
    <n v="40880"/>
    <n v="147168"/>
  </r>
  <r>
    <x v="0"/>
    <x v="0"/>
    <x v="0"/>
    <x v="7"/>
    <x v="18"/>
    <s v="SE4_medium"/>
    <x v="2"/>
    <s v="GNR_BO_MSW_E-90"/>
    <x v="0"/>
    <x v="1"/>
    <n v="28"/>
    <n v="40880"/>
    <n v="147168"/>
  </r>
  <r>
    <x v="0"/>
    <x v="0"/>
    <x v="0"/>
    <x v="7"/>
    <x v="18"/>
    <s v="SE4_medium"/>
    <x v="2"/>
    <s v="GNR_BO_MSW_E-90"/>
    <x v="0"/>
    <x v="2"/>
    <n v="28"/>
    <n v="40880"/>
    <n v="147168"/>
  </r>
  <r>
    <x v="0"/>
    <x v="0"/>
    <x v="0"/>
    <x v="7"/>
    <x v="18"/>
    <s v="SE4_medium"/>
    <x v="2"/>
    <s v="GNR_ST_MSW_BP_CB-10"/>
    <x v="0"/>
    <x v="0"/>
    <n v="58.015334969999998"/>
    <n v="84702.389056200002"/>
    <n v="304928.60060231999"/>
  </r>
  <r>
    <x v="0"/>
    <x v="0"/>
    <x v="0"/>
    <x v="7"/>
    <x v="18"/>
    <s v="SE4_medium"/>
    <x v="2"/>
    <s v="GNR_ST_MSW_BP_CB-10"/>
    <x v="0"/>
    <x v="1"/>
    <n v="58.015334969999998"/>
    <n v="84702.389056200002"/>
    <n v="304928.60060231999"/>
  </r>
  <r>
    <x v="0"/>
    <x v="0"/>
    <x v="0"/>
    <x v="7"/>
    <x v="18"/>
    <s v="SE4_medium"/>
    <x v="2"/>
    <s v="GNR_ST_MSW_BP_CB-10"/>
    <x v="0"/>
    <x v="2"/>
    <n v="58.015334969999998"/>
    <n v="84702.389056200002"/>
    <n v="304928.60060231999"/>
  </r>
  <r>
    <x v="0"/>
    <x v="0"/>
    <x v="0"/>
    <x v="7"/>
    <x v="18"/>
    <s v="SE4_medium"/>
    <x v="2"/>
    <s v="GNR_ST_MSW_BP_CB-10"/>
    <x v="1"/>
    <x v="0"/>
    <n v="58.015334969999998"/>
    <n v="84702.389056200002"/>
    <n v="304928.60060231999"/>
  </r>
  <r>
    <x v="0"/>
    <x v="0"/>
    <x v="0"/>
    <x v="7"/>
    <x v="18"/>
    <s v="SE4_medium"/>
    <x v="2"/>
    <s v="GNR_ST_MSW_BP_CB-10"/>
    <x v="1"/>
    <x v="1"/>
    <n v="58.015334969999998"/>
    <n v="84702.389056200002"/>
    <n v="304928.60060231999"/>
  </r>
  <r>
    <x v="0"/>
    <x v="0"/>
    <x v="0"/>
    <x v="7"/>
    <x v="18"/>
    <s v="SE4_medium"/>
    <x v="2"/>
    <s v="GNR_ST_MSW_BP_CB-10"/>
    <x v="1"/>
    <x v="2"/>
    <n v="58.015334969999998"/>
    <n v="84702.389056200002"/>
    <n v="304928.60060231999"/>
  </r>
  <r>
    <x v="0"/>
    <x v="0"/>
    <x v="0"/>
    <x v="7"/>
    <x v="18"/>
    <s v="SE4_medium"/>
    <x v="2"/>
    <s v="GNR_ST_MSW_BP_CB-20"/>
    <x v="0"/>
    <x v="0"/>
    <n v="44.790048319999997"/>
    <n v="65393.470547199999"/>
    <n v="235416.49396992"/>
  </r>
  <r>
    <x v="0"/>
    <x v="0"/>
    <x v="0"/>
    <x v="7"/>
    <x v="18"/>
    <s v="SE4_medium"/>
    <x v="2"/>
    <s v="GNR_ST_MSW_BP_CB-20"/>
    <x v="0"/>
    <x v="1"/>
    <n v="44.790048319999997"/>
    <n v="65393.470547199999"/>
    <n v="235416.49396992"/>
  </r>
  <r>
    <x v="0"/>
    <x v="0"/>
    <x v="0"/>
    <x v="7"/>
    <x v="18"/>
    <s v="SE4_medium"/>
    <x v="2"/>
    <s v="GNR_ST_MSW_BP_CB-20"/>
    <x v="0"/>
    <x v="2"/>
    <n v="44.790048319999997"/>
    <n v="65393.470547199999"/>
    <n v="235416.49396992"/>
  </r>
  <r>
    <x v="0"/>
    <x v="0"/>
    <x v="0"/>
    <x v="7"/>
    <x v="18"/>
    <s v="SE4_medium"/>
    <x v="2"/>
    <s v="GNR_ST_MSW_BP_CB-20"/>
    <x v="1"/>
    <x v="0"/>
    <n v="44.790048319999997"/>
    <n v="65393.470547199999"/>
    <n v="235416.49396992"/>
  </r>
  <r>
    <x v="0"/>
    <x v="0"/>
    <x v="0"/>
    <x v="7"/>
    <x v="18"/>
    <s v="SE4_medium"/>
    <x v="2"/>
    <s v="GNR_ST_MSW_BP_CB-20"/>
    <x v="1"/>
    <x v="1"/>
    <n v="44.790048319999997"/>
    <n v="65393.470547199999"/>
    <n v="235416.49396992"/>
  </r>
  <r>
    <x v="0"/>
    <x v="0"/>
    <x v="0"/>
    <x v="7"/>
    <x v="18"/>
    <s v="SE4_medium"/>
    <x v="2"/>
    <s v="GNR_ST_MSW_BP_CB-20"/>
    <x v="1"/>
    <x v="2"/>
    <n v="44.790048319999997"/>
    <n v="65393.470547199999"/>
    <n v="235416.49396992"/>
  </r>
  <r>
    <x v="0"/>
    <x v="0"/>
    <x v="0"/>
    <x v="7"/>
    <x v="18"/>
    <s v="SE4_medium"/>
    <x v="2"/>
    <s v="GNR_ST_MSW_BP_CB-30"/>
    <x v="0"/>
    <x v="0"/>
    <n v="105.104945266667"/>
    <n v="153453.22008933299"/>
    <n v="552431.59232159995"/>
  </r>
  <r>
    <x v="0"/>
    <x v="0"/>
    <x v="0"/>
    <x v="7"/>
    <x v="18"/>
    <s v="SE4_medium"/>
    <x v="2"/>
    <s v="GNR_ST_MSW_BP_CB-30"/>
    <x v="0"/>
    <x v="1"/>
    <n v="105.104945266667"/>
    <n v="153453.22008933299"/>
    <n v="552431.59232159995"/>
  </r>
  <r>
    <x v="0"/>
    <x v="0"/>
    <x v="0"/>
    <x v="7"/>
    <x v="18"/>
    <s v="SE4_medium"/>
    <x v="2"/>
    <s v="GNR_ST_MSW_BP_CB-30"/>
    <x v="0"/>
    <x v="2"/>
    <n v="105.104945266667"/>
    <n v="153453.22008933299"/>
    <n v="552431.59232159995"/>
  </r>
  <r>
    <x v="0"/>
    <x v="0"/>
    <x v="0"/>
    <x v="7"/>
    <x v="18"/>
    <s v="SE4_medium"/>
    <x v="2"/>
    <s v="GNR_ST_MSW_BP_CB-30"/>
    <x v="1"/>
    <x v="0"/>
    <n v="105.104945266667"/>
    <n v="153453.22008933299"/>
    <n v="552431.59232159995"/>
  </r>
  <r>
    <x v="0"/>
    <x v="0"/>
    <x v="0"/>
    <x v="7"/>
    <x v="18"/>
    <s v="SE4_medium"/>
    <x v="2"/>
    <s v="GNR_ST_MSW_BP_CB-30"/>
    <x v="1"/>
    <x v="1"/>
    <n v="105.104945266667"/>
    <n v="153453.22008933299"/>
    <n v="552431.59232159995"/>
  </r>
  <r>
    <x v="0"/>
    <x v="0"/>
    <x v="0"/>
    <x v="7"/>
    <x v="18"/>
    <s v="SE4_medium"/>
    <x v="2"/>
    <s v="GNR_ST_MSW_BP_CB-30"/>
    <x v="1"/>
    <x v="2"/>
    <n v="105.104945266667"/>
    <n v="153453.22008933299"/>
    <n v="552431.59232159995"/>
  </r>
  <r>
    <x v="0"/>
    <x v="0"/>
    <x v="0"/>
    <x v="7"/>
    <x v="18"/>
    <s v="SE4_medium"/>
    <x v="4"/>
    <s v="GNR_EH_HEAT"/>
    <x v="0"/>
    <x v="0"/>
    <n v="14.637992216117199"/>
    <n v="21371.468635531"/>
    <n v="76937.287087911798"/>
  </r>
  <r>
    <x v="0"/>
    <x v="0"/>
    <x v="0"/>
    <x v="7"/>
    <x v="18"/>
    <s v="SE4_medium"/>
    <x v="4"/>
    <s v="GNR_EH_HEAT"/>
    <x v="0"/>
    <x v="1"/>
    <n v="14.637992216117199"/>
    <n v="21371.468635531"/>
    <n v="76937.287087911798"/>
  </r>
  <r>
    <x v="0"/>
    <x v="0"/>
    <x v="0"/>
    <x v="7"/>
    <x v="18"/>
    <s v="SE4_medium"/>
    <x v="4"/>
    <s v="GNR_EH_HEAT"/>
    <x v="0"/>
    <x v="2"/>
    <n v="14.637992216117199"/>
    <n v="21371.468635531"/>
    <n v="76937.287087911798"/>
  </r>
  <r>
    <x v="0"/>
    <x v="0"/>
    <x v="0"/>
    <x v="7"/>
    <x v="18"/>
    <s v="SE4_medium"/>
    <x v="4"/>
    <s v="GNR_EH_HEAT"/>
    <x v="1"/>
    <x v="0"/>
    <n v="14.637992216117199"/>
    <n v="21371.468635531"/>
    <n v="76937.287087911798"/>
  </r>
  <r>
    <x v="0"/>
    <x v="0"/>
    <x v="0"/>
    <x v="7"/>
    <x v="18"/>
    <s v="SE4_medium"/>
    <x v="4"/>
    <s v="GNR_EH_HEAT"/>
    <x v="1"/>
    <x v="1"/>
    <n v="14.637992216117199"/>
    <n v="21371.468635531"/>
    <n v="76937.287087911798"/>
  </r>
  <r>
    <x v="0"/>
    <x v="0"/>
    <x v="0"/>
    <x v="7"/>
    <x v="18"/>
    <s v="SE4_medium"/>
    <x v="4"/>
    <s v="GNR_EH_HEAT"/>
    <x v="1"/>
    <x v="2"/>
    <n v="14.637992216117199"/>
    <n v="21371.468635531"/>
    <n v="76937.287087911798"/>
  </r>
  <r>
    <x v="0"/>
    <x v="0"/>
    <x v="0"/>
    <x v="7"/>
    <x v="18"/>
    <s v="SE4_medium"/>
    <x v="6"/>
    <s v="GNR_ST_WOODWST_BP_CB-30"/>
    <x v="0"/>
    <x v="0"/>
    <n v="11.6"/>
    <n v="16936"/>
    <n v="60969.599999999999"/>
  </r>
  <r>
    <x v="0"/>
    <x v="0"/>
    <x v="0"/>
    <x v="7"/>
    <x v="18"/>
    <s v="SE4_medium"/>
    <x v="6"/>
    <s v="GNR_ST_WOODWST_BP_CB-30"/>
    <x v="0"/>
    <x v="1"/>
    <n v="13.3333333333333"/>
    <n v="19466.666666666701"/>
    <n v="70080"/>
  </r>
  <r>
    <x v="0"/>
    <x v="0"/>
    <x v="0"/>
    <x v="7"/>
    <x v="18"/>
    <s v="SE4_medium"/>
    <x v="6"/>
    <s v="GNR_ST_WOODWST_BP_CB-30"/>
    <x v="0"/>
    <x v="2"/>
    <n v="13.3333333333333"/>
    <n v="19466.666666666701"/>
    <n v="70080"/>
  </r>
  <r>
    <x v="0"/>
    <x v="0"/>
    <x v="0"/>
    <x v="7"/>
    <x v="18"/>
    <s v="SE4_small"/>
    <x v="5"/>
    <s v="GNR_HP_ELEC_COP-270"/>
    <x v="1"/>
    <x v="0"/>
    <n v="2"/>
    <n v="2920"/>
    <n v="10512"/>
  </r>
  <r>
    <x v="0"/>
    <x v="0"/>
    <x v="0"/>
    <x v="7"/>
    <x v="18"/>
    <s v="SE4_small"/>
    <x v="5"/>
    <s v="GNR_HP_ELEC_COP-270"/>
    <x v="1"/>
    <x v="1"/>
    <n v="2"/>
    <n v="2920"/>
    <n v="10512"/>
  </r>
  <r>
    <x v="0"/>
    <x v="0"/>
    <x v="0"/>
    <x v="7"/>
    <x v="18"/>
    <s v="SE4_small"/>
    <x v="5"/>
    <s v="GNR_HP_ELEC_COP-270"/>
    <x v="1"/>
    <x v="2"/>
    <n v="2"/>
    <n v="2920"/>
    <n v="10512"/>
  </r>
  <r>
    <x v="0"/>
    <x v="0"/>
    <x v="0"/>
    <x v="7"/>
    <x v="18"/>
    <s v="SE4_small"/>
    <x v="5"/>
    <s v="GNR_HP_ELEC_GROUND-WTR_COP-360_LS-4-MW_Y-2020"/>
    <x v="0"/>
    <x v="0"/>
    <n v="11.8922000468029"/>
    <n v="17362.612068332299"/>
    <n v="62505.403445996199"/>
  </r>
  <r>
    <x v="0"/>
    <x v="0"/>
    <x v="0"/>
    <x v="7"/>
    <x v="18"/>
    <s v="SE4_small"/>
    <x v="5"/>
    <s v="GNR_HP_ELEC_GROUND-WTR_COP-360_LS-4-MW_Y-2020"/>
    <x v="0"/>
    <x v="1"/>
    <n v="11.901459654994399"/>
    <n v="17376.1310962918"/>
    <n v="62554.071946650402"/>
  </r>
  <r>
    <x v="0"/>
    <x v="0"/>
    <x v="0"/>
    <x v="7"/>
    <x v="18"/>
    <s v="SE4_small"/>
    <x v="5"/>
    <s v="GNR_HP_ELEC_GROUND-WTR_COP-360_LS-4-MW_Y-2020"/>
    <x v="1"/>
    <x v="0"/>
    <n v="242.29465701773901"/>
    <n v="353750.19924589997"/>
    <n v="1273500.7172852401"/>
  </r>
  <r>
    <x v="0"/>
    <x v="0"/>
    <x v="0"/>
    <x v="7"/>
    <x v="18"/>
    <s v="SE4_small"/>
    <x v="5"/>
    <s v="GNR_HP_ELEC_GROUND-WTR_COP-360_LS-4-MW_Y-2020"/>
    <x v="1"/>
    <x v="1"/>
    <n v="242.29465701773901"/>
    <n v="353750.19924589997"/>
    <n v="1273500.7172852401"/>
  </r>
  <r>
    <x v="0"/>
    <x v="0"/>
    <x v="0"/>
    <x v="7"/>
    <x v="18"/>
    <s v="SE4_small"/>
    <x v="5"/>
    <s v="GNR_HP_ELEC_GROUND-WTR_COP-360_LS-4-MW_Y-2020"/>
    <x v="1"/>
    <x v="2"/>
    <n v="242.29465701773901"/>
    <n v="353750.19924589997"/>
    <n v="1273500.7172852401"/>
  </r>
  <r>
    <x v="0"/>
    <x v="0"/>
    <x v="0"/>
    <x v="7"/>
    <x v="18"/>
    <s v="SE4_small"/>
    <x v="1"/>
    <s v="GNR_HS_HEAT_PIT_L-DEC_E-91_Y-2020"/>
    <x v="0"/>
    <x v="0"/>
    <n v="139.85995218699"/>
    <n v="204195.53019300499"/>
    <n v="735103.90869481803"/>
  </r>
  <r>
    <x v="0"/>
    <x v="0"/>
    <x v="0"/>
    <x v="7"/>
    <x v="18"/>
    <s v="SE4_small"/>
    <x v="1"/>
    <s v="GNR_HS_HEAT_PIT_L-DEC_E-91_Y-2020"/>
    <x v="0"/>
    <x v="1"/>
    <n v="193.65115185899299"/>
    <n v="282730.68171412998"/>
    <n v="1017830.45417087"/>
  </r>
  <r>
    <x v="0"/>
    <x v="0"/>
    <x v="0"/>
    <x v="7"/>
    <x v="18"/>
    <s v="SE4_small"/>
    <x v="1"/>
    <s v="GNR_HS_HEAT_PIT_L-DEC_E-91_Y-2020"/>
    <x v="0"/>
    <x v="2"/>
    <n v="170.68722824060799"/>
    <n v="249203.35323128701"/>
    <n v="897132.07163263496"/>
  </r>
  <r>
    <x v="0"/>
    <x v="0"/>
    <x v="0"/>
    <x v="7"/>
    <x v="18"/>
    <s v="SE4_small"/>
    <x v="1"/>
    <s v="GNR_HS_HEAT_WTR-TANK_LS_E-95_Y-2010"/>
    <x v="0"/>
    <x v="1"/>
    <n v="5.5828767123287699"/>
    <n v="8151"/>
    <n v="29343.599999999999"/>
  </r>
  <r>
    <x v="0"/>
    <x v="0"/>
    <x v="0"/>
    <x v="7"/>
    <x v="18"/>
    <s v="SE4_small"/>
    <x v="1"/>
    <s v="GNR_HS_HEAT_WTR-TANK_LS_E-95_Y-2010"/>
    <x v="1"/>
    <x v="1"/>
    <n v="2.5718728554581598"/>
    <n v="3754.9343689689099"/>
    <n v="13517.763728288101"/>
  </r>
  <r>
    <x v="0"/>
    <x v="0"/>
    <x v="0"/>
    <x v="7"/>
    <x v="18"/>
    <s v="SE4_small"/>
    <x v="8"/>
    <s v="GNR_BO_OTHER_E-90"/>
    <x v="0"/>
    <x v="0"/>
    <n v="4.9499999999999904"/>
    <n v="7226.99999999999"/>
    <n v="26017.199999999899"/>
  </r>
  <r>
    <x v="0"/>
    <x v="0"/>
    <x v="0"/>
    <x v="7"/>
    <x v="18"/>
    <s v="SE4_small"/>
    <x v="8"/>
    <s v="GNR_BO_OTHER_E-90"/>
    <x v="0"/>
    <x v="1"/>
    <n v="4.9499999999999904"/>
    <n v="7226.99999999999"/>
    <n v="26017.199999999899"/>
  </r>
  <r>
    <x v="0"/>
    <x v="0"/>
    <x v="0"/>
    <x v="7"/>
    <x v="18"/>
    <s v="SE4_small"/>
    <x v="8"/>
    <s v="GNR_BO_OTHER_E-90"/>
    <x v="0"/>
    <x v="2"/>
    <n v="4.9499999999999904"/>
    <n v="7226.99999999999"/>
    <n v="26017.199999999899"/>
  </r>
  <r>
    <x v="0"/>
    <x v="0"/>
    <x v="0"/>
    <x v="7"/>
    <x v="18"/>
    <s v="SE4_small"/>
    <x v="8"/>
    <s v="GNR_BO_OTHER_E-90"/>
    <x v="1"/>
    <x v="0"/>
    <n v="4.9499999999999904"/>
    <n v="7226.99999999999"/>
    <n v="26017.199999999899"/>
  </r>
  <r>
    <x v="0"/>
    <x v="0"/>
    <x v="0"/>
    <x v="7"/>
    <x v="18"/>
    <s v="SE4_small"/>
    <x v="8"/>
    <s v="GNR_BO_OTHER_E-90"/>
    <x v="1"/>
    <x v="1"/>
    <n v="4.9499999999999904"/>
    <n v="7226.99999999999"/>
    <n v="26017.199999999899"/>
  </r>
  <r>
    <x v="0"/>
    <x v="0"/>
    <x v="0"/>
    <x v="7"/>
    <x v="18"/>
    <s v="SE4_small"/>
    <x v="8"/>
    <s v="GNR_BO_OTHER_E-90"/>
    <x v="1"/>
    <x v="2"/>
    <n v="4.9499999999999904"/>
    <n v="7226.99999999999"/>
    <n v="26017.199999999899"/>
  </r>
  <r>
    <x v="0"/>
    <x v="0"/>
    <x v="0"/>
    <x v="7"/>
    <x v="18"/>
    <s v="SE4_small"/>
    <x v="4"/>
    <s v="GNR_EH_HEAT"/>
    <x v="0"/>
    <x v="0"/>
    <n v="2.8382554945054701"/>
    <n v="4143.8530219779896"/>
    <n v="14917.870879120799"/>
  </r>
  <r>
    <x v="0"/>
    <x v="0"/>
    <x v="0"/>
    <x v="7"/>
    <x v="18"/>
    <s v="SE4_small"/>
    <x v="4"/>
    <s v="GNR_EH_HEAT"/>
    <x v="0"/>
    <x v="1"/>
    <n v="2.8382554945054701"/>
    <n v="4143.8530219779896"/>
    <n v="14917.870879120799"/>
  </r>
  <r>
    <x v="0"/>
    <x v="0"/>
    <x v="0"/>
    <x v="7"/>
    <x v="18"/>
    <s v="SE4_small"/>
    <x v="4"/>
    <s v="GNR_EH_HEAT"/>
    <x v="0"/>
    <x v="2"/>
    <n v="2.8382554945054701"/>
    <n v="4143.8530219779896"/>
    <n v="14917.870879120799"/>
  </r>
  <r>
    <x v="0"/>
    <x v="0"/>
    <x v="0"/>
    <x v="7"/>
    <x v="18"/>
    <s v="SE4_small"/>
    <x v="4"/>
    <s v="GNR_EH_HEAT"/>
    <x v="1"/>
    <x v="0"/>
    <n v="2.8382554945054701"/>
    <n v="4143.8530219779896"/>
    <n v="14917.870879120799"/>
  </r>
  <r>
    <x v="0"/>
    <x v="0"/>
    <x v="0"/>
    <x v="7"/>
    <x v="18"/>
    <s v="SE4_small"/>
    <x v="4"/>
    <s v="GNR_EH_HEAT"/>
    <x v="1"/>
    <x v="1"/>
    <n v="2.8382554945054701"/>
    <n v="4143.8530219779896"/>
    <n v="14917.870879120799"/>
  </r>
  <r>
    <x v="0"/>
    <x v="0"/>
    <x v="0"/>
    <x v="7"/>
    <x v="18"/>
    <s v="SE4_small"/>
    <x v="4"/>
    <s v="GNR_EH_HEAT"/>
    <x v="1"/>
    <x v="2"/>
    <n v="2.8382554945054701"/>
    <n v="4143.8530219779896"/>
    <n v="14917.870879120799"/>
  </r>
  <r>
    <x v="0"/>
    <x v="0"/>
    <x v="1"/>
    <x v="0"/>
    <x v="0"/>
    <s v="DK1_Large"/>
    <x v="5"/>
    <s v="GNR_ELYS_ELEC_SOEC_Y-20"/>
    <x v="1"/>
    <x v="0"/>
    <n v="207.40286172323499"/>
    <n v="302808.17811592302"/>
    <n v="1090109.44121732"/>
  </r>
  <r>
    <x v="0"/>
    <x v="0"/>
    <x v="1"/>
    <x v="0"/>
    <x v="0"/>
    <s v="DK1_Large"/>
    <x v="5"/>
    <s v="GNR_ELYS_ELEC_SOEC_Y-20"/>
    <x v="1"/>
    <x v="1"/>
    <n v="207.40286172323499"/>
    <n v="302808.17811592302"/>
    <n v="1090109.44121732"/>
  </r>
  <r>
    <x v="0"/>
    <x v="0"/>
    <x v="1"/>
    <x v="0"/>
    <x v="0"/>
    <s v="DK1_Large"/>
    <x v="5"/>
    <s v="GNR_ELYS_ELEC_SOEC_Y-20"/>
    <x v="1"/>
    <x v="2"/>
    <n v="207.40286172323499"/>
    <n v="302808.17811592302"/>
    <n v="1090109.44121732"/>
  </r>
  <r>
    <x v="0"/>
    <x v="0"/>
    <x v="1"/>
    <x v="0"/>
    <x v="0"/>
    <s v="DK1_Large"/>
    <x v="1"/>
    <s v="GNR_HS_HEAT_PIT_L-CEN_E-90_Y-2020"/>
    <x v="0"/>
    <x v="0"/>
    <n v="353.49122490772299"/>
    <n v="516097.18836527498"/>
    <n v="1857949.87811499"/>
  </r>
  <r>
    <x v="0"/>
    <x v="0"/>
    <x v="1"/>
    <x v="0"/>
    <x v="0"/>
    <s v="DK1_Large"/>
    <x v="1"/>
    <s v="GNR_HS_HEAT_PIT_L-CEN_E-90_Y-2020"/>
    <x v="0"/>
    <x v="1"/>
    <n v="700.74527070058105"/>
    <n v="1023088.09522285"/>
    <n v="3683117.1428022501"/>
  </r>
  <r>
    <x v="0"/>
    <x v="0"/>
    <x v="1"/>
    <x v="0"/>
    <x v="0"/>
    <s v="DK1_Large"/>
    <x v="1"/>
    <s v="GNR_HS_HEAT_PIT_L-CEN_E-90_Y-2020"/>
    <x v="0"/>
    <x v="2"/>
    <n v="634.42619564199697"/>
    <n v="926262.24563731498"/>
    <n v="3334544.0842943401"/>
  </r>
  <r>
    <x v="0"/>
    <x v="0"/>
    <x v="1"/>
    <x v="0"/>
    <x v="0"/>
    <s v="DK1_Large"/>
    <x v="2"/>
    <s v="GNR_BO_MSW_E-105"/>
    <x v="0"/>
    <x v="0"/>
    <n v="28"/>
    <n v="40880"/>
    <n v="147168"/>
  </r>
  <r>
    <x v="0"/>
    <x v="0"/>
    <x v="1"/>
    <x v="0"/>
    <x v="0"/>
    <s v="DK1_Large"/>
    <x v="2"/>
    <s v="GNR_BO_MSW_E-105"/>
    <x v="0"/>
    <x v="1"/>
    <n v="28"/>
    <n v="40880"/>
    <n v="147168"/>
  </r>
  <r>
    <x v="0"/>
    <x v="0"/>
    <x v="1"/>
    <x v="0"/>
    <x v="0"/>
    <s v="DK1_Large"/>
    <x v="2"/>
    <s v="GNR_BO_MSW_E-105"/>
    <x v="0"/>
    <x v="2"/>
    <n v="28"/>
    <n v="40880"/>
    <n v="147168"/>
  </r>
  <r>
    <x v="0"/>
    <x v="0"/>
    <x v="1"/>
    <x v="0"/>
    <x v="0"/>
    <s v="DK1_Large"/>
    <x v="2"/>
    <s v="GNR_BO_MSW_E-105"/>
    <x v="1"/>
    <x v="0"/>
    <n v="28"/>
    <n v="40880"/>
    <n v="147168"/>
  </r>
  <r>
    <x v="0"/>
    <x v="0"/>
    <x v="1"/>
    <x v="0"/>
    <x v="0"/>
    <s v="DK1_Large"/>
    <x v="2"/>
    <s v="GNR_BO_MSW_E-105"/>
    <x v="1"/>
    <x v="1"/>
    <n v="28"/>
    <n v="40880"/>
    <n v="147168"/>
  </r>
  <r>
    <x v="0"/>
    <x v="0"/>
    <x v="1"/>
    <x v="0"/>
    <x v="0"/>
    <s v="DK1_Large"/>
    <x v="2"/>
    <s v="GNR_BO_MSW_E-105"/>
    <x v="1"/>
    <x v="2"/>
    <n v="28"/>
    <n v="40880"/>
    <n v="147168"/>
  </r>
  <r>
    <x v="0"/>
    <x v="0"/>
    <x v="1"/>
    <x v="0"/>
    <x v="0"/>
    <s v="DK1_Large"/>
    <x v="2"/>
    <s v="GNR_ST_MSW_BP_E-24_LS-220-MW-FEED_Y-2030"/>
    <x v="0"/>
    <x v="0"/>
    <n v="901.31436008016794"/>
    <n v="1315918.96571705"/>
    <n v="4737308.27658136"/>
  </r>
  <r>
    <x v="0"/>
    <x v="0"/>
    <x v="1"/>
    <x v="0"/>
    <x v="0"/>
    <s v="DK1_Large"/>
    <x v="2"/>
    <s v="GNR_ST_MSW_BP_E-24_LS-220-MW-FEED_Y-2030"/>
    <x v="0"/>
    <x v="1"/>
    <n v="901.31436008016794"/>
    <n v="1315918.96571705"/>
    <n v="4737308.27658136"/>
  </r>
  <r>
    <x v="0"/>
    <x v="0"/>
    <x v="1"/>
    <x v="0"/>
    <x v="0"/>
    <s v="DK1_Large"/>
    <x v="2"/>
    <s v="GNR_ST_MSW_BP_E-24_LS-220-MW-FEED_Y-2030"/>
    <x v="0"/>
    <x v="2"/>
    <n v="901.31436008016794"/>
    <n v="1315918.96571705"/>
    <n v="4737308.27658136"/>
  </r>
  <r>
    <x v="0"/>
    <x v="0"/>
    <x v="1"/>
    <x v="0"/>
    <x v="0"/>
    <s v="DK1_Large"/>
    <x v="2"/>
    <s v="GNR_ST_MSW_BP_E-24_LS-220-MW-FEED_Y-2030"/>
    <x v="1"/>
    <x v="0"/>
    <n v="901.31436008016794"/>
    <n v="1315918.96571705"/>
    <n v="4737308.27658136"/>
  </r>
  <r>
    <x v="0"/>
    <x v="0"/>
    <x v="1"/>
    <x v="0"/>
    <x v="0"/>
    <s v="DK1_Large"/>
    <x v="2"/>
    <s v="GNR_ST_MSW_BP_E-24_LS-220-MW-FEED_Y-2030"/>
    <x v="1"/>
    <x v="1"/>
    <n v="901.31436008016794"/>
    <n v="1315918.96571705"/>
    <n v="4737308.27658136"/>
  </r>
  <r>
    <x v="0"/>
    <x v="0"/>
    <x v="1"/>
    <x v="0"/>
    <x v="0"/>
    <s v="DK1_Large"/>
    <x v="2"/>
    <s v="GNR_ST_MSW_BP_E-24_LS-220-MW-FEED_Y-2030"/>
    <x v="1"/>
    <x v="2"/>
    <n v="901.31436008016794"/>
    <n v="1315918.96571705"/>
    <n v="4737308.27658136"/>
  </r>
  <r>
    <x v="0"/>
    <x v="0"/>
    <x v="1"/>
    <x v="0"/>
    <x v="0"/>
    <s v="DK1_Large"/>
    <x v="2"/>
    <s v="GNR_ST_MSW_BP_E-27"/>
    <x v="0"/>
    <x v="0"/>
    <n v="60.521899921230499"/>
    <n v="88361.973884996507"/>
    <n v="318103.105985987"/>
  </r>
  <r>
    <x v="0"/>
    <x v="0"/>
    <x v="1"/>
    <x v="0"/>
    <x v="0"/>
    <s v="DK1_Large"/>
    <x v="2"/>
    <s v="GNR_ST_MSW_BP_E-27"/>
    <x v="0"/>
    <x v="1"/>
    <n v="60.521899921230499"/>
    <n v="88361.973884996507"/>
    <n v="318103.105985987"/>
  </r>
  <r>
    <x v="0"/>
    <x v="0"/>
    <x v="1"/>
    <x v="0"/>
    <x v="0"/>
    <s v="DK1_Large"/>
    <x v="2"/>
    <s v="GNR_ST_MSW_BP_E-27"/>
    <x v="0"/>
    <x v="2"/>
    <n v="60.521899921230499"/>
    <n v="88361.973884996507"/>
    <n v="318103.105985987"/>
  </r>
  <r>
    <x v="0"/>
    <x v="0"/>
    <x v="1"/>
    <x v="0"/>
    <x v="0"/>
    <s v="DK1_Large"/>
    <x v="2"/>
    <s v="GNR_ST_MSW_BP_E-27"/>
    <x v="1"/>
    <x v="0"/>
    <n v="60.521899921230499"/>
    <n v="88361.973884996507"/>
    <n v="318103.105985987"/>
  </r>
  <r>
    <x v="0"/>
    <x v="0"/>
    <x v="1"/>
    <x v="0"/>
    <x v="0"/>
    <s v="DK1_Large"/>
    <x v="2"/>
    <s v="GNR_ST_MSW_BP_E-27"/>
    <x v="1"/>
    <x v="1"/>
    <n v="60.521899921230499"/>
    <n v="88361.973884996507"/>
    <n v="318103.105985987"/>
  </r>
  <r>
    <x v="0"/>
    <x v="0"/>
    <x v="1"/>
    <x v="0"/>
    <x v="0"/>
    <s v="DK1_Large"/>
    <x v="2"/>
    <s v="GNR_ST_MSW_BP_E-27"/>
    <x v="1"/>
    <x v="2"/>
    <n v="60.521899921230499"/>
    <n v="88361.973884996507"/>
    <n v="318103.105985987"/>
  </r>
  <r>
    <x v="0"/>
    <x v="0"/>
    <x v="1"/>
    <x v="0"/>
    <x v="0"/>
    <s v="DK1_Large"/>
    <x v="11"/>
    <s v="GNR_ENG_NGAS_BP_E-39"/>
    <x v="0"/>
    <x v="0"/>
    <n v="4.1111111111111098"/>
    <n v="6002.2222222222199"/>
    <n v="21608"/>
  </r>
  <r>
    <x v="0"/>
    <x v="0"/>
    <x v="1"/>
    <x v="0"/>
    <x v="0"/>
    <s v="DK1_Large"/>
    <x v="11"/>
    <s v="GNR_ENG_NGAS_BP_E-39"/>
    <x v="0"/>
    <x v="1"/>
    <n v="4.1111111111111098"/>
    <n v="6002.2222222222199"/>
    <n v="21608"/>
  </r>
  <r>
    <x v="0"/>
    <x v="0"/>
    <x v="1"/>
    <x v="0"/>
    <x v="0"/>
    <s v="DK1_Large"/>
    <x v="11"/>
    <s v="GNR_ENG_NGAS_BP_E-39"/>
    <x v="0"/>
    <x v="2"/>
    <n v="4.1111111111111098"/>
    <n v="6002.2222222222199"/>
    <n v="21608"/>
  </r>
  <r>
    <x v="0"/>
    <x v="0"/>
    <x v="1"/>
    <x v="0"/>
    <x v="0"/>
    <s v="DK1_Large"/>
    <x v="11"/>
    <s v="GNR_ENG_NGAS_BP_E-42"/>
    <x v="0"/>
    <x v="0"/>
    <n v="2.5111111111111102"/>
    <n v="3666.2222222222199"/>
    <n v="13198.4"/>
  </r>
  <r>
    <x v="0"/>
    <x v="0"/>
    <x v="1"/>
    <x v="0"/>
    <x v="0"/>
    <s v="DK1_Large"/>
    <x v="11"/>
    <s v="GNR_ENG_NGAS_BP_E-42"/>
    <x v="0"/>
    <x v="1"/>
    <n v="2.5111111111111102"/>
    <n v="3666.2222222222199"/>
    <n v="13198.4"/>
  </r>
  <r>
    <x v="0"/>
    <x v="0"/>
    <x v="1"/>
    <x v="0"/>
    <x v="0"/>
    <s v="DK1_Large"/>
    <x v="11"/>
    <s v="GNR_ENG_NGAS_BP_E-42"/>
    <x v="0"/>
    <x v="2"/>
    <n v="2.5111111111111102"/>
    <n v="3666.2222222222199"/>
    <n v="13198.4"/>
  </r>
  <r>
    <x v="0"/>
    <x v="0"/>
    <x v="1"/>
    <x v="0"/>
    <x v="0"/>
    <s v="DK1_Large"/>
    <x v="11"/>
    <s v="GNR_ENG_NGAS_BP_E-43"/>
    <x v="0"/>
    <x v="0"/>
    <n v="3.37777777777778"/>
    <n v="4931.5555555555602"/>
    <n v="17753.599999999999"/>
  </r>
  <r>
    <x v="0"/>
    <x v="0"/>
    <x v="1"/>
    <x v="0"/>
    <x v="0"/>
    <s v="DK1_Large"/>
    <x v="11"/>
    <s v="GNR_ENG_NGAS_BP_E-43"/>
    <x v="0"/>
    <x v="1"/>
    <n v="3.37777777777778"/>
    <n v="4931.5555555555602"/>
    <n v="17753.599999999999"/>
  </r>
  <r>
    <x v="0"/>
    <x v="0"/>
    <x v="1"/>
    <x v="0"/>
    <x v="0"/>
    <s v="DK1_Large"/>
    <x v="11"/>
    <s v="GNR_ENG_NGAS_BP_E-43"/>
    <x v="0"/>
    <x v="2"/>
    <n v="3.37777777777778"/>
    <n v="4931.5555555555602"/>
    <n v="17753.599999999999"/>
  </r>
  <r>
    <x v="0"/>
    <x v="0"/>
    <x v="1"/>
    <x v="0"/>
    <x v="0"/>
    <s v="DK1_Large"/>
    <x v="11"/>
    <s v="GNR_ENG_NGAS_BP_E-46"/>
    <x v="0"/>
    <x v="0"/>
    <n v="0.81111111111111101"/>
    <n v="1184.2222222222199"/>
    <n v="4263.2"/>
  </r>
  <r>
    <x v="0"/>
    <x v="0"/>
    <x v="1"/>
    <x v="0"/>
    <x v="0"/>
    <s v="DK1_Large"/>
    <x v="11"/>
    <s v="GNR_ENG_NGAS_BP_E-46"/>
    <x v="0"/>
    <x v="1"/>
    <n v="0.81111111111111101"/>
    <n v="1184.2222222222199"/>
    <n v="4263.2"/>
  </r>
  <r>
    <x v="0"/>
    <x v="0"/>
    <x v="1"/>
    <x v="0"/>
    <x v="0"/>
    <s v="DK1_Large"/>
    <x v="11"/>
    <s v="GNR_ENG_NGAS_BP_E-46"/>
    <x v="0"/>
    <x v="2"/>
    <n v="0.81111111111111101"/>
    <n v="1184.2222222222199"/>
    <n v="4263.2"/>
  </r>
  <r>
    <x v="0"/>
    <x v="0"/>
    <x v="1"/>
    <x v="0"/>
    <x v="0"/>
    <s v="DK1_Large"/>
    <x v="12"/>
    <s v="GNR_ST_STRW_BP_E-26"/>
    <x v="0"/>
    <x v="0"/>
    <n v="69.716740415670401"/>
    <n v="101786.441006879"/>
    <n v="366431.18762476399"/>
  </r>
  <r>
    <x v="0"/>
    <x v="0"/>
    <x v="1"/>
    <x v="0"/>
    <x v="0"/>
    <s v="DK1_Large"/>
    <x v="12"/>
    <s v="GNR_ST_STRW_BP_E-26"/>
    <x v="0"/>
    <x v="1"/>
    <n v="69.716740415670401"/>
    <n v="101786.441006879"/>
    <n v="366431.18762476399"/>
  </r>
  <r>
    <x v="0"/>
    <x v="0"/>
    <x v="1"/>
    <x v="0"/>
    <x v="0"/>
    <s v="DK1_Large"/>
    <x v="12"/>
    <s v="GNR_ST_STRW_BP_E-26"/>
    <x v="0"/>
    <x v="2"/>
    <n v="69.716740415670401"/>
    <n v="101786.441006879"/>
    <n v="366431.18762476399"/>
  </r>
  <r>
    <x v="0"/>
    <x v="0"/>
    <x v="1"/>
    <x v="0"/>
    <x v="0"/>
    <s v="DK1_Large"/>
    <x v="3"/>
    <s v="GNR_SH_SUN"/>
    <x v="1"/>
    <x v="1"/>
    <n v="0.42153433712941801"/>
    <n v="615.44013220894999"/>
    <n v="2215.5844759522201"/>
  </r>
  <r>
    <x v="0"/>
    <x v="0"/>
    <x v="1"/>
    <x v="0"/>
    <x v="0"/>
    <s v="DK1_Large"/>
    <x v="3"/>
    <s v="GNR_SH_SUN"/>
    <x v="1"/>
    <x v="2"/>
    <n v="0.91705470396647304"/>
    <n v="1338.8998677910499"/>
    <n v="4820.0395240477801"/>
  </r>
  <r>
    <x v="0"/>
    <x v="0"/>
    <x v="1"/>
    <x v="0"/>
    <x v="0"/>
    <s v="DK1_Large"/>
    <x v="4"/>
    <s v="GNR_EH_HEAT"/>
    <x v="0"/>
    <x v="0"/>
    <n v="8.5"/>
    <n v="12410"/>
    <n v="44676"/>
  </r>
  <r>
    <x v="0"/>
    <x v="0"/>
    <x v="1"/>
    <x v="0"/>
    <x v="0"/>
    <s v="DK1_Large"/>
    <x v="4"/>
    <s v="GNR_EH_HEAT"/>
    <x v="0"/>
    <x v="1"/>
    <n v="8.5"/>
    <n v="12410"/>
    <n v="44676"/>
  </r>
  <r>
    <x v="0"/>
    <x v="0"/>
    <x v="1"/>
    <x v="0"/>
    <x v="0"/>
    <s v="DK1_Large"/>
    <x v="4"/>
    <s v="GNR_EH_HEAT"/>
    <x v="0"/>
    <x v="2"/>
    <n v="8.5"/>
    <n v="12410"/>
    <n v="44676"/>
  </r>
  <r>
    <x v="0"/>
    <x v="0"/>
    <x v="1"/>
    <x v="0"/>
    <x v="0"/>
    <s v="DK1_Large"/>
    <x v="4"/>
    <s v="GNR_EH_HEAT"/>
    <x v="1"/>
    <x v="0"/>
    <n v="8.5"/>
    <n v="12410"/>
    <n v="44676"/>
  </r>
  <r>
    <x v="0"/>
    <x v="0"/>
    <x v="1"/>
    <x v="0"/>
    <x v="0"/>
    <s v="DK1_Large"/>
    <x v="4"/>
    <s v="GNR_EH_HEAT"/>
    <x v="1"/>
    <x v="1"/>
    <n v="8.5"/>
    <n v="12410"/>
    <n v="44676"/>
  </r>
  <r>
    <x v="0"/>
    <x v="0"/>
    <x v="1"/>
    <x v="0"/>
    <x v="0"/>
    <s v="DK1_Large"/>
    <x v="4"/>
    <s v="GNR_EH_HEAT"/>
    <x v="1"/>
    <x v="2"/>
    <n v="8.5"/>
    <n v="12410"/>
    <n v="44676"/>
  </r>
  <r>
    <x v="0"/>
    <x v="0"/>
    <x v="1"/>
    <x v="0"/>
    <x v="0"/>
    <s v="DK1_Large"/>
    <x v="13"/>
    <s v="GNR_ST_WOODCHI_BP_E-23"/>
    <x v="0"/>
    <x v="0"/>
    <n v="22.0588235294118"/>
    <n v="32205.8823529412"/>
    <n v="115941.17647058801"/>
  </r>
  <r>
    <x v="0"/>
    <x v="0"/>
    <x v="1"/>
    <x v="0"/>
    <x v="0"/>
    <s v="DK1_Large"/>
    <x v="13"/>
    <s v="GNR_ST_WOODCHI_BP_E-23"/>
    <x v="0"/>
    <x v="1"/>
    <n v="22.0588235294118"/>
    <n v="32205.8823529412"/>
    <n v="115941.17647058801"/>
  </r>
  <r>
    <x v="0"/>
    <x v="0"/>
    <x v="1"/>
    <x v="0"/>
    <x v="0"/>
    <s v="DK1_Large"/>
    <x v="13"/>
    <s v="GNR_ST_WOODCHI_BP_E-23"/>
    <x v="0"/>
    <x v="2"/>
    <n v="22.0588235294118"/>
    <n v="32205.8823529412"/>
    <n v="115941.17647058801"/>
  </r>
  <r>
    <x v="0"/>
    <x v="0"/>
    <x v="1"/>
    <x v="0"/>
    <x v="0"/>
    <s v="DK1_MedSmall"/>
    <x v="5"/>
    <s v="GNR_BO_ELEC_E-100"/>
    <x v="1"/>
    <x v="1"/>
    <n v="1"/>
    <n v="1460"/>
    <n v="5256"/>
  </r>
  <r>
    <x v="0"/>
    <x v="0"/>
    <x v="1"/>
    <x v="0"/>
    <x v="0"/>
    <s v="DK1_MedSmall"/>
    <x v="5"/>
    <s v="GNR_HP_ELEC_GROUND-WTR_COP-360_LS-4-MW_Y-2020"/>
    <x v="1"/>
    <x v="0"/>
    <n v="254.37482255651199"/>
    <n v="371387.24093250697"/>
    <n v="1336994.06735703"/>
  </r>
  <r>
    <x v="0"/>
    <x v="0"/>
    <x v="1"/>
    <x v="0"/>
    <x v="0"/>
    <s v="DK1_MedSmall"/>
    <x v="5"/>
    <s v="GNR_HP_ELEC_GROUND-WTR_COP-360_LS-4-MW_Y-2020"/>
    <x v="1"/>
    <x v="1"/>
    <n v="254.37482255651199"/>
    <n v="371387.24093250697"/>
    <n v="1336994.06735703"/>
  </r>
  <r>
    <x v="0"/>
    <x v="0"/>
    <x v="1"/>
    <x v="0"/>
    <x v="0"/>
    <s v="DK1_MedSmall"/>
    <x v="5"/>
    <s v="GNR_HP_ELEC_GROUND-WTR_COP-360_LS-4-MW_Y-2020"/>
    <x v="1"/>
    <x v="2"/>
    <n v="254.37482255651199"/>
    <n v="371387.24093250697"/>
    <n v="1336994.06735703"/>
  </r>
  <r>
    <x v="0"/>
    <x v="0"/>
    <x v="1"/>
    <x v="0"/>
    <x v="0"/>
    <s v="DK1_MedSmall"/>
    <x v="5"/>
    <s v="GNR_HP_ELEC_GROUND-WTR_COP-380_LS-4-MW_Y-2030"/>
    <x v="0"/>
    <x v="0"/>
    <n v="114.158444337638"/>
    <n v="166671.32873295201"/>
    <n v="600016.78343862796"/>
  </r>
  <r>
    <x v="0"/>
    <x v="0"/>
    <x v="1"/>
    <x v="0"/>
    <x v="0"/>
    <s v="DK1_MedSmall"/>
    <x v="5"/>
    <s v="GNR_HP_ELEC_GROUND-WTR_COP-380_LS-4-MW_Y-2030"/>
    <x v="1"/>
    <x v="0"/>
    <n v="114.158444337638"/>
    <n v="166671.32873295201"/>
    <n v="600016.78343862796"/>
  </r>
  <r>
    <x v="0"/>
    <x v="0"/>
    <x v="1"/>
    <x v="0"/>
    <x v="0"/>
    <s v="DK1_MedSmall"/>
    <x v="5"/>
    <s v="GNR_HP_ELEC_GROUND-WTR_COP-380_LS-4-MW_Y-2030"/>
    <x v="1"/>
    <x v="1"/>
    <n v="114.158444337638"/>
    <n v="166671.32873295201"/>
    <n v="600016.78343862796"/>
  </r>
  <r>
    <x v="0"/>
    <x v="0"/>
    <x v="1"/>
    <x v="0"/>
    <x v="0"/>
    <s v="DK1_MedSmall"/>
    <x v="5"/>
    <s v="GNR_HP_ELEC_GROUND-WTR_COP-380_LS-4-MW_Y-2030"/>
    <x v="1"/>
    <x v="2"/>
    <n v="114.158444337638"/>
    <n v="166671.32873295201"/>
    <n v="600016.78343862796"/>
  </r>
  <r>
    <x v="0"/>
    <x v="0"/>
    <x v="1"/>
    <x v="0"/>
    <x v="0"/>
    <s v="DK1_MedSmall"/>
    <x v="1"/>
    <s v="GNR_HS_HEAT_PIT_L-DEC_E-91_Y-2020"/>
    <x v="0"/>
    <x v="0"/>
    <n v="70.738796750659105"/>
    <n v="103278.643255962"/>
    <n v="371803.11572146398"/>
  </r>
  <r>
    <x v="0"/>
    <x v="0"/>
    <x v="1"/>
    <x v="0"/>
    <x v="0"/>
    <s v="DK1_MedSmall"/>
    <x v="1"/>
    <s v="GNR_HS_HEAT_PIT_L-DEC_E-91_Y-2020"/>
    <x v="0"/>
    <x v="1"/>
    <n v="276.75150966373099"/>
    <n v="404057.20410904702"/>
    <n v="1454605.9347925701"/>
  </r>
  <r>
    <x v="0"/>
    <x v="0"/>
    <x v="1"/>
    <x v="0"/>
    <x v="0"/>
    <s v="DK1_MedSmall"/>
    <x v="1"/>
    <s v="GNR_HS_HEAT_PIT_L-DEC_E-91_Y-2020"/>
    <x v="0"/>
    <x v="2"/>
    <n v="274.79020855535799"/>
    <n v="401193.70449082297"/>
    <n v="1444297.33616696"/>
  </r>
  <r>
    <x v="0"/>
    <x v="0"/>
    <x v="1"/>
    <x v="0"/>
    <x v="0"/>
    <s v="DK1_MedSmall"/>
    <x v="11"/>
    <s v="GNR_ENG_NGAS_BP_E-41"/>
    <x v="0"/>
    <x v="0"/>
    <n v="3.3555555555555601"/>
    <n v="4899.1111111111104"/>
    <n v="17636.8"/>
  </r>
  <r>
    <x v="0"/>
    <x v="0"/>
    <x v="1"/>
    <x v="0"/>
    <x v="0"/>
    <s v="DK1_MedSmall"/>
    <x v="11"/>
    <s v="GNR_ENG_NGAS_BP_E-41"/>
    <x v="0"/>
    <x v="1"/>
    <n v="3.3555555555555601"/>
    <n v="4899.1111111111104"/>
    <n v="17636.8"/>
  </r>
  <r>
    <x v="0"/>
    <x v="0"/>
    <x v="1"/>
    <x v="0"/>
    <x v="0"/>
    <s v="DK1_MedSmall"/>
    <x v="11"/>
    <s v="GNR_ENG_NGAS_BP_E-41"/>
    <x v="0"/>
    <x v="2"/>
    <n v="3.3555555555555601"/>
    <n v="4899.1111111111104"/>
    <n v="17636.8"/>
  </r>
  <r>
    <x v="0"/>
    <x v="0"/>
    <x v="1"/>
    <x v="0"/>
    <x v="0"/>
    <s v="DK1_MedSmall"/>
    <x v="3"/>
    <s v="GNR_SH_SUN"/>
    <x v="1"/>
    <x v="1"/>
    <n v="1.27370087477954"/>
    <n v="1859.6032771781199"/>
    <n v="6694.5717978412404"/>
  </r>
  <r>
    <x v="0"/>
    <x v="0"/>
    <x v="1"/>
    <x v="0"/>
    <x v="0"/>
    <s v="DK1_MedSmall"/>
    <x v="3"/>
    <s v="GNR_SH_SUN"/>
    <x v="1"/>
    <x v="2"/>
    <n v="2.7709566594670401"/>
    <n v="4045.5967228218801"/>
    <n v="14564.1482021588"/>
  </r>
  <r>
    <x v="0"/>
    <x v="0"/>
    <x v="1"/>
    <x v="0"/>
    <x v="0"/>
    <s v="DK1_MedSmall"/>
    <x v="4"/>
    <s v="GNR_EH_HEAT"/>
    <x v="0"/>
    <x v="0"/>
    <n v="10"/>
    <n v="14600"/>
    <n v="52560"/>
  </r>
  <r>
    <x v="0"/>
    <x v="0"/>
    <x v="1"/>
    <x v="0"/>
    <x v="0"/>
    <s v="DK1_MedSmall"/>
    <x v="4"/>
    <s v="GNR_EH_HEAT"/>
    <x v="0"/>
    <x v="1"/>
    <n v="10"/>
    <n v="14600"/>
    <n v="52560"/>
  </r>
  <r>
    <x v="0"/>
    <x v="0"/>
    <x v="1"/>
    <x v="0"/>
    <x v="0"/>
    <s v="DK1_MedSmall"/>
    <x v="4"/>
    <s v="GNR_EH_HEAT"/>
    <x v="0"/>
    <x v="2"/>
    <n v="10"/>
    <n v="14600"/>
    <n v="52560"/>
  </r>
  <r>
    <x v="0"/>
    <x v="0"/>
    <x v="1"/>
    <x v="0"/>
    <x v="0"/>
    <s v="DK1_MedSmall"/>
    <x v="4"/>
    <s v="GNR_EH_HEAT"/>
    <x v="1"/>
    <x v="0"/>
    <n v="10"/>
    <n v="14600"/>
    <n v="52560"/>
  </r>
  <r>
    <x v="0"/>
    <x v="0"/>
    <x v="1"/>
    <x v="0"/>
    <x v="0"/>
    <s v="DK1_MedSmall"/>
    <x v="4"/>
    <s v="GNR_EH_HEAT"/>
    <x v="1"/>
    <x v="1"/>
    <n v="10"/>
    <n v="14600"/>
    <n v="52560"/>
  </r>
  <r>
    <x v="0"/>
    <x v="0"/>
    <x v="1"/>
    <x v="0"/>
    <x v="0"/>
    <s v="DK1_MedSmall"/>
    <x v="4"/>
    <s v="GNR_EH_HEAT"/>
    <x v="1"/>
    <x v="2"/>
    <n v="10"/>
    <n v="14600"/>
    <n v="52560"/>
  </r>
  <r>
    <x v="0"/>
    <x v="0"/>
    <x v="1"/>
    <x v="0"/>
    <x v="0"/>
    <s v="DK1_MedSmall"/>
    <x v="13"/>
    <s v="GNR_BO_WOODCHI_E-110"/>
    <x v="0"/>
    <x v="0"/>
    <n v="17"/>
    <n v="24820"/>
    <n v="89352"/>
  </r>
  <r>
    <x v="0"/>
    <x v="0"/>
    <x v="1"/>
    <x v="0"/>
    <x v="0"/>
    <s v="DK1_MedSmall"/>
    <x v="13"/>
    <s v="GNR_BO_WOODCHI_E-110"/>
    <x v="0"/>
    <x v="1"/>
    <n v="17"/>
    <n v="24820"/>
    <n v="89352"/>
  </r>
  <r>
    <x v="0"/>
    <x v="0"/>
    <x v="1"/>
    <x v="0"/>
    <x v="0"/>
    <s v="DK1_MedSmall"/>
    <x v="13"/>
    <s v="GNR_BO_WOODCHI_E-110"/>
    <x v="0"/>
    <x v="2"/>
    <n v="17"/>
    <n v="24820"/>
    <n v="89352"/>
  </r>
  <r>
    <x v="0"/>
    <x v="0"/>
    <x v="1"/>
    <x v="0"/>
    <x v="0"/>
    <s v="DK1_Medium"/>
    <x v="5"/>
    <s v="GNR_BO_ELEC_E-100"/>
    <x v="1"/>
    <x v="1"/>
    <n v="30"/>
    <n v="43800"/>
    <n v="157680"/>
  </r>
  <r>
    <x v="0"/>
    <x v="0"/>
    <x v="1"/>
    <x v="0"/>
    <x v="0"/>
    <s v="DK1_Medium"/>
    <x v="5"/>
    <s v="GNR_HP_ELEC_GROUND-WTR_COP-360_LS-4-MW_Y-2020"/>
    <x v="1"/>
    <x v="0"/>
    <n v="361.79393995894998"/>
    <n v="528219.15234006697"/>
    <n v="1901588.9484242401"/>
  </r>
  <r>
    <x v="0"/>
    <x v="0"/>
    <x v="1"/>
    <x v="0"/>
    <x v="0"/>
    <s v="DK1_Medium"/>
    <x v="5"/>
    <s v="GNR_HP_ELEC_GROUND-WTR_COP-360_LS-4-MW_Y-2020"/>
    <x v="1"/>
    <x v="1"/>
    <n v="361.79393995894998"/>
    <n v="528219.15234006697"/>
    <n v="1901588.9484242401"/>
  </r>
  <r>
    <x v="0"/>
    <x v="0"/>
    <x v="1"/>
    <x v="0"/>
    <x v="0"/>
    <s v="DK1_Medium"/>
    <x v="5"/>
    <s v="GNR_HP_ELEC_GROUND-WTR_COP-360_LS-4-MW_Y-2020"/>
    <x v="1"/>
    <x v="2"/>
    <n v="361.79393995894998"/>
    <n v="528219.15234006697"/>
    <n v="1901588.9484242401"/>
  </r>
  <r>
    <x v="0"/>
    <x v="0"/>
    <x v="1"/>
    <x v="0"/>
    <x v="0"/>
    <s v="DK1_Medium"/>
    <x v="5"/>
    <s v="GNR_HP_ELEC_GROUND-WTR_COP-380_LS-4-MW_Y-2030"/>
    <x v="1"/>
    <x v="0"/>
    <n v="77.271765828465902"/>
    <n v="112816.77810955999"/>
    <n v="406140.40119441698"/>
  </r>
  <r>
    <x v="0"/>
    <x v="0"/>
    <x v="1"/>
    <x v="0"/>
    <x v="0"/>
    <s v="DK1_Medium"/>
    <x v="5"/>
    <s v="GNR_HP_ELEC_GROUND-WTR_COP-380_LS-4-MW_Y-2030"/>
    <x v="1"/>
    <x v="1"/>
    <n v="77.271765828465902"/>
    <n v="112816.77810955999"/>
    <n v="406140.40119441698"/>
  </r>
  <r>
    <x v="0"/>
    <x v="0"/>
    <x v="1"/>
    <x v="0"/>
    <x v="0"/>
    <s v="DK1_Medium"/>
    <x v="5"/>
    <s v="GNR_HP_ELEC_GROUND-WTR_COP-380_LS-4-MW_Y-2030"/>
    <x v="1"/>
    <x v="2"/>
    <n v="77.271765828465902"/>
    <n v="112816.77810955999"/>
    <n v="406140.40119441698"/>
  </r>
  <r>
    <x v="0"/>
    <x v="0"/>
    <x v="1"/>
    <x v="0"/>
    <x v="0"/>
    <s v="DK1_Medium"/>
    <x v="1"/>
    <s v="GNR_HS_HEAT_PIT_L-DEC_E-91_Y-2020"/>
    <x v="0"/>
    <x v="1"/>
    <n v="193.69001000637999"/>
    <n v="282787.41460931499"/>
    <n v="1018034.6925935301"/>
  </r>
  <r>
    <x v="0"/>
    <x v="0"/>
    <x v="1"/>
    <x v="0"/>
    <x v="0"/>
    <s v="DK1_Medium"/>
    <x v="1"/>
    <s v="GNR_HS_HEAT_PIT_L-DEC_E-91_Y-2020"/>
    <x v="0"/>
    <x v="2"/>
    <n v="189.554280255354"/>
    <n v="276749.24917281698"/>
    <n v="996297.29702214198"/>
  </r>
  <r>
    <x v="0"/>
    <x v="0"/>
    <x v="1"/>
    <x v="0"/>
    <x v="0"/>
    <s v="DK1_Medium"/>
    <x v="1"/>
    <s v="GNR_HS_HEAT_PIT_L-DEC_E-91_Y-2020"/>
    <x v="1"/>
    <x v="1"/>
    <n v="15.4961115447614"/>
    <n v="22624.3228553517"/>
    <n v="81447.562279266"/>
  </r>
  <r>
    <x v="0"/>
    <x v="0"/>
    <x v="1"/>
    <x v="0"/>
    <x v="0"/>
    <s v="DK1_Medium"/>
    <x v="11"/>
    <s v="GNR_ENG_NGAS_BP_E-41"/>
    <x v="0"/>
    <x v="0"/>
    <n v="4.7777777777777803"/>
    <n v="6975.5555555555602"/>
    <n v="25112"/>
  </r>
  <r>
    <x v="0"/>
    <x v="0"/>
    <x v="1"/>
    <x v="0"/>
    <x v="0"/>
    <s v="DK1_Medium"/>
    <x v="11"/>
    <s v="GNR_ENG_NGAS_BP_E-41"/>
    <x v="0"/>
    <x v="1"/>
    <n v="4.7777777777777803"/>
    <n v="6975.5555555555602"/>
    <n v="25112"/>
  </r>
  <r>
    <x v="0"/>
    <x v="0"/>
    <x v="1"/>
    <x v="0"/>
    <x v="0"/>
    <s v="DK1_Medium"/>
    <x v="11"/>
    <s v="GNR_ENG_NGAS_BP_E-41"/>
    <x v="0"/>
    <x v="2"/>
    <n v="4.7777777777777803"/>
    <n v="6975.5555555555602"/>
    <n v="25112"/>
  </r>
  <r>
    <x v="0"/>
    <x v="0"/>
    <x v="1"/>
    <x v="0"/>
    <x v="0"/>
    <s v="DK1_Medium"/>
    <x v="11"/>
    <s v="GNR_ENG_NGAS_BP_E-42"/>
    <x v="0"/>
    <x v="0"/>
    <n v="6.8888888888888902"/>
    <n v="10057.777777777799"/>
    <n v="36208"/>
  </r>
  <r>
    <x v="0"/>
    <x v="0"/>
    <x v="1"/>
    <x v="0"/>
    <x v="0"/>
    <s v="DK1_Medium"/>
    <x v="11"/>
    <s v="GNR_ENG_NGAS_BP_E-42"/>
    <x v="0"/>
    <x v="1"/>
    <n v="6.8888888888888902"/>
    <n v="10057.777777777799"/>
    <n v="36208"/>
  </r>
  <r>
    <x v="0"/>
    <x v="0"/>
    <x v="1"/>
    <x v="0"/>
    <x v="0"/>
    <s v="DK1_Medium"/>
    <x v="11"/>
    <s v="GNR_ENG_NGAS_BP_E-42"/>
    <x v="0"/>
    <x v="2"/>
    <n v="6.8888888888888902"/>
    <n v="10057.777777777799"/>
    <n v="36208"/>
  </r>
  <r>
    <x v="0"/>
    <x v="0"/>
    <x v="1"/>
    <x v="0"/>
    <x v="0"/>
    <s v="DK1_Medium"/>
    <x v="11"/>
    <s v="GNR_ENG_NGAS_BP_E-43"/>
    <x v="0"/>
    <x v="0"/>
    <n v="1.5777777777777799"/>
    <n v="2303.5555555555602"/>
    <n v="8292.7999999999993"/>
  </r>
  <r>
    <x v="0"/>
    <x v="0"/>
    <x v="1"/>
    <x v="0"/>
    <x v="0"/>
    <s v="DK1_Medium"/>
    <x v="11"/>
    <s v="GNR_ENG_NGAS_BP_E-43"/>
    <x v="0"/>
    <x v="1"/>
    <n v="1.5777777777777799"/>
    <n v="2303.5555555555602"/>
    <n v="8292.7999999999993"/>
  </r>
  <r>
    <x v="0"/>
    <x v="0"/>
    <x v="1"/>
    <x v="0"/>
    <x v="0"/>
    <s v="DK1_Medium"/>
    <x v="11"/>
    <s v="GNR_ENG_NGAS_BP_E-43"/>
    <x v="0"/>
    <x v="2"/>
    <n v="1.5777777777777799"/>
    <n v="2303.5555555555602"/>
    <n v="8292.7999999999993"/>
  </r>
  <r>
    <x v="0"/>
    <x v="0"/>
    <x v="1"/>
    <x v="0"/>
    <x v="0"/>
    <s v="DK1_Medium"/>
    <x v="11"/>
    <s v="GNR_ENG_NGAS_BP_E-44"/>
    <x v="0"/>
    <x v="0"/>
    <n v="5.2"/>
    <n v="7592"/>
    <n v="27331.200000000001"/>
  </r>
  <r>
    <x v="0"/>
    <x v="0"/>
    <x v="1"/>
    <x v="0"/>
    <x v="0"/>
    <s v="DK1_Medium"/>
    <x v="11"/>
    <s v="GNR_ENG_NGAS_BP_E-44"/>
    <x v="0"/>
    <x v="1"/>
    <n v="5.2"/>
    <n v="7592"/>
    <n v="27331.200000000001"/>
  </r>
  <r>
    <x v="0"/>
    <x v="0"/>
    <x v="1"/>
    <x v="0"/>
    <x v="0"/>
    <s v="DK1_Medium"/>
    <x v="11"/>
    <s v="GNR_ENG_NGAS_BP_E-44"/>
    <x v="0"/>
    <x v="2"/>
    <n v="5.2"/>
    <n v="7592"/>
    <n v="27331.200000000001"/>
  </r>
  <r>
    <x v="0"/>
    <x v="0"/>
    <x v="1"/>
    <x v="0"/>
    <x v="0"/>
    <s v="DK1_Medium"/>
    <x v="11"/>
    <s v="GNR_ENG_NGAS_BP_E-48_Y-2030"/>
    <x v="0"/>
    <x v="0"/>
    <n v="425.45189573064999"/>
    <n v="621159.76776674902"/>
    <n v="2236175.1639602999"/>
  </r>
  <r>
    <x v="0"/>
    <x v="0"/>
    <x v="1"/>
    <x v="0"/>
    <x v="0"/>
    <s v="DK1_Medium"/>
    <x v="11"/>
    <s v="GNR_ENG_NGAS_BP_E-48_Y-2030"/>
    <x v="0"/>
    <x v="1"/>
    <n v="425.45189573064999"/>
    <n v="621159.76776674902"/>
    <n v="2236175.1639602999"/>
  </r>
  <r>
    <x v="0"/>
    <x v="0"/>
    <x v="1"/>
    <x v="0"/>
    <x v="0"/>
    <s v="DK1_Medium"/>
    <x v="11"/>
    <s v="GNR_ENG_NGAS_BP_E-48_Y-2030"/>
    <x v="0"/>
    <x v="2"/>
    <n v="425.45189573064999"/>
    <n v="621159.76776674902"/>
    <n v="2236175.1639602999"/>
  </r>
  <r>
    <x v="0"/>
    <x v="0"/>
    <x v="1"/>
    <x v="0"/>
    <x v="0"/>
    <s v="DK1_Medium"/>
    <x v="3"/>
    <s v="GNR_SH_SUN"/>
    <x v="1"/>
    <x v="1"/>
    <n v="2.7596852286889999"/>
    <n v="4029.1404338859302"/>
    <n v="14504.905561989401"/>
  </r>
  <r>
    <x v="0"/>
    <x v="0"/>
    <x v="1"/>
    <x v="0"/>
    <x v="0"/>
    <s v="DK1_Medium"/>
    <x v="3"/>
    <s v="GNR_SH_SUN"/>
    <x v="1"/>
    <x v="2"/>
    <n v="6.0037394288452504"/>
    <n v="8765.4595661140702"/>
    <n v="31555.654438010599"/>
  </r>
  <r>
    <x v="0"/>
    <x v="0"/>
    <x v="1"/>
    <x v="0"/>
    <x v="0"/>
    <s v="DK1_Medium"/>
    <x v="4"/>
    <s v="GNR_GEO_HEAT_HO"/>
    <x v="0"/>
    <x v="0"/>
    <n v="10"/>
    <n v="14600"/>
    <n v="52560"/>
  </r>
  <r>
    <x v="0"/>
    <x v="0"/>
    <x v="1"/>
    <x v="0"/>
    <x v="0"/>
    <s v="DK1_Medium"/>
    <x v="4"/>
    <s v="GNR_GEO_HEAT_HO"/>
    <x v="0"/>
    <x v="1"/>
    <n v="10"/>
    <n v="14600"/>
    <n v="52560"/>
  </r>
  <r>
    <x v="0"/>
    <x v="0"/>
    <x v="1"/>
    <x v="0"/>
    <x v="0"/>
    <s v="DK1_Medium"/>
    <x v="4"/>
    <s v="GNR_GEO_HEAT_HO"/>
    <x v="0"/>
    <x v="2"/>
    <n v="10"/>
    <n v="14600"/>
    <n v="52560"/>
  </r>
  <r>
    <x v="0"/>
    <x v="0"/>
    <x v="1"/>
    <x v="0"/>
    <x v="0"/>
    <s v="DK1_Medium"/>
    <x v="4"/>
    <s v="GNR_GEO_HEAT_HO"/>
    <x v="1"/>
    <x v="0"/>
    <n v="10"/>
    <n v="14600"/>
    <n v="52560"/>
  </r>
  <r>
    <x v="0"/>
    <x v="0"/>
    <x v="1"/>
    <x v="0"/>
    <x v="0"/>
    <s v="DK1_Medium"/>
    <x v="4"/>
    <s v="GNR_GEO_HEAT_HO"/>
    <x v="1"/>
    <x v="1"/>
    <n v="10"/>
    <n v="14600"/>
    <n v="52560"/>
  </r>
  <r>
    <x v="0"/>
    <x v="0"/>
    <x v="1"/>
    <x v="0"/>
    <x v="0"/>
    <s v="DK1_Medium"/>
    <x v="4"/>
    <s v="GNR_GEO_HEAT_HO"/>
    <x v="1"/>
    <x v="2"/>
    <n v="10"/>
    <n v="14600"/>
    <n v="52560"/>
  </r>
  <r>
    <x v="0"/>
    <x v="0"/>
    <x v="1"/>
    <x v="0"/>
    <x v="0"/>
    <s v="DK1_Rural"/>
    <x v="5"/>
    <s v="GNR_HP_ELEC_COP-300"/>
    <x v="1"/>
    <x v="0"/>
    <n v="1.5"/>
    <n v="2190"/>
    <n v="7884"/>
  </r>
  <r>
    <x v="0"/>
    <x v="0"/>
    <x v="1"/>
    <x v="0"/>
    <x v="0"/>
    <s v="DK1_Rural"/>
    <x v="5"/>
    <s v="GNR_HP_ELEC_COP-300"/>
    <x v="1"/>
    <x v="1"/>
    <n v="1.5"/>
    <n v="2190"/>
    <n v="7884"/>
  </r>
  <r>
    <x v="0"/>
    <x v="0"/>
    <x v="1"/>
    <x v="0"/>
    <x v="0"/>
    <s v="DK1_Rural"/>
    <x v="5"/>
    <s v="GNR_HP_ELEC_COP-300"/>
    <x v="1"/>
    <x v="2"/>
    <n v="1.5"/>
    <n v="2190"/>
    <n v="7884"/>
  </r>
  <r>
    <x v="0"/>
    <x v="0"/>
    <x v="1"/>
    <x v="0"/>
    <x v="0"/>
    <s v="DK1_Rural"/>
    <x v="5"/>
    <s v="GNR_HP_ELEC_COP-350"/>
    <x v="1"/>
    <x v="0"/>
    <n v="2.1890000000000001"/>
    <n v="3195.94"/>
    <n v="11505.384"/>
  </r>
  <r>
    <x v="0"/>
    <x v="0"/>
    <x v="1"/>
    <x v="0"/>
    <x v="0"/>
    <s v="DK1_Rural"/>
    <x v="5"/>
    <s v="GNR_HP_ELEC_COP-350"/>
    <x v="1"/>
    <x v="1"/>
    <n v="2.1890000000000001"/>
    <n v="3195.94"/>
    <n v="11505.384"/>
  </r>
  <r>
    <x v="0"/>
    <x v="0"/>
    <x v="1"/>
    <x v="0"/>
    <x v="0"/>
    <s v="DK1_Rural"/>
    <x v="5"/>
    <s v="GNR_HP_ELEC_COP-350"/>
    <x v="1"/>
    <x v="2"/>
    <n v="2.1890000000000001"/>
    <n v="3195.94"/>
    <n v="11505.384"/>
  </r>
  <r>
    <x v="0"/>
    <x v="0"/>
    <x v="1"/>
    <x v="0"/>
    <x v="0"/>
    <s v="DK1_Rural"/>
    <x v="5"/>
    <s v="GNR_HP_ELEC_COP-400"/>
    <x v="1"/>
    <x v="0"/>
    <n v="2.048"/>
    <n v="2990.08"/>
    <n v="10764.288"/>
  </r>
  <r>
    <x v="0"/>
    <x v="0"/>
    <x v="1"/>
    <x v="0"/>
    <x v="0"/>
    <s v="DK1_Rural"/>
    <x v="5"/>
    <s v="GNR_HP_ELEC_COP-400"/>
    <x v="1"/>
    <x v="1"/>
    <n v="2.048"/>
    <n v="2990.08"/>
    <n v="10764.288"/>
  </r>
  <r>
    <x v="0"/>
    <x v="0"/>
    <x v="1"/>
    <x v="0"/>
    <x v="0"/>
    <s v="DK1_Rural"/>
    <x v="5"/>
    <s v="GNR_HP_ELEC_COP-400"/>
    <x v="1"/>
    <x v="2"/>
    <n v="2.048"/>
    <n v="2990.08"/>
    <n v="10764.288"/>
  </r>
  <r>
    <x v="0"/>
    <x v="0"/>
    <x v="1"/>
    <x v="0"/>
    <x v="0"/>
    <s v="DK1_Rural"/>
    <x v="5"/>
    <s v="GNR_HP_ELEC_COP-430"/>
    <x v="0"/>
    <x v="0"/>
    <n v="1.3"/>
    <n v="1898"/>
    <n v="6832.8"/>
  </r>
  <r>
    <x v="0"/>
    <x v="0"/>
    <x v="1"/>
    <x v="0"/>
    <x v="0"/>
    <s v="DK1_Rural"/>
    <x v="5"/>
    <s v="GNR_HP_ELEC_COP-430"/>
    <x v="1"/>
    <x v="0"/>
    <n v="1.3"/>
    <n v="1898"/>
    <n v="6832.8"/>
  </r>
  <r>
    <x v="0"/>
    <x v="0"/>
    <x v="1"/>
    <x v="0"/>
    <x v="0"/>
    <s v="DK1_Rural"/>
    <x v="5"/>
    <s v="GNR_HP_ELEC_COP-430"/>
    <x v="1"/>
    <x v="1"/>
    <n v="1.3"/>
    <n v="1898"/>
    <n v="6832.8"/>
  </r>
  <r>
    <x v="0"/>
    <x v="0"/>
    <x v="1"/>
    <x v="0"/>
    <x v="0"/>
    <s v="DK1_Rural"/>
    <x v="5"/>
    <s v="GNR_HP_ELEC_COP-430"/>
    <x v="1"/>
    <x v="2"/>
    <n v="1.3"/>
    <n v="1898"/>
    <n v="6832.8"/>
  </r>
  <r>
    <x v="0"/>
    <x v="0"/>
    <x v="1"/>
    <x v="0"/>
    <x v="0"/>
    <s v="DK1_Rural"/>
    <x v="5"/>
    <s v="GNR_HP_ELEC_COP-450"/>
    <x v="0"/>
    <x v="0"/>
    <n v="0.54"/>
    <n v="788.4"/>
    <n v="2838.24"/>
  </r>
  <r>
    <x v="0"/>
    <x v="0"/>
    <x v="1"/>
    <x v="0"/>
    <x v="0"/>
    <s v="DK1_Rural"/>
    <x v="5"/>
    <s v="GNR_HP_ELEC_COP-450"/>
    <x v="0"/>
    <x v="1"/>
    <n v="0.54"/>
    <n v="788.4"/>
    <n v="2838.24"/>
  </r>
  <r>
    <x v="0"/>
    <x v="0"/>
    <x v="1"/>
    <x v="0"/>
    <x v="0"/>
    <s v="DK1_Rural"/>
    <x v="5"/>
    <s v="GNR_HP_ELEC_COP-450"/>
    <x v="0"/>
    <x v="2"/>
    <n v="0.54"/>
    <n v="788.4"/>
    <n v="2838.24"/>
  </r>
  <r>
    <x v="0"/>
    <x v="0"/>
    <x v="1"/>
    <x v="0"/>
    <x v="0"/>
    <s v="DK1_Rural"/>
    <x v="5"/>
    <s v="GNR_HP_ELEC_COP-450"/>
    <x v="1"/>
    <x v="0"/>
    <n v="0.54"/>
    <n v="788.4"/>
    <n v="2838.24"/>
  </r>
  <r>
    <x v="0"/>
    <x v="0"/>
    <x v="1"/>
    <x v="0"/>
    <x v="0"/>
    <s v="DK1_Rural"/>
    <x v="5"/>
    <s v="GNR_HP_ELEC_COP-450"/>
    <x v="1"/>
    <x v="1"/>
    <n v="0.54"/>
    <n v="788.4"/>
    <n v="2838.24"/>
  </r>
  <r>
    <x v="0"/>
    <x v="0"/>
    <x v="1"/>
    <x v="0"/>
    <x v="0"/>
    <s v="DK1_Rural"/>
    <x v="5"/>
    <s v="GNR_HP_ELEC_COP-450"/>
    <x v="1"/>
    <x v="2"/>
    <n v="0.54"/>
    <n v="788.4"/>
    <n v="2838.24"/>
  </r>
  <r>
    <x v="0"/>
    <x v="0"/>
    <x v="1"/>
    <x v="0"/>
    <x v="0"/>
    <s v="DK1_Rural"/>
    <x v="5"/>
    <s v="GNR_HP_ELEC_COP-460"/>
    <x v="0"/>
    <x v="0"/>
    <n v="3.6"/>
    <n v="5256"/>
    <n v="18921.599999999999"/>
  </r>
  <r>
    <x v="0"/>
    <x v="0"/>
    <x v="1"/>
    <x v="0"/>
    <x v="0"/>
    <s v="DK1_Rural"/>
    <x v="5"/>
    <s v="GNR_HP_ELEC_COP-460"/>
    <x v="0"/>
    <x v="1"/>
    <n v="3.6"/>
    <n v="5256"/>
    <n v="18921.599999999999"/>
  </r>
  <r>
    <x v="0"/>
    <x v="0"/>
    <x v="1"/>
    <x v="0"/>
    <x v="0"/>
    <s v="DK1_Rural"/>
    <x v="5"/>
    <s v="GNR_HP_ELEC_COP-460"/>
    <x v="0"/>
    <x v="2"/>
    <n v="3.6"/>
    <n v="5256"/>
    <n v="18921.599999999999"/>
  </r>
  <r>
    <x v="0"/>
    <x v="0"/>
    <x v="1"/>
    <x v="0"/>
    <x v="0"/>
    <s v="DK1_Rural"/>
    <x v="5"/>
    <s v="GNR_HP_ELEC_COP-460"/>
    <x v="1"/>
    <x v="0"/>
    <n v="3.6"/>
    <n v="5256"/>
    <n v="18921.599999999999"/>
  </r>
  <r>
    <x v="0"/>
    <x v="0"/>
    <x v="1"/>
    <x v="0"/>
    <x v="0"/>
    <s v="DK1_Rural"/>
    <x v="5"/>
    <s v="GNR_HP_ELEC_COP-460"/>
    <x v="1"/>
    <x v="1"/>
    <n v="3.6"/>
    <n v="5256"/>
    <n v="18921.599999999999"/>
  </r>
  <r>
    <x v="0"/>
    <x v="0"/>
    <x v="1"/>
    <x v="0"/>
    <x v="0"/>
    <s v="DK1_Rural"/>
    <x v="5"/>
    <s v="GNR_HP_ELEC_COP-460"/>
    <x v="1"/>
    <x v="2"/>
    <n v="3.6"/>
    <n v="5256"/>
    <n v="18921.599999999999"/>
  </r>
  <r>
    <x v="0"/>
    <x v="0"/>
    <x v="1"/>
    <x v="0"/>
    <x v="0"/>
    <s v="DK1_Rural"/>
    <x v="5"/>
    <s v="GNR_HP_ELEC_COP-470"/>
    <x v="0"/>
    <x v="0"/>
    <n v="0.95"/>
    <n v="1387"/>
    <n v="4993.2"/>
  </r>
  <r>
    <x v="0"/>
    <x v="0"/>
    <x v="1"/>
    <x v="0"/>
    <x v="0"/>
    <s v="DK1_Rural"/>
    <x v="5"/>
    <s v="GNR_HP_ELEC_COP-470"/>
    <x v="0"/>
    <x v="1"/>
    <n v="0.95"/>
    <n v="1387"/>
    <n v="4993.2"/>
  </r>
  <r>
    <x v="0"/>
    <x v="0"/>
    <x v="1"/>
    <x v="0"/>
    <x v="0"/>
    <s v="DK1_Rural"/>
    <x v="5"/>
    <s v="GNR_HP_ELEC_COP-470"/>
    <x v="0"/>
    <x v="2"/>
    <n v="0.95"/>
    <n v="1387"/>
    <n v="4993.2"/>
  </r>
  <r>
    <x v="0"/>
    <x v="0"/>
    <x v="1"/>
    <x v="0"/>
    <x v="0"/>
    <s v="DK1_Rural"/>
    <x v="5"/>
    <s v="GNR_HP_ELEC_COP-470"/>
    <x v="1"/>
    <x v="0"/>
    <n v="0.95"/>
    <n v="1387"/>
    <n v="4993.2"/>
  </r>
  <r>
    <x v="0"/>
    <x v="0"/>
    <x v="1"/>
    <x v="0"/>
    <x v="0"/>
    <s v="DK1_Rural"/>
    <x v="5"/>
    <s v="GNR_HP_ELEC_COP-470"/>
    <x v="1"/>
    <x v="1"/>
    <n v="0.95"/>
    <n v="1387"/>
    <n v="4993.2"/>
  </r>
  <r>
    <x v="0"/>
    <x v="0"/>
    <x v="1"/>
    <x v="0"/>
    <x v="0"/>
    <s v="DK1_Rural"/>
    <x v="5"/>
    <s v="GNR_HP_ELEC_COP-470"/>
    <x v="1"/>
    <x v="2"/>
    <n v="0.95"/>
    <n v="1387"/>
    <n v="4993.2"/>
  </r>
  <r>
    <x v="0"/>
    <x v="0"/>
    <x v="1"/>
    <x v="0"/>
    <x v="0"/>
    <s v="DK1_Rural"/>
    <x v="5"/>
    <s v="GNR_HP_ELEC_COP-500"/>
    <x v="0"/>
    <x v="0"/>
    <n v="0.5"/>
    <n v="730"/>
    <n v="2628"/>
  </r>
  <r>
    <x v="0"/>
    <x v="0"/>
    <x v="1"/>
    <x v="0"/>
    <x v="0"/>
    <s v="DK1_Rural"/>
    <x v="5"/>
    <s v="GNR_HP_ELEC_COP-500"/>
    <x v="0"/>
    <x v="1"/>
    <n v="0.5"/>
    <n v="730"/>
    <n v="2628"/>
  </r>
  <r>
    <x v="0"/>
    <x v="0"/>
    <x v="1"/>
    <x v="0"/>
    <x v="0"/>
    <s v="DK1_Rural"/>
    <x v="5"/>
    <s v="GNR_HP_ELEC_COP-500"/>
    <x v="0"/>
    <x v="2"/>
    <n v="0.5"/>
    <n v="730"/>
    <n v="2628"/>
  </r>
  <r>
    <x v="0"/>
    <x v="0"/>
    <x v="1"/>
    <x v="0"/>
    <x v="0"/>
    <s v="DK1_Rural"/>
    <x v="5"/>
    <s v="GNR_HP_ELEC_COP-500"/>
    <x v="1"/>
    <x v="0"/>
    <n v="0.5"/>
    <n v="730"/>
    <n v="2628"/>
  </r>
  <r>
    <x v="0"/>
    <x v="0"/>
    <x v="1"/>
    <x v="0"/>
    <x v="0"/>
    <s v="DK1_Rural"/>
    <x v="5"/>
    <s v="GNR_HP_ELEC_COP-500"/>
    <x v="1"/>
    <x v="1"/>
    <n v="0.5"/>
    <n v="730"/>
    <n v="2628"/>
  </r>
  <r>
    <x v="0"/>
    <x v="0"/>
    <x v="1"/>
    <x v="0"/>
    <x v="0"/>
    <s v="DK1_Rural"/>
    <x v="5"/>
    <s v="GNR_HP_ELEC_COP-500"/>
    <x v="1"/>
    <x v="2"/>
    <n v="0.5"/>
    <n v="730"/>
    <n v="2628"/>
  </r>
  <r>
    <x v="0"/>
    <x v="0"/>
    <x v="1"/>
    <x v="0"/>
    <x v="0"/>
    <s v="DK1_Rural"/>
    <x v="5"/>
    <s v="GNR_HP_ELEC_COP-530"/>
    <x v="0"/>
    <x v="0"/>
    <n v="1.35"/>
    <n v="1971"/>
    <n v="7095.6"/>
  </r>
  <r>
    <x v="0"/>
    <x v="0"/>
    <x v="1"/>
    <x v="0"/>
    <x v="0"/>
    <s v="DK1_Rural"/>
    <x v="5"/>
    <s v="GNR_HP_ELEC_COP-530"/>
    <x v="0"/>
    <x v="1"/>
    <n v="1.35"/>
    <n v="1971"/>
    <n v="7095.6"/>
  </r>
  <r>
    <x v="0"/>
    <x v="0"/>
    <x v="1"/>
    <x v="0"/>
    <x v="0"/>
    <s v="DK1_Rural"/>
    <x v="5"/>
    <s v="GNR_HP_ELEC_COP-530"/>
    <x v="0"/>
    <x v="2"/>
    <n v="1.35"/>
    <n v="1971"/>
    <n v="7095.6"/>
  </r>
  <r>
    <x v="0"/>
    <x v="0"/>
    <x v="1"/>
    <x v="0"/>
    <x v="0"/>
    <s v="DK1_Rural"/>
    <x v="5"/>
    <s v="GNR_HP_ELEC_COP-530"/>
    <x v="1"/>
    <x v="0"/>
    <n v="1.35"/>
    <n v="1971"/>
    <n v="7095.6"/>
  </r>
  <r>
    <x v="0"/>
    <x v="0"/>
    <x v="1"/>
    <x v="0"/>
    <x v="0"/>
    <s v="DK1_Rural"/>
    <x v="5"/>
    <s v="GNR_HP_ELEC_COP-530"/>
    <x v="1"/>
    <x v="1"/>
    <n v="1.35"/>
    <n v="1971"/>
    <n v="7095.6"/>
  </r>
  <r>
    <x v="0"/>
    <x v="0"/>
    <x v="1"/>
    <x v="0"/>
    <x v="0"/>
    <s v="DK1_Rural"/>
    <x v="5"/>
    <s v="GNR_HP_ELEC_COP-530"/>
    <x v="1"/>
    <x v="2"/>
    <n v="1.35"/>
    <n v="1971"/>
    <n v="7095.6"/>
  </r>
  <r>
    <x v="0"/>
    <x v="0"/>
    <x v="1"/>
    <x v="0"/>
    <x v="0"/>
    <s v="DK1_Rural"/>
    <x v="5"/>
    <s v="GNR_HP_ELEC_COP-600"/>
    <x v="0"/>
    <x v="0"/>
    <n v="0.3"/>
    <n v="438"/>
    <n v="1576.8"/>
  </r>
  <r>
    <x v="0"/>
    <x v="0"/>
    <x v="1"/>
    <x v="0"/>
    <x v="0"/>
    <s v="DK1_Rural"/>
    <x v="5"/>
    <s v="GNR_HP_ELEC_COP-600"/>
    <x v="0"/>
    <x v="1"/>
    <n v="0.3"/>
    <n v="438"/>
    <n v="1576.8"/>
  </r>
  <r>
    <x v="0"/>
    <x v="0"/>
    <x v="1"/>
    <x v="0"/>
    <x v="0"/>
    <s v="DK1_Rural"/>
    <x v="5"/>
    <s v="GNR_HP_ELEC_COP-600"/>
    <x v="0"/>
    <x v="2"/>
    <n v="0.3"/>
    <n v="438"/>
    <n v="1576.8"/>
  </r>
  <r>
    <x v="0"/>
    <x v="0"/>
    <x v="1"/>
    <x v="0"/>
    <x v="0"/>
    <s v="DK1_Rural"/>
    <x v="5"/>
    <s v="GNR_HP_ELEC_COP-600"/>
    <x v="1"/>
    <x v="0"/>
    <n v="0.3"/>
    <n v="438"/>
    <n v="1576.8"/>
  </r>
  <r>
    <x v="0"/>
    <x v="0"/>
    <x v="1"/>
    <x v="0"/>
    <x v="0"/>
    <s v="DK1_Rural"/>
    <x v="5"/>
    <s v="GNR_HP_ELEC_COP-600"/>
    <x v="1"/>
    <x v="1"/>
    <n v="0.3"/>
    <n v="438"/>
    <n v="1576.8"/>
  </r>
  <r>
    <x v="0"/>
    <x v="0"/>
    <x v="1"/>
    <x v="0"/>
    <x v="0"/>
    <s v="DK1_Rural"/>
    <x v="5"/>
    <s v="GNR_HP_ELEC_COP-600"/>
    <x v="1"/>
    <x v="2"/>
    <n v="0.3"/>
    <n v="438"/>
    <n v="1576.8"/>
  </r>
  <r>
    <x v="0"/>
    <x v="0"/>
    <x v="1"/>
    <x v="0"/>
    <x v="0"/>
    <s v="DK1_Rural"/>
    <x v="5"/>
    <s v="GNR_HP_ELEC_GROUND-WTR_COP-360_LS-4-MW_Y-2020"/>
    <x v="1"/>
    <x v="0"/>
    <n v="728.25507885266995"/>
    <n v="1063252.4151248999"/>
    <n v="3827708.6944496301"/>
  </r>
  <r>
    <x v="0"/>
    <x v="0"/>
    <x v="1"/>
    <x v="0"/>
    <x v="0"/>
    <s v="DK1_Rural"/>
    <x v="5"/>
    <s v="GNR_HP_ELEC_GROUND-WTR_COP-360_LS-4-MW_Y-2020"/>
    <x v="1"/>
    <x v="1"/>
    <n v="728.25507885266995"/>
    <n v="1063252.4151248999"/>
    <n v="3827708.6944496301"/>
  </r>
  <r>
    <x v="0"/>
    <x v="0"/>
    <x v="1"/>
    <x v="0"/>
    <x v="0"/>
    <s v="DK1_Rural"/>
    <x v="5"/>
    <s v="GNR_HP_ELEC_GROUND-WTR_COP-360_LS-4-MW_Y-2020"/>
    <x v="1"/>
    <x v="2"/>
    <n v="728.25507885266995"/>
    <n v="1063252.4151248999"/>
    <n v="3827708.6944496301"/>
  </r>
  <r>
    <x v="0"/>
    <x v="0"/>
    <x v="1"/>
    <x v="0"/>
    <x v="0"/>
    <s v="DK1_Rural"/>
    <x v="5"/>
    <s v="GNR_HP_ELEC_GROUND-WTR_COP-380_LS-4-MW_Y-2030"/>
    <x v="1"/>
    <x v="0"/>
    <n v="70.757851896097705"/>
    <n v="103306.463768303"/>
    <n v="371903.26956588897"/>
  </r>
  <r>
    <x v="0"/>
    <x v="0"/>
    <x v="1"/>
    <x v="0"/>
    <x v="0"/>
    <s v="DK1_Rural"/>
    <x v="5"/>
    <s v="GNR_HP_ELEC_GROUND-WTR_COP-380_LS-4-MW_Y-2030"/>
    <x v="1"/>
    <x v="1"/>
    <n v="70.757851896097705"/>
    <n v="103306.463768303"/>
    <n v="371903.26956588897"/>
  </r>
  <r>
    <x v="0"/>
    <x v="0"/>
    <x v="1"/>
    <x v="0"/>
    <x v="0"/>
    <s v="DK1_Rural"/>
    <x v="5"/>
    <s v="GNR_HP_ELEC_GROUND-WTR_COP-380_LS-4-MW_Y-2030"/>
    <x v="1"/>
    <x v="2"/>
    <n v="70.757851896097705"/>
    <n v="103306.463768303"/>
    <n v="371903.26956588897"/>
  </r>
  <r>
    <x v="0"/>
    <x v="0"/>
    <x v="1"/>
    <x v="0"/>
    <x v="0"/>
    <s v="DK1_Rural"/>
    <x v="1"/>
    <s v="GNR_HS_HEAT_PIT_L-DEC_E-91_Y-2020"/>
    <x v="0"/>
    <x v="0"/>
    <n v="301.333300776991"/>
    <n v="439946.61913440702"/>
    <n v="1583807.82888386"/>
  </r>
  <r>
    <x v="0"/>
    <x v="0"/>
    <x v="1"/>
    <x v="0"/>
    <x v="0"/>
    <s v="DK1_Rural"/>
    <x v="1"/>
    <s v="GNR_HS_HEAT_PIT_L-DEC_E-91_Y-2020"/>
    <x v="0"/>
    <x v="1"/>
    <n v="560.54403630986906"/>
    <n v="818394.29301240796"/>
    <n v="2946219.4548446699"/>
  </r>
  <r>
    <x v="0"/>
    <x v="0"/>
    <x v="1"/>
    <x v="0"/>
    <x v="0"/>
    <s v="DK1_Rural"/>
    <x v="1"/>
    <s v="GNR_HS_HEAT_PIT_L-DEC_E-91_Y-2020"/>
    <x v="0"/>
    <x v="2"/>
    <n v="554.96587113834801"/>
    <n v="810250.17186198803"/>
    <n v="2916900.61870316"/>
  </r>
  <r>
    <x v="0"/>
    <x v="0"/>
    <x v="1"/>
    <x v="0"/>
    <x v="0"/>
    <s v="DK1_Rural"/>
    <x v="11"/>
    <s v="GNR_ENG_NGAS_BP_E-38"/>
    <x v="0"/>
    <x v="1"/>
    <n v="3.3333333333333299"/>
    <n v="4866.6666666666697"/>
    <n v="17520"/>
  </r>
  <r>
    <x v="0"/>
    <x v="0"/>
    <x v="1"/>
    <x v="0"/>
    <x v="0"/>
    <s v="DK1_Rural"/>
    <x v="11"/>
    <s v="GNR_ENG_NGAS_BP_E-38"/>
    <x v="0"/>
    <x v="2"/>
    <n v="3.3333333333333299"/>
    <n v="4866.6666666666697"/>
    <n v="17520"/>
  </r>
  <r>
    <x v="0"/>
    <x v="0"/>
    <x v="1"/>
    <x v="0"/>
    <x v="0"/>
    <s v="DK1_Rural"/>
    <x v="11"/>
    <s v="GNR_ENG_NGAS_BP_E-39"/>
    <x v="0"/>
    <x v="0"/>
    <n v="2.2222222222222201"/>
    <n v="3244.4444444444398"/>
    <n v="11680"/>
  </r>
  <r>
    <x v="0"/>
    <x v="0"/>
    <x v="1"/>
    <x v="0"/>
    <x v="0"/>
    <s v="DK1_Rural"/>
    <x v="11"/>
    <s v="GNR_ENG_NGAS_BP_E-39"/>
    <x v="0"/>
    <x v="1"/>
    <n v="2.2222222222222201"/>
    <n v="3244.4444444444398"/>
    <n v="11680"/>
  </r>
  <r>
    <x v="0"/>
    <x v="0"/>
    <x v="1"/>
    <x v="0"/>
    <x v="0"/>
    <s v="DK1_Rural"/>
    <x v="11"/>
    <s v="GNR_ENG_NGAS_BP_E-39"/>
    <x v="0"/>
    <x v="2"/>
    <n v="2.2222222222222201"/>
    <n v="3244.4444444444398"/>
    <n v="11680"/>
  </r>
  <r>
    <x v="0"/>
    <x v="0"/>
    <x v="1"/>
    <x v="0"/>
    <x v="0"/>
    <s v="DK1_Rural"/>
    <x v="11"/>
    <s v="GNR_ENG_NGAS_BP_E-40"/>
    <x v="0"/>
    <x v="0"/>
    <n v="5.1333333333333302"/>
    <n v="7494.6666666666697"/>
    <n v="26980.799999999999"/>
  </r>
  <r>
    <x v="0"/>
    <x v="0"/>
    <x v="1"/>
    <x v="0"/>
    <x v="0"/>
    <s v="DK1_Rural"/>
    <x v="11"/>
    <s v="GNR_ENG_NGAS_BP_E-40"/>
    <x v="0"/>
    <x v="1"/>
    <n v="5.1333333333333302"/>
    <n v="7494.6666666666697"/>
    <n v="26980.799999999999"/>
  </r>
  <r>
    <x v="0"/>
    <x v="0"/>
    <x v="1"/>
    <x v="0"/>
    <x v="0"/>
    <s v="DK1_Rural"/>
    <x v="11"/>
    <s v="GNR_ENG_NGAS_BP_E-40"/>
    <x v="0"/>
    <x v="2"/>
    <n v="5.1333333333333302"/>
    <n v="7494.6666666666697"/>
    <n v="26980.799999999999"/>
  </r>
  <r>
    <x v="0"/>
    <x v="0"/>
    <x v="1"/>
    <x v="0"/>
    <x v="0"/>
    <s v="DK1_Rural"/>
    <x v="11"/>
    <s v="GNR_ENG_NGAS_BP_E-41"/>
    <x v="0"/>
    <x v="0"/>
    <n v="16.2777777777778"/>
    <n v="23765.555555555598"/>
    <n v="85556"/>
  </r>
  <r>
    <x v="0"/>
    <x v="0"/>
    <x v="1"/>
    <x v="0"/>
    <x v="0"/>
    <s v="DK1_Rural"/>
    <x v="11"/>
    <s v="GNR_ENG_NGAS_BP_E-41"/>
    <x v="0"/>
    <x v="1"/>
    <n v="16.2777777777778"/>
    <n v="23765.555555555598"/>
    <n v="85556"/>
  </r>
  <r>
    <x v="0"/>
    <x v="0"/>
    <x v="1"/>
    <x v="0"/>
    <x v="0"/>
    <s v="DK1_Rural"/>
    <x v="11"/>
    <s v="GNR_ENG_NGAS_BP_E-41"/>
    <x v="0"/>
    <x v="2"/>
    <n v="16.2777777777778"/>
    <n v="23765.555555555598"/>
    <n v="85556"/>
  </r>
  <r>
    <x v="0"/>
    <x v="0"/>
    <x v="1"/>
    <x v="0"/>
    <x v="0"/>
    <s v="DK1_Rural"/>
    <x v="11"/>
    <s v="GNR_ENG_NGAS_BP_E-42"/>
    <x v="0"/>
    <x v="0"/>
    <n v="37.668888888888901"/>
    <n v="54996.577777777798"/>
    <n v="197987.68"/>
  </r>
  <r>
    <x v="0"/>
    <x v="0"/>
    <x v="1"/>
    <x v="0"/>
    <x v="0"/>
    <s v="DK1_Rural"/>
    <x v="11"/>
    <s v="GNR_ENG_NGAS_BP_E-42"/>
    <x v="0"/>
    <x v="1"/>
    <n v="37.668888888888901"/>
    <n v="54996.577777777798"/>
    <n v="197987.68"/>
  </r>
  <r>
    <x v="0"/>
    <x v="0"/>
    <x v="1"/>
    <x v="0"/>
    <x v="0"/>
    <s v="DK1_Rural"/>
    <x v="11"/>
    <s v="GNR_ENG_NGAS_BP_E-42"/>
    <x v="0"/>
    <x v="2"/>
    <n v="37.668888888888901"/>
    <n v="54996.577777777798"/>
    <n v="197987.68"/>
  </r>
  <r>
    <x v="0"/>
    <x v="0"/>
    <x v="1"/>
    <x v="0"/>
    <x v="0"/>
    <s v="DK1_Rural"/>
    <x v="11"/>
    <s v="GNR_ENG_NGAS_BP_E-43"/>
    <x v="0"/>
    <x v="0"/>
    <n v="17.5911111111111"/>
    <n v="25683.0222222222"/>
    <n v="92458.880000000005"/>
  </r>
  <r>
    <x v="0"/>
    <x v="0"/>
    <x v="1"/>
    <x v="0"/>
    <x v="0"/>
    <s v="DK1_Rural"/>
    <x v="11"/>
    <s v="GNR_ENG_NGAS_BP_E-43"/>
    <x v="0"/>
    <x v="1"/>
    <n v="17.5911111111111"/>
    <n v="25683.0222222222"/>
    <n v="92458.880000000005"/>
  </r>
  <r>
    <x v="0"/>
    <x v="0"/>
    <x v="1"/>
    <x v="0"/>
    <x v="0"/>
    <s v="DK1_Rural"/>
    <x v="11"/>
    <s v="GNR_ENG_NGAS_BP_E-43"/>
    <x v="0"/>
    <x v="2"/>
    <n v="17.5911111111111"/>
    <n v="25683.0222222222"/>
    <n v="92458.880000000005"/>
  </r>
  <r>
    <x v="0"/>
    <x v="0"/>
    <x v="1"/>
    <x v="0"/>
    <x v="0"/>
    <s v="DK1_Rural"/>
    <x v="11"/>
    <s v="GNR_ENG_NGAS_BP_E-44"/>
    <x v="0"/>
    <x v="0"/>
    <n v="14.6222222222222"/>
    <n v="21348.444444444402"/>
    <n v="76854.399999999994"/>
  </r>
  <r>
    <x v="0"/>
    <x v="0"/>
    <x v="1"/>
    <x v="0"/>
    <x v="0"/>
    <s v="DK1_Rural"/>
    <x v="11"/>
    <s v="GNR_ENG_NGAS_BP_E-44"/>
    <x v="0"/>
    <x v="1"/>
    <n v="14.6222222222222"/>
    <n v="21348.444444444402"/>
    <n v="76854.399999999994"/>
  </r>
  <r>
    <x v="0"/>
    <x v="0"/>
    <x v="1"/>
    <x v="0"/>
    <x v="0"/>
    <s v="DK1_Rural"/>
    <x v="11"/>
    <s v="GNR_ENG_NGAS_BP_E-44"/>
    <x v="0"/>
    <x v="2"/>
    <n v="14.6222222222222"/>
    <n v="21348.444444444402"/>
    <n v="76854.399999999994"/>
  </r>
  <r>
    <x v="0"/>
    <x v="0"/>
    <x v="1"/>
    <x v="0"/>
    <x v="0"/>
    <s v="DK1_Rural"/>
    <x v="11"/>
    <s v="GNR_ENG_NGAS_BP_E-45"/>
    <x v="0"/>
    <x v="0"/>
    <n v="5.6666666666666696"/>
    <n v="8273.3333333333303"/>
    <n v="29784"/>
  </r>
  <r>
    <x v="0"/>
    <x v="0"/>
    <x v="1"/>
    <x v="0"/>
    <x v="0"/>
    <s v="DK1_Rural"/>
    <x v="11"/>
    <s v="GNR_ENG_NGAS_BP_E-45"/>
    <x v="0"/>
    <x v="1"/>
    <n v="5.6666666666666696"/>
    <n v="8273.3333333333303"/>
    <n v="29784"/>
  </r>
  <r>
    <x v="0"/>
    <x v="0"/>
    <x v="1"/>
    <x v="0"/>
    <x v="0"/>
    <s v="DK1_Rural"/>
    <x v="11"/>
    <s v="GNR_ENG_NGAS_BP_E-45"/>
    <x v="0"/>
    <x v="2"/>
    <n v="5.6666666666666696"/>
    <n v="8273.3333333333303"/>
    <n v="29784"/>
  </r>
  <r>
    <x v="0"/>
    <x v="0"/>
    <x v="1"/>
    <x v="0"/>
    <x v="0"/>
    <s v="DK1_Rural"/>
    <x v="11"/>
    <s v="GNR_ENG_NGAS_BP_E-46"/>
    <x v="0"/>
    <x v="0"/>
    <n v="2.0222222222222199"/>
    <n v="2952.4444444444398"/>
    <n v="10628.8"/>
  </r>
  <r>
    <x v="0"/>
    <x v="0"/>
    <x v="1"/>
    <x v="0"/>
    <x v="0"/>
    <s v="DK1_Rural"/>
    <x v="11"/>
    <s v="GNR_ENG_NGAS_BP_E-46"/>
    <x v="0"/>
    <x v="1"/>
    <n v="2.0222222222222199"/>
    <n v="2952.4444444444398"/>
    <n v="10628.8"/>
  </r>
  <r>
    <x v="0"/>
    <x v="0"/>
    <x v="1"/>
    <x v="0"/>
    <x v="0"/>
    <s v="DK1_Rural"/>
    <x v="11"/>
    <s v="GNR_ENG_NGAS_BP_E-46"/>
    <x v="0"/>
    <x v="2"/>
    <n v="2.0222222222222199"/>
    <n v="2952.4444444444398"/>
    <n v="10628.8"/>
  </r>
  <r>
    <x v="0"/>
    <x v="0"/>
    <x v="1"/>
    <x v="0"/>
    <x v="0"/>
    <s v="DK1_Rural"/>
    <x v="3"/>
    <s v="GNR_SH_SUN"/>
    <x v="1"/>
    <x v="1"/>
    <n v="76.799613817510405"/>
    <n v="112127.436173565"/>
    <n v="403658.77022483503"/>
  </r>
  <r>
    <x v="0"/>
    <x v="0"/>
    <x v="1"/>
    <x v="0"/>
    <x v="0"/>
    <s v="DK1_Rural"/>
    <x v="3"/>
    <s v="GNR_SH_SUN"/>
    <x v="1"/>
    <x v="2"/>
    <n v="167.07879029207899"/>
    <n v="243935.03382643501"/>
    <n v="878166.12177516602"/>
  </r>
  <r>
    <x v="0"/>
    <x v="0"/>
    <x v="1"/>
    <x v="0"/>
    <x v="0"/>
    <s v="DK1_Rural"/>
    <x v="4"/>
    <s v="GNR_EH_HEAT"/>
    <x v="0"/>
    <x v="0"/>
    <n v="24.01"/>
    <n v="35054.6"/>
    <n v="126196.56"/>
  </r>
  <r>
    <x v="0"/>
    <x v="0"/>
    <x v="1"/>
    <x v="0"/>
    <x v="0"/>
    <s v="DK1_Rural"/>
    <x v="4"/>
    <s v="GNR_EH_HEAT"/>
    <x v="0"/>
    <x v="1"/>
    <n v="24.01"/>
    <n v="35054.6"/>
    <n v="126196.56"/>
  </r>
  <r>
    <x v="0"/>
    <x v="0"/>
    <x v="1"/>
    <x v="0"/>
    <x v="0"/>
    <s v="DK1_Rural"/>
    <x v="4"/>
    <s v="GNR_EH_HEAT"/>
    <x v="0"/>
    <x v="2"/>
    <n v="24.01"/>
    <n v="35054.6"/>
    <n v="126196.56"/>
  </r>
  <r>
    <x v="0"/>
    <x v="0"/>
    <x v="1"/>
    <x v="0"/>
    <x v="0"/>
    <s v="DK1_Rural"/>
    <x v="4"/>
    <s v="GNR_EH_HEAT"/>
    <x v="1"/>
    <x v="0"/>
    <n v="24.01"/>
    <n v="35054.6"/>
    <n v="126196.56"/>
  </r>
  <r>
    <x v="0"/>
    <x v="0"/>
    <x v="1"/>
    <x v="0"/>
    <x v="0"/>
    <s v="DK1_Rural"/>
    <x v="4"/>
    <s v="GNR_EH_HEAT"/>
    <x v="1"/>
    <x v="1"/>
    <n v="24.01"/>
    <n v="35054.6"/>
    <n v="126196.56"/>
  </r>
  <r>
    <x v="0"/>
    <x v="0"/>
    <x v="1"/>
    <x v="0"/>
    <x v="0"/>
    <s v="DK1_Rural"/>
    <x v="4"/>
    <s v="GNR_EH_HEAT"/>
    <x v="1"/>
    <x v="2"/>
    <n v="24.01"/>
    <n v="35054.6"/>
    <n v="126196.56"/>
  </r>
  <r>
    <x v="0"/>
    <x v="0"/>
    <x v="1"/>
    <x v="0"/>
    <x v="0"/>
    <s v="DK1_Rural"/>
    <x v="13"/>
    <s v="GNR_BO_WOODCHI_E-110"/>
    <x v="0"/>
    <x v="0"/>
    <n v="91.43"/>
    <n v="133487.79999999999"/>
    <n v="480556.08"/>
  </r>
  <r>
    <x v="0"/>
    <x v="0"/>
    <x v="1"/>
    <x v="0"/>
    <x v="0"/>
    <s v="DK1_Rural"/>
    <x v="13"/>
    <s v="GNR_BO_WOODCHI_E-110"/>
    <x v="0"/>
    <x v="1"/>
    <n v="91.43"/>
    <n v="133487.79999999999"/>
    <n v="480556.08"/>
  </r>
  <r>
    <x v="0"/>
    <x v="0"/>
    <x v="1"/>
    <x v="0"/>
    <x v="0"/>
    <s v="DK1_Rural"/>
    <x v="13"/>
    <s v="GNR_BO_WOODCHI_E-110"/>
    <x v="0"/>
    <x v="2"/>
    <n v="91.43"/>
    <n v="133487.79999999999"/>
    <n v="480556.08"/>
  </r>
  <r>
    <x v="0"/>
    <x v="0"/>
    <x v="1"/>
    <x v="0"/>
    <x v="0"/>
    <s v="DK1_Rural"/>
    <x v="13"/>
    <s v="GNR_BO_WOODCHI_E-112"/>
    <x v="0"/>
    <x v="0"/>
    <n v="19"/>
    <n v="27740"/>
    <n v="99864"/>
  </r>
  <r>
    <x v="0"/>
    <x v="0"/>
    <x v="1"/>
    <x v="0"/>
    <x v="0"/>
    <s v="DK1_Rural"/>
    <x v="13"/>
    <s v="GNR_BO_WOODCHI_E-112"/>
    <x v="0"/>
    <x v="1"/>
    <n v="19"/>
    <n v="27740"/>
    <n v="99864"/>
  </r>
  <r>
    <x v="0"/>
    <x v="0"/>
    <x v="1"/>
    <x v="0"/>
    <x v="0"/>
    <s v="DK1_Rural"/>
    <x v="13"/>
    <s v="GNR_BO_WOODCHI_E-112"/>
    <x v="0"/>
    <x v="2"/>
    <n v="19"/>
    <n v="27740"/>
    <n v="99864"/>
  </r>
  <r>
    <x v="0"/>
    <x v="0"/>
    <x v="1"/>
    <x v="0"/>
    <x v="0"/>
    <s v="DK1_Rural"/>
    <x v="13"/>
    <s v="GNR_BO_WOODCHI_E-117"/>
    <x v="0"/>
    <x v="0"/>
    <n v="13"/>
    <n v="18980"/>
    <n v="68328"/>
  </r>
  <r>
    <x v="0"/>
    <x v="0"/>
    <x v="1"/>
    <x v="0"/>
    <x v="0"/>
    <s v="DK1_Rural"/>
    <x v="13"/>
    <s v="GNR_BO_WOODCHI_E-117"/>
    <x v="0"/>
    <x v="1"/>
    <n v="13"/>
    <n v="18980"/>
    <n v="68328"/>
  </r>
  <r>
    <x v="0"/>
    <x v="0"/>
    <x v="1"/>
    <x v="0"/>
    <x v="0"/>
    <s v="DK1_Rural"/>
    <x v="13"/>
    <s v="GNR_BO_WOODCHI_E-117"/>
    <x v="0"/>
    <x v="2"/>
    <n v="13"/>
    <n v="18980"/>
    <n v="68328"/>
  </r>
  <r>
    <x v="0"/>
    <x v="0"/>
    <x v="1"/>
    <x v="0"/>
    <x v="0"/>
    <s v="DK1_Rural"/>
    <x v="13"/>
    <s v="GNR_BO_WOODCHI_E-120"/>
    <x v="0"/>
    <x v="0"/>
    <n v="18"/>
    <n v="26280"/>
    <n v="94608"/>
  </r>
  <r>
    <x v="0"/>
    <x v="0"/>
    <x v="1"/>
    <x v="0"/>
    <x v="0"/>
    <s v="DK1_Rural"/>
    <x v="13"/>
    <s v="GNR_BO_WOODCHI_E-120"/>
    <x v="0"/>
    <x v="1"/>
    <n v="18"/>
    <n v="26280"/>
    <n v="94608"/>
  </r>
  <r>
    <x v="0"/>
    <x v="0"/>
    <x v="1"/>
    <x v="0"/>
    <x v="0"/>
    <s v="DK1_Rural"/>
    <x v="13"/>
    <s v="GNR_BO_WOODCHI_E-120"/>
    <x v="0"/>
    <x v="2"/>
    <n v="18"/>
    <n v="26280"/>
    <n v="94608"/>
  </r>
  <r>
    <x v="0"/>
    <x v="0"/>
    <x v="1"/>
    <x v="0"/>
    <x v="0"/>
    <s v="DK1_Rural"/>
    <x v="13"/>
    <s v="GNR_ST_WOODCHI_BP_E-17"/>
    <x v="0"/>
    <x v="0"/>
    <n v="2.2058823529411802"/>
    <n v="3220.5882352941198"/>
    <n v="11594.1176470588"/>
  </r>
  <r>
    <x v="0"/>
    <x v="0"/>
    <x v="1"/>
    <x v="0"/>
    <x v="0"/>
    <s v="DK1_Rural"/>
    <x v="13"/>
    <s v="GNR_ST_WOODCHI_BP_E-17"/>
    <x v="0"/>
    <x v="1"/>
    <n v="2.2058823529411802"/>
    <n v="3220.5882352941198"/>
    <n v="11594.1176470588"/>
  </r>
  <r>
    <x v="0"/>
    <x v="0"/>
    <x v="1"/>
    <x v="0"/>
    <x v="0"/>
    <s v="DK1_Rural"/>
    <x v="13"/>
    <s v="GNR_ST_WOODCHI_BP_E-17"/>
    <x v="0"/>
    <x v="2"/>
    <n v="2.2058823529411802"/>
    <n v="3220.5882352941198"/>
    <n v="11594.1176470588"/>
  </r>
  <r>
    <x v="0"/>
    <x v="0"/>
    <x v="1"/>
    <x v="0"/>
    <x v="0"/>
    <s v="DK1_Rural"/>
    <x v="6"/>
    <s v="GNR_BO_WOODWST_E-100"/>
    <x v="0"/>
    <x v="0"/>
    <n v="21.75"/>
    <n v="31755"/>
    <n v="114318"/>
  </r>
  <r>
    <x v="0"/>
    <x v="0"/>
    <x v="1"/>
    <x v="0"/>
    <x v="0"/>
    <s v="DK1_Rural"/>
    <x v="6"/>
    <s v="GNR_BO_WOODWST_E-100"/>
    <x v="0"/>
    <x v="1"/>
    <n v="21.75"/>
    <n v="31755"/>
    <n v="114318"/>
  </r>
  <r>
    <x v="0"/>
    <x v="0"/>
    <x v="1"/>
    <x v="0"/>
    <x v="0"/>
    <s v="DK1_Rural"/>
    <x v="6"/>
    <s v="GNR_BO_WOODWST_E-100"/>
    <x v="0"/>
    <x v="2"/>
    <n v="21.75"/>
    <n v="31755"/>
    <n v="114318"/>
  </r>
  <r>
    <x v="0"/>
    <x v="0"/>
    <x v="1"/>
    <x v="0"/>
    <x v="0"/>
    <s v="DK1_Rural"/>
    <x v="6"/>
    <s v="GNR_BO_WOODWST_E-100"/>
    <x v="1"/>
    <x v="0"/>
    <n v="21.75"/>
    <n v="31755"/>
    <n v="114318"/>
  </r>
  <r>
    <x v="0"/>
    <x v="0"/>
    <x v="1"/>
    <x v="0"/>
    <x v="0"/>
    <s v="DK1_Rural"/>
    <x v="6"/>
    <s v="GNR_BO_WOODWST_E-100"/>
    <x v="1"/>
    <x v="1"/>
    <n v="21.75"/>
    <n v="31755"/>
    <n v="114318"/>
  </r>
  <r>
    <x v="0"/>
    <x v="0"/>
    <x v="1"/>
    <x v="0"/>
    <x v="0"/>
    <s v="DK1_Rural"/>
    <x v="6"/>
    <s v="GNR_BO_WOODWST_E-100"/>
    <x v="1"/>
    <x v="2"/>
    <n v="21.75"/>
    <n v="31755"/>
    <n v="114318"/>
  </r>
  <r>
    <x v="0"/>
    <x v="0"/>
    <x v="1"/>
    <x v="0"/>
    <x v="0"/>
    <s v="DK1_Rural"/>
    <x v="6"/>
    <s v="GNR_BO_WOODWST_E-113"/>
    <x v="0"/>
    <x v="0"/>
    <n v="4"/>
    <n v="5840"/>
    <n v="21024"/>
  </r>
  <r>
    <x v="0"/>
    <x v="0"/>
    <x v="1"/>
    <x v="0"/>
    <x v="0"/>
    <s v="DK1_Rural"/>
    <x v="6"/>
    <s v="GNR_BO_WOODWST_E-113"/>
    <x v="0"/>
    <x v="1"/>
    <n v="4"/>
    <n v="5840"/>
    <n v="21024"/>
  </r>
  <r>
    <x v="0"/>
    <x v="0"/>
    <x v="1"/>
    <x v="0"/>
    <x v="0"/>
    <s v="DK1_Rural"/>
    <x v="6"/>
    <s v="GNR_BO_WOODWST_E-113"/>
    <x v="0"/>
    <x v="2"/>
    <n v="4"/>
    <n v="5840"/>
    <n v="21024"/>
  </r>
  <r>
    <x v="0"/>
    <x v="0"/>
    <x v="1"/>
    <x v="0"/>
    <x v="0"/>
    <s v="DK1_Rural"/>
    <x v="6"/>
    <s v="GNR_BO_WOODWST_E-113"/>
    <x v="1"/>
    <x v="0"/>
    <n v="4"/>
    <n v="5840"/>
    <n v="21024"/>
  </r>
  <r>
    <x v="0"/>
    <x v="0"/>
    <x v="1"/>
    <x v="0"/>
    <x v="0"/>
    <s v="DK1_Rural"/>
    <x v="6"/>
    <s v="GNR_BO_WOODWST_E-113"/>
    <x v="1"/>
    <x v="1"/>
    <n v="4"/>
    <n v="5840"/>
    <n v="21024"/>
  </r>
  <r>
    <x v="0"/>
    <x v="0"/>
    <x v="1"/>
    <x v="0"/>
    <x v="0"/>
    <s v="DK1_Rural"/>
    <x v="6"/>
    <s v="GNR_BO_WOODWST_E-113"/>
    <x v="1"/>
    <x v="2"/>
    <n v="4"/>
    <n v="5840"/>
    <n v="21024"/>
  </r>
  <r>
    <x v="0"/>
    <x v="0"/>
    <x v="1"/>
    <x v="0"/>
    <x v="0"/>
    <s v="DK1_Rural"/>
    <x v="6"/>
    <s v="GNR_BO_WOODWST_E-86"/>
    <x v="0"/>
    <x v="0"/>
    <n v="3"/>
    <n v="4380"/>
    <n v="15768"/>
  </r>
  <r>
    <x v="0"/>
    <x v="0"/>
    <x v="1"/>
    <x v="0"/>
    <x v="0"/>
    <s v="DK1_Rural"/>
    <x v="6"/>
    <s v="GNR_BO_WOODWST_E-86"/>
    <x v="0"/>
    <x v="1"/>
    <n v="3"/>
    <n v="4380"/>
    <n v="15768"/>
  </r>
  <r>
    <x v="0"/>
    <x v="0"/>
    <x v="1"/>
    <x v="0"/>
    <x v="0"/>
    <s v="DK1_Rural"/>
    <x v="6"/>
    <s v="GNR_BO_WOODWST_E-86"/>
    <x v="0"/>
    <x v="2"/>
    <n v="3"/>
    <n v="4380"/>
    <n v="15768"/>
  </r>
  <r>
    <x v="0"/>
    <x v="0"/>
    <x v="1"/>
    <x v="0"/>
    <x v="0"/>
    <s v="DK1_Rural"/>
    <x v="6"/>
    <s v="GNR_BO_WOODWST_E-86"/>
    <x v="1"/>
    <x v="0"/>
    <n v="3"/>
    <n v="4380"/>
    <n v="15768"/>
  </r>
  <r>
    <x v="0"/>
    <x v="0"/>
    <x v="1"/>
    <x v="0"/>
    <x v="0"/>
    <s v="DK1_Rural"/>
    <x v="6"/>
    <s v="GNR_BO_WOODWST_E-86"/>
    <x v="1"/>
    <x v="1"/>
    <n v="3"/>
    <n v="4380"/>
    <n v="15768"/>
  </r>
  <r>
    <x v="0"/>
    <x v="0"/>
    <x v="1"/>
    <x v="0"/>
    <x v="0"/>
    <s v="DK1_Rural"/>
    <x v="6"/>
    <s v="GNR_BO_WOODWST_E-86"/>
    <x v="1"/>
    <x v="2"/>
    <n v="3"/>
    <n v="4380"/>
    <n v="15768"/>
  </r>
  <r>
    <x v="0"/>
    <x v="0"/>
    <x v="1"/>
    <x v="0"/>
    <x v="0"/>
    <s v="DK1_Rural"/>
    <x v="6"/>
    <s v="GNR_BO_WOODWST_E-89"/>
    <x v="0"/>
    <x v="0"/>
    <n v="2"/>
    <n v="2920"/>
    <n v="10512"/>
  </r>
  <r>
    <x v="0"/>
    <x v="0"/>
    <x v="1"/>
    <x v="0"/>
    <x v="0"/>
    <s v="DK1_Rural"/>
    <x v="6"/>
    <s v="GNR_BO_WOODWST_E-89"/>
    <x v="0"/>
    <x v="1"/>
    <n v="2"/>
    <n v="2920"/>
    <n v="10512"/>
  </r>
  <r>
    <x v="0"/>
    <x v="0"/>
    <x v="1"/>
    <x v="0"/>
    <x v="0"/>
    <s v="DK1_Rural"/>
    <x v="6"/>
    <s v="GNR_BO_WOODWST_E-89"/>
    <x v="0"/>
    <x v="2"/>
    <n v="2"/>
    <n v="2920"/>
    <n v="10512"/>
  </r>
  <r>
    <x v="0"/>
    <x v="0"/>
    <x v="1"/>
    <x v="0"/>
    <x v="0"/>
    <s v="DK1_Rural"/>
    <x v="6"/>
    <s v="GNR_BO_WOODWST_E-89"/>
    <x v="1"/>
    <x v="0"/>
    <n v="2"/>
    <n v="2920"/>
    <n v="10512"/>
  </r>
  <r>
    <x v="0"/>
    <x v="0"/>
    <x v="1"/>
    <x v="0"/>
    <x v="0"/>
    <s v="DK1_Rural"/>
    <x v="6"/>
    <s v="GNR_BO_WOODWST_E-89"/>
    <x v="1"/>
    <x v="1"/>
    <n v="2"/>
    <n v="2920"/>
    <n v="10512"/>
  </r>
  <r>
    <x v="0"/>
    <x v="0"/>
    <x v="1"/>
    <x v="0"/>
    <x v="0"/>
    <s v="DK1_Rural"/>
    <x v="6"/>
    <s v="GNR_BO_WOODWST_E-89"/>
    <x v="1"/>
    <x v="2"/>
    <n v="2"/>
    <n v="2920"/>
    <n v="10512"/>
  </r>
  <r>
    <x v="0"/>
    <x v="0"/>
    <x v="1"/>
    <x v="0"/>
    <x v="0"/>
    <s v="DK1_Rural"/>
    <x v="6"/>
    <s v="GNR_BO_WOODWST_E-90"/>
    <x v="0"/>
    <x v="0"/>
    <n v="1.8"/>
    <n v="2628"/>
    <n v="9460.7999999999993"/>
  </r>
  <r>
    <x v="0"/>
    <x v="0"/>
    <x v="1"/>
    <x v="0"/>
    <x v="0"/>
    <s v="DK1_Rural"/>
    <x v="6"/>
    <s v="GNR_BO_WOODWST_E-90"/>
    <x v="0"/>
    <x v="1"/>
    <n v="1.8"/>
    <n v="2628"/>
    <n v="9460.7999999999993"/>
  </r>
  <r>
    <x v="0"/>
    <x v="0"/>
    <x v="1"/>
    <x v="0"/>
    <x v="0"/>
    <s v="DK1_Rural"/>
    <x v="6"/>
    <s v="GNR_BO_WOODWST_E-90"/>
    <x v="0"/>
    <x v="2"/>
    <n v="1.8"/>
    <n v="2628"/>
    <n v="9460.7999999999993"/>
  </r>
  <r>
    <x v="0"/>
    <x v="0"/>
    <x v="1"/>
    <x v="0"/>
    <x v="0"/>
    <s v="DK1_Rural"/>
    <x v="6"/>
    <s v="GNR_BO_WOODWST_E-90"/>
    <x v="1"/>
    <x v="0"/>
    <n v="1.8"/>
    <n v="2628"/>
    <n v="9460.7999999999993"/>
  </r>
  <r>
    <x v="0"/>
    <x v="0"/>
    <x v="1"/>
    <x v="0"/>
    <x v="0"/>
    <s v="DK1_Rural"/>
    <x v="6"/>
    <s v="GNR_BO_WOODWST_E-90"/>
    <x v="1"/>
    <x v="1"/>
    <n v="1.8"/>
    <n v="2628"/>
    <n v="9460.7999999999993"/>
  </r>
  <r>
    <x v="0"/>
    <x v="0"/>
    <x v="1"/>
    <x v="0"/>
    <x v="0"/>
    <s v="DK1_Rural"/>
    <x v="6"/>
    <s v="GNR_BO_WOODWST_E-90"/>
    <x v="1"/>
    <x v="2"/>
    <n v="1.8"/>
    <n v="2628"/>
    <n v="9460.7999999999993"/>
  </r>
  <r>
    <x v="0"/>
    <x v="0"/>
    <x v="1"/>
    <x v="0"/>
    <x v="0"/>
    <s v="DK1_Rural"/>
    <x v="6"/>
    <s v="GNR_BO_WOODWST_E-94"/>
    <x v="0"/>
    <x v="0"/>
    <n v="0.93"/>
    <n v="1357.8"/>
    <n v="4888.08"/>
  </r>
  <r>
    <x v="0"/>
    <x v="0"/>
    <x v="1"/>
    <x v="0"/>
    <x v="0"/>
    <s v="DK1_Rural"/>
    <x v="6"/>
    <s v="GNR_BO_WOODWST_E-94"/>
    <x v="0"/>
    <x v="1"/>
    <n v="0.93"/>
    <n v="1357.8"/>
    <n v="4888.08"/>
  </r>
  <r>
    <x v="0"/>
    <x v="0"/>
    <x v="1"/>
    <x v="0"/>
    <x v="0"/>
    <s v="DK1_Rural"/>
    <x v="6"/>
    <s v="GNR_BO_WOODWST_E-94"/>
    <x v="0"/>
    <x v="2"/>
    <n v="0.93"/>
    <n v="1357.8"/>
    <n v="4888.08"/>
  </r>
  <r>
    <x v="0"/>
    <x v="0"/>
    <x v="1"/>
    <x v="0"/>
    <x v="0"/>
    <s v="DK1_Rural"/>
    <x v="6"/>
    <s v="GNR_BO_WOODWST_E-94"/>
    <x v="1"/>
    <x v="0"/>
    <n v="0.93"/>
    <n v="1357.8"/>
    <n v="4888.08"/>
  </r>
  <r>
    <x v="0"/>
    <x v="0"/>
    <x v="1"/>
    <x v="0"/>
    <x v="0"/>
    <s v="DK1_Rural"/>
    <x v="6"/>
    <s v="GNR_BO_WOODWST_E-94"/>
    <x v="1"/>
    <x v="1"/>
    <n v="0.93"/>
    <n v="1357.8"/>
    <n v="4888.08"/>
  </r>
  <r>
    <x v="0"/>
    <x v="0"/>
    <x v="1"/>
    <x v="0"/>
    <x v="0"/>
    <s v="DK1_Rural"/>
    <x v="6"/>
    <s v="GNR_BO_WOODWST_E-94"/>
    <x v="1"/>
    <x v="2"/>
    <n v="0.93"/>
    <n v="1357.8"/>
    <n v="4888.08"/>
  </r>
  <r>
    <x v="0"/>
    <x v="0"/>
    <x v="1"/>
    <x v="0"/>
    <x v="0"/>
    <s v="DK1_Small"/>
    <x v="5"/>
    <s v="GNR_HP_ELEC_GROUND-WTR_COP-360_LS-4-MW_Y-2020"/>
    <x v="1"/>
    <x v="0"/>
    <n v="83.220141895471599"/>
    <n v="121501.407167388"/>
    <n v="437405.06580259901"/>
  </r>
  <r>
    <x v="0"/>
    <x v="0"/>
    <x v="1"/>
    <x v="0"/>
    <x v="0"/>
    <s v="DK1_Small"/>
    <x v="5"/>
    <s v="GNR_HP_ELEC_GROUND-WTR_COP-360_LS-4-MW_Y-2020"/>
    <x v="1"/>
    <x v="1"/>
    <n v="83.220141895471599"/>
    <n v="121501.407167388"/>
    <n v="437405.06580259901"/>
  </r>
  <r>
    <x v="0"/>
    <x v="0"/>
    <x v="1"/>
    <x v="0"/>
    <x v="0"/>
    <s v="DK1_Small"/>
    <x v="5"/>
    <s v="GNR_HP_ELEC_GROUND-WTR_COP-360_LS-4-MW_Y-2020"/>
    <x v="1"/>
    <x v="2"/>
    <n v="83.220141895471599"/>
    <n v="121501.407167388"/>
    <n v="437405.06580259901"/>
  </r>
  <r>
    <x v="0"/>
    <x v="0"/>
    <x v="1"/>
    <x v="0"/>
    <x v="0"/>
    <s v="DK1_Small"/>
    <x v="5"/>
    <s v="GNR_HP_ELEC_GROUND-WTR_COP-380_LS-4-MW_Y-2030"/>
    <x v="0"/>
    <x v="0"/>
    <n v="1.56870456439408"/>
    <n v="2290.3086640153501"/>
    <n v="8245.1111904552708"/>
  </r>
  <r>
    <x v="0"/>
    <x v="0"/>
    <x v="1"/>
    <x v="0"/>
    <x v="0"/>
    <s v="DK1_Small"/>
    <x v="5"/>
    <s v="GNR_HP_ELEC_GROUND-WTR_COP-380_LS-4-MW_Y-2030"/>
    <x v="1"/>
    <x v="0"/>
    <n v="11.663429055926899"/>
    <n v="17028.606421653301"/>
    <n v="61302.983117951997"/>
  </r>
  <r>
    <x v="0"/>
    <x v="0"/>
    <x v="1"/>
    <x v="0"/>
    <x v="0"/>
    <s v="DK1_Small"/>
    <x v="5"/>
    <s v="GNR_HP_ELEC_GROUND-WTR_COP-380_LS-4-MW_Y-2030"/>
    <x v="1"/>
    <x v="1"/>
    <n v="11.663429055926899"/>
    <n v="17028.606421653301"/>
    <n v="61302.983117951997"/>
  </r>
  <r>
    <x v="0"/>
    <x v="0"/>
    <x v="1"/>
    <x v="0"/>
    <x v="0"/>
    <s v="DK1_Small"/>
    <x v="5"/>
    <s v="GNR_HP_ELEC_GROUND-WTR_COP-380_LS-4-MW_Y-2030"/>
    <x v="1"/>
    <x v="2"/>
    <n v="11.663429055926899"/>
    <n v="17028.606421653301"/>
    <n v="61302.983117951997"/>
  </r>
  <r>
    <x v="0"/>
    <x v="0"/>
    <x v="1"/>
    <x v="0"/>
    <x v="0"/>
    <s v="DK1_Small"/>
    <x v="1"/>
    <s v="GNR_HS_HEAT_PIT_L-DEC_E-91_Y-2020"/>
    <x v="0"/>
    <x v="0"/>
    <n v="38.7829504072429"/>
    <n v="56623.107594574598"/>
    <n v="203843.18734046901"/>
  </r>
  <r>
    <x v="0"/>
    <x v="0"/>
    <x v="1"/>
    <x v="0"/>
    <x v="0"/>
    <s v="DK1_Small"/>
    <x v="1"/>
    <s v="GNR_HS_HEAT_PIT_L-DEC_E-91_Y-2020"/>
    <x v="0"/>
    <x v="1"/>
    <n v="61.682634035716902"/>
    <n v="90056.645692146703"/>
    <n v="324203.92449172802"/>
  </r>
  <r>
    <x v="0"/>
    <x v="0"/>
    <x v="1"/>
    <x v="0"/>
    <x v="0"/>
    <s v="DK1_Small"/>
    <x v="1"/>
    <s v="GNR_HS_HEAT_PIT_L-DEC_E-91_Y-2020"/>
    <x v="0"/>
    <x v="2"/>
    <n v="61.2003592751553"/>
    <n v="89352.524541726802"/>
    <n v="321669.08835021598"/>
  </r>
  <r>
    <x v="0"/>
    <x v="0"/>
    <x v="1"/>
    <x v="0"/>
    <x v="0"/>
    <s v="DK1_Small"/>
    <x v="11"/>
    <s v="GNR_ENG_NGAS_BP_E-38"/>
    <x v="0"/>
    <x v="1"/>
    <n v="1.25555555555556"/>
    <n v="1833.1111111111099"/>
    <n v="6599.2"/>
  </r>
  <r>
    <x v="0"/>
    <x v="0"/>
    <x v="1"/>
    <x v="0"/>
    <x v="0"/>
    <s v="DK1_Small"/>
    <x v="11"/>
    <s v="GNR_ENG_NGAS_BP_E-38"/>
    <x v="0"/>
    <x v="2"/>
    <n v="1.25555555555556"/>
    <n v="1833.1111111111099"/>
    <n v="6599.2"/>
  </r>
  <r>
    <x v="0"/>
    <x v="0"/>
    <x v="1"/>
    <x v="0"/>
    <x v="0"/>
    <s v="DK1_Small"/>
    <x v="13"/>
    <s v="GNR_BO_WOODCHI_E-110"/>
    <x v="0"/>
    <x v="0"/>
    <n v="10.8"/>
    <n v="15768"/>
    <n v="56764.800000000003"/>
  </r>
  <r>
    <x v="0"/>
    <x v="0"/>
    <x v="1"/>
    <x v="0"/>
    <x v="0"/>
    <s v="DK1_Small"/>
    <x v="13"/>
    <s v="GNR_BO_WOODCHI_E-110"/>
    <x v="0"/>
    <x v="1"/>
    <n v="10.8"/>
    <n v="15768"/>
    <n v="56764.800000000003"/>
  </r>
  <r>
    <x v="0"/>
    <x v="0"/>
    <x v="1"/>
    <x v="0"/>
    <x v="0"/>
    <s v="DK1_Small"/>
    <x v="13"/>
    <s v="GNR_BO_WOODCHI_E-110"/>
    <x v="0"/>
    <x v="2"/>
    <n v="10.8"/>
    <n v="15768"/>
    <n v="56764.800000000003"/>
  </r>
  <r>
    <x v="0"/>
    <x v="0"/>
    <x v="1"/>
    <x v="0"/>
    <x v="0"/>
    <s v="DK1_Small"/>
    <x v="6"/>
    <s v="GNR_BO_WOODWST_E-89"/>
    <x v="0"/>
    <x v="0"/>
    <n v="1.778"/>
    <n v="2595.88"/>
    <n v="9345.1679999999997"/>
  </r>
  <r>
    <x v="0"/>
    <x v="0"/>
    <x v="1"/>
    <x v="0"/>
    <x v="0"/>
    <s v="DK1_Small"/>
    <x v="6"/>
    <s v="GNR_BO_WOODWST_E-89"/>
    <x v="0"/>
    <x v="1"/>
    <n v="1.778"/>
    <n v="2595.88"/>
    <n v="9345.1679999999997"/>
  </r>
  <r>
    <x v="0"/>
    <x v="0"/>
    <x v="1"/>
    <x v="0"/>
    <x v="0"/>
    <s v="DK1_Small"/>
    <x v="6"/>
    <s v="GNR_BO_WOODWST_E-89"/>
    <x v="0"/>
    <x v="2"/>
    <n v="1.778"/>
    <n v="2595.88"/>
    <n v="9345.1679999999997"/>
  </r>
  <r>
    <x v="0"/>
    <x v="0"/>
    <x v="1"/>
    <x v="0"/>
    <x v="0"/>
    <s v="DK1_Small"/>
    <x v="6"/>
    <s v="GNR_BO_WOODWST_E-89"/>
    <x v="1"/>
    <x v="0"/>
    <n v="1.778"/>
    <n v="2595.88"/>
    <n v="9345.1679999999997"/>
  </r>
  <r>
    <x v="0"/>
    <x v="0"/>
    <x v="1"/>
    <x v="0"/>
    <x v="0"/>
    <s v="DK1_Small"/>
    <x v="6"/>
    <s v="GNR_BO_WOODWST_E-89"/>
    <x v="1"/>
    <x v="1"/>
    <n v="1.778"/>
    <n v="2595.88"/>
    <n v="9345.1679999999997"/>
  </r>
  <r>
    <x v="0"/>
    <x v="0"/>
    <x v="1"/>
    <x v="0"/>
    <x v="0"/>
    <s v="DK1_Small"/>
    <x v="6"/>
    <s v="GNR_BO_WOODWST_E-89"/>
    <x v="1"/>
    <x v="2"/>
    <n v="1.778"/>
    <n v="2595.88"/>
    <n v="9345.1679999999997"/>
  </r>
  <r>
    <x v="0"/>
    <x v="0"/>
    <x v="1"/>
    <x v="0"/>
    <x v="1"/>
    <s v="DK2_Large"/>
    <x v="0"/>
    <s v="GNR_ST_COAL_EXT_E-42"/>
    <x v="0"/>
    <x v="0"/>
    <n v="277.777777777778"/>
    <n v="405555.55555555603"/>
    <n v="1460000"/>
  </r>
  <r>
    <x v="0"/>
    <x v="0"/>
    <x v="1"/>
    <x v="0"/>
    <x v="1"/>
    <s v="DK2_Large"/>
    <x v="0"/>
    <s v="GNR_ST_COAL_EXT_E-42"/>
    <x v="0"/>
    <x v="1"/>
    <n v="277.777777777778"/>
    <n v="405555.55555555603"/>
    <n v="1460000"/>
  </r>
  <r>
    <x v="0"/>
    <x v="0"/>
    <x v="1"/>
    <x v="0"/>
    <x v="1"/>
    <s v="DK2_Large"/>
    <x v="0"/>
    <s v="GNR_ST_COAL_EXT_E-42"/>
    <x v="0"/>
    <x v="2"/>
    <n v="277.777777777778"/>
    <n v="405555.55555555603"/>
    <n v="1460000"/>
  </r>
  <r>
    <x v="0"/>
    <x v="0"/>
    <x v="1"/>
    <x v="0"/>
    <x v="1"/>
    <s v="DK2_Large"/>
    <x v="5"/>
    <s v="GNR_HP_ELEC_COP-300"/>
    <x v="1"/>
    <x v="0"/>
    <n v="0.34"/>
    <n v="496.4"/>
    <n v="1787.04"/>
  </r>
  <r>
    <x v="0"/>
    <x v="0"/>
    <x v="1"/>
    <x v="0"/>
    <x v="1"/>
    <s v="DK2_Large"/>
    <x v="5"/>
    <s v="GNR_HP_ELEC_COP-300"/>
    <x v="1"/>
    <x v="1"/>
    <n v="0.34"/>
    <n v="496.4"/>
    <n v="1787.04"/>
  </r>
  <r>
    <x v="0"/>
    <x v="0"/>
    <x v="1"/>
    <x v="0"/>
    <x v="1"/>
    <s v="DK2_Large"/>
    <x v="5"/>
    <s v="GNR_HP_ELEC_COP-300"/>
    <x v="1"/>
    <x v="2"/>
    <n v="0.34"/>
    <n v="496.4"/>
    <n v="1787.04"/>
  </r>
  <r>
    <x v="0"/>
    <x v="0"/>
    <x v="1"/>
    <x v="0"/>
    <x v="1"/>
    <s v="DK2_Large"/>
    <x v="1"/>
    <s v="GNR_HS_HEAT_PIT_L-CEN_E-90_Y-2020"/>
    <x v="0"/>
    <x v="0"/>
    <n v="251.03498121664899"/>
    <n v="366511.07257630699"/>
    <n v="1319439.8612747099"/>
  </r>
  <r>
    <x v="0"/>
    <x v="0"/>
    <x v="1"/>
    <x v="0"/>
    <x v="1"/>
    <s v="DK2_Large"/>
    <x v="1"/>
    <s v="GNR_HS_HEAT_PIT_L-CEN_E-90_Y-2020"/>
    <x v="0"/>
    <x v="1"/>
    <n v="580.99467658589504"/>
    <n v="848252.22781540698"/>
    <n v="3053708.02013546"/>
  </r>
  <r>
    <x v="0"/>
    <x v="0"/>
    <x v="1"/>
    <x v="0"/>
    <x v="1"/>
    <s v="DK2_Large"/>
    <x v="1"/>
    <s v="GNR_HS_HEAT_PIT_L-CEN_E-90_Y-2020"/>
    <x v="0"/>
    <x v="2"/>
    <n v="517.65875982771195"/>
    <n v="755781.78934845899"/>
    <n v="2720814.4416544498"/>
  </r>
  <r>
    <x v="0"/>
    <x v="0"/>
    <x v="1"/>
    <x v="0"/>
    <x v="1"/>
    <s v="DK2_Large"/>
    <x v="2"/>
    <s v="GNR_ST_MSW_BP_E-23_LS-220-MW-FEED_Y-2020"/>
    <x v="0"/>
    <x v="0"/>
    <n v="436.184225001985"/>
    <n v="636828.96850289905"/>
    <n v="2292584.2866104399"/>
  </r>
  <r>
    <x v="0"/>
    <x v="0"/>
    <x v="1"/>
    <x v="0"/>
    <x v="1"/>
    <s v="DK2_Large"/>
    <x v="2"/>
    <s v="GNR_ST_MSW_BP_E-23_LS-220-MW-FEED_Y-2020"/>
    <x v="0"/>
    <x v="1"/>
    <n v="436.184225001985"/>
    <n v="636828.96850289905"/>
    <n v="2292584.2866104399"/>
  </r>
  <r>
    <x v="0"/>
    <x v="0"/>
    <x v="1"/>
    <x v="0"/>
    <x v="1"/>
    <s v="DK2_Large"/>
    <x v="2"/>
    <s v="GNR_ST_MSW_BP_E-23_LS-220-MW-FEED_Y-2020"/>
    <x v="0"/>
    <x v="2"/>
    <n v="436.184225001985"/>
    <n v="636828.96850289905"/>
    <n v="2292584.2866104399"/>
  </r>
  <r>
    <x v="0"/>
    <x v="0"/>
    <x v="1"/>
    <x v="0"/>
    <x v="1"/>
    <s v="DK2_Large"/>
    <x v="2"/>
    <s v="GNR_ST_MSW_BP_E-23_LS-220-MW-FEED_Y-2020"/>
    <x v="1"/>
    <x v="0"/>
    <n v="436.184225001985"/>
    <n v="636828.96850289905"/>
    <n v="2292584.2866104399"/>
  </r>
  <r>
    <x v="0"/>
    <x v="0"/>
    <x v="1"/>
    <x v="0"/>
    <x v="1"/>
    <s v="DK2_Large"/>
    <x v="2"/>
    <s v="GNR_ST_MSW_BP_E-23_LS-220-MW-FEED_Y-2020"/>
    <x v="1"/>
    <x v="1"/>
    <n v="436.184225001985"/>
    <n v="636828.96850289905"/>
    <n v="2292584.2866104399"/>
  </r>
  <r>
    <x v="0"/>
    <x v="0"/>
    <x v="1"/>
    <x v="0"/>
    <x v="1"/>
    <s v="DK2_Large"/>
    <x v="2"/>
    <s v="GNR_ST_MSW_BP_E-23_LS-220-MW-FEED_Y-2020"/>
    <x v="1"/>
    <x v="2"/>
    <n v="436.184225001985"/>
    <n v="636828.96850289905"/>
    <n v="2292584.2866104399"/>
  </r>
  <r>
    <x v="0"/>
    <x v="0"/>
    <x v="1"/>
    <x v="0"/>
    <x v="1"/>
    <s v="DK2_Large"/>
    <x v="2"/>
    <s v="GNR_ST_MSW_BP_E-24_LS-220-MW-FEED_Y-2030"/>
    <x v="0"/>
    <x v="0"/>
    <n v="331.92414672636198"/>
    <n v="484609.25422048901"/>
    <n v="1744593.31519376"/>
  </r>
  <r>
    <x v="0"/>
    <x v="0"/>
    <x v="1"/>
    <x v="0"/>
    <x v="1"/>
    <s v="DK2_Large"/>
    <x v="2"/>
    <s v="GNR_ST_MSW_BP_E-24_LS-220-MW-FEED_Y-2030"/>
    <x v="0"/>
    <x v="1"/>
    <n v="331.92414672636198"/>
    <n v="484609.25422048901"/>
    <n v="1744593.31519376"/>
  </r>
  <r>
    <x v="0"/>
    <x v="0"/>
    <x v="1"/>
    <x v="0"/>
    <x v="1"/>
    <s v="DK2_Large"/>
    <x v="2"/>
    <s v="GNR_ST_MSW_BP_E-24_LS-220-MW-FEED_Y-2030"/>
    <x v="0"/>
    <x v="2"/>
    <n v="331.92414672636198"/>
    <n v="484609.25422048901"/>
    <n v="1744593.31519376"/>
  </r>
  <r>
    <x v="0"/>
    <x v="0"/>
    <x v="1"/>
    <x v="0"/>
    <x v="1"/>
    <s v="DK2_Large"/>
    <x v="2"/>
    <s v="GNR_ST_MSW_BP_E-24_LS-220-MW-FEED_Y-2030"/>
    <x v="1"/>
    <x v="0"/>
    <n v="331.92414672636198"/>
    <n v="484609.25422048901"/>
    <n v="1744593.31519376"/>
  </r>
  <r>
    <x v="0"/>
    <x v="0"/>
    <x v="1"/>
    <x v="0"/>
    <x v="1"/>
    <s v="DK2_Large"/>
    <x v="2"/>
    <s v="GNR_ST_MSW_BP_E-24_LS-220-MW-FEED_Y-2030"/>
    <x v="1"/>
    <x v="1"/>
    <n v="331.92414672636198"/>
    <n v="484609.25422048901"/>
    <n v="1744593.31519376"/>
  </r>
  <r>
    <x v="0"/>
    <x v="0"/>
    <x v="1"/>
    <x v="0"/>
    <x v="1"/>
    <s v="DK2_Large"/>
    <x v="2"/>
    <s v="GNR_ST_MSW_BP_E-24_LS-220-MW-FEED_Y-2030"/>
    <x v="1"/>
    <x v="2"/>
    <n v="331.92414672636198"/>
    <n v="484609.25422048901"/>
    <n v="1744593.31519376"/>
  </r>
  <r>
    <x v="0"/>
    <x v="0"/>
    <x v="1"/>
    <x v="0"/>
    <x v="1"/>
    <s v="DK2_Large"/>
    <x v="2"/>
    <s v="GNR_ST_MSW_BP_E-27"/>
    <x v="0"/>
    <x v="0"/>
    <n v="65.593567512395097"/>
    <n v="95766.608568096795"/>
    <n v="344759.79084514797"/>
  </r>
  <r>
    <x v="0"/>
    <x v="0"/>
    <x v="1"/>
    <x v="0"/>
    <x v="1"/>
    <s v="DK2_Large"/>
    <x v="2"/>
    <s v="GNR_ST_MSW_BP_E-27"/>
    <x v="0"/>
    <x v="1"/>
    <n v="65.593567512395097"/>
    <n v="95766.608568096795"/>
    <n v="344759.79084514797"/>
  </r>
  <r>
    <x v="0"/>
    <x v="0"/>
    <x v="1"/>
    <x v="0"/>
    <x v="1"/>
    <s v="DK2_Large"/>
    <x v="2"/>
    <s v="GNR_ST_MSW_BP_E-27"/>
    <x v="0"/>
    <x v="2"/>
    <n v="65.593567512395097"/>
    <n v="95766.608568096795"/>
    <n v="344759.79084514797"/>
  </r>
  <r>
    <x v="0"/>
    <x v="0"/>
    <x v="1"/>
    <x v="0"/>
    <x v="1"/>
    <s v="DK2_Large"/>
    <x v="2"/>
    <s v="GNR_ST_MSW_BP_E-27"/>
    <x v="1"/>
    <x v="0"/>
    <n v="65.593567512395097"/>
    <n v="95766.608568096795"/>
    <n v="344759.79084514797"/>
  </r>
  <r>
    <x v="0"/>
    <x v="0"/>
    <x v="1"/>
    <x v="0"/>
    <x v="1"/>
    <s v="DK2_Large"/>
    <x v="2"/>
    <s v="GNR_ST_MSW_BP_E-27"/>
    <x v="1"/>
    <x v="1"/>
    <n v="65.593567512395097"/>
    <n v="95766.608568096795"/>
    <n v="344759.79084514797"/>
  </r>
  <r>
    <x v="0"/>
    <x v="0"/>
    <x v="1"/>
    <x v="0"/>
    <x v="1"/>
    <s v="DK2_Large"/>
    <x v="2"/>
    <s v="GNR_ST_MSW_BP_E-27"/>
    <x v="1"/>
    <x v="2"/>
    <n v="65.593567512395097"/>
    <n v="95766.608568096795"/>
    <n v="344759.79084514797"/>
  </r>
  <r>
    <x v="0"/>
    <x v="0"/>
    <x v="1"/>
    <x v="0"/>
    <x v="1"/>
    <s v="DK2_Large"/>
    <x v="4"/>
    <s v="GNR_GEO_HEAT_HO"/>
    <x v="0"/>
    <x v="0"/>
    <n v="14"/>
    <n v="20440"/>
    <n v="73584"/>
  </r>
  <r>
    <x v="0"/>
    <x v="0"/>
    <x v="1"/>
    <x v="0"/>
    <x v="1"/>
    <s v="DK2_Large"/>
    <x v="4"/>
    <s v="GNR_GEO_HEAT_HO"/>
    <x v="0"/>
    <x v="1"/>
    <n v="14"/>
    <n v="20440"/>
    <n v="73584"/>
  </r>
  <r>
    <x v="0"/>
    <x v="0"/>
    <x v="1"/>
    <x v="0"/>
    <x v="1"/>
    <s v="DK2_Large"/>
    <x v="4"/>
    <s v="GNR_GEO_HEAT_HO"/>
    <x v="0"/>
    <x v="2"/>
    <n v="14"/>
    <n v="20440"/>
    <n v="73584"/>
  </r>
  <r>
    <x v="0"/>
    <x v="0"/>
    <x v="1"/>
    <x v="0"/>
    <x v="1"/>
    <s v="DK2_Large"/>
    <x v="4"/>
    <s v="GNR_GEO_HEAT_HO"/>
    <x v="1"/>
    <x v="0"/>
    <n v="14"/>
    <n v="20440"/>
    <n v="73584"/>
  </r>
  <r>
    <x v="0"/>
    <x v="0"/>
    <x v="1"/>
    <x v="0"/>
    <x v="1"/>
    <s v="DK2_Large"/>
    <x v="4"/>
    <s v="GNR_GEO_HEAT_HO"/>
    <x v="1"/>
    <x v="1"/>
    <n v="14"/>
    <n v="20440"/>
    <n v="73584"/>
  </r>
  <r>
    <x v="0"/>
    <x v="0"/>
    <x v="1"/>
    <x v="0"/>
    <x v="1"/>
    <s v="DK2_Large"/>
    <x v="4"/>
    <s v="GNR_GEO_HEAT_HO"/>
    <x v="1"/>
    <x v="2"/>
    <n v="14"/>
    <n v="20440"/>
    <n v="73584"/>
  </r>
  <r>
    <x v="0"/>
    <x v="0"/>
    <x v="1"/>
    <x v="0"/>
    <x v="1"/>
    <s v="DK2_Large"/>
    <x v="6"/>
    <s v="GNR_BO_WOODWST_E-90"/>
    <x v="0"/>
    <x v="0"/>
    <n v="6.66"/>
    <n v="9723.6"/>
    <n v="35004.959999999999"/>
  </r>
  <r>
    <x v="0"/>
    <x v="0"/>
    <x v="1"/>
    <x v="0"/>
    <x v="1"/>
    <s v="DK2_Large"/>
    <x v="6"/>
    <s v="GNR_BO_WOODWST_E-90"/>
    <x v="0"/>
    <x v="1"/>
    <n v="6.66"/>
    <n v="9723.6"/>
    <n v="35004.959999999999"/>
  </r>
  <r>
    <x v="0"/>
    <x v="0"/>
    <x v="1"/>
    <x v="0"/>
    <x v="1"/>
    <s v="DK2_Large"/>
    <x v="6"/>
    <s v="GNR_BO_WOODWST_E-90"/>
    <x v="0"/>
    <x v="2"/>
    <n v="6.66"/>
    <n v="9723.6"/>
    <n v="35004.959999999999"/>
  </r>
  <r>
    <x v="0"/>
    <x v="0"/>
    <x v="1"/>
    <x v="0"/>
    <x v="1"/>
    <s v="DK2_Large"/>
    <x v="6"/>
    <s v="GNR_BO_WOODWST_E-90"/>
    <x v="1"/>
    <x v="0"/>
    <n v="6.66"/>
    <n v="9723.6"/>
    <n v="35004.959999999999"/>
  </r>
  <r>
    <x v="0"/>
    <x v="0"/>
    <x v="1"/>
    <x v="0"/>
    <x v="1"/>
    <s v="DK2_Large"/>
    <x v="6"/>
    <s v="GNR_BO_WOODWST_E-90"/>
    <x v="1"/>
    <x v="1"/>
    <n v="6.66"/>
    <n v="9723.6"/>
    <n v="35004.959999999999"/>
  </r>
  <r>
    <x v="0"/>
    <x v="0"/>
    <x v="1"/>
    <x v="0"/>
    <x v="1"/>
    <s v="DK2_Large"/>
    <x v="6"/>
    <s v="GNR_BO_WOODWST_E-90"/>
    <x v="1"/>
    <x v="2"/>
    <n v="6.66"/>
    <n v="9723.6"/>
    <n v="35004.959999999999"/>
  </r>
  <r>
    <x v="0"/>
    <x v="0"/>
    <x v="1"/>
    <x v="0"/>
    <x v="1"/>
    <s v="DK2_MedSmall"/>
    <x v="5"/>
    <s v="GNR_HP_ELEC_GROUND-WTR_COP-380_LS-4-MW_Y-2030"/>
    <x v="0"/>
    <x v="0"/>
    <n v="49.279246784535097"/>
    <n v="71947.700305421196"/>
    <n v="259011.721099516"/>
  </r>
  <r>
    <x v="0"/>
    <x v="0"/>
    <x v="1"/>
    <x v="0"/>
    <x v="1"/>
    <s v="DK2_MedSmall"/>
    <x v="5"/>
    <s v="GNR_HP_ELEC_GROUND-WTR_COP-380_LS-4-MW_Y-2030"/>
    <x v="0"/>
    <x v="1"/>
    <n v="47.7280926950272"/>
    <n v="69683.015334739699"/>
    <n v="250858.85520506301"/>
  </r>
  <r>
    <x v="0"/>
    <x v="0"/>
    <x v="1"/>
    <x v="0"/>
    <x v="1"/>
    <s v="DK2_MedSmall"/>
    <x v="5"/>
    <s v="GNR_HP_ELEC_GROUND-WTR_COP-380_LS-4-MW_Y-2030"/>
    <x v="0"/>
    <x v="2"/>
    <n v="48.878058306215998"/>
    <n v="71361.965127075397"/>
    <n v="256903.074457471"/>
  </r>
  <r>
    <x v="0"/>
    <x v="0"/>
    <x v="1"/>
    <x v="0"/>
    <x v="1"/>
    <s v="DK2_MedSmall"/>
    <x v="5"/>
    <s v="GNR_HP_ELEC_GROUND-WTR_COP-380_LS-4-MW_Y-2030"/>
    <x v="1"/>
    <x v="0"/>
    <n v="58.9524475100513"/>
    <n v="86070.573364674899"/>
    <n v="309854.06411282998"/>
  </r>
  <r>
    <x v="0"/>
    <x v="0"/>
    <x v="1"/>
    <x v="0"/>
    <x v="1"/>
    <s v="DK2_MedSmall"/>
    <x v="5"/>
    <s v="GNR_HP_ELEC_GROUND-WTR_COP-380_LS-4-MW_Y-2030"/>
    <x v="1"/>
    <x v="1"/>
    <n v="58.9524475100513"/>
    <n v="86070.573364674899"/>
    <n v="309854.06411282998"/>
  </r>
  <r>
    <x v="0"/>
    <x v="0"/>
    <x v="1"/>
    <x v="0"/>
    <x v="1"/>
    <s v="DK2_MedSmall"/>
    <x v="5"/>
    <s v="GNR_HP_ELEC_GROUND-WTR_COP-380_LS-4-MW_Y-2030"/>
    <x v="1"/>
    <x v="2"/>
    <n v="58.9524475100513"/>
    <n v="86070.573364674899"/>
    <n v="309854.06411282998"/>
  </r>
  <r>
    <x v="0"/>
    <x v="0"/>
    <x v="1"/>
    <x v="0"/>
    <x v="1"/>
    <s v="DK2_MedSmall"/>
    <x v="1"/>
    <s v="GNR_HS_HEAT_PIT_L-DEC_E-91_Y-2020"/>
    <x v="0"/>
    <x v="1"/>
    <n v="33.930908601967097"/>
    <n v="49539.126558871903"/>
    <n v="178340.85561193901"/>
  </r>
  <r>
    <x v="0"/>
    <x v="0"/>
    <x v="1"/>
    <x v="0"/>
    <x v="1"/>
    <s v="DK2_MedSmall"/>
    <x v="1"/>
    <s v="GNR_HS_HEAT_PIT_L-DEC_E-91_Y-2020"/>
    <x v="0"/>
    <x v="2"/>
    <n v="32.089560332149198"/>
    <n v="46850.758084937901"/>
    <n v="168662.729105776"/>
  </r>
  <r>
    <x v="0"/>
    <x v="0"/>
    <x v="1"/>
    <x v="0"/>
    <x v="1"/>
    <s v="DK2_MedSmall"/>
    <x v="3"/>
    <s v="GNR_SH_SUN"/>
    <x v="1"/>
    <x v="1"/>
    <n v="2.2744658478206001"/>
    <n v="3320.7201378180798"/>
    <n v="11954.5924961451"/>
  </r>
  <r>
    <x v="0"/>
    <x v="0"/>
    <x v="1"/>
    <x v="0"/>
    <x v="1"/>
    <s v="DK2_MedSmall"/>
    <x v="3"/>
    <s v="GNR_SH_SUN"/>
    <x v="1"/>
    <x v="2"/>
    <n v="4.9481368919054303"/>
    <n v="7224.2798621819202"/>
    <n v="26007.407503854902"/>
  </r>
  <r>
    <x v="0"/>
    <x v="0"/>
    <x v="1"/>
    <x v="0"/>
    <x v="1"/>
    <s v="DK2_MedSmall"/>
    <x v="4"/>
    <s v="GNR_EH_HEAT"/>
    <x v="0"/>
    <x v="0"/>
    <n v="2"/>
    <n v="2920"/>
    <n v="10512"/>
  </r>
  <r>
    <x v="0"/>
    <x v="0"/>
    <x v="1"/>
    <x v="0"/>
    <x v="1"/>
    <s v="DK2_MedSmall"/>
    <x v="4"/>
    <s v="GNR_EH_HEAT"/>
    <x v="0"/>
    <x v="1"/>
    <n v="2"/>
    <n v="2920"/>
    <n v="10512"/>
  </r>
  <r>
    <x v="0"/>
    <x v="0"/>
    <x v="1"/>
    <x v="0"/>
    <x v="1"/>
    <s v="DK2_MedSmall"/>
    <x v="4"/>
    <s v="GNR_EH_HEAT"/>
    <x v="0"/>
    <x v="2"/>
    <n v="2"/>
    <n v="2920"/>
    <n v="10512"/>
  </r>
  <r>
    <x v="0"/>
    <x v="0"/>
    <x v="1"/>
    <x v="0"/>
    <x v="1"/>
    <s v="DK2_MedSmall"/>
    <x v="4"/>
    <s v="GNR_EH_HEAT"/>
    <x v="1"/>
    <x v="0"/>
    <n v="2"/>
    <n v="2920"/>
    <n v="10512"/>
  </r>
  <r>
    <x v="0"/>
    <x v="0"/>
    <x v="1"/>
    <x v="0"/>
    <x v="1"/>
    <s v="DK2_MedSmall"/>
    <x v="4"/>
    <s v="GNR_EH_HEAT"/>
    <x v="1"/>
    <x v="1"/>
    <n v="2"/>
    <n v="2920"/>
    <n v="10512"/>
  </r>
  <r>
    <x v="0"/>
    <x v="0"/>
    <x v="1"/>
    <x v="0"/>
    <x v="1"/>
    <s v="DK2_MedSmall"/>
    <x v="4"/>
    <s v="GNR_EH_HEAT"/>
    <x v="1"/>
    <x v="2"/>
    <n v="2"/>
    <n v="2920"/>
    <n v="10512"/>
  </r>
  <r>
    <x v="0"/>
    <x v="0"/>
    <x v="1"/>
    <x v="0"/>
    <x v="1"/>
    <s v="DK2_MedSmall"/>
    <x v="13"/>
    <s v="GNR_BO_WOODCHI_E-112"/>
    <x v="0"/>
    <x v="0"/>
    <n v="14"/>
    <n v="20440"/>
    <n v="73584"/>
  </r>
  <r>
    <x v="0"/>
    <x v="0"/>
    <x v="1"/>
    <x v="0"/>
    <x v="1"/>
    <s v="DK2_MedSmall"/>
    <x v="13"/>
    <s v="GNR_BO_WOODCHI_E-112"/>
    <x v="0"/>
    <x v="1"/>
    <n v="14"/>
    <n v="20440"/>
    <n v="73584"/>
  </r>
  <r>
    <x v="0"/>
    <x v="0"/>
    <x v="1"/>
    <x v="0"/>
    <x v="1"/>
    <s v="DK2_MedSmall"/>
    <x v="13"/>
    <s v="GNR_BO_WOODCHI_E-112"/>
    <x v="0"/>
    <x v="2"/>
    <n v="14"/>
    <n v="20440"/>
    <n v="73584"/>
  </r>
  <r>
    <x v="0"/>
    <x v="0"/>
    <x v="1"/>
    <x v="0"/>
    <x v="1"/>
    <s v="DK2_MedSmall"/>
    <x v="13"/>
    <s v="GNR_BO_WOODCHI_E-112"/>
    <x v="1"/>
    <x v="1"/>
    <n v="14"/>
    <n v="20440"/>
    <n v="73584"/>
  </r>
  <r>
    <x v="0"/>
    <x v="0"/>
    <x v="1"/>
    <x v="0"/>
    <x v="1"/>
    <s v="DK2_MedSmall"/>
    <x v="13"/>
    <s v="GNR_BO_WOODCHI_E-112"/>
    <x v="1"/>
    <x v="2"/>
    <n v="8.30456483079581"/>
    <n v="12124.664652961899"/>
    <n v="43648.792750662797"/>
  </r>
  <r>
    <x v="0"/>
    <x v="0"/>
    <x v="1"/>
    <x v="0"/>
    <x v="1"/>
    <s v="DK2_MedSmall"/>
    <x v="13"/>
    <s v="GNR_BO_WOODCHI_E-118"/>
    <x v="0"/>
    <x v="0"/>
    <n v="10.6"/>
    <n v="15476"/>
    <n v="55713.599999999999"/>
  </r>
  <r>
    <x v="0"/>
    <x v="0"/>
    <x v="1"/>
    <x v="0"/>
    <x v="1"/>
    <s v="DK2_MedSmall"/>
    <x v="13"/>
    <s v="GNR_BO_WOODCHI_E-118"/>
    <x v="0"/>
    <x v="1"/>
    <n v="10.6"/>
    <n v="15476"/>
    <n v="55713.599999999999"/>
  </r>
  <r>
    <x v="0"/>
    <x v="0"/>
    <x v="1"/>
    <x v="0"/>
    <x v="1"/>
    <s v="DK2_MedSmall"/>
    <x v="13"/>
    <s v="GNR_BO_WOODCHI_E-118"/>
    <x v="0"/>
    <x v="2"/>
    <n v="10.6"/>
    <n v="15476"/>
    <n v="55713.599999999999"/>
  </r>
  <r>
    <x v="0"/>
    <x v="0"/>
    <x v="1"/>
    <x v="0"/>
    <x v="1"/>
    <s v="DK2_MedSmall"/>
    <x v="13"/>
    <s v="GNR_BO_WOODCHI_E-118"/>
    <x v="1"/>
    <x v="1"/>
    <n v="10.6"/>
    <n v="15476"/>
    <n v="55713.599999999999"/>
  </r>
  <r>
    <x v="0"/>
    <x v="0"/>
    <x v="1"/>
    <x v="0"/>
    <x v="1"/>
    <s v="DK2_MedSmall"/>
    <x v="13"/>
    <s v="GNR_BO_WOODCHI_E-118"/>
    <x v="1"/>
    <x v="2"/>
    <n v="10.6"/>
    <n v="15476"/>
    <n v="55713.599999999999"/>
  </r>
  <r>
    <x v="0"/>
    <x v="0"/>
    <x v="1"/>
    <x v="0"/>
    <x v="1"/>
    <s v="DK2_Medium"/>
    <x v="5"/>
    <s v="GNR_HP_ELEC_GROUND-WTR_COP-380_LS-4-MW_Y-2030"/>
    <x v="0"/>
    <x v="0"/>
    <n v="181.262616519772"/>
    <n v="264643.42011886602"/>
    <n v="952716.31242791901"/>
  </r>
  <r>
    <x v="0"/>
    <x v="0"/>
    <x v="1"/>
    <x v="0"/>
    <x v="1"/>
    <s v="DK2_Medium"/>
    <x v="5"/>
    <s v="GNR_HP_ELEC_GROUND-WTR_COP-380_LS-4-MW_Y-2030"/>
    <x v="0"/>
    <x v="1"/>
    <n v="68.256457814815207"/>
    <n v="99654.4284096302"/>
    <n v="358755.94227466901"/>
  </r>
  <r>
    <x v="0"/>
    <x v="0"/>
    <x v="1"/>
    <x v="0"/>
    <x v="1"/>
    <s v="DK2_Medium"/>
    <x v="5"/>
    <s v="GNR_HP_ELEC_GROUND-WTR_COP-380_LS-4-MW_Y-2030"/>
    <x v="0"/>
    <x v="2"/>
    <n v="75.320110605695106"/>
    <n v="109967.361484315"/>
    <n v="395882.50134353299"/>
  </r>
  <r>
    <x v="0"/>
    <x v="0"/>
    <x v="1"/>
    <x v="0"/>
    <x v="1"/>
    <s v="DK2_Medium"/>
    <x v="5"/>
    <s v="GNR_HP_ELEC_GROUND-WTR_COP-380_LS-4-MW_Y-2030"/>
    <x v="1"/>
    <x v="0"/>
    <n v="201.12474860388301"/>
    <n v="293642.13296166999"/>
    <n v="1057111.67866201"/>
  </r>
  <r>
    <x v="0"/>
    <x v="0"/>
    <x v="1"/>
    <x v="0"/>
    <x v="1"/>
    <s v="DK2_Medium"/>
    <x v="5"/>
    <s v="GNR_HP_ELEC_GROUND-WTR_COP-380_LS-4-MW_Y-2030"/>
    <x v="1"/>
    <x v="1"/>
    <n v="201.12474860388301"/>
    <n v="293642.13296166999"/>
    <n v="1057111.67866201"/>
  </r>
  <r>
    <x v="0"/>
    <x v="0"/>
    <x v="1"/>
    <x v="0"/>
    <x v="1"/>
    <s v="DK2_Medium"/>
    <x v="5"/>
    <s v="GNR_HP_ELEC_GROUND-WTR_COP-380_LS-4-MW_Y-2030"/>
    <x v="1"/>
    <x v="2"/>
    <n v="201.12474860388301"/>
    <n v="293642.13296166999"/>
    <n v="1057111.67866201"/>
  </r>
  <r>
    <x v="0"/>
    <x v="0"/>
    <x v="1"/>
    <x v="0"/>
    <x v="1"/>
    <s v="DK2_Medium"/>
    <x v="1"/>
    <s v="GNR_HS_HEAT_PIT_L-DEC_E-91_Y-2020"/>
    <x v="0"/>
    <x v="0"/>
    <n v="25.014087052974499"/>
    <n v="36520.567097342697"/>
    <n v="131474.04155043399"/>
  </r>
  <r>
    <x v="0"/>
    <x v="0"/>
    <x v="1"/>
    <x v="0"/>
    <x v="1"/>
    <s v="DK2_Medium"/>
    <x v="1"/>
    <s v="GNR_HS_HEAT_PIT_L-DEC_E-91_Y-2020"/>
    <x v="0"/>
    <x v="1"/>
    <n v="165.02856392223501"/>
    <n v="240941.703326463"/>
    <n v="867390.13197526603"/>
  </r>
  <r>
    <x v="0"/>
    <x v="0"/>
    <x v="1"/>
    <x v="0"/>
    <x v="1"/>
    <s v="DK2_Medium"/>
    <x v="1"/>
    <s v="GNR_HS_HEAT_PIT_L-DEC_E-91_Y-2020"/>
    <x v="0"/>
    <x v="2"/>
    <n v="165.02856392223501"/>
    <n v="240941.703326463"/>
    <n v="867390.13197526603"/>
  </r>
  <r>
    <x v="0"/>
    <x v="0"/>
    <x v="1"/>
    <x v="0"/>
    <x v="1"/>
    <s v="DK2_Medium"/>
    <x v="2"/>
    <s v="GNR_ST_MSW_BP_E-23"/>
    <x v="0"/>
    <x v="0"/>
    <n v="27.0488938195444"/>
    <n v="39491.384976534799"/>
    <n v="142168.985915525"/>
  </r>
  <r>
    <x v="0"/>
    <x v="0"/>
    <x v="1"/>
    <x v="0"/>
    <x v="1"/>
    <s v="DK2_Medium"/>
    <x v="2"/>
    <s v="GNR_ST_MSW_BP_E-23"/>
    <x v="0"/>
    <x v="1"/>
    <n v="27.0488938195444"/>
    <n v="39491.384976534799"/>
    <n v="142168.985915525"/>
  </r>
  <r>
    <x v="0"/>
    <x v="0"/>
    <x v="1"/>
    <x v="0"/>
    <x v="1"/>
    <s v="DK2_Medium"/>
    <x v="2"/>
    <s v="GNR_ST_MSW_BP_E-23"/>
    <x v="0"/>
    <x v="2"/>
    <n v="27.0488938195444"/>
    <n v="39491.384976534799"/>
    <n v="142168.985915525"/>
  </r>
  <r>
    <x v="0"/>
    <x v="0"/>
    <x v="1"/>
    <x v="0"/>
    <x v="1"/>
    <s v="DK2_Medium"/>
    <x v="2"/>
    <s v="GNR_ST_MSW_BP_E-23"/>
    <x v="1"/>
    <x v="0"/>
    <n v="27.0488938195444"/>
    <n v="39491.384976534799"/>
    <n v="142168.985915525"/>
  </r>
  <r>
    <x v="0"/>
    <x v="0"/>
    <x v="1"/>
    <x v="0"/>
    <x v="1"/>
    <s v="DK2_Medium"/>
    <x v="2"/>
    <s v="GNR_ST_MSW_BP_E-23"/>
    <x v="1"/>
    <x v="1"/>
    <n v="27.0488938195444"/>
    <n v="39491.384976534799"/>
    <n v="142168.985915525"/>
  </r>
  <r>
    <x v="0"/>
    <x v="0"/>
    <x v="1"/>
    <x v="0"/>
    <x v="1"/>
    <s v="DK2_Medium"/>
    <x v="2"/>
    <s v="GNR_ST_MSW_BP_E-23"/>
    <x v="1"/>
    <x v="2"/>
    <n v="27.0488938195444"/>
    <n v="39491.384976534799"/>
    <n v="142168.985915525"/>
  </r>
  <r>
    <x v="0"/>
    <x v="0"/>
    <x v="1"/>
    <x v="0"/>
    <x v="1"/>
    <s v="DK2_Medium"/>
    <x v="11"/>
    <s v="GNR_ENG_NGAS_BP_E-42"/>
    <x v="0"/>
    <x v="0"/>
    <n v="2.2222222222222201"/>
    <n v="3244.4444444444398"/>
    <n v="11680"/>
  </r>
  <r>
    <x v="0"/>
    <x v="0"/>
    <x v="1"/>
    <x v="0"/>
    <x v="1"/>
    <s v="DK2_Medium"/>
    <x v="11"/>
    <s v="GNR_ENG_NGAS_BP_E-42"/>
    <x v="0"/>
    <x v="1"/>
    <n v="2.2222222222222201"/>
    <n v="3244.4444444444398"/>
    <n v="11680"/>
  </r>
  <r>
    <x v="0"/>
    <x v="0"/>
    <x v="1"/>
    <x v="0"/>
    <x v="1"/>
    <s v="DK2_Medium"/>
    <x v="11"/>
    <s v="GNR_ENG_NGAS_BP_E-42"/>
    <x v="0"/>
    <x v="2"/>
    <n v="2.2222222222222201"/>
    <n v="3244.4444444444398"/>
    <n v="11680"/>
  </r>
  <r>
    <x v="0"/>
    <x v="0"/>
    <x v="1"/>
    <x v="0"/>
    <x v="1"/>
    <s v="DK2_Medium"/>
    <x v="3"/>
    <s v="GNR_SH_SUN"/>
    <x v="1"/>
    <x v="1"/>
    <n v="2.7748483343411299"/>
    <n v="4051.2785681380501"/>
    <n v="14584.602845297"/>
  </r>
  <r>
    <x v="0"/>
    <x v="0"/>
    <x v="1"/>
    <x v="0"/>
    <x v="1"/>
    <s v="DK2_Medium"/>
    <x v="3"/>
    <s v="GNR_SH_SUN"/>
    <x v="1"/>
    <x v="2"/>
    <n v="6.03672700812462"/>
    <n v="8813.6214318619495"/>
    <n v="31729.037154703001"/>
  </r>
  <r>
    <x v="0"/>
    <x v="0"/>
    <x v="1"/>
    <x v="0"/>
    <x v="1"/>
    <s v="DK2_Medium"/>
    <x v="4"/>
    <s v="GNR_EH_HEAT"/>
    <x v="0"/>
    <x v="0"/>
    <n v="2"/>
    <n v="2920"/>
    <n v="10512"/>
  </r>
  <r>
    <x v="0"/>
    <x v="0"/>
    <x v="1"/>
    <x v="0"/>
    <x v="1"/>
    <s v="DK2_Medium"/>
    <x v="4"/>
    <s v="GNR_EH_HEAT"/>
    <x v="0"/>
    <x v="1"/>
    <n v="2"/>
    <n v="2920"/>
    <n v="10512"/>
  </r>
  <r>
    <x v="0"/>
    <x v="0"/>
    <x v="1"/>
    <x v="0"/>
    <x v="1"/>
    <s v="DK2_Medium"/>
    <x v="4"/>
    <s v="GNR_EH_HEAT"/>
    <x v="0"/>
    <x v="2"/>
    <n v="2"/>
    <n v="2920"/>
    <n v="10512"/>
  </r>
  <r>
    <x v="0"/>
    <x v="0"/>
    <x v="1"/>
    <x v="0"/>
    <x v="1"/>
    <s v="DK2_Medium"/>
    <x v="4"/>
    <s v="GNR_EH_HEAT"/>
    <x v="1"/>
    <x v="0"/>
    <n v="2"/>
    <n v="2920"/>
    <n v="10512"/>
  </r>
  <r>
    <x v="0"/>
    <x v="0"/>
    <x v="1"/>
    <x v="0"/>
    <x v="1"/>
    <s v="DK2_Medium"/>
    <x v="4"/>
    <s v="GNR_EH_HEAT"/>
    <x v="1"/>
    <x v="1"/>
    <n v="2"/>
    <n v="2920"/>
    <n v="10512"/>
  </r>
  <r>
    <x v="0"/>
    <x v="0"/>
    <x v="1"/>
    <x v="0"/>
    <x v="1"/>
    <s v="DK2_Medium"/>
    <x v="4"/>
    <s v="GNR_EH_HEAT"/>
    <x v="1"/>
    <x v="2"/>
    <n v="2"/>
    <n v="2920"/>
    <n v="10512"/>
  </r>
  <r>
    <x v="0"/>
    <x v="0"/>
    <x v="1"/>
    <x v="0"/>
    <x v="1"/>
    <s v="DK2_Medium"/>
    <x v="13"/>
    <s v="GNR_BO_WOODCHI_E-100"/>
    <x v="0"/>
    <x v="1"/>
    <n v="3.4"/>
    <n v="4964"/>
    <n v="17870.400000000001"/>
  </r>
  <r>
    <x v="0"/>
    <x v="0"/>
    <x v="1"/>
    <x v="0"/>
    <x v="1"/>
    <s v="DK2_Medium"/>
    <x v="13"/>
    <s v="GNR_BO_WOODCHI_E-110"/>
    <x v="0"/>
    <x v="0"/>
    <n v="14.64"/>
    <n v="21374.400000000001"/>
    <n v="76947.839999999997"/>
  </r>
  <r>
    <x v="0"/>
    <x v="0"/>
    <x v="1"/>
    <x v="0"/>
    <x v="1"/>
    <s v="DK2_Medium"/>
    <x v="13"/>
    <s v="GNR_BO_WOODCHI_E-110"/>
    <x v="0"/>
    <x v="1"/>
    <n v="14.64"/>
    <n v="21374.400000000001"/>
    <n v="76947.839999999997"/>
  </r>
  <r>
    <x v="0"/>
    <x v="0"/>
    <x v="1"/>
    <x v="0"/>
    <x v="1"/>
    <s v="DK2_Medium"/>
    <x v="13"/>
    <s v="GNR_BO_WOODCHI_E-110"/>
    <x v="0"/>
    <x v="2"/>
    <n v="14.64"/>
    <n v="21374.400000000001"/>
    <n v="76947.839999999997"/>
  </r>
  <r>
    <x v="0"/>
    <x v="0"/>
    <x v="1"/>
    <x v="0"/>
    <x v="1"/>
    <s v="DK2_Medium"/>
    <x v="13"/>
    <s v="GNR_ST_WOODCHI_BP_E-27"/>
    <x v="0"/>
    <x v="0"/>
    <n v="0.97058823529411797"/>
    <n v="1417.0588235294099"/>
    <n v="5101.4117647058802"/>
  </r>
  <r>
    <x v="0"/>
    <x v="0"/>
    <x v="1"/>
    <x v="0"/>
    <x v="1"/>
    <s v="DK2_Medium"/>
    <x v="13"/>
    <s v="GNR_ST_WOODCHI_BP_E-27"/>
    <x v="0"/>
    <x v="1"/>
    <n v="0.97058823529411797"/>
    <n v="1417.0588235294099"/>
    <n v="5101.4117647058802"/>
  </r>
  <r>
    <x v="0"/>
    <x v="0"/>
    <x v="1"/>
    <x v="0"/>
    <x v="1"/>
    <s v="DK2_Medium"/>
    <x v="13"/>
    <s v="GNR_ST_WOODCHI_BP_E-27"/>
    <x v="0"/>
    <x v="2"/>
    <n v="0.97058823529411797"/>
    <n v="1417.0588235294099"/>
    <n v="5101.4117647058802"/>
  </r>
  <r>
    <x v="0"/>
    <x v="0"/>
    <x v="1"/>
    <x v="0"/>
    <x v="1"/>
    <s v="DK2_Medium"/>
    <x v="13"/>
    <s v="GNR_ST_WOODCHI_BP_E-27"/>
    <x v="1"/>
    <x v="0"/>
    <n v="6.7941176470588199E-2"/>
    <n v="99.194117647058803"/>
    <n v="357.09882352941202"/>
  </r>
  <r>
    <x v="0"/>
    <x v="0"/>
    <x v="1"/>
    <x v="0"/>
    <x v="1"/>
    <s v="DK2_Rural"/>
    <x v="0"/>
    <s v="GNR_ST_COAL_BP_E-35"/>
    <x v="0"/>
    <x v="0"/>
    <n v="49.3333333333333"/>
    <n v="72026.666666666701"/>
    <n v="259296"/>
  </r>
  <r>
    <x v="0"/>
    <x v="0"/>
    <x v="1"/>
    <x v="0"/>
    <x v="1"/>
    <s v="DK2_Rural"/>
    <x v="0"/>
    <s v="GNR_ST_COAL_BP_E-35"/>
    <x v="0"/>
    <x v="1"/>
    <n v="49.3333333333333"/>
    <n v="72026.666666666701"/>
    <n v="259296"/>
  </r>
  <r>
    <x v="0"/>
    <x v="0"/>
    <x v="1"/>
    <x v="0"/>
    <x v="1"/>
    <s v="DK2_Rural"/>
    <x v="0"/>
    <s v="GNR_ST_COAL_BP_E-35"/>
    <x v="0"/>
    <x v="2"/>
    <n v="49.3333333333333"/>
    <n v="72026.666666666701"/>
    <n v="259296"/>
  </r>
  <r>
    <x v="0"/>
    <x v="0"/>
    <x v="1"/>
    <x v="0"/>
    <x v="1"/>
    <s v="DK2_Rural"/>
    <x v="5"/>
    <s v="GNR_HP_ELEC_COP-400"/>
    <x v="0"/>
    <x v="0"/>
    <n v="0.8"/>
    <n v="1168"/>
    <n v="4204.8"/>
  </r>
  <r>
    <x v="0"/>
    <x v="0"/>
    <x v="1"/>
    <x v="0"/>
    <x v="1"/>
    <s v="DK2_Rural"/>
    <x v="5"/>
    <s v="GNR_HP_ELEC_COP-400"/>
    <x v="0"/>
    <x v="1"/>
    <n v="0.8"/>
    <n v="1168"/>
    <n v="4204.8"/>
  </r>
  <r>
    <x v="0"/>
    <x v="0"/>
    <x v="1"/>
    <x v="0"/>
    <x v="1"/>
    <s v="DK2_Rural"/>
    <x v="5"/>
    <s v="GNR_HP_ELEC_COP-400"/>
    <x v="0"/>
    <x v="2"/>
    <n v="0.8"/>
    <n v="1168"/>
    <n v="4204.8"/>
  </r>
  <r>
    <x v="0"/>
    <x v="0"/>
    <x v="1"/>
    <x v="0"/>
    <x v="1"/>
    <s v="DK2_Rural"/>
    <x v="5"/>
    <s v="GNR_HP_ELEC_COP-400"/>
    <x v="1"/>
    <x v="0"/>
    <n v="0.8"/>
    <n v="1168"/>
    <n v="4204.8"/>
  </r>
  <r>
    <x v="0"/>
    <x v="0"/>
    <x v="1"/>
    <x v="0"/>
    <x v="1"/>
    <s v="DK2_Rural"/>
    <x v="5"/>
    <s v="GNR_HP_ELEC_COP-400"/>
    <x v="1"/>
    <x v="1"/>
    <n v="0.8"/>
    <n v="1168"/>
    <n v="4204.8"/>
  </r>
  <r>
    <x v="0"/>
    <x v="0"/>
    <x v="1"/>
    <x v="0"/>
    <x v="1"/>
    <s v="DK2_Rural"/>
    <x v="5"/>
    <s v="GNR_HP_ELEC_COP-400"/>
    <x v="1"/>
    <x v="2"/>
    <n v="0.8"/>
    <n v="1168"/>
    <n v="4204.8"/>
  </r>
  <r>
    <x v="0"/>
    <x v="0"/>
    <x v="1"/>
    <x v="0"/>
    <x v="1"/>
    <s v="DK2_Rural"/>
    <x v="5"/>
    <s v="GNR_HP_ELEC_GROUND-WTR_COP-360_LS-4-MW_Y-2020"/>
    <x v="1"/>
    <x v="0"/>
    <n v="313.88897434309899"/>
    <n v="458277.90254092502"/>
    <n v="1649800.4491473299"/>
  </r>
  <r>
    <x v="0"/>
    <x v="0"/>
    <x v="1"/>
    <x v="0"/>
    <x v="1"/>
    <s v="DK2_Rural"/>
    <x v="5"/>
    <s v="GNR_HP_ELEC_GROUND-WTR_COP-360_LS-4-MW_Y-2020"/>
    <x v="1"/>
    <x v="1"/>
    <n v="313.88897434309899"/>
    <n v="458277.90254092502"/>
    <n v="1649800.4491473299"/>
  </r>
  <r>
    <x v="0"/>
    <x v="0"/>
    <x v="1"/>
    <x v="0"/>
    <x v="1"/>
    <s v="DK2_Rural"/>
    <x v="5"/>
    <s v="GNR_HP_ELEC_GROUND-WTR_COP-360_LS-4-MW_Y-2020"/>
    <x v="1"/>
    <x v="2"/>
    <n v="313.88897434309899"/>
    <n v="458277.90254092502"/>
    <n v="1649800.4491473299"/>
  </r>
  <r>
    <x v="0"/>
    <x v="0"/>
    <x v="1"/>
    <x v="0"/>
    <x v="1"/>
    <s v="DK2_Rural"/>
    <x v="5"/>
    <s v="GNR_HP_ELEC_GROUND-WTR_COP-380_LS-4-MW_Y-2030"/>
    <x v="0"/>
    <x v="0"/>
    <n v="6.8956584686402804"/>
    <n v="10067.6613642148"/>
    <n v="36243.580911173303"/>
  </r>
  <r>
    <x v="0"/>
    <x v="0"/>
    <x v="1"/>
    <x v="0"/>
    <x v="1"/>
    <s v="DK2_Rural"/>
    <x v="5"/>
    <s v="GNR_HP_ELEC_GROUND-WTR_COP-380_LS-4-MW_Y-2030"/>
    <x v="1"/>
    <x v="0"/>
    <n v="6.8956584686402804"/>
    <n v="10067.6613642148"/>
    <n v="36243.580911173303"/>
  </r>
  <r>
    <x v="0"/>
    <x v="0"/>
    <x v="1"/>
    <x v="0"/>
    <x v="1"/>
    <s v="DK2_Rural"/>
    <x v="5"/>
    <s v="GNR_HP_ELEC_GROUND-WTR_COP-380_LS-4-MW_Y-2030"/>
    <x v="1"/>
    <x v="1"/>
    <n v="6.8956584686402804"/>
    <n v="10067.6613642148"/>
    <n v="36243.580911173303"/>
  </r>
  <r>
    <x v="0"/>
    <x v="0"/>
    <x v="1"/>
    <x v="0"/>
    <x v="1"/>
    <s v="DK2_Rural"/>
    <x v="5"/>
    <s v="GNR_HP_ELEC_GROUND-WTR_COP-380_LS-4-MW_Y-2030"/>
    <x v="1"/>
    <x v="2"/>
    <n v="6.8956584686402804"/>
    <n v="10067.6613642148"/>
    <n v="36243.580911173303"/>
  </r>
  <r>
    <x v="0"/>
    <x v="0"/>
    <x v="1"/>
    <x v="0"/>
    <x v="1"/>
    <s v="DK2_Rural"/>
    <x v="1"/>
    <s v="GNR_HS_HEAT_PIT_L-DEC_E-91_Y-2020"/>
    <x v="0"/>
    <x v="0"/>
    <n v="116.09244903738499"/>
    <n v="169494.97559458201"/>
    <n v="610181.91214049398"/>
  </r>
  <r>
    <x v="0"/>
    <x v="0"/>
    <x v="1"/>
    <x v="0"/>
    <x v="1"/>
    <s v="DK2_Rural"/>
    <x v="1"/>
    <s v="GNR_HS_HEAT_PIT_L-DEC_E-91_Y-2020"/>
    <x v="0"/>
    <x v="1"/>
    <n v="207.839554208587"/>
    <n v="303445.74914453801"/>
    <n v="1092404.6969203399"/>
  </r>
  <r>
    <x v="0"/>
    <x v="0"/>
    <x v="1"/>
    <x v="0"/>
    <x v="1"/>
    <s v="DK2_Rural"/>
    <x v="1"/>
    <s v="GNR_HS_HEAT_PIT_L-DEC_E-91_Y-2020"/>
    <x v="0"/>
    <x v="2"/>
    <n v="205.81698476535399"/>
    <n v="300492.79775741597"/>
    <n v="1081774.0719267"/>
  </r>
  <r>
    <x v="0"/>
    <x v="0"/>
    <x v="1"/>
    <x v="0"/>
    <x v="1"/>
    <s v="DK2_Rural"/>
    <x v="11"/>
    <s v="GNR_ENG_NGAS_BP_E-38"/>
    <x v="0"/>
    <x v="1"/>
    <n v="0.42777777777777798"/>
    <n v="624.555555555556"/>
    <n v="2248.4"/>
  </r>
  <r>
    <x v="0"/>
    <x v="0"/>
    <x v="1"/>
    <x v="0"/>
    <x v="1"/>
    <s v="DK2_Rural"/>
    <x v="11"/>
    <s v="GNR_ENG_NGAS_BP_E-38"/>
    <x v="0"/>
    <x v="2"/>
    <n v="0.42777777777777798"/>
    <n v="624.555555555556"/>
    <n v="2248.4"/>
  </r>
  <r>
    <x v="0"/>
    <x v="0"/>
    <x v="1"/>
    <x v="0"/>
    <x v="1"/>
    <s v="DK2_Rural"/>
    <x v="11"/>
    <s v="GNR_ENG_NGAS_BP_E-40"/>
    <x v="0"/>
    <x v="1"/>
    <n v="9.4444444444444393"/>
    <n v="13788.8888888889"/>
    <n v="49640"/>
  </r>
  <r>
    <x v="0"/>
    <x v="0"/>
    <x v="1"/>
    <x v="0"/>
    <x v="1"/>
    <s v="DK2_Rural"/>
    <x v="11"/>
    <s v="GNR_ENG_NGAS_BP_E-40"/>
    <x v="0"/>
    <x v="2"/>
    <n v="9.4444444444444393"/>
    <n v="13788.8888888889"/>
    <n v="49640"/>
  </r>
  <r>
    <x v="0"/>
    <x v="0"/>
    <x v="1"/>
    <x v="0"/>
    <x v="1"/>
    <s v="DK2_Rural"/>
    <x v="11"/>
    <s v="GNR_ENG_NGAS_BP_E-45"/>
    <x v="0"/>
    <x v="0"/>
    <n v="0.55555555555555602"/>
    <n v="811.11111111111097"/>
    <n v="2920"/>
  </r>
  <r>
    <x v="0"/>
    <x v="0"/>
    <x v="1"/>
    <x v="0"/>
    <x v="1"/>
    <s v="DK2_Rural"/>
    <x v="11"/>
    <s v="GNR_ENG_NGAS_BP_E-45"/>
    <x v="0"/>
    <x v="1"/>
    <n v="0.55555555555555602"/>
    <n v="811.11111111111097"/>
    <n v="2920"/>
  </r>
  <r>
    <x v="0"/>
    <x v="0"/>
    <x v="1"/>
    <x v="0"/>
    <x v="1"/>
    <s v="DK2_Rural"/>
    <x v="11"/>
    <s v="GNR_ENG_NGAS_BP_E-45"/>
    <x v="0"/>
    <x v="2"/>
    <n v="0.55555555555555602"/>
    <n v="811.11111111111097"/>
    <n v="2920"/>
  </r>
  <r>
    <x v="0"/>
    <x v="0"/>
    <x v="1"/>
    <x v="0"/>
    <x v="1"/>
    <s v="DK2_Rural"/>
    <x v="3"/>
    <s v="GNR_SH_SUN"/>
    <x v="1"/>
    <x v="1"/>
    <n v="12.274534025405201"/>
    <n v="17920.8196770916"/>
    <n v="64514.950837529599"/>
  </r>
  <r>
    <x v="0"/>
    <x v="0"/>
    <x v="1"/>
    <x v="0"/>
    <x v="1"/>
    <s v="DK2_Rural"/>
    <x v="3"/>
    <s v="GNR_SH_SUN"/>
    <x v="1"/>
    <x v="2"/>
    <n v="26.703445426649601"/>
    <n v="38987.030322908497"/>
    <n v="140353.30916246999"/>
  </r>
  <r>
    <x v="0"/>
    <x v="0"/>
    <x v="1"/>
    <x v="0"/>
    <x v="1"/>
    <s v="DK2_Rural"/>
    <x v="4"/>
    <s v="GNR_EH_HEAT"/>
    <x v="0"/>
    <x v="0"/>
    <n v="16.5"/>
    <n v="24090"/>
    <n v="86724"/>
  </r>
  <r>
    <x v="0"/>
    <x v="0"/>
    <x v="1"/>
    <x v="0"/>
    <x v="1"/>
    <s v="DK2_Rural"/>
    <x v="4"/>
    <s v="GNR_EH_HEAT"/>
    <x v="0"/>
    <x v="1"/>
    <n v="16.5"/>
    <n v="24090"/>
    <n v="86724"/>
  </r>
  <r>
    <x v="0"/>
    <x v="0"/>
    <x v="1"/>
    <x v="0"/>
    <x v="1"/>
    <s v="DK2_Rural"/>
    <x v="4"/>
    <s v="GNR_EH_HEAT"/>
    <x v="0"/>
    <x v="2"/>
    <n v="16.5"/>
    <n v="24090"/>
    <n v="86724"/>
  </r>
  <r>
    <x v="0"/>
    <x v="0"/>
    <x v="1"/>
    <x v="0"/>
    <x v="1"/>
    <s v="DK2_Rural"/>
    <x v="4"/>
    <s v="GNR_EH_HEAT"/>
    <x v="1"/>
    <x v="0"/>
    <n v="16.5"/>
    <n v="24090"/>
    <n v="86724"/>
  </r>
  <r>
    <x v="0"/>
    <x v="0"/>
    <x v="1"/>
    <x v="0"/>
    <x v="1"/>
    <s v="DK2_Rural"/>
    <x v="4"/>
    <s v="GNR_EH_HEAT"/>
    <x v="1"/>
    <x v="1"/>
    <n v="16.5"/>
    <n v="24090"/>
    <n v="86724"/>
  </r>
  <r>
    <x v="0"/>
    <x v="0"/>
    <x v="1"/>
    <x v="0"/>
    <x v="1"/>
    <s v="DK2_Rural"/>
    <x v="4"/>
    <s v="GNR_EH_HEAT"/>
    <x v="1"/>
    <x v="2"/>
    <n v="16.5"/>
    <n v="24090"/>
    <n v="86724"/>
  </r>
  <r>
    <x v="0"/>
    <x v="0"/>
    <x v="1"/>
    <x v="0"/>
    <x v="1"/>
    <s v="DK2_Rural"/>
    <x v="13"/>
    <s v="GNR_BO_WOODCHI_E-110"/>
    <x v="0"/>
    <x v="0"/>
    <n v="31.8"/>
    <n v="46428"/>
    <n v="167140.79999999999"/>
  </r>
  <r>
    <x v="0"/>
    <x v="0"/>
    <x v="1"/>
    <x v="0"/>
    <x v="1"/>
    <s v="DK2_Rural"/>
    <x v="13"/>
    <s v="GNR_BO_WOODCHI_E-110"/>
    <x v="0"/>
    <x v="1"/>
    <n v="31.8"/>
    <n v="46428"/>
    <n v="167140.79999999999"/>
  </r>
  <r>
    <x v="0"/>
    <x v="0"/>
    <x v="1"/>
    <x v="0"/>
    <x v="1"/>
    <s v="DK2_Rural"/>
    <x v="13"/>
    <s v="GNR_BO_WOODCHI_E-110"/>
    <x v="0"/>
    <x v="2"/>
    <n v="31.8"/>
    <n v="46428"/>
    <n v="167140.79999999999"/>
  </r>
  <r>
    <x v="0"/>
    <x v="0"/>
    <x v="1"/>
    <x v="0"/>
    <x v="1"/>
    <s v="DK2_Small"/>
    <x v="5"/>
    <s v="GNR_HP_ELEC_GROUND-WTR_COP-360_LS-4-MW_Y-2020"/>
    <x v="1"/>
    <x v="0"/>
    <n v="37.430910806792497"/>
    <n v="54649.129777916998"/>
    <n v="196736.867200501"/>
  </r>
  <r>
    <x v="0"/>
    <x v="0"/>
    <x v="1"/>
    <x v="0"/>
    <x v="1"/>
    <s v="DK2_Small"/>
    <x v="5"/>
    <s v="GNR_HP_ELEC_GROUND-WTR_COP-360_LS-4-MW_Y-2020"/>
    <x v="1"/>
    <x v="1"/>
    <n v="37.430910806792497"/>
    <n v="54649.129777916998"/>
    <n v="196736.867200501"/>
  </r>
  <r>
    <x v="0"/>
    <x v="0"/>
    <x v="1"/>
    <x v="0"/>
    <x v="1"/>
    <s v="DK2_Small"/>
    <x v="5"/>
    <s v="GNR_HP_ELEC_GROUND-WTR_COP-360_LS-4-MW_Y-2020"/>
    <x v="1"/>
    <x v="2"/>
    <n v="37.430910806792497"/>
    <n v="54649.129777916998"/>
    <n v="196736.867200501"/>
  </r>
  <r>
    <x v="0"/>
    <x v="0"/>
    <x v="1"/>
    <x v="0"/>
    <x v="1"/>
    <s v="DK2_Small"/>
    <x v="5"/>
    <s v="GNR_HP_ELEC_GROUND-WTR_COP-380_LS-4-MW_Y-2030"/>
    <x v="0"/>
    <x v="0"/>
    <n v="0.20814462376693799"/>
    <n v="303.891150699729"/>
    <n v="1094.0081425190201"/>
  </r>
  <r>
    <x v="0"/>
    <x v="0"/>
    <x v="1"/>
    <x v="0"/>
    <x v="1"/>
    <s v="DK2_Small"/>
    <x v="5"/>
    <s v="GNR_HP_ELEC_GROUND-WTR_COP-380_LS-4-MW_Y-2030"/>
    <x v="1"/>
    <x v="0"/>
    <n v="0.20814462376693799"/>
    <n v="303.891150699729"/>
    <n v="1094.0081425190201"/>
  </r>
  <r>
    <x v="0"/>
    <x v="0"/>
    <x v="1"/>
    <x v="0"/>
    <x v="1"/>
    <s v="DK2_Small"/>
    <x v="5"/>
    <s v="GNR_HP_ELEC_GROUND-WTR_COP-380_LS-4-MW_Y-2030"/>
    <x v="1"/>
    <x v="1"/>
    <n v="0.20814462376693799"/>
    <n v="303.891150699729"/>
    <n v="1094.0081425190201"/>
  </r>
  <r>
    <x v="0"/>
    <x v="0"/>
    <x v="1"/>
    <x v="0"/>
    <x v="1"/>
    <s v="DK2_Small"/>
    <x v="5"/>
    <s v="GNR_HP_ELEC_GROUND-WTR_COP-380_LS-4-MW_Y-2030"/>
    <x v="1"/>
    <x v="2"/>
    <n v="0.20814462376693799"/>
    <n v="303.891150699729"/>
    <n v="1094.0081425190201"/>
  </r>
  <r>
    <x v="0"/>
    <x v="0"/>
    <x v="1"/>
    <x v="0"/>
    <x v="1"/>
    <s v="DK2_Small"/>
    <x v="1"/>
    <s v="GNR_HS_HEAT_PIT_L-DEC_E-91_Y-2020"/>
    <x v="0"/>
    <x v="0"/>
    <n v="17.6190892047718"/>
    <n v="25723.870238966902"/>
    <n v="92605.932860280707"/>
  </r>
  <r>
    <x v="0"/>
    <x v="0"/>
    <x v="1"/>
    <x v="0"/>
    <x v="1"/>
    <s v="DK2_Small"/>
    <x v="1"/>
    <s v="GNR_HS_HEAT_PIT_L-DEC_E-91_Y-2020"/>
    <x v="0"/>
    <x v="1"/>
    <n v="25.434603161597799"/>
    <n v="37134.520615932801"/>
    <n v="133684.274217358"/>
  </r>
  <r>
    <x v="0"/>
    <x v="0"/>
    <x v="1"/>
    <x v="0"/>
    <x v="1"/>
    <s v="DK2_Small"/>
    <x v="1"/>
    <s v="GNR_HS_HEAT_PIT_L-DEC_E-91_Y-2020"/>
    <x v="0"/>
    <x v="2"/>
    <n v="25.2721682292193"/>
    <n v="36897.365614660201"/>
    <n v="132830.516212777"/>
  </r>
  <r>
    <x v="0"/>
    <x v="0"/>
    <x v="1"/>
    <x v="1"/>
    <x v="2"/>
    <s v="EE_Industry"/>
    <x v="1"/>
    <s v="GNR_HS_HEAT_PIT_L-DEC_E-91_Y-2020"/>
    <x v="1"/>
    <x v="0"/>
    <n v="30.480684364677298"/>
    <n v="44501.799172428902"/>
    <n v="160206.477020744"/>
  </r>
  <r>
    <x v="0"/>
    <x v="0"/>
    <x v="1"/>
    <x v="1"/>
    <x v="2"/>
    <s v="EE_Industry"/>
    <x v="1"/>
    <s v="GNR_HS_HEAT_PIT_L-DEC_E-91_Y-2020"/>
    <x v="1"/>
    <x v="1"/>
    <n v="30.480684364677298"/>
    <n v="44501.799172428902"/>
    <n v="160206.477020744"/>
  </r>
  <r>
    <x v="0"/>
    <x v="0"/>
    <x v="1"/>
    <x v="1"/>
    <x v="2"/>
    <s v="EE_Industry"/>
    <x v="1"/>
    <s v="GNR_HS_HEAT_PIT_L-DEC_E-91_Y-2020"/>
    <x v="1"/>
    <x v="2"/>
    <n v="30.480684364677298"/>
    <n v="44501.799172428902"/>
    <n v="160206.477020744"/>
  </r>
  <r>
    <x v="0"/>
    <x v="0"/>
    <x v="1"/>
    <x v="1"/>
    <x v="2"/>
    <s v="EE_Industry"/>
    <x v="1"/>
    <s v="GNR_HS_HEAT_WTR-TANK_LS_E-95_Y-2010"/>
    <x v="0"/>
    <x v="0"/>
    <n v="38.634954908919397"/>
    <n v="56407.034167022299"/>
    <n v="203065.32300127999"/>
  </r>
  <r>
    <x v="0"/>
    <x v="0"/>
    <x v="1"/>
    <x v="1"/>
    <x v="2"/>
    <s v="EE_Industry"/>
    <x v="1"/>
    <s v="GNR_HS_HEAT_WTR-TANK_LS_E-95_Y-2010"/>
    <x v="0"/>
    <x v="1"/>
    <n v="45.0535416669507"/>
    <n v="65778.170833747994"/>
    <n v="236801.41500149301"/>
  </r>
  <r>
    <x v="0"/>
    <x v="0"/>
    <x v="1"/>
    <x v="1"/>
    <x v="2"/>
    <s v="EE_Industry"/>
    <x v="1"/>
    <s v="GNR_HS_HEAT_WTR-TANK_LS_E-95_Y-2010"/>
    <x v="0"/>
    <x v="2"/>
    <n v="47.424780702053397"/>
    <n v="69240.179824997904"/>
    <n v="249264.64736999301"/>
  </r>
  <r>
    <x v="0"/>
    <x v="0"/>
    <x v="1"/>
    <x v="1"/>
    <x v="2"/>
    <s v="EE_Industry"/>
    <x v="1"/>
    <s v="GNR_HS_HEAT_WTR-TANK_LS_E-95_Y-2010"/>
    <x v="1"/>
    <x v="0"/>
    <n v="45.631147537095799"/>
    <n v="66621.475404159894"/>
    <n v="239837.31145497601"/>
  </r>
  <r>
    <x v="0"/>
    <x v="0"/>
    <x v="1"/>
    <x v="1"/>
    <x v="2"/>
    <s v="EE_Industry"/>
    <x v="1"/>
    <s v="GNR_HS_HEAT_WTR-TANK_LS_E-95_Y-2010"/>
    <x v="1"/>
    <x v="1"/>
    <n v="45.0535416669507"/>
    <n v="65778.170833747994"/>
    <n v="236801.41500149301"/>
  </r>
  <r>
    <x v="0"/>
    <x v="0"/>
    <x v="1"/>
    <x v="1"/>
    <x v="2"/>
    <s v="EE_Industry"/>
    <x v="1"/>
    <s v="GNR_HS_HEAT_WTR-TANK_LS_E-95_Y-2010"/>
    <x v="1"/>
    <x v="2"/>
    <n v="44.475935796805601"/>
    <n v="64934.866263336196"/>
    <n v="233765.51854801"/>
  </r>
  <r>
    <x v="0"/>
    <x v="0"/>
    <x v="1"/>
    <x v="1"/>
    <x v="2"/>
    <s v="EE_Industry"/>
    <x v="6"/>
    <s v="GNR_ST_WOODWST_BP_E-53"/>
    <x v="0"/>
    <x v="0"/>
    <n v="100"/>
    <n v="146000"/>
    <n v="525600"/>
  </r>
  <r>
    <x v="0"/>
    <x v="0"/>
    <x v="1"/>
    <x v="1"/>
    <x v="2"/>
    <s v="EE_Industry"/>
    <x v="6"/>
    <s v="GNR_ST_WOODWST_BP_E-53"/>
    <x v="0"/>
    <x v="1"/>
    <n v="94.790561869986306"/>
    <n v="138394.22033017999"/>
    <n v="498219.19318864797"/>
  </r>
  <r>
    <x v="0"/>
    <x v="0"/>
    <x v="1"/>
    <x v="1"/>
    <x v="2"/>
    <s v="EE_Industry"/>
    <x v="6"/>
    <s v="GNR_ST_WOODWST_BP_E-53"/>
    <x v="0"/>
    <x v="2"/>
    <n v="87.161409192633599"/>
    <n v="127255.65742124501"/>
    <n v="458120.36671648198"/>
  </r>
  <r>
    <x v="0"/>
    <x v="0"/>
    <x v="1"/>
    <x v="1"/>
    <x v="2"/>
    <s v="EE_Kohtla_Jarve"/>
    <x v="5"/>
    <s v="GNR_HP_ELEC_GROUND-WTR_COP-360_LS-4-MW_Y-2020"/>
    <x v="0"/>
    <x v="0"/>
    <n v="25.4630458751943"/>
    <n v="37176.046977783699"/>
    <n v="133833.769120021"/>
  </r>
  <r>
    <x v="0"/>
    <x v="0"/>
    <x v="1"/>
    <x v="1"/>
    <x v="2"/>
    <s v="EE_Kohtla_Jarve"/>
    <x v="5"/>
    <s v="GNR_HP_ELEC_GROUND-WTR_COP-360_LS-4-MW_Y-2020"/>
    <x v="0"/>
    <x v="1"/>
    <n v="26.402489276875599"/>
    <n v="38547.634344238402"/>
    <n v="138771.48363925799"/>
  </r>
  <r>
    <x v="0"/>
    <x v="0"/>
    <x v="1"/>
    <x v="1"/>
    <x v="2"/>
    <s v="EE_Kohtla_Jarve"/>
    <x v="5"/>
    <s v="GNR_HP_ELEC_GROUND-WTR_COP-360_LS-4-MW_Y-2020"/>
    <x v="0"/>
    <x v="2"/>
    <n v="37.722019542210901"/>
    <n v="55074.1485316279"/>
    <n v="198266.93471386001"/>
  </r>
  <r>
    <x v="0"/>
    <x v="0"/>
    <x v="1"/>
    <x v="1"/>
    <x v="2"/>
    <s v="EE_Kohtla_Jarve"/>
    <x v="5"/>
    <s v="GNR_HP_ELEC_GROUND-WTR_COP-360_LS-4-MW_Y-2020"/>
    <x v="1"/>
    <x v="0"/>
    <n v="38.935799310060197"/>
    <n v="56846.266992687903"/>
    <n v="204646.56117367701"/>
  </r>
  <r>
    <x v="0"/>
    <x v="0"/>
    <x v="1"/>
    <x v="1"/>
    <x v="2"/>
    <s v="EE_Kohtla_Jarve"/>
    <x v="5"/>
    <s v="GNR_HP_ELEC_GROUND-WTR_COP-360_LS-4-MW_Y-2020"/>
    <x v="1"/>
    <x v="1"/>
    <n v="38.935799310060197"/>
    <n v="56846.266992687903"/>
    <n v="204646.56117367701"/>
  </r>
  <r>
    <x v="0"/>
    <x v="0"/>
    <x v="1"/>
    <x v="1"/>
    <x v="2"/>
    <s v="EE_Kohtla_Jarve"/>
    <x v="5"/>
    <s v="GNR_HP_ELEC_GROUND-WTR_COP-360_LS-4-MW_Y-2020"/>
    <x v="1"/>
    <x v="2"/>
    <n v="38.935799310060197"/>
    <n v="56846.266992687903"/>
    <n v="204646.56117367701"/>
  </r>
  <r>
    <x v="0"/>
    <x v="0"/>
    <x v="1"/>
    <x v="1"/>
    <x v="2"/>
    <s v="EE_Kohtla_Jarve"/>
    <x v="1"/>
    <s v="GNR_HS_HEAT_PIT_L-DEC_E-91_Y-2020"/>
    <x v="0"/>
    <x v="0"/>
    <n v="21.720498974249999"/>
    <n v="31711.928502405"/>
    <n v="114162.94260865801"/>
  </r>
  <r>
    <x v="0"/>
    <x v="0"/>
    <x v="1"/>
    <x v="1"/>
    <x v="2"/>
    <s v="EE_Kohtla_Jarve"/>
    <x v="1"/>
    <s v="GNR_HS_HEAT_PIT_L-DEC_E-91_Y-2020"/>
    <x v="0"/>
    <x v="1"/>
    <n v="21.720498974249999"/>
    <n v="31711.928502405"/>
    <n v="114162.94260865801"/>
  </r>
  <r>
    <x v="0"/>
    <x v="0"/>
    <x v="1"/>
    <x v="1"/>
    <x v="2"/>
    <s v="EE_Kohtla_Jarve"/>
    <x v="1"/>
    <s v="GNR_HS_HEAT_PIT_L-DEC_E-91_Y-2020"/>
    <x v="0"/>
    <x v="2"/>
    <n v="9.6259279025276605"/>
    <n v="14053.854737690401"/>
    <n v="50593.8770556854"/>
  </r>
  <r>
    <x v="0"/>
    <x v="0"/>
    <x v="1"/>
    <x v="1"/>
    <x v="2"/>
    <s v="EE_Narva"/>
    <x v="5"/>
    <s v="GNR_HP_ELEC_AIR-WTR_COP-310_LS_Y-2020"/>
    <x v="0"/>
    <x v="0"/>
    <n v="3.0768867264284898"/>
    <n v="4492.2546205855897"/>
    <n v="16172.116634108101"/>
  </r>
  <r>
    <x v="0"/>
    <x v="0"/>
    <x v="1"/>
    <x v="1"/>
    <x v="2"/>
    <s v="EE_Narva"/>
    <x v="5"/>
    <s v="GNR_HP_ELEC_AIR-WTR_COP-310_LS_Y-2020"/>
    <x v="0"/>
    <x v="1"/>
    <n v="57.821463754784503"/>
    <n v="84419.337081985403"/>
    <n v="303909.61349514697"/>
  </r>
  <r>
    <x v="0"/>
    <x v="0"/>
    <x v="1"/>
    <x v="1"/>
    <x v="2"/>
    <s v="EE_Narva"/>
    <x v="5"/>
    <s v="GNR_HP_ELEC_AIR-WTR_COP-310_LS_Y-2020"/>
    <x v="0"/>
    <x v="2"/>
    <n v="57.821463754784503"/>
    <n v="84419.337081985403"/>
    <n v="303909.61349514697"/>
  </r>
  <r>
    <x v="0"/>
    <x v="0"/>
    <x v="1"/>
    <x v="1"/>
    <x v="2"/>
    <s v="EE_Narva"/>
    <x v="5"/>
    <s v="GNR_HP_ELEC_AIR-WTR_COP-310_LS_Y-2020"/>
    <x v="1"/>
    <x v="0"/>
    <n v="57.821463754784503"/>
    <n v="84419.337081985403"/>
    <n v="303909.61349514697"/>
  </r>
  <r>
    <x v="0"/>
    <x v="0"/>
    <x v="1"/>
    <x v="1"/>
    <x v="2"/>
    <s v="EE_Narva"/>
    <x v="5"/>
    <s v="GNR_HP_ELEC_AIR-WTR_COP-310_LS_Y-2020"/>
    <x v="1"/>
    <x v="1"/>
    <n v="57.821463754784503"/>
    <n v="84419.337081985403"/>
    <n v="303909.61349514697"/>
  </r>
  <r>
    <x v="0"/>
    <x v="0"/>
    <x v="1"/>
    <x v="1"/>
    <x v="2"/>
    <s v="EE_Narva"/>
    <x v="5"/>
    <s v="GNR_HP_ELEC_AIR-WTR_COP-310_LS_Y-2020"/>
    <x v="1"/>
    <x v="2"/>
    <n v="57.821463754784503"/>
    <n v="84419.337081985403"/>
    <n v="303909.61349514697"/>
  </r>
  <r>
    <x v="0"/>
    <x v="0"/>
    <x v="1"/>
    <x v="1"/>
    <x v="2"/>
    <s v="EE_Narva"/>
    <x v="1"/>
    <s v="GNR_HS_HEAT_PIT_L-CEN_E-90_Y-2020"/>
    <x v="0"/>
    <x v="0"/>
    <n v="64.285053663728903"/>
    <n v="93856.178349044203"/>
    <n v="337882.24205655901"/>
  </r>
  <r>
    <x v="0"/>
    <x v="0"/>
    <x v="1"/>
    <x v="1"/>
    <x v="2"/>
    <s v="EE_Narva"/>
    <x v="1"/>
    <s v="GNR_HS_HEAT_PIT_L-CEN_E-90_Y-2020"/>
    <x v="0"/>
    <x v="1"/>
    <n v="10.9324474739013"/>
    <n v="15961.373311896001"/>
    <n v="57460.943922825398"/>
  </r>
  <r>
    <x v="0"/>
    <x v="0"/>
    <x v="1"/>
    <x v="1"/>
    <x v="2"/>
    <s v="EE_Narva"/>
    <x v="1"/>
    <s v="GNR_HS_HEAT_PIT_L-CEN_E-90_Y-2020"/>
    <x v="0"/>
    <x v="2"/>
    <n v="9.7840715321153802"/>
    <n v="14284.744436888501"/>
    <n v="51425.079972798398"/>
  </r>
  <r>
    <x v="0"/>
    <x v="0"/>
    <x v="1"/>
    <x v="1"/>
    <x v="2"/>
    <s v="EE_Narva"/>
    <x v="13"/>
    <s v="GNR_ST_WOODCHI_BP_E-29_LS-600-MW-FEED_Y-2030"/>
    <x v="0"/>
    <x v="0"/>
    <n v="2.5497949749312201"/>
    <n v="3722.7006633995802"/>
    <n v="13401.722388238501"/>
  </r>
  <r>
    <x v="0"/>
    <x v="0"/>
    <x v="1"/>
    <x v="1"/>
    <x v="2"/>
    <s v="EE_Narva"/>
    <x v="13"/>
    <s v="GNR_ST_WOODCHI_BP_E-29_LS-600-MW-FEED_Y-2030"/>
    <x v="0"/>
    <x v="1"/>
    <n v="2.5497949749312201"/>
    <n v="3722.7006633995802"/>
    <n v="13401.722388238501"/>
  </r>
  <r>
    <x v="0"/>
    <x v="0"/>
    <x v="1"/>
    <x v="1"/>
    <x v="2"/>
    <s v="EE_Narva"/>
    <x v="13"/>
    <s v="GNR_ST_WOODCHI_BP_E-29_LS-600-MW-FEED_Y-2030"/>
    <x v="0"/>
    <x v="2"/>
    <n v="2.5497949749312201"/>
    <n v="3722.7006633995802"/>
    <n v="13401.722388238501"/>
  </r>
  <r>
    <x v="0"/>
    <x v="0"/>
    <x v="1"/>
    <x v="1"/>
    <x v="2"/>
    <s v="EE_Narva"/>
    <x v="13"/>
    <s v="GNR_ST_WOODCHI_BP_E-29_LS-600-MW-FEED_Y-2030"/>
    <x v="1"/>
    <x v="0"/>
    <n v="2.5497949749312201"/>
    <n v="3722.7006633995802"/>
    <n v="13401.722388238501"/>
  </r>
  <r>
    <x v="0"/>
    <x v="0"/>
    <x v="1"/>
    <x v="1"/>
    <x v="2"/>
    <s v="EE_Narva"/>
    <x v="13"/>
    <s v="GNR_ST_WOODCHI_BP_E-29_LS-600-MW-FEED_Y-2030"/>
    <x v="1"/>
    <x v="1"/>
    <n v="2.5497949749312201"/>
    <n v="3722.7006633995802"/>
    <n v="13401.722388238501"/>
  </r>
  <r>
    <x v="0"/>
    <x v="0"/>
    <x v="1"/>
    <x v="1"/>
    <x v="2"/>
    <s v="EE_Narva"/>
    <x v="13"/>
    <s v="GNR_ST_WOODCHI_BP_E-29_LS-600-MW-FEED_Y-2030"/>
    <x v="1"/>
    <x v="2"/>
    <n v="2.5497949749312201"/>
    <n v="3722.7006633995802"/>
    <n v="13401.722388238501"/>
  </r>
  <r>
    <x v="0"/>
    <x v="0"/>
    <x v="1"/>
    <x v="1"/>
    <x v="2"/>
    <s v="EE_Parnu"/>
    <x v="5"/>
    <s v="GNR_HP_ELEC_AIR-WTR_COP-310_LS_Y-2020"/>
    <x v="0"/>
    <x v="1"/>
    <n v="23.049040475888699"/>
    <n v="33651.599094797501"/>
    <n v="121145.75674127101"/>
  </r>
  <r>
    <x v="0"/>
    <x v="0"/>
    <x v="1"/>
    <x v="1"/>
    <x v="2"/>
    <s v="EE_Parnu"/>
    <x v="5"/>
    <s v="GNR_HP_ELEC_AIR-WTR_COP-310_LS_Y-2020"/>
    <x v="0"/>
    <x v="2"/>
    <n v="23.049040475888699"/>
    <n v="33651.599094797501"/>
    <n v="121145.75674127101"/>
  </r>
  <r>
    <x v="0"/>
    <x v="0"/>
    <x v="1"/>
    <x v="1"/>
    <x v="2"/>
    <s v="EE_Parnu"/>
    <x v="5"/>
    <s v="GNR_HP_ELEC_AIR-WTR_COP-310_LS_Y-2020"/>
    <x v="1"/>
    <x v="0"/>
    <n v="23.049040475888699"/>
    <n v="33651.599094797501"/>
    <n v="121145.75674127101"/>
  </r>
  <r>
    <x v="0"/>
    <x v="0"/>
    <x v="1"/>
    <x v="1"/>
    <x v="2"/>
    <s v="EE_Parnu"/>
    <x v="5"/>
    <s v="GNR_HP_ELEC_AIR-WTR_COP-310_LS_Y-2020"/>
    <x v="1"/>
    <x v="1"/>
    <n v="23.049040475888699"/>
    <n v="33651.599094797501"/>
    <n v="121145.75674127101"/>
  </r>
  <r>
    <x v="0"/>
    <x v="0"/>
    <x v="1"/>
    <x v="1"/>
    <x v="2"/>
    <s v="EE_Parnu"/>
    <x v="5"/>
    <s v="GNR_HP_ELEC_AIR-WTR_COP-310_LS_Y-2020"/>
    <x v="1"/>
    <x v="2"/>
    <n v="23.049040475888699"/>
    <n v="33651.599094797501"/>
    <n v="121145.75674127101"/>
  </r>
  <r>
    <x v="0"/>
    <x v="0"/>
    <x v="1"/>
    <x v="1"/>
    <x v="2"/>
    <s v="EE_Parnu"/>
    <x v="1"/>
    <s v="GNR_HS_HEAT_PIT_L-CEN_E-90_Y-2020"/>
    <x v="0"/>
    <x v="0"/>
    <n v="23.866364238450199"/>
    <n v="34844.891788137298"/>
    <n v="125441.610437294"/>
  </r>
  <r>
    <x v="0"/>
    <x v="0"/>
    <x v="1"/>
    <x v="1"/>
    <x v="2"/>
    <s v="EE_Parnu"/>
    <x v="1"/>
    <s v="GNR_HS_HEAT_PIT_L-CEN_E-90_Y-2020"/>
    <x v="0"/>
    <x v="1"/>
    <n v="4.7321971012691204"/>
    <n v="6909.0077678529196"/>
    <n v="24872.427964270501"/>
  </r>
  <r>
    <x v="0"/>
    <x v="0"/>
    <x v="1"/>
    <x v="1"/>
    <x v="2"/>
    <s v="EE_Parnu"/>
    <x v="1"/>
    <s v="GNR_HS_HEAT_PIT_L-CEN_E-90_Y-2020"/>
    <x v="0"/>
    <x v="2"/>
    <n v="4.2744286128368101"/>
    <n v="6240.6657747417403"/>
    <n v="22466.396789070299"/>
  </r>
  <r>
    <x v="0"/>
    <x v="0"/>
    <x v="1"/>
    <x v="1"/>
    <x v="2"/>
    <s v="EE_Parnu"/>
    <x v="14"/>
    <s v="PARNU-1_ST_WOOD_BP"/>
    <x v="0"/>
    <x v="0"/>
    <n v="3.3600024436381402"/>
    <n v="4905.6035677116897"/>
    <n v="17660.172843762099"/>
  </r>
  <r>
    <x v="0"/>
    <x v="0"/>
    <x v="1"/>
    <x v="1"/>
    <x v="2"/>
    <s v="EE_Parnu"/>
    <x v="13"/>
    <s v="GNR_ST_WOODCHI_BP_E-29_LS-600-MW-FEED_Y-2030"/>
    <x v="0"/>
    <x v="0"/>
    <n v="0.642024022774909"/>
    <n v="937.355073251367"/>
    <n v="3374.4782637049202"/>
  </r>
  <r>
    <x v="0"/>
    <x v="0"/>
    <x v="1"/>
    <x v="1"/>
    <x v="2"/>
    <s v="EE_Parnu"/>
    <x v="13"/>
    <s v="GNR_ST_WOODCHI_BP_E-29_LS-600-MW-FEED_Y-2030"/>
    <x v="0"/>
    <x v="1"/>
    <n v="0.642024022774909"/>
    <n v="937.355073251367"/>
    <n v="3374.4782637049202"/>
  </r>
  <r>
    <x v="0"/>
    <x v="0"/>
    <x v="1"/>
    <x v="1"/>
    <x v="2"/>
    <s v="EE_Parnu"/>
    <x v="13"/>
    <s v="GNR_ST_WOODCHI_BP_E-29_LS-600-MW-FEED_Y-2030"/>
    <x v="0"/>
    <x v="2"/>
    <n v="0.642024022774909"/>
    <n v="937.355073251367"/>
    <n v="3374.4782637049202"/>
  </r>
  <r>
    <x v="0"/>
    <x v="0"/>
    <x v="1"/>
    <x v="1"/>
    <x v="2"/>
    <s v="EE_Parnu"/>
    <x v="13"/>
    <s v="GNR_ST_WOODCHI_BP_E-29_LS-600-MW-FEED_Y-2030"/>
    <x v="1"/>
    <x v="0"/>
    <n v="0.642024022774909"/>
    <n v="937.355073251367"/>
    <n v="3374.4782637049202"/>
  </r>
  <r>
    <x v="0"/>
    <x v="0"/>
    <x v="1"/>
    <x v="1"/>
    <x v="2"/>
    <s v="EE_Parnu"/>
    <x v="13"/>
    <s v="GNR_ST_WOODCHI_BP_E-29_LS-600-MW-FEED_Y-2030"/>
    <x v="1"/>
    <x v="1"/>
    <n v="0.642024022774909"/>
    <n v="937.355073251367"/>
    <n v="3374.4782637049202"/>
  </r>
  <r>
    <x v="0"/>
    <x v="0"/>
    <x v="1"/>
    <x v="1"/>
    <x v="2"/>
    <s v="EE_Parnu"/>
    <x v="13"/>
    <s v="GNR_ST_WOODCHI_BP_E-29_LS-600-MW-FEED_Y-2030"/>
    <x v="1"/>
    <x v="2"/>
    <n v="0.642024022774909"/>
    <n v="937.355073251367"/>
    <n v="3374.4782637049202"/>
  </r>
  <r>
    <x v="0"/>
    <x v="0"/>
    <x v="1"/>
    <x v="1"/>
    <x v="2"/>
    <s v="EE_Rural"/>
    <x v="6"/>
    <s v="EBAVERE_ST_WOODWST_BP"/>
    <x v="0"/>
    <x v="0"/>
    <n v="26.315789473684202"/>
    <n v="38421.052631578903"/>
    <n v="138315.78947368401"/>
  </r>
  <r>
    <x v="0"/>
    <x v="0"/>
    <x v="1"/>
    <x v="1"/>
    <x v="2"/>
    <s v="EE_Rural"/>
    <x v="6"/>
    <s v="EBAVERE_ST_WOODWST_BP"/>
    <x v="0"/>
    <x v="1"/>
    <n v="26.315789473684202"/>
    <n v="38421.052631578903"/>
    <n v="138315.78947368401"/>
  </r>
  <r>
    <x v="0"/>
    <x v="0"/>
    <x v="1"/>
    <x v="1"/>
    <x v="2"/>
    <s v="EE_Rural"/>
    <x v="6"/>
    <s v="EBAVERE_ST_WOODWST_BP"/>
    <x v="0"/>
    <x v="2"/>
    <n v="26.315789473684202"/>
    <n v="38421.052631578903"/>
    <n v="138315.78947368401"/>
  </r>
  <r>
    <x v="0"/>
    <x v="0"/>
    <x v="1"/>
    <x v="1"/>
    <x v="2"/>
    <s v="EE_Rural"/>
    <x v="6"/>
    <s v="EBAVERE_ST_WOODWST_BP"/>
    <x v="1"/>
    <x v="0"/>
    <n v="26.315789473684202"/>
    <n v="38421.052631578903"/>
    <n v="138315.78947368401"/>
  </r>
  <r>
    <x v="0"/>
    <x v="0"/>
    <x v="1"/>
    <x v="1"/>
    <x v="2"/>
    <s v="EE_Rural"/>
    <x v="6"/>
    <s v="EBAVERE_ST_WOODWST_BP"/>
    <x v="1"/>
    <x v="1"/>
    <n v="26.315789473684202"/>
    <n v="38421.052631578903"/>
    <n v="138315.78947368401"/>
  </r>
  <r>
    <x v="0"/>
    <x v="0"/>
    <x v="1"/>
    <x v="1"/>
    <x v="2"/>
    <s v="EE_Rural"/>
    <x v="6"/>
    <s v="EBAVERE_ST_WOODWST_BP"/>
    <x v="1"/>
    <x v="2"/>
    <n v="26.315789473684202"/>
    <n v="38421.052631578903"/>
    <n v="138315.78947368401"/>
  </r>
  <r>
    <x v="0"/>
    <x v="0"/>
    <x v="1"/>
    <x v="1"/>
    <x v="2"/>
    <s v="EE_Tallinn"/>
    <x v="5"/>
    <s v="GNR_HP_ELEC_AIR-WTR_COP-310_LS_Y-2020"/>
    <x v="0"/>
    <x v="1"/>
    <n v="182.14014701721999"/>
    <n v="265924.614645141"/>
    <n v="957328.61272250605"/>
  </r>
  <r>
    <x v="0"/>
    <x v="0"/>
    <x v="1"/>
    <x v="1"/>
    <x v="2"/>
    <s v="EE_Tallinn"/>
    <x v="5"/>
    <s v="GNR_HP_ELEC_AIR-WTR_COP-310_LS_Y-2020"/>
    <x v="0"/>
    <x v="2"/>
    <n v="202.69650348926501"/>
    <n v="295936.89509432699"/>
    <n v="1065372.8223395799"/>
  </r>
  <r>
    <x v="0"/>
    <x v="0"/>
    <x v="1"/>
    <x v="1"/>
    <x v="2"/>
    <s v="EE_Tallinn"/>
    <x v="5"/>
    <s v="GNR_HP_ELEC_AIR-WTR_COP-310_LS_Y-2020"/>
    <x v="1"/>
    <x v="0"/>
    <n v="202.69650348926501"/>
    <n v="295936.89509432699"/>
    <n v="1065372.8223395799"/>
  </r>
  <r>
    <x v="0"/>
    <x v="0"/>
    <x v="1"/>
    <x v="1"/>
    <x v="2"/>
    <s v="EE_Tallinn"/>
    <x v="5"/>
    <s v="GNR_HP_ELEC_AIR-WTR_COP-310_LS_Y-2020"/>
    <x v="1"/>
    <x v="1"/>
    <n v="202.69650348926501"/>
    <n v="295936.89509432699"/>
    <n v="1065372.8223395799"/>
  </r>
  <r>
    <x v="0"/>
    <x v="0"/>
    <x v="1"/>
    <x v="1"/>
    <x v="2"/>
    <s v="EE_Tallinn"/>
    <x v="5"/>
    <s v="GNR_HP_ELEC_AIR-WTR_COP-310_LS_Y-2020"/>
    <x v="1"/>
    <x v="2"/>
    <n v="202.69650348926501"/>
    <n v="295936.89509432699"/>
    <n v="1065372.8223395799"/>
  </r>
  <r>
    <x v="0"/>
    <x v="0"/>
    <x v="1"/>
    <x v="1"/>
    <x v="2"/>
    <s v="EE_Tallinn"/>
    <x v="1"/>
    <s v="GNR_HS_HEAT_PIT_L-CEN_E-90_Y-2020"/>
    <x v="0"/>
    <x v="0"/>
    <n v="224.23987892417699"/>
    <n v="327390.22322929802"/>
    <n v="1178604.80362547"/>
  </r>
  <r>
    <x v="0"/>
    <x v="0"/>
    <x v="1"/>
    <x v="1"/>
    <x v="2"/>
    <s v="EE_Tallinn"/>
    <x v="1"/>
    <s v="GNR_HS_HEAT_PIT_L-CEN_E-90_Y-2020"/>
    <x v="0"/>
    <x v="1"/>
    <n v="56.197870752287699"/>
    <n v="82048.891298340095"/>
    <n v="295376.00867402402"/>
  </r>
  <r>
    <x v="0"/>
    <x v="0"/>
    <x v="1"/>
    <x v="1"/>
    <x v="2"/>
    <s v="EE_Tallinn"/>
    <x v="1"/>
    <s v="GNR_HS_HEAT_PIT_L-CEN_E-90_Y-2020"/>
    <x v="0"/>
    <x v="2"/>
    <n v="39.340552185644597"/>
    <n v="57437.206191041201"/>
    <n v="206773.94228774801"/>
  </r>
  <r>
    <x v="0"/>
    <x v="0"/>
    <x v="1"/>
    <x v="1"/>
    <x v="2"/>
    <s v="EE_Tallinn"/>
    <x v="2"/>
    <s v="IRU_ST_MSW_BP"/>
    <x v="0"/>
    <x v="0"/>
    <n v="34"/>
    <n v="49640"/>
    <n v="178704"/>
  </r>
  <r>
    <x v="0"/>
    <x v="0"/>
    <x v="1"/>
    <x v="1"/>
    <x v="2"/>
    <s v="EE_Tallinn"/>
    <x v="2"/>
    <s v="IRU_ST_MSW_BP"/>
    <x v="0"/>
    <x v="1"/>
    <n v="34"/>
    <n v="49640"/>
    <n v="178704"/>
  </r>
  <r>
    <x v="0"/>
    <x v="0"/>
    <x v="1"/>
    <x v="1"/>
    <x v="2"/>
    <s v="EE_Tallinn"/>
    <x v="2"/>
    <s v="IRU_ST_MSW_BP"/>
    <x v="0"/>
    <x v="2"/>
    <n v="34"/>
    <n v="49640"/>
    <n v="178704"/>
  </r>
  <r>
    <x v="0"/>
    <x v="0"/>
    <x v="1"/>
    <x v="1"/>
    <x v="2"/>
    <s v="EE_Tallinn"/>
    <x v="2"/>
    <s v="IRU_ST_MSW_BP"/>
    <x v="1"/>
    <x v="0"/>
    <n v="34"/>
    <n v="49640"/>
    <n v="178704"/>
  </r>
  <r>
    <x v="0"/>
    <x v="0"/>
    <x v="1"/>
    <x v="1"/>
    <x v="2"/>
    <s v="EE_Tallinn"/>
    <x v="2"/>
    <s v="IRU_ST_MSW_BP"/>
    <x v="1"/>
    <x v="1"/>
    <n v="34"/>
    <n v="49640"/>
    <n v="178704"/>
  </r>
  <r>
    <x v="0"/>
    <x v="0"/>
    <x v="1"/>
    <x v="1"/>
    <x v="2"/>
    <s v="EE_Tallinn"/>
    <x v="2"/>
    <s v="IRU_ST_MSW_BP"/>
    <x v="1"/>
    <x v="2"/>
    <n v="34"/>
    <n v="49640"/>
    <n v="178704"/>
  </r>
  <r>
    <x v="0"/>
    <x v="0"/>
    <x v="1"/>
    <x v="1"/>
    <x v="2"/>
    <s v="EE_Tallinn"/>
    <x v="14"/>
    <s v="VAO-1_ST_WOOD_BP"/>
    <x v="0"/>
    <x v="0"/>
    <n v="27.9490770801259"/>
    <n v="40805.652536983798"/>
    <n v="146900.34913314201"/>
  </r>
  <r>
    <x v="0"/>
    <x v="0"/>
    <x v="1"/>
    <x v="1"/>
    <x v="2"/>
    <s v="EE_Tallinn"/>
    <x v="14"/>
    <s v="VAO-1_ST_WOOD_BP"/>
    <x v="0"/>
    <x v="1"/>
    <n v="19.549075736125701"/>
    <n v="28541.6505747435"/>
    <n v="102749.94206907701"/>
  </r>
  <r>
    <x v="0"/>
    <x v="0"/>
    <x v="1"/>
    <x v="1"/>
    <x v="2"/>
    <s v="EE_Tallinn"/>
    <x v="14"/>
    <s v="VAO-1_ST_WOOD_BP"/>
    <x v="0"/>
    <x v="2"/>
    <n v="11.149074392125501"/>
    <n v="16277.648612503201"/>
    <n v="58599.535005011501"/>
  </r>
  <r>
    <x v="0"/>
    <x v="0"/>
    <x v="1"/>
    <x v="1"/>
    <x v="2"/>
    <s v="EE_Tartu"/>
    <x v="5"/>
    <s v="GNR_HP_ELEC_AIR-WTR_COP-310_LS_Y-2020"/>
    <x v="0"/>
    <x v="1"/>
    <n v="60.436369399103597"/>
    <n v="88237.099322691298"/>
    <n v="317653.557561689"/>
  </r>
  <r>
    <x v="0"/>
    <x v="0"/>
    <x v="1"/>
    <x v="1"/>
    <x v="2"/>
    <s v="EE_Tartu"/>
    <x v="5"/>
    <s v="GNR_HP_ELEC_AIR-WTR_COP-310_LS_Y-2020"/>
    <x v="0"/>
    <x v="2"/>
    <n v="60.436369399103597"/>
    <n v="88237.099322691298"/>
    <n v="317653.557561689"/>
  </r>
  <r>
    <x v="0"/>
    <x v="0"/>
    <x v="1"/>
    <x v="1"/>
    <x v="2"/>
    <s v="EE_Tartu"/>
    <x v="5"/>
    <s v="GNR_HP_ELEC_AIR-WTR_COP-310_LS_Y-2020"/>
    <x v="1"/>
    <x v="0"/>
    <n v="60.436369399103597"/>
    <n v="88237.099322691298"/>
    <n v="317653.557561689"/>
  </r>
  <r>
    <x v="0"/>
    <x v="0"/>
    <x v="1"/>
    <x v="1"/>
    <x v="2"/>
    <s v="EE_Tartu"/>
    <x v="5"/>
    <s v="GNR_HP_ELEC_AIR-WTR_COP-310_LS_Y-2020"/>
    <x v="1"/>
    <x v="1"/>
    <n v="60.436369399103597"/>
    <n v="88237.099322691298"/>
    <n v="317653.557561689"/>
  </r>
  <r>
    <x v="0"/>
    <x v="0"/>
    <x v="1"/>
    <x v="1"/>
    <x v="2"/>
    <s v="EE_Tartu"/>
    <x v="5"/>
    <s v="GNR_HP_ELEC_AIR-WTR_COP-310_LS_Y-2020"/>
    <x v="1"/>
    <x v="2"/>
    <n v="60.436369399103597"/>
    <n v="88237.099322691298"/>
    <n v="317653.557561689"/>
  </r>
  <r>
    <x v="0"/>
    <x v="0"/>
    <x v="1"/>
    <x v="1"/>
    <x v="2"/>
    <s v="EE_Tartu"/>
    <x v="1"/>
    <s v="GNR_HS_HEAT_PIT_L-CEN_E-90_Y-2020"/>
    <x v="0"/>
    <x v="0"/>
    <n v="67.073579567536001"/>
    <n v="97927.4261686026"/>
    <n v="352538.73420696898"/>
  </r>
  <r>
    <x v="0"/>
    <x v="0"/>
    <x v="1"/>
    <x v="1"/>
    <x v="2"/>
    <s v="EE_Tartu"/>
    <x v="1"/>
    <s v="GNR_HS_HEAT_PIT_L-CEN_E-90_Y-2020"/>
    <x v="0"/>
    <x v="1"/>
    <n v="11.452135249878699"/>
    <n v="16720.117464822899"/>
    <n v="60192.422873362302"/>
  </r>
  <r>
    <x v="0"/>
    <x v="0"/>
    <x v="1"/>
    <x v="1"/>
    <x v="2"/>
    <s v="EE_Tartu"/>
    <x v="1"/>
    <s v="GNR_HS_HEAT_PIT_L-CEN_E-90_Y-2020"/>
    <x v="0"/>
    <x v="2"/>
    <n v="10.251824073687001"/>
    <n v="14967.663147583"/>
    <n v="53883.587331298702"/>
  </r>
  <r>
    <x v="0"/>
    <x v="0"/>
    <x v="1"/>
    <x v="1"/>
    <x v="2"/>
    <s v="EE_Tartu"/>
    <x v="14"/>
    <s v="TARTU-1_ST_WOOD_BP"/>
    <x v="0"/>
    <x v="0"/>
    <n v="3.3600024436381402"/>
    <n v="4905.6035677116897"/>
    <n v="17660.172843762099"/>
  </r>
  <r>
    <x v="0"/>
    <x v="0"/>
    <x v="1"/>
    <x v="1"/>
    <x v="2"/>
    <s v="EE_Tartu"/>
    <x v="13"/>
    <s v="GNR_ST_WOODCHI_BP_E-29_LS-600-MW-FEED_Y-2030"/>
    <x v="0"/>
    <x v="0"/>
    <n v="2.6399074727404099"/>
    <n v="3854.26491020099"/>
    <n v="13875.3536767236"/>
  </r>
  <r>
    <x v="0"/>
    <x v="0"/>
    <x v="1"/>
    <x v="1"/>
    <x v="2"/>
    <s v="EE_Tartu"/>
    <x v="13"/>
    <s v="GNR_ST_WOODCHI_BP_E-29_LS-600-MW-FEED_Y-2030"/>
    <x v="0"/>
    <x v="1"/>
    <n v="2.6399074727404099"/>
    <n v="3854.26491020099"/>
    <n v="13875.3536767236"/>
  </r>
  <r>
    <x v="0"/>
    <x v="0"/>
    <x v="1"/>
    <x v="1"/>
    <x v="2"/>
    <s v="EE_Tartu"/>
    <x v="13"/>
    <s v="GNR_ST_WOODCHI_BP_E-29_LS-600-MW-FEED_Y-2030"/>
    <x v="0"/>
    <x v="2"/>
    <n v="2.6399074727404099"/>
    <n v="3854.26491020099"/>
    <n v="13875.3536767236"/>
  </r>
  <r>
    <x v="0"/>
    <x v="0"/>
    <x v="1"/>
    <x v="1"/>
    <x v="2"/>
    <s v="EE_Tartu"/>
    <x v="13"/>
    <s v="GNR_ST_WOODCHI_BP_E-29_LS-600-MW-FEED_Y-2030"/>
    <x v="1"/>
    <x v="0"/>
    <n v="2.6399074727404099"/>
    <n v="3854.26491020099"/>
    <n v="13875.3536767236"/>
  </r>
  <r>
    <x v="0"/>
    <x v="0"/>
    <x v="1"/>
    <x v="1"/>
    <x v="2"/>
    <s v="EE_Tartu"/>
    <x v="13"/>
    <s v="GNR_ST_WOODCHI_BP_E-29_LS-600-MW-FEED_Y-2030"/>
    <x v="1"/>
    <x v="1"/>
    <n v="2.6399074727404099"/>
    <n v="3854.26491020099"/>
    <n v="13875.3536767236"/>
  </r>
  <r>
    <x v="0"/>
    <x v="0"/>
    <x v="1"/>
    <x v="1"/>
    <x v="2"/>
    <s v="EE_Tartu"/>
    <x v="13"/>
    <s v="GNR_ST_WOODCHI_BP_E-29_LS-600-MW-FEED_Y-2030"/>
    <x v="1"/>
    <x v="2"/>
    <n v="2.6399074727404099"/>
    <n v="3854.26491020099"/>
    <n v="13875.3536767236"/>
  </r>
  <r>
    <x v="0"/>
    <x v="0"/>
    <x v="1"/>
    <x v="1"/>
    <x v="2"/>
    <s v="EE_Urban"/>
    <x v="14"/>
    <s v="GNR_ST_WOOD_BP_E-53"/>
    <x v="0"/>
    <x v="0"/>
    <n v="0.84"/>
    <n v="1226.4000000000001"/>
    <n v="4415.04"/>
  </r>
  <r>
    <x v="0"/>
    <x v="0"/>
    <x v="1"/>
    <x v="2"/>
    <x v="3"/>
    <s v="FI_IND"/>
    <x v="5"/>
    <s v="GNR_HP_ELEC_AIR-WTR_COP-310_LS_Y-2020"/>
    <x v="1"/>
    <x v="0"/>
    <n v="1394.84353773371"/>
    <n v="2036471.56509121"/>
    <n v="7331297.63432837"/>
  </r>
  <r>
    <x v="0"/>
    <x v="0"/>
    <x v="1"/>
    <x v="2"/>
    <x v="3"/>
    <s v="FI_IND"/>
    <x v="5"/>
    <s v="GNR_HP_ELEC_AIR-WTR_COP-310_LS_Y-2020"/>
    <x v="1"/>
    <x v="1"/>
    <n v="1394.84353773371"/>
    <n v="2036471.56509121"/>
    <n v="7331297.63432837"/>
  </r>
  <r>
    <x v="0"/>
    <x v="0"/>
    <x v="1"/>
    <x v="2"/>
    <x v="3"/>
    <s v="FI_IND"/>
    <x v="5"/>
    <s v="GNR_HP_ELEC_AIR-WTR_COP-310_LS_Y-2020"/>
    <x v="1"/>
    <x v="2"/>
    <n v="1394.84353773371"/>
    <n v="2036471.56509121"/>
    <n v="7331297.63432837"/>
  </r>
  <r>
    <x v="0"/>
    <x v="0"/>
    <x v="1"/>
    <x v="2"/>
    <x v="3"/>
    <s v="FI_IND"/>
    <x v="1"/>
    <s v="GNR_HS_HEAT_PIT_L-CEN_E-90_Y-2020"/>
    <x v="1"/>
    <x v="0"/>
    <n v="32.263014611945898"/>
    <n v="47104.001333441003"/>
    <n v="169574.404800388"/>
  </r>
  <r>
    <x v="0"/>
    <x v="0"/>
    <x v="1"/>
    <x v="2"/>
    <x v="3"/>
    <s v="FI_IND"/>
    <x v="1"/>
    <s v="GNR_HS_HEAT_PIT_L-CEN_E-90_Y-2020"/>
    <x v="1"/>
    <x v="1"/>
    <n v="74.010167408409302"/>
    <n v="108054.84441627801"/>
    <n v="388997.439898599"/>
  </r>
  <r>
    <x v="0"/>
    <x v="0"/>
    <x v="1"/>
    <x v="2"/>
    <x v="3"/>
    <s v="FI_IND"/>
    <x v="2"/>
    <s v="GNR_IND-ST_MSW_BP_CB-30"/>
    <x v="0"/>
    <x v="0"/>
    <n v="176.666666666667"/>
    <n v="257933.33333333299"/>
    <n v="928560"/>
  </r>
  <r>
    <x v="0"/>
    <x v="0"/>
    <x v="1"/>
    <x v="2"/>
    <x v="3"/>
    <s v="FI_IND"/>
    <x v="2"/>
    <s v="GNR_IND-ST_MSW_BP_CB-30"/>
    <x v="0"/>
    <x v="1"/>
    <n v="176.666666666667"/>
    <n v="257933.33333333299"/>
    <n v="928560"/>
  </r>
  <r>
    <x v="0"/>
    <x v="0"/>
    <x v="1"/>
    <x v="2"/>
    <x v="3"/>
    <s v="FI_IND"/>
    <x v="2"/>
    <s v="GNR_IND-ST_MSW_BP_CB-30"/>
    <x v="0"/>
    <x v="2"/>
    <n v="176.666666666667"/>
    <n v="257933.33333333299"/>
    <n v="928560"/>
  </r>
  <r>
    <x v="0"/>
    <x v="0"/>
    <x v="1"/>
    <x v="2"/>
    <x v="3"/>
    <s v="FI_IND"/>
    <x v="2"/>
    <s v="GNR_IND-ST_MSW_BP_CB-30"/>
    <x v="1"/>
    <x v="0"/>
    <n v="176.666666666667"/>
    <n v="257933.33333333299"/>
    <n v="928560"/>
  </r>
  <r>
    <x v="0"/>
    <x v="0"/>
    <x v="1"/>
    <x v="2"/>
    <x v="3"/>
    <s v="FI_IND"/>
    <x v="2"/>
    <s v="GNR_IND-ST_MSW_BP_CB-30"/>
    <x v="1"/>
    <x v="1"/>
    <n v="176.666666666667"/>
    <n v="257933.33333333299"/>
    <n v="928560"/>
  </r>
  <r>
    <x v="0"/>
    <x v="0"/>
    <x v="1"/>
    <x v="2"/>
    <x v="3"/>
    <s v="FI_IND"/>
    <x v="2"/>
    <s v="GNR_IND-ST_MSW_BP_CB-30"/>
    <x v="1"/>
    <x v="2"/>
    <n v="176.666666666667"/>
    <n v="257933.33333333299"/>
    <n v="928560"/>
  </r>
  <r>
    <x v="0"/>
    <x v="0"/>
    <x v="1"/>
    <x v="2"/>
    <x v="3"/>
    <s v="FI_IND"/>
    <x v="2"/>
    <s v="GNR_ST_MSW_BP_E-23_LS-220-MW-FEED_Y-2020"/>
    <x v="0"/>
    <x v="0"/>
    <n v="1935.7081249540699"/>
    <n v="2826133.8624329399"/>
    <n v="10174081.904758601"/>
  </r>
  <r>
    <x v="0"/>
    <x v="0"/>
    <x v="1"/>
    <x v="2"/>
    <x v="3"/>
    <s v="FI_IND"/>
    <x v="2"/>
    <s v="GNR_ST_MSW_BP_E-23_LS-220-MW-FEED_Y-2020"/>
    <x v="0"/>
    <x v="1"/>
    <n v="1935.7081249540699"/>
    <n v="2826133.8624329399"/>
    <n v="10174081.904758601"/>
  </r>
  <r>
    <x v="0"/>
    <x v="0"/>
    <x v="1"/>
    <x v="2"/>
    <x v="3"/>
    <s v="FI_IND"/>
    <x v="2"/>
    <s v="GNR_ST_MSW_BP_E-23_LS-220-MW-FEED_Y-2020"/>
    <x v="0"/>
    <x v="2"/>
    <n v="1935.7081249540699"/>
    <n v="2826133.8624329399"/>
    <n v="10174081.904758601"/>
  </r>
  <r>
    <x v="0"/>
    <x v="0"/>
    <x v="1"/>
    <x v="2"/>
    <x v="3"/>
    <s v="FI_IND"/>
    <x v="2"/>
    <s v="GNR_ST_MSW_BP_E-23_LS-220-MW-FEED_Y-2020"/>
    <x v="1"/>
    <x v="0"/>
    <n v="1935.7081249540699"/>
    <n v="2826133.8624329399"/>
    <n v="10174081.904758601"/>
  </r>
  <r>
    <x v="0"/>
    <x v="0"/>
    <x v="1"/>
    <x v="2"/>
    <x v="3"/>
    <s v="FI_IND"/>
    <x v="2"/>
    <s v="GNR_ST_MSW_BP_E-23_LS-220-MW-FEED_Y-2020"/>
    <x v="1"/>
    <x v="1"/>
    <n v="1935.7081249540699"/>
    <n v="2826133.8624329399"/>
    <n v="10174081.904758601"/>
  </r>
  <r>
    <x v="0"/>
    <x v="0"/>
    <x v="1"/>
    <x v="2"/>
    <x v="3"/>
    <s v="FI_IND"/>
    <x v="2"/>
    <s v="GNR_ST_MSW_BP_E-23_LS-220-MW-FEED_Y-2020"/>
    <x v="1"/>
    <x v="2"/>
    <n v="1935.7081249540699"/>
    <n v="2826133.8624329399"/>
    <n v="10174081.904758601"/>
  </r>
  <r>
    <x v="0"/>
    <x v="0"/>
    <x v="1"/>
    <x v="2"/>
    <x v="3"/>
    <s v="FI_IND"/>
    <x v="2"/>
    <s v="GNR_ST_MSW_BP_E-24_LS-220-MW-FEED_Y-2030"/>
    <x v="0"/>
    <x v="0"/>
    <n v="795.63509480024504"/>
    <n v="1161627.2384083599"/>
    <n v="4181858.0582700898"/>
  </r>
  <r>
    <x v="0"/>
    <x v="0"/>
    <x v="1"/>
    <x v="2"/>
    <x v="3"/>
    <s v="FI_IND"/>
    <x v="2"/>
    <s v="GNR_ST_MSW_BP_E-24_LS-220-MW-FEED_Y-2030"/>
    <x v="0"/>
    <x v="1"/>
    <n v="795.63509480024504"/>
    <n v="1161627.2384083599"/>
    <n v="4181858.0582700898"/>
  </r>
  <r>
    <x v="0"/>
    <x v="0"/>
    <x v="1"/>
    <x v="2"/>
    <x v="3"/>
    <s v="FI_IND"/>
    <x v="2"/>
    <s v="GNR_ST_MSW_BP_E-24_LS-220-MW-FEED_Y-2030"/>
    <x v="0"/>
    <x v="2"/>
    <n v="795.63509480024504"/>
    <n v="1161627.2384083599"/>
    <n v="4181858.0582700898"/>
  </r>
  <r>
    <x v="0"/>
    <x v="0"/>
    <x v="1"/>
    <x v="2"/>
    <x v="3"/>
    <s v="FI_IND"/>
    <x v="2"/>
    <s v="GNR_ST_MSW_BP_E-24_LS-220-MW-FEED_Y-2030"/>
    <x v="1"/>
    <x v="0"/>
    <n v="795.63509480024504"/>
    <n v="1161627.2384083599"/>
    <n v="4181858.0582700898"/>
  </r>
  <r>
    <x v="0"/>
    <x v="0"/>
    <x v="1"/>
    <x v="2"/>
    <x v="3"/>
    <s v="FI_IND"/>
    <x v="2"/>
    <s v="GNR_ST_MSW_BP_E-24_LS-220-MW-FEED_Y-2030"/>
    <x v="1"/>
    <x v="1"/>
    <n v="795.63509480024504"/>
    <n v="1161627.2384083599"/>
    <n v="4181858.0582700898"/>
  </r>
  <r>
    <x v="0"/>
    <x v="0"/>
    <x v="1"/>
    <x v="2"/>
    <x v="3"/>
    <s v="FI_IND"/>
    <x v="2"/>
    <s v="GNR_ST_MSW_BP_E-24_LS-220-MW-FEED_Y-2030"/>
    <x v="1"/>
    <x v="2"/>
    <n v="795.63509480024504"/>
    <n v="1161627.2384083599"/>
    <n v="4181858.0582700898"/>
  </r>
  <r>
    <x v="0"/>
    <x v="0"/>
    <x v="1"/>
    <x v="2"/>
    <x v="3"/>
    <s v="FI_IND"/>
    <x v="4"/>
    <s v="GNR_EH_HEAT"/>
    <x v="0"/>
    <x v="0"/>
    <n v="3.4111721611721499"/>
    <n v="4980.3113553113399"/>
    <n v="17929.120879120801"/>
  </r>
  <r>
    <x v="0"/>
    <x v="0"/>
    <x v="1"/>
    <x v="2"/>
    <x v="3"/>
    <s v="FI_IND"/>
    <x v="4"/>
    <s v="GNR_EH_HEAT"/>
    <x v="0"/>
    <x v="1"/>
    <n v="3.4111721611721499"/>
    <n v="4980.3113553113399"/>
    <n v="17929.120879120801"/>
  </r>
  <r>
    <x v="0"/>
    <x v="0"/>
    <x v="1"/>
    <x v="2"/>
    <x v="3"/>
    <s v="FI_IND"/>
    <x v="4"/>
    <s v="GNR_EH_HEAT"/>
    <x v="0"/>
    <x v="2"/>
    <n v="3.4111721611721499"/>
    <n v="4980.3113553113399"/>
    <n v="17929.120879120801"/>
  </r>
  <r>
    <x v="0"/>
    <x v="0"/>
    <x v="1"/>
    <x v="2"/>
    <x v="3"/>
    <s v="FI_IND"/>
    <x v="4"/>
    <s v="GNR_EH_HEAT"/>
    <x v="1"/>
    <x v="0"/>
    <n v="3.4111721611721499"/>
    <n v="4980.3113553113399"/>
    <n v="17929.120879120801"/>
  </r>
  <r>
    <x v="0"/>
    <x v="0"/>
    <x v="1"/>
    <x v="2"/>
    <x v="3"/>
    <s v="FI_IND"/>
    <x v="4"/>
    <s v="GNR_EH_HEAT"/>
    <x v="1"/>
    <x v="1"/>
    <n v="3.4111721611721499"/>
    <n v="4980.3113553113399"/>
    <n v="17929.120879120801"/>
  </r>
  <r>
    <x v="0"/>
    <x v="0"/>
    <x v="1"/>
    <x v="2"/>
    <x v="3"/>
    <s v="FI_IND"/>
    <x v="4"/>
    <s v="GNR_EH_HEAT"/>
    <x v="1"/>
    <x v="2"/>
    <n v="3.4111721611721499"/>
    <n v="4980.3113553113399"/>
    <n v="17929.120879120801"/>
  </r>
  <r>
    <x v="0"/>
    <x v="0"/>
    <x v="1"/>
    <x v="2"/>
    <x v="3"/>
    <s v="FI_IND"/>
    <x v="13"/>
    <s v="GNR_IND-ST_WOODCHI_BP_CB-20"/>
    <x v="0"/>
    <x v="0"/>
    <n v="215"/>
    <n v="313900"/>
    <n v="1130040"/>
  </r>
  <r>
    <x v="0"/>
    <x v="0"/>
    <x v="1"/>
    <x v="2"/>
    <x v="3"/>
    <s v="FI_IND"/>
    <x v="13"/>
    <s v="GNR_IND-ST_WOODCHI_BP_CB-20"/>
    <x v="0"/>
    <x v="1"/>
    <n v="215"/>
    <n v="313900"/>
    <n v="1130040"/>
  </r>
  <r>
    <x v="0"/>
    <x v="0"/>
    <x v="1"/>
    <x v="2"/>
    <x v="3"/>
    <s v="FI_IND"/>
    <x v="13"/>
    <s v="GNR_IND-ST_WOODCHI_BP_CB-20"/>
    <x v="0"/>
    <x v="2"/>
    <n v="215"/>
    <n v="313900"/>
    <n v="1130040"/>
  </r>
  <r>
    <x v="0"/>
    <x v="0"/>
    <x v="1"/>
    <x v="2"/>
    <x v="3"/>
    <s v="FI_IND"/>
    <x v="13"/>
    <s v="GNR_IND-ST_WOODCHI_BP_CB-30"/>
    <x v="0"/>
    <x v="0"/>
    <n v="271.33333333333297"/>
    <n v="396146.66666666698"/>
    <n v="1426128"/>
  </r>
  <r>
    <x v="0"/>
    <x v="0"/>
    <x v="1"/>
    <x v="2"/>
    <x v="3"/>
    <s v="FI_IND"/>
    <x v="13"/>
    <s v="GNR_IND-ST_WOODCHI_BP_CB-30"/>
    <x v="0"/>
    <x v="1"/>
    <n v="271.33333333333297"/>
    <n v="396146.66666666698"/>
    <n v="1426128"/>
  </r>
  <r>
    <x v="0"/>
    <x v="0"/>
    <x v="1"/>
    <x v="2"/>
    <x v="3"/>
    <s v="FI_IND"/>
    <x v="13"/>
    <s v="GNR_IND-ST_WOODCHI_BP_CB-30"/>
    <x v="0"/>
    <x v="2"/>
    <n v="271.33333333333297"/>
    <n v="396146.66666666698"/>
    <n v="1426128"/>
  </r>
  <r>
    <x v="0"/>
    <x v="0"/>
    <x v="1"/>
    <x v="2"/>
    <x v="3"/>
    <s v="FI_IND"/>
    <x v="13"/>
    <s v="GNR_IND-ST_WOODCHI_BP_CB-70"/>
    <x v="0"/>
    <x v="0"/>
    <n v="38.571428571428598"/>
    <n v="56314.285714285703"/>
    <n v="202731.42857142899"/>
  </r>
  <r>
    <x v="0"/>
    <x v="0"/>
    <x v="1"/>
    <x v="2"/>
    <x v="3"/>
    <s v="FI_IND"/>
    <x v="13"/>
    <s v="GNR_IND-ST_WOODCHI_BP_CB-70"/>
    <x v="0"/>
    <x v="1"/>
    <n v="38.571428571428598"/>
    <n v="56314.285714285703"/>
    <n v="202731.42857142899"/>
  </r>
  <r>
    <x v="0"/>
    <x v="0"/>
    <x v="1"/>
    <x v="2"/>
    <x v="3"/>
    <s v="FI_IND"/>
    <x v="13"/>
    <s v="GNR_IND-ST_WOODCHI_BP_CB-70"/>
    <x v="0"/>
    <x v="2"/>
    <n v="38.571428571428598"/>
    <n v="56314.285714285703"/>
    <n v="202731.42857142899"/>
  </r>
  <r>
    <x v="0"/>
    <x v="0"/>
    <x v="1"/>
    <x v="2"/>
    <x v="3"/>
    <s v="FI_IND"/>
    <x v="6"/>
    <s v="GNR_IND-ST_BLACKLIC_BP_CB-30"/>
    <x v="0"/>
    <x v="0"/>
    <n v="2190.3376281544201"/>
    <n v="3197892.9371054498"/>
    <n v="11512414.5735796"/>
  </r>
  <r>
    <x v="0"/>
    <x v="0"/>
    <x v="1"/>
    <x v="2"/>
    <x v="3"/>
    <s v="FI_IND"/>
    <x v="6"/>
    <s v="GNR_IND-ST_BLACKLIC_BP_CB-30"/>
    <x v="0"/>
    <x v="1"/>
    <n v="2271.9470354515702"/>
    <n v="3317042.6717592999"/>
    <n v="11941353.6183335"/>
  </r>
  <r>
    <x v="0"/>
    <x v="0"/>
    <x v="1"/>
    <x v="2"/>
    <x v="3"/>
    <s v="FI_IND"/>
    <x v="6"/>
    <s v="GNR_IND-ST_BLACKLIC_BP_CB-30"/>
    <x v="0"/>
    <x v="2"/>
    <n v="2286.7522173213001"/>
    <n v="3338658.2372891"/>
    <n v="12019169.6542408"/>
  </r>
  <r>
    <x v="0"/>
    <x v="0"/>
    <x v="1"/>
    <x v="2"/>
    <x v="3"/>
    <s v="FI_large"/>
    <x v="1"/>
    <s v="GNR_HS_HEAT_PIT_L-CEN_E-90"/>
    <x v="0"/>
    <x v="1"/>
    <n v="119.244748259451"/>
    <n v="174097.33245879901"/>
    <n v="626750.39685167605"/>
  </r>
  <r>
    <x v="0"/>
    <x v="0"/>
    <x v="1"/>
    <x v="2"/>
    <x v="3"/>
    <s v="FI_large"/>
    <x v="1"/>
    <s v="GNR_HS_HEAT_PIT_L-CEN_E-90"/>
    <x v="1"/>
    <x v="1"/>
    <n v="36.744779852556903"/>
    <n v="53647.378584733"/>
    <n v="193130.562905039"/>
  </r>
  <r>
    <x v="0"/>
    <x v="0"/>
    <x v="1"/>
    <x v="2"/>
    <x v="3"/>
    <s v="FI_large"/>
    <x v="1"/>
    <s v="GNR_HS_HEAT_WTR-TANK_LS_E-95_Y-2010"/>
    <x v="0"/>
    <x v="1"/>
    <n v="16.7486301369863"/>
    <n v="24453"/>
    <n v="88030.8"/>
  </r>
  <r>
    <x v="0"/>
    <x v="0"/>
    <x v="1"/>
    <x v="2"/>
    <x v="3"/>
    <s v="FI_large"/>
    <x v="1"/>
    <s v="GNR_HS_HEAT_WTR-TANK_LS_E-95_Y-2010"/>
    <x v="1"/>
    <x v="1"/>
    <n v="16.7486301369863"/>
    <n v="24453"/>
    <n v="88030.8"/>
  </r>
  <r>
    <x v="0"/>
    <x v="0"/>
    <x v="1"/>
    <x v="2"/>
    <x v="3"/>
    <s v="FI_large"/>
    <x v="7"/>
    <s v="KELJONLAHTI_ST_PEAT_EXT"/>
    <x v="0"/>
    <x v="0"/>
    <n v="237.125"/>
    <n v="346202.5"/>
    <n v="1246329"/>
  </r>
  <r>
    <x v="0"/>
    <x v="0"/>
    <x v="1"/>
    <x v="2"/>
    <x v="3"/>
    <s v="FI_large"/>
    <x v="7"/>
    <s v="KELJONLAHTI_ST_PEAT_EXT"/>
    <x v="0"/>
    <x v="1"/>
    <n v="237.125"/>
    <n v="346202.5"/>
    <n v="1246329"/>
  </r>
  <r>
    <x v="0"/>
    <x v="0"/>
    <x v="1"/>
    <x v="2"/>
    <x v="3"/>
    <s v="FI_large"/>
    <x v="7"/>
    <s v="KELJONLAHTI_ST_PEAT_EXT"/>
    <x v="0"/>
    <x v="2"/>
    <n v="237.125"/>
    <n v="346202.5"/>
    <n v="1246329"/>
  </r>
  <r>
    <x v="0"/>
    <x v="0"/>
    <x v="1"/>
    <x v="2"/>
    <x v="3"/>
    <s v="FI_large"/>
    <x v="7"/>
    <s v="KELJONLAHTI_ST_PEAT_EXT"/>
    <x v="1"/>
    <x v="0"/>
    <n v="237.125"/>
    <n v="346202.5"/>
    <n v="1246329"/>
  </r>
  <r>
    <x v="0"/>
    <x v="0"/>
    <x v="1"/>
    <x v="2"/>
    <x v="3"/>
    <s v="FI_large"/>
    <x v="7"/>
    <s v="KELJONLAHTI_ST_PEAT_EXT"/>
    <x v="1"/>
    <x v="1"/>
    <n v="237.125"/>
    <n v="346202.5"/>
    <n v="1246329"/>
  </r>
  <r>
    <x v="0"/>
    <x v="0"/>
    <x v="1"/>
    <x v="2"/>
    <x v="3"/>
    <s v="FI_large"/>
    <x v="7"/>
    <s v="KELJONLAHTI_ST_PEAT_EXT"/>
    <x v="1"/>
    <x v="2"/>
    <n v="237.125"/>
    <n v="346202.5"/>
    <n v="1246329"/>
  </r>
  <r>
    <x v="0"/>
    <x v="0"/>
    <x v="1"/>
    <x v="2"/>
    <x v="3"/>
    <s v="FI_large"/>
    <x v="7"/>
    <s v="TOPPILA2_ST_PEAT_EXT"/>
    <x v="0"/>
    <x v="0"/>
    <n v="23.73368661352"/>
    <n v="34651.182455739203"/>
    <n v="124744.25684066099"/>
  </r>
  <r>
    <x v="0"/>
    <x v="0"/>
    <x v="1"/>
    <x v="2"/>
    <x v="3"/>
    <s v="FI_large"/>
    <x v="7"/>
    <s v="TOPPILA2_ST_PEAT_EXT"/>
    <x v="0"/>
    <x v="1"/>
    <n v="124.98368661352001"/>
    <n v="182476.18245573901"/>
    <n v="656914.25684066105"/>
  </r>
  <r>
    <x v="0"/>
    <x v="0"/>
    <x v="1"/>
    <x v="2"/>
    <x v="3"/>
    <s v="FI_large"/>
    <x v="7"/>
    <s v="TOPPILA2_ST_PEAT_EXT"/>
    <x v="0"/>
    <x v="2"/>
    <n v="118.78163571534"/>
    <n v="173421.188144396"/>
    <n v="624316.27731982595"/>
  </r>
  <r>
    <x v="0"/>
    <x v="0"/>
    <x v="1"/>
    <x v="2"/>
    <x v="3"/>
    <s v="FI_large"/>
    <x v="4"/>
    <s v="GNR_EH_HEAT"/>
    <x v="0"/>
    <x v="0"/>
    <n v="36.5613553113552"/>
    <n v="53379.578754578499"/>
    <n v="192166.48351648299"/>
  </r>
  <r>
    <x v="0"/>
    <x v="0"/>
    <x v="1"/>
    <x v="2"/>
    <x v="3"/>
    <s v="FI_large"/>
    <x v="4"/>
    <s v="GNR_EH_HEAT"/>
    <x v="0"/>
    <x v="1"/>
    <n v="36.5613553113552"/>
    <n v="53379.578754578499"/>
    <n v="192166.48351648299"/>
  </r>
  <r>
    <x v="0"/>
    <x v="0"/>
    <x v="1"/>
    <x v="2"/>
    <x v="3"/>
    <s v="FI_large"/>
    <x v="4"/>
    <s v="GNR_EH_HEAT"/>
    <x v="0"/>
    <x v="2"/>
    <n v="36.5613553113552"/>
    <n v="53379.578754578499"/>
    <n v="192166.48351648299"/>
  </r>
  <r>
    <x v="0"/>
    <x v="0"/>
    <x v="1"/>
    <x v="2"/>
    <x v="3"/>
    <s v="FI_large"/>
    <x v="4"/>
    <s v="GNR_EH_HEAT"/>
    <x v="1"/>
    <x v="0"/>
    <n v="36.5613553113552"/>
    <n v="53379.578754578499"/>
    <n v="192166.48351648299"/>
  </r>
  <r>
    <x v="0"/>
    <x v="0"/>
    <x v="1"/>
    <x v="2"/>
    <x v="3"/>
    <s v="FI_large"/>
    <x v="4"/>
    <s v="GNR_EH_HEAT"/>
    <x v="1"/>
    <x v="1"/>
    <n v="36.5613553113552"/>
    <n v="53379.578754578499"/>
    <n v="192166.48351648299"/>
  </r>
  <r>
    <x v="0"/>
    <x v="0"/>
    <x v="1"/>
    <x v="2"/>
    <x v="3"/>
    <s v="FI_large"/>
    <x v="4"/>
    <s v="GNR_EH_HEAT"/>
    <x v="1"/>
    <x v="2"/>
    <n v="36.5613553113552"/>
    <n v="53379.578754578499"/>
    <n v="192166.48351648299"/>
  </r>
  <r>
    <x v="0"/>
    <x v="0"/>
    <x v="1"/>
    <x v="2"/>
    <x v="3"/>
    <s v="FI_large"/>
    <x v="13"/>
    <s v="GNR_IND-ST_WOODCHI_BP_CB-50"/>
    <x v="0"/>
    <x v="0"/>
    <n v="280"/>
    <n v="408800"/>
    <n v="1471680"/>
  </r>
  <r>
    <x v="0"/>
    <x v="0"/>
    <x v="1"/>
    <x v="2"/>
    <x v="3"/>
    <s v="FI_large"/>
    <x v="13"/>
    <s v="GNR_IND-ST_WOODCHI_BP_CB-50"/>
    <x v="0"/>
    <x v="1"/>
    <n v="280"/>
    <n v="408800"/>
    <n v="1471680"/>
  </r>
  <r>
    <x v="0"/>
    <x v="0"/>
    <x v="1"/>
    <x v="2"/>
    <x v="3"/>
    <s v="FI_large"/>
    <x v="13"/>
    <s v="GNR_IND-ST_WOODCHI_BP_CB-50"/>
    <x v="0"/>
    <x v="2"/>
    <n v="280"/>
    <n v="408800"/>
    <n v="1471680"/>
  </r>
  <r>
    <x v="0"/>
    <x v="0"/>
    <x v="1"/>
    <x v="2"/>
    <x v="3"/>
    <s v="FI_large"/>
    <x v="13"/>
    <s v="GNR_ST_WOODCHI_BP_CB-40"/>
    <x v="0"/>
    <x v="0"/>
    <n v="175"/>
    <n v="255500"/>
    <n v="919800"/>
  </r>
  <r>
    <x v="0"/>
    <x v="0"/>
    <x v="1"/>
    <x v="2"/>
    <x v="3"/>
    <s v="FI_large"/>
    <x v="13"/>
    <s v="GNR_ST_WOODCHI_BP_CB-40"/>
    <x v="0"/>
    <x v="1"/>
    <n v="175"/>
    <n v="255500"/>
    <n v="919800"/>
  </r>
  <r>
    <x v="0"/>
    <x v="0"/>
    <x v="1"/>
    <x v="2"/>
    <x v="3"/>
    <s v="FI_large"/>
    <x v="13"/>
    <s v="GNR_ST_WOODCHI_BP_CB-40"/>
    <x v="0"/>
    <x v="2"/>
    <n v="175"/>
    <n v="255500"/>
    <n v="919800"/>
  </r>
  <r>
    <x v="0"/>
    <x v="0"/>
    <x v="1"/>
    <x v="2"/>
    <x v="3"/>
    <s v="FI_large_gas"/>
    <x v="5"/>
    <s v="GNR_HP_ELEC_COP-270"/>
    <x v="1"/>
    <x v="0"/>
    <n v="40"/>
    <n v="58400"/>
    <n v="210240"/>
  </r>
  <r>
    <x v="0"/>
    <x v="0"/>
    <x v="1"/>
    <x v="2"/>
    <x v="3"/>
    <s v="FI_large_gas"/>
    <x v="5"/>
    <s v="GNR_HP_ELEC_COP-270"/>
    <x v="1"/>
    <x v="1"/>
    <n v="40"/>
    <n v="58400"/>
    <n v="210240"/>
  </r>
  <r>
    <x v="0"/>
    <x v="0"/>
    <x v="1"/>
    <x v="2"/>
    <x v="3"/>
    <s v="FI_large_gas"/>
    <x v="5"/>
    <s v="GNR_HP_ELEC_COP-270"/>
    <x v="1"/>
    <x v="2"/>
    <n v="40"/>
    <n v="58400"/>
    <n v="210240"/>
  </r>
  <r>
    <x v="0"/>
    <x v="0"/>
    <x v="1"/>
    <x v="2"/>
    <x v="3"/>
    <s v="FI_large_gas"/>
    <x v="1"/>
    <s v="GNR_HS_HEAT_PIT_L-CEN_E-90"/>
    <x v="0"/>
    <x v="1"/>
    <n v="140.60606060606099"/>
    <n v="205284.84848484799"/>
    <n v="739025.45454545505"/>
  </r>
  <r>
    <x v="0"/>
    <x v="0"/>
    <x v="1"/>
    <x v="2"/>
    <x v="3"/>
    <s v="FI_large_gas"/>
    <x v="1"/>
    <s v="GNR_HS_HEAT_PIT_L-CEN_E-90_Y-2020"/>
    <x v="0"/>
    <x v="0"/>
    <n v="87.908250906292295"/>
    <n v="128346.04632318699"/>
    <n v="462045.766763472"/>
  </r>
  <r>
    <x v="0"/>
    <x v="0"/>
    <x v="1"/>
    <x v="2"/>
    <x v="3"/>
    <s v="FI_large_gas"/>
    <x v="1"/>
    <s v="GNR_HS_HEAT_PIT_L-CEN_E-90_Y-2020"/>
    <x v="0"/>
    <x v="1"/>
    <n v="976.76027869161703"/>
    <n v="1426070.00688976"/>
    <n v="5133852.0248031402"/>
  </r>
  <r>
    <x v="0"/>
    <x v="0"/>
    <x v="1"/>
    <x v="2"/>
    <x v="3"/>
    <s v="FI_large_gas"/>
    <x v="1"/>
    <s v="GNR_HS_HEAT_PIT_L-CEN_E-90_Y-2020"/>
    <x v="0"/>
    <x v="2"/>
    <n v="571.06937879053896"/>
    <n v="833761.29303418705"/>
    <n v="3001540.6549230702"/>
  </r>
  <r>
    <x v="0"/>
    <x v="0"/>
    <x v="1"/>
    <x v="2"/>
    <x v="3"/>
    <s v="FI_large_gas"/>
    <x v="2"/>
    <s v="GNR_ST_MSW_BP_CB-30"/>
    <x v="0"/>
    <x v="0"/>
    <n v="138.333333333333"/>
    <n v="201966.66666666701"/>
    <n v="727080"/>
  </r>
  <r>
    <x v="0"/>
    <x v="0"/>
    <x v="1"/>
    <x v="2"/>
    <x v="3"/>
    <s v="FI_large_gas"/>
    <x v="2"/>
    <s v="GNR_ST_MSW_BP_CB-30"/>
    <x v="0"/>
    <x v="1"/>
    <n v="138.333333333333"/>
    <n v="201966.66666666701"/>
    <n v="727080"/>
  </r>
  <r>
    <x v="0"/>
    <x v="0"/>
    <x v="1"/>
    <x v="2"/>
    <x v="3"/>
    <s v="FI_large_gas"/>
    <x v="2"/>
    <s v="GNR_ST_MSW_BP_CB-30"/>
    <x v="0"/>
    <x v="2"/>
    <n v="138.333333333333"/>
    <n v="201966.66666666701"/>
    <n v="727080"/>
  </r>
  <r>
    <x v="0"/>
    <x v="0"/>
    <x v="1"/>
    <x v="2"/>
    <x v="3"/>
    <s v="FI_large_gas"/>
    <x v="2"/>
    <s v="GNR_ST_MSW_BP_CB-30"/>
    <x v="1"/>
    <x v="0"/>
    <n v="138.333333333333"/>
    <n v="201966.66666666701"/>
    <n v="727080"/>
  </r>
  <r>
    <x v="0"/>
    <x v="0"/>
    <x v="1"/>
    <x v="2"/>
    <x v="3"/>
    <s v="FI_large_gas"/>
    <x v="2"/>
    <s v="GNR_ST_MSW_BP_CB-30"/>
    <x v="1"/>
    <x v="1"/>
    <n v="138.333333333333"/>
    <n v="201966.66666666701"/>
    <n v="727080"/>
  </r>
  <r>
    <x v="0"/>
    <x v="0"/>
    <x v="1"/>
    <x v="2"/>
    <x v="3"/>
    <s v="FI_large_gas"/>
    <x v="2"/>
    <s v="GNR_ST_MSW_BP_CB-30"/>
    <x v="1"/>
    <x v="2"/>
    <n v="138.333333333333"/>
    <n v="201966.66666666701"/>
    <n v="727080"/>
  </r>
  <r>
    <x v="0"/>
    <x v="0"/>
    <x v="1"/>
    <x v="2"/>
    <x v="3"/>
    <s v="FI_large_gas"/>
    <x v="2"/>
    <s v="GNR_ST_MSW_BP_E-23_LS-220-MW-FEED_Y-2020"/>
    <x v="0"/>
    <x v="0"/>
    <n v="929.699372910943"/>
    <n v="1357361.0844499799"/>
    <n v="4886499.9040199202"/>
  </r>
  <r>
    <x v="0"/>
    <x v="0"/>
    <x v="1"/>
    <x v="2"/>
    <x v="3"/>
    <s v="FI_large_gas"/>
    <x v="2"/>
    <s v="GNR_ST_MSW_BP_E-23_LS-220-MW-FEED_Y-2020"/>
    <x v="0"/>
    <x v="1"/>
    <n v="929.699372910943"/>
    <n v="1357361.0844499799"/>
    <n v="4886499.9040199202"/>
  </r>
  <r>
    <x v="0"/>
    <x v="0"/>
    <x v="1"/>
    <x v="2"/>
    <x v="3"/>
    <s v="FI_large_gas"/>
    <x v="2"/>
    <s v="GNR_ST_MSW_BP_E-23_LS-220-MW-FEED_Y-2020"/>
    <x v="0"/>
    <x v="2"/>
    <n v="929.699372910943"/>
    <n v="1357361.0844499799"/>
    <n v="4886499.9040199202"/>
  </r>
  <r>
    <x v="0"/>
    <x v="0"/>
    <x v="1"/>
    <x v="2"/>
    <x v="3"/>
    <s v="FI_large_gas"/>
    <x v="2"/>
    <s v="GNR_ST_MSW_BP_E-23_LS-220-MW-FEED_Y-2020"/>
    <x v="1"/>
    <x v="0"/>
    <n v="929.699372910943"/>
    <n v="1357361.0844499799"/>
    <n v="4886499.9040199202"/>
  </r>
  <r>
    <x v="0"/>
    <x v="0"/>
    <x v="1"/>
    <x v="2"/>
    <x v="3"/>
    <s v="FI_large_gas"/>
    <x v="2"/>
    <s v="GNR_ST_MSW_BP_E-23_LS-220-MW-FEED_Y-2020"/>
    <x v="1"/>
    <x v="1"/>
    <n v="929.699372910943"/>
    <n v="1357361.0844499799"/>
    <n v="4886499.9040199202"/>
  </r>
  <r>
    <x v="0"/>
    <x v="0"/>
    <x v="1"/>
    <x v="2"/>
    <x v="3"/>
    <s v="FI_large_gas"/>
    <x v="2"/>
    <s v="GNR_ST_MSW_BP_E-23_LS-220-MW-FEED_Y-2020"/>
    <x v="1"/>
    <x v="2"/>
    <n v="929.699372910943"/>
    <n v="1357361.0844499799"/>
    <n v="4886499.9040199202"/>
  </r>
  <r>
    <x v="0"/>
    <x v="0"/>
    <x v="1"/>
    <x v="2"/>
    <x v="3"/>
    <s v="FI_large_gas"/>
    <x v="2"/>
    <s v="GNR_ST_MSW_BP_E-24_LS-220-MW-FEED_Y-2030"/>
    <x v="0"/>
    <x v="0"/>
    <n v="351.483770239563"/>
    <n v="513166.30454976199"/>
    <n v="1847398.69637914"/>
  </r>
  <r>
    <x v="0"/>
    <x v="0"/>
    <x v="1"/>
    <x v="2"/>
    <x v="3"/>
    <s v="FI_large_gas"/>
    <x v="2"/>
    <s v="GNR_ST_MSW_BP_E-24_LS-220-MW-FEED_Y-2030"/>
    <x v="0"/>
    <x v="1"/>
    <n v="351.483770239563"/>
    <n v="513166.30454976199"/>
    <n v="1847398.69637914"/>
  </r>
  <r>
    <x v="0"/>
    <x v="0"/>
    <x v="1"/>
    <x v="2"/>
    <x v="3"/>
    <s v="FI_large_gas"/>
    <x v="2"/>
    <s v="GNR_ST_MSW_BP_E-24_LS-220-MW-FEED_Y-2030"/>
    <x v="0"/>
    <x v="2"/>
    <n v="351.483770239563"/>
    <n v="513166.30454976199"/>
    <n v="1847398.69637914"/>
  </r>
  <r>
    <x v="0"/>
    <x v="0"/>
    <x v="1"/>
    <x v="2"/>
    <x v="3"/>
    <s v="FI_large_gas"/>
    <x v="2"/>
    <s v="GNR_ST_MSW_BP_E-24_LS-220-MW-FEED_Y-2030"/>
    <x v="1"/>
    <x v="0"/>
    <n v="351.483770239563"/>
    <n v="513166.30454976199"/>
    <n v="1847398.69637914"/>
  </r>
  <r>
    <x v="0"/>
    <x v="0"/>
    <x v="1"/>
    <x v="2"/>
    <x v="3"/>
    <s v="FI_large_gas"/>
    <x v="2"/>
    <s v="GNR_ST_MSW_BP_E-24_LS-220-MW-FEED_Y-2030"/>
    <x v="1"/>
    <x v="1"/>
    <n v="351.483770239563"/>
    <n v="513166.30454976199"/>
    <n v="1847398.69637914"/>
  </r>
  <r>
    <x v="0"/>
    <x v="0"/>
    <x v="1"/>
    <x v="2"/>
    <x v="3"/>
    <s v="FI_large_gas"/>
    <x v="2"/>
    <s v="GNR_ST_MSW_BP_E-24_LS-220-MW-FEED_Y-2030"/>
    <x v="1"/>
    <x v="2"/>
    <n v="351.483770239563"/>
    <n v="513166.30454976199"/>
    <n v="1847398.69637914"/>
  </r>
  <r>
    <x v="0"/>
    <x v="0"/>
    <x v="1"/>
    <x v="2"/>
    <x v="3"/>
    <s v="FI_large_gas"/>
    <x v="11"/>
    <s v="GNR_CC_NGAS_BP_CB-110"/>
    <x v="0"/>
    <x v="0"/>
    <n v="212.727272727273"/>
    <n v="310581.818181818"/>
    <n v="1118094.5454545501"/>
  </r>
  <r>
    <x v="0"/>
    <x v="0"/>
    <x v="1"/>
    <x v="2"/>
    <x v="3"/>
    <s v="FI_large_gas"/>
    <x v="11"/>
    <s v="GNR_CC_NGAS_BP_CB-110"/>
    <x v="0"/>
    <x v="1"/>
    <n v="212.727272727273"/>
    <n v="310581.818181818"/>
    <n v="1118094.5454545501"/>
  </r>
  <r>
    <x v="0"/>
    <x v="0"/>
    <x v="1"/>
    <x v="2"/>
    <x v="3"/>
    <s v="FI_large_gas"/>
    <x v="11"/>
    <s v="GNR_CC_NGAS_BP_CB-110"/>
    <x v="0"/>
    <x v="2"/>
    <n v="212.727272727273"/>
    <n v="310581.818181818"/>
    <n v="1118094.5454545501"/>
  </r>
  <r>
    <x v="0"/>
    <x v="0"/>
    <x v="1"/>
    <x v="2"/>
    <x v="3"/>
    <s v="FI_large_gas"/>
    <x v="11"/>
    <s v="GNR_GT_NGAS_BP_CB-150"/>
    <x v="0"/>
    <x v="0"/>
    <n v="30.6666666666667"/>
    <n v="44773.333333333299"/>
    <n v="161184"/>
  </r>
  <r>
    <x v="0"/>
    <x v="0"/>
    <x v="1"/>
    <x v="2"/>
    <x v="3"/>
    <s v="FI_large_gas"/>
    <x v="11"/>
    <s v="GNR_GT_NGAS_BP_CB-150"/>
    <x v="0"/>
    <x v="1"/>
    <n v="30.6666666666667"/>
    <n v="44773.333333333299"/>
    <n v="161184"/>
  </r>
  <r>
    <x v="0"/>
    <x v="0"/>
    <x v="1"/>
    <x v="2"/>
    <x v="3"/>
    <s v="FI_large_gas"/>
    <x v="11"/>
    <s v="GNR_GT_NGAS_BP_CB-150"/>
    <x v="0"/>
    <x v="2"/>
    <n v="30.6666666666667"/>
    <n v="44773.333333333299"/>
    <n v="161184"/>
  </r>
  <r>
    <x v="0"/>
    <x v="0"/>
    <x v="1"/>
    <x v="2"/>
    <x v="3"/>
    <s v="FI_large_gas"/>
    <x v="11"/>
    <s v="GNR_ST_NGAS_BP_CB-130"/>
    <x v="0"/>
    <x v="0"/>
    <n v="78.461538461538495"/>
    <n v="114553.846153846"/>
    <n v="412393.84615384601"/>
  </r>
  <r>
    <x v="0"/>
    <x v="0"/>
    <x v="1"/>
    <x v="2"/>
    <x v="3"/>
    <s v="FI_large_gas"/>
    <x v="11"/>
    <s v="GNR_ST_NGAS_BP_CB-130"/>
    <x v="0"/>
    <x v="1"/>
    <n v="78.461538461538495"/>
    <n v="114553.846153846"/>
    <n v="412393.84615384601"/>
  </r>
  <r>
    <x v="0"/>
    <x v="0"/>
    <x v="1"/>
    <x v="2"/>
    <x v="3"/>
    <s v="FI_large_gas"/>
    <x v="11"/>
    <s v="GNR_ST_NGAS_BP_CB-130"/>
    <x v="0"/>
    <x v="2"/>
    <n v="78.461538461538495"/>
    <n v="114553.846153846"/>
    <n v="412393.84615384601"/>
  </r>
  <r>
    <x v="0"/>
    <x v="0"/>
    <x v="1"/>
    <x v="2"/>
    <x v="3"/>
    <s v="FI_large_gas"/>
    <x v="8"/>
    <s v="GNR_BO_HYDROGEN_E-90"/>
    <x v="0"/>
    <x v="0"/>
    <n v="5"/>
    <n v="7300"/>
    <n v="26280"/>
  </r>
  <r>
    <x v="0"/>
    <x v="0"/>
    <x v="1"/>
    <x v="2"/>
    <x v="3"/>
    <s v="FI_large_gas"/>
    <x v="8"/>
    <s v="GNR_BO_HYDROGEN_E-90"/>
    <x v="0"/>
    <x v="1"/>
    <n v="5"/>
    <n v="7300"/>
    <n v="26280"/>
  </r>
  <r>
    <x v="0"/>
    <x v="0"/>
    <x v="1"/>
    <x v="2"/>
    <x v="3"/>
    <s v="FI_large_gas"/>
    <x v="8"/>
    <s v="GNR_BO_HYDROGEN_E-90"/>
    <x v="0"/>
    <x v="2"/>
    <n v="5"/>
    <n v="7300"/>
    <n v="26280"/>
  </r>
  <r>
    <x v="0"/>
    <x v="0"/>
    <x v="1"/>
    <x v="2"/>
    <x v="3"/>
    <s v="FI_large_gas"/>
    <x v="8"/>
    <s v="GNR_ST_HYDROGEN_BP_CB-30"/>
    <x v="0"/>
    <x v="0"/>
    <n v="5.3333333333333304"/>
    <n v="7786.6666666666697"/>
    <n v="28032"/>
  </r>
  <r>
    <x v="0"/>
    <x v="0"/>
    <x v="1"/>
    <x v="2"/>
    <x v="3"/>
    <s v="FI_large_gas"/>
    <x v="8"/>
    <s v="GNR_ST_HYDROGEN_BP_CB-30"/>
    <x v="0"/>
    <x v="1"/>
    <n v="5.3333333333333304"/>
    <n v="7786.6666666666697"/>
    <n v="28032"/>
  </r>
  <r>
    <x v="0"/>
    <x v="0"/>
    <x v="1"/>
    <x v="2"/>
    <x v="3"/>
    <s v="FI_large_gas"/>
    <x v="8"/>
    <s v="GNR_ST_HYDROGEN_BP_CB-30"/>
    <x v="0"/>
    <x v="2"/>
    <n v="5.3333333333333304"/>
    <n v="7786.6666666666697"/>
    <n v="28032"/>
  </r>
  <r>
    <x v="0"/>
    <x v="0"/>
    <x v="1"/>
    <x v="2"/>
    <x v="3"/>
    <s v="FI_large_gas"/>
    <x v="4"/>
    <s v="GNR_EH_HEAT"/>
    <x v="0"/>
    <x v="0"/>
    <n v="1.71703296703296"/>
    <n v="2506.8681318681201"/>
    <n v="9024.7252747252405"/>
  </r>
  <r>
    <x v="0"/>
    <x v="0"/>
    <x v="1"/>
    <x v="2"/>
    <x v="3"/>
    <s v="FI_large_gas"/>
    <x v="4"/>
    <s v="GNR_EH_HEAT"/>
    <x v="0"/>
    <x v="1"/>
    <n v="1.71703296703296"/>
    <n v="2506.8681318681201"/>
    <n v="9024.7252747252405"/>
  </r>
  <r>
    <x v="0"/>
    <x v="0"/>
    <x v="1"/>
    <x v="2"/>
    <x v="3"/>
    <s v="FI_large_gas"/>
    <x v="4"/>
    <s v="GNR_EH_HEAT"/>
    <x v="0"/>
    <x v="2"/>
    <n v="1.71703296703296"/>
    <n v="2506.8681318681201"/>
    <n v="9024.7252747252405"/>
  </r>
  <r>
    <x v="0"/>
    <x v="0"/>
    <x v="1"/>
    <x v="2"/>
    <x v="3"/>
    <s v="FI_large_gas"/>
    <x v="4"/>
    <s v="GNR_EH_HEAT"/>
    <x v="1"/>
    <x v="0"/>
    <n v="1.71703296703296"/>
    <n v="2506.8681318681201"/>
    <n v="9024.7252747252405"/>
  </r>
  <r>
    <x v="0"/>
    <x v="0"/>
    <x v="1"/>
    <x v="2"/>
    <x v="3"/>
    <s v="FI_large_gas"/>
    <x v="4"/>
    <s v="GNR_EH_HEAT"/>
    <x v="1"/>
    <x v="1"/>
    <n v="1.71703296703296"/>
    <n v="2506.8681318681201"/>
    <n v="9024.7252747252405"/>
  </r>
  <r>
    <x v="0"/>
    <x v="0"/>
    <x v="1"/>
    <x v="2"/>
    <x v="3"/>
    <s v="FI_large_gas"/>
    <x v="4"/>
    <s v="GNR_EH_HEAT"/>
    <x v="1"/>
    <x v="2"/>
    <n v="1.71703296703296"/>
    <n v="2506.8681318681201"/>
    <n v="9024.7252747252405"/>
  </r>
  <r>
    <x v="0"/>
    <x v="0"/>
    <x v="1"/>
    <x v="2"/>
    <x v="3"/>
    <s v="FI_large_gas"/>
    <x v="6"/>
    <s v="GNR_IND-ST_WOODWST_BP_CB-50"/>
    <x v="0"/>
    <x v="0"/>
    <n v="238"/>
    <n v="347480"/>
    <n v="1250928"/>
  </r>
  <r>
    <x v="0"/>
    <x v="0"/>
    <x v="1"/>
    <x v="2"/>
    <x v="3"/>
    <s v="FI_large_gas"/>
    <x v="6"/>
    <s v="GNR_IND-ST_WOODWST_BP_CB-50"/>
    <x v="0"/>
    <x v="1"/>
    <n v="238"/>
    <n v="347480"/>
    <n v="1250928"/>
  </r>
  <r>
    <x v="0"/>
    <x v="0"/>
    <x v="1"/>
    <x v="2"/>
    <x v="3"/>
    <s v="FI_large_gas"/>
    <x v="6"/>
    <s v="GNR_IND-ST_WOODWST_BP_CB-50"/>
    <x v="0"/>
    <x v="2"/>
    <n v="238"/>
    <n v="347480"/>
    <n v="1250928"/>
  </r>
  <r>
    <x v="0"/>
    <x v="0"/>
    <x v="1"/>
    <x v="2"/>
    <x v="3"/>
    <s v="FI_medium"/>
    <x v="5"/>
    <s v="GNR_HP_ELEC_GROUND-WTR_COP-380_LS-4-MW_Y-2030"/>
    <x v="0"/>
    <x v="0"/>
    <n v="426.39699692149202"/>
    <n v="622539.61550537799"/>
    <n v="2241142.6158193601"/>
  </r>
  <r>
    <x v="0"/>
    <x v="0"/>
    <x v="1"/>
    <x v="2"/>
    <x v="3"/>
    <s v="FI_medium"/>
    <x v="5"/>
    <s v="GNR_HP_ELEC_GROUND-WTR_COP-380_LS-4-MW_Y-2030"/>
    <x v="0"/>
    <x v="1"/>
    <n v="426.39699692149202"/>
    <n v="622539.61550537799"/>
    <n v="2241142.6158193601"/>
  </r>
  <r>
    <x v="0"/>
    <x v="0"/>
    <x v="1"/>
    <x v="2"/>
    <x v="3"/>
    <s v="FI_medium"/>
    <x v="5"/>
    <s v="GNR_HP_ELEC_GROUND-WTR_COP-380_LS-4-MW_Y-2030"/>
    <x v="0"/>
    <x v="2"/>
    <n v="139.12167933001501"/>
    <n v="203117.651821821"/>
    <n v="731223.54655855603"/>
  </r>
  <r>
    <x v="0"/>
    <x v="0"/>
    <x v="1"/>
    <x v="2"/>
    <x v="3"/>
    <s v="FI_medium"/>
    <x v="5"/>
    <s v="GNR_HP_ELEC_GROUND-WTR_COP-380_LS-4-MW_Y-2030"/>
    <x v="1"/>
    <x v="0"/>
    <n v="426.39699692149202"/>
    <n v="622539.61550537799"/>
    <n v="2241142.6158193601"/>
  </r>
  <r>
    <x v="0"/>
    <x v="0"/>
    <x v="1"/>
    <x v="2"/>
    <x v="3"/>
    <s v="FI_medium"/>
    <x v="5"/>
    <s v="GNR_HP_ELEC_GROUND-WTR_COP-380_LS-4-MW_Y-2030"/>
    <x v="1"/>
    <x v="1"/>
    <n v="426.39699692149202"/>
    <n v="622539.61550537799"/>
    <n v="2241142.6158193601"/>
  </r>
  <r>
    <x v="0"/>
    <x v="0"/>
    <x v="1"/>
    <x v="2"/>
    <x v="3"/>
    <s v="FI_medium"/>
    <x v="5"/>
    <s v="GNR_HP_ELEC_GROUND-WTR_COP-380_LS-4-MW_Y-2030"/>
    <x v="1"/>
    <x v="2"/>
    <n v="426.39699692149202"/>
    <n v="622539.61550537799"/>
    <n v="2241142.6158193601"/>
  </r>
  <r>
    <x v="0"/>
    <x v="0"/>
    <x v="1"/>
    <x v="2"/>
    <x v="3"/>
    <s v="FI_medium"/>
    <x v="1"/>
    <s v="GNR_HS_HEAT_PIT_L-DEC_E-91_Y-2020"/>
    <x v="0"/>
    <x v="0"/>
    <n v="45.839513254044597"/>
    <n v="66925.689350905101"/>
    <n v="240932.48166325799"/>
  </r>
  <r>
    <x v="0"/>
    <x v="0"/>
    <x v="1"/>
    <x v="2"/>
    <x v="3"/>
    <s v="FI_medium"/>
    <x v="1"/>
    <s v="GNR_HS_HEAT_PIT_L-DEC_E-91_Y-2020"/>
    <x v="0"/>
    <x v="1"/>
    <n v="386.921794850955"/>
    <n v="564905.82048239396"/>
    <n v="2033660.95373662"/>
  </r>
  <r>
    <x v="0"/>
    <x v="0"/>
    <x v="1"/>
    <x v="2"/>
    <x v="3"/>
    <s v="FI_medium"/>
    <x v="1"/>
    <s v="GNR_HS_HEAT_PIT_L-DEC_E-91_Y-2020"/>
    <x v="0"/>
    <x v="2"/>
    <n v="386.921794850955"/>
    <n v="564905.82048239501"/>
    <n v="2033660.95373662"/>
  </r>
  <r>
    <x v="0"/>
    <x v="0"/>
    <x v="1"/>
    <x v="2"/>
    <x v="3"/>
    <s v="FI_medium"/>
    <x v="1"/>
    <s v="GNR_HS_HEAT_WTR-TANK_LS_E-95_Y-2010"/>
    <x v="0"/>
    <x v="1"/>
    <n v="10.7428082191781"/>
    <n v="15684.5"/>
    <n v="56464.2"/>
  </r>
  <r>
    <x v="0"/>
    <x v="0"/>
    <x v="1"/>
    <x v="2"/>
    <x v="3"/>
    <s v="FI_medium"/>
    <x v="2"/>
    <s v="GNR_BO_MSW_E-90"/>
    <x v="0"/>
    <x v="0"/>
    <n v="64"/>
    <n v="93440"/>
    <n v="336384"/>
  </r>
  <r>
    <x v="0"/>
    <x v="0"/>
    <x v="1"/>
    <x v="2"/>
    <x v="3"/>
    <s v="FI_medium"/>
    <x v="2"/>
    <s v="GNR_BO_MSW_E-90"/>
    <x v="0"/>
    <x v="1"/>
    <n v="64"/>
    <n v="93440"/>
    <n v="336384"/>
  </r>
  <r>
    <x v="0"/>
    <x v="0"/>
    <x v="1"/>
    <x v="2"/>
    <x v="3"/>
    <s v="FI_medium"/>
    <x v="2"/>
    <s v="GNR_BO_MSW_E-90"/>
    <x v="0"/>
    <x v="2"/>
    <n v="64"/>
    <n v="93440"/>
    <n v="336384"/>
  </r>
  <r>
    <x v="0"/>
    <x v="0"/>
    <x v="1"/>
    <x v="2"/>
    <x v="3"/>
    <s v="FI_medium"/>
    <x v="2"/>
    <s v="GNR_BO_MSW_E-90"/>
    <x v="1"/>
    <x v="0"/>
    <n v="64"/>
    <n v="93440"/>
    <n v="336384"/>
  </r>
  <r>
    <x v="0"/>
    <x v="0"/>
    <x v="1"/>
    <x v="2"/>
    <x v="3"/>
    <s v="FI_medium"/>
    <x v="2"/>
    <s v="GNR_BO_MSW_E-90"/>
    <x v="1"/>
    <x v="1"/>
    <n v="64"/>
    <n v="93440"/>
    <n v="336384"/>
  </r>
  <r>
    <x v="0"/>
    <x v="0"/>
    <x v="1"/>
    <x v="2"/>
    <x v="3"/>
    <s v="FI_medium"/>
    <x v="2"/>
    <s v="GNR_BO_MSW_E-90"/>
    <x v="1"/>
    <x v="2"/>
    <n v="64"/>
    <n v="93440"/>
    <n v="336384"/>
  </r>
  <r>
    <x v="0"/>
    <x v="0"/>
    <x v="1"/>
    <x v="2"/>
    <x v="3"/>
    <s v="FI_medium"/>
    <x v="2"/>
    <s v="GNR_ST_MSW_BP_CB-30"/>
    <x v="0"/>
    <x v="0"/>
    <n v="76.6666666666667"/>
    <n v="111933.33333333299"/>
    <n v="402960"/>
  </r>
  <r>
    <x v="0"/>
    <x v="0"/>
    <x v="1"/>
    <x v="2"/>
    <x v="3"/>
    <s v="FI_medium"/>
    <x v="2"/>
    <s v="GNR_ST_MSW_BP_CB-30"/>
    <x v="0"/>
    <x v="1"/>
    <n v="76.6666666666667"/>
    <n v="111933.33333333299"/>
    <n v="402960"/>
  </r>
  <r>
    <x v="0"/>
    <x v="0"/>
    <x v="1"/>
    <x v="2"/>
    <x v="3"/>
    <s v="FI_medium"/>
    <x v="2"/>
    <s v="GNR_ST_MSW_BP_CB-30"/>
    <x v="0"/>
    <x v="2"/>
    <n v="76.6666666666667"/>
    <n v="111933.33333333299"/>
    <n v="402960"/>
  </r>
  <r>
    <x v="0"/>
    <x v="0"/>
    <x v="1"/>
    <x v="2"/>
    <x v="3"/>
    <s v="FI_medium"/>
    <x v="2"/>
    <s v="GNR_ST_MSW_BP_CB-30"/>
    <x v="1"/>
    <x v="0"/>
    <n v="76.6666666666667"/>
    <n v="111933.33333333299"/>
    <n v="402960"/>
  </r>
  <r>
    <x v="0"/>
    <x v="0"/>
    <x v="1"/>
    <x v="2"/>
    <x v="3"/>
    <s v="FI_medium"/>
    <x v="2"/>
    <s v="GNR_ST_MSW_BP_CB-30"/>
    <x v="1"/>
    <x v="1"/>
    <n v="76.6666666666667"/>
    <n v="111933.33333333299"/>
    <n v="402960"/>
  </r>
  <r>
    <x v="0"/>
    <x v="0"/>
    <x v="1"/>
    <x v="2"/>
    <x v="3"/>
    <s v="FI_medium"/>
    <x v="2"/>
    <s v="GNR_ST_MSW_BP_CB-30"/>
    <x v="1"/>
    <x v="2"/>
    <n v="76.6666666666667"/>
    <n v="111933.33333333299"/>
    <n v="402960"/>
  </r>
  <r>
    <x v="0"/>
    <x v="0"/>
    <x v="1"/>
    <x v="2"/>
    <x v="3"/>
    <s v="FI_medium"/>
    <x v="8"/>
    <s v="GNR_ST_BFG_BP_CB-280"/>
    <x v="0"/>
    <x v="0"/>
    <n v="39.285714285714299"/>
    <n v="57357.142857142899"/>
    <n v="206485.714285714"/>
  </r>
  <r>
    <x v="0"/>
    <x v="0"/>
    <x v="1"/>
    <x v="2"/>
    <x v="3"/>
    <s v="FI_medium"/>
    <x v="8"/>
    <s v="GNR_ST_BFG_BP_CB-280"/>
    <x v="0"/>
    <x v="1"/>
    <n v="39.285714285714299"/>
    <n v="57357.142857142899"/>
    <n v="206485.714285714"/>
  </r>
  <r>
    <x v="0"/>
    <x v="0"/>
    <x v="1"/>
    <x v="2"/>
    <x v="3"/>
    <s v="FI_medium"/>
    <x v="8"/>
    <s v="GNR_ST_BFG_BP_CB-280"/>
    <x v="0"/>
    <x v="2"/>
    <n v="39.285714285714299"/>
    <n v="57357.142857142899"/>
    <n v="206485.714285714"/>
  </r>
  <r>
    <x v="0"/>
    <x v="0"/>
    <x v="1"/>
    <x v="2"/>
    <x v="3"/>
    <s v="FI_medium"/>
    <x v="8"/>
    <s v="GNR_ST_BFG_BP_CB-280"/>
    <x v="1"/>
    <x v="0"/>
    <n v="39.285714285714299"/>
    <n v="57357.142857142899"/>
    <n v="206485.714285714"/>
  </r>
  <r>
    <x v="0"/>
    <x v="0"/>
    <x v="1"/>
    <x v="2"/>
    <x v="3"/>
    <s v="FI_medium"/>
    <x v="8"/>
    <s v="GNR_ST_BFG_BP_CB-280"/>
    <x v="1"/>
    <x v="1"/>
    <n v="39.285714285714299"/>
    <n v="57357.142857142899"/>
    <n v="206485.714285714"/>
  </r>
  <r>
    <x v="0"/>
    <x v="0"/>
    <x v="1"/>
    <x v="2"/>
    <x v="3"/>
    <s v="FI_medium"/>
    <x v="8"/>
    <s v="GNR_ST_BFG_BP_CB-280"/>
    <x v="1"/>
    <x v="2"/>
    <n v="39.285714285714299"/>
    <n v="57357.142857142899"/>
    <n v="206485.714285714"/>
  </r>
  <r>
    <x v="0"/>
    <x v="0"/>
    <x v="1"/>
    <x v="2"/>
    <x v="3"/>
    <s v="FI_medium"/>
    <x v="7"/>
    <s v="GNR_ST_PEAT_BP_CB-120"/>
    <x v="0"/>
    <x v="0"/>
    <n v="104.166666666667"/>
    <n v="152083.33333333299"/>
    <n v="547500"/>
  </r>
  <r>
    <x v="0"/>
    <x v="0"/>
    <x v="1"/>
    <x v="2"/>
    <x v="3"/>
    <s v="FI_medium"/>
    <x v="7"/>
    <s v="GNR_ST_PEAT_BP_CB-120"/>
    <x v="0"/>
    <x v="1"/>
    <n v="104.166666666667"/>
    <n v="152083.33333333299"/>
    <n v="547500"/>
  </r>
  <r>
    <x v="0"/>
    <x v="0"/>
    <x v="1"/>
    <x v="2"/>
    <x v="3"/>
    <s v="FI_medium"/>
    <x v="7"/>
    <s v="GNR_ST_PEAT_BP_CB-120"/>
    <x v="0"/>
    <x v="2"/>
    <n v="104.166666666667"/>
    <n v="152083.33333333299"/>
    <n v="547500"/>
  </r>
  <r>
    <x v="0"/>
    <x v="0"/>
    <x v="1"/>
    <x v="2"/>
    <x v="3"/>
    <s v="FI_medium"/>
    <x v="7"/>
    <s v="GNR_ST_PEAT_BP_CB-50"/>
    <x v="0"/>
    <x v="1"/>
    <n v="0.88200000000000001"/>
    <n v="1287.72"/>
    <n v="4635.7920000000004"/>
  </r>
  <r>
    <x v="0"/>
    <x v="0"/>
    <x v="1"/>
    <x v="2"/>
    <x v="3"/>
    <s v="FI_medium"/>
    <x v="4"/>
    <s v="GNR_EH_HEAT"/>
    <x v="0"/>
    <x v="0"/>
    <n v="19.505494505494401"/>
    <n v="28478.021978021901"/>
    <n v="102520.87912087901"/>
  </r>
  <r>
    <x v="0"/>
    <x v="0"/>
    <x v="1"/>
    <x v="2"/>
    <x v="3"/>
    <s v="FI_medium"/>
    <x v="4"/>
    <s v="GNR_EH_HEAT"/>
    <x v="0"/>
    <x v="1"/>
    <n v="19.505494505494401"/>
    <n v="28478.021978021901"/>
    <n v="102520.87912087901"/>
  </r>
  <r>
    <x v="0"/>
    <x v="0"/>
    <x v="1"/>
    <x v="2"/>
    <x v="3"/>
    <s v="FI_medium"/>
    <x v="4"/>
    <s v="GNR_EH_HEAT"/>
    <x v="0"/>
    <x v="2"/>
    <n v="19.505494505494401"/>
    <n v="28478.021978021901"/>
    <n v="102520.87912087901"/>
  </r>
  <r>
    <x v="0"/>
    <x v="0"/>
    <x v="1"/>
    <x v="2"/>
    <x v="3"/>
    <s v="FI_medium"/>
    <x v="4"/>
    <s v="GNR_EH_HEAT"/>
    <x v="1"/>
    <x v="0"/>
    <n v="19.505494505494401"/>
    <n v="28478.021978021901"/>
    <n v="102520.87912087901"/>
  </r>
  <r>
    <x v="0"/>
    <x v="0"/>
    <x v="1"/>
    <x v="2"/>
    <x v="3"/>
    <s v="FI_medium"/>
    <x v="4"/>
    <s v="GNR_EH_HEAT"/>
    <x v="1"/>
    <x v="1"/>
    <n v="19.505494505494401"/>
    <n v="28478.021978021901"/>
    <n v="102520.87912087901"/>
  </r>
  <r>
    <x v="0"/>
    <x v="0"/>
    <x v="1"/>
    <x v="2"/>
    <x v="3"/>
    <s v="FI_medium"/>
    <x v="4"/>
    <s v="GNR_EH_HEAT"/>
    <x v="1"/>
    <x v="2"/>
    <n v="19.505494505494401"/>
    <n v="28478.021978021901"/>
    <n v="102520.87912087901"/>
  </r>
  <r>
    <x v="0"/>
    <x v="0"/>
    <x v="1"/>
    <x v="2"/>
    <x v="3"/>
    <s v="FI_medium"/>
    <x v="13"/>
    <s v="GNR_ST_WOODCHI_BP_CB-20"/>
    <x v="0"/>
    <x v="0"/>
    <n v="29"/>
    <n v="42340"/>
    <n v="152424"/>
  </r>
  <r>
    <x v="0"/>
    <x v="0"/>
    <x v="1"/>
    <x v="2"/>
    <x v="3"/>
    <s v="FI_medium"/>
    <x v="13"/>
    <s v="GNR_ST_WOODCHI_BP_CB-20"/>
    <x v="0"/>
    <x v="1"/>
    <n v="29"/>
    <n v="42340"/>
    <n v="152424"/>
  </r>
  <r>
    <x v="0"/>
    <x v="0"/>
    <x v="1"/>
    <x v="2"/>
    <x v="3"/>
    <s v="FI_medium"/>
    <x v="13"/>
    <s v="GNR_ST_WOODCHI_BP_CB-20"/>
    <x v="0"/>
    <x v="2"/>
    <n v="29"/>
    <n v="42340"/>
    <n v="152424"/>
  </r>
  <r>
    <x v="0"/>
    <x v="0"/>
    <x v="1"/>
    <x v="2"/>
    <x v="3"/>
    <s v="FI_medium"/>
    <x v="13"/>
    <s v="GNR_ST_WOODCHI_BP_CB-50"/>
    <x v="0"/>
    <x v="0"/>
    <n v="162"/>
    <n v="236520"/>
    <n v="851472"/>
  </r>
  <r>
    <x v="0"/>
    <x v="0"/>
    <x v="1"/>
    <x v="2"/>
    <x v="3"/>
    <s v="FI_medium"/>
    <x v="13"/>
    <s v="GNR_ST_WOODCHI_BP_CB-50"/>
    <x v="0"/>
    <x v="1"/>
    <n v="162"/>
    <n v="236520"/>
    <n v="851472"/>
  </r>
  <r>
    <x v="0"/>
    <x v="0"/>
    <x v="1"/>
    <x v="2"/>
    <x v="3"/>
    <s v="FI_medium"/>
    <x v="13"/>
    <s v="GNR_ST_WOODCHI_BP_CB-50"/>
    <x v="0"/>
    <x v="2"/>
    <n v="162"/>
    <n v="236520"/>
    <n v="851472"/>
  </r>
  <r>
    <x v="0"/>
    <x v="0"/>
    <x v="1"/>
    <x v="2"/>
    <x v="3"/>
    <s v="FI_medium_gas"/>
    <x v="5"/>
    <s v="GNR_HP_ELEC_GROUND-WTR_COP-360_LS-4-MW_Y-2020"/>
    <x v="0"/>
    <x v="0"/>
    <n v="132.117638268896"/>
    <n v="192891.751872589"/>
    <n v="694410.30674131995"/>
  </r>
  <r>
    <x v="0"/>
    <x v="0"/>
    <x v="1"/>
    <x v="2"/>
    <x v="3"/>
    <s v="FI_medium_gas"/>
    <x v="5"/>
    <s v="GNR_HP_ELEC_GROUND-WTR_COP-360_LS-4-MW_Y-2020"/>
    <x v="0"/>
    <x v="1"/>
    <n v="179.496879881274"/>
    <n v="262065.44462666"/>
    <n v="943435.60065597703"/>
  </r>
  <r>
    <x v="0"/>
    <x v="0"/>
    <x v="1"/>
    <x v="2"/>
    <x v="3"/>
    <s v="FI_medium_gas"/>
    <x v="5"/>
    <s v="GNR_HP_ELEC_GROUND-WTR_COP-360_LS-4-MW_Y-2020"/>
    <x v="1"/>
    <x v="0"/>
    <n v="338.45368496040697"/>
    <n v="494142.38004219398"/>
    <n v="1778912.5681519001"/>
  </r>
  <r>
    <x v="0"/>
    <x v="0"/>
    <x v="1"/>
    <x v="2"/>
    <x v="3"/>
    <s v="FI_medium_gas"/>
    <x v="5"/>
    <s v="GNR_HP_ELEC_GROUND-WTR_COP-360_LS-4-MW_Y-2020"/>
    <x v="1"/>
    <x v="1"/>
    <n v="338.45368496040697"/>
    <n v="494142.38004219398"/>
    <n v="1778912.5681519001"/>
  </r>
  <r>
    <x v="0"/>
    <x v="0"/>
    <x v="1"/>
    <x v="2"/>
    <x v="3"/>
    <s v="FI_medium_gas"/>
    <x v="5"/>
    <s v="GNR_HP_ELEC_GROUND-WTR_COP-360_LS-4-MW_Y-2020"/>
    <x v="1"/>
    <x v="2"/>
    <n v="338.45368496040697"/>
    <n v="494142.38004219398"/>
    <n v="1778912.5681519001"/>
  </r>
  <r>
    <x v="0"/>
    <x v="0"/>
    <x v="1"/>
    <x v="2"/>
    <x v="3"/>
    <s v="FI_medium_gas"/>
    <x v="5"/>
    <s v="GNR_HP_ELEC_GROUND-WTR_COP-380_LS-4-MW_Y-2030"/>
    <x v="0"/>
    <x v="0"/>
    <n v="113.741245994365"/>
    <n v="166062.219151773"/>
    <n v="597823.98894638405"/>
  </r>
  <r>
    <x v="0"/>
    <x v="0"/>
    <x v="1"/>
    <x v="2"/>
    <x v="3"/>
    <s v="FI_medium_gas"/>
    <x v="5"/>
    <s v="GNR_HP_ELEC_GROUND-WTR_COP-380_LS-4-MW_Y-2030"/>
    <x v="0"/>
    <x v="1"/>
    <n v="113.741245994365"/>
    <n v="166062.219151773"/>
    <n v="597823.98894638405"/>
  </r>
  <r>
    <x v="0"/>
    <x v="0"/>
    <x v="1"/>
    <x v="2"/>
    <x v="3"/>
    <s v="FI_medium_gas"/>
    <x v="5"/>
    <s v="GNR_HP_ELEC_GROUND-WTR_COP-380_LS-4-MW_Y-2030"/>
    <x v="0"/>
    <x v="2"/>
    <n v="113.741245994365"/>
    <n v="166062.219151773"/>
    <n v="597823.98894638405"/>
  </r>
  <r>
    <x v="0"/>
    <x v="0"/>
    <x v="1"/>
    <x v="2"/>
    <x v="3"/>
    <s v="FI_medium_gas"/>
    <x v="5"/>
    <s v="GNR_HP_ELEC_GROUND-WTR_COP-380_LS-4-MW_Y-2030"/>
    <x v="1"/>
    <x v="0"/>
    <n v="113.741245994365"/>
    <n v="166062.219151773"/>
    <n v="597823.98894638405"/>
  </r>
  <r>
    <x v="0"/>
    <x v="0"/>
    <x v="1"/>
    <x v="2"/>
    <x v="3"/>
    <s v="FI_medium_gas"/>
    <x v="5"/>
    <s v="GNR_HP_ELEC_GROUND-WTR_COP-380_LS-4-MW_Y-2030"/>
    <x v="1"/>
    <x v="1"/>
    <n v="113.741245994365"/>
    <n v="166062.219151773"/>
    <n v="597823.98894638405"/>
  </r>
  <r>
    <x v="0"/>
    <x v="0"/>
    <x v="1"/>
    <x v="2"/>
    <x v="3"/>
    <s v="FI_medium_gas"/>
    <x v="5"/>
    <s v="GNR_HP_ELEC_GROUND-WTR_COP-380_LS-4-MW_Y-2030"/>
    <x v="1"/>
    <x v="2"/>
    <n v="113.741245994365"/>
    <n v="166062.219151773"/>
    <n v="597823.98894638405"/>
  </r>
  <r>
    <x v="0"/>
    <x v="0"/>
    <x v="1"/>
    <x v="2"/>
    <x v="3"/>
    <s v="FI_medium_gas"/>
    <x v="1"/>
    <s v="GNR_HS_HEAT_PIT_L-DEC_E-91_Y-2020"/>
    <x v="0"/>
    <x v="0"/>
    <n v="153.39633936852999"/>
    <n v="223958.65547805399"/>
    <n v="806251.15972099302"/>
  </r>
  <r>
    <x v="0"/>
    <x v="0"/>
    <x v="1"/>
    <x v="2"/>
    <x v="3"/>
    <s v="FI_medium_gas"/>
    <x v="1"/>
    <s v="GNR_HS_HEAT_PIT_L-DEC_E-91_Y-2020"/>
    <x v="0"/>
    <x v="1"/>
    <n v="325.13751480274198"/>
    <n v="474700.77161200403"/>
    <n v="1708922.7778032101"/>
  </r>
  <r>
    <x v="0"/>
    <x v="0"/>
    <x v="1"/>
    <x v="2"/>
    <x v="3"/>
    <s v="FI_medium_gas"/>
    <x v="1"/>
    <s v="GNR_HS_HEAT_PIT_L-DEC_E-91_Y-2020"/>
    <x v="0"/>
    <x v="2"/>
    <n v="325.13751480274198"/>
    <n v="474700.77161200403"/>
    <n v="1708922.7778032101"/>
  </r>
  <r>
    <x v="0"/>
    <x v="0"/>
    <x v="1"/>
    <x v="2"/>
    <x v="3"/>
    <s v="FI_medium_gas"/>
    <x v="2"/>
    <s v="GNR_ST_MSW_BP_CB-30"/>
    <x v="0"/>
    <x v="0"/>
    <n v="23.3333333333333"/>
    <n v="34066.666666666701"/>
    <n v="122640"/>
  </r>
  <r>
    <x v="0"/>
    <x v="0"/>
    <x v="1"/>
    <x v="2"/>
    <x v="3"/>
    <s v="FI_medium_gas"/>
    <x v="2"/>
    <s v="GNR_ST_MSW_BP_CB-30"/>
    <x v="0"/>
    <x v="1"/>
    <n v="23.3333333333333"/>
    <n v="34066.666666666701"/>
    <n v="122640"/>
  </r>
  <r>
    <x v="0"/>
    <x v="0"/>
    <x v="1"/>
    <x v="2"/>
    <x v="3"/>
    <s v="FI_medium_gas"/>
    <x v="2"/>
    <s v="GNR_ST_MSW_BP_CB-30"/>
    <x v="0"/>
    <x v="2"/>
    <n v="23.3333333333333"/>
    <n v="34066.666666666701"/>
    <n v="122640"/>
  </r>
  <r>
    <x v="0"/>
    <x v="0"/>
    <x v="1"/>
    <x v="2"/>
    <x v="3"/>
    <s v="FI_medium_gas"/>
    <x v="2"/>
    <s v="GNR_ST_MSW_BP_CB-30"/>
    <x v="1"/>
    <x v="0"/>
    <n v="23.3333333333333"/>
    <n v="34066.666666666701"/>
    <n v="122640"/>
  </r>
  <r>
    <x v="0"/>
    <x v="0"/>
    <x v="1"/>
    <x v="2"/>
    <x v="3"/>
    <s v="FI_medium_gas"/>
    <x v="2"/>
    <s v="GNR_ST_MSW_BP_CB-30"/>
    <x v="1"/>
    <x v="1"/>
    <n v="23.3333333333333"/>
    <n v="34066.666666666701"/>
    <n v="122640"/>
  </r>
  <r>
    <x v="0"/>
    <x v="0"/>
    <x v="1"/>
    <x v="2"/>
    <x v="3"/>
    <s v="FI_medium_gas"/>
    <x v="2"/>
    <s v="GNR_ST_MSW_BP_CB-30"/>
    <x v="1"/>
    <x v="2"/>
    <n v="23.3333333333333"/>
    <n v="34066.666666666701"/>
    <n v="122640"/>
  </r>
  <r>
    <x v="0"/>
    <x v="0"/>
    <x v="1"/>
    <x v="2"/>
    <x v="3"/>
    <s v="FI_medium_gas"/>
    <x v="4"/>
    <s v="GNR_EH_HEAT"/>
    <x v="0"/>
    <x v="0"/>
    <n v="2.7014652014651901"/>
    <n v="3944.1391941391798"/>
    <n v="14198.901098901"/>
  </r>
  <r>
    <x v="0"/>
    <x v="0"/>
    <x v="1"/>
    <x v="2"/>
    <x v="3"/>
    <s v="FI_medium_gas"/>
    <x v="4"/>
    <s v="GNR_EH_HEAT"/>
    <x v="0"/>
    <x v="1"/>
    <n v="2.7014652014651901"/>
    <n v="3944.1391941391798"/>
    <n v="14198.901098901"/>
  </r>
  <r>
    <x v="0"/>
    <x v="0"/>
    <x v="1"/>
    <x v="2"/>
    <x v="3"/>
    <s v="FI_medium_gas"/>
    <x v="4"/>
    <s v="GNR_EH_HEAT"/>
    <x v="0"/>
    <x v="2"/>
    <n v="2.7014652014651901"/>
    <n v="3944.1391941391798"/>
    <n v="14198.901098901"/>
  </r>
  <r>
    <x v="0"/>
    <x v="0"/>
    <x v="1"/>
    <x v="2"/>
    <x v="3"/>
    <s v="FI_medium_gas"/>
    <x v="4"/>
    <s v="GNR_EH_HEAT"/>
    <x v="1"/>
    <x v="0"/>
    <n v="2.7014652014651901"/>
    <n v="3944.1391941391798"/>
    <n v="14198.901098901"/>
  </r>
  <r>
    <x v="0"/>
    <x v="0"/>
    <x v="1"/>
    <x v="2"/>
    <x v="3"/>
    <s v="FI_medium_gas"/>
    <x v="4"/>
    <s v="GNR_EH_HEAT"/>
    <x v="1"/>
    <x v="1"/>
    <n v="2.7014652014651901"/>
    <n v="3944.1391941391798"/>
    <n v="14198.901098901"/>
  </r>
  <r>
    <x v="0"/>
    <x v="0"/>
    <x v="1"/>
    <x v="2"/>
    <x v="3"/>
    <s v="FI_medium_gas"/>
    <x v="4"/>
    <s v="GNR_EH_HEAT"/>
    <x v="1"/>
    <x v="2"/>
    <n v="2.7014652014651901"/>
    <n v="3944.1391941391798"/>
    <n v="14198.901098901"/>
  </r>
  <r>
    <x v="0"/>
    <x v="0"/>
    <x v="1"/>
    <x v="2"/>
    <x v="3"/>
    <s v="FI_medium_gas"/>
    <x v="13"/>
    <s v="GNR_ST_WOODCHI_BP_CB-30"/>
    <x v="0"/>
    <x v="0"/>
    <n v="31.6666666666667"/>
    <n v="46233.333333333299"/>
    <n v="166440"/>
  </r>
  <r>
    <x v="0"/>
    <x v="0"/>
    <x v="1"/>
    <x v="2"/>
    <x v="3"/>
    <s v="FI_medium_gas"/>
    <x v="13"/>
    <s v="GNR_ST_WOODCHI_BP_CB-30"/>
    <x v="0"/>
    <x v="1"/>
    <n v="31.6666666666667"/>
    <n v="46233.333333333299"/>
    <n v="166440"/>
  </r>
  <r>
    <x v="0"/>
    <x v="0"/>
    <x v="1"/>
    <x v="2"/>
    <x v="3"/>
    <s v="FI_medium_gas"/>
    <x v="13"/>
    <s v="GNR_ST_WOODCHI_BP_CB-30"/>
    <x v="0"/>
    <x v="2"/>
    <n v="31.6666666666667"/>
    <n v="46233.333333333299"/>
    <n v="166440"/>
  </r>
  <r>
    <x v="0"/>
    <x v="0"/>
    <x v="1"/>
    <x v="2"/>
    <x v="3"/>
    <s v="FI_medium_gas"/>
    <x v="13"/>
    <s v="GNR_ST_WOODCHI_BP_CB-40"/>
    <x v="0"/>
    <x v="0"/>
    <n v="50"/>
    <n v="73000"/>
    <n v="262800"/>
  </r>
  <r>
    <x v="0"/>
    <x v="0"/>
    <x v="1"/>
    <x v="2"/>
    <x v="3"/>
    <s v="FI_medium_gas"/>
    <x v="13"/>
    <s v="GNR_ST_WOODCHI_BP_CB-40"/>
    <x v="0"/>
    <x v="1"/>
    <n v="50"/>
    <n v="73000"/>
    <n v="262800"/>
  </r>
  <r>
    <x v="0"/>
    <x v="0"/>
    <x v="1"/>
    <x v="2"/>
    <x v="3"/>
    <s v="FI_medium_gas"/>
    <x v="13"/>
    <s v="GNR_ST_WOODCHI_BP_CB-40"/>
    <x v="0"/>
    <x v="2"/>
    <n v="50"/>
    <n v="73000"/>
    <n v="262800"/>
  </r>
  <r>
    <x v="0"/>
    <x v="0"/>
    <x v="1"/>
    <x v="2"/>
    <x v="3"/>
    <s v="FI_medium_gas"/>
    <x v="13"/>
    <s v="GNR_ST_WOODCHI_BP_CB-50"/>
    <x v="0"/>
    <x v="0"/>
    <n v="44"/>
    <n v="64240"/>
    <n v="231264"/>
  </r>
  <r>
    <x v="0"/>
    <x v="0"/>
    <x v="1"/>
    <x v="2"/>
    <x v="3"/>
    <s v="FI_medium_gas"/>
    <x v="13"/>
    <s v="GNR_ST_WOODCHI_BP_CB-50"/>
    <x v="0"/>
    <x v="1"/>
    <n v="44"/>
    <n v="64240"/>
    <n v="231264"/>
  </r>
  <r>
    <x v="0"/>
    <x v="0"/>
    <x v="1"/>
    <x v="2"/>
    <x v="3"/>
    <s v="FI_medium_gas"/>
    <x v="13"/>
    <s v="GNR_ST_WOODCHI_BP_CB-50"/>
    <x v="0"/>
    <x v="2"/>
    <n v="44"/>
    <n v="64240"/>
    <n v="231264"/>
  </r>
  <r>
    <x v="0"/>
    <x v="0"/>
    <x v="1"/>
    <x v="2"/>
    <x v="3"/>
    <s v="FI_small"/>
    <x v="5"/>
    <s v="GNR_HP_ELEC_COP-270"/>
    <x v="1"/>
    <x v="0"/>
    <n v="0.6"/>
    <n v="876"/>
    <n v="3153.6"/>
  </r>
  <r>
    <x v="0"/>
    <x v="0"/>
    <x v="1"/>
    <x v="2"/>
    <x v="3"/>
    <s v="FI_small"/>
    <x v="5"/>
    <s v="GNR_HP_ELEC_COP-270"/>
    <x v="1"/>
    <x v="1"/>
    <n v="0.6"/>
    <n v="876"/>
    <n v="3153.6"/>
  </r>
  <r>
    <x v="0"/>
    <x v="0"/>
    <x v="1"/>
    <x v="2"/>
    <x v="3"/>
    <s v="FI_small"/>
    <x v="5"/>
    <s v="GNR_HP_ELEC_COP-270"/>
    <x v="1"/>
    <x v="2"/>
    <n v="0.6"/>
    <n v="876"/>
    <n v="3153.6"/>
  </r>
  <r>
    <x v="0"/>
    <x v="0"/>
    <x v="1"/>
    <x v="2"/>
    <x v="3"/>
    <s v="FI_small"/>
    <x v="5"/>
    <s v="GNR_HP_ELEC_GROUND-WTR_COP-360_LS-4-MW_Y-2020"/>
    <x v="0"/>
    <x v="0"/>
    <n v="98.379789728534107"/>
    <n v="143634.49300366"/>
    <n v="517084.17481317499"/>
  </r>
  <r>
    <x v="0"/>
    <x v="0"/>
    <x v="1"/>
    <x v="2"/>
    <x v="3"/>
    <s v="FI_small"/>
    <x v="5"/>
    <s v="GNR_HP_ELEC_GROUND-WTR_COP-360_LS-4-MW_Y-2020"/>
    <x v="0"/>
    <x v="1"/>
    <n v="74.883249157326503"/>
    <n v="109329.543769697"/>
    <n v="393586.35757090797"/>
  </r>
  <r>
    <x v="0"/>
    <x v="0"/>
    <x v="1"/>
    <x v="2"/>
    <x v="3"/>
    <s v="FI_small"/>
    <x v="5"/>
    <s v="GNR_HP_ELEC_GROUND-WTR_COP-360_LS-4-MW_Y-2020"/>
    <x v="1"/>
    <x v="0"/>
    <n v="357.01423097968802"/>
    <n v="521240.777230345"/>
    <n v="1876466.79802924"/>
  </r>
  <r>
    <x v="0"/>
    <x v="0"/>
    <x v="1"/>
    <x v="2"/>
    <x v="3"/>
    <s v="FI_small"/>
    <x v="5"/>
    <s v="GNR_HP_ELEC_GROUND-WTR_COP-360_LS-4-MW_Y-2020"/>
    <x v="1"/>
    <x v="1"/>
    <n v="357.01423097968802"/>
    <n v="521240.777230345"/>
    <n v="1876466.79802924"/>
  </r>
  <r>
    <x v="0"/>
    <x v="0"/>
    <x v="1"/>
    <x v="2"/>
    <x v="3"/>
    <s v="FI_small"/>
    <x v="5"/>
    <s v="GNR_HP_ELEC_GROUND-WTR_COP-360_LS-4-MW_Y-2020"/>
    <x v="1"/>
    <x v="2"/>
    <n v="357.01423097968802"/>
    <n v="521240.777230345"/>
    <n v="1876466.79802924"/>
  </r>
  <r>
    <x v="0"/>
    <x v="0"/>
    <x v="1"/>
    <x v="2"/>
    <x v="3"/>
    <s v="FI_small"/>
    <x v="5"/>
    <s v="GNR_HP_ELEC_GROUND-WTR_COP-380_LS-4-MW_Y-2030"/>
    <x v="0"/>
    <x v="0"/>
    <n v="101.712746968245"/>
    <n v="148500.610573638"/>
    <n v="534602.19806509698"/>
  </r>
  <r>
    <x v="0"/>
    <x v="0"/>
    <x v="1"/>
    <x v="2"/>
    <x v="3"/>
    <s v="FI_small"/>
    <x v="5"/>
    <s v="GNR_HP_ELEC_GROUND-WTR_COP-380_LS-4-MW_Y-2030"/>
    <x v="0"/>
    <x v="1"/>
    <n v="101.712746968245"/>
    <n v="148500.610573638"/>
    <n v="534602.19806509698"/>
  </r>
  <r>
    <x v="0"/>
    <x v="0"/>
    <x v="1"/>
    <x v="2"/>
    <x v="3"/>
    <s v="FI_small"/>
    <x v="5"/>
    <s v="GNR_HP_ELEC_GROUND-WTR_COP-380_LS-4-MW_Y-2030"/>
    <x v="0"/>
    <x v="2"/>
    <n v="101.712746968245"/>
    <n v="148500.610573638"/>
    <n v="534602.19806509698"/>
  </r>
  <r>
    <x v="0"/>
    <x v="0"/>
    <x v="1"/>
    <x v="2"/>
    <x v="3"/>
    <s v="FI_small"/>
    <x v="5"/>
    <s v="GNR_HP_ELEC_GROUND-WTR_COP-380_LS-4-MW_Y-2030"/>
    <x v="1"/>
    <x v="0"/>
    <n v="101.712746968245"/>
    <n v="148500.610573638"/>
    <n v="534602.19806509698"/>
  </r>
  <r>
    <x v="0"/>
    <x v="0"/>
    <x v="1"/>
    <x v="2"/>
    <x v="3"/>
    <s v="FI_small"/>
    <x v="5"/>
    <s v="GNR_HP_ELEC_GROUND-WTR_COP-380_LS-4-MW_Y-2030"/>
    <x v="1"/>
    <x v="1"/>
    <n v="101.712746968245"/>
    <n v="148500.610573638"/>
    <n v="534602.19806509698"/>
  </r>
  <r>
    <x v="0"/>
    <x v="0"/>
    <x v="1"/>
    <x v="2"/>
    <x v="3"/>
    <s v="FI_small"/>
    <x v="5"/>
    <s v="GNR_HP_ELEC_GROUND-WTR_COP-380_LS-4-MW_Y-2030"/>
    <x v="1"/>
    <x v="2"/>
    <n v="101.712746968245"/>
    <n v="148500.610573638"/>
    <n v="534602.19806509698"/>
  </r>
  <r>
    <x v="0"/>
    <x v="0"/>
    <x v="1"/>
    <x v="2"/>
    <x v="3"/>
    <s v="FI_small"/>
    <x v="1"/>
    <s v="GNR_HS_HEAT_PIT_L-DEC_E-91_Y-2020"/>
    <x v="0"/>
    <x v="0"/>
    <n v="115.28186414575499"/>
    <n v="168311.52165280201"/>
    <n v="605921.47795008705"/>
  </r>
  <r>
    <x v="0"/>
    <x v="0"/>
    <x v="1"/>
    <x v="2"/>
    <x v="3"/>
    <s v="FI_small"/>
    <x v="1"/>
    <s v="GNR_HS_HEAT_PIT_L-DEC_E-91_Y-2020"/>
    <x v="0"/>
    <x v="1"/>
    <n v="291.937434508048"/>
    <n v="426228.65438174899"/>
    <n v="1534423.1557743"/>
  </r>
  <r>
    <x v="0"/>
    <x v="0"/>
    <x v="1"/>
    <x v="2"/>
    <x v="3"/>
    <s v="FI_small"/>
    <x v="1"/>
    <s v="GNR_HS_HEAT_PIT_L-DEC_E-91_Y-2020"/>
    <x v="0"/>
    <x v="2"/>
    <n v="291.93743450804698"/>
    <n v="426228.65438174899"/>
    <n v="1534423.1557743"/>
  </r>
  <r>
    <x v="0"/>
    <x v="0"/>
    <x v="1"/>
    <x v="2"/>
    <x v="3"/>
    <s v="FI_small"/>
    <x v="8"/>
    <s v="GNR_BO_HYDROGEN_E-90"/>
    <x v="0"/>
    <x v="0"/>
    <n v="10"/>
    <n v="14600"/>
    <n v="52560"/>
  </r>
  <r>
    <x v="0"/>
    <x v="0"/>
    <x v="1"/>
    <x v="2"/>
    <x v="3"/>
    <s v="FI_small"/>
    <x v="8"/>
    <s v="GNR_BO_HYDROGEN_E-90"/>
    <x v="0"/>
    <x v="1"/>
    <n v="10"/>
    <n v="14600"/>
    <n v="52560"/>
  </r>
  <r>
    <x v="0"/>
    <x v="0"/>
    <x v="1"/>
    <x v="2"/>
    <x v="3"/>
    <s v="FI_small"/>
    <x v="8"/>
    <s v="GNR_BO_HYDROGEN_E-90"/>
    <x v="0"/>
    <x v="2"/>
    <n v="10"/>
    <n v="14600"/>
    <n v="52560"/>
  </r>
  <r>
    <x v="0"/>
    <x v="0"/>
    <x v="1"/>
    <x v="2"/>
    <x v="3"/>
    <s v="FI_small"/>
    <x v="4"/>
    <s v="GNR_EH_HEAT"/>
    <x v="0"/>
    <x v="0"/>
    <n v="1.3621794871794799"/>
    <n v="1988.7820512820399"/>
    <n v="7159.6153846153602"/>
  </r>
  <r>
    <x v="0"/>
    <x v="0"/>
    <x v="1"/>
    <x v="2"/>
    <x v="3"/>
    <s v="FI_small"/>
    <x v="4"/>
    <s v="GNR_EH_HEAT"/>
    <x v="0"/>
    <x v="1"/>
    <n v="1.3621794871794799"/>
    <n v="1988.7820512820399"/>
    <n v="7159.6153846153602"/>
  </r>
  <r>
    <x v="0"/>
    <x v="0"/>
    <x v="1"/>
    <x v="2"/>
    <x v="3"/>
    <s v="FI_small"/>
    <x v="4"/>
    <s v="GNR_EH_HEAT"/>
    <x v="0"/>
    <x v="2"/>
    <n v="1.3621794871794799"/>
    <n v="1988.7820512820399"/>
    <n v="7159.6153846153602"/>
  </r>
  <r>
    <x v="0"/>
    <x v="0"/>
    <x v="1"/>
    <x v="2"/>
    <x v="3"/>
    <s v="FI_small"/>
    <x v="4"/>
    <s v="GNR_EH_HEAT"/>
    <x v="1"/>
    <x v="0"/>
    <n v="1.3621794871794799"/>
    <n v="1988.7820512820399"/>
    <n v="7159.6153846153602"/>
  </r>
  <r>
    <x v="0"/>
    <x v="0"/>
    <x v="1"/>
    <x v="2"/>
    <x v="3"/>
    <s v="FI_small"/>
    <x v="4"/>
    <s v="GNR_EH_HEAT"/>
    <x v="1"/>
    <x v="1"/>
    <n v="1.3621794871794799"/>
    <n v="1988.7820512820399"/>
    <n v="7159.6153846153602"/>
  </r>
  <r>
    <x v="0"/>
    <x v="0"/>
    <x v="1"/>
    <x v="2"/>
    <x v="3"/>
    <s v="FI_small"/>
    <x v="4"/>
    <s v="GNR_EH_HEAT"/>
    <x v="1"/>
    <x v="2"/>
    <n v="1.3621794871794799"/>
    <n v="1988.7820512820399"/>
    <n v="7159.6153846153602"/>
  </r>
  <r>
    <x v="0"/>
    <x v="0"/>
    <x v="1"/>
    <x v="2"/>
    <x v="3"/>
    <s v="FI_small"/>
    <x v="13"/>
    <s v="GNR_ST_WOODCHI_BP_CB-10"/>
    <x v="0"/>
    <x v="0"/>
    <n v="45"/>
    <n v="65700"/>
    <n v="236520"/>
  </r>
  <r>
    <x v="0"/>
    <x v="0"/>
    <x v="1"/>
    <x v="2"/>
    <x v="3"/>
    <s v="FI_small"/>
    <x v="13"/>
    <s v="GNR_ST_WOODCHI_BP_CB-10"/>
    <x v="0"/>
    <x v="1"/>
    <n v="45"/>
    <n v="65700"/>
    <n v="236520"/>
  </r>
  <r>
    <x v="0"/>
    <x v="0"/>
    <x v="1"/>
    <x v="2"/>
    <x v="3"/>
    <s v="FI_small"/>
    <x v="13"/>
    <s v="GNR_ST_WOODCHI_BP_CB-10"/>
    <x v="0"/>
    <x v="2"/>
    <n v="45"/>
    <n v="65700"/>
    <n v="236520"/>
  </r>
  <r>
    <x v="0"/>
    <x v="0"/>
    <x v="1"/>
    <x v="2"/>
    <x v="3"/>
    <s v="FI_small"/>
    <x v="13"/>
    <s v="GNR_ST_WOODCHI_BP_CB-30"/>
    <x v="0"/>
    <x v="0"/>
    <n v="15"/>
    <n v="21900"/>
    <n v="78840"/>
  </r>
  <r>
    <x v="0"/>
    <x v="0"/>
    <x v="1"/>
    <x v="2"/>
    <x v="3"/>
    <s v="FI_small"/>
    <x v="13"/>
    <s v="GNR_ST_WOODCHI_BP_CB-30"/>
    <x v="0"/>
    <x v="1"/>
    <n v="15"/>
    <n v="21900"/>
    <n v="78840"/>
  </r>
  <r>
    <x v="0"/>
    <x v="0"/>
    <x v="1"/>
    <x v="2"/>
    <x v="3"/>
    <s v="FI_small"/>
    <x v="13"/>
    <s v="GNR_ST_WOODCHI_BP_CB-30"/>
    <x v="0"/>
    <x v="2"/>
    <n v="15"/>
    <n v="21900"/>
    <n v="78840"/>
  </r>
  <r>
    <x v="0"/>
    <x v="0"/>
    <x v="1"/>
    <x v="2"/>
    <x v="3"/>
    <s v="FI_small"/>
    <x v="13"/>
    <s v="GNR_ST_WOODCHI_BP_CB-70"/>
    <x v="0"/>
    <x v="0"/>
    <n v="21.285714285714299"/>
    <n v="31077.142857142899"/>
    <n v="111877.714285714"/>
  </r>
  <r>
    <x v="0"/>
    <x v="0"/>
    <x v="1"/>
    <x v="2"/>
    <x v="3"/>
    <s v="FI_small"/>
    <x v="13"/>
    <s v="GNR_ST_WOODCHI_BP_CB-70"/>
    <x v="0"/>
    <x v="1"/>
    <n v="21.285714285714299"/>
    <n v="31077.142857142899"/>
    <n v="111877.714285714"/>
  </r>
  <r>
    <x v="0"/>
    <x v="0"/>
    <x v="1"/>
    <x v="2"/>
    <x v="3"/>
    <s v="FI_small"/>
    <x v="13"/>
    <s v="GNR_ST_WOODCHI_BP_CB-70"/>
    <x v="0"/>
    <x v="2"/>
    <n v="21.285714285714299"/>
    <n v="31077.142857142899"/>
    <n v="111877.714285714"/>
  </r>
  <r>
    <x v="0"/>
    <x v="0"/>
    <x v="1"/>
    <x v="2"/>
    <x v="3"/>
    <s v="FI_small"/>
    <x v="6"/>
    <s v="GNR_ST_WOODWST_BP_CB-30"/>
    <x v="0"/>
    <x v="0"/>
    <n v="4.6666666666666696"/>
    <n v="6813.3333333333303"/>
    <n v="24528"/>
  </r>
  <r>
    <x v="0"/>
    <x v="0"/>
    <x v="1"/>
    <x v="2"/>
    <x v="3"/>
    <s v="FI_small"/>
    <x v="6"/>
    <s v="GNR_ST_WOODWST_BP_CB-30"/>
    <x v="0"/>
    <x v="1"/>
    <n v="4.6666666666666696"/>
    <n v="6813.3333333333303"/>
    <n v="24528"/>
  </r>
  <r>
    <x v="0"/>
    <x v="0"/>
    <x v="1"/>
    <x v="2"/>
    <x v="3"/>
    <s v="FI_small"/>
    <x v="6"/>
    <s v="GNR_ST_WOODWST_BP_CB-30"/>
    <x v="0"/>
    <x v="2"/>
    <n v="4.6666666666666696"/>
    <n v="6813.3333333333303"/>
    <n v="24528"/>
  </r>
  <r>
    <x v="0"/>
    <x v="0"/>
    <x v="1"/>
    <x v="2"/>
    <x v="3"/>
    <s v="FI_small_gas"/>
    <x v="5"/>
    <s v="GNR_HP_ELEC_COP-270"/>
    <x v="1"/>
    <x v="0"/>
    <n v="3.8"/>
    <n v="5548"/>
    <n v="19972.8"/>
  </r>
  <r>
    <x v="0"/>
    <x v="0"/>
    <x v="1"/>
    <x v="2"/>
    <x v="3"/>
    <s v="FI_small_gas"/>
    <x v="5"/>
    <s v="GNR_HP_ELEC_COP-270"/>
    <x v="1"/>
    <x v="1"/>
    <n v="3.8"/>
    <n v="5548"/>
    <n v="19972.8"/>
  </r>
  <r>
    <x v="0"/>
    <x v="0"/>
    <x v="1"/>
    <x v="2"/>
    <x v="3"/>
    <s v="FI_small_gas"/>
    <x v="5"/>
    <s v="GNR_HP_ELEC_COP-270"/>
    <x v="1"/>
    <x v="2"/>
    <n v="3.8"/>
    <n v="5548"/>
    <n v="19972.8"/>
  </r>
  <r>
    <x v="0"/>
    <x v="0"/>
    <x v="1"/>
    <x v="2"/>
    <x v="3"/>
    <s v="FI_small_gas"/>
    <x v="5"/>
    <s v="GNR_HP_ELEC_GROUND-WTR_COP-360_LS-4-MW_Y-2020"/>
    <x v="0"/>
    <x v="0"/>
    <n v="17.4108404314998"/>
    <n v="25419.827029989799"/>
    <n v="91511.377307963194"/>
  </r>
  <r>
    <x v="0"/>
    <x v="0"/>
    <x v="1"/>
    <x v="2"/>
    <x v="3"/>
    <s v="FI_small_gas"/>
    <x v="5"/>
    <s v="GNR_HP_ELEC_GROUND-WTR_COP-360_LS-4-MW_Y-2020"/>
    <x v="0"/>
    <x v="1"/>
    <n v="24.205682670725199"/>
    <n v="35340.296699258797"/>
    <n v="127225.068117332"/>
  </r>
  <r>
    <x v="0"/>
    <x v="0"/>
    <x v="1"/>
    <x v="2"/>
    <x v="3"/>
    <s v="FI_small_gas"/>
    <x v="5"/>
    <s v="GNR_HP_ELEC_GROUND-WTR_COP-360_LS-4-MW_Y-2020"/>
    <x v="1"/>
    <x v="0"/>
    <n v="87.949544513912997"/>
    <n v="128406.334990313"/>
    <n v="462262.80596512702"/>
  </r>
  <r>
    <x v="0"/>
    <x v="0"/>
    <x v="1"/>
    <x v="2"/>
    <x v="3"/>
    <s v="FI_small_gas"/>
    <x v="5"/>
    <s v="GNR_HP_ELEC_GROUND-WTR_COP-360_LS-4-MW_Y-2020"/>
    <x v="1"/>
    <x v="1"/>
    <n v="87.949544513912997"/>
    <n v="128406.334990313"/>
    <n v="462262.80596512702"/>
  </r>
  <r>
    <x v="0"/>
    <x v="0"/>
    <x v="1"/>
    <x v="2"/>
    <x v="3"/>
    <s v="FI_small_gas"/>
    <x v="5"/>
    <s v="GNR_HP_ELEC_GROUND-WTR_COP-360_LS-4-MW_Y-2020"/>
    <x v="1"/>
    <x v="2"/>
    <n v="87.949544513912997"/>
    <n v="128406.334990313"/>
    <n v="462262.80596512702"/>
  </r>
  <r>
    <x v="0"/>
    <x v="0"/>
    <x v="1"/>
    <x v="2"/>
    <x v="3"/>
    <s v="FI_small_gas"/>
    <x v="5"/>
    <s v="GNR_HP_ELEC_GROUND-WTR_COP-380_LS-4-MW_Y-2030"/>
    <x v="0"/>
    <x v="0"/>
    <n v="17.027981134179299"/>
    <n v="24860.852455901801"/>
    <n v="89499.068841246495"/>
  </r>
  <r>
    <x v="0"/>
    <x v="0"/>
    <x v="1"/>
    <x v="2"/>
    <x v="3"/>
    <s v="FI_small_gas"/>
    <x v="5"/>
    <s v="GNR_HP_ELEC_GROUND-WTR_COP-380_LS-4-MW_Y-2030"/>
    <x v="0"/>
    <x v="1"/>
    <n v="17.027981134179299"/>
    <n v="24860.852455901801"/>
    <n v="89499.068841246495"/>
  </r>
  <r>
    <x v="0"/>
    <x v="0"/>
    <x v="1"/>
    <x v="2"/>
    <x v="3"/>
    <s v="FI_small_gas"/>
    <x v="5"/>
    <s v="GNR_HP_ELEC_GROUND-WTR_COP-380_LS-4-MW_Y-2030"/>
    <x v="0"/>
    <x v="2"/>
    <n v="17.027981134179299"/>
    <n v="24860.852455901801"/>
    <n v="89499.068841246495"/>
  </r>
  <r>
    <x v="0"/>
    <x v="0"/>
    <x v="1"/>
    <x v="2"/>
    <x v="3"/>
    <s v="FI_small_gas"/>
    <x v="5"/>
    <s v="GNR_HP_ELEC_GROUND-WTR_COP-380_LS-4-MW_Y-2030"/>
    <x v="1"/>
    <x v="0"/>
    <n v="17.027981134179299"/>
    <n v="24860.852455901801"/>
    <n v="89499.068841246495"/>
  </r>
  <r>
    <x v="0"/>
    <x v="0"/>
    <x v="1"/>
    <x v="2"/>
    <x v="3"/>
    <s v="FI_small_gas"/>
    <x v="5"/>
    <s v="GNR_HP_ELEC_GROUND-WTR_COP-380_LS-4-MW_Y-2030"/>
    <x v="1"/>
    <x v="1"/>
    <n v="17.027981134179299"/>
    <n v="24860.852455901801"/>
    <n v="89499.068841246495"/>
  </r>
  <r>
    <x v="0"/>
    <x v="0"/>
    <x v="1"/>
    <x v="2"/>
    <x v="3"/>
    <s v="FI_small_gas"/>
    <x v="5"/>
    <s v="GNR_HP_ELEC_GROUND-WTR_COP-380_LS-4-MW_Y-2030"/>
    <x v="1"/>
    <x v="2"/>
    <n v="17.027981134179299"/>
    <n v="24860.852455901801"/>
    <n v="89499.068841246495"/>
  </r>
  <r>
    <x v="0"/>
    <x v="0"/>
    <x v="1"/>
    <x v="2"/>
    <x v="3"/>
    <s v="FI_small_gas"/>
    <x v="1"/>
    <s v="GNR_HS_HEAT_PIT_L-DEC_E-91_Y-2020"/>
    <x v="0"/>
    <x v="0"/>
    <n v="46.727556636114898"/>
    <n v="68222.232688727803"/>
    <n v="245600.03767942"/>
  </r>
  <r>
    <x v="0"/>
    <x v="0"/>
    <x v="1"/>
    <x v="2"/>
    <x v="3"/>
    <s v="FI_small_gas"/>
    <x v="1"/>
    <s v="GNR_HS_HEAT_PIT_L-DEC_E-91_Y-2020"/>
    <x v="0"/>
    <x v="1"/>
    <n v="84.437944940784107"/>
    <n v="123279.399613545"/>
    <n v="443805.83860876103"/>
  </r>
  <r>
    <x v="0"/>
    <x v="0"/>
    <x v="1"/>
    <x v="2"/>
    <x v="3"/>
    <s v="FI_small_gas"/>
    <x v="1"/>
    <s v="GNR_HS_HEAT_PIT_L-DEC_E-91_Y-2020"/>
    <x v="0"/>
    <x v="2"/>
    <n v="84.437944940784107"/>
    <n v="123279.399613545"/>
    <n v="443805.83860876103"/>
  </r>
  <r>
    <x v="0"/>
    <x v="0"/>
    <x v="1"/>
    <x v="3"/>
    <x v="4"/>
    <s v="DE4-E_A"/>
    <x v="0"/>
    <s v="GNR_ST_COAL_BP_E-40"/>
    <x v="0"/>
    <x v="0"/>
    <n v="761.38638261126198"/>
    <n v="1111624.1186124401"/>
    <n v="4001846.8270047898"/>
  </r>
  <r>
    <x v="0"/>
    <x v="0"/>
    <x v="1"/>
    <x v="3"/>
    <x v="4"/>
    <s v="DE4-E_A"/>
    <x v="0"/>
    <s v="GNR_ST_COAL_BP_E-40"/>
    <x v="0"/>
    <x v="1"/>
    <n v="761.38638261126198"/>
    <n v="1111624.1186124401"/>
    <n v="4001846.8270047898"/>
  </r>
  <r>
    <x v="0"/>
    <x v="0"/>
    <x v="1"/>
    <x v="3"/>
    <x v="4"/>
    <s v="DE4-E_A"/>
    <x v="0"/>
    <s v="GNR_ST_COAL_BP_E-40"/>
    <x v="0"/>
    <x v="2"/>
    <n v="761.38638261126198"/>
    <n v="1111624.1186124401"/>
    <n v="4001846.8270047898"/>
  </r>
  <r>
    <x v="0"/>
    <x v="0"/>
    <x v="1"/>
    <x v="3"/>
    <x v="4"/>
    <s v="DE4-E_A"/>
    <x v="1"/>
    <s v="GNR_HS_HEAT_PIT_L-CEN_E-90_Y-2020"/>
    <x v="1"/>
    <x v="0"/>
    <n v="525.842773069293"/>
    <n v="767730.44868116803"/>
    <n v="2763829.6152522098"/>
  </r>
  <r>
    <x v="0"/>
    <x v="0"/>
    <x v="1"/>
    <x v="3"/>
    <x v="4"/>
    <s v="DE4-E_A"/>
    <x v="1"/>
    <s v="GNR_HS_HEAT_PIT_L-CEN_E-90_Y-2020"/>
    <x v="1"/>
    <x v="1"/>
    <n v="3909.8506944965502"/>
    <n v="5708382.0139649604"/>
    <n v="20550175.250273801"/>
  </r>
  <r>
    <x v="0"/>
    <x v="0"/>
    <x v="1"/>
    <x v="3"/>
    <x v="4"/>
    <s v="DE4-E_A"/>
    <x v="1"/>
    <s v="GNR_HS_HEAT_PIT_L-CEN_E-90_Y-2020"/>
    <x v="1"/>
    <x v="2"/>
    <n v="1964.2198567149601"/>
    <n v="2867760.9908038499"/>
    <n v="10323939.566893799"/>
  </r>
  <r>
    <x v="0"/>
    <x v="0"/>
    <x v="1"/>
    <x v="3"/>
    <x v="4"/>
    <s v="DE4-E_A"/>
    <x v="9"/>
    <s v="GNR_ST_LIGN_BP_E-39"/>
    <x v="0"/>
    <x v="0"/>
    <n v="6401.9547284601804"/>
    <n v="9346853.9035518691"/>
    <n v="33648674.0527867"/>
  </r>
  <r>
    <x v="0"/>
    <x v="0"/>
    <x v="1"/>
    <x v="3"/>
    <x v="4"/>
    <s v="DE4-E_A"/>
    <x v="9"/>
    <s v="GNR_ST_LIGN_BP_E-39"/>
    <x v="0"/>
    <x v="1"/>
    <n v="6401.9547284601804"/>
    <n v="9346853.9035518691"/>
    <n v="33648674.0527867"/>
  </r>
  <r>
    <x v="0"/>
    <x v="0"/>
    <x v="1"/>
    <x v="3"/>
    <x v="4"/>
    <s v="DE4-E_A"/>
    <x v="9"/>
    <s v="GNR_ST_LIGN_BP_E-39"/>
    <x v="0"/>
    <x v="2"/>
    <n v="6401.9547284601804"/>
    <n v="9346853.9035518691"/>
    <n v="33648674.0527867"/>
  </r>
  <r>
    <x v="0"/>
    <x v="0"/>
    <x v="1"/>
    <x v="3"/>
    <x v="4"/>
    <s v="DE4-E_A"/>
    <x v="2"/>
    <s v="GNR_BO_MSW_E-80"/>
    <x v="0"/>
    <x v="0"/>
    <n v="200.19"/>
    <n v="292277.40000000002"/>
    <n v="1052198.6399999999"/>
  </r>
  <r>
    <x v="0"/>
    <x v="0"/>
    <x v="1"/>
    <x v="3"/>
    <x v="4"/>
    <s v="DE4-E_A"/>
    <x v="2"/>
    <s v="GNR_BO_MSW_E-80"/>
    <x v="0"/>
    <x v="1"/>
    <n v="91.071845812893599"/>
    <n v="132964.894886825"/>
    <n v="478673.62159256899"/>
  </r>
  <r>
    <x v="0"/>
    <x v="0"/>
    <x v="1"/>
    <x v="3"/>
    <x v="4"/>
    <s v="DE4-E_A"/>
    <x v="2"/>
    <s v="GNR_BO_MSW_E-80"/>
    <x v="1"/>
    <x v="0"/>
    <n v="200.19"/>
    <n v="292277.40000000002"/>
    <n v="1052198.6399999999"/>
  </r>
  <r>
    <x v="0"/>
    <x v="0"/>
    <x v="1"/>
    <x v="3"/>
    <x v="4"/>
    <s v="DE4-E_A"/>
    <x v="2"/>
    <s v="GNR_BO_MSW_E-80"/>
    <x v="1"/>
    <x v="1"/>
    <n v="200.19"/>
    <n v="292277.40000000002"/>
    <n v="1052198.6399999999"/>
  </r>
  <r>
    <x v="0"/>
    <x v="0"/>
    <x v="1"/>
    <x v="3"/>
    <x v="4"/>
    <s v="DE4-E_A"/>
    <x v="2"/>
    <s v="GNR_BO_MSW_E-80"/>
    <x v="1"/>
    <x v="2"/>
    <n v="200.19"/>
    <n v="292277.40000000002"/>
    <n v="1052198.6399999999"/>
  </r>
  <r>
    <x v="0"/>
    <x v="0"/>
    <x v="1"/>
    <x v="3"/>
    <x v="4"/>
    <s v="DE4-E_A"/>
    <x v="2"/>
    <s v="GNR_ST_MSW_BP_E-33"/>
    <x v="0"/>
    <x v="0"/>
    <n v="903.433053572782"/>
    <n v="1319012.25821626"/>
    <n v="4748444.1295785401"/>
  </r>
  <r>
    <x v="0"/>
    <x v="0"/>
    <x v="1"/>
    <x v="3"/>
    <x v="4"/>
    <s v="DE4-E_A"/>
    <x v="2"/>
    <s v="GNR_ST_MSW_BP_E-33"/>
    <x v="0"/>
    <x v="1"/>
    <n v="903.433053572782"/>
    <n v="1319012.25821626"/>
    <n v="4748444.1295785401"/>
  </r>
  <r>
    <x v="0"/>
    <x v="0"/>
    <x v="1"/>
    <x v="3"/>
    <x v="4"/>
    <s v="DE4-E_A"/>
    <x v="2"/>
    <s v="GNR_ST_MSW_BP_E-33"/>
    <x v="0"/>
    <x v="2"/>
    <n v="903.433053572782"/>
    <n v="1319012.25821626"/>
    <n v="4748444.1295785401"/>
  </r>
  <r>
    <x v="0"/>
    <x v="0"/>
    <x v="1"/>
    <x v="3"/>
    <x v="4"/>
    <s v="DE4-E_A"/>
    <x v="2"/>
    <s v="GNR_ST_MSW_BP_E-33"/>
    <x v="1"/>
    <x v="0"/>
    <n v="903.433053572782"/>
    <n v="1319012.25821626"/>
    <n v="4748444.1295785401"/>
  </r>
  <r>
    <x v="0"/>
    <x v="0"/>
    <x v="1"/>
    <x v="3"/>
    <x v="4"/>
    <s v="DE4-E_A"/>
    <x v="2"/>
    <s v="GNR_ST_MSW_BP_E-33"/>
    <x v="1"/>
    <x v="1"/>
    <n v="903.433053572782"/>
    <n v="1319012.25821626"/>
    <n v="4748444.1295785401"/>
  </r>
  <r>
    <x v="0"/>
    <x v="0"/>
    <x v="1"/>
    <x v="3"/>
    <x v="4"/>
    <s v="DE4-E_A"/>
    <x v="2"/>
    <s v="GNR_ST_MSW_BP_E-33"/>
    <x v="1"/>
    <x v="2"/>
    <n v="903.433053572782"/>
    <n v="1319012.25821626"/>
    <n v="4748444.1295785401"/>
  </r>
  <r>
    <x v="0"/>
    <x v="0"/>
    <x v="1"/>
    <x v="3"/>
    <x v="4"/>
    <s v="DE4-E_A"/>
    <x v="11"/>
    <s v="GNR_CC_NGAS_BP_E-53"/>
    <x v="0"/>
    <x v="0"/>
    <n v="70.005947675144597"/>
    <n v="102208.683605711"/>
    <n v="367951.26098055998"/>
  </r>
  <r>
    <x v="0"/>
    <x v="0"/>
    <x v="1"/>
    <x v="3"/>
    <x v="4"/>
    <s v="DE4-E_A"/>
    <x v="11"/>
    <s v="GNR_CC_NGAS_BP_E-53"/>
    <x v="0"/>
    <x v="1"/>
    <n v="70.005947675144597"/>
    <n v="102208.683605711"/>
    <n v="367951.26098055998"/>
  </r>
  <r>
    <x v="0"/>
    <x v="0"/>
    <x v="1"/>
    <x v="3"/>
    <x v="4"/>
    <s v="DE4-E_A"/>
    <x v="11"/>
    <s v="GNR_CC_NGAS_BP_E-53"/>
    <x v="0"/>
    <x v="2"/>
    <n v="70.005947675144597"/>
    <n v="102208.683605711"/>
    <n v="367951.26098055998"/>
  </r>
  <r>
    <x v="0"/>
    <x v="0"/>
    <x v="1"/>
    <x v="3"/>
    <x v="5"/>
    <s v="DE4-N_A"/>
    <x v="0"/>
    <s v="GNR_ST_COAL_BP_E-40"/>
    <x v="0"/>
    <x v="0"/>
    <n v="279.04874055902002"/>
    <n v="407411.16121616901"/>
    <n v="1466680.18037821"/>
  </r>
  <r>
    <x v="0"/>
    <x v="0"/>
    <x v="1"/>
    <x v="3"/>
    <x v="5"/>
    <s v="DE4-N_A"/>
    <x v="0"/>
    <s v="GNR_ST_COAL_BP_E-40"/>
    <x v="0"/>
    <x v="1"/>
    <n v="279.04874055902002"/>
    <n v="407411.16121616901"/>
    <n v="1466680.18037821"/>
  </r>
  <r>
    <x v="0"/>
    <x v="0"/>
    <x v="1"/>
    <x v="3"/>
    <x v="5"/>
    <s v="DE4-N_A"/>
    <x v="0"/>
    <s v="GNR_ST_COAL_BP_E-40"/>
    <x v="0"/>
    <x v="2"/>
    <n v="279.04874055902002"/>
    <n v="407411.16121616901"/>
    <n v="1466680.18037821"/>
  </r>
  <r>
    <x v="0"/>
    <x v="0"/>
    <x v="1"/>
    <x v="3"/>
    <x v="5"/>
    <s v="DE4-N_A"/>
    <x v="1"/>
    <s v="GNR_HS_HEAT_PIT_L-CEN_E-90_Y-2020"/>
    <x v="0"/>
    <x v="1"/>
    <n v="488.90532526652299"/>
    <n v="713801.77488912398"/>
    <n v="2569686.3896008502"/>
  </r>
  <r>
    <x v="0"/>
    <x v="0"/>
    <x v="1"/>
    <x v="3"/>
    <x v="5"/>
    <s v="DE4-N_A"/>
    <x v="1"/>
    <s v="GNR_HS_HEAT_PIT_L-CEN_E-90_Y-2020"/>
    <x v="0"/>
    <x v="2"/>
    <n v="475.46469936220097"/>
    <n v="694178.46106881299"/>
    <n v="2499042.4598477301"/>
  </r>
  <r>
    <x v="0"/>
    <x v="0"/>
    <x v="1"/>
    <x v="3"/>
    <x v="5"/>
    <s v="DE4-N_A"/>
    <x v="1"/>
    <s v="GNR_HS_HEAT_PIT_L-CEN_E-90_Y-2020"/>
    <x v="1"/>
    <x v="1"/>
    <n v="250.63345502503799"/>
    <n v="365924.84433655598"/>
    <n v="1317329.4396116"/>
  </r>
  <r>
    <x v="0"/>
    <x v="0"/>
    <x v="1"/>
    <x v="3"/>
    <x v="5"/>
    <s v="DE4-N_A"/>
    <x v="2"/>
    <s v="GNR_BO_MSW_E-80"/>
    <x v="0"/>
    <x v="0"/>
    <n v="84.74"/>
    <n v="123720.4"/>
    <n v="445393.44"/>
  </r>
  <r>
    <x v="0"/>
    <x v="0"/>
    <x v="1"/>
    <x v="3"/>
    <x v="5"/>
    <s v="DE4-N_A"/>
    <x v="2"/>
    <s v="GNR_BO_MSW_E-80"/>
    <x v="0"/>
    <x v="1"/>
    <n v="84.74"/>
    <n v="123720.4"/>
    <n v="445393.44"/>
  </r>
  <r>
    <x v="0"/>
    <x v="0"/>
    <x v="1"/>
    <x v="3"/>
    <x v="5"/>
    <s v="DE4-N_A"/>
    <x v="2"/>
    <s v="GNR_BO_MSW_E-80"/>
    <x v="0"/>
    <x v="2"/>
    <n v="84.74"/>
    <n v="123720.4"/>
    <n v="445393.44"/>
  </r>
  <r>
    <x v="0"/>
    <x v="0"/>
    <x v="1"/>
    <x v="3"/>
    <x v="5"/>
    <s v="DE4-N_A"/>
    <x v="2"/>
    <s v="GNR_BO_MSW_E-80"/>
    <x v="1"/>
    <x v="0"/>
    <n v="84.74"/>
    <n v="123720.4"/>
    <n v="445393.44"/>
  </r>
  <r>
    <x v="0"/>
    <x v="0"/>
    <x v="1"/>
    <x v="3"/>
    <x v="5"/>
    <s v="DE4-N_A"/>
    <x v="2"/>
    <s v="GNR_BO_MSW_E-80"/>
    <x v="1"/>
    <x v="1"/>
    <n v="84.74"/>
    <n v="123720.4"/>
    <n v="445393.44"/>
  </r>
  <r>
    <x v="0"/>
    <x v="0"/>
    <x v="1"/>
    <x v="3"/>
    <x v="5"/>
    <s v="DE4-N_A"/>
    <x v="2"/>
    <s v="GNR_BO_MSW_E-80"/>
    <x v="1"/>
    <x v="2"/>
    <n v="84.74"/>
    <n v="123720.4"/>
    <n v="445393.44"/>
  </r>
  <r>
    <x v="0"/>
    <x v="0"/>
    <x v="1"/>
    <x v="3"/>
    <x v="5"/>
    <s v="DE4-N_A"/>
    <x v="2"/>
    <s v="GNR_ST_MSW_BP_E-23_LS-220-MW-FEED_Y-2020"/>
    <x v="0"/>
    <x v="0"/>
    <n v="211.087022232706"/>
    <n v="308187.05245975102"/>
    <n v="1109473.3888550999"/>
  </r>
  <r>
    <x v="0"/>
    <x v="0"/>
    <x v="1"/>
    <x v="3"/>
    <x v="5"/>
    <s v="DE4-N_A"/>
    <x v="2"/>
    <s v="GNR_ST_MSW_BP_E-23_LS-220-MW-FEED_Y-2020"/>
    <x v="0"/>
    <x v="1"/>
    <n v="211.087022232706"/>
    <n v="308187.05245975102"/>
    <n v="1109473.3888550999"/>
  </r>
  <r>
    <x v="0"/>
    <x v="0"/>
    <x v="1"/>
    <x v="3"/>
    <x v="5"/>
    <s v="DE4-N_A"/>
    <x v="2"/>
    <s v="GNR_ST_MSW_BP_E-23_LS-220-MW-FEED_Y-2020"/>
    <x v="0"/>
    <x v="2"/>
    <n v="211.087022232706"/>
    <n v="308187.05245975102"/>
    <n v="1109473.3888550999"/>
  </r>
  <r>
    <x v="0"/>
    <x v="0"/>
    <x v="1"/>
    <x v="3"/>
    <x v="5"/>
    <s v="DE4-N_A"/>
    <x v="2"/>
    <s v="GNR_ST_MSW_BP_E-23_LS-220-MW-FEED_Y-2020"/>
    <x v="1"/>
    <x v="0"/>
    <n v="211.087022232706"/>
    <n v="308187.05245975102"/>
    <n v="1109473.3888550999"/>
  </r>
  <r>
    <x v="0"/>
    <x v="0"/>
    <x v="1"/>
    <x v="3"/>
    <x v="5"/>
    <s v="DE4-N_A"/>
    <x v="2"/>
    <s v="GNR_ST_MSW_BP_E-23_LS-220-MW-FEED_Y-2020"/>
    <x v="1"/>
    <x v="1"/>
    <n v="211.087022232706"/>
    <n v="308187.05245975102"/>
    <n v="1109473.3888550999"/>
  </r>
  <r>
    <x v="0"/>
    <x v="0"/>
    <x v="1"/>
    <x v="3"/>
    <x v="5"/>
    <s v="DE4-N_A"/>
    <x v="2"/>
    <s v="GNR_ST_MSW_BP_E-23_LS-220-MW-FEED_Y-2020"/>
    <x v="1"/>
    <x v="2"/>
    <n v="211.087022232706"/>
    <n v="308187.05245975102"/>
    <n v="1109473.3888550999"/>
  </r>
  <r>
    <x v="0"/>
    <x v="0"/>
    <x v="1"/>
    <x v="3"/>
    <x v="5"/>
    <s v="DE4-N_A"/>
    <x v="2"/>
    <s v="GNR_ST_MSW_BP_E-24_LS-220-MW-FEED_Y-2030"/>
    <x v="0"/>
    <x v="0"/>
    <n v="79.5637306632579"/>
    <n v="116163.046768356"/>
    <n v="418186.96836608299"/>
  </r>
  <r>
    <x v="0"/>
    <x v="0"/>
    <x v="1"/>
    <x v="3"/>
    <x v="5"/>
    <s v="DE4-N_A"/>
    <x v="2"/>
    <s v="GNR_ST_MSW_BP_E-24_LS-220-MW-FEED_Y-2030"/>
    <x v="0"/>
    <x v="1"/>
    <n v="79.5637306632579"/>
    <n v="116163.046768356"/>
    <n v="418186.96836608299"/>
  </r>
  <r>
    <x v="0"/>
    <x v="0"/>
    <x v="1"/>
    <x v="3"/>
    <x v="5"/>
    <s v="DE4-N_A"/>
    <x v="2"/>
    <s v="GNR_ST_MSW_BP_E-24_LS-220-MW-FEED_Y-2030"/>
    <x v="0"/>
    <x v="2"/>
    <n v="79.5637306632579"/>
    <n v="116163.046768356"/>
    <n v="418186.96836608299"/>
  </r>
  <r>
    <x v="0"/>
    <x v="0"/>
    <x v="1"/>
    <x v="3"/>
    <x v="5"/>
    <s v="DE4-N_A"/>
    <x v="2"/>
    <s v="GNR_ST_MSW_BP_E-24_LS-220-MW-FEED_Y-2030"/>
    <x v="1"/>
    <x v="0"/>
    <n v="79.5637306632579"/>
    <n v="116163.046768356"/>
    <n v="418186.96836608299"/>
  </r>
  <r>
    <x v="0"/>
    <x v="0"/>
    <x v="1"/>
    <x v="3"/>
    <x v="5"/>
    <s v="DE4-N_A"/>
    <x v="2"/>
    <s v="GNR_ST_MSW_BP_E-24_LS-220-MW-FEED_Y-2030"/>
    <x v="1"/>
    <x v="1"/>
    <n v="79.5637306632579"/>
    <n v="116163.046768356"/>
    <n v="418186.96836608299"/>
  </r>
  <r>
    <x v="0"/>
    <x v="0"/>
    <x v="1"/>
    <x v="3"/>
    <x v="5"/>
    <s v="DE4-N_A"/>
    <x v="2"/>
    <s v="GNR_ST_MSW_BP_E-24_LS-220-MW-FEED_Y-2030"/>
    <x v="1"/>
    <x v="2"/>
    <n v="79.5637306632579"/>
    <n v="116163.046768356"/>
    <n v="418186.96836608299"/>
  </r>
  <r>
    <x v="0"/>
    <x v="0"/>
    <x v="1"/>
    <x v="3"/>
    <x v="5"/>
    <s v="DE4-N_A"/>
    <x v="2"/>
    <s v="GNR_ST_MSW_BP_E-33"/>
    <x v="0"/>
    <x v="0"/>
    <n v="57.478899366531799"/>
    <n v="83919.193075136398"/>
    <n v="302109.09507049102"/>
  </r>
  <r>
    <x v="0"/>
    <x v="0"/>
    <x v="1"/>
    <x v="3"/>
    <x v="5"/>
    <s v="DE4-N_A"/>
    <x v="2"/>
    <s v="GNR_ST_MSW_BP_E-33"/>
    <x v="0"/>
    <x v="1"/>
    <n v="57.478899366531799"/>
    <n v="83919.193075136398"/>
    <n v="302109.09507049102"/>
  </r>
  <r>
    <x v="0"/>
    <x v="0"/>
    <x v="1"/>
    <x v="3"/>
    <x v="5"/>
    <s v="DE4-N_A"/>
    <x v="2"/>
    <s v="GNR_ST_MSW_BP_E-33"/>
    <x v="0"/>
    <x v="2"/>
    <n v="57.478899366531799"/>
    <n v="83919.193075136398"/>
    <n v="302109.09507049102"/>
  </r>
  <r>
    <x v="0"/>
    <x v="0"/>
    <x v="1"/>
    <x v="3"/>
    <x v="5"/>
    <s v="DE4-N_A"/>
    <x v="2"/>
    <s v="GNR_ST_MSW_BP_E-33"/>
    <x v="1"/>
    <x v="0"/>
    <n v="57.478899366531799"/>
    <n v="83919.193075136398"/>
    <n v="302109.09507049102"/>
  </r>
  <r>
    <x v="0"/>
    <x v="0"/>
    <x v="1"/>
    <x v="3"/>
    <x v="5"/>
    <s v="DE4-N_A"/>
    <x v="2"/>
    <s v="GNR_ST_MSW_BP_E-33"/>
    <x v="1"/>
    <x v="1"/>
    <n v="57.478899366531799"/>
    <n v="83919.193075136398"/>
    <n v="302109.09507049102"/>
  </r>
  <r>
    <x v="0"/>
    <x v="0"/>
    <x v="1"/>
    <x v="3"/>
    <x v="5"/>
    <s v="DE4-N_A"/>
    <x v="2"/>
    <s v="GNR_ST_MSW_BP_E-33"/>
    <x v="1"/>
    <x v="2"/>
    <n v="57.478899366531799"/>
    <n v="83919.193075136398"/>
    <n v="302109.09507049102"/>
  </r>
  <r>
    <x v="0"/>
    <x v="0"/>
    <x v="1"/>
    <x v="3"/>
    <x v="5"/>
    <s v="DE4-N_A"/>
    <x v="11"/>
    <s v="GNR_CC_NGAS_BP_E-57"/>
    <x v="0"/>
    <x v="0"/>
    <n v="102.66461148664401"/>
    <n v="149890.33277050001"/>
    <n v="539605.19797380001"/>
  </r>
  <r>
    <x v="0"/>
    <x v="0"/>
    <x v="1"/>
    <x v="3"/>
    <x v="5"/>
    <s v="DE4-N_A"/>
    <x v="11"/>
    <s v="GNR_CC_NGAS_BP_E-57"/>
    <x v="0"/>
    <x v="1"/>
    <n v="102.66461148664401"/>
    <n v="149890.33277050001"/>
    <n v="539605.19797380001"/>
  </r>
  <r>
    <x v="0"/>
    <x v="0"/>
    <x v="1"/>
    <x v="3"/>
    <x v="5"/>
    <s v="DE4-N_A"/>
    <x v="11"/>
    <s v="GNR_CC_NGAS_BP_E-57"/>
    <x v="0"/>
    <x v="2"/>
    <n v="102.66461148664401"/>
    <n v="149890.33277050001"/>
    <n v="539605.19797380001"/>
  </r>
  <r>
    <x v="0"/>
    <x v="0"/>
    <x v="1"/>
    <x v="3"/>
    <x v="5"/>
    <s v="DE4-N_A"/>
    <x v="11"/>
    <s v="GNR_ST_NGAS_BP_E-39"/>
    <x v="0"/>
    <x v="0"/>
    <n v="103.934927264319"/>
    <n v="151744.99380590601"/>
    <n v="546281.97770126001"/>
  </r>
  <r>
    <x v="0"/>
    <x v="0"/>
    <x v="1"/>
    <x v="3"/>
    <x v="5"/>
    <s v="DE4-N_A"/>
    <x v="11"/>
    <s v="GNR_ST_NGAS_BP_E-39"/>
    <x v="0"/>
    <x v="1"/>
    <n v="103.934927264319"/>
    <n v="151744.99380590601"/>
    <n v="546281.97770126001"/>
  </r>
  <r>
    <x v="0"/>
    <x v="0"/>
    <x v="1"/>
    <x v="3"/>
    <x v="5"/>
    <s v="DE4-N_A"/>
    <x v="11"/>
    <s v="GNR_ST_NGAS_BP_E-39"/>
    <x v="0"/>
    <x v="2"/>
    <n v="103.934927264319"/>
    <n v="151744.99380590601"/>
    <n v="546281.97770126001"/>
  </r>
  <r>
    <x v="0"/>
    <x v="0"/>
    <x v="1"/>
    <x v="3"/>
    <x v="5"/>
    <s v="DE4-N_A"/>
    <x v="3"/>
    <s v="GNR_SH_SUN_LS_Y-2020"/>
    <x v="1"/>
    <x v="1"/>
    <n v="235.57740836109201"/>
    <n v="343943.01620719401"/>
    <n v="1238194.8583459"/>
  </r>
  <r>
    <x v="0"/>
    <x v="0"/>
    <x v="1"/>
    <x v="3"/>
    <x v="5"/>
    <s v="DE4-N_A"/>
    <x v="3"/>
    <s v="GNR_SH_SUN_LS_Y-2020"/>
    <x v="1"/>
    <x v="2"/>
    <n v="512.50242615334696"/>
    <n v="748253.54218388698"/>
    <n v="2693712.75186199"/>
  </r>
  <r>
    <x v="0"/>
    <x v="0"/>
    <x v="1"/>
    <x v="3"/>
    <x v="5"/>
    <s v="DE4-N_A"/>
    <x v="13"/>
    <s v="GNR_ST_WOODCHI_BP_E-29_LS-600-MW-FEED_Y-2030"/>
    <x v="0"/>
    <x v="0"/>
    <n v="697.15474934612701"/>
    <n v="1017845.9340453499"/>
    <n v="3664245.3625632399"/>
  </r>
  <r>
    <x v="0"/>
    <x v="0"/>
    <x v="1"/>
    <x v="3"/>
    <x v="5"/>
    <s v="DE4-N_A"/>
    <x v="13"/>
    <s v="GNR_ST_WOODCHI_BP_E-29_LS-600-MW-FEED_Y-2030"/>
    <x v="0"/>
    <x v="1"/>
    <n v="697.15474934612701"/>
    <n v="1017845.9340453499"/>
    <n v="3664245.3625632399"/>
  </r>
  <r>
    <x v="0"/>
    <x v="0"/>
    <x v="1"/>
    <x v="3"/>
    <x v="5"/>
    <s v="DE4-N_A"/>
    <x v="13"/>
    <s v="GNR_ST_WOODCHI_BP_E-29_LS-600-MW-FEED_Y-2030"/>
    <x v="0"/>
    <x v="2"/>
    <n v="697.15474934612701"/>
    <n v="1017845.9340453499"/>
    <n v="3664245.3625632399"/>
  </r>
  <r>
    <x v="0"/>
    <x v="0"/>
    <x v="1"/>
    <x v="3"/>
    <x v="5"/>
    <s v="DE4-N_A"/>
    <x v="13"/>
    <s v="GNR_ST_WOODCHI_BP_E-29_LS-600-MW-FEED_Y-2030"/>
    <x v="1"/>
    <x v="0"/>
    <n v="697.15474934612701"/>
    <n v="1017845.9340453499"/>
    <n v="3664245.3625632399"/>
  </r>
  <r>
    <x v="0"/>
    <x v="0"/>
    <x v="1"/>
    <x v="3"/>
    <x v="5"/>
    <s v="DE4-N_A"/>
    <x v="13"/>
    <s v="GNR_ST_WOODCHI_BP_E-29_LS-600-MW-FEED_Y-2030"/>
    <x v="1"/>
    <x v="1"/>
    <n v="697.15474934612701"/>
    <n v="1017845.9340453499"/>
    <n v="3664245.3625632399"/>
  </r>
  <r>
    <x v="0"/>
    <x v="0"/>
    <x v="1"/>
    <x v="3"/>
    <x v="5"/>
    <s v="DE4-N_A"/>
    <x v="13"/>
    <s v="GNR_ST_WOODCHI_BP_E-29_LS-600-MW-FEED_Y-2030"/>
    <x v="1"/>
    <x v="2"/>
    <n v="648.35391689189805"/>
    <n v="946596.71866217104"/>
    <n v="3407748.1871838202"/>
  </r>
  <r>
    <x v="0"/>
    <x v="0"/>
    <x v="1"/>
    <x v="3"/>
    <x v="6"/>
    <s v="DE4-S_A"/>
    <x v="0"/>
    <s v="GNR_ST_COAL_BP_E-43"/>
    <x v="0"/>
    <x v="0"/>
    <n v="4026.13038075335"/>
    <n v="5878150.35589989"/>
    <n v="21161341.281239599"/>
  </r>
  <r>
    <x v="0"/>
    <x v="0"/>
    <x v="1"/>
    <x v="3"/>
    <x v="6"/>
    <s v="DE4-S_A"/>
    <x v="0"/>
    <s v="GNR_ST_COAL_BP_E-43"/>
    <x v="0"/>
    <x v="1"/>
    <n v="4026.13038075335"/>
    <n v="5878150.35589989"/>
    <n v="21161341.281239599"/>
  </r>
  <r>
    <x v="0"/>
    <x v="0"/>
    <x v="1"/>
    <x v="3"/>
    <x v="6"/>
    <s v="DE4-S_A"/>
    <x v="0"/>
    <s v="GNR_ST_COAL_BP_E-43"/>
    <x v="0"/>
    <x v="2"/>
    <n v="4026.13038075335"/>
    <n v="5878150.35589989"/>
    <n v="21161341.281239599"/>
  </r>
  <r>
    <x v="0"/>
    <x v="0"/>
    <x v="1"/>
    <x v="3"/>
    <x v="6"/>
    <s v="DE4-S_A"/>
    <x v="5"/>
    <s v="GNR_ELYS_ELEC_SOEC_Y-20"/>
    <x v="1"/>
    <x v="0"/>
    <n v="513.987307543258"/>
    <n v="750421.46901315695"/>
    <n v="2701517.2884473698"/>
  </r>
  <r>
    <x v="0"/>
    <x v="0"/>
    <x v="1"/>
    <x v="3"/>
    <x v="6"/>
    <s v="DE4-S_A"/>
    <x v="5"/>
    <s v="GNR_ELYS_ELEC_SOEC_Y-20"/>
    <x v="1"/>
    <x v="1"/>
    <n v="513.987307543258"/>
    <n v="750421.46901315695"/>
    <n v="2701517.2884473698"/>
  </r>
  <r>
    <x v="0"/>
    <x v="0"/>
    <x v="1"/>
    <x v="3"/>
    <x v="6"/>
    <s v="DE4-S_A"/>
    <x v="5"/>
    <s v="GNR_ELYS_ELEC_SOEC_Y-20"/>
    <x v="1"/>
    <x v="2"/>
    <n v="513.987307543258"/>
    <n v="750421.46901315695"/>
    <n v="2701517.2884473698"/>
  </r>
  <r>
    <x v="0"/>
    <x v="0"/>
    <x v="1"/>
    <x v="3"/>
    <x v="6"/>
    <s v="DE4-S_A"/>
    <x v="1"/>
    <s v="GNR_HS_HEAT_PIT_L-CEN_E-90_Y-2020"/>
    <x v="1"/>
    <x v="0"/>
    <n v="459.86877681082598"/>
    <n v="671408.41414380597"/>
    <n v="2417070.2909177002"/>
  </r>
  <r>
    <x v="0"/>
    <x v="0"/>
    <x v="1"/>
    <x v="3"/>
    <x v="6"/>
    <s v="DE4-S_A"/>
    <x v="1"/>
    <s v="GNR_HS_HEAT_PIT_L-CEN_E-90_Y-2020"/>
    <x v="1"/>
    <x v="1"/>
    <n v="2667.1995835621701"/>
    <n v="3894111.3920007702"/>
    <n v="14018801.011202799"/>
  </r>
  <r>
    <x v="0"/>
    <x v="0"/>
    <x v="1"/>
    <x v="3"/>
    <x v="6"/>
    <s v="DE4-S_A"/>
    <x v="1"/>
    <s v="GNR_HS_HEAT_PIT_L-CEN_E-90_Y-2020"/>
    <x v="1"/>
    <x v="2"/>
    <n v="1398.0976823499"/>
    <n v="2041222.6162308501"/>
    <n v="7348401.4184310604"/>
  </r>
  <r>
    <x v="0"/>
    <x v="0"/>
    <x v="1"/>
    <x v="3"/>
    <x v="6"/>
    <s v="DE4-S_A"/>
    <x v="2"/>
    <s v="GNR_BO_MSW_E-80"/>
    <x v="0"/>
    <x v="0"/>
    <n v="243.93"/>
    <n v="356137.8"/>
    <n v="1282096.08"/>
  </r>
  <r>
    <x v="0"/>
    <x v="0"/>
    <x v="1"/>
    <x v="3"/>
    <x v="6"/>
    <s v="DE4-S_A"/>
    <x v="2"/>
    <s v="GNR_BO_MSW_E-80"/>
    <x v="0"/>
    <x v="1"/>
    <n v="243.93"/>
    <n v="356137.8"/>
    <n v="1282096.08"/>
  </r>
  <r>
    <x v="0"/>
    <x v="0"/>
    <x v="1"/>
    <x v="3"/>
    <x v="6"/>
    <s v="DE4-S_A"/>
    <x v="2"/>
    <s v="GNR_BO_MSW_E-80"/>
    <x v="0"/>
    <x v="2"/>
    <n v="243.93"/>
    <n v="356137.8"/>
    <n v="1282096.08"/>
  </r>
  <r>
    <x v="0"/>
    <x v="0"/>
    <x v="1"/>
    <x v="3"/>
    <x v="6"/>
    <s v="DE4-S_A"/>
    <x v="2"/>
    <s v="GNR_BO_MSW_E-80"/>
    <x v="1"/>
    <x v="0"/>
    <n v="243.93"/>
    <n v="356137.8"/>
    <n v="1282096.08"/>
  </r>
  <r>
    <x v="0"/>
    <x v="0"/>
    <x v="1"/>
    <x v="3"/>
    <x v="6"/>
    <s v="DE4-S_A"/>
    <x v="2"/>
    <s v="GNR_BO_MSW_E-80"/>
    <x v="1"/>
    <x v="1"/>
    <n v="243.93"/>
    <n v="356137.8"/>
    <n v="1282096.08"/>
  </r>
  <r>
    <x v="0"/>
    <x v="0"/>
    <x v="1"/>
    <x v="3"/>
    <x v="6"/>
    <s v="DE4-S_A"/>
    <x v="2"/>
    <s v="GNR_BO_MSW_E-80"/>
    <x v="1"/>
    <x v="2"/>
    <n v="243.93"/>
    <n v="356137.8"/>
    <n v="1282096.08"/>
  </r>
  <r>
    <x v="0"/>
    <x v="0"/>
    <x v="1"/>
    <x v="3"/>
    <x v="6"/>
    <s v="DE4-S_A"/>
    <x v="2"/>
    <s v="GNR_ST_MSW_BP_E-33"/>
    <x v="0"/>
    <x v="0"/>
    <n v="359.07406545445099"/>
    <n v="524248.135563499"/>
    <n v="1887293.2880285999"/>
  </r>
  <r>
    <x v="0"/>
    <x v="0"/>
    <x v="1"/>
    <x v="3"/>
    <x v="6"/>
    <s v="DE4-S_A"/>
    <x v="2"/>
    <s v="GNR_ST_MSW_BP_E-33"/>
    <x v="0"/>
    <x v="1"/>
    <n v="359.07406545445099"/>
    <n v="524248.135563499"/>
    <n v="1887293.2880285999"/>
  </r>
  <r>
    <x v="0"/>
    <x v="0"/>
    <x v="1"/>
    <x v="3"/>
    <x v="6"/>
    <s v="DE4-S_A"/>
    <x v="2"/>
    <s v="GNR_ST_MSW_BP_E-33"/>
    <x v="0"/>
    <x v="2"/>
    <n v="359.07406545445099"/>
    <n v="524248.135563499"/>
    <n v="1887293.2880285999"/>
  </r>
  <r>
    <x v="0"/>
    <x v="0"/>
    <x v="1"/>
    <x v="3"/>
    <x v="6"/>
    <s v="DE4-S_A"/>
    <x v="2"/>
    <s v="GNR_ST_MSW_BP_E-33"/>
    <x v="1"/>
    <x v="0"/>
    <n v="359.07406545445099"/>
    <n v="524248.135563499"/>
    <n v="1887293.2880285999"/>
  </r>
  <r>
    <x v="0"/>
    <x v="0"/>
    <x v="1"/>
    <x v="3"/>
    <x v="6"/>
    <s v="DE4-S_A"/>
    <x v="2"/>
    <s v="GNR_ST_MSW_BP_E-33"/>
    <x v="1"/>
    <x v="1"/>
    <n v="359.07406545445099"/>
    <n v="524248.135563499"/>
    <n v="1887293.2880285999"/>
  </r>
  <r>
    <x v="0"/>
    <x v="0"/>
    <x v="1"/>
    <x v="3"/>
    <x v="6"/>
    <s v="DE4-S_A"/>
    <x v="2"/>
    <s v="GNR_ST_MSW_BP_E-33"/>
    <x v="1"/>
    <x v="2"/>
    <n v="359.07406545445099"/>
    <n v="524248.135563499"/>
    <n v="1887293.2880285999"/>
  </r>
  <r>
    <x v="0"/>
    <x v="0"/>
    <x v="1"/>
    <x v="3"/>
    <x v="6"/>
    <s v="DE4-S_A"/>
    <x v="11"/>
    <s v="GNR_CC_NGAS_BP_E-53"/>
    <x v="0"/>
    <x v="0"/>
    <n v="791.730082598575"/>
    <n v="1155925.9205939199"/>
    <n v="4161333.3141381098"/>
  </r>
  <r>
    <x v="0"/>
    <x v="0"/>
    <x v="1"/>
    <x v="3"/>
    <x v="6"/>
    <s v="DE4-S_A"/>
    <x v="11"/>
    <s v="GNR_CC_NGAS_BP_E-53"/>
    <x v="0"/>
    <x v="1"/>
    <n v="791.730082598575"/>
    <n v="1155925.9205939199"/>
    <n v="4161333.3141381098"/>
  </r>
  <r>
    <x v="0"/>
    <x v="0"/>
    <x v="1"/>
    <x v="3"/>
    <x v="6"/>
    <s v="DE4-S_A"/>
    <x v="11"/>
    <s v="GNR_CC_NGAS_BP_E-53"/>
    <x v="0"/>
    <x v="2"/>
    <n v="791.730082598575"/>
    <n v="1155925.9205939199"/>
    <n v="4161333.3141381098"/>
  </r>
  <r>
    <x v="0"/>
    <x v="0"/>
    <x v="1"/>
    <x v="3"/>
    <x v="6"/>
    <s v="DE4-S_A"/>
    <x v="11"/>
    <s v="GNR_ENG_NGAS_BP_E-46"/>
    <x v="0"/>
    <x v="0"/>
    <n v="36.7777777777778"/>
    <n v="53695.555555555598"/>
    <n v="193304"/>
  </r>
  <r>
    <x v="0"/>
    <x v="0"/>
    <x v="1"/>
    <x v="3"/>
    <x v="6"/>
    <s v="DE4-S_A"/>
    <x v="11"/>
    <s v="GNR_ENG_NGAS_BP_E-46"/>
    <x v="0"/>
    <x v="1"/>
    <n v="36.7777777777778"/>
    <n v="53695.555555555598"/>
    <n v="193304"/>
  </r>
  <r>
    <x v="0"/>
    <x v="0"/>
    <x v="1"/>
    <x v="3"/>
    <x v="6"/>
    <s v="DE4-S_A"/>
    <x v="11"/>
    <s v="GNR_ENG_NGAS_BP_E-46"/>
    <x v="0"/>
    <x v="2"/>
    <n v="36.7777777777778"/>
    <n v="53695.555555555598"/>
    <n v="193304"/>
  </r>
  <r>
    <x v="0"/>
    <x v="0"/>
    <x v="1"/>
    <x v="3"/>
    <x v="6"/>
    <s v="DE4-S_A"/>
    <x v="11"/>
    <s v="GNR_ST_NGAS_BP_E-38"/>
    <x v="0"/>
    <x v="0"/>
    <n v="16.878286788054002"/>
    <n v="24642.298710558902"/>
    <n v="88712.275358012004"/>
  </r>
  <r>
    <x v="0"/>
    <x v="0"/>
    <x v="1"/>
    <x v="3"/>
    <x v="6"/>
    <s v="DE4-S_A"/>
    <x v="11"/>
    <s v="GNR_ST_NGAS_BP_E-38"/>
    <x v="0"/>
    <x v="1"/>
    <n v="43.025429645196901"/>
    <n v="62817.127281987399"/>
    <n v="226141.65821515501"/>
  </r>
  <r>
    <x v="0"/>
    <x v="0"/>
    <x v="1"/>
    <x v="3"/>
    <x v="6"/>
    <s v="DE4-S_A"/>
    <x v="11"/>
    <s v="GNR_ST_NGAS_BP_E-38"/>
    <x v="0"/>
    <x v="2"/>
    <n v="69.172572502339705"/>
    <n v="100991.955853416"/>
    <n v="363571.04107229802"/>
  </r>
  <r>
    <x v="0"/>
    <x v="0"/>
    <x v="1"/>
    <x v="3"/>
    <x v="7"/>
    <s v="DE4-W_A"/>
    <x v="0"/>
    <s v="GNR_ST_COAL_BP_E-41"/>
    <x v="0"/>
    <x v="0"/>
    <n v="2707.1515826178202"/>
    <n v="3952441.3106220202"/>
    <n v="14228788.7182393"/>
  </r>
  <r>
    <x v="0"/>
    <x v="0"/>
    <x v="1"/>
    <x v="3"/>
    <x v="7"/>
    <s v="DE4-W_A"/>
    <x v="0"/>
    <s v="GNR_ST_COAL_BP_E-41"/>
    <x v="0"/>
    <x v="1"/>
    <n v="2707.1515826178202"/>
    <n v="3952441.3106220202"/>
    <n v="14228788.7182393"/>
  </r>
  <r>
    <x v="0"/>
    <x v="0"/>
    <x v="1"/>
    <x v="3"/>
    <x v="7"/>
    <s v="DE4-W_A"/>
    <x v="0"/>
    <s v="GNR_ST_COAL_BP_E-41"/>
    <x v="0"/>
    <x v="2"/>
    <n v="2707.1515826178202"/>
    <n v="3952441.3106220202"/>
    <n v="14228788.7182393"/>
  </r>
  <r>
    <x v="0"/>
    <x v="0"/>
    <x v="1"/>
    <x v="3"/>
    <x v="7"/>
    <s v="DE4-W_A"/>
    <x v="5"/>
    <s v="GNR_ELYS_ELEC_SOEC_Y-20"/>
    <x v="1"/>
    <x v="0"/>
    <n v="1047.61627832873"/>
    <n v="1529519.76635995"/>
    <n v="5506271.1588958204"/>
  </r>
  <r>
    <x v="0"/>
    <x v="0"/>
    <x v="1"/>
    <x v="3"/>
    <x v="7"/>
    <s v="DE4-W_A"/>
    <x v="5"/>
    <s v="GNR_ELYS_ELEC_SOEC_Y-20"/>
    <x v="1"/>
    <x v="1"/>
    <n v="1047.61627832873"/>
    <n v="1529519.76635995"/>
    <n v="5506271.1588958204"/>
  </r>
  <r>
    <x v="0"/>
    <x v="0"/>
    <x v="1"/>
    <x v="3"/>
    <x v="7"/>
    <s v="DE4-W_A"/>
    <x v="5"/>
    <s v="GNR_ELYS_ELEC_SOEC_Y-20"/>
    <x v="1"/>
    <x v="2"/>
    <n v="1047.61627832873"/>
    <n v="1529519.76635995"/>
    <n v="5506271.1588958204"/>
  </r>
  <r>
    <x v="0"/>
    <x v="0"/>
    <x v="1"/>
    <x v="3"/>
    <x v="7"/>
    <s v="DE4-W_A"/>
    <x v="1"/>
    <s v="GNR_HS_HEAT_PIT_L-CEN_E-90_Y-2020"/>
    <x v="1"/>
    <x v="0"/>
    <n v="26.067947203338701"/>
    <n v="38059.202916874499"/>
    <n v="137013.130500748"/>
  </r>
  <r>
    <x v="0"/>
    <x v="0"/>
    <x v="1"/>
    <x v="3"/>
    <x v="7"/>
    <s v="DE4-W_A"/>
    <x v="1"/>
    <s v="GNR_HS_HEAT_PIT_L-CEN_E-90_Y-2020"/>
    <x v="1"/>
    <x v="1"/>
    <n v="3157.9307726286102"/>
    <n v="4610578.9280377701"/>
    <n v="16598084.140936"/>
  </r>
  <r>
    <x v="0"/>
    <x v="0"/>
    <x v="1"/>
    <x v="3"/>
    <x v="7"/>
    <s v="DE4-W_A"/>
    <x v="1"/>
    <s v="GNR_HS_HEAT_PIT_L-CEN_E-90_Y-2020"/>
    <x v="1"/>
    <x v="2"/>
    <n v="1357.2704212547401"/>
    <n v="1981614.8150319201"/>
    <n v="7133813.3341148999"/>
  </r>
  <r>
    <x v="0"/>
    <x v="0"/>
    <x v="1"/>
    <x v="3"/>
    <x v="7"/>
    <s v="DE4-W_A"/>
    <x v="9"/>
    <s v="GNR_ST_LIGN_BP_E-37"/>
    <x v="0"/>
    <x v="0"/>
    <n v="408.43117729362098"/>
    <n v="596309.51884868694"/>
    <n v="2146714.2678552698"/>
  </r>
  <r>
    <x v="0"/>
    <x v="0"/>
    <x v="1"/>
    <x v="3"/>
    <x v="7"/>
    <s v="DE4-W_A"/>
    <x v="9"/>
    <s v="GNR_ST_LIGN_BP_E-37"/>
    <x v="0"/>
    <x v="1"/>
    <n v="408.43117729362098"/>
    <n v="596309.51884868694"/>
    <n v="2146714.2678552698"/>
  </r>
  <r>
    <x v="0"/>
    <x v="0"/>
    <x v="1"/>
    <x v="3"/>
    <x v="7"/>
    <s v="DE4-W_A"/>
    <x v="9"/>
    <s v="GNR_ST_LIGN_BP_E-37"/>
    <x v="0"/>
    <x v="2"/>
    <n v="408.43117729362098"/>
    <n v="596309.51884868694"/>
    <n v="2146714.2678552698"/>
  </r>
  <r>
    <x v="0"/>
    <x v="0"/>
    <x v="1"/>
    <x v="3"/>
    <x v="7"/>
    <s v="DE4-W_A"/>
    <x v="2"/>
    <s v="GNR_BO_MSW_E-80"/>
    <x v="0"/>
    <x v="0"/>
    <n v="949.46"/>
    <n v="1386211.6"/>
    <n v="4990361.76"/>
  </r>
  <r>
    <x v="0"/>
    <x v="0"/>
    <x v="1"/>
    <x v="3"/>
    <x v="7"/>
    <s v="DE4-W_A"/>
    <x v="2"/>
    <s v="GNR_BO_MSW_E-80"/>
    <x v="0"/>
    <x v="1"/>
    <n v="708.21197122867898"/>
    <n v="1033989.47799387"/>
    <n v="3722362.1207779399"/>
  </r>
  <r>
    <x v="0"/>
    <x v="0"/>
    <x v="1"/>
    <x v="3"/>
    <x v="7"/>
    <s v="DE4-W_A"/>
    <x v="2"/>
    <s v="GNR_BO_MSW_E-80"/>
    <x v="0"/>
    <x v="2"/>
    <n v="949.46"/>
    <n v="1386211.6"/>
    <n v="4990361.76"/>
  </r>
  <r>
    <x v="0"/>
    <x v="0"/>
    <x v="1"/>
    <x v="3"/>
    <x v="7"/>
    <s v="DE4-W_A"/>
    <x v="2"/>
    <s v="GNR_BO_MSW_E-80"/>
    <x v="1"/>
    <x v="0"/>
    <n v="949.46"/>
    <n v="1386211.6"/>
    <n v="4990361.76"/>
  </r>
  <r>
    <x v="0"/>
    <x v="0"/>
    <x v="1"/>
    <x v="3"/>
    <x v="7"/>
    <s v="DE4-W_A"/>
    <x v="2"/>
    <s v="GNR_BO_MSW_E-80"/>
    <x v="1"/>
    <x v="1"/>
    <n v="949.46"/>
    <n v="1386211.6"/>
    <n v="4990361.76"/>
  </r>
  <r>
    <x v="0"/>
    <x v="0"/>
    <x v="1"/>
    <x v="3"/>
    <x v="7"/>
    <s v="DE4-W_A"/>
    <x v="2"/>
    <s v="GNR_BO_MSW_E-80"/>
    <x v="1"/>
    <x v="2"/>
    <n v="949.46"/>
    <n v="1386211.6"/>
    <n v="4990361.76"/>
  </r>
  <r>
    <x v="0"/>
    <x v="0"/>
    <x v="1"/>
    <x v="3"/>
    <x v="7"/>
    <s v="DE4-W_A"/>
    <x v="2"/>
    <s v="GNR_ST_MSW_BP_E-33"/>
    <x v="0"/>
    <x v="0"/>
    <n v="532.52509707228"/>
    <n v="777486.64172552805"/>
    <n v="2798951.9102118998"/>
  </r>
  <r>
    <x v="0"/>
    <x v="0"/>
    <x v="1"/>
    <x v="3"/>
    <x v="7"/>
    <s v="DE4-W_A"/>
    <x v="2"/>
    <s v="GNR_ST_MSW_BP_E-33"/>
    <x v="0"/>
    <x v="1"/>
    <n v="532.52509707228"/>
    <n v="777486.64172552805"/>
    <n v="2798951.9102118998"/>
  </r>
  <r>
    <x v="0"/>
    <x v="0"/>
    <x v="1"/>
    <x v="3"/>
    <x v="7"/>
    <s v="DE4-W_A"/>
    <x v="2"/>
    <s v="GNR_ST_MSW_BP_E-33"/>
    <x v="0"/>
    <x v="2"/>
    <n v="532.52509707228"/>
    <n v="777486.64172552805"/>
    <n v="2798951.9102118998"/>
  </r>
  <r>
    <x v="0"/>
    <x v="0"/>
    <x v="1"/>
    <x v="3"/>
    <x v="7"/>
    <s v="DE4-W_A"/>
    <x v="2"/>
    <s v="GNR_ST_MSW_BP_E-33"/>
    <x v="1"/>
    <x v="0"/>
    <n v="532.52509707228"/>
    <n v="777486.64172552805"/>
    <n v="2798951.9102118998"/>
  </r>
  <r>
    <x v="0"/>
    <x v="0"/>
    <x v="1"/>
    <x v="3"/>
    <x v="7"/>
    <s v="DE4-W_A"/>
    <x v="2"/>
    <s v="GNR_ST_MSW_BP_E-33"/>
    <x v="1"/>
    <x v="1"/>
    <n v="532.52509707228"/>
    <n v="777486.64172552805"/>
    <n v="2798951.9102118998"/>
  </r>
  <r>
    <x v="0"/>
    <x v="0"/>
    <x v="1"/>
    <x v="3"/>
    <x v="7"/>
    <s v="DE4-W_A"/>
    <x v="2"/>
    <s v="GNR_ST_MSW_BP_E-33"/>
    <x v="1"/>
    <x v="2"/>
    <n v="532.52509707228"/>
    <n v="777486.64172552805"/>
    <n v="2798951.9102118998"/>
  </r>
  <r>
    <x v="0"/>
    <x v="0"/>
    <x v="1"/>
    <x v="3"/>
    <x v="7"/>
    <s v="DE4-W_A"/>
    <x v="11"/>
    <s v="GNR_CC_NGAS_BP_E-55"/>
    <x v="0"/>
    <x v="0"/>
    <n v="2591.4326381317701"/>
    <n v="3783491.65167238"/>
    <n v="13620569.946020599"/>
  </r>
  <r>
    <x v="0"/>
    <x v="0"/>
    <x v="1"/>
    <x v="3"/>
    <x v="7"/>
    <s v="DE4-W_A"/>
    <x v="11"/>
    <s v="GNR_CC_NGAS_BP_E-55"/>
    <x v="0"/>
    <x v="1"/>
    <n v="2591.4326381317701"/>
    <n v="3783491.65167238"/>
    <n v="13620569.946020599"/>
  </r>
  <r>
    <x v="0"/>
    <x v="0"/>
    <x v="1"/>
    <x v="3"/>
    <x v="7"/>
    <s v="DE4-W_A"/>
    <x v="11"/>
    <s v="GNR_CC_NGAS_BP_E-55"/>
    <x v="0"/>
    <x v="2"/>
    <n v="2591.4326381317701"/>
    <n v="3783491.65167238"/>
    <n v="13620569.946020599"/>
  </r>
  <r>
    <x v="0"/>
    <x v="0"/>
    <x v="1"/>
    <x v="4"/>
    <x v="8"/>
    <s v="LT_KauU"/>
    <x v="2"/>
    <s v="KAUNAS_ST_MSW_BP"/>
    <x v="0"/>
    <x v="0"/>
    <n v="68.000226667422197"/>
    <n v="99280.330934436497"/>
    <n v="357409.19136397098"/>
  </r>
  <r>
    <x v="0"/>
    <x v="0"/>
    <x v="1"/>
    <x v="4"/>
    <x v="8"/>
    <s v="LT_KauU"/>
    <x v="2"/>
    <s v="KAUNAS_ST_MSW_BP"/>
    <x v="0"/>
    <x v="1"/>
    <n v="68.000226667422197"/>
    <n v="99280.330934436497"/>
    <n v="357409.19136397098"/>
  </r>
  <r>
    <x v="0"/>
    <x v="0"/>
    <x v="1"/>
    <x v="4"/>
    <x v="8"/>
    <s v="LT_KauU"/>
    <x v="2"/>
    <s v="KAUNAS_ST_MSW_BP"/>
    <x v="0"/>
    <x v="2"/>
    <n v="68.000226667422197"/>
    <n v="99280.330934436497"/>
    <n v="357409.19136397098"/>
  </r>
  <r>
    <x v="0"/>
    <x v="0"/>
    <x v="1"/>
    <x v="4"/>
    <x v="8"/>
    <s v="LT_KauU"/>
    <x v="2"/>
    <s v="KAUNAS_ST_MSW_BP"/>
    <x v="1"/>
    <x v="0"/>
    <n v="68.000226667422197"/>
    <n v="99280.330934436497"/>
    <n v="357409.19136397098"/>
  </r>
  <r>
    <x v="0"/>
    <x v="0"/>
    <x v="1"/>
    <x v="4"/>
    <x v="8"/>
    <s v="LT_KauU"/>
    <x v="2"/>
    <s v="KAUNAS_ST_MSW_BP"/>
    <x v="1"/>
    <x v="1"/>
    <n v="68.000226667422197"/>
    <n v="99280.330934436497"/>
    <n v="357409.19136397098"/>
  </r>
  <r>
    <x v="0"/>
    <x v="0"/>
    <x v="1"/>
    <x v="4"/>
    <x v="8"/>
    <s v="LT_KauU"/>
    <x v="2"/>
    <s v="KAUNAS_ST_MSW_BP"/>
    <x v="1"/>
    <x v="2"/>
    <n v="68.000226667422197"/>
    <n v="99280.330934436497"/>
    <n v="357409.19136397098"/>
  </r>
  <r>
    <x v="0"/>
    <x v="0"/>
    <x v="1"/>
    <x v="4"/>
    <x v="8"/>
    <s v="LT_Other_DH"/>
    <x v="1"/>
    <s v="LIFOSA_ST_HEAT_BP"/>
    <x v="0"/>
    <x v="0"/>
    <n v="50"/>
    <n v="73000"/>
    <n v="262800"/>
  </r>
  <r>
    <x v="0"/>
    <x v="0"/>
    <x v="1"/>
    <x v="4"/>
    <x v="8"/>
    <s v="LT_Other_DH"/>
    <x v="1"/>
    <s v="LIFOSA_ST_HEAT_BP"/>
    <x v="0"/>
    <x v="1"/>
    <n v="50"/>
    <n v="73000"/>
    <n v="262800"/>
  </r>
  <r>
    <x v="0"/>
    <x v="0"/>
    <x v="1"/>
    <x v="4"/>
    <x v="8"/>
    <s v="LT_Other_DH"/>
    <x v="1"/>
    <s v="LIFOSA_ST_HEAT_BP"/>
    <x v="0"/>
    <x v="2"/>
    <n v="50"/>
    <n v="73000"/>
    <n v="262800"/>
  </r>
  <r>
    <x v="0"/>
    <x v="0"/>
    <x v="1"/>
    <x v="4"/>
    <x v="8"/>
    <s v="LT_Other_DH"/>
    <x v="1"/>
    <s v="LIFOSA_ST_HEAT_BP"/>
    <x v="1"/>
    <x v="0"/>
    <n v="50"/>
    <n v="73000"/>
    <n v="262800"/>
  </r>
  <r>
    <x v="0"/>
    <x v="0"/>
    <x v="1"/>
    <x v="4"/>
    <x v="8"/>
    <s v="LT_Other_DH"/>
    <x v="1"/>
    <s v="LIFOSA_ST_HEAT_BP"/>
    <x v="1"/>
    <x v="1"/>
    <n v="50"/>
    <n v="73000"/>
    <n v="262800"/>
  </r>
  <r>
    <x v="0"/>
    <x v="0"/>
    <x v="1"/>
    <x v="4"/>
    <x v="8"/>
    <s v="LT_Other_DH"/>
    <x v="1"/>
    <s v="LIFOSA_ST_HEAT_BP"/>
    <x v="1"/>
    <x v="2"/>
    <n v="50"/>
    <n v="73000"/>
    <n v="262800"/>
  </r>
  <r>
    <x v="0"/>
    <x v="0"/>
    <x v="1"/>
    <x v="4"/>
    <x v="8"/>
    <s v="LT_Other_DH"/>
    <x v="6"/>
    <s v="EBAVERE_ST_WOODWST_BP"/>
    <x v="0"/>
    <x v="0"/>
    <n v="14.210526315789499"/>
    <n v="20747.368421052601"/>
    <n v="74690.526315789495"/>
  </r>
  <r>
    <x v="0"/>
    <x v="0"/>
    <x v="1"/>
    <x v="4"/>
    <x v="8"/>
    <s v="LT_Other_DH"/>
    <x v="6"/>
    <s v="EBAVERE_ST_WOODWST_BP"/>
    <x v="0"/>
    <x v="1"/>
    <n v="14.210526315789499"/>
    <n v="20747.368421052601"/>
    <n v="74690.526315789495"/>
  </r>
  <r>
    <x v="0"/>
    <x v="0"/>
    <x v="1"/>
    <x v="4"/>
    <x v="8"/>
    <s v="LT_Other_DH"/>
    <x v="6"/>
    <s v="EBAVERE_ST_WOODWST_BP"/>
    <x v="0"/>
    <x v="2"/>
    <n v="14.210526315789499"/>
    <n v="20747.368421052601"/>
    <n v="74690.526315789495"/>
  </r>
  <r>
    <x v="0"/>
    <x v="0"/>
    <x v="1"/>
    <x v="4"/>
    <x v="8"/>
    <s v="LT_Other_DH"/>
    <x v="6"/>
    <s v="EBAVERE_ST_WOODWST_BP"/>
    <x v="1"/>
    <x v="0"/>
    <n v="14.210526315789499"/>
    <n v="20747.368421052601"/>
    <n v="74690.526315789495"/>
  </r>
  <r>
    <x v="0"/>
    <x v="0"/>
    <x v="1"/>
    <x v="4"/>
    <x v="8"/>
    <s v="LT_Other_DH"/>
    <x v="6"/>
    <s v="EBAVERE_ST_WOODWST_BP"/>
    <x v="1"/>
    <x v="1"/>
    <n v="14.210526315789499"/>
    <n v="20747.368421052601"/>
    <n v="74690.526315789495"/>
  </r>
  <r>
    <x v="0"/>
    <x v="0"/>
    <x v="1"/>
    <x v="4"/>
    <x v="8"/>
    <s v="LT_Other_DH"/>
    <x v="6"/>
    <s v="EBAVERE_ST_WOODWST_BP"/>
    <x v="1"/>
    <x v="2"/>
    <n v="14.210526315789499"/>
    <n v="20747.368421052601"/>
    <n v="74690.526315789495"/>
  </r>
  <r>
    <x v="0"/>
    <x v="0"/>
    <x v="1"/>
    <x v="4"/>
    <x v="8"/>
    <s v="LT_VilU"/>
    <x v="2"/>
    <s v="VILNIUS_ST_MSW_BP"/>
    <x v="0"/>
    <x v="0"/>
    <n v="226.99795208369301"/>
    <n v="331417.01004219201"/>
    <n v="1193101.2361518899"/>
  </r>
  <r>
    <x v="0"/>
    <x v="0"/>
    <x v="1"/>
    <x v="4"/>
    <x v="8"/>
    <s v="LT_VilU"/>
    <x v="2"/>
    <s v="VILNIUS_ST_MSW_BP"/>
    <x v="0"/>
    <x v="1"/>
    <n v="226.99795208369301"/>
    <n v="331417.01004219201"/>
    <n v="1193101.2361518899"/>
  </r>
  <r>
    <x v="0"/>
    <x v="0"/>
    <x v="1"/>
    <x v="4"/>
    <x v="8"/>
    <s v="LT_VilU"/>
    <x v="2"/>
    <s v="VILNIUS_ST_MSW_BP"/>
    <x v="0"/>
    <x v="2"/>
    <n v="226.99795208369301"/>
    <n v="331417.01004219201"/>
    <n v="1193101.2361518899"/>
  </r>
  <r>
    <x v="0"/>
    <x v="0"/>
    <x v="1"/>
    <x v="4"/>
    <x v="8"/>
    <s v="LT_VilU"/>
    <x v="2"/>
    <s v="VILNIUS_ST_MSW_BP"/>
    <x v="1"/>
    <x v="0"/>
    <n v="226.99795208369301"/>
    <n v="331417.01004219201"/>
    <n v="1193101.2361518899"/>
  </r>
  <r>
    <x v="0"/>
    <x v="0"/>
    <x v="1"/>
    <x v="4"/>
    <x v="8"/>
    <s v="LT_VilU"/>
    <x v="2"/>
    <s v="VILNIUS_ST_MSW_BP"/>
    <x v="1"/>
    <x v="1"/>
    <n v="226.99795208369301"/>
    <n v="331417.01004219201"/>
    <n v="1193101.2361518899"/>
  </r>
  <r>
    <x v="0"/>
    <x v="0"/>
    <x v="1"/>
    <x v="4"/>
    <x v="8"/>
    <s v="LT_VilU"/>
    <x v="2"/>
    <s v="VILNIUS_ST_MSW_BP"/>
    <x v="1"/>
    <x v="2"/>
    <n v="226.99795208369301"/>
    <n v="331417.01004219201"/>
    <n v="1193101.2361518899"/>
  </r>
  <r>
    <x v="0"/>
    <x v="0"/>
    <x v="1"/>
    <x v="5"/>
    <x v="9"/>
    <s v="NO1_A2"/>
    <x v="5"/>
    <s v="GNR_HP_ELEC_COP-270"/>
    <x v="1"/>
    <x v="0"/>
    <n v="71.900000000000006"/>
    <n v="104974"/>
    <n v="377906.4"/>
  </r>
  <r>
    <x v="0"/>
    <x v="0"/>
    <x v="1"/>
    <x v="5"/>
    <x v="9"/>
    <s v="NO1_A2"/>
    <x v="5"/>
    <s v="GNR_HP_ELEC_COP-270"/>
    <x v="1"/>
    <x v="1"/>
    <n v="71.900000000000006"/>
    <n v="104974"/>
    <n v="377906.4"/>
  </r>
  <r>
    <x v="0"/>
    <x v="0"/>
    <x v="1"/>
    <x v="5"/>
    <x v="9"/>
    <s v="NO1_A2"/>
    <x v="5"/>
    <s v="GNR_HP_ELEC_COP-270"/>
    <x v="1"/>
    <x v="2"/>
    <n v="71.900000000000006"/>
    <n v="104974"/>
    <n v="377906.4"/>
  </r>
  <r>
    <x v="0"/>
    <x v="0"/>
    <x v="1"/>
    <x v="5"/>
    <x v="9"/>
    <s v="NO1_A2"/>
    <x v="5"/>
    <s v="GNR_HP_ELEC_GROUND-WTR_COP-380_LS-4-MW_Y-2030"/>
    <x v="0"/>
    <x v="0"/>
    <n v="11.710089742478001"/>
    <n v="17096.731024017899"/>
    <n v="61548.231686464504"/>
  </r>
  <r>
    <x v="0"/>
    <x v="0"/>
    <x v="1"/>
    <x v="5"/>
    <x v="9"/>
    <s v="NO1_A2"/>
    <x v="5"/>
    <s v="GNR_HP_ELEC_GROUND-WTR_COP-380_LS-4-MW_Y-2030"/>
    <x v="0"/>
    <x v="1"/>
    <n v="44.725057791935001"/>
    <n v="65298.584376225102"/>
    <n v="235074.90375441001"/>
  </r>
  <r>
    <x v="0"/>
    <x v="0"/>
    <x v="1"/>
    <x v="5"/>
    <x v="9"/>
    <s v="NO1_A2"/>
    <x v="5"/>
    <s v="GNR_HP_ELEC_GROUND-WTR_COP-380_LS-4-MW_Y-2030"/>
    <x v="1"/>
    <x v="0"/>
    <n v="161.33029734415399"/>
    <n v="235542.234122464"/>
    <n v="847952.04284087103"/>
  </r>
  <r>
    <x v="0"/>
    <x v="0"/>
    <x v="1"/>
    <x v="5"/>
    <x v="9"/>
    <s v="NO1_A2"/>
    <x v="5"/>
    <s v="GNR_HP_ELEC_GROUND-WTR_COP-380_LS-4-MW_Y-2030"/>
    <x v="1"/>
    <x v="1"/>
    <n v="161.33029734415399"/>
    <n v="235542.234122464"/>
    <n v="847952.04284087103"/>
  </r>
  <r>
    <x v="0"/>
    <x v="0"/>
    <x v="1"/>
    <x v="5"/>
    <x v="9"/>
    <s v="NO1_A2"/>
    <x v="5"/>
    <s v="GNR_HP_ELEC_GROUND-WTR_COP-380_LS-4-MW_Y-2030"/>
    <x v="1"/>
    <x v="2"/>
    <n v="161.33029734415399"/>
    <n v="235542.234122464"/>
    <n v="847952.04284087103"/>
  </r>
  <r>
    <x v="0"/>
    <x v="0"/>
    <x v="1"/>
    <x v="5"/>
    <x v="9"/>
    <s v="NO1_A2"/>
    <x v="1"/>
    <s v="GNR_HS_HEAT_PIT_L-DEC_E-91_Y-2020"/>
    <x v="0"/>
    <x v="0"/>
    <n v="143.139223126404"/>
    <n v="208983.26576454999"/>
    <n v="752339.75675238098"/>
  </r>
  <r>
    <x v="0"/>
    <x v="0"/>
    <x v="1"/>
    <x v="5"/>
    <x v="9"/>
    <s v="NO1_A2"/>
    <x v="1"/>
    <s v="GNR_HS_HEAT_PIT_L-DEC_E-91_Y-2020"/>
    <x v="0"/>
    <x v="1"/>
    <n v="242.796371786648"/>
    <n v="354482.70280850597"/>
    <n v="1276137.7301106199"/>
  </r>
  <r>
    <x v="0"/>
    <x v="0"/>
    <x v="1"/>
    <x v="5"/>
    <x v="9"/>
    <s v="NO1_A2"/>
    <x v="1"/>
    <s v="GNR_HS_HEAT_PIT_L-DEC_E-91_Y-2020"/>
    <x v="0"/>
    <x v="2"/>
    <n v="242.796371786648"/>
    <n v="354482.70280850597"/>
    <n v="1276137.7301106199"/>
  </r>
  <r>
    <x v="0"/>
    <x v="0"/>
    <x v="1"/>
    <x v="5"/>
    <x v="9"/>
    <s v="NO1_A2"/>
    <x v="10"/>
    <s v="GNR_BO_LNG_E-90"/>
    <x v="0"/>
    <x v="0"/>
    <n v="26.9"/>
    <n v="39274"/>
    <n v="141386.4"/>
  </r>
  <r>
    <x v="0"/>
    <x v="0"/>
    <x v="1"/>
    <x v="5"/>
    <x v="9"/>
    <s v="NO1_A2"/>
    <x v="10"/>
    <s v="GNR_BO_LNG_E-90"/>
    <x v="0"/>
    <x v="1"/>
    <n v="26.9"/>
    <n v="39274"/>
    <n v="141386.4"/>
  </r>
  <r>
    <x v="0"/>
    <x v="0"/>
    <x v="1"/>
    <x v="5"/>
    <x v="9"/>
    <s v="NO1_A2"/>
    <x v="10"/>
    <s v="GNR_BO_LNG_E-90"/>
    <x v="0"/>
    <x v="2"/>
    <n v="26.9"/>
    <n v="39274"/>
    <n v="141386.4"/>
  </r>
  <r>
    <x v="0"/>
    <x v="0"/>
    <x v="1"/>
    <x v="5"/>
    <x v="9"/>
    <s v="NO1_A2"/>
    <x v="10"/>
    <s v="GNR_BO_LNG_E-90"/>
    <x v="1"/>
    <x v="0"/>
    <n v="26.9"/>
    <n v="39274"/>
    <n v="141386.4"/>
  </r>
  <r>
    <x v="0"/>
    <x v="0"/>
    <x v="1"/>
    <x v="5"/>
    <x v="9"/>
    <s v="NO1_A2"/>
    <x v="10"/>
    <s v="GNR_BO_LNG_E-90"/>
    <x v="1"/>
    <x v="1"/>
    <n v="26.9"/>
    <n v="39274"/>
    <n v="141386.4"/>
  </r>
  <r>
    <x v="0"/>
    <x v="0"/>
    <x v="1"/>
    <x v="5"/>
    <x v="9"/>
    <s v="NO1_A2"/>
    <x v="10"/>
    <s v="GNR_BO_LNG_E-90"/>
    <x v="1"/>
    <x v="2"/>
    <n v="19.0505082313591"/>
    <n v="27813.742017784301"/>
    <n v="100129.471264024"/>
  </r>
  <r>
    <x v="0"/>
    <x v="0"/>
    <x v="1"/>
    <x v="5"/>
    <x v="9"/>
    <s v="NO1_A2"/>
    <x v="2"/>
    <s v="GNR_BO_MSW_E-90"/>
    <x v="0"/>
    <x v="0"/>
    <n v="3.1"/>
    <n v="4526"/>
    <n v="16293.6"/>
  </r>
  <r>
    <x v="0"/>
    <x v="0"/>
    <x v="1"/>
    <x v="5"/>
    <x v="9"/>
    <s v="NO1_A2"/>
    <x v="2"/>
    <s v="GNR_BO_MSW_E-90"/>
    <x v="0"/>
    <x v="1"/>
    <n v="3.1"/>
    <n v="4526"/>
    <n v="16293.6"/>
  </r>
  <r>
    <x v="0"/>
    <x v="0"/>
    <x v="1"/>
    <x v="5"/>
    <x v="9"/>
    <s v="NO1_A2"/>
    <x v="2"/>
    <s v="GNR_BO_MSW_E-90"/>
    <x v="0"/>
    <x v="2"/>
    <n v="3.1"/>
    <n v="4526"/>
    <n v="16293.6"/>
  </r>
  <r>
    <x v="0"/>
    <x v="0"/>
    <x v="1"/>
    <x v="5"/>
    <x v="9"/>
    <s v="NO1_A2"/>
    <x v="2"/>
    <s v="GNR_BO_MSW_E-90"/>
    <x v="1"/>
    <x v="0"/>
    <n v="3.1"/>
    <n v="4526"/>
    <n v="16293.6"/>
  </r>
  <r>
    <x v="0"/>
    <x v="0"/>
    <x v="1"/>
    <x v="5"/>
    <x v="9"/>
    <s v="NO1_A2"/>
    <x v="2"/>
    <s v="GNR_BO_MSW_E-90"/>
    <x v="1"/>
    <x v="1"/>
    <n v="3.1"/>
    <n v="4526"/>
    <n v="16293.6"/>
  </r>
  <r>
    <x v="0"/>
    <x v="0"/>
    <x v="1"/>
    <x v="5"/>
    <x v="9"/>
    <s v="NO1_A2"/>
    <x v="2"/>
    <s v="GNR_BO_MSW_E-90"/>
    <x v="1"/>
    <x v="2"/>
    <n v="3.1"/>
    <n v="4526"/>
    <n v="16293.6"/>
  </r>
  <r>
    <x v="0"/>
    <x v="0"/>
    <x v="1"/>
    <x v="5"/>
    <x v="9"/>
    <s v="NO1_A2"/>
    <x v="2"/>
    <s v="GNR_ST_MSW_BP_CB-20"/>
    <x v="0"/>
    <x v="0"/>
    <n v="17"/>
    <n v="24820"/>
    <n v="89352"/>
  </r>
  <r>
    <x v="0"/>
    <x v="0"/>
    <x v="1"/>
    <x v="5"/>
    <x v="9"/>
    <s v="NO1_A2"/>
    <x v="2"/>
    <s v="GNR_ST_MSW_BP_CB-20"/>
    <x v="0"/>
    <x v="1"/>
    <n v="17"/>
    <n v="24820"/>
    <n v="89352"/>
  </r>
  <r>
    <x v="0"/>
    <x v="0"/>
    <x v="1"/>
    <x v="5"/>
    <x v="9"/>
    <s v="NO1_A2"/>
    <x v="2"/>
    <s v="GNR_ST_MSW_BP_CB-20"/>
    <x v="0"/>
    <x v="2"/>
    <n v="17"/>
    <n v="24820"/>
    <n v="89352"/>
  </r>
  <r>
    <x v="0"/>
    <x v="0"/>
    <x v="1"/>
    <x v="5"/>
    <x v="9"/>
    <s v="NO1_A2"/>
    <x v="2"/>
    <s v="GNR_ST_MSW_BP_CB-20"/>
    <x v="1"/>
    <x v="0"/>
    <n v="17"/>
    <n v="24820"/>
    <n v="89352"/>
  </r>
  <r>
    <x v="0"/>
    <x v="0"/>
    <x v="1"/>
    <x v="5"/>
    <x v="9"/>
    <s v="NO1_A2"/>
    <x v="2"/>
    <s v="GNR_ST_MSW_BP_CB-20"/>
    <x v="1"/>
    <x v="1"/>
    <n v="17"/>
    <n v="24820"/>
    <n v="89352"/>
  </r>
  <r>
    <x v="0"/>
    <x v="0"/>
    <x v="1"/>
    <x v="5"/>
    <x v="9"/>
    <s v="NO1_A2"/>
    <x v="2"/>
    <s v="GNR_ST_MSW_BP_CB-20"/>
    <x v="1"/>
    <x v="2"/>
    <n v="17"/>
    <n v="24820"/>
    <n v="89352"/>
  </r>
  <r>
    <x v="0"/>
    <x v="0"/>
    <x v="1"/>
    <x v="5"/>
    <x v="9"/>
    <s v="NO1_A2"/>
    <x v="4"/>
    <s v="GNR_EH_HEAT"/>
    <x v="0"/>
    <x v="0"/>
    <n v="10.8"/>
    <n v="15768"/>
    <n v="56764.800000000003"/>
  </r>
  <r>
    <x v="0"/>
    <x v="0"/>
    <x v="1"/>
    <x v="5"/>
    <x v="9"/>
    <s v="NO1_A2"/>
    <x v="4"/>
    <s v="GNR_EH_HEAT"/>
    <x v="0"/>
    <x v="1"/>
    <n v="10.8"/>
    <n v="15768"/>
    <n v="56764.800000000003"/>
  </r>
  <r>
    <x v="0"/>
    <x v="0"/>
    <x v="1"/>
    <x v="5"/>
    <x v="9"/>
    <s v="NO1_A2"/>
    <x v="4"/>
    <s v="GNR_EH_HEAT"/>
    <x v="0"/>
    <x v="2"/>
    <n v="10.8"/>
    <n v="15768"/>
    <n v="56764.800000000003"/>
  </r>
  <r>
    <x v="0"/>
    <x v="0"/>
    <x v="1"/>
    <x v="5"/>
    <x v="9"/>
    <s v="NO1_A2"/>
    <x v="4"/>
    <s v="GNR_EH_HEAT"/>
    <x v="1"/>
    <x v="0"/>
    <n v="10.8"/>
    <n v="15768"/>
    <n v="56764.800000000003"/>
  </r>
  <r>
    <x v="0"/>
    <x v="0"/>
    <x v="1"/>
    <x v="5"/>
    <x v="9"/>
    <s v="NO1_A2"/>
    <x v="4"/>
    <s v="GNR_EH_HEAT"/>
    <x v="1"/>
    <x v="1"/>
    <n v="10.8"/>
    <n v="15768"/>
    <n v="56764.800000000003"/>
  </r>
  <r>
    <x v="0"/>
    <x v="0"/>
    <x v="1"/>
    <x v="5"/>
    <x v="9"/>
    <s v="NO1_A2"/>
    <x v="4"/>
    <s v="GNR_EH_HEAT"/>
    <x v="1"/>
    <x v="2"/>
    <n v="10.8"/>
    <n v="15768"/>
    <n v="56764.800000000003"/>
  </r>
  <r>
    <x v="0"/>
    <x v="0"/>
    <x v="1"/>
    <x v="5"/>
    <x v="9"/>
    <s v="NO1_A2"/>
    <x v="13"/>
    <s v="GNR_BO_WOODCHI_E-90"/>
    <x v="0"/>
    <x v="0"/>
    <n v="36.4"/>
    <n v="53144"/>
    <n v="191318.39999999999"/>
  </r>
  <r>
    <x v="0"/>
    <x v="0"/>
    <x v="1"/>
    <x v="5"/>
    <x v="9"/>
    <s v="NO1_A2"/>
    <x v="13"/>
    <s v="GNR_BO_WOODCHI_E-90"/>
    <x v="0"/>
    <x v="1"/>
    <n v="36.4"/>
    <n v="53144"/>
    <n v="191318.39999999999"/>
  </r>
  <r>
    <x v="0"/>
    <x v="0"/>
    <x v="1"/>
    <x v="5"/>
    <x v="9"/>
    <s v="NO1_A2"/>
    <x v="13"/>
    <s v="GNR_BO_WOODCHI_E-90"/>
    <x v="0"/>
    <x v="2"/>
    <n v="36.4"/>
    <n v="53144"/>
    <n v="191318.39999999999"/>
  </r>
  <r>
    <x v="0"/>
    <x v="0"/>
    <x v="1"/>
    <x v="5"/>
    <x v="9"/>
    <s v="NO1_A2"/>
    <x v="13"/>
    <s v="GNR_ST_WOODCHI_BP_E-29_MS-80-MW-FEED_Y-2030"/>
    <x v="0"/>
    <x v="0"/>
    <n v="30.2427365923539"/>
    <n v="44154.395424836701"/>
    <n v="158955.82352941201"/>
  </r>
  <r>
    <x v="0"/>
    <x v="0"/>
    <x v="1"/>
    <x v="5"/>
    <x v="9"/>
    <s v="NO1_A2"/>
    <x v="13"/>
    <s v="GNR_ST_WOODCHI_BP_E-29_MS-80-MW-FEED_Y-2030"/>
    <x v="0"/>
    <x v="1"/>
    <n v="30.2427365923539"/>
    <n v="44154.395424836701"/>
    <n v="158955.82352941201"/>
  </r>
  <r>
    <x v="0"/>
    <x v="0"/>
    <x v="1"/>
    <x v="5"/>
    <x v="9"/>
    <s v="NO1_A2"/>
    <x v="13"/>
    <s v="GNR_ST_WOODCHI_BP_E-29_MS-80-MW-FEED_Y-2030"/>
    <x v="0"/>
    <x v="2"/>
    <n v="30.2427365923539"/>
    <n v="44154.395424836701"/>
    <n v="158955.82352941201"/>
  </r>
  <r>
    <x v="0"/>
    <x v="0"/>
    <x v="1"/>
    <x v="5"/>
    <x v="9"/>
    <s v="NO1_A2"/>
    <x v="13"/>
    <s v="GNR_ST_WOODCHI_BP_E-29_MS-80-MW-FEED_Y-2030"/>
    <x v="1"/>
    <x v="0"/>
    <n v="30.2427365923539"/>
    <n v="44154.395424836701"/>
    <n v="158955.82352941201"/>
  </r>
  <r>
    <x v="0"/>
    <x v="0"/>
    <x v="1"/>
    <x v="5"/>
    <x v="9"/>
    <s v="NO1_A2"/>
    <x v="13"/>
    <s v="GNR_ST_WOODCHI_BP_E-29_MS-80-MW-FEED_Y-2030"/>
    <x v="1"/>
    <x v="1"/>
    <n v="30.2427365923539"/>
    <n v="44154.395424836701"/>
    <n v="158955.82352941201"/>
  </r>
  <r>
    <x v="0"/>
    <x v="0"/>
    <x v="1"/>
    <x v="5"/>
    <x v="9"/>
    <s v="NO1_A2"/>
    <x v="13"/>
    <s v="GNR_ST_WOODCHI_BP_E-29_MS-80-MW-FEED_Y-2030"/>
    <x v="1"/>
    <x v="2"/>
    <n v="30.2427365923539"/>
    <n v="44154.395424836701"/>
    <n v="158955.82352941201"/>
  </r>
  <r>
    <x v="0"/>
    <x v="0"/>
    <x v="1"/>
    <x v="5"/>
    <x v="9"/>
    <s v="NO1_A2"/>
    <x v="6"/>
    <s v="GNR_BO_WOODWST_E-90"/>
    <x v="0"/>
    <x v="0"/>
    <n v="22.1"/>
    <n v="32266"/>
    <n v="116157.6"/>
  </r>
  <r>
    <x v="0"/>
    <x v="0"/>
    <x v="1"/>
    <x v="5"/>
    <x v="9"/>
    <s v="NO1_A2"/>
    <x v="6"/>
    <s v="GNR_BO_WOODWST_E-90"/>
    <x v="0"/>
    <x v="1"/>
    <n v="22.1"/>
    <n v="32266"/>
    <n v="116157.6"/>
  </r>
  <r>
    <x v="0"/>
    <x v="0"/>
    <x v="1"/>
    <x v="5"/>
    <x v="9"/>
    <s v="NO1_A2"/>
    <x v="6"/>
    <s v="GNR_BO_WOODWST_E-90"/>
    <x v="0"/>
    <x v="2"/>
    <n v="22.1"/>
    <n v="32266"/>
    <n v="116157.6"/>
  </r>
  <r>
    <x v="0"/>
    <x v="0"/>
    <x v="1"/>
    <x v="5"/>
    <x v="9"/>
    <s v="NO1_A2"/>
    <x v="6"/>
    <s v="GNR_BO_WOODWST_E-90"/>
    <x v="1"/>
    <x v="0"/>
    <n v="22.1"/>
    <n v="32266"/>
    <n v="116157.6"/>
  </r>
  <r>
    <x v="0"/>
    <x v="0"/>
    <x v="1"/>
    <x v="5"/>
    <x v="9"/>
    <s v="NO1_A2"/>
    <x v="6"/>
    <s v="GNR_BO_WOODWST_E-90"/>
    <x v="1"/>
    <x v="1"/>
    <n v="22.1"/>
    <n v="32266"/>
    <n v="116157.6"/>
  </r>
  <r>
    <x v="0"/>
    <x v="0"/>
    <x v="1"/>
    <x v="5"/>
    <x v="9"/>
    <s v="NO1_A2"/>
    <x v="6"/>
    <s v="GNR_BO_WOODWST_E-90"/>
    <x v="1"/>
    <x v="2"/>
    <n v="22.1"/>
    <n v="32266"/>
    <n v="116157.6"/>
  </r>
  <r>
    <x v="0"/>
    <x v="0"/>
    <x v="1"/>
    <x v="5"/>
    <x v="9"/>
    <s v="NO1_A3"/>
    <x v="5"/>
    <s v="GNR_HP_ELEC_COP-270"/>
    <x v="1"/>
    <x v="0"/>
    <n v="12.5"/>
    <n v="18250"/>
    <n v="65700"/>
  </r>
  <r>
    <x v="0"/>
    <x v="0"/>
    <x v="1"/>
    <x v="5"/>
    <x v="9"/>
    <s v="NO1_A3"/>
    <x v="5"/>
    <s v="GNR_HP_ELEC_COP-270"/>
    <x v="1"/>
    <x v="1"/>
    <n v="12.5"/>
    <n v="18250"/>
    <n v="65700"/>
  </r>
  <r>
    <x v="0"/>
    <x v="0"/>
    <x v="1"/>
    <x v="5"/>
    <x v="9"/>
    <s v="NO1_A3"/>
    <x v="5"/>
    <s v="GNR_HP_ELEC_COP-270"/>
    <x v="1"/>
    <x v="2"/>
    <n v="12.5"/>
    <n v="18250"/>
    <n v="65700"/>
  </r>
  <r>
    <x v="0"/>
    <x v="0"/>
    <x v="1"/>
    <x v="5"/>
    <x v="9"/>
    <s v="NO1_A3"/>
    <x v="5"/>
    <s v="GNR_HP_ELEC_GROUND-WTR_COP-360_LS-4-MW_Y-2020"/>
    <x v="1"/>
    <x v="0"/>
    <n v="75.1328984745887"/>
    <n v="109694.03177289999"/>
    <n v="394898.51438243798"/>
  </r>
  <r>
    <x v="0"/>
    <x v="0"/>
    <x v="1"/>
    <x v="5"/>
    <x v="9"/>
    <s v="NO1_A3"/>
    <x v="5"/>
    <s v="GNR_HP_ELEC_GROUND-WTR_COP-360_LS-4-MW_Y-2020"/>
    <x v="1"/>
    <x v="1"/>
    <n v="75.1328984745887"/>
    <n v="109694.03177289999"/>
    <n v="394898.51438243798"/>
  </r>
  <r>
    <x v="0"/>
    <x v="0"/>
    <x v="1"/>
    <x v="5"/>
    <x v="9"/>
    <s v="NO1_A3"/>
    <x v="5"/>
    <s v="GNR_HP_ELEC_GROUND-WTR_COP-360_LS-4-MW_Y-2020"/>
    <x v="1"/>
    <x v="2"/>
    <n v="75.1328984745887"/>
    <n v="109694.03177289999"/>
    <n v="394898.51438243798"/>
  </r>
  <r>
    <x v="0"/>
    <x v="0"/>
    <x v="1"/>
    <x v="5"/>
    <x v="9"/>
    <s v="NO1_A3"/>
    <x v="5"/>
    <s v="GNR_HP_ELEC_GROUND-WTR_COP-380_LS-4-MW_Y-2030"/>
    <x v="0"/>
    <x v="0"/>
    <n v="45.431519203168399"/>
    <n v="66330.018036625901"/>
    <n v="238788.064931853"/>
  </r>
  <r>
    <x v="0"/>
    <x v="0"/>
    <x v="1"/>
    <x v="5"/>
    <x v="9"/>
    <s v="NO1_A3"/>
    <x v="5"/>
    <s v="GNR_HP_ELEC_GROUND-WTR_COP-380_LS-4-MW_Y-2030"/>
    <x v="0"/>
    <x v="1"/>
    <n v="119.89241162657"/>
    <n v="175042.920974793"/>
    <n v="630154.51550925395"/>
  </r>
  <r>
    <x v="0"/>
    <x v="0"/>
    <x v="1"/>
    <x v="5"/>
    <x v="9"/>
    <s v="NO1_A3"/>
    <x v="5"/>
    <s v="GNR_HP_ELEC_GROUND-WTR_COP-380_LS-4-MW_Y-2030"/>
    <x v="1"/>
    <x v="0"/>
    <n v="311.88205027663503"/>
    <n v="455347.79340388702"/>
    <n v="1639252.0562539899"/>
  </r>
  <r>
    <x v="0"/>
    <x v="0"/>
    <x v="1"/>
    <x v="5"/>
    <x v="9"/>
    <s v="NO1_A3"/>
    <x v="5"/>
    <s v="GNR_HP_ELEC_GROUND-WTR_COP-380_LS-4-MW_Y-2030"/>
    <x v="1"/>
    <x v="1"/>
    <n v="311.88205027663503"/>
    <n v="455347.79340388702"/>
    <n v="1639252.0562539899"/>
  </r>
  <r>
    <x v="0"/>
    <x v="0"/>
    <x v="1"/>
    <x v="5"/>
    <x v="9"/>
    <s v="NO1_A3"/>
    <x v="5"/>
    <s v="GNR_HP_ELEC_GROUND-WTR_COP-380_LS-4-MW_Y-2030"/>
    <x v="1"/>
    <x v="2"/>
    <n v="311.88205027663503"/>
    <n v="455347.79340388702"/>
    <n v="1639252.0562539899"/>
  </r>
  <r>
    <x v="0"/>
    <x v="0"/>
    <x v="1"/>
    <x v="5"/>
    <x v="9"/>
    <s v="NO1_A3"/>
    <x v="1"/>
    <s v="GNR_HS_HEAT_PIT_L-DEC_E-91_Y-2020"/>
    <x v="0"/>
    <x v="0"/>
    <n v="225.28329783251201"/>
    <n v="328913.61483546701"/>
    <n v="1184089.01340768"/>
  </r>
  <r>
    <x v="0"/>
    <x v="0"/>
    <x v="1"/>
    <x v="5"/>
    <x v="9"/>
    <s v="NO1_A3"/>
    <x v="1"/>
    <s v="GNR_HS_HEAT_PIT_L-DEC_E-91_Y-2020"/>
    <x v="0"/>
    <x v="1"/>
    <n v="369.97285914171403"/>
    <n v="540160.37434690294"/>
    <n v="1944577.3476488499"/>
  </r>
  <r>
    <x v="0"/>
    <x v="0"/>
    <x v="1"/>
    <x v="5"/>
    <x v="9"/>
    <s v="NO1_A3"/>
    <x v="1"/>
    <s v="GNR_HS_HEAT_PIT_L-DEC_E-91_Y-2020"/>
    <x v="0"/>
    <x v="2"/>
    <n v="369.97285914171403"/>
    <n v="540160.37434690294"/>
    <n v="1944577.3476488499"/>
  </r>
  <r>
    <x v="0"/>
    <x v="0"/>
    <x v="1"/>
    <x v="5"/>
    <x v="9"/>
    <s v="NO1_A3"/>
    <x v="10"/>
    <s v="GNR_BO_LNG_E-90"/>
    <x v="0"/>
    <x v="0"/>
    <n v="41.7"/>
    <n v="60882"/>
    <n v="219175.2"/>
  </r>
  <r>
    <x v="0"/>
    <x v="0"/>
    <x v="1"/>
    <x v="5"/>
    <x v="9"/>
    <s v="NO1_A3"/>
    <x v="10"/>
    <s v="GNR_BO_LNG_E-90"/>
    <x v="0"/>
    <x v="1"/>
    <n v="41.7"/>
    <n v="60882"/>
    <n v="219175.2"/>
  </r>
  <r>
    <x v="0"/>
    <x v="0"/>
    <x v="1"/>
    <x v="5"/>
    <x v="9"/>
    <s v="NO1_A3"/>
    <x v="10"/>
    <s v="GNR_BO_LNG_E-90"/>
    <x v="0"/>
    <x v="2"/>
    <n v="41.7"/>
    <n v="60882"/>
    <n v="219175.2"/>
  </r>
  <r>
    <x v="0"/>
    <x v="0"/>
    <x v="1"/>
    <x v="5"/>
    <x v="9"/>
    <s v="NO1_A3"/>
    <x v="10"/>
    <s v="GNR_BO_LNG_E-90"/>
    <x v="1"/>
    <x v="0"/>
    <n v="36.624940150998903"/>
    <n v="53472.412620458403"/>
    <n v="192500.68543365001"/>
  </r>
  <r>
    <x v="0"/>
    <x v="0"/>
    <x v="1"/>
    <x v="5"/>
    <x v="9"/>
    <s v="NO1_A3"/>
    <x v="10"/>
    <s v="GNR_BO_LNG_E-90"/>
    <x v="1"/>
    <x v="1"/>
    <n v="41.7"/>
    <n v="60882"/>
    <n v="219175.2"/>
  </r>
  <r>
    <x v="0"/>
    <x v="0"/>
    <x v="1"/>
    <x v="5"/>
    <x v="9"/>
    <s v="NO1_A3"/>
    <x v="10"/>
    <s v="GNR_BO_LNG_E-90"/>
    <x v="1"/>
    <x v="2"/>
    <n v="41.7"/>
    <n v="60882"/>
    <n v="219175.2"/>
  </r>
  <r>
    <x v="0"/>
    <x v="0"/>
    <x v="1"/>
    <x v="5"/>
    <x v="9"/>
    <s v="NO1_A3"/>
    <x v="2"/>
    <s v="GNR_BO_MSW_E-90"/>
    <x v="0"/>
    <x v="0"/>
    <n v="13.3"/>
    <n v="19418"/>
    <n v="69904.800000000003"/>
  </r>
  <r>
    <x v="0"/>
    <x v="0"/>
    <x v="1"/>
    <x v="5"/>
    <x v="9"/>
    <s v="NO1_A3"/>
    <x v="2"/>
    <s v="GNR_BO_MSW_E-90"/>
    <x v="0"/>
    <x v="1"/>
    <n v="13.3"/>
    <n v="19418"/>
    <n v="69904.800000000003"/>
  </r>
  <r>
    <x v="0"/>
    <x v="0"/>
    <x v="1"/>
    <x v="5"/>
    <x v="9"/>
    <s v="NO1_A3"/>
    <x v="2"/>
    <s v="GNR_BO_MSW_E-90"/>
    <x v="0"/>
    <x v="2"/>
    <n v="13.3"/>
    <n v="19418"/>
    <n v="69904.800000000003"/>
  </r>
  <r>
    <x v="0"/>
    <x v="0"/>
    <x v="1"/>
    <x v="5"/>
    <x v="9"/>
    <s v="NO1_A3"/>
    <x v="2"/>
    <s v="GNR_BO_MSW_E-90"/>
    <x v="1"/>
    <x v="0"/>
    <n v="13.3"/>
    <n v="19418"/>
    <n v="69904.800000000003"/>
  </r>
  <r>
    <x v="0"/>
    <x v="0"/>
    <x v="1"/>
    <x v="5"/>
    <x v="9"/>
    <s v="NO1_A3"/>
    <x v="2"/>
    <s v="GNR_BO_MSW_E-90"/>
    <x v="1"/>
    <x v="1"/>
    <n v="13.3"/>
    <n v="19418"/>
    <n v="69904.800000000003"/>
  </r>
  <r>
    <x v="0"/>
    <x v="0"/>
    <x v="1"/>
    <x v="5"/>
    <x v="9"/>
    <s v="NO1_A3"/>
    <x v="2"/>
    <s v="GNR_BO_MSW_E-90"/>
    <x v="1"/>
    <x v="2"/>
    <n v="13.3"/>
    <n v="19418"/>
    <n v="69904.800000000003"/>
  </r>
  <r>
    <x v="0"/>
    <x v="0"/>
    <x v="1"/>
    <x v="5"/>
    <x v="9"/>
    <s v="NO1_A3"/>
    <x v="2"/>
    <s v="GNR_ST_MSW_BP_CB-20"/>
    <x v="0"/>
    <x v="0"/>
    <n v="38.5416666666667"/>
    <n v="56270.833333333299"/>
    <n v="202575"/>
  </r>
  <r>
    <x v="0"/>
    <x v="0"/>
    <x v="1"/>
    <x v="5"/>
    <x v="9"/>
    <s v="NO1_A3"/>
    <x v="2"/>
    <s v="GNR_ST_MSW_BP_CB-20"/>
    <x v="0"/>
    <x v="1"/>
    <n v="38.5416666666667"/>
    <n v="56270.833333333299"/>
    <n v="202575"/>
  </r>
  <r>
    <x v="0"/>
    <x v="0"/>
    <x v="1"/>
    <x v="5"/>
    <x v="9"/>
    <s v="NO1_A3"/>
    <x v="2"/>
    <s v="GNR_ST_MSW_BP_CB-20"/>
    <x v="0"/>
    <x v="2"/>
    <n v="38.5416666666667"/>
    <n v="56270.833333333299"/>
    <n v="202575"/>
  </r>
  <r>
    <x v="0"/>
    <x v="0"/>
    <x v="1"/>
    <x v="5"/>
    <x v="9"/>
    <s v="NO1_A3"/>
    <x v="2"/>
    <s v="GNR_ST_MSW_BP_CB-20"/>
    <x v="1"/>
    <x v="0"/>
    <n v="38.5416666666667"/>
    <n v="56270.833333333299"/>
    <n v="202575"/>
  </r>
  <r>
    <x v="0"/>
    <x v="0"/>
    <x v="1"/>
    <x v="5"/>
    <x v="9"/>
    <s v="NO1_A3"/>
    <x v="2"/>
    <s v="GNR_ST_MSW_BP_CB-20"/>
    <x v="1"/>
    <x v="1"/>
    <n v="38.5416666666667"/>
    <n v="56270.833333333299"/>
    <n v="202575"/>
  </r>
  <r>
    <x v="0"/>
    <x v="0"/>
    <x v="1"/>
    <x v="5"/>
    <x v="9"/>
    <s v="NO1_A3"/>
    <x v="2"/>
    <s v="GNR_ST_MSW_BP_CB-20"/>
    <x v="1"/>
    <x v="2"/>
    <n v="38.5416666666667"/>
    <n v="56270.833333333299"/>
    <n v="202575"/>
  </r>
  <r>
    <x v="0"/>
    <x v="0"/>
    <x v="1"/>
    <x v="5"/>
    <x v="9"/>
    <s v="NO1_A3"/>
    <x v="6"/>
    <s v="GNR_BO_WOODWST_E-90"/>
    <x v="0"/>
    <x v="0"/>
    <n v="6.7"/>
    <n v="9782"/>
    <n v="35215.199999999997"/>
  </r>
  <r>
    <x v="0"/>
    <x v="0"/>
    <x v="1"/>
    <x v="5"/>
    <x v="9"/>
    <s v="NO1_A3"/>
    <x v="6"/>
    <s v="GNR_BO_WOODWST_E-90"/>
    <x v="0"/>
    <x v="1"/>
    <n v="6.7"/>
    <n v="9782"/>
    <n v="35215.199999999997"/>
  </r>
  <r>
    <x v="0"/>
    <x v="0"/>
    <x v="1"/>
    <x v="5"/>
    <x v="9"/>
    <s v="NO1_A3"/>
    <x v="6"/>
    <s v="GNR_BO_WOODWST_E-90"/>
    <x v="0"/>
    <x v="2"/>
    <n v="6.7"/>
    <n v="9782"/>
    <n v="35215.199999999997"/>
  </r>
  <r>
    <x v="0"/>
    <x v="0"/>
    <x v="1"/>
    <x v="5"/>
    <x v="9"/>
    <s v="NO1_A3"/>
    <x v="6"/>
    <s v="GNR_BO_WOODWST_E-90"/>
    <x v="1"/>
    <x v="0"/>
    <n v="6.7"/>
    <n v="9782"/>
    <n v="35215.199999999997"/>
  </r>
  <r>
    <x v="0"/>
    <x v="0"/>
    <x v="1"/>
    <x v="5"/>
    <x v="9"/>
    <s v="NO1_A3"/>
    <x v="6"/>
    <s v="GNR_BO_WOODWST_E-90"/>
    <x v="1"/>
    <x v="1"/>
    <n v="6.7"/>
    <n v="9782"/>
    <n v="35215.199999999997"/>
  </r>
  <r>
    <x v="0"/>
    <x v="0"/>
    <x v="1"/>
    <x v="5"/>
    <x v="9"/>
    <s v="NO1_A3"/>
    <x v="6"/>
    <s v="GNR_BO_WOODWST_E-90"/>
    <x v="1"/>
    <x v="2"/>
    <n v="6.7"/>
    <n v="9782"/>
    <n v="35215.199999999997"/>
  </r>
  <r>
    <x v="0"/>
    <x v="0"/>
    <x v="1"/>
    <x v="5"/>
    <x v="10"/>
    <s v="NO2_A1"/>
    <x v="5"/>
    <s v="GNR_ELYS_ELEC_SOEC_Y-20"/>
    <x v="1"/>
    <x v="0"/>
    <n v="20.012211752951"/>
    <n v="29217.8291593084"/>
    <n v="105184.18497351"/>
  </r>
  <r>
    <x v="0"/>
    <x v="0"/>
    <x v="1"/>
    <x v="5"/>
    <x v="10"/>
    <s v="NO2_A1"/>
    <x v="5"/>
    <s v="GNR_ELYS_ELEC_SOEC_Y-20"/>
    <x v="1"/>
    <x v="1"/>
    <n v="20.012211752951"/>
    <n v="29217.8291593084"/>
    <n v="105184.18497351"/>
  </r>
  <r>
    <x v="0"/>
    <x v="0"/>
    <x v="1"/>
    <x v="5"/>
    <x v="10"/>
    <s v="NO2_A1"/>
    <x v="5"/>
    <s v="GNR_ELYS_ELEC_SOEC_Y-20"/>
    <x v="1"/>
    <x v="2"/>
    <n v="20.012211752951"/>
    <n v="29217.8291593084"/>
    <n v="105184.18497351"/>
  </r>
  <r>
    <x v="0"/>
    <x v="0"/>
    <x v="1"/>
    <x v="5"/>
    <x v="10"/>
    <s v="NO2_A2"/>
    <x v="5"/>
    <s v="GNR_HP_ELEC_COP-270"/>
    <x v="1"/>
    <x v="0"/>
    <n v="0.8"/>
    <n v="1168"/>
    <n v="4204.8"/>
  </r>
  <r>
    <x v="0"/>
    <x v="0"/>
    <x v="1"/>
    <x v="5"/>
    <x v="10"/>
    <s v="NO2_A2"/>
    <x v="5"/>
    <s v="GNR_HP_ELEC_COP-270"/>
    <x v="1"/>
    <x v="1"/>
    <n v="0.8"/>
    <n v="1168"/>
    <n v="4204.8"/>
  </r>
  <r>
    <x v="0"/>
    <x v="0"/>
    <x v="1"/>
    <x v="5"/>
    <x v="10"/>
    <s v="NO2_A2"/>
    <x v="5"/>
    <s v="GNR_HP_ELEC_COP-270"/>
    <x v="1"/>
    <x v="2"/>
    <n v="0.8"/>
    <n v="1168"/>
    <n v="4204.8"/>
  </r>
  <r>
    <x v="0"/>
    <x v="0"/>
    <x v="1"/>
    <x v="5"/>
    <x v="10"/>
    <s v="NO2_A2"/>
    <x v="5"/>
    <s v="GNR_HP_ELEC_GROUND-WTR_COP-380_LS-4-MW_Y-2030"/>
    <x v="0"/>
    <x v="1"/>
    <n v="1.4504223695884499"/>
    <n v="2117.6166595991299"/>
    <n v="7623.4199745568803"/>
  </r>
  <r>
    <x v="0"/>
    <x v="0"/>
    <x v="1"/>
    <x v="5"/>
    <x v="10"/>
    <s v="NO2_A2"/>
    <x v="5"/>
    <s v="GNR_HP_ELEC_GROUND-WTR_COP-380_LS-4-MW_Y-2030"/>
    <x v="1"/>
    <x v="0"/>
    <n v="1.4504223695884499"/>
    <n v="2117.6166595991399"/>
    <n v="7623.4199745568903"/>
  </r>
  <r>
    <x v="0"/>
    <x v="0"/>
    <x v="1"/>
    <x v="5"/>
    <x v="10"/>
    <s v="NO2_A2"/>
    <x v="5"/>
    <s v="GNR_HP_ELEC_GROUND-WTR_COP-380_LS-4-MW_Y-2030"/>
    <x v="1"/>
    <x v="1"/>
    <n v="1.4504223695884499"/>
    <n v="2117.6166595991399"/>
    <n v="7623.4199745568903"/>
  </r>
  <r>
    <x v="0"/>
    <x v="0"/>
    <x v="1"/>
    <x v="5"/>
    <x v="10"/>
    <s v="NO2_A2"/>
    <x v="5"/>
    <s v="GNR_HP_ELEC_GROUND-WTR_COP-380_LS-4-MW_Y-2030"/>
    <x v="1"/>
    <x v="2"/>
    <n v="1.4504223695884499"/>
    <n v="2117.6166595991399"/>
    <n v="7623.4199745568903"/>
  </r>
  <r>
    <x v="0"/>
    <x v="0"/>
    <x v="1"/>
    <x v="5"/>
    <x v="10"/>
    <s v="NO2_A2"/>
    <x v="1"/>
    <s v="GNR_HS_HEAT_PIT_L-DEC_E-91_Y-2020"/>
    <x v="0"/>
    <x v="0"/>
    <n v="12.2071665275779"/>
    <n v="17822.463130263699"/>
    <n v="64160.8672689495"/>
  </r>
  <r>
    <x v="0"/>
    <x v="0"/>
    <x v="1"/>
    <x v="5"/>
    <x v="10"/>
    <s v="NO2_A2"/>
    <x v="1"/>
    <s v="GNR_HS_HEAT_PIT_L-DEC_E-91_Y-2020"/>
    <x v="0"/>
    <x v="1"/>
    <n v="63.182770116261601"/>
    <n v="92246.844369742001"/>
    <n v="332088.63973107102"/>
  </r>
  <r>
    <x v="0"/>
    <x v="0"/>
    <x v="1"/>
    <x v="5"/>
    <x v="10"/>
    <s v="NO2_A2"/>
    <x v="1"/>
    <s v="GNR_HS_HEAT_PIT_L-DEC_E-91_Y-2020"/>
    <x v="0"/>
    <x v="2"/>
    <n v="29.637267625117101"/>
    <n v="43270.410732671"/>
    <n v="155773.47863761499"/>
  </r>
  <r>
    <x v="0"/>
    <x v="0"/>
    <x v="1"/>
    <x v="5"/>
    <x v="10"/>
    <s v="NO2_A2"/>
    <x v="10"/>
    <s v="GNR_BO_LNG_E-90"/>
    <x v="0"/>
    <x v="0"/>
    <n v="8.4"/>
    <n v="12264"/>
    <n v="44150.400000000001"/>
  </r>
  <r>
    <x v="0"/>
    <x v="0"/>
    <x v="1"/>
    <x v="5"/>
    <x v="10"/>
    <s v="NO2_A2"/>
    <x v="10"/>
    <s v="GNR_BO_LNG_E-90"/>
    <x v="0"/>
    <x v="1"/>
    <n v="8.4"/>
    <n v="12264"/>
    <n v="44150.400000000001"/>
  </r>
  <r>
    <x v="0"/>
    <x v="0"/>
    <x v="1"/>
    <x v="5"/>
    <x v="10"/>
    <s v="NO2_A2"/>
    <x v="10"/>
    <s v="GNR_BO_LNG_E-90"/>
    <x v="0"/>
    <x v="2"/>
    <n v="8.4"/>
    <n v="12264"/>
    <n v="44150.400000000001"/>
  </r>
  <r>
    <x v="0"/>
    <x v="0"/>
    <x v="1"/>
    <x v="5"/>
    <x v="10"/>
    <s v="NO2_A2"/>
    <x v="10"/>
    <s v="GNR_BO_LNG_E-90"/>
    <x v="1"/>
    <x v="0"/>
    <n v="8.4"/>
    <n v="12264"/>
    <n v="44150.400000000001"/>
  </r>
  <r>
    <x v="0"/>
    <x v="0"/>
    <x v="1"/>
    <x v="5"/>
    <x v="10"/>
    <s v="NO2_A2"/>
    <x v="10"/>
    <s v="GNR_BO_LNG_E-90"/>
    <x v="1"/>
    <x v="1"/>
    <n v="8.4"/>
    <n v="12264"/>
    <n v="44150.400000000001"/>
  </r>
  <r>
    <x v="0"/>
    <x v="0"/>
    <x v="1"/>
    <x v="5"/>
    <x v="10"/>
    <s v="NO2_A2"/>
    <x v="10"/>
    <s v="GNR_BO_LNG_E-90"/>
    <x v="1"/>
    <x v="2"/>
    <n v="8.4"/>
    <n v="12264"/>
    <n v="44150.400000000001"/>
  </r>
  <r>
    <x v="0"/>
    <x v="0"/>
    <x v="1"/>
    <x v="5"/>
    <x v="10"/>
    <s v="NO2_A2"/>
    <x v="2"/>
    <s v="GNR_ST_MSW_BP_CB-30"/>
    <x v="0"/>
    <x v="0"/>
    <n v="15"/>
    <n v="21900"/>
    <n v="78840"/>
  </r>
  <r>
    <x v="0"/>
    <x v="0"/>
    <x v="1"/>
    <x v="5"/>
    <x v="10"/>
    <s v="NO2_A2"/>
    <x v="2"/>
    <s v="GNR_ST_MSW_BP_CB-30"/>
    <x v="0"/>
    <x v="1"/>
    <n v="15"/>
    <n v="21900"/>
    <n v="78840"/>
  </r>
  <r>
    <x v="0"/>
    <x v="0"/>
    <x v="1"/>
    <x v="5"/>
    <x v="10"/>
    <s v="NO2_A2"/>
    <x v="2"/>
    <s v="GNR_ST_MSW_BP_CB-30"/>
    <x v="0"/>
    <x v="2"/>
    <n v="15"/>
    <n v="21900"/>
    <n v="78840"/>
  </r>
  <r>
    <x v="0"/>
    <x v="0"/>
    <x v="1"/>
    <x v="5"/>
    <x v="10"/>
    <s v="NO2_A2"/>
    <x v="2"/>
    <s v="GNR_ST_MSW_BP_CB-30"/>
    <x v="1"/>
    <x v="0"/>
    <n v="15"/>
    <n v="21900"/>
    <n v="78840"/>
  </r>
  <r>
    <x v="0"/>
    <x v="0"/>
    <x v="1"/>
    <x v="5"/>
    <x v="10"/>
    <s v="NO2_A2"/>
    <x v="2"/>
    <s v="GNR_ST_MSW_BP_CB-30"/>
    <x v="1"/>
    <x v="1"/>
    <n v="15"/>
    <n v="21900"/>
    <n v="78840"/>
  </r>
  <r>
    <x v="0"/>
    <x v="0"/>
    <x v="1"/>
    <x v="5"/>
    <x v="10"/>
    <s v="NO2_A2"/>
    <x v="2"/>
    <s v="GNR_ST_MSW_BP_CB-30"/>
    <x v="1"/>
    <x v="2"/>
    <n v="15"/>
    <n v="21900"/>
    <n v="78840"/>
  </r>
  <r>
    <x v="0"/>
    <x v="0"/>
    <x v="1"/>
    <x v="5"/>
    <x v="10"/>
    <s v="NO2_A2"/>
    <x v="4"/>
    <s v="GNR_EH_HEAT"/>
    <x v="0"/>
    <x v="0"/>
    <n v="21.4"/>
    <n v="31244"/>
    <n v="112478.39999999999"/>
  </r>
  <r>
    <x v="0"/>
    <x v="0"/>
    <x v="1"/>
    <x v="5"/>
    <x v="10"/>
    <s v="NO2_A2"/>
    <x v="4"/>
    <s v="GNR_EH_HEAT"/>
    <x v="0"/>
    <x v="1"/>
    <n v="21.4"/>
    <n v="31244"/>
    <n v="112478.39999999999"/>
  </r>
  <r>
    <x v="0"/>
    <x v="0"/>
    <x v="1"/>
    <x v="5"/>
    <x v="10"/>
    <s v="NO2_A2"/>
    <x v="4"/>
    <s v="GNR_EH_HEAT"/>
    <x v="0"/>
    <x v="2"/>
    <n v="21.4"/>
    <n v="31244"/>
    <n v="112478.39999999999"/>
  </r>
  <r>
    <x v="0"/>
    <x v="0"/>
    <x v="1"/>
    <x v="5"/>
    <x v="10"/>
    <s v="NO2_A2"/>
    <x v="4"/>
    <s v="GNR_EH_HEAT"/>
    <x v="1"/>
    <x v="0"/>
    <n v="21.4"/>
    <n v="31244"/>
    <n v="112478.39999999999"/>
  </r>
  <r>
    <x v="0"/>
    <x v="0"/>
    <x v="1"/>
    <x v="5"/>
    <x v="10"/>
    <s v="NO2_A2"/>
    <x v="4"/>
    <s v="GNR_EH_HEAT"/>
    <x v="1"/>
    <x v="1"/>
    <n v="21.4"/>
    <n v="31244"/>
    <n v="112478.39999999999"/>
  </r>
  <r>
    <x v="0"/>
    <x v="0"/>
    <x v="1"/>
    <x v="5"/>
    <x v="10"/>
    <s v="NO2_A2"/>
    <x v="4"/>
    <s v="GNR_EH_HEAT"/>
    <x v="1"/>
    <x v="2"/>
    <n v="21.4"/>
    <n v="31244"/>
    <n v="112478.39999999999"/>
  </r>
  <r>
    <x v="0"/>
    <x v="0"/>
    <x v="1"/>
    <x v="5"/>
    <x v="10"/>
    <s v="NO2_A2"/>
    <x v="13"/>
    <s v="GNR_BO_WOODCHI_E-90"/>
    <x v="0"/>
    <x v="0"/>
    <n v="1.6"/>
    <n v="2336"/>
    <n v="8409.6"/>
  </r>
  <r>
    <x v="0"/>
    <x v="0"/>
    <x v="1"/>
    <x v="5"/>
    <x v="10"/>
    <s v="NO2_A2"/>
    <x v="13"/>
    <s v="GNR_BO_WOODCHI_E-90"/>
    <x v="0"/>
    <x v="1"/>
    <n v="1.6"/>
    <n v="2336"/>
    <n v="8409.6"/>
  </r>
  <r>
    <x v="0"/>
    <x v="0"/>
    <x v="1"/>
    <x v="5"/>
    <x v="10"/>
    <s v="NO2_A2"/>
    <x v="13"/>
    <s v="GNR_BO_WOODCHI_E-90"/>
    <x v="0"/>
    <x v="2"/>
    <n v="1.6"/>
    <n v="2336"/>
    <n v="8409.6"/>
  </r>
  <r>
    <x v="0"/>
    <x v="0"/>
    <x v="1"/>
    <x v="5"/>
    <x v="10"/>
    <s v="NO2_A2"/>
    <x v="6"/>
    <s v="GNR_BO_WOODWST_E-90"/>
    <x v="0"/>
    <x v="0"/>
    <n v="26.6"/>
    <n v="38836"/>
    <n v="139809.60000000001"/>
  </r>
  <r>
    <x v="0"/>
    <x v="0"/>
    <x v="1"/>
    <x v="5"/>
    <x v="10"/>
    <s v="NO2_A2"/>
    <x v="6"/>
    <s v="GNR_BO_WOODWST_E-90"/>
    <x v="0"/>
    <x v="1"/>
    <n v="26.6"/>
    <n v="38836"/>
    <n v="139809.60000000001"/>
  </r>
  <r>
    <x v="0"/>
    <x v="0"/>
    <x v="1"/>
    <x v="5"/>
    <x v="10"/>
    <s v="NO2_A2"/>
    <x v="6"/>
    <s v="GNR_BO_WOODWST_E-90"/>
    <x v="0"/>
    <x v="2"/>
    <n v="26.6"/>
    <n v="38836"/>
    <n v="139809.60000000001"/>
  </r>
  <r>
    <x v="0"/>
    <x v="0"/>
    <x v="1"/>
    <x v="5"/>
    <x v="10"/>
    <s v="NO2_A2"/>
    <x v="6"/>
    <s v="GNR_BO_WOODWST_E-90"/>
    <x v="1"/>
    <x v="0"/>
    <n v="26.6"/>
    <n v="38836"/>
    <n v="139809.60000000001"/>
  </r>
  <r>
    <x v="0"/>
    <x v="0"/>
    <x v="1"/>
    <x v="5"/>
    <x v="10"/>
    <s v="NO2_A2"/>
    <x v="6"/>
    <s v="GNR_BO_WOODWST_E-90"/>
    <x v="1"/>
    <x v="1"/>
    <n v="26.6"/>
    <n v="38836"/>
    <n v="139809.60000000001"/>
  </r>
  <r>
    <x v="0"/>
    <x v="0"/>
    <x v="1"/>
    <x v="5"/>
    <x v="10"/>
    <s v="NO2_A2"/>
    <x v="6"/>
    <s v="GNR_BO_WOODWST_E-90"/>
    <x v="1"/>
    <x v="2"/>
    <n v="26.6"/>
    <n v="38836"/>
    <n v="139809.60000000001"/>
  </r>
  <r>
    <x v="0"/>
    <x v="0"/>
    <x v="1"/>
    <x v="5"/>
    <x v="11"/>
    <s v="NO3_A2"/>
    <x v="5"/>
    <s v="GNR_BO_ELEC_E-99"/>
    <x v="1"/>
    <x v="0"/>
    <n v="10.8"/>
    <n v="15768"/>
    <n v="56764.800000000003"/>
  </r>
  <r>
    <x v="0"/>
    <x v="0"/>
    <x v="1"/>
    <x v="5"/>
    <x v="11"/>
    <s v="NO3_A2"/>
    <x v="5"/>
    <s v="GNR_BO_ELEC_E-99"/>
    <x v="1"/>
    <x v="1"/>
    <n v="10.8"/>
    <n v="15768"/>
    <n v="56764.800000000003"/>
  </r>
  <r>
    <x v="0"/>
    <x v="0"/>
    <x v="1"/>
    <x v="5"/>
    <x v="11"/>
    <s v="NO3_A2"/>
    <x v="5"/>
    <s v="GNR_BO_ELEC_E-99"/>
    <x v="1"/>
    <x v="2"/>
    <n v="10.8"/>
    <n v="15768"/>
    <n v="56764.800000000003"/>
  </r>
  <r>
    <x v="0"/>
    <x v="0"/>
    <x v="1"/>
    <x v="5"/>
    <x v="11"/>
    <s v="NO3_A2"/>
    <x v="5"/>
    <s v="GNR_ELYS_ELEC_SOEC_Y-20"/>
    <x v="1"/>
    <x v="0"/>
    <n v="164.20990174114701"/>
    <n v="239746.456542075"/>
    <n v="863087.24355147104"/>
  </r>
  <r>
    <x v="0"/>
    <x v="0"/>
    <x v="1"/>
    <x v="5"/>
    <x v="11"/>
    <s v="NO3_A2"/>
    <x v="5"/>
    <s v="GNR_ELYS_ELEC_SOEC_Y-20"/>
    <x v="1"/>
    <x v="1"/>
    <n v="164.20990174114701"/>
    <n v="239746.456542075"/>
    <n v="863087.24355147104"/>
  </r>
  <r>
    <x v="0"/>
    <x v="0"/>
    <x v="1"/>
    <x v="5"/>
    <x v="11"/>
    <s v="NO3_A2"/>
    <x v="5"/>
    <s v="GNR_ELYS_ELEC_SOEC_Y-20"/>
    <x v="1"/>
    <x v="2"/>
    <n v="164.20990174114701"/>
    <n v="239746.456542075"/>
    <n v="863087.24355147104"/>
  </r>
  <r>
    <x v="0"/>
    <x v="0"/>
    <x v="1"/>
    <x v="5"/>
    <x v="11"/>
    <s v="NO3_A2"/>
    <x v="5"/>
    <s v="GNR_HP_ELEC_COP-270"/>
    <x v="1"/>
    <x v="0"/>
    <n v="4.8"/>
    <n v="7008"/>
    <n v="25228.799999999999"/>
  </r>
  <r>
    <x v="0"/>
    <x v="0"/>
    <x v="1"/>
    <x v="5"/>
    <x v="11"/>
    <s v="NO3_A2"/>
    <x v="5"/>
    <s v="GNR_HP_ELEC_COP-270"/>
    <x v="1"/>
    <x v="1"/>
    <n v="4.8"/>
    <n v="7008"/>
    <n v="25228.799999999999"/>
  </r>
  <r>
    <x v="0"/>
    <x v="0"/>
    <x v="1"/>
    <x v="5"/>
    <x v="11"/>
    <s v="NO3_A2"/>
    <x v="5"/>
    <s v="GNR_HP_ELEC_COP-270"/>
    <x v="1"/>
    <x v="2"/>
    <n v="4.8"/>
    <n v="7008"/>
    <n v="25228.799999999999"/>
  </r>
  <r>
    <x v="0"/>
    <x v="0"/>
    <x v="1"/>
    <x v="5"/>
    <x v="11"/>
    <s v="NO3_A2"/>
    <x v="5"/>
    <s v="GNR_HP_ELEC_GROUND-WTR_COP-380_LS-4-MW_Y-2030"/>
    <x v="0"/>
    <x v="1"/>
    <n v="4.3069720708633801"/>
    <n v="6288.17922346053"/>
    <n v="22637.445204457901"/>
  </r>
  <r>
    <x v="0"/>
    <x v="0"/>
    <x v="1"/>
    <x v="5"/>
    <x v="11"/>
    <s v="NO3_A2"/>
    <x v="5"/>
    <s v="GNR_HP_ELEC_GROUND-WTR_COP-380_LS-4-MW_Y-2030"/>
    <x v="1"/>
    <x v="0"/>
    <n v="4.3069720708633801"/>
    <n v="6288.17922346053"/>
    <n v="22637.445204457901"/>
  </r>
  <r>
    <x v="0"/>
    <x v="0"/>
    <x v="1"/>
    <x v="5"/>
    <x v="11"/>
    <s v="NO3_A2"/>
    <x v="5"/>
    <s v="GNR_HP_ELEC_GROUND-WTR_COP-380_LS-4-MW_Y-2030"/>
    <x v="1"/>
    <x v="1"/>
    <n v="4.3069720708633801"/>
    <n v="6288.17922346053"/>
    <n v="22637.445204457901"/>
  </r>
  <r>
    <x v="0"/>
    <x v="0"/>
    <x v="1"/>
    <x v="5"/>
    <x v="11"/>
    <s v="NO3_A2"/>
    <x v="5"/>
    <s v="GNR_HP_ELEC_GROUND-WTR_COP-380_LS-4-MW_Y-2030"/>
    <x v="1"/>
    <x v="2"/>
    <n v="4.3069720708633801"/>
    <n v="6288.17922346053"/>
    <n v="22637.445204457901"/>
  </r>
  <r>
    <x v="0"/>
    <x v="0"/>
    <x v="1"/>
    <x v="5"/>
    <x v="11"/>
    <s v="NO3_A2"/>
    <x v="1"/>
    <s v="GNR_HS_HEAT_PIT_L-DEC_E-91_Y-2020"/>
    <x v="0"/>
    <x v="0"/>
    <n v="4.8340320762064897"/>
    <n v="7057.6868312614697"/>
    <n v="25407.672592541301"/>
  </r>
  <r>
    <x v="0"/>
    <x v="0"/>
    <x v="1"/>
    <x v="5"/>
    <x v="11"/>
    <s v="NO3_A2"/>
    <x v="1"/>
    <s v="GNR_HS_HEAT_PIT_L-DEC_E-91_Y-2020"/>
    <x v="0"/>
    <x v="1"/>
    <n v="24.297346022113501"/>
    <n v="35474.125192285697"/>
    <n v="127706.850692229"/>
  </r>
  <r>
    <x v="0"/>
    <x v="0"/>
    <x v="1"/>
    <x v="5"/>
    <x v="11"/>
    <s v="NO3_A2"/>
    <x v="1"/>
    <s v="GNR_HS_HEAT_PIT_L-DEC_E-91_Y-2020"/>
    <x v="0"/>
    <x v="2"/>
    <n v="20.231044834681501"/>
    <n v="29537.325458634899"/>
    <n v="106334.371651086"/>
  </r>
  <r>
    <x v="0"/>
    <x v="0"/>
    <x v="1"/>
    <x v="5"/>
    <x v="11"/>
    <s v="NO3_A2"/>
    <x v="10"/>
    <s v="GNR_BO_LNG_E-90"/>
    <x v="0"/>
    <x v="0"/>
    <n v="11.6"/>
    <n v="16936"/>
    <n v="60969.599999999999"/>
  </r>
  <r>
    <x v="0"/>
    <x v="0"/>
    <x v="1"/>
    <x v="5"/>
    <x v="11"/>
    <s v="NO3_A2"/>
    <x v="10"/>
    <s v="GNR_BO_LNG_E-90"/>
    <x v="0"/>
    <x v="1"/>
    <n v="11.6"/>
    <n v="16936"/>
    <n v="60969.599999999999"/>
  </r>
  <r>
    <x v="0"/>
    <x v="0"/>
    <x v="1"/>
    <x v="5"/>
    <x v="11"/>
    <s v="NO3_A2"/>
    <x v="10"/>
    <s v="GNR_BO_LNG_E-90"/>
    <x v="0"/>
    <x v="2"/>
    <n v="11.6"/>
    <n v="16936"/>
    <n v="60969.599999999999"/>
  </r>
  <r>
    <x v="0"/>
    <x v="0"/>
    <x v="1"/>
    <x v="5"/>
    <x v="11"/>
    <s v="NO3_A2"/>
    <x v="2"/>
    <s v="GNR_ST_MSW_BP_CB-20"/>
    <x v="0"/>
    <x v="0"/>
    <n v="9"/>
    <n v="13140"/>
    <n v="47304"/>
  </r>
  <r>
    <x v="0"/>
    <x v="0"/>
    <x v="1"/>
    <x v="5"/>
    <x v="11"/>
    <s v="NO3_A2"/>
    <x v="2"/>
    <s v="GNR_ST_MSW_BP_CB-20"/>
    <x v="0"/>
    <x v="1"/>
    <n v="9"/>
    <n v="13140"/>
    <n v="47304"/>
  </r>
  <r>
    <x v="0"/>
    <x v="0"/>
    <x v="1"/>
    <x v="5"/>
    <x v="11"/>
    <s v="NO3_A2"/>
    <x v="2"/>
    <s v="GNR_ST_MSW_BP_CB-20"/>
    <x v="0"/>
    <x v="2"/>
    <n v="9"/>
    <n v="13140"/>
    <n v="47304"/>
  </r>
  <r>
    <x v="0"/>
    <x v="0"/>
    <x v="1"/>
    <x v="5"/>
    <x v="11"/>
    <s v="NO3_A2"/>
    <x v="2"/>
    <s v="GNR_ST_MSW_BP_CB-20"/>
    <x v="1"/>
    <x v="0"/>
    <n v="9"/>
    <n v="13140"/>
    <n v="47304"/>
  </r>
  <r>
    <x v="0"/>
    <x v="0"/>
    <x v="1"/>
    <x v="5"/>
    <x v="11"/>
    <s v="NO3_A2"/>
    <x v="2"/>
    <s v="GNR_ST_MSW_BP_CB-20"/>
    <x v="1"/>
    <x v="1"/>
    <n v="9"/>
    <n v="13140"/>
    <n v="47304"/>
  </r>
  <r>
    <x v="0"/>
    <x v="0"/>
    <x v="1"/>
    <x v="5"/>
    <x v="11"/>
    <s v="NO3_A2"/>
    <x v="2"/>
    <s v="GNR_ST_MSW_BP_CB-20"/>
    <x v="1"/>
    <x v="2"/>
    <n v="9"/>
    <n v="13140"/>
    <n v="47304"/>
  </r>
  <r>
    <x v="0"/>
    <x v="0"/>
    <x v="1"/>
    <x v="5"/>
    <x v="11"/>
    <s v="NO3_A2"/>
    <x v="4"/>
    <s v="GNR_EH_HEAT"/>
    <x v="0"/>
    <x v="0"/>
    <n v="15.7"/>
    <n v="22922"/>
    <n v="82519.199999999997"/>
  </r>
  <r>
    <x v="0"/>
    <x v="0"/>
    <x v="1"/>
    <x v="5"/>
    <x v="11"/>
    <s v="NO3_A2"/>
    <x v="4"/>
    <s v="GNR_EH_HEAT"/>
    <x v="0"/>
    <x v="1"/>
    <n v="15.7"/>
    <n v="22922"/>
    <n v="82519.199999999997"/>
  </r>
  <r>
    <x v="0"/>
    <x v="0"/>
    <x v="1"/>
    <x v="5"/>
    <x v="11"/>
    <s v="NO3_A2"/>
    <x v="4"/>
    <s v="GNR_EH_HEAT"/>
    <x v="0"/>
    <x v="2"/>
    <n v="15.7"/>
    <n v="22922"/>
    <n v="82519.199999999997"/>
  </r>
  <r>
    <x v="0"/>
    <x v="0"/>
    <x v="1"/>
    <x v="5"/>
    <x v="11"/>
    <s v="NO3_A2"/>
    <x v="4"/>
    <s v="GNR_EH_HEAT"/>
    <x v="1"/>
    <x v="0"/>
    <n v="15.7"/>
    <n v="22922"/>
    <n v="82519.199999999997"/>
  </r>
  <r>
    <x v="0"/>
    <x v="0"/>
    <x v="1"/>
    <x v="5"/>
    <x v="11"/>
    <s v="NO3_A2"/>
    <x v="4"/>
    <s v="GNR_EH_HEAT"/>
    <x v="1"/>
    <x v="1"/>
    <n v="15.7"/>
    <n v="22922"/>
    <n v="82519.199999999997"/>
  </r>
  <r>
    <x v="0"/>
    <x v="0"/>
    <x v="1"/>
    <x v="5"/>
    <x v="11"/>
    <s v="NO3_A2"/>
    <x v="4"/>
    <s v="GNR_EH_HEAT"/>
    <x v="1"/>
    <x v="2"/>
    <n v="15.7"/>
    <n v="22922"/>
    <n v="82519.199999999997"/>
  </r>
  <r>
    <x v="0"/>
    <x v="0"/>
    <x v="1"/>
    <x v="5"/>
    <x v="11"/>
    <s v="NO3_A2"/>
    <x v="13"/>
    <s v="GNR_BO_WOODCHI_E-90"/>
    <x v="0"/>
    <x v="1"/>
    <n v="4.4000000000000004"/>
    <n v="6424"/>
    <n v="23126.400000000001"/>
  </r>
  <r>
    <x v="0"/>
    <x v="0"/>
    <x v="1"/>
    <x v="5"/>
    <x v="11"/>
    <s v="NO3_A3"/>
    <x v="5"/>
    <s v="GNR_BO_ELEC_E-99"/>
    <x v="1"/>
    <x v="0"/>
    <n v="36.9"/>
    <n v="53874"/>
    <n v="193946.4"/>
  </r>
  <r>
    <x v="0"/>
    <x v="0"/>
    <x v="1"/>
    <x v="5"/>
    <x v="11"/>
    <s v="NO3_A3"/>
    <x v="5"/>
    <s v="GNR_BO_ELEC_E-99"/>
    <x v="1"/>
    <x v="1"/>
    <n v="36.9"/>
    <n v="53874"/>
    <n v="193946.4"/>
  </r>
  <r>
    <x v="0"/>
    <x v="0"/>
    <x v="1"/>
    <x v="5"/>
    <x v="11"/>
    <s v="NO3_A3"/>
    <x v="5"/>
    <s v="GNR_BO_ELEC_E-99"/>
    <x v="1"/>
    <x v="2"/>
    <n v="36.9"/>
    <n v="53874"/>
    <n v="193946.4"/>
  </r>
  <r>
    <x v="0"/>
    <x v="0"/>
    <x v="1"/>
    <x v="5"/>
    <x v="11"/>
    <s v="NO3_A3"/>
    <x v="5"/>
    <s v="GNR_HP_ELEC_COP-270"/>
    <x v="1"/>
    <x v="0"/>
    <n v="0.4"/>
    <n v="584"/>
    <n v="2102.4"/>
  </r>
  <r>
    <x v="0"/>
    <x v="0"/>
    <x v="1"/>
    <x v="5"/>
    <x v="11"/>
    <s v="NO3_A3"/>
    <x v="5"/>
    <s v="GNR_HP_ELEC_COP-270"/>
    <x v="1"/>
    <x v="1"/>
    <n v="0.4"/>
    <n v="584"/>
    <n v="2102.4"/>
  </r>
  <r>
    <x v="0"/>
    <x v="0"/>
    <x v="1"/>
    <x v="5"/>
    <x v="11"/>
    <s v="NO3_A3"/>
    <x v="5"/>
    <s v="GNR_HP_ELEC_COP-270"/>
    <x v="1"/>
    <x v="2"/>
    <n v="0.4"/>
    <n v="584"/>
    <n v="2102.4"/>
  </r>
  <r>
    <x v="0"/>
    <x v="0"/>
    <x v="1"/>
    <x v="5"/>
    <x v="11"/>
    <s v="NO3_A3"/>
    <x v="5"/>
    <s v="GNR_HP_ELEC_GROUND-WTR_COP-380_LS-4-MW_Y-2030"/>
    <x v="0"/>
    <x v="0"/>
    <n v="6.2129511089795599"/>
    <n v="9070.9086191101596"/>
    <n v="32655.2710287966"/>
  </r>
  <r>
    <x v="0"/>
    <x v="0"/>
    <x v="1"/>
    <x v="5"/>
    <x v="11"/>
    <s v="NO3_A3"/>
    <x v="5"/>
    <s v="GNR_HP_ELEC_GROUND-WTR_COP-380_LS-4-MW_Y-2030"/>
    <x v="0"/>
    <x v="1"/>
    <n v="54.601377162691897"/>
    <n v="79718.010657530205"/>
    <n v="286984.83836710901"/>
  </r>
  <r>
    <x v="0"/>
    <x v="0"/>
    <x v="1"/>
    <x v="5"/>
    <x v="11"/>
    <s v="NO3_A3"/>
    <x v="5"/>
    <s v="GNR_HP_ELEC_GROUND-WTR_COP-380_LS-4-MW_Y-2030"/>
    <x v="0"/>
    <x v="2"/>
    <n v="22.2145983087267"/>
    <n v="32433.313530741001"/>
    <n v="116759.928710668"/>
  </r>
  <r>
    <x v="0"/>
    <x v="0"/>
    <x v="1"/>
    <x v="5"/>
    <x v="11"/>
    <s v="NO3_A3"/>
    <x v="5"/>
    <s v="GNR_HP_ELEC_GROUND-WTR_COP-380_LS-4-MW_Y-2030"/>
    <x v="1"/>
    <x v="0"/>
    <n v="54.601377162691897"/>
    <n v="79718.010657530205"/>
    <n v="286984.83836710901"/>
  </r>
  <r>
    <x v="0"/>
    <x v="0"/>
    <x v="1"/>
    <x v="5"/>
    <x v="11"/>
    <s v="NO3_A3"/>
    <x v="5"/>
    <s v="GNR_HP_ELEC_GROUND-WTR_COP-380_LS-4-MW_Y-2030"/>
    <x v="1"/>
    <x v="1"/>
    <n v="54.601377162691897"/>
    <n v="79718.010657530205"/>
    <n v="286984.83836710901"/>
  </r>
  <r>
    <x v="0"/>
    <x v="0"/>
    <x v="1"/>
    <x v="5"/>
    <x v="11"/>
    <s v="NO3_A3"/>
    <x v="5"/>
    <s v="GNR_HP_ELEC_GROUND-WTR_COP-380_LS-4-MW_Y-2030"/>
    <x v="1"/>
    <x v="2"/>
    <n v="54.601377162691897"/>
    <n v="79718.010657530205"/>
    <n v="286984.83836710901"/>
  </r>
  <r>
    <x v="0"/>
    <x v="0"/>
    <x v="1"/>
    <x v="5"/>
    <x v="11"/>
    <s v="NO3_A3"/>
    <x v="1"/>
    <s v="GNR_HS_HEAT_PIT_L-DEC_E-91_Y-2020"/>
    <x v="0"/>
    <x v="0"/>
    <n v="50.528707763874401"/>
    <n v="73771.913335256599"/>
    <n v="265578.88800692401"/>
  </r>
  <r>
    <x v="0"/>
    <x v="0"/>
    <x v="1"/>
    <x v="5"/>
    <x v="11"/>
    <s v="NO3_A3"/>
    <x v="1"/>
    <s v="GNR_HS_HEAT_PIT_L-DEC_E-91_Y-2020"/>
    <x v="0"/>
    <x v="1"/>
    <n v="69.217407895717798"/>
    <n v="101057.415527748"/>
    <n v="363806.69589989301"/>
  </r>
  <r>
    <x v="0"/>
    <x v="0"/>
    <x v="1"/>
    <x v="5"/>
    <x v="11"/>
    <s v="NO3_A3"/>
    <x v="1"/>
    <s v="GNR_HS_HEAT_PIT_L-DEC_E-91_Y-2020"/>
    <x v="0"/>
    <x v="2"/>
    <n v="69.217407895717798"/>
    <n v="101057.415527748"/>
    <n v="363806.69589989301"/>
  </r>
  <r>
    <x v="0"/>
    <x v="0"/>
    <x v="1"/>
    <x v="5"/>
    <x v="11"/>
    <s v="NO3_A3"/>
    <x v="10"/>
    <s v="GNR_BO_LNG_E-90"/>
    <x v="0"/>
    <x v="0"/>
    <n v="42.6"/>
    <n v="62196"/>
    <n v="223905.6"/>
  </r>
  <r>
    <x v="0"/>
    <x v="0"/>
    <x v="1"/>
    <x v="5"/>
    <x v="11"/>
    <s v="NO3_A3"/>
    <x v="10"/>
    <s v="GNR_BO_LNG_E-90"/>
    <x v="0"/>
    <x v="1"/>
    <n v="42.6"/>
    <n v="62196"/>
    <n v="223905.6"/>
  </r>
  <r>
    <x v="0"/>
    <x v="0"/>
    <x v="1"/>
    <x v="5"/>
    <x v="11"/>
    <s v="NO3_A3"/>
    <x v="10"/>
    <s v="GNR_BO_LNG_E-90"/>
    <x v="0"/>
    <x v="2"/>
    <n v="42.6"/>
    <n v="62196"/>
    <n v="223905.6"/>
  </r>
  <r>
    <x v="0"/>
    <x v="0"/>
    <x v="1"/>
    <x v="5"/>
    <x v="11"/>
    <s v="NO3_A3"/>
    <x v="10"/>
    <s v="GNR_BO_LNG_E-90"/>
    <x v="1"/>
    <x v="0"/>
    <n v="9.1139729138749406"/>
    <n v="13306.4004542574"/>
    <n v="47903.041635326699"/>
  </r>
  <r>
    <x v="0"/>
    <x v="0"/>
    <x v="1"/>
    <x v="5"/>
    <x v="11"/>
    <s v="NO3_A3"/>
    <x v="10"/>
    <s v="GNR_BO_LNG_E-90"/>
    <x v="1"/>
    <x v="1"/>
    <n v="30.8718061357959"/>
    <n v="45072.836958262"/>
    <n v="162262.213049743"/>
  </r>
  <r>
    <x v="0"/>
    <x v="0"/>
    <x v="1"/>
    <x v="5"/>
    <x v="11"/>
    <s v="NO3_A3"/>
    <x v="2"/>
    <s v="GNR_BO_MSW_E-90"/>
    <x v="0"/>
    <x v="0"/>
    <n v="29.2"/>
    <n v="42632"/>
    <n v="153475.20000000001"/>
  </r>
  <r>
    <x v="0"/>
    <x v="0"/>
    <x v="1"/>
    <x v="5"/>
    <x v="11"/>
    <s v="NO3_A3"/>
    <x v="2"/>
    <s v="GNR_BO_MSW_E-90"/>
    <x v="0"/>
    <x v="1"/>
    <n v="29.2"/>
    <n v="42632"/>
    <n v="153475.20000000001"/>
  </r>
  <r>
    <x v="0"/>
    <x v="0"/>
    <x v="1"/>
    <x v="5"/>
    <x v="11"/>
    <s v="NO3_A3"/>
    <x v="2"/>
    <s v="GNR_BO_MSW_E-90"/>
    <x v="0"/>
    <x v="2"/>
    <n v="29.2"/>
    <n v="42632"/>
    <n v="153475.20000000001"/>
  </r>
  <r>
    <x v="0"/>
    <x v="0"/>
    <x v="1"/>
    <x v="5"/>
    <x v="11"/>
    <s v="NO3_A3"/>
    <x v="2"/>
    <s v="GNR_BO_MSW_E-90"/>
    <x v="1"/>
    <x v="0"/>
    <n v="29.2"/>
    <n v="42632"/>
    <n v="153475.20000000001"/>
  </r>
  <r>
    <x v="0"/>
    <x v="0"/>
    <x v="1"/>
    <x v="5"/>
    <x v="11"/>
    <s v="NO3_A3"/>
    <x v="2"/>
    <s v="GNR_BO_MSW_E-90"/>
    <x v="1"/>
    <x v="1"/>
    <n v="29.2"/>
    <n v="42632"/>
    <n v="153475.20000000001"/>
  </r>
  <r>
    <x v="0"/>
    <x v="0"/>
    <x v="1"/>
    <x v="5"/>
    <x v="11"/>
    <s v="NO3_A3"/>
    <x v="2"/>
    <s v="GNR_BO_MSW_E-90"/>
    <x v="1"/>
    <x v="2"/>
    <n v="29.2"/>
    <n v="42632"/>
    <n v="153475.20000000001"/>
  </r>
  <r>
    <x v="0"/>
    <x v="0"/>
    <x v="1"/>
    <x v="5"/>
    <x v="11"/>
    <s v="NO3_A3"/>
    <x v="13"/>
    <s v="GNR_BO_WOODCHI_E-90"/>
    <x v="0"/>
    <x v="1"/>
    <n v="5.4"/>
    <n v="7884"/>
    <n v="28382.400000000001"/>
  </r>
  <r>
    <x v="0"/>
    <x v="0"/>
    <x v="1"/>
    <x v="5"/>
    <x v="11"/>
    <s v="NO3_A3"/>
    <x v="13"/>
    <s v="GNR_BO_WOODCHI_E-90"/>
    <x v="0"/>
    <x v="2"/>
    <n v="5.4"/>
    <n v="7884"/>
    <n v="28382.400000000001"/>
  </r>
  <r>
    <x v="0"/>
    <x v="0"/>
    <x v="1"/>
    <x v="5"/>
    <x v="12"/>
    <s v="NO4_A1"/>
    <x v="5"/>
    <s v="GNR_BO_ELEC_E-99_LS-10-MW-FEED_Y-2020"/>
    <x v="1"/>
    <x v="0"/>
    <n v="315.51335173561699"/>
    <n v="460649.49353400001"/>
    <n v="1658338.1767223999"/>
  </r>
  <r>
    <x v="0"/>
    <x v="0"/>
    <x v="1"/>
    <x v="5"/>
    <x v="12"/>
    <s v="NO4_A1"/>
    <x v="5"/>
    <s v="GNR_BO_ELEC_E-99_LS-10-MW-FEED_Y-2020"/>
    <x v="1"/>
    <x v="1"/>
    <n v="315.51335173561699"/>
    <n v="460649.49353400001"/>
    <n v="1658338.1767223999"/>
  </r>
  <r>
    <x v="0"/>
    <x v="0"/>
    <x v="1"/>
    <x v="5"/>
    <x v="12"/>
    <s v="NO4_A1"/>
    <x v="5"/>
    <s v="GNR_BO_ELEC_E-99_LS-10-MW-FEED_Y-2020"/>
    <x v="1"/>
    <x v="2"/>
    <n v="315.51335173561699"/>
    <n v="460649.49353400001"/>
    <n v="1658338.1767223999"/>
  </r>
  <r>
    <x v="0"/>
    <x v="0"/>
    <x v="1"/>
    <x v="5"/>
    <x v="12"/>
    <s v="NO4_A1"/>
    <x v="1"/>
    <s v="GNR_HS_HEAT_PIT_L-CEN_E-90_Y-2020"/>
    <x v="0"/>
    <x v="0"/>
    <n v="167.19648912849701"/>
    <n v="244106.87412760599"/>
    <n v="878784.74685938295"/>
  </r>
  <r>
    <x v="0"/>
    <x v="0"/>
    <x v="1"/>
    <x v="5"/>
    <x v="12"/>
    <s v="NO4_A1"/>
    <x v="1"/>
    <s v="GNR_HS_HEAT_PIT_L-CEN_E-90_Y-2020"/>
    <x v="0"/>
    <x v="1"/>
    <n v="169.62151534598701"/>
    <n v="247647.41240514"/>
    <n v="891530.68465850502"/>
  </r>
  <r>
    <x v="0"/>
    <x v="0"/>
    <x v="1"/>
    <x v="5"/>
    <x v="12"/>
    <s v="NO4_A1"/>
    <x v="1"/>
    <s v="GNR_HS_HEAT_PIT_L-CEN_E-90_Y-2020"/>
    <x v="0"/>
    <x v="2"/>
    <n v="168.34386225018"/>
    <n v="245782.038885263"/>
    <n v="884815.33998694597"/>
  </r>
  <r>
    <x v="0"/>
    <x v="0"/>
    <x v="1"/>
    <x v="5"/>
    <x v="12"/>
    <s v="NO4_A2"/>
    <x v="5"/>
    <s v="GNR_BO_ELEC_E-99"/>
    <x v="1"/>
    <x v="0"/>
    <n v="3.3151470605803501"/>
    <n v="4840.1147084473096"/>
    <n v="17424.4129504103"/>
  </r>
  <r>
    <x v="0"/>
    <x v="0"/>
    <x v="1"/>
    <x v="5"/>
    <x v="12"/>
    <s v="NO4_A2"/>
    <x v="5"/>
    <s v="GNR_HP_ELEC_COP-270"/>
    <x v="1"/>
    <x v="0"/>
    <n v="2.7"/>
    <n v="3942"/>
    <n v="14191.2"/>
  </r>
  <r>
    <x v="0"/>
    <x v="0"/>
    <x v="1"/>
    <x v="5"/>
    <x v="12"/>
    <s v="NO4_A2"/>
    <x v="5"/>
    <s v="GNR_HP_ELEC_COP-270"/>
    <x v="1"/>
    <x v="1"/>
    <n v="2.7"/>
    <n v="3942"/>
    <n v="14191.2"/>
  </r>
  <r>
    <x v="0"/>
    <x v="0"/>
    <x v="1"/>
    <x v="5"/>
    <x v="12"/>
    <s v="NO4_A2"/>
    <x v="5"/>
    <s v="GNR_HP_ELEC_COP-270"/>
    <x v="1"/>
    <x v="2"/>
    <n v="2.7"/>
    <n v="3942"/>
    <n v="14191.2"/>
  </r>
  <r>
    <x v="0"/>
    <x v="0"/>
    <x v="1"/>
    <x v="5"/>
    <x v="12"/>
    <s v="NO4_A2"/>
    <x v="1"/>
    <s v="GNR_HS_HEAT_PIT_L-DEC_E-91_Y-2020"/>
    <x v="0"/>
    <x v="0"/>
    <n v="0.59462302953482604"/>
    <n v="868.14962312084504"/>
    <n v="3125.3386432350399"/>
  </r>
  <r>
    <x v="0"/>
    <x v="0"/>
    <x v="1"/>
    <x v="5"/>
    <x v="12"/>
    <s v="NO4_A2"/>
    <x v="1"/>
    <s v="GNR_HS_HEAT_PIT_L-DEC_E-91_Y-2020"/>
    <x v="0"/>
    <x v="1"/>
    <n v="23.4702173995219"/>
    <n v="34266.517403301899"/>
    <n v="123359.46265188701"/>
  </r>
  <r>
    <x v="0"/>
    <x v="0"/>
    <x v="1"/>
    <x v="5"/>
    <x v="12"/>
    <s v="NO4_A2"/>
    <x v="1"/>
    <s v="GNR_HS_HEAT_PIT_L-DEC_E-91_Y-2020"/>
    <x v="0"/>
    <x v="2"/>
    <n v="22.319279402344002"/>
    <n v="32586.147927422298"/>
    <n v="117310.13253872"/>
  </r>
  <r>
    <x v="0"/>
    <x v="0"/>
    <x v="1"/>
    <x v="5"/>
    <x v="12"/>
    <s v="NO4_A2"/>
    <x v="10"/>
    <s v="GNR_BO_LNG_E-90"/>
    <x v="0"/>
    <x v="1"/>
    <n v="4.6428413075108796"/>
    <n v="6778.5483089658901"/>
    <n v="24402.7739122772"/>
  </r>
  <r>
    <x v="0"/>
    <x v="0"/>
    <x v="1"/>
    <x v="5"/>
    <x v="12"/>
    <s v="NO4_A2"/>
    <x v="2"/>
    <s v="GNR_BO_MSW_E-90"/>
    <x v="0"/>
    <x v="0"/>
    <n v="6.7"/>
    <n v="9782"/>
    <n v="35215.199999999997"/>
  </r>
  <r>
    <x v="0"/>
    <x v="0"/>
    <x v="1"/>
    <x v="5"/>
    <x v="12"/>
    <s v="NO4_A2"/>
    <x v="2"/>
    <s v="GNR_BO_MSW_E-90"/>
    <x v="0"/>
    <x v="1"/>
    <n v="6.7"/>
    <n v="9782"/>
    <n v="35215.199999999997"/>
  </r>
  <r>
    <x v="0"/>
    <x v="0"/>
    <x v="1"/>
    <x v="5"/>
    <x v="12"/>
    <s v="NO4_A2"/>
    <x v="2"/>
    <s v="GNR_BO_MSW_E-90"/>
    <x v="0"/>
    <x v="2"/>
    <n v="6.7"/>
    <n v="9782"/>
    <n v="35215.199999999997"/>
  </r>
  <r>
    <x v="0"/>
    <x v="0"/>
    <x v="1"/>
    <x v="5"/>
    <x v="12"/>
    <s v="NO4_A2"/>
    <x v="2"/>
    <s v="GNR_BO_MSW_E-90"/>
    <x v="1"/>
    <x v="0"/>
    <n v="6.7"/>
    <n v="9782"/>
    <n v="35215.199999999997"/>
  </r>
  <r>
    <x v="0"/>
    <x v="0"/>
    <x v="1"/>
    <x v="5"/>
    <x v="12"/>
    <s v="NO4_A2"/>
    <x v="2"/>
    <s v="GNR_BO_MSW_E-90"/>
    <x v="1"/>
    <x v="1"/>
    <n v="6.7"/>
    <n v="9782"/>
    <n v="35215.199999999997"/>
  </r>
  <r>
    <x v="0"/>
    <x v="0"/>
    <x v="1"/>
    <x v="5"/>
    <x v="12"/>
    <s v="NO4_A2"/>
    <x v="2"/>
    <s v="GNR_BO_MSW_E-90"/>
    <x v="1"/>
    <x v="2"/>
    <n v="6.7"/>
    <n v="9782"/>
    <n v="35215.199999999997"/>
  </r>
  <r>
    <x v="0"/>
    <x v="0"/>
    <x v="1"/>
    <x v="5"/>
    <x v="12"/>
    <s v="NO4_A2"/>
    <x v="2"/>
    <s v="GNR_ST_MSW_BP_CB-20"/>
    <x v="0"/>
    <x v="0"/>
    <n v="0.5"/>
    <n v="730"/>
    <n v="2628"/>
  </r>
  <r>
    <x v="0"/>
    <x v="0"/>
    <x v="1"/>
    <x v="5"/>
    <x v="12"/>
    <s v="NO4_A2"/>
    <x v="2"/>
    <s v="GNR_ST_MSW_BP_CB-20"/>
    <x v="0"/>
    <x v="1"/>
    <n v="0.5"/>
    <n v="730"/>
    <n v="2628"/>
  </r>
  <r>
    <x v="0"/>
    <x v="0"/>
    <x v="1"/>
    <x v="5"/>
    <x v="12"/>
    <s v="NO4_A2"/>
    <x v="2"/>
    <s v="GNR_ST_MSW_BP_CB-20"/>
    <x v="0"/>
    <x v="2"/>
    <n v="0.5"/>
    <n v="730"/>
    <n v="2628"/>
  </r>
  <r>
    <x v="0"/>
    <x v="0"/>
    <x v="1"/>
    <x v="5"/>
    <x v="12"/>
    <s v="NO4_A2"/>
    <x v="2"/>
    <s v="GNR_ST_MSW_BP_CB-20"/>
    <x v="1"/>
    <x v="0"/>
    <n v="0.5"/>
    <n v="730"/>
    <n v="2628"/>
  </r>
  <r>
    <x v="0"/>
    <x v="0"/>
    <x v="1"/>
    <x v="5"/>
    <x v="12"/>
    <s v="NO4_A2"/>
    <x v="2"/>
    <s v="GNR_ST_MSW_BP_CB-20"/>
    <x v="1"/>
    <x v="1"/>
    <n v="0.5"/>
    <n v="730"/>
    <n v="2628"/>
  </r>
  <r>
    <x v="0"/>
    <x v="0"/>
    <x v="1"/>
    <x v="5"/>
    <x v="12"/>
    <s v="NO4_A2"/>
    <x v="2"/>
    <s v="GNR_ST_MSW_BP_CB-20"/>
    <x v="1"/>
    <x v="2"/>
    <n v="0.5"/>
    <n v="730"/>
    <n v="2628"/>
  </r>
  <r>
    <x v="0"/>
    <x v="0"/>
    <x v="1"/>
    <x v="5"/>
    <x v="12"/>
    <s v="NO4_A2"/>
    <x v="4"/>
    <s v="GNR_EH_HEAT"/>
    <x v="0"/>
    <x v="0"/>
    <n v="36.6"/>
    <n v="53436"/>
    <n v="192369.6"/>
  </r>
  <r>
    <x v="0"/>
    <x v="0"/>
    <x v="1"/>
    <x v="5"/>
    <x v="12"/>
    <s v="NO4_A2"/>
    <x v="4"/>
    <s v="GNR_EH_HEAT"/>
    <x v="0"/>
    <x v="1"/>
    <n v="36.6"/>
    <n v="53436"/>
    <n v="192369.6"/>
  </r>
  <r>
    <x v="0"/>
    <x v="0"/>
    <x v="1"/>
    <x v="5"/>
    <x v="12"/>
    <s v="NO4_A2"/>
    <x v="4"/>
    <s v="GNR_EH_HEAT"/>
    <x v="0"/>
    <x v="2"/>
    <n v="36.6"/>
    <n v="53436"/>
    <n v="192369.6"/>
  </r>
  <r>
    <x v="0"/>
    <x v="0"/>
    <x v="1"/>
    <x v="5"/>
    <x v="12"/>
    <s v="NO4_A2"/>
    <x v="4"/>
    <s v="GNR_EH_HEAT"/>
    <x v="1"/>
    <x v="0"/>
    <n v="36.6"/>
    <n v="53436"/>
    <n v="192369.6"/>
  </r>
  <r>
    <x v="0"/>
    <x v="0"/>
    <x v="1"/>
    <x v="5"/>
    <x v="12"/>
    <s v="NO4_A2"/>
    <x v="4"/>
    <s v="GNR_EH_HEAT"/>
    <x v="1"/>
    <x v="1"/>
    <n v="36.6"/>
    <n v="53436"/>
    <n v="192369.6"/>
  </r>
  <r>
    <x v="0"/>
    <x v="0"/>
    <x v="1"/>
    <x v="5"/>
    <x v="12"/>
    <s v="NO4_A2"/>
    <x v="4"/>
    <s v="GNR_EH_HEAT"/>
    <x v="1"/>
    <x v="2"/>
    <n v="36.6"/>
    <n v="53436"/>
    <n v="192369.6"/>
  </r>
  <r>
    <x v="0"/>
    <x v="0"/>
    <x v="1"/>
    <x v="5"/>
    <x v="13"/>
    <s v="NO5_A1"/>
    <x v="1"/>
    <s v="GNR_HS_HEAT_PIT_L-CEN_E-90_Y-2020"/>
    <x v="0"/>
    <x v="0"/>
    <n v="81.889828620462097"/>
    <n v="119559.14978587499"/>
    <n v="430412.93922914902"/>
  </r>
  <r>
    <x v="0"/>
    <x v="0"/>
    <x v="1"/>
    <x v="5"/>
    <x v="13"/>
    <s v="NO5_A1"/>
    <x v="1"/>
    <s v="GNR_HS_HEAT_PIT_L-CEN_E-90_Y-2020"/>
    <x v="0"/>
    <x v="1"/>
    <n v="93.082257316565304"/>
    <n v="135900.095682185"/>
    <n v="489240.34445586702"/>
  </r>
  <r>
    <x v="0"/>
    <x v="0"/>
    <x v="1"/>
    <x v="5"/>
    <x v="13"/>
    <s v="NO5_A1"/>
    <x v="1"/>
    <s v="GNR_HS_HEAT_PIT_L-CEN_E-90_Y-2020"/>
    <x v="0"/>
    <x v="2"/>
    <n v="87.185396874380203"/>
    <n v="127290.679436595"/>
    <n v="458246.44597174198"/>
  </r>
  <r>
    <x v="0"/>
    <x v="0"/>
    <x v="1"/>
    <x v="5"/>
    <x v="13"/>
    <s v="NO5_A1"/>
    <x v="2"/>
    <s v="GNR_ST_MSW_BP_E-23_LS-220-MW-FEED_Y-2020"/>
    <x v="0"/>
    <x v="0"/>
    <n v="689.78627504952601"/>
    <n v="1007087.96157231"/>
    <n v="3625516.6616603099"/>
  </r>
  <r>
    <x v="0"/>
    <x v="0"/>
    <x v="1"/>
    <x v="5"/>
    <x v="13"/>
    <s v="NO5_A1"/>
    <x v="2"/>
    <s v="GNR_ST_MSW_BP_E-23_LS-220-MW-FEED_Y-2020"/>
    <x v="0"/>
    <x v="1"/>
    <n v="689.78627504952601"/>
    <n v="1007087.96157231"/>
    <n v="3625516.6616603099"/>
  </r>
  <r>
    <x v="0"/>
    <x v="0"/>
    <x v="1"/>
    <x v="5"/>
    <x v="13"/>
    <s v="NO5_A1"/>
    <x v="2"/>
    <s v="GNR_ST_MSW_BP_E-23_LS-220-MW-FEED_Y-2020"/>
    <x v="0"/>
    <x v="2"/>
    <n v="689.78627504952601"/>
    <n v="1007087.96157231"/>
    <n v="3625516.6616603099"/>
  </r>
  <r>
    <x v="0"/>
    <x v="0"/>
    <x v="1"/>
    <x v="5"/>
    <x v="13"/>
    <s v="NO5_A1"/>
    <x v="2"/>
    <s v="GNR_ST_MSW_BP_E-23_LS-220-MW-FEED_Y-2020"/>
    <x v="1"/>
    <x v="0"/>
    <n v="689.78627504952601"/>
    <n v="1007087.96157231"/>
    <n v="3625516.6616603099"/>
  </r>
  <r>
    <x v="0"/>
    <x v="0"/>
    <x v="1"/>
    <x v="5"/>
    <x v="13"/>
    <s v="NO5_A1"/>
    <x v="2"/>
    <s v="GNR_ST_MSW_BP_E-23_LS-220-MW-FEED_Y-2020"/>
    <x v="1"/>
    <x v="1"/>
    <n v="689.78627504952601"/>
    <n v="1007087.96157231"/>
    <n v="3625516.6616603099"/>
  </r>
  <r>
    <x v="0"/>
    <x v="0"/>
    <x v="1"/>
    <x v="5"/>
    <x v="13"/>
    <s v="NO5_A1"/>
    <x v="2"/>
    <s v="GNR_ST_MSW_BP_E-23_LS-220-MW-FEED_Y-2020"/>
    <x v="1"/>
    <x v="2"/>
    <n v="689.78627504952601"/>
    <n v="1007087.96157231"/>
    <n v="3625516.6616603099"/>
  </r>
  <r>
    <x v="0"/>
    <x v="0"/>
    <x v="1"/>
    <x v="5"/>
    <x v="13"/>
    <s v="NO5_A2"/>
    <x v="5"/>
    <s v="GNR_HP_ELEC_GROUND-WTR_COP-380_LS-4-MW_Y-2030"/>
    <x v="0"/>
    <x v="0"/>
    <n v="13.9040505947958"/>
    <n v="20299.9138684018"/>
    <n v="73079.689926246603"/>
  </r>
  <r>
    <x v="0"/>
    <x v="0"/>
    <x v="1"/>
    <x v="5"/>
    <x v="13"/>
    <s v="NO5_A2"/>
    <x v="5"/>
    <s v="GNR_HP_ELEC_GROUND-WTR_COP-380_LS-4-MW_Y-2030"/>
    <x v="0"/>
    <x v="1"/>
    <n v="24.1542337296131"/>
    <n v="35265.181245235202"/>
    <n v="126954.652482847"/>
  </r>
  <r>
    <x v="0"/>
    <x v="0"/>
    <x v="1"/>
    <x v="5"/>
    <x v="13"/>
    <s v="NO5_A2"/>
    <x v="5"/>
    <s v="GNR_HP_ELEC_GROUND-WTR_COP-380_LS-4-MW_Y-2030"/>
    <x v="0"/>
    <x v="2"/>
    <n v="7.3633450320560998"/>
    <n v="10750.4837468019"/>
    <n v="38701.741488486798"/>
  </r>
  <r>
    <x v="0"/>
    <x v="0"/>
    <x v="1"/>
    <x v="5"/>
    <x v="13"/>
    <s v="NO5_A2"/>
    <x v="5"/>
    <s v="GNR_HP_ELEC_GROUND-WTR_COP-380_LS-4-MW_Y-2030"/>
    <x v="1"/>
    <x v="0"/>
    <n v="24.1542337296131"/>
    <n v="35265.181245235202"/>
    <n v="126954.652482847"/>
  </r>
  <r>
    <x v="0"/>
    <x v="0"/>
    <x v="1"/>
    <x v="5"/>
    <x v="13"/>
    <s v="NO5_A2"/>
    <x v="5"/>
    <s v="GNR_HP_ELEC_GROUND-WTR_COP-380_LS-4-MW_Y-2030"/>
    <x v="1"/>
    <x v="1"/>
    <n v="24.1542337296131"/>
    <n v="35265.181245235202"/>
    <n v="126954.652482847"/>
  </r>
  <r>
    <x v="0"/>
    <x v="0"/>
    <x v="1"/>
    <x v="5"/>
    <x v="13"/>
    <s v="NO5_A2"/>
    <x v="5"/>
    <s v="GNR_HP_ELEC_GROUND-WTR_COP-380_LS-4-MW_Y-2030"/>
    <x v="1"/>
    <x v="2"/>
    <n v="24.1542337296131"/>
    <n v="35265.181245235202"/>
    <n v="126954.652482847"/>
  </r>
  <r>
    <x v="0"/>
    <x v="0"/>
    <x v="1"/>
    <x v="5"/>
    <x v="13"/>
    <s v="NO5_A2"/>
    <x v="1"/>
    <s v="GNR_HS_HEAT_PIT_L-DEC_E-91_Y-2020"/>
    <x v="0"/>
    <x v="0"/>
    <n v="5.5569522425243099"/>
    <n v="8113.1502740854903"/>
    <n v="29207.340986707699"/>
  </r>
  <r>
    <x v="0"/>
    <x v="0"/>
    <x v="1"/>
    <x v="5"/>
    <x v="13"/>
    <s v="NO5_A2"/>
    <x v="1"/>
    <s v="GNR_HS_HEAT_PIT_L-DEC_E-91_Y-2020"/>
    <x v="0"/>
    <x v="1"/>
    <n v="28.040061026727301"/>
    <n v="40938.489099021899"/>
    <n v="147378.56075647901"/>
  </r>
  <r>
    <x v="0"/>
    <x v="0"/>
    <x v="1"/>
    <x v="5"/>
    <x v="13"/>
    <s v="NO5_A2"/>
    <x v="1"/>
    <s v="GNR_HS_HEAT_PIT_L-DEC_E-91_Y-2020"/>
    <x v="0"/>
    <x v="2"/>
    <n v="28.040061026727301"/>
    <n v="40938.489099021899"/>
    <n v="147378.56075647901"/>
  </r>
  <r>
    <x v="0"/>
    <x v="0"/>
    <x v="1"/>
    <x v="5"/>
    <x v="13"/>
    <s v="NO5_A2"/>
    <x v="10"/>
    <s v="GNR_BO_LNG_E-90"/>
    <x v="0"/>
    <x v="0"/>
    <n v="14.1666666666667"/>
    <n v="20683.333333333401"/>
    <n v="74460.000000000204"/>
  </r>
  <r>
    <x v="0"/>
    <x v="0"/>
    <x v="1"/>
    <x v="5"/>
    <x v="13"/>
    <s v="NO5_A2"/>
    <x v="10"/>
    <s v="GNR_BO_LNG_E-90"/>
    <x v="0"/>
    <x v="1"/>
    <n v="14.1666666666667"/>
    <n v="20683.333333333401"/>
    <n v="74460.000000000204"/>
  </r>
  <r>
    <x v="0"/>
    <x v="0"/>
    <x v="1"/>
    <x v="5"/>
    <x v="13"/>
    <s v="NO5_A2"/>
    <x v="10"/>
    <s v="GNR_BO_LNG_E-90"/>
    <x v="0"/>
    <x v="2"/>
    <n v="14.1666666666667"/>
    <n v="20683.333333333401"/>
    <n v="74460.000000000204"/>
  </r>
  <r>
    <x v="0"/>
    <x v="0"/>
    <x v="1"/>
    <x v="5"/>
    <x v="13"/>
    <s v="NO5_A2"/>
    <x v="10"/>
    <s v="GNR_BO_LNG_E-90"/>
    <x v="1"/>
    <x v="0"/>
    <n v="14.1666666666667"/>
    <n v="20683.333333333401"/>
    <n v="74460.000000000204"/>
  </r>
  <r>
    <x v="0"/>
    <x v="0"/>
    <x v="1"/>
    <x v="5"/>
    <x v="13"/>
    <s v="NO5_A2"/>
    <x v="10"/>
    <s v="GNR_BO_LNG_E-90"/>
    <x v="1"/>
    <x v="1"/>
    <n v="14.1666666666667"/>
    <n v="20683.333333333401"/>
    <n v="74460.000000000204"/>
  </r>
  <r>
    <x v="0"/>
    <x v="0"/>
    <x v="1"/>
    <x v="5"/>
    <x v="13"/>
    <s v="NO5_A2"/>
    <x v="10"/>
    <s v="GNR_BO_LNG_E-90"/>
    <x v="1"/>
    <x v="2"/>
    <n v="14.1666666666667"/>
    <n v="20683.333333333401"/>
    <n v="74460.000000000204"/>
  </r>
  <r>
    <x v="0"/>
    <x v="0"/>
    <x v="1"/>
    <x v="5"/>
    <x v="13"/>
    <s v="NO5_A2"/>
    <x v="2"/>
    <s v="GNR_ST_MSW_BP_CB-20"/>
    <x v="0"/>
    <x v="0"/>
    <n v="22.9166666666667"/>
    <n v="33458.333333333299"/>
    <n v="120450"/>
  </r>
  <r>
    <x v="0"/>
    <x v="0"/>
    <x v="1"/>
    <x v="5"/>
    <x v="13"/>
    <s v="NO5_A2"/>
    <x v="2"/>
    <s v="GNR_ST_MSW_BP_CB-20"/>
    <x v="0"/>
    <x v="1"/>
    <n v="22.9166666666667"/>
    <n v="33458.333333333299"/>
    <n v="120450"/>
  </r>
  <r>
    <x v="0"/>
    <x v="0"/>
    <x v="1"/>
    <x v="5"/>
    <x v="13"/>
    <s v="NO5_A2"/>
    <x v="2"/>
    <s v="GNR_ST_MSW_BP_CB-20"/>
    <x v="0"/>
    <x v="2"/>
    <n v="22.9166666666667"/>
    <n v="33458.333333333299"/>
    <n v="120450"/>
  </r>
  <r>
    <x v="0"/>
    <x v="0"/>
    <x v="1"/>
    <x v="5"/>
    <x v="13"/>
    <s v="NO5_A2"/>
    <x v="2"/>
    <s v="GNR_ST_MSW_BP_CB-20"/>
    <x v="1"/>
    <x v="0"/>
    <n v="22.9166666666667"/>
    <n v="33458.333333333299"/>
    <n v="120450"/>
  </r>
  <r>
    <x v="0"/>
    <x v="0"/>
    <x v="1"/>
    <x v="5"/>
    <x v="13"/>
    <s v="NO5_A2"/>
    <x v="2"/>
    <s v="GNR_ST_MSW_BP_CB-20"/>
    <x v="1"/>
    <x v="1"/>
    <n v="22.9166666666667"/>
    <n v="33458.333333333299"/>
    <n v="120450"/>
  </r>
  <r>
    <x v="0"/>
    <x v="0"/>
    <x v="1"/>
    <x v="5"/>
    <x v="13"/>
    <s v="NO5_A2"/>
    <x v="2"/>
    <s v="GNR_ST_MSW_BP_CB-20"/>
    <x v="1"/>
    <x v="2"/>
    <n v="22.9166666666667"/>
    <n v="33458.333333333299"/>
    <n v="120450"/>
  </r>
  <r>
    <x v="0"/>
    <x v="0"/>
    <x v="1"/>
    <x v="6"/>
    <x v="14"/>
    <s v="PL_A"/>
    <x v="0"/>
    <s v="BIEL-4_ST_COAL_BP"/>
    <x v="0"/>
    <x v="0"/>
    <n v="106.666666666667"/>
    <n v="155733.33333333299"/>
    <n v="560640"/>
  </r>
  <r>
    <x v="0"/>
    <x v="0"/>
    <x v="1"/>
    <x v="6"/>
    <x v="14"/>
    <s v="PL_A"/>
    <x v="0"/>
    <s v="BIEL-4_ST_COAL_BP"/>
    <x v="0"/>
    <x v="1"/>
    <n v="106.666666666667"/>
    <n v="155733.33333333299"/>
    <n v="560640"/>
  </r>
  <r>
    <x v="0"/>
    <x v="0"/>
    <x v="1"/>
    <x v="6"/>
    <x v="14"/>
    <s v="PL_A"/>
    <x v="0"/>
    <s v="BIEL-4_ST_COAL_BP"/>
    <x v="0"/>
    <x v="2"/>
    <n v="106.666666666667"/>
    <n v="155733.33333333299"/>
    <n v="560640"/>
  </r>
  <r>
    <x v="0"/>
    <x v="0"/>
    <x v="1"/>
    <x v="6"/>
    <x v="14"/>
    <s v="PL_A"/>
    <x v="0"/>
    <s v="CHOR2-1_ST_COAL_BP"/>
    <x v="0"/>
    <x v="0"/>
    <n v="453.33333333333297"/>
    <n v="661866.66666666698"/>
    <n v="2382720"/>
  </r>
  <r>
    <x v="0"/>
    <x v="0"/>
    <x v="1"/>
    <x v="6"/>
    <x v="14"/>
    <s v="PL_A"/>
    <x v="0"/>
    <s v="CHOR2-1_ST_COAL_BP"/>
    <x v="0"/>
    <x v="1"/>
    <n v="453.33333333333297"/>
    <n v="661866.66666666698"/>
    <n v="2382720"/>
  </r>
  <r>
    <x v="0"/>
    <x v="0"/>
    <x v="1"/>
    <x v="6"/>
    <x v="14"/>
    <s v="PL_A"/>
    <x v="0"/>
    <s v="CHOR2-1_ST_COAL_BP"/>
    <x v="0"/>
    <x v="2"/>
    <n v="453.33333333333297"/>
    <n v="661866.66666666698"/>
    <n v="2382720"/>
  </r>
  <r>
    <x v="0"/>
    <x v="0"/>
    <x v="1"/>
    <x v="6"/>
    <x v="14"/>
    <s v="PL_A"/>
    <x v="0"/>
    <s v="KARO-2_ST_COAL_BP"/>
    <x v="0"/>
    <x v="0"/>
    <n v="176"/>
    <n v="256960"/>
    <n v="925056"/>
  </r>
  <r>
    <x v="0"/>
    <x v="0"/>
    <x v="1"/>
    <x v="6"/>
    <x v="14"/>
    <s v="PL_A"/>
    <x v="0"/>
    <s v="KARO-2_ST_COAL_BP"/>
    <x v="0"/>
    <x v="1"/>
    <n v="176"/>
    <n v="256960"/>
    <n v="925056"/>
  </r>
  <r>
    <x v="0"/>
    <x v="0"/>
    <x v="1"/>
    <x v="6"/>
    <x v="14"/>
    <s v="PL_A"/>
    <x v="0"/>
    <s v="KARO-2_ST_COAL_BP"/>
    <x v="0"/>
    <x v="2"/>
    <n v="176"/>
    <n v="256960"/>
    <n v="925056"/>
  </r>
  <r>
    <x v="0"/>
    <x v="0"/>
    <x v="1"/>
    <x v="6"/>
    <x v="14"/>
    <s v="PL_A"/>
    <x v="0"/>
    <s v="KATO_ST_COAL_BP"/>
    <x v="0"/>
    <x v="0"/>
    <n v="175.71428571428601"/>
    <n v="256542.85714285701"/>
    <n v="923554.28571428603"/>
  </r>
  <r>
    <x v="0"/>
    <x v="0"/>
    <x v="1"/>
    <x v="6"/>
    <x v="14"/>
    <s v="PL_A"/>
    <x v="0"/>
    <s v="KATO_ST_COAL_BP"/>
    <x v="0"/>
    <x v="1"/>
    <n v="175.71428571428601"/>
    <n v="256542.85714285701"/>
    <n v="923554.28571428603"/>
  </r>
  <r>
    <x v="0"/>
    <x v="0"/>
    <x v="1"/>
    <x v="6"/>
    <x v="14"/>
    <s v="PL_A"/>
    <x v="0"/>
    <s v="KATO_ST_COAL_BP"/>
    <x v="0"/>
    <x v="2"/>
    <n v="175.71428571428601"/>
    <n v="256542.85714285701"/>
    <n v="923554.28571428603"/>
  </r>
  <r>
    <x v="0"/>
    <x v="0"/>
    <x v="1"/>
    <x v="6"/>
    <x v="14"/>
    <s v="PL_A"/>
    <x v="0"/>
    <s v="SIER-1_ST_COAL_BP"/>
    <x v="0"/>
    <x v="0"/>
    <n v="141"/>
    <n v="205860"/>
    <n v="741096"/>
  </r>
  <r>
    <x v="0"/>
    <x v="0"/>
    <x v="1"/>
    <x v="6"/>
    <x v="14"/>
    <s v="PL_A"/>
    <x v="0"/>
    <s v="SIER-1_ST_COAL_BP"/>
    <x v="0"/>
    <x v="1"/>
    <n v="141"/>
    <n v="205860"/>
    <n v="741096"/>
  </r>
  <r>
    <x v="0"/>
    <x v="0"/>
    <x v="1"/>
    <x v="6"/>
    <x v="14"/>
    <s v="PL_A"/>
    <x v="0"/>
    <s v="SIER-1_ST_COAL_BP"/>
    <x v="0"/>
    <x v="2"/>
    <n v="141"/>
    <n v="205860"/>
    <n v="741096"/>
  </r>
  <r>
    <x v="0"/>
    <x v="0"/>
    <x v="1"/>
    <x v="6"/>
    <x v="14"/>
    <s v="PL_A"/>
    <x v="0"/>
    <s v="TYCH_ST_COAL_BP"/>
    <x v="0"/>
    <x v="0"/>
    <n v="72"/>
    <n v="105120"/>
    <n v="378432"/>
  </r>
  <r>
    <x v="0"/>
    <x v="0"/>
    <x v="1"/>
    <x v="6"/>
    <x v="14"/>
    <s v="PL_A"/>
    <x v="0"/>
    <s v="TYCH_ST_COAL_BP"/>
    <x v="0"/>
    <x v="1"/>
    <n v="72"/>
    <n v="105120"/>
    <n v="378432"/>
  </r>
  <r>
    <x v="0"/>
    <x v="0"/>
    <x v="1"/>
    <x v="6"/>
    <x v="14"/>
    <s v="PL_A"/>
    <x v="0"/>
    <s v="TYCH_ST_COAL_BP"/>
    <x v="0"/>
    <x v="2"/>
    <n v="72"/>
    <n v="105120"/>
    <n v="378432"/>
  </r>
  <r>
    <x v="0"/>
    <x v="0"/>
    <x v="1"/>
    <x v="6"/>
    <x v="14"/>
    <s v="PL_A"/>
    <x v="0"/>
    <s v="ZIEL-2_ST_COAL_BP"/>
    <x v="0"/>
    <x v="0"/>
    <n v="11"/>
    <n v="16060"/>
    <n v="57816"/>
  </r>
  <r>
    <x v="0"/>
    <x v="0"/>
    <x v="1"/>
    <x v="6"/>
    <x v="14"/>
    <s v="PL_A"/>
    <x v="0"/>
    <s v="ZIEL-2_ST_COAL_BP"/>
    <x v="0"/>
    <x v="1"/>
    <n v="11"/>
    <n v="16060"/>
    <n v="57816"/>
  </r>
  <r>
    <x v="0"/>
    <x v="0"/>
    <x v="1"/>
    <x v="6"/>
    <x v="14"/>
    <s v="PL_A"/>
    <x v="0"/>
    <s v="ZIEL-2_ST_COAL_BP"/>
    <x v="0"/>
    <x v="2"/>
    <n v="11"/>
    <n v="16060"/>
    <n v="57816"/>
  </r>
  <r>
    <x v="0"/>
    <x v="0"/>
    <x v="1"/>
    <x v="6"/>
    <x v="14"/>
    <s v="PL_A"/>
    <x v="0"/>
    <s v="ZIEL-4_ST_COAL_BP"/>
    <x v="0"/>
    <x v="0"/>
    <n v="60"/>
    <n v="87600"/>
    <n v="315360"/>
  </r>
  <r>
    <x v="0"/>
    <x v="0"/>
    <x v="1"/>
    <x v="6"/>
    <x v="14"/>
    <s v="PL_A"/>
    <x v="0"/>
    <s v="ZIEL-4_ST_COAL_BP"/>
    <x v="0"/>
    <x v="1"/>
    <n v="60"/>
    <n v="87600"/>
    <n v="315360"/>
  </r>
  <r>
    <x v="0"/>
    <x v="0"/>
    <x v="1"/>
    <x v="6"/>
    <x v="14"/>
    <s v="PL_A"/>
    <x v="0"/>
    <s v="ZIEL-4_ST_COAL_BP"/>
    <x v="0"/>
    <x v="2"/>
    <n v="60"/>
    <n v="87600"/>
    <n v="315360"/>
  </r>
  <r>
    <x v="0"/>
    <x v="0"/>
    <x v="1"/>
    <x v="6"/>
    <x v="14"/>
    <s v="PL_A"/>
    <x v="1"/>
    <s v="GNR_HS_HEAT_PIT_L-CEN_E-90_Y-2020"/>
    <x v="0"/>
    <x v="0"/>
    <n v="2523.3160322700301"/>
    <n v="3684041.4071142501"/>
    <n v="13262549.065611299"/>
  </r>
  <r>
    <x v="0"/>
    <x v="0"/>
    <x v="1"/>
    <x v="6"/>
    <x v="14"/>
    <s v="PL_A"/>
    <x v="1"/>
    <s v="GNR_HS_HEAT_PIT_L-CEN_E-90_Y-2020"/>
    <x v="0"/>
    <x v="1"/>
    <n v="2758.44680963972"/>
    <n v="4027332.3420739998"/>
    <n v="14498396.431466401"/>
  </r>
  <r>
    <x v="0"/>
    <x v="0"/>
    <x v="1"/>
    <x v="6"/>
    <x v="14"/>
    <s v="PL_A"/>
    <x v="1"/>
    <s v="GNR_HS_HEAT_PIT_L-CEN_E-90_Y-2020"/>
    <x v="0"/>
    <x v="2"/>
    <n v="2555.3889183097199"/>
    <n v="3730867.8207321898"/>
    <n v="13431124.154635901"/>
  </r>
  <r>
    <x v="0"/>
    <x v="0"/>
    <x v="1"/>
    <x v="6"/>
    <x v="14"/>
    <s v="PL_A"/>
    <x v="2"/>
    <s v="GNR_BO_MSW_E-100"/>
    <x v="0"/>
    <x v="0"/>
    <n v="1000"/>
    <n v="1460000"/>
    <n v="5256000"/>
  </r>
  <r>
    <x v="0"/>
    <x v="0"/>
    <x v="1"/>
    <x v="6"/>
    <x v="14"/>
    <s v="PL_A"/>
    <x v="2"/>
    <s v="GNR_BO_MSW_E-100"/>
    <x v="0"/>
    <x v="1"/>
    <n v="1000"/>
    <n v="1460000"/>
    <n v="5256000"/>
  </r>
  <r>
    <x v="0"/>
    <x v="0"/>
    <x v="1"/>
    <x v="6"/>
    <x v="14"/>
    <s v="PL_A"/>
    <x v="2"/>
    <s v="GNR_BO_MSW_E-100"/>
    <x v="0"/>
    <x v="2"/>
    <n v="1000"/>
    <n v="1460000"/>
    <n v="5256000"/>
  </r>
  <r>
    <x v="0"/>
    <x v="0"/>
    <x v="1"/>
    <x v="6"/>
    <x v="14"/>
    <s v="PL_A"/>
    <x v="2"/>
    <s v="GNR_BO_MSW_E-100"/>
    <x v="1"/>
    <x v="0"/>
    <n v="1000"/>
    <n v="1460000"/>
    <n v="5256000"/>
  </r>
  <r>
    <x v="0"/>
    <x v="0"/>
    <x v="1"/>
    <x v="6"/>
    <x v="14"/>
    <s v="PL_A"/>
    <x v="2"/>
    <s v="GNR_BO_MSW_E-100"/>
    <x v="1"/>
    <x v="1"/>
    <n v="1000"/>
    <n v="1460000"/>
    <n v="5256000"/>
  </r>
  <r>
    <x v="0"/>
    <x v="0"/>
    <x v="1"/>
    <x v="6"/>
    <x v="14"/>
    <s v="PL_A"/>
    <x v="2"/>
    <s v="GNR_BO_MSW_E-100"/>
    <x v="1"/>
    <x v="2"/>
    <n v="1000"/>
    <n v="1460000"/>
    <n v="5256000"/>
  </r>
  <r>
    <x v="0"/>
    <x v="0"/>
    <x v="1"/>
    <x v="6"/>
    <x v="14"/>
    <s v="PL_A"/>
    <x v="2"/>
    <s v="GNR_ST_MSW_BP_E-15"/>
    <x v="0"/>
    <x v="0"/>
    <n v="68"/>
    <n v="99280"/>
    <n v="357408"/>
  </r>
  <r>
    <x v="0"/>
    <x v="0"/>
    <x v="1"/>
    <x v="6"/>
    <x v="14"/>
    <s v="PL_A"/>
    <x v="2"/>
    <s v="GNR_ST_MSW_BP_E-15"/>
    <x v="0"/>
    <x v="1"/>
    <n v="68"/>
    <n v="99280"/>
    <n v="357408"/>
  </r>
  <r>
    <x v="0"/>
    <x v="0"/>
    <x v="1"/>
    <x v="6"/>
    <x v="14"/>
    <s v="PL_A"/>
    <x v="2"/>
    <s v="GNR_ST_MSW_BP_E-15"/>
    <x v="0"/>
    <x v="2"/>
    <n v="68"/>
    <n v="99280"/>
    <n v="357408"/>
  </r>
  <r>
    <x v="0"/>
    <x v="0"/>
    <x v="1"/>
    <x v="6"/>
    <x v="14"/>
    <s v="PL_A"/>
    <x v="2"/>
    <s v="GNR_ST_MSW_BP_E-15"/>
    <x v="1"/>
    <x v="0"/>
    <n v="68"/>
    <n v="99280"/>
    <n v="357408"/>
  </r>
  <r>
    <x v="0"/>
    <x v="0"/>
    <x v="1"/>
    <x v="6"/>
    <x v="14"/>
    <s v="PL_A"/>
    <x v="2"/>
    <s v="GNR_ST_MSW_BP_E-15"/>
    <x v="1"/>
    <x v="1"/>
    <n v="68"/>
    <n v="99280"/>
    <n v="357408"/>
  </r>
  <r>
    <x v="0"/>
    <x v="0"/>
    <x v="1"/>
    <x v="6"/>
    <x v="14"/>
    <s v="PL_A"/>
    <x v="2"/>
    <s v="GNR_ST_MSW_BP_E-15"/>
    <x v="1"/>
    <x v="2"/>
    <n v="68"/>
    <n v="99280"/>
    <n v="357408"/>
  </r>
  <r>
    <x v="0"/>
    <x v="0"/>
    <x v="1"/>
    <x v="6"/>
    <x v="14"/>
    <s v="PL_A"/>
    <x v="2"/>
    <s v="GNR_ST_MSW_BP_E-24_LS-220-MW-FEED_Y-2030"/>
    <x v="0"/>
    <x v="0"/>
    <n v="6568.0587885961304"/>
    <n v="9589365.8313503601"/>
    <n v="34521716.992861301"/>
  </r>
  <r>
    <x v="0"/>
    <x v="0"/>
    <x v="1"/>
    <x v="6"/>
    <x v="14"/>
    <s v="PL_A"/>
    <x v="2"/>
    <s v="GNR_ST_MSW_BP_E-24_LS-220-MW-FEED_Y-2030"/>
    <x v="0"/>
    <x v="1"/>
    <n v="6568.0587885961304"/>
    <n v="9589365.8313503601"/>
    <n v="34521716.992861301"/>
  </r>
  <r>
    <x v="0"/>
    <x v="0"/>
    <x v="1"/>
    <x v="6"/>
    <x v="14"/>
    <s v="PL_A"/>
    <x v="2"/>
    <s v="GNR_ST_MSW_BP_E-24_LS-220-MW-FEED_Y-2030"/>
    <x v="0"/>
    <x v="2"/>
    <n v="6568.0587885961304"/>
    <n v="9589365.8313503601"/>
    <n v="34521716.992861301"/>
  </r>
  <r>
    <x v="0"/>
    <x v="0"/>
    <x v="1"/>
    <x v="6"/>
    <x v="14"/>
    <s v="PL_A"/>
    <x v="2"/>
    <s v="GNR_ST_MSW_BP_E-24_LS-220-MW-FEED_Y-2030"/>
    <x v="1"/>
    <x v="0"/>
    <n v="6568.0587885961304"/>
    <n v="9589365.8313503601"/>
    <n v="34521716.992861301"/>
  </r>
  <r>
    <x v="0"/>
    <x v="0"/>
    <x v="1"/>
    <x v="6"/>
    <x v="14"/>
    <s v="PL_A"/>
    <x v="2"/>
    <s v="GNR_ST_MSW_BP_E-24_LS-220-MW-FEED_Y-2030"/>
    <x v="1"/>
    <x v="1"/>
    <n v="6568.0587885961304"/>
    <n v="9589365.8313503601"/>
    <n v="34521716.992861301"/>
  </r>
  <r>
    <x v="0"/>
    <x v="0"/>
    <x v="1"/>
    <x v="6"/>
    <x v="14"/>
    <s v="PL_A"/>
    <x v="2"/>
    <s v="GNR_ST_MSW_BP_E-24_LS-220-MW-FEED_Y-2030"/>
    <x v="1"/>
    <x v="2"/>
    <n v="6568.0587885961304"/>
    <n v="9589365.8313503601"/>
    <n v="34521716.992861301"/>
  </r>
  <r>
    <x v="0"/>
    <x v="0"/>
    <x v="1"/>
    <x v="6"/>
    <x v="14"/>
    <s v="PL_A"/>
    <x v="11"/>
    <s v="NOWA-1_ST_NGAS_BP"/>
    <x v="0"/>
    <x v="0"/>
    <n v="127"/>
    <n v="185420"/>
    <n v="667512"/>
  </r>
  <r>
    <x v="0"/>
    <x v="0"/>
    <x v="1"/>
    <x v="6"/>
    <x v="14"/>
    <s v="PL_A"/>
    <x v="11"/>
    <s v="NOWA-1_ST_NGAS_BP"/>
    <x v="0"/>
    <x v="1"/>
    <n v="127"/>
    <n v="185420"/>
    <n v="667512"/>
  </r>
  <r>
    <x v="0"/>
    <x v="0"/>
    <x v="1"/>
    <x v="6"/>
    <x v="14"/>
    <s v="PL_A"/>
    <x v="11"/>
    <s v="NOWA-1_ST_NGAS_BP"/>
    <x v="0"/>
    <x v="2"/>
    <n v="127"/>
    <n v="185420"/>
    <n v="667512"/>
  </r>
  <r>
    <x v="0"/>
    <x v="0"/>
    <x v="1"/>
    <x v="6"/>
    <x v="14"/>
    <s v="PL_A"/>
    <x v="11"/>
    <s v="RZES-2_ST_NGAS_BP"/>
    <x v="0"/>
    <x v="0"/>
    <n v="32"/>
    <n v="46720"/>
    <n v="168192"/>
  </r>
  <r>
    <x v="0"/>
    <x v="0"/>
    <x v="1"/>
    <x v="6"/>
    <x v="14"/>
    <s v="PL_A"/>
    <x v="11"/>
    <s v="RZES-2_ST_NGAS_BP"/>
    <x v="0"/>
    <x v="1"/>
    <n v="32"/>
    <n v="46720"/>
    <n v="168192"/>
  </r>
  <r>
    <x v="0"/>
    <x v="0"/>
    <x v="1"/>
    <x v="6"/>
    <x v="14"/>
    <s v="PL_A"/>
    <x v="11"/>
    <s v="RZES-2_ST_NGAS_BP"/>
    <x v="0"/>
    <x v="2"/>
    <n v="32"/>
    <n v="46720"/>
    <n v="168192"/>
  </r>
  <r>
    <x v="0"/>
    <x v="0"/>
    <x v="1"/>
    <x v="6"/>
    <x v="14"/>
    <s v="PL_A"/>
    <x v="11"/>
    <s v="ZIEL-3_ST_NGAS_BP"/>
    <x v="0"/>
    <x v="0"/>
    <n v="120"/>
    <n v="175200"/>
    <n v="630720"/>
  </r>
  <r>
    <x v="0"/>
    <x v="0"/>
    <x v="1"/>
    <x v="6"/>
    <x v="14"/>
    <s v="PL_A"/>
    <x v="11"/>
    <s v="ZIEL-3_ST_NGAS_BP"/>
    <x v="0"/>
    <x v="1"/>
    <n v="120"/>
    <n v="175200"/>
    <n v="630720"/>
  </r>
  <r>
    <x v="0"/>
    <x v="0"/>
    <x v="1"/>
    <x v="6"/>
    <x v="14"/>
    <s v="PL_A"/>
    <x v="11"/>
    <s v="ZIEL-3_ST_NGAS_BP"/>
    <x v="0"/>
    <x v="2"/>
    <n v="120"/>
    <n v="175200"/>
    <n v="630720"/>
  </r>
  <r>
    <x v="0"/>
    <x v="0"/>
    <x v="1"/>
    <x v="6"/>
    <x v="14"/>
    <s v="PL_A"/>
    <x v="12"/>
    <s v="GNR_ST_STRAW_BP_E-15"/>
    <x v="0"/>
    <x v="0"/>
    <n v="164"/>
    <n v="239440"/>
    <n v="861984"/>
  </r>
  <r>
    <x v="0"/>
    <x v="0"/>
    <x v="1"/>
    <x v="6"/>
    <x v="14"/>
    <s v="PL_A"/>
    <x v="12"/>
    <s v="GNR_ST_STRAW_BP_E-15"/>
    <x v="0"/>
    <x v="1"/>
    <n v="164"/>
    <n v="239440"/>
    <n v="861984"/>
  </r>
  <r>
    <x v="0"/>
    <x v="0"/>
    <x v="1"/>
    <x v="6"/>
    <x v="14"/>
    <s v="PL_A"/>
    <x v="12"/>
    <s v="GNR_ST_STRAW_BP_E-15"/>
    <x v="0"/>
    <x v="2"/>
    <n v="164"/>
    <n v="239440"/>
    <n v="861984"/>
  </r>
  <r>
    <x v="0"/>
    <x v="0"/>
    <x v="1"/>
    <x v="6"/>
    <x v="14"/>
    <s v="PL_A"/>
    <x v="12"/>
    <s v="LODZ-3_ST_STRAW_EXT"/>
    <x v="0"/>
    <x v="0"/>
    <n v="189"/>
    <n v="275940"/>
    <n v="993384"/>
  </r>
  <r>
    <x v="0"/>
    <x v="0"/>
    <x v="1"/>
    <x v="6"/>
    <x v="14"/>
    <s v="PL_A"/>
    <x v="12"/>
    <s v="LODZ-3_ST_STRAW_EXT"/>
    <x v="0"/>
    <x v="1"/>
    <n v="200"/>
    <n v="292000"/>
    <n v="1051200"/>
  </r>
  <r>
    <x v="0"/>
    <x v="0"/>
    <x v="1"/>
    <x v="6"/>
    <x v="14"/>
    <s v="PL_A"/>
    <x v="12"/>
    <s v="LODZ-3_ST_STRAW_EXT"/>
    <x v="0"/>
    <x v="2"/>
    <n v="200"/>
    <n v="292000"/>
    <n v="1051200"/>
  </r>
  <r>
    <x v="0"/>
    <x v="0"/>
    <x v="1"/>
    <x v="6"/>
    <x v="14"/>
    <s v="PL_A"/>
    <x v="13"/>
    <s v="GNR_ST_WOODCHI_BP_E-29_LS-600-MW-FEED_Y-2030"/>
    <x v="0"/>
    <x v="0"/>
    <n v="374.82918681171202"/>
    <n v="547250.612745099"/>
    <n v="1970102.20588236"/>
  </r>
  <r>
    <x v="0"/>
    <x v="0"/>
    <x v="1"/>
    <x v="6"/>
    <x v="14"/>
    <s v="PL_A"/>
    <x v="13"/>
    <s v="GNR_ST_WOODCHI_BP_E-29_LS-600-MW-FEED_Y-2030"/>
    <x v="0"/>
    <x v="1"/>
    <n v="374.82918681171202"/>
    <n v="547250.612745099"/>
    <n v="1970102.20588236"/>
  </r>
  <r>
    <x v="0"/>
    <x v="0"/>
    <x v="1"/>
    <x v="6"/>
    <x v="14"/>
    <s v="PL_A"/>
    <x v="13"/>
    <s v="GNR_ST_WOODCHI_BP_E-29_LS-600-MW-FEED_Y-2030"/>
    <x v="0"/>
    <x v="2"/>
    <n v="374.82918681171202"/>
    <n v="547250.612745099"/>
    <n v="1970102.20588236"/>
  </r>
  <r>
    <x v="0"/>
    <x v="0"/>
    <x v="1"/>
    <x v="6"/>
    <x v="14"/>
    <s v="PL_A"/>
    <x v="13"/>
    <s v="GNR_ST_WOODCHI_BP_E-29_LS-600-MW-FEED_Y-2030"/>
    <x v="1"/>
    <x v="0"/>
    <n v="374.82918681171202"/>
    <n v="547250.612745099"/>
    <n v="1970102.20588236"/>
  </r>
  <r>
    <x v="0"/>
    <x v="0"/>
    <x v="1"/>
    <x v="6"/>
    <x v="14"/>
    <s v="PL_A"/>
    <x v="13"/>
    <s v="GNR_ST_WOODCHI_BP_E-29_LS-600-MW-FEED_Y-2030"/>
    <x v="1"/>
    <x v="1"/>
    <n v="374.82918681171202"/>
    <n v="547250.612745099"/>
    <n v="1970102.20588236"/>
  </r>
  <r>
    <x v="0"/>
    <x v="0"/>
    <x v="1"/>
    <x v="6"/>
    <x v="14"/>
    <s v="PL_A"/>
    <x v="13"/>
    <s v="GNR_ST_WOODCHI_BP_E-29_LS-600-MW-FEED_Y-2030"/>
    <x v="1"/>
    <x v="2"/>
    <n v="374.82918681171202"/>
    <n v="547250.612745099"/>
    <n v="1970102.20588236"/>
  </r>
  <r>
    <x v="0"/>
    <x v="0"/>
    <x v="1"/>
    <x v="7"/>
    <x v="15"/>
    <s v="SE1_IND"/>
    <x v="5"/>
    <s v="GNR_HP_ELEC_AIR-WTR_COP-310_LS_Y-2020"/>
    <x v="0"/>
    <x v="0"/>
    <n v="44.467266107049198"/>
    <n v="64922.208516291903"/>
    <n v="233719.95065865101"/>
  </r>
  <r>
    <x v="0"/>
    <x v="0"/>
    <x v="1"/>
    <x v="7"/>
    <x v="15"/>
    <s v="SE1_IND"/>
    <x v="5"/>
    <s v="GNR_HP_ELEC_AIR-WTR_COP-310_LS_Y-2020"/>
    <x v="1"/>
    <x v="0"/>
    <n v="44.467266107049198"/>
    <n v="64922.208516291903"/>
    <n v="233719.95065865101"/>
  </r>
  <r>
    <x v="0"/>
    <x v="0"/>
    <x v="1"/>
    <x v="7"/>
    <x v="15"/>
    <s v="SE1_IND"/>
    <x v="5"/>
    <s v="GNR_HP_ELEC_AIR-WTR_COP-310_LS_Y-2020"/>
    <x v="1"/>
    <x v="1"/>
    <n v="44.467266107049198"/>
    <n v="64922.208516291903"/>
    <n v="233719.95065865101"/>
  </r>
  <r>
    <x v="0"/>
    <x v="0"/>
    <x v="1"/>
    <x v="7"/>
    <x v="15"/>
    <s v="SE1_IND"/>
    <x v="5"/>
    <s v="GNR_HP_ELEC_AIR-WTR_COP-310_LS_Y-2020"/>
    <x v="1"/>
    <x v="2"/>
    <n v="44.467266107049198"/>
    <n v="64922.208516291903"/>
    <n v="233719.95065865101"/>
  </r>
  <r>
    <x v="0"/>
    <x v="0"/>
    <x v="1"/>
    <x v="7"/>
    <x v="15"/>
    <s v="SE1_IND"/>
    <x v="1"/>
    <s v="GNR_HS_HEAT_PIT_L-CEN_E-90_Y-2020"/>
    <x v="0"/>
    <x v="0"/>
    <n v="29.3329463415091"/>
    <n v="42826.101658603198"/>
    <n v="154173.965970972"/>
  </r>
  <r>
    <x v="0"/>
    <x v="0"/>
    <x v="1"/>
    <x v="7"/>
    <x v="15"/>
    <s v="SE1_IND"/>
    <x v="1"/>
    <s v="GNR_HS_HEAT_PIT_L-CEN_E-90_Y-2020"/>
    <x v="0"/>
    <x v="1"/>
    <n v="79.941846174365395"/>
    <n v="116715.09541457301"/>
    <n v="420174.34349246399"/>
  </r>
  <r>
    <x v="0"/>
    <x v="0"/>
    <x v="1"/>
    <x v="7"/>
    <x v="15"/>
    <s v="SE1_IND"/>
    <x v="1"/>
    <s v="GNR_HS_HEAT_PIT_L-CEN_E-90_Y-2020"/>
    <x v="0"/>
    <x v="2"/>
    <n v="76.706055449094805"/>
    <n v="111990.840955678"/>
    <n v="403167.02744044201"/>
  </r>
  <r>
    <x v="0"/>
    <x v="0"/>
    <x v="1"/>
    <x v="7"/>
    <x v="15"/>
    <s v="SE1_IND"/>
    <x v="2"/>
    <s v="GNR_ST_MSW_BP_E-23_LS-220-MW-FEED_Y-2020"/>
    <x v="0"/>
    <x v="0"/>
    <n v="319.99762177465198"/>
    <n v="467196.527790992"/>
    <n v="1681907.5000475701"/>
  </r>
  <r>
    <x v="0"/>
    <x v="0"/>
    <x v="1"/>
    <x v="7"/>
    <x v="15"/>
    <s v="SE1_IND"/>
    <x v="2"/>
    <s v="GNR_ST_MSW_BP_E-23_LS-220-MW-FEED_Y-2020"/>
    <x v="0"/>
    <x v="1"/>
    <n v="319.99762177465198"/>
    <n v="467196.527790992"/>
    <n v="1681907.5000475701"/>
  </r>
  <r>
    <x v="0"/>
    <x v="0"/>
    <x v="1"/>
    <x v="7"/>
    <x v="15"/>
    <s v="SE1_IND"/>
    <x v="2"/>
    <s v="GNR_ST_MSW_BP_E-23_LS-220-MW-FEED_Y-2020"/>
    <x v="0"/>
    <x v="2"/>
    <n v="319.99762177465198"/>
    <n v="467196.527790992"/>
    <n v="1681907.5000475701"/>
  </r>
  <r>
    <x v="0"/>
    <x v="0"/>
    <x v="1"/>
    <x v="7"/>
    <x v="15"/>
    <s v="SE1_IND"/>
    <x v="2"/>
    <s v="GNR_ST_MSW_BP_E-23_LS-220-MW-FEED_Y-2020"/>
    <x v="1"/>
    <x v="0"/>
    <n v="319.99762177465198"/>
    <n v="467196.527790992"/>
    <n v="1681907.5000475701"/>
  </r>
  <r>
    <x v="0"/>
    <x v="0"/>
    <x v="1"/>
    <x v="7"/>
    <x v="15"/>
    <s v="SE1_IND"/>
    <x v="2"/>
    <s v="GNR_ST_MSW_BP_E-23_LS-220-MW-FEED_Y-2020"/>
    <x v="1"/>
    <x v="1"/>
    <n v="319.99762177465198"/>
    <n v="467196.527790992"/>
    <n v="1681907.5000475701"/>
  </r>
  <r>
    <x v="0"/>
    <x v="0"/>
    <x v="1"/>
    <x v="7"/>
    <x v="15"/>
    <s v="SE1_IND"/>
    <x v="2"/>
    <s v="GNR_ST_MSW_BP_E-23_LS-220-MW-FEED_Y-2020"/>
    <x v="1"/>
    <x v="2"/>
    <n v="319.99762177465198"/>
    <n v="467196.527790992"/>
    <n v="1681907.5000475701"/>
  </r>
  <r>
    <x v="0"/>
    <x v="0"/>
    <x v="1"/>
    <x v="7"/>
    <x v="15"/>
    <s v="SE1_IND"/>
    <x v="2"/>
    <s v="GNR_ST_MSW_BP_E-24_LS-220-MW-FEED_Y-2030"/>
    <x v="0"/>
    <x v="0"/>
    <n v="29.644844071366201"/>
    <n v="43281.472344194597"/>
    <n v="155813.300439101"/>
  </r>
  <r>
    <x v="0"/>
    <x v="0"/>
    <x v="1"/>
    <x v="7"/>
    <x v="15"/>
    <s v="SE1_IND"/>
    <x v="2"/>
    <s v="GNR_ST_MSW_BP_E-24_LS-220-MW-FEED_Y-2030"/>
    <x v="0"/>
    <x v="1"/>
    <n v="29.644844071366201"/>
    <n v="43281.472344194597"/>
    <n v="155813.300439101"/>
  </r>
  <r>
    <x v="0"/>
    <x v="0"/>
    <x v="1"/>
    <x v="7"/>
    <x v="15"/>
    <s v="SE1_IND"/>
    <x v="2"/>
    <s v="GNR_ST_MSW_BP_E-24_LS-220-MW-FEED_Y-2030"/>
    <x v="0"/>
    <x v="2"/>
    <n v="29.644844071366201"/>
    <n v="43281.472344194597"/>
    <n v="155813.300439101"/>
  </r>
  <r>
    <x v="0"/>
    <x v="0"/>
    <x v="1"/>
    <x v="7"/>
    <x v="15"/>
    <s v="SE1_IND"/>
    <x v="2"/>
    <s v="GNR_ST_MSW_BP_E-24_LS-220-MW-FEED_Y-2030"/>
    <x v="1"/>
    <x v="0"/>
    <n v="29.644844071366201"/>
    <n v="43281.472344194597"/>
    <n v="155813.300439101"/>
  </r>
  <r>
    <x v="0"/>
    <x v="0"/>
    <x v="1"/>
    <x v="7"/>
    <x v="15"/>
    <s v="SE1_IND"/>
    <x v="2"/>
    <s v="GNR_ST_MSW_BP_E-24_LS-220-MW-FEED_Y-2030"/>
    <x v="1"/>
    <x v="1"/>
    <n v="29.644844071366201"/>
    <n v="43281.472344194597"/>
    <n v="155813.300439101"/>
  </r>
  <r>
    <x v="0"/>
    <x v="0"/>
    <x v="1"/>
    <x v="7"/>
    <x v="15"/>
    <s v="SE1_IND"/>
    <x v="2"/>
    <s v="GNR_ST_MSW_BP_E-24_LS-220-MW-FEED_Y-2030"/>
    <x v="1"/>
    <x v="2"/>
    <n v="29.644844071366201"/>
    <n v="43281.472344194597"/>
    <n v="155813.300439101"/>
  </r>
  <r>
    <x v="0"/>
    <x v="0"/>
    <x v="1"/>
    <x v="7"/>
    <x v="15"/>
    <s v="SE1_medium"/>
    <x v="5"/>
    <s v="GNR_HP_ELEC_GROUND-WTR_COP-380_LS-4-MW_Y-2030"/>
    <x v="0"/>
    <x v="0"/>
    <n v="109.84811437977299"/>
    <n v="160378.24699446899"/>
    <n v="577361.689180088"/>
  </r>
  <r>
    <x v="0"/>
    <x v="0"/>
    <x v="1"/>
    <x v="7"/>
    <x v="15"/>
    <s v="SE1_medium"/>
    <x v="5"/>
    <s v="GNR_HP_ELEC_GROUND-WTR_COP-380_LS-4-MW_Y-2030"/>
    <x v="0"/>
    <x v="1"/>
    <n v="109.84811437977299"/>
    <n v="160378.24699446899"/>
    <n v="577361.689180088"/>
  </r>
  <r>
    <x v="0"/>
    <x v="0"/>
    <x v="1"/>
    <x v="7"/>
    <x v="15"/>
    <s v="SE1_medium"/>
    <x v="5"/>
    <s v="GNR_HP_ELEC_GROUND-WTR_COP-380_LS-4-MW_Y-2030"/>
    <x v="0"/>
    <x v="2"/>
    <n v="109.84811437977299"/>
    <n v="160378.24699446899"/>
    <n v="577361.689180088"/>
  </r>
  <r>
    <x v="0"/>
    <x v="0"/>
    <x v="1"/>
    <x v="7"/>
    <x v="15"/>
    <s v="SE1_medium"/>
    <x v="5"/>
    <s v="GNR_HP_ELEC_GROUND-WTR_COP-380_LS-4-MW_Y-2030"/>
    <x v="1"/>
    <x v="0"/>
    <n v="109.84811437977299"/>
    <n v="160378.24699446899"/>
    <n v="577361.689180088"/>
  </r>
  <r>
    <x v="0"/>
    <x v="0"/>
    <x v="1"/>
    <x v="7"/>
    <x v="15"/>
    <s v="SE1_medium"/>
    <x v="5"/>
    <s v="GNR_HP_ELEC_GROUND-WTR_COP-380_LS-4-MW_Y-2030"/>
    <x v="1"/>
    <x v="1"/>
    <n v="109.84811437977299"/>
    <n v="160378.24699446899"/>
    <n v="577361.689180088"/>
  </r>
  <r>
    <x v="0"/>
    <x v="0"/>
    <x v="1"/>
    <x v="7"/>
    <x v="15"/>
    <s v="SE1_medium"/>
    <x v="5"/>
    <s v="GNR_HP_ELEC_GROUND-WTR_COP-380_LS-4-MW_Y-2030"/>
    <x v="1"/>
    <x v="2"/>
    <n v="109.84811437977299"/>
    <n v="160378.24699446899"/>
    <n v="577361.689180088"/>
  </r>
  <r>
    <x v="0"/>
    <x v="0"/>
    <x v="1"/>
    <x v="7"/>
    <x v="15"/>
    <s v="SE1_medium"/>
    <x v="1"/>
    <s v="GNR_HS_HEAT_PIT_L-DEC_E-91_Y-2020"/>
    <x v="0"/>
    <x v="0"/>
    <n v="24.1790252609742"/>
    <n v="35301.376881022297"/>
    <n v="127084.95677167999"/>
  </r>
  <r>
    <x v="0"/>
    <x v="0"/>
    <x v="1"/>
    <x v="7"/>
    <x v="15"/>
    <s v="SE1_medium"/>
    <x v="1"/>
    <s v="GNR_HS_HEAT_PIT_L-DEC_E-91_Y-2020"/>
    <x v="0"/>
    <x v="1"/>
    <n v="67.683715602495397"/>
    <n v="98818.224779643293"/>
    <n v="355745.60920671601"/>
  </r>
  <r>
    <x v="0"/>
    <x v="0"/>
    <x v="1"/>
    <x v="7"/>
    <x v="15"/>
    <s v="SE1_medium"/>
    <x v="1"/>
    <s v="GNR_HS_HEAT_PIT_L-DEC_E-91_Y-2020"/>
    <x v="0"/>
    <x v="2"/>
    <n v="67.683715602495397"/>
    <n v="98818.224779643293"/>
    <n v="355745.60920671601"/>
  </r>
  <r>
    <x v="0"/>
    <x v="0"/>
    <x v="1"/>
    <x v="7"/>
    <x v="15"/>
    <s v="SE1_medium"/>
    <x v="1"/>
    <s v="GNR_HS_HEAT_WTR-TANK_LS_E-95_Y-2010"/>
    <x v="0"/>
    <x v="2"/>
    <n v="2.80947848311017"/>
    <n v="4101.8385853408499"/>
    <n v="14766.618907227001"/>
  </r>
  <r>
    <x v="0"/>
    <x v="0"/>
    <x v="1"/>
    <x v="7"/>
    <x v="15"/>
    <s v="SE1_medium"/>
    <x v="1"/>
    <s v="GNR_HS_HEAT_WTR-TANK_LS_E-95_Y-2010"/>
    <x v="1"/>
    <x v="1"/>
    <n v="16.917808219178099"/>
    <n v="24700"/>
    <n v="88920"/>
  </r>
  <r>
    <x v="0"/>
    <x v="0"/>
    <x v="1"/>
    <x v="7"/>
    <x v="15"/>
    <s v="SE1_medium"/>
    <x v="2"/>
    <s v="GNR_BO_MSW_E-90"/>
    <x v="0"/>
    <x v="0"/>
    <n v="30"/>
    <n v="43800"/>
    <n v="157680"/>
  </r>
  <r>
    <x v="0"/>
    <x v="0"/>
    <x v="1"/>
    <x v="7"/>
    <x v="15"/>
    <s v="SE1_medium"/>
    <x v="2"/>
    <s v="GNR_BO_MSW_E-90"/>
    <x v="0"/>
    <x v="1"/>
    <n v="30"/>
    <n v="43800"/>
    <n v="157680"/>
  </r>
  <r>
    <x v="0"/>
    <x v="0"/>
    <x v="1"/>
    <x v="7"/>
    <x v="15"/>
    <s v="SE1_medium"/>
    <x v="2"/>
    <s v="GNR_BO_MSW_E-90"/>
    <x v="0"/>
    <x v="2"/>
    <n v="30"/>
    <n v="43800"/>
    <n v="157680"/>
  </r>
  <r>
    <x v="0"/>
    <x v="0"/>
    <x v="1"/>
    <x v="7"/>
    <x v="15"/>
    <s v="SE1_medium"/>
    <x v="2"/>
    <s v="GNR_BO_MSW_E-90"/>
    <x v="1"/>
    <x v="0"/>
    <n v="30"/>
    <n v="43800"/>
    <n v="157680"/>
  </r>
  <r>
    <x v="0"/>
    <x v="0"/>
    <x v="1"/>
    <x v="7"/>
    <x v="15"/>
    <s v="SE1_medium"/>
    <x v="2"/>
    <s v="GNR_BO_MSW_E-90"/>
    <x v="1"/>
    <x v="1"/>
    <n v="30"/>
    <n v="43800"/>
    <n v="157680"/>
  </r>
  <r>
    <x v="0"/>
    <x v="0"/>
    <x v="1"/>
    <x v="7"/>
    <x v="15"/>
    <s v="SE1_medium"/>
    <x v="2"/>
    <s v="GNR_BO_MSW_E-90"/>
    <x v="1"/>
    <x v="2"/>
    <n v="30"/>
    <n v="43800"/>
    <n v="157680"/>
  </r>
  <r>
    <x v="0"/>
    <x v="0"/>
    <x v="1"/>
    <x v="7"/>
    <x v="15"/>
    <s v="SE1_medium"/>
    <x v="2"/>
    <s v="GNR_ST_MSW_BP_CB-20"/>
    <x v="0"/>
    <x v="0"/>
    <n v="70.2"/>
    <n v="102492"/>
    <n v="368971.2"/>
  </r>
  <r>
    <x v="0"/>
    <x v="0"/>
    <x v="1"/>
    <x v="7"/>
    <x v="15"/>
    <s v="SE1_medium"/>
    <x v="2"/>
    <s v="GNR_ST_MSW_BP_CB-20"/>
    <x v="0"/>
    <x v="1"/>
    <n v="70.2"/>
    <n v="102492"/>
    <n v="368971.2"/>
  </r>
  <r>
    <x v="0"/>
    <x v="0"/>
    <x v="1"/>
    <x v="7"/>
    <x v="15"/>
    <s v="SE1_medium"/>
    <x v="2"/>
    <s v="GNR_ST_MSW_BP_CB-20"/>
    <x v="0"/>
    <x v="2"/>
    <n v="70.2"/>
    <n v="102492"/>
    <n v="368971.2"/>
  </r>
  <r>
    <x v="0"/>
    <x v="0"/>
    <x v="1"/>
    <x v="7"/>
    <x v="15"/>
    <s v="SE1_medium"/>
    <x v="2"/>
    <s v="GNR_ST_MSW_BP_CB-20"/>
    <x v="1"/>
    <x v="0"/>
    <n v="70.2"/>
    <n v="102492"/>
    <n v="368971.2"/>
  </r>
  <r>
    <x v="0"/>
    <x v="0"/>
    <x v="1"/>
    <x v="7"/>
    <x v="15"/>
    <s v="SE1_medium"/>
    <x v="2"/>
    <s v="GNR_ST_MSW_BP_CB-20"/>
    <x v="1"/>
    <x v="1"/>
    <n v="70.2"/>
    <n v="102492"/>
    <n v="368971.2"/>
  </r>
  <r>
    <x v="0"/>
    <x v="0"/>
    <x v="1"/>
    <x v="7"/>
    <x v="15"/>
    <s v="SE1_medium"/>
    <x v="2"/>
    <s v="GNR_ST_MSW_BP_CB-20"/>
    <x v="1"/>
    <x v="2"/>
    <n v="70.2"/>
    <n v="102492"/>
    <n v="368971.2"/>
  </r>
  <r>
    <x v="0"/>
    <x v="0"/>
    <x v="1"/>
    <x v="7"/>
    <x v="15"/>
    <s v="SE1_medium"/>
    <x v="8"/>
    <s v="GNR_BO_BFG_E-90"/>
    <x v="0"/>
    <x v="0"/>
    <n v="10.925081191686999"/>
    <n v="15950.618539863"/>
    <n v="57422.226743506901"/>
  </r>
  <r>
    <x v="0"/>
    <x v="0"/>
    <x v="1"/>
    <x v="7"/>
    <x v="15"/>
    <s v="SE1_medium"/>
    <x v="8"/>
    <s v="GNR_BO_BFG_E-90"/>
    <x v="0"/>
    <x v="1"/>
    <n v="80"/>
    <n v="116800"/>
    <n v="420480"/>
  </r>
  <r>
    <x v="0"/>
    <x v="0"/>
    <x v="1"/>
    <x v="7"/>
    <x v="15"/>
    <s v="SE1_medium"/>
    <x v="8"/>
    <s v="GNR_BO_BFG_E-90"/>
    <x v="0"/>
    <x v="2"/>
    <n v="80"/>
    <n v="116800"/>
    <n v="420480"/>
  </r>
  <r>
    <x v="0"/>
    <x v="0"/>
    <x v="1"/>
    <x v="7"/>
    <x v="15"/>
    <s v="SE1_medium"/>
    <x v="4"/>
    <s v="GNR_EH_HEAT"/>
    <x v="0"/>
    <x v="0"/>
    <n v="12.591575091575001"/>
    <n v="18383.699633699602"/>
    <n v="66181.3186813184"/>
  </r>
  <r>
    <x v="0"/>
    <x v="0"/>
    <x v="1"/>
    <x v="7"/>
    <x v="15"/>
    <s v="SE1_medium"/>
    <x v="4"/>
    <s v="GNR_EH_HEAT"/>
    <x v="0"/>
    <x v="1"/>
    <n v="12.591575091575001"/>
    <n v="18383.699633699602"/>
    <n v="66181.3186813184"/>
  </r>
  <r>
    <x v="0"/>
    <x v="0"/>
    <x v="1"/>
    <x v="7"/>
    <x v="15"/>
    <s v="SE1_medium"/>
    <x v="4"/>
    <s v="GNR_EH_HEAT"/>
    <x v="0"/>
    <x v="2"/>
    <n v="12.591575091575001"/>
    <n v="18383.699633699602"/>
    <n v="66181.3186813184"/>
  </r>
  <r>
    <x v="0"/>
    <x v="0"/>
    <x v="1"/>
    <x v="7"/>
    <x v="15"/>
    <s v="SE1_medium"/>
    <x v="4"/>
    <s v="GNR_EH_HEAT"/>
    <x v="1"/>
    <x v="0"/>
    <n v="12.591575091575001"/>
    <n v="18383.699633699602"/>
    <n v="66181.3186813184"/>
  </r>
  <r>
    <x v="0"/>
    <x v="0"/>
    <x v="1"/>
    <x v="7"/>
    <x v="15"/>
    <s v="SE1_medium"/>
    <x v="4"/>
    <s v="GNR_EH_HEAT"/>
    <x v="1"/>
    <x v="1"/>
    <n v="12.591575091575001"/>
    <n v="18383.699633699602"/>
    <n v="66181.3186813184"/>
  </r>
  <r>
    <x v="0"/>
    <x v="0"/>
    <x v="1"/>
    <x v="7"/>
    <x v="15"/>
    <s v="SE1_medium"/>
    <x v="4"/>
    <s v="GNR_EH_HEAT"/>
    <x v="1"/>
    <x v="2"/>
    <n v="12.591575091575001"/>
    <n v="18383.699633699602"/>
    <n v="66181.3186813184"/>
  </r>
  <r>
    <x v="0"/>
    <x v="0"/>
    <x v="1"/>
    <x v="7"/>
    <x v="15"/>
    <s v="SE1_medium"/>
    <x v="6"/>
    <s v="GNR_BO_WOODWST_E-90"/>
    <x v="0"/>
    <x v="0"/>
    <n v="12"/>
    <n v="17520"/>
    <n v="63072"/>
  </r>
  <r>
    <x v="0"/>
    <x v="0"/>
    <x v="1"/>
    <x v="7"/>
    <x v="15"/>
    <s v="SE1_medium"/>
    <x v="6"/>
    <s v="GNR_BO_WOODWST_E-90"/>
    <x v="0"/>
    <x v="1"/>
    <n v="12"/>
    <n v="17520"/>
    <n v="63072"/>
  </r>
  <r>
    <x v="0"/>
    <x v="0"/>
    <x v="1"/>
    <x v="7"/>
    <x v="15"/>
    <s v="SE1_medium"/>
    <x v="6"/>
    <s v="GNR_BO_WOODWST_E-90"/>
    <x v="0"/>
    <x v="2"/>
    <n v="12"/>
    <n v="17520"/>
    <n v="63072"/>
  </r>
  <r>
    <x v="0"/>
    <x v="0"/>
    <x v="1"/>
    <x v="7"/>
    <x v="15"/>
    <s v="SE1_small"/>
    <x v="5"/>
    <s v="GNR_HP_ELEC_GROUND-WTR_COP-360_LS-4-MW_Y-2020"/>
    <x v="1"/>
    <x v="0"/>
    <n v="109.398200933433"/>
    <n v="159721.37336281201"/>
    <n v="574996.94410612294"/>
  </r>
  <r>
    <x v="0"/>
    <x v="0"/>
    <x v="1"/>
    <x v="7"/>
    <x v="15"/>
    <s v="SE1_small"/>
    <x v="5"/>
    <s v="GNR_HP_ELEC_GROUND-WTR_COP-360_LS-4-MW_Y-2020"/>
    <x v="1"/>
    <x v="1"/>
    <n v="109.398200933433"/>
    <n v="159721.37336281201"/>
    <n v="574996.94410612294"/>
  </r>
  <r>
    <x v="0"/>
    <x v="0"/>
    <x v="1"/>
    <x v="7"/>
    <x v="15"/>
    <s v="SE1_small"/>
    <x v="5"/>
    <s v="GNR_HP_ELEC_GROUND-WTR_COP-360_LS-4-MW_Y-2020"/>
    <x v="1"/>
    <x v="2"/>
    <n v="109.398200933433"/>
    <n v="159721.37336281201"/>
    <n v="574996.94410612294"/>
  </r>
  <r>
    <x v="0"/>
    <x v="0"/>
    <x v="1"/>
    <x v="7"/>
    <x v="15"/>
    <s v="SE1_small"/>
    <x v="1"/>
    <s v="GNR_HS_HEAT_PIT_L-DEC_E-91_Y-2020"/>
    <x v="0"/>
    <x v="0"/>
    <n v="56.443205125623003"/>
    <n v="82407.0794834095"/>
    <n v="296665.48614027398"/>
  </r>
  <r>
    <x v="0"/>
    <x v="0"/>
    <x v="1"/>
    <x v="7"/>
    <x v="15"/>
    <s v="SE1_small"/>
    <x v="1"/>
    <s v="GNR_HS_HEAT_PIT_L-DEC_E-91_Y-2020"/>
    <x v="0"/>
    <x v="1"/>
    <n v="76.651305177277195"/>
    <n v="111910.905558825"/>
    <n v="402879.26001176902"/>
  </r>
  <r>
    <x v="0"/>
    <x v="0"/>
    <x v="1"/>
    <x v="7"/>
    <x v="15"/>
    <s v="SE1_small"/>
    <x v="1"/>
    <s v="GNR_HS_HEAT_PIT_L-DEC_E-91_Y-2020"/>
    <x v="0"/>
    <x v="2"/>
    <n v="68.211738677830397"/>
    <n v="99589.138469632293"/>
    <n v="358520.89849067602"/>
  </r>
  <r>
    <x v="0"/>
    <x v="0"/>
    <x v="1"/>
    <x v="7"/>
    <x v="15"/>
    <s v="SE1_small"/>
    <x v="1"/>
    <s v="GNR_HS_HEAT_WTR-TANK_LS_E-95_Y-2010"/>
    <x v="1"/>
    <x v="1"/>
    <n v="1.81275467024934"/>
    <n v="2646.62181856404"/>
    <n v="9527.8385468305405"/>
  </r>
  <r>
    <x v="0"/>
    <x v="0"/>
    <x v="1"/>
    <x v="7"/>
    <x v="15"/>
    <s v="SE1_small"/>
    <x v="4"/>
    <s v="GNR_EH_HEAT"/>
    <x v="0"/>
    <x v="0"/>
    <n v="0.71748706879201096"/>
    <n v="1047.53112043634"/>
    <n v="3771.1120335708101"/>
  </r>
  <r>
    <x v="0"/>
    <x v="0"/>
    <x v="1"/>
    <x v="7"/>
    <x v="15"/>
    <s v="SE1_small"/>
    <x v="4"/>
    <s v="GNR_EH_HEAT"/>
    <x v="0"/>
    <x v="1"/>
    <n v="0.71748706879201096"/>
    <n v="1047.53112043634"/>
    <n v="3771.1120335708101"/>
  </r>
  <r>
    <x v="0"/>
    <x v="0"/>
    <x v="1"/>
    <x v="7"/>
    <x v="15"/>
    <s v="SE1_small"/>
    <x v="4"/>
    <s v="GNR_EH_HEAT"/>
    <x v="0"/>
    <x v="2"/>
    <n v="0.71748706879201096"/>
    <n v="1047.53112043634"/>
    <n v="3771.1120335708101"/>
  </r>
  <r>
    <x v="0"/>
    <x v="0"/>
    <x v="1"/>
    <x v="7"/>
    <x v="15"/>
    <s v="SE1_small"/>
    <x v="4"/>
    <s v="GNR_EH_HEAT"/>
    <x v="1"/>
    <x v="0"/>
    <n v="0.71748706879201096"/>
    <n v="1047.53112043634"/>
    <n v="3771.1120335708101"/>
  </r>
  <r>
    <x v="0"/>
    <x v="0"/>
    <x v="1"/>
    <x v="7"/>
    <x v="15"/>
    <s v="SE1_small"/>
    <x v="4"/>
    <s v="GNR_EH_HEAT"/>
    <x v="1"/>
    <x v="1"/>
    <n v="0.71748706879201096"/>
    <n v="1047.53112043634"/>
    <n v="3771.1120335708101"/>
  </r>
  <r>
    <x v="0"/>
    <x v="0"/>
    <x v="1"/>
    <x v="7"/>
    <x v="15"/>
    <s v="SE1_small"/>
    <x v="4"/>
    <s v="GNR_EH_HEAT"/>
    <x v="1"/>
    <x v="2"/>
    <n v="0.71748706879201096"/>
    <n v="1047.53112043634"/>
    <n v="3771.1120335708101"/>
  </r>
  <r>
    <x v="0"/>
    <x v="0"/>
    <x v="1"/>
    <x v="7"/>
    <x v="15"/>
    <s v="SE1_small"/>
    <x v="13"/>
    <s v="GNR_ST_WOODCHI_BP_CB-20"/>
    <x v="0"/>
    <x v="0"/>
    <n v="3.5375698040856798"/>
    <n v="5164.8519139650998"/>
    <n v="18593.466890274402"/>
  </r>
  <r>
    <x v="0"/>
    <x v="0"/>
    <x v="1"/>
    <x v="7"/>
    <x v="15"/>
    <s v="SE1_small"/>
    <x v="13"/>
    <s v="GNR_ST_WOODCHI_BP_CB-20"/>
    <x v="0"/>
    <x v="1"/>
    <n v="7.24906980408569"/>
    <n v="10583.641913965101"/>
    <n v="38101.110890274402"/>
  </r>
  <r>
    <x v="0"/>
    <x v="0"/>
    <x v="1"/>
    <x v="7"/>
    <x v="15"/>
    <s v="SE1_small"/>
    <x v="13"/>
    <s v="GNR_ST_WOODCHI_BP_CB-20"/>
    <x v="0"/>
    <x v="2"/>
    <n v="5.2505698040856803"/>
    <n v="7665.8319139651003"/>
    <n v="27596.9948902744"/>
  </r>
  <r>
    <x v="0"/>
    <x v="0"/>
    <x v="1"/>
    <x v="7"/>
    <x v="16"/>
    <s v="SE2_IND"/>
    <x v="1"/>
    <s v="GNR_HS_HEAT_PIT_L-CEN_E-90_Y-2020"/>
    <x v="0"/>
    <x v="0"/>
    <n v="120.235543437948"/>
    <n v="175543.89341940399"/>
    <n v="631958.01630985399"/>
  </r>
  <r>
    <x v="0"/>
    <x v="0"/>
    <x v="1"/>
    <x v="7"/>
    <x v="16"/>
    <s v="SE2_IND"/>
    <x v="1"/>
    <s v="GNR_HS_HEAT_PIT_L-CEN_E-90_Y-2020"/>
    <x v="0"/>
    <x v="1"/>
    <n v="136.66893656304001"/>
    <n v="199536.64738203801"/>
    <n v="718331.93057533598"/>
  </r>
  <r>
    <x v="0"/>
    <x v="0"/>
    <x v="1"/>
    <x v="7"/>
    <x v="16"/>
    <s v="SE2_IND"/>
    <x v="1"/>
    <s v="GNR_HS_HEAT_PIT_L-CEN_E-90_Y-2020"/>
    <x v="0"/>
    <x v="2"/>
    <n v="128.010813426282"/>
    <n v="186895.787602372"/>
    <n v="672824.83536854002"/>
  </r>
  <r>
    <x v="0"/>
    <x v="0"/>
    <x v="1"/>
    <x v="7"/>
    <x v="16"/>
    <s v="SE2_IND"/>
    <x v="2"/>
    <s v="GNR_ST_MSW_BP_E-23_LS-220-MW-FEED_Y-2020"/>
    <x v="0"/>
    <x v="0"/>
    <n v="1012.78545863135"/>
    <n v="1478666.76960177"/>
    <n v="5323200.37056637"/>
  </r>
  <r>
    <x v="0"/>
    <x v="0"/>
    <x v="1"/>
    <x v="7"/>
    <x v="16"/>
    <s v="SE2_IND"/>
    <x v="2"/>
    <s v="GNR_ST_MSW_BP_E-23_LS-220-MW-FEED_Y-2020"/>
    <x v="0"/>
    <x v="1"/>
    <n v="1012.78545863135"/>
    <n v="1478666.76960177"/>
    <n v="5323200.37056637"/>
  </r>
  <r>
    <x v="0"/>
    <x v="0"/>
    <x v="1"/>
    <x v="7"/>
    <x v="16"/>
    <s v="SE2_IND"/>
    <x v="2"/>
    <s v="GNR_ST_MSW_BP_E-23_LS-220-MW-FEED_Y-2020"/>
    <x v="0"/>
    <x v="2"/>
    <n v="1012.78545863135"/>
    <n v="1478666.76960177"/>
    <n v="5323200.37056637"/>
  </r>
  <r>
    <x v="0"/>
    <x v="0"/>
    <x v="1"/>
    <x v="7"/>
    <x v="16"/>
    <s v="SE2_IND"/>
    <x v="2"/>
    <s v="GNR_ST_MSW_BP_E-23_LS-220-MW-FEED_Y-2020"/>
    <x v="1"/>
    <x v="0"/>
    <n v="1012.78545863135"/>
    <n v="1478666.76960177"/>
    <n v="5323200.37056637"/>
  </r>
  <r>
    <x v="0"/>
    <x v="0"/>
    <x v="1"/>
    <x v="7"/>
    <x v="16"/>
    <s v="SE2_IND"/>
    <x v="2"/>
    <s v="GNR_ST_MSW_BP_E-23_LS-220-MW-FEED_Y-2020"/>
    <x v="1"/>
    <x v="1"/>
    <n v="1012.78545863135"/>
    <n v="1478666.76960177"/>
    <n v="5323200.37056637"/>
  </r>
  <r>
    <x v="0"/>
    <x v="0"/>
    <x v="1"/>
    <x v="7"/>
    <x v="16"/>
    <s v="SE2_IND"/>
    <x v="2"/>
    <s v="GNR_ST_MSW_BP_E-23_LS-220-MW-FEED_Y-2020"/>
    <x v="1"/>
    <x v="2"/>
    <n v="1012.78545863135"/>
    <n v="1478666.76960177"/>
    <n v="5323200.37056637"/>
  </r>
  <r>
    <x v="0"/>
    <x v="0"/>
    <x v="1"/>
    <x v="7"/>
    <x v="16"/>
    <s v="SE2_medium"/>
    <x v="5"/>
    <s v="GNR_HP_ELEC_GROUND-WTR_COP-360_LS-4-MW_Y-2020"/>
    <x v="1"/>
    <x v="0"/>
    <n v="433.46495378389801"/>
    <n v="632858.83252449101"/>
    <n v="2278291.79708817"/>
  </r>
  <r>
    <x v="0"/>
    <x v="0"/>
    <x v="1"/>
    <x v="7"/>
    <x v="16"/>
    <s v="SE2_medium"/>
    <x v="5"/>
    <s v="GNR_HP_ELEC_GROUND-WTR_COP-360_LS-4-MW_Y-2020"/>
    <x v="1"/>
    <x v="1"/>
    <n v="433.46495378389801"/>
    <n v="632858.83252449101"/>
    <n v="2278291.79708817"/>
  </r>
  <r>
    <x v="0"/>
    <x v="0"/>
    <x v="1"/>
    <x v="7"/>
    <x v="16"/>
    <s v="SE2_medium"/>
    <x v="5"/>
    <s v="GNR_HP_ELEC_GROUND-WTR_COP-360_LS-4-MW_Y-2020"/>
    <x v="1"/>
    <x v="2"/>
    <n v="433.46495378389801"/>
    <n v="632858.83252449101"/>
    <n v="2278291.79708817"/>
  </r>
  <r>
    <x v="0"/>
    <x v="0"/>
    <x v="1"/>
    <x v="7"/>
    <x v="16"/>
    <s v="SE2_medium"/>
    <x v="1"/>
    <s v="GNR_HS_HEAT_PIT_L-DEC_E-91_Y-2020"/>
    <x v="0"/>
    <x v="0"/>
    <n v="189.356639837442"/>
    <n v="276460.69416266499"/>
    <n v="995258.49898559495"/>
  </r>
  <r>
    <x v="0"/>
    <x v="0"/>
    <x v="1"/>
    <x v="7"/>
    <x v="16"/>
    <s v="SE2_medium"/>
    <x v="1"/>
    <s v="GNR_HS_HEAT_PIT_L-DEC_E-91_Y-2020"/>
    <x v="0"/>
    <x v="1"/>
    <n v="368.83110400447401"/>
    <n v="538493.41184653202"/>
    <n v="1938576.2826475201"/>
  </r>
  <r>
    <x v="0"/>
    <x v="0"/>
    <x v="1"/>
    <x v="7"/>
    <x v="16"/>
    <s v="SE2_medium"/>
    <x v="1"/>
    <s v="GNR_HS_HEAT_PIT_L-DEC_E-91_Y-2020"/>
    <x v="0"/>
    <x v="2"/>
    <n v="242.05958208171199"/>
    <n v="353406.989839299"/>
    <n v="1272265.16342148"/>
  </r>
  <r>
    <x v="0"/>
    <x v="0"/>
    <x v="1"/>
    <x v="7"/>
    <x v="16"/>
    <s v="SE2_medium"/>
    <x v="1"/>
    <s v="GNR_HS_HEAT_WTR-TANK_LS_E-95_Y-2010"/>
    <x v="0"/>
    <x v="1"/>
    <n v="36.627054794520497"/>
    <n v="53475.5"/>
    <n v="192511.8"/>
  </r>
  <r>
    <x v="0"/>
    <x v="0"/>
    <x v="1"/>
    <x v="7"/>
    <x v="16"/>
    <s v="SE2_medium"/>
    <x v="2"/>
    <s v="GNR_ST_MSW_BP_CB-20"/>
    <x v="0"/>
    <x v="0"/>
    <n v="31.247955865000002"/>
    <n v="45622.0155629"/>
    <n v="164239.25602644001"/>
  </r>
  <r>
    <x v="0"/>
    <x v="0"/>
    <x v="1"/>
    <x v="7"/>
    <x v="16"/>
    <s v="SE2_medium"/>
    <x v="2"/>
    <s v="GNR_ST_MSW_BP_CB-20"/>
    <x v="0"/>
    <x v="1"/>
    <n v="31.247955865000002"/>
    <n v="45622.0155629"/>
    <n v="164239.25602644001"/>
  </r>
  <r>
    <x v="0"/>
    <x v="0"/>
    <x v="1"/>
    <x v="7"/>
    <x v="16"/>
    <s v="SE2_medium"/>
    <x v="2"/>
    <s v="GNR_ST_MSW_BP_CB-20"/>
    <x v="0"/>
    <x v="2"/>
    <n v="31.247955865000002"/>
    <n v="45622.0155629"/>
    <n v="164239.25602644001"/>
  </r>
  <r>
    <x v="0"/>
    <x v="0"/>
    <x v="1"/>
    <x v="7"/>
    <x v="16"/>
    <s v="SE2_medium"/>
    <x v="2"/>
    <s v="GNR_ST_MSW_BP_CB-20"/>
    <x v="1"/>
    <x v="0"/>
    <n v="31.247955865000002"/>
    <n v="45622.0155629"/>
    <n v="164239.25602644001"/>
  </r>
  <r>
    <x v="0"/>
    <x v="0"/>
    <x v="1"/>
    <x v="7"/>
    <x v="16"/>
    <s v="SE2_medium"/>
    <x v="2"/>
    <s v="GNR_ST_MSW_BP_CB-20"/>
    <x v="1"/>
    <x v="1"/>
    <n v="31.247955865000002"/>
    <n v="45622.0155629"/>
    <n v="164239.25602644001"/>
  </r>
  <r>
    <x v="0"/>
    <x v="0"/>
    <x v="1"/>
    <x v="7"/>
    <x v="16"/>
    <s v="SE2_medium"/>
    <x v="2"/>
    <s v="GNR_ST_MSW_BP_CB-20"/>
    <x v="1"/>
    <x v="2"/>
    <n v="31.247955865000002"/>
    <n v="45622.0155629"/>
    <n v="164239.25602644001"/>
  </r>
  <r>
    <x v="0"/>
    <x v="0"/>
    <x v="1"/>
    <x v="7"/>
    <x v="16"/>
    <s v="SE2_medium"/>
    <x v="2"/>
    <s v="GNR_ST_MSW_BP_CB-40"/>
    <x v="0"/>
    <x v="0"/>
    <n v="48.3"/>
    <n v="70518"/>
    <n v="253864.8"/>
  </r>
  <r>
    <x v="0"/>
    <x v="0"/>
    <x v="1"/>
    <x v="7"/>
    <x v="16"/>
    <s v="SE2_medium"/>
    <x v="2"/>
    <s v="GNR_ST_MSW_BP_CB-40"/>
    <x v="0"/>
    <x v="1"/>
    <n v="48.3"/>
    <n v="70518"/>
    <n v="253864.8"/>
  </r>
  <r>
    <x v="0"/>
    <x v="0"/>
    <x v="1"/>
    <x v="7"/>
    <x v="16"/>
    <s v="SE2_medium"/>
    <x v="2"/>
    <s v="GNR_ST_MSW_BP_CB-40"/>
    <x v="0"/>
    <x v="2"/>
    <n v="48.3"/>
    <n v="70518"/>
    <n v="253864.8"/>
  </r>
  <r>
    <x v="0"/>
    <x v="0"/>
    <x v="1"/>
    <x v="7"/>
    <x v="16"/>
    <s v="SE2_medium"/>
    <x v="2"/>
    <s v="GNR_ST_MSW_BP_CB-40"/>
    <x v="1"/>
    <x v="0"/>
    <n v="48.3"/>
    <n v="70518"/>
    <n v="253864.8"/>
  </r>
  <r>
    <x v="0"/>
    <x v="0"/>
    <x v="1"/>
    <x v="7"/>
    <x v="16"/>
    <s v="SE2_medium"/>
    <x v="2"/>
    <s v="GNR_ST_MSW_BP_CB-40"/>
    <x v="1"/>
    <x v="1"/>
    <n v="48.3"/>
    <n v="70518"/>
    <n v="253864.8"/>
  </r>
  <r>
    <x v="0"/>
    <x v="0"/>
    <x v="1"/>
    <x v="7"/>
    <x v="16"/>
    <s v="SE2_medium"/>
    <x v="2"/>
    <s v="GNR_ST_MSW_BP_CB-40"/>
    <x v="1"/>
    <x v="2"/>
    <n v="48.3"/>
    <n v="70518"/>
    <n v="253864.8"/>
  </r>
  <r>
    <x v="0"/>
    <x v="0"/>
    <x v="1"/>
    <x v="7"/>
    <x v="16"/>
    <s v="SE2_medium"/>
    <x v="4"/>
    <s v="GNR_EH_HEAT"/>
    <x v="0"/>
    <x v="0"/>
    <n v="5.1290856581959501"/>
    <n v="7488.4650609660903"/>
    <n v="26958.474219477899"/>
  </r>
  <r>
    <x v="0"/>
    <x v="0"/>
    <x v="1"/>
    <x v="7"/>
    <x v="16"/>
    <s v="SE2_medium"/>
    <x v="4"/>
    <s v="GNR_EH_HEAT"/>
    <x v="0"/>
    <x v="1"/>
    <n v="5.1290856581959501"/>
    <n v="7488.4650609660903"/>
    <n v="26958.474219477899"/>
  </r>
  <r>
    <x v="0"/>
    <x v="0"/>
    <x v="1"/>
    <x v="7"/>
    <x v="16"/>
    <s v="SE2_medium"/>
    <x v="4"/>
    <s v="GNR_EH_HEAT"/>
    <x v="0"/>
    <x v="2"/>
    <n v="5.1290856581959501"/>
    <n v="7488.4650609660903"/>
    <n v="26958.474219477899"/>
  </r>
  <r>
    <x v="0"/>
    <x v="0"/>
    <x v="1"/>
    <x v="7"/>
    <x v="16"/>
    <s v="SE2_medium"/>
    <x v="4"/>
    <s v="GNR_EH_HEAT"/>
    <x v="1"/>
    <x v="0"/>
    <n v="5.1290856581959501"/>
    <n v="7488.4650609660903"/>
    <n v="26958.474219477899"/>
  </r>
  <r>
    <x v="0"/>
    <x v="0"/>
    <x v="1"/>
    <x v="7"/>
    <x v="16"/>
    <s v="SE2_medium"/>
    <x v="4"/>
    <s v="GNR_EH_HEAT"/>
    <x v="1"/>
    <x v="1"/>
    <n v="5.1290856581959501"/>
    <n v="7488.4650609660903"/>
    <n v="26958.474219477899"/>
  </r>
  <r>
    <x v="0"/>
    <x v="0"/>
    <x v="1"/>
    <x v="7"/>
    <x v="16"/>
    <s v="SE2_medium"/>
    <x v="4"/>
    <s v="GNR_EH_HEAT"/>
    <x v="1"/>
    <x v="2"/>
    <n v="5.1290856581959501"/>
    <n v="7488.4650609660903"/>
    <n v="26958.474219477899"/>
  </r>
  <r>
    <x v="0"/>
    <x v="0"/>
    <x v="1"/>
    <x v="7"/>
    <x v="16"/>
    <s v="SE2_medium"/>
    <x v="13"/>
    <s v="GNR_ST_WOODCHI_BP_CB-30"/>
    <x v="0"/>
    <x v="0"/>
    <n v="28.2"/>
    <n v="41172"/>
    <n v="148219.20000000001"/>
  </r>
  <r>
    <x v="0"/>
    <x v="0"/>
    <x v="1"/>
    <x v="7"/>
    <x v="16"/>
    <s v="SE2_medium"/>
    <x v="13"/>
    <s v="GNR_ST_WOODCHI_BP_CB-30"/>
    <x v="0"/>
    <x v="1"/>
    <n v="28.2"/>
    <n v="41172"/>
    <n v="148219.20000000001"/>
  </r>
  <r>
    <x v="0"/>
    <x v="0"/>
    <x v="1"/>
    <x v="7"/>
    <x v="16"/>
    <s v="SE2_medium"/>
    <x v="13"/>
    <s v="GNR_ST_WOODCHI_BP_CB-30"/>
    <x v="0"/>
    <x v="2"/>
    <n v="28.2"/>
    <n v="41172"/>
    <n v="148219.20000000001"/>
  </r>
  <r>
    <x v="0"/>
    <x v="0"/>
    <x v="1"/>
    <x v="7"/>
    <x v="16"/>
    <s v="SE2_medium"/>
    <x v="13"/>
    <s v="GNR_ST_WOODCHI_BP_CB-40"/>
    <x v="0"/>
    <x v="0"/>
    <n v="175"/>
    <n v="255500"/>
    <n v="919800"/>
  </r>
  <r>
    <x v="0"/>
    <x v="0"/>
    <x v="1"/>
    <x v="7"/>
    <x v="16"/>
    <s v="SE2_medium"/>
    <x v="13"/>
    <s v="GNR_ST_WOODCHI_BP_CB-40"/>
    <x v="0"/>
    <x v="1"/>
    <n v="175"/>
    <n v="255500"/>
    <n v="919800"/>
  </r>
  <r>
    <x v="0"/>
    <x v="0"/>
    <x v="1"/>
    <x v="7"/>
    <x v="16"/>
    <s v="SE2_medium"/>
    <x v="13"/>
    <s v="GNR_ST_WOODCHI_BP_CB-40"/>
    <x v="0"/>
    <x v="2"/>
    <n v="175"/>
    <n v="255500"/>
    <n v="919800"/>
  </r>
  <r>
    <x v="0"/>
    <x v="0"/>
    <x v="1"/>
    <x v="7"/>
    <x v="16"/>
    <s v="SE2_medium"/>
    <x v="13"/>
    <s v="GNR_ST_WOODCHI_BP_CB-50"/>
    <x v="0"/>
    <x v="0"/>
    <n v="21.6"/>
    <n v="31536"/>
    <n v="113529.60000000001"/>
  </r>
  <r>
    <x v="0"/>
    <x v="0"/>
    <x v="1"/>
    <x v="7"/>
    <x v="16"/>
    <s v="SE2_medium"/>
    <x v="13"/>
    <s v="GNR_ST_WOODCHI_BP_CB-50"/>
    <x v="0"/>
    <x v="1"/>
    <n v="21.6"/>
    <n v="31536"/>
    <n v="113529.60000000001"/>
  </r>
  <r>
    <x v="0"/>
    <x v="0"/>
    <x v="1"/>
    <x v="7"/>
    <x v="16"/>
    <s v="SE2_medium"/>
    <x v="13"/>
    <s v="GNR_ST_WOODCHI_BP_CB-50"/>
    <x v="0"/>
    <x v="2"/>
    <n v="21.6"/>
    <n v="31536"/>
    <n v="113529.60000000001"/>
  </r>
  <r>
    <x v="0"/>
    <x v="0"/>
    <x v="1"/>
    <x v="7"/>
    <x v="16"/>
    <s v="SE2_small"/>
    <x v="5"/>
    <s v="GNR_HP_ELEC_GROUND-WTR_COP-360_LS-4-MW_Y-2020"/>
    <x v="1"/>
    <x v="0"/>
    <n v="170.23849732362501"/>
    <n v="248548.206092493"/>
    <n v="894773.54193297401"/>
  </r>
  <r>
    <x v="0"/>
    <x v="0"/>
    <x v="1"/>
    <x v="7"/>
    <x v="16"/>
    <s v="SE2_small"/>
    <x v="5"/>
    <s v="GNR_HP_ELEC_GROUND-WTR_COP-360_LS-4-MW_Y-2020"/>
    <x v="1"/>
    <x v="1"/>
    <n v="170.23849732362501"/>
    <n v="248548.206092493"/>
    <n v="894773.54193297401"/>
  </r>
  <r>
    <x v="0"/>
    <x v="0"/>
    <x v="1"/>
    <x v="7"/>
    <x v="16"/>
    <s v="SE2_small"/>
    <x v="5"/>
    <s v="GNR_HP_ELEC_GROUND-WTR_COP-360_LS-4-MW_Y-2020"/>
    <x v="1"/>
    <x v="2"/>
    <n v="170.23849732362501"/>
    <n v="248548.206092493"/>
    <n v="894773.54193297401"/>
  </r>
  <r>
    <x v="0"/>
    <x v="0"/>
    <x v="1"/>
    <x v="7"/>
    <x v="16"/>
    <s v="SE2_small"/>
    <x v="1"/>
    <s v="GNR_HS_HEAT_PIT_L-DEC_E-91_Y-2020"/>
    <x v="0"/>
    <x v="0"/>
    <n v="84.282416136111493"/>
    <n v="123052.327558723"/>
    <n v="442988.37921140197"/>
  </r>
  <r>
    <x v="0"/>
    <x v="0"/>
    <x v="1"/>
    <x v="7"/>
    <x v="16"/>
    <s v="SE2_small"/>
    <x v="1"/>
    <s v="GNR_HS_HEAT_PIT_L-DEC_E-91_Y-2020"/>
    <x v="0"/>
    <x v="1"/>
    <n v="121.957825660463"/>
    <n v="178058.42546427599"/>
    <n v="641010.33167139196"/>
  </r>
  <r>
    <x v="0"/>
    <x v="0"/>
    <x v="1"/>
    <x v="7"/>
    <x v="16"/>
    <s v="SE2_small"/>
    <x v="1"/>
    <s v="GNR_HS_HEAT_PIT_L-DEC_E-91_Y-2020"/>
    <x v="0"/>
    <x v="2"/>
    <n v="111.191154329074"/>
    <n v="162339.08532044801"/>
    <n v="584420.70715361205"/>
  </r>
  <r>
    <x v="0"/>
    <x v="0"/>
    <x v="1"/>
    <x v="7"/>
    <x v="16"/>
    <s v="SE2_small"/>
    <x v="4"/>
    <s v="GNR_EH_HEAT"/>
    <x v="0"/>
    <x v="0"/>
    <n v="1.0614125457875401"/>
    <n v="1549.6623168498099"/>
    <n v="5578.7843406593202"/>
  </r>
  <r>
    <x v="0"/>
    <x v="0"/>
    <x v="1"/>
    <x v="7"/>
    <x v="16"/>
    <s v="SE2_small"/>
    <x v="4"/>
    <s v="GNR_EH_HEAT"/>
    <x v="0"/>
    <x v="1"/>
    <n v="1.0614125457875401"/>
    <n v="1549.6623168498099"/>
    <n v="5578.7843406593202"/>
  </r>
  <r>
    <x v="0"/>
    <x v="0"/>
    <x v="1"/>
    <x v="7"/>
    <x v="16"/>
    <s v="SE2_small"/>
    <x v="4"/>
    <s v="GNR_EH_HEAT"/>
    <x v="0"/>
    <x v="2"/>
    <n v="1.0614125457875401"/>
    <n v="1549.6623168498099"/>
    <n v="5578.7843406593202"/>
  </r>
  <r>
    <x v="0"/>
    <x v="0"/>
    <x v="1"/>
    <x v="7"/>
    <x v="16"/>
    <s v="SE2_small"/>
    <x v="4"/>
    <s v="GNR_EH_HEAT"/>
    <x v="1"/>
    <x v="0"/>
    <n v="1.0614125457875401"/>
    <n v="1549.6623168498099"/>
    <n v="5578.7843406593202"/>
  </r>
  <r>
    <x v="0"/>
    <x v="0"/>
    <x v="1"/>
    <x v="7"/>
    <x v="16"/>
    <s v="SE2_small"/>
    <x v="4"/>
    <s v="GNR_EH_HEAT"/>
    <x v="1"/>
    <x v="1"/>
    <n v="1.0614125457875401"/>
    <n v="1549.6623168498099"/>
    <n v="5578.7843406593202"/>
  </r>
  <r>
    <x v="0"/>
    <x v="0"/>
    <x v="1"/>
    <x v="7"/>
    <x v="16"/>
    <s v="SE2_small"/>
    <x v="4"/>
    <s v="GNR_EH_HEAT"/>
    <x v="1"/>
    <x v="2"/>
    <n v="1.0614125457875401"/>
    <n v="1549.6623168498099"/>
    <n v="5578.7843406593202"/>
  </r>
  <r>
    <x v="0"/>
    <x v="0"/>
    <x v="1"/>
    <x v="7"/>
    <x v="17"/>
    <s v="SE3_IND"/>
    <x v="1"/>
    <s v="GNR_HS_HEAT_PIT_L-CEN_E-90_Y-2020"/>
    <x v="0"/>
    <x v="0"/>
    <n v="183.66948508342"/>
    <n v="268157.44822179299"/>
    <n v="965366.813598454"/>
  </r>
  <r>
    <x v="0"/>
    <x v="0"/>
    <x v="1"/>
    <x v="7"/>
    <x v="17"/>
    <s v="SE3_IND"/>
    <x v="1"/>
    <s v="GNR_HS_HEAT_PIT_L-CEN_E-90_Y-2020"/>
    <x v="0"/>
    <x v="1"/>
    <n v="208.77281781810899"/>
    <n v="304808.31401443901"/>
    <n v="1097309.9304519801"/>
  </r>
  <r>
    <x v="0"/>
    <x v="0"/>
    <x v="1"/>
    <x v="7"/>
    <x v="17"/>
    <s v="SE3_IND"/>
    <x v="1"/>
    <s v="GNR_HS_HEAT_PIT_L-CEN_E-90_Y-2020"/>
    <x v="0"/>
    <x v="2"/>
    <n v="195.54683677417901"/>
    <n v="285498.381690301"/>
    <n v="1027794.17408508"/>
  </r>
  <r>
    <x v="0"/>
    <x v="0"/>
    <x v="1"/>
    <x v="7"/>
    <x v="17"/>
    <s v="SE3_IND"/>
    <x v="2"/>
    <s v="GNR_ST_MSW_BP_E-23_LS-220-MW-FEED_Y-2020"/>
    <x v="0"/>
    <x v="0"/>
    <n v="1547.1114311783899"/>
    <n v="2258782.6895204498"/>
    <n v="8131617.6822736301"/>
  </r>
  <r>
    <x v="0"/>
    <x v="0"/>
    <x v="1"/>
    <x v="7"/>
    <x v="17"/>
    <s v="SE3_IND"/>
    <x v="2"/>
    <s v="GNR_ST_MSW_BP_E-23_LS-220-MW-FEED_Y-2020"/>
    <x v="0"/>
    <x v="1"/>
    <n v="1547.1114311783899"/>
    <n v="2258782.6895204498"/>
    <n v="8131617.6822736301"/>
  </r>
  <r>
    <x v="0"/>
    <x v="0"/>
    <x v="1"/>
    <x v="7"/>
    <x v="17"/>
    <s v="SE3_IND"/>
    <x v="2"/>
    <s v="GNR_ST_MSW_BP_E-23_LS-220-MW-FEED_Y-2020"/>
    <x v="0"/>
    <x v="2"/>
    <n v="1547.1114311783899"/>
    <n v="2258782.6895204498"/>
    <n v="8131617.6822736301"/>
  </r>
  <r>
    <x v="0"/>
    <x v="0"/>
    <x v="1"/>
    <x v="7"/>
    <x v="17"/>
    <s v="SE3_IND"/>
    <x v="2"/>
    <s v="GNR_ST_MSW_BP_E-23_LS-220-MW-FEED_Y-2020"/>
    <x v="1"/>
    <x v="0"/>
    <n v="1547.1114311783899"/>
    <n v="2258782.6895204498"/>
    <n v="8131617.6822736301"/>
  </r>
  <r>
    <x v="0"/>
    <x v="0"/>
    <x v="1"/>
    <x v="7"/>
    <x v="17"/>
    <s v="SE3_IND"/>
    <x v="2"/>
    <s v="GNR_ST_MSW_BP_E-23_LS-220-MW-FEED_Y-2020"/>
    <x v="1"/>
    <x v="1"/>
    <n v="1547.1114311783899"/>
    <n v="2258782.6895204498"/>
    <n v="8131617.6822736301"/>
  </r>
  <r>
    <x v="0"/>
    <x v="0"/>
    <x v="1"/>
    <x v="7"/>
    <x v="17"/>
    <s v="SE3_IND"/>
    <x v="2"/>
    <s v="GNR_ST_MSW_BP_E-23_LS-220-MW-FEED_Y-2020"/>
    <x v="1"/>
    <x v="2"/>
    <n v="1547.1114311783899"/>
    <n v="2258782.6895204498"/>
    <n v="8131617.6822736301"/>
  </r>
  <r>
    <x v="0"/>
    <x v="0"/>
    <x v="1"/>
    <x v="7"/>
    <x v="17"/>
    <s v="SE3_large"/>
    <x v="0"/>
    <s v="VARTAN6_ST_COAL_EXT"/>
    <x v="0"/>
    <x v="0"/>
    <n v="309.52380952380997"/>
    <n v="451904.76190476201"/>
    <n v="1626857.1428571399"/>
  </r>
  <r>
    <x v="0"/>
    <x v="0"/>
    <x v="1"/>
    <x v="7"/>
    <x v="17"/>
    <s v="SE3_large"/>
    <x v="0"/>
    <s v="VARTAN6_ST_COAL_EXT"/>
    <x v="0"/>
    <x v="1"/>
    <n v="309.52380952380997"/>
    <n v="451904.76190476201"/>
    <n v="1626857.1428571399"/>
  </r>
  <r>
    <x v="0"/>
    <x v="0"/>
    <x v="1"/>
    <x v="7"/>
    <x v="17"/>
    <s v="SE3_large"/>
    <x v="0"/>
    <s v="VARTAN6_ST_COAL_EXT"/>
    <x v="0"/>
    <x v="2"/>
    <n v="309.52380952380997"/>
    <n v="451904.76190476201"/>
    <n v="1626857.1428571399"/>
  </r>
  <r>
    <x v="0"/>
    <x v="0"/>
    <x v="1"/>
    <x v="7"/>
    <x v="17"/>
    <s v="SE3_large"/>
    <x v="5"/>
    <s v="GNR_HP_ELEC_COP-270"/>
    <x v="1"/>
    <x v="0"/>
    <n v="126"/>
    <n v="183960"/>
    <n v="662256"/>
  </r>
  <r>
    <x v="0"/>
    <x v="0"/>
    <x v="1"/>
    <x v="7"/>
    <x v="17"/>
    <s v="SE3_large"/>
    <x v="5"/>
    <s v="GNR_HP_ELEC_COP-270"/>
    <x v="1"/>
    <x v="1"/>
    <n v="126"/>
    <n v="183960"/>
    <n v="662256"/>
  </r>
  <r>
    <x v="0"/>
    <x v="0"/>
    <x v="1"/>
    <x v="7"/>
    <x v="17"/>
    <s v="SE3_large"/>
    <x v="5"/>
    <s v="GNR_HP_ELEC_COP-270"/>
    <x v="1"/>
    <x v="2"/>
    <n v="126"/>
    <n v="183960"/>
    <n v="662256"/>
  </r>
  <r>
    <x v="0"/>
    <x v="0"/>
    <x v="1"/>
    <x v="7"/>
    <x v="17"/>
    <s v="SE3_large"/>
    <x v="1"/>
    <s v="GNR_HS_HEAT_PIT_L-CEN_E-90_Y-2020"/>
    <x v="0"/>
    <x v="1"/>
    <n v="969.56631140228296"/>
    <n v="1415566.81464733"/>
    <n v="5096040.5327303996"/>
  </r>
  <r>
    <x v="0"/>
    <x v="0"/>
    <x v="1"/>
    <x v="7"/>
    <x v="17"/>
    <s v="SE3_large"/>
    <x v="1"/>
    <s v="GNR_HS_HEAT_PIT_L-CEN_E-90_Y-2020"/>
    <x v="0"/>
    <x v="2"/>
    <n v="426.64776016837698"/>
    <n v="622905.72984583001"/>
    <n v="2242460.62744499"/>
  </r>
  <r>
    <x v="0"/>
    <x v="0"/>
    <x v="1"/>
    <x v="7"/>
    <x v="17"/>
    <s v="SE3_large"/>
    <x v="1"/>
    <s v="GNR_HS_HEAT_WTR-TANK_LS_E-95_Y-2010"/>
    <x v="0"/>
    <x v="1"/>
    <n v="23.497017442364399"/>
    <n v="34305.645465852002"/>
    <n v="123500.323677067"/>
  </r>
  <r>
    <x v="0"/>
    <x v="0"/>
    <x v="1"/>
    <x v="7"/>
    <x v="17"/>
    <s v="SE3_large"/>
    <x v="2"/>
    <s v="AROS6_ST_MSW_EXT"/>
    <x v="0"/>
    <x v="0"/>
    <n v="115.90909090909101"/>
    <n v="169227.272727273"/>
    <n v="609218.181818182"/>
  </r>
  <r>
    <x v="0"/>
    <x v="0"/>
    <x v="1"/>
    <x v="7"/>
    <x v="17"/>
    <s v="SE3_large"/>
    <x v="2"/>
    <s v="AROS6_ST_MSW_EXT"/>
    <x v="0"/>
    <x v="1"/>
    <n v="115.90909090909101"/>
    <n v="169227.272727273"/>
    <n v="609218.181818182"/>
  </r>
  <r>
    <x v="0"/>
    <x v="0"/>
    <x v="1"/>
    <x v="7"/>
    <x v="17"/>
    <s v="SE3_large"/>
    <x v="2"/>
    <s v="AROS6_ST_MSW_EXT"/>
    <x v="0"/>
    <x v="2"/>
    <n v="115.90909090909101"/>
    <n v="169227.272727273"/>
    <n v="609218.181818182"/>
  </r>
  <r>
    <x v="0"/>
    <x v="0"/>
    <x v="1"/>
    <x v="7"/>
    <x v="17"/>
    <s v="SE3_large"/>
    <x v="2"/>
    <s v="AROS6_ST_MSW_EXT"/>
    <x v="1"/>
    <x v="0"/>
    <n v="115.90909090909101"/>
    <n v="169227.272727273"/>
    <n v="609218.181818182"/>
  </r>
  <r>
    <x v="0"/>
    <x v="0"/>
    <x v="1"/>
    <x v="7"/>
    <x v="17"/>
    <s v="SE3_large"/>
    <x v="2"/>
    <s v="AROS6_ST_MSW_EXT"/>
    <x v="1"/>
    <x v="1"/>
    <n v="115.90909090909101"/>
    <n v="169227.272727273"/>
    <n v="609218.181818182"/>
  </r>
  <r>
    <x v="0"/>
    <x v="0"/>
    <x v="1"/>
    <x v="7"/>
    <x v="17"/>
    <s v="SE3_large"/>
    <x v="2"/>
    <s v="AROS6_ST_MSW_EXT"/>
    <x v="1"/>
    <x v="2"/>
    <n v="115.90909090909101"/>
    <n v="169227.272727273"/>
    <n v="609218.181818182"/>
  </r>
  <r>
    <x v="0"/>
    <x v="0"/>
    <x v="1"/>
    <x v="7"/>
    <x v="17"/>
    <s v="SE3_large"/>
    <x v="2"/>
    <s v="GNR_ST_MSW_BP_CB-30"/>
    <x v="0"/>
    <x v="0"/>
    <n v="205.56934776666699"/>
    <n v="300131.24773933302"/>
    <n v="1080472.4918616"/>
  </r>
  <r>
    <x v="0"/>
    <x v="0"/>
    <x v="1"/>
    <x v="7"/>
    <x v="17"/>
    <s v="SE3_large"/>
    <x v="2"/>
    <s v="GNR_ST_MSW_BP_CB-30"/>
    <x v="0"/>
    <x v="1"/>
    <n v="205.56934776666699"/>
    <n v="300131.24773933302"/>
    <n v="1080472.4918616"/>
  </r>
  <r>
    <x v="0"/>
    <x v="0"/>
    <x v="1"/>
    <x v="7"/>
    <x v="17"/>
    <s v="SE3_large"/>
    <x v="2"/>
    <s v="GNR_ST_MSW_BP_CB-30"/>
    <x v="0"/>
    <x v="2"/>
    <n v="205.56934776666699"/>
    <n v="300131.24773933302"/>
    <n v="1080472.4918616"/>
  </r>
  <r>
    <x v="0"/>
    <x v="0"/>
    <x v="1"/>
    <x v="7"/>
    <x v="17"/>
    <s v="SE3_large"/>
    <x v="2"/>
    <s v="GNR_ST_MSW_BP_CB-30"/>
    <x v="1"/>
    <x v="0"/>
    <n v="205.56934776666699"/>
    <n v="300131.24773933302"/>
    <n v="1080472.4918616"/>
  </r>
  <r>
    <x v="0"/>
    <x v="0"/>
    <x v="1"/>
    <x v="7"/>
    <x v="17"/>
    <s v="SE3_large"/>
    <x v="2"/>
    <s v="GNR_ST_MSW_BP_CB-30"/>
    <x v="1"/>
    <x v="1"/>
    <n v="205.56934776666699"/>
    <n v="300131.24773933302"/>
    <n v="1080472.4918616"/>
  </r>
  <r>
    <x v="0"/>
    <x v="0"/>
    <x v="1"/>
    <x v="7"/>
    <x v="17"/>
    <s v="SE3_large"/>
    <x v="2"/>
    <s v="GNR_ST_MSW_BP_CB-30"/>
    <x v="1"/>
    <x v="2"/>
    <n v="205.56934776666699"/>
    <n v="300131.24773933302"/>
    <n v="1080472.4918616"/>
  </r>
  <r>
    <x v="0"/>
    <x v="0"/>
    <x v="1"/>
    <x v="7"/>
    <x v="17"/>
    <s v="SE3_large"/>
    <x v="2"/>
    <s v="GNR_ST_MSW_BP_E-23_LS-220-MW-FEED_Y-2020"/>
    <x v="0"/>
    <x v="0"/>
    <n v="954.06097529100202"/>
    <n v="1392929.0239248599"/>
    <n v="5014544.4861295102"/>
  </r>
  <r>
    <x v="0"/>
    <x v="0"/>
    <x v="1"/>
    <x v="7"/>
    <x v="17"/>
    <s v="SE3_large"/>
    <x v="2"/>
    <s v="GNR_ST_MSW_BP_E-23_LS-220-MW-FEED_Y-2020"/>
    <x v="0"/>
    <x v="1"/>
    <n v="954.06097529100202"/>
    <n v="1392929.0239248599"/>
    <n v="5014544.4861295102"/>
  </r>
  <r>
    <x v="0"/>
    <x v="0"/>
    <x v="1"/>
    <x v="7"/>
    <x v="17"/>
    <s v="SE3_large"/>
    <x v="2"/>
    <s v="GNR_ST_MSW_BP_E-23_LS-220-MW-FEED_Y-2020"/>
    <x v="0"/>
    <x v="2"/>
    <n v="954.06097529100202"/>
    <n v="1392929.0239248599"/>
    <n v="5014544.4861295102"/>
  </r>
  <r>
    <x v="0"/>
    <x v="0"/>
    <x v="1"/>
    <x v="7"/>
    <x v="17"/>
    <s v="SE3_large"/>
    <x v="2"/>
    <s v="GNR_ST_MSW_BP_E-23_LS-220-MW-FEED_Y-2020"/>
    <x v="1"/>
    <x v="0"/>
    <n v="954.06097529100202"/>
    <n v="1392929.0239248599"/>
    <n v="5014544.4861295102"/>
  </r>
  <r>
    <x v="0"/>
    <x v="0"/>
    <x v="1"/>
    <x v="7"/>
    <x v="17"/>
    <s v="SE3_large"/>
    <x v="2"/>
    <s v="GNR_ST_MSW_BP_E-23_LS-220-MW-FEED_Y-2020"/>
    <x v="1"/>
    <x v="1"/>
    <n v="954.06097529100202"/>
    <n v="1392929.0239248599"/>
    <n v="5014544.4861295102"/>
  </r>
  <r>
    <x v="0"/>
    <x v="0"/>
    <x v="1"/>
    <x v="7"/>
    <x v="17"/>
    <s v="SE3_large"/>
    <x v="2"/>
    <s v="GNR_ST_MSW_BP_E-23_LS-220-MW-FEED_Y-2020"/>
    <x v="1"/>
    <x v="2"/>
    <n v="954.06097529100202"/>
    <n v="1392929.0239248599"/>
    <n v="5014544.4861295102"/>
  </r>
  <r>
    <x v="0"/>
    <x v="0"/>
    <x v="1"/>
    <x v="7"/>
    <x v="17"/>
    <s v="SE3_large"/>
    <x v="2"/>
    <s v="GNR_ST_MSW_BP_E-24_LS-220-MW-FEED_Y-2030"/>
    <x v="0"/>
    <x v="0"/>
    <n v="214.44064495295501"/>
    <n v="313083.34163131402"/>
    <n v="1127100.0298727299"/>
  </r>
  <r>
    <x v="0"/>
    <x v="0"/>
    <x v="1"/>
    <x v="7"/>
    <x v="17"/>
    <s v="SE3_large"/>
    <x v="2"/>
    <s v="GNR_ST_MSW_BP_E-24_LS-220-MW-FEED_Y-2030"/>
    <x v="0"/>
    <x v="1"/>
    <n v="214.44064495295501"/>
    <n v="313083.34163131402"/>
    <n v="1127100.0298727299"/>
  </r>
  <r>
    <x v="0"/>
    <x v="0"/>
    <x v="1"/>
    <x v="7"/>
    <x v="17"/>
    <s v="SE3_large"/>
    <x v="2"/>
    <s v="GNR_ST_MSW_BP_E-24_LS-220-MW-FEED_Y-2030"/>
    <x v="0"/>
    <x v="2"/>
    <n v="214.44064495295501"/>
    <n v="313083.34163131402"/>
    <n v="1127100.0298727299"/>
  </r>
  <r>
    <x v="0"/>
    <x v="0"/>
    <x v="1"/>
    <x v="7"/>
    <x v="17"/>
    <s v="SE3_large"/>
    <x v="2"/>
    <s v="GNR_ST_MSW_BP_E-24_LS-220-MW-FEED_Y-2030"/>
    <x v="1"/>
    <x v="0"/>
    <n v="214.44064495295501"/>
    <n v="313083.34163131402"/>
    <n v="1127100.0298727299"/>
  </r>
  <r>
    <x v="0"/>
    <x v="0"/>
    <x v="1"/>
    <x v="7"/>
    <x v="17"/>
    <s v="SE3_large"/>
    <x v="2"/>
    <s v="GNR_ST_MSW_BP_E-24_LS-220-MW-FEED_Y-2030"/>
    <x v="1"/>
    <x v="1"/>
    <n v="214.44064495295501"/>
    <n v="313083.34163131402"/>
    <n v="1127100.0298727299"/>
  </r>
  <r>
    <x v="0"/>
    <x v="0"/>
    <x v="1"/>
    <x v="7"/>
    <x v="17"/>
    <s v="SE3_large"/>
    <x v="2"/>
    <s v="GNR_ST_MSW_BP_E-24_LS-220-MW-FEED_Y-2030"/>
    <x v="1"/>
    <x v="2"/>
    <n v="214.44064495295501"/>
    <n v="313083.34163131402"/>
    <n v="1127100.0298727299"/>
  </r>
  <r>
    <x v="0"/>
    <x v="0"/>
    <x v="1"/>
    <x v="7"/>
    <x v="17"/>
    <s v="SE3_large"/>
    <x v="11"/>
    <s v="GNR_CC_NGAS_BP_CB-90"/>
    <x v="0"/>
    <x v="0"/>
    <n v="290"/>
    <n v="423400"/>
    <n v="1524240"/>
  </r>
  <r>
    <x v="0"/>
    <x v="0"/>
    <x v="1"/>
    <x v="7"/>
    <x v="17"/>
    <s v="SE3_large"/>
    <x v="11"/>
    <s v="GNR_CC_NGAS_BP_CB-90"/>
    <x v="0"/>
    <x v="1"/>
    <n v="290"/>
    <n v="423400"/>
    <n v="1524240"/>
  </r>
  <r>
    <x v="0"/>
    <x v="0"/>
    <x v="1"/>
    <x v="7"/>
    <x v="17"/>
    <s v="SE3_large"/>
    <x v="11"/>
    <s v="GNR_CC_NGAS_BP_CB-90"/>
    <x v="0"/>
    <x v="2"/>
    <n v="290"/>
    <n v="423400"/>
    <n v="1524240"/>
  </r>
  <r>
    <x v="0"/>
    <x v="0"/>
    <x v="1"/>
    <x v="7"/>
    <x v="17"/>
    <s v="SE3_large"/>
    <x v="4"/>
    <s v="GNR_EH_HEAT"/>
    <x v="0"/>
    <x v="0"/>
    <n v="17.513736263736199"/>
    <n v="25570.054945054799"/>
    <n v="92052.197802197406"/>
  </r>
  <r>
    <x v="0"/>
    <x v="0"/>
    <x v="1"/>
    <x v="7"/>
    <x v="17"/>
    <s v="SE3_large"/>
    <x v="4"/>
    <s v="GNR_EH_HEAT"/>
    <x v="0"/>
    <x v="1"/>
    <n v="17.513736263736199"/>
    <n v="25570.054945054799"/>
    <n v="92052.197802197406"/>
  </r>
  <r>
    <x v="0"/>
    <x v="0"/>
    <x v="1"/>
    <x v="7"/>
    <x v="17"/>
    <s v="SE3_large"/>
    <x v="4"/>
    <s v="GNR_EH_HEAT"/>
    <x v="0"/>
    <x v="2"/>
    <n v="17.513736263736199"/>
    <n v="25570.054945054799"/>
    <n v="92052.197802197406"/>
  </r>
  <r>
    <x v="0"/>
    <x v="0"/>
    <x v="1"/>
    <x v="7"/>
    <x v="17"/>
    <s v="SE3_large"/>
    <x v="4"/>
    <s v="GNR_EH_HEAT"/>
    <x v="1"/>
    <x v="0"/>
    <n v="17.513736263736199"/>
    <n v="25570.054945054799"/>
    <n v="92052.197802197406"/>
  </r>
  <r>
    <x v="0"/>
    <x v="0"/>
    <x v="1"/>
    <x v="7"/>
    <x v="17"/>
    <s v="SE3_large"/>
    <x v="4"/>
    <s v="GNR_EH_HEAT"/>
    <x v="1"/>
    <x v="1"/>
    <n v="17.513736263736199"/>
    <n v="25570.054945054799"/>
    <n v="92052.197802197406"/>
  </r>
  <r>
    <x v="0"/>
    <x v="0"/>
    <x v="1"/>
    <x v="7"/>
    <x v="17"/>
    <s v="SE3_large"/>
    <x v="4"/>
    <s v="GNR_EH_HEAT"/>
    <x v="1"/>
    <x v="2"/>
    <n v="17.513736263736199"/>
    <n v="25570.054945054799"/>
    <n v="92052.197802197406"/>
  </r>
  <r>
    <x v="0"/>
    <x v="0"/>
    <x v="1"/>
    <x v="7"/>
    <x v="17"/>
    <s v="SE3_large"/>
    <x v="13"/>
    <s v="GNR_ST_WOODCHI_BP_CB-30"/>
    <x v="0"/>
    <x v="0"/>
    <n v="68.915393066666695"/>
    <n v="100616.473877333"/>
    <n v="362219.30595840001"/>
  </r>
  <r>
    <x v="0"/>
    <x v="0"/>
    <x v="1"/>
    <x v="7"/>
    <x v="17"/>
    <s v="SE3_large"/>
    <x v="13"/>
    <s v="GNR_ST_WOODCHI_BP_CB-30"/>
    <x v="0"/>
    <x v="1"/>
    <n v="68.915393066666695"/>
    <n v="100616.473877333"/>
    <n v="362219.30595840001"/>
  </r>
  <r>
    <x v="0"/>
    <x v="0"/>
    <x v="1"/>
    <x v="7"/>
    <x v="17"/>
    <s v="SE3_large"/>
    <x v="13"/>
    <s v="GNR_ST_WOODCHI_BP_CB-30"/>
    <x v="0"/>
    <x v="2"/>
    <n v="68.915393066666695"/>
    <n v="100616.473877333"/>
    <n v="362219.30595840001"/>
  </r>
  <r>
    <x v="0"/>
    <x v="0"/>
    <x v="1"/>
    <x v="7"/>
    <x v="17"/>
    <s v="SE3_large"/>
    <x v="13"/>
    <s v="GNR_ST_WOODCHI_BP_CB-40"/>
    <x v="0"/>
    <x v="0"/>
    <n v="343.82662950000002"/>
    <n v="501986.87907000002"/>
    <n v="1807152.764652"/>
  </r>
  <r>
    <x v="0"/>
    <x v="0"/>
    <x v="1"/>
    <x v="7"/>
    <x v="17"/>
    <s v="SE3_large"/>
    <x v="13"/>
    <s v="GNR_ST_WOODCHI_BP_CB-40"/>
    <x v="0"/>
    <x v="1"/>
    <n v="343.82662950000002"/>
    <n v="501986.87907000002"/>
    <n v="1807152.764652"/>
  </r>
  <r>
    <x v="0"/>
    <x v="0"/>
    <x v="1"/>
    <x v="7"/>
    <x v="17"/>
    <s v="SE3_large"/>
    <x v="13"/>
    <s v="GNR_ST_WOODCHI_BP_CB-40"/>
    <x v="0"/>
    <x v="2"/>
    <n v="343.82662950000002"/>
    <n v="501986.87907000002"/>
    <n v="1807152.764652"/>
  </r>
  <r>
    <x v="0"/>
    <x v="0"/>
    <x v="1"/>
    <x v="7"/>
    <x v="17"/>
    <s v="SE3_large"/>
    <x v="13"/>
    <s v="GNR_ST_WOODCHI_BP_CB-80"/>
    <x v="0"/>
    <x v="0"/>
    <n v="103.3730896125"/>
    <n v="150924.71083425"/>
    <n v="543328.95900330006"/>
  </r>
  <r>
    <x v="0"/>
    <x v="0"/>
    <x v="1"/>
    <x v="7"/>
    <x v="17"/>
    <s v="SE3_large"/>
    <x v="13"/>
    <s v="GNR_ST_WOODCHI_BP_CB-80"/>
    <x v="0"/>
    <x v="1"/>
    <n v="103.3730896125"/>
    <n v="150924.71083425"/>
    <n v="543328.95900330006"/>
  </r>
  <r>
    <x v="0"/>
    <x v="0"/>
    <x v="1"/>
    <x v="7"/>
    <x v="17"/>
    <s v="SE3_large"/>
    <x v="13"/>
    <s v="GNR_ST_WOODCHI_BP_CB-80"/>
    <x v="0"/>
    <x v="2"/>
    <n v="103.3730896125"/>
    <n v="150924.71083425"/>
    <n v="543328.95900330006"/>
  </r>
  <r>
    <x v="0"/>
    <x v="0"/>
    <x v="1"/>
    <x v="7"/>
    <x v="17"/>
    <s v="SE3_large"/>
    <x v="6"/>
    <s v="AROS7_ST_WOODWST_EXT"/>
    <x v="0"/>
    <x v="0"/>
    <n v="115.90909090909101"/>
    <n v="169227.272727273"/>
    <n v="609218.181818182"/>
  </r>
  <r>
    <x v="0"/>
    <x v="0"/>
    <x v="1"/>
    <x v="7"/>
    <x v="17"/>
    <s v="SE3_large"/>
    <x v="6"/>
    <s v="AROS7_ST_WOODWST_EXT"/>
    <x v="0"/>
    <x v="1"/>
    <n v="115.90909090909101"/>
    <n v="169227.272727273"/>
    <n v="609218.181818182"/>
  </r>
  <r>
    <x v="0"/>
    <x v="0"/>
    <x v="1"/>
    <x v="7"/>
    <x v="17"/>
    <s v="SE3_large"/>
    <x v="6"/>
    <s v="AROS7_ST_WOODWST_EXT"/>
    <x v="0"/>
    <x v="2"/>
    <n v="115.90909090909101"/>
    <n v="169227.272727273"/>
    <n v="609218.181818182"/>
  </r>
  <r>
    <x v="0"/>
    <x v="0"/>
    <x v="1"/>
    <x v="7"/>
    <x v="17"/>
    <s v="SE3_large"/>
    <x v="6"/>
    <s v="AROS7_ST_WOODWST_EXT"/>
    <x v="1"/>
    <x v="0"/>
    <n v="115.90909090909101"/>
    <n v="169227.272727273"/>
    <n v="609218.181818182"/>
  </r>
  <r>
    <x v="0"/>
    <x v="0"/>
    <x v="1"/>
    <x v="7"/>
    <x v="17"/>
    <s v="SE3_large"/>
    <x v="6"/>
    <s v="AROS7_ST_WOODWST_EXT"/>
    <x v="1"/>
    <x v="1"/>
    <n v="115.90909090909101"/>
    <n v="169227.272727273"/>
    <n v="609218.181818182"/>
  </r>
  <r>
    <x v="0"/>
    <x v="0"/>
    <x v="1"/>
    <x v="7"/>
    <x v="17"/>
    <s v="SE3_large"/>
    <x v="6"/>
    <s v="AROS7_ST_WOODWST_EXT"/>
    <x v="1"/>
    <x v="2"/>
    <n v="115.90909090909101"/>
    <n v="169227.272727273"/>
    <n v="609218.181818182"/>
  </r>
  <r>
    <x v="0"/>
    <x v="0"/>
    <x v="1"/>
    <x v="7"/>
    <x v="17"/>
    <s v="SE3_medium"/>
    <x v="5"/>
    <s v="GNR_HP_ELEC_COP-270"/>
    <x v="1"/>
    <x v="0"/>
    <n v="40.53"/>
    <n v="59173.8"/>
    <n v="213025.68"/>
  </r>
  <r>
    <x v="0"/>
    <x v="0"/>
    <x v="1"/>
    <x v="7"/>
    <x v="17"/>
    <s v="SE3_medium"/>
    <x v="5"/>
    <s v="GNR_HP_ELEC_COP-270"/>
    <x v="1"/>
    <x v="1"/>
    <n v="40.53"/>
    <n v="59173.8"/>
    <n v="213025.68"/>
  </r>
  <r>
    <x v="0"/>
    <x v="0"/>
    <x v="1"/>
    <x v="7"/>
    <x v="17"/>
    <s v="SE3_medium"/>
    <x v="5"/>
    <s v="GNR_HP_ELEC_COP-270"/>
    <x v="1"/>
    <x v="2"/>
    <n v="40.53"/>
    <n v="59173.8"/>
    <n v="213025.68"/>
  </r>
  <r>
    <x v="0"/>
    <x v="0"/>
    <x v="1"/>
    <x v="7"/>
    <x v="17"/>
    <s v="SE3_medium"/>
    <x v="5"/>
    <s v="GNR_HP_ELEC_GROUND-WTR_COP-360_LS-4-MW_Y-2020"/>
    <x v="1"/>
    <x v="0"/>
    <n v="1631.0008690725299"/>
    <n v="2381261.2688458902"/>
    <n v="8572540.5678452104"/>
  </r>
  <r>
    <x v="0"/>
    <x v="0"/>
    <x v="1"/>
    <x v="7"/>
    <x v="17"/>
    <s v="SE3_medium"/>
    <x v="5"/>
    <s v="GNR_HP_ELEC_GROUND-WTR_COP-360_LS-4-MW_Y-2020"/>
    <x v="1"/>
    <x v="1"/>
    <n v="1631.0008690725299"/>
    <n v="2381261.2688458902"/>
    <n v="8572540.5678452104"/>
  </r>
  <r>
    <x v="0"/>
    <x v="0"/>
    <x v="1"/>
    <x v="7"/>
    <x v="17"/>
    <s v="SE3_medium"/>
    <x v="5"/>
    <s v="GNR_HP_ELEC_GROUND-WTR_COP-360_LS-4-MW_Y-2020"/>
    <x v="1"/>
    <x v="2"/>
    <n v="1631.0008690725299"/>
    <n v="2381261.2688458902"/>
    <n v="8572540.5678452104"/>
  </r>
  <r>
    <x v="0"/>
    <x v="0"/>
    <x v="1"/>
    <x v="7"/>
    <x v="17"/>
    <s v="SE3_medium"/>
    <x v="1"/>
    <s v="GNR_HS_HEAT_PIT_L-DEC_E-91_Y-2020"/>
    <x v="0"/>
    <x v="0"/>
    <n v="575.91354423656105"/>
    <n v="840833.77458537905"/>
    <n v="3027001.5885073598"/>
  </r>
  <r>
    <x v="0"/>
    <x v="0"/>
    <x v="1"/>
    <x v="7"/>
    <x v="17"/>
    <s v="SE3_medium"/>
    <x v="1"/>
    <s v="GNR_HS_HEAT_PIT_L-DEC_E-91_Y-2020"/>
    <x v="0"/>
    <x v="1"/>
    <n v="1287.3792582920501"/>
    <n v="1879573.71710639"/>
    <n v="6766465.3815830201"/>
  </r>
  <r>
    <x v="0"/>
    <x v="0"/>
    <x v="1"/>
    <x v="7"/>
    <x v="17"/>
    <s v="SE3_medium"/>
    <x v="1"/>
    <s v="GNR_HS_HEAT_PIT_L-DEC_E-91_Y-2020"/>
    <x v="0"/>
    <x v="2"/>
    <n v="1131.02191751233"/>
    <n v="1651291.99956801"/>
    <n v="5944651.1984448303"/>
  </r>
  <r>
    <x v="0"/>
    <x v="0"/>
    <x v="1"/>
    <x v="7"/>
    <x v="17"/>
    <s v="SE3_medium"/>
    <x v="1"/>
    <s v="GNR_HS_HEAT_WTR-TANK_LS_E-95_Y-2010"/>
    <x v="0"/>
    <x v="1"/>
    <n v="158.942808219178"/>
    <n v="232056.5"/>
    <n v="835403.4"/>
  </r>
  <r>
    <x v="0"/>
    <x v="0"/>
    <x v="1"/>
    <x v="7"/>
    <x v="17"/>
    <s v="SE3_medium"/>
    <x v="2"/>
    <s v="GNR_BO_MSW_E-90"/>
    <x v="0"/>
    <x v="0"/>
    <n v="88.891343283582003"/>
    <n v="129781.36119403"/>
    <n v="467212.90029850701"/>
  </r>
  <r>
    <x v="0"/>
    <x v="0"/>
    <x v="1"/>
    <x v="7"/>
    <x v="17"/>
    <s v="SE3_medium"/>
    <x v="2"/>
    <s v="GNR_BO_MSW_E-90"/>
    <x v="0"/>
    <x v="1"/>
    <n v="88.891343283582003"/>
    <n v="129781.36119403"/>
    <n v="467212.90029850701"/>
  </r>
  <r>
    <x v="0"/>
    <x v="0"/>
    <x v="1"/>
    <x v="7"/>
    <x v="17"/>
    <s v="SE3_medium"/>
    <x v="2"/>
    <s v="GNR_BO_MSW_E-90"/>
    <x v="0"/>
    <x v="2"/>
    <n v="88.891343283582003"/>
    <n v="129781.36119403"/>
    <n v="467212.90029850701"/>
  </r>
  <r>
    <x v="0"/>
    <x v="0"/>
    <x v="1"/>
    <x v="7"/>
    <x v="17"/>
    <s v="SE3_medium"/>
    <x v="2"/>
    <s v="GNR_BO_MSW_E-90"/>
    <x v="1"/>
    <x v="0"/>
    <n v="88.891343283582003"/>
    <n v="129781.36119403"/>
    <n v="467212.90029850701"/>
  </r>
  <r>
    <x v="0"/>
    <x v="0"/>
    <x v="1"/>
    <x v="7"/>
    <x v="17"/>
    <s v="SE3_medium"/>
    <x v="2"/>
    <s v="GNR_BO_MSW_E-90"/>
    <x v="1"/>
    <x v="1"/>
    <n v="88.891343283582003"/>
    <n v="129781.36119403"/>
    <n v="467212.90029850701"/>
  </r>
  <r>
    <x v="0"/>
    <x v="0"/>
    <x v="1"/>
    <x v="7"/>
    <x v="17"/>
    <s v="SE3_medium"/>
    <x v="2"/>
    <s v="GNR_BO_MSW_E-90"/>
    <x v="1"/>
    <x v="2"/>
    <n v="88.891343283582003"/>
    <n v="129781.36119403"/>
    <n v="467212.90029850701"/>
  </r>
  <r>
    <x v="0"/>
    <x v="0"/>
    <x v="1"/>
    <x v="7"/>
    <x v="17"/>
    <s v="SE3_medium"/>
    <x v="2"/>
    <s v="GNR_ST_MSW_BP_CB-10"/>
    <x v="0"/>
    <x v="0"/>
    <n v="102.48"/>
    <n v="149620.79999999999"/>
    <n v="538634.88"/>
  </r>
  <r>
    <x v="0"/>
    <x v="0"/>
    <x v="1"/>
    <x v="7"/>
    <x v="17"/>
    <s v="SE3_medium"/>
    <x v="2"/>
    <s v="GNR_ST_MSW_BP_CB-10"/>
    <x v="0"/>
    <x v="1"/>
    <n v="102.48"/>
    <n v="149620.79999999999"/>
    <n v="538634.88"/>
  </r>
  <r>
    <x v="0"/>
    <x v="0"/>
    <x v="1"/>
    <x v="7"/>
    <x v="17"/>
    <s v="SE3_medium"/>
    <x v="2"/>
    <s v="GNR_ST_MSW_BP_CB-10"/>
    <x v="0"/>
    <x v="2"/>
    <n v="102.48"/>
    <n v="149620.79999999999"/>
    <n v="538634.88"/>
  </r>
  <r>
    <x v="0"/>
    <x v="0"/>
    <x v="1"/>
    <x v="7"/>
    <x v="17"/>
    <s v="SE3_medium"/>
    <x v="2"/>
    <s v="GNR_ST_MSW_BP_CB-10"/>
    <x v="1"/>
    <x v="0"/>
    <n v="102.48"/>
    <n v="149620.79999999999"/>
    <n v="538634.88"/>
  </r>
  <r>
    <x v="0"/>
    <x v="0"/>
    <x v="1"/>
    <x v="7"/>
    <x v="17"/>
    <s v="SE3_medium"/>
    <x v="2"/>
    <s v="GNR_ST_MSW_BP_CB-10"/>
    <x v="1"/>
    <x v="1"/>
    <n v="102.48"/>
    <n v="149620.79999999999"/>
    <n v="538634.88"/>
  </r>
  <r>
    <x v="0"/>
    <x v="0"/>
    <x v="1"/>
    <x v="7"/>
    <x v="17"/>
    <s v="SE3_medium"/>
    <x v="2"/>
    <s v="GNR_ST_MSW_BP_CB-10"/>
    <x v="1"/>
    <x v="2"/>
    <n v="102.48"/>
    <n v="149620.79999999999"/>
    <n v="538634.88"/>
  </r>
  <r>
    <x v="0"/>
    <x v="0"/>
    <x v="1"/>
    <x v="7"/>
    <x v="17"/>
    <s v="SE3_medium"/>
    <x v="2"/>
    <s v="GNR_ST_MSW_BP_CB-20"/>
    <x v="0"/>
    <x v="0"/>
    <n v="30"/>
    <n v="43800"/>
    <n v="157680"/>
  </r>
  <r>
    <x v="0"/>
    <x v="0"/>
    <x v="1"/>
    <x v="7"/>
    <x v="17"/>
    <s v="SE3_medium"/>
    <x v="2"/>
    <s v="GNR_ST_MSW_BP_CB-20"/>
    <x v="0"/>
    <x v="1"/>
    <n v="30"/>
    <n v="43800"/>
    <n v="157680"/>
  </r>
  <r>
    <x v="0"/>
    <x v="0"/>
    <x v="1"/>
    <x v="7"/>
    <x v="17"/>
    <s v="SE3_medium"/>
    <x v="2"/>
    <s v="GNR_ST_MSW_BP_CB-20"/>
    <x v="0"/>
    <x v="2"/>
    <n v="30"/>
    <n v="43800"/>
    <n v="157680"/>
  </r>
  <r>
    <x v="0"/>
    <x v="0"/>
    <x v="1"/>
    <x v="7"/>
    <x v="17"/>
    <s v="SE3_medium"/>
    <x v="2"/>
    <s v="GNR_ST_MSW_BP_CB-20"/>
    <x v="1"/>
    <x v="0"/>
    <n v="30"/>
    <n v="43800"/>
    <n v="157680"/>
  </r>
  <r>
    <x v="0"/>
    <x v="0"/>
    <x v="1"/>
    <x v="7"/>
    <x v="17"/>
    <s v="SE3_medium"/>
    <x v="2"/>
    <s v="GNR_ST_MSW_BP_CB-20"/>
    <x v="1"/>
    <x v="1"/>
    <n v="30"/>
    <n v="43800"/>
    <n v="157680"/>
  </r>
  <r>
    <x v="0"/>
    <x v="0"/>
    <x v="1"/>
    <x v="7"/>
    <x v="17"/>
    <s v="SE3_medium"/>
    <x v="2"/>
    <s v="GNR_ST_MSW_BP_CB-20"/>
    <x v="1"/>
    <x v="2"/>
    <n v="30"/>
    <n v="43800"/>
    <n v="157680"/>
  </r>
  <r>
    <x v="0"/>
    <x v="0"/>
    <x v="1"/>
    <x v="7"/>
    <x v="17"/>
    <s v="SE3_medium"/>
    <x v="2"/>
    <s v="GNR_ST_MSW_BP_CB-30"/>
    <x v="0"/>
    <x v="0"/>
    <n v="61"/>
    <n v="89060"/>
    <n v="320616"/>
  </r>
  <r>
    <x v="0"/>
    <x v="0"/>
    <x v="1"/>
    <x v="7"/>
    <x v="17"/>
    <s v="SE3_medium"/>
    <x v="2"/>
    <s v="GNR_ST_MSW_BP_CB-30"/>
    <x v="0"/>
    <x v="1"/>
    <n v="61"/>
    <n v="89060"/>
    <n v="320616"/>
  </r>
  <r>
    <x v="0"/>
    <x v="0"/>
    <x v="1"/>
    <x v="7"/>
    <x v="17"/>
    <s v="SE3_medium"/>
    <x v="2"/>
    <s v="GNR_ST_MSW_BP_CB-30"/>
    <x v="0"/>
    <x v="2"/>
    <n v="61"/>
    <n v="89060"/>
    <n v="320616"/>
  </r>
  <r>
    <x v="0"/>
    <x v="0"/>
    <x v="1"/>
    <x v="7"/>
    <x v="17"/>
    <s v="SE3_medium"/>
    <x v="2"/>
    <s v="GNR_ST_MSW_BP_CB-30"/>
    <x v="1"/>
    <x v="0"/>
    <n v="61"/>
    <n v="89060"/>
    <n v="320616"/>
  </r>
  <r>
    <x v="0"/>
    <x v="0"/>
    <x v="1"/>
    <x v="7"/>
    <x v="17"/>
    <s v="SE3_medium"/>
    <x v="2"/>
    <s v="GNR_ST_MSW_BP_CB-30"/>
    <x v="1"/>
    <x v="1"/>
    <n v="61"/>
    <n v="89060"/>
    <n v="320616"/>
  </r>
  <r>
    <x v="0"/>
    <x v="0"/>
    <x v="1"/>
    <x v="7"/>
    <x v="17"/>
    <s v="SE3_medium"/>
    <x v="2"/>
    <s v="GNR_ST_MSW_BP_CB-30"/>
    <x v="1"/>
    <x v="2"/>
    <n v="61"/>
    <n v="89060"/>
    <n v="320616"/>
  </r>
  <r>
    <x v="0"/>
    <x v="0"/>
    <x v="1"/>
    <x v="7"/>
    <x v="17"/>
    <s v="SE3_medium"/>
    <x v="4"/>
    <s v="GNR_EH_HEAT"/>
    <x v="0"/>
    <x v="0"/>
    <n v="16.217251631915001"/>
    <n v="23677.187382595901"/>
    <n v="85237.874577345196"/>
  </r>
  <r>
    <x v="0"/>
    <x v="0"/>
    <x v="1"/>
    <x v="7"/>
    <x v="17"/>
    <s v="SE3_medium"/>
    <x v="4"/>
    <s v="GNR_EH_HEAT"/>
    <x v="0"/>
    <x v="1"/>
    <n v="16.217251631915001"/>
    <n v="23677.187382595901"/>
    <n v="85237.874577345196"/>
  </r>
  <r>
    <x v="0"/>
    <x v="0"/>
    <x v="1"/>
    <x v="7"/>
    <x v="17"/>
    <s v="SE3_medium"/>
    <x v="4"/>
    <s v="GNR_EH_HEAT"/>
    <x v="0"/>
    <x v="2"/>
    <n v="16.217251631915001"/>
    <n v="23677.187382595901"/>
    <n v="85237.874577345196"/>
  </r>
  <r>
    <x v="0"/>
    <x v="0"/>
    <x v="1"/>
    <x v="7"/>
    <x v="17"/>
    <s v="SE3_medium"/>
    <x v="4"/>
    <s v="GNR_EH_HEAT"/>
    <x v="1"/>
    <x v="0"/>
    <n v="16.217251631915001"/>
    <n v="23677.187382595901"/>
    <n v="85237.874577345196"/>
  </r>
  <r>
    <x v="0"/>
    <x v="0"/>
    <x v="1"/>
    <x v="7"/>
    <x v="17"/>
    <s v="SE3_medium"/>
    <x v="4"/>
    <s v="GNR_EH_HEAT"/>
    <x v="1"/>
    <x v="1"/>
    <n v="16.217251631915001"/>
    <n v="23677.187382595901"/>
    <n v="85237.874577345196"/>
  </r>
  <r>
    <x v="0"/>
    <x v="0"/>
    <x v="1"/>
    <x v="7"/>
    <x v="17"/>
    <s v="SE3_medium"/>
    <x v="4"/>
    <s v="GNR_EH_HEAT"/>
    <x v="1"/>
    <x v="2"/>
    <n v="16.217251631915001"/>
    <n v="23677.187382595901"/>
    <n v="85237.874577345196"/>
  </r>
  <r>
    <x v="0"/>
    <x v="0"/>
    <x v="1"/>
    <x v="7"/>
    <x v="17"/>
    <s v="SE3_medium"/>
    <x v="13"/>
    <s v="GNR_ST_WOODCHI_BP_CB-20"/>
    <x v="0"/>
    <x v="0"/>
    <n v="48.235999999999997"/>
    <n v="70424.56"/>
    <n v="253528.416"/>
  </r>
  <r>
    <x v="0"/>
    <x v="0"/>
    <x v="1"/>
    <x v="7"/>
    <x v="17"/>
    <s v="SE3_medium"/>
    <x v="13"/>
    <s v="GNR_ST_WOODCHI_BP_CB-20"/>
    <x v="0"/>
    <x v="1"/>
    <n v="48.235999999999997"/>
    <n v="70424.56"/>
    <n v="253528.416"/>
  </r>
  <r>
    <x v="0"/>
    <x v="0"/>
    <x v="1"/>
    <x v="7"/>
    <x v="17"/>
    <s v="SE3_medium"/>
    <x v="13"/>
    <s v="GNR_ST_WOODCHI_BP_CB-20"/>
    <x v="0"/>
    <x v="2"/>
    <n v="48.235999999999997"/>
    <n v="70424.56"/>
    <n v="253528.416"/>
  </r>
  <r>
    <x v="0"/>
    <x v="0"/>
    <x v="1"/>
    <x v="7"/>
    <x v="17"/>
    <s v="SE3_medium"/>
    <x v="13"/>
    <s v="GNR_ST_WOODCHI_BP_CB-30"/>
    <x v="0"/>
    <x v="0"/>
    <n v="296.01333333333298"/>
    <n v="432179.46666666702"/>
    <n v="1555846.08"/>
  </r>
  <r>
    <x v="0"/>
    <x v="0"/>
    <x v="1"/>
    <x v="7"/>
    <x v="17"/>
    <s v="SE3_medium"/>
    <x v="13"/>
    <s v="GNR_ST_WOODCHI_BP_CB-30"/>
    <x v="0"/>
    <x v="1"/>
    <n v="296.01333333333298"/>
    <n v="432179.46666666702"/>
    <n v="1555846.08"/>
  </r>
  <r>
    <x v="0"/>
    <x v="0"/>
    <x v="1"/>
    <x v="7"/>
    <x v="17"/>
    <s v="SE3_medium"/>
    <x v="13"/>
    <s v="GNR_ST_WOODCHI_BP_CB-30"/>
    <x v="0"/>
    <x v="2"/>
    <n v="296.01333333333298"/>
    <n v="432179.46666666702"/>
    <n v="1555846.08"/>
  </r>
  <r>
    <x v="0"/>
    <x v="0"/>
    <x v="1"/>
    <x v="7"/>
    <x v="17"/>
    <s v="SE3_medium"/>
    <x v="13"/>
    <s v="GNR_ST_WOODCHI_BP_CB-40"/>
    <x v="0"/>
    <x v="0"/>
    <n v="275.3687425"/>
    <n v="402038.36404999997"/>
    <n v="1447338.1105800001"/>
  </r>
  <r>
    <x v="0"/>
    <x v="0"/>
    <x v="1"/>
    <x v="7"/>
    <x v="17"/>
    <s v="SE3_medium"/>
    <x v="13"/>
    <s v="GNR_ST_WOODCHI_BP_CB-40"/>
    <x v="0"/>
    <x v="1"/>
    <n v="275.3687425"/>
    <n v="402038.36404999997"/>
    <n v="1447338.1105800001"/>
  </r>
  <r>
    <x v="0"/>
    <x v="0"/>
    <x v="1"/>
    <x v="7"/>
    <x v="17"/>
    <s v="SE3_medium"/>
    <x v="13"/>
    <s v="GNR_ST_WOODCHI_BP_CB-40"/>
    <x v="0"/>
    <x v="2"/>
    <n v="275.3687425"/>
    <n v="402038.36404999997"/>
    <n v="1447338.1105800001"/>
  </r>
  <r>
    <x v="0"/>
    <x v="0"/>
    <x v="1"/>
    <x v="7"/>
    <x v="17"/>
    <s v="SE3_medium"/>
    <x v="6"/>
    <s v="GNR_BO_WOODWST_E-90"/>
    <x v="0"/>
    <x v="0"/>
    <n v="172.8125"/>
    <n v="252306.25"/>
    <n v="908302.5"/>
  </r>
  <r>
    <x v="0"/>
    <x v="0"/>
    <x v="1"/>
    <x v="7"/>
    <x v="17"/>
    <s v="SE3_medium"/>
    <x v="6"/>
    <s v="GNR_BO_WOODWST_E-90"/>
    <x v="0"/>
    <x v="1"/>
    <n v="172.8125"/>
    <n v="252306.25"/>
    <n v="908302.5"/>
  </r>
  <r>
    <x v="0"/>
    <x v="0"/>
    <x v="1"/>
    <x v="7"/>
    <x v="17"/>
    <s v="SE3_medium"/>
    <x v="6"/>
    <s v="GNR_BO_WOODWST_E-90"/>
    <x v="0"/>
    <x v="2"/>
    <n v="172.8125"/>
    <n v="252306.25"/>
    <n v="908302.5"/>
  </r>
  <r>
    <x v="0"/>
    <x v="0"/>
    <x v="1"/>
    <x v="7"/>
    <x v="17"/>
    <s v="SE3_medium"/>
    <x v="6"/>
    <s v="GNR_ST_WOODWST_BP_CB-20"/>
    <x v="0"/>
    <x v="0"/>
    <n v="26.105310145000001"/>
    <n v="38113.752811699997"/>
    <n v="137209.51012212"/>
  </r>
  <r>
    <x v="0"/>
    <x v="0"/>
    <x v="1"/>
    <x v="7"/>
    <x v="17"/>
    <s v="SE3_medium"/>
    <x v="6"/>
    <s v="GNR_ST_WOODWST_BP_CB-20"/>
    <x v="0"/>
    <x v="1"/>
    <n v="26.105310145000001"/>
    <n v="38113.752811699997"/>
    <n v="137209.51012212"/>
  </r>
  <r>
    <x v="0"/>
    <x v="0"/>
    <x v="1"/>
    <x v="7"/>
    <x v="17"/>
    <s v="SE3_medium"/>
    <x v="6"/>
    <s v="GNR_ST_WOODWST_BP_CB-20"/>
    <x v="0"/>
    <x v="2"/>
    <n v="26.105310145000001"/>
    <n v="38113.752811699997"/>
    <n v="137209.51012212"/>
  </r>
  <r>
    <x v="0"/>
    <x v="0"/>
    <x v="1"/>
    <x v="7"/>
    <x v="17"/>
    <s v="SE3_medium"/>
    <x v="6"/>
    <s v="GNR_ST_WOODWST_BP_CB-30"/>
    <x v="0"/>
    <x v="0"/>
    <n v="51.033333333333303"/>
    <n v="74508.666666666701"/>
    <n v="268231.2"/>
  </r>
  <r>
    <x v="0"/>
    <x v="0"/>
    <x v="1"/>
    <x v="7"/>
    <x v="17"/>
    <s v="SE3_medium"/>
    <x v="6"/>
    <s v="GNR_ST_WOODWST_BP_CB-30"/>
    <x v="0"/>
    <x v="1"/>
    <n v="51.033333333333303"/>
    <n v="74508.666666666701"/>
    <n v="268231.2"/>
  </r>
  <r>
    <x v="0"/>
    <x v="0"/>
    <x v="1"/>
    <x v="7"/>
    <x v="17"/>
    <s v="SE3_medium"/>
    <x v="6"/>
    <s v="GNR_ST_WOODWST_BP_CB-30"/>
    <x v="0"/>
    <x v="2"/>
    <n v="51.033333333333303"/>
    <n v="74508.666666666701"/>
    <n v="268231.2"/>
  </r>
  <r>
    <x v="0"/>
    <x v="0"/>
    <x v="1"/>
    <x v="7"/>
    <x v="17"/>
    <s v="SE3_medium"/>
    <x v="6"/>
    <s v="GNR_ST_WOODWST_BP_CB-40"/>
    <x v="0"/>
    <x v="0"/>
    <n v="235"/>
    <n v="343100"/>
    <n v="1235160"/>
  </r>
  <r>
    <x v="0"/>
    <x v="0"/>
    <x v="1"/>
    <x v="7"/>
    <x v="17"/>
    <s v="SE3_medium"/>
    <x v="6"/>
    <s v="GNR_ST_WOODWST_BP_CB-40"/>
    <x v="0"/>
    <x v="1"/>
    <n v="235"/>
    <n v="343100"/>
    <n v="1235160"/>
  </r>
  <r>
    <x v="0"/>
    <x v="0"/>
    <x v="1"/>
    <x v="7"/>
    <x v="17"/>
    <s v="SE3_medium"/>
    <x v="6"/>
    <s v="GNR_ST_WOODWST_BP_CB-40"/>
    <x v="0"/>
    <x v="2"/>
    <n v="235"/>
    <n v="343100"/>
    <n v="1235160"/>
  </r>
  <r>
    <x v="0"/>
    <x v="0"/>
    <x v="1"/>
    <x v="7"/>
    <x v="17"/>
    <s v="SE3_medium"/>
    <x v="6"/>
    <s v="GNR_ST_WOODWST_BP_CB-40"/>
    <x v="1"/>
    <x v="0"/>
    <n v="8.4301336382427099"/>
    <n v="12307.9951118344"/>
    <n v="44308.782402603698"/>
  </r>
  <r>
    <x v="0"/>
    <x v="0"/>
    <x v="1"/>
    <x v="7"/>
    <x v="17"/>
    <s v="SE3_small"/>
    <x v="5"/>
    <s v="GNR_HP_ELEC_COP-270"/>
    <x v="1"/>
    <x v="0"/>
    <n v="4.0500000000000001E-2"/>
    <n v="59.13"/>
    <n v="212.86799999999999"/>
  </r>
  <r>
    <x v="0"/>
    <x v="0"/>
    <x v="1"/>
    <x v="7"/>
    <x v="17"/>
    <s v="SE3_small"/>
    <x v="5"/>
    <s v="GNR_HP_ELEC_COP-270"/>
    <x v="1"/>
    <x v="1"/>
    <n v="4.0500000000000001E-2"/>
    <n v="59.13"/>
    <n v="212.86799999999999"/>
  </r>
  <r>
    <x v="0"/>
    <x v="0"/>
    <x v="1"/>
    <x v="7"/>
    <x v="17"/>
    <s v="SE3_small"/>
    <x v="5"/>
    <s v="GNR_HP_ELEC_COP-270"/>
    <x v="1"/>
    <x v="2"/>
    <n v="4.0500000000000001E-2"/>
    <n v="59.13"/>
    <n v="212.86799999999999"/>
  </r>
  <r>
    <x v="0"/>
    <x v="0"/>
    <x v="1"/>
    <x v="7"/>
    <x v="17"/>
    <s v="SE3_small"/>
    <x v="5"/>
    <s v="GNR_HP_ELEC_GROUND-WTR_COP-360_LS-4-MW_Y-2020"/>
    <x v="1"/>
    <x v="0"/>
    <n v="823.84086506972801"/>
    <n v="1202807.6630018"/>
    <n v="4330107.5868064901"/>
  </r>
  <r>
    <x v="0"/>
    <x v="0"/>
    <x v="1"/>
    <x v="7"/>
    <x v="17"/>
    <s v="SE3_small"/>
    <x v="5"/>
    <s v="GNR_HP_ELEC_GROUND-WTR_COP-360_LS-4-MW_Y-2020"/>
    <x v="1"/>
    <x v="1"/>
    <n v="823.84086506972801"/>
    <n v="1202807.6630018"/>
    <n v="4330107.5868064901"/>
  </r>
  <r>
    <x v="0"/>
    <x v="0"/>
    <x v="1"/>
    <x v="7"/>
    <x v="17"/>
    <s v="SE3_small"/>
    <x v="5"/>
    <s v="GNR_HP_ELEC_GROUND-WTR_COP-360_LS-4-MW_Y-2020"/>
    <x v="1"/>
    <x v="2"/>
    <n v="823.84086506972801"/>
    <n v="1202807.6630018"/>
    <n v="4330107.5868064901"/>
  </r>
  <r>
    <x v="0"/>
    <x v="0"/>
    <x v="1"/>
    <x v="7"/>
    <x v="17"/>
    <s v="SE3_small"/>
    <x v="1"/>
    <s v="GNR_HS_HEAT_PIT_L-DEC_E-91_Y-2020"/>
    <x v="0"/>
    <x v="0"/>
    <n v="453.73415658447698"/>
    <n v="662451.868613336"/>
    <n v="2384826.7270080098"/>
  </r>
  <r>
    <x v="0"/>
    <x v="0"/>
    <x v="1"/>
    <x v="7"/>
    <x v="17"/>
    <s v="SE3_small"/>
    <x v="1"/>
    <s v="GNR_HS_HEAT_PIT_L-DEC_E-91_Y-2020"/>
    <x v="0"/>
    <x v="1"/>
    <n v="660.22928548169295"/>
    <n v="963934.75680327101"/>
    <n v="3470165.1244917801"/>
  </r>
  <r>
    <x v="0"/>
    <x v="0"/>
    <x v="1"/>
    <x v="7"/>
    <x v="17"/>
    <s v="SE3_small"/>
    <x v="1"/>
    <s v="GNR_HS_HEAT_PIT_L-DEC_E-91_Y-2020"/>
    <x v="0"/>
    <x v="2"/>
    <n v="567.42229246452905"/>
    <n v="828436.546998212"/>
    <n v="2982371.5691935602"/>
  </r>
  <r>
    <x v="0"/>
    <x v="0"/>
    <x v="1"/>
    <x v="7"/>
    <x v="17"/>
    <s v="SE3_small"/>
    <x v="1"/>
    <s v="GNR_HS_HEAT_WTR-TANK_LS_E-95_Y-2010"/>
    <x v="0"/>
    <x v="1"/>
    <n v="12.8575342465753"/>
    <n v="18772"/>
    <n v="67579.199999999997"/>
  </r>
  <r>
    <x v="0"/>
    <x v="0"/>
    <x v="1"/>
    <x v="7"/>
    <x v="17"/>
    <s v="SE3_small"/>
    <x v="1"/>
    <s v="GNR_HS_HEAT_WTR-TANK_LS_E-95_Y-2010"/>
    <x v="1"/>
    <x v="2"/>
    <n v="0.65342805961699901"/>
    <n v="954.004967040819"/>
    <n v="3434.4178813469498"/>
  </r>
  <r>
    <x v="0"/>
    <x v="0"/>
    <x v="1"/>
    <x v="7"/>
    <x v="17"/>
    <s v="SE3_small"/>
    <x v="2"/>
    <s v="GNR_ST_MSW_BP_CB-20"/>
    <x v="0"/>
    <x v="0"/>
    <n v="10"/>
    <n v="14600"/>
    <n v="52560"/>
  </r>
  <r>
    <x v="0"/>
    <x v="0"/>
    <x v="1"/>
    <x v="7"/>
    <x v="17"/>
    <s v="SE3_small"/>
    <x v="2"/>
    <s v="GNR_ST_MSW_BP_CB-20"/>
    <x v="0"/>
    <x v="1"/>
    <n v="10"/>
    <n v="14600"/>
    <n v="52560"/>
  </r>
  <r>
    <x v="0"/>
    <x v="0"/>
    <x v="1"/>
    <x v="7"/>
    <x v="17"/>
    <s v="SE3_small"/>
    <x v="2"/>
    <s v="GNR_ST_MSW_BP_CB-20"/>
    <x v="0"/>
    <x v="2"/>
    <n v="10"/>
    <n v="14600"/>
    <n v="52560"/>
  </r>
  <r>
    <x v="0"/>
    <x v="0"/>
    <x v="1"/>
    <x v="7"/>
    <x v="17"/>
    <s v="SE3_small"/>
    <x v="2"/>
    <s v="GNR_ST_MSW_BP_CB-20"/>
    <x v="1"/>
    <x v="0"/>
    <n v="10"/>
    <n v="14600"/>
    <n v="52560"/>
  </r>
  <r>
    <x v="0"/>
    <x v="0"/>
    <x v="1"/>
    <x v="7"/>
    <x v="17"/>
    <s v="SE3_small"/>
    <x v="2"/>
    <s v="GNR_ST_MSW_BP_CB-20"/>
    <x v="1"/>
    <x v="1"/>
    <n v="10"/>
    <n v="14600"/>
    <n v="52560"/>
  </r>
  <r>
    <x v="0"/>
    <x v="0"/>
    <x v="1"/>
    <x v="7"/>
    <x v="17"/>
    <s v="SE3_small"/>
    <x v="2"/>
    <s v="GNR_ST_MSW_BP_CB-20"/>
    <x v="1"/>
    <x v="2"/>
    <n v="10"/>
    <n v="14600"/>
    <n v="52560"/>
  </r>
  <r>
    <x v="0"/>
    <x v="0"/>
    <x v="1"/>
    <x v="7"/>
    <x v="17"/>
    <s v="SE3_small"/>
    <x v="4"/>
    <s v="GNR_EH_HEAT"/>
    <x v="0"/>
    <x v="0"/>
    <n v="13.3871022521434"/>
    <n v="19545.169288129298"/>
    <n v="70362.609437265593"/>
  </r>
  <r>
    <x v="0"/>
    <x v="0"/>
    <x v="1"/>
    <x v="7"/>
    <x v="17"/>
    <s v="SE3_small"/>
    <x v="4"/>
    <s v="GNR_EH_HEAT"/>
    <x v="0"/>
    <x v="1"/>
    <n v="13.3871022521434"/>
    <n v="19545.169288129298"/>
    <n v="70362.609437265593"/>
  </r>
  <r>
    <x v="0"/>
    <x v="0"/>
    <x v="1"/>
    <x v="7"/>
    <x v="17"/>
    <s v="SE3_small"/>
    <x v="4"/>
    <s v="GNR_EH_HEAT"/>
    <x v="0"/>
    <x v="2"/>
    <n v="13.3871022521434"/>
    <n v="19545.169288129298"/>
    <n v="70362.609437265593"/>
  </r>
  <r>
    <x v="0"/>
    <x v="0"/>
    <x v="1"/>
    <x v="7"/>
    <x v="17"/>
    <s v="SE3_small"/>
    <x v="4"/>
    <s v="GNR_EH_HEAT"/>
    <x v="1"/>
    <x v="0"/>
    <n v="13.3871022521434"/>
    <n v="19545.169288129298"/>
    <n v="70362.609437265593"/>
  </r>
  <r>
    <x v="0"/>
    <x v="0"/>
    <x v="1"/>
    <x v="7"/>
    <x v="17"/>
    <s v="SE3_small"/>
    <x v="4"/>
    <s v="GNR_EH_HEAT"/>
    <x v="1"/>
    <x v="1"/>
    <n v="13.3871022521434"/>
    <n v="19545.169288129298"/>
    <n v="70362.609437265593"/>
  </r>
  <r>
    <x v="0"/>
    <x v="0"/>
    <x v="1"/>
    <x v="7"/>
    <x v="17"/>
    <s v="SE3_small"/>
    <x v="4"/>
    <s v="GNR_EH_HEAT"/>
    <x v="1"/>
    <x v="2"/>
    <n v="13.3871022521434"/>
    <n v="19545.169288129298"/>
    <n v="70362.609437265593"/>
  </r>
  <r>
    <x v="0"/>
    <x v="0"/>
    <x v="1"/>
    <x v="7"/>
    <x v="17"/>
    <s v="SE3_small"/>
    <x v="13"/>
    <s v="GNR_ST_WOODCHI_BP_CB-20"/>
    <x v="0"/>
    <x v="0"/>
    <n v="16.45"/>
    <n v="24017"/>
    <n v="86461.2"/>
  </r>
  <r>
    <x v="0"/>
    <x v="0"/>
    <x v="1"/>
    <x v="7"/>
    <x v="17"/>
    <s v="SE3_small"/>
    <x v="13"/>
    <s v="GNR_ST_WOODCHI_BP_CB-20"/>
    <x v="0"/>
    <x v="1"/>
    <n v="16.45"/>
    <n v="24017"/>
    <n v="86461.2"/>
  </r>
  <r>
    <x v="0"/>
    <x v="0"/>
    <x v="1"/>
    <x v="7"/>
    <x v="17"/>
    <s v="SE3_small"/>
    <x v="13"/>
    <s v="GNR_ST_WOODCHI_BP_CB-20"/>
    <x v="0"/>
    <x v="2"/>
    <n v="16.45"/>
    <n v="24017"/>
    <n v="86461.2"/>
  </r>
  <r>
    <x v="0"/>
    <x v="0"/>
    <x v="1"/>
    <x v="7"/>
    <x v="17"/>
    <s v="SE3_small"/>
    <x v="13"/>
    <s v="GNR_ST_WOODCHI_BP_CB-30"/>
    <x v="0"/>
    <x v="0"/>
    <n v="13.3"/>
    <n v="19418"/>
    <n v="69904.800000000003"/>
  </r>
  <r>
    <x v="0"/>
    <x v="0"/>
    <x v="1"/>
    <x v="7"/>
    <x v="17"/>
    <s v="SE3_small"/>
    <x v="13"/>
    <s v="GNR_ST_WOODCHI_BP_CB-30"/>
    <x v="0"/>
    <x v="1"/>
    <n v="13.3"/>
    <n v="19418"/>
    <n v="69904.800000000003"/>
  </r>
  <r>
    <x v="0"/>
    <x v="0"/>
    <x v="1"/>
    <x v="7"/>
    <x v="17"/>
    <s v="SE3_small"/>
    <x v="13"/>
    <s v="GNR_ST_WOODCHI_BP_CB-30"/>
    <x v="0"/>
    <x v="2"/>
    <n v="13.3"/>
    <n v="19418"/>
    <n v="69904.800000000003"/>
  </r>
  <r>
    <x v="0"/>
    <x v="0"/>
    <x v="1"/>
    <x v="7"/>
    <x v="17"/>
    <s v="SE3_small"/>
    <x v="6"/>
    <s v="GNR_ST_WOODWST_BP_CB-20"/>
    <x v="0"/>
    <x v="0"/>
    <n v="10"/>
    <n v="14600"/>
    <n v="52560"/>
  </r>
  <r>
    <x v="0"/>
    <x v="0"/>
    <x v="1"/>
    <x v="7"/>
    <x v="17"/>
    <s v="SE3_small"/>
    <x v="6"/>
    <s v="GNR_ST_WOODWST_BP_CB-20"/>
    <x v="0"/>
    <x v="1"/>
    <n v="10"/>
    <n v="14600"/>
    <n v="52560"/>
  </r>
  <r>
    <x v="0"/>
    <x v="0"/>
    <x v="1"/>
    <x v="7"/>
    <x v="17"/>
    <s v="SE3_small"/>
    <x v="6"/>
    <s v="GNR_ST_WOODWST_BP_CB-20"/>
    <x v="0"/>
    <x v="2"/>
    <n v="10"/>
    <n v="14600"/>
    <n v="52560"/>
  </r>
  <r>
    <x v="0"/>
    <x v="0"/>
    <x v="1"/>
    <x v="7"/>
    <x v="17"/>
    <s v="SE3_small"/>
    <x v="6"/>
    <s v="GNR_ST_WOODWST_BP_CB-20"/>
    <x v="1"/>
    <x v="1"/>
    <n v="0.3"/>
    <n v="438"/>
    <n v="1576.8"/>
  </r>
  <r>
    <x v="0"/>
    <x v="0"/>
    <x v="1"/>
    <x v="7"/>
    <x v="17"/>
    <s v="SE3_small"/>
    <x v="6"/>
    <s v="GNR_ST_WOODWST_BP_CB-20"/>
    <x v="1"/>
    <x v="2"/>
    <n v="0.6"/>
    <n v="876"/>
    <n v="3153.6"/>
  </r>
  <r>
    <x v="0"/>
    <x v="0"/>
    <x v="1"/>
    <x v="7"/>
    <x v="18"/>
    <s v="SE4_IND"/>
    <x v="1"/>
    <s v="GNR_HS_HEAT_PIT_L-CEN_E-90_Y-2020"/>
    <x v="0"/>
    <x v="0"/>
    <n v="90.184495164946597"/>
    <n v="131669.362940822"/>
    <n v="474009.70658695902"/>
  </r>
  <r>
    <x v="0"/>
    <x v="0"/>
    <x v="1"/>
    <x v="7"/>
    <x v="18"/>
    <s v="SE4_IND"/>
    <x v="1"/>
    <s v="GNR_HS_HEAT_PIT_L-CEN_E-90_Y-2020"/>
    <x v="0"/>
    <x v="1"/>
    <n v="102.510611223951"/>
    <n v="149665.49238696799"/>
    <n v="538795.77259308496"/>
  </r>
  <r>
    <x v="0"/>
    <x v="0"/>
    <x v="1"/>
    <x v="7"/>
    <x v="18"/>
    <s v="SE4_IND"/>
    <x v="1"/>
    <s v="GNR_HS_HEAT_PIT_L-CEN_E-90_Y-2020"/>
    <x v="0"/>
    <x v="2"/>
    <n v="96.0164544892788"/>
    <n v="140184.02355434699"/>
    <n v="504662.48479564901"/>
  </r>
  <r>
    <x v="0"/>
    <x v="0"/>
    <x v="1"/>
    <x v="7"/>
    <x v="18"/>
    <s v="SE4_IND"/>
    <x v="2"/>
    <s v="GNR_ST_MSW_BP_E-23_LS-220-MW-FEED_Y-2020"/>
    <x v="0"/>
    <x v="0"/>
    <n v="759.65511266812405"/>
    <n v="1109096.46449546"/>
    <n v="3992747.27218366"/>
  </r>
  <r>
    <x v="0"/>
    <x v="0"/>
    <x v="1"/>
    <x v="7"/>
    <x v="18"/>
    <s v="SE4_IND"/>
    <x v="2"/>
    <s v="GNR_ST_MSW_BP_E-23_LS-220-MW-FEED_Y-2020"/>
    <x v="0"/>
    <x v="1"/>
    <n v="759.65511266812405"/>
    <n v="1109096.46449546"/>
    <n v="3992747.27218366"/>
  </r>
  <r>
    <x v="0"/>
    <x v="0"/>
    <x v="1"/>
    <x v="7"/>
    <x v="18"/>
    <s v="SE4_IND"/>
    <x v="2"/>
    <s v="GNR_ST_MSW_BP_E-23_LS-220-MW-FEED_Y-2020"/>
    <x v="0"/>
    <x v="2"/>
    <n v="759.65511266812405"/>
    <n v="1109096.46449546"/>
    <n v="3992747.27218366"/>
  </r>
  <r>
    <x v="0"/>
    <x v="0"/>
    <x v="1"/>
    <x v="7"/>
    <x v="18"/>
    <s v="SE4_IND"/>
    <x v="2"/>
    <s v="GNR_ST_MSW_BP_E-23_LS-220-MW-FEED_Y-2020"/>
    <x v="1"/>
    <x v="0"/>
    <n v="759.65511266812405"/>
    <n v="1109096.46449546"/>
    <n v="3992747.27218366"/>
  </r>
  <r>
    <x v="0"/>
    <x v="0"/>
    <x v="1"/>
    <x v="7"/>
    <x v="18"/>
    <s v="SE4_IND"/>
    <x v="2"/>
    <s v="GNR_ST_MSW_BP_E-23_LS-220-MW-FEED_Y-2020"/>
    <x v="1"/>
    <x v="1"/>
    <n v="759.65511266812405"/>
    <n v="1109096.46449546"/>
    <n v="3992747.27218366"/>
  </r>
  <r>
    <x v="0"/>
    <x v="0"/>
    <x v="1"/>
    <x v="7"/>
    <x v="18"/>
    <s v="SE4_IND"/>
    <x v="2"/>
    <s v="GNR_ST_MSW_BP_E-23_LS-220-MW-FEED_Y-2020"/>
    <x v="1"/>
    <x v="2"/>
    <n v="759.65511266812405"/>
    <n v="1109096.46449546"/>
    <n v="3992747.27218366"/>
  </r>
  <r>
    <x v="0"/>
    <x v="0"/>
    <x v="1"/>
    <x v="7"/>
    <x v="18"/>
    <s v="SE4_large"/>
    <x v="1"/>
    <s v="GNR_HS_HEAT_PIT_L-CEN_E-90_Y-2020"/>
    <x v="0"/>
    <x v="1"/>
    <n v="14.889780792054299"/>
    <n v="21739.0799563992"/>
    <n v="78260.687843037202"/>
  </r>
  <r>
    <x v="0"/>
    <x v="0"/>
    <x v="1"/>
    <x v="7"/>
    <x v="18"/>
    <s v="SE4_large"/>
    <x v="1"/>
    <s v="GNR_HS_HEAT_PIT_L-CEN_E-90_Y-2020"/>
    <x v="1"/>
    <x v="0"/>
    <n v="3.63925089596232"/>
    <n v="5313.3063081049904"/>
    <n v="19127.902709178001"/>
  </r>
  <r>
    <x v="0"/>
    <x v="0"/>
    <x v="1"/>
    <x v="7"/>
    <x v="18"/>
    <s v="SE4_large"/>
    <x v="1"/>
    <s v="GNR_HS_HEAT_PIT_L-CEN_E-90_Y-2020"/>
    <x v="1"/>
    <x v="1"/>
    <n v="62.6778001275012"/>
    <n v="91509.588186151799"/>
    <n v="329434.517470147"/>
  </r>
  <r>
    <x v="0"/>
    <x v="0"/>
    <x v="1"/>
    <x v="7"/>
    <x v="18"/>
    <s v="SE4_large"/>
    <x v="1"/>
    <s v="GNR_HS_HEAT_PIT_L-CEN_E-90_Y-2020"/>
    <x v="1"/>
    <x v="2"/>
    <n v="10.762565951040701"/>
    <n v="15713.3462885194"/>
    <n v="56568.046638669999"/>
  </r>
  <r>
    <x v="0"/>
    <x v="0"/>
    <x v="1"/>
    <x v="7"/>
    <x v="18"/>
    <s v="SE4_large"/>
    <x v="1"/>
    <s v="GNR_HS_HEAT_WTR-TANK_LS_E-95_Y-2010"/>
    <x v="0"/>
    <x v="1"/>
    <n v="10.150684931506801"/>
    <n v="14820"/>
    <n v="53352"/>
  </r>
  <r>
    <x v="0"/>
    <x v="0"/>
    <x v="1"/>
    <x v="7"/>
    <x v="18"/>
    <s v="SE4_large"/>
    <x v="2"/>
    <s v="GNR_ST_MSW_BP_CB-30"/>
    <x v="0"/>
    <x v="0"/>
    <n v="66.178472466666705"/>
    <n v="96620.569801333302"/>
    <n v="347834.05128479999"/>
  </r>
  <r>
    <x v="0"/>
    <x v="0"/>
    <x v="1"/>
    <x v="7"/>
    <x v="18"/>
    <s v="SE4_large"/>
    <x v="2"/>
    <s v="GNR_ST_MSW_BP_CB-30"/>
    <x v="0"/>
    <x v="1"/>
    <n v="66.178472466666705"/>
    <n v="96620.569801333302"/>
    <n v="347834.05128479999"/>
  </r>
  <r>
    <x v="0"/>
    <x v="0"/>
    <x v="1"/>
    <x v="7"/>
    <x v="18"/>
    <s v="SE4_large"/>
    <x v="2"/>
    <s v="GNR_ST_MSW_BP_CB-30"/>
    <x v="0"/>
    <x v="2"/>
    <n v="66.178472466666705"/>
    <n v="96620.569801333302"/>
    <n v="347834.05128479999"/>
  </r>
  <r>
    <x v="0"/>
    <x v="0"/>
    <x v="1"/>
    <x v="7"/>
    <x v="18"/>
    <s v="SE4_large"/>
    <x v="2"/>
    <s v="GNR_ST_MSW_BP_CB-30"/>
    <x v="1"/>
    <x v="0"/>
    <n v="66.178472466666705"/>
    <n v="96620.569801333302"/>
    <n v="347834.05128479999"/>
  </r>
  <r>
    <x v="0"/>
    <x v="0"/>
    <x v="1"/>
    <x v="7"/>
    <x v="18"/>
    <s v="SE4_large"/>
    <x v="2"/>
    <s v="GNR_ST_MSW_BP_CB-30"/>
    <x v="1"/>
    <x v="1"/>
    <n v="66.178472466666705"/>
    <n v="96620.569801333302"/>
    <n v="347834.05128479999"/>
  </r>
  <r>
    <x v="0"/>
    <x v="0"/>
    <x v="1"/>
    <x v="7"/>
    <x v="18"/>
    <s v="SE4_large"/>
    <x v="2"/>
    <s v="GNR_ST_MSW_BP_CB-30"/>
    <x v="1"/>
    <x v="2"/>
    <n v="66.178472466666705"/>
    <n v="96620.569801333302"/>
    <n v="347834.05128479999"/>
  </r>
  <r>
    <x v="0"/>
    <x v="0"/>
    <x v="1"/>
    <x v="7"/>
    <x v="18"/>
    <s v="SE4_large"/>
    <x v="2"/>
    <s v="GNR_ST_MSW_BP_E-23_LS-220-MW-FEED_Y-2020"/>
    <x v="0"/>
    <x v="0"/>
    <n v="68.422390823671094"/>
    <n v="99896.6906025598"/>
    <n v="359628.08616921498"/>
  </r>
  <r>
    <x v="0"/>
    <x v="0"/>
    <x v="1"/>
    <x v="7"/>
    <x v="18"/>
    <s v="SE4_large"/>
    <x v="2"/>
    <s v="GNR_ST_MSW_BP_E-23_LS-220-MW-FEED_Y-2020"/>
    <x v="0"/>
    <x v="1"/>
    <n v="68.422390823671094"/>
    <n v="99896.6906025598"/>
    <n v="359628.08616921498"/>
  </r>
  <r>
    <x v="0"/>
    <x v="0"/>
    <x v="1"/>
    <x v="7"/>
    <x v="18"/>
    <s v="SE4_large"/>
    <x v="2"/>
    <s v="GNR_ST_MSW_BP_E-23_LS-220-MW-FEED_Y-2020"/>
    <x v="0"/>
    <x v="2"/>
    <n v="68.422390823671094"/>
    <n v="99896.6906025598"/>
    <n v="359628.08616921498"/>
  </r>
  <r>
    <x v="0"/>
    <x v="0"/>
    <x v="1"/>
    <x v="7"/>
    <x v="18"/>
    <s v="SE4_large"/>
    <x v="2"/>
    <s v="GNR_ST_MSW_BP_E-23_LS-220-MW-FEED_Y-2020"/>
    <x v="1"/>
    <x v="0"/>
    <n v="68.422390823671094"/>
    <n v="99896.6906025598"/>
    <n v="359628.08616921498"/>
  </r>
  <r>
    <x v="0"/>
    <x v="0"/>
    <x v="1"/>
    <x v="7"/>
    <x v="18"/>
    <s v="SE4_large"/>
    <x v="2"/>
    <s v="GNR_ST_MSW_BP_E-23_LS-220-MW-FEED_Y-2020"/>
    <x v="1"/>
    <x v="1"/>
    <n v="68.422390823671094"/>
    <n v="99896.6906025598"/>
    <n v="359628.08616921498"/>
  </r>
  <r>
    <x v="0"/>
    <x v="0"/>
    <x v="1"/>
    <x v="7"/>
    <x v="18"/>
    <s v="SE4_large"/>
    <x v="2"/>
    <s v="GNR_ST_MSW_BP_E-23_LS-220-MW-FEED_Y-2020"/>
    <x v="1"/>
    <x v="2"/>
    <n v="68.422390823671094"/>
    <n v="99896.6906025598"/>
    <n v="359628.08616921498"/>
  </r>
  <r>
    <x v="0"/>
    <x v="0"/>
    <x v="1"/>
    <x v="7"/>
    <x v="18"/>
    <s v="SE4_large"/>
    <x v="11"/>
    <s v="ORESUND_CC_NGAS_EXT"/>
    <x v="0"/>
    <x v="0"/>
    <n v="249.43820224719099"/>
    <n v="364179.77528089902"/>
    <n v="1311047.19101124"/>
  </r>
  <r>
    <x v="0"/>
    <x v="0"/>
    <x v="1"/>
    <x v="7"/>
    <x v="18"/>
    <s v="SE4_large"/>
    <x v="11"/>
    <s v="ORESUND_CC_NGAS_EXT"/>
    <x v="0"/>
    <x v="1"/>
    <n v="249.43820224719099"/>
    <n v="364179.77528089902"/>
    <n v="1311047.19101124"/>
  </r>
  <r>
    <x v="0"/>
    <x v="0"/>
    <x v="1"/>
    <x v="7"/>
    <x v="18"/>
    <s v="SE4_large"/>
    <x v="11"/>
    <s v="ORESUND_CC_NGAS_EXT"/>
    <x v="0"/>
    <x v="2"/>
    <n v="249.43820224719099"/>
    <n v="364179.77528089902"/>
    <n v="1311047.19101124"/>
  </r>
  <r>
    <x v="0"/>
    <x v="0"/>
    <x v="1"/>
    <x v="7"/>
    <x v="18"/>
    <s v="SE4_large"/>
    <x v="4"/>
    <s v="GNR_EH_HEAT"/>
    <x v="0"/>
    <x v="0"/>
    <n v="2.2893772893772799"/>
    <n v="3342.4908424908299"/>
    <n v="12032.967032967001"/>
  </r>
  <r>
    <x v="0"/>
    <x v="0"/>
    <x v="1"/>
    <x v="7"/>
    <x v="18"/>
    <s v="SE4_large"/>
    <x v="4"/>
    <s v="GNR_EH_HEAT"/>
    <x v="0"/>
    <x v="1"/>
    <n v="2.2893772893772799"/>
    <n v="3342.4908424908299"/>
    <n v="12032.967032967001"/>
  </r>
  <r>
    <x v="0"/>
    <x v="0"/>
    <x v="1"/>
    <x v="7"/>
    <x v="18"/>
    <s v="SE4_large"/>
    <x v="4"/>
    <s v="GNR_EH_HEAT"/>
    <x v="0"/>
    <x v="2"/>
    <n v="2.2893772893772799"/>
    <n v="3342.4908424908299"/>
    <n v="12032.967032967001"/>
  </r>
  <r>
    <x v="0"/>
    <x v="0"/>
    <x v="1"/>
    <x v="7"/>
    <x v="18"/>
    <s v="SE4_large"/>
    <x v="4"/>
    <s v="GNR_EH_HEAT"/>
    <x v="1"/>
    <x v="0"/>
    <n v="2.2893772893772799"/>
    <n v="3342.4908424908299"/>
    <n v="12032.967032967001"/>
  </r>
  <r>
    <x v="0"/>
    <x v="0"/>
    <x v="1"/>
    <x v="7"/>
    <x v="18"/>
    <s v="SE4_large"/>
    <x v="4"/>
    <s v="GNR_EH_HEAT"/>
    <x v="1"/>
    <x v="1"/>
    <n v="2.2893772893772799"/>
    <n v="3342.4908424908299"/>
    <n v="12032.967032967001"/>
  </r>
  <r>
    <x v="0"/>
    <x v="0"/>
    <x v="1"/>
    <x v="7"/>
    <x v="18"/>
    <s v="SE4_large"/>
    <x v="4"/>
    <s v="GNR_EH_HEAT"/>
    <x v="1"/>
    <x v="2"/>
    <n v="2.2893772893772799"/>
    <n v="3342.4908424908299"/>
    <n v="12032.967032967001"/>
  </r>
  <r>
    <x v="0"/>
    <x v="0"/>
    <x v="1"/>
    <x v="7"/>
    <x v="18"/>
    <s v="SE4_medium"/>
    <x v="5"/>
    <s v="GNR_HP_ELEC_GROUND-WTR_COP-360_LS-4-MW_Y-2020"/>
    <x v="1"/>
    <x v="0"/>
    <n v="784.27740242893196"/>
    <n v="1145045.00754624"/>
    <n v="4122162.02716647"/>
  </r>
  <r>
    <x v="0"/>
    <x v="0"/>
    <x v="1"/>
    <x v="7"/>
    <x v="18"/>
    <s v="SE4_medium"/>
    <x v="5"/>
    <s v="GNR_HP_ELEC_GROUND-WTR_COP-360_LS-4-MW_Y-2020"/>
    <x v="1"/>
    <x v="1"/>
    <n v="784.27740242893196"/>
    <n v="1145045.00754624"/>
    <n v="4122162.02716647"/>
  </r>
  <r>
    <x v="0"/>
    <x v="0"/>
    <x v="1"/>
    <x v="7"/>
    <x v="18"/>
    <s v="SE4_medium"/>
    <x v="5"/>
    <s v="GNR_HP_ELEC_GROUND-WTR_COP-360_LS-4-MW_Y-2020"/>
    <x v="1"/>
    <x v="2"/>
    <n v="784.27740242893196"/>
    <n v="1145045.00754624"/>
    <n v="4122162.02716647"/>
  </r>
  <r>
    <x v="0"/>
    <x v="0"/>
    <x v="1"/>
    <x v="7"/>
    <x v="18"/>
    <s v="SE4_medium"/>
    <x v="5"/>
    <s v="GNR_HP_ELEC_GROUND-WTR_COP-380_LS-4-MW_Y-2030"/>
    <x v="0"/>
    <x v="0"/>
    <n v="28.445687096926999"/>
    <n v="41530.703161513498"/>
    <n v="149510.531381448"/>
  </r>
  <r>
    <x v="0"/>
    <x v="0"/>
    <x v="1"/>
    <x v="7"/>
    <x v="18"/>
    <s v="SE4_medium"/>
    <x v="5"/>
    <s v="GNR_HP_ELEC_GROUND-WTR_COP-380_LS-4-MW_Y-2030"/>
    <x v="1"/>
    <x v="0"/>
    <n v="28.445687096926999"/>
    <n v="41530.703161513498"/>
    <n v="149510.531381448"/>
  </r>
  <r>
    <x v="0"/>
    <x v="0"/>
    <x v="1"/>
    <x v="7"/>
    <x v="18"/>
    <s v="SE4_medium"/>
    <x v="5"/>
    <s v="GNR_HP_ELEC_GROUND-WTR_COP-380_LS-4-MW_Y-2030"/>
    <x v="1"/>
    <x v="1"/>
    <n v="28.445687096926999"/>
    <n v="41530.703161513498"/>
    <n v="149510.531381448"/>
  </r>
  <r>
    <x v="0"/>
    <x v="0"/>
    <x v="1"/>
    <x v="7"/>
    <x v="18"/>
    <s v="SE4_medium"/>
    <x v="5"/>
    <s v="GNR_HP_ELEC_GROUND-WTR_COP-380_LS-4-MW_Y-2030"/>
    <x v="1"/>
    <x v="2"/>
    <n v="28.445687096926999"/>
    <n v="41530.703161513498"/>
    <n v="149510.531381448"/>
  </r>
  <r>
    <x v="0"/>
    <x v="0"/>
    <x v="1"/>
    <x v="7"/>
    <x v="18"/>
    <s v="SE4_medium"/>
    <x v="1"/>
    <s v="GNR_HS_HEAT_PIT_L-DEC_E-91_Y-2020"/>
    <x v="0"/>
    <x v="0"/>
    <n v="320.19810776271697"/>
    <n v="467489.237333567"/>
    <n v="1682961.25440084"/>
  </r>
  <r>
    <x v="0"/>
    <x v="0"/>
    <x v="1"/>
    <x v="7"/>
    <x v="18"/>
    <s v="SE4_medium"/>
    <x v="1"/>
    <s v="GNR_HS_HEAT_PIT_L-DEC_E-91_Y-2020"/>
    <x v="0"/>
    <x v="1"/>
    <n v="673.47085981029704"/>
    <n v="983267.45532303397"/>
    <n v="3539762.8391629201"/>
  </r>
  <r>
    <x v="0"/>
    <x v="0"/>
    <x v="1"/>
    <x v="7"/>
    <x v="18"/>
    <s v="SE4_medium"/>
    <x v="1"/>
    <s v="GNR_HS_HEAT_PIT_L-DEC_E-91_Y-2020"/>
    <x v="0"/>
    <x v="2"/>
    <n v="467.508779003347"/>
    <n v="682562.81734488695"/>
    <n v="2457226.1424415899"/>
  </r>
  <r>
    <x v="0"/>
    <x v="0"/>
    <x v="1"/>
    <x v="7"/>
    <x v="18"/>
    <s v="SE4_medium"/>
    <x v="2"/>
    <s v="GNR_ST_MSW_BP_CB-30"/>
    <x v="0"/>
    <x v="0"/>
    <n v="105.104945266667"/>
    <n v="153453.22008933299"/>
    <n v="552431.59232159995"/>
  </r>
  <r>
    <x v="0"/>
    <x v="0"/>
    <x v="1"/>
    <x v="7"/>
    <x v="18"/>
    <s v="SE4_medium"/>
    <x v="2"/>
    <s v="GNR_ST_MSW_BP_CB-30"/>
    <x v="0"/>
    <x v="1"/>
    <n v="105.104945266667"/>
    <n v="153453.22008933299"/>
    <n v="552431.59232159995"/>
  </r>
  <r>
    <x v="0"/>
    <x v="0"/>
    <x v="1"/>
    <x v="7"/>
    <x v="18"/>
    <s v="SE4_medium"/>
    <x v="2"/>
    <s v="GNR_ST_MSW_BP_CB-30"/>
    <x v="0"/>
    <x v="2"/>
    <n v="105.104945266667"/>
    <n v="153453.22008933299"/>
    <n v="552431.59232159995"/>
  </r>
  <r>
    <x v="0"/>
    <x v="0"/>
    <x v="1"/>
    <x v="7"/>
    <x v="18"/>
    <s v="SE4_medium"/>
    <x v="2"/>
    <s v="GNR_ST_MSW_BP_CB-30"/>
    <x v="1"/>
    <x v="0"/>
    <n v="105.104945266667"/>
    <n v="153453.22008933299"/>
    <n v="552431.59232159995"/>
  </r>
  <r>
    <x v="0"/>
    <x v="0"/>
    <x v="1"/>
    <x v="7"/>
    <x v="18"/>
    <s v="SE4_medium"/>
    <x v="2"/>
    <s v="GNR_ST_MSW_BP_CB-30"/>
    <x v="1"/>
    <x v="1"/>
    <n v="105.104945266667"/>
    <n v="153453.22008933299"/>
    <n v="552431.59232159995"/>
  </r>
  <r>
    <x v="0"/>
    <x v="0"/>
    <x v="1"/>
    <x v="7"/>
    <x v="18"/>
    <s v="SE4_medium"/>
    <x v="2"/>
    <s v="GNR_ST_MSW_BP_CB-30"/>
    <x v="1"/>
    <x v="2"/>
    <n v="105.104945266667"/>
    <n v="153453.22008933299"/>
    <n v="552431.59232159995"/>
  </r>
  <r>
    <x v="0"/>
    <x v="0"/>
    <x v="1"/>
    <x v="7"/>
    <x v="18"/>
    <s v="SE4_medium"/>
    <x v="4"/>
    <s v="GNR_EH_HEAT"/>
    <x v="0"/>
    <x v="0"/>
    <n v="4.8076923076922897"/>
    <n v="7019.2307692307404"/>
    <n v="25269.2307692307"/>
  </r>
  <r>
    <x v="0"/>
    <x v="0"/>
    <x v="1"/>
    <x v="7"/>
    <x v="18"/>
    <s v="SE4_medium"/>
    <x v="4"/>
    <s v="GNR_EH_HEAT"/>
    <x v="0"/>
    <x v="1"/>
    <n v="4.8076923076922897"/>
    <n v="7019.2307692307404"/>
    <n v="25269.2307692307"/>
  </r>
  <r>
    <x v="0"/>
    <x v="0"/>
    <x v="1"/>
    <x v="7"/>
    <x v="18"/>
    <s v="SE4_medium"/>
    <x v="4"/>
    <s v="GNR_EH_HEAT"/>
    <x v="0"/>
    <x v="2"/>
    <n v="4.8076923076922897"/>
    <n v="7019.2307692307404"/>
    <n v="25269.2307692307"/>
  </r>
  <r>
    <x v="0"/>
    <x v="0"/>
    <x v="1"/>
    <x v="7"/>
    <x v="18"/>
    <s v="SE4_medium"/>
    <x v="4"/>
    <s v="GNR_EH_HEAT"/>
    <x v="1"/>
    <x v="0"/>
    <n v="4.8076923076922897"/>
    <n v="7019.2307692307404"/>
    <n v="25269.2307692307"/>
  </r>
  <r>
    <x v="0"/>
    <x v="0"/>
    <x v="1"/>
    <x v="7"/>
    <x v="18"/>
    <s v="SE4_medium"/>
    <x v="4"/>
    <s v="GNR_EH_HEAT"/>
    <x v="1"/>
    <x v="1"/>
    <n v="4.8076923076922897"/>
    <n v="7019.2307692307404"/>
    <n v="25269.2307692307"/>
  </r>
  <r>
    <x v="0"/>
    <x v="0"/>
    <x v="1"/>
    <x v="7"/>
    <x v="18"/>
    <s v="SE4_medium"/>
    <x v="4"/>
    <s v="GNR_EH_HEAT"/>
    <x v="1"/>
    <x v="2"/>
    <n v="4.8076923076922897"/>
    <n v="7019.2307692307404"/>
    <n v="25269.2307692307"/>
  </r>
  <r>
    <x v="0"/>
    <x v="0"/>
    <x v="1"/>
    <x v="7"/>
    <x v="18"/>
    <s v="SE4_medium"/>
    <x v="13"/>
    <s v="GNR_ST_WOODCHI_BP_CB-20"/>
    <x v="0"/>
    <x v="0"/>
    <n v="30.5"/>
    <n v="44530"/>
    <n v="160308"/>
  </r>
  <r>
    <x v="0"/>
    <x v="0"/>
    <x v="1"/>
    <x v="7"/>
    <x v="18"/>
    <s v="SE4_medium"/>
    <x v="13"/>
    <s v="GNR_ST_WOODCHI_BP_CB-20"/>
    <x v="0"/>
    <x v="1"/>
    <n v="30.5"/>
    <n v="44530"/>
    <n v="160308"/>
  </r>
  <r>
    <x v="0"/>
    <x v="0"/>
    <x v="1"/>
    <x v="7"/>
    <x v="18"/>
    <s v="SE4_medium"/>
    <x v="13"/>
    <s v="GNR_ST_WOODCHI_BP_CB-20"/>
    <x v="0"/>
    <x v="2"/>
    <n v="30.5"/>
    <n v="44530"/>
    <n v="160308"/>
  </r>
  <r>
    <x v="0"/>
    <x v="0"/>
    <x v="1"/>
    <x v="7"/>
    <x v="18"/>
    <s v="SE4_medium"/>
    <x v="13"/>
    <s v="GNR_ST_WOODCHI_BP_CB-30"/>
    <x v="0"/>
    <x v="0"/>
    <n v="136.70085166666701"/>
    <n v="199583.243433333"/>
    <n v="718499.67636000004"/>
  </r>
  <r>
    <x v="0"/>
    <x v="0"/>
    <x v="1"/>
    <x v="7"/>
    <x v="18"/>
    <s v="SE4_medium"/>
    <x v="13"/>
    <s v="GNR_ST_WOODCHI_BP_CB-30"/>
    <x v="0"/>
    <x v="1"/>
    <n v="136.70085166666701"/>
    <n v="199583.243433333"/>
    <n v="718499.67636000004"/>
  </r>
  <r>
    <x v="0"/>
    <x v="0"/>
    <x v="1"/>
    <x v="7"/>
    <x v="18"/>
    <s v="SE4_medium"/>
    <x v="13"/>
    <s v="GNR_ST_WOODCHI_BP_CB-30"/>
    <x v="0"/>
    <x v="2"/>
    <n v="136.70085166666701"/>
    <n v="199583.243433333"/>
    <n v="718499.67636000004"/>
  </r>
  <r>
    <x v="0"/>
    <x v="0"/>
    <x v="1"/>
    <x v="7"/>
    <x v="18"/>
    <s v="SE4_medium"/>
    <x v="13"/>
    <s v="GNR_ST_WOODCHI_BP_CB-40"/>
    <x v="0"/>
    <x v="0"/>
    <n v="115.1812031"/>
    <n v="168164.556526"/>
    <n v="605392.40349359997"/>
  </r>
  <r>
    <x v="0"/>
    <x v="0"/>
    <x v="1"/>
    <x v="7"/>
    <x v="18"/>
    <s v="SE4_medium"/>
    <x v="13"/>
    <s v="GNR_ST_WOODCHI_BP_CB-40"/>
    <x v="0"/>
    <x v="1"/>
    <n v="115.1812031"/>
    <n v="168164.556526"/>
    <n v="605392.40349359997"/>
  </r>
  <r>
    <x v="0"/>
    <x v="0"/>
    <x v="1"/>
    <x v="7"/>
    <x v="18"/>
    <s v="SE4_medium"/>
    <x v="13"/>
    <s v="GNR_ST_WOODCHI_BP_CB-40"/>
    <x v="0"/>
    <x v="2"/>
    <n v="115.1812031"/>
    <n v="168164.556526"/>
    <n v="605392.40349359997"/>
  </r>
  <r>
    <x v="0"/>
    <x v="0"/>
    <x v="1"/>
    <x v="7"/>
    <x v="18"/>
    <s v="SE4_medium"/>
    <x v="13"/>
    <s v="GNR_ST_WOODCHI_BP_CB-60"/>
    <x v="0"/>
    <x v="0"/>
    <n v="61.6666666666667"/>
    <n v="90033.333333333299"/>
    <n v="324120"/>
  </r>
  <r>
    <x v="0"/>
    <x v="0"/>
    <x v="1"/>
    <x v="7"/>
    <x v="18"/>
    <s v="SE4_medium"/>
    <x v="13"/>
    <s v="GNR_ST_WOODCHI_BP_CB-60"/>
    <x v="0"/>
    <x v="1"/>
    <n v="61.6666666666667"/>
    <n v="90033.333333333299"/>
    <n v="324120"/>
  </r>
  <r>
    <x v="0"/>
    <x v="0"/>
    <x v="1"/>
    <x v="7"/>
    <x v="18"/>
    <s v="SE4_medium"/>
    <x v="13"/>
    <s v="GNR_ST_WOODCHI_BP_CB-60"/>
    <x v="0"/>
    <x v="2"/>
    <n v="61.6666666666667"/>
    <n v="90033.333333333299"/>
    <n v="324120"/>
  </r>
  <r>
    <x v="0"/>
    <x v="0"/>
    <x v="1"/>
    <x v="7"/>
    <x v="18"/>
    <s v="SE4_small"/>
    <x v="5"/>
    <s v="GNR_HP_ELEC_GROUND-WTR_COP-360_LS-4-MW_Y-2020"/>
    <x v="1"/>
    <x v="0"/>
    <n v="242.29465701773901"/>
    <n v="353750.19924589997"/>
    <n v="1273500.7172852401"/>
  </r>
  <r>
    <x v="0"/>
    <x v="0"/>
    <x v="1"/>
    <x v="7"/>
    <x v="18"/>
    <s v="SE4_small"/>
    <x v="5"/>
    <s v="GNR_HP_ELEC_GROUND-WTR_COP-360_LS-4-MW_Y-2020"/>
    <x v="1"/>
    <x v="1"/>
    <n v="242.29465701773901"/>
    <n v="353750.19924589997"/>
    <n v="1273500.7172852401"/>
  </r>
  <r>
    <x v="0"/>
    <x v="0"/>
    <x v="1"/>
    <x v="7"/>
    <x v="18"/>
    <s v="SE4_small"/>
    <x v="5"/>
    <s v="GNR_HP_ELEC_GROUND-WTR_COP-360_LS-4-MW_Y-2020"/>
    <x v="1"/>
    <x v="2"/>
    <n v="242.29465701773901"/>
    <n v="353750.19924589997"/>
    <n v="1273500.7172852401"/>
  </r>
  <r>
    <x v="0"/>
    <x v="0"/>
    <x v="1"/>
    <x v="7"/>
    <x v="18"/>
    <s v="SE4_small"/>
    <x v="1"/>
    <s v="GNR_HS_HEAT_PIT_L-DEC_E-91_Y-2020"/>
    <x v="0"/>
    <x v="0"/>
    <n v="142.197889503543"/>
    <n v="207608.91867517299"/>
    <n v="747392.10723062302"/>
  </r>
  <r>
    <x v="0"/>
    <x v="0"/>
    <x v="1"/>
    <x v="7"/>
    <x v="18"/>
    <s v="SE4_small"/>
    <x v="1"/>
    <s v="GNR_HS_HEAT_PIT_L-DEC_E-91_Y-2020"/>
    <x v="0"/>
    <x v="1"/>
    <n v="193.65115185899299"/>
    <n v="282730.68171412998"/>
    <n v="1017830.45417087"/>
  </r>
  <r>
    <x v="0"/>
    <x v="0"/>
    <x v="1"/>
    <x v="7"/>
    <x v="18"/>
    <s v="SE4_small"/>
    <x v="1"/>
    <s v="GNR_HS_HEAT_PIT_L-DEC_E-91_Y-2020"/>
    <x v="0"/>
    <x v="2"/>
    <n v="158.46397455620499"/>
    <n v="231357.40285205899"/>
    <n v="832886.65026741102"/>
  </r>
  <r>
    <x v="0"/>
    <x v="0"/>
    <x v="1"/>
    <x v="7"/>
    <x v="18"/>
    <s v="SE4_small"/>
    <x v="1"/>
    <s v="GNR_HS_HEAT_WTR-TANK_LS_E-95_Y-2010"/>
    <x v="0"/>
    <x v="1"/>
    <n v="3.89109589041096"/>
    <n v="5681"/>
    <n v="20451.599999999999"/>
  </r>
  <r>
    <x v="0"/>
    <x v="0"/>
    <x v="1"/>
    <x v="7"/>
    <x v="18"/>
    <s v="SE4_small"/>
    <x v="8"/>
    <s v="GNR_BO_OTHER_E-90"/>
    <x v="0"/>
    <x v="0"/>
    <n v="4.9499999999999904"/>
    <n v="7226.99999999999"/>
    <n v="26017.199999999899"/>
  </r>
  <r>
    <x v="0"/>
    <x v="0"/>
    <x v="1"/>
    <x v="7"/>
    <x v="18"/>
    <s v="SE4_small"/>
    <x v="8"/>
    <s v="GNR_BO_OTHER_E-90"/>
    <x v="0"/>
    <x v="1"/>
    <n v="4.9499999999999904"/>
    <n v="7226.99999999999"/>
    <n v="26017.199999999899"/>
  </r>
  <r>
    <x v="0"/>
    <x v="0"/>
    <x v="1"/>
    <x v="7"/>
    <x v="18"/>
    <s v="SE4_small"/>
    <x v="8"/>
    <s v="GNR_BO_OTHER_E-90"/>
    <x v="0"/>
    <x v="2"/>
    <n v="4.9499999999999904"/>
    <n v="7226.99999999999"/>
    <n v="26017.199999999899"/>
  </r>
  <r>
    <x v="0"/>
    <x v="0"/>
    <x v="1"/>
    <x v="7"/>
    <x v="18"/>
    <s v="SE4_small"/>
    <x v="4"/>
    <s v="GNR_EH_HEAT"/>
    <x v="0"/>
    <x v="0"/>
    <n v="1.54132326007325"/>
    <n v="2250.3319597069499"/>
    <n v="8101.1950549450203"/>
  </r>
  <r>
    <x v="0"/>
    <x v="0"/>
    <x v="1"/>
    <x v="7"/>
    <x v="18"/>
    <s v="SE4_small"/>
    <x v="4"/>
    <s v="GNR_EH_HEAT"/>
    <x v="0"/>
    <x v="1"/>
    <n v="1.54132326007325"/>
    <n v="2250.3319597069499"/>
    <n v="8101.1950549450203"/>
  </r>
  <r>
    <x v="0"/>
    <x v="0"/>
    <x v="1"/>
    <x v="7"/>
    <x v="18"/>
    <s v="SE4_small"/>
    <x v="4"/>
    <s v="GNR_EH_HEAT"/>
    <x v="0"/>
    <x v="2"/>
    <n v="1.54132326007325"/>
    <n v="2250.3319597069499"/>
    <n v="8101.1950549450203"/>
  </r>
  <r>
    <x v="0"/>
    <x v="0"/>
    <x v="1"/>
    <x v="7"/>
    <x v="18"/>
    <s v="SE4_small"/>
    <x v="4"/>
    <s v="GNR_EH_HEAT"/>
    <x v="1"/>
    <x v="0"/>
    <n v="1.54132326007325"/>
    <n v="2250.3319597069499"/>
    <n v="8101.1950549450203"/>
  </r>
  <r>
    <x v="0"/>
    <x v="0"/>
    <x v="1"/>
    <x v="7"/>
    <x v="18"/>
    <s v="SE4_small"/>
    <x v="4"/>
    <s v="GNR_EH_HEAT"/>
    <x v="1"/>
    <x v="1"/>
    <n v="1.54132326007325"/>
    <n v="2250.3319597069499"/>
    <n v="8101.1950549450203"/>
  </r>
  <r>
    <x v="0"/>
    <x v="0"/>
    <x v="1"/>
    <x v="7"/>
    <x v="18"/>
    <s v="SE4_small"/>
    <x v="4"/>
    <s v="GNR_EH_HEAT"/>
    <x v="1"/>
    <x v="2"/>
    <n v="1.54132326007325"/>
    <n v="2250.3319597069499"/>
    <n v="8101.1950549450203"/>
  </r>
  <r>
    <x v="0"/>
    <x v="1"/>
    <x v="1"/>
    <x v="0"/>
    <x v="0"/>
    <s v="DK1_Large"/>
    <x v="5"/>
    <s v="GNR_BO_ELEC_E-100"/>
    <x v="1"/>
    <x v="0"/>
    <n v="43.383810613092699"/>
    <n v="63340.3634951153"/>
    <n v="228025.30858241499"/>
  </r>
  <r>
    <x v="0"/>
    <x v="1"/>
    <x v="1"/>
    <x v="0"/>
    <x v="0"/>
    <s v="DK1_Large"/>
    <x v="5"/>
    <s v="GNR_BO_ELEC_E-100"/>
    <x v="1"/>
    <x v="2"/>
    <n v="82.95"/>
    <n v="121107"/>
    <n v="435985.2"/>
  </r>
  <r>
    <x v="0"/>
    <x v="1"/>
    <x v="1"/>
    <x v="0"/>
    <x v="0"/>
    <s v="DK1_Large"/>
    <x v="1"/>
    <s v="GNR_HS_HEAT_PIT_L-CEN_E-90_Y-2020"/>
    <x v="0"/>
    <x v="0"/>
    <n v="353.49122490772203"/>
    <n v="516097.18836527399"/>
    <n v="1857949.87811499"/>
  </r>
  <r>
    <x v="0"/>
    <x v="1"/>
    <x v="1"/>
    <x v="0"/>
    <x v="0"/>
    <s v="DK1_Large"/>
    <x v="1"/>
    <s v="GNR_HS_HEAT_PIT_L-CEN_E-90_Y-2020"/>
    <x v="0"/>
    <x v="1"/>
    <n v="700.74527070058105"/>
    <n v="1023088.09522285"/>
    <n v="3683117.1428022501"/>
  </r>
  <r>
    <x v="0"/>
    <x v="1"/>
    <x v="1"/>
    <x v="0"/>
    <x v="0"/>
    <s v="DK1_Large"/>
    <x v="1"/>
    <s v="GNR_HS_HEAT_PIT_L-CEN_E-90_Y-2020"/>
    <x v="0"/>
    <x v="2"/>
    <n v="634.42619564199697"/>
    <n v="926262.24563731602"/>
    <n v="3334544.0842943401"/>
  </r>
  <r>
    <x v="0"/>
    <x v="1"/>
    <x v="1"/>
    <x v="0"/>
    <x v="0"/>
    <s v="DK1_Large"/>
    <x v="2"/>
    <s v="GNR_BO_MSW_E-105"/>
    <x v="0"/>
    <x v="0"/>
    <n v="28"/>
    <n v="40880"/>
    <n v="147168"/>
  </r>
  <r>
    <x v="0"/>
    <x v="1"/>
    <x v="1"/>
    <x v="0"/>
    <x v="0"/>
    <s v="DK1_Large"/>
    <x v="2"/>
    <s v="GNR_BO_MSW_E-105"/>
    <x v="0"/>
    <x v="1"/>
    <n v="28"/>
    <n v="40880"/>
    <n v="147168"/>
  </r>
  <r>
    <x v="0"/>
    <x v="1"/>
    <x v="1"/>
    <x v="0"/>
    <x v="0"/>
    <s v="DK1_Large"/>
    <x v="2"/>
    <s v="GNR_BO_MSW_E-105"/>
    <x v="0"/>
    <x v="2"/>
    <n v="28"/>
    <n v="40880"/>
    <n v="147168"/>
  </r>
  <r>
    <x v="0"/>
    <x v="1"/>
    <x v="1"/>
    <x v="0"/>
    <x v="0"/>
    <s v="DK1_Large"/>
    <x v="2"/>
    <s v="GNR_BO_MSW_E-105"/>
    <x v="1"/>
    <x v="0"/>
    <n v="28"/>
    <n v="40880"/>
    <n v="147168"/>
  </r>
  <r>
    <x v="0"/>
    <x v="1"/>
    <x v="1"/>
    <x v="0"/>
    <x v="0"/>
    <s v="DK1_Large"/>
    <x v="2"/>
    <s v="GNR_BO_MSW_E-105"/>
    <x v="1"/>
    <x v="1"/>
    <n v="28"/>
    <n v="40880"/>
    <n v="147168"/>
  </r>
  <r>
    <x v="0"/>
    <x v="1"/>
    <x v="1"/>
    <x v="0"/>
    <x v="0"/>
    <s v="DK1_Large"/>
    <x v="2"/>
    <s v="GNR_BO_MSW_E-105"/>
    <x v="1"/>
    <x v="2"/>
    <n v="28"/>
    <n v="40880"/>
    <n v="147168"/>
  </r>
  <r>
    <x v="0"/>
    <x v="1"/>
    <x v="1"/>
    <x v="0"/>
    <x v="0"/>
    <s v="DK1_Large"/>
    <x v="2"/>
    <s v="GNR_ST_MSW_BP_E-24_LS-220-MW-FEED_Y-2030"/>
    <x v="0"/>
    <x v="0"/>
    <n v="859.20308987580404"/>
    <n v="1254436.5112186701"/>
    <n v="4515971.4403872304"/>
  </r>
  <r>
    <x v="0"/>
    <x v="1"/>
    <x v="1"/>
    <x v="0"/>
    <x v="0"/>
    <s v="DK1_Large"/>
    <x v="2"/>
    <s v="GNR_ST_MSW_BP_E-24_LS-220-MW-FEED_Y-2030"/>
    <x v="0"/>
    <x v="1"/>
    <n v="859.20308987580404"/>
    <n v="1254436.5112186701"/>
    <n v="4515971.4403872304"/>
  </r>
  <r>
    <x v="0"/>
    <x v="1"/>
    <x v="1"/>
    <x v="0"/>
    <x v="0"/>
    <s v="DK1_Large"/>
    <x v="2"/>
    <s v="GNR_ST_MSW_BP_E-24_LS-220-MW-FEED_Y-2030"/>
    <x v="0"/>
    <x v="2"/>
    <n v="859.20308987580404"/>
    <n v="1254436.5112186701"/>
    <n v="4515971.4403872304"/>
  </r>
  <r>
    <x v="0"/>
    <x v="1"/>
    <x v="1"/>
    <x v="0"/>
    <x v="0"/>
    <s v="DK1_Large"/>
    <x v="2"/>
    <s v="GNR_ST_MSW_BP_E-24_LS-220-MW-FEED_Y-2030"/>
    <x v="1"/>
    <x v="0"/>
    <n v="859.20308987580404"/>
    <n v="1254436.5112186701"/>
    <n v="4515971.4403872304"/>
  </r>
  <r>
    <x v="0"/>
    <x v="1"/>
    <x v="1"/>
    <x v="0"/>
    <x v="0"/>
    <s v="DK1_Large"/>
    <x v="2"/>
    <s v="GNR_ST_MSW_BP_E-24_LS-220-MW-FEED_Y-2030"/>
    <x v="1"/>
    <x v="1"/>
    <n v="859.20308987580404"/>
    <n v="1254436.5112186701"/>
    <n v="4515971.4403872304"/>
  </r>
  <r>
    <x v="0"/>
    <x v="1"/>
    <x v="1"/>
    <x v="0"/>
    <x v="0"/>
    <s v="DK1_Large"/>
    <x v="2"/>
    <s v="GNR_ST_MSW_BP_E-24_LS-220-MW-FEED_Y-2030"/>
    <x v="1"/>
    <x v="2"/>
    <n v="859.20308987580404"/>
    <n v="1254436.5112186701"/>
    <n v="4515971.4403872304"/>
  </r>
  <r>
    <x v="0"/>
    <x v="1"/>
    <x v="1"/>
    <x v="0"/>
    <x v="0"/>
    <s v="DK1_Large"/>
    <x v="2"/>
    <s v="GNR_ST_MSW_BP_E-27"/>
    <x v="0"/>
    <x v="0"/>
    <n v="60.521899921230499"/>
    <n v="88361.973884996507"/>
    <n v="318103.105985987"/>
  </r>
  <r>
    <x v="0"/>
    <x v="1"/>
    <x v="1"/>
    <x v="0"/>
    <x v="0"/>
    <s v="DK1_Large"/>
    <x v="2"/>
    <s v="GNR_ST_MSW_BP_E-27"/>
    <x v="0"/>
    <x v="1"/>
    <n v="60.521899921230499"/>
    <n v="88361.973884996507"/>
    <n v="318103.105985987"/>
  </r>
  <r>
    <x v="0"/>
    <x v="1"/>
    <x v="1"/>
    <x v="0"/>
    <x v="0"/>
    <s v="DK1_Large"/>
    <x v="2"/>
    <s v="GNR_ST_MSW_BP_E-27"/>
    <x v="0"/>
    <x v="2"/>
    <n v="60.521899921230499"/>
    <n v="88361.973884996507"/>
    <n v="318103.105985987"/>
  </r>
  <r>
    <x v="0"/>
    <x v="1"/>
    <x v="1"/>
    <x v="0"/>
    <x v="0"/>
    <s v="DK1_Large"/>
    <x v="2"/>
    <s v="GNR_ST_MSW_BP_E-27"/>
    <x v="1"/>
    <x v="0"/>
    <n v="60.521899921230499"/>
    <n v="88361.973884996507"/>
    <n v="318103.105985987"/>
  </r>
  <r>
    <x v="0"/>
    <x v="1"/>
    <x v="1"/>
    <x v="0"/>
    <x v="0"/>
    <s v="DK1_Large"/>
    <x v="2"/>
    <s v="GNR_ST_MSW_BP_E-27"/>
    <x v="1"/>
    <x v="1"/>
    <n v="60.521899921230499"/>
    <n v="88361.973884996507"/>
    <n v="318103.105985987"/>
  </r>
  <r>
    <x v="0"/>
    <x v="1"/>
    <x v="1"/>
    <x v="0"/>
    <x v="0"/>
    <s v="DK1_Large"/>
    <x v="2"/>
    <s v="GNR_ST_MSW_BP_E-27"/>
    <x v="1"/>
    <x v="2"/>
    <n v="60.521899921230499"/>
    <n v="88361.973884996507"/>
    <n v="318103.105985987"/>
  </r>
  <r>
    <x v="0"/>
    <x v="1"/>
    <x v="1"/>
    <x v="0"/>
    <x v="0"/>
    <s v="DK1_Large"/>
    <x v="3"/>
    <s v="GNR_SH_SUN"/>
    <x v="1"/>
    <x v="1"/>
    <n v="0.42153433712941801"/>
    <n v="615.44013220894999"/>
    <n v="2215.5844759522201"/>
  </r>
  <r>
    <x v="0"/>
    <x v="1"/>
    <x v="1"/>
    <x v="0"/>
    <x v="0"/>
    <s v="DK1_Large"/>
    <x v="3"/>
    <s v="GNR_SH_SUN"/>
    <x v="1"/>
    <x v="2"/>
    <n v="0.91705470396647304"/>
    <n v="1338.8998677910499"/>
    <n v="4820.0395240477801"/>
  </r>
  <r>
    <x v="0"/>
    <x v="1"/>
    <x v="1"/>
    <x v="0"/>
    <x v="0"/>
    <s v="DK1_Large"/>
    <x v="4"/>
    <s v="GNR_EH_HEAT"/>
    <x v="0"/>
    <x v="0"/>
    <n v="8.5"/>
    <n v="12410"/>
    <n v="44676"/>
  </r>
  <r>
    <x v="0"/>
    <x v="1"/>
    <x v="1"/>
    <x v="0"/>
    <x v="0"/>
    <s v="DK1_Large"/>
    <x v="4"/>
    <s v="GNR_EH_HEAT"/>
    <x v="0"/>
    <x v="1"/>
    <n v="8.5"/>
    <n v="12410"/>
    <n v="44676"/>
  </r>
  <r>
    <x v="0"/>
    <x v="1"/>
    <x v="1"/>
    <x v="0"/>
    <x v="0"/>
    <s v="DK1_Large"/>
    <x v="4"/>
    <s v="GNR_EH_HEAT"/>
    <x v="0"/>
    <x v="2"/>
    <n v="8.5"/>
    <n v="12410"/>
    <n v="44676"/>
  </r>
  <r>
    <x v="0"/>
    <x v="1"/>
    <x v="1"/>
    <x v="0"/>
    <x v="0"/>
    <s v="DK1_Large"/>
    <x v="4"/>
    <s v="GNR_EH_HEAT"/>
    <x v="1"/>
    <x v="0"/>
    <n v="8.5"/>
    <n v="12410"/>
    <n v="44676"/>
  </r>
  <r>
    <x v="0"/>
    <x v="1"/>
    <x v="1"/>
    <x v="0"/>
    <x v="0"/>
    <s v="DK1_Large"/>
    <x v="4"/>
    <s v="GNR_EH_HEAT"/>
    <x v="1"/>
    <x v="1"/>
    <n v="8.5"/>
    <n v="12410"/>
    <n v="44676"/>
  </r>
  <r>
    <x v="0"/>
    <x v="1"/>
    <x v="1"/>
    <x v="0"/>
    <x v="0"/>
    <s v="DK1_Large"/>
    <x v="4"/>
    <s v="GNR_EH_HEAT"/>
    <x v="1"/>
    <x v="2"/>
    <n v="8.5"/>
    <n v="12410"/>
    <n v="44676"/>
  </r>
  <r>
    <x v="0"/>
    <x v="1"/>
    <x v="1"/>
    <x v="0"/>
    <x v="0"/>
    <s v="DK1_Large"/>
    <x v="13"/>
    <s v="GNR_ST_WOODCHI_BP_E-23"/>
    <x v="0"/>
    <x v="0"/>
    <n v="22.0588235294118"/>
    <n v="32205.8823529412"/>
    <n v="115941.17647058801"/>
  </r>
  <r>
    <x v="0"/>
    <x v="1"/>
    <x v="1"/>
    <x v="0"/>
    <x v="0"/>
    <s v="DK1_Large"/>
    <x v="13"/>
    <s v="GNR_ST_WOODCHI_BP_E-23"/>
    <x v="0"/>
    <x v="1"/>
    <n v="22.0588235294118"/>
    <n v="32205.8823529412"/>
    <n v="115941.17647058801"/>
  </r>
  <r>
    <x v="0"/>
    <x v="1"/>
    <x v="1"/>
    <x v="0"/>
    <x v="0"/>
    <s v="DK1_Large"/>
    <x v="13"/>
    <s v="GNR_ST_WOODCHI_BP_E-23"/>
    <x v="0"/>
    <x v="2"/>
    <n v="22.0588235294118"/>
    <n v="32205.8823529412"/>
    <n v="115941.17647058801"/>
  </r>
  <r>
    <x v="0"/>
    <x v="1"/>
    <x v="1"/>
    <x v="0"/>
    <x v="0"/>
    <s v="DK1_Large"/>
    <x v="13"/>
    <s v="GNR_ST_WOODCHI_BP_E-29_LS-600-MW-FEED_Y-2030"/>
    <x v="0"/>
    <x v="0"/>
    <n v="122.63912173114601"/>
    <n v="179053.117727473"/>
    <n v="644591.22381890297"/>
  </r>
  <r>
    <x v="0"/>
    <x v="1"/>
    <x v="1"/>
    <x v="0"/>
    <x v="0"/>
    <s v="DK1_Large"/>
    <x v="13"/>
    <s v="GNR_ST_WOODCHI_BP_E-29_LS-600-MW-FEED_Y-2030"/>
    <x v="0"/>
    <x v="1"/>
    <n v="122.63912173114601"/>
    <n v="179053.117727473"/>
    <n v="644591.22381890297"/>
  </r>
  <r>
    <x v="0"/>
    <x v="1"/>
    <x v="1"/>
    <x v="0"/>
    <x v="0"/>
    <s v="DK1_Large"/>
    <x v="13"/>
    <s v="GNR_ST_WOODCHI_BP_E-29_LS-600-MW-FEED_Y-2030"/>
    <x v="0"/>
    <x v="2"/>
    <n v="122.63912173114601"/>
    <n v="179053.117727473"/>
    <n v="644591.22381890297"/>
  </r>
  <r>
    <x v="0"/>
    <x v="1"/>
    <x v="1"/>
    <x v="0"/>
    <x v="0"/>
    <s v="DK1_MedSmall"/>
    <x v="5"/>
    <s v="GNR_BO_ELEC_E-100"/>
    <x v="1"/>
    <x v="2"/>
    <n v="1"/>
    <n v="1460"/>
    <n v="5256"/>
  </r>
  <r>
    <x v="0"/>
    <x v="1"/>
    <x v="1"/>
    <x v="0"/>
    <x v="0"/>
    <s v="DK1_MedSmall"/>
    <x v="5"/>
    <s v="GNR_HP_ELEC_GROUND-WTR_COP-360_LS-4-MW_Y-2020"/>
    <x v="1"/>
    <x v="0"/>
    <n v="254.37482255651199"/>
    <n v="371387.24093250697"/>
    <n v="1336994.06735703"/>
  </r>
  <r>
    <x v="0"/>
    <x v="1"/>
    <x v="1"/>
    <x v="0"/>
    <x v="0"/>
    <s v="DK1_MedSmall"/>
    <x v="5"/>
    <s v="GNR_HP_ELEC_GROUND-WTR_COP-360_LS-4-MW_Y-2020"/>
    <x v="1"/>
    <x v="1"/>
    <n v="254.37482255651199"/>
    <n v="371387.24093250697"/>
    <n v="1336994.06735703"/>
  </r>
  <r>
    <x v="0"/>
    <x v="1"/>
    <x v="1"/>
    <x v="0"/>
    <x v="0"/>
    <s v="DK1_MedSmall"/>
    <x v="5"/>
    <s v="GNR_HP_ELEC_GROUND-WTR_COP-360_LS-4-MW_Y-2020"/>
    <x v="1"/>
    <x v="2"/>
    <n v="254.37482255651199"/>
    <n v="371387.24093250697"/>
    <n v="1336994.06735703"/>
  </r>
  <r>
    <x v="0"/>
    <x v="1"/>
    <x v="1"/>
    <x v="0"/>
    <x v="0"/>
    <s v="DK1_MedSmall"/>
    <x v="5"/>
    <s v="GNR_HP_ELEC_GROUND-WTR_COP-380_LS-4-MW_Y-2030"/>
    <x v="1"/>
    <x v="0"/>
    <n v="178.343466683538"/>
    <n v="260381.46135796499"/>
    <n v="937373.26088867499"/>
  </r>
  <r>
    <x v="0"/>
    <x v="1"/>
    <x v="1"/>
    <x v="0"/>
    <x v="0"/>
    <s v="DK1_MedSmall"/>
    <x v="5"/>
    <s v="GNR_HP_ELEC_GROUND-WTR_COP-380_LS-4-MW_Y-2030"/>
    <x v="1"/>
    <x v="1"/>
    <n v="178.343466683538"/>
    <n v="260381.46135796499"/>
    <n v="937373.26088867499"/>
  </r>
  <r>
    <x v="0"/>
    <x v="1"/>
    <x v="1"/>
    <x v="0"/>
    <x v="0"/>
    <s v="DK1_MedSmall"/>
    <x v="5"/>
    <s v="GNR_HP_ELEC_GROUND-WTR_COP-380_LS-4-MW_Y-2030"/>
    <x v="1"/>
    <x v="2"/>
    <n v="178.343466683538"/>
    <n v="260381.46135796499"/>
    <n v="937373.26088867499"/>
  </r>
  <r>
    <x v="0"/>
    <x v="1"/>
    <x v="1"/>
    <x v="0"/>
    <x v="0"/>
    <s v="DK1_MedSmall"/>
    <x v="1"/>
    <s v="GNR_HS_HEAT_PIT_L-DEC_E-91_Y-2020"/>
    <x v="0"/>
    <x v="0"/>
    <n v="205.252796643853"/>
    <n v="299669.08310002502"/>
    <n v="1078808.6991600899"/>
  </r>
  <r>
    <x v="0"/>
    <x v="1"/>
    <x v="1"/>
    <x v="0"/>
    <x v="0"/>
    <s v="DK1_MedSmall"/>
    <x v="1"/>
    <s v="GNR_HS_HEAT_PIT_L-DEC_E-91_Y-2020"/>
    <x v="0"/>
    <x v="1"/>
    <n v="297.10706521928603"/>
    <n v="433776.31522015802"/>
    <n v="1561594.7347925699"/>
  </r>
  <r>
    <x v="0"/>
    <x v="1"/>
    <x v="1"/>
    <x v="0"/>
    <x v="0"/>
    <s v="DK1_MedSmall"/>
    <x v="1"/>
    <s v="GNR_HS_HEAT_PIT_L-DEC_E-91_Y-2020"/>
    <x v="0"/>
    <x v="2"/>
    <n v="295.145764110914"/>
    <n v="430912.81560193398"/>
    <n v="1551286.13616696"/>
  </r>
  <r>
    <x v="0"/>
    <x v="1"/>
    <x v="1"/>
    <x v="0"/>
    <x v="0"/>
    <s v="DK1_MedSmall"/>
    <x v="3"/>
    <s v="GNR_SH_SUN"/>
    <x v="1"/>
    <x v="1"/>
    <n v="1.27370087477954"/>
    <n v="1859.6032771781199"/>
    <n v="6694.5717978412404"/>
  </r>
  <r>
    <x v="0"/>
    <x v="1"/>
    <x v="1"/>
    <x v="0"/>
    <x v="0"/>
    <s v="DK1_MedSmall"/>
    <x v="3"/>
    <s v="GNR_SH_SUN"/>
    <x v="1"/>
    <x v="2"/>
    <n v="2.7709566594670401"/>
    <n v="4045.5967228218801"/>
    <n v="14564.1482021588"/>
  </r>
  <r>
    <x v="0"/>
    <x v="1"/>
    <x v="1"/>
    <x v="0"/>
    <x v="0"/>
    <s v="DK1_MedSmall"/>
    <x v="4"/>
    <s v="GNR_EH_HEAT"/>
    <x v="0"/>
    <x v="0"/>
    <n v="10"/>
    <n v="14600"/>
    <n v="52560"/>
  </r>
  <r>
    <x v="0"/>
    <x v="1"/>
    <x v="1"/>
    <x v="0"/>
    <x v="0"/>
    <s v="DK1_MedSmall"/>
    <x v="4"/>
    <s v="GNR_EH_HEAT"/>
    <x v="0"/>
    <x v="1"/>
    <n v="10"/>
    <n v="14600"/>
    <n v="52560"/>
  </r>
  <r>
    <x v="0"/>
    <x v="1"/>
    <x v="1"/>
    <x v="0"/>
    <x v="0"/>
    <s v="DK1_MedSmall"/>
    <x v="4"/>
    <s v="GNR_EH_HEAT"/>
    <x v="0"/>
    <x v="2"/>
    <n v="10"/>
    <n v="14600"/>
    <n v="52560"/>
  </r>
  <r>
    <x v="0"/>
    <x v="1"/>
    <x v="1"/>
    <x v="0"/>
    <x v="0"/>
    <s v="DK1_MedSmall"/>
    <x v="4"/>
    <s v="GNR_EH_HEAT"/>
    <x v="1"/>
    <x v="0"/>
    <n v="10"/>
    <n v="14600"/>
    <n v="52560"/>
  </r>
  <r>
    <x v="0"/>
    <x v="1"/>
    <x v="1"/>
    <x v="0"/>
    <x v="0"/>
    <s v="DK1_MedSmall"/>
    <x v="4"/>
    <s v="GNR_EH_HEAT"/>
    <x v="1"/>
    <x v="1"/>
    <n v="10"/>
    <n v="14600"/>
    <n v="52560"/>
  </r>
  <r>
    <x v="0"/>
    <x v="1"/>
    <x v="1"/>
    <x v="0"/>
    <x v="0"/>
    <s v="DK1_MedSmall"/>
    <x v="4"/>
    <s v="GNR_EH_HEAT"/>
    <x v="1"/>
    <x v="2"/>
    <n v="10"/>
    <n v="14600"/>
    <n v="52560"/>
  </r>
  <r>
    <x v="0"/>
    <x v="1"/>
    <x v="1"/>
    <x v="0"/>
    <x v="0"/>
    <s v="DK1_Medium"/>
    <x v="5"/>
    <s v="GNR_BO_ELEC_E-100"/>
    <x v="1"/>
    <x v="2"/>
    <n v="30"/>
    <n v="43800"/>
    <n v="157680"/>
  </r>
  <r>
    <x v="0"/>
    <x v="1"/>
    <x v="1"/>
    <x v="0"/>
    <x v="0"/>
    <s v="DK1_Medium"/>
    <x v="5"/>
    <s v="GNR_HP_ELEC_GROUND-WTR_COP-360_LS-4-MW_Y-2020"/>
    <x v="1"/>
    <x v="0"/>
    <n v="361.79393995894998"/>
    <n v="528219.15234006697"/>
    <n v="1901588.9484242401"/>
  </r>
  <r>
    <x v="0"/>
    <x v="1"/>
    <x v="1"/>
    <x v="0"/>
    <x v="0"/>
    <s v="DK1_Medium"/>
    <x v="5"/>
    <s v="GNR_HP_ELEC_GROUND-WTR_COP-360_LS-4-MW_Y-2020"/>
    <x v="1"/>
    <x v="1"/>
    <n v="361.79393995894998"/>
    <n v="528219.15234006697"/>
    <n v="1901588.9484242401"/>
  </r>
  <r>
    <x v="0"/>
    <x v="1"/>
    <x v="1"/>
    <x v="0"/>
    <x v="0"/>
    <s v="DK1_Medium"/>
    <x v="5"/>
    <s v="GNR_HP_ELEC_GROUND-WTR_COP-360_LS-4-MW_Y-2020"/>
    <x v="1"/>
    <x v="2"/>
    <n v="361.79393995894998"/>
    <n v="528219.15234006697"/>
    <n v="1901588.9484242401"/>
  </r>
  <r>
    <x v="0"/>
    <x v="1"/>
    <x v="1"/>
    <x v="0"/>
    <x v="0"/>
    <s v="DK1_Medium"/>
    <x v="5"/>
    <s v="GNR_HP_ELEC_GROUND-WTR_COP-380_LS-4-MW_Y-2030"/>
    <x v="1"/>
    <x v="0"/>
    <n v="564.55908102489605"/>
    <n v="824256.25829634897"/>
    <n v="2967322.52986685"/>
  </r>
  <r>
    <x v="0"/>
    <x v="1"/>
    <x v="1"/>
    <x v="0"/>
    <x v="0"/>
    <s v="DK1_Medium"/>
    <x v="5"/>
    <s v="GNR_HP_ELEC_GROUND-WTR_COP-380_LS-4-MW_Y-2030"/>
    <x v="1"/>
    <x v="1"/>
    <n v="564.55908102489605"/>
    <n v="824256.25829634897"/>
    <n v="2967322.52986685"/>
  </r>
  <r>
    <x v="0"/>
    <x v="1"/>
    <x v="1"/>
    <x v="0"/>
    <x v="0"/>
    <s v="DK1_Medium"/>
    <x v="5"/>
    <s v="GNR_HP_ELEC_GROUND-WTR_COP-380_LS-4-MW_Y-2030"/>
    <x v="1"/>
    <x v="2"/>
    <n v="564.55908102489605"/>
    <n v="824256.25829634897"/>
    <n v="2967322.52986685"/>
  </r>
  <r>
    <x v="0"/>
    <x v="1"/>
    <x v="1"/>
    <x v="0"/>
    <x v="0"/>
    <s v="DK1_Medium"/>
    <x v="1"/>
    <s v="GNR_HS_HEAT_PIT_L-DEC_E-91_Y-2020"/>
    <x v="0"/>
    <x v="0"/>
    <n v="287.42760135148598"/>
    <n v="419644.29797317"/>
    <n v="1510719.4727034101"/>
  </r>
  <r>
    <x v="0"/>
    <x v="1"/>
    <x v="1"/>
    <x v="0"/>
    <x v="0"/>
    <s v="DK1_Medium"/>
    <x v="1"/>
    <s v="GNR_HS_HEAT_PIT_L-DEC_E-91_Y-2020"/>
    <x v="0"/>
    <x v="1"/>
    <n v="287.42760135148598"/>
    <n v="419644.29797317"/>
    <n v="1510719.4727034101"/>
  </r>
  <r>
    <x v="0"/>
    <x v="1"/>
    <x v="1"/>
    <x v="0"/>
    <x v="0"/>
    <s v="DK1_Medium"/>
    <x v="1"/>
    <s v="GNR_HS_HEAT_PIT_L-DEC_E-91_Y-2020"/>
    <x v="0"/>
    <x v="2"/>
    <n v="287.42760135148598"/>
    <n v="419644.29797317"/>
    <n v="1510719.4727034101"/>
  </r>
  <r>
    <x v="0"/>
    <x v="1"/>
    <x v="1"/>
    <x v="0"/>
    <x v="0"/>
    <s v="DK1_Medium"/>
    <x v="1"/>
    <s v="GNR_HS_HEAT_PIT_L-DEC_E-91_Y-2030"/>
    <x v="0"/>
    <x v="0"/>
    <n v="156.46873882360799"/>
    <n v="228444.35868246801"/>
    <n v="822399.69125688495"/>
  </r>
  <r>
    <x v="0"/>
    <x v="1"/>
    <x v="1"/>
    <x v="0"/>
    <x v="0"/>
    <s v="DK1_Medium"/>
    <x v="1"/>
    <s v="GNR_HS_HEAT_PIT_L-DEC_E-91_Y-2030"/>
    <x v="0"/>
    <x v="1"/>
    <n v="350.15874882998799"/>
    <n v="511231.773291783"/>
    <n v="1840434.3838504199"/>
  </r>
  <r>
    <x v="0"/>
    <x v="1"/>
    <x v="1"/>
    <x v="0"/>
    <x v="0"/>
    <s v="DK1_Medium"/>
    <x v="1"/>
    <s v="GNR_HS_HEAT_PIT_L-DEC_E-91_Y-2030"/>
    <x v="0"/>
    <x v="2"/>
    <n v="346.02301907896202"/>
    <n v="505193.60785528499"/>
    <n v="1818696.98827903"/>
  </r>
  <r>
    <x v="0"/>
    <x v="1"/>
    <x v="1"/>
    <x v="0"/>
    <x v="0"/>
    <s v="DK1_Medium"/>
    <x v="3"/>
    <s v="GNR_SH_SUN"/>
    <x v="1"/>
    <x v="1"/>
    <n v="2.7596852286889999"/>
    <n v="4029.1404338859302"/>
    <n v="14504.905561989401"/>
  </r>
  <r>
    <x v="0"/>
    <x v="1"/>
    <x v="1"/>
    <x v="0"/>
    <x v="0"/>
    <s v="DK1_Medium"/>
    <x v="3"/>
    <s v="GNR_SH_SUN"/>
    <x v="1"/>
    <x v="2"/>
    <n v="6.0037394288452504"/>
    <n v="8765.4595661140702"/>
    <n v="31555.654438010599"/>
  </r>
  <r>
    <x v="0"/>
    <x v="1"/>
    <x v="1"/>
    <x v="0"/>
    <x v="0"/>
    <s v="DK1_Medium"/>
    <x v="4"/>
    <s v="GNR_GEO_HEAT_HO"/>
    <x v="0"/>
    <x v="0"/>
    <n v="10"/>
    <n v="14600"/>
    <n v="52560"/>
  </r>
  <r>
    <x v="0"/>
    <x v="1"/>
    <x v="1"/>
    <x v="0"/>
    <x v="0"/>
    <s v="DK1_Medium"/>
    <x v="4"/>
    <s v="GNR_GEO_HEAT_HO"/>
    <x v="0"/>
    <x v="1"/>
    <n v="10"/>
    <n v="14600"/>
    <n v="52560"/>
  </r>
  <r>
    <x v="0"/>
    <x v="1"/>
    <x v="1"/>
    <x v="0"/>
    <x v="0"/>
    <s v="DK1_Medium"/>
    <x v="4"/>
    <s v="GNR_GEO_HEAT_HO"/>
    <x v="0"/>
    <x v="2"/>
    <n v="10"/>
    <n v="14600"/>
    <n v="52560"/>
  </r>
  <r>
    <x v="0"/>
    <x v="1"/>
    <x v="1"/>
    <x v="0"/>
    <x v="0"/>
    <s v="DK1_Medium"/>
    <x v="4"/>
    <s v="GNR_GEO_HEAT_HO"/>
    <x v="1"/>
    <x v="0"/>
    <n v="10"/>
    <n v="14600"/>
    <n v="52560"/>
  </r>
  <r>
    <x v="0"/>
    <x v="1"/>
    <x v="1"/>
    <x v="0"/>
    <x v="0"/>
    <s v="DK1_Medium"/>
    <x v="4"/>
    <s v="GNR_GEO_HEAT_HO"/>
    <x v="1"/>
    <x v="1"/>
    <n v="10"/>
    <n v="14600"/>
    <n v="52560"/>
  </r>
  <r>
    <x v="0"/>
    <x v="1"/>
    <x v="1"/>
    <x v="0"/>
    <x v="0"/>
    <s v="DK1_Medium"/>
    <x v="4"/>
    <s v="GNR_GEO_HEAT_HO"/>
    <x v="1"/>
    <x v="2"/>
    <n v="10"/>
    <n v="14600"/>
    <n v="52560"/>
  </r>
  <r>
    <x v="0"/>
    <x v="1"/>
    <x v="1"/>
    <x v="0"/>
    <x v="0"/>
    <s v="DK1_Rural"/>
    <x v="5"/>
    <s v="GNR_BO_ELEC_E-100"/>
    <x v="1"/>
    <x v="2"/>
    <n v="25.367908125379099"/>
    <n v="37037.145863053403"/>
    <n v="133333.725106992"/>
  </r>
  <r>
    <x v="0"/>
    <x v="1"/>
    <x v="1"/>
    <x v="0"/>
    <x v="0"/>
    <s v="DK1_Rural"/>
    <x v="5"/>
    <s v="GNR_HP_ELEC_COP-300"/>
    <x v="1"/>
    <x v="0"/>
    <n v="1.5"/>
    <n v="2190"/>
    <n v="7884"/>
  </r>
  <r>
    <x v="0"/>
    <x v="1"/>
    <x v="1"/>
    <x v="0"/>
    <x v="0"/>
    <s v="DK1_Rural"/>
    <x v="5"/>
    <s v="GNR_HP_ELEC_COP-300"/>
    <x v="1"/>
    <x v="1"/>
    <n v="1.5"/>
    <n v="2190"/>
    <n v="7884"/>
  </r>
  <r>
    <x v="0"/>
    <x v="1"/>
    <x v="1"/>
    <x v="0"/>
    <x v="0"/>
    <s v="DK1_Rural"/>
    <x v="5"/>
    <s v="GNR_HP_ELEC_COP-300"/>
    <x v="1"/>
    <x v="2"/>
    <n v="1.5"/>
    <n v="2190"/>
    <n v="7884"/>
  </r>
  <r>
    <x v="0"/>
    <x v="1"/>
    <x v="1"/>
    <x v="0"/>
    <x v="0"/>
    <s v="DK1_Rural"/>
    <x v="5"/>
    <s v="GNR_HP_ELEC_COP-350"/>
    <x v="1"/>
    <x v="0"/>
    <n v="2.1890000000000001"/>
    <n v="3195.94"/>
    <n v="11505.384"/>
  </r>
  <r>
    <x v="0"/>
    <x v="1"/>
    <x v="1"/>
    <x v="0"/>
    <x v="0"/>
    <s v="DK1_Rural"/>
    <x v="5"/>
    <s v="GNR_HP_ELEC_COP-350"/>
    <x v="1"/>
    <x v="1"/>
    <n v="2.1890000000000001"/>
    <n v="3195.94"/>
    <n v="11505.384"/>
  </r>
  <r>
    <x v="0"/>
    <x v="1"/>
    <x v="1"/>
    <x v="0"/>
    <x v="0"/>
    <s v="DK1_Rural"/>
    <x v="5"/>
    <s v="GNR_HP_ELEC_COP-350"/>
    <x v="1"/>
    <x v="2"/>
    <n v="2.1890000000000001"/>
    <n v="3195.94"/>
    <n v="11505.384"/>
  </r>
  <r>
    <x v="0"/>
    <x v="1"/>
    <x v="1"/>
    <x v="0"/>
    <x v="0"/>
    <s v="DK1_Rural"/>
    <x v="5"/>
    <s v="GNR_HP_ELEC_COP-400"/>
    <x v="1"/>
    <x v="0"/>
    <n v="2.048"/>
    <n v="2990.08"/>
    <n v="10764.288"/>
  </r>
  <r>
    <x v="0"/>
    <x v="1"/>
    <x v="1"/>
    <x v="0"/>
    <x v="0"/>
    <s v="DK1_Rural"/>
    <x v="5"/>
    <s v="GNR_HP_ELEC_COP-400"/>
    <x v="1"/>
    <x v="1"/>
    <n v="2.048"/>
    <n v="2990.08"/>
    <n v="10764.288"/>
  </r>
  <r>
    <x v="0"/>
    <x v="1"/>
    <x v="1"/>
    <x v="0"/>
    <x v="0"/>
    <s v="DK1_Rural"/>
    <x v="5"/>
    <s v="GNR_HP_ELEC_COP-400"/>
    <x v="1"/>
    <x v="2"/>
    <n v="2.048"/>
    <n v="2990.08"/>
    <n v="10764.288"/>
  </r>
  <r>
    <x v="0"/>
    <x v="1"/>
    <x v="1"/>
    <x v="0"/>
    <x v="0"/>
    <s v="DK1_Rural"/>
    <x v="5"/>
    <s v="GNR_HP_ELEC_COP-430"/>
    <x v="1"/>
    <x v="0"/>
    <n v="1.3"/>
    <n v="1898"/>
    <n v="6832.8"/>
  </r>
  <r>
    <x v="0"/>
    <x v="1"/>
    <x v="1"/>
    <x v="0"/>
    <x v="0"/>
    <s v="DK1_Rural"/>
    <x v="5"/>
    <s v="GNR_HP_ELEC_COP-430"/>
    <x v="1"/>
    <x v="1"/>
    <n v="1.3"/>
    <n v="1898"/>
    <n v="6832.8"/>
  </r>
  <r>
    <x v="0"/>
    <x v="1"/>
    <x v="1"/>
    <x v="0"/>
    <x v="0"/>
    <s v="DK1_Rural"/>
    <x v="5"/>
    <s v="GNR_HP_ELEC_COP-430"/>
    <x v="1"/>
    <x v="2"/>
    <n v="1.3"/>
    <n v="1898"/>
    <n v="6832.8"/>
  </r>
  <r>
    <x v="0"/>
    <x v="1"/>
    <x v="1"/>
    <x v="0"/>
    <x v="0"/>
    <s v="DK1_Rural"/>
    <x v="5"/>
    <s v="GNR_HP_ELEC_COP-450"/>
    <x v="1"/>
    <x v="0"/>
    <n v="0.54"/>
    <n v="788.4"/>
    <n v="2838.24"/>
  </r>
  <r>
    <x v="0"/>
    <x v="1"/>
    <x v="1"/>
    <x v="0"/>
    <x v="0"/>
    <s v="DK1_Rural"/>
    <x v="5"/>
    <s v="GNR_HP_ELEC_COP-450"/>
    <x v="1"/>
    <x v="1"/>
    <n v="0.54"/>
    <n v="788.4"/>
    <n v="2838.24"/>
  </r>
  <r>
    <x v="0"/>
    <x v="1"/>
    <x v="1"/>
    <x v="0"/>
    <x v="0"/>
    <s v="DK1_Rural"/>
    <x v="5"/>
    <s v="GNR_HP_ELEC_COP-450"/>
    <x v="1"/>
    <x v="2"/>
    <n v="0.54"/>
    <n v="788.4"/>
    <n v="2838.24"/>
  </r>
  <r>
    <x v="0"/>
    <x v="1"/>
    <x v="1"/>
    <x v="0"/>
    <x v="0"/>
    <s v="DK1_Rural"/>
    <x v="5"/>
    <s v="GNR_HP_ELEC_COP-460"/>
    <x v="1"/>
    <x v="0"/>
    <n v="3.6"/>
    <n v="5256"/>
    <n v="18921.599999999999"/>
  </r>
  <r>
    <x v="0"/>
    <x v="1"/>
    <x v="1"/>
    <x v="0"/>
    <x v="0"/>
    <s v="DK1_Rural"/>
    <x v="5"/>
    <s v="GNR_HP_ELEC_COP-460"/>
    <x v="1"/>
    <x v="1"/>
    <n v="3.6"/>
    <n v="5256"/>
    <n v="18921.599999999999"/>
  </r>
  <r>
    <x v="0"/>
    <x v="1"/>
    <x v="1"/>
    <x v="0"/>
    <x v="0"/>
    <s v="DK1_Rural"/>
    <x v="5"/>
    <s v="GNR_HP_ELEC_COP-460"/>
    <x v="1"/>
    <x v="2"/>
    <n v="3.6"/>
    <n v="5256"/>
    <n v="18921.599999999999"/>
  </r>
  <r>
    <x v="0"/>
    <x v="1"/>
    <x v="1"/>
    <x v="0"/>
    <x v="0"/>
    <s v="DK1_Rural"/>
    <x v="5"/>
    <s v="GNR_HP_ELEC_COP-470"/>
    <x v="1"/>
    <x v="0"/>
    <n v="0.95"/>
    <n v="1387"/>
    <n v="4993.2"/>
  </r>
  <r>
    <x v="0"/>
    <x v="1"/>
    <x v="1"/>
    <x v="0"/>
    <x v="0"/>
    <s v="DK1_Rural"/>
    <x v="5"/>
    <s v="GNR_HP_ELEC_COP-470"/>
    <x v="1"/>
    <x v="1"/>
    <n v="0.95"/>
    <n v="1387"/>
    <n v="4993.2"/>
  </r>
  <r>
    <x v="0"/>
    <x v="1"/>
    <x v="1"/>
    <x v="0"/>
    <x v="0"/>
    <s v="DK1_Rural"/>
    <x v="5"/>
    <s v="GNR_HP_ELEC_COP-470"/>
    <x v="1"/>
    <x v="2"/>
    <n v="0.95"/>
    <n v="1387"/>
    <n v="4993.2"/>
  </r>
  <r>
    <x v="0"/>
    <x v="1"/>
    <x v="1"/>
    <x v="0"/>
    <x v="0"/>
    <s v="DK1_Rural"/>
    <x v="5"/>
    <s v="GNR_HP_ELEC_COP-500"/>
    <x v="1"/>
    <x v="0"/>
    <n v="0.5"/>
    <n v="730"/>
    <n v="2628"/>
  </r>
  <r>
    <x v="0"/>
    <x v="1"/>
    <x v="1"/>
    <x v="0"/>
    <x v="0"/>
    <s v="DK1_Rural"/>
    <x v="5"/>
    <s v="GNR_HP_ELEC_COP-500"/>
    <x v="1"/>
    <x v="1"/>
    <n v="0.5"/>
    <n v="730"/>
    <n v="2628"/>
  </r>
  <r>
    <x v="0"/>
    <x v="1"/>
    <x v="1"/>
    <x v="0"/>
    <x v="0"/>
    <s v="DK1_Rural"/>
    <x v="5"/>
    <s v="GNR_HP_ELEC_COP-500"/>
    <x v="1"/>
    <x v="2"/>
    <n v="0.5"/>
    <n v="730"/>
    <n v="2628"/>
  </r>
  <r>
    <x v="0"/>
    <x v="1"/>
    <x v="1"/>
    <x v="0"/>
    <x v="0"/>
    <s v="DK1_Rural"/>
    <x v="5"/>
    <s v="GNR_HP_ELEC_COP-530"/>
    <x v="0"/>
    <x v="0"/>
    <n v="1.35"/>
    <n v="1971"/>
    <n v="7095.6"/>
  </r>
  <r>
    <x v="0"/>
    <x v="1"/>
    <x v="1"/>
    <x v="0"/>
    <x v="0"/>
    <s v="DK1_Rural"/>
    <x v="5"/>
    <s v="GNR_HP_ELEC_COP-530"/>
    <x v="0"/>
    <x v="2"/>
    <n v="1.35"/>
    <n v="1971"/>
    <n v="7095.6"/>
  </r>
  <r>
    <x v="0"/>
    <x v="1"/>
    <x v="1"/>
    <x v="0"/>
    <x v="0"/>
    <s v="DK1_Rural"/>
    <x v="5"/>
    <s v="GNR_HP_ELEC_COP-530"/>
    <x v="1"/>
    <x v="0"/>
    <n v="1.35"/>
    <n v="1971"/>
    <n v="7095.6"/>
  </r>
  <r>
    <x v="0"/>
    <x v="1"/>
    <x v="1"/>
    <x v="0"/>
    <x v="0"/>
    <s v="DK1_Rural"/>
    <x v="5"/>
    <s v="GNR_HP_ELEC_COP-530"/>
    <x v="1"/>
    <x v="1"/>
    <n v="1.35"/>
    <n v="1971"/>
    <n v="7095.6"/>
  </r>
  <r>
    <x v="0"/>
    <x v="1"/>
    <x v="1"/>
    <x v="0"/>
    <x v="0"/>
    <s v="DK1_Rural"/>
    <x v="5"/>
    <s v="GNR_HP_ELEC_COP-530"/>
    <x v="1"/>
    <x v="2"/>
    <n v="1.35"/>
    <n v="1971"/>
    <n v="7095.6"/>
  </r>
  <r>
    <x v="0"/>
    <x v="1"/>
    <x v="1"/>
    <x v="0"/>
    <x v="0"/>
    <s v="DK1_Rural"/>
    <x v="5"/>
    <s v="GNR_HP_ELEC_COP-600"/>
    <x v="0"/>
    <x v="0"/>
    <n v="0.3"/>
    <n v="438"/>
    <n v="1576.8"/>
  </r>
  <r>
    <x v="0"/>
    <x v="1"/>
    <x v="1"/>
    <x v="0"/>
    <x v="0"/>
    <s v="DK1_Rural"/>
    <x v="5"/>
    <s v="GNR_HP_ELEC_COP-600"/>
    <x v="0"/>
    <x v="1"/>
    <n v="0.3"/>
    <n v="438"/>
    <n v="1576.8"/>
  </r>
  <r>
    <x v="0"/>
    <x v="1"/>
    <x v="1"/>
    <x v="0"/>
    <x v="0"/>
    <s v="DK1_Rural"/>
    <x v="5"/>
    <s v="GNR_HP_ELEC_COP-600"/>
    <x v="0"/>
    <x v="2"/>
    <n v="0.3"/>
    <n v="438"/>
    <n v="1576.8"/>
  </r>
  <r>
    <x v="0"/>
    <x v="1"/>
    <x v="1"/>
    <x v="0"/>
    <x v="0"/>
    <s v="DK1_Rural"/>
    <x v="5"/>
    <s v="GNR_HP_ELEC_COP-600"/>
    <x v="1"/>
    <x v="0"/>
    <n v="0.3"/>
    <n v="438"/>
    <n v="1576.8"/>
  </r>
  <r>
    <x v="0"/>
    <x v="1"/>
    <x v="1"/>
    <x v="0"/>
    <x v="0"/>
    <s v="DK1_Rural"/>
    <x v="5"/>
    <s v="GNR_HP_ELEC_COP-600"/>
    <x v="1"/>
    <x v="1"/>
    <n v="0.3"/>
    <n v="438"/>
    <n v="1576.8"/>
  </r>
  <r>
    <x v="0"/>
    <x v="1"/>
    <x v="1"/>
    <x v="0"/>
    <x v="0"/>
    <s v="DK1_Rural"/>
    <x v="5"/>
    <s v="GNR_HP_ELEC_COP-600"/>
    <x v="1"/>
    <x v="2"/>
    <n v="0.3"/>
    <n v="438"/>
    <n v="1576.8"/>
  </r>
  <r>
    <x v="0"/>
    <x v="1"/>
    <x v="1"/>
    <x v="0"/>
    <x v="0"/>
    <s v="DK1_Rural"/>
    <x v="5"/>
    <s v="GNR_HP_ELEC_GROUND-WTR_COP-360_LS-4-MW_Y-2020"/>
    <x v="1"/>
    <x v="0"/>
    <n v="728.25507885266995"/>
    <n v="1063252.4151248999"/>
    <n v="3827708.6944496301"/>
  </r>
  <r>
    <x v="0"/>
    <x v="1"/>
    <x v="1"/>
    <x v="0"/>
    <x v="0"/>
    <s v="DK1_Rural"/>
    <x v="5"/>
    <s v="GNR_HP_ELEC_GROUND-WTR_COP-360_LS-4-MW_Y-2020"/>
    <x v="1"/>
    <x v="1"/>
    <n v="728.25507885266995"/>
    <n v="1063252.4151248999"/>
    <n v="3827708.6944496301"/>
  </r>
  <r>
    <x v="0"/>
    <x v="1"/>
    <x v="1"/>
    <x v="0"/>
    <x v="0"/>
    <s v="DK1_Rural"/>
    <x v="5"/>
    <s v="GNR_HP_ELEC_GROUND-WTR_COP-360_LS-4-MW_Y-2020"/>
    <x v="1"/>
    <x v="2"/>
    <n v="728.25507885266995"/>
    <n v="1063252.4151248999"/>
    <n v="3827708.6944496301"/>
  </r>
  <r>
    <x v="0"/>
    <x v="1"/>
    <x v="1"/>
    <x v="0"/>
    <x v="0"/>
    <s v="DK1_Rural"/>
    <x v="5"/>
    <s v="GNR_HP_ELEC_GROUND-WTR_COP-380_LS-4-MW_Y-2030"/>
    <x v="1"/>
    <x v="0"/>
    <n v="340.91274224947801"/>
    <n v="497732.60368423897"/>
    <n v="1791837.3732632599"/>
  </r>
  <r>
    <x v="0"/>
    <x v="1"/>
    <x v="1"/>
    <x v="0"/>
    <x v="0"/>
    <s v="DK1_Rural"/>
    <x v="5"/>
    <s v="GNR_HP_ELEC_GROUND-WTR_COP-380_LS-4-MW_Y-2030"/>
    <x v="1"/>
    <x v="1"/>
    <n v="340.91274224947801"/>
    <n v="497732.60368423897"/>
    <n v="1791837.3732632599"/>
  </r>
  <r>
    <x v="0"/>
    <x v="1"/>
    <x v="1"/>
    <x v="0"/>
    <x v="0"/>
    <s v="DK1_Rural"/>
    <x v="5"/>
    <s v="GNR_HP_ELEC_GROUND-WTR_COP-380_LS-4-MW_Y-2030"/>
    <x v="1"/>
    <x v="2"/>
    <n v="340.91274224947801"/>
    <n v="497732.60368423897"/>
    <n v="1791837.3732632599"/>
  </r>
  <r>
    <x v="0"/>
    <x v="1"/>
    <x v="1"/>
    <x v="0"/>
    <x v="0"/>
    <s v="DK1_Rural"/>
    <x v="1"/>
    <s v="GNR_HS_HEAT_PIT_L-DEC_E-91_Y-2020"/>
    <x v="0"/>
    <x v="0"/>
    <n v="553.06362757437705"/>
    <n v="807472.89625859004"/>
    <n v="2906902.4265309302"/>
  </r>
  <r>
    <x v="0"/>
    <x v="1"/>
    <x v="1"/>
    <x v="0"/>
    <x v="0"/>
    <s v="DK1_Rural"/>
    <x v="1"/>
    <s v="GNR_HS_HEAT_PIT_L-DEC_E-91_Y-2020"/>
    <x v="0"/>
    <x v="1"/>
    <n v="652.76664196184095"/>
    <n v="953039.29726428795"/>
    <n v="3430941.4701514398"/>
  </r>
  <r>
    <x v="0"/>
    <x v="1"/>
    <x v="1"/>
    <x v="0"/>
    <x v="0"/>
    <s v="DK1_Rural"/>
    <x v="1"/>
    <s v="GNR_HS_HEAT_PIT_L-DEC_E-91_Y-2020"/>
    <x v="0"/>
    <x v="2"/>
    <n v="652.76664196184095"/>
    <n v="953039.29726428795"/>
    <n v="3430941.4701514398"/>
  </r>
  <r>
    <x v="0"/>
    <x v="1"/>
    <x v="1"/>
    <x v="0"/>
    <x v="0"/>
    <s v="DK1_Rural"/>
    <x v="1"/>
    <s v="GNR_HS_HEAT_PIT_L-DEC_E-91_Y-2030"/>
    <x v="0"/>
    <x v="1"/>
    <n v="162.89105447874701"/>
    <n v="237820.93953897001"/>
    <n v="856155.38234029303"/>
  </r>
  <r>
    <x v="0"/>
    <x v="1"/>
    <x v="1"/>
    <x v="0"/>
    <x v="0"/>
    <s v="DK1_Rural"/>
    <x v="1"/>
    <s v="GNR_HS_HEAT_PIT_L-DEC_E-91_Y-2030"/>
    <x v="0"/>
    <x v="2"/>
    <n v="155.96288930722599"/>
    <n v="227705.818388549"/>
    <n v="819740.94619877799"/>
  </r>
  <r>
    <x v="0"/>
    <x v="1"/>
    <x v="1"/>
    <x v="0"/>
    <x v="0"/>
    <s v="DK1_Rural"/>
    <x v="3"/>
    <s v="GNR_SH_SUN"/>
    <x v="1"/>
    <x v="1"/>
    <n v="76.799613817510405"/>
    <n v="112127.436173565"/>
    <n v="403658.77022483503"/>
  </r>
  <r>
    <x v="0"/>
    <x v="1"/>
    <x v="1"/>
    <x v="0"/>
    <x v="0"/>
    <s v="DK1_Rural"/>
    <x v="3"/>
    <s v="GNR_SH_SUN"/>
    <x v="1"/>
    <x v="2"/>
    <n v="167.07879029207899"/>
    <n v="243935.03382643501"/>
    <n v="878166.12177516602"/>
  </r>
  <r>
    <x v="0"/>
    <x v="1"/>
    <x v="1"/>
    <x v="0"/>
    <x v="0"/>
    <s v="DK1_Rural"/>
    <x v="4"/>
    <s v="GNR_EH_HEAT"/>
    <x v="0"/>
    <x v="0"/>
    <n v="24.01"/>
    <n v="35054.6"/>
    <n v="126196.56"/>
  </r>
  <r>
    <x v="0"/>
    <x v="1"/>
    <x v="1"/>
    <x v="0"/>
    <x v="0"/>
    <s v="DK1_Rural"/>
    <x v="4"/>
    <s v="GNR_EH_HEAT"/>
    <x v="0"/>
    <x v="1"/>
    <n v="24.01"/>
    <n v="35054.6"/>
    <n v="126196.56"/>
  </r>
  <r>
    <x v="0"/>
    <x v="1"/>
    <x v="1"/>
    <x v="0"/>
    <x v="0"/>
    <s v="DK1_Rural"/>
    <x v="4"/>
    <s v="GNR_EH_HEAT"/>
    <x v="0"/>
    <x v="2"/>
    <n v="24.01"/>
    <n v="35054.6"/>
    <n v="126196.56"/>
  </r>
  <r>
    <x v="0"/>
    <x v="1"/>
    <x v="1"/>
    <x v="0"/>
    <x v="0"/>
    <s v="DK1_Rural"/>
    <x v="4"/>
    <s v="GNR_EH_HEAT"/>
    <x v="1"/>
    <x v="0"/>
    <n v="24.01"/>
    <n v="35054.6"/>
    <n v="126196.56"/>
  </r>
  <r>
    <x v="0"/>
    <x v="1"/>
    <x v="1"/>
    <x v="0"/>
    <x v="0"/>
    <s v="DK1_Rural"/>
    <x v="4"/>
    <s v="GNR_EH_HEAT"/>
    <x v="1"/>
    <x v="1"/>
    <n v="24.01"/>
    <n v="35054.6"/>
    <n v="126196.56"/>
  </r>
  <r>
    <x v="0"/>
    <x v="1"/>
    <x v="1"/>
    <x v="0"/>
    <x v="0"/>
    <s v="DK1_Rural"/>
    <x v="4"/>
    <s v="GNR_EH_HEAT"/>
    <x v="1"/>
    <x v="2"/>
    <n v="24.01"/>
    <n v="35054.6"/>
    <n v="126196.56"/>
  </r>
  <r>
    <x v="0"/>
    <x v="1"/>
    <x v="1"/>
    <x v="0"/>
    <x v="0"/>
    <s v="DK1_Rural"/>
    <x v="6"/>
    <s v="GNR_BO_WOODWST_E-100"/>
    <x v="0"/>
    <x v="0"/>
    <n v="21.75"/>
    <n v="31755"/>
    <n v="114318"/>
  </r>
  <r>
    <x v="0"/>
    <x v="1"/>
    <x v="1"/>
    <x v="0"/>
    <x v="0"/>
    <s v="DK1_Rural"/>
    <x v="6"/>
    <s v="GNR_BO_WOODWST_E-100"/>
    <x v="0"/>
    <x v="1"/>
    <n v="21.75"/>
    <n v="31755"/>
    <n v="114318"/>
  </r>
  <r>
    <x v="0"/>
    <x v="1"/>
    <x v="1"/>
    <x v="0"/>
    <x v="0"/>
    <s v="DK1_Rural"/>
    <x v="6"/>
    <s v="GNR_BO_WOODWST_E-100"/>
    <x v="0"/>
    <x v="2"/>
    <n v="21.75"/>
    <n v="31755"/>
    <n v="114318"/>
  </r>
  <r>
    <x v="0"/>
    <x v="1"/>
    <x v="1"/>
    <x v="0"/>
    <x v="0"/>
    <s v="DK1_Rural"/>
    <x v="6"/>
    <s v="GNR_BO_WOODWST_E-100"/>
    <x v="1"/>
    <x v="0"/>
    <n v="21.75"/>
    <n v="31755"/>
    <n v="114318"/>
  </r>
  <r>
    <x v="0"/>
    <x v="1"/>
    <x v="1"/>
    <x v="0"/>
    <x v="0"/>
    <s v="DK1_Rural"/>
    <x v="6"/>
    <s v="GNR_BO_WOODWST_E-100"/>
    <x v="1"/>
    <x v="1"/>
    <n v="21.75"/>
    <n v="31755"/>
    <n v="114318"/>
  </r>
  <r>
    <x v="0"/>
    <x v="1"/>
    <x v="1"/>
    <x v="0"/>
    <x v="0"/>
    <s v="DK1_Rural"/>
    <x v="6"/>
    <s v="GNR_BO_WOODWST_E-100"/>
    <x v="1"/>
    <x v="2"/>
    <n v="21.75"/>
    <n v="31755"/>
    <n v="114318"/>
  </r>
  <r>
    <x v="0"/>
    <x v="1"/>
    <x v="1"/>
    <x v="0"/>
    <x v="0"/>
    <s v="DK1_Rural"/>
    <x v="6"/>
    <s v="GNR_BO_WOODWST_E-113"/>
    <x v="0"/>
    <x v="0"/>
    <n v="4"/>
    <n v="5840"/>
    <n v="21024"/>
  </r>
  <r>
    <x v="0"/>
    <x v="1"/>
    <x v="1"/>
    <x v="0"/>
    <x v="0"/>
    <s v="DK1_Rural"/>
    <x v="6"/>
    <s v="GNR_BO_WOODWST_E-113"/>
    <x v="0"/>
    <x v="1"/>
    <n v="4"/>
    <n v="5840"/>
    <n v="21024"/>
  </r>
  <r>
    <x v="0"/>
    <x v="1"/>
    <x v="1"/>
    <x v="0"/>
    <x v="0"/>
    <s v="DK1_Rural"/>
    <x v="6"/>
    <s v="GNR_BO_WOODWST_E-113"/>
    <x v="0"/>
    <x v="2"/>
    <n v="4"/>
    <n v="5840"/>
    <n v="21024"/>
  </r>
  <r>
    <x v="0"/>
    <x v="1"/>
    <x v="1"/>
    <x v="0"/>
    <x v="0"/>
    <s v="DK1_Rural"/>
    <x v="6"/>
    <s v="GNR_BO_WOODWST_E-113"/>
    <x v="1"/>
    <x v="0"/>
    <n v="4"/>
    <n v="5840"/>
    <n v="21024"/>
  </r>
  <r>
    <x v="0"/>
    <x v="1"/>
    <x v="1"/>
    <x v="0"/>
    <x v="0"/>
    <s v="DK1_Rural"/>
    <x v="6"/>
    <s v="GNR_BO_WOODWST_E-113"/>
    <x v="1"/>
    <x v="1"/>
    <n v="4"/>
    <n v="5840"/>
    <n v="21024"/>
  </r>
  <r>
    <x v="0"/>
    <x v="1"/>
    <x v="1"/>
    <x v="0"/>
    <x v="0"/>
    <s v="DK1_Rural"/>
    <x v="6"/>
    <s v="GNR_BO_WOODWST_E-113"/>
    <x v="1"/>
    <x v="2"/>
    <n v="4"/>
    <n v="5840"/>
    <n v="21024"/>
  </r>
  <r>
    <x v="0"/>
    <x v="1"/>
    <x v="1"/>
    <x v="0"/>
    <x v="0"/>
    <s v="DK1_Rural"/>
    <x v="6"/>
    <s v="GNR_BO_WOODWST_E-86"/>
    <x v="0"/>
    <x v="0"/>
    <n v="3"/>
    <n v="4380"/>
    <n v="15768"/>
  </r>
  <r>
    <x v="0"/>
    <x v="1"/>
    <x v="1"/>
    <x v="0"/>
    <x v="0"/>
    <s v="DK1_Rural"/>
    <x v="6"/>
    <s v="GNR_BO_WOODWST_E-86"/>
    <x v="0"/>
    <x v="1"/>
    <n v="3"/>
    <n v="4380"/>
    <n v="15768"/>
  </r>
  <r>
    <x v="0"/>
    <x v="1"/>
    <x v="1"/>
    <x v="0"/>
    <x v="0"/>
    <s v="DK1_Rural"/>
    <x v="6"/>
    <s v="GNR_BO_WOODWST_E-86"/>
    <x v="0"/>
    <x v="2"/>
    <n v="3"/>
    <n v="4380"/>
    <n v="15768"/>
  </r>
  <r>
    <x v="0"/>
    <x v="1"/>
    <x v="1"/>
    <x v="0"/>
    <x v="0"/>
    <s v="DK1_Rural"/>
    <x v="6"/>
    <s v="GNR_BO_WOODWST_E-86"/>
    <x v="1"/>
    <x v="0"/>
    <n v="3"/>
    <n v="4380"/>
    <n v="15768"/>
  </r>
  <r>
    <x v="0"/>
    <x v="1"/>
    <x v="1"/>
    <x v="0"/>
    <x v="0"/>
    <s v="DK1_Rural"/>
    <x v="6"/>
    <s v="GNR_BO_WOODWST_E-86"/>
    <x v="1"/>
    <x v="1"/>
    <n v="3"/>
    <n v="4380"/>
    <n v="15768"/>
  </r>
  <r>
    <x v="0"/>
    <x v="1"/>
    <x v="1"/>
    <x v="0"/>
    <x v="0"/>
    <s v="DK1_Rural"/>
    <x v="6"/>
    <s v="GNR_BO_WOODWST_E-86"/>
    <x v="1"/>
    <x v="2"/>
    <n v="3"/>
    <n v="4380"/>
    <n v="15768"/>
  </r>
  <r>
    <x v="0"/>
    <x v="1"/>
    <x v="1"/>
    <x v="0"/>
    <x v="0"/>
    <s v="DK1_Rural"/>
    <x v="6"/>
    <s v="GNR_BO_WOODWST_E-89"/>
    <x v="0"/>
    <x v="0"/>
    <n v="2"/>
    <n v="2920"/>
    <n v="10512"/>
  </r>
  <r>
    <x v="0"/>
    <x v="1"/>
    <x v="1"/>
    <x v="0"/>
    <x v="0"/>
    <s v="DK1_Rural"/>
    <x v="6"/>
    <s v="GNR_BO_WOODWST_E-89"/>
    <x v="0"/>
    <x v="1"/>
    <n v="2"/>
    <n v="2920"/>
    <n v="10512"/>
  </r>
  <r>
    <x v="0"/>
    <x v="1"/>
    <x v="1"/>
    <x v="0"/>
    <x v="0"/>
    <s v="DK1_Rural"/>
    <x v="6"/>
    <s v="GNR_BO_WOODWST_E-89"/>
    <x v="0"/>
    <x v="2"/>
    <n v="2"/>
    <n v="2920"/>
    <n v="10512"/>
  </r>
  <r>
    <x v="0"/>
    <x v="1"/>
    <x v="1"/>
    <x v="0"/>
    <x v="0"/>
    <s v="DK1_Rural"/>
    <x v="6"/>
    <s v="GNR_BO_WOODWST_E-89"/>
    <x v="1"/>
    <x v="0"/>
    <n v="2"/>
    <n v="2920"/>
    <n v="10512"/>
  </r>
  <r>
    <x v="0"/>
    <x v="1"/>
    <x v="1"/>
    <x v="0"/>
    <x v="0"/>
    <s v="DK1_Rural"/>
    <x v="6"/>
    <s v="GNR_BO_WOODWST_E-89"/>
    <x v="1"/>
    <x v="1"/>
    <n v="2"/>
    <n v="2920"/>
    <n v="10512"/>
  </r>
  <r>
    <x v="0"/>
    <x v="1"/>
    <x v="1"/>
    <x v="0"/>
    <x v="0"/>
    <s v="DK1_Rural"/>
    <x v="6"/>
    <s v="GNR_BO_WOODWST_E-89"/>
    <x v="1"/>
    <x v="2"/>
    <n v="2"/>
    <n v="2920"/>
    <n v="10512"/>
  </r>
  <r>
    <x v="0"/>
    <x v="1"/>
    <x v="1"/>
    <x v="0"/>
    <x v="0"/>
    <s v="DK1_Rural"/>
    <x v="6"/>
    <s v="GNR_BO_WOODWST_E-90"/>
    <x v="0"/>
    <x v="0"/>
    <n v="1.8"/>
    <n v="2628"/>
    <n v="9460.7999999999993"/>
  </r>
  <r>
    <x v="0"/>
    <x v="1"/>
    <x v="1"/>
    <x v="0"/>
    <x v="0"/>
    <s v="DK1_Rural"/>
    <x v="6"/>
    <s v="GNR_BO_WOODWST_E-90"/>
    <x v="0"/>
    <x v="1"/>
    <n v="1.8"/>
    <n v="2628"/>
    <n v="9460.7999999999993"/>
  </r>
  <r>
    <x v="0"/>
    <x v="1"/>
    <x v="1"/>
    <x v="0"/>
    <x v="0"/>
    <s v="DK1_Rural"/>
    <x v="6"/>
    <s v="GNR_BO_WOODWST_E-90"/>
    <x v="0"/>
    <x v="2"/>
    <n v="1.8"/>
    <n v="2628"/>
    <n v="9460.7999999999993"/>
  </r>
  <r>
    <x v="0"/>
    <x v="1"/>
    <x v="1"/>
    <x v="0"/>
    <x v="0"/>
    <s v="DK1_Rural"/>
    <x v="6"/>
    <s v="GNR_BO_WOODWST_E-90"/>
    <x v="1"/>
    <x v="0"/>
    <n v="1.8"/>
    <n v="2628"/>
    <n v="9460.7999999999993"/>
  </r>
  <r>
    <x v="0"/>
    <x v="1"/>
    <x v="1"/>
    <x v="0"/>
    <x v="0"/>
    <s v="DK1_Rural"/>
    <x v="6"/>
    <s v="GNR_BO_WOODWST_E-90"/>
    <x v="1"/>
    <x v="1"/>
    <n v="1.8"/>
    <n v="2628"/>
    <n v="9460.7999999999993"/>
  </r>
  <r>
    <x v="0"/>
    <x v="1"/>
    <x v="1"/>
    <x v="0"/>
    <x v="0"/>
    <s v="DK1_Rural"/>
    <x v="6"/>
    <s v="GNR_BO_WOODWST_E-90"/>
    <x v="1"/>
    <x v="2"/>
    <n v="1.8"/>
    <n v="2628"/>
    <n v="9460.7999999999993"/>
  </r>
  <r>
    <x v="0"/>
    <x v="1"/>
    <x v="1"/>
    <x v="0"/>
    <x v="0"/>
    <s v="DK1_Rural"/>
    <x v="6"/>
    <s v="GNR_BO_WOODWST_E-94"/>
    <x v="0"/>
    <x v="0"/>
    <n v="0.93"/>
    <n v="1357.8"/>
    <n v="4888.08"/>
  </r>
  <r>
    <x v="0"/>
    <x v="1"/>
    <x v="1"/>
    <x v="0"/>
    <x v="0"/>
    <s v="DK1_Rural"/>
    <x v="6"/>
    <s v="GNR_BO_WOODWST_E-94"/>
    <x v="0"/>
    <x v="1"/>
    <n v="0.93"/>
    <n v="1357.8"/>
    <n v="4888.08"/>
  </r>
  <r>
    <x v="0"/>
    <x v="1"/>
    <x v="1"/>
    <x v="0"/>
    <x v="0"/>
    <s v="DK1_Rural"/>
    <x v="6"/>
    <s v="GNR_BO_WOODWST_E-94"/>
    <x v="0"/>
    <x v="2"/>
    <n v="0.93"/>
    <n v="1357.8"/>
    <n v="4888.08"/>
  </r>
  <r>
    <x v="0"/>
    <x v="1"/>
    <x v="1"/>
    <x v="0"/>
    <x v="0"/>
    <s v="DK1_Rural"/>
    <x v="6"/>
    <s v="GNR_BO_WOODWST_E-94"/>
    <x v="1"/>
    <x v="0"/>
    <n v="0.93"/>
    <n v="1357.8"/>
    <n v="4888.08"/>
  </r>
  <r>
    <x v="0"/>
    <x v="1"/>
    <x v="1"/>
    <x v="0"/>
    <x v="0"/>
    <s v="DK1_Rural"/>
    <x v="6"/>
    <s v="GNR_BO_WOODWST_E-94"/>
    <x v="1"/>
    <x v="1"/>
    <n v="0.93"/>
    <n v="1357.8"/>
    <n v="4888.08"/>
  </r>
  <r>
    <x v="0"/>
    <x v="1"/>
    <x v="1"/>
    <x v="0"/>
    <x v="0"/>
    <s v="DK1_Rural"/>
    <x v="6"/>
    <s v="GNR_BO_WOODWST_E-94"/>
    <x v="1"/>
    <x v="2"/>
    <n v="0.93"/>
    <n v="1357.8"/>
    <n v="4888.08"/>
  </r>
  <r>
    <x v="0"/>
    <x v="1"/>
    <x v="1"/>
    <x v="0"/>
    <x v="0"/>
    <s v="DK1_Small"/>
    <x v="5"/>
    <s v="GNR_HP_ELEC_GROUND-WTR_COP-360_LS-4-MW_Y-2020"/>
    <x v="1"/>
    <x v="0"/>
    <n v="83.220141895471599"/>
    <n v="121501.407167388"/>
    <n v="437405.06580259901"/>
  </r>
  <r>
    <x v="0"/>
    <x v="1"/>
    <x v="1"/>
    <x v="0"/>
    <x v="0"/>
    <s v="DK1_Small"/>
    <x v="5"/>
    <s v="GNR_HP_ELEC_GROUND-WTR_COP-360_LS-4-MW_Y-2020"/>
    <x v="1"/>
    <x v="1"/>
    <n v="83.220141895471599"/>
    <n v="121501.407167388"/>
    <n v="437405.06580259901"/>
  </r>
  <r>
    <x v="0"/>
    <x v="1"/>
    <x v="1"/>
    <x v="0"/>
    <x v="0"/>
    <s v="DK1_Small"/>
    <x v="5"/>
    <s v="GNR_HP_ELEC_GROUND-WTR_COP-360_LS-4-MW_Y-2020"/>
    <x v="1"/>
    <x v="2"/>
    <n v="83.220141895471599"/>
    <n v="121501.407167388"/>
    <n v="437405.06580259901"/>
  </r>
  <r>
    <x v="0"/>
    <x v="1"/>
    <x v="1"/>
    <x v="0"/>
    <x v="0"/>
    <s v="DK1_Small"/>
    <x v="5"/>
    <s v="GNR_HP_ELEC_GROUND-WTR_COP-380_LS-4-MW_Y-2030"/>
    <x v="1"/>
    <x v="0"/>
    <n v="25.025998900434299"/>
    <n v="36537.958394634101"/>
    <n v="131536.65022068299"/>
  </r>
  <r>
    <x v="0"/>
    <x v="1"/>
    <x v="1"/>
    <x v="0"/>
    <x v="0"/>
    <s v="DK1_Small"/>
    <x v="5"/>
    <s v="GNR_HP_ELEC_GROUND-WTR_COP-380_LS-4-MW_Y-2030"/>
    <x v="1"/>
    <x v="1"/>
    <n v="25.025998900434299"/>
    <n v="36537.958394634101"/>
    <n v="131536.65022068299"/>
  </r>
  <r>
    <x v="0"/>
    <x v="1"/>
    <x v="1"/>
    <x v="0"/>
    <x v="0"/>
    <s v="DK1_Small"/>
    <x v="5"/>
    <s v="GNR_HP_ELEC_GROUND-WTR_COP-380_LS-4-MW_Y-2030"/>
    <x v="1"/>
    <x v="2"/>
    <n v="25.025998900434299"/>
    <n v="36537.958394634101"/>
    <n v="131536.65022068299"/>
  </r>
  <r>
    <x v="0"/>
    <x v="1"/>
    <x v="1"/>
    <x v="0"/>
    <x v="0"/>
    <s v="DK1_Small"/>
    <x v="1"/>
    <s v="GNR_HS_HEAT_PIT_L-DEC_E-91_Y-2020"/>
    <x v="0"/>
    <x v="0"/>
    <n v="51.151654971637001"/>
    <n v="74681.416258590005"/>
    <n v="268853.09853092401"/>
  </r>
  <r>
    <x v="0"/>
    <x v="1"/>
    <x v="1"/>
    <x v="0"/>
    <x v="0"/>
    <s v="DK1_Small"/>
    <x v="1"/>
    <s v="GNR_HS_HEAT_PIT_L-DEC_E-91_Y-2020"/>
    <x v="0"/>
    <x v="1"/>
    <n v="73.738189591272501"/>
    <n v="107657.756803258"/>
    <n v="387567.92449172802"/>
  </r>
  <r>
    <x v="0"/>
    <x v="1"/>
    <x v="1"/>
    <x v="0"/>
    <x v="0"/>
    <s v="DK1_Small"/>
    <x v="1"/>
    <s v="GNR_HS_HEAT_PIT_L-DEC_E-91_Y-2020"/>
    <x v="0"/>
    <x v="2"/>
    <n v="73.255914830710907"/>
    <n v="106953.635652838"/>
    <n v="385033.08835021598"/>
  </r>
  <r>
    <x v="0"/>
    <x v="1"/>
    <x v="1"/>
    <x v="0"/>
    <x v="0"/>
    <s v="DK1_Small"/>
    <x v="6"/>
    <s v="GNR_BO_WOODWST_E-89"/>
    <x v="0"/>
    <x v="0"/>
    <n v="1.778"/>
    <n v="2595.88"/>
    <n v="9345.1679999999997"/>
  </r>
  <r>
    <x v="0"/>
    <x v="1"/>
    <x v="1"/>
    <x v="0"/>
    <x v="0"/>
    <s v="DK1_Small"/>
    <x v="6"/>
    <s v="GNR_BO_WOODWST_E-89"/>
    <x v="0"/>
    <x v="1"/>
    <n v="1.778"/>
    <n v="2595.88"/>
    <n v="9345.1679999999997"/>
  </r>
  <r>
    <x v="0"/>
    <x v="1"/>
    <x v="1"/>
    <x v="0"/>
    <x v="0"/>
    <s v="DK1_Small"/>
    <x v="6"/>
    <s v="GNR_BO_WOODWST_E-89"/>
    <x v="0"/>
    <x v="2"/>
    <n v="1.778"/>
    <n v="2595.88"/>
    <n v="9345.1679999999997"/>
  </r>
  <r>
    <x v="0"/>
    <x v="1"/>
    <x v="1"/>
    <x v="0"/>
    <x v="0"/>
    <s v="DK1_Small"/>
    <x v="6"/>
    <s v="GNR_BO_WOODWST_E-89"/>
    <x v="1"/>
    <x v="0"/>
    <n v="1.778"/>
    <n v="2595.88"/>
    <n v="9345.1679999999997"/>
  </r>
  <r>
    <x v="0"/>
    <x v="1"/>
    <x v="1"/>
    <x v="0"/>
    <x v="0"/>
    <s v="DK1_Small"/>
    <x v="6"/>
    <s v="GNR_BO_WOODWST_E-89"/>
    <x v="1"/>
    <x v="1"/>
    <n v="1.778"/>
    <n v="2595.88"/>
    <n v="9345.1679999999997"/>
  </r>
  <r>
    <x v="0"/>
    <x v="1"/>
    <x v="1"/>
    <x v="0"/>
    <x v="0"/>
    <s v="DK1_Small"/>
    <x v="6"/>
    <s v="GNR_BO_WOODWST_E-89"/>
    <x v="1"/>
    <x v="2"/>
    <n v="1.778"/>
    <n v="2595.88"/>
    <n v="9345.1679999999997"/>
  </r>
  <r>
    <x v="0"/>
    <x v="1"/>
    <x v="1"/>
    <x v="0"/>
    <x v="1"/>
    <s v="DK2_Large"/>
    <x v="5"/>
    <s v="GNR_HP_ELEC_COP-300"/>
    <x v="1"/>
    <x v="0"/>
    <n v="0.34"/>
    <n v="496.4"/>
    <n v="1787.04"/>
  </r>
  <r>
    <x v="0"/>
    <x v="1"/>
    <x v="1"/>
    <x v="0"/>
    <x v="1"/>
    <s v="DK2_Large"/>
    <x v="5"/>
    <s v="GNR_HP_ELEC_COP-300"/>
    <x v="1"/>
    <x v="1"/>
    <n v="0.34"/>
    <n v="496.4"/>
    <n v="1787.04"/>
  </r>
  <r>
    <x v="0"/>
    <x v="1"/>
    <x v="1"/>
    <x v="0"/>
    <x v="1"/>
    <s v="DK2_Large"/>
    <x v="5"/>
    <s v="GNR_HP_ELEC_COP-300"/>
    <x v="1"/>
    <x v="2"/>
    <n v="0.34"/>
    <n v="496.4"/>
    <n v="1787.04"/>
  </r>
  <r>
    <x v="0"/>
    <x v="1"/>
    <x v="1"/>
    <x v="0"/>
    <x v="1"/>
    <s v="DK2_Large"/>
    <x v="1"/>
    <s v="GNR_HS_HEAT_PIT_L-CEN_E-90_Y-2020"/>
    <x v="0"/>
    <x v="0"/>
    <n v="142.570625708177"/>
    <n v="208153.113533939"/>
    <n v="749351.20872217906"/>
  </r>
  <r>
    <x v="0"/>
    <x v="1"/>
    <x v="1"/>
    <x v="0"/>
    <x v="1"/>
    <s v="DK2_Large"/>
    <x v="1"/>
    <s v="GNR_HS_HEAT_PIT_L-CEN_E-90_Y-2020"/>
    <x v="0"/>
    <x v="1"/>
    <n v="666.47760710604405"/>
    <n v="973057.30637482402"/>
    <n v="3503006.3029493699"/>
  </r>
  <r>
    <x v="0"/>
    <x v="1"/>
    <x v="1"/>
    <x v="0"/>
    <x v="1"/>
    <s v="DK2_Large"/>
    <x v="1"/>
    <s v="GNR_HS_HEAT_PIT_L-CEN_E-90_Y-2020"/>
    <x v="0"/>
    <x v="2"/>
    <n v="603.14169034786005"/>
    <n v="880586.86790787603"/>
    <n v="3170112.7244683499"/>
  </r>
  <r>
    <x v="0"/>
    <x v="1"/>
    <x v="1"/>
    <x v="0"/>
    <x v="1"/>
    <s v="DK2_Large"/>
    <x v="1"/>
    <s v="GNR_HS_HEAT_PIT_L-CEN_E-90_Y-2030"/>
    <x v="0"/>
    <x v="0"/>
    <n v="193.94728602862"/>
    <n v="283163.03760178603"/>
    <n v="1019386.93536643"/>
  </r>
  <r>
    <x v="0"/>
    <x v="1"/>
    <x v="1"/>
    <x v="0"/>
    <x v="1"/>
    <s v="DK2_Large"/>
    <x v="2"/>
    <s v="GNR_ST_MSW_BP_E-23_LS-220-MW-FEED_Y-2020"/>
    <x v="0"/>
    <x v="0"/>
    <n v="436.184225001985"/>
    <n v="636828.96850289905"/>
    <n v="2292584.2866104399"/>
  </r>
  <r>
    <x v="0"/>
    <x v="1"/>
    <x v="1"/>
    <x v="0"/>
    <x v="1"/>
    <s v="DK2_Large"/>
    <x v="2"/>
    <s v="GNR_ST_MSW_BP_E-23_LS-220-MW-FEED_Y-2020"/>
    <x v="0"/>
    <x v="1"/>
    <n v="436.184225001985"/>
    <n v="636828.96850289905"/>
    <n v="2292584.2866104399"/>
  </r>
  <r>
    <x v="0"/>
    <x v="1"/>
    <x v="1"/>
    <x v="0"/>
    <x v="1"/>
    <s v="DK2_Large"/>
    <x v="2"/>
    <s v="GNR_ST_MSW_BP_E-23_LS-220-MW-FEED_Y-2020"/>
    <x v="0"/>
    <x v="2"/>
    <n v="436.184225001985"/>
    <n v="636828.96850289905"/>
    <n v="2292584.2866104399"/>
  </r>
  <r>
    <x v="0"/>
    <x v="1"/>
    <x v="1"/>
    <x v="0"/>
    <x v="1"/>
    <s v="DK2_Large"/>
    <x v="2"/>
    <s v="GNR_ST_MSW_BP_E-23_LS-220-MW-FEED_Y-2020"/>
    <x v="1"/>
    <x v="0"/>
    <n v="436.184225001985"/>
    <n v="636828.96850289905"/>
    <n v="2292584.2866104399"/>
  </r>
  <r>
    <x v="0"/>
    <x v="1"/>
    <x v="1"/>
    <x v="0"/>
    <x v="1"/>
    <s v="DK2_Large"/>
    <x v="2"/>
    <s v="GNR_ST_MSW_BP_E-23_LS-220-MW-FEED_Y-2020"/>
    <x v="1"/>
    <x v="1"/>
    <n v="436.184225001985"/>
    <n v="636828.96850289905"/>
    <n v="2292584.2866104399"/>
  </r>
  <r>
    <x v="0"/>
    <x v="1"/>
    <x v="1"/>
    <x v="0"/>
    <x v="1"/>
    <s v="DK2_Large"/>
    <x v="2"/>
    <s v="GNR_ST_MSW_BP_E-23_LS-220-MW-FEED_Y-2020"/>
    <x v="1"/>
    <x v="2"/>
    <n v="436.184225001985"/>
    <n v="636828.96850289905"/>
    <n v="2292584.2866104399"/>
  </r>
  <r>
    <x v="0"/>
    <x v="1"/>
    <x v="1"/>
    <x v="0"/>
    <x v="1"/>
    <s v="DK2_Large"/>
    <x v="2"/>
    <s v="GNR_ST_MSW_BP_E-24_LS-220-MW-FEED_Y-2030"/>
    <x v="0"/>
    <x v="0"/>
    <n v="426.90518063763898"/>
    <n v="623281.56373095303"/>
    <n v="2243813.6294314298"/>
  </r>
  <r>
    <x v="0"/>
    <x v="1"/>
    <x v="1"/>
    <x v="0"/>
    <x v="1"/>
    <s v="DK2_Large"/>
    <x v="2"/>
    <s v="GNR_ST_MSW_BP_E-24_LS-220-MW-FEED_Y-2030"/>
    <x v="0"/>
    <x v="1"/>
    <n v="426.90518063763898"/>
    <n v="623281.56373095303"/>
    <n v="2243813.6294314298"/>
  </r>
  <r>
    <x v="0"/>
    <x v="1"/>
    <x v="1"/>
    <x v="0"/>
    <x v="1"/>
    <s v="DK2_Large"/>
    <x v="2"/>
    <s v="GNR_ST_MSW_BP_E-24_LS-220-MW-FEED_Y-2030"/>
    <x v="0"/>
    <x v="2"/>
    <n v="426.90518063763898"/>
    <n v="623281.56373095303"/>
    <n v="2243813.6294314298"/>
  </r>
  <r>
    <x v="0"/>
    <x v="1"/>
    <x v="1"/>
    <x v="0"/>
    <x v="1"/>
    <s v="DK2_Large"/>
    <x v="2"/>
    <s v="GNR_ST_MSW_BP_E-24_LS-220-MW-FEED_Y-2030"/>
    <x v="1"/>
    <x v="0"/>
    <n v="426.90518063763898"/>
    <n v="623281.56373095303"/>
    <n v="2243813.6294314298"/>
  </r>
  <r>
    <x v="0"/>
    <x v="1"/>
    <x v="1"/>
    <x v="0"/>
    <x v="1"/>
    <s v="DK2_Large"/>
    <x v="2"/>
    <s v="GNR_ST_MSW_BP_E-24_LS-220-MW-FEED_Y-2030"/>
    <x v="1"/>
    <x v="1"/>
    <n v="426.90518063763898"/>
    <n v="623281.56373095303"/>
    <n v="2243813.6294314298"/>
  </r>
  <r>
    <x v="0"/>
    <x v="1"/>
    <x v="1"/>
    <x v="0"/>
    <x v="1"/>
    <s v="DK2_Large"/>
    <x v="2"/>
    <s v="GNR_ST_MSW_BP_E-24_LS-220-MW-FEED_Y-2030"/>
    <x v="1"/>
    <x v="2"/>
    <n v="426.90518063763898"/>
    <n v="623281.56373095303"/>
    <n v="2243813.6294314298"/>
  </r>
  <r>
    <x v="0"/>
    <x v="1"/>
    <x v="1"/>
    <x v="0"/>
    <x v="1"/>
    <s v="DK2_Large"/>
    <x v="2"/>
    <s v="GNR_ST_MSW_BP_E-27"/>
    <x v="0"/>
    <x v="0"/>
    <n v="65.593567512395097"/>
    <n v="95766.608568096795"/>
    <n v="344759.79084514797"/>
  </r>
  <r>
    <x v="0"/>
    <x v="1"/>
    <x v="1"/>
    <x v="0"/>
    <x v="1"/>
    <s v="DK2_Large"/>
    <x v="2"/>
    <s v="GNR_ST_MSW_BP_E-27"/>
    <x v="0"/>
    <x v="1"/>
    <n v="65.593567512395097"/>
    <n v="95766.608568096795"/>
    <n v="344759.79084514797"/>
  </r>
  <r>
    <x v="0"/>
    <x v="1"/>
    <x v="1"/>
    <x v="0"/>
    <x v="1"/>
    <s v="DK2_Large"/>
    <x v="2"/>
    <s v="GNR_ST_MSW_BP_E-27"/>
    <x v="0"/>
    <x v="2"/>
    <n v="65.593567512395097"/>
    <n v="95766.608568096795"/>
    <n v="344759.79084514797"/>
  </r>
  <r>
    <x v="0"/>
    <x v="1"/>
    <x v="1"/>
    <x v="0"/>
    <x v="1"/>
    <s v="DK2_Large"/>
    <x v="2"/>
    <s v="GNR_ST_MSW_BP_E-27"/>
    <x v="1"/>
    <x v="0"/>
    <n v="65.593567512395097"/>
    <n v="95766.608568096795"/>
    <n v="344759.79084514797"/>
  </r>
  <r>
    <x v="0"/>
    <x v="1"/>
    <x v="1"/>
    <x v="0"/>
    <x v="1"/>
    <s v="DK2_Large"/>
    <x v="2"/>
    <s v="GNR_ST_MSW_BP_E-27"/>
    <x v="1"/>
    <x v="1"/>
    <n v="65.593567512395097"/>
    <n v="95766.608568096795"/>
    <n v="344759.79084514797"/>
  </r>
  <r>
    <x v="0"/>
    <x v="1"/>
    <x v="1"/>
    <x v="0"/>
    <x v="1"/>
    <s v="DK2_Large"/>
    <x v="2"/>
    <s v="GNR_ST_MSW_BP_E-27"/>
    <x v="1"/>
    <x v="2"/>
    <n v="65.593567512395097"/>
    <n v="95766.608568096795"/>
    <n v="344759.79084514797"/>
  </r>
  <r>
    <x v="0"/>
    <x v="1"/>
    <x v="1"/>
    <x v="0"/>
    <x v="1"/>
    <s v="DK2_Large"/>
    <x v="4"/>
    <s v="GNR_GEO_HEAT_HO"/>
    <x v="0"/>
    <x v="0"/>
    <n v="14"/>
    <n v="20440"/>
    <n v="73584"/>
  </r>
  <r>
    <x v="0"/>
    <x v="1"/>
    <x v="1"/>
    <x v="0"/>
    <x v="1"/>
    <s v="DK2_Large"/>
    <x v="4"/>
    <s v="GNR_GEO_HEAT_HO"/>
    <x v="0"/>
    <x v="1"/>
    <n v="14"/>
    <n v="20440"/>
    <n v="73584"/>
  </r>
  <r>
    <x v="0"/>
    <x v="1"/>
    <x v="1"/>
    <x v="0"/>
    <x v="1"/>
    <s v="DK2_Large"/>
    <x v="4"/>
    <s v="GNR_GEO_HEAT_HO"/>
    <x v="0"/>
    <x v="2"/>
    <n v="14"/>
    <n v="20440"/>
    <n v="73584"/>
  </r>
  <r>
    <x v="0"/>
    <x v="1"/>
    <x v="1"/>
    <x v="0"/>
    <x v="1"/>
    <s v="DK2_Large"/>
    <x v="4"/>
    <s v="GNR_GEO_HEAT_HO"/>
    <x v="1"/>
    <x v="0"/>
    <n v="14"/>
    <n v="20440"/>
    <n v="73584"/>
  </r>
  <r>
    <x v="0"/>
    <x v="1"/>
    <x v="1"/>
    <x v="0"/>
    <x v="1"/>
    <s v="DK2_Large"/>
    <x v="4"/>
    <s v="GNR_GEO_HEAT_HO"/>
    <x v="1"/>
    <x v="1"/>
    <n v="14"/>
    <n v="20440"/>
    <n v="73584"/>
  </r>
  <r>
    <x v="0"/>
    <x v="1"/>
    <x v="1"/>
    <x v="0"/>
    <x v="1"/>
    <s v="DK2_Large"/>
    <x v="4"/>
    <s v="GNR_GEO_HEAT_HO"/>
    <x v="1"/>
    <x v="2"/>
    <n v="14"/>
    <n v="20440"/>
    <n v="73584"/>
  </r>
  <r>
    <x v="0"/>
    <x v="1"/>
    <x v="1"/>
    <x v="0"/>
    <x v="1"/>
    <s v="DK2_Large"/>
    <x v="13"/>
    <s v="GNR_ST_WOODCHI_BP_E-29_LS-600-MW-FEED_Y-2030"/>
    <x v="0"/>
    <x v="0"/>
    <n v="97.313813346352603"/>
    <n v="142078.16748567499"/>
    <n v="511481.40294842899"/>
  </r>
  <r>
    <x v="0"/>
    <x v="1"/>
    <x v="1"/>
    <x v="0"/>
    <x v="1"/>
    <s v="DK2_Large"/>
    <x v="13"/>
    <s v="GNR_ST_WOODCHI_BP_E-29_LS-600-MW-FEED_Y-2030"/>
    <x v="0"/>
    <x v="1"/>
    <n v="97.313813346352603"/>
    <n v="142078.16748567499"/>
    <n v="511481.40294842899"/>
  </r>
  <r>
    <x v="0"/>
    <x v="1"/>
    <x v="1"/>
    <x v="0"/>
    <x v="1"/>
    <s v="DK2_Large"/>
    <x v="13"/>
    <s v="GNR_ST_WOODCHI_BP_E-29_LS-600-MW-FEED_Y-2030"/>
    <x v="0"/>
    <x v="2"/>
    <n v="97.313813346352603"/>
    <n v="142078.16748567499"/>
    <n v="511481.40294842899"/>
  </r>
  <r>
    <x v="0"/>
    <x v="1"/>
    <x v="1"/>
    <x v="0"/>
    <x v="1"/>
    <s v="DK2_Large"/>
    <x v="6"/>
    <s v="GNR_BO_WOODWST_E-90"/>
    <x v="0"/>
    <x v="0"/>
    <n v="6.66"/>
    <n v="9723.6"/>
    <n v="35004.959999999999"/>
  </r>
  <r>
    <x v="0"/>
    <x v="1"/>
    <x v="1"/>
    <x v="0"/>
    <x v="1"/>
    <s v="DK2_Large"/>
    <x v="6"/>
    <s v="GNR_BO_WOODWST_E-90"/>
    <x v="0"/>
    <x v="1"/>
    <n v="6.66"/>
    <n v="9723.6"/>
    <n v="35004.959999999999"/>
  </r>
  <r>
    <x v="0"/>
    <x v="1"/>
    <x v="1"/>
    <x v="0"/>
    <x v="1"/>
    <s v="DK2_Large"/>
    <x v="6"/>
    <s v="GNR_BO_WOODWST_E-90"/>
    <x v="0"/>
    <x v="2"/>
    <n v="6.66"/>
    <n v="9723.6"/>
    <n v="35004.959999999999"/>
  </r>
  <r>
    <x v="0"/>
    <x v="1"/>
    <x v="1"/>
    <x v="0"/>
    <x v="1"/>
    <s v="DK2_Large"/>
    <x v="6"/>
    <s v="GNR_BO_WOODWST_E-90"/>
    <x v="1"/>
    <x v="0"/>
    <n v="6.66"/>
    <n v="9723.6"/>
    <n v="35004.959999999999"/>
  </r>
  <r>
    <x v="0"/>
    <x v="1"/>
    <x v="1"/>
    <x v="0"/>
    <x v="1"/>
    <s v="DK2_Large"/>
    <x v="6"/>
    <s v="GNR_BO_WOODWST_E-90"/>
    <x v="1"/>
    <x v="1"/>
    <n v="6.66"/>
    <n v="9723.6"/>
    <n v="35004.959999999999"/>
  </r>
  <r>
    <x v="0"/>
    <x v="1"/>
    <x v="1"/>
    <x v="0"/>
    <x v="1"/>
    <s v="DK2_Large"/>
    <x v="6"/>
    <s v="GNR_BO_WOODWST_E-90"/>
    <x v="1"/>
    <x v="2"/>
    <n v="6.66"/>
    <n v="9723.6"/>
    <n v="35004.959999999999"/>
  </r>
  <r>
    <x v="0"/>
    <x v="1"/>
    <x v="1"/>
    <x v="0"/>
    <x v="1"/>
    <s v="DK2_MedSmall"/>
    <x v="5"/>
    <s v="GNR_HP_ELEC_GROUND-WTR_COP-380_LS-4-MW_Y-2030"/>
    <x v="0"/>
    <x v="0"/>
    <n v="35.591979777175098"/>
    <n v="51964.290474675603"/>
    <n v="187071.44570883201"/>
  </r>
  <r>
    <x v="0"/>
    <x v="1"/>
    <x v="1"/>
    <x v="0"/>
    <x v="1"/>
    <s v="DK2_MedSmall"/>
    <x v="5"/>
    <s v="GNR_HP_ELEC_GROUND-WTR_COP-380_LS-4-MW_Y-2030"/>
    <x v="1"/>
    <x v="0"/>
    <n v="140.88745557035401"/>
    <n v="205695.68513271699"/>
    <n v="740504.46647778305"/>
  </r>
  <r>
    <x v="0"/>
    <x v="1"/>
    <x v="1"/>
    <x v="0"/>
    <x v="1"/>
    <s v="DK2_MedSmall"/>
    <x v="5"/>
    <s v="GNR_HP_ELEC_GROUND-WTR_COP-380_LS-4-MW_Y-2030"/>
    <x v="1"/>
    <x v="1"/>
    <n v="140.88745557035401"/>
    <n v="205695.68513271699"/>
    <n v="740504.46647778305"/>
  </r>
  <r>
    <x v="0"/>
    <x v="1"/>
    <x v="1"/>
    <x v="0"/>
    <x v="1"/>
    <s v="DK2_MedSmall"/>
    <x v="5"/>
    <s v="GNR_HP_ELEC_GROUND-WTR_COP-380_LS-4-MW_Y-2030"/>
    <x v="1"/>
    <x v="2"/>
    <n v="140.88745557035401"/>
    <n v="205695.68513271699"/>
    <n v="740504.46647778305"/>
  </r>
  <r>
    <x v="0"/>
    <x v="1"/>
    <x v="1"/>
    <x v="0"/>
    <x v="1"/>
    <s v="DK2_MedSmall"/>
    <x v="1"/>
    <s v="GNR_HS_HEAT_PIT_L-DEC_E-91_Y-2020"/>
    <x v="0"/>
    <x v="1"/>
    <n v="33.930908601967097"/>
    <n v="49539.126558871903"/>
    <n v="178340.85561193901"/>
  </r>
  <r>
    <x v="0"/>
    <x v="1"/>
    <x v="1"/>
    <x v="0"/>
    <x v="1"/>
    <s v="DK2_MedSmall"/>
    <x v="1"/>
    <s v="GNR_HS_HEAT_PIT_L-DEC_E-91_Y-2020"/>
    <x v="0"/>
    <x v="2"/>
    <n v="33.930908601967097"/>
    <n v="49539.126558871903"/>
    <n v="178340.85561193901"/>
  </r>
  <r>
    <x v="0"/>
    <x v="1"/>
    <x v="1"/>
    <x v="0"/>
    <x v="1"/>
    <s v="DK2_MedSmall"/>
    <x v="1"/>
    <s v="GNR_HS_HEAT_PIT_L-DEC_E-91_Y-2030"/>
    <x v="0"/>
    <x v="0"/>
    <n v="38.287267007360001"/>
    <n v="55899.409830745601"/>
    <n v="201237.875390684"/>
  </r>
  <r>
    <x v="0"/>
    <x v="1"/>
    <x v="1"/>
    <x v="0"/>
    <x v="1"/>
    <s v="DK2_MedSmall"/>
    <x v="1"/>
    <s v="GNR_HS_HEAT_PIT_L-DEC_E-91_Y-2030"/>
    <x v="0"/>
    <x v="1"/>
    <n v="72.328092695027195"/>
    <n v="105599.01533474"/>
    <n v="380156.45520506299"/>
  </r>
  <r>
    <x v="0"/>
    <x v="1"/>
    <x v="1"/>
    <x v="0"/>
    <x v="1"/>
    <s v="DK2_MedSmall"/>
    <x v="1"/>
    <s v="GNR_HS_HEAT_PIT_L-DEC_E-91_Y-2030"/>
    <x v="0"/>
    <x v="2"/>
    <n v="71.6367100363981"/>
    <n v="104589.59665314099"/>
    <n v="376522.54795130802"/>
  </r>
  <r>
    <x v="0"/>
    <x v="1"/>
    <x v="1"/>
    <x v="0"/>
    <x v="1"/>
    <s v="DK2_MedSmall"/>
    <x v="3"/>
    <s v="GNR_SH_SUN"/>
    <x v="1"/>
    <x v="1"/>
    <n v="2.2744658478206001"/>
    <n v="3320.7201378180798"/>
    <n v="11954.5924961451"/>
  </r>
  <r>
    <x v="0"/>
    <x v="1"/>
    <x v="1"/>
    <x v="0"/>
    <x v="1"/>
    <s v="DK2_MedSmall"/>
    <x v="3"/>
    <s v="GNR_SH_SUN"/>
    <x v="1"/>
    <x v="2"/>
    <n v="4.9481368919054303"/>
    <n v="7224.2798621819202"/>
    <n v="26007.407503854902"/>
  </r>
  <r>
    <x v="0"/>
    <x v="1"/>
    <x v="1"/>
    <x v="0"/>
    <x v="1"/>
    <s v="DK2_MedSmall"/>
    <x v="4"/>
    <s v="GNR_EH_HEAT"/>
    <x v="0"/>
    <x v="0"/>
    <n v="2"/>
    <n v="2920"/>
    <n v="10512"/>
  </r>
  <r>
    <x v="0"/>
    <x v="1"/>
    <x v="1"/>
    <x v="0"/>
    <x v="1"/>
    <s v="DK2_MedSmall"/>
    <x v="4"/>
    <s v="GNR_EH_HEAT"/>
    <x v="0"/>
    <x v="1"/>
    <n v="2"/>
    <n v="2920"/>
    <n v="10512"/>
  </r>
  <r>
    <x v="0"/>
    <x v="1"/>
    <x v="1"/>
    <x v="0"/>
    <x v="1"/>
    <s v="DK2_MedSmall"/>
    <x v="4"/>
    <s v="GNR_EH_HEAT"/>
    <x v="0"/>
    <x v="2"/>
    <n v="2"/>
    <n v="2920"/>
    <n v="10512"/>
  </r>
  <r>
    <x v="0"/>
    <x v="1"/>
    <x v="1"/>
    <x v="0"/>
    <x v="1"/>
    <s v="DK2_MedSmall"/>
    <x v="4"/>
    <s v="GNR_EH_HEAT"/>
    <x v="1"/>
    <x v="0"/>
    <n v="2"/>
    <n v="2920"/>
    <n v="10512"/>
  </r>
  <r>
    <x v="0"/>
    <x v="1"/>
    <x v="1"/>
    <x v="0"/>
    <x v="1"/>
    <s v="DK2_MedSmall"/>
    <x v="4"/>
    <s v="GNR_EH_HEAT"/>
    <x v="1"/>
    <x v="1"/>
    <n v="2"/>
    <n v="2920"/>
    <n v="10512"/>
  </r>
  <r>
    <x v="0"/>
    <x v="1"/>
    <x v="1"/>
    <x v="0"/>
    <x v="1"/>
    <s v="DK2_MedSmall"/>
    <x v="4"/>
    <s v="GNR_EH_HEAT"/>
    <x v="1"/>
    <x v="2"/>
    <n v="2"/>
    <n v="2920"/>
    <n v="10512"/>
  </r>
  <r>
    <x v="0"/>
    <x v="1"/>
    <x v="1"/>
    <x v="0"/>
    <x v="1"/>
    <s v="DK2_Medium"/>
    <x v="5"/>
    <s v="GNR_HP_ELEC_GROUND-WTR_COP-380_LS-4-MW_Y-2030"/>
    <x v="1"/>
    <x v="0"/>
    <n v="339.91144387038003"/>
    <n v="496270.70805075503"/>
    <n v="1786574.5489827199"/>
  </r>
  <r>
    <x v="0"/>
    <x v="1"/>
    <x v="1"/>
    <x v="0"/>
    <x v="1"/>
    <s v="DK2_Medium"/>
    <x v="5"/>
    <s v="GNR_HP_ELEC_GROUND-WTR_COP-380_LS-4-MW_Y-2030"/>
    <x v="1"/>
    <x v="1"/>
    <n v="339.91144387038003"/>
    <n v="496270.70805075503"/>
    <n v="1786574.5489827199"/>
  </r>
  <r>
    <x v="0"/>
    <x v="1"/>
    <x v="1"/>
    <x v="0"/>
    <x v="1"/>
    <s v="DK2_Medium"/>
    <x v="5"/>
    <s v="GNR_HP_ELEC_GROUND-WTR_COP-380_LS-4-MW_Y-2030"/>
    <x v="1"/>
    <x v="2"/>
    <n v="339.91144387038003"/>
    <n v="496270.70805075503"/>
    <n v="1786574.5489827199"/>
  </r>
  <r>
    <x v="0"/>
    <x v="1"/>
    <x v="1"/>
    <x v="0"/>
    <x v="1"/>
    <s v="DK2_Medium"/>
    <x v="1"/>
    <s v="GNR_HS_HEAT_PIT_L-DEC_E-91_Y-2020"/>
    <x v="0"/>
    <x v="0"/>
    <n v="165.02856392223501"/>
    <n v="240941.703326463"/>
    <n v="867390.13197526603"/>
  </r>
  <r>
    <x v="0"/>
    <x v="1"/>
    <x v="1"/>
    <x v="0"/>
    <x v="1"/>
    <s v="DK2_Medium"/>
    <x v="1"/>
    <s v="GNR_HS_HEAT_PIT_L-DEC_E-91_Y-2020"/>
    <x v="0"/>
    <x v="1"/>
    <n v="165.02856392223501"/>
    <n v="240941.703326463"/>
    <n v="867390.13197526603"/>
  </r>
  <r>
    <x v="0"/>
    <x v="1"/>
    <x v="1"/>
    <x v="0"/>
    <x v="1"/>
    <s v="DK2_Medium"/>
    <x v="1"/>
    <s v="GNR_HS_HEAT_PIT_L-DEC_E-91_Y-2020"/>
    <x v="0"/>
    <x v="2"/>
    <n v="165.02856392223501"/>
    <n v="240941.703326463"/>
    <n v="867390.13197526603"/>
  </r>
  <r>
    <x v="0"/>
    <x v="1"/>
    <x v="1"/>
    <x v="0"/>
    <x v="1"/>
    <s v="DK2_Medium"/>
    <x v="1"/>
    <s v="GNR_HS_HEAT_PIT_L-DEC_E-91_Y-2030"/>
    <x v="0"/>
    <x v="0"/>
    <n v="58.110361872733598"/>
    <n v="84841.128334191104"/>
    <n v="305428.06200308801"/>
  </r>
  <r>
    <x v="0"/>
    <x v="1"/>
    <x v="1"/>
    <x v="0"/>
    <x v="1"/>
    <s v="DK2_Medium"/>
    <x v="1"/>
    <s v="GNR_HS_HEAT_PIT_L-DEC_E-91_Y-2030"/>
    <x v="0"/>
    <x v="1"/>
    <n v="88.518680037037399"/>
    <n v="129237.272854075"/>
    <n v="465254.18227466801"/>
  </r>
  <r>
    <x v="0"/>
    <x v="1"/>
    <x v="1"/>
    <x v="0"/>
    <x v="1"/>
    <s v="DK2_Medium"/>
    <x v="1"/>
    <s v="GNR_HS_HEAT_PIT_L-DEC_E-91_Y-2030"/>
    <x v="0"/>
    <x v="2"/>
    <n v="92.182332827917307"/>
    <n v="134586.20592875901"/>
    <n v="484510.34134353301"/>
  </r>
  <r>
    <x v="0"/>
    <x v="1"/>
    <x v="1"/>
    <x v="0"/>
    <x v="1"/>
    <s v="DK2_Medium"/>
    <x v="2"/>
    <s v="GNR_ST_MSW_BP_E-23"/>
    <x v="0"/>
    <x v="0"/>
    <n v="27.0488938195444"/>
    <n v="39491.384976534799"/>
    <n v="142168.985915525"/>
  </r>
  <r>
    <x v="0"/>
    <x v="1"/>
    <x v="1"/>
    <x v="0"/>
    <x v="1"/>
    <s v="DK2_Medium"/>
    <x v="2"/>
    <s v="GNR_ST_MSW_BP_E-23"/>
    <x v="0"/>
    <x v="1"/>
    <n v="27.0488938195444"/>
    <n v="39491.384976534799"/>
    <n v="142168.985915525"/>
  </r>
  <r>
    <x v="0"/>
    <x v="1"/>
    <x v="1"/>
    <x v="0"/>
    <x v="1"/>
    <s v="DK2_Medium"/>
    <x v="2"/>
    <s v="GNR_ST_MSW_BP_E-23"/>
    <x v="0"/>
    <x v="2"/>
    <n v="27.0488938195444"/>
    <n v="39491.384976534799"/>
    <n v="142168.985915525"/>
  </r>
  <r>
    <x v="0"/>
    <x v="1"/>
    <x v="1"/>
    <x v="0"/>
    <x v="1"/>
    <s v="DK2_Medium"/>
    <x v="2"/>
    <s v="GNR_ST_MSW_BP_E-23"/>
    <x v="1"/>
    <x v="0"/>
    <n v="27.0488938195444"/>
    <n v="39491.384976534799"/>
    <n v="142168.985915525"/>
  </r>
  <r>
    <x v="0"/>
    <x v="1"/>
    <x v="1"/>
    <x v="0"/>
    <x v="1"/>
    <s v="DK2_Medium"/>
    <x v="2"/>
    <s v="GNR_ST_MSW_BP_E-23"/>
    <x v="1"/>
    <x v="1"/>
    <n v="27.0488938195444"/>
    <n v="39491.384976534799"/>
    <n v="142168.985915525"/>
  </r>
  <r>
    <x v="0"/>
    <x v="1"/>
    <x v="1"/>
    <x v="0"/>
    <x v="1"/>
    <s v="DK2_Medium"/>
    <x v="2"/>
    <s v="GNR_ST_MSW_BP_E-23"/>
    <x v="1"/>
    <x v="2"/>
    <n v="27.0488938195444"/>
    <n v="39491.384976534799"/>
    <n v="142168.985915525"/>
  </r>
  <r>
    <x v="0"/>
    <x v="1"/>
    <x v="1"/>
    <x v="0"/>
    <x v="1"/>
    <s v="DK2_Medium"/>
    <x v="3"/>
    <s v="GNR_SH_SUN"/>
    <x v="1"/>
    <x v="1"/>
    <n v="2.7748483343411299"/>
    <n v="4051.2785681380501"/>
    <n v="14584.602845297"/>
  </r>
  <r>
    <x v="0"/>
    <x v="1"/>
    <x v="1"/>
    <x v="0"/>
    <x v="1"/>
    <s v="DK2_Medium"/>
    <x v="3"/>
    <s v="GNR_SH_SUN"/>
    <x v="1"/>
    <x v="2"/>
    <n v="6.03672700812462"/>
    <n v="8813.6214318619495"/>
    <n v="31729.037154703001"/>
  </r>
  <r>
    <x v="0"/>
    <x v="1"/>
    <x v="1"/>
    <x v="0"/>
    <x v="1"/>
    <s v="DK2_Medium"/>
    <x v="4"/>
    <s v="GNR_EH_HEAT"/>
    <x v="0"/>
    <x v="0"/>
    <n v="2"/>
    <n v="2920"/>
    <n v="10512"/>
  </r>
  <r>
    <x v="0"/>
    <x v="1"/>
    <x v="1"/>
    <x v="0"/>
    <x v="1"/>
    <s v="DK2_Medium"/>
    <x v="4"/>
    <s v="GNR_EH_HEAT"/>
    <x v="0"/>
    <x v="1"/>
    <n v="2"/>
    <n v="2920"/>
    <n v="10512"/>
  </r>
  <r>
    <x v="0"/>
    <x v="1"/>
    <x v="1"/>
    <x v="0"/>
    <x v="1"/>
    <s v="DK2_Medium"/>
    <x v="4"/>
    <s v="GNR_EH_HEAT"/>
    <x v="0"/>
    <x v="2"/>
    <n v="2"/>
    <n v="2920"/>
    <n v="10512"/>
  </r>
  <r>
    <x v="0"/>
    <x v="1"/>
    <x v="1"/>
    <x v="0"/>
    <x v="1"/>
    <s v="DK2_Medium"/>
    <x v="4"/>
    <s v="GNR_EH_HEAT"/>
    <x v="1"/>
    <x v="0"/>
    <n v="2"/>
    <n v="2920"/>
    <n v="10512"/>
  </r>
  <r>
    <x v="0"/>
    <x v="1"/>
    <x v="1"/>
    <x v="0"/>
    <x v="1"/>
    <s v="DK2_Medium"/>
    <x v="4"/>
    <s v="GNR_EH_HEAT"/>
    <x v="1"/>
    <x v="1"/>
    <n v="2"/>
    <n v="2920"/>
    <n v="10512"/>
  </r>
  <r>
    <x v="0"/>
    <x v="1"/>
    <x v="1"/>
    <x v="0"/>
    <x v="1"/>
    <s v="DK2_Medium"/>
    <x v="4"/>
    <s v="GNR_EH_HEAT"/>
    <x v="1"/>
    <x v="2"/>
    <n v="2"/>
    <n v="2920"/>
    <n v="10512"/>
  </r>
  <r>
    <x v="0"/>
    <x v="1"/>
    <x v="1"/>
    <x v="0"/>
    <x v="1"/>
    <s v="DK2_Medium"/>
    <x v="13"/>
    <s v="GNR_ST_WOODCHI_BP_E-27"/>
    <x v="0"/>
    <x v="0"/>
    <n v="0.97058823529411797"/>
    <n v="1417.0588235294099"/>
    <n v="5101.4117647058802"/>
  </r>
  <r>
    <x v="0"/>
    <x v="1"/>
    <x v="1"/>
    <x v="0"/>
    <x v="1"/>
    <s v="DK2_Medium"/>
    <x v="13"/>
    <s v="GNR_ST_WOODCHI_BP_E-27"/>
    <x v="0"/>
    <x v="1"/>
    <n v="0.97058823529411797"/>
    <n v="1417.0588235294099"/>
    <n v="5101.4117647058802"/>
  </r>
  <r>
    <x v="0"/>
    <x v="1"/>
    <x v="1"/>
    <x v="0"/>
    <x v="1"/>
    <s v="DK2_Medium"/>
    <x v="13"/>
    <s v="GNR_ST_WOODCHI_BP_E-27"/>
    <x v="0"/>
    <x v="2"/>
    <n v="0.97058823529411797"/>
    <n v="1417.0588235294099"/>
    <n v="5101.4117647058802"/>
  </r>
  <r>
    <x v="0"/>
    <x v="1"/>
    <x v="1"/>
    <x v="0"/>
    <x v="1"/>
    <s v="DK2_Rural"/>
    <x v="5"/>
    <s v="GNR_BO_ELEC_E-100"/>
    <x v="1"/>
    <x v="1"/>
    <n v="10"/>
    <n v="14600"/>
    <n v="52560"/>
  </r>
  <r>
    <x v="0"/>
    <x v="1"/>
    <x v="1"/>
    <x v="0"/>
    <x v="1"/>
    <s v="DK2_Rural"/>
    <x v="5"/>
    <s v="GNR_BO_ELEC_E-100"/>
    <x v="1"/>
    <x v="2"/>
    <n v="10"/>
    <n v="14600"/>
    <n v="52560"/>
  </r>
  <r>
    <x v="0"/>
    <x v="1"/>
    <x v="1"/>
    <x v="0"/>
    <x v="1"/>
    <s v="DK2_Rural"/>
    <x v="5"/>
    <s v="GNR_BO_ELEC_E-98"/>
    <x v="1"/>
    <x v="1"/>
    <n v="13.6"/>
    <n v="19856"/>
    <n v="71481.600000000006"/>
  </r>
  <r>
    <x v="0"/>
    <x v="1"/>
    <x v="1"/>
    <x v="0"/>
    <x v="1"/>
    <s v="DK2_Rural"/>
    <x v="5"/>
    <s v="GNR_BO_ELEC_E-98"/>
    <x v="1"/>
    <x v="2"/>
    <n v="13.6"/>
    <n v="19856"/>
    <n v="71481.600000000006"/>
  </r>
  <r>
    <x v="0"/>
    <x v="1"/>
    <x v="1"/>
    <x v="0"/>
    <x v="1"/>
    <s v="DK2_Rural"/>
    <x v="5"/>
    <s v="GNR_HP_ELEC_COP-400"/>
    <x v="1"/>
    <x v="0"/>
    <n v="0.8"/>
    <n v="1168"/>
    <n v="4204.8"/>
  </r>
  <r>
    <x v="0"/>
    <x v="1"/>
    <x v="1"/>
    <x v="0"/>
    <x v="1"/>
    <s v="DK2_Rural"/>
    <x v="5"/>
    <s v="GNR_HP_ELEC_COP-400"/>
    <x v="1"/>
    <x v="1"/>
    <n v="0.8"/>
    <n v="1168"/>
    <n v="4204.8"/>
  </r>
  <r>
    <x v="0"/>
    <x v="1"/>
    <x v="1"/>
    <x v="0"/>
    <x v="1"/>
    <s v="DK2_Rural"/>
    <x v="5"/>
    <s v="GNR_HP_ELEC_COP-400"/>
    <x v="1"/>
    <x v="2"/>
    <n v="0.8"/>
    <n v="1168"/>
    <n v="4204.8"/>
  </r>
  <r>
    <x v="0"/>
    <x v="1"/>
    <x v="1"/>
    <x v="0"/>
    <x v="1"/>
    <s v="DK2_Rural"/>
    <x v="5"/>
    <s v="GNR_HP_ELEC_GROUND-WTR_COP-360_LS-4-MW_Y-2020"/>
    <x v="1"/>
    <x v="0"/>
    <n v="313.88897434309899"/>
    <n v="458277.90254092502"/>
    <n v="1649800.4491473299"/>
  </r>
  <r>
    <x v="0"/>
    <x v="1"/>
    <x v="1"/>
    <x v="0"/>
    <x v="1"/>
    <s v="DK2_Rural"/>
    <x v="5"/>
    <s v="GNR_HP_ELEC_GROUND-WTR_COP-360_LS-4-MW_Y-2020"/>
    <x v="1"/>
    <x v="1"/>
    <n v="313.88897434309899"/>
    <n v="458277.90254092502"/>
    <n v="1649800.4491473299"/>
  </r>
  <r>
    <x v="0"/>
    <x v="1"/>
    <x v="1"/>
    <x v="0"/>
    <x v="1"/>
    <s v="DK2_Rural"/>
    <x v="5"/>
    <s v="GNR_HP_ELEC_GROUND-WTR_COP-360_LS-4-MW_Y-2020"/>
    <x v="1"/>
    <x v="2"/>
    <n v="313.88897434309899"/>
    <n v="458277.90254092502"/>
    <n v="1649800.4491473299"/>
  </r>
  <r>
    <x v="0"/>
    <x v="1"/>
    <x v="1"/>
    <x v="0"/>
    <x v="1"/>
    <s v="DK2_Rural"/>
    <x v="5"/>
    <s v="GNR_HP_ELEC_GROUND-WTR_COP-380_LS-4-MW_Y-2030"/>
    <x v="1"/>
    <x v="0"/>
    <n v="91.5677352377799"/>
    <n v="133688.893447159"/>
    <n v="481280.01640977099"/>
  </r>
  <r>
    <x v="0"/>
    <x v="1"/>
    <x v="1"/>
    <x v="0"/>
    <x v="1"/>
    <s v="DK2_Rural"/>
    <x v="5"/>
    <s v="GNR_HP_ELEC_GROUND-WTR_COP-380_LS-4-MW_Y-2030"/>
    <x v="1"/>
    <x v="1"/>
    <n v="91.5677352377799"/>
    <n v="133688.893447159"/>
    <n v="481280.01640977099"/>
  </r>
  <r>
    <x v="0"/>
    <x v="1"/>
    <x v="1"/>
    <x v="0"/>
    <x v="1"/>
    <s v="DK2_Rural"/>
    <x v="5"/>
    <s v="GNR_HP_ELEC_GROUND-WTR_COP-380_LS-4-MW_Y-2030"/>
    <x v="1"/>
    <x v="2"/>
    <n v="91.5677352377799"/>
    <n v="133688.893447159"/>
    <n v="481280.01640977099"/>
  </r>
  <r>
    <x v="0"/>
    <x v="1"/>
    <x v="1"/>
    <x v="0"/>
    <x v="1"/>
    <s v="DK2_Rural"/>
    <x v="1"/>
    <s v="GNR_HS_HEAT_PIT_L-DEC_E-91_Y-2020"/>
    <x v="0"/>
    <x v="0"/>
    <n v="205.47699639491401"/>
    <n v="299996.41473657399"/>
    <n v="1079987.0930516699"/>
  </r>
  <r>
    <x v="0"/>
    <x v="1"/>
    <x v="1"/>
    <x v="0"/>
    <x v="1"/>
    <s v="DK2_Rural"/>
    <x v="1"/>
    <s v="GNR_HS_HEAT_PIT_L-DEC_E-91_Y-2020"/>
    <x v="0"/>
    <x v="1"/>
    <n v="259.035877072017"/>
    <n v="378192.38052514498"/>
    <n v="1361492.5698905201"/>
  </r>
  <r>
    <x v="0"/>
    <x v="1"/>
    <x v="1"/>
    <x v="0"/>
    <x v="1"/>
    <s v="DK2_Rural"/>
    <x v="1"/>
    <s v="GNR_HS_HEAT_PIT_L-DEC_E-91_Y-2020"/>
    <x v="0"/>
    <x v="2"/>
    <n v="259.035877072017"/>
    <n v="378192.38052514498"/>
    <n v="1361492.5698905201"/>
  </r>
  <r>
    <x v="0"/>
    <x v="1"/>
    <x v="1"/>
    <x v="0"/>
    <x v="1"/>
    <s v="DK2_Rural"/>
    <x v="1"/>
    <s v="GNR_HS_HEAT_PIT_L-DEC_E-91_Y-2030"/>
    <x v="0"/>
    <x v="1"/>
    <n v="41.164788247681798"/>
    <n v="60100.5908416155"/>
    <n v="216362.12702981601"/>
  </r>
  <r>
    <x v="0"/>
    <x v="1"/>
    <x v="1"/>
    <x v="0"/>
    <x v="1"/>
    <s v="DK2_Rural"/>
    <x v="1"/>
    <s v="GNR_HS_HEAT_PIT_L-DEC_E-91_Y-2030"/>
    <x v="0"/>
    <x v="2"/>
    <n v="39.1422188044479"/>
    <n v="57147.639454493903"/>
    <n v="205731.50203617799"/>
  </r>
  <r>
    <x v="0"/>
    <x v="1"/>
    <x v="1"/>
    <x v="0"/>
    <x v="1"/>
    <s v="DK2_Rural"/>
    <x v="3"/>
    <s v="GNR_SH_SUN"/>
    <x v="1"/>
    <x v="1"/>
    <n v="12.274534025405201"/>
    <n v="17920.8196770916"/>
    <n v="64514.950837529599"/>
  </r>
  <r>
    <x v="0"/>
    <x v="1"/>
    <x v="1"/>
    <x v="0"/>
    <x v="1"/>
    <s v="DK2_Rural"/>
    <x v="3"/>
    <s v="GNR_SH_SUN"/>
    <x v="1"/>
    <x v="2"/>
    <n v="26.703445426649601"/>
    <n v="38987.030322908497"/>
    <n v="140353.30916246999"/>
  </r>
  <r>
    <x v="0"/>
    <x v="1"/>
    <x v="1"/>
    <x v="0"/>
    <x v="1"/>
    <s v="DK2_Rural"/>
    <x v="4"/>
    <s v="GNR_EH_HEAT"/>
    <x v="0"/>
    <x v="0"/>
    <n v="16.5"/>
    <n v="24090"/>
    <n v="86724"/>
  </r>
  <r>
    <x v="0"/>
    <x v="1"/>
    <x v="1"/>
    <x v="0"/>
    <x v="1"/>
    <s v="DK2_Rural"/>
    <x v="4"/>
    <s v="GNR_EH_HEAT"/>
    <x v="0"/>
    <x v="1"/>
    <n v="16.5"/>
    <n v="24090"/>
    <n v="86724"/>
  </r>
  <r>
    <x v="0"/>
    <x v="1"/>
    <x v="1"/>
    <x v="0"/>
    <x v="1"/>
    <s v="DK2_Rural"/>
    <x v="4"/>
    <s v="GNR_EH_HEAT"/>
    <x v="0"/>
    <x v="2"/>
    <n v="16.5"/>
    <n v="24090"/>
    <n v="86724"/>
  </r>
  <r>
    <x v="0"/>
    <x v="1"/>
    <x v="1"/>
    <x v="0"/>
    <x v="1"/>
    <s v="DK2_Rural"/>
    <x v="4"/>
    <s v="GNR_EH_HEAT"/>
    <x v="1"/>
    <x v="0"/>
    <n v="16.5"/>
    <n v="24090"/>
    <n v="86724"/>
  </r>
  <r>
    <x v="0"/>
    <x v="1"/>
    <x v="1"/>
    <x v="0"/>
    <x v="1"/>
    <s v="DK2_Rural"/>
    <x v="4"/>
    <s v="GNR_EH_HEAT"/>
    <x v="1"/>
    <x v="1"/>
    <n v="16.5"/>
    <n v="24090"/>
    <n v="86724"/>
  </r>
  <r>
    <x v="0"/>
    <x v="1"/>
    <x v="1"/>
    <x v="0"/>
    <x v="1"/>
    <s v="DK2_Rural"/>
    <x v="4"/>
    <s v="GNR_EH_HEAT"/>
    <x v="1"/>
    <x v="2"/>
    <n v="16.5"/>
    <n v="24090"/>
    <n v="86724"/>
  </r>
  <r>
    <x v="0"/>
    <x v="1"/>
    <x v="1"/>
    <x v="0"/>
    <x v="1"/>
    <s v="DK2_Small"/>
    <x v="5"/>
    <s v="GNR_HP_ELEC_GROUND-WTR_COP-360_LS-4-MW_Y-2020"/>
    <x v="1"/>
    <x v="0"/>
    <n v="37.430910806792497"/>
    <n v="54649.129777916998"/>
    <n v="196736.867200501"/>
  </r>
  <r>
    <x v="0"/>
    <x v="1"/>
    <x v="1"/>
    <x v="0"/>
    <x v="1"/>
    <s v="DK2_Small"/>
    <x v="5"/>
    <s v="GNR_HP_ELEC_GROUND-WTR_COP-360_LS-4-MW_Y-2020"/>
    <x v="1"/>
    <x v="1"/>
    <n v="37.430910806792497"/>
    <n v="54649.129777916998"/>
    <n v="196736.867200501"/>
  </r>
  <r>
    <x v="0"/>
    <x v="1"/>
    <x v="1"/>
    <x v="0"/>
    <x v="1"/>
    <s v="DK2_Small"/>
    <x v="5"/>
    <s v="GNR_HP_ELEC_GROUND-WTR_COP-360_LS-4-MW_Y-2020"/>
    <x v="1"/>
    <x v="2"/>
    <n v="37.430910806792497"/>
    <n v="54649.129777916998"/>
    <n v="196736.867200501"/>
  </r>
  <r>
    <x v="0"/>
    <x v="1"/>
    <x v="1"/>
    <x v="0"/>
    <x v="1"/>
    <s v="DK2_Small"/>
    <x v="5"/>
    <s v="GNR_HP_ELEC_GROUND-WTR_COP-380_LS-4-MW_Y-2030"/>
    <x v="1"/>
    <x v="0"/>
    <n v="0.28438807569621999"/>
    <n v="415.20659051648101"/>
    <n v="1494.74372585933"/>
  </r>
  <r>
    <x v="0"/>
    <x v="1"/>
    <x v="1"/>
    <x v="0"/>
    <x v="1"/>
    <s v="DK2_Small"/>
    <x v="5"/>
    <s v="GNR_HP_ELEC_GROUND-WTR_COP-380_LS-4-MW_Y-2030"/>
    <x v="1"/>
    <x v="1"/>
    <n v="0.28438807569621999"/>
    <n v="415.20659051648101"/>
    <n v="1494.74372585933"/>
  </r>
  <r>
    <x v="0"/>
    <x v="1"/>
    <x v="1"/>
    <x v="0"/>
    <x v="1"/>
    <s v="DK2_Small"/>
    <x v="5"/>
    <s v="GNR_HP_ELEC_GROUND-WTR_COP-380_LS-4-MW_Y-2030"/>
    <x v="1"/>
    <x v="2"/>
    <n v="0.28438807569621999"/>
    <n v="415.20659051648101"/>
    <n v="1494.74372585933"/>
  </r>
  <r>
    <x v="0"/>
    <x v="1"/>
    <x v="1"/>
    <x v="0"/>
    <x v="1"/>
    <s v="DK2_Small"/>
    <x v="1"/>
    <s v="GNR_HS_HEAT_PIT_L-DEC_E-91_Y-2020"/>
    <x v="0"/>
    <x v="0"/>
    <n v="17.827233828538802"/>
    <n v="26027.761389666601"/>
    <n v="93699.941002799693"/>
  </r>
  <r>
    <x v="0"/>
    <x v="1"/>
    <x v="1"/>
    <x v="0"/>
    <x v="1"/>
    <s v="DK2_Small"/>
    <x v="1"/>
    <s v="GNR_HS_HEAT_PIT_L-DEC_E-91_Y-2020"/>
    <x v="0"/>
    <x v="1"/>
    <n v="25.434603161597799"/>
    <n v="37134.520615932801"/>
    <n v="133684.274217358"/>
  </r>
  <r>
    <x v="0"/>
    <x v="1"/>
    <x v="1"/>
    <x v="0"/>
    <x v="1"/>
    <s v="DK2_Small"/>
    <x v="1"/>
    <s v="GNR_HS_HEAT_PIT_L-DEC_E-91_Y-2020"/>
    <x v="0"/>
    <x v="2"/>
    <n v="25.2721682292193"/>
    <n v="36897.365614660201"/>
    <n v="132830.516212777"/>
  </r>
  <r>
    <x v="0"/>
    <x v="1"/>
    <x v="1"/>
    <x v="1"/>
    <x v="2"/>
    <s v="EE_Industry"/>
    <x v="1"/>
    <s v="GNR_HS_HEAT_PIT_L-DEC_E-91_Y-2020"/>
    <x v="1"/>
    <x v="0"/>
    <n v="30.480684364677298"/>
    <n v="44501.799172428902"/>
    <n v="160206.477020744"/>
  </r>
  <r>
    <x v="0"/>
    <x v="1"/>
    <x v="1"/>
    <x v="1"/>
    <x v="2"/>
    <s v="EE_Industry"/>
    <x v="1"/>
    <s v="GNR_HS_HEAT_PIT_L-DEC_E-91_Y-2020"/>
    <x v="1"/>
    <x v="1"/>
    <n v="30.480684364677298"/>
    <n v="44501.799172428902"/>
    <n v="160206.477020744"/>
  </r>
  <r>
    <x v="0"/>
    <x v="1"/>
    <x v="1"/>
    <x v="1"/>
    <x v="2"/>
    <s v="EE_Industry"/>
    <x v="1"/>
    <s v="GNR_HS_HEAT_PIT_L-DEC_E-91_Y-2020"/>
    <x v="1"/>
    <x v="2"/>
    <n v="30.480684364677298"/>
    <n v="44501.799172428902"/>
    <n v="160206.477020744"/>
  </r>
  <r>
    <x v="0"/>
    <x v="1"/>
    <x v="1"/>
    <x v="1"/>
    <x v="2"/>
    <s v="EE_Industry"/>
    <x v="1"/>
    <s v="GNR_HS_HEAT_WTR-TANK_LS_E-95_Y-2010"/>
    <x v="0"/>
    <x v="0"/>
    <n v="38.634954908919397"/>
    <n v="56407.034167022299"/>
    <n v="203065.32300127999"/>
  </r>
  <r>
    <x v="0"/>
    <x v="1"/>
    <x v="1"/>
    <x v="1"/>
    <x v="2"/>
    <s v="EE_Industry"/>
    <x v="1"/>
    <s v="GNR_HS_HEAT_WTR-TANK_LS_E-95_Y-2010"/>
    <x v="0"/>
    <x v="1"/>
    <n v="45.0535416669507"/>
    <n v="65778.170833747994"/>
    <n v="236801.41500149301"/>
  </r>
  <r>
    <x v="0"/>
    <x v="1"/>
    <x v="1"/>
    <x v="1"/>
    <x v="2"/>
    <s v="EE_Industry"/>
    <x v="1"/>
    <s v="GNR_HS_HEAT_WTR-TANK_LS_E-95_Y-2010"/>
    <x v="0"/>
    <x v="2"/>
    <n v="47.424780702053397"/>
    <n v="69240.179824997904"/>
    <n v="249264.64736999301"/>
  </r>
  <r>
    <x v="0"/>
    <x v="1"/>
    <x v="1"/>
    <x v="1"/>
    <x v="2"/>
    <s v="EE_Industry"/>
    <x v="1"/>
    <s v="GNR_HS_HEAT_WTR-TANK_LS_E-95_Y-2010"/>
    <x v="1"/>
    <x v="0"/>
    <n v="47.424780702053397"/>
    <n v="69240.179824997904"/>
    <n v="249264.64736999301"/>
  </r>
  <r>
    <x v="0"/>
    <x v="1"/>
    <x v="1"/>
    <x v="1"/>
    <x v="2"/>
    <s v="EE_Industry"/>
    <x v="1"/>
    <s v="GNR_HS_HEAT_WTR-TANK_LS_E-95_Y-2010"/>
    <x v="1"/>
    <x v="1"/>
    <n v="40.311063596746003"/>
    <n v="58854.152851249099"/>
    <n v="211874.95026449699"/>
  </r>
  <r>
    <x v="0"/>
    <x v="1"/>
    <x v="1"/>
    <x v="1"/>
    <x v="2"/>
    <s v="EE_Industry"/>
    <x v="1"/>
    <s v="GNR_HS_HEAT_WTR-TANK_LS_E-95_Y-2010"/>
    <x v="1"/>
    <x v="2"/>
    <n v="47.424780702053397"/>
    <n v="69240.179824997904"/>
    <n v="249264.64736999301"/>
  </r>
  <r>
    <x v="0"/>
    <x v="1"/>
    <x v="1"/>
    <x v="1"/>
    <x v="2"/>
    <s v="EE_Industry"/>
    <x v="6"/>
    <s v="GNR_ST_WOODWST_BP_E-53"/>
    <x v="0"/>
    <x v="0"/>
    <n v="100"/>
    <n v="146000"/>
    <n v="525600"/>
  </r>
  <r>
    <x v="0"/>
    <x v="1"/>
    <x v="1"/>
    <x v="1"/>
    <x v="2"/>
    <s v="EE_Industry"/>
    <x v="6"/>
    <s v="GNR_ST_WOODWST_BP_E-53"/>
    <x v="0"/>
    <x v="1"/>
    <n v="94.790561869986306"/>
    <n v="138394.22033017999"/>
    <n v="498219.19318864797"/>
  </r>
  <r>
    <x v="0"/>
    <x v="1"/>
    <x v="1"/>
    <x v="1"/>
    <x v="2"/>
    <s v="EE_Industry"/>
    <x v="6"/>
    <s v="GNR_ST_WOODWST_BP_E-53"/>
    <x v="0"/>
    <x v="2"/>
    <n v="87.161409192633599"/>
    <n v="127255.65742124501"/>
    <n v="458120.36671648198"/>
  </r>
  <r>
    <x v="0"/>
    <x v="1"/>
    <x v="1"/>
    <x v="1"/>
    <x v="2"/>
    <s v="EE_Kohtla_Jarve"/>
    <x v="5"/>
    <s v="GNR_HP_ELEC_GROUND-WTR_COP-360_LS-4-MW_Y-2020"/>
    <x v="0"/>
    <x v="0"/>
    <n v="25.4630458751943"/>
    <n v="37176.046977783699"/>
    <n v="133833.769120021"/>
  </r>
  <r>
    <x v="0"/>
    <x v="1"/>
    <x v="1"/>
    <x v="1"/>
    <x v="2"/>
    <s v="EE_Kohtla_Jarve"/>
    <x v="5"/>
    <s v="GNR_HP_ELEC_GROUND-WTR_COP-360_LS-4-MW_Y-2020"/>
    <x v="0"/>
    <x v="1"/>
    <n v="26.402489276875599"/>
    <n v="38547.634344238402"/>
    <n v="138771.48363925799"/>
  </r>
  <r>
    <x v="0"/>
    <x v="1"/>
    <x v="1"/>
    <x v="1"/>
    <x v="2"/>
    <s v="EE_Kohtla_Jarve"/>
    <x v="5"/>
    <s v="GNR_HP_ELEC_GROUND-WTR_COP-360_LS-4-MW_Y-2020"/>
    <x v="0"/>
    <x v="2"/>
    <n v="37.722019542210901"/>
    <n v="55074.1485316279"/>
    <n v="198266.93471386001"/>
  </r>
  <r>
    <x v="0"/>
    <x v="1"/>
    <x v="1"/>
    <x v="1"/>
    <x v="2"/>
    <s v="EE_Kohtla_Jarve"/>
    <x v="5"/>
    <s v="GNR_HP_ELEC_GROUND-WTR_COP-360_LS-4-MW_Y-2020"/>
    <x v="1"/>
    <x v="0"/>
    <n v="38.935799310060197"/>
    <n v="56846.266992687903"/>
    <n v="204646.56117367701"/>
  </r>
  <r>
    <x v="0"/>
    <x v="1"/>
    <x v="1"/>
    <x v="1"/>
    <x v="2"/>
    <s v="EE_Kohtla_Jarve"/>
    <x v="5"/>
    <s v="GNR_HP_ELEC_GROUND-WTR_COP-360_LS-4-MW_Y-2020"/>
    <x v="1"/>
    <x v="1"/>
    <n v="38.935799310060197"/>
    <n v="56846.266992687903"/>
    <n v="204646.56117367701"/>
  </r>
  <r>
    <x v="0"/>
    <x v="1"/>
    <x v="1"/>
    <x v="1"/>
    <x v="2"/>
    <s v="EE_Kohtla_Jarve"/>
    <x v="5"/>
    <s v="GNR_HP_ELEC_GROUND-WTR_COP-360_LS-4-MW_Y-2020"/>
    <x v="1"/>
    <x v="2"/>
    <n v="38.935799310060197"/>
    <n v="56846.266992687903"/>
    <n v="204646.56117367701"/>
  </r>
  <r>
    <x v="0"/>
    <x v="1"/>
    <x v="1"/>
    <x v="1"/>
    <x v="2"/>
    <s v="EE_Kohtla_Jarve"/>
    <x v="1"/>
    <s v="GNR_HS_HEAT_PIT_L-DEC_E-91_Y-2020"/>
    <x v="0"/>
    <x v="0"/>
    <n v="21.720498974249999"/>
    <n v="31711.928502405"/>
    <n v="114162.94260865801"/>
  </r>
  <r>
    <x v="0"/>
    <x v="1"/>
    <x v="1"/>
    <x v="1"/>
    <x v="2"/>
    <s v="EE_Kohtla_Jarve"/>
    <x v="1"/>
    <s v="GNR_HS_HEAT_PIT_L-DEC_E-91_Y-2020"/>
    <x v="0"/>
    <x v="1"/>
    <n v="21.720498974249999"/>
    <n v="31711.928502405"/>
    <n v="114162.94260865801"/>
  </r>
  <r>
    <x v="0"/>
    <x v="1"/>
    <x v="1"/>
    <x v="1"/>
    <x v="2"/>
    <s v="EE_Kohtla_Jarve"/>
    <x v="1"/>
    <s v="GNR_HS_HEAT_PIT_L-DEC_E-91_Y-2020"/>
    <x v="0"/>
    <x v="2"/>
    <n v="9.6259279025276605"/>
    <n v="14053.854737690401"/>
    <n v="50593.8770556854"/>
  </r>
  <r>
    <x v="0"/>
    <x v="1"/>
    <x v="1"/>
    <x v="1"/>
    <x v="2"/>
    <s v="EE_Narva"/>
    <x v="5"/>
    <s v="GNR_HP_ELEC_AIR-WTR_COP-310_LS_Y-2020"/>
    <x v="0"/>
    <x v="0"/>
    <n v="3.0768867264284898"/>
    <n v="4492.2546205855897"/>
    <n v="16172.116634108101"/>
  </r>
  <r>
    <x v="0"/>
    <x v="1"/>
    <x v="1"/>
    <x v="1"/>
    <x v="2"/>
    <s v="EE_Narva"/>
    <x v="5"/>
    <s v="GNR_HP_ELEC_AIR-WTR_COP-310_LS_Y-2020"/>
    <x v="0"/>
    <x v="1"/>
    <n v="57.821463754784503"/>
    <n v="84419.337081985403"/>
    <n v="303909.61349514697"/>
  </r>
  <r>
    <x v="0"/>
    <x v="1"/>
    <x v="1"/>
    <x v="1"/>
    <x v="2"/>
    <s v="EE_Narva"/>
    <x v="5"/>
    <s v="GNR_HP_ELEC_AIR-WTR_COP-310_LS_Y-2020"/>
    <x v="0"/>
    <x v="2"/>
    <n v="57.821463754784503"/>
    <n v="84419.337081985403"/>
    <n v="303909.61349514697"/>
  </r>
  <r>
    <x v="0"/>
    <x v="1"/>
    <x v="1"/>
    <x v="1"/>
    <x v="2"/>
    <s v="EE_Narva"/>
    <x v="5"/>
    <s v="GNR_HP_ELEC_AIR-WTR_COP-310_LS_Y-2020"/>
    <x v="1"/>
    <x v="0"/>
    <n v="57.821463754784503"/>
    <n v="84419.337081985403"/>
    <n v="303909.61349514697"/>
  </r>
  <r>
    <x v="0"/>
    <x v="1"/>
    <x v="1"/>
    <x v="1"/>
    <x v="2"/>
    <s v="EE_Narva"/>
    <x v="5"/>
    <s v="GNR_HP_ELEC_AIR-WTR_COP-310_LS_Y-2020"/>
    <x v="1"/>
    <x v="1"/>
    <n v="57.821463754784503"/>
    <n v="84419.337081985403"/>
    <n v="303909.61349514697"/>
  </r>
  <r>
    <x v="0"/>
    <x v="1"/>
    <x v="1"/>
    <x v="1"/>
    <x v="2"/>
    <s v="EE_Narva"/>
    <x v="5"/>
    <s v="GNR_HP_ELEC_AIR-WTR_COP-310_LS_Y-2020"/>
    <x v="1"/>
    <x v="2"/>
    <n v="57.821463754784503"/>
    <n v="84419.337081985403"/>
    <n v="303909.61349514697"/>
  </r>
  <r>
    <x v="0"/>
    <x v="1"/>
    <x v="1"/>
    <x v="1"/>
    <x v="2"/>
    <s v="EE_Narva"/>
    <x v="5"/>
    <s v="GNR_HP_ELEC_AIR-WTR_COP-330_LS_Y-2030"/>
    <x v="0"/>
    <x v="0"/>
    <n v="2.5497949749312201"/>
    <n v="3722.7006633995702"/>
    <n v="13401.722388238501"/>
  </r>
  <r>
    <x v="0"/>
    <x v="1"/>
    <x v="1"/>
    <x v="1"/>
    <x v="2"/>
    <s v="EE_Narva"/>
    <x v="5"/>
    <s v="GNR_HP_ELEC_AIR-WTR_COP-330_LS_Y-2030"/>
    <x v="0"/>
    <x v="1"/>
    <n v="2.5497949749312201"/>
    <n v="3722.7006633995702"/>
    <n v="13401.722388238501"/>
  </r>
  <r>
    <x v="0"/>
    <x v="1"/>
    <x v="1"/>
    <x v="1"/>
    <x v="2"/>
    <s v="EE_Narva"/>
    <x v="5"/>
    <s v="GNR_HP_ELEC_AIR-WTR_COP-330_LS_Y-2030"/>
    <x v="0"/>
    <x v="2"/>
    <n v="2.5497949749312201"/>
    <n v="3722.7006633995702"/>
    <n v="13401.722388238501"/>
  </r>
  <r>
    <x v="0"/>
    <x v="1"/>
    <x v="1"/>
    <x v="1"/>
    <x v="2"/>
    <s v="EE_Narva"/>
    <x v="5"/>
    <s v="GNR_HP_ELEC_AIR-WTR_COP-330_LS_Y-2030"/>
    <x v="1"/>
    <x v="0"/>
    <n v="2.5497949749312201"/>
    <n v="3722.7006633995802"/>
    <n v="13401.722388238501"/>
  </r>
  <r>
    <x v="0"/>
    <x v="1"/>
    <x v="1"/>
    <x v="1"/>
    <x v="2"/>
    <s v="EE_Narva"/>
    <x v="5"/>
    <s v="GNR_HP_ELEC_AIR-WTR_COP-330_LS_Y-2030"/>
    <x v="1"/>
    <x v="1"/>
    <n v="2.5497949749312201"/>
    <n v="3722.7006633995702"/>
    <n v="13401.722388238501"/>
  </r>
  <r>
    <x v="0"/>
    <x v="1"/>
    <x v="1"/>
    <x v="1"/>
    <x v="2"/>
    <s v="EE_Narva"/>
    <x v="5"/>
    <s v="GNR_HP_ELEC_AIR-WTR_COP-330_LS_Y-2030"/>
    <x v="1"/>
    <x v="2"/>
    <n v="2.5497949749312201"/>
    <n v="3722.7006633995702"/>
    <n v="13401.722388238501"/>
  </r>
  <r>
    <x v="0"/>
    <x v="1"/>
    <x v="1"/>
    <x v="1"/>
    <x v="2"/>
    <s v="EE_Narva"/>
    <x v="1"/>
    <s v="GNR_HS_HEAT_PIT_L-CEN_E-90_Y-2020"/>
    <x v="0"/>
    <x v="0"/>
    <n v="64.285053663728903"/>
    <n v="93856.178349044203"/>
    <n v="337882.24205655901"/>
  </r>
  <r>
    <x v="0"/>
    <x v="1"/>
    <x v="1"/>
    <x v="1"/>
    <x v="2"/>
    <s v="EE_Narva"/>
    <x v="1"/>
    <s v="GNR_HS_HEAT_PIT_L-CEN_E-90_Y-2020"/>
    <x v="0"/>
    <x v="1"/>
    <n v="10.9324474739013"/>
    <n v="15961.373311895901"/>
    <n v="57460.943922825398"/>
  </r>
  <r>
    <x v="0"/>
    <x v="1"/>
    <x v="1"/>
    <x v="1"/>
    <x v="2"/>
    <s v="EE_Narva"/>
    <x v="1"/>
    <s v="GNR_HS_HEAT_PIT_L-CEN_E-90_Y-2020"/>
    <x v="0"/>
    <x v="2"/>
    <n v="9.7840715321153997"/>
    <n v="14284.744436888501"/>
    <n v="51425.0799727985"/>
  </r>
  <r>
    <x v="0"/>
    <x v="1"/>
    <x v="1"/>
    <x v="1"/>
    <x v="2"/>
    <s v="EE_Parnu"/>
    <x v="5"/>
    <s v="GNR_HP_ELEC_AIR-WTR_COP-310_LS_Y-2020"/>
    <x v="0"/>
    <x v="0"/>
    <n v="3.3600024436381402"/>
    <n v="4905.6035677116897"/>
    <n v="17660.172843762099"/>
  </r>
  <r>
    <x v="0"/>
    <x v="1"/>
    <x v="1"/>
    <x v="1"/>
    <x v="2"/>
    <s v="EE_Parnu"/>
    <x v="5"/>
    <s v="GNR_HP_ELEC_AIR-WTR_COP-310_LS_Y-2020"/>
    <x v="0"/>
    <x v="1"/>
    <n v="23.049040475888699"/>
    <n v="33651.599094797501"/>
    <n v="121145.75674127101"/>
  </r>
  <r>
    <x v="0"/>
    <x v="1"/>
    <x v="1"/>
    <x v="1"/>
    <x v="2"/>
    <s v="EE_Parnu"/>
    <x v="5"/>
    <s v="GNR_HP_ELEC_AIR-WTR_COP-310_LS_Y-2020"/>
    <x v="0"/>
    <x v="2"/>
    <n v="23.049040475888699"/>
    <n v="33651.599094797501"/>
    <n v="121145.75674127101"/>
  </r>
  <r>
    <x v="0"/>
    <x v="1"/>
    <x v="1"/>
    <x v="1"/>
    <x v="2"/>
    <s v="EE_Parnu"/>
    <x v="5"/>
    <s v="GNR_HP_ELEC_AIR-WTR_COP-310_LS_Y-2020"/>
    <x v="1"/>
    <x v="0"/>
    <n v="23.049040475888699"/>
    <n v="33651.599094797501"/>
    <n v="121145.75674127101"/>
  </r>
  <r>
    <x v="0"/>
    <x v="1"/>
    <x v="1"/>
    <x v="1"/>
    <x v="2"/>
    <s v="EE_Parnu"/>
    <x v="5"/>
    <s v="GNR_HP_ELEC_AIR-WTR_COP-310_LS_Y-2020"/>
    <x v="1"/>
    <x v="1"/>
    <n v="23.049040475888699"/>
    <n v="33651.599094797501"/>
    <n v="121145.75674127101"/>
  </r>
  <r>
    <x v="0"/>
    <x v="1"/>
    <x v="1"/>
    <x v="1"/>
    <x v="2"/>
    <s v="EE_Parnu"/>
    <x v="5"/>
    <s v="GNR_HP_ELEC_AIR-WTR_COP-310_LS_Y-2020"/>
    <x v="1"/>
    <x v="2"/>
    <n v="23.049040475888699"/>
    <n v="33651.599094797501"/>
    <n v="121145.75674127101"/>
  </r>
  <r>
    <x v="0"/>
    <x v="1"/>
    <x v="1"/>
    <x v="1"/>
    <x v="2"/>
    <s v="EE_Parnu"/>
    <x v="5"/>
    <s v="GNR_HP_ELEC_AIR-WTR_COP-330_LS_Y-2030"/>
    <x v="0"/>
    <x v="0"/>
    <n v="0.642024022774909"/>
    <n v="937.355073251367"/>
    <n v="3374.4782637049202"/>
  </r>
  <r>
    <x v="0"/>
    <x v="1"/>
    <x v="1"/>
    <x v="1"/>
    <x v="2"/>
    <s v="EE_Parnu"/>
    <x v="5"/>
    <s v="GNR_HP_ELEC_AIR-WTR_COP-330_LS_Y-2030"/>
    <x v="0"/>
    <x v="1"/>
    <n v="0.642024022774909"/>
    <n v="937.355073251367"/>
    <n v="3374.4782637049202"/>
  </r>
  <r>
    <x v="0"/>
    <x v="1"/>
    <x v="1"/>
    <x v="1"/>
    <x v="2"/>
    <s v="EE_Parnu"/>
    <x v="5"/>
    <s v="GNR_HP_ELEC_AIR-WTR_COP-330_LS_Y-2030"/>
    <x v="0"/>
    <x v="2"/>
    <n v="0.642024022774909"/>
    <n v="937.355073251367"/>
    <n v="3374.4782637049202"/>
  </r>
  <r>
    <x v="0"/>
    <x v="1"/>
    <x v="1"/>
    <x v="1"/>
    <x v="2"/>
    <s v="EE_Parnu"/>
    <x v="5"/>
    <s v="GNR_HP_ELEC_AIR-WTR_COP-330_LS_Y-2030"/>
    <x v="1"/>
    <x v="0"/>
    <n v="0.64202402277491"/>
    <n v="937.35507325136803"/>
    <n v="3374.4782637049302"/>
  </r>
  <r>
    <x v="0"/>
    <x v="1"/>
    <x v="1"/>
    <x v="1"/>
    <x v="2"/>
    <s v="EE_Parnu"/>
    <x v="5"/>
    <s v="GNR_HP_ELEC_AIR-WTR_COP-330_LS_Y-2030"/>
    <x v="1"/>
    <x v="1"/>
    <n v="0.642024022774909"/>
    <n v="937.355073251367"/>
    <n v="3374.4782637049202"/>
  </r>
  <r>
    <x v="0"/>
    <x v="1"/>
    <x v="1"/>
    <x v="1"/>
    <x v="2"/>
    <s v="EE_Parnu"/>
    <x v="5"/>
    <s v="GNR_HP_ELEC_AIR-WTR_COP-330_LS_Y-2030"/>
    <x v="1"/>
    <x v="2"/>
    <n v="0.642024022774909"/>
    <n v="937.355073251367"/>
    <n v="3374.4782637049202"/>
  </r>
  <r>
    <x v="0"/>
    <x v="1"/>
    <x v="1"/>
    <x v="1"/>
    <x v="2"/>
    <s v="EE_Parnu"/>
    <x v="1"/>
    <s v="GNR_HS_HEAT_PIT_L-CEN_E-90_Y-2020"/>
    <x v="0"/>
    <x v="0"/>
    <n v="23.866364238450199"/>
    <n v="34844.891788137298"/>
    <n v="125441.610437294"/>
  </r>
  <r>
    <x v="0"/>
    <x v="1"/>
    <x v="1"/>
    <x v="1"/>
    <x v="2"/>
    <s v="EE_Parnu"/>
    <x v="1"/>
    <s v="GNR_HS_HEAT_PIT_L-CEN_E-90_Y-2020"/>
    <x v="0"/>
    <x v="1"/>
    <n v="4.7321971012691204"/>
    <n v="6909.0077678529196"/>
    <n v="24872.427964270501"/>
  </r>
  <r>
    <x v="0"/>
    <x v="1"/>
    <x v="1"/>
    <x v="1"/>
    <x v="2"/>
    <s v="EE_Parnu"/>
    <x v="1"/>
    <s v="GNR_HS_HEAT_PIT_L-CEN_E-90_Y-2020"/>
    <x v="0"/>
    <x v="2"/>
    <n v="4.2744286128368101"/>
    <n v="6240.6657747417403"/>
    <n v="22466.396789070299"/>
  </r>
  <r>
    <x v="0"/>
    <x v="1"/>
    <x v="1"/>
    <x v="1"/>
    <x v="2"/>
    <s v="EE_Rural"/>
    <x v="6"/>
    <s v="EBAVERE_ST_WOODWST_BP"/>
    <x v="0"/>
    <x v="0"/>
    <n v="26.315789473684202"/>
    <n v="38421.052631578903"/>
    <n v="138315.78947368401"/>
  </r>
  <r>
    <x v="0"/>
    <x v="1"/>
    <x v="1"/>
    <x v="1"/>
    <x v="2"/>
    <s v="EE_Rural"/>
    <x v="6"/>
    <s v="EBAVERE_ST_WOODWST_BP"/>
    <x v="0"/>
    <x v="1"/>
    <n v="26.315789473684202"/>
    <n v="38421.052631578903"/>
    <n v="138315.78947368401"/>
  </r>
  <r>
    <x v="0"/>
    <x v="1"/>
    <x v="1"/>
    <x v="1"/>
    <x v="2"/>
    <s v="EE_Rural"/>
    <x v="6"/>
    <s v="EBAVERE_ST_WOODWST_BP"/>
    <x v="0"/>
    <x v="2"/>
    <n v="26.315789473684202"/>
    <n v="38421.052631578903"/>
    <n v="138315.78947368401"/>
  </r>
  <r>
    <x v="0"/>
    <x v="1"/>
    <x v="1"/>
    <x v="1"/>
    <x v="2"/>
    <s v="EE_Rural"/>
    <x v="6"/>
    <s v="EBAVERE_ST_WOODWST_BP"/>
    <x v="1"/>
    <x v="0"/>
    <n v="26.315789473684202"/>
    <n v="38421.052631578903"/>
    <n v="138315.78947368401"/>
  </r>
  <r>
    <x v="0"/>
    <x v="1"/>
    <x v="1"/>
    <x v="1"/>
    <x v="2"/>
    <s v="EE_Rural"/>
    <x v="6"/>
    <s v="EBAVERE_ST_WOODWST_BP"/>
    <x v="1"/>
    <x v="1"/>
    <n v="26.315789473684202"/>
    <n v="38421.052631578903"/>
    <n v="138315.78947368401"/>
  </r>
  <r>
    <x v="0"/>
    <x v="1"/>
    <x v="1"/>
    <x v="1"/>
    <x v="2"/>
    <s v="EE_Rural"/>
    <x v="6"/>
    <s v="EBAVERE_ST_WOODWST_BP"/>
    <x v="1"/>
    <x v="2"/>
    <n v="26.315789473684202"/>
    <n v="38421.052631578903"/>
    <n v="138315.78947368401"/>
  </r>
  <r>
    <x v="0"/>
    <x v="1"/>
    <x v="1"/>
    <x v="1"/>
    <x v="2"/>
    <s v="EE_Tallinn"/>
    <x v="5"/>
    <s v="GNR_HP_ELEC_AIR-WTR_COP-310_LS_Y-2020"/>
    <x v="0"/>
    <x v="0"/>
    <n v="38.090870736331802"/>
    <n v="55612.671275044398"/>
    <n v="200205.61659016"/>
  </r>
  <r>
    <x v="0"/>
    <x v="1"/>
    <x v="1"/>
    <x v="1"/>
    <x v="2"/>
    <s v="EE_Tallinn"/>
    <x v="5"/>
    <s v="GNR_HP_ELEC_AIR-WTR_COP-310_LS_Y-2020"/>
    <x v="0"/>
    <x v="1"/>
    <n v="202.69650348926501"/>
    <n v="295936.89509432699"/>
    <n v="1065372.8223395799"/>
  </r>
  <r>
    <x v="0"/>
    <x v="1"/>
    <x v="1"/>
    <x v="1"/>
    <x v="2"/>
    <s v="EE_Tallinn"/>
    <x v="5"/>
    <s v="GNR_HP_ELEC_AIR-WTR_COP-310_LS_Y-2020"/>
    <x v="0"/>
    <x v="2"/>
    <n v="202.69650348926501"/>
    <n v="295936.89509432699"/>
    <n v="1065372.8223395799"/>
  </r>
  <r>
    <x v="0"/>
    <x v="1"/>
    <x v="1"/>
    <x v="1"/>
    <x v="2"/>
    <s v="EE_Tallinn"/>
    <x v="5"/>
    <s v="GNR_HP_ELEC_AIR-WTR_COP-310_LS_Y-2020"/>
    <x v="1"/>
    <x v="0"/>
    <n v="202.69650348926501"/>
    <n v="295936.89509432699"/>
    <n v="1065372.8223395799"/>
  </r>
  <r>
    <x v="0"/>
    <x v="1"/>
    <x v="1"/>
    <x v="1"/>
    <x v="2"/>
    <s v="EE_Tallinn"/>
    <x v="5"/>
    <s v="GNR_HP_ELEC_AIR-WTR_COP-310_LS_Y-2020"/>
    <x v="1"/>
    <x v="1"/>
    <n v="202.69650348926501"/>
    <n v="295936.89509432699"/>
    <n v="1065372.8223395799"/>
  </r>
  <r>
    <x v="0"/>
    <x v="1"/>
    <x v="1"/>
    <x v="1"/>
    <x v="2"/>
    <s v="EE_Tallinn"/>
    <x v="5"/>
    <s v="GNR_HP_ELEC_AIR-WTR_COP-310_LS_Y-2020"/>
    <x v="1"/>
    <x v="2"/>
    <n v="202.69650348926501"/>
    <n v="295936.89509432699"/>
    <n v="1065372.8223395799"/>
  </r>
  <r>
    <x v="0"/>
    <x v="1"/>
    <x v="1"/>
    <x v="1"/>
    <x v="2"/>
    <s v="EE_Tallinn"/>
    <x v="1"/>
    <s v="GNR_HS_HEAT_PIT_L-CEN_E-90_Y-2020"/>
    <x v="0"/>
    <x v="0"/>
    <n v="214.09808526797099"/>
    <n v="312583.20449123799"/>
    <n v="1125299.53616846"/>
  </r>
  <r>
    <x v="0"/>
    <x v="1"/>
    <x v="1"/>
    <x v="1"/>
    <x v="2"/>
    <s v="EE_Tallinn"/>
    <x v="1"/>
    <s v="GNR_HS_HEAT_PIT_L-CEN_E-90_Y-2020"/>
    <x v="0"/>
    <x v="1"/>
    <n v="55.190590016367899"/>
    <n v="80578.2614238971"/>
    <n v="290081.74112602999"/>
  </r>
  <r>
    <x v="0"/>
    <x v="1"/>
    <x v="1"/>
    <x v="1"/>
    <x v="2"/>
    <s v="EE_Tallinn"/>
    <x v="1"/>
    <s v="GNR_HS_HEAT_PIT_L-CEN_E-90_Y-2020"/>
    <x v="0"/>
    <x v="2"/>
    <n v="50.489626577770103"/>
    <n v="73714.854803544396"/>
    <n v="265373.47729275998"/>
  </r>
  <r>
    <x v="0"/>
    <x v="1"/>
    <x v="1"/>
    <x v="1"/>
    <x v="2"/>
    <s v="EE_Tallinn"/>
    <x v="2"/>
    <s v="IRU_ST_MSW_BP"/>
    <x v="0"/>
    <x v="0"/>
    <n v="34"/>
    <n v="49640"/>
    <n v="178704"/>
  </r>
  <r>
    <x v="0"/>
    <x v="1"/>
    <x v="1"/>
    <x v="1"/>
    <x v="2"/>
    <s v="EE_Tallinn"/>
    <x v="2"/>
    <s v="IRU_ST_MSW_BP"/>
    <x v="0"/>
    <x v="1"/>
    <n v="34"/>
    <n v="49640"/>
    <n v="178704"/>
  </r>
  <r>
    <x v="0"/>
    <x v="1"/>
    <x v="1"/>
    <x v="1"/>
    <x v="2"/>
    <s v="EE_Tallinn"/>
    <x v="2"/>
    <s v="IRU_ST_MSW_BP"/>
    <x v="0"/>
    <x v="2"/>
    <n v="34"/>
    <n v="49640"/>
    <n v="178704"/>
  </r>
  <r>
    <x v="0"/>
    <x v="1"/>
    <x v="1"/>
    <x v="1"/>
    <x v="2"/>
    <s v="EE_Tallinn"/>
    <x v="2"/>
    <s v="IRU_ST_MSW_BP"/>
    <x v="1"/>
    <x v="0"/>
    <n v="34"/>
    <n v="49640"/>
    <n v="178704"/>
  </r>
  <r>
    <x v="0"/>
    <x v="1"/>
    <x v="1"/>
    <x v="1"/>
    <x v="2"/>
    <s v="EE_Tallinn"/>
    <x v="2"/>
    <s v="IRU_ST_MSW_BP"/>
    <x v="1"/>
    <x v="1"/>
    <n v="34"/>
    <n v="49640"/>
    <n v="178704"/>
  </r>
  <r>
    <x v="0"/>
    <x v="1"/>
    <x v="1"/>
    <x v="1"/>
    <x v="2"/>
    <s v="EE_Tallinn"/>
    <x v="2"/>
    <s v="IRU_ST_MSW_BP"/>
    <x v="1"/>
    <x v="2"/>
    <n v="34"/>
    <n v="49640"/>
    <n v="178704"/>
  </r>
  <r>
    <x v="0"/>
    <x v="1"/>
    <x v="1"/>
    <x v="1"/>
    <x v="2"/>
    <s v="EE_Tartu"/>
    <x v="5"/>
    <s v="GNR_HP_ELEC_AIR-WTR_COP-310_LS_Y-2020"/>
    <x v="0"/>
    <x v="0"/>
    <n v="59.048611447066101"/>
    <n v="86210.972712716495"/>
    <n v="310359.50176577899"/>
  </r>
  <r>
    <x v="0"/>
    <x v="1"/>
    <x v="1"/>
    <x v="1"/>
    <x v="2"/>
    <s v="EE_Tartu"/>
    <x v="5"/>
    <s v="GNR_HP_ELEC_AIR-WTR_COP-310_LS_Y-2020"/>
    <x v="0"/>
    <x v="1"/>
    <n v="4.7477603956757104"/>
    <n v="6931.7301776865397"/>
    <n v="24954.228639671499"/>
  </r>
  <r>
    <x v="0"/>
    <x v="1"/>
    <x v="1"/>
    <x v="1"/>
    <x v="2"/>
    <s v="EE_Tartu"/>
    <x v="5"/>
    <s v="GNR_HP_ELEC_AIR-WTR_COP-310_LS_Y-2020"/>
    <x v="0"/>
    <x v="2"/>
    <n v="60.436369399103597"/>
    <n v="88237.099322691298"/>
    <n v="317653.557561689"/>
  </r>
  <r>
    <x v="0"/>
    <x v="1"/>
    <x v="1"/>
    <x v="1"/>
    <x v="2"/>
    <s v="EE_Tartu"/>
    <x v="5"/>
    <s v="GNR_HP_ELEC_AIR-WTR_COP-310_LS_Y-2020"/>
    <x v="1"/>
    <x v="0"/>
    <n v="60.436369399103597"/>
    <n v="88237.099322691298"/>
    <n v="317653.557561689"/>
  </r>
  <r>
    <x v="0"/>
    <x v="1"/>
    <x v="1"/>
    <x v="1"/>
    <x v="2"/>
    <s v="EE_Tartu"/>
    <x v="5"/>
    <s v="GNR_HP_ELEC_AIR-WTR_COP-310_LS_Y-2020"/>
    <x v="1"/>
    <x v="1"/>
    <n v="60.436369399103597"/>
    <n v="88237.099322691298"/>
    <n v="317653.557561689"/>
  </r>
  <r>
    <x v="0"/>
    <x v="1"/>
    <x v="1"/>
    <x v="1"/>
    <x v="2"/>
    <s v="EE_Tartu"/>
    <x v="5"/>
    <s v="GNR_HP_ELEC_AIR-WTR_COP-310_LS_Y-2020"/>
    <x v="1"/>
    <x v="2"/>
    <n v="60.436369399103597"/>
    <n v="88237.099322691298"/>
    <n v="317653.557561689"/>
  </r>
  <r>
    <x v="0"/>
    <x v="1"/>
    <x v="1"/>
    <x v="1"/>
    <x v="2"/>
    <s v="EE_Tartu"/>
    <x v="5"/>
    <s v="GNR_HP_ELEC_AIR-WTR_COP-330_LS_Y-2030"/>
    <x v="0"/>
    <x v="0"/>
    <n v="2.6399074727404002"/>
    <n v="3854.26491020099"/>
    <n v="13875.3536767236"/>
  </r>
  <r>
    <x v="0"/>
    <x v="1"/>
    <x v="1"/>
    <x v="1"/>
    <x v="2"/>
    <s v="EE_Tartu"/>
    <x v="5"/>
    <s v="GNR_HP_ELEC_AIR-WTR_COP-330_LS_Y-2030"/>
    <x v="0"/>
    <x v="1"/>
    <n v="2.6399074727404002"/>
    <n v="3854.26491020099"/>
    <n v="13875.3536767236"/>
  </r>
  <r>
    <x v="0"/>
    <x v="1"/>
    <x v="1"/>
    <x v="1"/>
    <x v="2"/>
    <s v="EE_Tartu"/>
    <x v="5"/>
    <s v="GNR_HP_ELEC_AIR-WTR_COP-330_LS_Y-2030"/>
    <x v="0"/>
    <x v="2"/>
    <n v="2.6399074727404002"/>
    <n v="3854.26491020099"/>
    <n v="13875.3536767236"/>
  </r>
  <r>
    <x v="0"/>
    <x v="1"/>
    <x v="1"/>
    <x v="1"/>
    <x v="2"/>
    <s v="EE_Tartu"/>
    <x v="5"/>
    <s v="GNR_HP_ELEC_AIR-WTR_COP-330_LS_Y-2030"/>
    <x v="1"/>
    <x v="0"/>
    <n v="2.6399074727404099"/>
    <n v="3854.26491020099"/>
    <n v="13875.3536767236"/>
  </r>
  <r>
    <x v="0"/>
    <x v="1"/>
    <x v="1"/>
    <x v="1"/>
    <x v="2"/>
    <s v="EE_Tartu"/>
    <x v="5"/>
    <s v="GNR_HP_ELEC_AIR-WTR_COP-330_LS_Y-2030"/>
    <x v="1"/>
    <x v="1"/>
    <n v="2.6399074727404002"/>
    <n v="3854.26491020099"/>
    <n v="13875.3536767236"/>
  </r>
  <r>
    <x v="0"/>
    <x v="1"/>
    <x v="1"/>
    <x v="1"/>
    <x v="2"/>
    <s v="EE_Tartu"/>
    <x v="5"/>
    <s v="GNR_HP_ELEC_AIR-WTR_COP-330_LS_Y-2030"/>
    <x v="1"/>
    <x v="2"/>
    <n v="2.6399074727404002"/>
    <n v="3854.26491020099"/>
    <n v="13875.3536767236"/>
  </r>
  <r>
    <x v="0"/>
    <x v="1"/>
    <x v="1"/>
    <x v="1"/>
    <x v="2"/>
    <s v="EE_Tartu"/>
    <x v="1"/>
    <s v="GNR_HS_HEAT_PIT_L-CEN_E-90_Y-2020"/>
    <x v="0"/>
    <x v="0"/>
    <n v="11.384970564108"/>
    <n v="16622.057023597699"/>
    <n v="59839.405284951899"/>
  </r>
  <r>
    <x v="0"/>
    <x v="1"/>
    <x v="1"/>
    <x v="1"/>
    <x v="2"/>
    <s v="EE_Tartu"/>
    <x v="1"/>
    <s v="GNR_HS_HEAT_PIT_L-CEN_E-90_Y-2020"/>
    <x v="0"/>
    <x v="1"/>
    <n v="67.140744253306593"/>
    <n v="98025.486609827596"/>
    <n v="352891.75179538003"/>
  </r>
  <r>
    <x v="0"/>
    <x v="1"/>
    <x v="1"/>
    <x v="1"/>
    <x v="2"/>
    <s v="EE_Tartu"/>
    <x v="1"/>
    <s v="GNR_HS_HEAT_PIT_L-CEN_E-90_Y-2020"/>
    <x v="0"/>
    <x v="2"/>
    <n v="10.251824073687001"/>
    <n v="14967.663147583"/>
    <n v="53883.587331298899"/>
  </r>
  <r>
    <x v="0"/>
    <x v="1"/>
    <x v="1"/>
    <x v="2"/>
    <x v="3"/>
    <s v="FI_IND"/>
    <x v="5"/>
    <s v="GNR_HP_ELEC_AIR-WTR_COP-310_LS_Y-2020"/>
    <x v="0"/>
    <x v="0"/>
    <n v="774.74182045934197"/>
    <n v="1131123.05787064"/>
    <n v="4072043.0083343"/>
  </r>
  <r>
    <x v="0"/>
    <x v="1"/>
    <x v="1"/>
    <x v="2"/>
    <x v="3"/>
    <s v="FI_IND"/>
    <x v="5"/>
    <s v="GNR_HP_ELEC_AIR-WTR_COP-310_LS_Y-2020"/>
    <x v="0"/>
    <x v="1"/>
    <n v="394.172519586921"/>
    <n v="575491.87859690399"/>
    <n v="2071770.7629488499"/>
  </r>
  <r>
    <x v="0"/>
    <x v="1"/>
    <x v="1"/>
    <x v="2"/>
    <x v="3"/>
    <s v="FI_IND"/>
    <x v="5"/>
    <s v="GNR_HP_ELEC_AIR-WTR_COP-310_LS_Y-2020"/>
    <x v="0"/>
    <x v="2"/>
    <n v="276.08565995373402"/>
    <n v="403085.06353245198"/>
    <n v="1451106.22871683"/>
  </r>
  <r>
    <x v="0"/>
    <x v="1"/>
    <x v="1"/>
    <x v="2"/>
    <x v="3"/>
    <s v="FI_IND"/>
    <x v="5"/>
    <s v="GNR_HP_ELEC_AIR-WTR_COP-310_LS_Y-2020"/>
    <x v="1"/>
    <x v="0"/>
    <n v="1394.84353773371"/>
    <n v="2036471.56509121"/>
    <n v="7331297.63432837"/>
  </r>
  <r>
    <x v="0"/>
    <x v="1"/>
    <x v="1"/>
    <x v="2"/>
    <x v="3"/>
    <s v="FI_IND"/>
    <x v="5"/>
    <s v="GNR_HP_ELEC_AIR-WTR_COP-310_LS_Y-2020"/>
    <x v="1"/>
    <x v="1"/>
    <n v="1394.84353773371"/>
    <n v="2036471.56509121"/>
    <n v="7331297.63432837"/>
  </r>
  <r>
    <x v="0"/>
    <x v="1"/>
    <x v="1"/>
    <x v="2"/>
    <x v="3"/>
    <s v="FI_IND"/>
    <x v="5"/>
    <s v="GNR_HP_ELEC_AIR-WTR_COP-310_LS_Y-2020"/>
    <x v="1"/>
    <x v="2"/>
    <n v="1394.84353773371"/>
    <n v="2036471.56509121"/>
    <n v="7331297.63432837"/>
  </r>
  <r>
    <x v="0"/>
    <x v="1"/>
    <x v="1"/>
    <x v="2"/>
    <x v="3"/>
    <s v="FI_IND"/>
    <x v="1"/>
    <s v="GNR_HS_HEAT_PIT_L-CEN_E-90_Y-2020"/>
    <x v="1"/>
    <x v="0"/>
    <n v="32.263014611945799"/>
    <n v="47104.001333440901"/>
    <n v="169574.40480038701"/>
  </r>
  <r>
    <x v="0"/>
    <x v="1"/>
    <x v="1"/>
    <x v="2"/>
    <x v="3"/>
    <s v="FI_IND"/>
    <x v="1"/>
    <s v="GNR_HS_HEAT_PIT_L-CEN_E-90_Y-2020"/>
    <x v="1"/>
    <x v="1"/>
    <n v="74.010167408409401"/>
    <n v="108054.84441627801"/>
    <n v="388997.43989859999"/>
  </r>
  <r>
    <x v="0"/>
    <x v="1"/>
    <x v="1"/>
    <x v="2"/>
    <x v="3"/>
    <s v="FI_IND"/>
    <x v="2"/>
    <s v="GNR_IND-ST_MSW_BP_CB-30"/>
    <x v="0"/>
    <x v="0"/>
    <n v="176.666666666667"/>
    <n v="257933.33333333299"/>
    <n v="928560"/>
  </r>
  <r>
    <x v="0"/>
    <x v="1"/>
    <x v="1"/>
    <x v="2"/>
    <x v="3"/>
    <s v="FI_IND"/>
    <x v="2"/>
    <s v="GNR_IND-ST_MSW_BP_CB-30"/>
    <x v="0"/>
    <x v="1"/>
    <n v="176.666666666667"/>
    <n v="257933.33333333299"/>
    <n v="928560"/>
  </r>
  <r>
    <x v="0"/>
    <x v="1"/>
    <x v="1"/>
    <x v="2"/>
    <x v="3"/>
    <s v="FI_IND"/>
    <x v="2"/>
    <s v="GNR_IND-ST_MSW_BP_CB-30"/>
    <x v="0"/>
    <x v="2"/>
    <n v="176.666666666667"/>
    <n v="257933.33333333299"/>
    <n v="928560"/>
  </r>
  <r>
    <x v="0"/>
    <x v="1"/>
    <x v="1"/>
    <x v="2"/>
    <x v="3"/>
    <s v="FI_IND"/>
    <x v="2"/>
    <s v="GNR_IND-ST_MSW_BP_CB-30"/>
    <x v="1"/>
    <x v="0"/>
    <n v="176.666666666667"/>
    <n v="257933.33333333299"/>
    <n v="928560"/>
  </r>
  <r>
    <x v="0"/>
    <x v="1"/>
    <x v="1"/>
    <x v="2"/>
    <x v="3"/>
    <s v="FI_IND"/>
    <x v="2"/>
    <s v="GNR_IND-ST_MSW_BP_CB-30"/>
    <x v="1"/>
    <x v="1"/>
    <n v="176.666666666667"/>
    <n v="257933.33333333299"/>
    <n v="928560"/>
  </r>
  <r>
    <x v="0"/>
    <x v="1"/>
    <x v="1"/>
    <x v="2"/>
    <x v="3"/>
    <s v="FI_IND"/>
    <x v="2"/>
    <s v="GNR_IND-ST_MSW_BP_CB-30"/>
    <x v="1"/>
    <x v="2"/>
    <n v="176.666666666667"/>
    <n v="257933.33333333299"/>
    <n v="928560"/>
  </r>
  <r>
    <x v="0"/>
    <x v="1"/>
    <x v="1"/>
    <x v="2"/>
    <x v="3"/>
    <s v="FI_IND"/>
    <x v="2"/>
    <s v="GNR_ST_MSW_BP_E-23_LS-220-MW-FEED_Y-2020"/>
    <x v="0"/>
    <x v="0"/>
    <n v="1935.7081249540699"/>
    <n v="2826133.8624329399"/>
    <n v="10174081.904758601"/>
  </r>
  <r>
    <x v="0"/>
    <x v="1"/>
    <x v="1"/>
    <x v="2"/>
    <x v="3"/>
    <s v="FI_IND"/>
    <x v="2"/>
    <s v="GNR_ST_MSW_BP_E-23_LS-220-MW-FEED_Y-2020"/>
    <x v="0"/>
    <x v="1"/>
    <n v="1935.7081249540699"/>
    <n v="2826133.8624329399"/>
    <n v="10174081.904758601"/>
  </r>
  <r>
    <x v="0"/>
    <x v="1"/>
    <x v="1"/>
    <x v="2"/>
    <x v="3"/>
    <s v="FI_IND"/>
    <x v="2"/>
    <s v="GNR_ST_MSW_BP_E-23_LS-220-MW-FEED_Y-2020"/>
    <x v="0"/>
    <x v="2"/>
    <n v="1935.7081249540699"/>
    <n v="2826133.8624329399"/>
    <n v="10174081.904758601"/>
  </r>
  <r>
    <x v="0"/>
    <x v="1"/>
    <x v="1"/>
    <x v="2"/>
    <x v="3"/>
    <s v="FI_IND"/>
    <x v="2"/>
    <s v="GNR_ST_MSW_BP_E-23_LS-220-MW-FEED_Y-2020"/>
    <x v="1"/>
    <x v="0"/>
    <n v="1935.7081249540699"/>
    <n v="2826133.8624329399"/>
    <n v="10174081.904758601"/>
  </r>
  <r>
    <x v="0"/>
    <x v="1"/>
    <x v="1"/>
    <x v="2"/>
    <x v="3"/>
    <s v="FI_IND"/>
    <x v="2"/>
    <s v="GNR_ST_MSW_BP_E-23_LS-220-MW-FEED_Y-2020"/>
    <x v="1"/>
    <x v="1"/>
    <n v="1935.7081249540699"/>
    <n v="2826133.8624329399"/>
    <n v="10174081.904758601"/>
  </r>
  <r>
    <x v="0"/>
    <x v="1"/>
    <x v="1"/>
    <x v="2"/>
    <x v="3"/>
    <s v="FI_IND"/>
    <x v="2"/>
    <s v="GNR_ST_MSW_BP_E-23_LS-220-MW-FEED_Y-2020"/>
    <x v="1"/>
    <x v="2"/>
    <n v="1935.7081249540699"/>
    <n v="2826133.8624329399"/>
    <n v="10174081.904758601"/>
  </r>
  <r>
    <x v="0"/>
    <x v="1"/>
    <x v="1"/>
    <x v="2"/>
    <x v="3"/>
    <s v="FI_IND"/>
    <x v="2"/>
    <s v="GNR_ST_MSW_BP_E-24_LS-220-MW-FEED_Y-2030"/>
    <x v="0"/>
    <x v="0"/>
    <n v="795.63509480024504"/>
    <n v="1161627.2384083599"/>
    <n v="4181858.0582700898"/>
  </r>
  <r>
    <x v="0"/>
    <x v="1"/>
    <x v="1"/>
    <x v="2"/>
    <x v="3"/>
    <s v="FI_IND"/>
    <x v="2"/>
    <s v="GNR_ST_MSW_BP_E-24_LS-220-MW-FEED_Y-2030"/>
    <x v="0"/>
    <x v="1"/>
    <n v="795.63509480024504"/>
    <n v="1161627.2384083599"/>
    <n v="4181858.0582700898"/>
  </r>
  <r>
    <x v="0"/>
    <x v="1"/>
    <x v="1"/>
    <x v="2"/>
    <x v="3"/>
    <s v="FI_IND"/>
    <x v="2"/>
    <s v="GNR_ST_MSW_BP_E-24_LS-220-MW-FEED_Y-2030"/>
    <x v="0"/>
    <x v="2"/>
    <n v="795.63509480024504"/>
    <n v="1161627.2384083599"/>
    <n v="4181858.0582700898"/>
  </r>
  <r>
    <x v="0"/>
    <x v="1"/>
    <x v="1"/>
    <x v="2"/>
    <x v="3"/>
    <s v="FI_IND"/>
    <x v="2"/>
    <s v="GNR_ST_MSW_BP_E-24_LS-220-MW-FEED_Y-2030"/>
    <x v="1"/>
    <x v="0"/>
    <n v="795.63509480024504"/>
    <n v="1161627.2384083599"/>
    <n v="4181858.0582700898"/>
  </r>
  <r>
    <x v="0"/>
    <x v="1"/>
    <x v="1"/>
    <x v="2"/>
    <x v="3"/>
    <s v="FI_IND"/>
    <x v="2"/>
    <s v="GNR_ST_MSW_BP_E-24_LS-220-MW-FEED_Y-2030"/>
    <x v="1"/>
    <x v="1"/>
    <n v="795.63509480024504"/>
    <n v="1161627.2384083599"/>
    <n v="4181858.0582700898"/>
  </r>
  <r>
    <x v="0"/>
    <x v="1"/>
    <x v="1"/>
    <x v="2"/>
    <x v="3"/>
    <s v="FI_IND"/>
    <x v="2"/>
    <s v="GNR_ST_MSW_BP_E-24_LS-220-MW-FEED_Y-2030"/>
    <x v="1"/>
    <x v="2"/>
    <n v="795.63509480024504"/>
    <n v="1161627.2384083599"/>
    <n v="4181858.0582700898"/>
  </r>
  <r>
    <x v="0"/>
    <x v="1"/>
    <x v="1"/>
    <x v="2"/>
    <x v="3"/>
    <s v="FI_IND"/>
    <x v="4"/>
    <s v="GNR_EH_HEAT"/>
    <x v="0"/>
    <x v="0"/>
    <n v="3.4111721611721499"/>
    <n v="4980.3113553113399"/>
    <n v="17929.120879120801"/>
  </r>
  <r>
    <x v="0"/>
    <x v="1"/>
    <x v="1"/>
    <x v="2"/>
    <x v="3"/>
    <s v="FI_IND"/>
    <x v="4"/>
    <s v="GNR_EH_HEAT"/>
    <x v="0"/>
    <x v="1"/>
    <n v="3.4111721611721499"/>
    <n v="4980.3113553113399"/>
    <n v="17929.120879120801"/>
  </r>
  <r>
    <x v="0"/>
    <x v="1"/>
    <x v="1"/>
    <x v="2"/>
    <x v="3"/>
    <s v="FI_IND"/>
    <x v="4"/>
    <s v="GNR_EH_HEAT"/>
    <x v="0"/>
    <x v="2"/>
    <n v="3.4111721611721499"/>
    <n v="4980.3113553113399"/>
    <n v="17929.120879120801"/>
  </r>
  <r>
    <x v="0"/>
    <x v="1"/>
    <x v="1"/>
    <x v="2"/>
    <x v="3"/>
    <s v="FI_IND"/>
    <x v="4"/>
    <s v="GNR_EH_HEAT"/>
    <x v="1"/>
    <x v="0"/>
    <n v="3.4111721611721499"/>
    <n v="4980.3113553113399"/>
    <n v="17929.120879120801"/>
  </r>
  <r>
    <x v="0"/>
    <x v="1"/>
    <x v="1"/>
    <x v="2"/>
    <x v="3"/>
    <s v="FI_IND"/>
    <x v="4"/>
    <s v="GNR_EH_HEAT"/>
    <x v="1"/>
    <x v="1"/>
    <n v="3.4111721611721499"/>
    <n v="4980.3113553113399"/>
    <n v="17929.120879120801"/>
  </r>
  <r>
    <x v="0"/>
    <x v="1"/>
    <x v="1"/>
    <x v="2"/>
    <x v="3"/>
    <s v="FI_IND"/>
    <x v="4"/>
    <s v="GNR_EH_HEAT"/>
    <x v="1"/>
    <x v="2"/>
    <n v="3.4111721611721499"/>
    <n v="4980.3113553113399"/>
    <n v="17929.120879120801"/>
  </r>
  <r>
    <x v="0"/>
    <x v="1"/>
    <x v="1"/>
    <x v="2"/>
    <x v="3"/>
    <s v="FI_IND"/>
    <x v="13"/>
    <s v="GNR_IND-ST_WOODCHI_BP_CB-70"/>
    <x v="0"/>
    <x v="0"/>
    <n v="38.571428571428598"/>
    <n v="56314.285714285703"/>
    <n v="202731.42857142899"/>
  </r>
  <r>
    <x v="0"/>
    <x v="1"/>
    <x v="1"/>
    <x v="2"/>
    <x v="3"/>
    <s v="FI_IND"/>
    <x v="13"/>
    <s v="GNR_IND-ST_WOODCHI_BP_CB-70"/>
    <x v="0"/>
    <x v="1"/>
    <n v="38.571428571428598"/>
    <n v="56314.285714285703"/>
    <n v="202731.42857142899"/>
  </r>
  <r>
    <x v="0"/>
    <x v="1"/>
    <x v="1"/>
    <x v="2"/>
    <x v="3"/>
    <s v="FI_IND"/>
    <x v="13"/>
    <s v="GNR_IND-ST_WOODCHI_BP_CB-70"/>
    <x v="0"/>
    <x v="2"/>
    <n v="38.571428571428598"/>
    <n v="56314.285714285703"/>
    <n v="202731.42857142899"/>
  </r>
  <r>
    <x v="0"/>
    <x v="1"/>
    <x v="1"/>
    <x v="2"/>
    <x v="3"/>
    <s v="FI_IND"/>
    <x v="6"/>
    <s v="GNR_IND-ST_BLACKLIC_BP_CB-30"/>
    <x v="0"/>
    <x v="0"/>
    <n v="1959.73118253132"/>
    <n v="2861207.52649573"/>
    <n v="10300347.0953846"/>
  </r>
  <r>
    <x v="0"/>
    <x v="1"/>
    <x v="1"/>
    <x v="2"/>
    <x v="3"/>
    <s v="FI_IND"/>
    <x v="6"/>
    <s v="GNR_IND-ST_BLACKLIC_BP_CB-30"/>
    <x v="0"/>
    <x v="1"/>
    <n v="2349.2978491979902"/>
    <n v="3429974.8598290598"/>
    <n v="12347909.4953846"/>
  </r>
  <r>
    <x v="0"/>
    <x v="1"/>
    <x v="1"/>
    <x v="2"/>
    <x v="3"/>
    <s v="FI_IND"/>
    <x v="6"/>
    <s v="GNR_IND-ST_BLACKLIC_BP_CB-30"/>
    <x v="0"/>
    <x v="2"/>
    <n v="2439.1978491979899"/>
    <n v="3561228.8598290598"/>
    <n v="12820423.8953846"/>
  </r>
  <r>
    <x v="0"/>
    <x v="1"/>
    <x v="1"/>
    <x v="2"/>
    <x v="3"/>
    <s v="FI_IND"/>
    <x v="6"/>
    <s v="GNR_IND-ST_WOODWST_BP_CB-30"/>
    <x v="0"/>
    <x v="1"/>
    <n v="14.81"/>
    <n v="21622.6"/>
    <n v="77841.36"/>
  </r>
  <r>
    <x v="0"/>
    <x v="1"/>
    <x v="1"/>
    <x v="2"/>
    <x v="3"/>
    <s v="FI_large"/>
    <x v="1"/>
    <s v="GNR_HS_HEAT_PIT_L-CEN_E-90"/>
    <x v="0"/>
    <x v="1"/>
    <n v="115.23227715008601"/>
    <n v="168239.12463912499"/>
    <n v="605660.84870085097"/>
  </r>
  <r>
    <x v="0"/>
    <x v="1"/>
    <x v="1"/>
    <x v="2"/>
    <x v="3"/>
    <s v="FI_large"/>
    <x v="1"/>
    <s v="GNR_HS_HEAT_PIT_L-CEN_E-90"/>
    <x v="0"/>
    <x v="2"/>
    <n v="19.0303147682787"/>
    <n v="27784.259561686998"/>
    <n v="100023.33442207301"/>
  </r>
  <r>
    <x v="0"/>
    <x v="1"/>
    <x v="1"/>
    <x v="2"/>
    <x v="3"/>
    <s v="FI_large"/>
    <x v="1"/>
    <s v="GNR_HS_HEAT_PIT_L-CEN_E-90_Y-2020"/>
    <x v="0"/>
    <x v="1"/>
    <n v="90.182508396166298"/>
    <n v="131666.46225840299"/>
    <n v="473999.26413025003"/>
  </r>
  <r>
    <x v="0"/>
    <x v="1"/>
    <x v="1"/>
    <x v="2"/>
    <x v="3"/>
    <s v="FI_large"/>
    <x v="1"/>
    <s v="GNR_HS_HEAT_WTR-TANK_LS_E-95_Y-2010"/>
    <x v="0"/>
    <x v="2"/>
    <n v="16.7486301369863"/>
    <n v="24453"/>
    <n v="88030.8"/>
  </r>
  <r>
    <x v="0"/>
    <x v="1"/>
    <x v="1"/>
    <x v="2"/>
    <x v="3"/>
    <s v="FI_large"/>
    <x v="2"/>
    <s v="GNR_ST_MSW_BP_E-24_LS-220-MW-FEED_Y-2030"/>
    <x v="0"/>
    <x v="0"/>
    <n v="55.5622794637057"/>
    <n v="81120.928017010301"/>
    <n v="292035.34086123703"/>
  </r>
  <r>
    <x v="0"/>
    <x v="1"/>
    <x v="1"/>
    <x v="2"/>
    <x v="3"/>
    <s v="FI_large"/>
    <x v="2"/>
    <s v="GNR_ST_MSW_BP_E-24_LS-220-MW-FEED_Y-2030"/>
    <x v="0"/>
    <x v="1"/>
    <n v="55.5622794637057"/>
    <n v="81120.928017010301"/>
    <n v="292035.34086123703"/>
  </r>
  <r>
    <x v="0"/>
    <x v="1"/>
    <x v="1"/>
    <x v="2"/>
    <x v="3"/>
    <s v="FI_large"/>
    <x v="2"/>
    <s v="GNR_ST_MSW_BP_E-24_LS-220-MW-FEED_Y-2030"/>
    <x v="0"/>
    <x v="2"/>
    <n v="55.5622794637057"/>
    <n v="81120.928017010301"/>
    <n v="292035.34086123703"/>
  </r>
  <r>
    <x v="0"/>
    <x v="1"/>
    <x v="1"/>
    <x v="2"/>
    <x v="3"/>
    <s v="FI_large"/>
    <x v="2"/>
    <s v="GNR_ST_MSW_BP_E-24_LS-220-MW-FEED_Y-2030"/>
    <x v="1"/>
    <x v="0"/>
    <n v="55.5622794637057"/>
    <n v="81120.928017010301"/>
    <n v="292035.34086123703"/>
  </r>
  <r>
    <x v="0"/>
    <x v="1"/>
    <x v="1"/>
    <x v="2"/>
    <x v="3"/>
    <s v="FI_large"/>
    <x v="2"/>
    <s v="GNR_ST_MSW_BP_E-24_LS-220-MW-FEED_Y-2030"/>
    <x v="1"/>
    <x v="1"/>
    <n v="55.5622794637057"/>
    <n v="81120.928017010301"/>
    <n v="292035.34086123703"/>
  </r>
  <r>
    <x v="0"/>
    <x v="1"/>
    <x v="1"/>
    <x v="2"/>
    <x v="3"/>
    <s v="FI_large"/>
    <x v="2"/>
    <s v="GNR_ST_MSW_BP_E-24_LS-220-MW-FEED_Y-2030"/>
    <x v="1"/>
    <x v="2"/>
    <n v="55.5622794637057"/>
    <n v="81120.928017010301"/>
    <n v="292035.34086123703"/>
  </r>
  <r>
    <x v="0"/>
    <x v="1"/>
    <x v="1"/>
    <x v="2"/>
    <x v="3"/>
    <s v="FI_large"/>
    <x v="7"/>
    <s v="KELJONLAHTI_ST_PEAT_EXT"/>
    <x v="0"/>
    <x v="0"/>
    <n v="237.125"/>
    <n v="346202.5"/>
    <n v="1246329"/>
  </r>
  <r>
    <x v="0"/>
    <x v="1"/>
    <x v="1"/>
    <x v="2"/>
    <x v="3"/>
    <s v="FI_large"/>
    <x v="7"/>
    <s v="KELJONLAHTI_ST_PEAT_EXT"/>
    <x v="0"/>
    <x v="1"/>
    <n v="237.125"/>
    <n v="346202.5"/>
    <n v="1246329"/>
  </r>
  <r>
    <x v="0"/>
    <x v="1"/>
    <x v="1"/>
    <x v="2"/>
    <x v="3"/>
    <s v="FI_large"/>
    <x v="7"/>
    <s v="KELJONLAHTI_ST_PEAT_EXT"/>
    <x v="0"/>
    <x v="2"/>
    <n v="237.125"/>
    <n v="346202.5"/>
    <n v="1246329"/>
  </r>
  <r>
    <x v="0"/>
    <x v="1"/>
    <x v="1"/>
    <x v="2"/>
    <x v="3"/>
    <s v="FI_large"/>
    <x v="7"/>
    <s v="KELJONLAHTI_ST_PEAT_EXT"/>
    <x v="1"/>
    <x v="0"/>
    <n v="237.125"/>
    <n v="346202.5"/>
    <n v="1246329"/>
  </r>
  <r>
    <x v="0"/>
    <x v="1"/>
    <x v="1"/>
    <x v="2"/>
    <x v="3"/>
    <s v="FI_large"/>
    <x v="7"/>
    <s v="KELJONLAHTI_ST_PEAT_EXT"/>
    <x v="1"/>
    <x v="1"/>
    <n v="237.125"/>
    <n v="346202.5"/>
    <n v="1246329"/>
  </r>
  <r>
    <x v="0"/>
    <x v="1"/>
    <x v="1"/>
    <x v="2"/>
    <x v="3"/>
    <s v="FI_large"/>
    <x v="7"/>
    <s v="KELJONLAHTI_ST_PEAT_EXT"/>
    <x v="1"/>
    <x v="2"/>
    <n v="237.125"/>
    <n v="346202.5"/>
    <n v="1246329"/>
  </r>
  <r>
    <x v="0"/>
    <x v="1"/>
    <x v="1"/>
    <x v="2"/>
    <x v="3"/>
    <s v="FI_large"/>
    <x v="4"/>
    <s v="GNR_EH_HEAT"/>
    <x v="0"/>
    <x v="0"/>
    <n v="36.5613553113552"/>
    <n v="53379.578754578499"/>
    <n v="192166.48351648299"/>
  </r>
  <r>
    <x v="0"/>
    <x v="1"/>
    <x v="1"/>
    <x v="2"/>
    <x v="3"/>
    <s v="FI_large"/>
    <x v="4"/>
    <s v="GNR_EH_HEAT"/>
    <x v="0"/>
    <x v="1"/>
    <n v="36.5613553113552"/>
    <n v="53379.578754578499"/>
    <n v="192166.48351648299"/>
  </r>
  <r>
    <x v="0"/>
    <x v="1"/>
    <x v="1"/>
    <x v="2"/>
    <x v="3"/>
    <s v="FI_large"/>
    <x v="4"/>
    <s v="GNR_EH_HEAT"/>
    <x v="0"/>
    <x v="2"/>
    <n v="36.5613553113552"/>
    <n v="53379.578754578499"/>
    <n v="192166.48351648299"/>
  </r>
  <r>
    <x v="0"/>
    <x v="1"/>
    <x v="1"/>
    <x v="2"/>
    <x v="3"/>
    <s v="FI_large"/>
    <x v="4"/>
    <s v="GNR_EH_HEAT"/>
    <x v="1"/>
    <x v="0"/>
    <n v="36.5613553113552"/>
    <n v="53379.578754578499"/>
    <n v="192166.48351648299"/>
  </r>
  <r>
    <x v="0"/>
    <x v="1"/>
    <x v="1"/>
    <x v="2"/>
    <x v="3"/>
    <s v="FI_large"/>
    <x v="4"/>
    <s v="GNR_EH_HEAT"/>
    <x v="1"/>
    <x v="1"/>
    <n v="36.5613553113552"/>
    <n v="53379.578754578499"/>
    <n v="192166.48351648299"/>
  </r>
  <r>
    <x v="0"/>
    <x v="1"/>
    <x v="1"/>
    <x v="2"/>
    <x v="3"/>
    <s v="FI_large"/>
    <x v="4"/>
    <s v="GNR_EH_HEAT"/>
    <x v="1"/>
    <x v="2"/>
    <n v="36.5613553113552"/>
    <n v="53379.578754578499"/>
    <n v="192166.48351648299"/>
  </r>
  <r>
    <x v="0"/>
    <x v="1"/>
    <x v="1"/>
    <x v="2"/>
    <x v="3"/>
    <s v="FI_large"/>
    <x v="13"/>
    <s v="GNR_IND-ST_WOODCHI_BP_CB-50"/>
    <x v="0"/>
    <x v="0"/>
    <n v="243.6"/>
    <n v="355656"/>
    <n v="1280361.6000000001"/>
  </r>
  <r>
    <x v="0"/>
    <x v="1"/>
    <x v="1"/>
    <x v="2"/>
    <x v="3"/>
    <s v="FI_large"/>
    <x v="13"/>
    <s v="GNR_IND-ST_WOODCHI_BP_CB-50"/>
    <x v="0"/>
    <x v="1"/>
    <n v="280"/>
    <n v="408800"/>
    <n v="1471680"/>
  </r>
  <r>
    <x v="0"/>
    <x v="1"/>
    <x v="1"/>
    <x v="2"/>
    <x v="3"/>
    <s v="FI_large"/>
    <x v="13"/>
    <s v="GNR_IND-ST_WOODCHI_BP_CB-50"/>
    <x v="0"/>
    <x v="2"/>
    <n v="280"/>
    <n v="408800"/>
    <n v="1471680"/>
  </r>
  <r>
    <x v="0"/>
    <x v="1"/>
    <x v="1"/>
    <x v="2"/>
    <x v="3"/>
    <s v="FI_large"/>
    <x v="13"/>
    <s v="GNR_ST_WOODCHI_BP_CB-40"/>
    <x v="0"/>
    <x v="0"/>
    <n v="152.25"/>
    <n v="222285"/>
    <n v="800226"/>
  </r>
  <r>
    <x v="0"/>
    <x v="1"/>
    <x v="1"/>
    <x v="2"/>
    <x v="3"/>
    <s v="FI_large"/>
    <x v="13"/>
    <s v="GNR_ST_WOODCHI_BP_CB-40"/>
    <x v="0"/>
    <x v="1"/>
    <n v="175"/>
    <n v="255500"/>
    <n v="919800"/>
  </r>
  <r>
    <x v="0"/>
    <x v="1"/>
    <x v="1"/>
    <x v="2"/>
    <x v="3"/>
    <s v="FI_large"/>
    <x v="13"/>
    <s v="GNR_ST_WOODCHI_BP_CB-40"/>
    <x v="0"/>
    <x v="2"/>
    <n v="175"/>
    <n v="255500"/>
    <n v="919800"/>
  </r>
  <r>
    <x v="0"/>
    <x v="1"/>
    <x v="1"/>
    <x v="2"/>
    <x v="3"/>
    <s v="FI_large_gas"/>
    <x v="5"/>
    <s v="GNR_HP_ELEC_COP-270"/>
    <x v="0"/>
    <x v="0"/>
    <n v="40"/>
    <n v="58400"/>
    <n v="210240"/>
  </r>
  <r>
    <x v="0"/>
    <x v="1"/>
    <x v="1"/>
    <x v="2"/>
    <x v="3"/>
    <s v="FI_large_gas"/>
    <x v="5"/>
    <s v="GNR_HP_ELEC_COP-270"/>
    <x v="0"/>
    <x v="1"/>
    <n v="40"/>
    <n v="58400"/>
    <n v="210240"/>
  </r>
  <r>
    <x v="0"/>
    <x v="1"/>
    <x v="1"/>
    <x v="2"/>
    <x v="3"/>
    <s v="FI_large_gas"/>
    <x v="5"/>
    <s v="GNR_HP_ELEC_COP-270"/>
    <x v="0"/>
    <x v="2"/>
    <n v="40"/>
    <n v="58400"/>
    <n v="210240"/>
  </r>
  <r>
    <x v="0"/>
    <x v="1"/>
    <x v="1"/>
    <x v="2"/>
    <x v="3"/>
    <s v="FI_large_gas"/>
    <x v="5"/>
    <s v="GNR_HP_ELEC_COP-270"/>
    <x v="1"/>
    <x v="0"/>
    <n v="40"/>
    <n v="58400"/>
    <n v="210240"/>
  </r>
  <r>
    <x v="0"/>
    <x v="1"/>
    <x v="1"/>
    <x v="2"/>
    <x v="3"/>
    <s v="FI_large_gas"/>
    <x v="5"/>
    <s v="GNR_HP_ELEC_COP-270"/>
    <x v="1"/>
    <x v="1"/>
    <n v="40"/>
    <n v="58400"/>
    <n v="210240"/>
  </r>
  <r>
    <x v="0"/>
    <x v="1"/>
    <x v="1"/>
    <x v="2"/>
    <x v="3"/>
    <s v="FI_large_gas"/>
    <x v="5"/>
    <s v="GNR_HP_ELEC_COP-270"/>
    <x v="1"/>
    <x v="2"/>
    <n v="40"/>
    <n v="58400"/>
    <n v="210240"/>
  </r>
  <r>
    <x v="0"/>
    <x v="1"/>
    <x v="1"/>
    <x v="2"/>
    <x v="3"/>
    <s v="FI_large_gas"/>
    <x v="1"/>
    <s v="GNR_HS_HEAT_PIT_L-CEN_E-90_Y-2020"/>
    <x v="0"/>
    <x v="1"/>
    <n v="1253.2452498608"/>
    <n v="1829738.06479677"/>
    <n v="6587057.0332683604"/>
  </r>
  <r>
    <x v="0"/>
    <x v="1"/>
    <x v="1"/>
    <x v="2"/>
    <x v="3"/>
    <s v="FI_large_gas"/>
    <x v="1"/>
    <s v="GNR_HS_HEAT_PIT_L-CEN_E-90_Y-2020"/>
    <x v="0"/>
    <x v="2"/>
    <n v="706.94828935366104"/>
    <n v="1032144.50245635"/>
    <n v="3715720.20884284"/>
  </r>
  <r>
    <x v="0"/>
    <x v="1"/>
    <x v="1"/>
    <x v="2"/>
    <x v="3"/>
    <s v="FI_large_gas"/>
    <x v="1"/>
    <s v="GNR_HS_HEAT_PIT_L-CEN_E-90_Y-2030"/>
    <x v="0"/>
    <x v="0"/>
    <n v="223.78716146941301"/>
    <n v="326729.25574534299"/>
    <n v="1176225.3206832299"/>
  </r>
  <r>
    <x v="0"/>
    <x v="1"/>
    <x v="1"/>
    <x v="2"/>
    <x v="3"/>
    <s v="FI_large_gas"/>
    <x v="2"/>
    <s v="GNR_ST_MSW_BP_CB-30"/>
    <x v="0"/>
    <x v="0"/>
    <n v="138.333333333333"/>
    <n v="201966.66666666701"/>
    <n v="727080"/>
  </r>
  <r>
    <x v="0"/>
    <x v="1"/>
    <x v="1"/>
    <x v="2"/>
    <x v="3"/>
    <s v="FI_large_gas"/>
    <x v="2"/>
    <s v="GNR_ST_MSW_BP_CB-30"/>
    <x v="0"/>
    <x v="1"/>
    <n v="138.333333333333"/>
    <n v="201966.66666666701"/>
    <n v="727080"/>
  </r>
  <r>
    <x v="0"/>
    <x v="1"/>
    <x v="1"/>
    <x v="2"/>
    <x v="3"/>
    <s v="FI_large_gas"/>
    <x v="2"/>
    <s v="GNR_ST_MSW_BP_CB-30"/>
    <x v="0"/>
    <x v="2"/>
    <n v="138.333333333333"/>
    <n v="201966.66666666701"/>
    <n v="727080"/>
  </r>
  <r>
    <x v="0"/>
    <x v="1"/>
    <x v="1"/>
    <x v="2"/>
    <x v="3"/>
    <s v="FI_large_gas"/>
    <x v="2"/>
    <s v="GNR_ST_MSW_BP_CB-30"/>
    <x v="1"/>
    <x v="0"/>
    <n v="138.333333333333"/>
    <n v="201966.66666666701"/>
    <n v="727080"/>
  </r>
  <r>
    <x v="0"/>
    <x v="1"/>
    <x v="1"/>
    <x v="2"/>
    <x v="3"/>
    <s v="FI_large_gas"/>
    <x v="2"/>
    <s v="GNR_ST_MSW_BP_CB-30"/>
    <x v="1"/>
    <x v="1"/>
    <n v="138.333333333333"/>
    <n v="201966.66666666701"/>
    <n v="727080"/>
  </r>
  <r>
    <x v="0"/>
    <x v="1"/>
    <x v="1"/>
    <x v="2"/>
    <x v="3"/>
    <s v="FI_large_gas"/>
    <x v="2"/>
    <s v="GNR_ST_MSW_BP_CB-30"/>
    <x v="1"/>
    <x v="2"/>
    <n v="138.333333333333"/>
    <n v="201966.66666666701"/>
    <n v="727080"/>
  </r>
  <r>
    <x v="0"/>
    <x v="1"/>
    <x v="1"/>
    <x v="2"/>
    <x v="3"/>
    <s v="FI_large_gas"/>
    <x v="2"/>
    <s v="GNR_ST_MSW_BP_E-23_LS-220-MW-FEED_Y-2020"/>
    <x v="0"/>
    <x v="0"/>
    <n v="929.699372910943"/>
    <n v="1357361.0844499799"/>
    <n v="4886499.9040199202"/>
  </r>
  <r>
    <x v="0"/>
    <x v="1"/>
    <x v="1"/>
    <x v="2"/>
    <x v="3"/>
    <s v="FI_large_gas"/>
    <x v="2"/>
    <s v="GNR_ST_MSW_BP_E-23_LS-220-MW-FEED_Y-2020"/>
    <x v="0"/>
    <x v="1"/>
    <n v="929.699372910943"/>
    <n v="1357361.0844499799"/>
    <n v="4886499.9040199202"/>
  </r>
  <r>
    <x v="0"/>
    <x v="1"/>
    <x v="1"/>
    <x v="2"/>
    <x v="3"/>
    <s v="FI_large_gas"/>
    <x v="2"/>
    <s v="GNR_ST_MSW_BP_E-23_LS-220-MW-FEED_Y-2020"/>
    <x v="0"/>
    <x v="2"/>
    <n v="929.699372910943"/>
    <n v="1357361.0844499799"/>
    <n v="4886499.9040199202"/>
  </r>
  <r>
    <x v="0"/>
    <x v="1"/>
    <x v="1"/>
    <x v="2"/>
    <x v="3"/>
    <s v="FI_large_gas"/>
    <x v="2"/>
    <s v="GNR_ST_MSW_BP_E-23_LS-220-MW-FEED_Y-2020"/>
    <x v="1"/>
    <x v="0"/>
    <n v="929.699372910943"/>
    <n v="1357361.0844499799"/>
    <n v="4886499.9040199202"/>
  </r>
  <r>
    <x v="0"/>
    <x v="1"/>
    <x v="1"/>
    <x v="2"/>
    <x v="3"/>
    <s v="FI_large_gas"/>
    <x v="2"/>
    <s v="GNR_ST_MSW_BP_E-23_LS-220-MW-FEED_Y-2020"/>
    <x v="1"/>
    <x v="1"/>
    <n v="929.699372910943"/>
    <n v="1357361.0844499799"/>
    <n v="4886499.9040199202"/>
  </r>
  <r>
    <x v="0"/>
    <x v="1"/>
    <x v="1"/>
    <x v="2"/>
    <x v="3"/>
    <s v="FI_large_gas"/>
    <x v="2"/>
    <s v="GNR_ST_MSW_BP_E-23_LS-220-MW-FEED_Y-2020"/>
    <x v="1"/>
    <x v="2"/>
    <n v="929.699372910943"/>
    <n v="1357361.0844499799"/>
    <n v="4886499.9040199202"/>
  </r>
  <r>
    <x v="0"/>
    <x v="1"/>
    <x v="1"/>
    <x v="2"/>
    <x v="3"/>
    <s v="FI_large_gas"/>
    <x v="2"/>
    <s v="GNR_ST_MSW_BP_E-24_LS-220-MW-FEED_Y-2030"/>
    <x v="0"/>
    <x v="0"/>
    <n v="502.46033753191898"/>
    <n v="733592.09279660205"/>
    <n v="2640931.53406777"/>
  </r>
  <r>
    <x v="0"/>
    <x v="1"/>
    <x v="1"/>
    <x v="2"/>
    <x v="3"/>
    <s v="FI_large_gas"/>
    <x v="2"/>
    <s v="GNR_ST_MSW_BP_E-24_LS-220-MW-FEED_Y-2030"/>
    <x v="0"/>
    <x v="1"/>
    <n v="502.46033753191898"/>
    <n v="733592.09279660205"/>
    <n v="2640931.53406777"/>
  </r>
  <r>
    <x v="0"/>
    <x v="1"/>
    <x v="1"/>
    <x v="2"/>
    <x v="3"/>
    <s v="FI_large_gas"/>
    <x v="2"/>
    <s v="GNR_ST_MSW_BP_E-24_LS-220-MW-FEED_Y-2030"/>
    <x v="0"/>
    <x v="2"/>
    <n v="502.46033753191898"/>
    <n v="733592.09279660205"/>
    <n v="2640931.53406777"/>
  </r>
  <r>
    <x v="0"/>
    <x v="1"/>
    <x v="1"/>
    <x v="2"/>
    <x v="3"/>
    <s v="FI_large_gas"/>
    <x v="2"/>
    <s v="GNR_ST_MSW_BP_E-24_LS-220-MW-FEED_Y-2030"/>
    <x v="1"/>
    <x v="0"/>
    <n v="502.46033753191898"/>
    <n v="733592.09279660205"/>
    <n v="2640931.53406777"/>
  </r>
  <r>
    <x v="0"/>
    <x v="1"/>
    <x v="1"/>
    <x v="2"/>
    <x v="3"/>
    <s v="FI_large_gas"/>
    <x v="2"/>
    <s v="GNR_ST_MSW_BP_E-24_LS-220-MW-FEED_Y-2030"/>
    <x v="1"/>
    <x v="1"/>
    <n v="502.46033753191898"/>
    <n v="733592.09279660205"/>
    <n v="2640931.53406777"/>
  </r>
  <r>
    <x v="0"/>
    <x v="1"/>
    <x v="1"/>
    <x v="2"/>
    <x v="3"/>
    <s v="FI_large_gas"/>
    <x v="2"/>
    <s v="GNR_ST_MSW_BP_E-24_LS-220-MW-FEED_Y-2030"/>
    <x v="1"/>
    <x v="2"/>
    <n v="502.46033753191898"/>
    <n v="733592.09279660205"/>
    <n v="2640931.53406777"/>
  </r>
  <r>
    <x v="0"/>
    <x v="1"/>
    <x v="1"/>
    <x v="2"/>
    <x v="3"/>
    <s v="FI_large_gas"/>
    <x v="8"/>
    <s v="GNR_ST_HYDROGEN_BP_CB-30"/>
    <x v="0"/>
    <x v="0"/>
    <n v="5.3333333333333304"/>
    <n v="7786.6666666666697"/>
    <n v="28032"/>
  </r>
  <r>
    <x v="0"/>
    <x v="1"/>
    <x v="1"/>
    <x v="2"/>
    <x v="3"/>
    <s v="FI_large_gas"/>
    <x v="8"/>
    <s v="GNR_ST_HYDROGEN_BP_CB-30"/>
    <x v="0"/>
    <x v="1"/>
    <n v="5.3333333333333304"/>
    <n v="7786.6666666666697"/>
    <n v="28032"/>
  </r>
  <r>
    <x v="0"/>
    <x v="1"/>
    <x v="1"/>
    <x v="2"/>
    <x v="3"/>
    <s v="FI_large_gas"/>
    <x v="8"/>
    <s v="GNR_ST_HYDROGEN_BP_CB-30"/>
    <x v="0"/>
    <x v="2"/>
    <n v="5.3333333333333304"/>
    <n v="7786.6666666666697"/>
    <n v="28032"/>
  </r>
  <r>
    <x v="0"/>
    <x v="1"/>
    <x v="1"/>
    <x v="2"/>
    <x v="3"/>
    <s v="FI_large_gas"/>
    <x v="4"/>
    <s v="GNR_EH_HEAT"/>
    <x v="0"/>
    <x v="0"/>
    <n v="1.71703296703296"/>
    <n v="2506.8681318681201"/>
    <n v="9024.7252747252405"/>
  </r>
  <r>
    <x v="0"/>
    <x v="1"/>
    <x v="1"/>
    <x v="2"/>
    <x v="3"/>
    <s v="FI_large_gas"/>
    <x v="4"/>
    <s v="GNR_EH_HEAT"/>
    <x v="0"/>
    <x v="1"/>
    <n v="1.71703296703296"/>
    <n v="2506.8681318681201"/>
    <n v="9024.7252747252405"/>
  </r>
  <r>
    <x v="0"/>
    <x v="1"/>
    <x v="1"/>
    <x v="2"/>
    <x v="3"/>
    <s v="FI_large_gas"/>
    <x v="4"/>
    <s v="GNR_EH_HEAT"/>
    <x v="0"/>
    <x v="2"/>
    <n v="1.71703296703296"/>
    <n v="2506.8681318681201"/>
    <n v="9024.7252747252405"/>
  </r>
  <r>
    <x v="0"/>
    <x v="1"/>
    <x v="1"/>
    <x v="2"/>
    <x v="3"/>
    <s v="FI_large_gas"/>
    <x v="4"/>
    <s v="GNR_EH_HEAT"/>
    <x v="1"/>
    <x v="0"/>
    <n v="1.71703296703296"/>
    <n v="2506.8681318681201"/>
    <n v="9024.7252747252405"/>
  </r>
  <r>
    <x v="0"/>
    <x v="1"/>
    <x v="1"/>
    <x v="2"/>
    <x v="3"/>
    <s v="FI_large_gas"/>
    <x v="4"/>
    <s v="GNR_EH_HEAT"/>
    <x v="1"/>
    <x v="1"/>
    <n v="1.71703296703296"/>
    <n v="2506.8681318681201"/>
    <n v="9024.7252747252405"/>
  </r>
  <r>
    <x v="0"/>
    <x v="1"/>
    <x v="1"/>
    <x v="2"/>
    <x v="3"/>
    <s v="FI_large_gas"/>
    <x v="4"/>
    <s v="GNR_EH_HEAT"/>
    <x v="1"/>
    <x v="2"/>
    <n v="1.71703296703296"/>
    <n v="2506.8681318681201"/>
    <n v="9024.7252747252405"/>
  </r>
  <r>
    <x v="0"/>
    <x v="1"/>
    <x v="1"/>
    <x v="2"/>
    <x v="3"/>
    <s v="FI_large_gas"/>
    <x v="6"/>
    <s v="GNR_IND-ST_WOODWST_BP_CB-50"/>
    <x v="0"/>
    <x v="0"/>
    <n v="238"/>
    <n v="347480"/>
    <n v="1250928"/>
  </r>
  <r>
    <x v="0"/>
    <x v="1"/>
    <x v="1"/>
    <x v="2"/>
    <x v="3"/>
    <s v="FI_large_gas"/>
    <x v="6"/>
    <s v="GNR_IND-ST_WOODWST_BP_CB-50"/>
    <x v="0"/>
    <x v="1"/>
    <n v="238"/>
    <n v="347480"/>
    <n v="1250928"/>
  </r>
  <r>
    <x v="0"/>
    <x v="1"/>
    <x v="1"/>
    <x v="2"/>
    <x v="3"/>
    <s v="FI_large_gas"/>
    <x v="6"/>
    <s v="GNR_IND-ST_WOODWST_BP_CB-50"/>
    <x v="0"/>
    <x v="2"/>
    <n v="238"/>
    <n v="347480"/>
    <n v="1250928"/>
  </r>
  <r>
    <x v="0"/>
    <x v="1"/>
    <x v="1"/>
    <x v="2"/>
    <x v="3"/>
    <s v="FI_medium"/>
    <x v="5"/>
    <s v="GNR_HP_ELEC_GROUND-WTR_COP-380_LS-4-MW_Y-2030"/>
    <x v="0"/>
    <x v="0"/>
    <n v="518.81828837000796"/>
    <n v="757474.70102021203"/>
    <n v="2726908.9236727599"/>
  </r>
  <r>
    <x v="0"/>
    <x v="1"/>
    <x v="1"/>
    <x v="2"/>
    <x v="3"/>
    <s v="FI_medium"/>
    <x v="5"/>
    <s v="GNR_HP_ELEC_GROUND-WTR_COP-380_LS-4-MW_Y-2030"/>
    <x v="0"/>
    <x v="1"/>
    <n v="518.81828837000796"/>
    <n v="757474.70102021203"/>
    <n v="2726908.9236727599"/>
  </r>
  <r>
    <x v="0"/>
    <x v="1"/>
    <x v="1"/>
    <x v="2"/>
    <x v="3"/>
    <s v="FI_medium"/>
    <x v="5"/>
    <s v="GNR_HP_ELEC_GROUND-WTR_COP-380_LS-4-MW_Y-2030"/>
    <x v="0"/>
    <x v="2"/>
    <n v="242.00097077853101"/>
    <n v="353321.41733665601"/>
    <n v="1271957.10241196"/>
  </r>
  <r>
    <x v="0"/>
    <x v="1"/>
    <x v="1"/>
    <x v="2"/>
    <x v="3"/>
    <s v="FI_medium"/>
    <x v="5"/>
    <s v="GNR_HP_ELEC_GROUND-WTR_COP-380_LS-4-MW_Y-2030"/>
    <x v="1"/>
    <x v="0"/>
    <n v="518.81828837000796"/>
    <n v="757474.70102021203"/>
    <n v="2726908.9236727599"/>
  </r>
  <r>
    <x v="0"/>
    <x v="1"/>
    <x v="1"/>
    <x v="2"/>
    <x v="3"/>
    <s v="FI_medium"/>
    <x v="5"/>
    <s v="GNR_HP_ELEC_GROUND-WTR_COP-380_LS-4-MW_Y-2030"/>
    <x v="1"/>
    <x v="1"/>
    <n v="518.81828837000796"/>
    <n v="757474.70102021203"/>
    <n v="2726908.9236727599"/>
  </r>
  <r>
    <x v="0"/>
    <x v="1"/>
    <x v="1"/>
    <x v="2"/>
    <x v="3"/>
    <s v="FI_medium"/>
    <x v="5"/>
    <s v="GNR_HP_ELEC_GROUND-WTR_COP-380_LS-4-MW_Y-2030"/>
    <x v="1"/>
    <x v="2"/>
    <n v="518.81828837000796"/>
    <n v="757474.70102021203"/>
    <n v="2726908.9236727599"/>
  </r>
  <r>
    <x v="0"/>
    <x v="1"/>
    <x v="1"/>
    <x v="2"/>
    <x v="3"/>
    <s v="FI_medium"/>
    <x v="1"/>
    <s v="GNR_HS_HEAT_PIT_L-DEC_E-91_Y-2020"/>
    <x v="0"/>
    <x v="0"/>
    <n v="107.644888472194"/>
    <n v="157161.53716940299"/>
    <n v="565781.53380985197"/>
  </r>
  <r>
    <x v="0"/>
    <x v="1"/>
    <x v="1"/>
    <x v="2"/>
    <x v="3"/>
    <s v="FI_medium"/>
    <x v="1"/>
    <s v="GNR_HS_HEAT_PIT_L-DEC_E-91_Y-2020"/>
    <x v="0"/>
    <x v="1"/>
    <n v="386.921794850955"/>
    <n v="564905.82048239396"/>
    <n v="2033660.95373662"/>
  </r>
  <r>
    <x v="0"/>
    <x v="1"/>
    <x v="1"/>
    <x v="2"/>
    <x v="3"/>
    <s v="FI_medium"/>
    <x v="1"/>
    <s v="GNR_HS_HEAT_PIT_L-DEC_E-91_Y-2020"/>
    <x v="0"/>
    <x v="2"/>
    <n v="386.921794850955"/>
    <n v="564905.82048239396"/>
    <n v="2033660.95373662"/>
  </r>
  <r>
    <x v="0"/>
    <x v="1"/>
    <x v="1"/>
    <x v="2"/>
    <x v="3"/>
    <s v="FI_medium"/>
    <x v="1"/>
    <s v="GNR_HS_HEAT_PIT_L-DEC_E-91_Y-2030"/>
    <x v="0"/>
    <x v="1"/>
    <n v="41.62737521815"/>
    <n v="60775.967818499099"/>
    <n v="218793.48414659701"/>
  </r>
  <r>
    <x v="0"/>
    <x v="1"/>
    <x v="1"/>
    <x v="2"/>
    <x v="3"/>
    <s v="FI_medium"/>
    <x v="1"/>
    <s v="GNR_HS_HEAT_PIT_L-DEC_E-91_Y-2030"/>
    <x v="0"/>
    <x v="2"/>
    <n v="41.62737521815"/>
    <n v="60775.967818499099"/>
    <n v="218793.48414659701"/>
  </r>
  <r>
    <x v="0"/>
    <x v="1"/>
    <x v="1"/>
    <x v="2"/>
    <x v="3"/>
    <s v="FI_medium"/>
    <x v="1"/>
    <s v="GNR_HS_HEAT_WTR-TANK_LS_E-95_Y-2010"/>
    <x v="0"/>
    <x v="1"/>
    <n v="10.7428082191781"/>
    <n v="15684.5"/>
    <n v="56464.2"/>
  </r>
  <r>
    <x v="0"/>
    <x v="1"/>
    <x v="1"/>
    <x v="2"/>
    <x v="3"/>
    <s v="FI_medium"/>
    <x v="2"/>
    <s v="GNR_BO_MSW_E-90"/>
    <x v="0"/>
    <x v="0"/>
    <n v="64"/>
    <n v="93440"/>
    <n v="336384"/>
  </r>
  <r>
    <x v="0"/>
    <x v="1"/>
    <x v="1"/>
    <x v="2"/>
    <x v="3"/>
    <s v="FI_medium"/>
    <x v="2"/>
    <s v="GNR_BO_MSW_E-90"/>
    <x v="0"/>
    <x v="1"/>
    <n v="64"/>
    <n v="93440"/>
    <n v="336384"/>
  </r>
  <r>
    <x v="0"/>
    <x v="1"/>
    <x v="1"/>
    <x v="2"/>
    <x v="3"/>
    <s v="FI_medium"/>
    <x v="2"/>
    <s v="GNR_BO_MSW_E-90"/>
    <x v="0"/>
    <x v="2"/>
    <n v="64"/>
    <n v="93440"/>
    <n v="336384"/>
  </r>
  <r>
    <x v="0"/>
    <x v="1"/>
    <x v="1"/>
    <x v="2"/>
    <x v="3"/>
    <s v="FI_medium"/>
    <x v="2"/>
    <s v="GNR_BO_MSW_E-90"/>
    <x v="1"/>
    <x v="0"/>
    <n v="64"/>
    <n v="93440"/>
    <n v="336384"/>
  </r>
  <r>
    <x v="0"/>
    <x v="1"/>
    <x v="1"/>
    <x v="2"/>
    <x v="3"/>
    <s v="FI_medium"/>
    <x v="2"/>
    <s v="GNR_BO_MSW_E-90"/>
    <x v="1"/>
    <x v="1"/>
    <n v="64"/>
    <n v="93440"/>
    <n v="336384"/>
  </r>
  <r>
    <x v="0"/>
    <x v="1"/>
    <x v="1"/>
    <x v="2"/>
    <x v="3"/>
    <s v="FI_medium"/>
    <x v="2"/>
    <s v="GNR_BO_MSW_E-90"/>
    <x v="1"/>
    <x v="2"/>
    <n v="64"/>
    <n v="93440"/>
    <n v="336384"/>
  </r>
  <r>
    <x v="0"/>
    <x v="1"/>
    <x v="1"/>
    <x v="2"/>
    <x v="3"/>
    <s v="FI_medium"/>
    <x v="2"/>
    <s v="GNR_ST_MSW_BP_CB-30"/>
    <x v="0"/>
    <x v="0"/>
    <n v="76.6666666666667"/>
    <n v="111933.33333333299"/>
    <n v="402960"/>
  </r>
  <r>
    <x v="0"/>
    <x v="1"/>
    <x v="1"/>
    <x v="2"/>
    <x v="3"/>
    <s v="FI_medium"/>
    <x v="2"/>
    <s v="GNR_ST_MSW_BP_CB-30"/>
    <x v="0"/>
    <x v="1"/>
    <n v="76.6666666666667"/>
    <n v="111933.33333333299"/>
    <n v="402960"/>
  </r>
  <r>
    <x v="0"/>
    <x v="1"/>
    <x v="1"/>
    <x v="2"/>
    <x v="3"/>
    <s v="FI_medium"/>
    <x v="2"/>
    <s v="GNR_ST_MSW_BP_CB-30"/>
    <x v="0"/>
    <x v="2"/>
    <n v="76.6666666666667"/>
    <n v="111933.33333333299"/>
    <n v="402960"/>
  </r>
  <r>
    <x v="0"/>
    <x v="1"/>
    <x v="1"/>
    <x v="2"/>
    <x v="3"/>
    <s v="FI_medium"/>
    <x v="2"/>
    <s v="GNR_ST_MSW_BP_CB-30"/>
    <x v="1"/>
    <x v="0"/>
    <n v="76.6666666666667"/>
    <n v="111933.33333333299"/>
    <n v="402960"/>
  </r>
  <r>
    <x v="0"/>
    <x v="1"/>
    <x v="1"/>
    <x v="2"/>
    <x v="3"/>
    <s v="FI_medium"/>
    <x v="2"/>
    <s v="GNR_ST_MSW_BP_CB-30"/>
    <x v="1"/>
    <x v="1"/>
    <n v="76.6666666666667"/>
    <n v="111933.33333333299"/>
    <n v="402960"/>
  </r>
  <r>
    <x v="0"/>
    <x v="1"/>
    <x v="1"/>
    <x v="2"/>
    <x v="3"/>
    <s v="FI_medium"/>
    <x v="2"/>
    <s v="GNR_ST_MSW_BP_CB-30"/>
    <x v="1"/>
    <x v="2"/>
    <n v="76.6666666666667"/>
    <n v="111933.33333333299"/>
    <n v="402960"/>
  </r>
  <r>
    <x v="0"/>
    <x v="1"/>
    <x v="1"/>
    <x v="2"/>
    <x v="3"/>
    <s v="FI_medium"/>
    <x v="8"/>
    <s v="GNR_ST_BFG_BP_CB-280"/>
    <x v="0"/>
    <x v="0"/>
    <n v="39.285714285714299"/>
    <n v="57357.142857142899"/>
    <n v="206485.714285714"/>
  </r>
  <r>
    <x v="0"/>
    <x v="1"/>
    <x v="1"/>
    <x v="2"/>
    <x v="3"/>
    <s v="FI_medium"/>
    <x v="8"/>
    <s v="GNR_ST_BFG_BP_CB-280"/>
    <x v="0"/>
    <x v="1"/>
    <n v="39.285714285714299"/>
    <n v="57357.142857142899"/>
    <n v="206485.714285714"/>
  </r>
  <r>
    <x v="0"/>
    <x v="1"/>
    <x v="1"/>
    <x v="2"/>
    <x v="3"/>
    <s v="FI_medium"/>
    <x v="8"/>
    <s v="GNR_ST_BFG_BP_CB-280"/>
    <x v="0"/>
    <x v="2"/>
    <n v="39.285714285714299"/>
    <n v="57357.142857142899"/>
    <n v="206485.714285714"/>
  </r>
  <r>
    <x v="0"/>
    <x v="1"/>
    <x v="1"/>
    <x v="2"/>
    <x v="3"/>
    <s v="FI_medium"/>
    <x v="4"/>
    <s v="GNR_EH_HEAT"/>
    <x v="0"/>
    <x v="0"/>
    <n v="19.505494505494401"/>
    <n v="28478.021978021901"/>
    <n v="102520.87912087901"/>
  </r>
  <r>
    <x v="0"/>
    <x v="1"/>
    <x v="1"/>
    <x v="2"/>
    <x v="3"/>
    <s v="FI_medium"/>
    <x v="4"/>
    <s v="GNR_EH_HEAT"/>
    <x v="0"/>
    <x v="1"/>
    <n v="19.505494505494401"/>
    <n v="28478.021978021901"/>
    <n v="102520.87912087901"/>
  </r>
  <r>
    <x v="0"/>
    <x v="1"/>
    <x v="1"/>
    <x v="2"/>
    <x v="3"/>
    <s v="FI_medium"/>
    <x v="4"/>
    <s v="GNR_EH_HEAT"/>
    <x v="0"/>
    <x v="2"/>
    <n v="19.505494505494401"/>
    <n v="28478.021978021901"/>
    <n v="102520.87912087901"/>
  </r>
  <r>
    <x v="0"/>
    <x v="1"/>
    <x v="1"/>
    <x v="2"/>
    <x v="3"/>
    <s v="FI_medium"/>
    <x v="4"/>
    <s v="GNR_EH_HEAT"/>
    <x v="1"/>
    <x v="0"/>
    <n v="19.505494505494401"/>
    <n v="28478.021978021901"/>
    <n v="102520.87912087901"/>
  </r>
  <r>
    <x v="0"/>
    <x v="1"/>
    <x v="1"/>
    <x v="2"/>
    <x v="3"/>
    <s v="FI_medium"/>
    <x v="4"/>
    <s v="GNR_EH_HEAT"/>
    <x v="1"/>
    <x v="1"/>
    <n v="19.505494505494401"/>
    <n v="28478.021978021901"/>
    <n v="102520.87912087901"/>
  </r>
  <r>
    <x v="0"/>
    <x v="1"/>
    <x v="1"/>
    <x v="2"/>
    <x v="3"/>
    <s v="FI_medium"/>
    <x v="4"/>
    <s v="GNR_EH_HEAT"/>
    <x v="1"/>
    <x v="2"/>
    <n v="19.505494505494401"/>
    <n v="28478.021978021901"/>
    <n v="102520.87912087901"/>
  </r>
  <r>
    <x v="0"/>
    <x v="1"/>
    <x v="1"/>
    <x v="2"/>
    <x v="3"/>
    <s v="FI_medium"/>
    <x v="13"/>
    <s v="GNR_ST_WOODCHI_BP_CB-50"/>
    <x v="0"/>
    <x v="0"/>
    <n v="140.94"/>
    <n v="205772.4"/>
    <n v="740780.64"/>
  </r>
  <r>
    <x v="0"/>
    <x v="1"/>
    <x v="1"/>
    <x v="2"/>
    <x v="3"/>
    <s v="FI_medium"/>
    <x v="13"/>
    <s v="GNR_ST_WOODCHI_BP_CB-50"/>
    <x v="0"/>
    <x v="1"/>
    <n v="162"/>
    <n v="236520"/>
    <n v="851472"/>
  </r>
  <r>
    <x v="0"/>
    <x v="1"/>
    <x v="1"/>
    <x v="2"/>
    <x v="3"/>
    <s v="FI_medium"/>
    <x v="13"/>
    <s v="GNR_ST_WOODCHI_BP_CB-50"/>
    <x v="0"/>
    <x v="2"/>
    <n v="150.66"/>
    <n v="219963.6"/>
    <n v="791868.96"/>
  </r>
  <r>
    <x v="0"/>
    <x v="1"/>
    <x v="1"/>
    <x v="2"/>
    <x v="3"/>
    <s v="FI_medium_gas"/>
    <x v="5"/>
    <s v="GNR_HP_ELEC_GROUND-WTR_COP-360_LS-4-MW_Y-2020"/>
    <x v="0"/>
    <x v="0"/>
    <n v="260.82629210244897"/>
    <n v="380806.38646957598"/>
    <n v="1370902.9912904699"/>
  </r>
  <r>
    <x v="0"/>
    <x v="1"/>
    <x v="1"/>
    <x v="2"/>
    <x v="3"/>
    <s v="FI_medium_gas"/>
    <x v="5"/>
    <s v="GNR_HP_ELEC_GROUND-WTR_COP-360_LS-4-MW_Y-2020"/>
    <x v="0"/>
    <x v="1"/>
    <n v="300.25909270528302"/>
    <n v="438378.27534971299"/>
    <n v="1578161.79125897"/>
  </r>
  <r>
    <x v="0"/>
    <x v="1"/>
    <x v="1"/>
    <x v="2"/>
    <x v="3"/>
    <s v="FI_medium_gas"/>
    <x v="5"/>
    <s v="GNR_HP_ELEC_GROUND-WTR_COP-360_LS-4-MW_Y-2020"/>
    <x v="0"/>
    <x v="2"/>
    <n v="119.442212824009"/>
    <n v="174385.63072305301"/>
    <n v="627788.27060298994"/>
  </r>
  <r>
    <x v="0"/>
    <x v="1"/>
    <x v="1"/>
    <x v="2"/>
    <x v="3"/>
    <s v="FI_medium_gas"/>
    <x v="5"/>
    <s v="GNR_HP_ELEC_GROUND-WTR_COP-360_LS-4-MW_Y-2020"/>
    <x v="1"/>
    <x v="0"/>
    <n v="338.45368496040697"/>
    <n v="494142.38004219398"/>
    <n v="1778912.5681519001"/>
  </r>
  <r>
    <x v="0"/>
    <x v="1"/>
    <x v="1"/>
    <x v="2"/>
    <x v="3"/>
    <s v="FI_medium_gas"/>
    <x v="5"/>
    <s v="GNR_HP_ELEC_GROUND-WTR_COP-360_LS-4-MW_Y-2020"/>
    <x v="1"/>
    <x v="1"/>
    <n v="338.45368496040697"/>
    <n v="494142.38004219398"/>
    <n v="1778912.5681519001"/>
  </r>
  <r>
    <x v="0"/>
    <x v="1"/>
    <x v="1"/>
    <x v="2"/>
    <x v="3"/>
    <s v="FI_medium_gas"/>
    <x v="5"/>
    <s v="GNR_HP_ELEC_GROUND-WTR_COP-360_LS-4-MW_Y-2020"/>
    <x v="1"/>
    <x v="2"/>
    <n v="338.45368496040697"/>
    <n v="494142.38004219398"/>
    <n v="1778912.5681519001"/>
  </r>
  <r>
    <x v="0"/>
    <x v="1"/>
    <x v="1"/>
    <x v="2"/>
    <x v="3"/>
    <s v="FI_medium_gas"/>
    <x v="5"/>
    <s v="GNR_HP_ELEC_GROUND-WTR_COP-380_LS-4-MW_Y-2030"/>
    <x v="0"/>
    <x v="0"/>
    <n v="112.925699837023"/>
    <n v="164871.52176205401"/>
    <n v="593537.478343394"/>
  </r>
  <r>
    <x v="0"/>
    <x v="1"/>
    <x v="1"/>
    <x v="2"/>
    <x v="3"/>
    <s v="FI_medium_gas"/>
    <x v="5"/>
    <s v="GNR_HP_ELEC_GROUND-WTR_COP-380_LS-4-MW_Y-2030"/>
    <x v="0"/>
    <x v="1"/>
    <n v="112.925699837023"/>
    <n v="164871.52176205401"/>
    <n v="593537.478343394"/>
  </r>
  <r>
    <x v="0"/>
    <x v="1"/>
    <x v="1"/>
    <x v="2"/>
    <x v="3"/>
    <s v="FI_medium_gas"/>
    <x v="5"/>
    <s v="GNR_HP_ELEC_GROUND-WTR_COP-380_LS-4-MW_Y-2030"/>
    <x v="0"/>
    <x v="2"/>
    <n v="112.925699837023"/>
    <n v="164871.52176205401"/>
    <n v="593537.478343394"/>
  </r>
  <r>
    <x v="0"/>
    <x v="1"/>
    <x v="1"/>
    <x v="2"/>
    <x v="3"/>
    <s v="FI_medium_gas"/>
    <x v="5"/>
    <s v="GNR_HP_ELEC_GROUND-WTR_COP-380_LS-4-MW_Y-2030"/>
    <x v="1"/>
    <x v="0"/>
    <n v="112.925699837023"/>
    <n v="164871.52176205401"/>
    <n v="593537.478343394"/>
  </r>
  <r>
    <x v="0"/>
    <x v="1"/>
    <x v="1"/>
    <x v="2"/>
    <x v="3"/>
    <s v="FI_medium_gas"/>
    <x v="5"/>
    <s v="GNR_HP_ELEC_GROUND-WTR_COP-380_LS-4-MW_Y-2030"/>
    <x v="1"/>
    <x v="1"/>
    <n v="112.925699837023"/>
    <n v="164871.52176205401"/>
    <n v="593537.478343394"/>
  </r>
  <r>
    <x v="0"/>
    <x v="1"/>
    <x v="1"/>
    <x v="2"/>
    <x v="3"/>
    <s v="FI_medium_gas"/>
    <x v="5"/>
    <s v="GNR_HP_ELEC_GROUND-WTR_COP-380_LS-4-MW_Y-2030"/>
    <x v="1"/>
    <x v="2"/>
    <n v="112.925699837023"/>
    <n v="164871.52176205401"/>
    <n v="593537.478343394"/>
  </r>
  <r>
    <x v="0"/>
    <x v="1"/>
    <x v="1"/>
    <x v="2"/>
    <x v="3"/>
    <s v="FI_medium_gas"/>
    <x v="1"/>
    <s v="GNR_HS_HEAT_PIT_L-DEC_E-91_Y-2020"/>
    <x v="0"/>
    <x v="0"/>
    <n v="151.16989835898599"/>
    <n v="220708.05160411901"/>
    <n v="794548.98577482998"/>
  </r>
  <r>
    <x v="0"/>
    <x v="1"/>
    <x v="1"/>
    <x v="2"/>
    <x v="3"/>
    <s v="FI_medium_gas"/>
    <x v="1"/>
    <s v="GNR_HS_HEAT_PIT_L-DEC_E-91_Y-2020"/>
    <x v="0"/>
    <x v="1"/>
    <n v="325.13751480274198"/>
    <n v="474700.77161200403"/>
    <n v="1708922.7778032101"/>
  </r>
  <r>
    <x v="0"/>
    <x v="1"/>
    <x v="1"/>
    <x v="2"/>
    <x v="3"/>
    <s v="FI_medium_gas"/>
    <x v="1"/>
    <s v="GNR_HS_HEAT_PIT_L-DEC_E-91_Y-2020"/>
    <x v="0"/>
    <x v="2"/>
    <n v="325.13751480274198"/>
    <n v="474700.77161200403"/>
    <n v="1708922.7778032101"/>
  </r>
  <r>
    <x v="0"/>
    <x v="1"/>
    <x v="1"/>
    <x v="2"/>
    <x v="3"/>
    <s v="FI_medium_gas"/>
    <x v="2"/>
    <s v="GNR_ST_MSW_BP_CB-30"/>
    <x v="0"/>
    <x v="0"/>
    <n v="23.3333333333333"/>
    <n v="34066.666666666701"/>
    <n v="122640"/>
  </r>
  <r>
    <x v="0"/>
    <x v="1"/>
    <x v="1"/>
    <x v="2"/>
    <x v="3"/>
    <s v="FI_medium_gas"/>
    <x v="2"/>
    <s v="GNR_ST_MSW_BP_CB-30"/>
    <x v="0"/>
    <x v="1"/>
    <n v="23.3333333333333"/>
    <n v="34066.666666666701"/>
    <n v="122640"/>
  </r>
  <r>
    <x v="0"/>
    <x v="1"/>
    <x v="1"/>
    <x v="2"/>
    <x v="3"/>
    <s v="FI_medium_gas"/>
    <x v="2"/>
    <s v="GNR_ST_MSW_BP_CB-30"/>
    <x v="0"/>
    <x v="2"/>
    <n v="23.3333333333333"/>
    <n v="34066.666666666701"/>
    <n v="122640"/>
  </r>
  <r>
    <x v="0"/>
    <x v="1"/>
    <x v="1"/>
    <x v="2"/>
    <x v="3"/>
    <s v="FI_medium_gas"/>
    <x v="2"/>
    <s v="GNR_ST_MSW_BP_CB-30"/>
    <x v="1"/>
    <x v="0"/>
    <n v="23.3333333333333"/>
    <n v="34066.666666666701"/>
    <n v="122640"/>
  </r>
  <r>
    <x v="0"/>
    <x v="1"/>
    <x v="1"/>
    <x v="2"/>
    <x v="3"/>
    <s v="FI_medium_gas"/>
    <x v="2"/>
    <s v="GNR_ST_MSW_BP_CB-30"/>
    <x v="1"/>
    <x v="1"/>
    <n v="23.3333333333333"/>
    <n v="34066.666666666701"/>
    <n v="122640"/>
  </r>
  <r>
    <x v="0"/>
    <x v="1"/>
    <x v="1"/>
    <x v="2"/>
    <x v="3"/>
    <s v="FI_medium_gas"/>
    <x v="2"/>
    <s v="GNR_ST_MSW_BP_CB-30"/>
    <x v="1"/>
    <x v="2"/>
    <n v="23.3333333333333"/>
    <n v="34066.666666666701"/>
    <n v="122640"/>
  </r>
  <r>
    <x v="0"/>
    <x v="1"/>
    <x v="1"/>
    <x v="2"/>
    <x v="3"/>
    <s v="FI_medium_gas"/>
    <x v="4"/>
    <s v="GNR_EH_HEAT"/>
    <x v="0"/>
    <x v="0"/>
    <n v="2.7014652014651901"/>
    <n v="3944.1391941391798"/>
    <n v="14198.901098901"/>
  </r>
  <r>
    <x v="0"/>
    <x v="1"/>
    <x v="1"/>
    <x v="2"/>
    <x v="3"/>
    <s v="FI_medium_gas"/>
    <x v="4"/>
    <s v="GNR_EH_HEAT"/>
    <x v="0"/>
    <x v="1"/>
    <n v="2.7014652014651901"/>
    <n v="3944.1391941391798"/>
    <n v="14198.901098901"/>
  </r>
  <r>
    <x v="0"/>
    <x v="1"/>
    <x v="1"/>
    <x v="2"/>
    <x v="3"/>
    <s v="FI_medium_gas"/>
    <x v="4"/>
    <s v="GNR_EH_HEAT"/>
    <x v="0"/>
    <x v="2"/>
    <n v="2.7014652014651901"/>
    <n v="3944.1391941391798"/>
    <n v="14198.901098901"/>
  </r>
  <r>
    <x v="0"/>
    <x v="1"/>
    <x v="1"/>
    <x v="2"/>
    <x v="3"/>
    <s v="FI_medium_gas"/>
    <x v="4"/>
    <s v="GNR_EH_HEAT"/>
    <x v="1"/>
    <x v="0"/>
    <n v="2.7014652014651901"/>
    <n v="3944.1391941391798"/>
    <n v="14198.901098901"/>
  </r>
  <r>
    <x v="0"/>
    <x v="1"/>
    <x v="1"/>
    <x v="2"/>
    <x v="3"/>
    <s v="FI_medium_gas"/>
    <x v="4"/>
    <s v="GNR_EH_HEAT"/>
    <x v="1"/>
    <x v="1"/>
    <n v="2.7014652014651901"/>
    <n v="3944.1391941391798"/>
    <n v="14198.901098901"/>
  </r>
  <r>
    <x v="0"/>
    <x v="1"/>
    <x v="1"/>
    <x v="2"/>
    <x v="3"/>
    <s v="FI_medium_gas"/>
    <x v="4"/>
    <s v="GNR_EH_HEAT"/>
    <x v="1"/>
    <x v="2"/>
    <n v="2.7014652014651901"/>
    <n v="3944.1391941391798"/>
    <n v="14198.901098901"/>
  </r>
  <r>
    <x v="0"/>
    <x v="1"/>
    <x v="1"/>
    <x v="2"/>
    <x v="3"/>
    <s v="FI_medium_gas"/>
    <x v="13"/>
    <s v="GNR_ST_WOODCHI_BP_CB-50"/>
    <x v="0"/>
    <x v="1"/>
    <n v="5.72"/>
    <n v="8351.2000000000007"/>
    <n v="30064.32"/>
  </r>
  <r>
    <x v="0"/>
    <x v="1"/>
    <x v="1"/>
    <x v="2"/>
    <x v="3"/>
    <s v="FI_medium_gas"/>
    <x v="13"/>
    <s v="GNR_ST_WOODCHI_BP_CB-50"/>
    <x v="0"/>
    <x v="2"/>
    <n v="7.04"/>
    <n v="10278.4"/>
    <n v="37002.239999999998"/>
  </r>
  <r>
    <x v="0"/>
    <x v="1"/>
    <x v="1"/>
    <x v="2"/>
    <x v="3"/>
    <s v="FI_small"/>
    <x v="5"/>
    <s v="GNR_HP_ELEC_COP-270"/>
    <x v="1"/>
    <x v="0"/>
    <n v="0.6"/>
    <n v="876"/>
    <n v="3153.6"/>
  </r>
  <r>
    <x v="0"/>
    <x v="1"/>
    <x v="1"/>
    <x v="2"/>
    <x v="3"/>
    <s v="FI_small"/>
    <x v="5"/>
    <s v="GNR_HP_ELEC_COP-270"/>
    <x v="1"/>
    <x v="1"/>
    <n v="0.6"/>
    <n v="876"/>
    <n v="3153.6"/>
  </r>
  <r>
    <x v="0"/>
    <x v="1"/>
    <x v="1"/>
    <x v="2"/>
    <x v="3"/>
    <s v="FI_small"/>
    <x v="5"/>
    <s v="GNR_HP_ELEC_COP-270"/>
    <x v="1"/>
    <x v="2"/>
    <n v="0.6"/>
    <n v="876"/>
    <n v="3153.6"/>
  </r>
  <r>
    <x v="0"/>
    <x v="1"/>
    <x v="1"/>
    <x v="2"/>
    <x v="3"/>
    <s v="FI_small"/>
    <x v="5"/>
    <s v="GNR_HP_ELEC_GROUND-WTR_COP-360_LS-4-MW_Y-2020"/>
    <x v="0"/>
    <x v="0"/>
    <n v="330.55610960533397"/>
    <n v="482611.920023788"/>
    <n v="1737402.91208564"/>
  </r>
  <r>
    <x v="0"/>
    <x v="1"/>
    <x v="1"/>
    <x v="2"/>
    <x v="3"/>
    <s v="FI_small"/>
    <x v="5"/>
    <s v="GNR_HP_ELEC_GROUND-WTR_COP-360_LS-4-MW_Y-2020"/>
    <x v="0"/>
    <x v="1"/>
    <n v="191.777704888372"/>
    <n v="279995.44913702301"/>
    <n v="1007983.6168932799"/>
  </r>
  <r>
    <x v="0"/>
    <x v="1"/>
    <x v="1"/>
    <x v="2"/>
    <x v="3"/>
    <s v="FI_small"/>
    <x v="5"/>
    <s v="GNR_HP_ELEC_GROUND-WTR_COP-360_LS-4-MW_Y-2020"/>
    <x v="0"/>
    <x v="2"/>
    <n v="116.89445573104599"/>
    <n v="170665.90536732701"/>
    <n v="614397.25932237599"/>
  </r>
  <r>
    <x v="0"/>
    <x v="1"/>
    <x v="1"/>
    <x v="2"/>
    <x v="3"/>
    <s v="FI_small"/>
    <x v="5"/>
    <s v="GNR_HP_ELEC_GROUND-WTR_COP-360_LS-4-MW_Y-2020"/>
    <x v="1"/>
    <x v="0"/>
    <n v="357.01423097968802"/>
    <n v="521240.777230345"/>
    <n v="1876466.79802924"/>
  </r>
  <r>
    <x v="0"/>
    <x v="1"/>
    <x v="1"/>
    <x v="2"/>
    <x v="3"/>
    <s v="FI_small"/>
    <x v="5"/>
    <s v="GNR_HP_ELEC_GROUND-WTR_COP-360_LS-4-MW_Y-2020"/>
    <x v="1"/>
    <x v="1"/>
    <n v="357.01423097968802"/>
    <n v="521240.777230345"/>
    <n v="1876466.79802924"/>
  </r>
  <r>
    <x v="0"/>
    <x v="1"/>
    <x v="1"/>
    <x v="2"/>
    <x v="3"/>
    <s v="FI_small"/>
    <x v="5"/>
    <s v="GNR_HP_ELEC_GROUND-WTR_COP-360_LS-4-MW_Y-2020"/>
    <x v="1"/>
    <x v="2"/>
    <n v="357.01423097968802"/>
    <n v="521240.777230345"/>
    <n v="1876466.79802924"/>
  </r>
  <r>
    <x v="0"/>
    <x v="1"/>
    <x v="1"/>
    <x v="2"/>
    <x v="3"/>
    <s v="FI_small"/>
    <x v="5"/>
    <s v="GNR_HP_ELEC_GROUND-WTR_COP-380_LS-4-MW_Y-2030"/>
    <x v="0"/>
    <x v="0"/>
    <n v="59.484957903866302"/>
    <n v="86848.038539644796"/>
    <n v="312652.93874272099"/>
  </r>
  <r>
    <x v="0"/>
    <x v="1"/>
    <x v="1"/>
    <x v="2"/>
    <x v="3"/>
    <s v="FI_small"/>
    <x v="5"/>
    <s v="GNR_HP_ELEC_GROUND-WTR_COP-380_LS-4-MW_Y-2030"/>
    <x v="0"/>
    <x v="1"/>
    <n v="59.484957903866302"/>
    <n v="86848.038539644796"/>
    <n v="312652.93874272099"/>
  </r>
  <r>
    <x v="0"/>
    <x v="1"/>
    <x v="1"/>
    <x v="2"/>
    <x v="3"/>
    <s v="FI_small"/>
    <x v="5"/>
    <s v="GNR_HP_ELEC_GROUND-WTR_COP-380_LS-4-MW_Y-2030"/>
    <x v="0"/>
    <x v="2"/>
    <n v="59.484957903866302"/>
    <n v="86848.038539644796"/>
    <n v="312652.93874272099"/>
  </r>
  <r>
    <x v="0"/>
    <x v="1"/>
    <x v="1"/>
    <x v="2"/>
    <x v="3"/>
    <s v="FI_small"/>
    <x v="5"/>
    <s v="GNR_HP_ELEC_GROUND-WTR_COP-380_LS-4-MW_Y-2030"/>
    <x v="1"/>
    <x v="0"/>
    <n v="59.484957903866302"/>
    <n v="86848.038539644796"/>
    <n v="312652.93874272099"/>
  </r>
  <r>
    <x v="0"/>
    <x v="1"/>
    <x v="1"/>
    <x v="2"/>
    <x v="3"/>
    <s v="FI_small"/>
    <x v="5"/>
    <s v="GNR_HP_ELEC_GROUND-WTR_COP-380_LS-4-MW_Y-2030"/>
    <x v="1"/>
    <x v="1"/>
    <n v="59.484957903866302"/>
    <n v="86848.038539644796"/>
    <n v="312652.93874272099"/>
  </r>
  <r>
    <x v="0"/>
    <x v="1"/>
    <x v="1"/>
    <x v="2"/>
    <x v="3"/>
    <s v="FI_small"/>
    <x v="5"/>
    <s v="GNR_HP_ELEC_GROUND-WTR_COP-380_LS-4-MW_Y-2030"/>
    <x v="1"/>
    <x v="2"/>
    <n v="59.484957903866302"/>
    <n v="86848.038539644796"/>
    <n v="312652.93874272099"/>
  </r>
  <r>
    <x v="0"/>
    <x v="1"/>
    <x v="1"/>
    <x v="2"/>
    <x v="3"/>
    <s v="FI_small"/>
    <x v="1"/>
    <s v="GNR_HS_HEAT_PIT_L-DEC_E-91_Y-2020"/>
    <x v="0"/>
    <x v="1"/>
    <n v="291.93743450804698"/>
    <n v="426228.65438174899"/>
    <n v="1534423.1557743"/>
  </r>
  <r>
    <x v="0"/>
    <x v="1"/>
    <x v="1"/>
    <x v="2"/>
    <x v="3"/>
    <s v="FI_small"/>
    <x v="1"/>
    <s v="GNR_HS_HEAT_PIT_L-DEC_E-91_Y-2020"/>
    <x v="0"/>
    <x v="2"/>
    <n v="291.93743450804698"/>
    <n v="426228.65438174899"/>
    <n v="1534423.1557743"/>
  </r>
  <r>
    <x v="0"/>
    <x v="1"/>
    <x v="1"/>
    <x v="2"/>
    <x v="3"/>
    <s v="FI_small"/>
    <x v="4"/>
    <s v="GNR_EH_HEAT"/>
    <x v="0"/>
    <x v="0"/>
    <n v="1.3621794871794799"/>
    <n v="1988.7820512820399"/>
    <n v="7159.6153846153602"/>
  </r>
  <r>
    <x v="0"/>
    <x v="1"/>
    <x v="1"/>
    <x v="2"/>
    <x v="3"/>
    <s v="FI_small"/>
    <x v="4"/>
    <s v="GNR_EH_HEAT"/>
    <x v="0"/>
    <x v="1"/>
    <n v="1.3621794871794799"/>
    <n v="1988.7820512820399"/>
    <n v="7159.6153846153602"/>
  </r>
  <r>
    <x v="0"/>
    <x v="1"/>
    <x v="1"/>
    <x v="2"/>
    <x v="3"/>
    <s v="FI_small"/>
    <x v="4"/>
    <s v="GNR_EH_HEAT"/>
    <x v="0"/>
    <x v="2"/>
    <n v="1.3621794871794799"/>
    <n v="1988.7820512820399"/>
    <n v="7159.6153846153602"/>
  </r>
  <r>
    <x v="0"/>
    <x v="1"/>
    <x v="1"/>
    <x v="2"/>
    <x v="3"/>
    <s v="FI_small"/>
    <x v="4"/>
    <s v="GNR_EH_HEAT"/>
    <x v="1"/>
    <x v="0"/>
    <n v="1.3621794871794799"/>
    <n v="1988.7820512820399"/>
    <n v="7159.6153846153602"/>
  </r>
  <r>
    <x v="0"/>
    <x v="1"/>
    <x v="1"/>
    <x v="2"/>
    <x v="3"/>
    <s v="FI_small"/>
    <x v="4"/>
    <s v="GNR_EH_HEAT"/>
    <x v="1"/>
    <x v="1"/>
    <n v="1.3621794871794799"/>
    <n v="1988.7820512820399"/>
    <n v="7159.6153846153602"/>
  </r>
  <r>
    <x v="0"/>
    <x v="1"/>
    <x v="1"/>
    <x v="2"/>
    <x v="3"/>
    <s v="FI_small"/>
    <x v="4"/>
    <s v="GNR_EH_HEAT"/>
    <x v="1"/>
    <x v="2"/>
    <n v="1.3621794871794799"/>
    <n v="1988.7820512820399"/>
    <n v="7159.6153846153602"/>
  </r>
  <r>
    <x v="0"/>
    <x v="1"/>
    <x v="1"/>
    <x v="2"/>
    <x v="3"/>
    <s v="FI_small"/>
    <x v="13"/>
    <s v="GNR_ST_WOODCHI_BP_CB-70"/>
    <x v="0"/>
    <x v="0"/>
    <n v="21.285714285714299"/>
    <n v="31077.142857142899"/>
    <n v="111877.714285714"/>
  </r>
  <r>
    <x v="0"/>
    <x v="1"/>
    <x v="1"/>
    <x v="2"/>
    <x v="3"/>
    <s v="FI_small"/>
    <x v="13"/>
    <s v="GNR_ST_WOODCHI_BP_CB-70"/>
    <x v="0"/>
    <x v="1"/>
    <n v="21.285714285714299"/>
    <n v="31077.142857142899"/>
    <n v="111877.714285714"/>
  </r>
  <r>
    <x v="0"/>
    <x v="1"/>
    <x v="1"/>
    <x v="2"/>
    <x v="3"/>
    <s v="FI_small"/>
    <x v="13"/>
    <s v="GNR_ST_WOODCHI_BP_CB-70"/>
    <x v="0"/>
    <x v="2"/>
    <n v="21.285714285714299"/>
    <n v="31077.142857142899"/>
    <n v="111877.714285714"/>
  </r>
  <r>
    <x v="0"/>
    <x v="1"/>
    <x v="1"/>
    <x v="2"/>
    <x v="3"/>
    <s v="FI_small_gas"/>
    <x v="5"/>
    <s v="GNR_HP_ELEC_COP-270"/>
    <x v="1"/>
    <x v="0"/>
    <n v="3.8"/>
    <n v="5548"/>
    <n v="19972.8"/>
  </r>
  <r>
    <x v="0"/>
    <x v="1"/>
    <x v="1"/>
    <x v="2"/>
    <x v="3"/>
    <s v="FI_small_gas"/>
    <x v="5"/>
    <s v="GNR_HP_ELEC_COP-270"/>
    <x v="1"/>
    <x v="1"/>
    <n v="3.8"/>
    <n v="5548"/>
    <n v="19972.8"/>
  </r>
  <r>
    <x v="0"/>
    <x v="1"/>
    <x v="1"/>
    <x v="2"/>
    <x v="3"/>
    <s v="FI_small_gas"/>
    <x v="5"/>
    <s v="GNR_HP_ELEC_COP-270"/>
    <x v="1"/>
    <x v="2"/>
    <n v="3.8"/>
    <n v="5548"/>
    <n v="19972.8"/>
  </r>
  <r>
    <x v="0"/>
    <x v="1"/>
    <x v="1"/>
    <x v="2"/>
    <x v="3"/>
    <s v="FI_small_gas"/>
    <x v="5"/>
    <s v="GNR_HP_ELEC_GROUND-WTR_COP-360_LS-4-MW_Y-2020"/>
    <x v="0"/>
    <x v="0"/>
    <n v="80.925210061988594"/>
    <n v="118150.806690503"/>
    <n v="425342.90408581198"/>
  </r>
  <r>
    <x v="0"/>
    <x v="1"/>
    <x v="1"/>
    <x v="2"/>
    <x v="3"/>
    <s v="FI_small_gas"/>
    <x v="5"/>
    <s v="GNR_HP_ELEC_GROUND-WTR_COP-360_LS-4-MW_Y-2020"/>
    <x v="0"/>
    <x v="1"/>
    <n v="41.233663804904502"/>
    <n v="60201.149155160601"/>
    <n v="216724.13695857799"/>
  </r>
  <r>
    <x v="0"/>
    <x v="1"/>
    <x v="1"/>
    <x v="2"/>
    <x v="3"/>
    <s v="FI_small_gas"/>
    <x v="5"/>
    <s v="GNR_HP_ELEC_GROUND-WTR_COP-360_LS-4-MW_Y-2020"/>
    <x v="0"/>
    <x v="2"/>
    <n v="17.027981134179299"/>
    <n v="24860.852455901801"/>
    <n v="89499.068841246495"/>
  </r>
  <r>
    <x v="0"/>
    <x v="1"/>
    <x v="1"/>
    <x v="2"/>
    <x v="3"/>
    <s v="FI_small_gas"/>
    <x v="5"/>
    <s v="GNR_HP_ELEC_GROUND-WTR_COP-360_LS-4-MW_Y-2020"/>
    <x v="1"/>
    <x v="0"/>
    <n v="87.949544513912997"/>
    <n v="128406.334990313"/>
    <n v="462262.80596512702"/>
  </r>
  <r>
    <x v="0"/>
    <x v="1"/>
    <x v="1"/>
    <x v="2"/>
    <x v="3"/>
    <s v="FI_small_gas"/>
    <x v="5"/>
    <s v="GNR_HP_ELEC_GROUND-WTR_COP-360_LS-4-MW_Y-2020"/>
    <x v="1"/>
    <x v="1"/>
    <n v="87.949544513912997"/>
    <n v="128406.334990313"/>
    <n v="462262.80596512702"/>
  </r>
  <r>
    <x v="0"/>
    <x v="1"/>
    <x v="1"/>
    <x v="2"/>
    <x v="3"/>
    <s v="FI_small_gas"/>
    <x v="5"/>
    <s v="GNR_HP_ELEC_GROUND-WTR_COP-360_LS-4-MW_Y-2020"/>
    <x v="1"/>
    <x v="2"/>
    <n v="87.949544513912997"/>
    <n v="128406.334990313"/>
    <n v="462262.80596512702"/>
  </r>
  <r>
    <x v="0"/>
    <x v="1"/>
    <x v="1"/>
    <x v="2"/>
    <x v="3"/>
    <s v="FI_small_gas"/>
    <x v="1"/>
    <s v="GNR_HS_HEAT_PIT_L-DEC_E-91_Y-2020"/>
    <x v="0"/>
    <x v="0"/>
    <n v="0.24116813980545501"/>
    <n v="352.10548411596398"/>
    <n v="1267.5797428174701"/>
  </r>
  <r>
    <x v="0"/>
    <x v="1"/>
    <x v="1"/>
    <x v="2"/>
    <x v="3"/>
    <s v="FI_small_gas"/>
    <x v="1"/>
    <s v="GNR_HS_HEAT_PIT_L-DEC_E-91_Y-2020"/>
    <x v="0"/>
    <x v="1"/>
    <n v="84.437944940784107"/>
    <n v="123279.399613545"/>
    <n v="443805.83860876103"/>
  </r>
  <r>
    <x v="0"/>
    <x v="1"/>
    <x v="1"/>
    <x v="2"/>
    <x v="3"/>
    <s v="FI_small_gas"/>
    <x v="1"/>
    <s v="GNR_HS_HEAT_PIT_L-DEC_E-91_Y-2020"/>
    <x v="0"/>
    <x v="2"/>
    <n v="84.437944940784107"/>
    <n v="123279.399613545"/>
    <n v="443805.83860876103"/>
  </r>
  <r>
    <x v="0"/>
    <x v="1"/>
    <x v="1"/>
    <x v="3"/>
    <x v="4"/>
    <s v="DE4-E_A"/>
    <x v="1"/>
    <s v="GNR_HS_HEAT_PIT_L-CEN_E-90_Y-2020"/>
    <x v="0"/>
    <x v="0"/>
    <n v="279.40214898780499"/>
    <n v="407927.137522195"/>
    <n v="1468537.6950799001"/>
  </r>
  <r>
    <x v="0"/>
    <x v="1"/>
    <x v="1"/>
    <x v="3"/>
    <x v="4"/>
    <s v="DE4-E_A"/>
    <x v="1"/>
    <s v="GNR_HS_HEAT_PIT_L-CEN_E-90_Y-2020"/>
    <x v="0"/>
    <x v="1"/>
    <n v="2231.98166833289"/>
    <n v="3258693.2357660201"/>
    <n v="11731295.6487577"/>
  </r>
  <r>
    <x v="0"/>
    <x v="1"/>
    <x v="1"/>
    <x v="3"/>
    <x v="4"/>
    <s v="DE4-E_A"/>
    <x v="1"/>
    <s v="GNR_HS_HEAT_PIT_L-CEN_E-90_Y-2020"/>
    <x v="0"/>
    <x v="2"/>
    <n v="2190.2895789518602"/>
    <n v="3197822.7852697098"/>
    <n v="11512162.026970999"/>
  </r>
  <r>
    <x v="0"/>
    <x v="1"/>
    <x v="1"/>
    <x v="3"/>
    <x v="4"/>
    <s v="DE4-E_A"/>
    <x v="1"/>
    <s v="GNR_HS_HEAT_PIT_L-CEN_E-90_Y-2020"/>
    <x v="1"/>
    <x v="1"/>
    <n v="70.416224088353502"/>
    <n v="102807.687168996"/>
    <n v="370107.67380838603"/>
  </r>
  <r>
    <x v="0"/>
    <x v="1"/>
    <x v="1"/>
    <x v="3"/>
    <x v="4"/>
    <s v="DE4-E_A"/>
    <x v="2"/>
    <s v="GNR_BO_MSW_E-80"/>
    <x v="0"/>
    <x v="0"/>
    <n v="200.19"/>
    <n v="292277.40000000002"/>
    <n v="1052198.6399999999"/>
  </r>
  <r>
    <x v="0"/>
    <x v="1"/>
    <x v="1"/>
    <x v="3"/>
    <x v="4"/>
    <s v="DE4-E_A"/>
    <x v="2"/>
    <s v="GNR_BO_MSW_E-80"/>
    <x v="0"/>
    <x v="1"/>
    <n v="200.19"/>
    <n v="292277.40000000002"/>
    <n v="1052198.6399999999"/>
  </r>
  <r>
    <x v="0"/>
    <x v="1"/>
    <x v="1"/>
    <x v="3"/>
    <x v="4"/>
    <s v="DE4-E_A"/>
    <x v="2"/>
    <s v="GNR_BO_MSW_E-80"/>
    <x v="0"/>
    <x v="2"/>
    <n v="200.19"/>
    <n v="292277.40000000002"/>
    <n v="1052198.6399999999"/>
  </r>
  <r>
    <x v="0"/>
    <x v="1"/>
    <x v="1"/>
    <x v="3"/>
    <x v="4"/>
    <s v="DE4-E_A"/>
    <x v="2"/>
    <s v="GNR_BO_MSW_E-80"/>
    <x v="1"/>
    <x v="0"/>
    <n v="200.19"/>
    <n v="292277.40000000002"/>
    <n v="1052198.6399999999"/>
  </r>
  <r>
    <x v="0"/>
    <x v="1"/>
    <x v="1"/>
    <x v="3"/>
    <x v="4"/>
    <s v="DE4-E_A"/>
    <x v="2"/>
    <s v="GNR_BO_MSW_E-80"/>
    <x v="1"/>
    <x v="1"/>
    <n v="200.19"/>
    <n v="292277.40000000002"/>
    <n v="1052198.6399999999"/>
  </r>
  <r>
    <x v="0"/>
    <x v="1"/>
    <x v="1"/>
    <x v="3"/>
    <x v="4"/>
    <s v="DE4-E_A"/>
    <x v="2"/>
    <s v="GNR_BO_MSW_E-80"/>
    <x v="1"/>
    <x v="2"/>
    <n v="200.19"/>
    <n v="292277.40000000002"/>
    <n v="1052198.6399999999"/>
  </r>
  <r>
    <x v="0"/>
    <x v="1"/>
    <x v="1"/>
    <x v="3"/>
    <x v="4"/>
    <s v="DE4-E_A"/>
    <x v="2"/>
    <s v="GNR_ST_MSW_BP_E-24_LS-220-MW-FEED_Y-2030"/>
    <x v="0"/>
    <x v="0"/>
    <n v="3192.6816070078798"/>
    <n v="4661315.1462315097"/>
    <n v="16780734.526433401"/>
  </r>
  <r>
    <x v="0"/>
    <x v="1"/>
    <x v="1"/>
    <x v="3"/>
    <x v="4"/>
    <s v="DE4-E_A"/>
    <x v="2"/>
    <s v="GNR_ST_MSW_BP_E-24_LS-220-MW-FEED_Y-2030"/>
    <x v="0"/>
    <x v="1"/>
    <n v="3192.6816070078798"/>
    <n v="4661315.1462315097"/>
    <n v="16780734.526433401"/>
  </r>
  <r>
    <x v="0"/>
    <x v="1"/>
    <x v="1"/>
    <x v="3"/>
    <x v="4"/>
    <s v="DE4-E_A"/>
    <x v="2"/>
    <s v="GNR_ST_MSW_BP_E-24_LS-220-MW-FEED_Y-2030"/>
    <x v="0"/>
    <x v="2"/>
    <n v="3192.6816070078798"/>
    <n v="4661315.1462315097"/>
    <n v="16780734.526433401"/>
  </r>
  <r>
    <x v="0"/>
    <x v="1"/>
    <x v="1"/>
    <x v="3"/>
    <x v="4"/>
    <s v="DE4-E_A"/>
    <x v="2"/>
    <s v="GNR_ST_MSW_BP_E-24_LS-220-MW-FEED_Y-2030"/>
    <x v="1"/>
    <x v="0"/>
    <n v="3192.6816070078798"/>
    <n v="4661315.1462315097"/>
    <n v="16780734.526433401"/>
  </r>
  <r>
    <x v="0"/>
    <x v="1"/>
    <x v="1"/>
    <x v="3"/>
    <x v="4"/>
    <s v="DE4-E_A"/>
    <x v="2"/>
    <s v="GNR_ST_MSW_BP_E-24_LS-220-MW-FEED_Y-2030"/>
    <x v="1"/>
    <x v="1"/>
    <n v="3192.6816070078798"/>
    <n v="4661315.1462315097"/>
    <n v="16780734.526433401"/>
  </r>
  <r>
    <x v="0"/>
    <x v="1"/>
    <x v="1"/>
    <x v="3"/>
    <x v="4"/>
    <s v="DE4-E_A"/>
    <x v="2"/>
    <s v="GNR_ST_MSW_BP_E-24_LS-220-MW-FEED_Y-2030"/>
    <x v="1"/>
    <x v="2"/>
    <n v="3192.6816070078798"/>
    <n v="4661315.1462315097"/>
    <n v="16780734.526433401"/>
  </r>
  <r>
    <x v="0"/>
    <x v="1"/>
    <x v="1"/>
    <x v="3"/>
    <x v="4"/>
    <s v="DE4-E_A"/>
    <x v="2"/>
    <s v="GNR_ST_MSW_BP_E-33"/>
    <x v="0"/>
    <x v="0"/>
    <n v="903.433053572782"/>
    <n v="1319012.25821626"/>
    <n v="4748444.1295785401"/>
  </r>
  <r>
    <x v="0"/>
    <x v="1"/>
    <x v="1"/>
    <x v="3"/>
    <x v="4"/>
    <s v="DE4-E_A"/>
    <x v="2"/>
    <s v="GNR_ST_MSW_BP_E-33"/>
    <x v="0"/>
    <x v="1"/>
    <n v="903.433053572782"/>
    <n v="1319012.25821626"/>
    <n v="4748444.1295785401"/>
  </r>
  <r>
    <x v="0"/>
    <x v="1"/>
    <x v="1"/>
    <x v="3"/>
    <x v="4"/>
    <s v="DE4-E_A"/>
    <x v="2"/>
    <s v="GNR_ST_MSW_BP_E-33"/>
    <x v="0"/>
    <x v="2"/>
    <n v="903.433053572782"/>
    <n v="1319012.25821626"/>
    <n v="4748444.1295785401"/>
  </r>
  <r>
    <x v="0"/>
    <x v="1"/>
    <x v="1"/>
    <x v="3"/>
    <x v="4"/>
    <s v="DE4-E_A"/>
    <x v="2"/>
    <s v="GNR_ST_MSW_BP_E-33"/>
    <x v="1"/>
    <x v="0"/>
    <n v="903.433053572782"/>
    <n v="1319012.25821626"/>
    <n v="4748444.1295785401"/>
  </r>
  <r>
    <x v="0"/>
    <x v="1"/>
    <x v="1"/>
    <x v="3"/>
    <x v="4"/>
    <s v="DE4-E_A"/>
    <x v="2"/>
    <s v="GNR_ST_MSW_BP_E-33"/>
    <x v="1"/>
    <x v="1"/>
    <n v="903.433053572782"/>
    <n v="1319012.25821626"/>
    <n v="4748444.1295785401"/>
  </r>
  <r>
    <x v="0"/>
    <x v="1"/>
    <x v="1"/>
    <x v="3"/>
    <x v="4"/>
    <s v="DE4-E_A"/>
    <x v="2"/>
    <s v="GNR_ST_MSW_BP_E-33"/>
    <x v="1"/>
    <x v="2"/>
    <n v="903.433053572782"/>
    <n v="1319012.25821626"/>
    <n v="4748444.1295785401"/>
  </r>
  <r>
    <x v="0"/>
    <x v="1"/>
    <x v="1"/>
    <x v="3"/>
    <x v="4"/>
    <s v="DE4-E_A"/>
    <x v="3"/>
    <s v="GNR_SH_SUN_LS_Y-2030"/>
    <x v="1"/>
    <x v="1"/>
    <n v="646.75286340030698"/>
    <n v="944259.18056444905"/>
    <n v="3399333.0500320201"/>
  </r>
  <r>
    <x v="0"/>
    <x v="1"/>
    <x v="1"/>
    <x v="3"/>
    <x v="4"/>
    <s v="DE4-E_A"/>
    <x v="3"/>
    <s v="GNR_SH_SUN_LS_Y-2030"/>
    <x v="1"/>
    <x v="2"/>
    <n v="1407.0212161694999"/>
    <n v="2054250.9756074699"/>
    <n v="7395303.5121868895"/>
  </r>
  <r>
    <x v="0"/>
    <x v="1"/>
    <x v="1"/>
    <x v="3"/>
    <x v="5"/>
    <s v="DE4-N_A"/>
    <x v="5"/>
    <s v="GNR_BO_ELEC_E-80"/>
    <x v="1"/>
    <x v="1"/>
    <n v="25.892066864320402"/>
    <n v="37802.4176219078"/>
    <n v="136088.70343886799"/>
  </r>
  <r>
    <x v="0"/>
    <x v="1"/>
    <x v="1"/>
    <x v="3"/>
    <x v="5"/>
    <s v="DE4-N_A"/>
    <x v="1"/>
    <s v="GNR_HS_HEAT_PIT_L-CEN_E-90_Y-2020"/>
    <x v="0"/>
    <x v="0"/>
    <n v="108.136662575163"/>
    <n v="157879.527359737"/>
    <n v="568366.29849505401"/>
  </r>
  <r>
    <x v="0"/>
    <x v="1"/>
    <x v="1"/>
    <x v="3"/>
    <x v="5"/>
    <s v="DE4-N_A"/>
    <x v="1"/>
    <s v="GNR_HS_HEAT_PIT_L-CEN_E-90_Y-2020"/>
    <x v="0"/>
    <x v="1"/>
    <n v="737.60597576092198"/>
    <n v="1076904.7246109501"/>
    <n v="3876857.0085994098"/>
  </r>
  <r>
    <x v="0"/>
    <x v="1"/>
    <x v="1"/>
    <x v="3"/>
    <x v="5"/>
    <s v="DE4-N_A"/>
    <x v="1"/>
    <s v="GNR_HS_HEAT_PIT_L-CEN_E-90_Y-2020"/>
    <x v="0"/>
    <x v="2"/>
    <n v="724.16534985660098"/>
    <n v="1057281.4107906399"/>
    <n v="3806213.0788462898"/>
  </r>
  <r>
    <x v="0"/>
    <x v="1"/>
    <x v="1"/>
    <x v="3"/>
    <x v="5"/>
    <s v="DE4-N_A"/>
    <x v="2"/>
    <s v="GNR_BO_MSW_E-80"/>
    <x v="0"/>
    <x v="0"/>
    <n v="84.74"/>
    <n v="123720.4"/>
    <n v="445393.44"/>
  </r>
  <r>
    <x v="0"/>
    <x v="1"/>
    <x v="1"/>
    <x v="3"/>
    <x v="5"/>
    <s v="DE4-N_A"/>
    <x v="2"/>
    <s v="GNR_BO_MSW_E-80"/>
    <x v="0"/>
    <x v="1"/>
    <n v="84.74"/>
    <n v="123720.4"/>
    <n v="445393.44"/>
  </r>
  <r>
    <x v="0"/>
    <x v="1"/>
    <x v="1"/>
    <x v="3"/>
    <x v="5"/>
    <s v="DE4-N_A"/>
    <x v="2"/>
    <s v="GNR_BO_MSW_E-80"/>
    <x v="0"/>
    <x v="2"/>
    <n v="84.74"/>
    <n v="123720.4"/>
    <n v="445393.44"/>
  </r>
  <r>
    <x v="0"/>
    <x v="1"/>
    <x v="1"/>
    <x v="3"/>
    <x v="5"/>
    <s v="DE4-N_A"/>
    <x v="2"/>
    <s v="GNR_BO_MSW_E-80"/>
    <x v="1"/>
    <x v="0"/>
    <n v="84.74"/>
    <n v="123720.4"/>
    <n v="445393.44"/>
  </r>
  <r>
    <x v="0"/>
    <x v="1"/>
    <x v="1"/>
    <x v="3"/>
    <x v="5"/>
    <s v="DE4-N_A"/>
    <x v="2"/>
    <s v="GNR_BO_MSW_E-80"/>
    <x v="1"/>
    <x v="1"/>
    <n v="84.74"/>
    <n v="123720.4"/>
    <n v="445393.44"/>
  </r>
  <r>
    <x v="0"/>
    <x v="1"/>
    <x v="1"/>
    <x v="3"/>
    <x v="5"/>
    <s v="DE4-N_A"/>
    <x v="2"/>
    <s v="GNR_BO_MSW_E-80"/>
    <x v="1"/>
    <x v="2"/>
    <n v="84.74"/>
    <n v="123720.4"/>
    <n v="445393.44"/>
  </r>
  <r>
    <x v="0"/>
    <x v="1"/>
    <x v="1"/>
    <x v="3"/>
    <x v="5"/>
    <s v="DE4-N_A"/>
    <x v="2"/>
    <s v="GNR_ST_MSW_BP_E-23_LS-220-MW-FEED_Y-2020"/>
    <x v="0"/>
    <x v="0"/>
    <n v="211.087022232706"/>
    <n v="308187.05245975102"/>
    <n v="1109473.3888550999"/>
  </r>
  <r>
    <x v="0"/>
    <x v="1"/>
    <x v="1"/>
    <x v="3"/>
    <x v="5"/>
    <s v="DE4-N_A"/>
    <x v="2"/>
    <s v="GNR_ST_MSW_BP_E-23_LS-220-MW-FEED_Y-2020"/>
    <x v="0"/>
    <x v="1"/>
    <n v="211.087022232706"/>
    <n v="308187.05245975102"/>
    <n v="1109473.3888550999"/>
  </r>
  <r>
    <x v="0"/>
    <x v="1"/>
    <x v="1"/>
    <x v="3"/>
    <x v="5"/>
    <s v="DE4-N_A"/>
    <x v="2"/>
    <s v="GNR_ST_MSW_BP_E-23_LS-220-MW-FEED_Y-2020"/>
    <x v="0"/>
    <x v="2"/>
    <n v="211.087022232706"/>
    <n v="308187.05245975102"/>
    <n v="1109473.3888550999"/>
  </r>
  <r>
    <x v="0"/>
    <x v="1"/>
    <x v="1"/>
    <x v="3"/>
    <x v="5"/>
    <s v="DE4-N_A"/>
    <x v="2"/>
    <s v="GNR_ST_MSW_BP_E-23_LS-220-MW-FEED_Y-2020"/>
    <x v="1"/>
    <x v="0"/>
    <n v="211.087022232706"/>
    <n v="308187.05245975102"/>
    <n v="1109473.3888550999"/>
  </r>
  <r>
    <x v="0"/>
    <x v="1"/>
    <x v="1"/>
    <x v="3"/>
    <x v="5"/>
    <s v="DE4-N_A"/>
    <x v="2"/>
    <s v="GNR_ST_MSW_BP_E-23_LS-220-MW-FEED_Y-2020"/>
    <x v="1"/>
    <x v="1"/>
    <n v="211.087022232706"/>
    <n v="308187.05245975102"/>
    <n v="1109473.3888550999"/>
  </r>
  <r>
    <x v="0"/>
    <x v="1"/>
    <x v="1"/>
    <x v="3"/>
    <x v="5"/>
    <s v="DE4-N_A"/>
    <x v="2"/>
    <s v="GNR_ST_MSW_BP_E-23_LS-220-MW-FEED_Y-2020"/>
    <x v="1"/>
    <x v="2"/>
    <n v="211.087022232706"/>
    <n v="308187.05245975102"/>
    <n v="1109473.3888550999"/>
  </r>
  <r>
    <x v="0"/>
    <x v="1"/>
    <x v="1"/>
    <x v="3"/>
    <x v="5"/>
    <s v="DE4-N_A"/>
    <x v="2"/>
    <s v="GNR_ST_MSW_BP_E-24_LS-220-MW-FEED_Y-2030"/>
    <x v="0"/>
    <x v="0"/>
    <n v="1013.66610882497"/>
    <n v="1479952.51888445"/>
    <n v="5327829.0679840297"/>
  </r>
  <r>
    <x v="0"/>
    <x v="1"/>
    <x v="1"/>
    <x v="3"/>
    <x v="5"/>
    <s v="DE4-N_A"/>
    <x v="2"/>
    <s v="GNR_ST_MSW_BP_E-24_LS-220-MW-FEED_Y-2030"/>
    <x v="0"/>
    <x v="1"/>
    <n v="1013.66610882497"/>
    <n v="1479952.51888445"/>
    <n v="5327829.0679840297"/>
  </r>
  <r>
    <x v="0"/>
    <x v="1"/>
    <x v="1"/>
    <x v="3"/>
    <x v="5"/>
    <s v="DE4-N_A"/>
    <x v="2"/>
    <s v="GNR_ST_MSW_BP_E-24_LS-220-MW-FEED_Y-2030"/>
    <x v="0"/>
    <x v="2"/>
    <n v="1013.66610882497"/>
    <n v="1479952.51888445"/>
    <n v="5327829.0679840297"/>
  </r>
  <r>
    <x v="0"/>
    <x v="1"/>
    <x v="1"/>
    <x v="3"/>
    <x v="5"/>
    <s v="DE4-N_A"/>
    <x v="2"/>
    <s v="GNR_ST_MSW_BP_E-24_LS-220-MW-FEED_Y-2030"/>
    <x v="1"/>
    <x v="0"/>
    <n v="1013.66610882497"/>
    <n v="1479952.51888445"/>
    <n v="5327829.0679840297"/>
  </r>
  <r>
    <x v="0"/>
    <x v="1"/>
    <x v="1"/>
    <x v="3"/>
    <x v="5"/>
    <s v="DE4-N_A"/>
    <x v="2"/>
    <s v="GNR_ST_MSW_BP_E-24_LS-220-MW-FEED_Y-2030"/>
    <x v="1"/>
    <x v="1"/>
    <n v="1013.66610882497"/>
    <n v="1479952.51888445"/>
    <n v="5327829.0679840297"/>
  </r>
  <r>
    <x v="0"/>
    <x v="1"/>
    <x v="1"/>
    <x v="3"/>
    <x v="5"/>
    <s v="DE4-N_A"/>
    <x v="2"/>
    <s v="GNR_ST_MSW_BP_E-24_LS-220-MW-FEED_Y-2030"/>
    <x v="1"/>
    <x v="2"/>
    <n v="1013.66610882497"/>
    <n v="1479952.51888445"/>
    <n v="5327829.0679840297"/>
  </r>
  <r>
    <x v="0"/>
    <x v="1"/>
    <x v="1"/>
    <x v="3"/>
    <x v="5"/>
    <s v="DE4-N_A"/>
    <x v="2"/>
    <s v="GNR_ST_MSW_BP_E-33"/>
    <x v="0"/>
    <x v="0"/>
    <n v="57.478899366531799"/>
    <n v="83919.193075136398"/>
    <n v="302109.09507049102"/>
  </r>
  <r>
    <x v="0"/>
    <x v="1"/>
    <x v="1"/>
    <x v="3"/>
    <x v="5"/>
    <s v="DE4-N_A"/>
    <x v="2"/>
    <s v="GNR_ST_MSW_BP_E-33"/>
    <x v="0"/>
    <x v="1"/>
    <n v="57.478899366531799"/>
    <n v="83919.193075136398"/>
    <n v="302109.09507049102"/>
  </r>
  <r>
    <x v="0"/>
    <x v="1"/>
    <x v="1"/>
    <x v="3"/>
    <x v="5"/>
    <s v="DE4-N_A"/>
    <x v="2"/>
    <s v="GNR_ST_MSW_BP_E-33"/>
    <x v="0"/>
    <x v="2"/>
    <n v="57.478899366531799"/>
    <n v="83919.193075136398"/>
    <n v="302109.09507049102"/>
  </r>
  <r>
    <x v="0"/>
    <x v="1"/>
    <x v="1"/>
    <x v="3"/>
    <x v="5"/>
    <s v="DE4-N_A"/>
    <x v="2"/>
    <s v="GNR_ST_MSW_BP_E-33"/>
    <x v="1"/>
    <x v="0"/>
    <n v="57.478899366531799"/>
    <n v="83919.193075136398"/>
    <n v="302109.09507049102"/>
  </r>
  <r>
    <x v="0"/>
    <x v="1"/>
    <x v="1"/>
    <x v="3"/>
    <x v="5"/>
    <s v="DE4-N_A"/>
    <x v="2"/>
    <s v="GNR_ST_MSW_BP_E-33"/>
    <x v="1"/>
    <x v="1"/>
    <n v="57.478899366531799"/>
    <n v="83919.193075136398"/>
    <n v="302109.09507049102"/>
  </r>
  <r>
    <x v="0"/>
    <x v="1"/>
    <x v="1"/>
    <x v="3"/>
    <x v="5"/>
    <s v="DE4-N_A"/>
    <x v="2"/>
    <s v="GNR_ST_MSW_BP_E-33"/>
    <x v="1"/>
    <x v="2"/>
    <n v="57.478899366531799"/>
    <n v="83919.193075136398"/>
    <n v="302109.09507049102"/>
  </r>
  <r>
    <x v="0"/>
    <x v="1"/>
    <x v="1"/>
    <x v="3"/>
    <x v="5"/>
    <s v="DE4-N_A"/>
    <x v="3"/>
    <s v="GNR_SH_SUN_LS_Y-2020"/>
    <x v="1"/>
    <x v="1"/>
    <n v="235.57740836109201"/>
    <n v="343943.01620719401"/>
    <n v="1238194.8583459"/>
  </r>
  <r>
    <x v="0"/>
    <x v="1"/>
    <x v="1"/>
    <x v="3"/>
    <x v="5"/>
    <s v="DE4-N_A"/>
    <x v="3"/>
    <s v="GNR_SH_SUN_LS_Y-2020"/>
    <x v="1"/>
    <x v="2"/>
    <n v="512.50242615334696"/>
    <n v="748253.54218388698"/>
    <n v="2693712.75186199"/>
  </r>
  <r>
    <x v="0"/>
    <x v="1"/>
    <x v="1"/>
    <x v="3"/>
    <x v="6"/>
    <s v="DE4-S_A"/>
    <x v="0"/>
    <s v="GNR_ST_COAL_BP_E-43"/>
    <x v="0"/>
    <x v="1"/>
    <n v="127.544"/>
    <n v="186214.24"/>
    <n v="670371.26399999997"/>
  </r>
  <r>
    <x v="0"/>
    <x v="1"/>
    <x v="1"/>
    <x v="3"/>
    <x v="6"/>
    <s v="DE4-S_A"/>
    <x v="1"/>
    <s v="GNR_HS_HEAT_PIT_L-CEN_E-90_Y-2020"/>
    <x v="0"/>
    <x v="1"/>
    <n v="1134.98961223725"/>
    <n v="1657084.8338663899"/>
    <n v="5965505.4019190101"/>
  </r>
  <r>
    <x v="0"/>
    <x v="1"/>
    <x v="1"/>
    <x v="3"/>
    <x v="6"/>
    <s v="DE4-S_A"/>
    <x v="1"/>
    <s v="GNR_HS_HEAT_PIT_L-CEN_E-90_Y-2020"/>
    <x v="0"/>
    <x v="2"/>
    <n v="1235.33857149699"/>
    <n v="1803594.3143856099"/>
    <n v="6492939.5317882001"/>
  </r>
  <r>
    <x v="0"/>
    <x v="1"/>
    <x v="1"/>
    <x v="3"/>
    <x v="6"/>
    <s v="DE4-S_A"/>
    <x v="1"/>
    <s v="GNR_HS_HEAT_PIT_L-CEN_E-90_Y-2020"/>
    <x v="1"/>
    <x v="1"/>
    <n v="274.44713200770002"/>
    <n v="400692.81273124198"/>
    <n v="1442494.1258324699"/>
  </r>
  <r>
    <x v="0"/>
    <x v="1"/>
    <x v="1"/>
    <x v="3"/>
    <x v="6"/>
    <s v="DE4-S_A"/>
    <x v="2"/>
    <s v="GNR_BO_MSW_E-80"/>
    <x v="0"/>
    <x v="0"/>
    <n v="243.93"/>
    <n v="356137.8"/>
    <n v="1282096.08"/>
  </r>
  <r>
    <x v="0"/>
    <x v="1"/>
    <x v="1"/>
    <x v="3"/>
    <x v="6"/>
    <s v="DE4-S_A"/>
    <x v="2"/>
    <s v="GNR_BO_MSW_E-80"/>
    <x v="0"/>
    <x v="1"/>
    <n v="243.93"/>
    <n v="356137.8"/>
    <n v="1282096.08"/>
  </r>
  <r>
    <x v="0"/>
    <x v="1"/>
    <x v="1"/>
    <x v="3"/>
    <x v="6"/>
    <s v="DE4-S_A"/>
    <x v="2"/>
    <s v="GNR_BO_MSW_E-80"/>
    <x v="0"/>
    <x v="2"/>
    <n v="243.93"/>
    <n v="356137.8"/>
    <n v="1282096.08"/>
  </r>
  <r>
    <x v="0"/>
    <x v="1"/>
    <x v="1"/>
    <x v="3"/>
    <x v="6"/>
    <s v="DE4-S_A"/>
    <x v="2"/>
    <s v="GNR_BO_MSW_E-80"/>
    <x v="1"/>
    <x v="0"/>
    <n v="243.93"/>
    <n v="356137.8"/>
    <n v="1282096.08"/>
  </r>
  <r>
    <x v="0"/>
    <x v="1"/>
    <x v="1"/>
    <x v="3"/>
    <x v="6"/>
    <s v="DE4-S_A"/>
    <x v="2"/>
    <s v="GNR_BO_MSW_E-80"/>
    <x v="1"/>
    <x v="1"/>
    <n v="243.93"/>
    <n v="356137.8"/>
    <n v="1282096.08"/>
  </r>
  <r>
    <x v="0"/>
    <x v="1"/>
    <x v="1"/>
    <x v="3"/>
    <x v="6"/>
    <s v="DE4-S_A"/>
    <x v="2"/>
    <s v="GNR_BO_MSW_E-80"/>
    <x v="1"/>
    <x v="2"/>
    <n v="243.93"/>
    <n v="356137.8"/>
    <n v="1282096.08"/>
  </r>
  <r>
    <x v="0"/>
    <x v="1"/>
    <x v="1"/>
    <x v="3"/>
    <x v="6"/>
    <s v="DE4-S_A"/>
    <x v="2"/>
    <s v="GNR_ST_MSW_BP_E-24_LS-220-MW-FEED_Y-2030"/>
    <x v="0"/>
    <x v="0"/>
    <n v="2392.7524515544701"/>
    <n v="3493418.5792695298"/>
    <n v="12576306.885370299"/>
  </r>
  <r>
    <x v="0"/>
    <x v="1"/>
    <x v="1"/>
    <x v="3"/>
    <x v="6"/>
    <s v="DE4-S_A"/>
    <x v="2"/>
    <s v="GNR_ST_MSW_BP_E-24_LS-220-MW-FEED_Y-2030"/>
    <x v="0"/>
    <x v="1"/>
    <n v="2392.7524515544701"/>
    <n v="3493418.5792695298"/>
    <n v="12576306.885370299"/>
  </r>
  <r>
    <x v="0"/>
    <x v="1"/>
    <x v="1"/>
    <x v="3"/>
    <x v="6"/>
    <s v="DE4-S_A"/>
    <x v="2"/>
    <s v="GNR_ST_MSW_BP_E-24_LS-220-MW-FEED_Y-2030"/>
    <x v="0"/>
    <x v="2"/>
    <n v="2392.7524515544701"/>
    <n v="3493418.5792695298"/>
    <n v="12576306.885370299"/>
  </r>
  <r>
    <x v="0"/>
    <x v="1"/>
    <x v="1"/>
    <x v="3"/>
    <x v="6"/>
    <s v="DE4-S_A"/>
    <x v="2"/>
    <s v="GNR_ST_MSW_BP_E-24_LS-220-MW-FEED_Y-2030"/>
    <x v="1"/>
    <x v="0"/>
    <n v="2392.7524515544701"/>
    <n v="3493418.5792695298"/>
    <n v="12576306.885370299"/>
  </r>
  <r>
    <x v="0"/>
    <x v="1"/>
    <x v="1"/>
    <x v="3"/>
    <x v="6"/>
    <s v="DE4-S_A"/>
    <x v="2"/>
    <s v="GNR_ST_MSW_BP_E-24_LS-220-MW-FEED_Y-2030"/>
    <x v="1"/>
    <x v="1"/>
    <n v="2392.7524515544701"/>
    <n v="3493418.5792695298"/>
    <n v="12576306.885370299"/>
  </r>
  <r>
    <x v="0"/>
    <x v="1"/>
    <x v="1"/>
    <x v="3"/>
    <x v="6"/>
    <s v="DE4-S_A"/>
    <x v="2"/>
    <s v="GNR_ST_MSW_BP_E-24_LS-220-MW-FEED_Y-2030"/>
    <x v="1"/>
    <x v="2"/>
    <n v="2392.7524515544701"/>
    <n v="3493418.5792695298"/>
    <n v="12576306.885370299"/>
  </r>
  <r>
    <x v="0"/>
    <x v="1"/>
    <x v="1"/>
    <x v="3"/>
    <x v="6"/>
    <s v="DE4-S_A"/>
    <x v="2"/>
    <s v="GNR_ST_MSW_BP_E-33"/>
    <x v="0"/>
    <x v="0"/>
    <n v="359.07406545445099"/>
    <n v="524248.135563499"/>
    <n v="1887293.2880285999"/>
  </r>
  <r>
    <x v="0"/>
    <x v="1"/>
    <x v="1"/>
    <x v="3"/>
    <x v="6"/>
    <s v="DE4-S_A"/>
    <x v="2"/>
    <s v="GNR_ST_MSW_BP_E-33"/>
    <x v="0"/>
    <x v="1"/>
    <n v="359.07406545445099"/>
    <n v="524248.135563499"/>
    <n v="1887293.2880285999"/>
  </r>
  <r>
    <x v="0"/>
    <x v="1"/>
    <x v="1"/>
    <x v="3"/>
    <x v="6"/>
    <s v="DE4-S_A"/>
    <x v="2"/>
    <s v="GNR_ST_MSW_BP_E-33"/>
    <x v="0"/>
    <x v="2"/>
    <n v="359.07406545445099"/>
    <n v="524248.135563499"/>
    <n v="1887293.2880285999"/>
  </r>
  <r>
    <x v="0"/>
    <x v="1"/>
    <x v="1"/>
    <x v="3"/>
    <x v="6"/>
    <s v="DE4-S_A"/>
    <x v="2"/>
    <s v="GNR_ST_MSW_BP_E-33"/>
    <x v="1"/>
    <x v="0"/>
    <n v="359.07406545445099"/>
    <n v="524248.135563499"/>
    <n v="1887293.2880285999"/>
  </r>
  <r>
    <x v="0"/>
    <x v="1"/>
    <x v="1"/>
    <x v="3"/>
    <x v="6"/>
    <s v="DE4-S_A"/>
    <x v="2"/>
    <s v="GNR_ST_MSW_BP_E-33"/>
    <x v="1"/>
    <x v="1"/>
    <n v="359.07406545445099"/>
    <n v="524248.135563499"/>
    <n v="1887293.2880285999"/>
  </r>
  <r>
    <x v="0"/>
    <x v="1"/>
    <x v="1"/>
    <x v="3"/>
    <x v="6"/>
    <s v="DE4-S_A"/>
    <x v="2"/>
    <s v="GNR_ST_MSW_BP_E-33"/>
    <x v="1"/>
    <x v="2"/>
    <n v="359.07406545445099"/>
    <n v="524248.135563499"/>
    <n v="1887293.2880285999"/>
  </r>
  <r>
    <x v="0"/>
    <x v="1"/>
    <x v="1"/>
    <x v="3"/>
    <x v="7"/>
    <s v="DE4-W_A"/>
    <x v="5"/>
    <s v="GNR_BO_ELEC_E-80"/>
    <x v="1"/>
    <x v="1"/>
    <n v="7205.8213063651801"/>
    <n v="10520499.1072932"/>
    <n v="37873796.786255397"/>
  </r>
  <r>
    <x v="0"/>
    <x v="1"/>
    <x v="1"/>
    <x v="3"/>
    <x v="7"/>
    <s v="DE4-W_A"/>
    <x v="5"/>
    <s v="GNR_BO_ELEC_E-80"/>
    <x v="1"/>
    <x v="2"/>
    <n v="6539.6508540749701"/>
    <n v="9547890.2469494604"/>
    <n v="34372404.889018103"/>
  </r>
  <r>
    <x v="0"/>
    <x v="1"/>
    <x v="1"/>
    <x v="3"/>
    <x v="7"/>
    <s v="DE4-W_A"/>
    <x v="5"/>
    <s v="GNR_ELYS_ELEC_SOEC_Y-20"/>
    <x v="1"/>
    <x v="0"/>
    <n v="773.65306955533299"/>
    <n v="1129533.4815507899"/>
    <n v="4066320.5335828299"/>
  </r>
  <r>
    <x v="0"/>
    <x v="1"/>
    <x v="1"/>
    <x v="3"/>
    <x v="7"/>
    <s v="DE4-W_A"/>
    <x v="5"/>
    <s v="GNR_ELYS_ELEC_SOEC_Y-20"/>
    <x v="1"/>
    <x v="1"/>
    <n v="773.65306955533299"/>
    <n v="1129533.4815507899"/>
    <n v="4066320.5335828299"/>
  </r>
  <r>
    <x v="0"/>
    <x v="1"/>
    <x v="1"/>
    <x v="3"/>
    <x v="7"/>
    <s v="DE4-W_A"/>
    <x v="5"/>
    <s v="GNR_ELYS_ELEC_SOEC_Y-20"/>
    <x v="1"/>
    <x v="2"/>
    <n v="773.65306955533299"/>
    <n v="1129533.4815507899"/>
    <n v="4066320.5335828299"/>
  </r>
  <r>
    <x v="0"/>
    <x v="1"/>
    <x v="1"/>
    <x v="3"/>
    <x v="7"/>
    <s v="DE4-W_A"/>
    <x v="1"/>
    <s v="GNR_HS_HEAT_PIT_L-CEN_E-90_Y-2020"/>
    <x v="0"/>
    <x v="0"/>
    <n v="1508.58650367263"/>
    <n v="2202536.2953620399"/>
    <n v="7929130.6633033603"/>
  </r>
  <r>
    <x v="0"/>
    <x v="1"/>
    <x v="1"/>
    <x v="3"/>
    <x v="7"/>
    <s v="DE4-W_A"/>
    <x v="1"/>
    <s v="GNR_HS_HEAT_PIT_L-CEN_E-90_Y-2020"/>
    <x v="0"/>
    <x v="1"/>
    <n v="3315.6777848728402"/>
    <n v="4840889.5659143496"/>
    <n v="17427202.4372917"/>
  </r>
  <r>
    <x v="0"/>
    <x v="1"/>
    <x v="1"/>
    <x v="3"/>
    <x v="7"/>
    <s v="DE4-W_A"/>
    <x v="1"/>
    <s v="GNR_HS_HEAT_PIT_L-CEN_E-90_Y-2020"/>
    <x v="0"/>
    <x v="2"/>
    <n v="3277.0922059148302"/>
    <n v="4784554.6206356501"/>
    <n v="17224396.6342883"/>
  </r>
  <r>
    <x v="0"/>
    <x v="1"/>
    <x v="1"/>
    <x v="3"/>
    <x v="7"/>
    <s v="DE4-W_A"/>
    <x v="2"/>
    <s v="GNR_BO_MSW_E-80"/>
    <x v="0"/>
    <x v="0"/>
    <n v="949.46"/>
    <n v="1386211.6"/>
    <n v="4990361.76"/>
  </r>
  <r>
    <x v="0"/>
    <x v="1"/>
    <x v="1"/>
    <x v="3"/>
    <x v="7"/>
    <s v="DE4-W_A"/>
    <x v="2"/>
    <s v="GNR_BO_MSW_E-80"/>
    <x v="0"/>
    <x v="1"/>
    <n v="949.46"/>
    <n v="1386211.6"/>
    <n v="4990361.76"/>
  </r>
  <r>
    <x v="0"/>
    <x v="1"/>
    <x v="1"/>
    <x v="3"/>
    <x v="7"/>
    <s v="DE4-W_A"/>
    <x v="2"/>
    <s v="GNR_BO_MSW_E-80"/>
    <x v="0"/>
    <x v="2"/>
    <n v="949.46"/>
    <n v="1386211.6"/>
    <n v="4990361.76"/>
  </r>
  <r>
    <x v="0"/>
    <x v="1"/>
    <x v="1"/>
    <x v="3"/>
    <x v="7"/>
    <s v="DE4-W_A"/>
    <x v="2"/>
    <s v="GNR_BO_MSW_E-80"/>
    <x v="1"/>
    <x v="0"/>
    <n v="949.46"/>
    <n v="1386211.6"/>
    <n v="4990361.76"/>
  </r>
  <r>
    <x v="0"/>
    <x v="1"/>
    <x v="1"/>
    <x v="3"/>
    <x v="7"/>
    <s v="DE4-W_A"/>
    <x v="2"/>
    <s v="GNR_BO_MSW_E-80"/>
    <x v="1"/>
    <x v="1"/>
    <n v="949.46"/>
    <n v="1386211.6"/>
    <n v="4990361.76"/>
  </r>
  <r>
    <x v="0"/>
    <x v="1"/>
    <x v="1"/>
    <x v="3"/>
    <x v="7"/>
    <s v="DE4-W_A"/>
    <x v="2"/>
    <s v="GNR_BO_MSW_E-80"/>
    <x v="1"/>
    <x v="2"/>
    <n v="169.99977100963801"/>
    <n v="248199.665674071"/>
    <n v="893518.79642665596"/>
  </r>
  <r>
    <x v="0"/>
    <x v="1"/>
    <x v="1"/>
    <x v="3"/>
    <x v="7"/>
    <s v="DE4-W_A"/>
    <x v="2"/>
    <s v="GNR_ST_MSW_BP_E-24_LS-220-MW-FEED_Y-2030"/>
    <x v="0"/>
    <x v="0"/>
    <n v="192.25480856796699"/>
    <n v="280692.02050923102"/>
    <n v="1010491.27383323"/>
  </r>
  <r>
    <x v="0"/>
    <x v="1"/>
    <x v="1"/>
    <x v="3"/>
    <x v="7"/>
    <s v="DE4-W_A"/>
    <x v="2"/>
    <s v="GNR_ST_MSW_BP_E-24_LS-220-MW-FEED_Y-2030"/>
    <x v="0"/>
    <x v="1"/>
    <n v="192.25480856796699"/>
    <n v="280692.02050923102"/>
    <n v="1010491.27383323"/>
  </r>
  <r>
    <x v="0"/>
    <x v="1"/>
    <x v="1"/>
    <x v="3"/>
    <x v="7"/>
    <s v="DE4-W_A"/>
    <x v="2"/>
    <s v="GNR_ST_MSW_BP_E-24_LS-220-MW-FEED_Y-2030"/>
    <x v="0"/>
    <x v="2"/>
    <n v="192.25480856796699"/>
    <n v="280692.02050923102"/>
    <n v="1010491.27383323"/>
  </r>
  <r>
    <x v="0"/>
    <x v="1"/>
    <x v="1"/>
    <x v="3"/>
    <x v="7"/>
    <s v="DE4-W_A"/>
    <x v="2"/>
    <s v="GNR_ST_MSW_BP_E-24_LS-220-MW-FEED_Y-2030"/>
    <x v="1"/>
    <x v="0"/>
    <n v="192.25480856796699"/>
    <n v="280692.02050923102"/>
    <n v="1010491.27383323"/>
  </r>
  <r>
    <x v="0"/>
    <x v="1"/>
    <x v="1"/>
    <x v="3"/>
    <x v="7"/>
    <s v="DE4-W_A"/>
    <x v="2"/>
    <s v="GNR_ST_MSW_BP_E-24_LS-220-MW-FEED_Y-2030"/>
    <x v="1"/>
    <x v="1"/>
    <n v="192.25480856796699"/>
    <n v="280692.02050923102"/>
    <n v="1010491.27383323"/>
  </r>
  <r>
    <x v="0"/>
    <x v="1"/>
    <x v="1"/>
    <x v="3"/>
    <x v="7"/>
    <s v="DE4-W_A"/>
    <x v="2"/>
    <s v="GNR_ST_MSW_BP_E-24_LS-220-MW-FEED_Y-2030"/>
    <x v="1"/>
    <x v="2"/>
    <n v="192.25480856796699"/>
    <n v="280692.02050923102"/>
    <n v="1010491.27383323"/>
  </r>
  <r>
    <x v="0"/>
    <x v="1"/>
    <x v="1"/>
    <x v="3"/>
    <x v="7"/>
    <s v="DE4-W_A"/>
    <x v="2"/>
    <s v="GNR_ST_MSW_BP_E-33"/>
    <x v="0"/>
    <x v="0"/>
    <n v="532.52509707228"/>
    <n v="777486.64172552805"/>
    <n v="2798951.9102118998"/>
  </r>
  <r>
    <x v="0"/>
    <x v="1"/>
    <x v="1"/>
    <x v="3"/>
    <x v="7"/>
    <s v="DE4-W_A"/>
    <x v="2"/>
    <s v="GNR_ST_MSW_BP_E-33"/>
    <x v="0"/>
    <x v="1"/>
    <n v="532.52509707228"/>
    <n v="777486.64172552805"/>
    <n v="2798951.9102118998"/>
  </r>
  <r>
    <x v="0"/>
    <x v="1"/>
    <x v="1"/>
    <x v="3"/>
    <x v="7"/>
    <s v="DE4-W_A"/>
    <x v="2"/>
    <s v="GNR_ST_MSW_BP_E-33"/>
    <x v="0"/>
    <x v="2"/>
    <n v="532.52509707228"/>
    <n v="777486.64172552805"/>
    <n v="2798951.9102118998"/>
  </r>
  <r>
    <x v="0"/>
    <x v="1"/>
    <x v="1"/>
    <x v="3"/>
    <x v="7"/>
    <s v="DE4-W_A"/>
    <x v="2"/>
    <s v="GNR_ST_MSW_BP_E-33"/>
    <x v="1"/>
    <x v="0"/>
    <n v="532.52509707228"/>
    <n v="777486.64172552805"/>
    <n v="2798951.9102118998"/>
  </r>
  <r>
    <x v="0"/>
    <x v="1"/>
    <x v="1"/>
    <x v="3"/>
    <x v="7"/>
    <s v="DE4-W_A"/>
    <x v="2"/>
    <s v="GNR_ST_MSW_BP_E-33"/>
    <x v="1"/>
    <x v="1"/>
    <n v="532.52509707228"/>
    <n v="777486.64172552805"/>
    <n v="2798951.9102118998"/>
  </r>
  <r>
    <x v="0"/>
    <x v="1"/>
    <x v="1"/>
    <x v="3"/>
    <x v="7"/>
    <s v="DE4-W_A"/>
    <x v="2"/>
    <s v="GNR_ST_MSW_BP_E-33"/>
    <x v="1"/>
    <x v="2"/>
    <n v="532.52509707228"/>
    <n v="777486.64172552805"/>
    <n v="2798951.9102118998"/>
  </r>
  <r>
    <x v="0"/>
    <x v="1"/>
    <x v="1"/>
    <x v="3"/>
    <x v="7"/>
    <s v="DE4-W_A"/>
    <x v="13"/>
    <s v="GNR_ST_WOODCHI_BP_E-29_LS-600-MW-FEED_Y-2030"/>
    <x v="0"/>
    <x v="0"/>
    <n v="1051.9408813288901"/>
    <n v="1535833.68674018"/>
    <n v="5529001.2722646398"/>
  </r>
  <r>
    <x v="0"/>
    <x v="1"/>
    <x v="1"/>
    <x v="3"/>
    <x v="7"/>
    <s v="DE4-W_A"/>
    <x v="13"/>
    <s v="GNR_ST_WOODCHI_BP_E-29_LS-600-MW-FEED_Y-2030"/>
    <x v="0"/>
    <x v="1"/>
    <n v="1051.9408813288901"/>
    <n v="1535833.68674018"/>
    <n v="5529001.2722646398"/>
  </r>
  <r>
    <x v="0"/>
    <x v="1"/>
    <x v="1"/>
    <x v="3"/>
    <x v="7"/>
    <s v="DE4-W_A"/>
    <x v="13"/>
    <s v="GNR_ST_WOODCHI_BP_E-29_LS-600-MW-FEED_Y-2030"/>
    <x v="0"/>
    <x v="2"/>
    <n v="1051.9408813288901"/>
    <n v="1535833.68674018"/>
    <n v="5529001.2722646398"/>
  </r>
  <r>
    <x v="0"/>
    <x v="1"/>
    <x v="1"/>
    <x v="4"/>
    <x v="8"/>
    <s v="LT_KauU"/>
    <x v="2"/>
    <s v="KAUNAS_ST_MSW_BP"/>
    <x v="0"/>
    <x v="0"/>
    <n v="68.000226667422197"/>
    <n v="99280.330934436497"/>
    <n v="357409.19136397098"/>
  </r>
  <r>
    <x v="0"/>
    <x v="1"/>
    <x v="1"/>
    <x v="4"/>
    <x v="8"/>
    <s v="LT_KauU"/>
    <x v="2"/>
    <s v="KAUNAS_ST_MSW_BP"/>
    <x v="0"/>
    <x v="1"/>
    <n v="68.000226667422197"/>
    <n v="99280.330934436497"/>
    <n v="357409.19136397098"/>
  </r>
  <r>
    <x v="0"/>
    <x v="1"/>
    <x v="1"/>
    <x v="4"/>
    <x v="8"/>
    <s v="LT_KauU"/>
    <x v="2"/>
    <s v="KAUNAS_ST_MSW_BP"/>
    <x v="0"/>
    <x v="2"/>
    <n v="68.000226667422197"/>
    <n v="99280.330934436497"/>
    <n v="357409.19136397098"/>
  </r>
  <r>
    <x v="0"/>
    <x v="1"/>
    <x v="1"/>
    <x v="4"/>
    <x v="8"/>
    <s v="LT_KauU"/>
    <x v="2"/>
    <s v="KAUNAS_ST_MSW_BP"/>
    <x v="1"/>
    <x v="0"/>
    <n v="68.000226667422197"/>
    <n v="99280.330934436497"/>
    <n v="357409.19136397098"/>
  </r>
  <r>
    <x v="0"/>
    <x v="1"/>
    <x v="1"/>
    <x v="4"/>
    <x v="8"/>
    <s v="LT_KauU"/>
    <x v="2"/>
    <s v="KAUNAS_ST_MSW_BP"/>
    <x v="1"/>
    <x v="1"/>
    <n v="68.000226667422197"/>
    <n v="99280.330934436497"/>
    <n v="357409.19136397098"/>
  </r>
  <r>
    <x v="0"/>
    <x v="1"/>
    <x v="1"/>
    <x v="4"/>
    <x v="8"/>
    <s v="LT_KauU"/>
    <x v="2"/>
    <s v="KAUNAS_ST_MSW_BP"/>
    <x v="1"/>
    <x v="2"/>
    <n v="68.000226667422197"/>
    <n v="99280.330934436497"/>
    <n v="357409.19136397098"/>
  </r>
  <r>
    <x v="0"/>
    <x v="1"/>
    <x v="1"/>
    <x v="4"/>
    <x v="8"/>
    <s v="LT_Other_DH"/>
    <x v="1"/>
    <s v="LIFOSA_ST_HEAT_BP"/>
    <x v="0"/>
    <x v="0"/>
    <n v="50"/>
    <n v="73000"/>
    <n v="262800"/>
  </r>
  <r>
    <x v="0"/>
    <x v="1"/>
    <x v="1"/>
    <x v="4"/>
    <x v="8"/>
    <s v="LT_Other_DH"/>
    <x v="1"/>
    <s v="LIFOSA_ST_HEAT_BP"/>
    <x v="0"/>
    <x v="1"/>
    <n v="50"/>
    <n v="73000"/>
    <n v="262800"/>
  </r>
  <r>
    <x v="0"/>
    <x v="1"/>
    <x v="1"/>
    <x v="4"/>
    <x v="8"/>
    <s v="LT_Other_DH"/>
    <x v="1"/>
    <s v="LIFOSA_ST_HEAT_BP"/>
    <x v="0"/>
    <x v="2"/>
    <n v="50"/>
    <n v="73000"/>
    <n v="262800"/>
  </r>
  <r>
    <x v="0"/>
    <x v="1"/>
    <x v="1"/>
    <x v="4"/>
    <x v="8"/>
    <s v="LT_Other_DH"/>
    <x v="1"/>
    <s v="LIFOSA_ST_HEAT_BP"/>
    <x v="1"/>
    <x v="0"/>
    <n v="50"/>
    <n v="73000"/>
    <n v="262800"/>
  </r>
  <r>
    <x v="0"/>
    <x v="1"/>
    <x v="1"/>
    <x v="4"/>
    <x v="8"/>
    <s v="LT_Other_DH"/>
    <x v="1"/>
    <s v="LIFOSA_ST_HEAT_BP"/>
    <x v="1"/>
    <x v="1"/>
    <n v="50"/>
    <n v="73000"/>
    <n v="262800"/>
  </r>
  <r>
    <x v="0"/>
    <x v="1"/>
    <x v="1"/>
    <x v="4"/>
    <x v="8"/>
    <s v="LT_Other_DH"/>
    <x v="1"/>
    <s v="LIFOSA_ST_HEAT_BP"/>
    <x v="1"/>
    <x v="2"/>
    <n v="50"/>
    <n v="73000"/>
    <n v="262800"/>
  </r>
  <r>
    <x v="0"/>
    <x v="1"/>
    <x v="1"/>
    <x v="4"/>
    <x v="8"/>
    <s v="LT_Other_DH"/>
    <x v="6"/>
    <s v="EBAVERE_ST_WOODWST_BP"/>
    <x v="0"/>
    <x v="0"/>
    <n v="14.210526315789499"/>
    <n v="20747.368421052601"/>
    <n v="74690.526315789495"/>
  </r>
  <r>
    <x v="0"/>
    <x v="1"/>
    <x v="1"/>
    <x v="4"/>
    <x v="8"/>
    <s v="LT_Other_DH"/>
    <x v="6"/>
    <s v="EBAVERE_ST_WOODWST_BP"/>
    <x v="0"/>
    <x v="1"/>
    <n v="14.210526315789499"/>
    <n v="20747.368421052601"/>
    <n v="74690.526315789495"/>
  </r>
  <r>
    <x v="0"/>
    <x v="1"/>
    <x v="1"/>
    <x v="4"/>
    <x v="8"/>
    <s v="LT_Other_DH"/>
    <x v="6"/>
    <s v="EBAVERE_ST_WOODWST_BP"/>
    <x v="0"/>
    <x v="2"/>
    <n v="14.210526315789499"/>
    <n v="20747.368421052601"/>
    <n v="74690.526315789495"/>
  </r>
  <r>
    <x v="0"/>
    <x v="1"/>
    <x v="1"/>
    <x v="4"/>
    <x v="8"/>
    <s v="LT_Other_DH"/>
    <x v="6"/>
    <s v="EBAVERE_ST_WOODWST_BP"/>
    <x v="1"/>
    <x v="0"/>
    <n v="14.210526315789499"/>
    <n v="20747.368421052601"/>
    <n v="74690.526315789495"/>
  </r>
  <r>
    <x v="0"/>
    <x v="1"/>
    <x v="1"/>
    <x v="4"/>
    <x v="8"/>
    <s v="LT_Other_DH"/>
    <x v="6"/>
    <s v="EBAVERE_ST_WOODWST_BP"/>
    <x v="1"/>
    <x v="1"/>
    <n v="14.210526315789499"/>
    <n v="20747.368421052601"/>
    <n v="74690.526315789495"/>
  </r>
  <r>
    <x v="0"/>
    <x v="1"/>
    <x v="1"/>
    <x v="4"/>
    <x v="8"/>
    <s v="LT_Other_DH"/>
    <x v="6"/>
    <s v="EBAVERE_ST_WOODWST_BP"/>
    <x v="1"/>
    <x v="2"/>
    <n v="14.210526315789499"/>
    <n v="20747.368421052601"/>
    <n v="74690.526315789495"/>
  </r>
  <r>
    <x v="0"/>
    <x v="1"/>
    <x v="1"/>
    <x v="4"/>
    <x v="8"/>
    <s v="LT_VilU"/>
    <x v="2"/>
    <s v="VILNIUS_ST_MSW_BP"/>
    <x v="0"/>
    <x v="0"/>
    <n v="226.99795208369301"/>
    <n v="331417.01004219201"/>
    <n v="1193101.2361518899"/>
  </r>
  <r>
    <x v="0"/>
    <x v="1"/>
    <x v="1"/>
    <x v="4"/>
    <x v="8"/>
    <s v="LT_VilU"/>
    <x v="2"/>
    <s v="VILNIUS_ST_MSW_BP"/>
    <x v="0"/>
    <x v="1"/>
    <n v="226.99795208369301"/>
    <n v="331417.01004219201"/>
    <n v="1193101.2361518899"/>
  </r>
  <r>
    <x v="0"/>
    <x v="1"/>
    <x v="1"/>
    <x v="4"/>
    <x v="8"/>
    <s v="LT_VilU"/>
    <x v="2"/>
    <s v="VILNIUS_ST_MSW_BP"/>
    <x v="0"/>
    <x v="2"/>
    <n v="226.99795208369301"/>
    <n v="331417.01004219201"/>
    <n v="1193101.2361518899"/>
  </r>
  <r>
    <x v="0"/>
    <x v="1"/>
    <x v="1"/>
    <x v="4"/>
    <x v="8"/>
    <s v="LT_VilU"/>
    <x v="2"/>
    <s v="VILNIUS_ST_MSW_BP"/>
    <x v="1"/>
    <x v="0"/>
    <n v="226.99795208369301"/>
    <n v="331417.01004219201"/>
    <n v="1193101.2361518899"/>
  </r>
  <r>
    <x v="0"/>
    <x v="1"/>
    <x v="1"/>
    <x v="4"/>
    <x v="8"/>
    <s v="LT_VilU"/>
    <x v="2"/>
    <s v="VILNIUS_ST_MSW_BP"/>
    <x v="1"/>
    <x v="1"/>
    <n v="226.99795208369301"/>
    <n v="331417.01004219201"/>
    <n v="1193101.2361518899"/>
  </r>
  <r>
    <x v="0"/>
    <x v="1"/>
    <x v="1"/>
    <x v="4"/>
    <x v="8"/>
    <s v="LT_VilU"/>
    <x v="2"/>
    <s v="VILNIUS_ST_MSW_BP"/>
    <x v="1"/>
    <x v="2"/>
    <n v="226.99795208369301"/>
    <n v="331417.01004219201"/>
    <n v="1193101.2361518899"/>
  </r>
  <r>
    <x v="0"/>
    <x v="1"/>
    <x v="1"/>
    <x v="8"/>
    <x v="19"/>
    <s v="NL_A"/>
    <x v="5"/>
    <s v="GNR_ELYS_ELEC_SOEC_Y-20"/>
    <x v="1"/>
    <x v="0"/>
    <n v="292.23705946352499"/>
    <n v="426666.10681674699"/>
    <n v="1535997.98454029"/>
  </r>
  <r>
    <x v="0"/>
    <x v="1"/>
    <x v="1"/>
    <x v="8"/>
    <x v="19"/>
    <s v="NL_A"/>
    <x v="5"/>
    <s v="GNR_ELYS_ELEC_SOEC_Y-20"/>
    <x v="1"/>
    <x v="1"/>
    <n v="292.23705946352499"/>
    <n v="426666.10681674699"/>
    <n v="1535997.98454029"/>
  </r>
  <r>
    <x v="0"/>
    <x v="1"/>
    <x v="1"/>
    <x v="8"/>
    <x v="19"/>
    <s v="NL_A"/>
    <x v="5"/>
    <s v="GNR_ELYS_ELEC_SOEC_Y-20"/>
    <x v="1"/>
    <x v="2"/>
    <n v="292.23705946352499"/>
    <n v="426666.10681674699"/>
    <n v="1535997.98454029"/>
  </r>
  <r>
    <x v="0"/>
    <x v="1"/>
    <x v="1"/>
    <x v="5"/>
    <x v="9"/>
    <s v="NO1_A2"/>
    <x v="5"/>
    <s v="GNR_BO_ELEC_E-99"/>
    <x v="1"/>
    <x v="0"/>
    <n v="7.8494917686408003"/>
    <n v="11460.2579822156"/>
    <n v="41256.9287359761"/>
  </r>
  <r>
    <x v="0"/>
    <x v="1"/>
    <x v="1"/>
    <x v="5"/>
    <x v="9"/>
    <s v="NO1_A2"/>
    <x v="5"/>
    <s v="GNR_HP_ELEC_COP-270"/>
    <x v="1"/>
    <x v="0"/>
    <n v="71.900000000000006"/>
    <n v="104974"/>
    <n v="377906.4"/>
  </r>
  <r>
    <x v="0"/>
    <x v="1"/>
    <x v="1"/>
    <x v="5"/>
    <x v="9"/>
    <s v="NO1_A2"/>
    <x v="5"/>
    <s v="GNR_HP_ELEC_COP-270"/>
    <x v="1"/>
    <x v="1"/>
    <n v="71.900000000000006"/>
    <n v="104974"/>
    <n v="377906.4"/>
  </r>
  <r>
    <x v="0"/>
    <x v="1"/>
    <x v="1"/>
    <x v="5"/>
    <x v="9"/>
    <s v="NO1_A2"/>
    <x v="5"/>
    <s v="GNR_HP_ELEC_COP-270"/>
    <x v="1"/>
    <x v="2"/>
    <n v="71.900000000000006"/>
    <n v="104974"/>
    <n v="377906.4"/>
  </r>
  <r>
    <x v="0"/>
    <x v="1"/>
    <x v="1"/>
    <x v="5"/>
    <x v="9"/>
    <s v="NO1_A2"/>
    <x v="5"/>
    <s v="GNR_HP_ELEC_GROUND-WTR_COP-380_LS-4-MW_Y-2030"/>
    <x v="0"/>
    <x v="1"/>
    <n v="19.228140952699899"/>
    <n v="28073.085790941899"/>
    <n v="101063.10884739101"/>
  </r>
  <r>
    <x v="0"/>
    <x v="1"/>
    <x v="1"/>
    <x v="5"/>
    <x v="9"/>
    <s v="NO1_A2"/>
    <x v="5"/>
    <s v="GNR_HP_ELEC_GROUND-WTR_COP-380_LS-4-MW_Y-2030"/>
    <x v="1"/>
    <x v="0"/>
    <n v="329.66319559945498"/>
    <n v="481308.26557520498"/>
    <n v="1732709.7560707401"/>
  </r>
  <r>
    <x v="0"/>
    <x v="1"/>
    <x v="1"/>
    <x v="5"/>
    <x v="9"/>
    <s v="NO1_A2"/>
    <x v="5"/>
    <s v="GNR_HP_ELEC_GROUND-WTR_COP-380_LS-4-MW_Y-2030"/>
    <x v="1"/>
    <x v="1"/>
    <n v="329.66319559945498"/>
    <n v="481308.26557520498"/>
    <n v="1732709.7560707401"/>
  </r>
  <r>
    <x v="0"/>
    <x v="1"/>
    <x v="1"/>
    <x v="5"/>
    <x v="9"/>
    <s v="NO1_A2"/>
    <x v="5"/>
    <s v="GNR_HP_ELEC_GROUND-WTR_COP-380_LS-4-MW_Y-2030"/>
    <x v="1"/>
    <x v="2"/>
    <n v="329.66319559945498"/>
    <n v="481308.26557520498"/>
    <n v="1732709.7560707401"/>
  </r>
  <r>
    <x v="0"/>
    <x v="1"/>
    <x v="1"/>
    <x v="5"/>
    <x v="9"/>
    <s v="NO1_A2"/>
    <x v="1"/>
    <s v="GNR_HS_HEAT_PIT_L-DEC_E-91_Y-2020"/>
    <x v="0"/>
    <x v="0"/>
    <n v="242.796371786648"/>
    <n v="354482.70280850597"/>
    <n v="1276137.7301106199"/>
  </r>
  <r>
    <x v="0"/>
    <x v="1"/>
    <x v="1"/>
    <x v="5"/>
    <x v="9"/>
    <s v="NO1_A2"/>
    <x v="1"/>
    <s v="GNR_HS_HEAT_PIT_L-DEC_E-91_Y-2020"/>
    <x v="0"/>
    <x v="1"/>
    <n v="242.796371786648"/>
    <n v="354482.70280850597"/>
    <n v="1276137.7301106199"/>
  </r>
  <r>
    <x v="0"/>
    <x v="1"/>
    <x v="1"/>
    <x v="5"/>
    <x v="9"/>
    <s v="NO1_A2"/>
    <x v="1"/>
    <s v="GNR_HS_HEAT_PIT_L-DEC_E-91_Y-2020"/>
    <x v="0"/>
    <x v="2"/>
    <n v="242.796371786648"/>
    <n v="354482.70280850597"/>
    <n v="1276137.7301106199"/>
  </r>
  <r>
    <x v="0"/>
    <x v="1"/>
    <x v="1"/>
    <x v="5"/>
    <x v="9"/>
    <s v="NO1_A2"/>
    <x v="1"/>
    <s v="GNR_HS_HEAT_PIT_L-DEC_E-91_Y-2030"/>
    <x v="0"/>
    <x v="0"/>
    <n v="5.5956776745880497"/>
    <n v="8169.6894048985496"/>
    <n v="29410.881857634799"/>
  </r>
  <r>
    <x v="0"/>
    <x v="1"/>
    <x v="1"/>
    <x v="5"/>
    <x v="9"/>
    <s v="NO1_A2"/>
    <x v="1"/>
    <s v="GNR_HS_HEAT_PIT_L-DEC_E-91_Y-2030"/>
    <x v="0"/>
    <x v="1"/>
    <n v="119.039653431589"/>
    <n v="173797.89401012001"/>
    <n v="625672.41843643098"/>
  </r>
  <r>
    <x v="0"/>
    <x v="1"/>
    <x v="1"/>
    <x v="5"/>
    <x v="9"/>
    <s v="NO1_A2"/>
    <x v="1"/>
    <s v="GNR_HS_HEAT_PIT_L-DEC_E-91_Y-2030"/>
    <x v="0"/>
    <x v="2"/>
    <n v="93.542736592353705"/>
    <n v="136572.395424836"/>
    <n v="491660.62352941098"/>
  </r>
  <r>
    <x v="0"/>
    <x v="1"/>
    <x v="1"/>
    <x v="5"/>
    <x v="9"/>
    <s v="NO1_A2"/>
    <x v="2"/>
    <s v="GNR_BO_MSW_E-90"/>
    <x v="0"/>
    <x v="0"/>
    <n v="3.1"/>
    <n v="4526"/>
    <n v="16293.6"/>
  </r>
  <r>
    <x v="0"/>
    <x v="1"/>
    <x v="1"/>
    <x v="5"/>
    <x v="9"/>
    <s v="NO1_A2"/>
    <x v="2"/>
    <s v="GNR_BO_MSW_E-90"/>
    <x v="0"/>
    <x v="1"/>
    <n v="3.1"/>
    <n v="4526"/>
    <n v="16293.6"/>
  </r>
  <r>
    <x v="0"/>
    <x v="1"/>
    <x v="1"/>
    <x v="5"/>
    <x v="9"/>
    <s v="NO1_A2"/>
    <x v="2"/>
    <s v="GNR_BO_MSW_E-90"/>
    <x v="0"/>
    <x v="2"/>
    <n v="3.1"/>
    <n v="4526"/>
    <n v="16293.6"/>
  </r>
  <r>
    <x v="0"/>
    <x v="1"/>
    <x v="1"/>
    <x v="5"/>
    <x v="9"/>
    <s v="NO1_A2"/>
    <x v="2"/>
    <s v="GNR_BO_MSW_E-90"/>
    <x v="1"/>
    <x v="0"/>
    <n v="3.1"/>
    <n v="4526"/>
    <n v="16293.6"/>
  </r>
  <r>
    <x v="0"/>
    <x v="1"/>
    <x v="1"/>
    <x v="5"/>
    <x v="9"/>
    <s v="NO1_A2"/>
    <x v="2"/>
    <s v="GNR_BO_MSW_E-90"/>
    <x v="1"/>
    <x v="1"/>
    <n v="3.1"/>
    <n v="4526"/>
    <n v="16293.6"/>
  </r>
  <r>
    <x v="0"/>
    <x v="1"/>
    <x v="1"/>
    <x v="5"/>
    <x v="9"/>
    <s v="NO1_A2"/>
    <x v="2"/>
    <s v="GNR_BO_MSW_E-90"/>
    <x v="1"/>
    <x v="2"/>
    <n v="3.1"/>
    <n v="4526"/>
    <n v="16293.6"/>
  </r>
  <r>
    <x v="0"/>
    <x v="1"/>
    <x v="1"/>
    <x v="5"/>
    <x v="9"/>
    <s v="NO1_A2"/>
    <x v="2"/>
    <s v="GNR_ST_MSW_BP_CB-20"/>
    <x v="0"/>
    <x v="0"/>
    <n v="17"/>
    <n v="24820"/>
    <n v="89352"/>
  </r>
  <r>
    <x v="0"/>
    <x v="1"/>
    <x v="1"/>
    <x v="5"/>
    <x v="9"/>
    <s v="NO1_A2"/>
    <x v="2"/>
    <s v="GNR_ST_MSW_BP_CB-20"/>
    <x v="0"/>
    <x v="1"/>
    <n v="17"/>
    <n v="24820"/>
    <n v="89352"/>
  </r>
  <r>
    <x v="0"/>
    <x v="1"/>
    <x v="1"/>
    <x v="5"/>
    <x v="9"/>
    <s v="NO1_A2"/>
    <x v="2"/>
    <s v="GNR_ST_MSW_BP_CB-20"/>
    <x v="0"/>
    <x v="2"/>
    <n v="17"/>
    <n v="24820"/>
    <n v="89352"/>
  </r>
  <r>
    <x v="0"/>
    <x v="1"/>
    <x v="1"/>
    <x v="5"/>
    <x v="9"/>
    <s v="NO1_A2"/>
    <x v="2"/>
    <s v="GNR_ST_MSW_BP_CB-20"/>
    <x v="1"/>
    <x v="0"/>
    <n v="17"/>
    <n v="24820"/>
    <n v="89352"/>
  </r>
  <r>
    <x v="0"/>
    <x v="1"/>
    <x v="1"/>
    <x v="5"/>
    <x v="9"/>
    <s v="NO1_A2"/>
    <x v="2"/>
    <s v="GNR_ST_MSW_BP_CB-20"/>
    <x v="1"/>
    <x v="1"/>
    <n v="17"/>
    <n v="24820"/>
    <n v="89352"/>
  </r>
  <r>
    <x v="0"/>
    <x v="1"/>
    <x v="1"/>
    <x v="5"/>
    <x v="9"/>
    <s v="NO1_A2"/>
    <x v="2"/>
    <s v="GNR_ST_MSW_BP_CB-20"/>
    <x v="1"/>
    <x v="2"/>
    <n v="17"/>
    <n v="24820"/>
    <n v="89352"/>
  </r>
  <r>
    <x v="0"/>
    <x v="1"/>
    <x v="1"/>
    <x v="5"/>
    <x v="9"/>
    <s v="NO1_A2"/>
    <x v="4"/>
    <s v="GNR_EH_HEAT"/>
    <x v="0"/>
    <x v="0"/>
    <n v="10.8"/>
    <n v="15768"/>
    <n v="56764.800000000003"/>
  </r>
  <r>
    <x v="0"/>
    <x v="1"/>
    <x v="1"/>
    <x v="5"/>
    <x v="9"/>
    <s v="NO1_A2"/>
    <x v="4"/>
    <s v="GNR_EH_HEAT"/>
    <x v="0"/>
    <x v="1"/>
    <n v="10.8"/>
    <n v="15768"/>
    <n v="56764.800000000003"/>
  </r>
  <r>
    <x v="0"/>
    <x v="1"/>
    <x v="1"/>
    <x v="5"/>
    <x v="9"/>
    <s v="NO1_A2"/>
    <x v="4"/>
    <s v="GNR_EH_HEAT"/>
    <x v="0"/>
    <x v="2"/>
    <n v="10.8"/>
    <n v="15768"/>
    <n v="56764.800000000003"/>
  </r>
  <r>
    <x v="0"/>
    <x v="1"/>
    <x v="1"/>
    <x v="5"/>
    <x v="9"/>
    <s v="NO1_A2"/>
    <x v="4"/>
    <s v="GNR_EH_HEAT"/>
    <x v="1"/>
    <x v="0"/>
    <n v="10.8"/>
    <n v="15768"/>
    <n v="56764.800000000003"/>
  </r>
  <r>
    <x v="0"/>
    <x v="1"/>
    <x v="1"/>
    <x v="5"/>
    <x v="9"/>
    <s v="NO1_A2"/>
    <x v="4"/>
    <s v="GNR_EH_HEAT"/>
    <x v="1"/>
    <x v="1"/>
    <n v="10.8"/>
    <n v="15768"/>
    <n v="56764.800000000003"/>
  </r>
  <r>
    <x v="0"/>
    <x v="1"/>
    <x v="1"/>
    <x v="5"/>
    <x v="9"/>
    <s v="NO1_A2"/>
    <x v="4"/>
    <s v="GNR_EH_HEAT"/>
    <x v="1"/>
    <x v="2"/>
    <n v="10.8"/>
    <n v="15768"/>
    <n v="56764.800000000003"/>
  </r>
  <r>
    <x v="0"/>
    <x v="1"/>
    <x v="1"/>
    <x v="5"/>
    <x v="9"/>
    <s v="NO1_A2"/>
    <x v="6"/>
    <s v="GNR_BO_WOODWST_E-90"/>
    <x v="0"/>
    <x v="0"/>
    <n v="22.1"/>
    <n v="32266"/>
    <n v="116157.6"/>
  </r>
  <r>
    <x v="0"/>
    <x v="1"/>
    <x v="1"/>
    <x v="5"/>
    <x v="9"/>
    <s v="NO1_A2"/>
    <x v="6"/>
    <s v="GNR_BO_WOODWST_E-90"/>
    <x v="0"/>
    <x v="1"/>
    <n v="22.1"/>
    <n v="32266"/>
    <n v="116157.6"/>
  </r>
  <r>
    <x v="0"/>
    <x v="1"/>
    <x v="1"/>
    <x v="5"/>
    <x v="9"/>
    <s v="NO1_A2"/>
    <x v="6"/>
    <s v="GNR_BO_WOODWST_E-90"/>
    <x v="0"/>
    <x v="2"/>
    <n v="22.1"/>
    <n v="32266"/>
    <n v="116157.6"/>
  </r>
  <r>
    <x v="0"/>
    <x v="1"/>
    <x v="1"/>
    <x v="5"/>
    <x v="9"/>
    <s v="NO1_A2"/>
    <x v="6"/>
    <s v="GNR_BO_WOODWST_E-90"/>
    <x v="1"/>
    <x v="0"/>
    <n v="22.1"/>
    <n v="32266"/>
    <n v="116157.6"/>
  </r>
  <r>
    <x v="0"/>
    <x v="1"/>
    <x v="1"/>
    <x v="5"/>
    <x v="9"/>
    <s v="NO1_A2"/>
    <x v="6"/>
    <s v="GNR_BO_WOODWST_E-90"/>
    <x v="1"/>
    <x v="1"/>
    <n v="22.1"/>
    <n v="32266"/>
    <n v="116157.6"/>
  </r>
  <r>
    <x v="0"/>
    <x v="1"/>
    <x v="1"/>
    <x v="5"/>
    <x v="9"/>
    <s v="NO1_A2"/>
    <x v="6"/>
    <s v="GNR_BO_WOODWST_E-90"/>
    <x v="1"/>
    <x v="2"/>
    <n v="22.1"/>
    <n v="32266"/>
    <n v="116157.6"/>
  </r>
  <r>
    <x v="0"/>
    <x v="1"/>
    <x v="1"/>
    <x v="5"/>
    <x v="9"/>
    <s v="NO1_A3"/>
    <x v="5"/>
    <s v="GNR_BO_ELEC_E-99"/>
    <x v="1"/>
    <x v="2"/>
    <n v="5.0750598490010397"/>
    <n v="7409.58737954151"/>
    <n v="26674.5145663494"/>
  </r>
  <r>
    <x v="0"/>
    <x v="1"/>
    <x v="1"/>
    <x v="5"/>
    <x v="9"/>
    <s v="NO1_A3"/>
    <x v="5"/>
    <s v="GNR_HP_ELEC_COP-270"/>
    <x v="1"/>
    <x v="0"/>
    <n v="12.5"/>
    <n v="18250"/>
    <n v="65700"/>
  </r>
  <r>
    <x v="0"/>
    <x v="1"/>
    <x v="1"/>
    <x v="5"/>
    <x v="9"/>
    <s v="NO1_A3"/>
    <x v="5"/>
    <s v="GNR_HP_ELEC_COP-270"/>
    <x v="1"/>
    <x v="1"/>
    <n v="12.5"/>
    <n v="18250"/>
    <n v="65700"/>
  </r>
  <r>
    <x v="0"/>
    <x v="1"/>
    <x v="1"/>
    <x v="5"/>
    <x v="9"/>
    <s v="NO1_A3"/>
    <x v="5"/>
    <s v="GNR_HP_ELEC_COP-270"/>
    <x v="1"/>
    <x v="2"/>
    <n v="12.5"/>
    <n v="18250"/>
    <n v="65700"/>
  </r>
  <r>
    <x v="0"/>
    <x v="1"/>
    <x v="1"/>
    <x v="5"/>
    <x v="9"/>
    <s v="NO1_A3"/>
    <x v="5"/>
    <s v="GNR_HP_ELEC_GROUND-WTR_COP-360_LS-4-MW_Y-2020"/>
    <x v="1"/>
    <x v="0"/>
    <n v="75.1328984745887"/>
    <n v="109694.03177289999"/>
    <n v="394898.51438243798"/>
  </r>
  <r>
    <x v="0"/>
    <x v="1"/>
    <x v="1"/>
    <x v="5"/>
    <x v="9"/>
    <s v="NO1_A3"/>
    <x v="5"/>
    <s v="GNR_HP_ELEC_GROUND-WTR_COP-360_LS-4-MW_Y-2020"/>
    <x v="1"/>
    <x v="1"/>
    <n v="75.1328984745887"/>
    <n v="109694.03177289999"/>
    <n v="394898.51438243798"/>
  </r>
  <r>
    <x v="0"/>
    <x v="1"/>
    <x v="1"/>
    <x v="5"/>
    <x v="9"/>
    <s v="NO1_A3"/>
    <x v="5"/>
    <s v="GNR_HP_ELEC_GROUND-WTR_COP-360_LS-4-MW_Y-2020"/>
    <x v="1"/>
    <x v="2"/>
    <n v="75.1328984745887"/>
    <n v="109694.03177289999"/>
    <n v="394898.51438243798"/>
  </r>
  <r>
    <x v="0"/>
    <x v="1"/>
    <x v="1"/>
    <x v="5"/>
    <x v="9"/>
    <s v="NO1_A3"/>
    <x v="5"/>
    <s v="GNR_HP_ELEC_GROUND-WTR_COP-380_LS-4-MW_Y-2030"/>
    <x v="0"/>
    <x v="1"/>
    <n v="84.4537852301778"/>
    <n v="123302.52643606"/>
    <n v="443889.095169815"/>
  </r>
  <r>
    <x v="0"/>
    <x v="1"/>
    <x v="1"/>
    <x v="5"/>
    <x v="9"/>
    <s v="NO1_A3"/>
    <x v="5"/>
    <s v="GNR_HP_ELEC_GROUND-WTR_COP-380_LS-4-MW_Y-2030"/>
    <x v="1"/>
    <x v="0"/>
    <n v="425.64561682402598"/>
    <n v="621442.60056307795"/>
    <n v="2237193.3620270798"/>
  </r>
  <r>
    <x v="0"/>
    <x v="1"/>
    <x v="1"/>
    <x v="5"/>
    <x v="9"/>
    <s v="NO1_A3"/>
    <x v="5"/>
    <s v="GNR_HP_ELEC_GROUND-WTR_COP-380_LS-4-MW_Y-2030"/>
    <x v="1"/>
    <x v="1"/>
    <n v="425.64561682402598"/>
    <n v="621442.60056307795"/>
    <n v="2237193.3620270798"/>
  </r>
  <r>
    <x v="0"/>
    <x v="1"/>
    <x v="1"/>
    <x v="5"/>
    <x v="9"/>
    <s v="NO1_A3"/>
    <x v="5"/>
    <s v="GNR_HP_ELEC_GROUND-WTR_COP-380_LS-4-MW_Y-2030"/>
    <x v="1"/>
    <x v="2"/>
    <n v="425.64561682402598"/>
    <n v="621442.60056307795"/>
    <n v="2237193.3620270798"/>
  </r>
  <r>
    <x v="0"/>
    <x v="1"/>
    <x v="1"/>
    <x v="5"/>
    <x v="9"/>
    <s v="NO1_A3"/>
    <x v="1"/>
    <s v="GNR_HS_HEAT_PIT_L-DEC_E-91_Y-2020"/>
    <x v="0"/>
    <x v="0"/>
    <n v="312.41481703568002"/>
    <n v="456125.632872093"/>
    <n v="1642052.2783395301"/>
  </r>
  <r>
    <x v="0"/>
    <x v="1"/>
    <x v="1"/>
    <x v="5"/>
    <x v="9"/>
    <s v="NO1_A3"/>
    <x v="1"/>
    <s v="GNR_HS_HEAT_PIT_L-DEC_E-91_Y-2020"/>
    <x v="0"/>
    <x v="1"/>
    <n v="369.97285914171403"/>
    <n v="540160.37434690294"/>
    <n v="1944577.3476488499"/>
  </r>
  <r>
    <x v="0"/>
    <x v="1"/>
    <x v="1"/>
    <x v="5"/>
    <x v="9"/>
    <s v="NO1_A3"/>
    <x v="1"/>
    <s v="GNR_HS_HEAT_PIT_L-DEC_E-91_Y-2020"/>
    <x v="0"/>
    <x v="2"/>
    <n v="369.97285914171403"/>
    <n v="540160.37434690294"/>
    <n v="1944577.3476488499"/>
  </r>
  <r>
    <x v="0"/>
    <x v="1"/>
    <x v="1"/>
    <x v="5"/>
    <x v="9"/>
    <s v="NO1_A3"/>
    <x v="1"/>
    <s v="GNR_HS_HEAT_PIT_L-DEC_E-91_Y-2030"/>
    <x v="0"/>
    <x v="1"/>
    <n v="77.138626396392596"/>
    <n v="112622.394538733"/>
    <n v="405440.62033944001"/>
  </r>
  <r>
    <x v="0"/>
    <x v="1"/>
    <x v="1"/>
    <x v="5"/>
    <x v="9"/>
    <s v="NO1_A3"/>
    <x v="1"/>
    <s v="GNR_HS_HEAT_PIT_L-DEC_E-91_Y-2030"/>
    <x v="0"/>
    <x v="2"/>
    <n v="41.699999999999903"/>
    <n v="60881.999999999898"/>
    <n v="219175.2"/>
  </r>
  <r>
    <x v="0"/>
    <x v="1"/>
    <x v="1"/>
    <x v="5"/>
    <x v="9"/>
    <s v="NO1_A3"/>
    <x v="2"/>
    <s v="GNR_BO_MSW_E-90"/>
    <x v="0"/>
    <x v="0"/>
    <n v="13.3"/>
    <n v="19418"/>
    <n v="69904.800000000003"/>
  </r>
  <r>
    <x v="0"/>
    <x v="1"/>
    <x v="1"/>
    <x v="5"/>
    <x v="9"/>
    <s v="NO1_A3"/>
    <x v="2"/>
    <s v="GNR_BO_MSW_E-90"/>
    <x v="0"/>
    <x v="1"/>
    <n v="13.3"/>
    <n v="19418"/>
    <n v="69904.800000000003"/>
  </r>
  <r>
    <x v="0"/>
    <x v="1"/>
    <x v="1"/>
    <x v="5"/>
    <x v="9"/>
    <s v="NO1_A3"/>
    <x v="2"/>
    <s v="GNR_BO_MSW_E-90"/>
    <x v="0"/>
    <x v="2"/>
    <n v="13.3"/>
    <n v="19418"/>
    <n v="69904.800000000003"/>
  </r>
  <r>
    <x v="0"/>
    <x v="1"/>
    <x v="1"/>
    <x v="5"/>
    <x v="9"/>
    <s v="NO1_A3"/>
    <x v="2"/>
    <s v="GNR_BO_MSW_E-90"/>
    <x v="1"/>
    <x v="0"/>
    <n v="13.3"/>
    <n v="19418"/>
    <n v="69904.800000000003"/>
  </r>
  <r>
    <x v="0"/>
    <x v="1"/>
    <x v="1"/>
    <x v="5"/>
    <x v="9"/>
    <s v="NO1_A3"/>
    <x v="2"/>
    <s v="GNR_BO_MSW_E-90"/>
    <x v="1"/>
    <x v="1"/>
    <n v="13.3"/>
    <n v="19418"/>
    <n v="69904.800000000003"/>
  </r>
  <r>
    <x v="0"/>
    <x v="1"/>
    <x v="1"/>
    <x v="5"/>
    <x v="9"/>
    <s v="NO1_A3"/>
    <x v="2"/>
    <s v="GNR_BO_MSW_E-90"/>
    <x v="1"/>
    <x v="2"/>
    <n v="13.3"/>
    <n v="19418"/>
    <n v="69904.800000000003"/>
  </r>
  <r>
    <x v="0"/>
    <x v="1"/>
    <x v="1"/>
    <x v="5"/>
    <x v="9"/>
    <s v="NO1_A3"/>
    <x v="2"/>
    <s v="GNR_ST_MSW_BP_CB-20"/>
    <x v="0"/>
    <x v="0"/>
    <n v="38.5416666666667"/>
    <n v="56270.833333333299"/>
    <n v="202575"/>
  </r>
  <r>
    <x v="0"/>
    <x v="1"/>
    <x v="1"/>
    <x v="5"/>
    <x v="9"/>
    <s v="NO1_A3"/>
    <x v="2"/>
    <s v="GNR_ST_MSW_BP_CB-20"/>
    <x v="0"/>
    <x v="1"/>
    <n v="38.5416666666667"/>
    <n v="56270.833333333299"/>
    <n v="202575"/>
  </r>
  <r>
    <x v="0"/>
    <x v="1"/>
    <x v="1"/>
    <x v="5"/>
    <x v="9"/>
    <s v="NO1_A3"/>
    <x v="2"/>
    <s v="GNR_ST_MSW_BP_CB-20"/>
    <x v="0"/>
    <x v="2"/>
    <n v="38.5416666666667"/>
    <n v="56270.833333333299"/>
    <n v="202575"/>
  </r>
  <r>
    <x v="0"/>
    <x v="1"/>
    <x v="1"/>
    <x v="5"/>
    <x v="9"/>
    <s v="NO1_A3"/>
    <x v="2"/>
    <s v="GNR_ST_MSW_BP_CB-20"/>
    <x v="1"/>
    <x v="0"/>
    <n v="38.5416666666667"/>
    <n v="56270.833333333299"/>
    <n v="202575"/>
  </r>
  <r>
    <x v="0"/>
    <x v="1"/>
    <x v="1"/>
    <x v="5"/>
    <x v="9"/>
    <s v="NO1_A3"/>
    <x v="2"/>
    <s v="GNR_ST_MSW_BP_CB-20"/>
    <x v="1"/>
    <x v="1"/>
    <n v="38.5416666666667"/>
    <n v="56270.833333333299"/>
    <n v="202575"/>
  </r>
  <r>
    <x v="0"/>
    <x v="1"/>
    <x v="1"/>
    <x v="5"/>
    <x v="9"/>
    <s v="NO1_A3"/>
    <x v="2"/>
    <s v="GNR_ST_MSW_BP_CB-20"/>
    <x v="1"/>
    <x v="2"/>
    <n v="38.5416666666667"/>
    <n v="56270.833333333299"/>
    <n v="202575"/>
  </r>
  <r>
    <x v="0"/>
    <x v="1"/>
    <x v="1"/>
    <x v="5"/>
    <x v="9"/>
    <s v="NO1_A3"/>
    <x v="6"/>
    <s v="GNR_BO_WOODWST_E-90"/>
    <x v="0"/>
    <x v="0"/>
    <n v="6.7"/>
    <n v="9782"/>
    <n v="35215.199999999997"/>
  </r>
  <r>
    <x v="0"/>
    <x v="1"/>
    <x v="1"/>
    <x v="5"/>
    <x v="9"/>
    <s v="NO1_A3"/>
    <x v="6"/>
    <s v="GNR_BO_WOODWST_E-90"/>
    <x v="0"/>
    <x v="1"/>
    <n v="6.7"/>
    <n v="9782"/>
    <n v="35215.199999999997"/>
  </r>
  <r>
    <x v="0"/>
    <x v="1"/>
    <x v="1"/>
    <x v="5"/>
    <x v="9"/>
    <s v="NO1_A3"/>
    <x v="6"/>
    <s v="GNR_BO_WOODWST_E-90"/>
    <x v="0"/>
    <x v="2"/>
    <n v="6.7"/>
    <n v="9782"/>
    <n v="35215.199999999997"/>
  </r>
  <r>
    <x v="0"/>
    <x v="1"/>
    <x v="1"/>
    <x v="5"/>
    <x v="9"/>
    <s v="NO1_A3"/>
    <x v="6"/>
    <s v="GNR_BO_WOODWST_E-90"/>
    <x v="1"/>
    <x v="0"/>
    <n v="6.7"/>
    <n v="9782"/>
    <n v="35215.199999999997"/>
  </r>
  <r>
    <x v="0"/>
    <x v="1"/>
    <x v="1"/>
    <x v="5"/>
    <x v="9"/>
    <s v="NO1_A3"/>
    <x v="6"/>
    <s v="GNR_BO_WOODWST_E-90"/>
    <x v="1"/>
    <x v="1"/>
    <n v="6.7"/>
    <n v="9782"/>
    <n v="35215.199999999997"/>
  </r>
  <r>
    <x v="0"/>
    <x v="1"/>
    <x v="1"/>
    <x v="5"/>
    <x v="9"/>
    <s v="NO1_A3"/>
    <x v="6"/>
    <s v="GNR_BO_WOODWST_E-90"/>
    <x v="1"/>
    <x v="2"/>
    <n v="6.7"/>
    <n v="9782"/>
    <n v="35215.199999999997"/>
  </r>
  <r>
    <x v="0"/>
    <x v="1"/>
    <x v="1"/>
    <x v="5"/>
    <x v="10"/>
    <s v="NO2_A2"/>
    <x v="5"/>
    <s v="GNR_HP_ELEC_COP-270"/>
    <x v="1"/>
    <x v="0"/>
    <n v="0.8"/>
    <n v="1168"/>
    <n v="4204.8"/>
  </r>
  <r>
    <x v="0"/>
    <x v="1"/>
    <x v="1"/>
    <x v="5"/>
    <x v="10"/>
    <s v="NO2_A2"/>
    <x v="5"/>
    <s v="GNR_HP_ELEC_COP-270"/>
    <x v="1"/>
    <x v="1"/>
    <n v="0.8"/>
    <n v="1168"/>
    <n v="4204.8"/>
  </r>
  <r>
    <x v="0"/>
    <x v="1"/>
    <x v="1"/>
    <x v="5"/>
    <x v="10"/>
    <s v="NO2_A2"/>
    <x v="5"/>
    <s v="GNR_HP_ELEC_COP-270"/>
    <x v="1"/>
    <x v="2"/>
    <n v="0.8"/>
    <n v="1168"/>
    <n v="4204.8"/>
  </r>
  <r>
    <x v="0"/>
    <x v="1"/>
    <x v="1"/>
    <x v="5"/>
    <x v="10"/>
    <s v="NO2_A2"/>
    <x v="5"/>
    <s v="GNR_HP_ELEC_GROUND-WTR_COP-380_LS-4-MW_Y-2030"/>
    <x v="1"/>
    <x v="0"/>
    <n v="21.370723603869902"/>
    <n v="31201.2564616501"/>
    <n v="112324.52326194"/>
  </r>
  <r>
    <x v="0"/>
    <x v="1"/>
    <x v="1"/>
    <x v="5"/>
    <x v="10"/>
    <s v="NO2_A2"/>
    <x v="5"/>
    <s v="GNR_HP_ELEC_GROUND-WTR_COP-380_LS-4-MW_Y-2030"/>
    <x v="1"/>
    <x v="1"/>
    <n v="21.370723603869902"/>
    <n v="31201.2564616501"/>
    <n v="112324.52326194"/>
  </r>
  <r>
    <x v="0"/>
    <x v="1"/>
    <x v="1"/>
    <x v="5"/>
    <x v="10"/>
    <s v="NO2_A2"/>
    <x v="5"/>
    <s v="GNR_HP_ELEC_GROUND-WTR_COP-380_LS-4-MW_Y-2030"/>
    <x v="1"/>
    <x v="2"/>
    <n v="21.370723603869902"/>
    <n v="31201.2564616501"/>
    <n v="112324.52326194"/>
  </r>
  <r>
    <x v="0"/>
    <x v="1"/>
    <x v="1"/>
    <x v="5"/>
    <x v="10"/>
    <s v="NO2_A2"/>
    <x v="1"/>
    <s v="GNR_HS_HEAT_PIT_L-DEC_E-91_Y-2020"/>
    <x v="0"/>
    <x v="0"/>
    <n v="10.7567441579895"/>
    <n v="15704.846470664599"/>
    <n v="56537.447294392601"/>
  </r>
  <r>
    <x v="0"/>
    <x v="1"/>
    <x v="1"/>
    <x v="5"/>
    <x v="10"/>
    <s v="NO2_A2"/>
    <x v="1"/>
    <s v="GNR_HS_HEAT_PIT_L-DEC_E-91_Y-2020"/>
    <x v="0"/>
    <x v="1"/>
    <n v="63.182770116261601"/>
    <n v="92246.844369742001"/>
    <n v="332088.63973107102"/>
  </r>
  <r>
    <x v="0"/>
    <x v="1"/>
    <x v="1"/>
    <x v="5"/>
    <x v="10"/>
    <s v="NO2_A2"/>
    <x v="1"/>
    <s v="GNR_HS_HEAT_PIT_L-DEC_E-91_Y-2020"/>
    <x v="0"/>
    <x v="2"/>
    <n v="39.637267625117097"/>
    <n v="57870.410732670898"/>
    <n v="208333.47863761499"/>
  </r>
  <r>
    <x v="0"/>
    <x v="1"/>
    <x v="1"/>
    <x v="5"/>
    <x v="10"/>
    <s v="NO2_A2"/>
    <x v="1"/>
    <s v="GNR_HS_HEAT_PIT_L-DEC_E-91_Y-2030"/>
    <x v="0"/>
    <x v="0"/>
    <n v="11.4504223695885"/>
    <n v="16717.616659599102"/>
    <n v="60183.419974556899"/>
  </r>
  <r>
    <x v="0"/>
    <x v="1"/>
    <x v="1"/>
    <x v="5"/>
    <x v="10"/>
    <s v="NO2_A2"/>
    <x v="1"/>
    <s v="GNR_HS_HEAT_PIT_L-DEC_E-91_Y-2030"/>
    <x v="0"/>
    <x v="1"/>
    <n v="11.4504223695885"/>
    <n v="16717.616659599102"/>
    <n v="60183.419974556899"/>
  </r>
  <r>
    <x v="0"/>
    <x v="1"/>
    <x v="1"/>
    <x v="5"/>
    <x v="10"/>
    <s v="NO2_A2"/>
    <x v="2"/>
    <s v="GNR_ST_MSW_BP_CB-30"/>
    <x v="0"/>
    <x v="0"/>
    <n v="15"/>
    <n v="21900"/>
    <n v="78840"/>
  </r>
  <r>
    <x v="0"/>
    <x v="1"/>
    <x v="1"/>
    <x v="5"/>
    <x v="10"/>
    <s v="NO2_A2"/>
    <x v="2"/>
    <s v="GNR_ST_MSW_BP_CB-30"/>
    <x v="0"/>
    <x v="1"/>
    <n v="15"/>
    <n v="21900"/>
    <n v="78840"/>
  </r>
  <r>
    <x v="0"/>
    <x v="1"/>
    <x v="1"/>
    <x v="5"/>
    <x v="10"/>
    <s v="NO2_A2"/>
    <x v="2"/>
    <s v="GNR_ST_MSW_BP_CB-30"/>
    <x v="0"/>
    <x v="2"/>
    <n v="15"/>
    <n v="21900"/>
    <n v="78840"/>
  </r>
  <r>
    <x v="0"/>
    <x v="1"/>
    <x v="1"/>
    <x v="5"/>
    <x v="10"/>
    <s v="NO2_A2"/>
    <x v="2"/>
    <s v="GNR_ST_MSW_BP_CB-30"/>
    <x v="1"/>
    <x v="0"/>
    <n v="15"/>
    <n v="21900"/>
    <n v="78840"/>
  </r>
  <r>
    <x v="0"/>
    <x v="1"/>
    <x v="1"/>
    <x v="5"/>
    <x v="10"/>
    <s v="NO2_A2"/>
    <x v="2"/>
    <s v="GNR_ST_MSW_BP_CB-30"/>
    <x v="1"/>
    <x v="1"/>
    <n v="15"/>
    <n v="21900"/>
    <n v="78840"/>
  </r>
  <r>
    <x v="0"/>
    <x v="1"/>
    <x v="1"/>
    <x v="5"/>
    <x v="10"/>
    <s v="NO2_A2"/>
    <x v="2"/>
    <s v="GNR_ST_MSW_BP_CB-30"/>
    <x v="1"/>
    <x v="2"/>
    <n v="15"/>
    <n v="21900"/>
    <n v="78840"/>
  </r>
  <r>
    <x v="0"/>
    <x v="1"/>
    <x v="1"/>
    <x v="5"/>
    <x v="10"/>
    <s v="NO2_A2"/>
    <x v="4"/>
    <s v="GNR_EH_HEAT"/>
    <x v="0"/>
    <x v="0"/>
    <n v="21.4"/>
    <n v="31244"/>
    <n v="112478.39999999999"/>
  </r>
  <r>
    <x v="0"/>
    <x v="1"/>
    <x v="1"/>
    <x v="5"/>
    <x v="10"/>
    <s v="NO2_A2"/>
    <x v="4"/>
    <s v="GNR_EH_HEAT"/>
    <x v="0"/>
    <x v="1"/>
    <n v="21.4"/>
    <n v="31244"/>
    <n v="112478.39999999999"/>
  </r>
  <r>
    <x v="0"/>
    <x v="1"/>
    <x v="1"/>
    <x v="5"/>
    <x v="10"/>
    <s v="NO2_A2"/>
    <x v="4"/>
    <s v="GNR_EH_HEAT"/>
    <x v="0"/>
    <x v="2"/>
    <n v="21.4"/>
    <n v="31244"/>
    <n v="112478.39999999999"/>
  </r>
  <r>
    <x v="0"/>
    <x v="1"/>
    <x v="1"/>
    <x v="5"/>
    <x v="10"/>
    <s v="NO2_A2"/>
    <x v="4"/>
    <s v="GNR_EH_HEAT"/>
    <x v="1"/>
    <x v="0"/>
    <n v="21.4"/>
    <n v="31244"/>
    <n v="112478.39999999999"/>
  </r>
  <r>
    <x v="0"/>
    <x v="1"/>
    <x v="1"/>
    <x v="5"/>
    <x v="10"/>
    <s v="NO2_A2"/>
    <x v="4"/>
    <s v="GNR_EH_HEAT"/>
    <x v="1"/>
    <x v="1"/>
    <n v="21.4"/>
    <n v="31244"/>
    <n v="112478.39999999999"/>
  </r>
  <r>
    <x v="0"/>
    <x v="1"/>
    <x v="1"/>
    <x v="5"/>
    <x v="10"/>
    <s v="NO2_A2"/>
    <x v="4"/>
    <s v="GNR_EH_HEAT"/>
    <x v="1"/>
    <x v="2"/>
    <n v="21.4"/>
    <n v="31244"/>
    <n v="112478.39999999999"/>
  </r>
  <r>
    <x v="0"/>
    <x v="1"/>
    <x v="1"/>
    <x v="5"/>
    <x v="10"/>
    <s v="NO2_A2"/>
    <x v="6"/>
    <s v="GNR_BO_WOODWST_E-90"/>
    <x v="0"/>
    <x v="0"/>
    <n v="26.6"/>
    <n v="38836"/>
    <n v="139809.60000000001"/>
  </r>
  <r>
    <x v="0"/>
    <x v="1"/>
    <x v="1"/>
    <x v="5"/>
    <x v="10"/>
    <s v="NO2_A2"/>
    <x v="6"/>
    <s v="GNR_BO_WOODWST_E-90"/>
    <x v="0"/>
    <x v="1"/>
    <n v="26.6"/>
    <n v="38836"/>
    <n v="139809.60000000001"/>
  </r>
  <r>
    <x v="0"/>
    <x v="1"/>
    <x v="1"/>
    <x v="5"/>
    <x v="10"/>
    <s v="NO2_A2"/>
    <x v="6"/>
    <s v="GNR_BO_WOODWST_E-90"/>
    <x v="0"/>
    <x v="2"/>
    <n v="26.6"/>
    <n v="38836"/>
    <n v="139809.60000000001"/>
  </r>
  <r>
    <x v="0"/>
    <x v="1"/>
    <x v="1"/>
    <x v="5"/>
    <x v="10"/>
    <s v="NO2_A2"/>
    <x v="6"/>
    <s v="GNR_BO_WOODWST_E-90"/>
    <x v="1"/>
    <x v="0"/>
    <n v="26.6"/>
    <n v="38836"/>
    <n v="139809.60000000001"/>
  </r>
  <r>
    <x v="0"/>
    <x v="1"/>
    <x v="1"/>
    <x v="5"/>
    <x v="10"/>
    <s v="NO2_A2"/>
    <x v="6"/>
    <s v="GNR_BO_WOODWST_E-90"/>
    <x v="1"/>
    <x v="1"/>
    <n v="26.6"/>
    <n v="38836"/>
    <n v="139809.60000000001"/>
  </r>
  <r>
    <x v="0"/>
    <x v="1"/>
    <x v="1"/>
    <x v="5"/>
    <x v="10"/>
    <s v="NO2_A2"/>
    <x v="6"/>
    <s v="GNR_BO_WOODWST_E-90"/>
    <x v="1"/>
    <x v="2"/>
    <n v="26.6"/>
    <n v="38836"/>
    <n v="139809.60000000001"/>
  </r>
  <r>
    <x v="0"/>
    <x v="1"/>
    <x v="1"/>
    <x v="5"/>
    <x v="11"/>
    <s v="NO3_A2"/>
    <x v="5"/>
    <s v="GNR_BO_ELEC_E-99"/>
    <x v="1"/>
    <x v="0"/>
    <n v="7.4717499647341397"/>
    <n v="10908.7549485118"/>
    <n v="39271.517814642597"/>
  </r>
  <r>
    <x v="0"/>
    <x v="1"/>
    <x v="1"/>
    <x v="5"/>
    <x v="11"/>
    <s v="NO3_A2"/>
    <x v="5"/>
    <s v="GNR_BO_ELEC_E-99"/>
    <x v="1"/>
    <x v="2"/>
    <n v="10.8"/>
    <n v="15768"/>
    <n v="56764.800000000003"/>
  </r>
  <r>
    <x v="0"/>
    <x v="1"/>
    <x v="1"/>
    <x v="5"/>
    <x v="11"/>
    <s v="NO3_A2"/>
    <x v="5"/>
    <s v="GNR_HP_ELEC_COP-270"/>
    <x v="1"/>
    <x v="0"/>
    <n v="4.8"/>
    <n v="7008"/>
    <n v="25228.799999999999"/>
  </r>
  <r>
    <x v="0"/>
    <x v="1"/>
    <x v="1"/>
    <x v="5"/>
    <x v="11"/>
    <s v="NO3_A2"/>
    <x v="5"/>
    <s v="GNR_HP_ELEC_COP-270"/>
    <x v="1"/>
    <x v="1"/>
    <n v="4.8"/>
    <n v="7008"/>
    <n v="25228.799999999999"/>
  </r>
  <r>
    <x v="0"/>
    <x v="1"/>
    <x v="1"/>
    <x v="5"/>
    <x v="11"/>
    <s v="NO3_A2"/>
    <x v="5"/>
    <s v="GNR_HP_ELEC_COP-270"/>
    <x v="1"/>
    <x v="2"/>
    <n v="4.8"/>
    <n v="7008"/>
    <n v="25228.799999999999"/>
  </r>
  <r>
    <x v="0"/>
    <x v="1"/>
    <x v="1"/>
    <x v="5"/>
    <x v="11"/>
    <s v="NO3_A2"/>
    <x v="5"/>
    <s v="GNR_HP_ELEC_GROUND-WTR_COP-380_LS-4-MW_Y-2030"/>
    <x v="0"/>
    <x v="1"/>
    <n v="5.87082530017625"/>
    <n v="8571.4049382573194"/>
    <n v="30857.057777726401"/>
  </r>
  <r>
    <x v="0"/>
    <x v="1"/>
    <x v="1"/>
    <x v="5"/>
    <x v="11"/>
    <s v="NO3_A2"/>
    <x v="5"/>
    <s v="GNR_HP_ELEC_GROUND-WTR_COP-380_LS-4-MW_Y-2030"/>
    <x v="1"/>
    <x v="0"/>
    <n v="22.8025230975224"/>
    <n v="33291.683722382702"/>
    <n v="119850.06140057799"/>
  </r>
  <r>
    <x v="0"/>
    <x v="1"/>
    <x v="1"/>
    <x v="5"/>
    <x v="11"/>
    <s v="NO3_A2"/>
    <x v="5"/>
    <s v="GNR_HP_ELEC_GROUND-WTR_COP-380_LS-4-MW_Y-2030"/>
    <x v="1"/>
    <x v="1"/>
    <n v="22.8025230975224"/>
    <n v="33291.683722382702"/>
    <n v="119850.06140057799"/>
  </r>
  <r>
    <x v="0"/>
    <x v="1"/>
    <x v="1"/>
    <x v="5"/>
    <x v="11"/>
    <s v="NO3_A2"/>
    <x v="5"/>
    <s v="GNR_HP_ELEC_GROUND-WTR_COP-380_LS-4-MW_Y-2030"/>
    <x v="1"/>
    <x v="2"/>
    <n v="22.8025230975224"/>
    <n v="33291.683722382702"/>
    <n v="119850.06140057799"/>
  </r>
  <r>
    <x v="0"/>
    <x v="1"/>
    <x v="1"/>
    <x v="5"/>
    <x v="11"/>
    <s v="NO3_A2"/>
    <x v="1"/>
    <s v="GNR_HS_HEAT_PIT_L-DEC_E-91_Y-2020"/>
    <x v="0"/>
    <x v="0"/>
    <n v="1.9978853055193599"/>
    <n v="2916.91254605826"/>
    <n v="10500.885165809699"/>
  </r>
  <r>
    <x v="0"/>
    <x v="1"/>
    <x v="1"/>
    <x v="5"/>
    <x v="11"/>
    <s v="NO3_A2"/>
    <x v="1"/>
    <s v="GNR_HS_HEAT_PIT_L-DEC_E-91_Y-2020"/>
    <x v="0"/>
    <x v="1"/>
    <n v="24.297346022113501"/>
    <n v="35474.125192285697"/>
    <n v="127706.850692229"/>
  </r>
  <r>
    <x v="0"/>
    <x v="1"/>
    <x v="1"/>
    <x v="5"/>
    <x v="11"/>
    <s v="NO3_A2"/>
    <x v="1"/>
    <s v="GNR_HS_HEAT_PIT_L-DEC_E-91_Y-2020"/>
    <x v="0"/>
    <x v="2"/>
    <n v="24.297346022113501"/>
    <n v="35474.125192285697"/>
    <n v="127706.850692229"/>
  </r>
  <r>
    <x v="0"/>
    <x v="1"/>
    <x v="1"/>
    <x v="5"/>
    <x v="11"/>
    <s v="NO3_A2"/>
    <x v="1"/>
    <s v="GNR_HS_HEAT_PIT_L-DEC_E-91_Y-2030"/>
    <x v="0"/>
    <x v="0"/>
    <n v="14.436146770687101"/>
    <n v="21076.774285203199"/>
    <n v="75876.387426731599"/>
  </r>
  <r>
    <x v="0"/>
    <x v="1"/>
    <x v="1"/>
    <x v="5"/>
    <x v="11"/>
    <s v="NO3_A2"/>
    <x v="1"/>
    <s v="GNR_HS_HEAT_PIT_L-DEC_E-91_Y-2030"/>
    <x v="0"/>
    <x v="1"/>
    <n v="14.436146770687101"/>
    <n v="21076.774285203199"/>
    <n v="75876.387426731599"/>
  </r>
  <r>
    <x v="0"/>
    <x v="1"/>
    <x v="1"/>
    <x v="5"/>
    <x v="11"/>
    <s v="NO3_A2"/>
    <x v="1"/>
    <s v="GNR_HS_HEAT_PIT_L-DEC_E-91_Y-2030"/>
    <x v="0"/>
    <x v="2"/>
    <n v="7.5336988125679403"/>
    <n v="10999.2002663492"/>
    <n v="39597.1209588571"/>
  </r>
  <r>
    <x v="0"/>
    <x v="1"/>
    <x v="1"/>
    <x v="5"/>
    <x v="11"/>
    <s v="NO3_A2"/>
    <x v="2"/>
    <s v="GNR_ST_MSW_BP_CB-20"/>
    <x v="0"/>
    <x v="0"/>
    <n v="9"/>
    <n v="13140"/>
    <n v="47304"/>
  </r>
  <r>
    <x v="0"/>
    <x v="1"/>
    <x v="1"/>
    <x v="5"/>
    <x v="11"/>
    <s v="NO3_A2"/>
    <x v="2"/>
    <s v="GNR_ST_MSW_BP_CB-20"/>
    <x v="0"/>
    <x v="1"/>
    <n v="9"/>
    <n v="13140"/>
    <n v="47304"/>
  </r>
  <r>
    <x v="0"/>
    <x v="1"/>
    <x v="1"/>
    <x v="5"/>
    <x v="11"/>
    <s v="NO3_A2"/>
    <x v="2"/>
    <s v="GNR_ST_MSW_BP_CB-20"/>
    <x v="0"/>
    <x v="2"/>
    <n v="9"/>
    <n v="13140"/>
    <n v="47304"/>
  </r>
  <r>
    <x v="0"/>
    <x v="1"/>
    <x v="1"/>
    <x v="5"/>
    <x v="11"/>
    <s v="NO3_A2"/>
    <x v="2"/>
    <s v="GNR_ST_MSW_BP_CB-20"/>
    <x v="1"/>
    <x v="0"/>
    <n v="9"/>
    <n v="13140"/>
    <n v="47304"/>
  </r>
  <r>
    <x v="0"/>
    <x v="1"/>
    <x v="1"/>
    <x v="5"/>
    <x v="11"/>
    <s v="NO3_A2"/>
    <x v="2"/>
    <s v="GNR_ST_MSW_BP_CB-20"/>
    <x v="1"/>
    <x v="1"/>
    <n v="9"/>
    <n v="13140"/>
    <n v="47304"/>
  </r>
  <r>
    <x v="0"/>
    <x v="1"/>
    <x v="1"/>
    <x v="5"/>
    <x v="11"/>
    <s v="NO3_A2"/>
    <x v="2"/>
    <s v="GNR_ST_MSW_BP_CB-20"/>
    <x v="1"/>
    <x v="2"/>
    <n v="9"/>
    <n v="13140"/>
    <n v="47304"/>
  </r>
  <r>
    <x v="0"/>
    <x v="1"/>
    <x v="1"/>
    <x v="5"/>
    <x v="11"/>
    <s v="NO3_A2"/>
    <x v="4"/>
    <s v="GNR_EH_HEAT"/>
    <x v="0"/>
    <x v="0"/>
    <n v="15.7"/>
    <n v="22922"/>
    <n v="82519.199999999997"/>
  </r>
  <r>
    <x v="0"/>
    <x v="1"/>
    <x v="1"/>
    <x v="5"/>
    <x v="11"/>
    <s v="NO3_A2"/>
    <x v="4"/>
    <s v="GNR_EH_HEAT"/>
    <x v="0"/>
    <x v="1"/>
    <n v="15.7"/>
    <n v="22922"/>
    <n v="82519.199999999997"/>
  </r>
  <r>
    <x v="0"/>
    <x v="1"/>
    <x v="1"/>
    <x v="5"/>
    <x v="11"/>
    <s v="NO3_A2"/>
    <x v="4"/>
    <s v="GNR_EH_HEAT"/>
    <x v="0"/>
    <x v="2"/>
    <n v="15.7"/>
    <n v="22922"/>
    <n v="82519.199999999997"/>
  </r>
  <r>
    <x v="0"/>
    <x v="1"/>
    <x v="1"/>
    <x v="5"/>
    <x v="11"/>
    <s v="NO3_A2"/>
    <x v="4"/>
    <s v="GNR_EH_HEAT"/>
    <x v="1"/>
    <x v="0"/>
    <n v="15.7"/>
    <n v="22922"/>
    <n v="82519.199999999997"/>
  </r>
  <r>
    <x v="0"/>
    <x v="1"/>
    <x v="1"/>
    <x v="5"/>
    <x v="11"/>
    <s v="NO3_A2"/>
    <x v="4"/>
    <s v="GNR_EH_HEAT"/>
    <x v="1"/>
    <x v="1"/>
    <n v="15.7"/>
    <n v="22922"/>
    <n v="82519.199999999997"/>
  </r>
  <r>
    <x v="0"/>
    <x v="1"/>
    <x v="1"/>
    <x v="5"/>
    <x v="11"/>
    <s v="NO3_A2"/>
    <x v="4"/>
    <s v="GNR_EH_HEAT"/>
    <x v="1"/>
    <x v="2"/>
    <n v="15.7"/>
    <n v="22922"/>
    <n v="82519.199999999997"/>
  </r>
  <r>
    <x v="0"/>
    <x v="1"/>
    <x v="1"/>
    <x v="5"/>
    <x v="11"/>
    <s v="NO3_A3"/>
    <x v="5"/>
    <s v="GNR_BO_ELEC_E-99"/>
    <x v="1"/>
    <x v="0"/>
    <n v="36.9"/>
    <n v="53874"/>
    <n v="193946.4"/>
  </r>
  <r>
    <x v="0"/>
    <x v="1"/>
    <x v="1"/>
    <x v="5"/>
    <x v="11"/>
    <s v="NO3_A3"/>
    <x v="5"/>
    <s v="GNR_BO_ELEC_E-99"/>
    <x v="1"/>
    <x v="2"/>
    <n v="27.786027086125099"/>
    <n v="40567.599545742603"/>
    <n v="146043.35836467301"/>
  </r>
  <r>
    <x v="0"/>
    <x v="1"/>
    <x v="1"/>
    <x v="5"/>
    <x v="11"/>
    <s v="NO3_A3"/>
    <x v="5"/>
    <s v="GNR_HP_ELEC_COP-270"/>
    <x v="1"/>
    <x v="0"/>
    <n v="0.4"/>
    <n v="584"/>
    <n v="2102.4"/>
  </r>
  <r>
    <x v="0"/>
    <x v="1"/>
    <x v="1"/>
    <x v="5"/>
    <x v="11"/>
    <s v="NO3_A3"/>
    <x v="5"/>
    <s v="GNR_HP_ELEC_COP-270"/>
    <x v="1"/>
    <x v="1"/>
    <n v="0.4"/>
    <n v="584"/>
    <n v="2102.4"/>
  </r>
  <r>
    <x v="0"/>
    <x v="1"/>
    <x v="1"/>
    <x v="5"/>
    <x v="11"/>
    <s v="NO3_A3"/>
    <x v="5"/>
    <s v="GNR_HP_ELEC_COP-270"/>
    <x v="1"/>
    <x v="2"/>
    <n v="0.4"/>
    <n v="584"/>
    <n v="2102.4"/>
  </r>
  <r>
    <x v="0"/>
    <x v="1"/>
    <x v="1"/>
    <x v="5"/>
    <x v="11"/>
    <s v="NO3_A3"/>
    <x v="5"/>
    <s v="GNR_HP_ELEC_GROUND-WTR_COP-380_LS-4-MW_Y-2030"/>
    <x v="0"/>
    <x v="1"/>
    <n v="2.9446270761862801"/>
    <n v="4299.1555312319697"/>
    <n v="15476.959912435101"/>
  </r>
  <r>
    <x v="0"/>
    <x v="1"/>
    <x v="1"/>
    <x v="5"/>
    <x v="11"/>
    <s v="NO3_A3"/>
    <x v="5"/>
    <s v="GNR_HP_ELEC_GROUND-WTR_COP-380_LS-4-MW_Y-2030"/>
    <x v="1"/>
    <x v="0"/>
    <n v="163.37210016307199"/>
    <n v="238523.26623808601"/>
    <n v="858683.75845710898"/>
  </r>
  <r>
    <x v="0"/>
    <x v="1"/>
    <x v="1"/>
    <x v="5"/>
    <x v="11"/>
    <s v="NO3_A3"/>
    <x v="5"/>
    <s v="GNR_HP_ELEC_GROUND-WTR_COP-380_LS-4-MW_Y-2030"/>
    <x v="1"/>
    <x v="1"/>
    <n v="163.37210016307199"/>
    <n v="238523.26623808601"/>
    <n v="858683.75845710898"/>
  </r>
  <r>
    <x v="0"/>
    <x v="1"/>
    <x v="1"/>
    <x v="5"/>
    <x v="11"/>
    <s v="NO3_A3"/>
    <x v="5"/>
    <s v="GNR_HP_ELEC_GROUND-WTR_COP-380_LS-4-MW_Y-2030"/>
    <x v="1"/>
    <x v="2"/>
    <n v="163.37210016307199"/>
    <n v="238523.26623808601"/>
    <n v="858683.75845710898"/>
  </r>
  <r>
    <x v="0"/>
    <x v="1"/>
    <x v="1"/>
    <x v="5"/>
    <x v="11"/>
    <s v="NO3_A3"/>
    <x v="1"/>
    <s v="GNR_HS_HEAT_PIT_L-DEC_E-91_Y-2020"/>
    <x v="0"/>
    <x v="0"/>
    <n v="69.217407895717798"/>
    <n v="101057.415527748"/>
    <n v="363806.69589989301"/>
  </r>
  <r>
    <x v="0"/>
    <x v="1"/>
    <x v="1"/>
    <x v="5"/>
    <x v="11"/>
    <s v="NO3_A3"/>
    <x v="1"/>
    <s v="GNR_HS_HEAT_PIT_L-DEC_E-91_Y-2020"/>
    <x v="0"/>
    <x v="1"/>
    <n v="69.217407895717798"/>
    <n v="101057.415527748"/>
    <n v="363806.69589989301"/>
  </r>
  <r>
    <x v="0"/>
    <x v="1"/>
    <x v="1"/>
    <x v="5"/>
    <x v="11"/>
    <s v="NO3_A3"/>
    <x v="1"/>
    <s v="GNR_HS_HEAT_PIT_L-DEC_E-91_Y-2020"/>
    <x v="0"/>
    <x v="2"/>
    <n v="69.217407895717798"/>
    <n v="101057.415527748"/>
    <n v="363806.69589989301"/>
  </r>
  <r>
    <x v="0"/>
    <x v="1"/>
    <x v="1"/>
    <x v="5"/>
    <x v="11"/>
    <s v="NO3_A3"/>
    <x v="1"/>
    <s v="GNR_HS_HEAT_PIT_L-DEC_E-91_Y-2030"/>
    <x v="0"/>
    <x v="0"/>
    <n v="30.1242509771361"/>
    <n v="43981.406426618698"/>
    <n v="158333.06313582801"/>
  </r>
  <r>
    <x v="0"/>
    <x v="1"/>
    <x v="1"/>
    <x v="5"/>
    <x v="11"/>
    <s v="NO3_A3"/>
    <x v="1"/>
    <s v="GNR_HS_HEAT_PIT_L-DEC_E-91_Y-2030"/>
    <x v="0"/>
    <x v="1"/>
    <n v="99.656750086505596"/>
    <n v="145498.855126298"/>
    <n v="523795.87845467398"/>
  </r>
  <r>
    <x v="0"/>
    <x v="1"/>
    <x v="1"/>
    <x v="5"/>
    <x v="11"/>
    <s v="NO3_A3"/>
    <x v="1"/>
    <s v="GNR_HS_HEAT_PIT_L-DEC_E-91_Y-2030"/>
    <x v="0"/>
    <x v="2"/>
    <n v="70.214598308726806"/>
    <n v="102513.313530741"/>
    <n v="369047.928710668"/>
  </r>
  <r>
    <x v="0"/>
    <x v="1"/>
    <x v="1"/>
    <x v="5"/>
    <x v="11"/>
    <s v="NO3_A3"/>
    <x v="2"/>
    <s v="GNR_BO_MSW_E-90"/>
    <x v="0"/>
    <x v="0"/>
    <n v="29.2"/>
    <n v="42632"/>
    <n v="153475.20000000001"/>
  </r>
  <r>
    <x v="0"/>
    <x v="1"/>
    <x v="1"/>
    <x v="5"/>
    <x v="11"/>
    <s v="NO3_A3"/>
    <x v="2"/>
    <s v="GNR_BO_MSW_E-90"/>
    <x v="0"/>
    <x v="1"/>
    <n v="29.2"/>
    <n v="42632"/>
    <n v="153475.20000000001"/>
  </r>
  <r>
    <x v="0"/>
    <x v="1"/>
    <x v="1"/>
    <x v="5"/>
    <x v="11"/>
    <s v="NO3_A3"/>
    <x v="2"/>
    <s v="GNR_BO_MSW_E-90"/>
    <x v="0"/>
    <x v="2"/>
    <n v="29.2"/>
    <n v="42632"/>
    <n v="153475.20000000001"/>
  </r>
  <r>
    <x v="0"/>
    <x v="1"/>
    <x v="1"/>
    <x v="5"/>
    <x v="11"/>
    <s v="NO3_A3"/>
    <x v="2"/>
    <s v="GNR_BO_MSW_E-90"/>
    <x v="1"/>
    <x v="0"/>
    <n v="29.2"/>
    <n v="42632"/>
    <n v="153475.20000000001"/>
  </r>
  <r>
    <x v="0"/>
    <x v="1"/>
    <x v="1"/>
    <x v="5"/>
    <x v="11"/>
    <s v="NO3_A3"/>
    <x v="2"/>
    <s v="GNR_BO_MSW_E-90"/>
    <x v="1"/>
    <x v="1"/>
    <n v="29.2"/>
    <n v="42632"/>
    <n v="153475.20000000001"/>
  </r>
  <r>
    <x v="0"/>
    <x v="1"/>
    <x v="1"/>
    <x v="5"/>
    <x v="11"/>
    <s v="NO3_A3"/>
    <x v="2"/>
    <s v="GNR_BO_MSW_E-90"/>
    <x v="1"/>
    <x v="2"/>
    <n v="29.2"/>
    <n v="42632"/>
    <n v="153475.20000000001"/>
  </r>
  <r>
    <x v="0"/>
    <x v="1"/>
    <x v="1"/>
    <x v="5"/>
    <x v="12"/>
    <s v="NO4_A1"/>
    <x v="5"/>
    <s v="GNR_BO_ELEC_E-99_LS-10-MW-FEED_Y-2020"/>
    <x v="1"/>
    <x v="0"/>
    <n v="315.51335173561699"/>
    <n v="460649.49353400001"/>
    <n v="1658338.1767223999"/>
  </r>
  <r>
    <x v="0"/>
    <x v="1"/>
    <x v="1"/>
    <x v="5"/>
    <x v="12"/>
    <s v="NO4_A1"/>
    <x v="5"/>
    <s v="GNR_BO_ELEC_E-99_LS-10-MW-FEED_Y-2020"/>
    <x v="1"/>
    <x v="1"/>
    <n v="281.71020576333001"/>
    <n v="411296.90041446203"/>
    <n v="1480668.8414920601"/>
  </r>
  <r>
    <x v="0"/>
    <x v="1"/>
    <x v="1"/>
    <x v="5"/>
    <x v="12"/>
    <s v="NO4_A1"/>
    <x v="5"/>
    <s v="GNR_BO_ELEC_E-99_LS-10-MW-FEED_Y-2020"/>
    <x v="1"/>
    <x v="2"/>
    <n v="315.51335173561699"/>
    <n v="460649.49353400001"/>
    <n v="1658338.1767223999"/>
  </r>
  <r>
    <x v="0"/>
    <x v="1"/>
    <x v="1"/>
    <x v="5"/>
    <x v="12"/>
    <s v="NO4_A1"/>
    <x v="5"/>
    <s v="GNR_BO_ELEC_E-99_LS-10-MW-FEED_Y-2030"/>
    <x v="1"/>
    <x v="0"/>
    <n v="16.901572986143201"/>
    <n v="24676.2965597691"/>
    <n v="88834.667615168903"/>
  </r>
  <r>
    <x v="0"/>
    <x v="1"/>
    <x v="1"/>
    <x v="5"/>
    <x v="12"/>
    <s v="NO4_A1"/>
    <x v="5"/>
    <s v="GNR_BO_ELEC_E-99_LS-10-MW-FEED_Y-2030"/>
    <x v="1"/>
    <x v="2"/>
    <n v="16.901572986143201"/>
    <n v="24676.2965597691"/>
    <n v="88834.667615168903"/>
  </r>
  <r>
    <x v="0"/>
    <x v="1"/>
    <x v="1"/>
    <x v="5"/>
    <x v="12"/>
    <s v="NO4_A1"/>
    <x v="1"/>
    <s v="GNR_HS_HEAT_PIT_L-CEN_E-90_Y-2020"/>
    <x v="0"/>
    <x v="0"/>
    <n v="167.19648912849701"/>
    <n v="244106.87412760599"/>
    <n v="878784.74685938295"/>
  </r>
  <r>
    <x v="0"/>
    <x v="1"/>
    <x v="1"/>
    <x v="5"/>
    <x v="12"/>
    <s v="NO4_A1"/>
    <x v="1"/>
    <s v="GNR_HS_HEAT_PIT_L-CEN_E-90_Y-2020"/>
    <x v="0"/>
    <x v="1"/>
    <n v="169.62151534598701"/>
    <n v="247647.41240514"/>
    <n v="891530.68465850502"/>
  </r>
  <r>
    <x v="0"/>
    <x v="1"/>
    <x v="1"/>
    <x v="5"/>
    <x v="12"/>
    <s v="NO4_A1"/>
    <x v="1"/>
    <s v="GNR_HS_HEAT_PIT_L-CEN_E-90_Y-2020"/>
    <x v="0"/>
    <x v="2"/>
    <n v="168.34386225018"/>
    <n v="245782.03888526201"/>
    <n v="884815.33998694504"/>
  </r>
  <r>
    <x v="0"/>
    <x v="1"/>
    <x v="1"/>
    <x v="5"/>
    <x v="12"/>
    <s v="NO4_A2"/>
    <x v="5"/>
    <s v="GNR_BO_ELEC_E-99"/>
    <x v="1"/>
    <x v="0"/>
    <n v="3.77432916791658"/>
    <n v="5510.5205851582105"/>
    <n v="19837.874106569601"/>
  </r>
  <r>
    <x v="0"/>
    <x v="1"/>
    <x v="1"/>
    <x v="5"/>
    <x v="12"/>
    <s v="NO4_A2"/>
    <x v="5"/>
    <s v="GNR_BO_ELEC_E-99"/>
    <x v="1"/>
    <x v="2"/>
    <n v="4.6428413075108796"/>
    <n v="6778.5483089658901"/>
    <n v="24402.7739122772"/>
  </r>
  <r>
    <x v="0"/>
    <x v="1"/>
    <x v="1"/>
    <x v="5"/>
    <x v="12"/>
    <s v="NO4_A2"/>
    <x v="5"/>
    <s v="GNR_HP_ELEC_COP-270"/>
    <x v="1"/>
    <x v="0"/>
    <n v="2.7"/>
    <n v="3942"/>
    <n v="14191.2"/>
  </r>
  <r>
    <x v="0"/>
    <x v="1"/>
    <x v="1"/>
    <x v="5"/>
    <x v="12"/>
    <s v="NO4_A2"/>
    <x v="5"/>
    <s v="GNR_HP_ELEC_COP-270"/>
    <x v="1"/>
    <x v="1"/>
    <n v="2.7"/>
    <n v="3942"/>
    <n v="14191.2"/>
  </r>
  <r>
    <x v="0"/>
    <x v="1"/>
    <x v="1"/>
    <x v="5"/>
    <x v="12"/>
    <s v="NO4_A2"/>
    <x v="5"/>
    <s v="GNR_HP_ELEC_COP-270"/>
    <x v="1"/>
    <x v="2"/>
    <n v="2.7"/>
    <n v="3942"/>
    <n v="14191.2"/>
  </r>
  <r>
    <x v="0"/>
    <x v="1"/>
    <x v="1"/>
    <x v="5"/>
    <x v="12"/>
    <s v="NO4_A2"/>
    <x v="1"/>
    <s v="GNR_HS_HEAT_PIT_L-DEC_E-91_Y-2020"/>
    <x v="0"/>
    <x v="1"/>
    <n v="23.4702173995219"/>
    <n v="34266.517403301899"/>
    <n v="123359.46265188701"/>
  </r>
  <r>
    <x v="0"/>
    <x v="1"/>
    <x v="1"/>
    <x v="5"/>
    <x v="12"/>
    <s v="NO4_A2"/>
    <x v="1"/>
    <s v="GNR_HS_HEAT_PIT_L-DEC_E-91_Y-2020"/>
    <x v="0"/>
    <x v="2"/>
    <n v="22.319279402344002"/>
    <n v="32586.147927422298"/>
    <n v="117310.13253872"/>
  </r>
  <r>
    <x v="0"/>
    <x v="1"/>
    <x v="1"/>
    <x v="5"/>
    <x v="12"/>
    <s v="NO4_A2"/>
    <x v="1"/>
    <s v="GNR_HS_HEAT_PIT_L-DEC_E-91_Y-2030"/>
    <x v="0"/>
    <x v="0"/>
    <n v="0.59462302953482604"/>
    <n v="868.14962312084504"/>
    <n v="3125.3386432350399"/>
  </r>
  <r>
    <x v="0"/>
    <x v="1"/>
    <x v="1"/>
    <x v="5"/>
    <x v="12"/>
    <s v="NO4_A2"/>
    <x v="1"/>
    <s v="GNR_HS_HEAT_PIT_L-DEC_E-91_Y-2030"/>
    <x v="0"/>
    <x v="1"/>
    <n v="4.6428413075108796"/>
    <n v="6778.5483089658901"/>
    <n v="24402.7739122772"/>
  </r>
  <r>
    <x v="0"/>
    <x v="1"/>
    <x v="1"/>
    <x v="5"/>
    <x v="12"/>
    <s v="NO4_A2"/>
    <x v="2"/>
    <s v="GNR_BO_MSW_E-90"/>
    <x v="0"/>
    <x v="0"/>
    <n v="6.7"/>
    <n v="9782"/>
    <n v="35215.199999999997"/>
  </r>
  <r>
    <x v="0"/>
    <x v="1"/>
    <x v="1"/>
    <x v="5"/>
    <x v="12"/>
    <s v="NO4_A2"/>
    <x v="2"/>
    <s v="GNR_BO_MSW_E-90"/>
    <x v="0"/>
    <x v="1"/>
    <n v="6.7"/>
    <n v="9782"/>
    <n v="35215.199999999997"/>
  </r>
  <r>
    <x v="0"/>
    <x v="1"/>
    <x v="1"/>
    <x v="5"/>
    <x v="12"/>
    <s v="NO4_A2"/>
    <x v="2"/>
    <s v="GNR_BO_MSW_E-90"/>
    <x v="0"/>
    <x v="2"/>
    <n v="6.7"/>
    <n v="9782"/>
    <n v="35215.199999999997"/>
  </r>
  <r>
    <x v="0"/>
    <x v="1"/>
    <x v="1"/>
    <x v="5"/>
    <x v="12"/>
    <s v="NO4_A2"/>
    <x v="2"/>
    <s v="GNR_BO_MSW_E-90"/>
    <x v="1"/>
    <x v="0"/>
    <n v="6.7"/>
    <n v="9782"/>
    <n v="35215.199999999997"/>
  </r>
  <r>
    <x v="0"/>
    <x v="1"/>
    <x v="1"/>
    <x v="5"/>
    <x v="12"/>
    <s v="NO4_A2"/>
    <x v="2"/>
    <s v="GNR_BO_MSW_E-90"/>
    <x v="1"/>
    <x v="1"/>
    <n v="6.7"/>
    <n v="9782"/>
    <n v="35215.199999999997"/>
  </r>
  <r>
    <x v="0"/>
    <x v="1"/>
    <x v="1"/>
    <x v="5"/>
    <x v="12"/>
    <s v="NO4_A2"/>
    <x v="2"/>
    <s v="GNR_BO_MSW_E-90"/>
    <x v="1"/>
    <x v="2"/>
    <n v="6.7"/>
    <n v="9782"/>
    <n v="35215.199999999997"/>
  </r>
  <r>
    <x v="0"/>
    <x v="1"/>
    <x v="1"/>
    <x v="5"/>
    <x v="12"/>
    <s v="NO4_A2"/>
    <x v="2"/>
    <s v="GNR_ST_MSW_BP_CB-20"/>
    <x v="0"/>
    <x v="0"/>
    <n v="0.5"/>
    <n v="730"/>
    <n v="2628"/>
  </r>
  <r>
    <x v="0"/>
    <x v="1"/>
    <x v="1"/>
    <x v="5"/>
    <x v="12"/>
    <s v="NO4_A2"/>
    <x v="2"/>
    <s v="GNR_ST_MSW_BP_CB-20"/>
    <x v="0"/>
    <x v="1"/>
    <n v="0.5"/>
    <n v="730"/>
    <n v="2628"/>
  </r>
  <r>
    <x v="0"/>
    <x v="1"/>
    <x v="1"/>
    <x v="5"/>
    <x v="12"/>
    <s v="NO4_A2"/>
    <x v="2"/>
    <s v="GNR_ST_MSW_BP_CB-20"/>
    <x v="0"/>
    <x v="2"/>
    <n v="0.5"/>
    <n v="730"/>
    <n v="2628"/>
  </r>
  <r>
    <x v="0"/>
    <x v="1"/>
    <x v="1"/>
    <x v="5"/>
    <x v="12"/>
    <s v="NO4_A2"/>
    <x v="2"/>
    <s v="GNR_ST_MSW_BP_CB-20"/>
    <x v="1"/>
    <x v="0"/>
    <n v="0.5"/>
    <n v="730"/>
    <n v="2628"/>
  </r>
  <r>
    <x v="0"/>
    <x v="1"/>
    <x v="1"/>
    <x v="5"/>
    <x v="12"/>
    <s v="NO4_A2"/>
    <x v="2"/>
    <s v="GNR_ST_MSW_BP_CB-20"/>
    <x v="1"/>
    <x v="1"/>
    <n v="0.5"/>
    <n v="730"/>
    <n v="2628"/>
  </r>
  <r>
    <x v="0"/>
    <x v="1"/>
    <x v="1"/>
    <x v="5"/>
    <x v="12"/>
    <s v="NO4_A2"/>
    <x v="2"/>
    <s v="GNR_ST_MSW_BP_CB-20"/>
    <x v="1"/>
    <x v="2"/>
    <n v="0.5"/>
    <n v="730"/>
    <n v="2628"/>
  </r>
  <r>
    <x v="0"/>
    <x v="1"/>
    <x v="1"/>
    <x v="5"/>
    <x v="12"/>
    <s v="NO4_A2"/>
    <x v="4"/>
    <s v="GNR_EH_HEAT"/>
    <x v="0"/>
    <x v="0"/>
    <n v="36.6"/>
    <n v="53436"/>
    <n v="192369.6"/>
  </r>
  <r>
    <x v="0"/>
    <x v="1"/>
    <x v="1"/>
    <x v="5"/>
    <x v="12"/>
    <s v="NO4_A2"/>
    <x v="4"/>
    <s v="GNR_EH_HEAT"/>
    <x v="0"/>
    <x v="1"/>
    <n v="36.6"/>
    <n v="53436"/>
    <n v="192369.6"/>
  </r>
  <r>
    <x v="0"/>
    <x v="1"/>
    <x v="1"/>
    <x v="5"/>
    <x v="12"/>
    <s v="NO4_A2"/>
    <x v="4"/>
    <s v="GNR_EH_HEAT"/>
    <x v="0"/>
    <x v="2"/>
    <n v="36.6"/>
    <n v="53436"/>
    <n v="192369.6"/>
  </r>
  <r>
    <x v="0"/>
    <x v="1"/>
    <x v="1"/>
    <x v="5"/>
    <x v="12"/>
    <s v="NO4_A2"/>
    <x v="4"/>
    <s v="GNR_EH_HEAT"/>
    <x v="1"/>
    <x v="0"/>
    <n v="36.6"/>
    <n v="53436"/>
    <n v="192369.6"/>
  </r>
  <r>
    <x v="0"/>
    <x v="1"/>
    <x v="1"/>
    <x v="5"/>
    <x v="12"/>
    <s v="NO4_A2"/>
    <x v="4"/>
    <s v="GNR_EH_HEAT"/>
    <x v="1"/>
    <x v="1"/>
    <n v="36.6"/>
    <n v="53436"/>
    <n v="192369.6"/>
  </r>
  <r>
    <x v="0"/>
    <x v="1"/>
    <x v="1"/>
    <x v="5"/>
    <x v="12"/>
    <s v="NO4_A2"/>
    <x v="4"/>
    <s v="GNR_EH_HEAT"/>
    <x v="1"/>
    <x v="2"/>
    <n v="36.6"/>
    <n v="53436"/>
    <n v="192369.6"/>
  </r>
  <r>
    <x v="0"/>
    <x v="1"/>
    <x v="1"/>
    <x v="5"/>
    <x v="13"/>
    <s v="NO5_A1"/>
    <x v="1"/>
    <s v="GNR_HS_HEAT_PIT_L-CEN_E-90_Y-2020"/>
    <x v="0"/>
    <x v="0"/>
    <n v="81.889828620462097"/>
    <n v="119559.14978587499"/>
    <n v="430412.93922914902"/>
  </r>
  <r>
    <x v="0"/>
    <x v="1"/>
    <x v="1"/>
    <x v="5"/>
    <x v="13"/>
    <s v="NO5_A1"/>
    <x v="1"/>
    <s v="GNR_HS_HEAT_PIT_L-CEN_E-90_Y-2020"/>
    <x v="0"/>
    <x v="1"/>
    <n v="93.082257316565304"/>
    <n v="135900.095682185"/>
    <n v="489240.34445586702"/>
  </r>
  <r>
    <x v="0"/>
    <x v="1"/>
    <x v="1"/>
    <x v="5"/>
    <x v="13"/>
    <s v="NO5_A1"/>
    <x v="1"/>
    <s v="GNR_HS_HEAT_PIT_L-CEN_E-90_Y-2020"/>
    <x v="0"/>
    <x v="2"/>
    <n v="87.185396874380203"/>
    <n v="127290.679436595"/>
    <n v="458246.44597174198"/>
  </r>
  <r>
    <x v="0"/>
    <x v="1"/>
    <x v="1"/>
    <x v="5"/>
    <x v="13"/>
    <s v="NO5_A1"/>
    <x v="2"/>
    <s v="GNR_ST_MSW_BP_E-23_LS-220-MW-FEED_Y-2020"/>
    <x v="0"/>
    <x v="0"/>
    <n v="689.78627504952601"/>
    <n v="1007087.96157231"/>
    <n v="3625516.6616603099"/>
  </r>
  <r>
    <x v="0"/>
    <x v="1"/>
    <x v="1"/>
    <x v="5"/>
    <x v="13"/>
    <s v="NO5_A1"/>
    <x v="2"/>
    <s v="GNR_ST_MSW_BP_E-23_LS-220-MW-FEED_Y-2020"/>
    <x v="0"/>
    <x v="1"/>
    <n v="689.78627504952601"/>
    <n v="1007087.96157231"/>
    <n v="3625516.6616603099"/>
  </r>
  <r>
    <x v="0"/>
    <x v="1"/>
    <x v="1"/>
    <x v="5"/>
    <x v="13"/>
    <s v="NO5_A1"/>
    <x v="2"/>
    <s v="GNR_ST_MSW_BP_E-23_LS-220-MW-FEED_Y-2020"/>
    <x v="0"/>
    <x v="2"/>
    <n v="689.78627504952601"/>
    <n v="1007087.96157231"/>
    <n v="3625516.6616603099"/>
  </r>
  <r>
    <x v="0"/>
    <x v="1"/>
    <x v="1"/>
    <x v="5"/>
    <x v="13"/>
    <s v="NO5_A1"/>
    <x v="2"/>
    <s v="GNR_ST_MSW_BP_E-23_LS-220-MW-FEED_Y-2020"/>
    <x v="1"/>
    <x v="0"/>
    <n v="689.78627504952601"/>
    <n v="1007087.96157231"/>
    <n v="3625516.6616603099"/>
  </r>
  <r>
    <x v="0"/>
    <x v="1"/>
    <x v="1"/>
    <x v="5"/>
    <x v="13"/>
    <s v="NO5_A1"/>
    <x v="2"/>
    <s v="GNR_ST_MSW_BP_E-23_LS-220-MW-FEED_Y-2020"/>
    <x v="1"/>
    <x v="1"/>
    <n v="689.78627504952601"/>
    <n v="1007087.96157231"/>
    <n v="3625516.6616603099"/>
  </r>
  <r>
    <x v="0"/>
    <x v="1"/>
    <x v="1"/>
    <x v="5"/>
    <x v="13"/>
    <s v="NO5_A1"/>
    <x v="2"/>
    <s v="GNR_ST_MSW_BP_E-23_LS-220-MW-FEED_Y-2020"/>
    <x v="1"/>
    <x v="2"/>
    <n v="689.78627504952601"/>
    <n v="1007087.96157231"/>
    <n v="3625516.6616603099"/>
  </r>
  <r>
    <x v="0"/>
    <x v="1"/>
    <x v="1"/>
    <x v="5"/>
    <x v="13"/>
    <s v="NO5_A2"/>
    <x v="5"/>
    <s v="GNR_BO_ELEC_E-99"/>
    <x v="1"/>
    <x v="0"/>
    <n v="17.7083333333333"/>
    <n v="25854.166666666599"/>
    <n v="93074.999999999796"/>
  </r>
  <r>
    <x v="0"/>
    <x v="1"/>
    <x v="1"/>
    <x v="5"/>
    <x v="13"/>
    <s v="NO5_A2"/>
    <x v="5"/>
    <s v="GNR_BO_ELEC_E-99"/>
    <x v="1"/>
    <x v="2"/>
    <n v="17.7083333333333"/>
    <n v="25854.166666666599"/>
    <n v="93074.999999999796"/>
  </r>
  <r>
    <x v="0"/>
    <x v="1"/>
    <x v="1"/>
    <x v="5"/>
    <x v="13"/>
    <s v="NO5_A2"/>
    <x v="5"/>
    <s v="GNR_HP_ELEC_GROUND-WTR_COP-380_LS-4-MW_Y-2030"/>
    <x v="1"/>
    <x v="0"/>
    <n v="58.721069879722499"/>
    <n v="85732.762024394906"/>
    <n v="308637.94328782201"/>
  </r>
  <r>
    <x v="0"/>
    <x v="1"/>
    <x v="1"/>
    <x v="5"/>
    <x v="13"/>
    <s v="NO5_A2"/>
    <x v="5"/>
    <s v="GNR_HP_ELEC_GROUND-WTR_COP-380_LS-4-MW_Y-2030"/>
    <x v="1"/>
    <x v="1"/>
    <n v="58.721069879722499"/>
    <n v="85732.762024394906"/>
    <n v="308637.94328782201"/>
  </r>
  <r>
    <x v="0"/>
    <x v="1"/>
    <x v="1"/>
    <x v="5"/>
    <x v="13"/>
    <s v="NO5_A2"/>
    <x v="5"/>
    <s v="GNR_HP_ELEC_GROUND-WTR_COP-380_LS-4-MW_Y-2030"/>
    <x v="1"/>
    <x v="2"/>
    <n v="58.721069879722499"/>
    <n v="85732.762024394906"/>
    <n v="308637.94328782201"/>
  </r>
  <r>
    <x v="0"/>
    <x v="1"/>
    <x v="1"/>
    <x v="5"/>
    <x v="13"/>
    <s v="NO5_A2"/>
    <x v="1"/>
    <s v="GNR_HS_HEAT_PIT_L-DEC_E-91_Y-2020"/>
    <x v="0"/>
    <x v="0"/>
    <n v="28.040061026727301"/>
    <n v="40938.489099021899"/>
    <n v="147378.56075647901"/>
  </r>
  <r>
    <x v="0"/>
    <x v="1"/>
    <x v="1"/>
    <x v="5"/>
    <x v="13"/>
    <s v="NO5_A2"/>
    <x v="1"/>
    <s v="GNR_HS_HEAT_PIT_L-DEC_E-91_Y-2020"/>
    <x v="0"/>
    <x v="1"/>
    <n v="28.040061026727301"/>
    <n v="40938.489099021899"/>
    <n v="147378.56075647901"/>
  </r>
  <r>
    <x v="0"/>
    <x v="1"/>
    <x v="1"/>
    <x v="5"/>
    <x v="13"/>
    <s v="NO5_A2"/>
    <x v="1"/>
    <s v="GNR_HS_HEAT_PIT_L-DEC_E-91_Y-2020"/>
    <x v="0"/>
    <x v="2"/>
    <n v="28.040061026727301"/>
    <n v="40938.489099021899"/>
    <n v="147378.56075647901"/>
  </r>
  <r>
    <x v="0"/>
    <x v="1"/>
    <x v="1"/>
    <x v="5"/>
    <x v="13"/>
    <s v="NO5_A2"/>
    <x v="1"/>
    <s v="GNR_HS_HEAT_PIT_L-DEC_E-91_Y-2030"/>
    <x v="0"/>
    <x v="0"/>
    <n v="5.5876084772594696"/>
    <n v="8157.9083767988304"/>
    <n v="29368.4701564758"/>
  </r>
  <r>
    <x v="0"/>
    <x v="1"/>
    <x v="1"/>
    <x v="5"/>
    <x v="13"/>
    <s v="NO5_A2"/>
    <x v="1"/>
    <s v="GNR_HS_HEAT_PIT_L-DEC_E-91_Y-2030"/>
    <x v="0"/>
    <x v="1"/>
    <n v="38.320900396279903"/>
    <n v="55948.514578568604"/>
    <n v="201414.65248284701"/>
  </r>
  <r>
    <x v="0"/>
    <x v="1"/>
    <x v="1"/>
    <x v="5"/>
    <x v="13"/>
    <s v="NO5_A2"/>
    <x v="1"/>
    <s v="GNR_HS_HEAT_PIT_L-DEC_E-91_Y-2030"/>
    <x v="0"/>
    <x v="2"/>
    <n v="21.530011698722799"/>
    <n v="31433.817080135399"/>
    <n v="113161.74148848699"/>
  </r>
  <r>
    <x v="0"/>
    <x v="1"/>
    <x v="1"/>
    <x v="5"/>
    <x v="13"/>
    <s v="NO5_A2"/>
    <x v="2"/>
    <s v="GNR_ST_MSW_BP_CB-20"/>
    <x v="0"/>
    <x v="0"/>
    <n v="22.9166666666667"/>
    <n v="33458.333333333299"/>
    <n v="120450"/>
  </r>
  <r>
    <x v="0"/>
    <x v="1"/>
    <x v="1"/>
    <x v="5"/>
    <x v="13"/>
    <s v="NO5_A2"/>
    <x v="2"/>
    <s v="GNR_ST_MSW_BP_CB-20"/>
    <x v="0"/>
    <x v="1"/>
    <n v="22.9166666666667"/>
    <n v="33458.333333333299"/>
    <n v="120450"/>
  </r>
  <r>
    <x v="0"/>
    <x v="1"/>
    <x v="1"/>
    <x v="5"/>
    <x v="13"/>
    <s v="NO5_A2"/>
    <x v="2"/>
    <s v="GNR_ST_MSW_BP_CB-20"/>
    <x v="0"/>
    <x v="2"/>
    <n v="22.9166666666667"/>
    <n v="33458.333333333299"/>
    <n v="120450"/>
  </r>
  <r>
    <x v="0"/>
    <x v="1"/>
    <x v="1"/>
    <x v="5"/>
    <x v="13"/>
    <s v="NO5_A2"/>
    <x v="2"/>
    <s v="GNR_ST_MSW_BP_CB-20"/>
    <x v="1"/>
    <x v="0"/>
    <n v="22.9166666666667"/>
    <n v="33458.333333333299"/>
    <n v="120450"/>
  </r>
  <r>
    <x v="0"/>
    <x v="1"/>
    <x v="1"/>
    <x v="5"/>
    <x v="13"/>
    <s v="NO5_A2"/>
    <x v="2"/>
    <s v="GNR_ST_MSW_BP_CB-20"/>
    <x v="1"/>
    <x v="1"/>
    <n v="22.9166666666667"/>
    <n v="33458.333333333299"/>
    <n v="120450"/>
  </r>
  <r>
    <x v="0"/>
    <x v="1"/>
    <x v="1"/>
    <x v="5"/>
    <x v="13"/>
    <s v="NO5_A2"/>
    <x v="2"/>
    <s v="GNR_ST_MSW_BP_CB-20"/>
    <x v="1"/>
    <x v="2"/>
    <n v="22.9166666666667"/>
    <n v="33458.333333333299"/>
    <n v="120450"/>
  </r>
  <r>
    <x v="0"/>
    <x v="1"/>
    <x v="1"/>
    <x v="6"/>
    <x v="14"/>
    <s v="PL_A"/>
    <x v="1"/>
    <s v="GNR_HS_HEAT_PIT_L-CEN_E-90_Y-2020"/>
    <x v="0"/>
    <x v="0"/>
    <n v="1638.3468138276601"/>
    <n v="2391986.34818839"/>
    <n v="8611150.8534782007"/>
  </r>
  <r>
    <x v="0"/>
    <x v="1"/>
    <x v="1"/>
    <x v="6"/>
    <x v="14"/>
    <s v="PL_A"/>
    <x v="1"/>
    <s v="GNR_HS_HEAT_PIT_L-CEN_E-90_Y-2020"/>
    <x v="0"/>
    <x v="1"/>
    <n v="1884.47759119736"/>
    <n v="2751337.2831481402"/>
    <n v="9904814.2193333004"/>
  </r>
  <r>
    <x v="0"/>
    <x v="1"/>
    <x v="1"/>
    <x v="6"/>
    <x v="14"/>
    <s v="PL_A"/>
    <x v="1"/>
    <s v="GNR_HS_HEAT_PIT_L-CEN_E-90_Y-2020"/>
    <x v="0"/>
    <x v="2"/>
    <n v="3250.73800024604"/>
    <n v="4746077.4803592097"/>
    <n v="17085878.9292932"/>
  </r>
  <r>
    <x v="0"/>
    <x v="1"/>
    <x v="1"/>
    <x v="6"/>
    <x v="14"/>
    <s v="PL_A"/>
    <x v="1"/>
    <s v="GNR_HS_HEAT_PIT_L-CEN_E-90_Y-2030"/>
    <x v="0"/>
    <x v="0"/>
    <n v="1569.3183003786701"/>
    <n v="2291204.71855286"/>
    <n v="8248336.9867903097"/>
  </r>
  <r>
    <x v="0"/>
    <x v="1"/>
    <x v="1"/>
    <x v="6"/>
    <x v="14"/>
    <s v="PL_A"/>
    <x v="1"/>
    <s v="GNR_HS_HEAT_PIT_L-CEN_E-90_Y-2030"/>
    <x v="0"/>
    <x v="1"/>
    <n v="1569.3183003786701"/>
    <n v="2291204.7185528702"/>
    <n v="8248336.9867903097"/>
  </r>
  <r>
    <x v="0"/>
    <x v="1"/>
    <x v="1"/>
    <x v="6"/>
    <x v="14"/>
    <s v="PL_A"/>
    <x v="2"/>
    <s v="GNR_BO_MSW_E-100"/>
    <x v="0"/>
    <x v="0"/>
    <n v="1000"/>
    <n v="1460000"/>
    <n v="5256000"/>
  </r>
  <r>
    <x v="0"/>
    <x v="1"/>
    <x v="1"/>
    <x v="6"/>
    <x v="14"/>
    <s v="PL_A"/>
    <x v="2"/>
    <s v="GNR_BO_MSW_E-100"/>
    <x v="0"/>
    <x v="1"/>
    <n v="1000"/>
    <n v="1460000"/>
    <n v="5256000"/>
  </r>
  <r>
    <x v="0"/>
    <x v="1"/>
    <x v="1"/>
    <x v="6"/>
    <x v="14"/>
    <s v="PL_A"/>
    <x v="2"/>
    <s v="GNR_BO_MSW_E-100"/>
    <x v="0"/>
    <x v="2"/>
    <n v="1000"/>
    <n v="1460000"/>
    <n v="5256000"/>
  </r>
  <r>
    <x v="0"/>
    <x v="1"/>
    <x v="1"/>
    <x v="6"/>
    <x v="14"/>
    <s v="PL_A"/>
    <x v="2"/>
    <s v="GNR_BO_MSW_E-100"/>
    <x v="1"/>
    <x v="0"/>
    <n v="1000"/>
    <n v="1460000"/>
    <n v="5256000"/>
  </r>
  <r>
    <x v="0"/>
    <x v="1"/>
    <x v="1"/>
    <x v="6"/>
    <x v="14"/>
    <s v="PL_A"/>
    <x v="2"/>
    <s v="GNR_BO_MSW_E-100"/>
    <x v="1"/>
    <x v="1"/>
    <n v="1000"/>
    <n v="1460000"/>
    <n v="5256000"/>
  </r>
  <r>
    <x v="0"/>
    <x v="1"/>
    <x v="1"/>
    <x v="6"/>
    <x v="14"/>
    <s v="PL_A"/>
    <x v="2"/>
    <s v="GNR_BO_MSW_E-100"/>
    <x v="1"/>
    <x v="2"/>
    <n v="1000"/>
    <n v="1460000"/>
    <n v="5256000"/>
  </r>
  <r>
    <x v="0"/>
    <x v="1"/>
    <x v="1"/>
    <x v="6"/>
    <x v="14"/>
    <s v="PL_A"/>
    <x v="2"/>
    <s v="GNR_ST_MSW_BP_E-15"/>
    <x v="0"/>
    <x v="0"/>
    <n v="68"/>
    <n v="99280"/>
    <n v="357408"/>
  </r>
  <r>
    <x v="0"/>
    <x v="1"/>
    <x v="1"/>
    <x v="6"/>
    <x v="14"/>
    <s v="PL_A"/>
    <x v="2"/>
    <s v="GNR_ST_MSW_BP_E-15"/>
    <x v="0"/>
    <x v="1"/>
    <n v="68"/>
    <n v="99280"/>
    <n v="357408"/>
  </r>
  <r>
    <x v="0"/>
    <x v="1"/>
    <x v="1"/>
    <x v="6"/>
    <x v="14"/>
    <s v="PL_A"/>
    <x v="2"/>
    <s v="GNR_ST_MSW_BP_E-15"/>
    <x v="0"/>
    <x v="2"/>
    <n v="68"/>
    <n v="99280"/>
    <n v="357408"/>
  </r>
  <r>
    <x v="0"/>
    <x v="1"/>
    <x v="1"/>
    <x v="6"/>
    <x v="14"/>
    <s v="PL_A"/>
    <x v="2"/>
    <s v="GNR_ST_MSW_BP_E-15"/>
    <x v="1"/>
    <x v="0"/>
    <n v="68"/>
    <n v="99280"/>
    <n v="357408"/>
  </r>
  <r>
    <x v="0"/>
    <x v="1"/>
    <x v="1"/>
    <x v="6"/>
    <x v="14"/>
    <s v="PL_A"/>
    <x v="2"/>
    <s v="GNR_ST_MSW_BP_E-15"/>
    <x v="1"/>
    <x v="1"/>
    <n v="68"/>
    <n v="99280"/>
    <n v="357408"/>
  </r>
  <r>
    <x v="0"/>
    <x v="1"/>
    <x v="1"/>
    <x v="6"/>
    <x v="14"/>
    <s v="PL_A"/>
    <x v="2"/>
    <s v="GNR_ST_MSW_BP_E-15"/>
    <x v="1"/>
    <x v="2"/>
    <n v="68"/>
    <n v="99280"/>
    <n v="357408"/>
  </r>
  <r>
    <x v="0"/>
    <x v="1"/>
    <x v="1"/>
    <x v="6"/>
    <x v="14"/>
    <s v="PL_A"/>
    <x v="2"/>
    <s v="GNR_ST_MSW_BP_E-24_LS-220-MW-FEED_Y-2030"/>
    <x v="0"/>
    <x v="0"/>
    <n v="7711.4239923741197"/>
    <n v="11258679.0288662"/>
    <n v="40531244.503918402"/>
  </r>
  <r>
    <x v="0"/>
    <x v="1"/>
    <x v="1"/>
    <x v="6"/>
    <x v="14"/>
    <s v="PL_A"/>
    <x v="2"/>
    <s v="GNR_ST_MSW_BP_E-24_LS-220-MW-FEED_Y-2030"/>
    <x v="0"/>
    <x v="1"/>
    <n v="7711.4239923741197"/>
    <n v="11258679.0288662"/>
    <n v="40531244.503918402"/>
  </r>
  <r>
    <x v="0"/>
    <x v="1"/>
    <x v="1"/>
    <x v="6"/>
    <x v="14"/>
    <s v="PL_A"/>
    <x v="2"/>
    <s v="GNR_ST_MSW_BP_E-24_LS-220-MW-FEED_Y-2030"/>
    <x v="0"/>
    <x v="2"/>
    <n v="7711.4239923741197"/>
    <n v="11258679.0288662"/>
    <n v="40531244.503918402"/>
  </r>
  <r>
    <x v="0"/>
    <x v="1"/>
    <x v="1"/>
    <x v="6"/>
    <x v="14"/>
    <s v="PL_A"/>
    <x v="2"/>
    <s v="GNR_ST_MSW_BP_E-24_LS-220-MW-FEED_Y-2030"/>
    <x v="1"/>
    <x v="0"/>
    <n v="7711.4239923741197"/>
    <n v="11258679.0288662"/>
    <n v="40531244.503918402"/>
  </r>
  <r>
    <x v="0"/>
    <x v="1"/>
    <x v="1"/>
    <x v="6"/>
    <x v="14"/>
    <s v="PL_A"/>
    <x v="2"/>
    <s v="GNR_ST_MSW_BP_E-24_LS-220-MW-FEED_Y-2030"/>
    <x v="1"/>
    <x v="1"/>
    <n v="7711.4239923741197"/>
    <n v="11258679.0288662"/>
    <n v="40531244.503918402"/>
  </r>
  <r>
    <x v="0"/>
    <x v="1"/>
    <x v="1"/>
    <x v="6"/>
    <x v="14"/>
    <s v="PL_A"/>
    <x v="2"/>
    <s v="GNR_ST_MSW_BP_E-24_LS-220-MW-FEED_Y-2030"/>
    <x v="1"/>
    <x v="2"/>
    <n v="7711.4239923741197"/>
    <n v="11258679.0288662"/>
    <n v="40531244.503918402"/>
  </r>
  <r>
    <x v="0"/>
    <x v="1"/>
    <x v="1"/>
    <x v="6"/>
    <x v="14"/>
    <s v="PL_A"/>
    <x v="13"/>
    <s v="GNR_ST_WOODCHI_BP_E-29_LS-600-MW-FEED_Y-2030"/>
    <x v="0"/>
    <x v="0"/>
    <n v="374.82918681171202"/>
    <n v="547250.612745099"/>
    <n v="1970102.20588236"/>
  </r>
  <r>
    <x v="0"/>
    <x v="1"/>
    <x v="1"/>
    <x v="6"/>
    <x v="14"/>
    <s v="PL_A"/>
    <x v="13"/>
    <s v="GNR_ST_WOODCHI_BP_E-29_LS-600-MW-FEED_Y-2030"/>
    <x v="0"/>
    <x v="1"/>
    <n v="374.82918681171202"/>
    <n v="547250.612745099"/>
    <n v="1970102.20588236"/>
  </r>
  <r>
    <x v="0"/>
    <x v="1"/>
    <x v="1"/>
    <x v="6"/>
    <x v="14"/>
    <s v="PL_A"/>
    <x v="13"/>
    <s v="GNR_ST_WOODCHI_BP_E-29_LS-600-MW-FEED_Y-2030"/>
    <x v="0"/>
    <x v="2"/>
    <n v="374.82918681171202"/>
    <n v="547250.612745099"/>
    <n v="1970102.20588236"/>
  </r>
  <r>
    <x v="0"/>
    <x v="1"/>
    <x v="1"/>
    <x v="7"/>
    <x v="15"/>
    <s v="SE1_IND"/>
    <x v="5"/>
    <s v="GNR_BO_ELEC_E-99_LS-10-MW-FEED_Y-2020"/>
    <x v="1"/>
    <x v="0"/>
    <n v="29.6448440713663"/>
    <n v="43281.472344194699"/>
    <n v="155813.300439101"/>
  </r>
  <r>
    <x v="0"/>
    <x v="1"/>
    <x v="1"/>
    <x v="7"/>
    <x v="15"/>
    <s v="SE1_IND"/>
    <x v="5"/>
    <s v="GNR_BO_ELEC_E-99_LS-10-MW-FEED_Y-2020"/>
    <x v="1"/>
    <x v="1"/>
    <n v="29.644844071366101"/>
    <n v="43281.472344194597"/>
    <n v="155813.30043910001"/>
  </r>
  <r>
    <x v="0"/>
    <x v="1"/>
    <x v="1"/>
    <x v="7"/>
    <x v="15"/>
    <s v="SE1_IND"/>
    <x v="5"/>
    <s v="GNR_BO_ELEC_E-99_LS-10-MW-FEED_Y-2020"/>
    <x v="1"/>
    <x v="2"/>
    <n v="29.6448440713663"/>
    <n v="43281.472344194699"/>
    <n v="155813.300439101"/>
  </r>
  <r>
    <x v="0"/>
    <x v="1"/>
    <x v="1"/>
    <x v="7"/>
    <x v="15"/>
    <s v="SE1_IND"/>
    <x v="5"/>
    <s v="GNR_HP_ELEC_AIR-WTR_COP-310_LS_Y-2020"/>
    <x v="0"/>
    <x v="0"/>
    <n v="44.467266107049198"/>
    <n v="64922.208516291903"/>
    <n v="233719.95065865101"/>
  </r>
  <r>
    <x v="0"/>
    <x v="1"/>
    <x v="1"/>
    <x v="7"/>
    <x v="15"/>
    <s v="SE1_IND"/>
    <x v="5"/>
    <s v="GNR_HP_ELEC_AIR-WTR_COP-310_LS_Y-2020"/>
    <x v="0"/>
    <x v="1"/>
    <n v="44.467266107049198"/>
    <n v="64922.208516291903"/>
    <n v="233719.95065865101"/>
  </r>
  <r>
    <x v="0"/>
    <x v="1"/>
    <x v="1"/>
    <x v="7"/>
    <x v="15"/>
    <s v="SE1_IND"/>
    <x v="5"/>
    <s v="GNR_HP_ELEC_AIR-WTR_COP-310_LS_Y-2020"/>
    <x v="0"/>
    <x v="2"/>
    <n v="44.467266107049298"/>
    <n v="64922.208516291998"/>
    <n v="233719.95065865101"/>
  </r>
  <r>
    <x v="0"/>
    <x v="1"/>
    <x v="1"/>
    <x v="7"/>
    <x v="15"/>
    <s v="SE1_IND"/>
    <x v="5"/>
    <s v="GNR_HP_ELEC_AIR-WTR_COP-310_LS_Y-2020"/>
    <x v="1"/>
    <x v="0"/>
    <n v="44.467266107049198"/>
    <n v="64922.208516291903"/>
    <n v="233719.95065865101"/>
  </r>
  <r>
    <x v="0"/>
    <x v="1"/>
    <x v="1"/>
    <x v="7"/>
    <x v="15"/>
    <s v="SE1_IND"/>
    <x v="5"/>
    <s v="GNR_HP_ELEC_AIR-WTR_COP-310_LS_Y-2020"/>
    <x v="1"/>
    <x v="1"/>
    <n v="44.467266107049198"/>
    <n v="64922.208516291903"/>
    <n v="233719.95065865101"/>
  </r>
  <r>
    <x v="0"/>
    <x v="1"/>
    <x v="1"/>
    <x v="7"/>
    <x v="15"/>
    <s v="SE1_IND"/>
    <x v="5"/>
    <s v="GNR_HP_ELEC_AIR-WTR_COP-310_LS_Y-2020"/>
    <x v="1"/>
    <x v="2"/>
    <n v="44.467266107049198"/>
    <n v="64922.208516291903"/>
    <n v="233719.95065865101"/>
  </r>
  <r>
    <x v="0"/>
    <x v="1"/>
    <x v="1"/>
    <x v="7"/>
    <x v="15"/>
    <s v="SE1_IND"/>
    <x v="1"/>
    <s v="GNR_HS_HEAT_PIT_L-CEN_E-90_Y-2020"/>
    <x v="0"/>
    <x v="0"/>
    <n v="58.977790412875201"/>
    <n v="86107.574002797803"/>
    <n v="309987.26641007198"/>
  </r>
  <r>
    <x v="0"/>
    <x v="1"/>
    <x v="1"/>
    <x v="7"/>
    <x v="15"/>
    <s v="SE1_IND"/>
    <x v="1"/>
    <s v="GNR_HS_HEAT_PIT_L-CEN_E-90_Y-2020"/>
    <x v="0"/>
    <x v="1"/>
    <n v="65.119424138682305"/>
    <n v="95074.359242476101"/>
    <n v="342267.69327291398"/>
  </r>
  <r>
    <x v="0"/>
    <x v="1"/>
    <x v="1"/>
    <x v="7"/>
    <x v="15"/>
    <s v="SE1_IND"/>
    <x v="1"/>
    <s v="GNR_HS_HEAT_PIT_L-CEN_E-90_Y-2020"/>
    <x v="0"/>
    <x v="2"/>
    <n v="61.883633413411701"/>
    <n v="90350.104783581002"/>
    <n v="325260.377220892"/>
  </r>
  <r>
    <x v="0"/>
    <x v="1"/>
    <x v="1"/>
    <x v="7"/>
    <x v="15"/>
    <s v="SE1_IND"/>
    <x v="2"/>
    <s v="GNR_ST_MSW_BP_E-23_LS-220-MW-FEED_Y-2020"/>
    <x v="0"/>
    <x v="0"/>
    <n v="319.99762177465198"/>
    <n v="467196.527790992"/>
    <n v="1681907.5000475701"/>
  </r>
  <r>
    <x v="0"/>
    <x v="1"/>
    <x v="1"/>
    <x v="7"/>
    <x v="15"/>
    <s v="SE1_IND"/>
    <x v="2"/>
    <s v="GNR_ST_MSW_BP_E-23_LS-220-MW-FEED_Y-2020"/>
    <x v="0"/>
    <x v="1"/>
    <n v="319.99762177465198"/>
    <n v="467196.527790992"/>
    <n v="1681907.5000475701"/>
  </r>
  <r>
    <x v="0"/>
    <x v="1"/>
    <x v="1"/>
    <x v="7"/>
    <x v="15"/>
    <s v="SE1_IND"/>
    <x v="2"/>
    <s v="GNR_ST_MSW_BP_E-23_LS-220-MW-FEED_Y-2020"/>
    <x v="0"/>
    <x v="2"/>
    <n v="319.99762177465198"/>
    <n v="467196.527790992"/>
    <n v="1681907.5000475701"/>
  </r>
  <r>
    <x v="0"/>
    <x v="1"/>
    <x v="1"/>
    <x v="7"/>
    <x v="15"/>
    <s v="SE1_IND"/>
    <x v="2"/>
    <s v="GNR_ST_MSW_BP_E-23_LS-220-MW-FEED_Y-2020"/>
    <x v="1"/>
    <x v="0"/>
    <n v="319.99762177465198"/>
    <n v="467196.527790992"/>
    <n v="1681907.5000475701"/>
  </r>
  <r>
    <x v="0"/>
    <x v="1"/>
    <x v="1"/>
    <x v="7"/>
    <x v="15"/>
    <s v="SE1_IND"/>
    <x v="2"/>
    <s v="GNR_ST_MSW_BP_E-23_LS-220-MW-FEED_Y-2020"/>
    <x v="1"/>
    <x v="1"/>
    <n v="319.99762177465198"/>
    <n v="467196.527790992"/>
    <n v="1681907.5000475701"/>
  </r>
  <r>
    <x v="0"/>
    <x v="1"/>
    <x v="1"/>
    <x v="7"/>
    <x v="15"/>
    <s v="SE1_IND"/>
    <x v="2"/>
    <s v="GNR_ST_MSW_BP_E-23_LS-220-MW-FEED_Y-2020"/>
    <x v="1"/>
    <x v="2"/>
    <n v="319.99762177465198"/>
    <n v="467196.527790992"/>
    <n v="1681907.5000475701"/>
  </r>
  <r>
    <x v="0"/>
    <x v="1"/>
    <x v="1"/>
    <x v="7"/>
    <x v="15"/>
    <s v="SE1_medium"/>
    <x v="5"/>
    <s v="GNR_HP_ELEC_GROUND-WTR_COP-380_LS-4-MW_Y-2030"/>
    <x v="0"/>
    <x v="0"/>
    <n v="141.792175693773"/>
    <n v="207016.576512909"/>
    <n v="745259.67544647295"/>
  </r>
  <r>
    <x v="0"/>
    <x v="1"/>
    <x v="1"/>
    <x v="7"/>
    <x v="15"/>
    <s v="SE1_medium"/>
    <x v="5"/>
    <s v="GNR_HP_ELEC_GROUND-WTR_COP-380_LS-4-MW_Y-2030"/>
    <x v="0"/>
    <x v="1"/>
    <n v="141.792175693773"/>
    <n v="207016.576512909"/>
    <n v="745259.67544647295"/>
  </r>
  <r>
    <x v="0"/>
    <x v="1"/>
    <x v="1"/>
    <x v="7"/>
    <x v="15"/>
    <s v="SE1_medium"/>
    <x v="5"/>
    <s v="GNR_HP_ELEC_GROUND-WTR_COP-380_LS-4-MW_Y-2030"/>
    <x v="0"/>
    <x v="2"/>
    <n v="141.792175693773"/>
    <n v="207016.576512909"/>
    <n v="745259.67544647295"/>
  </r>
  <r>
    <x v="0"/>
    <x v="1"/>
    <x v="1"/>
    <x v="7"/>
    <x v="15"/>
    <s v="SE1_medium"/>
    <x v="5"/>
    <s v="GNR_HP_ELEC_GROUND-WTR_COP-380_LS-4-MW_Y-2030"/>
    <x v="1"/>
    <x v="0"/>
    <n v="141.792175693773"/>
    <n v="207016.576512909"/>
    <n v="745259.67544647295"/>
  </r>
  <r>
    <x v="0"/>
    <x v="1"/>
    <x v="1"/>
    <x v="7"/>
    <x v="15"/>
    <s v="SE1_medium"/>
    <x v="5"/>
    <s v="GNR_HP_ELEC_GROUND-WTR_COP-380_LS-4-MW_Y-2030"/>
    <x v="1"/>
    <x v="1"/>
    <n v="141.792175693773"/>
    <n v="207016.576512909"/>
    <n v="745259.67544647295"/>
  </r>
  <r>
    <x v="0"/>
    <x v="1"/>
    <x v="1"/>
    <x v="7"/>
    <x v="15"/>
    <s v="SE1_medium"/>
    <x v="5"/>
    <s v="GNR_HP_ELEC_GROUND-WTR_COP-380_LS-4-MW_Y-2030"/>
    <x v="1"/>
    <x v="2"/>
    <n v="141.792175693773"/>
    <n v="207016.576512909"/>
    <n v="745259.67544647295"/>
  </r>
  <r>
    <x v="0"/>
    <x v="1"/>
    <x v="1"/>
    <x v="7"/>
    <x v="15"/>
    <s v="SE1_medium"/>
    <x v="1"/>
    <s v="GNR_HS_HEAT_PIT_L-DEC_E-91_Y-2020"/>
    <x v="0"/>
    <x v="0"/>
    <n v="30.010918545048199"/>
    <n v="43815.941075770403"/>
    <n v="157737.38787277299"/>
  </r>
  <r>
    <x v="0"/>
    <x v="1"/>
    <x v="1"/>
    <x v="7"/>
    <x v="15"/>
    <s v="SE1_medium"/>
    <x v="1"/>
    <s v="GNR_HS_HEAT_PIT_L-DEC_E-91_Y-2020"/>
    <x v="0"/>
    <x v="1"/>
    <n v="67.683715602495397"/>
    <n v="98818.224779643293"/>
    <n v="355745.60920671601"/>
  </r>
  <r>
    <x v="0"/>
    <x v="1"/>
    <x v="1"/>
    <x v="7"/>
    <x v="15"/>
    <s v="SE1_medium"/>
    <x v="1"/>
    <s v="GNR_HS_HEAT_PIT_L-DEC_E-91_Y-2020"/>
    <x v="0"/>
    <x v="2"/>
    <n v="67.683715602495397"/>
    <n v="98818.224779643293"/>
    <n v="355745.60920671601"/>
  </r>
  <r>
    <x v="0"/>
    <x v="1"/>
    <x v="1"/>
    <x v="7"/>
    <x v="15"/>
    <s v="SE1_medium"/>
    <x v="1"/>
    <s v="GNR_HS_HEAT_PIT_L-DEC_E-91_Y-2030"/>
    <x v="0"/>
    <x v="1"/>
    <n v="41.001773817965798"/>
    <n v="59862.589774230102"/>
    <n v="215505.323187228"/>
  </r>
  <r>
    <x v="0"/>
    <x v="1"/>
    <x v="1"/>
    <x v="7"/>
    <x v="15"/>
    <s v="SE1_medium"/>
    <x v="1"/>
    <s v="GNR_HS_HEAT_PIT_L-DEC_E-91_Y-2030"/>
    <x v="0"/>
    <x v="2"/>
    <n v="41.001773817965798"/>
    <n v="59862.589774230102"/>
    <n v="215505.323187228"/>
  </r>
  <r>
    <x v="0"/>
    <x v="1"/>
    <x v="1"/>
    <x v="7"/>
    <x v="15"/>
    <s v="SE1_medium"/>
    <x v="1"/>
    <s v="GNR_HS_HEAT_WTR-TANK_LS_E-95_Y-2010"/>
    <x v="0"/>
    <x v="1"/>
    <n v="7.0541648680339799"/>
    <n v="10299.0807073296"/>
    <n v="37076.690546386599"/>
  </r>
  <r>
    <x v="0"/>
    <x v="1"/>
    <x v="1"/>
    <x v="7"/>
    <x v="15"/>
    <s v="SE1_medium"/>
    <x v="1"/>
    <s v="GNR_HS_HEAT_WTR-TANK_LS_E-95_Y-2010"/>
    <x v="0"/>
    <x v="2"/>
    <n v="9.8636433511441108"/>
    <n v="14400.9192926704"/>
    <n v="51843.309453613401"/>
  </r>
  <r>
    <x v="0"/>
    <x v="1"/>
    <x v="1"/>
    <x v="7"/>
    <x v="15"/>
    <s v="SE1_medium"/>
    <x v="1"/>
    <s v="GNR_HS_HEAT_WTR-TANK_LS_E-95_Y-2010"/>
    <x v="1"/>
    <x v="0"/>
    <n v="3.8025146775107399"/>
    <n v="5551.6714291656799"/>
    <n v="19986.017144996498"/>
  </r>
  <r>
    <x v="0"/>
    <x v="1"/>
    <x v="1"/>
    <x v="7"/>
    <x v="15"/>
    <s v="SE1_medium"/>
    <x v="2"/>
    <s v="GNR_BO_MSW_E-90"/>
    <x v="0"/>
    <x v="0"/>
    <n v="30"/>
    <n v="43800"/>
    <n v="157680"/>
  </r>
  <r>
    <x v="0"/>
    <x v="1"/>
    <x v="1"/>
    <x v="7"/>
    <x v="15"/>
    <s v="SE1_medium"/>
    <x v="2"/>
    <s v="GNR_BO_MSW_E-90"/>
    <x v="0"/>
    <x v="1"/>
    <n v="30"/>
    <n v="43800"/>
    <n v="157680"/>
  </r>
  <r>
    <x v="0"/>
    <x v="1"/>
    <x v="1"/>
    <x v="7"/>
    <x v="15"/>
    <s v="SE1_medium"/>
    <x v="2"/>
    <s v="GNR_BO_MSW_E-90"/>
    <x v="0"/>
    <x v="2"/>
    <n v="30"/>
    <n v="43800"/>
    <n v="157680"/>
  </r>
  <r>
    <x v="0"/>
    <x v="1"/>
    <x v="1"/>
    <x v="7"/>
    <x v="15"/>
    <s v="SE1_medium"/>
    <x v="2"/>
    <s v="GNR_BO_MSW_E-90"/>
    <x v="1"/>
    <x v="0"/>
    <n v="30"/>
    <n v="43800"/>
    <n v="157680"/>
  </r>
  <r>
    <x v="0"/>
    <x v="1"/>
    <x v="1"/>
    <x v="7"/>
    <x v="15"/>
    <s v="SE1_medium"/>
    <x v="2"/>
    <s v="GNR_BO_MSW_E-90"/>
    <x v="1"/>
    <x v="1"/>
    <n v="30"/>
    <n v="43800"/>
    <n v="157680"/>
  </r>
  <r>
    <x v="0"/>
    <x v="1"/>
    <x v="1"/>
    <x v="7"/>
    <x v="15"/>
    <s v="SE1_medium"/>
    <x v="2"/>
    <s v="GNR_BO_MSW_E-90"/>
    <x v="1"/>
    <x v="2"/>
    <n v="30"/>
    <n v="43800"/>
    <n v="157680"/>
  </r>
  <r>
    <x v="0"/>
    <x v="1"/>
    <x v="1"/>
    <x v="7"/>
    <x v="15"/>
    <s v="SE1_medium"/>
    <x v="2"/>
    <s v="GNR_ST_MSW_BP_CB-20"/>
    <x v="0"/>
    <x v="0"/>
    <n v="70.2"/>
    <n v="102492"/>
    <n v="368971.2"/>
  </r>
  <r>
    <x v="0"/>
    <x v="1"/>
    <x v="1"/>
    <x v="7"/>
    <x v="15"/>
    <s v="SE1_medium"/>
    <x v="2"/>
    <s v="GNR_ST_MSW_BP_CB-20"/>
    <x v="0"/>
    <x v="1"/>
    <n v="70.2"/>
    <n v="102492"/>
    <n v="368971.2"/>
  </r>
  <r>
    <x v="0"/>
    <x v="1"/>
    <x v="1"/>
    <x v="7"/>
    <x v="15"/>
    <s v="SE1_medium"/>
    <x v="2"/>
    <s v="GNR_ST_MSW_BP_CB-20"/>
    <x v="0"/>
    <x v="2"/>
    <n v="70.2"/>
    <n v="102492"/>
    <n v="368971.2"/>
  </r>
  <r>
    <x v="0"/>
    <x v="1"/>
    <x v="1"/>
    <x v="7"/>
    <x v="15"/>
    <s v="SE1_medium"/>
    <x v="2"/>
    <s v="GNR_ST_MSW_BP_CB-20"/>
    <x v="1"/>
    <x v="0"/>
    <n v="70.2"/>
    <n v="102492"/>
    <n v="368971.2"/>
  </r>
  <r>
    <x v="0"/>
    <x v="1"/>
    <x v="1"/>
    <x v="7"/>
    <x v="15"/>
    <s v="SE1_medium"/>
    <x v="2"/>
    <s v="GNR_ST_MSW_BP_CB-20"/>
    <x v="1"/>
    <x v="1"/>
    <n v="70.2"/>
    <n v="102492"/>
    <n v="368971.2"/>
  </r>
  <r>
    <x v="0"/>
    <x v="1"/>
    <x v="1"/>
    <x v="7"/>
    <x v="15"/>
    <s v="SE1_medium"/>
    <x v="2"/>
    <s v="GNR_ST_MSW_BP_CB-20"/>
    <x v="1"/>
    <x v="2"/>
    <n v="70.2"/>
    <n v="102492"/>
    <n v="368971.2"/>
  </r>
  <r>
    <x v="0"/>
    <x v="1"/>
    <x v="1"/>
    <x v="7"/>
    <x v="15"/>
    <s v="SE1_medium"/>
    <x v="4"/>
    <s v="GNR_EH_HEAT"/>
    <x v="0"/>
    <x v="0"/>
    <n v="12.591575091575001"/>
    <n v="18383.699633699602"/>
    <n v="66181.3186813184"/>
  </r>
  <r>
    <x v="0"/>
    <x v="1"/>
    <x v="1"/>
    <x v="7"/>
    <x v="15"/>
    <s v="SE1_medium"/>
    <x v="4"/>
    <s v="GNR_EH_HEAT"/>
    <x v="0"/>
    <x v="1"/>
    <n v="12.591575091575001"/>
    <n v="18383.699633699602"/>
    <n v="66181.3186813184"/>
  </r>
  <r>
    <x v="0"/>
    <x v="1"/>
    <x v="1"/>
    <x v="7"/>
    <x v="15"/>
    <s v="SE1_medium"/>
    <x v="4"/>
    <s v="GNR_EH_HEAT"/>
    <x v="0"/>
    <x v="2"/>
    <n v="12.591575091575001"/>
    <n v="18383.699633699602"/>
    <n v="66181.3186813184"/>
  </r>
  <r>
    <x v="0"/>
    <x v="1"/>
    <x v="1"/>
    <x v="7"/>
    <x v="15"/>
    <s v="SE1_medium"/>
    <x v="4"/>
    <s v="GNR_EH_HEAT"/>
    <x v="1"/>
    <x v="0"/>
    <n v="12.591575091575001"/>
    <n v="18383.699633699602"/>
    <n v="66181.3186813184"/>
  </r>
  <r>
    <x v="0"/>
    <x v="1"/>
    <x v="1"/>
    <x v="7"/>
    <x v="15"/>
    <s v="SE1_medium"/>
    <x v="4"/>
    <s v="GNR_EH_HEAT"/>
    <x v="1"/>
    <x v="1"/>
    <n v="12.591575091575001"/>
    <n v="18383.699633699602"/>
    <n v="66181.3186813184"/>
  </r>
  <r>
    <x v="0"/>
    <x v="1"/>
    <x v="1"/>
    <x v="7"/>
    <x v="15"/>
    <s v="SE1_medium"/>
    <x v="4"/>
    <s v="GNR_EH_HEAT"/>
    <x v="1"/>
    <x v="2"/>
    <n v="12.591575091575001"/>
    <n v="18383.699633699602"/>
    <n v="66181.3186813184"/>
  </r>
  <r>
    <x v="0"/>
    <x v="1"/>
    <x v="1"/>
    <x v="7"/>
    <x v="15"/>
    <s v="SE1_medium"/>
    <x v="6"/>
    <s v="GNR_BO_WOODWST_E-90"/>
    <x v="0"/>
    <x v="1"/>
    <n v="12"/>
    <n v="17520"/>
    <n v="63072"/>
  </r>
  <r>
    <x v="0"/>
    <x v="1"/>
    <x v="1"/>
    <x v="7"/>
    <x v="15"/>
    <s v="SE1_medium"/>
    <x v="6"/>
    <s v="GNR_BO_WOODWST_E-90"/>
    <x v="0"/>
    <x v="2"/>
    <n v="12"/>
    <n v="17520"/>
    <n v="63072"/>
  </r>
  <r>
    <x v="0"/>
    <x v="1"/>
    <x v="1"/>
    <x v="7"/>
    <x v="15"/>
    <s v="SE1_small"/>
    <x v="5"/>
    <s v="GNR_HP_ELEC_GROUND-WTR_COP-360_LS-4-MW_Y-2020"/>
    <x v="0"/>
    <x v="0"/>
    <n v="11.904577964335701"/>
    <n v="17380.683827930101"/>
    <n v="62570.461780548401"/>
  </r>
  <r>
    <x v="0"/>
    <x v="1"/>
    <x v="1"/>
    <x v="7"/>
    <x v="15"/>
    <s v="SE1_small"/>
    <x v="5"/>
    <s v="GNR_HP_ELEC_GROUND-WTR_COP-360_LS-4-MW_Y-2020"/>
    <x v="0"/>
    <x v="1"/>
    <n v="4.2884533657295298"/>
    <n v="6261.1419139651098"/>
    <n v="22540.110890274402"/>
  </r>
  <r>
    <x v="0"/>
    <x v="1"/>
    <x v="1"/>
    <x v="7"/>
    <x v="15"/>
    <s v="SE1_small"/>
    <x v="5"/>
    <s v="GNR_HP_ELEC_GROUND-WTR_COP-360_LS-4-MW_Y-2020"/>
    <x v="1"/>
    <x v="0"/>
    <n v="109.398200933433"/>
    <n v="159721.37336281201"/>
    <n v="574996.94410612294"/>
  </r>
  <r>
    <x v="0"/>
    <x v="1"/>
    <x v="1"/>
    <x v="7"/>
    <x v="15"/>
    <s v="SE1_small"/>
    <x v="5"/>
    <s v="GNR_HP_ELEC_GROUND-WTR_COP-360_LS-4-MW_Y-2020"/>
    <x v="1"/>
    <x v="1"/>
    <n v="109.398200933433"/>
    <n v="159721.37336281201"/>
    <n v="574996.94410612294"/>
  </r>
  <r>
    <x v="0"/>
    <x v="1"/>
    <x v="1"/>
    <x v="7"/>
    <x v="15"/>
    <s v="SE1_small"/>
    <x v="5"/>
    <s v="GNR_HP_ELEC_GROUND-WTR_COP-360_LS-4-MW_Y-2020"/>
    <x v="1"/>
    <x v="2"/>
    <n v="109.398200933433"/>
    <n v="159721.37336281201"/>
    <n v="574996.94410612294"/>
  </r>
  <r>
    <x v="0"/>
    <x v="1"/>
    <x v="1"/>
    <x v="7"/>
    <x v="15"/>
    <s v="SE1_small"/>
    <x v="1"/>
    <s v="GNR_HS_HEAT_PIT_L-DEC_E-91_Y-2020"/>
    <x v="0"/>
    <x v="0"/>
    <n v="48.076196965373001"/>
    <n v="70191.247569444502"/>
    <n v="252688.49124999999"/>
  </r>
  <r>
    <x v="0"/>
    <x v="1"/>
    <x v="1"/>
    <x v="7"/>
    <x v="15"/>
    <s v="SE1_small"/>
    <x v="1"/>
    <s v="GNR_HS_HEAT_PIT_L-DEC_E-91_Y-2020"/>
    <x v="0"/>
    <x v="1"/>
    <n v="76.651305177277195"/>
    <n v="111910.905558825"/>
    <n v="402879.26001176902"/>
  </r>
  <r>
    <x v="0"/>
    <x v="1"/>
    <x v="1"/>
    <x v="7"/>
    <x v="15"/>
    <s v="SE1_small"/>
    <x v="1"/>
    <s v="GNR_HS_HEAT_PIT_L-DEC_E-91_Y-2020"/>
    <x v="0"/>
    <x v="2"/>
    <n v="76.578746838080406"/>
    <n v="111804.970383597"/>
    <n v="402497.89338095102"/>
  </r>
  <r>
    <x v="0"/>
    <x v="1"/>
    <x v="1"/>
    <x v="7"/>
    <x v="15"/>
    <s v="SE1_small"/>
    <x v="1"/>
    <s v="GNR_HS_HEAT_WTR-TANK_LS_E-95_Y-2010"/>
    <x v="0"/>
    <x v="1"/>
    <n v="2.9606164383561602"/>
    <n v="4322.5"/>
    <n v="15561"/>
  </r>
  <r>
    <x v="0"/>
    <x v="1"/>
    <x v="1"/>
    <x v="7"/>
    <x v="15"/>
    <s v="SE1_small"/>
    <x v="1"/>
    <s v="GNR_HS_HEAT_WTR-TANK_LS_E-95_Y-2010"/>
    <x v="1"/>
    <x v="1"/>
    <n v="1.81275467024937"/>
    <n v="2646.6218185640801"/>
    <n v="9527.8385468306806"/>
  </r>
  <r>
    <x v="0"/>
    <x v="1"/>
    <x v="1"/>
    <x v="7"/>
    <x v="15"/>
    <s v="SE1_small"/>
    <x v="4"/>
    <s v="GNR_EH_HEAT"/>
    <x v="0"/>
    <x v="0"/>
    <n v="0.71748706879201096"/>
    <n v="1047.53112043634"/>
    <n v="3771.1120335708101"/>
  </r>
  <r>
    <x v="0"/>
    <x v="1"/>
    <x v="1"/>
    <x v="7"/>
    <x v="15"/>
    <s v="SE1_small"/>
    <x v="4"/>
    <s v="GNR_EH_HEAT"/>
    <x v="0"/>
    <x v="1"/>
    <n v="0.71748706879201096"/>
    <n v="1047.53112043634"/>
    <n v="3771.1120335708101"/>
  </r>
  <r>
    <x v="0"/>
    <x v="1"/>
    <x v="1"/>
    <x v="7"/>
    <x v="15"/>
    <s v="SE1_small"/>
    <x v="4"/>
    <s v="GNR_EH_HEAT"/>
    <x v="0"/>
    <x v="2"/>
    <n v="0.71748706879201096"/>
    <n v="1047.53112043634"/>
    <n v="3771.1120335708101"/>
  </r>
  <r>
    <x v="0"/>
    <x v="1"/>
    <x v="1"/>
    <x v="7"/>
    <x v="15"/>
    <s v="SE1_small"/>
    <x v="4"/>
    <s v="GNR_EH_HEAT"/>
    <x v="1"/>
    <x v="0"/>
    <n v="0.71748706879201096"/>
    <n v="1047.53112043634"/>
    <n v="3771.1120335708101"/>
  </r>
  <r>
    <x v="0"/>
    <x v="1"/>
    <x v="1"/>
    <x v="7"/>
    <x v="15"/>
    <s v="SE1_small"/>
    <x v="4"/>
    <s v="GNR_EH_HEAT"/>
    <x v="1"/>
    <x v="1"/>
    <n v="0.71748706879201096"/>
    <n v="1047.53112043634"/>
    <n v="3771.1120335708101"/>
  </r>
  <r>
    <x v="0"/>
    <x v="1"/>
    <x v="1"/>
    <x v="7"/>
    <x v="15"/>
    <s v="SE1_small"/>
    <x v="4"/>
    <s v="GNR_EH_HEAT"/>
    <x v="1"/>
    <x v="2"/>
    <n v="0.71748706879201096"/>
    <n v="1047.53112043634"/>
    <n v="3771.1120335708101"/>
  </r>
  <r>
    <x v="0"/>
    <x v="1"/>
    <x v="1"/>
    <x v="7"/>
    <x v="16"/>
    <s v="SE2_IND"/>
    <x v="1"/>
    <s v="GNR_HS_HEAT_PIT_L-CEN_E-90_Y-2020"/>
    <x v="0"/>
    <x v="0"/>
    <n v="120.235543437948"/>
    <n v="175543.89341940399"/>
    <n v="631958.01630985294"/>
  </r>
  <r>
    <x v="0"/>
    <x v="1"/>
    <x v="1"/>
    <x v="7"/>
    <x v="16"/>
    <s v="SE2_IND"/>
    <x v="1"/>
    <s v="GNR_HS_HEAT_PIT_L-CEN_E-90_Y-2020"/>
    <x v="0"/>
    <x v="1"/>
    <n v="136.66893656303901"/>
    <n v="199536.64738203699"/>
    <n v="718331.93057533505"/>
  </r>
  <r>
    <x v="0"/>
    <x v="1"/>
    <x v="1"/>
    <x v="7"/>
    <x v="16"/>
    <s v="SE2_IND"/>
    <x v="1"/>
    <s v="GNR_HS_HEAT_PIT_L-CEN_E-90_Y-2020"/>
    <x v="0"/>
    <x v="2"/>
    <n v="128.01081342628299"/>
    <n v="186895.787602372"/>
    <n v="672824.83536854095"/>
  </r>
  <r>
    <x v="0"/>
    <x v="1"/>
    <x v="1"/>
    <x v="7"/>
    <x v="16"/>
    <s v="SE2_IND"/>
    <x v="2"/>
    <s v="GNR_ST_MSW_BP_E-23_LS-220-MW-FEED_Y-2020"/>
    <x v="0"/>
    <x v="0"/>
    <n v="1012.78545863135"/>
    <n v="1478666.76960177"/>
    <n v="5323200.37056637"/>
  </r>
  <r>
    <x v="0"/>
    <x v="1"/>
    <x v="1"/>
    <x v="7"/>
    <x v="16"/>
    <s v="SE2_IND"/>
    <x v="2"/>
    <s v="GNR_ST_MSW_BP_E-23_LS-220-MW-FEED_Y-2020"/>
    <x v="0"/>
    <x v="1"/>
    <n v="1012.78545863135"/>
    <n v="1478666.76960177"/>
    <n v="5323200.37056637"/>
  </r>
  <r>
    <x v="0"/>
    <x v="1"/>
    <x v="1"/>
    <x v="7"/>
    <x v="16"/>
    <s v="SE2_IND"/>
    <x v="2"/>
    <s v="GNR_ST_MSW_BP_E-23_LS-220-MW-FEED_Y-2020"/>
    <x v="0"/>
    <x v="2"/>
    <n v="1012.78545863135"/>
    <n v="1478666.76960177"/>
    <n v="5323200.37056637"/>
  </r>
  <r>
    <x v="0"/>
    <x v="1"/>
    <x v="1"/>
    <x v="7"/>
    <x v="16"/>
    <s v="SE2_IND"/>
    <x v="2"/>
    <s v="GNR_ST_MSW_BP_E-23_LS-220-MW-FEED_Y-2020"/>
    <x v="1"/>
    <x v="0"/>
    <n v="1012.78545863135"/>
    <n v="1478666.76960177"/>
    <n v="5323200.37056637"/>
  </r>
  <r>
    <x v="0"/>
    <x v="1"/>
    <x v="1"/>
    <x v="7"/>
    <x v="16"/>
    <s v="SE2_IND"/>
    <x v="2"/>
    <s v="GNR_ST_MSW_BP_E-23_LS-220-MW-FEED_Y-2020"/>
    <x v="1"/>
    <x v="1"/>
    <n v="1012.78545863135"/>
    <n v="1478666.76960177"/>
    <n v="5323200.37056637"/>
  </r>
  <r>
    <x v="0"/>
    <x v="1"/>
    <x v="1"/>
    <x v="7"/>
    <x v="16"/>
    <s v="SE2_IND"/>
    <x v="2"/>
    <s v="GNR_ST_MSW_BP_E-23_LS-220-MW-FEED_Y-2020"/>
    <x v="1"/>
    <x v="2"/>
    <n v="1012.78545863135"/>
    <n v="1478666.76960177"/>
    <n v="5323200.37056637"/>
  </r>
  <r>
    <x v="0"/>
    <x v="1"/>
    <x v="1"/>
    <x v="7"/>
    <x v="16"/>
    <s v="SE2_medium"/>
    <x v="5"/>
    <s v="GNR_HP_ELEC_GROUND-WTR_COP-360_LS-4-MW_Y-2020"/>
    <x v="0"/>
    <x v="0"/>
    <n v="112.31305144346"/>
    <n v="163977.055107452"/>
    <n v="590317.39838682697"/>
  </r>
  <r>
    <x v="0"/>
    <x v="1"/>
    <x v="1"/>
    <x v="7"/>
    <x v="16"/>
    <s v="SE2_medium"/>
    <x v="5"/>
    <s v="GNR_HP_ELEC_GROUND-WTR_COP-360_LS-4-MW_Y-2020"/>
    <x v="0"/>
    <x v="1"/>
    <n v="133.76126859235001"/>
    <n v="195291.45214483101"/>
    <n v="703049.22772139101"/>
  </r>
  <r>
    <x v="0"/>
    <x v="1"/>
    <x v="1"/>
    <x v="7"/>
    <x v="16"/>
    <s v="SE2_medium"/>
    <x v="5"/>
    <s v="GNR_HP_ELEC_GROUND-WTR_COP-360_LS-4-MW_Y-2020"/>
    <x v="1"/>
    <x v="0"/>
    <n v="433.46495378389801"/>
    <n v="632858.83252449101"/>
    <n v="2278291.79708817"/>
  </r>
  <r>
    <x v="0"/>
    <x v="1"/>
    <x v="1"/>
    <x v="7"/>
    <x v="16"/>
    <s v="SE2_medium"/>
    <x v="5"/>
    <s v="GNR_HP_ELEC_GROUND-WTR_COP-360_LS-4-MW_Y-2020"/>
    <x v="1"/>
    <x v="1"/>
    <n v="433.46495378389801"/>
    <n v="632858.83252449101"/>
    <n v="2278291.79708817"/>
  </r>
  <r>
    <x v="0"/>
    <x v="1"/>
    <x v="1"/>
    <x v="7"/>
    <x v="16"/>
    <s v="SE2_medium"/>
    <x v="5"/>
    <s v="GNR_HP_ELEC_GROUND-WTR_COP-360_LS-4-MW_Y-2020"/>
    <x v="1"/>
    <x v="2"/>
    <n v="433.46495378389801"/>
    <n v="632858.83252449101"/>
    <n v="2278291.79708817"/>
  </r>
  <r>
    <x v="0"/>
    <x v="1"/>
    <x v="1"/>
    <x v="7"/>
    <x v="16"/>
    <s v="SE2_medium"/>
    <x v="5"/>
    <s v="GNR_HP_ELEC_GROUND-WTR_COP-380_LS-4-MW_Y-2030"/>
    <x v="0"/>
    <x v="0"/>
    <n v="70.086731407650205"/>
    <n v="102326.627855169"/>
    <n v="368375.86027860898"/>
  </r>
  <r>
    <x v="0"/>
    <x v="1"/>
    <x v="1"/>
    <x v="7"/>
    <x v="16"/>
    <s v="SE2_medium"/>
    <x v="5"/>
    <s v="GNR_HP_ELEC_GROUND-WTR_COP-380_LS-4-MW_Y-2030"/>
    <x v="0"/>
    <x v="1"/>
    <n v="70.086731407650205"/>
    <n v="102326.627855169"/>
    <n v="368375.86027860898"/>
  </r>
  <r>
    <x v="0"/>
    <x v="1"/>
    <x v="1"/>
    <x v="7"/>
    <x v="16"/>
    <s v="SE2_medium"/>
    <x v="5"/>
    <s v="GNR_HP_ELEC_GROUND-WTR_COP-380_LS-4-MW_Y-2030"/>
    <x v="0"/>
    <x v="2"/>
    <n v="37.8736835566895"/>
    <n v="55295.577992766601"/>
    <n v="199064.08077396001"/>
  </r>
  <r>
    <x v="0"/>
    <x v="1"/>
    <x v="1"/>
    <x v="7"/>
    <x v="16"/>
    <s v="SE2_medium"/>
    <x v="5"/>
    <s v="GNR_HP_ELEC_GROUND-WTR_COP-380_LS-4-MW_Y-2030"/>
    <x v="1"/>
    <x v="0"/>
    <n v="70.086731407650205"/>
    <n v="102326.627855169"/>
    <n v="368375.86027860898"/>
  </r>
  <r>
    <x v="0"/>
    <x v="1"/>
    <x v="1"/>
    <x v="7"/>
    <x v="16"/>
    <s v="SE2_medium"/>
    <x v="5"/>
    <s v="GNR_HP_ELEC_GROUND-WTR_COP-380_LS-4-MW_Y-2030"/>
    <x v="1"/>
    <x v="1"/>
    <n v="70.086731407650205"/>
    <n v="102326.627855169"/>
    <n v="368375.86027860898"/>
  </r>
  <r>
    <x v="0"/>
    <x v="1"/>
    <x v="1"/>
    <x v="7"/>
    <x v="16"/>
    <s v="SE2_medium"/>
    <x v="5"/>
    <s v="GNR_HP_ELEC_GROUND-WTR_COP-380_LS-4-MW_Y-2030"/>
    <x v="1"/>
    <x v="2"/>
    <n v="70.086731407650205"/>
    <n v="102326.627855169"/>
    <n v="368375.86027860898"/>
  </r>
  <r>
    <x v="0"/>
    <x v="1"/>
    <x v="1"/>
    <x v="7"/>
    <x v="16"/>
    <s v="SE2_medium"/>
    <x v="1"/>
    <s v="GNR_HS_HEAT_PIT_L-DEC_E-91_Y-2020"/>
    <x v="0"/>
    <x v="0"/>
    <n v="252.167651506879"/>
    <n v="368164.77120004402"/>
    <n v="1325393.17632016"/>
  </r>
  <r>
    <x v="0"/>
    <x v="1"/>
    <x v="1"/>
    <x v="7"/>
    <x v="16"/>
    <s v="SE2_medium"/>
    <x v="1"/>
    <s v="GNR_HS_HEAT_PIT_L-DEC_E-91_Y-2020"/>
    <x v="0"/>
    <x v="1"/>
    <n v="368.83110400447401"/>
    <n v="538493.41184653202"/>
    <n v="1938576.2826475201"/>
  </r>
  <r>
    <x v="0"/>
    <x v="1"/>
    <x v="1"/>
    <x v="7"/>
    <x v="16"/>
    <s v="SE2_medium"/>
    <x v="1"/>
    <s v="GNR_HS_HEAT_PIT_L-DEC_E-91_Y-2020"/>
    <x v="0"/>
    <x v="2"/>
    <n v="368.83110400447401"/>
    <n v="538493.41184653202"/>
    <n v="1938576.2826475201"/>
  </r>
  <r>
    <x v="0"/>
    <x v="1"/>
    <x v="1"/>
    <x v="7"/>
    <x v="16"/>
    <s v="SE2_medium"/>
    <x v="1"/>
    <s v="GNR_HS_HEAT_WTR-TANK_LS_E-95_Y-2010"/>
    <x v="0"/>
    <x v="1"/>
    <n v="36.627054794520497"/>
    <n v="53475.5"/>
    <n v="192511.8"/>
  </r>
  <r>
    <x v="0"/>
    <x v="1"/>
    <x v="1"/>
    <x v="7"/>
    <x v="16"/>
    <s v="SE2_medium"/>
    <x v="1"/>
    <s v="GNR_HS_HEAT_WTR-TANK_LS_E-95_Y-2010"/>
    <x v="1"/>
    <x v="1"/>
    <n v="36.627054794520497"/>
    <n v="53475.5"/>
    <n v="192511.8"/>
  </r>
  <r>
    <x v="0"/>
    <x v="1"/>
    <x v="1"/>
    <x v="7"/>
    <x v="16"/>
    <s v="SE2_medium"/>
    <x v="2"/>
    <s v="GNR_ST_MSW_BP_CB-20"/>
    <x v="0"/>
    <x v="0"/>
    <n v="31.247955865000002"/>
    <n v="45622.0155629"/>
    <n v="164239.25602644001"/>
  </r>
  <r>
    <x v="0"/>
    <x v="1"/>
    <x v="1"/>
    <x v="7"/>
    <x v="16"/>
    <s v="SE2_medium"/>
    <x v="2"/>
    <s v="GNR_ST_MSW_BP_CB-20"/>
    <x v="0"/>
    <x v="1"/>
    <n v="31.247955865000002"/>
    <n v="45622.0155629"/>
    <n v="164239.25602644001"/>
  </r>
  <r>
    <x v="0"/>
    <x v="1"/>
    <x v="1"/>
    <x v="7"/>
    <x v="16"/>
    <s v="SE2_medium"/>
    <x v="2"/>
    <s v="GNR_ST_MSW_BP_CB-20"/>
    <x v="0"/>
    <x v="2"/>
    <n v="31.247955865000002"/>
    <n v="45622.0155629"/>
    <n v="164239.25602644001"/>
  </r>
  <r>
    <x v="0"/>
    <x v="1"/>
    <x v="1"/>
    <x v="7"/>
    <x v="16"/>
    <s v="SE2_medium"/>
    <x v="2"/>
    <s v="GNR_ST_MSW_BP_CB-20"/>
    <x v="1"/>
    <x v="0"/>
    <n v="31.247955865000002"/>
    <n v="45622.0155629"/>
    <n v="164239.25602644001"/>
  </r>
  <r>
    <x v="0"/>
    <x v="1"/>
    <x v="1"/>
    <x v="7"/>
    <x v="16"/>
    <s v="SE2_medium"/>
    <x v="2"/>
    <s v="GNR_ST_MSW_BP_CB-20"/>
    <x v="1"/>
    <x v="1"/>
    <n v="31.247955865000002"/>
    <n v="45622.0155629"/>
    <n v="164239.25602644001"/>
  </r>
  <r>
    <x v="0"/>
    <x v="1"/>
    <x v="1"/>
    <x v="7"/>
    <x v="16"/>
    <s v="SE2_medium"/>
    <x v="2"/>
    <s v="GNR_ST_MSW_BP_CB-20"/>
    <x v="1"/>
    <x v="2"/>
    <n v="31.247955865000002"/>
    <n v="45622.0155629"/>
    <n v="164239.25602644001"/>
  </r>
  <r>
    <x v="0"/>
    <x v="1"/>
    <x v="1"/>
    <x v="7"/>
    <x v="16"/>
    <s v="SE2_medium"/>
    <x v="2"/>
    <s v="GNR_ST_MSW_BP_CB-40"/>
    <x v="0"/>
    <x v="0"/>
    <n v="48.3"/>
    <n v="70518"/>
    <n v="253864.8"/>
  </r>
  <r>
    <x v="0"/>
    <x v="1"/>
    <x v="1"/>
    <x v="7"/>
    <x v="16"/>
    <s v="SE2_medium"/>
    <x v="2"/>
    <s v="GNR_ST_MSW_BP_CB-40"/>
    <x v="0"/>
    <x v="1"/>
    <n v="48.3"/>
    <n v="70518"/>
    <n v="253864.8"/>
  </r>
  <r>
    <x v="0"/>
    <x v="1"/>
    <x v="1"/>
    <x v="7"/>
    <x v="16"/>
    <s v="SE2_medium"/>
    <x v="2"/>
    <s v="GNR_ST_MSW_BP_CB-40"/>
    <x v="0"/>
    <x v="2"/>
    <n v="48.3"/>
    <n v="70518"/>
    <n v="253864.8"/>
  </r>
  <r>
    <x v="0"/>
    <x v="1"/>
    <x v="1"/>
    <x v="7"/>
    <x v="16"/>
    <s v="SE2_medium"/>
    <x v="2"/>
    <s v="GNR_ST_MSW_BP_CB-40"/>
    <x v="1"/>
    <x v="0"/>
    <n v="48.3"/>
    <n v="70518"/>
    <n v="253864.8"/>
  </r>
  <r>
    <x v="0"/>
    <x v="1"/>
    <x v="1"/>
    <x v="7"/>
    <x v="16"/>
    <s v="SE2_medium"/>
    <x v="2"/>
    <s v="GNR_ST_MSW_BP_CB-40"/>
    <x v="1"/>
    <x v="1"/>
    <n v="48.3"/>
    <n v="70518"/>
    <n v="253864.8"/>
  </r>
  <r>
    <x v="0"/>
    <x v="1"/>
    <x v="1"/>
    <x v="7"/>
    <x v="16"/>
    <s v="SE2_medium"/>
    <x v="2"/>
    <s v="GNR_ST_MSW_BP_CB-40"/>
    <x v="1"/>
    <x v="2"/>
    <n v="48.3"/>
    <n v="70518"/>
    <n v="253864.8"/>
  </r>
  <r>
    <x v="0"/>
    <x v="1"/>
    <x v="1"/>
    <x v="7"/>
    <x v="16"/>
    <s v="SE2_medium"/>
    <x v="4"/>
    <s v="GNR_EH_HEAT"/>
    <x v="0"/>
    <x v="0"/>
    <n v="5.1290856581959501"/>
    <n v="7488.4650609660903"/>
    <n v="26958.474219477899"/>
  </r>
  <r>
    <x v="0"/>
    <x v="1"/>
    <x v="1"/>
    <x v="7"/>
    <x v="16"/>
    <s v="SE2_medium"/>
    <x v="4"/>
    <s v="GNR_EH_HEAT"/>
    <x v="0"/>
    <x v="1"/>
    <n v="5.1290856581959501"/>
    <n v="7488.4650609660903"/>
    <n v="26958.474219477899"/>
  </r>
  <r>
    <x v="0"/>
    <x v="1"/>
    <x v="1"/>
    <x v="7"/>
    <x v="16"/>
    <s v="SE2_medium"/>
    <x v="4"/>
    <s v="GNR_EH_HEAT"/>
    <x v="0"/>
    <x v="2"/>
    <n v="5.1290856581959501"/>
    <n v="7488.4650609660903"/>
    <n v="26958.474219477899"/>
  </r>
  <r>
    <x v="0"/>
    <x v="1"/>
    <x v="1"/>
    <x v="7"/>
    <x v="16"/>
    <s v="SE2_medium"/>
    <x v="4"/>
    <s v="GNR_EH_HEAT"/>
    <x v="1"/>
    <x v="0"/>
    <n v="5.1290856581959501"/>
    <n v="7488.4650609660903"/>
    <n v="26958.474219477899"/>
  </r>
  <r>
    <x v="0"/>
    <x v="1"/>
    <x v="1"/>
    <x v="7"/>
    <x v="16"/>
    <s v="SE2_medium"/>
    <x v="4"/>
    <s v="GNR_EH_HEAT"/>
    <x v="1"/>
    <x v="1"/>
    <n v="5.1290856581959501"/>
    <n v="7488.4650609660903"/>
    <n v="26958.474219477899"/>
  </r>
  <r>
    <x v="0"/>
    <x v="1"/>
    <x v="1"/>
    <x v="7"/>
    <x v="16"/>
    <s v="SE2_medium"/>
    <x v="4"/>
    <s v="GNR_EH_HEAT"/>
    <x v="1"/>
    <x v="2"/>
    <n v="5.1290856581959501"/>
    <n v="7488.4650609660903"/>
    <n v="26958.474219477899"/>
  </r>
  <r>
    <x v="0"/>
    <x v="1"/>
    <x v="1"/>
    <x v="7"/>
    <x v="16"/>
    <s v="SE2_medium"/>
    <x v="13"/>
    <s v="GNR_ST_WOODCHI_BP_CB-50"/>
    <x v="0"/>
    <x v="0"/>
    <n v="18.143999999999998"/>
    <n v="26490.240000000002"/>
    <n v="95364.864000000001"/>
  </r>
  <r>
    <x v="0"/>
    <x v="1"/>
    <x v="1"/>
    <x v="7"/>
    <x v="16"/>
    <s v="SE2_medium"/>
    <x v="13"/>
    <s v="GNR_ST_WOODCHI_BP_CB-50"/>
    <x v="0"/>
    <x v="1"/>
    <n v="20.952000000000002"/>
    <n v="30589.919999999998"/>
    <n v="110123.712"/>
  </r>
  <r>
    <x v="0"/>
    <x v="1"/>
    <x v="1"/>
    <x v="7"/>
    <x v="16"/>
    <s v="SE2_medium"/>
    <x v="13"/>
    <s v="GNR_ST_WOODCHI_BP_CB-50"/>
    <x v="0"/>
    <x v="2"/>
    <n v="21.6"/>
    <n v="31536"/>
    <n v="113529.60000000001"/>
  </r>
  <r>
    <x v="0"/>
    <x v="1"/>
    <x v="1"/>
    <x v="7"/>
    <x v="16"/>
    <s v="SE2_small"/>
    <x v="5"/>
    <s v="GNR_HP_ELEC_GROUND-WTR_COP-360_LS-4-MW_Y-2020"/>
    <x v="1"/>
    <x v="0"/>
    <n v="170.23849732362501"/>
    <n v="248548.206092493"/>
    <n v="894773.54193297401"/>
  </r>
  <r>
    <x v="0"/>
    <x v="1"/>
    <x v="1"/>
    <x v="7"/>
    <x v="16"/>
    <s v="SE2_small"/>
    <x v="5"/>
    <s v="GNR_HP_ELEC_GROUND-WTR_COP-360_LS-4-MW_Y-2020"/>
    <x v="1"/>
    <x v="1"/>
    <n v="170.23849732362501"/>
    <n v="248548.206092493"/>
    <n v="894773.54193297401"/>
  </r>
  <r>
    <x v="0"/>
    <x v="1"/>
    <x v="1"/>
    <x v="7"/>
    <x v="16"/>
    <s v="SE2_small"/>
    <x v="5"/>
    <s v="GNR_HP_ELEC_GROUND-WTR_COP-360_LS-4-MW_Y-2020"/>
    <x v="1"/>
    <x v="2"/>
    <n v="170.23849732362501"/>
    <n v="248548.206092493"/>
    <n v="894773.54193297401"/>
  </r>
  <r>
    <x v="0"/>
    <x v="1"/>
    <x v="1"/>
    <x v="7"/>
    <x v="16"/>
    <s v="SE2_small"/>
    <x v="1"/>
    <s v="GNR_HS_HEAT_PIT_L-DEC_E-91_Y-2020"/>
    <x v="0"/>
    <x v="0"/>
    <n v="84.282416136111493"/>
    <n v="123052.327558723"/>
    <n v="442988.37921140197"/>
  </r>
  <r>
    <x v="0"/>
    <x v="1"/>
    <x v="1"/>
    <x v="7"/>
    <x v="16"/>
    <s v="SE2_small"/>
    <x v="1"/>
    <s v="GNR_HS_HEAT_PIT_L-DEC_E-91_Y-2020"/>
    <x v="0"/>
    <x v="1"/>
    <n v="121.957825660463"/>
    <n v="178058.42546427599"/>
    <n v="641010.33167139196"/>
  </r>
  <r>
    <x v="0"/>
    <x v="1"/>
    <x v="1"/>
    <x v="7"/>
    <x v="16"/>
    <s v="SE2_small"/>
    <x v="1"/>
    <s v="GNR_HS_HEAT_PIT_L-DEC_E-91_Y-2020"/>
    <x v="0"/>
    <x v="2"/>
    <n v="111.191154329074"/>
    <n v="162339.08532044801"/>
    <n v="584420.70715361205"/>
  </r>
  <r>
    <x v="0"/>
    <x v="1"/>
    <x v="1"/>
    <x v="7"/>
    <x v="16"/>
    <s v="SE2_small"/>
    <x v="4"/>
    <s v="GNR_EH_HEAT"/>
    <x v="0"/>
    <x v="0"/>
    <n v="1.0614125457875401"/>
    <n v="1549.6623168498099"/>
    <n v="5578.7843406593202"/>
  </r>
  <r>
    <x v="0"/>
    <x v="1"/>
    <x v="1"/>
    <x v="7"/>
    <x v="16"/>
    <s v="SE2_small"/>
    <x v="4"/>
    <s v="GNR_EH_HEAT"/>
    <x v="0"/>
    <x v="1"/>
    <n v="1.0614125457875401"/>
    <n v="1549.6623168498099"/>
    <n v="5578.7843406593202"/>
  </r>
  <r>
    <x v="0"/>
    <x v="1"/>
    <x v="1"/>
    <x v="7"/>
    <x v="16"/>
    <s v="SE2_small"/>
    <x v="4"/>
    <s v="GNR_EH_HEAT"/>
    <x v="0"/>
    <x v="2"/>
    <n v="1.0614125457875401"/>
    <n v="1549.6623168498099"/>
    <n v="5578.7843406593202"/>
  </r>
  <r>
    <x v="0"/>
    <x v="1"/>
    <x v="1"/>
    <x v="7"/>
    <x v="16"/>
    <s v="SE2_small"/>
    <x v="4"/>
    <s v="GNR_EH_HEAT"/>
    <x v="1"/>
    <x v="0"/>
    <n v="1.0614125457875401"/>
    <n v="1549.6623168498099"/>
    <n v="5578.7843406593202"/>
  </r>
  <r>
    <x v="0"/>
    <x v="1"/>
    <x v="1"/>
    <x v="7"/>
    <x v="16"/>
    <s v="SE2_small"/>
    <x v="4"/>
    <s v="GNR_EH_HEAT"/>
    <x v="1"/>
    <x v="1"/>
    <n v="1.0614125457875401"/>
    <n v="1549.6623168498099"/>
    <n v="5578.7843406593202"/>
  </r>
  <r>
    <x v="0"/>
    <x v="1"/>
    <x v="1"/>
    <x v="7"/>
    <x v="16"/>
    <s v="SE2_small"/>
    <x v="4"/>
    <s v="GNR_EH_HEAT"/>
    <x v="1"/>
    <x v="2"/>
    <n v="1.0614125457875401"/>
    <n v="1549.6623168498099"/>
    <n v="5578.7843406593202"/>
  </r>
  <r>
    <x v="0"/>
    <x v="1"/>
    <x v="1"/>
    <x v="7"/>
    <x v="17"/>
    <s v="SE3_IND"/>
    <x v="1"/>
    <s v="GNR_HS_HEAT_PIT_L-CEN_E-90_Y-2020"/>
    <x v="0"/>
    <x v="0"/>
    <n v="183.66948508342"/>
    <n v="268157.44822179299"/>
    <n v="965366.813598454"/>
  </r>
  <r>
    <x v="0"/>
    <x v="1"/>
    <x v="1"/>
    <x v="7"/>
    <x v="17"/>
    <s v="SE3_IND"/>
    <x v="1"/>
    <s v="GNR_HS_HEAT_PIT_L-CEN_E-90_Y-2020"/>
    <x v="0"/>
    <x v="1"/>
    <n v="208.77281781810899"/>
    <n v="304808.31401443901"/>
    <n v="1097309.9304519801"/>
  </r>
  <r>
    <x v="0"/>
    <x v="1"/>
    <x v="1"/>
    <x v="7"/>
    <x v="17"/>
    <s v="SE3_IND"/>
    <x v="1"/>
    <s v="GNR_HS_HEAT_PIT_L-CEN_E-90_Y-2020"/>
    <x v="0"/>
    <x v="2"/>
    <n v="195.54683677417901"/>
    <n v="285498.381690301"/>
    <n v="1027794.17408508"/>
  </r>
  <r>
    <x v="0"/>
    <x v="1"/>
    <x v="1"/>
    <x v="7"/>
    <x v="17"/>
    <s v="SE3_IND"/>
    <x v="2"/>
    <s v="GNR_ST_MSW_BP_E-23_LS-220-MW-FEED_Y-2020"/>
    <x v="0"/>
    <x v="0"/>
    <n v="1547.1114311783899"/>
    <n v="2258782.6895204498"/>
    <n v="8131617.6822736301"/>
  </r>
  <r>
    <x v="0"/>
    <x v="1"/>
    <x v="1"/>
    <x v="7"/>
    <x v="17"/>
    <s v="SE3_IND"/>
    <x v="2"/>
    <s v="GNR_ST_MSW_BP_E-23_LS-220-MW-FEED_Y-2020"/>
    <x v="0"/>
    <x v="1"/>
    <n v="1547.1114311783899"/>
    <n v="2258782.6895204498"/>
    <n v="8131617.6822736301"/>
  </r>
  <r>
    <x v="0"/>
    <x v="1"/>
    <x v="1"/>
    <x v="7"/>
    <x v="17"/>
    <s v="SE3_IND"/>
    <x v="2"/>
    <s v="GNR_ST_MSW_BP_E-23_LS-220-MW-FEED_Y-2020"/>
    <x v="0"/>
    <x v="2"/>
    <n v="1547.1114311783899"/>
    <n v="2258782.6895204498"/>
    <n v="8131617.6822736301"/>
  </r>
  <r>
    <x v="0"/>
    <x v="1"/>
    <x v="1"/>
    <x v="7"/>
    <x v="17"/>
    <s v="SE3_IND"/>
    <x v="2"/>
    <s v="GNR_ST_MSW_BP_E-23_LS-220-MW-FEED_Y-2020"/>
    <x v="1"/>
    <x v="0"/>
    <n v="1547.1114311783899"/>
    <n v="2258782.6895204498"/>
    <n v="8131617.6822736301"/>
  </r>
  <r>
    <x v="0"/>
    <x v="1"/>
    <x v="1"/>
    <x v="7"/>
    <x v="17"/>
    <s v="SE3_IND"/>
    <x v="2"/>
    <s v="GNR_ST_MSW_BP_E-23_LS-220-MW-FEED_Y-2020"/>
    <x v="1"/>
    <x v="1"/>
    <n v="1547.1114311783899"/>
    <n v="2258782.6895204498"/>
    <n v="8131617.6822736301"/>
  </r>
  <r>
    <x v="0"/>
    <x v="1"/>
    <x v="1"/>
    <x v="7"/>
    <x v="17"/>
    <s v="SE3_IND"/>
    <x v="2"/>
    <s v="GNR_ST_MSW_BP_E-23_LS-220-MW-FEED_Y-2020"/>
    <x v="1"/>
    <x v="2"/>
    <n v="1547.1114311783899"/>
    <n v="2258782.6895204498"/>
    <n v="8131617.6822736301"/>
  </r>
  <r>
    <x v="0"/>
    <x v="1"/>
    <x v="1"/>
    <x v="7"/>
    <x v="17"/>
    <s v="SE3_large"/>
    <x v="5"/>
    <s v="GNR_HP_ELEC_COP-270"/>
    <x v="0"/>
    <x v="0"/>
    <n v="126"/>
    <n v="183960"/>
    <n v="662256"/>
  </r>
  <r>
    <x v="0"/>
    <x v="1"/>
    <x v="1"/>
    <x v="7"/>
    <x v="17"/>
    <s v="SE3_large"/>
    <x v="5"/>
    <s v="GNR_HP_ELEC_COP-270"/>
    <x v="1"/>
    <x v="0"/>
    <n v="126"/>
    <n v="183960"/>
    <n v="662256"/>
  </r>
  <r>
    <x v="0"/>
    <x v="1"/>
    <x v="1"/>
    <x v="7"/>
    <x v="17"/>
    <s v="SE3_large"/>
    <x v="5"/>
    <s v="GNR_HP_ELEC_COP-270"/>
    <x v="1"/>
    <x v="1"/>
    <n v="126"/>
    <n v="183960"/>
    <n v="662256"/>
  </r>
  <r>
    <x v="0"/>
    <x v="1"/>
    <x v="1"/>
    <x v="7"/>
    <x v="17"/>
    <s v="SE3_large"/>
    <x v="5"/>
    <s v="GNR_HP_ELEC_COP-270"/>
    <x v="1"/>
    <x v="2"/>
    <n v="126"/>
    <n v="183960"/>
    <n v="662256"/>
  </r>
  <r>
    <x v="0"/>
    <x v="1"/>
    <x v="1"/>
    <x v="7"/>
    <x v="17"/>
    <s v="SE3_large"/>
    <x v="1"/>
    <s v="GNR_HS_HEAT_PIT_L-CEN_E-90_Y-2020"/>
    <x v="0"/>
    <x v="1"/>
    <n v="1055.9298339772899"/>
    <n v="1541657.5576068501"/>
    <n v="5549967.2073846497"/>
  </r>
  <r>
    <x v="0"/>
    <x v="1"/>
    <x v="1"/>
    <x v="7"/>
    <x v="17"/>
    <s v="SE3_large"/>
    <x v="1"/>
    <s v="GNR_HS_HEAT_PIT_L-CEN_E-90_Y-2020"/>
    <x v="0"/>
    <x v="2"/>
    <n v="732.95494803554004"/>
    <n v="1070114.2241318901"/>
    <n v="3852411.2068747999"/>
  </r>
  <r>
    <x v="0"/>
    <x v="1"/>
    <x v="1"/>
    <x v="7"/>
    <x v="17"/>
    <s v="SE3_large"/>
    <x v="1"/>
    <s v="GNR_HS_HEAT_PIT_L-CEN_E-90_Y-2030"/>
    <x v="0"/>
    <x v="0"/>
    <n v="155.57348529625401"/>
    <n v="227137.28853253101"/>
    <n v="817694.23871711094"/>
  </r>
  <r>
    <x v="0"/>
    <x v="1"/>
    <x v="1"/>
    <x v="7"/>
    <x v="17"/>
    <s v="SE3_large"/>
    <x v="1"/>
    <s v="GNR_HS_HEAT_PIT_L-CEN_E-90_Y-2030"/>
    <x v="0"/>
    <x v="1"/>
    <n v="243.440682734517"/>
    <n v="355423.39679239399"/>
    <n v="1279524.2284526201"/>
  </r>
  <r>
    <x v="0"/>
    <x v="1"/>
    <x v="1"/>
    <x v="7"/>
    <x v="17"/>
    <s v="SE3_large"/>
    <x v="2"/>
    <s v="AROS6_ST_MSW_EXT"/>
    <x v="0"/>
    <x v="0"/>
    <n v="115.90909090909101"/>
    <n v="169227.272727273"/>
    <n v="609218.181818182"/>
  </r>
  <r>
    <x v="0"/>
    <x v="1"/>
    <x v="1"/>
    <x v="7"/>
    <x v="17"/>
    <s v="SE3_large"/>
    <x v="2"/>
    <s v="AROS6_ST_MSW_EXT"/>
    <x v="0"/>
    <x v="1"/>
    <n v="115.90909090909101"/>
    <n v="169227.272727273"/>
    <n v="609218.181818182"/>
  </r>
  <r>
    <x v="0"/>
    <x v="1"/>
    <x v="1"/>
    <x v="7"/>
    <x v="17"/>
    <s v="SE3_large"/>
    <x v="2"/>
    <s v="AROS6_ST_MSW_EXT"/>
    <x v="0"/>
    <x v="2"/>
    <n v="115.90909090909101"/>
    <n v="169227.272727273"/>
    <n v="609218.181818182"/>
  </r>
  <r>
    <x v="0"/>
    <x v="1"/>
    <x v="1"/>
    <x v="7"/>
    <x v="17"/>
    <s v="SE3_large"/>
    <x v="2"/>
    <s v="AROS6_ST_MSW_EXT"/>
    <x v="1"/>
    <x v="0"/>
    <n v="115.90909090909101"/>
    <n v="169227.272727273"/>
    <n v="609218.181818182"/>
  </r>
  <r>
    <x v="0"/>
    <x v="1"/>
    <x v="1"/>
    <x v="7"/>
    <x v="17"/>
    <s v="SE3_large"/>
    <x v="2"/>
    <s v="AROS6_ST_MSW_EXT"/>
    <x v="1"/>
    <x v="1"/>
    <n v="115.90909090909101"/>
    <n v="169227.272727273"/>
    <n v="609218.181818182"/>
  </r>
  <r>
    <x v="0"/>
    <x v="1"/>
    <x v="1"/>
    <x v="7"/>
    <x v="17"/>
    <s v="SE3_large"/>
    <x v="2"/>
    <s v="AROS6_ST_MSW_EXT"/>
    <x v="1"/>
    <x v="2"/>
    <n v="115.90909090909101"/>
    <n v="169227.272727273"/>
    <n v="609218.181818182"/>
  </r>
  <r>
    <x v="0"/>
    <x v="1"/>
    <x v="1"/>
    <x v="7"/>
    <x v="17"/>
    <s v="SE3_large"/>
    <x v="2"/>
    <s v="GNR_ST_MSW_BP_CB-30"/>
    <x v="0"/>
    <x v="0"/>
    <n v="205.56934776666699"/>
    <n v="300131.24773933302"/>
    <n v="1080472.4918616"/>
  </r>
  <r>
    <x v="0"/>
    <x v="1"/>
    <x v="1"/>
    <x v="7"/>
    <x v="17"/>
    <s v="SE3_large"/>
    <x v="2"/>
    <s v="GNR_ST_MSW_BP_CB-30"/>
    <x v="0"/>
    <x v="1"/>
    <n v="205.56934776666699"/>
    <n v="300131.24773933302"/>
    <n v="1080472.4918616"/>
  </r>
  <r>
    <x v="0"/>
    <x v="1"/>
    <x v="1"/>
    <x v="7"/>
    <x v="17"/>
    <s v="SE3_large"/>
    <x v="2"/>
    <s v="GNR_ST_MSW_BP_CB-30"/>
    <x v="0"/>
    <x v="2"/>
    <n v="205.56934776666699"/>
    <n v="300131.24773933302"/>
    <n v="1080472.4918616"/>
  </r>
  <r>
    <x v="0"/>
    <x v="1"/>
    <x v="1"/>
    <x v="7"/>
    <x v="17"/>
    <s v="SE3_large"/>
    <x v="2"/>
    <s v="GNR_ST_MSW_BP_CB-30"/>
    <x v="1"/>
    <x v="0"/>
    <n v="205.56934776666699"/>
    <n v="300131.24773933302"/>
    <n v="1080472.4918616"/>
  </r>
  <r>
    <x v="0"/>
    <x v="1"/>
    <x v="1"/>
    <x v="7"/>
    <x v="17"/>
    <s v="SE3_large"/>
    <x v="2"/>
    <s v="GNR_ST_MSW_BP_CB-30"/>
    <x v="1"/>
    <x v="1"/>
    <n v="205.56934776666699"/>
    <n v="300131.24773933302"/>
    <n v="1080472.4918616"/>
  </r>
  <r>
    <x v="0"/>
    <x v="1"/>
    <x v="1"/>
    <x v="7"/>
    <x v="17"/>
    <s v="SE3_large"/>
    <x v="2"/>
    <s v="GNR_ST_MSW_BP_CB-30"/>
    <x v="1"/>
    <x v="2"/>
    <n v="205.56934776666699"/>
    <n v="300131.24773933302"/>
    <n v="1080472.4918616"/>
  </r>
  <r>
    <x v="0"/>
    <x v="1"/>
    <x v="1"/>
    <x v="7"/>
    <x v="17"/>
    <s v="SE3_large"/>
    <x v="2"/>
    <s v="GNR_ST_MSW_BP_E-23_LS-220-MW-FEED_Y-2020"/>
    <x v="0"/>
    <x v="0"/>
    <n v="954.06097529100202"/>
    <n v="1392929.0239248599"/>
    <n v="5014544.4861295102"/>
  </r>
  <r>
    <x v="0"/>
    <x v="1"/>
    <x v="1"/>
    <x v="7"/>
    <x v="17"/>
    <s v="SE3_large"/>
    <x v="2"/>
    <s v="GNR_ST_MSW_BP_E-23_LS-220-MW-FEED_Y-2020"/>
    <x v="0"/>
    <x v="1"/>
    <n v="954.06097529100202"/>
    <n v="1392929.0239248599"/>
    <n v="5014544.4861295102"/>
  </r>
  <r>
    <x v="0"/>
    <x v="1"/>
    <x v="1"/>
    <x v="7"/>
    <x v="17"/>
    <s v="SE3_large"/>
    <x v="2"/>
    <s v="GNR_ST_MSW_BP_E-23_LS-220-MW-FEED_Y-2020"/>
    <x v="0"/>
    <x v="2"/>
    <n v="954.06097529100202"/>
    <n v="1392929.0239248599"/>
    <n v="5014544.4861295102"/>
  </r>
  <r>
    <x v="0"/>
    <x v="1"/>
    <x v="1"/>
    <x v="7"/>
    <x v="17"/>
    <s v="SE3_large"/>
    <x v="2"/>
    <s v="GNR_ST_MSW_BP_E-23_LS-220-MW-FEED_Y-2020"/>
    <x v="1"/>
    <x v="0"/>
    <n v="954.06097529100202"/>
    <n v="1392929.0239248599"/>
    <n v="5014544.4861295102"/>
  </r>
  <r>
    <x v="0"/>
    <x v="1"/>
    <x v="1"/>
    <x v="7"/>
    <x v="17"/>
    <s v="SE3_large"/>
    <x v="2"/>
    <s v="GNR_ST_MSW_BP_E-23_LS-220-MW-FEED_Y-2020"/>
    <x v="1"/>
    <x v="1"/>
    <n v="954.06097529100202"/>
    <n v="1392929.0239248599"/>
    <n v="5014544.4861295102"/>
  </r>
  <r>
    <x v="0"/>
    <x v="1"/>
    <x v="1"/>
    <x v="7"/>
    <x v="17"/>
    <s v="SE3_large"/>
    <x v="2"/>
    <s v="GNR_ST_MSW_BP_E-23_LS-220-MW-FEED_Y-2020"/>
    <x v="1"/>
    <x v="2"/>
    <n v="954.06097529100202"/>
    <n v="1392929.0239248599"/>
    <n v="5014544.4861295102"/>
  </r>
  <r>
    <x v="0"/>
    <x v="1"/>
    <x v="1"/>
    <x v="7"/>
    <x v="17"/>
    <s v="SE3_large"/>
    <x v="2"/>
    <s v="GNR_ST_MSW_BP_E-24_LS-220-MW-FEED_Y-2030"/>
    <x v="0"/>
    <x v="0"/>
    <n v="507.65726660960098"/>
    <n v="741179.60925001802"/>
    <n v="2668246.5933000701"/>
  </r>
  <r>
    <x v="0"/>
    <x v="1"/>
    <x v="1"/>
    <x v="7"/>
    <x v="17"/>
    <s v="SE3_large"/>
    <x v="2"/>
    <s v="GNR_ST_MSW_BP_E-24_LS-220-MW-FEED_Y-2030"/>
    <x v="0"/>
    <x v="1"/>
    <n v="507.65726660960098"/>
    <n v="741179.60925001802"/>
    <n v="2668246.5933000701"/>
  </r>
  <r>
    <x v="0"/>
    <x v="1"/>
    <x v="1"/>
    <x v="7"/>
    <x v="17"/>
    <s v="SE3_large"/>
    <x v="2"/>
    <s v="GNR_ST_MSW_BP_E-24_LS-220-MW-FEED_Y-2030"/>
    <x v="0"/>
    <x v="2"/>
    <n v="507.65726660960098"/>
    <n v="741179.60925001802"/>
    <n v="2668246.5933000701"/>
  </r>
  <r>
    <x v="0"/>
    <x v="1"/>
    <x v="1"/>
    <x v="7"/>
    <x v="17"/>
    <s v="SE3_large"/>
    <x v="2"/>
    <s v="GNR_ST_MSW_BP_E-24_LS-220-MW-FEED_Y-2030"/>
    <x v="1"/>
    <x v="0"/>
    <n v="507.65726660960098"/>
    <n v="741179.60925001802"/>
    <n v="2668246.5933000701"/>
  </r>
  <r>
    <x v="0"/>
    <x v="1"/>
    <x v="1"/>
    <x v="7"/>
    <x v="17"/>
    <s v="SE3_large"/>
    <x v="2"/>
    <s v="GNR_ST_MSW_BP_E-24_LS-220-MW-FEED_Y-2030"/>
    <x v="1"/>
    <x v="1"/>
    <n v="507.65726660960098"/>
    <n v="741179.60925001802"/>
    <n v="2668246.5933000701"/>
  </r>
  <r>
    <x v="0"/>
    <x v="1"/>
    <x v="1"/>
    <x v="7"/>
    <x v="17"/>
    <s v="SE3_large"/>
    <x v="2"/>
    <s v="GNR_ST_MSW_BP_E-24_LS-220-MW-FEED_Y-2030"/>
    <x v="1"/>
    <x v="2"/>
    <n v="507.65726660960098"/>
    <n v="741179.60925001802"/>
    <n v="2668246.5933000701"/>
  </r>
  <r>
    <x v="0"/>
    <x v="1"/>
    <x v="1"/>
    <x v="7"/>
    <x v="17"/>
    <s v="SE3_large"/>
    <x v="4"/>
    <s v="GNR_EH_HEAT"/>
    <x v="0"/>
    <x v="0"/>
    <n v="17.513736263736199"/>
    <n v="25570.054945054799"/>
    <n v="92052.197802197406"/>
  </r>
  <r>
    <x v="0"/>
    <x v="1"/>
    <x v="1"/>
    <x v="7"/>
    <x v="17"/>
    <s v="SE3_large"/>
    <x v="4"/>
    <s v="GNR_EH_HEAT"/>
    <x v="0"/>
    <x v="1"/>
    <n v="17.513736263736199"/>
    <n v="25570.054945054799"/>
    <n v="92052.197802197406"/>
  </r>
  <r>
    <x v="0"/>
    <x v="1"/>
    <x v="1"/>
    <x v="7"/>
    <x v="17"/>
    <s v="SE3_large"/>
    <x v="4"/>
    <s v="GNR_EH_HEAT"/>
    <x v="0"/>
    <x v="2"/>
    <n v="17.513736263736199"/>
    <n v="25570.054945054799"/>
    <n v="92052.197802197406"/>
  </r>
  <r>
    <x v="0"/>
    <x v="1"/>
    <x v="1"/>
    <x v="7"/>
    <x v="17"/>
    <s v="SE3_large"/>
    <x v="4"/>
    <s v="GNR_EH_HEAT"/>
    <x v="1"/>
    <x v="0"/>
    <n v="17.513736263736199"/>
    <n v="25570.054945054799"/>
    <n v="92052.197802197406"/>
  </r>
  <r>
    <x v="0"/>
    <x v="1"/>
    <x v="1"/>
    <x v="7"/>
    <x v="17"/>
    <s v="SE3_large"/>
    <x v="4"/>
    <s v="GNR_EH_HEAT"/>
    <x v="1"/>
    <x v="1"/>
    <n v="17.513736263736199"/>
    <n v="25570.054945054799"/>
    <n v="92052.197802197406"/>
  </r>
  <r>
    <x v="0"/>
    <x v="1"/>
    <x v="1"/>
    <x v="7"/>
    <x v="17"/>
    <s v="SE3_large"/>
    <x v="4"/>
    <s v="GNR_EH_HEAT"/>
    <x v="1"/>
    <x v="2"/>
    <n v="17.513736263736199"/>
    <n v="25570.054945054799"/>
    <n v="92052.197802197406"/>
  </r>
  <r>
    <x v="0"/>
    <x v="1"/>
    <x v="1"/>
    <x v="7"/>
    <x v="17"/>
    <s v="SE3_large"/>
    <x v="13"/>
    <s v="GNR_ST_WOODCHI_BP_CB-30"/>
    <x v="0"/>
    <x v="0"/>
    <n v="68.915393066666695"/>
    <n v="100616.473877333"/>
    <n v="362219.30595840001"/>
  </r>
  <r>
    <x v="0"/>
    <x v="1"/>
    <x v="1"/>
    <x v="7"/>
    <x v="17"/>
    <s v="SE3_large"/>
    <x v="13"/>
    <s v="GNR_ST_WOODCHI_BP_CB-30"/>
    <x v="0"/>
    <x v="1"/>
    <n v="68.915393066666695"/>
    <n v="100616.473877333"/>
    <n v="362219.30595840001"/>
  </r>
  <r>
    <x v="0"/>
    <x v="1"/>
    <x v="1"/>
    <x v="7"/>
    <x v="17"/>
    <s v="SE3_large"/>
    <x v="13"/>
    <s v="GNR_ST_WOODCHI_BP_CB-30"/>
    <x v="0"/>
    <x v="2"/>
    <n v="68.915393066666695"/>
    <n v="100616.473877333"/>
    <n v="362219.30595840001"/>
  </r>
  <r>
    <x v="0"/>
    <x v="1"/>
    <x v="1"/>
    <x v="7"/>
    <x v="17"/>
    <s v="SE3_large"/>
    <x v="13"/>
    <s v="GNR_ST_WOODCHI_BP_CB-40"/>
    <x v="0"/>
    <x v="0"/>
    <n v="343.82662950000002"/>
    <n v="501986.87907000002"/>
    <n v="1807152.764652"/>
  </r>
  <r>
    <x v="0"/>
    <x v="1"/>
    <x v="1"/>
    <x v="7"/>
    <x v="17"/>
    <s v="SE3_large"/>
    <x v="13"/>
    <s v="GNR_ST_WOODCHI_BP_CB-40"/>
    <x v="0"/>
    <x v="1"/>
    <n v="343.82662950000002"/>
    <n v="501986.87907000002"/>
    <n v="1807152.764652"/>
  </r>
  <r>
    <x v="0"/>
    <x v="1"/>
    <x v="1"/>
    <x v="7"/>
    <x v="17"/>
    <s v="SE3_large"/>
    <x v="13"/>
    <s v="GNR_ST_WOODCHI_BP_CB-40"/>
    <x v="0"/>
    <x v="2"/>
    <n v="343.82662950000002"/>
    <n v="501986.87907000002"/>
    <n v="1807152.764652"/>
  </r>
  <r>
    <x v="0"/>
    <x v="1"/>
    <x v="1"/>
    <x v="7"/>
    <x v="17"/>
    <s v="SE3_large"/>
    <x v="13"/>
    <s v="GNR_ST_WOODCHI_BP_CB-80"/>
    <x v="0"/>
    <x v="0"/>
    <n v="103.3730896125"/>
    <n v="150924.71083425"/>
    <n v="543328.95900330006"/>
  </r>
  <r>
    <x v="0"/>
    <x v="1"/>
    <x v="1"/>
    <x v="7"/>
    <x v="17"/>
    <s v="SE3_large"/>
    <x v="13"/>
    <s v="GNR_ST_WOODCHI_BP_CB-80"/>
    <x v="0"/>
    <x v="1"/>
    <n v="103.3730896125"/>
    <n v="150924.71083425"/>
    <n v="543328.95900330006"/>
  </r>
  <r>
    <x v="0"/>
    <x v="1"/>
    <x v="1"/>
    <x v="7"/>
    <x v="17"/>
    <s v="SE3_large"/>
    <x v="13"/>
    <s v="GNR_ST_WOODCHI_BP_CB-80"/>
    <x v="0"/>
    <x v="2"/>
    <n v="103.3730896125"/>
    <n v="150924.71083425"/>
    <n v="543328.95900330006"/>
  </r>
  <r>
    <x v="0"/>
    <x v="1"/>
    <x v="1"/>
    <x v="7"/>
    <x v="17"/>
    <s v="SE3_large"/>
    <x v="6"/>
    <s v="AROS7_ST_WOODWST_EXT"/>
    <x v="0"/>
    <x v="0"/>
    <n v="115.90909090909101"/>
    <n v="169227.272727273"/>
    <n v="609218.181818182"/>
  </r>
  <r>
    <x v="0"/>
    <x v="1"/>
    <x v="1"/>
    <x v="7"/>
    <x v="17"/>
    <s v="SE3_large"/>
    <x v="6"/>
    <s v="AROS7_ST_WOODWST_EXT"/>
    <x v="0"/>
    <x v="1"/>
    <n v="115.90909090909101"/>
    <n v="169227.272727273"/>
    <n v="609218.181818182"/>
  </r>
  <r>
    <x v="0"/>
    <x v="1"/>
    <x v="1"/>
    <x v="7"/>
    <x v="17"/>
    <s v="SE3_large"/>
    <x v="6"/>
    <s v="AROS7_ST_WOODWST_EXT"/>
    <x v="0"/>
    <x v="2"/>
    <n v="115.90909090909101"/>
    <n v="169227.272727273"/>
    <n v="609218.181818182"/>
  </r>
  <r>
    <x v="0"/>
    <x v="1"/>
    <x v="1"/>
    <x v="7"/>
    <x v="17"/>
    <s v="SE3_large"/>
    <x v="6"/>
    <s v="AROS7_ST_WOODWST_EXT"/>
    <x v="1"/>
    <x v="0"/>
    <n v="115.90909090909101"/>
    <n v="169227.272727273"/>
    <n v="609218.181818182"/>
  </r>
  <r>
    <x v="0"/>
    <x v="1"/>
    <x v="1"/>
    <x v="7"/>
    <x v="17"/>
    <s v="SE3_large"/>
    <x v="6"/>
    <s v="AROS7_ST_WOODWST_EXT"/>
    <x v="1"/>
    <x v="1"/>
    <n v="115.90909090909101"/>
    <n v="169227.272727273"/>
    <n v="609218.181818182"/>
  </r>
  <r>
    <x v="0"/>
    <x v="1"/>
    <x v="1"/>
    <x v="7"/>
    <x v="17"/>
    <s v="SE3_large"/>
    <x v="6"/>
    <s v="AROS7_ST_WOODWST_EXT"/>
    <x v="1"/>
    <x v="2"/>
    <n v="115.90909090909101"/>
    <n v="169227.272727273"/>
    <n v="609218.181818182"/>
  </r>
  <r>
    <x v="0"/>
    <x v="1"/>
    <x v="1"/>
    <x v="7"/>
    <x v="17"/>
    <s v="SE3_medium"/>
    <x v="5"/>
    <s v="GNR_HP_ELEC_COP-270"/>
    <x v="1"/>
    <x v="0"/>
    <n v="40.53"/>
    <n v="59173.8"/>
    <n v="213025.68"/>
  </r>
  <r>
    <x v="0"/>
    <x v="1"/>
    <x v="1"/>
    <x v="7"/>
    <x v="17"/>
    <s v="SE3_medium"/>
    <x v="5"/>
    <s v="GNR_HP_ELEC_COP-270"/>
    <x v="1"/>
    <x v="1"/>
    <n v="40.53"/>
    <n v="59173.8"/>
    <n v="213025.68"/>
  </r>
  <r>
    <x v="0"/>
    <x v="1"/>
    <x v="1"/>
    <x v="7"/>
    <x v="17"/>
    <s v="SE3_medium"/>
    <x v="5"/>
    <s v="GNR_HP_ELEC_COP-270"/>
    <x v="1"/>
    <x v="2"/>
    <n v="40.53"/>
    <n v="59173.8"/>
    <n v="213025.68"/>
  </r>
  <r>
    <x v="0"/>
    <x v="1"/>
    <x v="1"/>
    <x v="7"/>
    <x v="17"/>
    <s v="SE3_medium"/>
    <x v="5"/>
    <s v="GNR_HP_ELEC_GROUND-WTR_COP-360_LS-4-MW_Y-2020"/>
    <x v="0"/>
    <x v="0"/>
    <n v="133.07362519767901"/>
    <n v="194287.49278861101"/>
    <n v="699434.97403899999"/>
  </r>
  <r>
    <x v="0"/>
    <x v="1"/>
    <x v="1"/>
    <x v="7"/>
    <x v="17"/>
    <s v="SE3_medium"/>
    <x v="5"/>
    <s v="GNR_HP_ELEC_GROUND-WTR_COP-360_LS-4-MW_Y-2020"/>
    <x v="0"/>
    <x v="1"/>
    <n v="241.47967182509299"/>
    <n v="352560.32086463599"/>
    <n v="1269217.1551126901"/>
  </r>
  <r>
    <x v="0"/>
    <x v="1"/>
    <x v="1"/>
    <x v="7"/>
    <x v="17"/>
    <s v="SE3_medium"/>
    <x v="5"/>
    <s v="GNR_HP_ELEC_GROUND-WTR_COP-360_LS-4-MW_Y-2020"/>
    <x v="1"/>
    <x v="0"/>
    <n v="1631.0008690725299"/>
    <n v="2381261.2688458902"/>
    <n v="8572540.5678452104"/>
  </r>
  <r>
    <x v="0"/>
    <x v="1"/>
    <x v="1"/>
    <x v="7"/>
    <x v="17"/>
    <s v="SE3_medium"/>
    <x v="5"/>
    <s v="GNR_HP_ELEC_GROUND-WTR_COP-360_LS-4-MW_Y-2020"/>
    <x v="1"/>
    <x v="1"/>
    <n v="1631.0008690725299"/>
    <n v="2381261.2688458902"/>
    <n v="8572540.5678452104"/>
  </r>
  <r>
    <x v="0"/>
    <x v="1"/>
    <x v="1"/>
    <x v="7"/>
    <x v="17"/>
    <s v="SE3_medium"/>
    <x v="5"/>
    <s v="GNR_HP_ELEC_GROUND-WTR_COP-360_LS-4-MW_Y-2020"/>
    <x v="1"/>
    <x v="2"/>
    <n v="1631.0008690725299"/>
    <n v="2381261.2688458902"/>
    <n v="8572540.5678452104"/>
  </r>
  <r>
    <x v="0"/>
    <x v="1"/>
    <x v="1"/>
    <x v="7"/>
    <x v="17"/>
    <s v="SE3_medium"/>
    <x v="5"/>
    <s v="GNR_HP_ELEC_GROUND-WTR_COP-380_LS-4-MW_Y-2030"/>
    <x v="0"/>
    <x v="0"/>
    <n v="243.04541877379901"/>
    <n v="354846.31140974601"/>
    <n v="1277446.7210750901"/>
  </r>
  <r>
    <x v="0"/>
    <x v="1"/>
    <x v="1"/>
    <x v="7"/>
    <x v="17"/>
    <s v="SE3_medium"/>
    <x v="5"/>
    <s v="GNR_HP_ELEC_GROUND-WTR_COP-380_LS-4-MW_Y-2030"/>
    <x v="0"/>
    <x v="1"/>
    <n v="243.04541877379901"/>
    <n v="354846.31140974601"/>
    <n v="1277446.7210750901"/>
  </r>
  <r>
    <x v="0"/>
    <x v="1"/>
    <x v="1"/>
    <x v="7"/>
    <x v="17"/>
    <s v="SE3_medium"/>
    <x v="5"/>
    <s v="GNR_HP_ELEC_GROUND-WTR_COP-380_LS-4-MW_Y-2030"/>
    <x v="0"/>
    <x v="2"/>
    <n v="152.59846836609401"/>
    <n v="222793.76381449701"/>
    <n v="802057.54973218997"/>
  </r>
  <r>
    <x v="0"/>
    <x v="1"/>
    <x v="1"/>
    <x v="7"/>
    <x v="17"/>
    <s v="SE3_medium"/>
    <x v="5"/>
    <s v="GNR_HP_ELEC_GROUND-WTR_COP-380_LS-4-MW_Y-2030"/>
    <x v="1"/>
    <x v="0"/>
    <n v="243.04541877379901"/>
    <n v="354846.31140974601"/>
    <n v="1277446.7210750901"/>
  </r>
  <r>
    <x v="0"/>
    <x v="1"/>
    <x v="1"/>
    <x v="7"/>
    <x v="17"/>
    <s v="SE3_medium"/>
    <x v="5"/>
    <s v="GNR_HP_ELEC_GROUND-WTR_COP-380_LS-4-MW_Y-2030"/>
    <x v="1"/>
    <x v="1"/>
    <n v="243.04541877379901"/>
    <n v="354846.31140974601"/>
    <n v="1277446.7210750901"/>
  </r>
  <r>
    <x v="0"/>
    <x v="1"/>
    <x v="1"/>
    <x v="7"/>
    <x v="17"/>
    <s v="SE3_medium"/>
    <x v="5"/>
    <s v="GNR_HP_ELEC_GROUND-WTR_COP-380_LS-4-MW_Y-2030"/>
    <x v="1"/>
    <x v="2"/>
    <n v="243.04541877379901"/>
    <n v="354846.31140974601"/>
    <n v="1277446.7210750901"/>
  </r>
  <r>
    <x v="0"/>
    <x v="1"/>
    <x v="1"/>
    <x v="7"/>
    <x v="17"/>
    <s v="SE3_medium"/>
    <x v="1"/>
    <s v="GNR_HS_HEAT_PIT_L-DEC_E-91_Y-2020"/>
    <x v="0"/>
    <x v="0"/>
    <n v="952.56832995463299"/>
    <n v="1390749.7617337599"/>
    <n v="5006699.1422415497"/>
  </r>
  <r>
    <x v="0"/>
    <x v="1"/>
    <x v="1"/>
    <x v="7"/>
    <x v="17"/>
    <s v="SE3_medium"/>
    <x v="1"/>
    <s v="GNR_HS_HEAT_PIT_L-DEC_E-91_Y-2020"/>
    <x v="0"/>
    <x v="1"/>
    <n v="1287.3792582920501"/>
    <n v="1879573.71710639"/>
    <n v="6766465.3815830201"/>
  </r>
  <r>
    <x v="0"/>
    <x v="1"/>
    <x v="1"/>
    <x v="7"/>
    <x v="17"/>
    <s v="SE3_medium"/>
    <x v="1"/>
    <s v="GNR_HS_HEAT_PIT_L-DEC_E-91_Y-2020"/>
    <x v="0"/>
    <x v="2"/>
    <n v="1287.3792582920501"/>
    <n v="1879573.71710639"/>
    <n v="6766465.3815830201"/>
  </r>
  <r>
    <x v="0"/>
    <x v="1"/>
    <x v="1"/>
    <x v="7"/>
    <x v="17"/>
    <s v="SE3_medium"/>
    <x v="1"/>
    <s v="GNR_HS_HEAT_PIT_L-DEC_E-91_Y-2030"/>
    <x v="0"/>
    <x v="1"/>
    <n v="65.142583387575996"/>
    <n v="95108.171745860993"/>
    <n v="342389.41828510002"/>
  </r>
  <r>
    <x v="0"/>
    <x v="1"/>
    <x v="1"/>
    <x v="7"/>
    <x v="17"/>
    <s v="SE3_medium"/>
    <x v="1"/>
    <s v="GNR_HS_HEAT_PIT_L-DEC_E-91_Y-2030"/>
    <x v="0"/>
    <x v="2"/>
    <n v="65.142583387575996"/>
    <n v="95108.171745860993"/>
    <n v="342389.41828510002"/>
  </r>
  <r>
    <x v="0"/>
    <x v="1"/>
    <x v="1"/>
    <x v="7"/>
    <x v="17"/>
    <s v="SE3_medium"/>
    <x v="1"/>
    <s v="GNR_HS_HEAT_WTR-TANK_LS_E-95_Y-2010"/>
    <x v="0"/>
    <x v="1"/>
    <n v="158.942808219178"/>
    <n v="232056.5"/>
    <n v="835403.4"/>
  </r>
  <r>
    <x v="0"/>
    <x v="1"/>
    <x v="1"/>
    <x v="7"/>
    <x v="17"/>
    <s v="SE3_medium"/>
    <x v="1"/>
    <s v="GNR_HS_HEAT_WTR-TANK_LS_E-95_Y-2010"/>
    <x v="1"/>
    <x v="1"/>
    <n v="158.942808219178"/>
    <n v="232056.5"/>
    <n v="835403.4"/>
  </r>
  <r>
    <x v="0"/>
    <x v="1"/>
    <x v="1"/>
    <x v="7"/>
    <x v="17"/>
    <s v="SE3_medium"/>
    <x v="2"/>
    <s v="GNR_BO_MSW_E-90"/>
    <x v="0"/>
    <x v="0"/>
    <n v="88.891343283582003"/>
    <n v="129781.36119403"/>
    <n v="467212.90029850701"/>
  </r>
  <r>
    <x v="0"/>
    <x v="1"/>
    <x v="1"/>
    <x v="7"/>
    <x v="17"/>
    <s v="SE3_medium"/>
    <x v="2"/>
    <s v="GNR_BO_MSW_E-90"/>
    <x v="0"/>
    <x v="1"/>
    <n v="88.891343283582003"/>
    <n v="129781.36119403"/>
    <n v="467212.90029850701"/>
  </r>
  <r>
    <x v="0"/>
    <x v="1"/>
    <x v="1"/>
    <x v="7"/>
    <x v="17"/>
    <s v="SE3_medium"/>
    <x v="2"/>
    <s v="GNR_BO_MSW_E-90"/>
    <x v="0"/>
    <x v="2"/>
    <n v="88.891343283582003"/>
    <n v="129781.36119403"/>
    <n v="467212.90029850701"/>
  </r>
  <r>
    <x v="0"/>
    <x v="1"/>
    <x v="1"/>
    <x v="7"/>
    <x v="17"/>
    <s v="SE3_medium"/>
    <x v="2"/>
    <s v="GNR_BO_MSW_E-90"/>
    <x v="1"/>
    <x v="0"/>
    <n v="88.891343283582003"/>
    <n v="129781.36119403"/>
    <n v="467212.90029850701"/>
  </r>
  <r>
    <x v="0"/>
    <x v="1"/>
    <x v="1"/>
    <x v="7"/>
    <x v="17"/>
    <s v="SE3_medium"/>
    <x v="2"/>
    <s v="GNR_BO_MSW_E-90"/>
    <x v="1"/>
    <x v="1"/>
    <n v="88.891343283582003"/>
    <n v="129781.36119403"/>
    <n v="467212.90029850701"/>
  </r>
  <r>
    <x v="0"/>
    <x v="1"/>
    <x v="1"/>
    <x v="7"/>
    <x v="17"/>
    <s v="SE3_medium"/>
    <x v="2"/>
    <s v="GNR_BO_MSW_E-90"/>
    <x v="1"/>
    <x v="2"/>
    <n v="88.891343283582003"/>
    <n v="129781.36119403"/>
    <n v="467212.90029850701"/>
  </r>
  <r>
    <x v="0"/>
    <x v="1"/>
    <x v="1"/>
    <x v="7"/>
    <x v="17"/>
    <s v="SE3_medium"/>
    <x v="2"/>
    <s v="GNR_ST_MSW_BP_CB-10"/>
    <x v="0"/>
    <x v="0"/>
    <n v="102.48"/>
    <n v="149620.79999999999"/>
    <n v="538634.88"/>
  </r>
  <r>
    <x v="0"/>
    <x v="1"/>
    <x v="1"/>
    <x v="7"/>
    <x v="17"/>
    <s v="SE3_medium"/>
    <x v="2"/>
    <s v="GNR_ST_MSW_BP_CB-10"/>
    <x v="0"/>
    <x v="1"/>
    <n v="102.48"/>
    <n v="149620.79999999999"/>
    <n v="538634.88"/>
  </r>
  <r>
    <x v="0"/>
    <x v="1"/>
    <x v="1"/>
    <x v="7"/>
    <x v="17"/>
    <s v="SE3_medium"/>
    <x v="2"/>
    <s v="GNR_ST_MSW_BP_CB-10"/>
    <x v="0"/>
    <x v="2"/>
    <n v="102.48"/>
    <n v="149620.79999999999"/>
    <n v="538634.88"/>
  </r>
  <r>
    <x v="0"/>
    <x v="1"/>
    <x v="1"/>
    <x v="7"/>
    <x v="17"/>
    <s v="SE3_medium"/>
    <x v="2"/>
    <s v="GNR_ST_MSW_BP_CB-10"/>
    <x v="1"/>
    <x v="0"/>
    <n v="102.48"/>
    <n v="149620.79999999999"/>
    <n v="538634.88"/>
  </r>
  <r>
    <x v="0"/>
    <x v="1"/>
    <x v="1"/>
    <x v="7"/>
    <x v="17"/>
    <s v="SE3_medium"/>
    <x v="2"/>
    <s v="GNR_ST_MSW_BP_CB-10"/>
    <x v="1"/>
    <x v="1"/>
    <n v="102.48"/>
    <n v="149620.79999999999"/>
    <n v="538634.88"/>
  </r>
  <r>
    <x v="0"/>
    <x v="1"/>
    <x v="1"/>
    <x v="7"/>
    <x v="17"/>
    <s v="SE3_medium"/>
    <x v="2"/>
    <s v="GNR_ST_MSW_BP_CB-10"/>
    <x v="1"/>
    <x v="2"/>
    <n v="102.48"/>
    <n v="149620.79999999999"/>
    <n v="538634.88"/>
  </r>
  <r>
    <x v="0"/>
    <x v="1"/>
    <x v="1"/>
    <x v="7"/>
    <x v="17"/>
    <s v="SE3_medium"/>
    <x v="2"/>
    <s v="GNR_ST_MSW_BP_CB-20"/>
    <x v="0"/>
    <x v="0"/>
    <n v="30"/>
    <n v="43800"/>
    <n v="157680"/>
  </r>
  <r>
    <x v="0"/>
    <x v="1"/>
    <x v="1"/>
    <x v="7"/>
    <x v="17"/>
    <s v="SE3_medium"/>
    <x v="2"/>
    <s v="GNR_ST_MSW_BP_CB-20"/>
    <x v="0"/>
    <x v="1"/>
    <n v="30"/>
    <n v="43800"/>
    <n v="157680"/>
  </r>
  <r>
    <x v="0"/>
    <x v="1"/>
    <x v="1"/>
    <x v="7"/>
    <x v="17"/>
    <s v="SE3_medium"/>
    <x v="2"/>
    <s v="GNR_ST_MSW_BP_CB-20"/>
    <x v="0"/>
    <x v="2"/>
    <n v="30"/>
    <n v="43800"/>
    <n v="157680"/>
  </r>
  <r>
    <x v="0"/>
    <x v="1"/>
    <x v="1"/>
    <x v="7"/>
    <x v="17"/>
    <s v="SE3_medium"/>
    <x v="2"/>
    <s v="GNR_ST_MSW_BP_CB-20"/>
    <x v="1"/>
    <x v="0"/>
    <n v="30"/>
    <n v="43800"/>
    <n v="157680"/>
  </r>
  <r>
    <x v="0"/>
    <x v="1"/>
    <x v="1"/>
    <x v="7"/>
    <x v="17"/>
    <s v="SE3_medium"/>
    <x v="2"/>
    <s v="GNR_ST_MSW_BP_CB-20"/>
    <x v="1"/>
    <x v="1"/>
    <n v="30"/>
    <n v="43800"/>
    <n v="157680"/>
  </r>
  <r>
    <x v="0"/>
    <x v="1"/>
    <x v="1"/>
    <x v="7"/>
    <x v="17"/>
    <s v="SE3_medium"/>
    <x v="2"/>
    <s v="GNR_ST_MSW_BP_CB-20"/>
    <x v="1"/>
    <x v="2"/>
    <n v="30"/>
    <n v="43800"/>
    <n v="157680"/>
  </r>
  <r>
    <x v="0"/>
    <x v="1"/>
    <x v="1"/>
    <x v="7"/>
    <x v="17"/>
    <s v="SE3_medium"/>
    <x v="2"/>
    <s v="GNR_ST_MSW_BP_CB-30"/>
    <x v="0"/>
    <x v="0"/>
    <n v="61"/>
    <n v="89060"/>
    <n v="320616"/>
  </r>
  <r>
    <x v="0"/>
    <x v="1"/>
    <x v="1"/>
    <x v="7"/>
    <x v="17"/>
    <s v="SE3_medium"/>
    <x v="2"/>
    <s v="GNR_ST_MSW_BP_CB-30"/>
    <x v="0"/>
    <x v="1"/>
    <n v="61"/>
    <n v="89060"/>
    <n v="320616"/>
  </r>
  <r>
    <x v="0"/>
    <x v="1"/>
    <x v="1"/>
    <x v="7"/>
    <x v="17"/>
    <s v="SE3_medium"/>
    <x v="2"/>
    <s v="GNR_ST_MSW_BP_CB-30"/>
    <x v="0"/>
    <x v="2"/>
    <n v="61"/>
    <n v="89060"/>
    <n v="320616"/>
  </r>
  <r>
    <x v="0"/>
    <x v="1"/>
    <x v="1"/>
    <x v="7"/>
    <x v="17"/>
    <s v="SE3_medium"/>
    <x v="2"/>
    <s v="GNR_ST_MSW_BP_CB-30"/>
    <x v="1"/>
    <x v="0"/>
    <n v="61"/>
    <n v="89060"/>
    <n v="320616"/>
  </r>
  <r>
    <x v="0"/>
    <x v="1"/>
    <x v="1"/>
    <x v="7"/>
    <x v="17"/>
    <s v="SE3_medium"/>
    <x v="2"/>
    <s v="GNR_ST_MSW_BP_CB-30"/>
    <x v="1"/>
    <x v="1"/>
    <n v="61"/>
    <n v="89060"/>
    <n v="320616"/>
  </r>
  <r>
    <x v="0"/>
    <x v="1"/>
    <x v="1"/>
    <x v="7"/>
    <x v="17"/>
    <s v="SE3_medium"/>
    <x v="2"/>
    <s v="GNR_ST_MSW_BP_CB-30"/>
    <x v="1"/>
    <x v="2"/>
    <n v="61"/>
    <n v="89060"/>
    <n v="320616"/>
  </r>
  <r>
    <x v="0"/>
    <x v="1"/>
    <x v="1"/>
    <x v="7"/>
    <x v="17"/>
    <s v="SE3_medium"/>
    <x v="4"/>
    <s v="GNR_EH_HEAT"/>
    <x v="0"/>
    <x v="0"/>
    <n v="16.217251631915001"/>
    <n v="23677.187382595901"/>
    <n v="85237.874577345196"/>
  </r>
  <r>
    <x v="0"/>
    <x v="1"/>
    <x v="1"/>
    <x v="7"/>
    <x v="17"/>
    <s v="SE3_medium"/>
    <x v="4"/>
    <s v="GNR_EH_HEAT"/>
    <x v="0"/>
    <x v="1"/>
    <n v="16.217251631915001"/>
    <n v="23677.187382595901"/>
    <n v="85237.874577345196"/>
  </r>
  <r>
    <x v="0"/>
    <x v="1"/>
    <x v="1"/>
    <x v="7"/>
    <x v="17"/>
    <s v="SE3_medium"/>
    <x v="4"/>
    <s v="GNR_EH_HEAT"/>
    <x v="0"/>
    <x v="2"/>
    <n v="16.217251631915001"/>
    <n v="23677.187382595901"/>
    <n v="85237.874577345196"/>
  </r>
  <r>
    <x v="0"/>
    <x v="1"/>
    <x v="1"/>
    <x v="7"/>
    <x v="17"/>
    <s v="SE3_medium"/>
    <x v="4"/>
    <s v="GNR_EH_HEAT"/>
    <x v="1"/>
    <x v="0"/>
    <n v="16.217251631915001"/>
    <n v="23677.187382595901"/>
    <n v="85237.874577345196"/>
  </r>
  <r>
    <x v="0"/>
    <x v="1"/>
    <x v="1"/>
    <x v="7"/>
    <x v="17"/>
    <s v="SE3_medium"/>
    <x v="4"/>
    <s v="GNR_EH_HEAT"/>
    <x v="1"/>
    <x v="1"/>
    <n v="16.217251631915001"/>
    <n v="23677.187382595901"/>
    <n v="85237.874577345196"/>
  </r>
  <r>
    <x v="0"/>
    <x v="1"/>
    <x v="1"/>
    <x v="7"/>
    <x v="17"/>
    <s v="SE3_medium"/>
    <x v="4"/>
    <s v="GNR_EH_HEAT"/>
    <x v="1"/>
    <x v="2"/>
    <n v="16.217251631915001"/>
    <n v="23677.187382595901"/>
    <n v="85237.874577345196"/>
  </r>
  <r>
    <x v="0"/>
    <x v="1"/>
    <x v="1"/>
    <x v="7"/>
    <x v="17"/>
    <s v="SE3_medium"/>
    <x v="13"/>
    <s v="GNR_ST_WOODCHI_BP_CB-40"/>
    <x v="0"/>
    <x v="0"/>
    <n v="34.152465321865598"/>
    <n v="49862.599369923802"/>
    <n v="179505.35773172599"/>
  </r>
  <r>
    <x v="0"/>
    <x v="1"/>
    <x v="1"/>
    <x v="7"/>
    <x v="17"/>
    <s v="SE3_medium"/>
    <x v="13"/>
    <s v="GNR_ST_WOODCHI_BP_CB-40"/>
    <x v="0"/>
    <x v="1"/>
    <n v="69.950401846865603"/>
    <n v="102127.586696424"/>
    <n v="367659.312107126"/>
  </r>
  <r>
    <x v="0"/>
    <x v="1"/>
    <x v="1"/>
    <x v="7"/>
    <x v="17"/>
    <s v="SE3_medium"/>
    <x v="13"/>
    <s v="GNR_ST_WOODCHI_BP_CB-40"/>
    <x v="0"/>
    <x v="2"/>
    <n v="78.211464121865603"/>
    <n v="114188.73761792399"/>
    <n v="411079.45542452601"/>
  </r>
  <r>
    <x v="0"/>
    <x v="1"/>
    <x v="1"/>
    <x v="7"/>
    <x v="17"/>
    <s v="SE3_medium"/>
    <x v="6"/>
    <s v="GNR_BO_WOODWST_E-90"/>
    <x v="0"/>
    <x v="0"/>
    <n v="172.8125"/>
    <n v="252306.25"/>
    <n v="908302.5"/>
  </r>
  <r>
    <x v="0"/>
    <x v="1"/>
    <x v="1"/>
    <x v="7"/>
    <x v="17"/>
    <s v="SE3_medium"/>
    <x v="6"/>
    <s v="GNR_BO_WOODWST_E-90"/>
    <x v="0"/>
    <x v="1"/>
    <n v="172.8125"/>
    <n v="252306.25"/>
    <n v="908302.5"/>
  </r>
  <r>
    <x v="0"/>
    <x v="1"/>
    <x v="1"/>
    <x v="7"/>
    <x v="17"/>
    <s v="SE3_medium"/>
    <x v="6"/>
    <s v="GNR_BO_WOODWST_E-90"/>
    <x v="0"/>
    <x v="2"/>
    <n v="172.8125"/>
    <n v="252306.25"/>
    <n v="908302.5"/>
  </r>
  <r>
    <x v="0"/>
    <x v="1"/>
    <x v="1"/>
    <x v="7"/>
    <x v="17"/>
    <s v="SE3_medium"/>
    <x v="6"/>
    <s v="GNR_BO_WOODWST_E-90"/>
    <x v="1"/>
    <x v="1"/>
    <n v="6.1490410413594896"/>
    <n v="8977.5999203848496"/>
    <n v="32319.3597133855"/>
  </r>
  <r>
    <x v="0"/>
    <x v="1"/>
    <x v="1"/>
    <x v="7"/>
    <x v="17"/>
    <s v="SE3_medium"/>
    <x v="6"/>
    <s v="GNR_ST_WOODWST_BP_CB-20"/>
    <x v="0"/>
    <x v="0"/>
    <n v="26.105310145000001"/>
    <n v="38113.752811699997"/>
    <n v="137209.51012212"/>
  </r>
  <r>
    <x v="0"/>
    <x v="1"/>
    <x v="1"/>
    <x v="7"/>
    <x v="17"/>
    <s v="SE3_medium"/>
    <x v="6"/>
    <s v="GNR_ST_WOODWST_BP_CB-20"/>
    <x v="0"/>
    <x v="1"/>
    <n v="26.105310145000001"/>
    <n v="38113.752811699997"/>
    <n v="137209.51012212"/>
  </r>
  <r>
    <x v="0"/>
    <x v="1"/>
    <x v="1"/>
    <x v="7"/>
    <x v="17"/>
    <s v="SE3_medium"/>
    <x v="6"/>
    <s v="GNR_ST_WOODWST_BP_CB-20"/>
    <x v="0"/>
    <x v="2"/>
    <n v="26.105310145000001"/>
    <n v="38113.752811699997"/>
    <n v="137209.51012212"/>
  </r>
  <r>
    <x v="0"/>
    <x v="1"/>
    <x v="1"/>
    <x v="7"/>
    <x v="17"/>
    <s v="SE3_medium"/>
    <x v="6"/>
    <s v="GNR_ST_WOODWST_BP_CB-20"/>
    <x v="1"/>
    <x v="1"/>
    <n v="1.82737171015"/>
    <n v="2667.962696819"/>
    <n v="9604.6657085484003"/>
  </r>
  <r>
    <x v="0"/>
    <x v="1"/>
    <x v="1"/>
    <x v="7"/>
    <x v="17"/>
    <s v="SE3_medium"/>
    <x v="6"/>
    <s v="GNR_ST_WOODWST_BP_CB-30"/>
    <x v="0"/>
    <x v="0"/>
    <n v="51.033333333333303"/>
    <n v="74508.666666666701"/>
    <n v="268231.2"/>
  </r>
  <r>
    <x v="0"/>
    <x v="1"/>
    <x v="1"/>
    <x v="7"/>
    <x v="17"/>
    <s v="SE3_medium"/>
    <x v="6"/>
    <s v="GNR_ST_WOODWST_BP_CB-30"/>
    <x v="0"/>
    <x v="1"/>
    <n v="51.033333333333303"/>
    <n v="74508.666666666701"/>
    <n v="268231.2"/>
  </r>
  <r>
    <x v="0"/>
    <x v="1"/>
    <x v="1"/>
    <x v="7"/>
    <x v="17"/>
    <s v="SE3_medium"/>
    <x v="6"/>
    <s v="GNR_ST_WOODWST_BP_CB-30"/>
    <x v="0"/>
    <x v="2"/>
    <n v="51.033333333333303"/>
    <n v="74508.666666666701"/>
    <n v="268231.2"/>
  </r>
  <r>
    <x v="0"/>
    <x v="1"/>
    <x v="1"/>
    <x v="7"/>
    <x v="17"/>
    <s v="SE3_medium"/>
    <x v="6"/>
    <s v="GNR_ST_WOODWST_BP_CB-30"/>
    <x v="1"/>
    <x v="1"/>
    <n v="1.5309999999999999"/>
    <n v="2235.2600000000002"/>
    <n v="8046.9359999999997"/>
  </r>
  <r>
    <x v="0"/>
    <x v="1"/>
    <x v="1"/>
    <x v="7"/>
    <x v="17"/>
    <s v="SE3_medium"/>
    <x v="6"/>
    <s v="GNR_ST_WOODWST_BP_CB-40"/>
    <x v="0"/>
    <x v="0"/>
    <n v="235"/>
    <n v="343100"/>
    <n v="1235160"/>
  </r>
  <r>
    <x v="0"/>
    <x v="1"/>
    <x v="1"/>
    <x v="7"/>
    <x v="17"/>
    <s v="SE3_medium"/>
    <x v="6"/>
    <s v="GNR_ST_WOODWST_BP_CB-40"/>
    <x v="0"/>
    <x v="1"/>
    <n v="235"/>
    <n v="343100"/>
    <n v="1235160"/>
  </r>
  <r>
    <x v="0"/>
    <x v="1"/>
    <x v="1"/>
    <x v="7"/>
    <x v="17"/>
    <s v="SE3_medium"/>
    <x v="6"/>
    <s v="GNR_ST_WOODWST_BP_CB-40"/>
    <x v="0"/>
    <x v="2"/>
    <n v="235"/>
    <n v="343100"/>
    <n v="1235160"/>
  </r>
  <r>
    <x v="0"/>
    <x v="1"/>
    <x v="1"/>
    <x v="7"/>
    <x v="17"/>
    <s v="SE3_medium"/>
    <x v="6"/>
    <s v="GNR_ST_WOODWST_BP_CB-40"/>
    <x v="1"/>
    <x v="1"/>
    <n v="7.05"/>
    <n v="10293"/>
    <n v="37054.800000000003"/>
  </r>
  <r>
    <x v="0"/>
    <x v="1"/>
    <x v="1"/>
    <x v="7"/>
    <x v="17"/>
    <s v="SE3_small"/>
    <x v="5"/>
    <s v="GNR_HP_ELEC_COP-270"/>
    <x v="1"/>
    <x v="0"/>
    <n v="4.0500000000000001E-2"/>
    <n v="59.13"/>
    <n v="212.86799999999999"/>
  </r>
  <r>
    <x v="0"/>
    <x v="1"/>
    <x v="1"/>
    <x v="7"/>
    <x v="17"/>
    <s v="SE3_small"/>
    <x v="5"/>
    <s v="GNR_HP_ELEC_COP-270"/>
    <x v="1"/>
    <x v="1"/>
    <n v="4.0500000000000001E-2"/>
    <n v="59.13"/>
    <n v="212.86799999999999"/>
  </r>
  <r>
    <x v="0"/>
    <x v="1"/>
    <x v="1"/>
    <x v="7"/>
    <x v="17"/>
    <s v="SE3_small"/>
    <x v="5"/>
    <s v="GNR_HP_ELEC_COP-270"/>
    <x v="1"/>
    <x v="2"/>
    <n v="4.0500000000000001E-2"/>
    <n v="59.13"/>
    <n v="212.86799999999999"/>
  </r>
  <r>
    <x v="0"/>
    <x v="1"/>
    <x v="1"/>
    <x v="7"/>
    <x v="17"/>
    <s v="SE3_small"/>
    <x v="5"/>
    <s v="GNR_HP_ELEC_GROUND-WTR_COP-360_LS-4-MW_Y-2020"/>
    <x v="0"/>
    <x v="0"/>
    <n v="5.8759282112939601"/>
    <n v="8578.8551884891804"/>
    <n v="30883.878678560999"/>
  </r>
  <r>
    <x v="0"/>
    <x v="1"/>
    <x v="1"/>
    <x v="7"/>
    <x v="17"/>
    <s v="SE3_small"/>
    <x v="5"/>
    <s v="GNR_HP_ELEC_GROUND-WTR_COP-360_LS-4-MW_Y-2020"/>
    <x v="0"/>
    <x v="1"/>
    <n v="14.294481281186799"/>
    <n v="20869.942670532699"/>
    <n v="75131.793613917704"/>
  </r>
  <r>
    <x v="0"/>
    <x v="1"/>
    <x v="1"/>
    <x v="7"/>
    <x v="17"/>
    <s v="SE3_small"/>
    <x v="5"/>
    <s v="GNR_HP_ELEC_GROUND-WTR_COP-360_LS-4-MW_Y-2020"/>
    <x v="1"/>
    <x v="0"/>
    <n v="823.84086506972801"/>
    <n v="1202807.6630018"/>
    <n v="4330107.5868064901"/>
  </r>
  <r>
    <x v="0"/>
    <x v="1"/>
    <x v="1"/>
    <x v="7"/>
    <x v="17"/>
    <s v="SE3_small"/>
    <x v="5"/>
    <s v="GNR_HP_ELEC_GROUND-WTR_COP-360_LS-4-MW_Y-2020"/>
    <x v="1"/>
    <x v="1"/>
    <n v="823.84086506972801"/>
    <n v="1202807.6630018"/>
    <n v="4330107.5868064901"/>
  </r>
  <r>
    <x v="0"/>
    <x v="1"/>
    <x v="1"/>
    <x v="7"/>
    <x v="17"/>
    <s v="SE3_small"/>
    <x v="5"/>
    <s v="GNR_HP_ELEC_GROUND-WTR_COP-360_LS-4-MW_Y-2020"/>
    <x v="1"/>
    <x v="2"/>
    <n v="823.84086506972801"/>
    <n v="1202807.6630018"/>
    <n v="4330107.5868064901"/>
  </r>
  <r>
    <x v="0"/>
    <x v="1"/>
    <x v="1"/>
    <x v="7"/>
    <x v="17"/>
    <s v="SE3_small"/>
    <x v="5"/>
    <s v="GNR_HP_ELEC_GROUND-WTR_COP-380_LS-4-MW_Y-2030"/>
    <x v="0"/>
    <x v="0"/>
    <n v="14.1509731420162"/>
    <n v="20660.420787343701"/>
    <n v="74377.514834437199"/>
  </r>
  <r>
    <x v="0"/>
    <x v="1"/>
    <x v="1"/>
    <x v="7"/>
    <x v="17"/>
    <s v="SE3_small"/>
    <x v="5"/>
    <s v="GNR_HP_ELEC_GROUND-WTR_COP-380_LS-4-MW_Y-2030"/>
    <x v="0"/>
    <x v="1"/>
    <n v="14.1509731420162"/>
    <n v="20660.420787343701"/>
    <n v="74377.514834437199"/>
  </r>
  <r>
    <x v="0"/>
    <x v="1"/>
    <x v="1"/>
    <x v="7"/>
    <x v="17"/>
    <s v="SE3_small"/>
    <x v="5"/>
    <s v="GNR_HP_ELEC_GROUND-WTR_COP-380_LS-4-MW_Y-2030"/>
    <x v="1"/>
    <x v="0"/>
    <n v="14.1509731420162"/>
    <n v="20660.420787343701"/>
    <n v="74377.514834437199"/>
  </r>
  <r>
    <x v="0"/>
    <x v="1"/>
    <x v="1"/>
    <x v="7"/>
    <x v="17"/>
    <s v="SE3_small"/>
    <x v="5"/>
    <s v="GNR_HP_ELEC_GROUND-WTR_COP-380_LS-4-MW_Y-2030"/>
    <x v="1"/>
    <x v="1"/>
    <n v="14.1509731420162"/>
    <n v="20660.420787343701"/>
    <n v="74377.514834437199"/>
  </r>
  <r>
    <x v="0"/>
    <x v="1"/>
    <x v="1"/>
    <x v="7"/>
    <x v="17"/>
    <s v="SE3_small"/>
    <x v="5"/>
    <s v="GNR_HP_ELEC_GROUND-WTR_COP-380_LS-4-MW_Y-2030"/>
    <x v="1"/>
    <x v="2"/>
    <n v="14.1509731420162"/>
    <n v="20660.420787343701"/>
    <n v="74377.514834437199"/>
  </r>
  <r>
    <x v="0"/>
    <x v="1"/>
    <x v="1"/>
    <x v="7"/>
    <x v="17"/>
    <s v="SE3_small"/>
    <x v="1"/>
    <s v="GNR_HS_HEAT_PIT_L-DEC_E-91_Y-2020"/>
    <x v="0"/>
    <x v="0"/>
    <n v="463.45725523116698"/>
    <n v="676647.59263750399"/>
    <n v="2435931.3334950102"/>
  </r>
  <r>
    <x v="0"/>
    <x v="1"/>
    <x v="1"/>
    <x v="7"/>
    <x v="17"/>
    <s v="SE3_small"/>
    <x v="1"/>
    <s v="GNR_HS_HEAT_PIT_L-DEC_E-91_Y-2020"/>
    <x v="0"/>
    <x v="1"/>
    <n v="660.22928548169295"/>
    <n v="963934.75680327101"/>
    <n v="3470165.1244917801"/>
  </r>
  <r>
    <x v="0"/>
    <x v="1"/>
    <x v="1"/>
    <x v="7"/>
    <x v="17"/>
    <s v="SE3_small"/>
    <x v="1"/>
    <s v="GNR_HS_HEAT_PIT_L-DEC_E-91_Y-2020"/>
    <x v="0"/>
    <x v="2"/>
    <n v="595.86774688773198"/>
    <n v="869966.91045608802"/>
    <n v="3131880.87764192"/>
  </r>
  <r>
    <x v="0"/>
    <x v="1"/>
    <x v="1"/>
    <x v="7"/>
    <x v="17"/>
    <s v="SE3_small"/>
    <x v="1"/>
    <s v="GNR_HS_HEAT_PIT_L-DEC_E-91_Y-2030"/>
    <x v="0"/>
    <x v="1"/>
    <n v="1.30454557679704"/>
    <n v="1904.6365421236801"/>
    <n v="6856.69155164525"/>
  </r>
  <r>
    <x v="0"/>
    <x v="1"/>
    <x v="1"/>
    <x v="7"/>
    <x v="17"/>
    <s v="SE3_small"/>
    <x v="1"/>
    <s v="GNR_HS_HEAT_PIT_L-DEC_E-91_Y-2030"/>
    <x v="0"/>
    <x v="2"/>
    <n v="1.30454557679704"/>
    <n v="1904.6365421236801"/>
    <n v="6856.69155164525"/>
  </r>
  <r>
    <x v="0"/>
    <x v="1"/>
    <x v="1"/>
    <x v="7"/>
    <x v="17"/>
    <s v="SE3_small"/>
    <x v="1"/>
    <s v="GNR_HS_HEAT_WTR-TANK_LS_E-95_Y-2010"/>
    <x v="0"/>
    <x v="1"/>
    <n v="12.8575342465753"/>
    <n v="18772"/>
    <n v="67579.199999999997"/>
  </r>
  <r>
    <x v="0"/>
    <x v="1"/>
    <x v="1"/>
    <x v="7"/>
    <x v="17"/>
    <s v="SE3_small"/>
    <x v="1"/>
    <s v="GNR_HS_HEAT_WTR-TANK_LS_E-95_Y-2010"/>
    <x v="1"/>
    <x v="1"/>
    <n v="12.8575342465753"/>
    <n v="18772"/>
    <n v="67579.199999999997"/>
  </r>
  <r>
    <x v="0"/>
    <x v="1"/>
    <x v="1"/>
    <x v="7"/>
    <x v="17"/>
    <s v="SE3_small"/>
    <x v="2"/>
    <s v="GNR_ST_MSW_BP_CB-20"/>
    <x v="0"/>
    <x v="0"/>
    <n v="10"/>
    <n v="14600"/>
    <n v="52560"/>
  </r>
  <r>
    <x v="0"/>
    <x v="1"/>
    <x v="1"/>
    <x v="7"/>
    <x v="17"/>
    <s v="SE3_small"/>
    <x v="2"/>
    <s v="GNR_ST_MSW_BP_CB-20"/>
    <x v="0"/>
    <x v="1"/>
    <n v="10"/>
    <n v="14600"/>
    <n v="52560"/>
  </r>
  <r>
    <x v="0"/>
    <x v="1"/>
    <x v="1"/>
    <x v="7"/>
    <x v="17"/>
    <s v="SE3_small"/>
    <x v="2"/>
    <s v="GNR_ST_MSW_BP_CB-20"/>
    <x v="0"/>
    <x v="2"/>
    <n v="10"/>
    <n v="14600"/>
    <n v="52560"/>
  </r>
  <r>
    <x v="0"/>
    <x v="1"/>
    <x v="1"/>
    <x v="7"/>
    <x v="17"/>
    <s v="SE3_small"/>
    <x v="2"/>
    <s v="GNR_ST_MSW_BP_CB-20"/>
    <x v="1"/>
    <x v="0"/>
    <n v="10"/>
    <n v="14600"/>
    <n v="52560"/>
  </r>
  <r>
    <x v="0"/>
    <x v="1"/>
    <x v="1"/>
    <x v="7"/>
    <x v="17"/>
    <s v="SE3_small"/>
    <x v="2"/>
    <s v="GNR_ST_MSW_BP_CB-20"/>
    <x v="1"/>
    <x v="1"/>
    <n v="10"/>
    <n v="14600"/>
    <n v="52560"/>
  </r>
  <r>
    <x v="0"/>
    <x v="1"/>
    <x v="1"/>
    <x v="7"/>
    <x v="17"/>
    <s v="SE3_small"/>
    <x v="2"/>
    <s v="GNR_ST_MSW_BP_CB-20"/>
    <x v="1"/>
    <x v="2"/>
    <n v="10"/>
    <n v="14600"/>
    <n v="52560"/>
  </r>
  <r>
    <x v="0"/>
    <x v="1"/>
    <x v="1"/>
    <x v="7"/>
    <x v="17"/>
    <s v="SE3_small"/>
    <x v="4"/>
    <s v="GNR_EH_HEAT"/>
    <x v="0"/>
    <x v="0"/>
    <n v="13.3871022521434"/>
    <n v="19545.169288129298"/>
    <n v="70362.609437265593"/>
  </r>
  <r>
    <x v="0"/>
    <x v="1"/>
    <x v="1"/>
    <x v="7"/>
    <x v="17"/>
    <s v="SE3_small"/>
    <x v="4"/>
    <s v="GNR_EH_HEAT"/>
    <x v="0"/>
    <x v="1"/>
    <n v="13.3871022521434"/>
    <n v="19545.169288129298"/>
    <n v="70362.609437265593"/>
  </r>
  <r>
    <x v="0"/>
    <x v="1"/>
    <x v="1"/>
    <x v="7"/>
    <x v="17"/>
    <s v="SE3_small"/>
    <x v="4"/>
    <s v="GNR_EH_HEAT"/>
    <x v="0"/>
    <x v="2"/>
    <n v="13.3871022521434"/>
    <n v="19545.169288129298"/>
    <n v="70362.609437265593"/>
  </r>
  <r>
    <x v="0"/>
    <x v="1"/>
    <x v="1"/>
    <x v="7"/>
    <x v="17"/>
    <s v="SE3_small"/>
    <x v="4"/>
    <s v="GNR_EH_HEAT"/>
    <x v="1"/>
    <x v="0"/>
    <n v="13.3871022521434"/>
    <n v="19545.169288129298"/>
    <n v="70362.609437265593"/>
  </r>
  <r>
    <x v="0"/>
    <x v="1"/>
    <x v="1"/>
    <x v="7"/>
    <x v="17"/>
    <s v="SE3_small"/>
    <x v="4"/>
    <s v="GNR_EH_HEAT"/>
    <x v="1"/>
    <x v="1"/>
    <n v="13.3871022521434"/>
    <n v="19545.169288129298"/>
    <n v="70362.609437265593"/>
  </r>
  <r>
    <x v="0"/>
    <x v="1"/>
    <x v="1"/>
    <x v="7"/>
    <x v="17"/>
    <s v="SE3_small"/>
    <x v="4"/>
    <s v="GNR_EH_HEAT"/>
    <x v="1"/>
    <x v="2"/>
    <n v="13.3871022521434"/>
    <n v="19545.169288129298"/>
    <n v="70362.609437265593"/>
  </r>
  <r>
    <x v="0"/>
    <x v="1"/>
    <x v="1"/>
    <x v="7"/>
    <x v="17"/>
    <s v="SE3_small"/>
    <x v="6"/>
    <s v="GNR_ST_WOODWST_BP_CB-20"/>
    <x v="0"/>
    <x v="0"/>
    <n v="10"/>
    <n v="14600"/>
    <n v="52560"/>
  </r>
  <r>
    <x v="0"/>
    <x v="1"/>
    <x v="1"/>
    <x v="7"/>
    <x v="17"/>
    <s v="SE3_small"/>
    <x v="6"/>
    <s v="GNR_ST_WOODWST_BP_CB-20"/>
    <x v="0"/>
    <x v="1"/>
    <n v="10"/>
    <n v="14600"/>
    <n v="52560"/>
  </r>
  <r>
    <x v="0"/>
    <x v="1"/>
    <x v="1"/>
    <x v="7"/>
    <x v="17"/>
    <s v="SE3_small"/>
    <x v="6"/>
    <s v="GNR_ST_WOODWST_BP_CB-20"/>
    <x v="0"/>
    <x v="2"/>
    <n v="10"/>
    <n v="14600"/>
    <n v="52560"/>
  </r>
  <r>
    <x v="0"/>
    <x v="1"/>
    <x v="1"/>
    <x v="7"/>
    <x v="17"/>
    <s v="SE3_small"/>
    <x v="6"/>
    <s v="GNR_ST_WOODWST_BP_CB-20"/>
    <x v="1"/>
    <x v="1"/>
    <n v="1.3"/>
    <n v="1898"/>
    <n v="6832.8"/>
  </r>
  <r>
    <x v="0"/>
    <x v="1"/>
    <x v="1"/>
    <x v="7"/>
    <x v="17"/>
    <s v="SE3_small"/>
    <x v="6"/>
    <s v="GNR_ST_WOODWST_BP_CB-20"/>
    <x v="1"/>
    <x v="2"/>
    <n v="2.6"/>
    <n v="3796"/>
    <n v="13665.6"/>
  </r>
  <r>
    <x v="0"/>
    <x v="1"/>
    <x v="1"/>
    <x v="7"/>
    <x v="18"/>
    <s v="SE4_IND"/>
    <x v="1"/>
    <s v="GNR_HS_HEAT_PIT_L-CEN_E-90_Y-2020"/>
    <x v="0"/>
    <x v="0"/>
    <n v="90.184495164946597"/>
    <n v="131669.362940822"/>
    <n v="474009.70658695902"/>
  </r>
  <r>
    <x v="0"/>
    <x v="1"/>
    <x v="1"/>
    <x v="7"/>
    <x v="18"/>
    <s v="SE4_IND"/>
    <x v="1"/>
    <s v="GNR_HS_HEAT_PIT_L-CEN_E-90_Y-2020"/>
    <x v="0"/>
    <x v="1"/>
    <n v="102.51061122394999"/>
    <n v="149665.492386967"/>
    <n v="538795.77259308205"/>
  </r>
  <r>
    <x v="0"/>
    <x v="1"/>
    <x v="1"/>
    <x v="7"/>
    <x v="18"/>
    <s v="SE4_IND"/>
    <x v="1"/>
    <s v="GNR_HS_HEAT_PIT_L-CEN_E-90_Y-2020"/>
    <x v="0"/>
    <x v="2"/>
    <n v="96.016454489279297"/>
    <n v="140184.02355434801"/>
    <n v="504662.48479565198"/>
  </r>
  <r>
    <x v="0"/>
    <x v="1"/>
    <x v="1"/>
    <x v="7"/>
    <x v="18"/>
    <s v="SE4_IND"/>
    <x v="2"/>
    <s v="GNR_ST_MSW_BP_E-23_LS-220-MW-FEED_Y-2020"/>
    <x v="0"/>
    <x v="0"/>
    <n v="759.65511266812405"/>
    <n v="1109096.46449546"/>
    <n v="3992747.27218366"/>
  </r>
  <r>
    <x v="0"/>
    <x v="1"/>
    <x v="1"/>
    <x v="7"/>
    <x v="18"/>
    <s v="SE4_IND"/>
    <x v="2"/>
    <s v="GNR_ST_MSW_BP_E-23_LS-220-MW-FEED_Y-2020"/>
    <x v="0"/>
    <x v="1"/>
    <n v="759.65511266812405"/>
    <n v="1109096.46449546"/>
    <n v="3992747.27218366"/>
  </r>
  <r>
    <x v="0"/>
    <x v="1"/>
    <x v="1"/>
    <x v="7"/>
    <x v="18"/>
    <s v="SE4_IND"/>
    <x v="2"/>
    <s v="GNR_ST_MSW_BP_E-23_LS-220-MW-FEED_Y-2020"/>
    <x v="0"/>
    <x v="2"/>
    <n v="759.65511266812405"/>
    <n v="1109096.46449546"/>
    <n v="3992747.27218366"/>
  </r>
  <r>
    <x v="0"/>
    <x v="1"/>
    <x v="1"/>
    <x v="7"/>
    <x v="18"/>
    <s v="SE4_IND"/>
    <x v="2"/>
    <s v="GNR_ST_MSW_BP_E-23_LS-220-MW-FEED_Y-2020"/>
    <x v="1"/>
    <x v="0"/>
    <n v="759.65511266812405"/>
    <n v="1109096.46449546"/>
    <n v="3992747.27218366"/>
  </r>
  <r>
    <x v="0"/>
    <x v="1"/>
    <x v="1"/>
    <x v="7"/>
    <x v="18"/>
    <s v="SE4_IND"/>
    <x v="2"/>
    <s v="GNR_ST_MSW_BP_E-23_LS-220-MW-FEED_Y-2020"/>
    <x v="1"/>
    <x v="1"/>
    <n v="759.65511266812405"/>
    <n v="1109096.46449546"/>
    <n v="3992747.27218366"/>
  </r>
  <r>
    <x v="0"/>
    <x v="1"/>
    <x v="1"/>
    <x v="7"/>
    <x v="18"/>
    <s v="SE4_IND"/>
    <x v="2"/>
    <s v="GNR_ST_MSW_BP_E-23_LS-220-MW-FEED_Y-2020"/>
    <x v="1"/>
    <x v="2"/>
    <n v="759.65511266812405"/>
    <n v="1109096.46449546"/>
    <n v="3992747.27218366"/>
  </r>
  <r>
    <x v="0"/>
    <x v="1"/>
    <x v="1"/>
    <x v="7"/>
    <x v="18"/>
    <s v="SE4_large"/>
    <x v="1"/>
    <s v="GNR_HS_HEAT_PIT_L-CEN_E-90_Y-2020"/>
    <x v="0"/>
    <x v="1"/>
    <n v="92.954487898947903"/>
    <n v="135713.55233246399"/>
    <n v="488568.78839687002"/>
  </r>
  <r>
    <x v="0"/>
    <x v="1"/>
    <x v="1"/>
    <x v="7"/>
    <x v="18"/>
    <s v="SE4_large"/>
    <x v="1"/>
    <s v="GNR_HS_HEAT_PIT_L-CEN_E-90_Y-2020"/>
    <x v="0"/>
    <x v="2"/>
    <n v="88.921361326444895"/>
    <n v="129825.18753661"/>
    <n v="467370.675131795"/>
  </r>
  <r>
    <x v="0"/>
    <x v="1"/>
    <x v="1"/>
    <x v="7"/>
    <x v="18"/>
    <s v="SE4_large"/>
    <x v="1"/>
    <s v="GNR_HS_HEAT_PIT_L-CEN_E-90_Y-2030"/>
    <x v="0"/>
    <x v="0"/>
    <n v="40.992917711794199"/>
    <n v="59849.659859219602"/>
    <n v="215458.775493191"/>
  </r>
  <r>
    <x v="0"/>
    <x v="1"/>
    <x v="1"/>
    <x v="7"/>
    <x v="18"/>
    <s v="SE4_large"/>
    <x v="1"/>
    <s v="GNR_HS_HEAT_PIT_L-CEN_E-90_Y-2030"/>
    <x v="0"/>
    <x v="1"/>
    <n v="53.479692967467798"/>
    <n v="78080.351732502895"/>
    <n v="281089.266237011"/>
  </r>
  <r>
    <x v="0"/>
    <x v="1"/>
    <x v="1"/>
    <x v="7"/>
    <x v="18"/>
    <s v="SE4_large"/>
    <x v="2"/>
    <s v="GNR_ST_MSW_BP_CB-30"/>
    <x v="0"/>
    <x v="0"/>
    <n v="66.178472466666705"/>
    <n v="96620.569801333302"/>
    <n v="347834.05128479999"/>
  </r>
  <r>
    <x v="0"/>
    <x v="1"/>
    <x v="1"/>
    <x v="7"/>
    <x v="18"/>
    <s v="SE4_large"/>
    <x v="2"/>
    <s v="GNR_ST_MSW_BP_CB-30"/>
    <x v="0"/>
    <x v="1"/>
    <n v="66.178472466666705"/>
    <n v="96620.569801333302"/>
    <n v="347834.05128479999"/>
  </r>
  <r>
    <x v="0"/>
    <x v="1"/>
    <x v="1"/>
    <x v="7"/>
    <x v="18"/>
    <s v="SE4_large"/>
    <x v="2"/>
    <s v="GNR_ST_MSW_BP_CB-30"/>
    <x v="0"/>
    <x v="2"/>
    <n v="66.178472466666705"/>
    <n v="96620.569801333302"/>
    <n v="347834.05128479999"/>
  </r>
  <r>
    <x v="0"/>
    <x v="1"/>
    <x v="1"/>
    <x v="7"/>
    <x v="18"/>
    <s v="SE4_large"/>
    <x v="2"/>
    <s v="GNR_ST_MSW_BP_CB-30"/>
    <x v="1"/>
    <x v="0"/>
    <n v="66.178472466666705"/>
    <n v="96620.569801333302"/>
    <n v="347834.05128479999"/>
  </r>
  <r>
    <x v="0"/>
    <x v="1"/>
    <x v="1"/>
    <x v="7"/>
    <x v="18"/>
    <s v="SE4_large"/>
    <x v="2"/>
    <s v="GNR_ST_MSW_BP_CB-30"/>
    <x v="1"/>
    <x v="1"/>
    <n v="66.178472466666705"/>
    <n v="96620.569801333302"/>
    <n v="347834.05128479999"/>
  </r>
  <r>
    <x v="0"/>
    <x v="1"/>
    <x v="1"/>
    <x v="7"/>
    <x v="18"/>
    <s v="SE4_large"/>
    <x v="2"/>
    <s v="GNR_ST_MSW_BP_CB-30"/>
    <x v="1"/>
    <x v="2"/>
    <n v="66.178472466666705"/>
    <n v="96620.569801333302"/>
    <n v="347834.05128479999"/>
  </r>
  <r>
    <x v="0"/>
    <x v="1"/>
    <x v="1"/>
    <x v="7"/>
    <x v="18"/>
    <s v="SE4_large"/>
    <x v="2"/>
    <s v="GNR_ST_MSW_BP_E-23_LS-220-MW-FEED_Y-2020"/>
    <x v="0"/>
    <x v="0"/>
    <n v="68.422390823671094"/>
    <n v="99896.6906025598"/>
    <n v="359628.08616921498"/>
  </r>
  <r>
    <x v="0"/>
    <x v="1"/>
    <x v="1"/>
    <x v="7"/>
    <x v="18"/>
    <s v="SE4_large"/>
    <x v="2"/>
    <s v="GNR_ST_MSW_BP_E-23_LS-220-MW-FEED_Y-2020"/>
    <x v="0"/>
    <x v="1"/>
    <n v="68.422390823671094"/>
    <n v="99896.6906025598"/>
    <n v="359628.08616921498"/>
  </r>
  <r>
    <x v="0"/>
    <x v="1"/>
    <x v="1"/>
    <x v="7"/>
    <x v="18"/>
    <s v="SE4_large"/>
    <x v="2"/>
    <s v="GNR_ST_MSW_BP_E-23_LS-220-MW-FEED_Y-2020"/>
    <x v="0"/>
    <x v="2"/>
    <n v="68.422390823671094"/>
    <n v="99896.6906025598"/>
    <n v="359628.08616921498"/>
  </r>
  <r>
    <x v="0"/>
    <x v="1"/>
    <x v="1"/>
    <x v="7"/>
    <x v="18"/>
    <s v="SE4_large"/>
    <x v="2"/>
    <s v="GNR_ST_MSW_BP_E-23_LS-220-MW-FEED_Y-2020"/>
    <x v="1"/>
    <x v="0"/>
    <n v="68.422390823671094"/>
    <n v="99896.6906025598"/>
    <n v="359628.08616921498"/>
  </r>
  <r>
    <x v="0"/>
    <x v="1"/>
    <x v="1"/>
    <x v="7"/>
    <x v="18"/>
    <s v="SE4_large"/>
    <x v="2"/>
    <s v="GNR_ST_MSW_BP_E-23_LS-220-MW-FEED_Y-2020"/>
    <x v="1"/>
    <x v="1"/>
    <n v="68.422390823671094"/>
    <n v="99896.6906025598"/>
    <n v="359628.08616921498"/>
  </r>
  <r>
    <x v="0"/>
    <x v="1"/>
    <x v="1"/>
    <x v="7"/>
    <x v="18"/>
    <s v="SE4_large"/>
    <x v="2"/>
    <s v="GNR_ST_MSW_BP_E-23_LS-220-MW-FEED_Y-2020"/>
    <x v="1"/>
    <x v="2"/>
    <n v="68.422390823671094"/>
    <n v="99896.6906025598"/>
    <n v="359628.08616921498"/>
  </r>
  <r>
    <x v="0"/>
    <x v="1"/>
    <x v="1"/>
    <x v="7"/>
    <x v="18"/>
    <s v="SE4_large"/>
    <x v="2"/>
    <s v="GNR_ST_MSW_BP_E-24_LS-220-MW-FEED_Y-2030"/>
    <x v="0"/>
    <x v="0"/>
    <n v="128.04448710433701"/>
    <n v="186944.951172331"/>
    <n v="673001.82422039297"/>
  </r>
  <r>
    <x v="0"/>
    <x v="1"/>
    <x v="1"/>
    <x v="7"/>
    <x v="18"/>
    <s v="SE4_large"/>
    <x v="2"/>
    <s v="GNR_ST_MSW_BP_E-24_LS-220-MW-FEED_Y-2030"/>
    <x v="0"/>
    <x v="1"/>
    <n v="128.04448710433701"/>
    <n v="186944.951172331"/>
    <n v="673001.82422039297"/>
  </r>
  <r>
    <x v="0"/>
    <x v="1"/>
    <x v="1"/>
    <x v="7"/>
    <x v="18"/>
    <s v="SE4_large"/>
    <x v="2"/>
    <s v="GNR_ST_MSW_BP_E-24_LS-220-MW-FEED_Y-2030"/>
    <x v="0"/>
    <x v="2"/>
    <n v="128.04448710433701"/>
    <n v="186944.951172331"/>
    <n v="673001.82422039297"/>
  </r>
  <r>
    <x v="0"/>
    <x v="1"/>
    <x v="1"/>
    <x v="7"/>
    <x v="18"/>
    <s v="SE4_large"/>
    <x v="2"/>
    <s v="GNR_ST_MSW_BP_E-24_LS-220-MW-FEED_Y-2030"/>
    <x v="1"/>
    <x v="0"/>
    <n v="128.04448710433701"/>
    <n v="186944.951172331"/>
    <n v="673001.82422039297"/>
  </r>
  <r>
    <x v="0"/>
    <x v="1"/>
    <x v="1"/>
    <x v="7"/>
    <x v="18"/>
    <s v="SE4_large"/>
    <x v="2"/>
    <s v="GNR_ST_MSW_BP_E-24_LS-220-MW-FEED_Y-2030"/>
    <x v="1"/>
    <x v="1"/>
    <n v="128.04448710433701"/>
    <n v="186944.951172331"/>
    <n v="673001.82422039297"/>
  </r>
  <r>
    <x v="0"/>
    <x v="1"/>
    <x v="1"/>
    <x v="7"/>
    <x v="18"/>
    <s v="SE4_large"/>
    <x v="2"/>
    <s v="GNR_ST_MSW_BP_E-24_LS-220-MW-FEED_Y-2030"/>
    <x v="1"/>
    <x v="2"/>
    <n v="128.04448710433701"/>
    <n v="186944.951172331"/>
    <n v="673001.82422039297"/>
  </r>
  <r>
    <x v="0"/>
    <x v="1"/>
    <x v="1"/>
    <x v="7"/>
    <x v="18"/>
    <s v="SE4_large"/>
    <x v="4"/>
    <s v="GNR_EH_HEAT"/>
    <x v="0"/>
    <x v="0"/>
    <n v="2.2893772893772799"/>
    <n v="3342.4908424908299"/>
    <n v="12032.967032967001"/>
  </r>
  <r>
    <x v="0"/>
    <x v="1"/>
    <x v="1"/>
    <x v="7"/>
    <x v="18"/>
    <s v="SE4_large"/>
    <x v="4"/>
    <s v="GNR_EH_HEAT"/>
    <x v="0"/>
    <x v="1"/>
    <n v="2.2893772893772799"/>
    <n v="3342.4908424908299"/>
    <n v="12032.967032967001"/>
  </r>
  <r>
    <x v="0"/>
    <x v="1"/>
    <x v="1"/>
    <x v="7"/>
    <x v="18"/>
    <s v="SE4_large"/>
    <x v="4"/>
    <s v="GNR_EH_HEAT"/>
    <x v="0"/>
    <x v="2"/>
    <n v="2.2893772893772799"/>
    <n v="3342.4908424908299"/>
    <n v="12032.967032967001"/>
  </r>
  <r>
    <x v="0"/>
    <x v="1"/>
    <x v="1"/>
    <x v="7"/>
    <x v="18"/>
    <s v="SE4_large"/>
    <x v="4"/>
    <s v="GNR_EH_HEAT"/>
    <x v="1"/>
    <x v="0"/>
    <n v="2.2893772893772799"/>
    <n v="3342.4908424908299"/>
    <n v="12032.967032967001"/>
  </r>
  <r>
    <x v="0"/>
    <x v="1"/>
    <x v="1"/>
    <x v="7"/>
    <x v="18"/>
    <s v="SE4_large"/>
    <x v="4"/>
    <s v="GNR_EH_HEAT"/>
    <x v="1"/>
    <x v="1"/>
    <n v="2.2893772893772799"/>
    <n v="3342.4908424908299"/>
    <n v="12032.967032967001"/>
  </r>
  <r>
    <x v="0"/>
    <x v="1"/>
    <x v="1"/>
    <x v="7"/>
    <x v="18"/>
    <s v="SE4_large"/>
    <x v="4"/>
    <s v="GNR_EH_HEAT"/>
    <x v="1"/>
    <x v="2"/>
    <n v="2.2893772893772799"/>
    <n v="3342.4908424908299"/>
    <n v="12032.967032967001"/>
  </r>
  <r>
    <x v="0"/>
    <x v="1"/>
    <x v="1"/>
    <x v="7"/>
    <x v="18"/>
    <s v="SE4_medium"/>
    <x v="5"/>
    <s v="GNR_HP_ELEC_GROUND-WTR_COP-360_LS-4-MW_Y-2020"/>
    <x v="1"/>
    <x v="0"/>
    <n v="784.27740242893196"/>
    <n v="1145045.00754624"/>
    <n v="4122162.02716647"/>
  </r>
  <r>
    <x v="0"/>
    <x v="1"/>
    <x v="1"/>
    <x v="7"/>
    <x v="18"/>
    <s v="SE4_medium"/>
    <x v="5"/>
    <s v="GNR_HP_ELEC_GROUND-WTR_COP-360_LS-4-MW_Y-2020"/>
    <x v="1"/>
    <x v="1"/>
    <n v="784.27740242893196"/>
    <n v="1145045.00754624"/>
    <n v="4122162.02716647"/>
  </r>
  <r>
    <x v="0"/>
    <x v="1"/>
    <x v="1"/>
    <x v="7"/>
    <x v="18"/>
    <s v="SE4_medium"/>
    <x v="5"/>
    <s v="GNR_HP_ELEC_GROUND-WTR_COP-360_LS-4-MW_Y-2020"/>
    <x v="1"/>
    <x v="2"/>
    <n v="784.27740242893196"/>
    <n v="1145045.00754624"/>
    <n v="4122162.02716647"/>
  </r>
  <r>
    <x v="0"/>
    <x v="1"/>
    <x v="1"/>
    <x v="7"/>
    <x v="18"/>
    <s v="SE4_medium"/>
    <x v="5"/>
    <s v="GNR_HP_ELEC_GROUND-WTR_COP-380_LS-4-MW_Y-2030"/>
    <x v="0"/>
    <x v="0"/>
    <n v="153.48692465581499"/>
    <n v="224090.90999749"/>
    <n v="806727.27599096403"/>
  </r>
  <r>
    <x v="0"/>
    <x v="1"/>
    <x v="1"/>
    <x v="7"/>
    <x v="18"/>
    <s v="SE4_medium"/>
    <x v="5"/>
    <s v="GNR_HP_ELEC_GROUND-WTR_COP-380_LS-4-MW_Y-2030"/>
    <x v="0"/>
    <x v="1"/>
    <n v="58.799995502283203"/>
    <n v="85847.993433333395"/>
    <n v="309052.77636000002"/>
  </r>
  <r>
    <x v="0"/>
    <x v="1"/>
    <x v="1"/>
    <x v="7"/>
    <x v="18"/>
    <s v="SE4_medium"/>
    <x v="5"/>
    <s v="GNR_HP_ELEC_GROUND-WTR_COP-380_LS-4-MW_Y-2030"/>
    <x v="1"/>
    <x v="0"/>
    <n v="153.48692465581499"/>
    <n v="224090.90999749"/>
    <n v="806727.27599096403"/>
  </r>
  <r>
    <x v="0"/>
    <x v="1"/>
    <x v="1"/>
    <x v="7"/>
    <x v="18"/>
    <s v="SE4_medium"/>
    <x v="5"/>
    <s v="GNR_HP_ELEC_GROUND-WTR_COP-380_LS-4-MW_Y-2030"/>
    <x v="1"/>
    <x v="1"/>
    <n v="153.48692465581499"/>
    <n v="224090.90999749"/>
    <n v="806727.27599096403"/>
  </r>
  <r>
    <x v="0"/>
    <x v="1"/>
    <x v="1"/>
    <x v="7"/>
    <x v="18"/>
    <s v="SE4_medium"/>
    <x v="5"/>
    <s v="GNR_HP_ELEC_GROUND-WTR_COP-380_LS-4-MW_Y-2030"/>
    <x v="1"/>
    <x v="2"/>
    <n v="153.48692465581499"/>
    <n v="224090.90999749"/>
    <n v="806727.27599096403"/>
  </r>
  <r>
    <x v="0"/>
    <x v="1"/>
    <x v="1"/>
    <x v="7"/>
    <x v="18"/>
    <s v="SE4_medium"/>
    <x v="1"/>
    <s v="GNR_HS_HEAT_PIT_L-DEC_E-91_Y-2020"/>
    <x v="0"/>
    <x v="0"/>
    <n v="452.676213516774"/>
    <n v="660907.27173449099"/>
    <n v="2379266.1782441698"/>
  </r>
  <r>
    <x v="0"/>
    <x v="1"/>
    <x v="1"/>
    <x v="7"/>
    <x v="18"/>
    <s v="SE4_medium"/>
    <x v="1"/>
    <s v="GNR_HS_HEAT_PIT_L-DEC_E-91_Y-2020"/>
    <x v="0"/>
    <x v="1"/>
    <n v="673.47085981029704"/>
    <n v="983267.45532303397"/>
    <n v="3539762.8391629201"/>
  </r>
  <r>
    <x v="0"/>
    <x v="1"/>
    <x v="1"/>
    <x v="7"/>
    <x v="18"/>
    <s v="SE4_medium"/>
    <x v="1"/>
    <s v="GNR_HS_HEAT_PIT_L-DEC_E-91_Y-2020"/>
    <x v="0"/>
    <x v="2"/>
    <n v="673.47085981029704"/>
    <n v="983267.45532303397"/>
    <n v="3539762.8391629201"/>
  </r>
  <r>
    <x v="0"/>
    <x v="1"/>
    <x v="1"/>
    <x v="7"/>
    <x v="18"/>
    <s v="SE4_medium"/>
    <x v="1"/>
    <s v="GNR_HS_HEAT_WTR-TANK_LS_E-95_Y-2010"/>
    <x v="0"/>
    <x v="1"/>
    <n v="108.400856164384"/>
    <n v="158265.25"/>
    <n v="569754.9"/>
  </r>
  <r>
    <x v="0"/>
    <x v="1"/>
    <x v="1"/>
    <x v="7"/>
    <x v="18"/>
    <s v="SE4_medium"/>
    <x v="1"/>
    <s v="GNR_HS_HEAT_WTR-TANK_LS_E-95_Y-2010"/>
    <x v="1"/>
    <x v="1"/>
    <n v="61.016975297122997"/>
    <n v="89084.783933799597"/>
    <n v="320705.222161679"/>
  </r>
  <r>
    <x v="0"/>
    <x v="1"/>
    <x v="1"/>
    <x v="7"/>
    <x v="18"/>
    <s v="SE4_medium"/>
    <x v="2"/>
    <s v="GNR_ST_MSW_BP_CB-30"/>
    <x v="0"/>
    <x v="0"/>
    <n v="105.104945266667"/>
    <n v="153453.22008933299"/>
    <n v="552431.59232159995"/>
  </r>
  <r>
    <x v="0"/>
    <x v="1"/>
    <x v="1"/>
    <x v="7"/>
    <x v="18"/>
    <s v="SE4_medium"/>
    <x v="2"/>
    <s v="GNR_ST_MSW_BP_CB-30"/>
    <x v="0"/>
    <x v="1"/>
    <n v="105.104945266667"/>
    <n v="153453.22008933299"/>
    <n v="552431.59232159995"/>
  </r>
  <r>
    <x v="0"/>
    <x v="1"/>
    <x v="1"/>
    <x v="7"/>
    <x v="18"/>
    <s v="SE4_medium"/>
    <x v="2"/>
    <s v="GNR_ST_MSW_BP_CB-30"/>
    <x v="0"/>
    <x v="2"/>
    <n v="105.104945266667"/>
    <n v="153453.22008933299"/>
    <n v="552431.59232159995"/>
  </r>
  <r>
    <x v="0"/>
    <x v="1"/>
    <x v="1"/>
    <x v="7"/>
    <x v="18"/>
    <s v="SE4_medium"/>
    <x v="2"/>
    <s v="GNR_ST_MSW_BP_CB-30"/>
    <x v="1"/>
    <x v="0"/>
    <n v="105.104945266667"/>
    <n v="153453.22008933299"/>
    <n v="552431.59232159995"/>
  </r>
  <r>
    <x v="0"/>
    <x v="1"/>
    <x v="1"/>
    <x v="7"/>
    <x v="18"/>
    <s v="SE4_medium"/>
    <x v="2"/>
    <s v="GNR_ST_MSW_BP_CB-30"/>
    <x v="1"/>
    <x v="1"/>
    <n v="105.104945266667"/>
    <n v="153453.22008933299"/>
    <n v="552431.59232159995"/>
  </r>
  <r>
    <x v="0"/>
    <x v="1"/>
    <x v="1"/>
    <x v="7"/>
    <x v="18"/>
    <s v="SE4_medium"/>
    <x v="2"/>
    <s v="GNR_ST_MSW_BP_CB-30"/>
    <x v="1"/>
    <x v="2"/>
    <n v="105.104945266667"/>
    <n v="153453.22008933299"/>
    <n v="552431.59232159995"/>
  </r>
  <r>
    <x v="0"/>
    <x v="1"/>
    <x v="1"/>
    <x v="7"/>
    <x v="18"/>
    <s v="SE4_medium"/>
    <x v="4"/>
    <s v="GNR_EH_HEAT"/>
    <x v="0"/>
    <x v="0"/>
    <n v="4.8076923076922897"/>
    <n v="7019.2307692307404"/>
    <n v="25269.2307692307"/>
  </r>
  <r>
    <x v="0"/>
    <x v="1"/>
    <x v="1"/>
    <x v="7"/>
    <x v="18"/>
    <s v="SE4_medium"/>
    <x v="4"/>
    <s v="GNR_EH_HEAT"/>
    <x v="0"/>
    <x v="1"/>
    <n v="4.8076923076922897"/>
    <n v="7019.2307692307404"/>
    <n v="25269.2307692307"/>
  </r>
  <r>
    <x v="0"/>
    <x v="1"/>
    <x v="1"/>
    <x v="7"/>
    <x v="18"/>
    <s v="SE4_medium"/>
    <x v="4"/>
    <s v="GNR_EH_HEAT"/>
    <x v="0"/>
    <x v="2"/>
    <n v="4.8076923076922897"/>
    <n v="7019.2307692307404"/>
    <n v="25269.2307692307"/>
  </r>
  <r>
    <x v="0"/>
    <x v="1"/>
    <x v="1"/>
    <x v="7"/>
    <x v="18"/>
    <s v="SE4_medium"/>
    <x v="4"/>
    <s v="GNR_EH_HEAT"/>
    <x v="1"/>
    <x v="0"/>
    <n v="4.8076923076922897"/>
    <n v="7019.2307692307404"/>
    <n v="25269.2307692307"/>
  </r>
  <r>
    <x v="0"/>
    <x v="1"/>
    <x v="1"/>
    <x v="7"/>
    <x v="18"/>
    <s v="SE4_medium"/>
    <x v="4"/>
    <s v="GNR_EH_HEAT"/>
    <x v="1"/>
    <x v="1"/>
    <n v="4.8076923076922897"/>
    <n v="7019.2307692307404"/>
    <n v="25269.2307692307"/>
  </r>
  <r>
    <x v="0"/>
    <x v="1"/>
    <x v="1"/>
    <x v="7"/>
    <x v="18"/>
    <s v="SE4_medium"/>
    <x v="4"/>
    <s v="GNR_EH_HEAT"/>
    <x v="1"/>
    <x v="2"/>
    <n v="4.8076923076922897"/>
    <n v="7019.2307692307404"/>
    <n v="25269.2307692307"/>
  </r>
  <r>
    <x v="0"/>
    <x v="1"/>
    <x v="1"/>
    <x v="7"/>
    <x v="18"/>
    <s v="SE4_medium"/>
    <x v="13"/>
    <s v="GNR_ST_WOODCHI_BP_CB-40"/>
    <x v="0"/>
    <x v="0"/>
    <n v="100.207646697"/>
    <n v="146303.16417762"/>
    <n v="526691.39103943203"/>
  </r>
  <r>
    <x v="0"/>
    <x v="1"/>
    <x v="1"/>
    <x v="7"/>
    <x v="18"/>
    <s v="SE4_medium"/>
    <x v="13"/>
    <s v="GNR_ST_WOODCHI_BP_CB-40"/>
    <x v="0"/>
    <x v="1"/>
    <n v="115.1812031"/>
    <n v="168164.556526"/>
    <n v="605392.40349359997"/>
  </r>
  <r>
    <x v="0"/>
    <x v="1"/>
    <x v="1"/>
    <x v="7"/>
    <x v="18"/>
    <s v="SE4_medium"/>
    <x v="13"/>
    <s v="GNR_ST_WOODCHI_BP_CB-40"/>
    <x v="0"/>
    <x v="2"/>
    <n v="115.1812031"/>
    <n v="168164.556526"/>
    <n v="605392.40349359997"/>
  </r>
  <r>
    <x v="0"/>
    <x v="1"/>
    <x v="1"/>
    <x v="7"/>
    <x v="18"/>
    <s v="SE4_medium"/>
    <x v="13"/>
    <s v="GNR_ST_WOODCHI_BP_CB-60"/>
    <x v="0"/>
    <x v="0"/>
    <n v="61.6666666666667"/>
    <n v="90033.333333333299"/>
    <n v="324120"/>
  </r>
  <r>
    <x v="0"/>
    <x v="1"/>
    <x v="1"/>
    <x v="7"/>
    <x v="18"/>
    <s v="SE4_medium"/>
    <x v="13"/>
    <s v="GNR_ST_WOODCHI_BP_CB-60"/>
    <x v="0"/>
    <x v="1"/>
    <n v="61.6666666666667"/>
    <n v="90033.333333333299"/>
    <n v="324120"/>
  </r>
  <r>
    <x v="0"/>
    <x v="1"/>
    <x v="1"/>
    <x v="7"/>
    <x v="18"/>
    <s v="SE4_medium"/>
    <x v="13"/>
    <s v="GNR_ST_WOODCHI_BP_CB-60"/>
    <x v="0"/>
    <x v="2"/>
    <n v="61.6666666666667"/>
    <n v="90033.333333333299"/>
    <n v="324120"/>
  </r>
  <r>
    <x v="0"/>
    <x v="1"/>
    <x v="1"/>
    <x v="7"/>
    <x v="18"/>
    <s v="SE4_small"/>
    <x v="5"/>
    <s v="GNR_HP_ELEC_GROUND-WTR_COP-360_LS-4-MW_Y-2020"/>
    <x v="0"/>
    <x v="1"/>
    <n v="1.30241092631789"/>
    <n v="1901.51995242413"/>
    <n v="6845.4718287268497"/>
  </r>
  <r>
    <x v="0"/>
    <x v="1"/>
    <x v="1"/>
    <x v="7"/>
    <x v="18"/>
    <s v="SE4_small"/>
    <x v="5"/>
    <s v="GNR_HP_ELEC_GROUND-WTR_COP-360_LS-4-MW_Y-2020"/>
    <x v="1"/>
    <x v="0"/>
    <n v="242.29465701773901"/>
    <n v="353750.19924589997"/>
    <n v="1273500.7172852401"/>
  </r>
  <r>
    <x v="0"/>
    <x v="1"/>
    <x v="1"/>
    <x v="7"/>
    <x v="18"/>
    <s v="SE4_small"/>
    <x v="5"/>
    <s v="GNR_HP_ELEC_GROUND-WTR_COP-360_LS-4-MW_Y-2020"/>
    <x v="1"/>
    <x v="1"/>
    <n v="242.29465701773901"/>
    <n v="353750.19924589997"/>
    <n v="1273500.7172852401"/>
  </r>
  <r>
    <x v="0"/>
    <x v="1"/>
    <x v="1"/>
    <x v="7"/>
    <x v="18"/>
    <s v="SE4_small"/>
    <x v="5"/>
    <s v="GNR_HP_ELEC_GROUND-WTR_COP-360_LS-4-MW_Y-2020"/>
    <x v="1"/>
    <x v="2"/>
    <n v="242.29465701773901"/>
    <n v="353750.19924589997"/>
    <n v="1273500.7172852401"/>
  </r>
  <r>
    <x v="0"/>
    <x v="1"/>
    <x v="1"/>
    <x v="7"/>
    <x v="18"/>
    <s v="SE4_small"/>
    <x v="5"/>
    <s v="GNR_HP_ELEC_GROUND-WTR_COP-380_LS-4-MW_Y-2030"/>
    <x v="0"/>
    <x v="1"/>
    <n v="3.6475890736821199"/>
    <n v="5325.4800475758902"/>
    <n v="19171.7281712732"/>
  </r>
  <r>
    <x v="0"/>
    <x v="1"/>
    <x v="1"/>
    <x v="7"/>
    <x v="18"/>
    <s v="SE4_small"/>
    <x v="5"/>
    <s v="GNR_HP_ELEC_GROUND-WTR_COP-380_LS-4-MW_Y-2030"/>
    <x v="1"/>
    <x v="0"/>
    <n v="3.6475890736821199"/>
    <n v="5325.4800475758902"/>
    <n v="19171.7281712732"/>
  </r>
  <r>
    <x v="0"/>
    <x v="1"/>
    <x v="1"/>
    <x v="7"/>
    <x v="18"/>
    <s v="SE4_small"/>
    <x v="5"/>
    <s v="GNR_HP_ELEC_GROUND-WTR_COP-380_LS-4-MW_Y-2030"/>
    <x v="1"/>
    <x v="1"/>
    <n v="3.6475890736821199"/>
    <n v="5325.4800475758902"/>
    <n v="19171.7281712732"/>
  </r>
  <r>
    <x v="0"/>
    <x v="1"/>
    <x v="1"/>
    <x v="7"/>
    <x v="18"/>
    <s v="SE4_small"/>
    <x v="5"/>
    <s v="GNR_HP_ELEC_GROUND-WTR_COP-380_LS-4-MW_Y-2030"/>
    <x v="1"/>
    <x v="2"/>
    <n v="3.6475890736821199"/>
    <n v="5325.4800475758902"/>
    <n v="19171.7281712732"/>
  </r>
  <r>
    <x v="0"/>
    <x v="1"/>
    <x v="1"/>
    <x v="7"/>
    <x v="18"/>
    <s v="SE4_small"/>
    <x v="1"/>
    <s v="GNR_HS_HEAT_PIT_L-DEC_E-91_Y-2020"/>
    <x v="0"/>
    <x v="0"/>
    <n v="147.14788950354301"/>
    <n v="214835.91867517299"/>
    <n v="773409.30723062297"/>
  </r>
  <r>
    <x v="0"/>
    <x v="1"/>
    <x v="1"/>
    <x v="7"/>
    <x v="18"/>
    <s v="SE4_small"/>
    <x v="1"/>
    <s v="GNR_HS_HEAT_PIT_L-DEC_E-91_Y-2020"/>
    <x v="0"/>
    <x v="1"/>
    <n v="193.65115185899299"/>
    <n v="282730.68171412998"/>
    <n v="1017830.45417087"/>
  </r>
  <r>
    <x v="0"/>
    <x v="1"/>
    <x v="1"/>
    <x v="7"/>
    <x v="18"/>
    <s v="SE4_small"/>
    <x v="1"/>
    <s v="GNR_HS_HEAT_PIT_L-DEC_E-91_Y-2020"/>
    <x v="0"/>
    <x v="2"/>
    <n v="163.41397455620401"/>
    <n v="238584.40285205899"/>
    <n v="858903.85026741098"/>
  </r>
  <r>
    <x v="0"/>
    <x v="1"/>
    <x v="1"/>
    <x v="7"/>
    <x v="18"/>
    <s v="SE4_small"/>
    <x v="1"/>
    <s v="GNR_HS_HEAT_WTR-TANK_LS_E-95_Y-2010"/>
    <x v="0"/>
    <x v="1"/>
    <n v="3.89109589041096"/>
    <n v="5681"/>
    <n v="20451.599999999999"/>
  </r>
  <r>
    <x v="0"/>
    <x v="1"/>
    <x v="1"/>
    <x v="7"/>
    <x v="18"/>
    <s v="SE4_small"/>
    <x v="1"/>
    <s v="GNR_HS_HEAT_WTR-TANK_LS_E-95_Y-2010"/>
    <x v="1"/>
    <x v="1"/>
    <n v="1.2092804965814199"/>
    <n v="1765.54952500887"/>
    <n v="6355.9782900319296"/>
  </r>
  <r>
    <x v="0"/>
    <x v="1"/>
    <x v="1"/>
    <x v="7"/>
    <x v="18"/>
    <s v="SE4_small"/>
    <x v="4"/>
    <s v="GNR_EH_HEAT"/>
    <x v="0"/>
    <x v="0"/>
    <n v="1.54132326007325"/>
    <n v="2250.3319597069499"/>
    <n v="8101.1950549450203"/>
  </r>
  <r>
    <x v="0"/>
    <x v="1"/>
    <x v="1"/>
    <x v="7"/>
    <x v="18"/>
    <s v="SE4_small"/>
    <x v="4"/>
    <s v="GNR_EH_HEAT"/>
    <x v="0"/>
    <x v="1"/>
    <n v="1.54132326007325"/>
    <n v="2250.3319597069499"/>
    <n v="8101.1950549450203"/>
  </r>
  <r>
    <x v="0"/>
    <x v="1"/>
    <x v="1"/>
    <x v="7"/>
    <x v="18"/>
    <s v="SE4_small"/>
    <x v="4"/>
    <s v="GNR_EH_HEAT"/>
    <x v="0"/>
    <x v="2"/>
    <n v="1.54132326007325"/>
    <n v="2250.3319597069499"/>
    <n v="8101.1950549450203"/>
  </r>
  <r>
    <x v="0"/>
    <x v="1"/>
    <x v="1"/>
    <x v="7"/>
    <x v="18"/>
    <s v="SE4_small"/>
    <x v="4"/>
    <s v="GNR_EH_HEAT"/>
    <x v="1"/>
    <x v="0"/>
    <n v="1.54132326007325"/>
    <n v="2250.3319597069499"/>
    <n v="8101.1950549450203"/>
  </r>
  <r>
    <x v="0"/>
    <x v="1"/>
    <x v="1"/>
    <x v="7"/>
    <x v="18"/>
    <s v="SE4_small"/>
    <x v="4"/>
    <s v="GNR_EH_HEAT"/>
    <x v="1"/>
    <x v="1"/>
    <n v="1.54132326007325"/>
    <n v="2250.3319597069499"/>
    <n v="8101.1950549450203"/>
  </r>
  <r>
    <x v="0"/>
    <x v="1"/>
    <x v="1"/>
    <x v="7"/>
    <x v="18"/>
    <s v="SE4_small"/>
    <x v="4"/>
    <s v="GNR_EH_HEAT"/>
    <x v="1"/>
    <x v="2"/>
    <n v="1.54132326007325"/>
    <n v="2250.3319597069499"/>
    <n v="8101.1950549450203"/>
  </r>
  <r>
    <x v="0"/>
    <x v="1"/>
    <x v="1"/>
    <x v="9"/>
    <x v="20"/>
    <s v="UK_A"/>
    <x v="5"/>
    <s v="GNR_ELYS_ELEC_SOEC_Y-20"/>
    <x v="1"/>
    <x v="0"/>
    <n v="2964.5963604177"/>
    <n v="4328310.6862098398"/>
    <n v="15581918.470355401"/>
  </r>
  <r>
    <x v="0"/>
    <x v="1"/>
    <x v="1"/>
    <x v="9"/>
    <x v="20"/>
    <s v="UK_A"/>
    <x v="5"/>
    <s v="GNR_ELYS_ELEC_SOEC_Y-20"/>
    <x v="1"/>
    <x v="1"/>
    <n v="2964.5963604177"/>
    <n v="4328310.6862098398"/>
    <n v="15581918.470355401"/>
  </r>
  <r>
    <x v="0"/>
    <x v="1"/>
    <x v="1"/>
    <x v="9"/>
    <x v="20"/>
    <s v="UK_A"/>
    <x v="5"/>
    <s v="GNR_ELYS_ELEC_SOEC_Y-20"/>
    <x v="1"/>
    <x v="2"/>
    <n v="2964.5963604177"/>
    <n v="4328310.6862098398"/>
    <n v="15581918.470355401"/>
  </r>
  <r>
    <x v="0"/>
    <x v="1"/>
    <x v="2"/>
    <x v="0"/>
    <x v="0"/>
    <s v="DK1_Large"/>
    <x v="1"/>
    <s v="GNR_HS_HEAT_PIT_L-CEN_E-90_Y-2050"/>
    <x v="0"/>
    <x v="0"/>
    <n v="294.60742904917998"/>
    <n v="430126.84641180298"/>
    <n v="1548456.6470824899"/>
  </r>
  <r>
    <x v="0"/>
    <x v="1"/>
    <x v="2"/>
    <x v="0"/>
    <x v="0"/>
    <s v="DK1_Large"/>
    <x v="1"/>
    <s v="GNR_HS_HEAT_PIT_L-CEN_E-90_Y-2050"/>
    <x v="0"/>
    <x v="1"/>
    <n v="599.37089613427304"/>
    <n v="875081.50835603802"/>
    <n v="3150293.43008174"/>
  </r>
  <r>
    <x v="0"/>
    <x v="1"/>
    <x v="2"/>
    <x v="0"/>
    <x v="0"/>
    <s v="DK1_Large"/>
    <x v="1"/>
    <s v="GNR_HS_HEAT_PIT_L-CEN_E-90_Y-2050"/>
    <x v="0"/>
    <x v="2"/>
    <n v="541.16673265913505"/>
    <n v="790103.42968233698"/>
    <n v="2844372.3468564101"/>
  </r>
  <r>
    <x v="0"/>
    <x v="1"/>
    <x v="2"/>
    <x v="0"/>
    <x v="0"/>
    <s v="DK1_Large"/>
    <x v="2"/>
    <s v="GNR_ST_MSW_BP_E-24_LS-220-MW-FEED_Y-2030"/>
    <x v="0"/>
    <x v="0"/>
    <n v="859.20308987580404"/>
    <n v="1254436.5112186701"/>
    <n v="4515971.4403872304"/>
  </r>
  <r>
    <x v="0"/>
    <x v="1"/>
    <x v="2"/>
    <x v="0"/>
    <x v="0"/>
    <s v="DK1_Large"/>
    <x v="2"/>
    <s v="GNR_ST_MSW_BP_E-24_LS-220-MW-FEED_Y-2030"/>
    <x v="0"/>
    <x v="1"/>
    <n v="859.20308987580404"/>
    <n v="1254436.5112186701"/>
    <n v="4515971.4403872304"/>
  </r>
  <r>
    <x v="0"/>
    <x v="1"/>
    <x v="2"/>
    <x v="0"/>
    <x v="0"/>
    <s v="DK1_Large"/>
    <x v="2"/>
    <s v="GNR_ST_MSW_BP_E-24_LS-220-MW-FEED_Y-2030"/>
    <x v="0"/>
    <x v="2"/>
    <n v="859.20308987580404"/>
    <n v="1254436.5112186701"/>
    <n v="4515971.4403872304"/>
  </r>
  <r>
    <x v="0"/>
    <x v="1"/>
    <x v="2"/>
    <x v="0"/>
    <x v="0"/>
    <s v="DK1_Large"/>
    <x v="2"/>
    <s v="GNR_ST_MSW_BP_E-24_LS-220-MW-FEED_Y-2030"/>
    <x v="1"/>
    <x v="0"/>
    <n v="859.20308987580404"/>
    <n v="1254436.5112186701"/>
    <n v="4515971.4403872304"/>
  </r>
  <r>
    <x v="0"/>
    <x v="1"/>
    <x v="2"/>
    <x v="0"/>
    <x v="0"/>
    <s v="DK1_Large"/>
    <x v="2"/>
    <s v="GNR_ST_MSW_BP_E-24_LS-220-MW-FEED_Y-2030"/>
    <x v="1"/>
    <x v="1"/>
    <n v="859.20308987580404"/>
    <n v="1254436.5112186701"/>
    <n v="4515971.4403872304"/>
  </r>
  <r>
    <x v="0"/>
    <x v="1"/>
    <x v="2"/>
    <x v="0"/>
    <x v="0"/>
    <s v="DK1_Large"/>
    <x v="2"/>
    <s v="GNR_ST_MSW_BP_E-24_LS-220-MW-FEED_Y-2030"/>
    <x v="1"/>
    <x v="2"/>
    <n v="859.20308987580404"/>
    <n v="1254436.5112186701"/>
    <n v="4515971.4403872304"/>
  </r>
  <r>
    <x v="0"/>
    <x v="1"/>
    <x v="2"/>
    <x v="0"/>
    <x v="0"/>
    <s v="DK1_Large"/>
    <x v="13"/>
    <s v="GNR_ST_WOODCHI_BP_E-29_LS-600-MW-FEED_Y-2030"/>
    <x v="0"/>
    <x v="0"/>
    <n v="122.63912173114601"/>
    <n v="179053.117727473"/>
    <n v="644591.22381890297"/>
  </r>
  <r>
    <x v="0"/>
    <x v="1"/>
    <x v="2"/>
    <x v="0"/>
    <x v="0"/>
    <s v="DK1_Large"/>
    <x v="13"/>
    <s v="GNR_ST_WOODCHI_BP_E-29_LS-600-MW-FEED_Y-2030"/>
    <x v="0"/>
    <x v="1"/>
    <n v="122.63912173114601"/>
    <n v="179053.117727473"/>
    <n v="644591.22381890297"/>
  </r>
  <r>
    <x v="0"/>
    <x v="1"/>
    <x v="2"/>
    <x v="0"/>
    <x v="0"/>
    <s v="DK1_Large"/>
    <x v="13"/>
    <s v="GNR_ST_WOODCHI_BP_E-29_LS-600-MW-FEED_Y-2030"/>
    <x v="0"/>
    <x v="2"/>
    <n v="122.63912173114601"/>
    <n v="179053.117727473"/>
    <n v="644591.22381890297"/>
  </r>
  <r>
    <x v="0"/>
    <x v="1"/>
    <x v="2"/>
    <x v="0"/>
    <x v="0"/>
    <s v="DK1_MedSmall"/>
    <x v="5"/>
    <s v="GNR_HP_ELEC_GROUND-WTR_COP-380_LS-4-MW_Y-2030"/>
    <x v="0"/>
    <x v="0"/>
    <n v="109.684049470171"/>
    <n v="160138.71222645001"/>
    <n v="576499.36401521997"/>
  </r>
  <r>
    <x v="0"/>
    <x v="1"/>
    <x v="2"/>
    <x v="0"/>
    <x v="0"/>
    <s v="DK1_MedSmall"/>
    <x v="5"/>
    <s v="GNR_HP_ELEC_GROUND-WTR_COP-380_LS-4-MW_Y-2030"/>
    <x v="0"/>
    <x v="2"/>
    <n v="40.540193866378402"/>
    <n v="59188.683044912497"/>
    <n v="213079.258961685"/>
  </r>
  <r>
    <x v="0"/>
    <x v="1"/>
    <x v="2"/>
    <x v="0"/>
    <x v="0"/>
    <s v="DK1_MedSmall"/>
    <x v="5"/>
    <s v="GNR_HP_ELEC_GROUND-WTR_COP-380_LS-4-MW_Y-2030"/>
    <x v="1"/>
    <x v="0"/>
    <n v="178.343466683538"/>
    <n v="260381.46135796499"/>
    <n v="937373.26088867499"/>
  </r>
  <r>
    <x v="0"/>
    <x v="1"/>
    <x v="2"/>
    <x v="0"/>
    <x v="0"/>
    <s v="DK1_MedSmall"/>
    <x v="5"/>
    <s v="GNR_HP_ELEC_GROUND-WTR_COP-380_LS-4-MW_Y-2030"/>
    <x v="1"/>
    <x v="1"/>
    <n v="178.343466683538"/>
    <n v="260381.46135796499"/>
    <n v="937373.26088867499"/>
  </r>
  <r>
    <x v="0"/>
    <x v="1"/>
    <x v="2"/>
    <x v="0"/>
    <x v="0"/>
    <s v="DK1_MedSmall"/>
    <x v="5"/>
    <s v="GNR_HP_ELEC_GROUND-WTR_COP-380_LS-4-MW_Y-2030"/>
    <x v="1"/>
    <x v="2"/>
    <n v="178.343466683538"/>
    <n v="260381.46135796499"/>
    <n v="937373.26088867499"/>
  </r>
  <r>
    <x v="0"/>
    <x v="1"/>
    <x v="2"/>
    <x v="0"/>
    <x v="0"/>
    <s v="DK1_MedSmall"/>
    <x v="5"/>
    <s v="GNR_HP_ELEC_GROUND-WTR_COP-410_LS-4-MW_Y-2050"/>
    <x v="0"/>
    <x v="0"/>
    <n v="79.230078789311193"/>
    <n v="115675.915032394"/>
    <n v="416433.29411661997"/>
  </r>
  <r>
    <x v="0"/>
    <x v="1"/>
    <x v="2"/>
    <x v="0"/>
    <x v="0"/>
    <s v="DK1_MedSmall"/>
    <x v="5"/>
    <s v="GNR_HP_ELEC_GROUND-WTR_COP-410_LS-4-MW_Y-2050"/>
    <x v="0"/>
    <x v="1"/>
    <n v="79.230078789311193"/>
    <n v="115675.915032394"/>
    <n v="416433.29411661997"/>
  </r>
  <r>
    <x v="0"/>
    <x v="1"/>
    <x v="2"/>
    <x v="0"/>
    <x v="0"/>
    <s v="DK1_MedSmall"/>
    <x v="5"/>
    <s v="GNR_HP_ELEC_GROUND-WTR_COP-410_LS-4-MW_Y-2050"/>
    <x v="0"/>
    <x v="2"/>
    <n v="79.230078789311193"/>
    <n v="115675.915032394"/>
    <n v="416433.29411661997"/>
  </r>
  <r>
    <x v="0"/>
    <x v="1"/>
    <x v="2"/>
    <x v="0"/>
    <x v="0"/>
    <s v="DK1_MedSmall"/>
    <x v="5"/>
    <s v="GNR_HP_ELEC_GROUND-WTR_COP-410_LS-4-MW_Y-2050"/>
    <x v="1"/>
    <x v="0"/>
    <n v="79.230078789311193"/>
    <n v="115675.915032394"/>
    <n v="416433.29411661997"/>
  </r>
  <r>
    <x v="0"/>
    <x v="1"/>
    <x v="2"/>
    <x v="0"/>
    <x v="0"/>
    <s v="DK1_MedSmall"/>
    <x v="5"/>
    <s v="GNR_HP_ELEC_GROUND-WTR_COP-410_LS-4-MW_Y-2050"/>
    <x v="1"/>
    <x v="1"/>
    <n v="79.230078789311193"/>
    <n v="115675.915032394"/>
    <n v="416433.29411661997"/>
  </r>
  <r>
    <x v="0"/>
    <x v="1"/>
    <x v="2"/>
    <x v="0"/>
    <x v="0"/>
    <s v="DK1_MedSmall"/>
    <x v="5"/>
    <s v="GNR_HP_ELEC_GROUND-WTR_COP-410_LS-4-MW_Y-2050"/>
    <x v="1"/>
    <x v="2"/>
    <n v="79.230078789311193"/>
    <n v="115675.915032394"/>
    <n v="416433.29411661997"/>
  </r>
  <r>
    <x v="0"/>
    <x v="1"/>
    <x v="2"/>
    <x v="0"/>
    <x v="0"/>
    <s v="DK1_MedSmall"/>
    <x v="1"/>
    <s v="GNR_HS_HEAT_PIT_L-DEC_E-91_Y-2050"/>
    <x v="0"/>
    <x v="1"/>
    <n v="190.29888628249401"/>
    <n v="277836.37397244101"/>
    <n v="1000210.9463007899"/>
  </r>
  <r>
    <x v="0"/>
    <x v="1"/>
    <x v="2"/>
    <x v="0"/>
    <x v="0"/>
    <s v="DK1_MedSmall"/>
    <x v="1"/>
    <s v="GNR_HS_HEAT_PIT_L-DEC_E-91_Y-2050"/>
    <x v="0"/>
    <x v="2"/>
    <n v="148.03737917457099"/>
    <n v="216134.573594874"/>
    <n v="778084.46494154702"/>
  </r>
  <r>
    <x v="0"/>
    <x v="1"/>
    <x v="2"/>
    <x v="0"/>
    <x v="0"/>
    <s v="DK1_Medium"/>
    <x v="5"/>
    <s v="GNR_HP_ELEC_GROUND-WTR_COP-380_LS-4-MW_Y-2030"/>
    <x v="0"/>
    <x v="0"/>
    <n v="325.53318028972802"/>
    <n v="475278.44322300202"/>
    <n v="1711002.39560281"/>
  </r>
  <r>
    <x v="0"/>
    <x v="1"/>
    <x v="2"/>
    <x v="0"/>
    <x v="0"/>
    <s v="DK1_Medium"/>
    <x v="5"/>
    <s v="GNR_HP_ELEC_GROUND-WTR_COP-380_LS-4-MW_Y-2030"/>
    <x v="0"/>
    <x v="2"/>
    <n v="16.686130818793899"/>
    <n v="24361.750995439099"/>
    <n v="87702.303583580695"/>
  </r>
  <r>
    <x v="0"/>
    <x v="1"/>
    <x v="2"/>
    <x v="0"/>
    <x v="0"/>
    <s v="DK1_Medium"/>
    <x v="5"/>
    <s v="GNR_HP_ELEC_GROUND-WTR_COP-380_LS-4-MW_Y-2030"/>
    <x v="1"/>
    <x v="0"/>
    <n v="564.55908102489605"/>
    <n v="824256.25829634897"/>
    <n v="2967322.52986685"/>
  </r>
  <r>
    <x v="0"/>
    <x v="1"/>
    <x v="2"/>
    <x v="0"/>
    <x v="0"/>
    <s v="DK1_Medium"/>
    <x v="5"/>
    <s v="GNR_HP_ELEC_GROUND-WTR_COP-380_LS-4-MW_Y-2030"/>
    <x v="1"/>
    <x v="1"/>
    <n v="564.55908102489605"/>
    <n v="824256.25829634897"/>
    <n v="2967322.52986685"/>
  </r>
  <r>
    <x v="0"/>
    <x v="1"/>
    <x v="2"/>
    <x v="0"/>
    <x v="0"/>
    <s v="DK1_Medium"/>
    <x v="5"/>
    <s v="GNR_HP_ELEC_GROUND-WTR_COP-380_LS-4-MW_Y-2030"/>
    <x v="1"/>
    <x v="2"/>
    <n v="564.55908102489605"/>
    <n v="824256.25829634897"/>
    <n v="2967322.52986685"/>
  </r>
  <r>
    <x v="0"/>
    <x v="1"/>
    <x v="2"/>
    <x v="0"/>
    <x v="0"/>
    <s v="DK1_Medium"/>
    <x v="5"/>
    <s v="GNR_HP_ELEC_GROUND-WTR_COP-410_LS-4-MW_Y-2050"/>
    <x v="0"/>
    <x v="0"/>
    <n v="72.823767868854205"/>
    <n v="106322.701088527"/>
    <n v="382761.72391869797"/>
  </r>
  <r>
    <x v="0"/>
    <x v="1"/>
    <x v="2"/>
    <x v="0"/>
    <x v="0"/>
    <s v="DK1_Medium"/>
    <x v="5"/>
    <s v="GNR_HP_ELEC_GROUND-WTR_COP-410_LS-4-MW_Y-2050"/>
    <x v="0"/>
    <x v="1"/>
    <n v="72.823767868854205"/>
    <n v="106322.701088527"/>
    <n v="382761.72391869797"/>
  </r>
  <r>
    <x v="0"/>
    <x v="1"/>
    <x v="2"/>
    <x v="0"/>
    <x v="0"/>
    <s v="DK1_Medium"/>
    <x v="5"/>
    <s v="GNR_HP_ELEC_GROUND-WTR_COP-410_LS-4-MW_Y-2050"/>
    <x v="0"/>
    <x v="2"/>
    <n v="72.823767868854205"/>
    <n v="106322.701088527"/>
    <n v="382761.72391869797"/>
  </r>
  <r>
    <x v="0"/>
    <x v="1"/>
    <x v="2"/>
    <x v="0"/>
    <x v="0"/>
    <s v="DK1_Medium"/>
    <x v="5"/>
    <s v="GNR_HP_ELEC_GROUND-WTR_COP-410_LS-4-MW_Y-2050"/>
    <x v="1"/>
    <x v="0"/>
    <n v="72.823767868854205"/>
    <n v="106322.701088527"/>
    <n v="382761.72391869797"/>
  </r>
  <r>
    <x v="0"/>
    <x v="1"/>
    <x v="2"/>
    <x v="0"/>
    <x v="0"/>
    <s v="DK1_Medium"/>
    <x v="5"/>
    <s v="GNR_HP_ELEC_GROUND-WTR_COP-410_LS-4-MW_Y-2050"/>
    <x v="1"/>
    <x v="1"/>
    <n v="72.823767868854205"/>
    <n v="106322.701088527"/>
    <n v="382761.72391869797"/>
  </r>
  <r>
    <x v="0"/>
    <x v="1"/>
    <x v="2"/>
    <x v="0"/>
    <x v="0"/>
    <s v="DK1_Medium"/>
    <x v="5"/>
    <s v="GNR_HP_ELEC_GROUND-WTR_COP-410_LS-4-MW_Y-2050"/>
    <x v="1"/>
    <x v="2"/>
    <n v="72.823767868854205"/>
    <n v="106322.701088527"/>
    <n v="382761.72391869797"/>
  </r>
  <r>
    <x v="0"/>
    <x v="1"/>
    <x v="2"/>
    <x v="0"/>
    <x v="0"/>
    <s v="DK1_Medium"/>
    <x v="1"/>
    <s v="GNR_HS_HEAT_PIT_L-DEC_E-91_Y-2050"/>
    <x v="0"/>
    <x v="1"/>
    <n v="495.52300934449102"/>
    <n v="723463.59364295704"/>
    <n v="2604468.9371146401"/>
  </r>
  <r>
    <x v="0"/>
    <x v="1"/>
    <x v="2"/>
    <x v="0"/>
    <x v="0"/>
    <s v="DK1_Medium"/>
    <x v="1"/>
    <s v="GNR_HS_HEAT_PIT_L-DEC_E-91_Y-2050"/>
    <x v="0"/>
    <x v="2"/>
    <n v="475.20720246047102"/>
    <n v="693802.51559228695"/>
    <n v="2497689.05613223"/>
  </r>
  <r>
    <x v="0"/>
    <x v="1"/>
    <x v="2"/>
    <x v="0"/>
    <x v="0"/>
    <s v="DK1_Rural"/>
    <x v="5"/>
    <s v="GNR_HP_ELEC_GROUND-WTR_COP-380_LS-4-MW_Y-2030"/>
    <x v="0"/>
    <x v="0"/>
    <n v="228.795753814747"/>
    <n v="334041.80056953098"/>
    <n v="1202550.4820503099"/>
  </r>
  <r>
    <x v="0"/>
    <x v="1"/>
    <x v="2"/>
    <x v="0"/>
    <x v="0"/>
    <s v="DK1_Rural"/>
    <x v="5"/>
    <s v="GNR_HP_ELEC_GROUND-WTR_COP-380_LS-4-MW_Y-2030"/>
    <x v="0"/>
    <x v="2"/>
    <n v="176.006510578258"/>
    <n v="256969.505444257"/>
    <n v="925090.21959932602"/>
  </r>
  <r>
    <x v="0"/>
    <x v="1"/>
    <x v="2"/>
    <x v="0"/>
    <x v="0"/>
    <s v="DK1_Rural"/>
    <x v="5"/>
    <s v="GNR_HP_ELEC_GROUND-WTR_COP-380_LS-4-MW_Y-2030"/>
    <x v="1"/>
    <x v="0"/>
    <n v="340.91274224947801"/>
    <n v="497732.60368423897"/>
    <n v="1791837.3732632599"/>
  </r>
  <r>
    <x v="0"/>
    <x v="1"/>
    <x v="2"/>
    <x v="0"/>
    <x v="0"/>
    <s v="DK1_Rural"/>
    <x v="5"/>
    <s v="GNR_HP_ELEC_GROUND-WTR_COP-380_LS-4-MW_Y-2030"/>
    <x v="1"/>
    <x v="1"/>
    <n v="340.91274224947801"/>
    <n v="497732.60368423897"/>
    <n v="1791837.3732632599"/>
  </r>
  <r>
    <x v="0"/>
    <x v="1"/>
    <x v="2"/>
    <x v="0"/>
    <x v="0"/>
    <s v="DK1_Rural"/>
    <x v="5"/>
    <s v="GNR_HP_ELEC_GROUND-WTR_COP-380_LS-4-MW_Y-2030"/>
    <x v="1"/>
    <x v="2"/>
    <n v="340.91274224947801"/>
    <n v="497732.60368423897"/>
    <n v="1791837.3732632599"/>
  </r>
  <r>
    <x v="0"/>
    <x v="1"/>
    <x v="2"/>
    <x v="0"/>
    <x v="0"/>
    <s v="DK1_Rural"/>
    <x v="5"/>
    <s v="GNR_HP_ELEC_GROUND-WTR_COP-410_LS-4-MW_Y-2050"/>
    <x v="0"/>
    <x v="0"/>
    <n v="308.49772172889197"/>
    <n v="450406.673724183"/>
    <n v="1621464.02540706"/>
  </r>
  <r>
    <x v="0"/>
    <x v="1"/>
    <x v="2"/>
    <x v="0"/>
    <x v="0"/>
    <s v="DK1_Rural"/>
    <x v="5"/>
    <s v="GNR_HP_ELEC_GROUND-WTR_COP-410_LS-4-MW_Y-2050"/>
    <x v="0"/>
    <x v="1"/>
    <n v="308.49772172889197"/>
    <n v="450406.673724183"/>
    <n v="1621464.02540706"/>
  </r>
  <r>
    <x v="0"/>
    <x v="1"/>
    <x v="2"/>
    <x v="0"/>
    <x v="0"/>
    <s v="DK1_Rural"/>
    <x v="5"/>
    <s v="GNR_HP_ELEC_GROUND-WTR_COP-410_LS-4-MW_Y-2050"/>
    <x v="0"/>
    <x v="2"/>
    <n v="308.49772172889197"/>
    <n v="450406.673724183"/>
    <n v="1621464.02540706"/>
  </r>
  <r>
    <x v="0"/>
    <x v="1"/>
    <x v="2"/>
    <x v="0"/>
    <x v="0"/>
    <s v="DK1_Rural"/>
    <x v="5"/>
    <s v="GNR_HP_ELEC_GROUND-WTR_COP-410_LS-4-MW_Y-2050"/>
    <x v="1"/>
    <x v="0"/>
    <n v="308.49772172889197"/>
    <n v="450406.673724183"/>
    <n v="1621464.02540706"/>
  </r>
  <r>
    <x v="0"/>
    <x v="1"/>
    <x v="2"/>
    <x v="0"/>
    <x v="0"/>
    <s v="DK1_Rural"/>
    <x v="5"/>
    <s v="GNR_HP_ELEC_GROUND-WTR_COP-410_LS-4-MW_Y-2050"/>
    <x v="1"/>
    <x v="1"/>
    <n v="308.49772172889197"/>
    <n v="450406.673724183"/>
    <n v="1621464.02540706"/>
  </r>
  <r>
    <x v="0"/>
    <x v="1"/>
    <x v="2"/>
    <x v="0"/>
    <x v="0"/>
    <s v="DK1_Rural"/>
    <x v="5"/>
    <s v="GNR_HP_ELEC_GROUND-WTR_COP-410_LS-4-MW_Y-2050"/>
    <x v="1"/>
    <x v="2"/>
    <n v="308.49772172889197"/>
    <n v="450406.673724183"/>
    <n v="1621464.02540706"/>
  </r>
  <r>
    <x v="0"/>
    <x v="1"/>
    <x v="2"/>
    <x v="0"/>
    <x v="0"/>
    <s v="DK1_Rural"/>
    <x v="1"/>
    <s v="GNR_HS_HEAT_PIT_L-DEC_E-91_Y-2050"/>
    <x v="0"/>
    <x v="1"/>
    <n v="458.07360746358898"/>
    <n v="668787.46689684095"/>
    <n v="2407634.8808286302"/>
  </r>
  <r>
    <x v="0"/>
    <x v="1"/>
    <x v="2"/>
    <x v="0"/>
    <x v="0"/>
    <s v="DK1_Rural"/>
    <x v="1"/>
    <s v="GNR_HS_HEAT_PIT_L-DEC_E-91_Y-2050"/>
    <x v="0"/>
    <x v="2"/>
    <n v="277.17148435190398"/>
    <n v="404670.36715378001"/>
    <n v="1456813.3217536099"/>
  </r>
  <r>
    <x v="0"/>
    <x v="1"/>
    <x v="2"/>
    <x v="0"/>
    <x v="0"/>
    <s v="DK1_Small"/>
    <x v="5"/>
    <s v="GNR_HP_ELEC_GROUND-WTR_COP-380_LS-4-MW_Y-2030"/>
    <x v="0"/>
    <x v="0"/>
    <n v="17.556890851354499"/>
    <n v="25633.0606429775"/>
    <n v="92279.018314718996"/>
  </r>
  <r>
    <x v="0"/>
    <x v="1"/>
    <x v="2"/>
    <x v="0"/>
    <x v="0"/>
    <s v="DK1_Small"/>
    <x v="5"/>
    <s v="GNR_HP_ELEC_GROUND-WTR_COP-380_LS-4-MW_Y-2030"/>
    <x v="0"/>
    <x v="2"/>
    <n v="16.840845677841799"/>
    <n v="24587.634689648999"/>
    <n v="88515.484882736506"/>
  </r>
  <r>
    <x v="0"/>
    <x v="1"/>
    <x v="2"/>
    <x v="0"/>
    <x v="0"/>
    <s v="DK1_Small"/>
    <x v="5"/>
    <s v="GNR_HP_ELEC_GROUND-WTR_COP-380_LS-4-MW_Y-2030"/>
    <x v="1"/>
    <x v="0"/>
    <n v="25.025998900434299"/>
    <n v="36537.958394634101"/>
    <n v="131536.65022068299"/>
  </r>
  <r>
    <x v="0"/>
    <x v="1"/>
    <x v="2"/>
    <x v="0"/>
    <x v="0"/>
    <s v="DK1_Small"/>
    <x v="5"/>
    <s v="GNR_HP_ELEC_GROUND-WTR_COP-380_LS-4-MW_Y-2030"/>
    <x v="1"/>
    <x v="1"/>
    <n v="25.025998900434299"/>
    <n v="36537.958394634101"/>
    <n v="131536.65022068299"/>
  </r>
  <r>
    <x v="0"/>
    <x v="1"/>
    <x v="2"/>
    <x v="0"/>
    <x v="0"/>
    <s v="DK1_Small"/>
    <x v="5"/>
    <s v="GNR_HP_ELEC_GROUND-WTR_COP-380_LS-4-MW_Y-2030"/>
    <x v="1"/>
    <x v="2"/>
    <n v="25.025998900434299"/>
    <n v="36537.958394634101"/>
    <n v="131536.65022068299"/>
  </r>
  <r>
    <x v="0"/>
    <x v="1"/>
    <x v="2"/>
    <x v="0"/>
    <x v="0"/>
    <s v="DK1_Small"/>
    <x v="5"/>
    <s v="GNR_HP_ELEC_GROUND-WTR_COP-410_LS-4-MW_Y-2050"/>
    <x v="0"/>
    <x v="0"/>
    <n v="28.896290794085001"/>
    <n v="42188.584559364099"/>
    <n v="151878.90441371099"/>
  </r>
  <r>
    <x v="0"/>
    <x v="1"/>
    <x v="2"/>
    <x v="0"/>
    <x v="0"/>
    <s v="DK1_Small"/>
    <x v="5"/>
    <s v="GNR_HP_ELEC_GROUND-WTR_COP-410_LS-4-MW_Y-2050"/>
    <x v="0"/>
    <x v="1"/>
    <n v="28.896290794085001"/>
    <n v="42188.584559364099"/>
    <n v="151878.90441371099"/>
  </r>
  <r>
    <x v="0"/>
    <x v="1"/>
    <x v="2"/>
    <x v="0"/>
    <x v="0"/>
    <s v="DK1_Small"/>
    <x v="5"/>
    <s v="GNR_HP_ELEC_GROUND-WTR_COP-410_LS-4-MW_Y-2050"/>
    <x v="0"/>
    <x v="2"/>
    <n v="28.896290794085001"/>
    <n v="42188.584559364099"/>
    <n v="151878.90441371099"/>
  </r>
  <r>
    <x v="0"/>
    <x v="1"/>
    <x v="2"/>
    <x v="0"/>
    <x v="0"/>
    <s v="DK1_Small"/>
    <x v="5"/>
    <s v="GNR_HP_ELEC_GROUND-WTR_COP-410_LS-4-MW_Y-2050"/>
    <x v="1"/>
    <x v="0"/>
    <n v="28.896290794085001"/>
    <n v="42188.584559364099"/>
    <n v="151878.90441371099"/>
  </r>
  <r>
    <x v="0"/>
    <x v="1"/>
    <x v="2"/>
    <x v="0"/>
    <x v="0"/>
    <s v="DK1_Small"/>
    <x v="5"/>
    <s v="GNR_HP_ELEC_GROUND-WTR_COP-410_LS-4-MW_Y-2050"/>
    <x v="1"/>
    <x v="1"/>
    <n v="28.896290794085001"/>
    <n v="42188.584559364099"/>
    <n v="151878.90441371099"/>
  </r>
  <r>
    <x v="0"/>
    <x v="1"/>
    <x v="2"/>
    <x v="0"/>
    <x v="0"/>
    <s v="DK1_Small"/>
    <x v="5"/>
    <s v="GNR_HP_ELEC_GROUND-WTR_COP-410_LS-4-MW_Y-2050"/>
    <x v="1"/>
    <x v="2"/>
    <n v="28.896290794085001"/>
    <n v="42188.584559364099"/>
    <n v="151878.90441371099"/>
  </r>
  <r>
    <x v="0"/>
    <x v="1"/>
    <x v="2"/>
    <x v="0"/>
    <x v="0"/>
    <s v="DK1_Small"/>
    <x v="1"/>
    <s v="GNR_HS_HEAT_PIT_L-DEC_E-91_Y-2050"/>
    <x v="0"/>
    <x v="1"/>
    <n v="37.379736777502501"/>
    <n v="54574.415695153599"/>
    <n v="196467.89650255299"/>
  </r>
  <r>
    <x v="0"/>
    <x v="1"/>
    <x v="2"/>
    <x v="0"/>
    <x v="0"/>
    <s v="DK1_Small"/>
    <x v="1"/>
    <s v="GNR_HS_HEAT_PIT_L-DEC_E-91_Y-2050"/>
    <x v="0"/>
    <x v="2"/>
    <n v="20.1156274855792"/>
    <n v="29368.816128945698"/>
    <n v="105727.73806420399"/>
  </r>
  <r>
    <x v="0"/>
    <x v="1"/>
    <x v="2"/>
    <x v="0"/>
    <x v="1"/>
    <s v="DK2_Large"/>
    <x v="1"/>
    <s v="GNR_HS_HEAT_PIT_L-CEN_E-90_Y-2050"/>
    <x v="0"/>
    <x v="0"/>
    <n v="335.19434640711"/>
    <n v="489383.74575438001"/>
    <n v="1761781.48471577"/>
  </r>
  <r>
    <x v="0"/>
    <x v="1"/>
    <x v="2"/>
    <x v="0"/>
    <x v="1"/>
    <s v="DK2_Large"/>
    <x v="1"/>
    <s v="GNR_HS_HEAT_PIT_L-CEN_E-90_Y-2050"/>
    <x v="0"/>
    <x v="1"/>
    <n v="624.77962519639004"/>
    <n v="912178.25278672902"/>
    <n v="3283841.7100322298"/>
  </r>
  <r>
    <x v="0"/>
    <x v="1"/>
    <x v="2"/>
    <x v="0"/>
    <x v="1"/>
    <s v="DK2_Large"/>
    <x v="1"/>
    <s v="GNR_HS_HEAT_PIT_L-CEN_E-90_Y-2050"/>
    <x v="0"/>
    <x v="2"/>
    <n v="569.19359645045995"/>
    <n v="831022.65081767098"/>
    <n v="2991681.5429436201"/>
  </r>
  <r>
    <x v="0"/>
    <x v="1"/>
    <x v="2"/>
    <x v="0"/>
    <x v="1"/>
    <s v="DK2_Large"/>
    <x v="2"/>
    <s v="GNR_ST_MSW_BP_E-24_LS-220-MW-FEED_Y-2030"/>
    <x v="0"/>
    <x v="0"/>
    <n v="426.90518063763898"/>
    <n v="623281.56373095303"/>
    <n v="2243813.6294314298"/>
  </r>
  <r>
    <x v="0"/>
    <x v="1"/>
    <x v="2"/>
    <x v="0"/>
    <x v="1"/>
    <s v="DK2_Large"/>
    <x v="2"/>
    <s v="GNR_ST_MSW_BP_E-24_LS-220-MW-FEED_Y-2030"/>
    <x v="0"/>
    <x v="1"/>
    <n v="426.90518063763898"/>
    <n v="623281.56373095303"/>
    <n v="2243813.6294314298"/>
  </r>
  <r>
    <x v="0"/>
    <x v="1"/>
    <x v="2"/>
    <x v="0"/>
    <x v="1"/>
    <s v="DK2_Large"/>
    <x v="2"/>
    <s v="GNR_ST_MSW_BP_E-24_LS-220-MW-FEED_Y-2030"/>
    <x v="0"/>
    <x v="2"/>
    <n v="426.90518063763898"/>
    <n v="623281.56373095303"/>
    <n v="2243813.6294314298"/>
  </r>
  <r>
    <x v="0"/>
    <x v="1"/>
    <x v="2"/>
    <x v="0"/>
    <x v="1"/>
    <s v="DK2_Large"/>
    <x v="2"/>
    <s v="GNR_ST_MSW_BP_E-24_LS-220-MW-FEED_Y-2030"/>
    <x v="1"/>
    <x v="0"/>
    <n v="426.90518063763898"/>
    <n v="623281.56373095303"/>
    <n v="2243813.6294314298"/>
  </r>
  <r>
    <x v="0"/>
    <x v="1"/>
    <x v="2"/>
    <x v="0"/>
    <x v="1"/>
    <s v="DK2_Large"/>
    <x v="2"/>
    <s v="GNR_ST_MSW_BP_E-24_LS-220-MW-FEED_Y-2030"/>
    <x v="1"/>
    <x v="1"/>
    <n v="426.90518063763898"/>
    <n v="623281.56373095303"/>
    <n v="2243813.6294314298"/>
  </r>
  <r>
    <x v="0"/>
    <x v="1"/>
    <x v="2"/>
    <x v="0"/>
    <x v="1"/>
    <s v="DK2_Large"/>
    <x v="2"/>
    <s v="GNR_ST_MSW_BP_E-24_LS-220-MW-FEED_Y-2030"/>
    <x v="1"/>
    <x v="2"/>
    <n v="426.90518063763898"/>
    <n v="623281.56373095303"/>
    <n v="2243813.6294314298"/>
  </r>
  <r>
    <x v="0"/>
    <x v="1"/>
    <x v="2"/>
    <x v="0"/>
    <x v="1"/>
    <s v="DK2_Large"/>
    <x v="2"/>
    <s v="GNR_ST_MSW_BP_E-25_LS-220-MW-FEED_Y-2050"/>
    <x v="0"/>
    <x v="0"/>
    <n v="354.51380351194899"/>
    <n v="517590.15312744502"/>
    <n v="1863324.5512588001"/>
  </r>
  <r>
    <x v="0"/>
    <x v="1"/>
    <x v="2"/>
    <x v="0"/>
    <x v="1"/>
    <s v="DK2_Large"/>
    <x v="2"/>
    <s v="GNR_ST_MSW_BP_E-25_LS-220-MW-FEED_Y-2050"/>
    <x v="0"/>
    <x v="1"/>
    <n v="354.51380351194899"/>
    <n v="517590.15312744502"/>
    <n v="1863324.5512588001"/>
  </r>
  <r>
    <x v="0"/>
    <x v="1"/>
    <x v="2"/>
    <x v="0"/>
    <x v="1"/>
    <s v="DK2_Large"/>
    <x v="2"/>
    <s v="GNR_ST_MSW_BP_E-25_LS-220-MW-FEED_Y-2050"/>
    <x v="0"/>
    <x v="2"/>
    <n v="354.51380351194899"/>
    <n v="517590.15312744502"/>
    <n v="1863324.5512588001"/>
  </r>
  <r>
    <x v="0"/>
    <x v="1"/>
    <x v="2"/>
    <x v="0"/>
    <x v="1"/>
    <s v="DK2_Large"/>
    <x v="2"/>
    <s v="GNR_ST_MSW_BP_E-25_LS-220-MW-FEED_Y-2050"/>
    <x v="1"/>
    <x v="0"/>
    <n v="354.51380351194899"/>
    <n v="517590.15312744502"/>
    <n v="1863324.5512588001"/>
  </r>
  <r>
    <x v="0"/>
    <x v="1"/>
    <x v="2"/>
    <x v="0"/>
    <x v="1"/>
    <s v="DK2_Large"/>
    <x v="2"/>
    <s v="GNR_ST_MSW_BP_E-25_LS-220-MW-FEED_Y-2050"/>
    <x v="1"/>
    <x v="1"/>
    <n v="354.51380351194899"/>
    <n v="517590.15312744502"/>
    <n v="1863324.5512588001"/>
  </r>
  <r>
    <x v="0"/>
    <x v="1"/>
    <x v="2"/>
    <x v="0"/>
    <x v="1"/>
    <s v="DK2_Large"/>
    <x v="2"/>
    <s v="GNR_ST_MSW_BP_E-25_LS-220-MW-FEED_Y-2050"/>
    <x v="1"/>
    <x v="2"/>
    <n v="354.51380351194899"/>
    <n v="517590.15312744502"/>
    <n v="1863324.5512588001"/>
  </r>
  <r>
    <x v="0"/>
    <x v="1"/>
    <x v="2"/>
    <x v="0"/>
    <x v="1"/>
    <s v="DK2_Large"/>
    <x v="13"/>
    <s v="GNR_ST_WOODCHI_BP_E-29_LS-600-MW-FEED_Y-2030"/>
    <x v="0"/>
    <x v="0"/>
    <n v="97.313813346352603"/>
    <n v="142078.16748567499"/>
    <n v="511481.40294842899"/>
  </r>
  <r>
    <x v="0"/>
    <x v="1"/>
    <x v="2"/>
    <x v="0"/>
    <x v="1"/>
    <s v="DK2_Large"/>
    <x v="13"/>
    <s v="GNR_ST_WOODCHI_BP_E-29_LS-600-MW-FEED_Y-2030"/>
    <x v="0"/>
    <x v="1"/>
    <n v="97.313813346352603"/>
    <n v="142078.16748567499"/>
    <n v="511481.40294842899"/>
  </r>
  <r>
    <x v="0"/>
    <x v="1"/>
    <x v="2"/>
    <x v="0"/>
    <x v="1"/>
    <s v="DK2_Large"/>
    <x v="13"/>
    <s v="GNR_ST_WOODCHI_BP_E-29_LS-600-MW-FEED_Y-2030"/>
    <x v="0"/>
    <x v="2"/>
    <n v="97.313813346352603"/>
    <n v="142078.16748567499"/>
    <n v="511481.40294842899"/>
  </r>
  <r>
    <x v="0"/>
    <x v="1"/>
    <x v="2"/>
    <x v="0"/>
    <x v="1"/>
    <s v="DK2_Large"/>
    <x v="13"/>
    <s v="GNR_ST_WOODCHI_BP_E-29_LS-600-MW-FEED_Y-2030"/>
    <x v="1"/>
    <x v="0"/>
    <n v="97.313813346352603"/>
    <n v="142078.16748567499"/>
    <n v="511481.40294842899"/>
  </r>
  <r>
    <x v="0"/>
    <x v="1"/>
    <x v="2"/>
    <x v="0"/>
    <x v="1"/>
    <s v="DK2_Large"/>
    <x v="13"/>
    <s v="GNR_ST_WOODCHI_BP_E-29_LS-600-MW-FEED_Y-2030"/>
    <x v="1"/>
    <x v="1"/>
    <n v="94.394398945961996"/>
    <n v="137815.82246110501"/>
    <n v="496136.96085997601"/>
  </r>
  <r>
    <x v="0"/>
    <x v="1"/>
    <x v="2"/>
    <x v="0"/>
    <x v="1"/>
    <s v="DK2_Large"/>
    <x v="13"/>
    <s v="GNR_ST_WOODCHI_BP_E-29_LS-600-MW-FEED_Y-2030"/>
    <x v="1"/>
    <x v="2"/>
    <n v="97.313813346352603"/>
    <n v="142078.16748567499"/>
    <n v="511481.40294842899"/>
  </r>
  <r>
    <x v="0"/>
    <x v="1"/>
    <x v="2"/>
    <x v="0"/>
    <x v="1"/>
    <s v="DK2_MedSmall"/>
    <x v="5"/>
    <s v="GNR_HP_ELEC_GROUND-WTR_COP-380_LS-4-MW_Y-2030"/>
    <x v="1"/>
    <x v="0"/>
    <n v="140.88745557035401"/>
    <n v="205695.68513271699"/>
    <n v="740504.46647778305"/>
  </r>
  <r>
    <x v="0"/>
    <x v="1"/>
    <x v="2"/>
    <x v="0"/>
    <x v="1"/>
    <s v="DK2_MedSmall"/>
    <x v="5"/>
    <s v="GNR_HP_ELEC_GROUND-WTR_COP-380_LS-4-MW_Y-2030"/>
    <x v="1"/>
    <x v="1"/>
    <n v="140.88745557035401"/>
    <n v="205695.68513271699"/>
    <n v="740504.46647778305"/>
  </r>
  <r>
    <x v="0"/>
    <x v="1"/>
    <x v="2"/>
    <x v="0"/>
    <x v="1"/>
    <s v="DK2_MedSmall"/>
    <x v="5"/>
    <s v="GNR_HP_ELEC_GROUND-WTR_COP-380_LS-4-MW_Y-2030"/>
    <x v="1"/>
    <x v="2"/>
    <n v="140.88745557035401"/>
    <n v="205695.68513271699"/>
    <n v="740504.46647778305"/>
  </r>
  <r>
    <x v="0"/>
    <x v="1"/>
    <x v="2"/>
    <x v="0"/>
    <x v="1"/>
    <s v="DK2_MedSmall"/>
    <x v="1"/>
    <s v="GNR_HS_HEAT_PIT_L-DEC_E-91_Y-2050"/>
    <x v="0"/>
    <x v="0"/>
    <n v="66.594556807999496"/>
    <n v="97228.052939679299"/>
    <n v="350020.990582845"/>
  </r>
  <r>
    <x v="0"/>
    <x v="1"/>
    <x v="2"/>
    <x v="0"/>
    <x v="1"/>
    <s v="DK2_MedSmall"/>
    <x v="1"/>
    <s v="GNR_HS_HEAT_PIT_L-DEC_E-91_Y-2050"/>
    <x v="0"/>
    <x v="1"/>
    <n v="95.012279606857305"/>
    <n v="138717.92822601201"/>
    <n v="499384.54161364201"/>
  </r>
  <r>
    <x v="0"/>
    <x v="1"/>
    <x v="2"/>
    <x v="0"/>
    <x v="1"/>
    <s v="DK2_MedSmall"/>
    <x v="1"/>
    <s v="GNR_HS_HEAT_PIT_L-DEC_E-91_Y-2050"/>
    <x v="0"/>
    <x v="2"/>
    <n v="94.405495490155701"/>
    <n v="137832.02341562699"/>
    <n v="496195.28429625899"/>
  </r>
  <r>
    <x v="0"/>
    <x v="1"/>
    <x v="2"/>
    <x v="0"/>
    <x v="1"/>
    <s v="DK2_Medium"/>
    <x v="5"/>
    <s v="GNR_HP_ELEC_GROUND-WTR_COP-380_LS-4-MW_Y-2030"/>
    <x v="0"/>
    <x v="0"/>
    <n v="42.129507964805001"/>
    <n v="61509.081628615197"/>
    <n v="221432.69386301501"/>
  </r>
  <r>
    <x v="0"/>
    <x v="1"/>
    <x v="2"/>
    <x v="0"/>
    <x v="1"/>
    <s v="DK2_Medium"/>
    <x v="5"/>
    <s v="GNR_HP_ELEC_GROUND-WTR_COP-380_LS-4-MW_Y-2030"/>
    <x v="1"/>
    <x v="0"/>
    <n v="339.91144387038003"/>
    <n v="496270.70805075503"/>
    <n v="1786574.5489827199"/>
  </r>
  <r>
    <x v="0"/>
    <x v="1"/>
    <x v="2"/>
    <x v="0"/>
    <x v="1"/>
    <s v="DK2_Medium"/>
    <x v="5"/>
    <s v="GNR_HP_ELEC_GROUND-WTR_COP-380_LS-4-MW_Y-2030"/>
    <x v="1"/>
    <x v="1"/>
    <n v="339.91144387038003"/>
    <n v="496270.70805075503"/>
    <n v="1786574.5489827199"/>
  </r>
  <r>
    <x v="0"/>
    <x v="1"/>
    <x v="2"/>
    <x v="0"/>
    <x v="1"/>
    <s v="DK2_Medium"/>
    <x v="5"/>
    <s v="GNR_HP_ELEC_GROUND-WTR_COP-380_LS-4-MW_Y-2030"/>
    <x v="1"/>
    <x v="2"/>
    <n v="339.91144387038003"/>
    <n v="496270.70805075503"/>
    <n v="1786574.5489827199"/>
  </r>
  <r>
    <x v="0"/>
    <x v="1"/>
    <x v="2"/>
    <x v="0"/>
    <x v="1"/>
    <s v="DK2_Medium"/>
    <x v="1"/>
    <s v="GNR_HS_HEAT_PIT_L-DEC_E-91_Y-2050"/>
    <x v="0"/>
    <x v="0"/>
    <n v="180.05204583099601"/>
    <n v="262875.98691325297"/>
    <n v="946353.55288771295"/>
  </r>
  <r>
    <x v="0"/>
    <x v="1"/>
    <x v="2"/>
    <x v="0"/>
    <x v="1"/>
    <s v="DK2_Medium"/>
    <x v="1"/>
    <s v="GNR_HS_HEAT_PIT_L-DEC_E-91_Y-2050"/>
    <x v="0"/>
    <x v="1"/>
    <n v="248.86906315188099"/>
    <n v="363348.832201746"/>
    <n v="1308055.7959262901"/>
  </r>
  <r>
    <x v="0"/>
    <x v="1"/>
    <x v="2"/>
    <x v="0"/>
    <x v="1"/>
    <s v="DK2_Medium"/>
    <x v="1"/>
    <s v="GNR_HS_HEAT_PIT_L-DEC_E-91_Y-2050"/>
    <x v="0"/>
    <x v="2"/>
    <n v="252.08442572490199"/>
    <n v="368043.26155835699"/>
    <n v="1324955.74161009"/>
  </r>
  <r>
    <x v="0"/>
    <x v="1"/>
    <x v="2"/>
    <x v="0"/>
    <x v="1"/>
    <s v="DK2_Rural"/>
    <x v="5"/>
    <s v="GNR_HP_ELEC_GROUND-WTR_COP-380_LS-4-MW_Y-2030"/>
    <x v="0"/>
    <x v="0"/>
    <n v="66.936965761608107"/>
    <n v="97727.970011947793"/>
    <n v="351820.69204301201"/>
  </r>
  <r>
    <x v="0"/>
    <x v="1"/>
    <x v="2"/>
    <x v="0"/>
    <x v="1"/>
    <s v="DK2_Rural"/>
    <x v="5"/>
    <s v="GNR_HP_ELEC_GROUND-WTR_COP-380_LS-4-MW_Y-2030"/>
    <x v="0"/>
    <x v="2"/>
    <n v="75.513273597944007"/>
    <n v="110249.37945299799"/>
    <n v="396897.76603079401"/>
  </r>
  <r>
    <x v="0"/>
    <x v="1"/>
    <x v="2"/>
    <x v="0"/>
    <x v="1"/>
    <s v="DK2_Rural"/>
    <x v="5"/>
    <s v="GNR_HP_ELEC_GROUND-WTR_COP-380_LS-4-MW_Y-2030"/>
    <x v="1"/>
    <x v="0"/>
    <n v="91.5677352377799"/>
    <n v="133688.893447159"/>
    <n v="481280.01640977099"/>
  </r>
  <r>
    <x v="0"/>
    <x v="1"/>
    <x v="2"/>
    <x v="0"/>
    <x v="1"/>
    <s v="DK2_Rural"/>
    <x v="5"/>
    <s v="GNR_HP_ELEC_GROUND-WTR_COP-380_LS-4-MW_Y-2030"/>
    <x v="1"/>
    <x v="1"/>
    <n v="91.5677352377799"/>
    <n v="133688.893447159"/>
    <n v="481280.01640977099"/>
  </r>
  <r>
    <x v="0"/>
    <x v="1"/>
    <x v="2"/>
    <x v="0"/>
    <x v="1"/>
    <s v="DK2_Rural"/>
    <x v="5"/>
    <s v="GNR_HP_ELEC_GROUND-WTR_COP-380_LS-4-MW_Y-2030"/>
    <x v="1"/>
    <x v="2"/>
    <n v="91.5677352377799"/>
    <n v="133688.893447159"/>
    <n v="481280.01640977099"/>
  </r>
  <r>
    <x v="0"/>
    <x v="1"/>
    <x v="2"/>
    <x v="0"/>
    <x v="1"/>
    <s v="DK2_Rural"/>
    <x v="5"/>
    <s v="GNR_HP_ELEC_GROUND-WTR_COP-410_LS-4-MW_Y-2050"/>
    <x v="0"/>
    <x v="0"/>
    <n v="127.878630419929"/>
    <n v="186702.80041309699"/>
    <n v="672130.08148714795"/>
  </r>
  <r>
    <x v="0"/>
    <x v="1"/>
    <x v="2"/>
    <x v="0"/>
    <x v="1"/>
    <s v="DK2_Rural"/>
    <x v="5"/>
    <s v="GNR_HP_ELEC_GROUND-WTR_COP-410_LS-4-MW_Y-2050"/>
    <x v="0"/>
    <x v="1"/>
    <n v="127.878630419929"/>
    <n v="186702.80041309699"/>
    <n v="672130.08148714795"/>
  </r>
  <r>
    <x v="0"/>
    <x v="1"/>
    <x v="2"/>
    <x v="0"/>
    <x v="1"/>
    <s v="DK2_Rural"/>
    <x v="5"/>
    <s v="GNR_HP_ELEC_GROUND-WTR_COP-410_LS-4-MW_Y-2050"/>
    <x v="0"/>
    <x v="2"/>
    <n v="127.878630419929"/>
    <n v="186702.80041309699"/>
    <n v="672130.08148714795"/>
  </r>
  <r>
    <x v="0"/>
    <x v="1"/>
    <x v="2"/>
    <x v="0"/>
    <x v="1"/>
    <s v="DK2_Rural"/>
    <x v="5"/>
    <s v="GNR_HP_ELEC_GROUND-WTR_COP-410_LS-4-MW_Y-2050"/>
    <x v="1"/>
    <x v="0"/>
    <n v="127.878630419929"/>
    <n v="186702.80041309699"/>
    <n v="672130.08148714795"/>
  </r>
  <r>
    <x v="0"/>
    <x v="1"/>
    <x v="2"/>
    <x v="0"/>
    <x v="1"/>
    <s v="DK2_Rural"/>
    <x v="5"/>
    <s v="GNR_HP_ELEC_GROUND-WTR_COP-410_LS-4-MW_Y-2050"/>
    <x v="1"/>
    <x v="1"/>
    <n v="127.878630419929"/>
    <n v="186702.80041309699"/>
    <n v="672130.08148714795"/>
  </r>
  <r>
    <x v="0"/>
    <x v="1"/>
    <x v="2"/>
    <x v="0"/>
    <x v="1"/>
    <s v="DK2_Rural"/>
    <x v="5"/>
    <s v="GNR_HP_ELEC_GROUND-WTR_COP-410_LS-4-MW_Y-2050"/>
    <x v="1"/>
    <x v="2"/>
    <n v="127.878630419929"/>
    <n v="186702.80041309699"/>
    <n v="672130.08148714795"/>
  </r>
  <r>
    <x v="0"/>
    <x v="1"/>
    <x v="2"/>
    <x v="0"/>
    <x v="1"/>
    <s v="DK2_Rural"/>
    <x v="1"/>
    <s v="GNR_HS_HEAT_PIT_L-DEC_E-91_Y-2050"/>
    <x v="0"/>
    <x v="1"/>
    <n v="150.070120700123"/>
    <n v="219102.37622217901"/>
    <n v="788768.55439984601"/>
  </r>
  <r>
    <x v="0"/>
    <x v="1"/>
    <x v="2"/>
    <x v="0"/>
    <x v="1"/>
    <s v="DK2_Rural"/>
    <x v="1"/>
    <s v="GNR_HS_HEAT_PIT_L-DEC_E-91_Y-2050"/>
    <x v="0"/>
    <x v="2"/>
    <n v="72.781761943349295"/>
    <n v="106261.37243729"/>
    <n v="382540.94077424402"/>
  </r>
  <r>
    <x v="0"/>
    <x v="1"/>
    <x v="2"/>
    <x v="0"/>
    <x v="1"/>
    <s v="DK2_Small"/>
    <x v="5"/>
    <s v="GNR_HP_ELEC_GROUND-WTR_COP-380_LS-4-MW_Y-2030"/>
    <x v="0"/>
    <x v="2"/>
    <n v="0.28438807569621999"/>
    <n v="415.20659051648101"/>
    <n v="1494.74372585933"/>
  </r>
  <r>
    <x v="0"/>
    <x v="1"/>
    <x v="2"/>
    <x v="0"/>
    <x v="1"/>
    <s v="DK2_Small"/>
    <x v="5"/>
    <s v="GNR_HP_ELEC_GROUND-WTR_COP-380_LS-4-MW_Y-2030"/>
    <x v="1"/>
    <x v="0"/>
    <n v="0.28438807569621999"/>
    <n v="415.20659051648101"/>
    <n v="1494.74372585933"/>
  </r>
  <r>
    <x v="0"/>
    <x v="1"/>
    <x v="2"/>
    <x v="0"/>
    <x v="1"/>
    <s v="DK2_Small"/>
    <x v="5"/>
    <s v="GNR_HP_ELEC_GROUND-WTR_COP-380_LS-4-MW_Y-2030"/>
    <x v="1"/>
    <x v="1"/>
    <n v="0.28438807569621999"/>
    <n v="415.20659051648101"/>
    <n v="1494.74372585933"/>
  </r>
  <r>
    <x v="0"/>
    <x v="1"/>
    <x v="2"/>
    <x v="0"/>
    <x v="1"/>
    <s v="DK2_Small"/>
    <x v="5"/>
    <s v="GNR_HP_ELEC_GROUND-WTR_COP-380_LS-4-MW_Y-2030"/>
    <x v="1"/>
    <x v="2"/>
    <n v="0.28438807569621999"/>
    <n v="415.20659051648101"/>
    <n v="1494.74372585933"/>
  </r>
  <r>
    <x v="0"/>
    <x v="1"/>
    <x v="2"/>
    <x v="0"/>
    <x v="1"/>
    <s v="DK2_Small"/>
    <x v="5"/>
    <s v="GNR_HP_ELEC_GROUND-WTR_COP-410_LS-4-MW_Y-2050"/>
    <x v="0"/>
    <x v="0"/>
    <n v="15.645794879661899"/>
    <n v="22842.860524306401"/>
    <n v="82234.297887503199"/>
  </r>
  <r>
    <x v="0"/>
    <x v="1"/>
    <x v="2"/>
    <x v="0"/>
    <x v="1"/>
    <s v="DK2_Small"/>
    <x v="5"/>
    <s v="GNR_HP_ELEC_GROUND-WTR_COP-410_LS-4-MW_Y-2050"/>
    <x v="0"/>
    <x v="1"/>
    <n v="15.407417881155601"/>
    <n v="22494.830106487101"/>
    <n v="80981.388383353697"/>
  </r>
  <r>
    <x v="0"/>
    <x v="1"/>
    <x v="2"/>
    <x v="0"/>
    <x v="1"/>
    <s v="DK2_Small"/>
    <x v="5"/>
    <s v="GNR_HP_ELEC_GROUND-WTR_COP-410_LS-4-MW_Y-2050"/>
    <x v="0"/>
    <x v="2"/>
    <n v="15.645794879661899"/>
    <n v="22842.860524306401"/>
    <n v="82234.297887503199"/>
  </r>
  <r>
    <x v="0"/>
    <x v="1"/>
    <x v="2"/>
    <x v="0"/>
    <x v="1"/>
    <s v="DK2_Small"/>
    <x v="5"/>
    <s v="GNR_HP_ELEC_GROUND-WTR_COP-410_LS-4-MW_Y-2050"/>
    <x v="1"/>
    <x v="0"/>
    <n v="15.645794879661899"/>
    <n v="22842.860524306401"/>
    <n v="82234.297887503199"/>
  </r>
  <r>
    <x v="0"/>
    <x v="1"/>
    <x v="2"/>
    <x v="0"/>
    <x v="1"/>
    <s v="DK2_Small"/>
    <x v="5"/>
    <s v="GNR_HP_ELEC_GROUND-WTR_COP-410_LS-4-MW_Y-2050"/>
    <x v="1"/>
    <x v="1"/>
    <n v="15.645794879661899"/>
    <n v="22842.860524306401"/>
    <n v="82234.297887503199"/>
  </r>
  <r>
    <x v="0"/>
    <x v="1"/>
    <x v="2"/>
    <x v="0"/>
    <x v="1"/>
    <s v="DK2_Small"/>
    <x v="5"/>
    <s v="GNR_HP_ELEC_GROUND-WTR_COP-410_LS-4-MW_Y-2050"/>
    <x v="1"/>
    <x v="2"/>
    <n v="15.645794879661899"/>
    <n v="22842.860524306401"/>
    <n v="82234.297887503199"/>
  </r>
  <r>
    <x v="0"/>
    <x v="1"/>
    <x v="2"/>
    <x v="0"/>
    <x v="1"/>
    <s v="DK2_Small"/>
    <x v="1"/>
    <s v="GNR_HS_HEAT_PIT_L-DEC_E-91_Y-2050"/>
    <x v="0"/>
    <x v="1"/>
    <n v="6.9148665371320499"/>
    <n v="10095.705144212799"/>
    <n v="36344.538519166003"/>
  </r>
  <r>
    <x v="0"/>
    <x v="1"/>
    <x v="2"/>
    <x v="0"/>
    <x v="1"/>
    <s v="DK2_Small"/>
    <x v="1"/>
    <s v="GNR_HS_HEAT_PIT_L-DEC_E-91_Y-2050"/>
    <x v="0"/>
    <x v="2"/>
    <n v="6.24954296744278"/>
    <n v="9124.3327324664606"/>
    <n v="32847.5978368793"/>
  </r>
  <r>
    <x v="0"/>
    <x v="1"/>
    <x v="2"/>
    <x v="0"/>
    <x v="1"/>
    <s v="DK2_Small"/>
    <x v="1"/>
    <s v="GNR_HS_HEAT_PIT_L-DEC_E-91_Y-2050"/>
    <x v="1"/>
    <x v="1"/>
    <n v="1.21247612691381"/>
    <n v="1770.21514529416"/>
    <n v="6372.7745230589699"/>
  </r>
  <r>
    <x v="0"/>
    <x v="1"/>
    <x v="2"/>
    <x v="1"/>
    <x v="2"/>
    <s v="EE_Industry"/>
    <x v="5"/>
    <s v="GNR_HP_ELEC_GROUND-WTR_COP-410_LS-4-MW_Y-2050"/>
    <x v="0"/>
    <x v="0"/>
    <n v="36.1080668487945"/>
    <n v="52717.777599239998"/>
    <n v="189783.99935726399"/>
  </r>
  <r>
    <x v="0"/>
    <x v="1"/>
    <x v="2"/>
    <x v="1"/>
    <x v="2"/>
    <s v="EE_Industry"/>
    <x v="5"/>
    <s v="GNR_HP_ELEC_GROUND-WTR_COP-410_LS-4-MW_Y-2050"/>
    <x v="0"/>
    <x v="1"/>
    <n v="36.1080668487945"/>
    <n v="52717.777599239998"/>
    <n v="189783.99935726399"/>
  </r>
  <r>
    <x v="0"/>
    <x v="1"/>
    <x v="2"/>
    <x v="1"/>
    <x v="2"/>
    <s v="EE_Industry"/>
    <x v="5"/>
    <s v="GNR_HP_ELEC_GROUND-WTR_COP-410_LS-4-MW_Y-2050"/>
    <x v="0"/>
    <x v="2"/>
    <n v="36.1080668487945"/>
    <n v="52717.777599239998"/>
    <n v="189783.99935726399"/>
  </r>
  <r>
    <x v="0"/>
    <x v="1"/>
    <x v="2"/>
    <x v="1"/>
    <x v="2"/>
    <s v="EE_Industry"/>
    <x v="5"/>
    <s v="GNR_HP_ELEC_GROUND-WTR_COP-410_LS-4-MW_Y-2050"/>
    <x v="1"/>
    <x v="0"/>
    <n v="36.1080668487945"/>
    <n v="52717.777599239998"/>
    <n v="189783.99935726399"/>
  </r>
  <r>
    <x v="0"/>
    <x v="1"/>
    <x v="2"/>
    <x v="1"/>
    <x v="2"/>
    <s v="EE_Industry"/>
    <x v="5"/>
    <s v="GNR_HP_ELEC_GROUND-WTR_COP-410_LS-4-MW_Y-2050"/>
    <x v="1"/>
    <x v="1"/>
    <n v="36.1080668487945"/>
    <n v="52717.777599239998"/>
    <n v="189783.99935726399"/>
  </r>
  <r>
    <x v="0"/>
    <x v="1"/>
    <x v="2"/>
    <x v="1"/>
    <x v="2"/>
    <s v="EE_Industry"/>
    <x v="5"/>
    <s v="GNR_HP_ELEC_GROUND-WTR_COP-410_LS-4-MW_Y-2050"/>
    <x v="1"/>
    <x v="2"/>
    <n v="36.1080668487945"/>
    <n v="52717.777599239998"/>
    <n v="189783.99935726399"/>
  </r>
  <r>
    <x v="0"/>
    <x v="1"/>
    <x v="2"/>
    <x v="1"/>
    <x v="2"/>
    <s v="EE_Industry"/>
    <x v="1"/>
    <s v="GNR_HS_HEAT_PIT_L-DEC_E-91_Y-2050"/>
    <x v="0"/>
    <x v="0"/>
    <n v="13.7292049573309"/>
    <n v="20044.639237703199"/>
    <n v="72160.701255731503"/>
  </r>
  <r>
    <x v="0"/>
    <x v="1"/>
    <x v="2"/>
    <x v="1"/>
    <x v="2"/>
    <s v="EE_Industry"/>
    <x v="1"/>
    <s v="GNR_HS_HEAT_PIT_L-DEC_E-91_Y-2050"/>
    <x v="0"/>
    <x v="1"/>
    <n v="14.7214851326644"/>
    <n v="21493.368293690099"/>
    <n v="77376.125857284394"/>
  </r>
  <r>
    <x v="0"/>
    <x v="1"/>
    <x v="2"/>
    <x v="1"/>
    <x v="2"/>
    <s v="EE_Industry"/>
    <x v="1"/>
    <s v="GNR_HS_HEAT_PIT_L-DEC_E-91_Y-2050"/>
    <x v="0"/>
    <x v="2"/>
    <n v="13.9028539880143"/>
    <n v="20298.166822500902"/>
    <n v="73073.400561003204"/>
  </r>
  <r>
    <x v="0"/>
    <x v="1"/>
    <x v="2"/>
    <x v="1"/>
    <x v="2"/>
    <s v="EE_Kohtla_Jarve"/>
    <x v="5"/>
    <s v="GNR_HP_ELEC_GROUND-WTR_COP-410_LS-4-MW_Y-2050"/>
    <x v="0"/>
    <x v="0"/>
    <n v="25.529563014221502"/>
    <n v="37273.162000763397"/>
    <n v="134183.38320274799"/>
  </r>
  <r>
    <x v="0"/>
    <x v="1"/>
    <x v="2"/>
    <x v="1"/>
    <x v="2"/>
    <s v="EE_Kohtla_Jarve"/>
    <x v="5"/>
    <s v="GNR_HP_ELEC_GROUND-WTR_COP-410_LS-4-MW_Y-2050"/>
    <x v="0"/>
    <x v="1"/>
    <n v="25.529563014221502"/>
    <n v="37273.162000763397"/>
    <n v="134183.38320274799"/>
  </r>
  <r>
    <x v="0"/>
    <x v="1"/>
    <x v="2"/>
    <x v="1"/>
    <x v="2"/>
    <s v="EE_Kohtla_Jarve"/>
    <x v="5"/>
    <s v="GNR_HP_ELEC_GROUND-WTR_COP-410_LS-4-MW_Y-2050"/>
    <x v="0"/>
    <x v="2"/>
    <n v="25.529563014221502"/>
    <n v="37273.162000763397"/>
    <n v="134183.38320274799"/>
  </r>
  <r>
    <x v="0"/>
    <x v="1"/>
    <x v="2"/>
    <x v="1"/>
    <x v="2"/>
    <s v="EE_Kohtla_Jarve"/>
    <x v="5"/>
    <s v="GNR_HP_ELEC_GROUND-WTR_COP-410_LS-4-MW_Y-2050"/>
    <x v="1"/>
    <x v="0"/>
    <n v="25.529563014221502"/>
    <n v="37273.162000763397"/>
    <n v="134183.38320274799"/>
  </r>
  <r>
    <x v="0"/>
    <x v="1"/>
    <x v="2"/>
    <x v="1"/>
    <x v="2"/>
    <s v="EE_Kohtla_Jarve"/>
    <x v="5"/>
    <s v="GNR_HP_ELEC_GROUND-WTR_COP-410_LS-4-MW_Y-2050"/>
    <x v="1"/>
    <x v="1"/>
    <n v="25.529563014221502"/>
    <n v="37273.162000763397"/>
    <n v="134183.38320274799"/>
  </r>
  <r>
    <x v="0"/>
    <x v="1"/>
    <x v="2"/>
    <x v="1"/>
    <x v="2"/>
    <s v="EE_Kohtla_Jarve"/>
    <x v="5"/>
    <s v="GNR_HP_ELEC_GROUND-WTR_COP-410_LS-4-MW_Y-2050"/>
    <x v="1"/>
    <x v="2"/>
    <n v="25.529563014221502"/>
    <n v="37273.162000763397"/>
    <n v="134183.38320274799"/>
  </r>
  <r>
    <x v="0"/>
    <x v="1"/>
    <x v="2"/>
    <x v="1"/>
    <x v="2"/>
    <s v="EE_Kohtla_Jarve"/>
    <x v="1"/>
    <s v="GNR_HS_HEAT_PIT_L-DEC_E-91_Y-2050"/>
    <x v="0"/>
    <x v="0"/>
    <n v="9.7069888720737207"/>
    <n v="14172.203753227601"/>
    <n v="51019.9335116195"/>
  </r>
  <r>
    <x v="0"/>
    <x v="1"/>
    <x v="2"/>
    <x v="1"/>
    <x v="2"/>
    <s v="EE_Kohtla_Jarve"/>
    <x v="1"/>
    <s v="GNR_HS_HEAT_PIT_L-DEC_E-91_Y-2050"/>
    <x v="0"/>
    <x v="1"/>
    <n v="10.408562827002401"/>
    <n v="15196.5017274235"/>
    <n v="54707.406218724696"/>
  </r>
  <r>
    <x v="0"/>
    <x v="1"/>
    <x v="2"/>
    <x v="1"/>
    <x v="2"/>
    <s v="EE_Kohtla_Jarve"/>
    <x v="1"/>
    <s v="GNR_HS_HEAT_PIT_L-DEC_E-91_Y-2050"/>
    <x v="0"/>
    <x v="2"/>
    <n v="9.8297643141862405"/>
    <n v="14351.4558987119"/>
    <n v="51665.241235362897"/>
  </r>
  <r>
    <x v="0"/>
    <x v="1"/>
    <x v="2"/>
    <x v="1"/>
    <x v="2"/>
    <s v="EE_Narva"/>
    <x v="5"/>
    <s v="GNR_HP_ELEC_AIR-WTR_COP-330_LS_Y-2030"/>
    <x v="0"/>
    <x v="0"/>
    <n v="2.5497949749312201"/>
    <n v="3722.7006633995702"/>
    <n v="13401.722388238501"/>
  </r>
  <r>
    <x v="0"/>
    <x v="1"/>
    <x v="2"/>
    <x v="1"/>
    <x v="2"/>
    <s v="EE_Narva"/>
    <x v="5"/>
    <s v="GNR_HP_ELEC_AIR-WTR_COP-330_LS_Y-2030"/>
    <x v="0"/>
    <x v="1"/>
    <n v="2.5497949749312201"/>
    <n v="3722.7006633995702"/>
    <n v="13401.722388238501"/>
  </r>
  <r>
    <x v="0"/>
    <x v="1"/>
    <x v="2"/>
    <x v="1"/>
    <x v="2"/>
    <s v="EE_Narva"/>
    <x v="5"/>
    <s v="GNR_HP_ELEC_AIR-WTR_COP-330_LS_Y-2030"/>
    <x v="0"/>
    <x v="2"/>
    <n v="2.5497949749312201"/>
    <n v="3722.7006633995702"/>
    <n v="13401.722388238501"/>
  </r>
  <r>
    <x v="0"/>
    <x v="1"/>
    <x v="2"/>
    <x v="1"/>
    <x v="2"/>
    <s v="EE_Narva"/>
    <x v="5"/>
    <s v="GNR_HP_ELEC_AIR-WTR_COP-330_LS_Y-2030"/>
    <x v="1"/>
    <x v="0"/>
    <n v="2.5497949749312201"/>
    <n v="3722.7006633995702"/>
    <n v="13401.722388238501"/>
  </r>
  <r>
    <x v="0"/>
    <x v="1"/>
    <x v="2"/>
    <x v="1"/>
    <x v="2"/>
    <s v="EE_Narva"/>
    <x v="5"/>
    <s v="GNR_HP_ELEC_AIR-WTR_COP-330_LS_Y-2030"/>
    <x v="1"/>
    <x v="1"/>
    <n v="2.5497949749312201"/>
    <n v="3722.7006633995702"/>
    <n v="13401.722388238501"/>
  </r>
  <r>
    <x v="0"/>
    <x v="1"/>
    <x v="2"/>
    <x v="1"/>
    <x v="2"/>
    <s v="EE_Narva"/>
    <x v="5"/>
    <s v="GNR_HP_ELEC_AIR-WTR_COP-330_LS_Y-2030"/>
    <x v="1"/>
    <x v="2"/>
    <n v="2.5497949749312201"/>
    <n v="3722.7006633995702"/>
    <n v="13401.722388238501"/>
  </r>
  <r>
    <x v="0"/>
    <x v="1"/>
    <x v="2"/>
    <x v="1"/>
    <x v="2"/>
    <s v="EE_Narva"/>
    <x v="5"/>
    <s v="GNR_HP_ELEC_AIR-WTR_COP-360_LS_Y-2050"/>
    <x v="0"/>
    <x v="0"/>
    <n v="35.362778458645003"/>
    <n v="51629.656549621701"/>
    <n v="185866.763578638"/>
  </r>
  <r>
    <x v="0"/>
    <x v="1"/>
    <x v="2"/>
    <x v="1"/>
    <x v="2"/>
    <s v="EE_Narva"/>
    <x v="5"/>
    <s v="GNR_HP_ELEC_AIR-WTR_COP-360_LS_Y-2050"/>
    <x v="0"/>
    <x v="1"/>
    <n v="35.362778458645003"/>
    <n v="51629.656549621701"/>
    <n v="185866.763578638"/>
  </r>
  <r>
    <x v="0"/>
    <x v="1"/>
    <x v="2"/>
    <x v="1"/>
    <x v="2"/>
    <s v="EE_Narva"/>
    <x v="5"/>
    <s v="GNR_HP_ELEC_AIR-WTR_COP-360_LS_Y-2050"/>
    <x v="0"/>
    <x v="2"/>
    <n v="35.362778458645003"/>
    <n v="51629.656549621701"/>
    <n v="185866.763578638"/>
  </r>
  <r>
    <x v="0"/>
    <x v="1"/>
    <x v="2"/>
    <x v="1"/>
    <x v="2"/>
    <s v="EE_Narva"/>
    <x v="5"/>
    <s v="GNR_HP_ELEC_AIR-WTR_COP-360_LS_Y-2050"/>
    <x v="1"/>
    <x v="0"/>
    <n v="35.362778458645003"/>
    <n v="51629.656549621701"/>
    <n v="185866.763578638"/>
  </r>
  <r>
    <x v="0"/>
    <x v="1"/>
    <x v="2"/>
    <x v="1"/>
    <x v="2"/>
    <s v="EE_Narva"/>
    <x v="5"/>
    <s v="GNR_HP_ELEC_AIR-WTR_COP-360_LS_Y-2050"/>
    <x v="1"/>
    <x v="1"/>
    <n v="35.362778458645003"/>
    <n v="51629.656549621701"/>
    <n v="185866.763578638"/>
  </r>
  <r>
    <x v="0"/>
    <x v="1"/>
    <x v="2"/>
    <x v="1"/>
    <x v="2"/>
    <s v="EE_Narva"/>
    <x v="5"/>
    <s v="GNR_HP_ELEC_AIR-WTR_COP-360_LS_Y-2050"/>
    <x v="1"/>
    <x v="2"/>
    <n v="35.362778458645003"/>
    <n v="51629.656549621701"/>
    <n v="185866.763578638"/>
  </r>
  <r>
    <x v="0"/>
    <x v="1"/>
    <x v="2"/>
    <x v="1"/>
    <x v="2"/>
    <s v="EE_Narva"/>
    <x v="1"/>
    <s v="GNR_HS_HEAT_PIT_L-CEN_E-90_Y-2050"/>
    <x v="0"/>
    <x v="0"/>
    <n v="14.297259126286599"/>
    <n v="20873.998324378401"/>
    <n v="75146.393967762197"/>
  </r>
  <r>
    <x v="0"/>
    <x v="1"/>
    <x v="2"/>
    <x v="1"/>
    <x v="2"/>
    <s v="EE_Narva"/>
    <x v="1"/>
    <s v="GNR_HS_HEAT_PIT_L-CEN_E-90_Y-2050"/>
    <x v="0"/>
    <x v="1"/>
    <n v="15.336777942809499"/>
    <n v="22391.695796501899"/>
    <n v="80610.104867406801"/>
  </r>
  <r>
    <x v="0"/>
    <x v="1"/>
    <x v="2"/>
    <x v="1"/>
    <x v="2"/>
    <s v="EE_Narva"/>
    <x v="1"/>
    <s v="GNR_HS_HEAT_PIT_L-CEN_E-90_Y-2050"/>
    <x v="0"/>
    <x v="2"/>
    <n v="14.479174919178099"/>
    <n v="21139.595382000101"/>
    <n v="76102.543375200301"/>
  </r>
  <r>
    <x v="0"/>
    <x v="1"/>
    <x v="2"/>
    <x v="1"/>
    <x v="2"/>
    <s v="EE_Parnu"/>
    <x v="5"/>
    <s v="GNR_HP_ELEC_AIR-WTR_COP-330_LS_Y-2030"/>
    <x v="0"/>
    <x v="0"/>
    <n v="0.642024022774909"/>
    <n v="937.355073251367"/>
    <n v="3374.4782637049202"/>
  </r>
  <r>
    <x v="0"/>
    <x v="1"/>
    <x v="2"/>
    <x v="1"/>
    <x v="2"/>
    <s v="EE_Parnu"/>
    <x v="5"/>
    <s v="GNR_HP_ELEC_AIR-WTR_COP-330_LS_Y-2030"/>
    <x v="0"/>
    <x v="1"/>
    <n v="0.642024022774909"/>
    <n v="937.355073251367"/>
    <n v="3374.4782637049202"/>
  </r>
  <r>
    <x v="0"/>
    <x v="1"/>
    <x v="2"/>
    <x v="1"/>
    <x v="2"/>
    <s v="EE_Parnu"/>
    <x v="5"/>
    <s v="GNR_HP_ELEC_AIR-WTR_COP-330_LS_Y-2030"/>
    <x v="0"/>
    <x v="2"/>
    <n v="0.642024022774909"/>
    <n v="937.355073251367"/>
    <n v="3374.4782637049202"/>
  </r>
  <r>
    <x v="0"/>
    <x v="1"/>
    <x v="2"/>
    <x v="1"/>
    <x v="2"/>
    <s v="EE_Parnu"/>
    <x v="5"/>
    <s v="GNR_HP_ELEC_AIR-WTR_COP-330_LS_Y-2030"/>
    <x v="1"/>
    <x v="0"/>
    <n v="0.642024022774909"/>
    <n v="937.355073251367"/>
    <n v="3374.4782637049202"/>
  </r>
  <r>
    <x v="0"/>
    <x v="1"/>
    <x v="2"/>
    <x v="1"/>
    <x v="2"/>
    <s v="EE_Parnu"/>
    <x v="5"/>
    <s v="GNR_HP_ELEC_AIR-WTR_COP-330_LS_Y-2030"/>
    <x v="1"/>
    <x v="1"/>
    <n v="0.642024022774909"/>
    <n v="937.355073251367"/>
    <n v="3374.4782637049202"/>
  </r>
  <r>
    <x v="0"/>
    <x v="1"/>
    <x v="2"/>
    <x v="1"/>
    <x v="2"/>
    <s v="EE_Parnu"/>
    <x v="5"/>
    <s v="GNR_HP_ELEC_AIR-WTR_COP-330_LS_Y-2030"/>
    <x v="1"/>
    <x v="2"/>
    <n v="0.642024022774909"/>
    <n v="937.355073251367"/>
    <n v="3374.4782637049202"/>
  </r>
  <r>
    <x v="0"/>
    <x v="1"/>
    <x v="2"/>
    <x v="1"/>
    <x v="2"/>
    <s v="EE_Parnu"/>
    <x v="5"/>
    <s v="GNR_HP_ELEC_AIR-WTR_COP-360_LS_Y-2050"/>
    <x v="0"/>
    <x v="0"/>
    <n v="14.4708309070674"/>
    <n v="21127.413124318398"/>
    <n v="76058.687247546201"/>
  </r>
  <r>
    <x v="0"/>
    <x v="1"/>
    <x v="2"/>
    <x v="1"/>
    <x v="2"/>
    <s v="EE_Parnu"/>
    <x v="5"/>
    <s v="GNR_HP_ELEC_AIR-WTR_COP-360_LS_Y-2050"/>
    <x v="0"/>
    <x v="1"/>
    <n v="14.4708309070674"/>
    <n v="21127.413124318398"/>
    <n v="76058.687247546201"/>
  </r>
  <r>
    <x v="0"/>
    <x v="1"/>
    <x v="2"/>
    <x v="1"/>
    <x v="2"/>
    <s v="EE_Parnu"/>
    <x v="5"/>
    <s v="GNR_HP_ELEC_AIR-WTR_COP-360_LS_Y-2050"/>
    <x v="0"/>
    <x v="2"/>
    <n v="14.4708309070674"/>
    <n v="21127.413124318398"/>
    <n v="76058.687247546201"/>
  </r>
  <r>
    <x v="0"/>
    <x v="1"/>
    <x v="2"/>
    <x v="1"/>
    <x v="2"/>
    <s v="EE_Parnu"/>
    <x v="5"/>
    <s v="GNR_HP_ELEC_AIR-WTR_COP-360_LS_Y-2050"/>
    <x v="1"/>
    <x v="0"/>
    <n v="14.4708309070674"/>
    <n v="21127.413124318398"/>
    <n v="76058.687247546201"/>
  </r>
  <r>
    <x v="0"/>
    <x v="1"/>
    <x v="2"/>
    <x v="1"/>
    <x v="2"/>
    <s v="EE_Parnu"/>
    <x v="5"/>
    <s v="GNR_HP_ELEC_AIR-WTR_COP-360_LS_Y-2050"/>
    <x v="1"/>
    <x v="1"/>
    <n v="14.4708309070674"/>
    <n v="21127.413124318398"/>
    <n v="76058.687247546201"/>
  </r>
  <r>
    <x v="0"/>
    <x v="1"/>
    <x v="2"/>
    <x v="1"/>
    <x v="2"/>
    <s v="EE_Parnu"/>
    <x v="5"/>
    <s v="GNR_HP_ELEC_AIR-WTR_COP-360_LS_Y-2050"/>
    <x v="1"/>
    <x v="2"/>
    <n v="14.4708309070674"/>
    <n v="21127.413124318398"/>
    <n v="76058.687247546201"/>
  </r>
  <r>
    <x v="0"/>
    <x v="1"/>
    <x v="2"/>
    <x v="1"/>
    <x v="2"/>
    <s v="EE_Parnu"/>
    <x v="1"/>
    <s v="GNR_HS_HEAT_PIT_L-CEN_E-90_Y-2050"/>
    <x v="0"/>
    <x v="0"/>
    <n v="5.6992280792676402"/>
    <n v="8320.8729957307496"/>
    <n v="29955.142784630701"/>
  </r>
  <r>
    <x v="0"/>
    <x v="1"/>
    <x v="2"/>
    <x v="1"/>
    <x v="2"/>
    <s v="EE_Parnu"/>
    <x v="1"/>
    <s v="GNR_HS_HEAT_PIT_L-CEN_E-90_Y-2050"/>
    <x v="0"/>
    <x v="1"/>
    <n v="6.1136050431125399"/>
    <n v="8925.8633629442993"/>
    <n v="32133.108106599499"/>
  </r>
  <r>
    <x v="0"/>
    <x v="1"/>
    <x v="2"/>
    <x v="1"/>
    <x v="2"/>
    <s v="EE_Parnu"/>
    <x v="1"/>
    <s v="GNR_HS_HEAT_PIT_L-CEN_E-90_Y-2050"/>
    <x v="0"/>
    <x v="2"/>
    <n v="5.7717440479404702"/>
    <n v="8426.7463099930792"/>
    <n v="30336.2867159751"/>
  </r>
  <r>
    <x v="0"/>
    <x v="1"/>
    <x v="2"/>
    <x v="1"/>
    <x v="2"/>
    <s v="EE_Tallinn"/>
    <x v="5"/>
    <s v="GNR_HP_ELEC_AIR-WTR_COP-360_LS_Y-2050"/>
    <x v="0"/>
    <x v="0"/>
    <n v="129.76617987716699"/>
    <n v="189458.62262066299"/>
    <n v="682051.04143438803"/>
  </r>
  <r>
    <x v="0"/>
    <x v="1"/>
    <x v="2"/>
    <x v="1"/>
    <x v="2"/>
    <s v="EE_Tallinn"/>
    <x v="5"/>
    <s v="GNR_HP_ELEC_AIR-WTR_COP-360_LS_Y-2050"/>
    <x v="0"/>
    <x v="1"/>
    <n v="129.76617987716699"/>
    <n v="189458.62262066299"/>
    <n v="682051.04143438803"/>
  </r>
  <r>
    <x v="0"/>
    <x v="1"/>
    <x v="2"/>
    <x v="1"/>
    <x v="2"/>
    <s v="EE_Tallinn"/>
    <x v="5"/>
    <s v="GNR_HP_ELEC_AIR-WTR_COP-360_LS_Y-2050"/>
    <x v="0"/>
    <x v="2"/>
    <n v="129.76617987716699"/>
    <n v="189458.62262066299"/>
    <n v="682051.04143438803"/>
  </r>
  <r>
    <x v="0"/>
    <x v="1"/>
    <x v="2"/>
    <x v="1"/>
    <x v="2"/>
    <s v="EE_Tallinn"/>
    <x v="5"/>
    <s v="GNR_HP_ELEC_AIR-WTR_COP-360_LS_Y-2050"/>
    <x v="1"/>
    <x v="0"/>
    <n v="129.76617987716699"/>
    <n v="189458.62262066299"/>
    <n v="682051.04143438803"/>
  </r>
  <r>
    <x v="0"/>
    <x v="1"/>
    <x v="2"/>
    <x v="1"/>
    <x v="2"/>
    <s v="EE_Tallinn"/>
    <x v="5"/>
    <s v="GNR_HP_ELEC_AIR-WTR_COP-360_LS_Y-2050"/>
    <x v="1"/>
    <x v="1"/>
    <n v="129.76617987716699"/>
    <n v="189458.62262066299"/>
    <n v="682051.04143438803"/>
  </r>
  <r>
    <x v="0"/>
    <x v="1"/>
    <x v="2"/>
    <x v="1"/>
    <x v="2"/>
    <s v="EE_Tallinn"/>
    <x v="5"/>
    <s v="GNR_HP_ELEC_AIR-WTR_COP-360_LS_Y-2050"/>
    <x v="1"/>
    <x v="2"/>
    <n v="129.76617987716699"/>
    <n v="189458.62262066299"/>
    <n v="682051.04143438803"/>
  </r>
  <r>
    <x v="0"/>
    <x v="1"/>
    <x v="2"/>
    <x v="1"/>
    <x v="2"/>
    <s v="EE_Tallinn"/>
    <x v="1"/>
    <s v="GNR_HS_HEAT_PIT_L-CEN_E-90_Y-2050"/>
    <x v="0"/>
    <x v="0"/>
    <n v="58.526948951589397"/>
    <n v="85449.3454693206"/>
    <n v="307617.64368955401"/>
  </r>
  <r>
    <x v="0"/>
    <x v="1"/>
    <x v="2"/>
    <x v="1"/>
    <x v="2"/>
    <s v="EE_Tallinn"/>
    <x v="1"/>
    <s v="GNR_HS_HEAT_PIT_L-CEN_E-90_Y-2050"/>
    <x v="0"/>
    <x v="1"/>
    <n v="62.782300566291397"/>
    <n v="91662.158826785395"/>
    <n v="329983.77177642699"/>
  </r>
  <r>
    <x v="0"/>
    <x v="1"/>
    <x v="2"/>
    <x v="1"/>
    <x v="2"/>
    <s v="EE_Tallinn"/>
    <x v="1"/>
    <s v="GNR_HS_HEAT_PIT_L-CEN_E-90_Y-2050"/>
    <x v="0"/>
    <x v="2"/>
    <n v="59.271635484162204"/>
    <n v="86536.587806876807"/>
    <n v="311531.71610475599"/>
  </r>
  <r>
    <x v="0"/>
    <x v="1"/>
    <x v="2"/>
    <x v="1"/>
    <x v="2"/>
    <s v="EE_Tallinn"/>
    <x v="13"/>
    <s v="GNR_ST_WOODCHI_BP_E-29_LS-600-MW-FEED_Y-2050"/>
    <x v="0"/>
    <x v="0"/>
    <n v="25.431906019637701"/>
    <n v="37130.582788671098"/>
    <n v="133670.09803921601"/>
  </r>
  <r>
    <x v="0"/>
    <x v="1"/>
    <x v="2"/>
    <x v="1"/>
    <x v="2"/>
    <s v="EE_Tallinn"/>
    <x v="13"/>
    <s v="GNR_ST_WOODCHI_BP_E-29_LS-600-MW-FEED_Y-2050"/>
    <x v="0"/>
    <x v="1"/>
    <n v="25.431906019637701"/>
    <n v="37130.582788671098"/>
    <n v="133670.09803921601"/>
  </r>
  <r>
    <x v="0"/>
    <x v="1"/>
    <x v="2"/>
    <x v="1"/>
    <x v="2"/>
    <s v="EE_Tallinn"/>
    <x v="13"/>
    <s v="GNR_ST_WOODCHI_BP_E-29_LS-600-MW-FEED_Y-2050"/>
    <x v="0"/>
    <x v="2"/>
    <n v="25.431906019637701"/>
    <n v="37130.582788671098"/>
    <n v="133670.09803921601"/>
  </r>
  <r>
    <x v="0"/>
    <x v="1"/>
    <x v="2"/>
    <x v="1"/>
    <x v="2"/>
    <s v="EE_Tallinn"/>
    <x v="13"/>
    <s v="GNR_ST_WOODCHI_BP_E-29_LS-600-MW-FEED_Y-2050"/>
    <x v="1"/>
    <x v="0"/>
    <n v="25.431906019637701"/>
    <n v="37130.582788671098"/>
    <n v="133670.09803921601"/>
  </r>
  <r>
    <x v="0"/>
    <x v="1"/>
    <x v="2"/>
    <x v="1"/>
    <x v="2"/>
    <s v="EE_Tallinn"/>
    <x v="13"/>
    <s v="GNR_ST_WOODCHI_BP_E-29_LS-600-MW-FEED_Y-2050"/>
    <x v="1"/>
    <x v="1"/>
    <n v="25.431906019637701"/>
    <n v="37130.582788671098"/>
    <n v="133670.09803921601"/>
  </r>
  <r>
    <x v="0"/>
    <x v="1"/>
    <x v="2"/>
    <x v="1"/>
    <x v="2"/>
    <s v="EE_Tallinn"/>
    <x v="13"/>
    <s v="GNR_ST_WOODCHI_BP_E-29_LS-600-MW-FEED_Y-2050"/>
    <x v="1"/>
    <x v="2"/>
    <n v="25.431906019637701"/>
    <n v="37130.582788671098"/>
    <n v="133670.09803921601"/>
  </r>
  <r>
    <x v="0"/>
    <x v="1"/>
    <x v="2"/>
    <x v="1"/>
    <x v="2"/>
    <s v="EE_Tartu"/>
    <x v="5"/>
    <s v="GNR_HP_ELEC_AIR-WTR_COP-330_LS_Y-2030"/>
    <x v="0"/>
    <x v="0"/>
    <n v="2.6399074727404002"/>
    <n v="3854.26491020099"/>
    <n v="13875.3536767236"/>
  </r>
  <r>
    <x v="0"/>
    <x v="1"/>
    <x v="2"/>
    <x v="1"/>
    <x v="2"/>
    <s v="EE_Tartu"/>
    <x v="5"/>
    <s v="GNR_HP_ELEC_AIR-WTR_COP-330_LS_Y-2030"/>
    <x v="0"/>
    <x v="1"/>
    <n v="2.6399074727404002"/>
    <n v="3854.26491020099"/>
    <n v="13875.3536767236"/>
  </r>
  <r>
    <x v="0"/>
    <x v="1"/>
    <x v="2"/>
    <x v="1"/>
    <x v="2"/>
    <s v="EE_Tartu"/>
    <x v="5"/>
    <s v="GNR_HP_ELEC_AIR-WTR_COP-330_LS_Y-2030"/>
    <x v="0"/>
    <x v="2"/>
    <n v="2.6399074727404002"/>
    <n v="3854.26491020099"/>
    <n v="13875.3536767236"/>
  </r>
  <r>
    <x v="0"/>
    <x v="1"/>
    <x v="2"/>
    <x v="1"/>
    <x v="2"/>
    <s v="EE_Tartu"/>
    <x v="5"/>
    <s v="GNR_HP_ELEC_AIR-WTR_COP-330_LS_Y-2030"/>
    <x v="1"/>
    <x v="0"/>
    <n v="2.6399074727404002"/>
    <n v="3854.26491020099"/>
    <n v="13875.3536767236"/>
  </r>
  <r>
    <x v="0"/>
    <x v="1"/>
    <x v="2"/>
    <x v="1"/>
    <x v="2"/>
    <s v="EE_Tartu"/>
    <x v="5"/>
    <s v="GNR_HP_ELEC_AIR-WTR_COP-330_LS_Y-2030"/>
    <x v="1"/>
    <x v="1"/>
    <n v="2.6399074727404002"/>
    <n v="3854.26491020099"/>
    <n v="13875.3536767236"/>
  </r>
  <r>
    <x v="0"/>
    <x v="1"/>
    <x v="2"/>
    <x v="1"/>
    <x v="2"/>
    <s v="EE_Tartu"/>
    <x v="5"/>
    <s v="GNR_HP_ELEC_AIR-WTR_COP-330_LS_Y-2030"/>
    <x v="1"/>
    <x v="2"/>
    <n v="2.6399074727404002"/>
    <n v="3854.26491020099"/>
    <n v="13875.3536767236"/>
  </r>
  <r>
    <x v="0"/>
    <x v="1"/>
    <x v="2"/>
    <x v="1"/>
    <x v="2"/>
    <s v="EE_Tartu"/>
    <x v="5"/>
    <s v="GNR_HP_ELEC_AIR-WTR_COP-360_LS_Y-2050"/>
    <x v="0"/>
    <x v="0"/>
    <n v="36.987235779642504"/>
    <n v="54001.364238278104"/>
    <n v="194404.911257801"/>
  </r>
  <r>
    <x v="0"/>
    <x v="1"/>
    <x v="2"/>
    <x v="1"/>
    <x v="2"/>
    <s v="EE_Tartu"/>
    <x v="5"/>
    <s v="GNR_HP_ELEC_AIR-WTR_COP-360_LS_Y-2050"/>
    <x v="0"/>
    <x v="1"/>
    <n v="36.987235779642504"/>
    <n v="54001.364238278104"/>
    <n v="194404.911257801"/>
  </r>
  <r>
    <x v="0"/>
    <x v="1"/>
    <x v="2"/>
    <x v="1"/>
    <x v="2"/>
    <s v="EE_Tartu"/>
    <x v="5"/>
    <s v="GNR_HP_ELEC_AIR-WTR_COP-360_LS_Y-2050"/>
    <x v="0"/>
    <x v="2"/>
    <n v="36.987235779642504"/>
    <n v="54001.364238278104"/>
    <n v="194404.911257801"/>
  </r>
  <r>
    <x v="0"/>
    <x v="1"/>
    <x v="2"/>
    <x v="1"/>
    <x v="2"/>
    <s v="EE_Tartu"/>
    <x v="5"/>
    <s v="GNR_HP_ELEC_AIR-WTR_COP-360_LS_Y-2050"/>
    <x v="1"/>
    <x v="0"/>
    <n v="36.987235779642504"/>
    <n v="54001.364238278104"/>
    <n v="194404.911257801"/>
  </r>
  <r>
    <x v="0"/>
    <x v="1"/>
    <x v="2"/>
    <x v="1"/>
    <x v="2"/>
    <s v="EE_Tartu"/>
    <x v="5"/>
    <s v="GNR_HP_ELEC_AIR-WTR_COP-360_LS_Y-2050"/>
    <x v="1"/>
    <x v="1"/>
    <n v="36.987235779642504"/>
    <n v="54001.364238278104"/>
    <n v="194404.911257801"/>
  </r>
  <r>
    <x v="0"/>
    <x v="1"/>
    <x v="2"/>
    <x v="1"/>
    <x v="2"/>
    <s v="EE_Tartu"/>
    <x v="5"/>
    <s v="GNR_HP_ELEC_AIR-WTR_COP-360_LS_Y-2050"/>
    <x v="1"/>
    <x v="2"/>
    <n v="36.987235779642504"/>
    <n v="54001.364238278104"/>
    <n v="194404.911257801"/>
  </r>
  <r>
    <x v="0"/>
    <x v="1"/>
    <x v="2"/>
    <x v="1"/>
    <x v="2"/>
    <s v="EE_Tartu"/>
    <x v="1"/>
    <s v="GNR_HS_HEAT_PIT_L-CEN_E-90_Y-2050"/>
    <x v="0"/>
    <x v="0"/>
    <n v="14.943842746692599"/>
    <n v="21818.0104101711"/>
    <n v="78544.8374766161"/>
  </r>
  <r>
    <x v="0"/>
    <x v="1"/>
    <x v="2"/>
    <x v="1"/>
    <x v="2"/>
    <s v="EE_Tartu"/>
    <x v="1"/>
    <s v="GNR_HS_HEAT_PIT_L-CEN_E-90_Y-2050"/>
    <x v="0"/>
    <x v="1"/>
    <n v="16.030373080173401"/>
    <n v="23404.344697053199"/>
    <n v="84255.640909391499"/>
  </r>
  <r>
    <x v="0"/>
    <x v="1"/>
    <x v="2"/>
    <x v="1"/>
    <x v="2"/>
    <s v="EE_Tartu"/>
    <x v="1"/>
    <s v="GNR_HS_HEAT_PIT_L-CEN_E-90_Y-2050"/>
    <x v="0"/>
    <x v="2"/>
    <n v="15.133985555051799"/>
    <n v="22095.618910375601"/>
    <n v="79544.228077352105"/>
  </r>
  <r>
    <x v="0"/>
    <x v="1"/>
    <x v="2"/>
    <x v="2"/>
    <x v="3"/>
    <s v="FI_IND"/>
    <x v="1"/>
    <s v="GNR_HS_HEAT_PIT_L-CEN_E-90_Y-2050"/>
    <x v="0"/>
    <x v="0"/>
    <n v="597.09832055562299"/>
    <n v="871763.54801121005"/>
    <n v="3138348.7728403602"/>
  </r>
  <r>
    <x v="0"/>
    <x v="1"/>
    <x v="2"/>
    <x v="2"/>
    <x v="3"/>
    <s v="FI_IND"/>
    <x v="1"/>
    <s v="GNR_HS_HEAT_PIT_L-CEN_E-90_Y-2050"/>
    <x v="0"/>
    <x v="1"/>
    <n v="678.70772785277995"/>
    <n v="990913.28266505897"/>
    <n v="3567287.8175942102"/>
  </r>
  <r>
    <x v="0"/>
    <x v="1"/>
    <x v="2"/>
    <x v="2"/>
    <x v="3"/>
    <s v="FI_IND"/>
    <x v="1"/>
    <s v="GNR_HS_HEAT_PIT_L-CEN_E-90_Y-2050"/>
    <x v="0"/>
    <x v="2"/>
    <n v="635.71086821959705"/>
    <n v="928137.86760061095"/>
    <n v="3341296.3233622001"/>
  </r>
  <r>
    <x v="0"/>
    <x v="1"/>
    <x v="2"/>
    <x v="2"/>
    <x v="3"/>
    <s v="FI_IND"/>
    <x v="2"/>
    <s v="GNR_ST_MSW_BP_E-24_LS-220-MW-FEED_Y-2030"/>
    <x v="0"/>
    <x v="0"/>
    <n v="795.63509480024504"/>
    <n v="1161627.2384083599"/>
    <n v="4181858.0582700898"/>
  </r>
  <r>
    <x v="0"/>
    <x v="1"/>
    <x v="2"/>
    <x v="2"/>
    <x v="3"/>
    <s v="FI_IND"/>
    <x v="2"/>
    <s v="GNR_ST_MSW_BP_E-24_LS-220-MW-FEED_Y-2030"/>
    <x v="0"/>
    <x v="1"/>
    <n v="795.63509480024504"/>
    <n v="1161627.2384083599"/>
    <n v="4181858.0582700898"/>
  </r>
  <r>
    <x v="0"/>
    <x v="1"/>
    <x v="2"/>
    <x v="2"/>
    <x v="3"/>
    <s v="FI_IND"/>
    <x v="2"/>
    <s v="GNR_ST_MSW_BP_E-24_LS-220-MW-FEED_Y-2030"/>
    <x v="0"/>
    <x v="2"/>
    <n v="795.63509480024504"/>
    <n v="1161627.2384083599"/>
    <n v="4181858.0582700898"/>
  </r>
  <r>
    <x v="0"/>
    <x v="1"/>
    <x v="2"/>
    <x v="2"/>
    <x v="3"/>
    <s v="FI_IND"/>
    <x v="2"/>
    <s v="GNR_ST_MSW_BP_E-24_LS-220-MW-FEED_Y-2030"/>
    <x v="1"/>
    <x v="0"/>
    <n v="795.63509480024504"/>
    <n v="1161627.2384083599"/>
    <n v="4181858.0582700898"/>
  </r>
  <r>
    <x v="0"/>
    <x v="1"/>
    <x v="2"/>
    <x v="2"/>
    <x v="3"/>
    <s v="FI_IND"/>
    <x v="2"/>
    <s v="GNR_ST_MSW_BP_E-24_LS-220-MW-FEED_Y-2030"/>
    <x v="1"/>
    <x v="1"/>
    <n v="795.63509480024504"/>
    <n v="1161627.2384083599"/>
    <n v="4181858.0582700898"/>
  </r>
  <r>
    <x v="0"/>
    <x v="1"/>
    <x v="2"/>
    <x v="2"/>
    <x v="3"/>
    <s v="FI_IND"/>
    <x v="2"/>
    <s v="GNR_ST_MSW_BP_E-24_LS-220-MW-FEED_Y-2030"/>
    <x v="1"/>
    <x v="2"/>
    <n v="795.63509480024504"/>
    <n v="1161627.2384083599"/>
    <n v="4181858.0582700898"/>
  </r>
  <r>
    <x v="0"/>
    <x v="1"/>
    <x v="2"/>
    <x v="2"/>
    <x v="3"/>
    <s v="FI_IND"/>
    <x v="2"/>
    <s v="GNR_ST_MSW_BP_E-25_LS-220-MW-FEED_Y-2050"/>
    <x v="0"/>
    <x v="0"/>
    <n v="4233.93003328546"/>
    <n v="6181537.8485967703"/>
    <n v="22253536.2549484"/>
  </r>
  <r>
    <x v="0"/>
    <x v="1"/>
    <x v="2"/>
    <x v="2"/>
    <x v="3"/>
    <s v="FI_IND"/>
    <x v="2"/>
    <s v="GNR_ST_MSW_BP_E-25_LS-220-MW-FEED_Y-2050"/>
    <x v="0"/>
    <x v="1"/>
    <n v="4233.93003328546"/>
    <n v="6181537.8485967703"/>
    <n v="22253536.2549484"/>
  </r>
  <r>
    <x v="0"/>
    <x v="1"/>
    <x v="2"/>
    <x v="2"/>
    <x v="3"/>
    <s v="FI_IND"/>
    <x v="2"/>
    <s v="GNR_ST_MSW_BP_E-25_LS-220-MW-FEED_Y-2050"/>
    <x v="0"/>
    <x v="2"/>
    <n v="4233.93003328546"/>
    <n v="6181537.8485967703"/>
    <n v="22253536.2549484"/>
  </r>
  <r>
    <x v="0"/>
    <x v="1"/>
    <x v="2"/>
    <x v="2"/>
    <x v="3"/>
    <s v="FI_IND"/>
    <x v="2"/>
    <s v="GNR_ST_MSW_BP_E-25_LS-220-MW-FEED_Y-2050"/>
    <x v="1"/>
    <x v="0"/>
    <n v="4233.93003328546"/>
    <n v="6181537.8485967703"/>
    <n v="22253536.2549484"/>
  </r>
  <r>
    <x v="0"/>
    <x v="1"/>
    <x v="2"/>
    <x v="2"/>
    <x v="3"/>
    <s v="FI_IND"/>
    <x v="2"/>
    <s v="GNR_ST_MSW_BP_E-25_LS-220-MW-FEED_Y-2050"/>
    <x v="1"/>
    <x v="1"/>
    <n v="4233.93003328546"/>
    <n v="6181537.8485967703"/>
    <n v="22253536.2549484"/>
  </r>
  <r>
    <x v="0"/>
    <x v="1"/>
    <x v="2"/>
    <x v="2"/>
    <x v="3"/>
    <s v="FI_IND"/>
    <x v="2"/>
    <s v="GNR_ST_MSW_BP_E-25_LS-220-MW-FEED_Y-2050"/>
    <x v="1"/>
    <x v="2"/>
    <n v="4233.93003328546"/>
    <n v="6181537.8485967703"/>
    <n v="22253536.2549484"/>
  </r>
  <r>
    <x v="0"/>
    <x v="1"/>
    <x v="2"/>
    <x v="2"/>
    <x v="3"/>
    <s v="FI_large"/>
    <x v="1"/>
    <s v="GNR_HS_HEAT_PIT_L-CEN_E-90_Y-2050"/>
    <x v="0"/>
    <x v="0"/>
    <n v="102.538925216078"/>
    <n v="149706.83081547401"/>
    <n v="538944.59093570802"/>
  </r>
  <r>
    <x v="0"/>
    <x v="1"/>
    <x v="2"/>
    <x v="2"/>
    <x v="3"/>
    <s v="FI_large"/>
    <x v="1"/>
    <s v="GNR_HS_HEAT_PIT_L-CEN_E-90_Y-2050"/>
    <x v="0"/>
    <x v="1"/>
    <n v="404.07916961093702"/>
    <n v="589955.58763196797"/>
    <n v="2123840.1154750902"/>
  </r>
  <r>
    <x v="0"/>
    <x v="1"/>
    <x v="2"/>
    <x v="2"/>
    <x v="3"/>
    <s v="FI_large"/>
    <x v="1"/>
    <s v="GNR_HS_HEAT_PIT_L-CEN_E-90_Y-2050"/>
    <x v="0"/>
    <x v="2"/>
    <n v="245.47332815093"/>
    <n v="358391.059100357"/>
    <n v="1290207.81276129"/>
  </r>
  <r>
    <x v="0"/>
    <x v="1"/>
    <x v="2"/>
    <x v="2"/>
    <x v="3"/>
    <s v="FI_large"/>
    <x v="2"/>
    <s v="GNR_ST_MSW_BP_E-24_LS-220-MW-FEED_Y-2030"/>
    <x v="0"/>
    <x v="0"/>
    <n v="55.5622794637057"/>
    <n v="81120.928017010301"/>
    <n v="292035.34086123703"/>
  </r>
  <r>
    <x v="0"/>
    <x v="1"/>
    <x v="2"/>
    <x v="2"/>
    <x v="3"/>
    <s v="FI_large"/>
    <x v="2"/>
    <s v="GNR_ST_MSW_BP_E-24_LS-220-MW-FEED_Y-2030"/>
    <x v="0"/>
    <x v="1"/>
    <n v="55.5622794637057"/>
    <n v="81120.928017010301"/>
    <n v="292035.34086123703"/>
  </r>
  <r>
    <x v="0"/>
    <x v="1"/>
    <x v="2"/>
    <x v="2"/>
    <x v="3"/>
    <s v="FI_large"/>
    <x v="2"/>
    <s v="GNR_ST_MSW_BP_E-24_LS-220-MW-FEED_Y-2030"/>
    <x v="0"/>
    <x v="2"/>
    <n v="55.5622794637057"/>
    <n v="81120.928017010301"/>
    <n v="292035.34086123703"/>
  </r>
  <r>
    <x v="0"/>
    <x v="1"/>
    <x v="2"/>
    <x v="2"/>
    <x v="3"/>
    <s v="FI_large"/>
    <x v="2"/>
    <s v="GNR_ST_MSW_BP_E-24_LS-220-MW-FEED_Y-2030"/>
    <x v="1"/>
    <x v="0"/>
    <n v="55.5622794637057"/>
    <n v="81120.928017010301"/>
    <n v="292035.34086123703"/>
  </r>
  <r>
    <x v="0"/>
    <x v="1"/>
    <x v="2"/>
    <x v="2"/>
    <x v="3"/>
    <s v="FI_large"/>
    <x v="2"/>
    <s v="GNR_ST_MSW_BP_E-24_LS-220-MW-FEED_Y-2030"/>
    <x v="1"/>
    <x v="1"/>
    <n v="55.5622794637057"/>
    <n v="81120.928017010301"/>
    <n v="292035.34086123703"/>
  </r>
  <r>
    <x v="0"/>
    <x v="1"/>
    <x v="2"/>
    <x v="2"/>
    <x v="3"/>
    <s v="FI_large"/>
    <x v="2"/>
    <s v="GNR_ST_MSW_BP_E-24_LS-220-MW-FEED_Y-2030"/>
    <x v="1"/>
    <x v="2"/>
    <n v="55.5622794637057"/>
    <n v="81120.928017010301"/>
    <n v="292035.34086123703"/>
  </r>
  <r>
    <x v="0"/>
    <x v="1"/>
    <x v="2"/>
    <x v="2"/>
    <x v="3"/>
    <s v="FI_large"/>
    <x v="2"/>
    <s v="GNR_ST_MSW_BP_E-25_LS-220-MW-FEED_Y-2050"/>
    <x v="0"/>
    <x v="0"/>
    <n v="205.04698278650599"/>
    <n v="299368.59486829903"/>
    <n v="1077726.94152588"/>
  </r>
  <r>
    <x v="0"/>
    <x v="1"/>
    <x v="2"/>
    <x v="2"/>
    <x v="3"/>
    <s v="FI_large"/>
    <x v="2"/>
    <s v="GNR_ST_MSW_BP_E-25_LS-220-MW-FEED_Y-2050"/>
    <x v="0"/>
    <x v="1"/>
    <n v="205.04698278650599"/>
    <n v="299368.59486829903"/>
    <n v="1077726.94152588"/>
  </r>
  <r>
    <x v="0"/>
    <x v="1"/>
    <x v="2"/>
    <x v="2"/>
    <x v="3"/>
    <s v="FI_large"/>
    <x v="2"/>
    <s v="GNR_ST_MSW_BP_E-25_LS-220-MW-FEED_Y-2050"/>
    <x v="0"/>
    <x v="2"/>
    <n v="205.04698278650599"/>
    <n v="299368.59486829903"/>
    <n v="1077726.94152588"/>
  </r>
  <r>
    <x v="0"/>
    <x v="1"/>
    <x v="2"/>
    <x v="2"/>
    <x v="3"/>
    <s v="FI_large"/>
    <x v="2"/>
    <s v="GNR_ST_MSW_BP_E-25_LS-220-MW-FEED_Y-2050"/>
    <x v="1"/>
    <x v="0"/>
    <n v="205.04698278650599"/>
    <n v="299368.59486829903"/>
    <n v="1077726.94152588"/>
  </r>
  <r>
    <x v="0"/>
    <x v="1"/>
    <x v="2"/>
    <x v="2"/>
    <x v="3"/>
    <s v="FI_large"/>
    <x v="2"/>
    <s v="GNR_ST_MSW_BP_E-25_LS-220-MW-FEED_Y-2050"/>
    <x v="1"/>
    <x v="1"/>
    <n v="205.04698278650599"/>
    <n v="299368.59486829903"/>
    <n v="1077726.94152588"/>
  </r>
  <r>
    <x v="0"/>
    <x v="1"/>
    <x v="2"/>
    <x v="2"/>
    <x v="3"/>
    <s v="FI_large"/>
    <x v="2"/>
    <s v="GNR_ST_MSW_BP_E-25_LS-220-MW-FEED_Y-2050"/>
    <x v="1"/>
    <x v="2"/>
    <n v="205.04698278650599"/>
    <n v="299368.59486829903"/>
    <n v="1077726.94152588"/>
  </r>
  <r>
    <x v="0"/>
    <x v="1"/>
    <x v="2"/>
    <x v="2"/>
    <x v="3"/>
    <s v="FI_large"/>
    <x v="7"/>
    <s v="KELJONLAHTI_ST_PEAT_EXT"/>
    <x v="0"/>
    <x v="0"/>
    <n v="237.125"/>
    <n v="346202.5"/>
    <n v="1246329"/>
  </r>
  <r>
    <x v="0"/>
    <x v="1"/>
    <x v="2"/>
    <x v="2"/>
    <x v="3"/>
    <s v="FI_large"/>
    <x v="7"/>
    <s v="KELJONLAHTI_ST_PEAT_EXT"/>
    <x v="0"/>
    <x v="1"/>
    <n v="237.125"/>
    <n v="346202.5"/>
    <n v="1246329"/>
  </r>
  <r>
    <x v="0"/>
    <x v="1"/>
    <x v="2"/>
    <x v="2"/>
    <x v="3"/>
    <s v="FI_large"/>
    <x v="7"/>
    <s v="KELJONLAHTI_ST_PEAT_EXT"/>
    <x v="0"/>
    <x v="2"/>
    <n v="237.125"/>
    <n v="346202.5"/>
    <n v="1246329"/>
  </r>
  <r>
    <x v="0"/>
    <x v="1"/>
    <x v="2"/>
    <x v="2"/>
    <x v="3"/>
    <s v="FI_large"/>
    <x v="7"/>
    <s v="KELJONLAHTI_ST_PEAT_EXT"/>
    <x v="1"/>
    <x v="0"/>
    <n v="237.125"/>
    <n v="346202.5"/>
    <n v="1246329"/>
  </r>
  <r>
    <x v="0"/>
    <x v="1"/>
    <x v="2"/>
    <x v="2"/>
    <x v="3"/>
    <s v="FI_large"/>
    <x v="7"/>
    <s v="KELJONLAHTI_ST_PEAT_EXT"/>
    <x v="1"/>
    <x v="1"/>
    <n v="237.125"/>
    <n v="346202.5"/>
    <n v="1246329"/>
  </r>
  <r>
    <x v="0"/>
    <x v="1"/>
    <x v="2"/>
    <x v="2"/>
    <x v="3"/>
    <s v="FI_large"/>
    <x v="7"/>
    <s v="KELJONLAHTI_ST_PEAT_EXT"/>
    <x v="1"/>
    <x v="2"/>
    <n v="237.125"/>
    <n v="346202.5"/>
    <n v="1246329"/>
  </r>
  <r>
    <x v="0"/>
    <x v="1"/>
    <x v="2"/>
    <x v="2"/>
    <x v="3"/>
    <s v="FI_large"/>
    <x v="4"/>
    <s v="GNR_EH_HEAT"/>
    <x v="0"/>
    <x v="0"/>
    <n v="23.500457875457801"/>
    <n v="34310.668498168401"/>
    <n v="123518.40659340601"/>
  </r>
  <r>
    <x v="0"/>
    <x v="1"/>
    <x v="2"/>
    <x v="2"/>
    <x v="3"/>
    <s v="FI_large"/>
    <x v="4"/>
    <s v="GNR_EH_HEAT"/>
    <x v="0"/>
    <x v="1"/>
    <n v="23.500457875457801"/>
    <n v="34310.668498168401"/>
    <n v="123518.40659340601"/>
  </r>
  <r>
    <x v="0"/>
    <x v="1"/>
    <x v="2"/>
    <x v="2"/>
    <x v="3"/>
    <s v="FI_large"/>
    <x v="4"/>
    <s v="GNR_EH_HEAT"/>
    <x v="0"/>
    <x v="2"/>
    <n v="23.500457875457801"/>
    <n v="34310.668498168401"/>
    <n v="123518.40659340601"/>
  </r>
  <r>
    <x v="0"/>
    <x v="1"/>
    <x v="2"/>
    <x v="2"/>
    <x v="3"/>
    <s v="FI_large"/>
    <x v="4"/>
    <s v="GNR_EH_HEAT"/>
    <x v="1"/>
    <x v="0"/>
    <n v="23.500457875457801"/>
    <n v="34310.668498168401"/>
    <n v="123518.40659340601"/>
  </r>
  <r>
    <x v="0"/>
    <x v="1"/>
    <x v="2"/>
    <x v="2"/>
    <x v="3"/>
    <s v="FI_large"/>
    <x v="4"/>
    <s v="GNR_EH_HEAT"/>
    <x v="1"/>
    <x v="1"/>
    <n v="23.500457875457801"/>
    <n v="34310.668498168401"/>
    <n v="123518.40659340601"/>
  </r>
  <r>
    <x v="0"/>
    <x v="1"/>
    <x v="2"/>
    <x v="2"/>
    <x v="3"/>
    <s v="FI_large"/>
    <x v="4"/>
    <s v="GNR_EH_HEAT"/>
    <x v="1"/>
    <x v="2"/>
    <n v="23.500457875457801"/>
    <n v="34310.668498168401"/>
    <n v="123518.40659340601"/>
  </r>
  <r>
    <x v="0"/>
    <x v="1"/>
    <x v="2"/>
    <x v="2"/>
    <x v="3"/>
    <s v="FI_large_gas"/>
    <x v="1"/>
    <s v="GNR_HS_HEAT_PIT_L-CEN_E-90"/>
    <x v="0"/>
    <x v="0"/>
    <n v="140.60606060606099"/>
    <n v="205284.84848484799"/>
    <n v="739025.45454545505"/>
  </r>
  <r>
    <x v="0"/>
    <x v="1"/>
    <x v="2"/>
    <x v="2"/>
    <x v="3"/>
    <s v="FI_large_gas"/>
    <x v="1"/>
    <s v="GNR_HS_HEAT_PIT_L-CEN_E-90"/>
    <x v="0"/>
    <x v="1"/>
    <n v="140.60606060606099"/>
    <n v="205284.84848484799"/>
    <n v="739025.45454545505"/>
  </r>
  <r>
    <x v="0"/>
    <x v="1"/>
    <x v="2"/>
    <x v="2"/>
    <x v="3"/>
    <s v="FI_large_gas"/>
    <x v="1"/>
    <s v="GNR_HS_HEAT_PIT_L-CEN_E-90"/>
    <x v="0"/>
    <x v="2"/>
    <n v="140.60606060606099"/>
    <n v="205284.84848484799"/>
    <n v="739025.45454545505"/>
  </r>
  <r>
    <x v="0"/>
    <x v="1"/>
    <x v="2"/>
    <x v="2"/>
    <x v="3"/>
    <s v="FI_large_gas"/>
    <x v="1"/>
    <s v="GNR_HS_HEAT_PIT_L-CEN_E-90_Y-2050"/>
    <x v="0"/>
    <x v="0"/>
    <n v="176.398653709261"/>
    <n v="257542.03441552099"/>
    <n v="927151.32389587595"/>
  </r>
  <r>
    <x v="0"/>
    <x v="1"/>
    <x v="2"/>
    <x v="2"/>
    <x v="3"/>
    <s v="FI_large_gas"/>
    <x v="1"/>
    <s v="GNR_HS_HEAT_PIT_L-CEN_E-90_Y-2050"/>
    <x v="0"/>
    <x v="1"/>
    <n v="1138.9196972585701"/>
    <n v="1662822.75799751"/>
    <n v="5986161.9287910396"/>
  </r>
  <r>
    <x v="0"/>
    <x v="1"/>
    <x v="2"/>
    <x v="2"/>
    <x v="3"/>
    <s v="FI_large_gas"/>
    <x v="1"/>
    <s v="GNR_HS_HEAT_PIT_L-CEN_E-90_Y-2050"/>
    <x v="0"/>
    <x v="2"/>
    <n v="628.14385660556604"/>
    <n v="917090.03064412705"/>
    <n v="3301524.11031886"/>
  </r>
  <r>
    <x v="0"/>
    <x v="1"/>
    <x v="2"/>
    <x v="2"/>
    <x v="3"/>
    <s v="FI_large_gas"/>
    <x v="2"/>
    <s v="GNR_ST_MSW_BP_E-24_LS-220-MW-FEED_Y-2030"/>
    <x v="0"/>
    <x v="0"/>
    <n v="502.46033753191898"/>
    <n v="733592.09279660205"/>
    <n v="2640931.53406777"/>
  </r>
  <r>
    <x v="0"/>
    <x v="1"/>
    <x v="2"/>
    <x v="2"/>
    <x v="3"/>
    <s v="FI_large_gas"/>
    <x v="2"/>
    <s v="GNR_ST_MSW_BP_E-24_LS-220-MW-FEED_Y-2030"/>
    <x v="0"/>
    <x v="1"/>
    <n v="502.46033753191898"/>
    <n v="733592.09279660205"/>
    <n v="2640931.53406777"/>
  </r>
  <r>
    <x v="0"/>
    <x v="1"/>
    <x v="2"/>
    <x v="2"/>
    <x v="3"/>
    <s v="FI_large_gas"/>
    <x v="2"/>
    <s v="GNR_ST_MSW_BP_E-24_LS-220-MW-FEED_Y-2030"/>
    <x v="0"/>
    <x v="2"/>
    <n v="502.46033753191898"/>
    <n v="733592.09279660205"/>
    <n v="2640931.53406777"/>
  </r>
  <r>
    <x v="0"/>
    <x v="1"/>
    <x v="2"/>
    <x v="2"/>
    <x v="3"/>
    <s v="FI_large_gas"/>
    <x v="2"/>
    <s v="GNR_ST_MSW_BP_E-24_LS-220-MW-FEED_Y-2030"/>
    <x v="1"/>
    <x v="0"/>
    <n v="502.46033753191898"/>
    <n v="733592.09279660205"/>
    <n v="2640931.53406777"/>
  </r>
  <r>
    <x v="0"/>
    <x v="1"/>
    <x v="2"/>
    <x v="2"/>
    <x v="3"/>
    <s v="FI_large_gas"/>
    <x v="2"/>
    <s v="GNR_ST_MSW_BP_E-24_LS-220-MW-FEED_Y-2030"/>
    <x v="1"/>
    <x v="1"/>
    <n v="502.46033753191898"/>
    <n v="733592.09279660205"/>
    <n v="2640931.53406777"/>
  </r>
  <r>
    <x v="0"/>
    <x v="1"/>
    <x v="2"/>
    <x v="2"/>
    <x v="3"/>
    <s v="FI_large_gas"/>
    <x v="2"/>
    <s v="GNR_ST_MSW_BP_E-24_LS-220-MW-FEED_Y-2030"/>
    <x v="1"/>
    <x v="2"/>
    <n v="502.46033753191898"/>
    <n v="733592.09279660205"/>
    <n v="2640931.53406777"/>
  </r>
  <r>
    <x v="0"/>
    <x v="1"/>
    <x v="2"/>
    <x v="2"/>
    <x v="3"/>
    <s v="FI_large_gas"/>
    <x v="2"/>
    <s v="GNR_ST_MSW_BP_E-25_LS-220-MW-FEED_Y-2050"/>
    <x v="0"/>
    <x v="0"/>
    <n v="913.54824638260698"/>
    <n v="1333780.4397186099"/>
    <n v="4801609.5829869797"/>
  </r>
  <r>
    <x v="0"/>
    <x v="1"/>
    <x v="2"/>
    <x v="2"/>
    <x v="3"/>
    <s v="FI_large_gas"/>
    <x v="2"/>
    <s v="GNR_ST_MSW_BP_E-25_LS-220-MW-FEED_Y-2050"/>
    <x v="0"/>
    <x v="1"/>
    <n v="913.54824638260698"/>
    <n v="1333780.4397186099"/>
    <n v="4801609.5829869797"/>
  </r>
  <r>
    <x v="0"/>
    <x v="1"/>
    <x v="2"/>
    <x v="2"/>
    <x v="3"/>
    <s v="FI_large_gas"/>
    <x v="2"/>
    <s v="GNR_ST_MSW_BP_E-25_LS-220-MW-FEED_Y-2050"/>
    <x v="0"/>
    <x v="2"/>
    <n v="913.54824638260698"/>
    <n v="1333780.4397186099"/>
    <n v="4801609.5829869797"/>
  </r>
  <r>
    <x v="0"/>
    <x v="1"/>
    <x v="2"/>
    <x v="2"/>
    <x v="3"/>
    <s v="FI_large_gas"/>
    <x v="2"/>
    <s v="GNR_ST_MSW_BP_E-25_LS-220-MW-FEED_Y-2050"/>
    <x v="1"/>
    <x v="0"/>
    <n v="913.54824638260698"/>
    <n v="1333780.4397186099"/>
    <n v="4801609.5829869797"/>
  </r>
  <r>
    <x v="0"/>
    <x v="1"/>
    <x v="2"/>
    <x v="2"/>
    <x v="3"/>
    <s v="FI_large_gas"/>
    <x v="2"/>
    <s v="GNR_ST_MSW_BP_E-25_LS-220-MW-FEED_Y-2050"/>
    <x v="1"/>
    <x v="1"/>
    <n v="913.54824638260698"/>
    <n v="1333780.4397186099"/>
    <n v="4801609.5829869797"/>
  </r>
  <r>
    <x v="0"/>
    <x v="1"/>
    <x v="2"/>
    <x v="2"/>
    <x v="3"/>
    <s v="FI_large_gas"/>
    <x v="2"/>
    <s v="GNR_ST_MSW_BP_E-25_LS-220-MW-FEED_Y-2050"/>
    <x v="1"/>
    <x v="2"/>
    <n v="913.54824638260698"/>
    <n v="1333780.4397186099"/>
    <n v="4801609.5829869797"/>
  </r>
  <r>
    <x v="0"/>
    <x v="1"/>
    <x v="2"/>
    <x v="2"/>
    <x v="3"/>
    <s v="FI_large_gas"/>
    <x v="4"/>
    <s v="GNR_EH_HEAT"/>
    <x v="0"/>
    <x v="0"/>
    <n v="0.85851648351648002"/>
    <n v="1253.4340659340601"/>
    <n v="4512.3626373626203"/>
  </r>
  <r>
    <x v="0"/>
    <x v="1"/>
    <x v="2"/>
    <x v="2"/>
    <x v="3"/>
    <s v="FI_large_gas"/>
    <x v="4"/>
    <s v="GNR_EH_HEAT"/>
    <x v="0"/>
    <x v="1"/>
    <n v="0.85851648351648002"/>
    <n v="1253.4340659340601"/>
    <n v="4512.3626373626203"/>
  </r>
  <r>
    <x v="0"/>
    <x v="1"/>
    <x v="2"/>
    <x v="2"/>
    <x v="3"/>
    <s v="FI_large_gas"/>
    <x v="4"/>
    <s v="GNR_EH_HEAT"/>
    <x v="0"/>
    <x v="2"/>
    <n v="0.85851648351648002"/>
    <n v="1253.4340659340601"/>
    <n v="4512.3626373626203"/>
  </r>
  <r>
    <x v="0"/>
    <x v="1"/>
    <x v="2"/>
    <x v="2"/>
    <x v="3"/>
    <s v="FI_large_gas"/>
    <x v="4"/>
    <s v="GNR_EH_HEAT"/>
    <x v="1"/>
    <x v="0"/>
    <n v="0.85851648351648002"/>
    <n v="1253.4340659340601"/>
    <n v="4512.3626373626203"/>
  </r>
  <r>
    <x v="0"/>
    <x v="1"/>
    <x v="2"/>
    <x v="2"/>
    <x v="3"/>
    <s v="FI_large_gas"/>
    <x v="4"/>
    <s v="GNR_EH_HEAT"/>
    <x v="1"/>
    <x v="1"/>
    <n v="0.85851648351648002"/>
    <n v="1253.4340659340601"/>
    <n v="4512.3626373626203"/>
  </r>
  <r>
    <x v="0"/>
    <x v="1"/>
    <x v="2"/>
    <x v="2"/>
    <x v="3"/>
    <s v="FI_large_gas"/>
    <x v="4"/>
    <s v="GNR_EH_HEAT"/>
    <x v="1"/>
    <x v="2"/>
    <n v="0.85851648351648002"/>
    <n v="1253.4340659340601"/>
    <n v="4512.3626373626203"/>
  </r>
  <r>
    <x v="0"/>
    <x v="1"/>
    <x v="2"/>
    <x v="2"/>
    <x v="3"/>
    <s v="FI_large_gas"/>
    <x v="13"/>
    <s v="GNR_ST_WOODCHI_BP_E-29_LS-600-MW-FEED_Y-2050"/>
    <x v="0"/>
    <x v="0"/>
    <n v="210.257289887453"/>
    <n v="306975.64323568199"/>
    <n v="1105112.3156484501"/>
  </r>
  <r>
    <x v="0"/>
    <x v="1"/>
    <x v="2"/>
    <x v="2"/>
    <x v="3"/>
    <s v="FI_large_gas"/>
    <x v="13"/>
    <s v="GNR_ST_WOODCHI_BP_E-29_LS-600-MW-FEED_Y-2050"/>
    <x v="0"/>
    <x v="1"/>
    <n v="210.257289887453"/>
    <n v="306975.64323568199"/>
    <n v="1105112.3156484501"/>
  </r>
  <r>
    <x v="0"/>
    <x v="1"/>
    <x v="2"/>
    <x v="2"/>
    <x v="3"/>
    <s v="FI_large_gas"/>
    <x v="13"/>
    <s v="GNR_ST_WOODCHI_BP_E-29_LS-600-MW-FEED_Y-2050"/>
    <x v="0"/>
    <x v="2"/>
    <n v="210.257289887453"/>
    <n v="306975.64323568199"/>
    <n v="1105112.3156484501"/>
  </r>
  <r>
    <x v="0"/>
    <x v="1"/>
    <x v="2"/>
    <x v="2"/>
    <x v="3"/>
    <s v="FI_large_gas"/>
    <x v="13"/>
    <s v="GNR_ST_WOODCHI_BP_E-29_LS-600-MW-FEED_Y-2050"/>
    <x v="1"/>
    <x v="0"/>
    <n v="210.257289887453"/>
    <n v="306975.64323568199"/>
    <n v="1105112.3156484501"/>
  </r>
  <r>
    <x v="0"/>
    <x v="1"/>
    <x v="2"/>
    <x v="2"/>
    <x v="3"/>
    <s v="FI_large_gas"/>
    <x v="13"/>
    <s v="GNR_ST_WOODCHI_BP_E-29_LS-600-MW-FEED_Y-2050"/>
    <x v="1"/>
    <x v="1"/>
    <n v="210.257289887453"/>
    <n v="306975.64323568199"/>
    <n v="1105112.3156484501"/>
  </r>
  <r>
    <x v="0"/>
    <x v="1"/>
    <x v="2"/>
    <x v="2"/>
    <x v="3"/>
    <s v="FI_large_gas"/>
    <x v="13"/>
    <s v="GNR_ST_WOODCHI_BP_E-29_LS-600-MW-FEED_Y-2050"/>
    <x v="1"/>
    <x v="2"/>
    <n v="210.257289887453"/>
    <n v="306975.64323568199"/>
    <n v="1105112.3156484501"/>
  </r>
  <r>
    <x v="0"/>
    <x v="1"/>
    <x v="2"/>
    <x v="2"/>
    <x v="3"/>
    <s v="FI_medium"/>
    <x v="5"/>
    <s v="GNR_HP_ELEC_GROUND-WTR_COP-380_LS-4-MW_Y-2030"/>
    <x v="0"/>
    <x v="0"/>
    <n v="518.81828837000796"/>
    <n v="757474.70102021203"/>
    <n v="2726908.9236727599"/>
  </r>
  <r>
    <x v="0"/>
    <x v="1"/>
    <x v="2"/>
    <x v="2"/>
    <x v="3"/>
    <s v="FI_medium"/>
    <x v="5"/>
    <s v="GNR_HP_ELEC_GROUND-WTR_COP-380_LS-4-MW_Y-2030"/>
    <x v="0"/>
    <x v="1"/>
    <n v="518.81828837000796"/>
    <n v="757474.70102021203"/>
    <n v="2726908.9236727599"/>
  </r>
  <r>
    <x v="0"/>
    <x v="1"/>
    <x v="2"/>
    <x v="2"/>
    <x v="3"/>
    <s v="FI_medium"/>
    <x v="5"/>
    <s v="GNR_HP_ELEC_GROUND-WTR_COP-380_LS-4-MW_Y-2030"/>
    <x v="0"/>
    <x v="2"/>
    <n v="288.35313650370801"/>
    <n v="420995.57929541299"/>
    <n v="1515584.0854634901"/>
  </r>
  <r>
    <x v="0"/>
    <x v="1"/>
    <x v="2"/>
    <x v="2"/>
    <x v="3"/>
    <s v="FI_medium"/>
    <x v="5"/>
    <s v="GNR_HP_ELEC_GROUND-WTR_COP-380_LS-4-MW_Y-2030"/>
    <x v="1"/>
    <x v="0"/>
    <n v="518.81828837000796"/>
    <n v="757474.70102021203"/>
    <n v="2726908.9236727599"/>
  </r>
  <r>
    <x v="0"/>
    <x v="1"/>
    <x v="2"/>
    <x v="2"/>
    <x v="3"/>
    <s v="FI_medium"/>
    <x v="5"/>
    <s v="GNR_HP_ELEC_GROUND-WTR_COP-380_LS-4-MW_Y-2030"/>
    <x v="1"/>
    <x v="1"/>
    <n v="518.81828837000796"/>
    <n v="757474.70102021203"/>
    <n v="2726908.9236727599"/>
  </r>
  <r>
    <x v="0"/>
    <x v="1"/>
    <x v="2"/>
    <x v="2"/>
    <x v="3"/>
    <s v="FI_medium"/>
    <x v="5"/>
    <s v="GNR_HP_ELEC_GROUND-WTR_COP-380_LS-4-MW_Y-2030"/>
    <x v="1"/>
    <x v="2"/>
    <n v="518.81828837000796"/>
    <n v="757474.70102021203"/>
    <n v="2726908.9236727599"/>
  </r>
  <r>
    <x v="0"/>
    <x v="1"/>
    <x v="2"/>
    <x v="2"/>
    <x v="3"/>
    <s v="FI_medium"/>
    <x v="5"/>
    <s v="GNR_HP_ELEC_GROUND-WTR_COP-410_LS-4-MW_Y-2050"/>
    <x v="0"/>
    <x v="0"/>
    <n v="121.677259544903"/>
    <n v="177648.798935559"/>
    <n v="639535.67616801104"/>
  </r>
  <r>
    <x v="0"/>
    <x v="1"/>
    <x v="2"/>
    <x v="2"/>
    <x v="3"/>
    <s v="FI_medium"/>
    <x v="5"/>
    <s v="GNR_HP_ELEC_GROUND-WTR_COP-410_LS-4-MW_Y-2050"/>
    <x v="0"/>
    <x v="1"/>
    <n v="121.677259544903"/>
    <n v="177648.798935559"/>
    <n v="639535.67616801104"/>
  </r>
  <r>
    <x v="0"/>
    <x v="1"/>
    <x v="2"/>
    <x v="2"/>
    <x v="3"/>
    <s v="FI_medium"/>
    <x v="5"/>
    <s v="GNR_HP_ELEC_GROUND-WTR_COP-410_LS-4-MW_Y-2050"/>
    <x v="0"/>
    <x v="2"/>
    <n v="121.677259544903"/>
    <n v="177648.798935559"/>
    <n v="639535.67616801104"/>
  </r>
  <r>
    <x v="0"/>
    <x v="1"/>
    <x v="2"/>
    <x v="2"/>
    <x v="3"/>
    <s v="FI_medium"/>
    <x v="5"/>
    <s v="GNR_HP_ELEC_GROUND-WTR_COP-410_LS-4-MW_Y-2050"/>
    <x v="1"/>
    <x v="0"/>
    <n v="121.677259544903"/>
    <n v="177648.798935559"/>
    <n v="639535.67616801104"/>
  </r>
  <r>
    <x v="0"/>
    <x v="1"/>
    <x v="2"/>
    <x v="2"/>
    <x v="3"/>
    <s v="FI_medium"/>
    <x v="5"/>
    <s v="GNR_HP_ELEC_GROUND-WTR_COP-410_LS-4-MW_Y-2050"/>
    <x v="1"/>
    <x v="1"/>
    <n v="121.677259544903"/>
    <n v="177648.798935559"/>
    <n v="639535.67616801104"/>
  </r>
  <r>
    <x v="0"/>
    <x v="1"/>
    <x v="2"/>
    <x v="2"/>
    <x v="3"/>
    <s v="FI_medium"/>
    <x v="5"/>
    <s v="GNR_HP_ELEC_GROUND-WTR_COP-410_LS-4-MW_Y-2050"/>
    <x v="1"/>
    <x v="2"/>
    <n v="121.677259544903"/>
    <n v="177648.798935559"/>
    <n v="639535.67616801104"/>
  </r>
  <r>
    <x v="0"/>
    <x v="1"/>
    <x v="2"/>
    <x v="2"/>
    <x v="3"/>
    <s v="FI_medium"/>
    <x v="1"/>
    <s v="GNR_HS_HEAT_PIT_L-DEC_E-91_Y-2050"/>
    <x v="0"/>
    <x v="0"/>
    <n v="178.925680665893"/>
    <n v="261231.493772204"/>
    <n v="940433.37757993501"/>
  </r>
  <r>
    <x v="0"/>
    <x v="1"/>
    <x v="2"/>
    <x v="2"/>
    <x v="3"/>
    <s v="FI_medium"/>
    <x v="1"/>
    <s v="GNR_HS_HEAT_PIT_L-DEC_E-91_Y-2050"/>
    <x v="0"/>
    <x v="1"/>
    <n v="470.27212024604"/>
    <n v="686597.29555921804"/>
    <n v="2471750.26401318"/>
  </r>
  <r>
    <x v="0"/>
    <x v="1"/>
    <x v="2"/>
    <x v="2"/>
    <x v="3"/>
    <s v="FI_medium"/>
    <x v="1"/>
    <s v="GNR_HS_HEAT_PIT_L-DEC_E-91_Y-2050"/>
    <x v="0"/>
    <x v="2"/>
    <n v="470.27212024604"/>
    <n v="686597.29555921804"/>
    <n v="2471750.26401318"/>
  </r>
  <r>
    <x v="0"/>
    <x v="1"/>
    <x v="2"/>
    <x v="2"/>
    <x v="3"/>
    <s v="FI_medium"/>
    <x v="2"/>
    <s v="GNR_BO_MSW_E-90"/>
    <x v="0"/>
    <x v="0"/>
    <n v="64"/>
    <n v="93440"/>
    <n v="336384"/>
  </r>
  <r>
    <x v="0"/>
    <x v="1"/>
    <x v="2"/>
    <x v="2"/>
    <x v="3"/>
    <s v="FI_medium"/>
    <x v="2"/>
    <s v="GNR_BO_MSW_E-90"/>
    <x v="0"/>
    <x v="1"/>
    <n v="64"/>
    <n v="93440"/>
    <n v="336384"/>
  </r>
  <r>
    <x v="0"/>
    <x v="1"/>
    <x v="2"/>
    <x v="2"/>
    <x v="3"/>
    <s v="FI_medium"/>
    <x v="2"/>
    <s v="GNR_BO_MSW_E-90"/>
    <x v="0"/>
    <x v="2"/>
    <n v="64"/>
    <n v="93440"/>
    <n v="336384"/>
  </r>
  <r>
    <x v="0"/>
    <x v="1"/>
    <x v="2"/>
    <x v="2"/>
    <x v="3"/>
    <s v="FI_medium"/>
    <x v="2"/>
    <s v="GNR_BO_MSW_E-90"/>
    <x v="1"/>
    <x v="0"/>
    <n v="64"/>
    <n v="93440"/>
    <n v="336384"/>
  </r>
  <r>
    <x v="0"/>
    <x v="1"/>
    <x v="2"/>
    <x v="2"/>
    <x v="3"/>
    <s v="FI_medium"/>
    <x v="2"/>
    <s v="GNR_BO_MSW_E-90"/>
    <x v="1"/>
    <x v="1"/>
    <n v="64"/>
    <n v="93440"/>
    <n v="336384"/>
  </r>
  <r>
    <x v="0"/>
    <x v="1"/>
    <x v="2"/>
    <x v="2"/>
    <x v="3"/>
    <s v="FI_medium"/>
    <x v="2"/>
    <s v="GNR_BO_MSW_E-90"/>
    <x v="1"/>
    <x v="2"/>
    <n v="64"/>
    <n v="93440"/>
    <n v="336384"/>
  </r>
  <r>
    <x v="0"/>
    <x v="1"/>
    <x v="2"/>
    <x v="2"/>
    <x v="3"/>
    <s v="FI_medium"/>
    <x v="13"/>
    <s v="GNR_BO_WOODCHI_E-90"/>
    <x v="0"/>
    <x v="1"/>
    <n v="49"/>
    <n v="71540"/>
    <n v="257544"/>
  </r>
  <r>
    <x v="0"/>
    <x v="1"/>
    <x v="2"/>
    <x v="2"/>
    <x v="3"/>
    <s v="FI_medium"/>
    <x v="6"/>
    <s v="GNR_BO_WOODWST_E-90"/>
    <x v="0"/>
    <x v="0"/>
    <n v="10"/>
    <n v="14600"/>
    <n v="52560"/>
  </r>
  <r>
    <x v="0"/>
    <x v="1"/>
    <x v="2"/>
    <x v="2"/>
    <x v="3"/>
    <s v="FI_medium"/>
    <x v="6"/>
    <s v="GNR_BO_WOODWST_E-90"/>
    <x v="0"/>
    <x v="1"/>
    <n v="10"/>
    <n v="14600"/>
    <n v="52560"/>
  </r>
  <r>
    <x v="0"/>
    <x v="1"/>
    <x v="2"/>
    <x v="2"/>
    <x v="3"/>
    <s v="FI_medium"/>
    <x v="6"/>
    <s v="GNR_BO_WOODWST_E-90"/>
    <x v="0"/>
    <x v="2"/>
    <n v="10"/>
    <n v="14600"/>
    <n v="52560"/>
  </r>
  <r>
    <x v="0"/>
    <x v="1"/>
    <x v="2"/>
    <x v="2"/>
    <x v="3"/>
    <s v="FI_medium"/>
    <x v="6"/>
    <s v="GNR_BO_WOODWST_E-90"/>
    <x v="1"/>
    <x v="0"/>
    <n v="10"/>
    <n v="14600"/>
    <n v="52560"/>
  </r>
  <r>
    <x v="0"/>
    <x v="1"/>
    <x v="2"/>
    <x v="2"/>
    <x v="3"/>
    <s v="FI_medium"/>
    <x v="6"/>
    <s v="GNR_BO_WOODWST_E-90"/>
    <x v="1"/>
    <x v="1"/>
    <n v="10"/>
    <n v="14600"/>
    <n v="52560"/>
  </r>
  <r>
    <x v="0"/>
    <x v="1"/>
    <x v="2"/>
    <x v="2"/>
    <x v="3"/>
    <s v="FI_medium"/>
    <x v="6"/>
    <s v="GNR_BO_WOODWST_E-90"/>
    <x v="1"/>
    <x v="2"/>
    <n v="10"/>
    <n v="14600"/>
    <n v="52560"/>
  </r>
  <r>
    <x v="0"/>
    <x v="1"/>
    <x v="2"/>
    <x v="2"/>
    <x v="3"/>
    <s v="FI_medium_gas"/>
    <x v="5"/>
    <s v="GNR_HP_ELEC_GROUND-WTR_COP-380_LS-4-MW_Y-2030"/>
    <x v="0"/>
    <x v="0"/>
    <n v="112.925699837023"/>
    <n v="164871.52176205401"/>
    <n v="593537.478343394"/>
  </r>
  <r>
    <x v="0"/>
    <x v="1"/>
    <x v="2"/>
    <x v="2"/>
    <x v="3"/>
    <s v="FI_medium_gas"/>
    <x v="5"/>
    <s v="GNR_HP_ELEC_GROUND-WTR_COP-380_LS-4-MW_Y-2030"/>
    <x v="0"/>
    <x v="1"/>
    <n v="112.925699837023"/>
    <n v="164871.52176205401"/>
    <n v="593537.478343394"/>
  </r>
  <r>
    <x v="0"/>
    <x v="1"/>
    <x v="2"/>
    <x v="2"/>
    <x v="3"/>
    <s v="FI_medium_gas"/>
    <x v="5"/>
    <s v="GNR_HP_ELEC_GROUND-WTR_COP-380_LS-4-MW_Y-2030"/>
    <x v="1"/>
    <x v="0"/>
    <n v="112.925699837023"/>
    <n v="164871.52176205401"/>
    <n v="593537.478343394"/>
  </r>
  <r>
    <x v="0"/>
    <x v="1"/>
    <x v="2"/>
    <x v="2"/>
    <x v="3"/>
    <s v="FI_medium_gas"/>
    <x v="5"/>
    <s v="GNR_HP_ELEC_GROUND-WTR_COP-380_LS-4-MW_Y-2030"/>
    <x v="1"/>
    <x v="1"/>
    <n v="112.925699837023"/>
    <n v="164871.52176205401"/>
    <n v="593537.478343394"/>
  </r>
  <r>
    <x v="0"/>
    <x v="1"/>
    <x v="2"/>
    <x v="2"/>
    <x v="3"/>
    <s v="FI_medium_gas"/>
    <x v="5"/>
    <s v="GNR_HP_ELEC_GROUND-WTR_COP-380_LS-4-MW_Y-2030"/>
    <x v="1"/>
    <x v="2"/>
    <n v="112.925699837023"/>
    <n v="164871.52176205401"/>
    <n v="593537.478343394"/>
  </r>
  <r>
    <x v="0"/>
    <x v="1"/>
    <x v="2"/>
    <x v="2"/>
    <x v="3"/>
    <s v="FI_medium_gas"/>
    <x v="5"/>
    <s v="GNR_HP_ELEC_GROUND-WTR_COP-410_LS-4-MW_Y-2050"/>
    <x v="0"/>
    <x v="0"/>
    <n v="271.119355399624"/>
    <n v="395834.25888345198"/>
    <n v="1425003.3319804301"/>
  </r>
  <r>
    <x v="0"/>
    <x v="1"/>
    <x v="2"/>
    <x v="2"/>
    <x v="3"/>
    <s v="FI_medium_gas"/>
    <x v="5"/>
    <s v="GNR_HP_ELEC_GROUND-WTR_COP-410_LS-4-MW_Y-2050"/>
    <x v="0"/>
    <x v="1"/>
    <n v="271.119355399624"/>
    <n v="395834.25888345198"/>
    <n v="1425003.3319804301"/>
  </r>
  <r>
    <x v="0"/>
    <x v="1"/>
    <x v="2"/>
    <x v="2"/>
    <x v="3"/>
    <s v="FI_medium_gas"/>
    <x v="5"/>
    <s v="GNR_HP_ELEC_GROUND-WTR_COP-410_LS-4-MW_Y-2050"/>
    <x v="0"/>
    <x v="2"/>
    <n v="271.119355399624"/>
    <n v="395834.25888345198"/>
    <n v="1425003.3319804301"/>
  </r>
  <r>
    <x v="0"/>
    <x v="1"/>
    <x v="2"/>
    <x v="2"/>
    <x v="3"/>
    <s v="FI_medium_gas"/>
    <x v="5"/>
    <s v="GNR_HP_ELEC_GROUND-WTR_COP-410_LS-4-MW_Y-2050"/>
    <x v="1"/>
    <x v="0"/>
    <n v="271.119355399624"/>
    <n v="395834.25888345198"/>
    <n v="1425003.3319804301"/>
  </r>
  <r>
    <x v="0"/>
    <x v="1"/>
    <x v="2"/>
    <x v="2"/>
    <x v="3"/>
    <s v="FI_medium_gas"/>
    <x v="5"/>
    <s v="GNR_HP_ELEC_GROUND-WTR_COP-410_LS-4-MW_Y-2050"/>
    <x v="1"/>
    <x v="1"/>
    <n v="271.119355399624"/>
    <n v="395834.25888345198"/>
    <n v="1425003.3319804301"/>
  </r>
  <r>
    <x v="0"/>
    <x v="1"/>
    <x v="2"/>
    <x v="2"/>
    <x v="3"/>
    <s v="FI_medium_gas"/>
    <x v="5"/>
    <s v="GNR_HP_ELEC_GROUND-WTR_COP-410_LS-4-MW_Y-2050"/>
    <x v="1"/>
    <x v="2"/>
    <n v="271.119355399624"/>
    <n v="395834.25888345198"/>
    <n v="1425003.3319804301"/>
  </r>
  <r>
    <x v="0"/>
    <x v="1"/>
    <x v="2"/>
    <x v="2"/>
    <x v="3"/>
    <s v="FI_medium_gas"/>
    <x v="1"/>
    <s v="GNR_HS_HEAT_PIT_L-DEC_E-91_Y-2050"/>
    <x v="0"/>
    <x v="0"/>
    <n v="111.187530602671"/>
    <n v="162333.79467989999"/>
    <n v="584401.66084764001"/>
  </r>
  <r>
    <x v="0"/>
    <x v="1"/>
    <x v="2"/>
    <x v="2"/>
    <x v="3"/>
    <s v="FI_medium_gas"/>
    <x v="1"/>
    <s v="GNR_HS_HEAT_PIT_L-DEC_E-91_Y-2050"/>
    <x v="0"/>
    <x v="1"/>
    <n v="261.16038055832502"/>
    <n v="381294.155615155"/>
    <n v="1372658.9602145599"/>
  </r>
  <r>
    <x v="0"/>
    <x v="1"/>
    <x v="2"/>
    <x v="2"/>
    <x v="3"/>
    <s v="FI_medium_gas"/>
    <x v="1"/>
    <s v="GNR_HS_HEAT_PIT_L-DEC_E-91_Y-2050"/>
    <x v="0"/>
    <x v="2"/>
    <n v="261.16038055832502"/>
    <n v="381294.155615155"/>
    <n v="1372658.9602145599"/>
  </r>
  <r>
    <x v="0"/>
    <x v="1"/>
    <x v="2"/>
    <x v="2"/>
    <x v="3"/>
    <s v="FI_medium_gas"/>
    <x v="13"/>
    <s v="GNR_BO_WOODCHI_E-90"/>
    <x v="0"/>
    <x v="1"/>
    <n v="54.9"/>
    <n v="80154"/>
    <n v="288554.40000000002"/>
  </r>
  <r>
    <x v="0"/>
    <x v="1"/>
    <x v="2"/>
    <x v="2"/>
    <x v="3"/>
    <s v="FI_medium_gas"/>
    <x v="6"/>
    <s v="GNR_BO_WOODWST_E-90"/>
    <x v="0"/>
    <x v="0"/>
    <n v="19.899999999999999"/>
    <n v="29054"/>
    <n v="104594.4"/>
  </r>
  <r>
    <x v="0"/>
    <x v="1"/>
    <x v="2"/>
    <x v="2"/>
    <x v="3"/>
    <s v="FI_medium_gas"/>
    <x v="6"/>
    <s v="GNR_BO_WOODWST_E-90"/>
    <x v="0"/>
    <x v="1"/>
    <n v="19.899999999999999"/>
    <n v="29054"/>
    <n v="104594.4"/>
  </r>
  <r>
    <x v="0"/>
    <x v="1"/>
    <x v="2"/>
    <x v="2"/>
    <x v="3"/>
    <s v="FI_medium_gas"/>
    <x v="6"/>
    <s v="GNR_BO_WOODWST_E-90"/>
    <x v="0"/>
    <x v="2"/>
    <n v="19.899999999999999"/>
    <n v="29054"/>
    <n v="104594.4"/>
  </r>
  <r>
    <x v="0"/>
    <x v="1"/>
    <x v="2"/>
    <x v="2"/>
    <x v="3"/>
    <s v="FI_medium_gas"/>
    <x v="6"/>
    <s v="GNR_BO_WOODWST_E-90"/>
    <x v="1"/>
    <x v="0"/>
    <n v="19.899999999999999"/>
    <n v="29054"/>
    <n v="104594.4"/>
  </r>
  <r>
    <x v="0"/>
    <x v="1"/>
    <x v="2"/>
    <x v="2"/>
    <x v="3"/>
    <s v="FI_medium_gas"/>
    <x v="6"/>
    <s v="GNR_BO_WOODWST_E-90"/>
    <x v="1"/>
    <x v="1"/>
    <n v="19.899999999999999"/>
    <n v="29054"/>
    <n v="104594.4"/>
  </r>
  <r>
    <x v="0"/>
    <x v="1"/>
    <x v="2"/>
    <x v="2"/>
    <x v="3"/>
    <s v="FI_medium_gas"/>
    <x v="6"/>
    <s v="GNR_BO_WOODWST_E-90"/>
    <x v="1"/>
    <x v="2"/>
    <n v="19.899999999999999"/>
    <n v="29054"/>
    <n v="104594.4"/>
  </r>
  <r>
    <x v="0"/>
    <x v="1"/>
    <x v="2"/>
    <x v="2"/>
    <x v="3"/>
    <s v="FI_small"/>
    <x v="5"/>
    <s v="GNR_HP_ELEC_GROUND-WTR_COP-380_LS-4-MW_Y-2030"/>
    <x v="0"/>
    <x v="0"/>
    <n v="59.484957903866302"/>
    <n v="86848.038539644796"/>
    <n v="312652.93874272099"/>
  </r>
  <r>
    <x v="0"/>
    <x v="1"/>
    <x v="2"/>
    <x v="2"/>
    <x v="3"/>
    <s v="FI_small"/>
    <x v="5"/>
    <s v="GNR_HP_ELEC_GROUND-WTR_COP-380_LS-4-MW_Y-2030"/>
    <x v="0"/>
    <x v="1"/>
    <n v="59.484957903866302"/>
    <n v="86848.038539644796"/>
    <n v="312652.93874272099"/>
  </r>
  <r>
    <x v="0"/>
    <x v="1"/>
    <x v="2"/>
    <x v="2"/>
    <x v="3"/>
    <s v="FI_small"/>
    <x v="5"/>
    <s v="GNR_HP_ELEC_GROUND-WTR_COP-380_LS-4-MW_Y-2030"/>
    <x v="0"/>
    <x v="2"/>
    <n v="59.484957903866302"/>
    <n v="86848.038539644796"/>
    <n v="312652.93874272099"/>
  </r>
  <r>
    <x v="0"/>
    <x v="1"/>
    <x v="2"/>
    <x v="2"/>
    <x v="3"/>
    <s v="FI_small"/>
    <x v="5"/>
    <s v="GNR_HP_ELEC_GROUND-WTR_COP-380_LS-4-MW_Y-2030"/>
    <x v="1"/>
    <x v="0"/>
    <n v="59.484957903866302"/>
    <n v="86848.038539644796"/>
    <n v="312652.93874272099"/>
  </r>
  <r>
    <x v="0"/>
    <x v="1"/>
    <x v="2"/>
    <x v="2"/>
    <x v="3"/>
    <s v="FI_small"/>
    <x v="5"/>
    <s v="GNR_HP_ELEC_GROUND-WTR_COP-380_LS-4-MW_Y-2030"/>
    <x v="1"/>
    <x v="1"/>
    <n v="59.484957903866302"/>
    <n v="86848.038539644796"/>
    <n v="312652.93874272099"/>
  </r>
  <r>
    <x v="0"/>
    <x v="1"/>
    <x v="2"/>
    <x v="2"/>
    <x v="3"/>
    <s v="FI_small"/>
    <x v="5"/>
    <s v="GNR_HP_ELEC_GROUND-WTR_COP-380_LS-4-MW_Y-2030"/>
    <x v="1"/>
    <x v="2"/>
    <n v="59.484957903866302"/>
    <n v="86848.038539644796"/>
    <n v="312652.93874272099"/>
  </r>
  <r>
    <x v="0"/>
    <x v="1"/>
    <x v="2"/>
    <x v="2"/>
    <x v="3"/>
    <s v="FI_small"/>
    <x v="5"/>
    <s v="GNR_HP_ELEC_GROUND-WTR_COP-410_LS-4-MW_Y-2050"/>
    <x v="0"/>
    <x v="0"/>
    <n v="230.23111062952"/>
    <n v="336137.42151909898"/>
    <n v="1210094.71746876"/>
  </r>
  <r>
    <x v="0"/>
    <x v="1"/>
    <x v="2"/>
    <x v="2"/>
    <x v="3"/>
    <s v="FI_small"/>
    <x v="5"/>
    <s v="GNR_HP_ELEC_GROUND-WTR_COP-410_LS-4-MW_Y-2050"/>
    <x v="0"/>
    <x v="1"/>
    <n v="230.23111062952"/>
    <n v="336137.42151909898"/>
    <n v="1210094.71746876"/>
  </r>
  <r>
    <x v="0"/>
    <x v="1"/>
    <x v="2"/>
    <x v="2"/>
    <x v="3"/>
    <s v="FI_small"/>
    <x v="5"/>
    <s v="GNR_HP_ELEC_GROUND-WTR_COP-410_LS-4-MW_Y-2050"/>
    <x v="0"/>
    <x v="2"/>
    <n v="230.23111062952"/>
    <n v="336137.42151909898"/>
    <n v="1210094.71746876"/>
  </r>
  <r>
    <x v="0"/>
    <x v="1"/>
    <x v="2"/>
    <x v="2"/>
    <x v="3"/>
    <s v="FI_small"/>
    <x v="5"/>
    <s v="GNR_HP_ELEC_GROUND-WTR_COP-410_LS-4-MW_Y-2050"/>
    <x v="1"/>
    <x v="0"/>
    <n v="230.23111062952"/>
    <n v="336137.42151909898"/>
    <n v="1210094.71746876"/>
  </r>
  <r>
    <x v="0"/>
    <x v="1"/>
    <x v="2"/>
    <x v="2"/>
    <x v="3"/>
    <s v="FI_small"/>
    <x v="5"/>
    <s v="GNR_HP_ELEC_GROUND-WTR_COP-410_LS-4-MW_Y-2050"/>
    <x v="1"/>
    <x v="1"/>
    <n v="230.23111062952"/>
    <n v="336137.42151909898"/>
    <n v="1210094.71746876"/>
  </r>
  <r>
    <x v="0"/>
    <x v="1"/>
    <x v="2"/>
    <x v="2"/>
    <x v="3"/>
    <s v="FI_small"/>
    <x v="5"/>
    <s v="GNR_HP_ELEC_GROUND-WTR_COP-410_LS-4-MW_Y-2050"/>
    <x v="1"/>
    <x v="2"/>
    <n v="230.23111062952"/>
    <n v="336137.42151909898"/>
    <n v="1210094.71746876"/>
  </r>
  <r>
    <x v="0"/>
    <x v="1"/>
    <x v="2"/>
    <x v="2"/>
    <x v="3"/>
    <s v="FI_small"/>
    <x v="1"/>
    <s v="GNR_HS_HEAT_PIT_L-DEC_E-91_Y-2050"/>
    <x v="0"/>
    <x v="0"/>
    <n v="61.639183034176803"/>
    <n v="89993.207229898093"/>
    <n v="323975.54602763301"/>
  </r>
  <r>
    <x v="0"/>
    <x v="1"/>
    <x v="2"/>
    <x v="2"/>
    <x v="3"/>
    <s v="FI_small"/>
    <x v="1"/>
    <s v="GNR_HS_HEAT_PIT_L-DEC_E-91_Y-2050"/>
    <x v="0"/>
    <x v="1"/>
    <n v="166.436858010782"/>
    <n v="242997.81269574101"/>
    <n v="874792.125704668"/>
  </r>
  <r>
    <x v="0"/>
    <x v="1"/>
    <x v="2"/>
    <x v="2"/>
    <x v="3"/>
    <s v="FI_small"/>
    <x v="1"/>
    <s v="GNR_HS_HEAT_PIT_L-DEC_E-91_Y-2050"/>
    <x v="0"/>
    <x v="2"/>
    <n v="134.82534467575499"/>
    <n v="196845.00322660201"/>
    <n v="708642.01161576703"/>
  </r>
  <r>
    <x v="0"/>
    <x v="1"/>
    <x v="2"/>
    <x v="2"/>
    <x v="3"/>
    <s v="FI_small"/>
    <x v="13"/>
    <s v="GNR_BO_WOODCHI_E-90"/>
    <x v="0"/>
    <x v="1"/>
    <n v="38.402704762864097"/>
    <n v="56067.948953781502"/>
    <n v="201844.61623361401"/>
  </r>
  <r>
    <x v="0"/>
    <x v="1"/>
    <x v="2"/>
    <x v="2"/>
    <x v="3"/>
    <s v="FI_small"/>
    <x v="6"/>
    <s v="GNR_BO_WOODWST_E-90"/>
    <x v="0"/>
    <x v="0"/>
    <n v="34.5"/>
    <n v="50370"/>
    <n v="181332"/>
  </r>
  <r>
    <x v="0"/>
    <x v="1"/>
    <x v="2"/>
    <x v="2"/>
    <x v="3"/>
    <s v="FI_small"/>
    <x v="6"/>
    <s v="GNR_BO_WOODWST_E-90"/>
    <x v="0"/>
    <x v="1"/>
    <n v="34.5"/>
    <n v="50370"/>
    <n v="181332"/>
  </r>
  <r>
    <x v="0"/>
    <x v="1"/>
    <x v="2"/>
    <x v="2"/>
    <x v="3"/>
    <s v="FI_small"/>
    <x v="6"/>
    <s v="GNR_BO_WOODWST_E-90"/>
    <x v="0"/>
    <x v="2"/>
    <n v="34.5"/>
    <n v="50370"/>
    <n v="181332"/>
  </r>
  <r>
    <x v="0"/>
    <x v="1"/>
    <x v="2"/>
    <x v="2"/>
    <x v="3"/>
    <s v="FI_small"/>
    <x v="6"/>
    <s v="GNR_BO_WOODWST_E-90"/>
    <x v="1"/>
    <x v="0"/>
    <n v="34.5"/>
    <n v="50370"/>
    <n v="181332"/>
  </r>
  <r>
    <x v="0"/>
    <x v="1"/>
    <x v="2"/>
    <x v="2"/>
    <x v="3"/>
    <s v="FI_small"/>
    <x v="6"/>
    <s v="GNR_BO_WOODWST_E-90"/>
    <x v="1"/>
    <x v="1"/>
    <n v="34.5"/>
    <n v="50370"/>
    <n v="181332"/>
  </r>
  <r>
    <x v="0"/>
    <x v="1"/>
    <x v="2"/>
    <x v="2"/>
    <x v="3"/>
    <s v="FI_small"/>
    <x v="6"/>
    <s v="GNR_BO_WOODWST_E-90"/>
    <x v="1"/>
    <x v="2"/>
    <n v="34.5"/>
    <n v="50370"/>
    <n v="181332"/>
  </r>
  <r>
    <x v="0"/>
    <x v="1"/>
    <x v="2"/>
    <x v="2"/>
    <x v="3"/>
    <s v="FI_small_gas"/>
    <x v="5"/>
    <s v="GNR_HP_ELEC_GROUND-WTR_COP-410_LS-4-MW_Y-2050"/>
    <x v="0"/>
    <x v="0"/>
    <n v="60.072215286547397"/>
    <n v="87705.434318359199"/>
    <n v="315739.56354609301"/>
  </r>
  <r>
    <x v="0"/>
    <x v="1"/>
    <x v="2"/>
    <x v="2"/>
    <x v="3"/>
    <s v="FI_small_gas"/>
    <x v="5"/>
    <s v="GNR_HP_ELEC_GROUND-WTR_COP-410_LS-4-MW_Y-2050"/>
    <x v="0"/>
    <x v="1"/>
    <n v="60.072215286547397"/>
    <n v="87705.434318359199"/>
    <n v="315739.56354609301"/>
  </r>
  <r>
    <x v="0"/>
    <x v="1"/>
    <x v="2"/>
    <x v="2"/>
    <x v="3"/>
    <s v="FI_small_gas"/>
    <x v="5"/>
    <s v="GNR_HP_ELEC_GROUND-WTR_COP-410_LS-4-MW_Y-2050"/>
    <x v="0"/>
    <x v="2"/>
    <n v="60.072215286547397"/>
    <n v="87705.434318359199"/>
    <n v="315739.56354609301"/>
  </r>
  <r>
    <x v="0"/>
    <x v="1"/>
    <x v="2"/>
    <x v="2"/>
    <x v="3"/>
    <s v="FI_small_gas"/>
    <x v="5"/>
    <s v="GNR_HP_ELEC_GROUND-WTR_COP-410_LS-4-MW_Y-2050"/>
    <x v="1"/>
    <x v="0"/>
    <n v="60.072215286547397"/>
    <n v="87705.434318359199"/>
    <n v="315739.56354609301"/>
  </r>
  <r>
    <x v="0"/>
    <x v="1"/>
    <x v="2"/>
    <x v="2"/>
    <x v="3"/>
    <s v="FI_small_gas"/>
    <x v="5"/>
    <s v="GNR_HP_ELEC_GROUND-WTR_COP-410_LS-4-MW_Y-2050"/>
    <x v="1"/>
    <x v="1"/>
    <n v="60.072215286547397"/>
    <n v="87705.434318359199"/>
    <n v="315739.56354609301"/>
  </r>
  <r>
    <x v="0"/>
    <x v="1"/>
    <x v="2"/>
    <x v="2"/>
    <x v="3"/>
    <s v="FI_small_gas"/>
    <x v="5"/>
    <s v="GNR_HP_ELEC_GROUND-WTR_COP-410_LS-4-MW_Y-2050"/>
    <x v="1"/>
    <x v="2"/>
    <n v="60.072215286547397"/>
    <n v="87705.434318359199"/>
    <n v="315739.56354609301"/>
  </r>
  <r>
    <x v="0"/>
    <x v="1"/>
    <x v="2"/>
    <x v="2"/>
    <x v="3"/>
    <s v="FI_small_gas"/>
    <x v="1"/>
    <s v="GNR_HS_HEAT_PIT_L-DEC_E-91_Y-2050"/>
    <x v="0"/>
    <x v="0"/>
    <n v="15.816592552132301"/>
    <n v="23092.225126113201"/>
    <n v="83132.010454007395"/>
  </r>
  <r>
    <x v="0"/>
    <x v="1"/>
    <x v="2"/>
    <x v="2"/>
    <x v="3"/>
    <s v="FI_small_gas"/>
    <x v="1"/>
    <s v="GNR_HS_HEAT_PIT_L-DEC_E-91_Y-2050"/>
    <x v="0"/>
    <x v="1"/>
    <n v="37.315233835696802"/>
    <n v="54480.241400117397"/>
    <n v="196128.86904042299"/>
  </r>
  <r>
    <x v="0"/>
    <x v="1"/>
    <x v="2"/>
    <x v="2"/>
    <x v="3"/>
    <s v="FI_small_gas"/>
    <x v="1"/>
    <s v="GNR_HS_HEAT_PIT_L-DEC_E-91_Y-2050"/>
    <x v="0"/>
    <x v="2"/>
    <n v="34.796230696500999"/>
    <n v="50802.4968168915"/>
    <n v="182888.98854080899"/>
  </r>
  <r>
    <x v="0"/>
    <x v="1"/>
    <x v="2"/>
    <x v="2"/>
    <x v="3"/>
    <s v="FI_small_gas"/>
    <x v="13"/>
    <s v="GNR_BO_WOODCHI_E-90"/>
    <x v="0"/>
    <x v="1"/>
    <n v="20.1127865439136"/>
    <n v="29364.668354113899"/>
    <n v="105712.80607481"/>
  </r>
  <r>
    <x v="0"/>
    <x v="1"/>
    <x v="2"/>
    <x v="3"/>
    <x v="4"/>
    <s v="DE4-E_A"/>
    <x v="1"/>
    <s v="GNR_HS_HEAT_PIT_L-CEN_E-90_Y-2050"/>
    <x v="0"/>
    <x v="0"/>
    <n v="279.40214898780499"/>
    <n v="407927.137522195"/>
    <n v="1468537.6950799001"/>
  </r>
  <r>
    <x v="0"/>
    <x v="1"/>
    <x v="2"/>
    <x v="3"/>
    <x v="4"/>
    <s v="DE4-E_A"/>
    <x v="1"/>
    <s v="GNR_HS_HEAT_PIT_L-CEN_E-90_Y-2050"/>
    <x v="0"/>
    <x v="1"/>
    <n v="2231.98166833289"/>
    <n v="3258693.2357660201"/>
    <n v="11731295.6487577"/>
  </r>
  <r>
    <x v="0"/>
    <x v="1"/>
    <x v="2"/>
    <x v="3"/>
    <x v="4"/>
    <s v="DE4-E_A"/>
    <x v="1"/>
    <s v="GNR_HS_HEAT_PIT_L-CEN_E-90_Y-2050"/>
    <x v="0"/>
    <x v="2"/>
    <n v="2190.2895789518602"/>
    <n v="3197822.78526972"/>
    <n v="11512162.026970999"/>
  </r>
  <r>
    <x v="0"/>
    <x v="1"/>
    <x v="2"/>
    <x v="3"/>
    <x v="4"/>
    <s v="DE4-E_A"/>
    <x v="1"/>
    <s v="GNR_HS_HEAT_PIT_L-CEN_E-90_Y-2050"/>
    <x v="1"/>
    <x v="1"/>
    <n v="70.416224088353403"/>
    <n v="102807.687168996"/>
    <n v="370107.67380838498"/>
  </r>
  <r>
    <x v="0"/>
    <x v="1"/>
    <x v="2"/>
    <x v="3"/>
    <x v="4"/>
    <s v="DE4-E_A"/>
    <x v="2"/>
    <s v="GNR_BO_MSW_E-80"/>
    <x v="0"/>
    <x v="0"/>
    <n v="51.9"/>
    <n v="75774"/>
    <n v="272786.40000000002"/>
  </r>
  <r>
    <x v="0"/>
    <x v="1"/>
    <x v="2"/>
    <x v="3"/>
    <x v="4"/>
    <s v="DE4-E_A"/>
    <x v="2"/>
    <s v="GNR_BO_MSW_E-80"/>
    <x v="0"/>
    <x v="1"/>
    <n v="51.9"/>
    <n v="75774"/>
    <n v="272786.40000000002"/>
  </r>
  <r>
    <x v="0"/>
    <x v="1"/>
    <x v="2"/>
    <x v="3"/>
    <x v="4"/>
    <s v="DE4-E_A"/>
    <x v="2"/>
    <s v="GNR_BO_MSW_E-80"/>
    <x v="0"/>
    <x v="2"/>
    <n v="51.9"/>
    <n v="75774"/>
    <n v="272786.40000000002"/>
  </r>
  <r>
    <x v="0"/>
    <x v="1"/>
    <x v="2"/>
    <x v="3"/>
    <x v="4"/>
    <s v="DE4-E_A"/>
    <x v="2"/>
    <s v="GNR_BO_MSW_E-80"/>
    <x v="1"/>
    <x v="0"/>
    <n v="51.9"/>
    <n v="75774"/>
    <n v="272786.40000000002"/>
  </r>
  <r>
    <x v="0"/>
    <x v="1"/>
    <x v="2"/>
    <x v="3"/>
    <x v="4"/>
    <s v="DE4-E_A"/>
    <x v="2"/>
    <s v="GNR_BO_MSW_E-80"/>
    <x v="1"/>
    <x v="1"/>
    <n v="51.9"/>
    <n v="75774"/>
    <n v="272786.40000000002"/>
  </r>
  <r>
    <x v="0"/>
    <x v="1"/>
    <x v="2"/>
    <x v="3"/>
    <x v="4"/>
    <s v="DE4-E_A"/>
    <x v="2"/>
    <s v="GNR_BO_MSW_E-80"/>
    <x v="1"/>
    <x v="2"/>
    <n v="51.9"/>
    <n v="75774"/>
    <n v="272786.40000000002"/>
  </r>
  <r>
    <x v="0"/>
    <x v="1"/>
    <x v="2"/>
    <x v="3"/>
    <x v="4"/>
    <s v="DE4-E_A"/>
    <x v="2"/>
    <s v="GNR_ST_MSW_BP_E-24_LS-220-MW-FEED_Y-2030"/>
    <x v="0"/>
    <x v="0"/>
    <n v="3192.6816070078798"/>
    <n v="4661315.1462315097"/>
    <n v="16780734.526433401"/>
  </r>
  <r>
    <x v="0"/>
    <x v="1"/>
    <x v="2"/>
    <x v="3"/>
    <x v="4"/>
    <s v="DE4-E_A"/>
    <x v="2"/>
    <s v="GNR_ST_MSW_BP_E-24_LS-220-MW-FEED_Y-2030"/>
    <x v="0"/>
    <x v="1"/>
    <n v="3192.6816070078798"/>
    <n v="4661315.1462315097"/>
    <n v="16780734.526433401"/>
  </r>
  <r>
    <x v="0"/>
    <x v="1"/>
    <x v="2"/>
    <x v="3"/>
    <x v="4"/>
    <s v="DE4-E_A"/>
    <x v="2"/>
    <s v="GNR_ST_MSW_BP_E-24_LS-220-MW-FEED_Y-2030"/>
    <x v="0"/>
    <x v="2"/>
    <n v="3192.6816070078798"/>
    <n v="4661315.1462315097"/>
    <n v="16780734.526433401"/>
  </r>
  <r>
    <x v="0"/>
    <x v="1"/>
    <x v="2"/>
    <x v="3"/>
    <x v="4"/>
    <s v="DE4-E_A"/>
    <x v="2"/>
    <s v="GNR_ST_MSW_BP_E-24_LS-220-MW-FEED_Y-2030"/>
    <x v="1"/>
    <x v="0"/>
    <n v="3192.6816070078798"/>
    <n v="4661315.1462315097"/>
    <n v="16780734.526433401"/>
  </r>
  <r>
    <x v="0"/>
    <x v="1"/>
    <x v="2"/>
    <x v="3"/>
    <x v="4"/>
    <s v="DE4-E_A"/>
    <x v="2"/>
    <s v="GNR_ST_MSW_BP_E-24_LS-220-MW-FEED_Y-2030"/>
    <x v="1"/>
    <x v="1"/>
    <n v="3192.6816070078798"/>
    <n v="4661315.1462315097"/>
    <n v="16780734.526433401"/>
  </r>
  <r>
    <x v="0"/>
    <x v="1"/>
    <x v="2"/>
    <x v="3"/>
    <x v="4"/>
    <s v="DE4-E_A"/>
    <x v="2"/>
    <s v="GNR_ST_MSW_BP_E-24_LS-220-MW-FEED_Y-2030"/>
    <x v="1"/>
    <x v="2"/>
    <n v="3192.6816070078798"/>
    <n v="4661315.1462315097"/>
    <n v="16780734.526433401"/>
  </r>
  <r>
    <x v="0"/>
    <x v="1"/>
    <x v="2"/>
    <x v="3"/>
    <x v="4"/>
    <s v="DE4-E_A"/>
    <x v="2"/>
    <s v="GNR_ST_MSW_BP_E-25_LS-220-MW-FEED_Y-2050"/>
    <x v="0"/>
    <x v="0"/>
    <n v="1051.7230535727799"/>
    <n v="1535515.6582162599"/>
    <n v="5527856.3695785403"/>
  </r>
  <r>
    <x v="0"/>
    <x v="1"/>
    <x v="2"/>
    <x v="3"/>
    <x v="4"/>
    <s v="DE4-E_A"/>
    <x v="2"/>
    <s v="GNR_ST_MSW_BP_E-25_LS-220-MW-FEED_Y-2050"/>
    <x v="0"/>
    <x v="1"/>
    <n v="1051.7230535727799"/>
    <n v="1535515.6582162599"/>
    <n v="5527856.3695785403"/>
  </r>
  <r>
    <x v="0"/>
    <x v="1"/>
    <x v="2"/>
    <x v="3"/>
    <x v="4"/>
    <s v="DE4-E_A"/>
    <x v="2"/>
    <s v="GNR_ST_MSW_BP_E-25_LS-220-MW-FEED_Y-2050"/>
    <x v="0"/>
    <x v="2"/>
    <n v="1051.7230535727799"/>
    <n v="1535515.6582162599"/>
    <n v="5527856.3695785403"/>
  </r>
  <r>
    <x v="0"/>
    <x v="1"/>
    <x v="2"/>
    <x v="3"/>
    <x v="4"/>
    <s v="DE4-E_A"/>
    <x v="2"/>
    <s v="GNR_ST_MSW_BP_E-25_LS-220-MW-FEED_Y-2050"/>
    <x v="1"/>
    <x v="0"/>
    <n v="1051.7230535727799"/>
    <n v="1535515.6582162599"/>
    <n v="5527856.3695785403"/>
  </r>
  <r>
    <x v="0"/>
    <x v="1"/>
    <x v="2"/>
    <x v="3"/>
    <x v="4"/>
    <s v="DE4-E_A"/>
    <x v="2"/>
    <s v="GNR_ST_MSW_BP_E-25_LS-220-MW-FEED_Y-2050"/>
    <x v="1"/>
    <x v="1"/>
    <n v="1051.7230535727799"/>
    <n v="1535515.6582162599"/>
    <n v="5527856.3695785403"/>
  </r>
  <r>
    <x v="0"/>
    <x v="1"/>
    <x v="2"/>
    <x v="3"/>
    <x v="4"/>
    <s v="DE4-E_A"/>
    <x v="2"/>
    <s v="GNR_ST_MSW_BP_E-25_LS-220-MW-FEED_Y-2050"/>
    <x v="1"/>
    <x v="2"/>
    <n v="1051.7230535727799"/>
    <n v="1535515.6582162599"/>
    <n v="5527856.3695785403"/>
  </r>
  <r>
    <x v="0"/>
    <x v="1"/>
    <x v="2"/>
    <x v="3"/>
    <x v="4"/>
    <s v="DE4-E_A"/>
    <x v="3"/>
    <s v="GNR_SH_SUN_LS_Y-2030"/>
    <x v="1"/>
    <x v="1"/>
    <n v="646.75286340030698"/>
    <n v="944259.18056444905"/>
    <n v="3399333.0500320201"/>
  </r>
  <r>
    <x v="0"/>
    <x v="1"/>
    <x v="2"/>
    <x v="3"/>
    <x v="4"/>
    <s v="DE4-E_A"/>
    <x v="3"/>
    <s v="GNR_SH_SUN_LS_Y-2030"/>
    <x v="1"/>
    <x v="2"/>
    <n v="1407.0212161694999"/>
    <n v="2054250.9756074699"/>
    <n v="7395303.5121868895"/>
  </r>
  <r>
    <x v="0"/>
    <x v="1"/>
    <x v="2"/>
    <x v="3"/>
    <x v="5"/>
    <s v="DE4-N_A"/>
    <x v="1"/>
    <s v="GNR_HS_HEAT_PIT_L-CEN_E-90_Y-2050"/>
    <x v="0"/>
    <x v="1"/>
    <n v="597.76218147267502"/>
    <n v="872732.78495010606"/>
    <n v="3141838.0258203801"/>
  </r>
  <r>
    <x v="0"/>
    <x v="1"/>
    <x v="2"/>
    <x v="3"/>
    <x v="5"/>
    <s v="DE4-N_A"/>
    <x v="1"/>
    <s v="GNR_HS_HEAT_PIT_L-CEN_E-90_Y-2050"/>
    <x v="0"/>
    <x v="2"/>
    <n v="599.76861973626603"/>
    <n v="875662.18481494801"/>
    <n v="3152383.86533381"/>
  </r>
  <r>
    <x v="0"/>
    <x v="1"/>
    <x v="2"/>
    <x v="3"/>
    <x v="5"/>
    <s v="DE4-N_A"/>
    <x v="1"/>
    <s v="GNR_HS_HEAT_PIT_L-CEN_E-90_Y-2050"/>
    <x v="1"/>
    <x v="1"/>
    <n v="109.41944028229901"/>
    <n v="159752.38281215599"/>
    <n v="575108.57812376204"/>
  </r>
  <r>
    <x v="0"/>
    <x v="1"/>
    <x v="2"/>
    <x v="3"/>
    <x v="5"/>
    <s v="DE4-N_A"/>
    <x v="1"/>
    <s v="GNR_HS_HEAT_WTR-TANK_LS_E-95_Y-2010"/>
    <x v="0"/>
    <x v="1"/>
    <n v="15.4470641679131"/>
    <n v="22552.713685153201"/>
    <n v="81189.769266551404"/>
  </r>
  <r>
    <x v="0"/>
    <x v="1"/>
    <x v="2"/>
    <x v="3"/>
    <x v="5"/>
    <s v="DE4-N_A"/>
    <x v="1"/>
    <s v="GNR_HS_HEAT_WTR-TANK_LS_E-95_Y-2010"/>
    <x v="1"/>
    <x v="1"/>
    <n v="15.4470641679131"/>
    <n v="22552.713685153201"/>
    <n v="81189.769266551404"/>
  </r>
  <r>
    <x v="0"/>
    <x v="1"/>
    <x v="2"/>
    <x v="3"/>
    <x v="5"/>
    <s v="DE4-N_A"/>
    <x v="2"/>
    <s v="GNR_BO_MSW_E-80"/>
    <x v="0"/>
    <x v="0"/>
    <n v="21.97"/>
    <n v="32076.2"/>
    <n v="115474.32"/>
  </r>
  <r>
    <x v="0"/>
    <x v="1"/>
    <x v="2"/>
    <x v="3"/>
    <x v="5"/>
    <s v="DE4-N_A"/>
    <x v="2"/>
    <s v="GNR_BO_MSW_E-80"/>
    <x v="0"/>
    <x v="1"/>
    <n v="21.97"/>
    <n v="32076.2"/>
    <n v="115474.32"/>
  </r>
  <r>
    <x v="0"/>
    <x v="1"/>
    <x v="2"/>
    <x v="3"/>
    <x v="5"/>
    <s v="DE4-N_A"/>
    <x v="2"/>
    <s v="GNR_BO_MSW_E-80"/>
    <x v="0"/>
    <x v="2"/>
    <n v="21.97"/>
    <n v="32076.2"/>
    <n v="115474.32"/>
  </r>
  <r>
    <x v="0"/>
    <x v="1"/>
    <x v="2"/>
    <x v="3"/>
    <x v="5"/>
    <s v="DE4-N_A"/>
    <x v="2"/>
    <s v="GNR_BO_MSW_E-80"/>
    <x v="1"/>
    <x v="0"/>
    <n v="21.97"/>
    <n v="32076.2"/>
    <n v="115474.32"/>
  </r>
  <r>
    <x v="0"/>
    <x v="1"/>
    <x v="2"/>
    <x v="3"/>
    <x v="5"/>
    <s v="DE4-N_A"/>
    <x v="2"/>
    <s v="GNR_BO_MSW_E-80"/>
    <x v="1"/>
    <x v="1"/>
    <n v="21.97"/>
    <n v="32076.2"/>
    <n v="115474.32"/>
  </r>
  <r>
    <x v="0"/>
    <x v="1"/>
    <x v="2"/>
    <x v="3"/>
    <x v="5"/>
    <s v="DE4-N_A"/>
    <x v="2"/>
    <s v="GNR_BO_MSW_E-80"/>
    <x v="1"/>
    <x v="2"/>
    <n v="21.97"/>
    <n v="32076.2"/>
    <n v="115474.32"/>
  </r>
  <r>
    <x v="0"/>
    <x v="1"/>
    <x v="2"/>
    <x v="3"/>
    <x v="5"/>
    <s v="DE4-N_A"/>
    <x v="2"/>
    <s v="GNR_ST_MSW_BP_E-24_LS-220-MW-FEED_Y-2030"/>
    <x v="0"/>
    <x v="0"/>
    <n v="1013.66610882497"/>
    <n v="1479952.51888445"/>
    <n v="5327829.0679840297"/>
  </r>
  <r>
    <x v="0"/>
    <x v="1"/>
    <x v="2"/>
    <x v="3"/>
    <x v="5"/>
    <s v="DE4-N_A"/>
    <x v="2"/>
    <s v="GNR_ST_MSW_BP_E-24_LS-220-MW-FEED_Y-2030"/>
    <x v="0"/>
    <x v="1"/>
    <n v="1013.66610882497"/>
    <n v="1479952.51888445"/>
    <n v="5327829.0679840297"/>
  </r>
  <r>
    <x v="0"/>
    <x v="1"/>
    <x v="2"/>
    <x v="3"/>
    <x v="5"/>
    <s v="DE4-N_A"/>
    <x v="2"/>
    <s v="GNR_ST_MSW_BP_E-24_LS-220-MW-FEED_Y-2030"/>
    <x v="0"/>
    <x v="2"/>
    <n v="1013.66610882497"/>
    <n v="1479952.51888445"/>
    <n v="5327829.0679840297"/>
  </r>
  <r>
    <x v="0"/>
    <x v="1"/>
    <x v="2"/>
    <x v="3"/>
    <x v="5"/>
    <s v="DE4-N_A"/>
    <x v="2"/>
    <s v="GNR_ST_MSW_BP_E-24_LS-220-MW-FEED_Y-2030"/>
    <x v="1"/>
    <x v="0"/>
    <n v="1013.66610882497"/>
    <n v="1479952.51888445"/>
    <n v="5327829.0679840297"/>
  </r>
  <r>
    <x v="0"/>
    <x v="1"/>
    <x v="2"/>
    <x v="3"/>
    <x v="5"/>
    <s v="DE4-N_A"/>
    <x v="2"/>
    <s v="GNR_ST_MSW_BP_E-24_LS-220-MW-FEED_Y-2030"/>
    <x v="1"/>
    <x v="1"/>
    <n v="1013.66610882497"/>
    <n v="1479952.51888445"/>
    <n v="5327829.0679840297"/>
  </r>
  <r>
    <x v="0"/>
    <x v="1"/>
    <x v="2"/>
    <x v="3"/>
    <x v="5"/>
    <s v="DE4-N_A"/>
    <x v="2"/>
    <s v="GNR_ST_MSW_BP_E-24_LS-220-MW-FEED_Y-2030"/>
    <x v="1"/>
    <x v="2"/>
    <n v="1013.66610882497"/>
    <n v="1479952.51888445"/>
    <n v="5327829.0679840297"/>
  </r>
  <r>
    <x v="0"/>
    <x v="1"/>
    <x v="2"/>
    <x v="3"/>
    <x v="5"/>
    <s v="DE4-N_A"/>
    <x v="2"/>
    <s v="GNR_ST_MSW_BP_E-25_LS-220-MW-FEED_Y-2050"/>
    <x v="0"/>
    <x v="0"/>
    <n v="455.732651719572"/>
    <n v="665369.67151057499"/>
    <n v="2395330.8174380702"/>
  </r>
  <r>
    <x v="0"/>
    <x v="1"/>
    <x v="2"/>
    <x v="3"/>
    <x v="5"/>
    <s v="DE4-N_A"/>
    <x v="2"/>
    <s v="GNR_ST_MSW_BP_E-25_LS-220-MW-FEED_Y-2050"/>
    <x v="0"/>
    <x v="1"/>
    <n v="455.732651719572"/>
    <n v="665369.67151057499"/>
    <n v="2395330.8174380702"/>
  </r>
  <r>
    <x v="0"/>
    <x v="1"/>
    <x v="2"/>
    <x v="3"/>
    <x v="5"/>
    <s v="DE4-N_A"/>
    <x v="2"/>
    <s v="GNR_ST_MSW_BP_E-25_LS-220-MW-FEED_Y-2050"/>
    <x v="0"/>
    <x v="2"/>
    <n v="455.732651719572"/>
    <n v="665369.67151057499"/>
    <n v="2395330.8174380702"/>
  </r>
  <r>
    <x v="0"/>
    <x v="1"/>
    <x v="2"/>
    <x v="3"/>
    <x v="5"/>
    <s v="DE4-N_A"/>
    <x v="2"/>
    <s v="GNR_ST_MSW_BP_E-25_LS-220-MW-FEED_Y-2050"/>
    <x v="1"/>
    <x v="0"/>
    <n v="455.732651719572"/>
    <n v="665369.67151057499"/>
    <n v="2395330.8174380702"/>
  </r>
  <r>
    <x v="0"/>
    <x v="1"/>
    <x v="2"/>
    <x v="3"/>
    <x v="5"/>
    <s v="DE4-N_A"/>
    <x v="2"/>
    <s v="GNR_ST_MSW_BP_E-25_LS-220-MW-FEED_Y-2050"/>
    <x v="1"/>
    <x v="1"/>
    <n v="455.732651719572"/>
    <n v="665369.67151057499"/>
    <n v="2395330.8174380702"/>
  </r>
  <r>
    <x v="0"/>
    <x v="1"/>
    <x v="2"/>
    <x v="3"/>
    <x v="5"/>
    <s v="DE4-N_A"/>
    <x v="2"/>
    <s v="GNR_ST_MSW_BP_E-25_LS-220-MW-FEED_Y-2050"/>
    <x v="1"/>
    <x v="2"/>
    <n v="455.732651719572"/>
    <n v="665369.67151057499"/>
    <n v="2395330.8174380702"/>
  </r>
  <r>
    <x v="0"/>
    <x v="1"/>
    <x v="2"/>
    <x v="3"/>
    <x v="6"/>
    <s v="DE4-S_A"/>
    <x v="1"/>
    <s v="GNR_HS_HEAT_PIT_L-CEN_E-90_Y-2050"/>
    <x v="0"/>
    <x v="1"/>
    <n v="1240.1574718863801"/>
    <n v="1810629.90895411"/>
    <n v="6518267.6722347997"/>
  </r>
  <r>
    <x v="0"/>
    <x v="1"/>
    <x v="2"/>
    <x v="3"/>
    <x v="6"/>
    <s v="DE4-S_A"/>
    <x v="1"/>
    <s v="GNR_HS_HEAT_PIT_L-CEN_E-90_Y-2050"/>
    <x v="0"/>
    <x v="2"/>
    <n v="1212.96243114611"/>
    <n v="1770925.14947333"/>
    <n v="6375330.5381039698"/>
  </r>
  <r>
    <x v="0"/>
    <x v="1"/>
    <x v="2"/>
    <x v="3"/>
    <x v="6"/>
    <s v="DE4-S_A"/>
    <x v="1"/>
    <s v="GNR_HS_HEAT_PIT_L-CEN_E-90_Y-2050"/>
    <x v="1"/>
    <x v="1"/>
    <n v="252.07099165682399"/>
    <n v="368023.64781896397"/>
    <n v="1324885.13214827"/>
  </r>
  <r>
    <x v="0"/>
    <x v="1"/>
    <x v="2"/>
    <x v="3"/>
    <x v="6"/>
    <s v="DE4-S_A"/>
    <x v="2"/>
    <s v="GNR_BO_MSW_E-80"/>
    <x v="0"/>
    <x v="0"/>
    <n v="63.24"/>
    <n v="92330.4"/>
    <n v="332389.44"/>
  </r>
  <r>
    <x v="0"/>
    <x v="1"/>
    <x v="2"/>
    <x v="3"/>
    <x v="6"/>
    <s v="DE4-S_A"/>
    <x v="2"/>
    <s v="GNR_BO_MSW_E-80"/>
    <x v="0"/>
    <x v="1"/>
    <n v="63.24"/>
    <n v="92330.4"/>
    <n v="332389.44"/>
  </r>
  <r>
    <x v="0"/>
    <x v="1"/>
    <x v="2"/>
    <x v="3"/>
    <x v="6"/>
    <s v="DE4-S_A"/>
    <x v="2"/>
    <s v="GNR_BO_MSW_E-80"/>
    <x v="0"/>
    <x v="2"/>
    <n v="63.24"/>
    <n v="92330.4"/>
    <n v="332389.44"/>
  </r>
  <r>
    <x v="0"/>
    <x v="1"/>
    <x v="2"/>
    <x v="3"/>
    <x v="6"/>
    <s v="DE4-S_A"/>
    <x v="2"/>
    <s v="GNR_BO_MSW_E-80"/>
    <x v="1"/>
    <x v="0"/>
    <n v="63.24"/>
    <n v="92330.4"/>
    <n v="332389.44"/>
  </r>
  <r>
    <x v="0"/>
    <x v="1"/>
    <x v="2"/>
    <x v="3"/>
    <x v="6"/>
    <s v="DE4-S_A"/>
    <x v="2"/>
    <s v="GNR_BO_MSW_E-80"/>
    <x v="1"/>
    <x v="1"/>
    <n v="63.24"/>
    <n v="92330.4"/>
    <n v="332389.44"/>
  </r>
  <r>
    <x v="0"/>
    <x v="1"/>
    <x v="2"/>
    <x v="3"/>
    <x v="6"/>
    <s v="DE4-S_A"/>
    <x v="2"/>
    <s v="GNR_BO_MSW_E-80"/>
    <x v="1"/>
    <x v="2"/>
    <n v="63.24"/>
    <n v="92330.4"/>
    <n v="332389.44"/>
  </r>
  <r>
    <x v="0"/>
    <x v="1"/>
    <x v="2"/>
    <x v="3"/>
    <x v="6"/>
    <s v="DE4-S_A"/>
    <x v="2"/>
    <s v="GNR_ST_MSW_BP_E-24_LS-220-MW-FEED_Y-2030"/>
    <x v="0"/>
    <x v="0"/>
    <n v="2392.7524515544701"/>
    <n v="3493418.5792695298"/>
    <n v="12576306.885370299"/>
  </r>
  <r>
    <x v="0"/>
    <x v="1"/>
    <x v="2"/>
    <x v="3"/>
    <x v="6"/>
    <s v="DE4-S_A"/>
    <x v="2"/>
    <s v="GNR_ST_MSW_BP_E-24_LS-220-MW-FEED_Y-2030"/>
    <x v="0"/>
    <x v="1"/>
    <n v="2392.7524515544701"/>
    <n v="3493418.5792695298"/>
    <n v="12576306.885370299"/>
  </r>
  <r>
    <x v="0"/>
    <x v="1"/>
    <x v="2"/>
    <x v="3"/>
    <x v="6"/>
    <s v="DE4-S_A"/>
    <x v="2"/>
    <s v="GNR_ST_MSW_BP_E-24_LS-220-MW-FEED_Y-2030"/>
    <x v="0"/>
    <x v="2"/>
    <n v="2392.7524515544701"/>
    <n v="3493418.5792695298"/>
    <n v="12576306.885370299"/>
  </r>
  <r>
    <x v="0"/>
    <x v="1"/>
    <x v="2"/>
    <x v="3"/>
    <x v="6"/>
    <s v="DE4-S_A"/>
    <x v="2"/>
    <s v="GNR_ST_MSW_BP_E-24_LS-220-MW-FEED_Y-2030"/>
    <x v="1"/>
    <x v="0"/>
    <n v="2392.7524515544701"/>
    <n v="3493418.5792695298"/>
    <n v="12576306.885370299"/>
  </r>
  <r>
    <x v="0"/>
    <x v="1"/>
    <x v="2"/>
    <x v="3"/>
    <x v="6"/>
    <s v="DE4-S_A"/>
    <x v="2"/>
    <s v="GNR_ST_MSW_BP_E-24_LS-220-MW-FEED_Y-2030"/>
    <x v="1"/>
    <x v="1"/>
    <n v="2392.7524515544701"/>
    <n v="3493418.5792695298"/>
    <n v="12576306.885370299"/>
  </r>
  <r>
    <x v="0"/>
    <x v="1"/>
    <x v="2"/>
    <x v="3"/>
    <x v="6"/>
    <s v="DE4-S_A"/>
    <x v="2"/>
    <s v="GNR_ST_MSW_BP_E-24_LS-220-MW-FEED_Y-2030"/>
    <x v="1"/>
    <x v="2"/>
    <n v="2392.7524515544701"/>
    <n v="3493418.5792695298"/>
    <n v="12576306.885370299"/>
  </r>
  <r>
    <x v="0"/>
    <x v="1"/>
    <x v="2"/>
    <x v="3"/>
    <x v="6"/>
    <s v="DE4-S_A"/>
    <x v="2"/>
    <s v="GNR_ST_MSW_BP_E-25_LS-220-MW-FEED_Y-2050"/>
    <x v="0"/>
    <x v="0"/>
    <n v="562.14020580532804"/>
    <n v="820724.70047577901"/>
    <n v="2954608.9217128102"/>
  </r>
  <r>
    <x v="0"/>
    <x v="1"/>
    <x v="2"/>
    <x v="3"/>
    <x v="6"/>
    <s v="DE4-S_A"/>
    <x v="2"/>
    <s v="GNR_ST_MSW_BP_E-25_LS-220-MW-FEED_Y-2050"/>
    <x v="0"/>
    <x v="1"/>
    <n v="562.14020580532804"/>
    <n v="820724.70047577901"/>
    <n v="2954608.9217128102"/>
  </r>
  <r>
    <x v="0"/>
    <x v="1"/>
    <x v="2"/>
    <x v="3"/>
    <x v="6"/>
    <s v="DE4-S_A"/>
    <x v="2"/>
    <s v="GNR_ST_MSW_BP_E-25_LS-220-MW-FEED_Y-2050"/>
    <x v="0"/>
    <x v="2"/>
    <n v="562.14020580532804"/>
    <n v="820724.70047577901"/>
    <n v="2954608.9217128102"/>
  </r>
  <r>
    <x v="0"/>
    <x v="1"/>
    <x v="2"/>
    <x v="3"/>
    <x v="6"/>
    <s v="DE4-S_A"/>
    <x v="2"/>
    <s v="GNR_ST_MSW_BP_E-25_LS-220-MW-FEED_Y-2050"/>
    <x v="1"/>
    <x v="0"/>
    <n v="562.14020580532804"/>
    <n v="820724.70047577901"/>
    <n v="2954608.9217128102"/>
  </r>
  <r>
    <x v="0"/>
    <x v="1"/>
    <x v="2"/>
    <x v="3"/>
    <x v="6"/>
    <s v="DE4-S_A"/>
    <x v="2"/>
    <s v="GNR_ST_MSW_BP_E-25_LS-220-MW-FEED_Y-2050"/>
    <x v="1"/>
    <x v="1"/>
    <n v="562.14020580532804"/>
    <n v="820724.70047577901"/>
    <n v="2954608.9217128102"/>
  </r>
  <r>
    <x v="0"/>
    <x v="1"/>
    <x v="2"/>
    <x v="3"/>
    <x v="6"/>
    <s v="DE4-S_A"/>
    <x v="2"/>
    <s v="GNR_ST_MSW_BP_E-25_LS-220-MW-FEED_Y-2050"/>
    <x v="1"/>
    <x v="2"/>
    <n v="562.14020580532804"/>
    <n v="820724.70047577901"/>
    <n v="2954608.9217128102"/>
  </r>
  <r>
    <x v="0"/>
    <x v="1"/>
    <x v="2"/>
    <x v="3"/>
    <x v="7"/>
    <s v="DE4-W_A"/>
    <x v="5"/>
    <s v="GNR_ELYS_ELEC_SOEC_Y-20"/>
    <x v="1"/>
    <x v="0"/>
    <n v="2120.0220369451499"/>
    <n v="3095232.1739399098"/>
    <n v="11142835.826183699"/>
  </r>
  <r>
    <x v="0"/>
    <x v="1"/>
    <x v="2"/>
    <x v="3"/>
    <x v="7"/>
    <s v="DE4-W_A"/>
    <x v="5"/>
    <s v="GNR_ELYS_ELEC_SOEC_Y-20"/>
    <x v="1"/>
    <x v="1"/>
    <n v="2120.0220369451499"/>
    <n v="3095232.1739399098"/>
    <n v="11142835.826183699"/>
  </r>
  <r>
    <x v="0"/>
    <x v="1"/>
    <x v="2"/>
    <x v="3"/>
    <x v="7"/>
    <s v="DE4-W_A"/>
    <x v="5"/>
    <s v="GNR_ELYS_ELEC_SOEC_Y-20"/>
    <x v="1"/>
    <x v="2"/>
    <n v="2120.0220369451499"/>
    <n v="3095232.1739399098"/>
    <n v="11142835.826183699"/>
  </r>
  <r>
    <x v="0"/>
    <x v="1"/>
    <x v="2"/>
    <x v="3"/>
    <x v="7"/>
    <s v="DE4-W_A"/>
    <x v="1"/>
    <s v="GNR_HS_HEAT_PIT_L-CEN_E-90_Y-2050"/>
    <x v="0"/>
    <x v="1"/>
    <n v="1412.54563360064"/>
    <n v="2062316.6250569299"/>
    <n v="7424339.85020494"/>
  </r>
  <r>
    <x v="0"/>
    <x v="1"/>
    <x v="2"/>
    <x v="3"/>
    <x v="7"/>
    <s v="DE4-W_A"/>
    <x v="1"/>
    <s v="GNR_HS_HEAT_PIT_L-CEN_E-90_Y-2050"/>
    <x v="0"/>
    <x v="2"/>
    <n v="999.14168942302797"/>
    <n v="1458746.86655762"/>
    <n v="5251488.7196074398"/>
  </r>
  <r>
    <x v="0"/>
    <x v="1"/>
    <x v="2"/>
    <x v="3"/>
    <x v="7"/>
    <s v="DE4-W_A"/>
    <x v="1"/>
    <s v="GNR_HS_HEAT_PIT_L-CEN_E-90_Y-2050"/>
    <x v="1"/>
    <x v="1"/>
    <n v="214.35205097084301"/>
    <n v="312953.99441743002"/>
    <n v="1126634.37990275"/>
  </r>
  <r>
    <x v="0"/>
    <x v="1"/>
    <x v="2"/>
    <x v="3"/>
    <x v="7"/>
    <s v="DE4-W_A"/>
    <x v="1"/>
    <s v="GNR_HS_HEAT_WTR-TANK_LS_E-95_Y-2010"/>
    <x v="0"/>
    <x v="2"/>
    <n v="374.818365219594"/>
    <n v="547234.81322060805"/>
    <n v="1970045.3275941899"/>
  </r>
  <r>
    <x v="0"/>
    <x v="1"/>
    <x v="2"/>
    <x v="3"/>
    <x v="7"/>
    <s v="DE4-W_A"/>
    <x v="1"/>
    <s v="GNR_HS_HEAT_WTR-TANK_LS_E-95_Y-2010"/>
    <x v="1"/>
    <x v="1"/>
    <n v="374.818365219594"/>
    <n v="547234.81322060805"/>
    <n v="1970045.3275941899"/>
  </r>
  <r>
    <x v="0"/>
    <x v="1"/>
    <x v="2"/>
    <x v="3"/>
    <x v="7"/>
    <s v="DE4-W_A"/>
    <x v="2"/>
    <s v="GNR_BO_MSW_E-80"/>
    <x v="0"/>
    <x v="0"/>
    <n v="246.16"/>
    <n v="359393.6"/>
    <n v="1293816.96"/>
  </r>
  <r>
    <x v="0"/>
    <x v="1"/>
    <x v="2"/>
    <x v="3"/>
    <x v="7"/>
    <s v="DE4-W_A"/>
    <x v="2"/>
    <s v="GNR_BO_MSW_E-80"/>
    <x v="0"/>
    <x v="1"/>
    <n v="246.16"/>
    <n v="359393.6"/>
    <n v="1293816.96"/>
  </r>
  <r>
    <x v="0"/>
    <x v="1"/>
    <x v="2"/>
    <x v="3"/>
    <x v="7"/>
    <s v="DE4-W_A"/>
    <x v="2"/>
    <s v="GNR_BO_MSW_E-80"/>
    <x v="0"/>
    <x v="2"/>
    <n v="246.16"/>
    <n v="359393.6"/>
    <n v="1293816.96"/>
  </r>
  <r>
    <x v="0"/>
    <x v="1"/>
    <x v="2"/>
    <x v="3"/>
    <x v="7"/>
    <s v="DE4-W_A"/>
    <x v="2"/>
    <s v="GNR_BO_MSW_E-80"/>
    <x v="1"/>
    <x v="0"/>
    <n v="246.16"/>
    <n v="359393.6"/>
    <n v="1293816.96"/>
  </r>
  <r>
    <x v="0"/>
    <x v="1"/>
    <x v="2"/>
    <x v="3"/>
    <x v="7"/>
    <s v="DE4-W_A"/>
    <x v="2"/>
    <s v="GNR_BO_MSW_E-80"/>
    <x v="1"/>
    <x v="1"/>
    <n v="246.16"/>
    <n v="359393.6"/>
    <n v="1293816.96"/>
  </r>
  <r>
    <x v="0"/>
    <x v="1"/>
    <x v="2"/>
    <x v="3"/>
    <x v="7"/>
    <s v="DE4-W_A"/>
    <x v="2"/>
    <s v="GNR_BO_MSW_E-80"/>
    <x v="1"/>
    <x v="2"/>
    <n v="246.16"/>
    <n v="359393.6"/>
    <n v="1293816.96"/>
  </r>
  <r>
    <x v="0"/>
    <x v="1"/>
    <x v="2"/>
    <x v="3"/>
    <x v="7"/>
    <s v="DE4-W_A"/>
    <x v="2"/>
    <s v="GNR_ST_MSW_BP_E-24_LS-220-MW-FEED_Y-2030"/>
    <x v="0"/>
    <x v="0"/>
    <n v="192.25480856796699"/>
    <n v="280692.02050923102"/>
    <n v="1010491.27383323"/>
  </r>
  <r>
    <x v="0"/>
    <x v="1"/>
    <x v="2"/>
    <x v="3"/>
    <x v="7"/>
    <s v="DE4-W_A"/>
    <x v="2"/>
    <s v="GNR_ST_MSW_BP_E-24_LS-220-MW-FEED_Y-2030"/>
    <x v="0"/>
    <x v="1"/>
    <n v="192.25480856796699"/>
    <n v="280692.02050923102"/>
    <n v="1010491.27383323"/>
  </r>
  <r>
    <x v="0"/>
    <x v="1"/>
    <x v="2"/>
    <x v="3"/>
    <x v="7"/>
    <s v="DE4-W_A"/>
    <x v="2"/>
    <s v="GNR_ST_MSW_BP_E-24_LS-220-MW-FEED_Y-2030"/>
    <x v="0"/>
    <x v="2"/>
    <n v="192.25480856796699"/>
    <n v="280692.02050923102"/>
    <n v="1010491.27383323"/>
  </r>
  <r>
    <x v="0"/>
    <x v="1"/>
    <x v="2"/>
    <x v="3"/>
    <x v="7"/>
    <s v="DE4-W_A"/>
    <x v="2"/>
    <s v="GNR_ST_MSW_BP_E-24_LS-220-MW-FEED_Y-2030"/>
    <x v="1"/>
    <x v="0"/>
    <n v="192.25480856796699"/>
    <n v="280692.02050923102"/>
    <n v="1010491.27383323"/>
  </r>
  <r>
    <x v="0"/>
    <x v="1"/>
    <x v="2"/>
    <x v="3"/>
    <x v="7"/>
    <s v="DE4-W_A"/>
    <x v="2"/>
    <s v="GNR_ST_MSW_BP_E-24_LS-220-MW-FEED_Y-2030"/>
    <x v="1"/>
    <x v="1"/>
    <n v="192.25480856796699"/>
    <n v="280692.02050923102"/>
    <n v="1010491.27383323"/>
  </r>
  <r>
    <x v="0"/>
    <x v="1"/>
    <x v="2"/>
    <x v="3"/>
    <x v="7"/>
    <s v="DE4-W_A"/>
    <x v="2"/>
    <s v="GNR_ST_MSW_BP_E-24_LS-220-MW-FEED_Y-2030"/>
    <x v="1"/>
    <x v="2"/>
    <n v="192.25480856796699"/>
    <n v="280692.02050923102"/>
    <n v="1010491.27383323"/>
  </r>
  <r>
    <x v="0"/>
    <x v="1"/>
    <x v="2"/>
    <x v="3"/>
    <x v="7"/>
    <s v="DE4-W_A"/>
    <x v="2"/>
    <s v="GNR_ST_MSW_BP_E-25_LS-220-MW-FEED_Y-2050"/>
    <x v="0"/>
    <x v="0"/>
    <n v="3138.9572483444899"/>
    <n v="4582877.5825829497"/>
    <n v="16498359.297298601"/>
  </r>
  <r>
    <x v="0"/>
    <x v="1"/>
    <x v="2"/>
    <x v="3"/>
    <x v="7"/>
    <s v="DE4-W_A"/>
    <x v="2"/>
    <s v="GNR_ST_MSW_BP_E-25_LS-220-MW-FEED_Y-2050"/>
    <x v="0"/>
    <x v="1"/>
    <n v="3138.9572483444899"/>
    <n v="4582877.5825829497"/>
    <n v="16498359.297298601"/>
  </r>
  <r>
    <x v="0"/>
    <x v="1"/>
    <x v="2"/>
    <x v="3"/>
    <x v="7"/>
    <s v="DE4-W_A"/>
    <x v="2"/>
    <s v="GNR_ST_MSW_BP_E-25_LS-220-MW-FEED_Y-2050"/>
    <x v="0"/>
    <x v="2"/>
    <n v="3138.9572483444899"/>
    <n v="4582877.5825829497"/>
    <n v="16498359.297298601"/>
  </r>
  <r>
    <x v="0"/>
    <x v="1"/>
    <x v="2"/>
    <x v="3"/>
    <x v="7"/>
    <s v="DE4-W_A"/>
    <x v="2"/>
    <s v="GNR_ST_MSW_BP_E-25_LS-220-MW-FEED_Y-2050"/>
    <x v="1"/>
    <x v="0"/>
    <n v="3138.9572483444899"/>
    <n v="4582877.5825829497"/>
    <n v="16498359.297298601"/>
  </r>
  <r>
    <x v="0"/>
    <x v="1"/>
    <x v="2"/>
    <x v="3"/>
    <x v="7"/>
    <s v="DE4-W_A"/>
    <x v="2"/>
    <s v="GNR_ST_MSW_BP_E-25_LS-220-MW-FEED_Y-2050"/>
    <x v="1"/>
    <x v="1"/>
    <n v="3138.9572483444899"/>
    <n v="4582877.5825829497"/>
    <n v="16498359.297298601"/>
  </r>
  <r>
    <x v="0"/>
    <x v="1"/>
    <x v="2"/>
    <x v="3"/>
    <x v="7"/>
    <s v="DE4-W_A"/>
    <x v="2"/>
    <s v="GNR_ST_MSW_BP_E-25_LS-220-MW-FEED_Y-2050"/>
    <x v="1"/>
    <x v="2"/>
    <n v="3138.9572483444899"/>
    <n v="4582877.5825829497"/>
    <n v="16498359.297298601"/>
  </r>
  <r>
    <x v="0"/>
    <x v="1"/>
    <x v="2"/>
    <x v="3"/>
    <x v="7"/>
    <s v="DE4-W_A"/>
    <x v="13"/>
    <s v="GNR_ST_WOODCHI_BP_E-29_LS-600-MW-FEED_Y-2030"/>
    <x v="0"/>
    <x v="0"/>
    <n v="1051.9408813288901"/>
    <n v="1535833.68674018"/>
    <n v="5529001.2722646398"/>
  </r>
  <r>
    <x v="0"/>
    <x v="1"/>
    <x v="2"/>
    <x v="3"/>
    <x v="7"/>
    <s v="DE4-W_A"/>
    <x v="13"/>
    <s v="GNR_ST_WOODCHI_BP_E-29_LS-600-MW-FEED_Y-2030"/>
    <x v="0"/>
    <x v="1"/>
    <n v="1051.9408813288901"/>
    <n v="1535833.68674018"/>
    <n v="5529001.2722646398"/>
  </r>
  <r>
    <x v="0"/>
    <x v="1"/>
    <x v="2"/>
    <x v="3"/>
    <x v="7"/>
    <s v="DE4-W_A"/>
    <x v="13"/>
    <s v="GNR_ST_WOODCHI_BP_E-29_LS-600-MW-FEED_Y-2030"/>
    <x v="0"/>
    <x v="2"/>
    <n v="1051.9408813288901"/>
    <n v="1535833.68674018"/>
    <n v="5529001.2722646398"/>
  </r>
  <r>
    <x v="0"/>
    <x v="1"/>
    <x v="2"/>
    <x v="3"/>
    <x v="7"/>
    <s v="DE4-W_A"/>
    <x v="13"/>
    <s v="GNR_ST_WOODCHI_BP_E-29_LS-600-MW-FEED_Y-2030"/>
    <x v="1"/>
    <x v="1"/>
    <n v="473.373396598"/>
    <n v="691125.15903307998"/>
    <n v="2488050.57251909"/>
  </r>
  <r>
    <x v="0"/>
    <x v="1"/>
    <x v="2"/>
    <x v="3"/>
    <x v="7"/>
    <s v="DE4-W_A"/>
    <x v="13"/>
    <s v="GNR_ST_WOODCHI_BP_E-29_LS-600-MW-FEED_Y-2030"/>
    <x v="1"/>
    <x v="2"/>
    <n v="504.93162303786698"/>
    <n v="737200.16963528597"/>
    <n v="2653920.61068703"/>
  </r>
  <r>
    <x v="0"/>
    <x v="1"/>
    <x v="2"/>
    <x v="4"/>
    <x v="8"/>
    <s v="LT_Other_DH"/>
    <x v="1"/>
    <s v="LIFOSA_ST_HEAT_BP"/>
    <x v="0"/>
    <x v="0"/>
    <n v="50"/>
    <n v="73000"/>
    <n v="262800"/>
  </r>
  <r>
    <x v="0"/>
    <x v="1"/>
    <x v="2"/>
    <x v="4"/>
    <x v="8"/>
    <s v="LT_Other_DH"/>
    <x v="1"/>
    <s v="LIFOSA_ST_HEAT_BP"/>
    <x v="0"/>
    <x v="1"/>
    <n v="50"/>
    <n v="73000"/>
    <n v="262800"/>
  </r>
  <r>
    <x v="0"/>
    <x v="1"/>
    <x v="2"/>
    <x v="4"/>
    <x v="8"/>
    <s v="LT_Other_DH"/>
    <x v="1"/>
    <s v="LIFOSA_ST_HEAT_BP"/>
    <x v="0"/>
    <x v="2"/>
    <n v="50"/>
    <n v="73000"/>
    <n v="262800"/>
  </r>
  <r>
    <x v="0"/>
    <x v="1"/>
    <x v="2"/>
    <x v="4"/>
    <x v="8"/>
    <s v="LT_Other_DH"/>
    <x v="1"/>
    <s v="LIFOSA_ST_HEAT_BP"/>
    <x v="1"/>
    <x v="0"/>
    <n v="50"/>
    <n v="73000"/>
    <n v="262800"/>
  </r>
  <r>
    <x v="0"/>
    <x v="1"/>
    <x v="2"/>
    <x v="4"/>
    <x v="8"/>
    <s v="LT_Other_DH"/>
    <x v="1"/>
    <s v="LIFOSA_ST_HEAT_BP"/>
    <x v="1"/>
    <x v="1"/>
    <n v="50"/>
    <n v="73000"/>
    <n v="262800"/>
  </r>
  <r>
    <x v="0"/>
    <x v="1"/>
    <x v="2"/>
    <x v="4"/>
    <x v="8"/>
    <s v="LT_Other_DH"/>
    <x v="1"/>
    <s v="LIFOSA_ST_HEAT_BP"/>
    <x v="1"/>
    <x v="2"/>
    <n v="50"/>
    <n v="73000"/>
    <n v="262800"/>
  </r>
  <r>
    <x v="0"/>
    <x v="1"/>
    <x v="2"/>
    <x v="8"/>
    <x v="19"/>
    <s v="NL_A"/>
    <x v="5"/>
    <s v="GNR_ELYS_ELEC_SOEC_Y-20"/>
    <x v="1"/>
    <x v="0"/>
    <n v="82.605339309981503"/>
    <n v="120603.795392573"/>
    <n v="434173.66341326298"/>
  </r>
  <r>
    <x v="0"/>
    <x v="1"/>
    <x v="2"/>
    <x v="8"/>
    <x v="19"/>
    <s v="NL_A"/>
    <x v="5"/>
    <s v="GNR_ELYS_ELEC_SOEC_Y-20"/>
    <x v="1"/>
    <x v="1"/>
    <n v="82.605339309981503"/>
    <n v="120603.795392573"/>
    <n v="434173.66341326298"/>
  </r>
  <r>
    <x v="0"/>
    <x v="1"/>
    <x v="2"/>
    <x v="8"/>
    <x v="19"/>
    <s v="NL_A"/>
    <x v="5"/>
    <s v="GNR_ELYS_ELEC_SOEC_Y-20"/>
    <x v="1"/>
    <x v="2"/>
    <n v="82.605339309981503"/>
    <n v="120603.795392573"/>
    <n v="434173.66341326298"/>
  </r>
  <r>
    <x v="0"/>
    <x v="1"/>
    <x v="2"/>
    <x v="5"/>
    <x v="9"/>
    <s v="NO1_A2"/>
    <x v="5"/>
    <s v="GNR_HP_ELEC_GROUND-WTR_COP-380_LS-4-MW_Y-2030"/>
    <x v="0"/>
    <x v="0"/>
    <n v="45.035957853713697"/>
    <n v="65752.498466421996"/>
    <n v="236708.99447911899"/>
  </r>
  <r>
    <x v="0"/>
    <x v="1"/>
    <x v="2"/>
    <x v="5"/>
    <x v="9"/>
    <s v="NO1_A2"/>
    <x v="5"/>
    <s v="GNR_HP_ELEC_GROUND-WTR_COP-380_LS-4-MW_Y-2030"/>
    <x v="0"/>
    <x v="1"/>
    <n v="49.132368717885598"/>
    <n v="71733.258328112905"/>
    <n v="258239.729981207"/>
  </r>
  <r>
    <x v="0"/>
    <x v="1"/>
    <x v="2"/>
    <x v="5"/>
    <x v="9"/>
    <s v="NO1_A2"/>
    <x v="5"/>
    <s v="GNR_HP_ELEC_GROUND-WTR_COP-380_LS-4-MW_Y-2030"/>
    <x v="1"/>
    <x v="0"/>
    <n v="329.66319559945498"/>
    <n v="481308.26557520498"/>
    <n v="1732709.7560707401"/>
  </r>
  <r>
    <x v="0"/>
    <x v="1"/>
    <x v="2"/>
    <x v="5"/>
    <x v="9"/>
    <s v="NO1_A2"/>
    <x v="5"/>
    <s v="GNR_HP_ELEC_GROUND-WTR_COP-380_LS-4-MW_Y-2030"/>
    <x v="1"/>
    <x v="1"/>
    <n v="329.66319559945498"/>
    <n v="481308.26557520498"/>
    <n v="1732709.7560707401"/>
  </r>
  <r>
    <x v="0"/>
    <x v="1"/>
    <x v="2"/>
    <x v="5"/>
    <x v="9"/>
    <s v="NO1_A2"/>
    <x v="5"/>
    <s v="GNR_HP_ELEC_GROUND-WTR_COP-380_LS-4-MW_Y-2030"/>
    <x v="1"/>
    <x v="2"/>
    <n v="329.66319559945498"/>
    <n v="481308.26557520498"/>
    <n v="1732709.7560707401"/>
  </r>
  <r>
    <x v="0"/>
    <x v="1"/>
    <x v="2"/>
    <x v="5"/>
    <x v="9"/>
    <s v="NO1_A2"/>
    <x v="5"/>
    <s v="GNR_HP_ELEC_GROUND-WTR_COP-410_LS-4-MW_Y-2050"/>
    <x v="0"/>
    <x v="0"/>
    <n v="99.953506164712394"/>
    <n v="145932.11900047999"/>
    <n v="525355.628401728"/>
  </r>
  <r>
    <x v="0"/>
    <x v="1"/>
    <x v="2"/>
    <x v="5"/>
    <x v="9"/>
    <s v="NO1_A2"/>
    <x v="5"/>
    <s v="GNR_HP_ELEC_GROUND-WTR_COP-410_LS-4-MW_Y-2050"/>
    <x v="0"/>
    <x v="1"/>
    <n v="99.953506164712394"/>
    <n v="145932.11900047999"/>
    <n v="525355.628401728"/>
  </r>
  <r>
    <x v="0"/>
    <x v="1"/>
    <x v="2"/>
    <x v="5"/>
    <x v="9"/>
    <s v="NO1_A2"/>
    <x v="5"/>
    <s v="GNR_HP_ELEC_GROUND-WTR_COP-410_LS-4-MW_Y-2050"/>
    <x v="0"/>
    <x v="2"/>
    <n v="99.953506164712394"/>
    <n v="145932.11900047999"/>
    <n v="525355.628401728"/>
  </r>
  <r>
    <x v="0"/>
    <x v="1"/>
    <x v="2"/>
    <x v="5"/>
    <x v="9"/>
    <s v="NO1_A2"/>
    <x v="5"/>
    <s v="GNR_HP_ELEC_GROUND-WTR_COP-410_LS-4-MW_Y-2050"/>
    <x v="1"/>
    <x v="0"/>
    <n v="99.953506164712394"/>
    <n v="145932.11900047999"/>
    <n v="525355.628401728"/>
  </r>
  <r>
    <x v="0"/>
    <x v="1"/>
    <x v="2"/>
    <x v="5"/>
    <x v="9"/>
    <s v="NO1_A2"/>
    <x v="5"/>
    <s v="GNR_HP_ELEC_GROUND-WTR_COP-410_LS-4-MW_Y-2050"/>
    <x v="1"/>
    <x v="1"/>
    <n v="99.953506164712394"/>
    <n v="145932.11900047999"/>
    <n v="525355.628401728"/>
  </r>
  <r>
    <x v="0"/>
    <x v="1"/>
    <x v="2"/>
    <x v="5"/>
    <x v="9"/>
    <s v="NO1_A2"/>
    <x v="5"/>
    <s v="GNR_HP_ELEC_GROUND-WTR_COP-410_LS-4-MW_Y-2050"/>
    <x v="1"/>
    <x v="2"/>
    <n v="99.953506164712394"/>
    <n v="145932.11900047999"/>
    <n v="525355.628401728"/>
  </r>
  <r>
    <x v="0"/>
    <x v="1"/>
    <x v="2"/>
    <x v="5"/>
    <x v="9"/>
    <s v="NO1_A2"/>
    <x v="1"/>
    <s v="GNR_HS_HEAT_PIT_L-DEC_E-91_Y-2050"/>
    <x v="0"/>
    <x v="0"/>
    <n v="186.10245701736801"/>
    <n v="271709.58724535798"/>
    <n v="978154.51408328896"/>
  </r>
  <r>
    <x v="0"/>
    <x v="1"/>
    <x v="2"/>
    <x v="5"/>
    <x v="9"/>
    <s v="NO1_A2"/>
    <x v="1"/>
    <s v="GNR_HS_HEAT_PIT_L-DEC_E-91_Y-2050"/>
    <x v="0"/>
    <x v="1"/>
    <n v="327.75198095082197"/>
    <n v="478517.89218820003"/>
    <n v="1722664.4118775199"/>
  </r>
  <r>
    <x v="0"/>
    <x v="1"/>
    <x v="2"/>
    <x v="5"/>
    <x v="9"/>
    <s v="NO1_A2"/>
    <x v="1"/>
    <s v="GNR_HS_HEAT_PIT_L-DEC_E-91_Y-2050"/>
    <x v="0"/>
    <x v="2"/>
    <n v="327.75198095082197"/>
    <n v="478517.89218820003"/>
    <n v="1722664.4118775199"/>
  </r>
  <r>
    <x v="0"/>
    <x v="1"/>
    <x v="2"/>
    <x v="5"/>
    <x v="9"/>
    <s v="NO1_A3"/>
    <x v="5"/>
    <s v="GNR_HP_ELEC_GROUND-WTR_COP-380_LS-4-MW_Y-2030"/>
    <x v="0"/>
    <x v="0"/>
    <n v="59.0207079245478"/>
    <n v="86170.233569839795"/>
    <n v="310212.84085142298"/>
  </r>
  <r>
    <x v="0"/>
    <x v="1"/>
    <x v="2"/>
    <x v="5"/>
    <x v="9"/>
    <s v="NO1_A3"/>
    <x v="5"/>
    <s v="GNR_HP_ELEC_GROUND-WTR_COP-380_LS-4-MW_Y-2030"/>
    <x v="0"/>
    <x v="1"/>
    <n v="131.706912321056"/>
    <n v="192292.09198874101"/>
    <n v="692251.53115946904"/>
  </r>
  <r>
    <x v="0"/>
    <x v="1"/>
    <x v="2"/>
    <x v="5"/>
    <x v="9"/>
    <s v="NO1_A3"/>
    <x v="5"/>
    <s v="GNR_HP_ELEC_GROUND-WTR_COP-380_LS-4-MW_Y-2030"/>
    <x v="1"/>
    <x v="0"/>
    <n v="425.64561682402598"/>
    <n v="621442.60056307795"/>
    <n v="2237193.3620270798"/>
  </r>
  <r>
    <x v="0"/>
    <x v="1"/>
    <x v="2"/>
    <x v="5"/>
    <x v="9"/>
    <s v="NO1_A3"/>
    <x v="5"/>
    <s v="GNR_HP_ELEC_GROUND-WTR_COP-380_LS-4-MW_Y-2030"/>
    <x v="1"/>
    <x v="1"/>
    <n v="425.64561682402598"/>
    <n v="621442.60056307795"/>
    <n v="2237193.3620270798"/>
  </r>
  <r>
    <x v="0"/>
    <x v="1"/>
    <x v="2"/>
    <x v="5"/>
    <x v="9"/>
    <s v="NO1_A3"/>
    <x v="5"/>
    <s v="GNR_HP_ELEC_GROUND-WTR_COP-380_LS-4-MW_Y-2030"/>
    <x v="1"/>
    <x v="2"/>
    <n v="425.64561682402598"/>
    <n v="621442.60056307795"/>
    <n v="2237193.3620270798"/>
  </r>
  <r>
    <x v="0"/>
    <x v="1"/>
    <x v="2"/>
    <x v="5"/>
    <x v="9"/>
    <s v="NO1_A3"/>
    <x v="5"/>
    <s v="GNR_HP_ELEC_GROUND-WTR_COP-410_LS-4-MW_Y-2050"/>
    <x v="0"/>
    <x v="0"/>
    <n v="113.951420272254"/>
    <n v="166369.07359749"/>
    <n v="598928.66495096497"/>
  </r>
  <r>
    <x v="0"/>
    <x v="1"/>
    <x v="2"/>
    <x v="5"/>
    <x v="9"/>
    <s v="NO1_A3"/>
    <x v="5"/>
    <s v="GNR_HP_ELEC_GROUND-WTR_COP-410_LS-4-MW_Y-2050"/>
    <x v="0"/>
    <x v="1"/>
    <n v="113.951420272254"/>
    <n v="166369.07359749"/>
    <n v="598928.66495096497"/>
  </r>
  <r>
    <x v="0"/>
    <x v="1"/>
    <x v="2"/>
    <x v="5"/>
    <x v="9"/>
    <s v="NO1_A3"/>
    <x v="5"/>
    <s v="GNR_HP_ELEC_GROUND-WTR_COP-410_LS-4-MW_Y-2050"/>
    <x v="0"/>
    <x v="2"/>
    <n v="113.951420272254"/>
    <n v="166369.07359749"/>
    <n v="598928.66495096497"/>
  </r>
  <r>
    <x v="0"/>
    <x v="1"/>
    <x v="2"/>
    <x v="5"/>
    <x v="9"/>
    <s v="NO1_A3"/>
    <x v="5"/>
    <s v="GNR_HP_ELEC_GROUND-WTR_COP-410_LS-4-MW_Y-2050"/>
    <x v="1"/>
    <x v="0"/>
    <n v="113.951420272254"/>
    <n v="166369.07359749"/>
    <n v="598928.66495096497"/>
  </r>
  <r>
    <x v="0"/>
    <x v="1"/>
    <x v="2"/>
    <x v="5"/>
    <x v="9"/>
    <s v="NO1_A3"/>
    <x v="5"/>
    <s v="GNR_HP_ELEC_GROUND-WTR_COP-410_LS-4-MW_Y-2050"/>
    <x v="1"/>
    <x v="1"/>
    <n v="113.951420272254"/>
    <n v="166369.07359749"/>
    <n v="598928.66495096497"/>
  </r>
  <r>
    <x v="0"/>
    <x v="1"/>
    <x v="2"/>
    <x v="5"/>
    <x v="9"/>
    <s v="NO1_A3"/>
    <x v="5"/>
    <s v="GNR_HP_ELEC_GROUND-WTR_COP-410_LS-4-MW_Y-2050"/>
    <x v="1"/>
    <x v="2"/>
    <n v="113.951420272254"/>
    <n v="166369.07359749"/>
    <n v="598928.66495096497"/>
  </r>
  <r>
    <x v="0"/>
    <x v="1"/>
    <x v="2"/>
    <x v="5"/>
    <x v="9"/>
    <s v="NO1_A3"/>
    <x v="1"/>
    <s v="GNR_HS_HEAT_PIT_L-DEC_E-91_Y-2050"/>
    <x v="0"/>
    <x v="0"/>
    <n v="234.539343222165"/>
    <n v="342427.44110436097"/>
    <n v="1232738.7879757001"/>
  </r>
  <r>
    <x v="0"/>
    <x v="1"/>
    <x v="2"/>
    <x v="5"/>
    <x v="9"/>
    <s v="NO1_A3"/>
    <x v="1"/>
    <s v="GNR_HS_HEAT_PIT_L-DEC_E-91_Y-2050"/>
    <x v="0"/>
    <x v="1"/>
    <n v="402.599231120318"/>
    <n v="587794.87743566395"/>
    <n v="2116061.5587683902"/>
  </r>
  <r>
    <x v="0"/>
    <x v="1"/>
    <x v="2"/>
    <x v="5"/>
    <x v="9"/>
    <s v="NO1_A3"/>
    <x v="1"/>
    <s v="GNR_HS_HEAT_PIT_L-DEC_E-91_Y-2050"/>
    <x v="0"/>
    <x v="2"/>
    <n v="402.599231120318"/>
    <n v="587794.87743566395"/>
    <n v="2116061.5587683902"/>
  </r>
  <r>
    <x v="0"/>
    <x v="1"/>
    <x v="2"/>
    <x v="5"/>
    <x v="10"/>
    <s v="NO2_A2"/>
    <x v="5"/>
    <s v="GNR_HP_ELEC_GROUND-WTR_COP-380_LS-4-MW_Y-2030"/>
    <x v="0"/>
    <x v="1"/>
    <n v="21.370723603869902"/>
    <n v="31201.2564616501"/>
    <n v="112324.52326194"/>
  </r>
  <r>
    <x v="0"/>
    <x v="1"/>
    <x v="2"/>
    <x v="5"/>
    <x v="10"/>
    <s v="NO2_A2"/>
    <x v="5"/>
    <s v="GNR_HP_ELEC_GROUND-WTR_COP-380_LS-4-MW_Y-2030"/>
    <x v="1"/>
    <x v="0"/>
    <n v="21.370723603869902"/>
    <n v="31201.2564616501"/>
    <n v="112324.52326194"/>
  </r>
  <r>
    <x v="0"/>
    <x v="1"/>
    <x v="2"/>
    <x v="5"/>
    <x v="10"/>
    <s v="NO2_A2"/>
    <x v="5"/>
    <s v="GNR_HP_ELEC_GROUND-WTR_COP-380_LS-4-MW_Y-2030"/>
    <x v="1"/>
    <x v="1"/>
    <n v="21.370723603869902"/>
    <n v="31201.2564616501"/>
    <n v="112324.52326194"/>
  </r>
  <r>
    <x v="0"/>
    <x v="1"/>
    <x v="2"/>
    <x v="5"/>
    <x v="10"/>
    <s v="NO2_A2"/>
    <x v="5"/>
    <s v="GNR_HP_ELEC_GROUND-WTR_COP-380_LS-4-MW_Y-2030"/>
    <x v="1"/>
    <x v="2"/>
    <n v="21.370723603869902"/>
    <n v="31201.2564616501"/>
    <n v="112324.52326194"/>
  </r>
  <r>
    <x v="0"/>
    <x v="1"/>
    <x v="2"/>
    <x v="5"/>
    <x v="10"/>
    <s v="NO2_A2"/>
    <x v="5"/>
    <s v="GNR_HP_ELEC_GROUND-WTR_COP-410_LS-4-MW_Y-2050"/>
    <x v="0"/>
    <x v="0"/>
    <n v="19.2301993412268"/>
    <n v="28076.0910381912"/>
    <n v="101073.927737488"/>
  </r>
  <r>
    <x v="0"/>
    <x v="1"/>
    <x v="2"/>
    <x v="5"/>
    <x v="10"/>
    <s v="NO2_A2"/>
    <x v="5"/>
    <s v="GNR_HP_ELEC_GROUND-WTR_COP-410_LS-4-MW_Y-2050"/>
    <x v="0"/>
    <x v="1"/>
    <n v="19.2301993412268"/>
    <n v="28076.0910381912"/>
    <n v="101073.927737488"/>
  </r>
  <r>
    <x v="0"/>
    <x v="1"/>
    <x v="2"/>
    <x v="5"/>
    <x v="10"/>
    <s v="NO2_A2"/>
    <x v="5"/>
    <s v="GNR_HP_ELEC_GROUND-WTR_COP-410_LS-4-MW_Y-2050"/>
    <x v="0"/>
    <x v="2"/>
    <n v="2.1564078734104699"/>
    <n v="3148.3554951792798"/>
    <n v="11334.0797826454"/>
  </r>
  <r>
    <x v="0"/>
    <x v="1"/>
    <x v="2"/>
    <x v="5"/>
    <x v="10"/>
    <s v="NO2_A2"/>
    <x v="5"/>
    <s v="GNR_HP_ELEC_GROUND-WTR_COP-410_LS-4-MW_Y-2050"/>
    <x v="1"/>
    <x v="0"/>
    <n v="19.2301993412268"/>
    <n v="28076.0910381912"/>
    <n v="101073.927737488"/>
  </r>
  <r>
    <x v="0"/>
    <x v="1"/>
    <x v="2"/>
    <x v="5"/>
    <x v="10"/>
    <s v="NO2_A2"/>
    <x v="5"/>
    <s v="GNR_HP_ELEC_GROUND-WTR_COP-410_LS-4-MW_Y-2050"/>
    <x v="1"/>
    <x v="1"/>
    <n v="19.2301993412268"/>
    <n v="28076.0910381912"/>
    <n v="101073.927737488"/>
  </r>
  <r>
    <x v="0"/>
    <x v="1"/>
    <x v="2"/>
    <x v="5"/>
    <x v="10"/>
    <s v="NO2_A2"/>
    <x v="5"/>
    <s v="GNR_HP_ELEC_GROUND-WTR_COP-410_LS-4-MW_Y-2050"/>
    <x v="1"/>
    <x v="2"/>
    <n v="19.2301993412268"/>
    <n v="28076.0910381912"/>
    <n v="101073.927737488"/>
  </r>
  <r>
    <x v="0"/>
    <x v="1"/>
    <x v="2"/>
    <x v="5"/>
    <x v="10"/>
    <s v="NO2_A2"/>
    <x v="1"/>
    <s v="GNR_HS_HEAT_PIT_L-DEC_E-91_Y-2050"/>
    <x v="0"/>
    <x v="0"/>
    <n v="23.723360828027602"/>
    <n v="34636.106808920304"/>
    <n v="124689.98451211301"/>
  </r>
  <r>
    <x v="0"/>
    <x v="1"/>
    <x v="2"/>
    <x v="5"/>
    <x v="10"/>
    <s v="NO2_A2"/>
    <x v="1"/>
    <s v="GNR_HS_HEAT_PIT_L-DEC_E-91_Y-2050"/>
    <x v="0"/>
    <x v="1"/>
    <n v="59.944861265159801"/>
    <n v="87519.497447133297"/>
    <n v="315070.19080967997"/>
  </r>
  <r>
    <x v="0"/>
    <x v="1"/>
    <x v="2"/>
    <x v="5"/>
    <x v="10"/>
    <s v="NO2_A2"/>
    <x v="1"/>
    <s v="GNR_HS_HEAT_PIT_L-DEC_E-91_Y-2050"/>
    <x v="0"/>
    <x v="2"/>
    <n v="59.944861265159801"/>
    <n v="87519.497447133297"/>
    <n v="315070.19080967997"/>
  </r>
  <r>
    <x v="0"/>
    <x v="1"/>
    <x v="2"/>
    <x v="5"/>
    <x v="10"/>
    <s v="NO2_A2"/>
    <x v="13"/>
    <s v="GNR_ST_WOODCHI_BP_E-29_MS-80-MW-FEED_Y-2050"/>
    <x v="0"/>
    <x v="0"/>
    <n v="50.650143999761298"/>
    <n v="73949.210239651497"/>
    <n v="266217.15686274599"/>
  </r>
  <r>
    <x v="0"/>
    <x v="1"/>
    <x v="2"/>
    <x v="5"/>
    <x v="10"/>
    <s v="NO2_A2"/>
    <x v="13"/>
    <s v="GNR_ST_WOODCHI_BP_E-29_MS-80-MW-FEED_Y-2050"/>
    <x v="0"/>
    <x v="1"/>
    <n v="50.650143999761298"/>
    <n v="73949.210239651497"/>
    <n v="266217.15686274599"/>
  </r>
  <r>
    <x v="0"/>
    <x v="1"/>
    <x v="2"/>
    <x v="5"/>
    <x v="10"/>
    <s v="NO2_A2"/>
    <x v="13"/>
    <s v="GNR_ST_WOODCHI_BP_E-29_MS-80-MW-FEED_Y-2050"/>
    <x v="0"/>
    <x v="2"/>
    <n v="50.650143999761298"/>
    <n v="73949.210239651497"/>
    <n v="266217.15686274599"/>
  </r>
  <r>
    <x v="0"/>
    <x v="1"/>
    <x v="2"/>
    <x v="5"/>
    <x v="10"/>
    <s v="NO2_A2"/>
    <x v="13"/>
    <s v="GNR_ST_WOODCHI_BP_E-29_MS-80-MW-FEED_Y-2050"/>
    <x v="1"/>
    <x v="0"/>
    <n v="50.650143999761298"/>
    <n v="73949.210239651497"/>
    <n v="266217.15686274599"/>
  </r>
  <r>
    <x v="0"/>
    <x v="1"/>
    <x v="2"/>
    <x v="5"/>
    <x v="10"/>
    <s v="NO2_A2"/>
    <x v="13"/>
    <s v="GNR_ST_WOODCHI_BP_E-29_MS-80-MW-FEED_Y-2050"/>
    <x v="1"/>
    <x v="1"/>
    <n v="50.650143999761298"/>
    <n v="73949.210239651497"/>
    <n v="266217.15686274599"/>
  </r>
  <r>
    <x v="0"/>
    <x v="1"/>
    <x v="2"/>
    <x v="5"/>
    <x v="10"/>
    <s v="NO2_A2"/>
    <x v="13"/>
    <s v="GNR_ST_WOODCHI_BP_E-29_MS-80-MW-FEED_Y-2050"/>
    <x v="1"/>
    <x v="2"/>
    <n v="50.650143999761298"/>
    <n v="73949.210239651497"/>
    <n v="266217.15686274599"/>
  </r>
  <r>
    <x v="0"/>
    <x v="1"/>
    <x v="2"/>
    <x v="5"/>
    <x v="11"/>
    <s v="NO3_A1"/>
    <x v="5"/>
    <s v="GNR_ELYS_ELEC_SOEC_Y-20"/>
    <x v="1"/>
    <x v="0"/>
    <n v="107.03809720756701"/>
    <n v="156275.621923047"/>
    <n v="562592.23892297002"/>
  </r>
  <r>
    <x v="0"/>
    <x v="1"/>
    <x v="2"/>
    <x v="5"/>
    <x v="11"/>
    <s v="NO3_A1"/>
    <x v="5"/>
    <s v="GNR_ELYS_ELEC_SOEC_Y-20"/>
    <x v="1"/>
    <x v="1"/>
    <n v="107.03809720756701"/>
    <n v="156275.621923047"/>
    <n v="562592.23892297002"/>
  </r>
  <r>
    <x v="0"/>
    <x v="1"/>
    <x v="2"/>
    <x v="5"/>
    <x v="11"/>
    <s v="NO3_A1"/>
    <x v="5"/>
    <s v="GNR_ELYS_ELEC_SOEC_Y-20"/>
    <x v="1"/>
    <x v="2"/>
    <n v="107.03809720756701"/>
    <n v="156275.621923047"/>
    <n v="562592.23892297002"/>
  </r>
  <r>
    <x v="0"/>
    <x v="1"/>
    <x v="2"/>
    <x v="5"/>
    <x v="11"/>
    <s v="NO3_A2"/>
    <x v="5"/>
    <s v="GNR_HP_ELEC_GROUND-WTR_COP-380_LS-4-MW_Y-2030"/>
    <x v="0"/>
    <x v="0"/>
    <n v="7.87617330099794"/>
    <n v="11499.213019457"/>
    <n v="41397.166870045199"/>
  </r>
  <r>
    <x v="0"/>
    <x v="1"/>
    <x v="2"/>
    <x v="5"/>
    <x v="11"/>
    <s v="NO3_A2"/>
    <x v="5"/>
    <s v="GNR_HP_ELEC_GROUND-WTR_COP-380_LS-4-MW_Y-2030"/>
    <x v="0"/>
    <x v="1"/>
    <n v="14.031981314382699"/>
    <n v="20486.6927189987"/>
    <n v="73752.093788395403"/>
  </r>
  <r>
    <x v="0"/>
    <x v="1"/>
    <x v="2"/>
    <x v="5"/>
    <x v="11"/>
    <s v="NO3_A2"/>
    <x v="5"/>
    <s v="GNR_HP_ELEC_GROUND-WTR_COP-380_LS-4-MW_Y-2030"/>
    <x v="1"/>
    <x v="0"/>
    <n v="22.8025230975224"/>
    <n v="33291.683722382702"/>
    <n v="119850.06140057799"/>
  </r>
  <r>
    <x v="0"/>
    <x v="1"/>
    <x v="2"/>
    <x v="5"/>
    <x v="11"/>
    <s v="NO3_A2"/>
    <x v="5"/>
    <s v="GNR_HP_ELEC_GROUND-WTR_COP-380_LS-4-MW_Y-2030"/>
    <x v="1"/>
    <x v="1"/>
    <n v="22.8025230975224"/>
    <n v="33291.683722382702"/>
    <n v="119850.06140057799"/>
  </r>
  <r>
    <x v="0"/>
    <x v="1"/>
    <x v="2"/>
    <x v="5"/>
    <x v="11"/>
    <s v="NO3_A2"/>
    <x v="5"/>
    <s v="GNR_HP_ELEC_GROUND-WTR_COP-380_LS-4-MW_Y-2030"/>
    <x v="1"/>
    <x v="2"/>
    <n v="22.8025230975224"/>
    <n v="33291.683722382702"/>
    <n v="119850.06140057799"/>
  </r>
  <r>
    <x v="0"/>
    <x v="1"/>
    <x v="2"/>
    <x v="5"/>
    <x v="11"/>
    <s v="NO3_A2"/>
    <x v="5"/>
    <s v="GNR_HP_ELEC_GROUND-WTR_COP-410_LS-4-MW_Y-2050"/>
    <x v="0"/>
    <x v="0"/>
    <n v="31.206705037912801"/>
    <n v="45561.789355352703"/>
    <n v="164022.44167927001"/>
  </r>
  <r>
    <x v="0"/>
    <x v="1"/>
    <x v="2"/>
    <x v="5"/>
    <x v="11"/>
    <s v="NO3_A2"/>
    <x v="5"/>
    <s v="GNR_HP_ELEC_GROUND-WTR_COP-410_LS-4-MW_Y-2050"/>
    <x v="0"/>
    <x v="1"/>
    <n v="31.206705037912801"/>
    <n v="45561.789355352703"/>
    <n v="164022.44167927001"/>
  </r>
  <r>
    <x v="0"/>
    <x v="1"/>
    <x v="2"/>
    <x v="5"/>
    <x v="11"/>
    <s v="NO3_A2"/>
    <x v="5"/>
    <s v="GNR_HP_ELEC_GROUND-WTR_COP-410_LS-4-MW_Y-2050"/>
    <x v="0"/>
    <x v="2"/>
    <n v="31.206705037912801"/>
    <n v="45561.789355352703"/>
    <n v="164022.44167927001"/>
  </r>
  <r>
    <x v="0"/>
    <x v="1"/>
    <x v="2"/>
    <x v="5"/>
    <x v="11"/>
    <s v="NO3_A2"/>
    <x v="5"/>
    <s v="GNR_HP_ELEC_GROUND-WTR_COP-410_LS-4-MW_Y-2050"/>
    <x v="1"/>
    <x v="0"/>
    <n v="31.206705037912801"/>
    <n v="45561.789355352703"/>
    <n v="164022.44167927001"/>
  </r>
  <r>
    <x v="0"/>
    <x v="1"/>
    <x v="2"/>
    <x v="5"/>
    <x v="11"/>
    <s v="NO3_A2"/>
    <x v="5"/>
    <s v="GNR_HP_ELEC_GROUND-WTR_COP-410_LS-4-MW_Y-2050"/>
    <x v="1"/>
    <x v="1"/>
    <n v="31.206705037912801"/>
    <n v="45561.789355352703"/>
    <n v="164022.44167927001"/>
  </r>
  <r>
    <x v="0"/>
    <x v="1"/>
    <x v="2"/>
    <x v="5"/>
    <x v="11"/>
    <s v="NO3_A2"/>
    <x v="5"/>
    <s v="GNR_HP_ELEC_GROUND-WTR_COP-410_LS-4-MW_Y-2050"/>
    <x v="1"/>
    <x v="2"/>
    <n v="31.206705037912801"/>
    <n v="45561.789355352703"/>
    <n v="164022.44167927001"/>
  </r>
  <r>
    <x v="0"/>
    <x v="1"/>
    <x v="2"/>
    <x v="5"/>
    <x v="11"/>
    <s v="NO3_A2"/>
    <x v="1"/>
    <s v="GNR_HS_HEAT_PIT_L-DEC_E-91_Y-2050"/>
    <x v="0"/>
    <x v="0"/>
    <n v="6.1045969312748101"/>
    <n v="8912.7115196612194"/>
    <n v="32085.761470780399"/>
  </r>
  <r>
    <x v="0"/>
    <x v="1"/>
    <x v="2"/>
    <x v="5"/>
    <x v="11"/>
    <s v="NO3_A2"/>
    <x v="1"/>
    <s v="GNR_HS_HEAT_PIT_L-DEC_E-91_Y-2050"/>
    <x v="0"/>
    <x v="1"/>
    <n v="30.895040439709302"/>
    <n v="45106.759041975602"/>
    <n v="162384.33255111199"/>
  </r>
  <r>
    <x v="0"/>
    <x v="1"/>
    <x v="2"/>
    <x v="5"/>
    <x v="11"/>
    <s v="NO3_A2"/>
    <x v="1"/>
    <s v="GNR_HS_HEAT_PIT_L-DEC_E-91_Y-2050"/>
    <x v="0"/>
    <x v="2"/>
    <n v="30.895040439709302"/>
    <n v="45106.759041975602"/>
    <n v="162384.33255111199"/>
  </r>
  <r>
    <x v="0"/>
    <x v="1"/>
    <x v="2"/>
    <x v="5"/>
    <x v="11"/>
    <s v="NO3_A3"/>
    <x v="5"/>
    <s v="GNR_HP_ELEC_GROUND-WTR_COP-380_LS-4-MW_Y-2030"/>
    <x v="0"/>
    <x v="0"/>
    <n v="35.301116582583298"/>
    <n v="51539.630210571602"/>
    <n v="185542.66875805799"/>
  </r>
  <r>
    <x v="0"/>
    <x v="1"/>
    <x v="2"/>
    <x v="5"/>
    <x v="11"/>
    <s v="NO3_A3"/>
    <x v="5"/>
    <s v="GNR_HP_ELEC_GROUND-WTR_COP-380_LS-4-MW_Y-2030"/>
    <x v="0"/>
    <x v="1"/>
    <n v="35.5782285779121"/>
    <n v="51944.213723751702"/>
    <n v="186999.16940550599"/>
  </r>
  <r>
    <x v="0"/>
    <x v="1"/>
    <x v="2"/>
    <x v="5"/>
    <x v="11"/>
    <s v="NO3_A3"/>
    <x v="5"/>
    <s v="GNR_HP_ELEC_GROUND-WTR_COP-380_LS-4-MW_Y-2030"/>
    <x v="1"/>
    <x v="0"/>
    <n v="163.37210016307199"/>
    <n v="238523.26623808601"/>
    <n v="858683.75845710898"/>
  </r>
  <r>
    <x v="0"/>
    <x v="1"/>
    <x v="2"/>
    <x v="5"/>
    <x v="11"/>
    <s v="NO3_A3"/>
    <x v="5"/>
    <s v="GNR_HP_ELEC_GROUND-WTR_COP-380_LS-4-MW_Y-2030"/>
    <x v="1"/>
    <x v="1"/>
    <n v="163.37210016307199"/>
    <n v="238523.26623808601"/>
    <n v="858683.75845710898"/>
  </r>
  <r>
    <x v="0"/>
    <x v="1"/>
    <x v="2"/>
    <x v="5"/>
    <x v="11"/>
    <s v="NO3_A3"/>
    <x v="5"/>
    <s v="GNR_HP_ELEC_GROUND-WTR_COP-380_LS-4-MW_Y-2030"/>
    <x v="1"/>
    <x v="2"/>
    <n v="163.37210016307199"/>
    <n v="238523.26623808601"/>
    <n v="858683.75845710898"/>
  </r>
  <r>
    <x v="0"/>
    <x v="1"/>
    <x v="2"/>
    <x v="5"/>
    <x v="11"/>
    <s v="NO3_A3"/>
    <x v="5"/>
    <s v="GNR_HP_ELEC_GROUND-WTR_COP-410_LS-4-MW_Y-2050"/>
    <x v="0"/>
    <x v="0"/>
    <n v="39.4369522364738"/>
    <n v="57577.950265251799"/>
    <n v="207280.62095490599"/>
  </r>
  <r>
    <x v="0"/>
    <x v="1"/>
    <x v="2"/>
    <x v="5"/>
    <x v="11"/>
    <s v="NO3_A3"/>
    <x v="5"/>
    <s v="GNR_HP_ELEC_GROUND-WTR_COP-410_LS-4-MW_Y-2050"/>
    <x v="0"/>
    <x v="1"/>
    <n v="39.4369522364738"/>
    <n v="57577.950265251799"/>
    <n v="207280.62095490599"/>
  </r>
  <r>
    <x v="0"/>
    <x v="1"/>
    <x v="2"/>
    <x v="5"/>
    <x v="11"/>
    <s v="NO3_A3"/>
    <x v="5"/>
    <s v="GNR_HP_ELEC_GROUND-WTR_COP-410_LS-4-MW_Y-2050"/>
    <x v="0"/>
    <x v="2"/>
    <n v="39.4369522364738"/>
    <n v="57577.950265251799"/>
    <n v="207280.62095490599"/>
  </r>
  <r>
    <x v="0"/>
    <x v="1"/>
    <x v="2"/>
    <x v="5"/>
    <x v="11"/>
    <s v="NO3_A3"/>
    <x v="5"/>
    <s v="GNR_HP_ELEC_GROUND-WTR_COP-410_LS-4-MW_Y-2050"/>
    <x v="1"/>
    <x v="0"/>
    <n v="39.4369522364738"/>
    <n v="57577.950265251799"/>
    <n v="207280.62095490599"/>
  </r>
  <r>
    <x v="0"/>
    <x v="1"/>
    <x v="2"/>
    <x v="5"/>
    <x v="11"/>
    <s v="NO3_A3"/>
    <x v="5"/>
    <s v="GNR_HP_ELEC_GROUND-WTR_COP-410_LS-4-MW_Y-2050"/>
    <x v="1"/>
    <x v="1"/>
    <n v="39.4369522364738"/>
    <n v="57577.950265251799"/>
    <n v="207280.62095490599"/>
  </r>
  <r>
    <x v="0"/>
    <x v="1"/>
    <x v="2"/>
    <x v="5"/>
    <x v="11"/>
    <s v="NO3_A3"/>
    <x v="5"/>
    <s v="GNR_HP_ELEC_GROUND-WTR_COP-410_LS-4-MW_Y-2050"/>
    <x v="1"/>
    <x v="2"/>
    <n v="39.4369522364738"/>
    <n v="57577.950265251799"/>
    <n v="207280.62095490599"/>
  </r>
  <r>
    <x v="0"/>
    <x v="1"/>
    <x v="2"/>
    <x v="5"/>
    <x v="11"/>
    <s v="NO3_A3"/>
    <x v="1"/>
    <s v="GNR_HS_HEAT_PIT_L-DEC_E-91_Y-2050"/>
    <x v="0"/>
    <x v="0"/>
    <n v="66.4703095066711"/>
    <n v="97046.651879739802"/>
    <n v="349367.946767063"/>
  </r>
  <r>
    <x v="0"/>
    <x v="1"/>
    <x v="2"/>
    <x v="5"/>
    <x v="11"/>
    <s v="NO3_A3"/>
    <x v="1"/>
    <s v="GNR_HS_HEAT_PIT_L-DEC_E-91_Y-2050"/>
    <x v="0"/>
    <x v="1"/>
    <n v="145.812346230239"/>
    <n v="212886.02549614999"/>
    <n v="766389.69178613799"/>
  </r>
  <r>
    <x v="0"/>
    <x v="1"/>
    <x v="2"/>
    <x v="5"/>
    <x v="11"/>
    <s v="NO3_A3"/>
    <x v="1"/>
    <s v="GNR_HS_HEAT_PIT_L-DEC_E-91_Y-2050"/>
    <x v="0"/>
    <x v="2"/>
    <n v="145.812346230239"/>
    <n v="212886.02549614999"/>
    <n v="766389.69178613799"/>
  </r>
  <r>
    <x v="0"/>
    <x v="1"/>
    <x v="2"/>
    <x v="5"/>
    <x v="12"/>
    <s v="NO4_A1"/>
    <x v="5"/>
    <s v="GNR_ELYS_ELEC_SOEC_Y-20"/>
    <x v="1"/>
    <x v="0"/>
    <n v="30.546071753785"/>
    <n v="44597.264760526101"/>
    <n v="160550.153137894"/>
  </r>
  <r>
    <x v="0"/>
    <x v="1"/>
    <x v="2"/>
    <x v="5"/>
    <x v="12"/>
    <s v="NO4_A1"/>
    <x v="5"/>
    <s v="GNR_ELYS_ELEC_SOEC_Y-20"/>
    <x v="1"/>
    <x v="1"/>
    <n v="30.546071753785"/>
    <n v="44597.264760526101"/>
    <n v="160550.153137894"/>
  </r>
  <r>
    <x v="0"/>
    <x v="1"/>
    <x v="2"/>
    <x v="5"/>
    <x v="12"/>
    <s v="NO4_A1"/>
    <x v="5"/>
    <s v="GNR_ELYS_ELEC_SOEC_Y-20"/>
    <x v="1"/>
    <x v="2"/>
    <n v="30.546071753785"/>
    <n v="44597.264760526101"/>
    <n v="160550.153137894"/>
  </r>
  <r>
    <x v="0"/>
    <x v="1"/>
    <x v="2"/>
    <x v="5"/>
    <x v="12"/>
    <s v="NO4_A2"/>
    <x v="5"/>
    <s v="GNR_HP_ELEC_GROUND-WTR_COP-410_LS-4-MW_Y-2050"/>
    <x v="0"/>
    <x v="0"/>
    <n v="48.769395026851399"/>
    <n v="71203.316739203001"/>
    <n v="256331.94026113101"/>
  </r>
  <r>
    <x v="0"/>
    <x v="1"/>
    <x v="2"/>
    <x v="5"/>
    <x v="12"/>
    <s v="NO4_A2"/>
    <x v="5"/>
    <s v="GNR_HP_ELEC_GROUND-WTR_COP-410_LS-4-MW_Y-2050"/>
    <x v="0"/>
    <x v="1"/>
    <n v="52.1493890106603"/>
    <n v="76138.107955564003"/>
    <n v="274097.18864002998"/>
  </r>
  <r>
    <x v="0"/>
    <x v="1"/>
    <x v="2"/>
    <x v="5"/>
    <x v="12"/>
    <s v="NO4_A2"/>
    <x v="5"/>
    <s v="GNR_HP_ELEC_GROUND-WTR_COP-410_LS-4-MW_Y-2050"/>
    <x v="0"/>
    <x v="2"/>
    <n v="48.930858890772797"/>
    <n v="71439.053980528304"/>
    <n v="257180.594329902"/>
  </r>
  <r>
    <x v="0"/>
    <x v="1"/>
    <x v="2"/>
    <x v="5"/>
    <x v="12"/>
    <s v="NO4_A2"/>
    <x v="5"/>
    <s v="GNR_HP_ELEC_GROUND-WTR_COP-410_LS-4-MW_Y-2050"/>
    <x v="1"/>
    <x v="0"/>
    <n v="52.1493890106603"/>
    <n v="76138.107955564003"/>
    <n v="274097.18864002998"/>
  </r>
  <r>
    <x v="0"/>
    <x v="1"/>
    <x v="2"/>
    <x v="5"/>
    <x v="12"/>
    <s v="NO4_A2"/>
    <x v="5"/>
    <s v="GNR_HP_ELEC_GROUND-WTR_COP-410_LS-4-MW_Y-2050"/>
    <x v="1"/>
    <x v="1"/>
    <n v="52.1493890106603"/>
    <n v="76138.107955564003"/>
    <n v="274097.18864002998"/>
  </r>
  <r>
    <x v="0"/>
    <x v="1"/>
    <x v="2"/>
    <x v="5"/>
    <x v="12"/>
    <s v="NO4_A2"/>
    <x v="5"/>
    <s v="GNR_HP_ELEC_GROUND-WTR_COP-410_LS-4-MW_Y-2050"/>
    <x v="1"/>
    <x v="2"/>
    <n v="52.1493890106603"/>
    <n v="76138.107955564003"/>
    <n v="274097.18864002998"/>
  </r>
  <r>
    <x v="0"/>
    <x v="1"/>
    <x v="2"/>
    <x v="5"/>
    <x v="12"/>
    <s v="NO4_A2"/>
    <x v="1"/>
    <s v="GNR_HS_HEAT_PIT_L-DEC_E-91_Y-2050"/>
    <x v="0"/>
    <x v="1"/>
    <n v="26.850186350959401"/>
    <n v="39201.272072400701"/>
    <n v="141124.579460643"/>
  </r>
  <r>
    <x v="0"/>
    <x v="1"/>
    <x v="2"/>
    <x v="5"/>
    <x v="12"/>
    <s v="NO4_A2"/>
    <x v="1"/>
    <s v="GNR_HS_HEAT_PIT_L-DEC_E-91_Y-2050"/>
    <x v="0"/>
    <x v="2"/>
    <n v="23.704001730037401"/>
    <n v="34607.842525854598"/>
    <n v="124588.233093077"/>
  </r>
  <r>
    <x v="0"/>
    <x v="1"/>
    <x v="2"/>
    <x v="5"/>
    <x v="13"/>
    <s v="NO5_A1"/>
    <x v="5"/>
    <s v="GNR_ELYS_ELEC_SOEC_Y-20"/>
    <x v="1"/>
    <x v="0"/>
    <n v="30.603658787528499"/>
    <n v="44681.3418297916"/>
    <n v="160852.83058725001"/>
  </r>
  <r>
    <x v="0"/>
    <x v="1"/>
    <x v="2"/>
    <x v="5"/>
    <x v="13"/>
    <s v="NO5_A1"/>
    <x v="5"/>
    <s v="GNR_ELYS_ELEC_SOEC_Y-20"/>
    <x v="1"/>
    <x v="1"/>
    <n v="30.603658787528499"/>
    <n v="44681.3418297916"/>
    <n v="160852.83058725001"/>
  </r>
  <r>
    <x v="0"/>
    <x v="1"/>
    <x v="2"/>
    <x v="5"/>
    <x v="13"/>
    <s v="NO5_A1"/>
    <x v="5"/>
    <s v="GNR_ELYS_ELEC_SOEC_Y-20"/>
    <x v="1"/>
    <x v="2"/>
    <n v="30.603658787528499"/>
    <n v="44681.3418297916"/>
    <n v="160852.83058725001"/>
  </r>
  <r>
    <x v="0"/>
    <x v="1"/>
    <x v="2"/>
    <x v="5"/>
    <x v="13"/>
    <s v="NO5_A2"/>
    <x v="5"/>
    <s v="GNR_HP_ELEC_GROUND-WTR_COP-380_LS-4-MW_Y-2030"/>
    <x v="0"/>
    <x v="1"/>
    <n v="11.677415874152"/>
    <n v="17049.027176261901"/>
    <n v="61376.497834542999"/>
  </r>
  <r>
    <x v="0"/>
    <x v="1"/>
    <x v="2"/>
    <x v="5"/>
    <x v="13"/>
    <s v="NO5_A2"/>
    <x v="5"/>
    <s v="GNR_HP_ELEC_GROUND-WTR_COP-380_LS-4-MW_Y-2030"/>
    <x v="1"/>
    <x v="0"/>
    <n v="58.721069879722499"/>
    <n v="85732.762024394906"/>
    <n v="308637.94328782201"/>
  </r>
  <r>
    <x v="0"/>
    <x v="1"/>
    <x v="2"/>
    <x v="5"/>
    <x v="13"/>
    <s v="NO5_A2"/>
    <x v="5"/>
    <s v="GNR_HP_ELEC_GROUND-WTR_COP-380_LS-4-MW_Y-2030"/>
    <x v="1"/>
    <x v="1"/>
    <n v="58.721069879722499"/>
    <n v="85732.762024394906"/>
    <n v="308637.94328782201"/>
  </r>
  <r>
    <x v="0"/>
    <x v="1"/>
    <x v="2"/>
    <x v="5"/>
    <x v="13"/>
    <s v="NO5_A2"/>
    <x v="5"/>
    <s v="GNR_HP_ELEC_GROUND-WTR_COP-380_LS-4-MW_Y-2030"/>
    <x v="1"/>
    <x v="2"/>
    <n v="58.721069879722499"/>
    <n v="85732.762024394906"/>
    <n v="308637.94328782201"/>
  </r>
  <r>
    <x v="0"/>
    <x v="1"/>
    <x v="2"/>
    <x v="5"/>
    <x v="13"/>
    <s v="NO5_A2"/>
    <x v="5"/>
    <s v="GNR_HP_ELEC_GROUND-WTR_COP-410_LS-4-MW_Y-2050"/>
    <x v="0"/>
    <x v="0"/>
    <n v="32.072732897881998"/>
    <n v="46826.190030907703"/>
    <n v="168574.284111268"/>
  </r>
  <r>
    <x v="0"/>
    <x v="1"/>
    <x v="2"/>
    <x v="5"/>
    <x v="13"/>
    <s v="NO5_A2"/>
    <x v="5"/>
    <s v="GNR_HP_ELEC_GROUND-WTR_COP-410_LS-4-MW_Y-2050"/>
    <x v="0"/>
    <x v="1"/>
    <n v="32.072732897881998"/>
    <n v="46826.190030907703"/>
    <n v="168574.284111268"/>
  </r>
  <r>
    <x v="0"/>
    <x v="1"/>
    <x v="2"/>
    <x v="5"/>
    <x v="13"/>
    <s v="NO5_A2"/>
    <x v="5"/>
    <s v="GNR_HP_ELEC_GROUND-WTR_COP-410_LS-4-MW_Y-2050"/>
    <x v="0"/>
    <x v="2"/>
    <n v="32.072732897881998"/>
    <n v="46826.190030907703"/>
    <n v="168574.284111268"/>
  </r>
  <r>
    <x v="0"/>
    <x v="1"/>
    <x v="2"/>
    <x v="5"/>
    <x v="13"/>
    <s v="NO5_A2"/>
    <x v="5"/>
    <s v="GNR_HP_ELEC_GROUND-WTR_COP-410_LS-4-MW_Y-2050"/>
    <x v="1"/>
    <x v="0"/>
    <n v="32.072732897881998"/>
    <n v="46826.190030907703"/>
    <n v="168574.284111268"/>
  </r>
  <r>
    <x v="0"/>
    <x v="1"/>
    <x v="2"/>
    <x v="5"/>
    <x v="13"/>
    <s v="NO5_A2"/>
    <x v="5"/>
    <s v="GNR_HP_ELEC_GROUND-WTR_COP-410_LS-4-MW_Y-2050"/>
    <x v="1"/>
    <x v="1"/>
    <n v="32.072732897881998"/>
    <n v="46826.190030907703"/>
    <n v="168574.284111268"/>
  </r>
  <r>
    <x v="0"/>
    <x v="1"/>
    <x v="2"/>
    <x v="5"/>
    <x v="13"/>
    <s v="NO5_A2"/>
    <x v="5"/>
    <s v="GNR_HP_ELEC_GROUND-WTR_COP-410_LS-4-MW_Y-2050"/>
    <x v="1"/>
    <x v="2"/>
    <n v="32.072732897881998"/>
    <n v="46826.190030907703"/>
    <n v="168574.284111268"/>
  </r>
  <r>
    <x v="0"/>
    <x v="1"/>
    <x v="2"/>
    <x v="5"/>
    <x v="13"/>
    <s v="NO5_A2"/>
    <x v="1"/>
    <s v="GNR_HS_HEAT_PIT_L-DEC_E-91_Y-2050"/>
    <x v="0"/>
    <x v="0"/>
    <n v="30.0435365020018"/>
    <n v="43863.563292922598"/>
    <n v="157908.82785452099"/>
  </r>
  <r>
    <x v="0"/>
    <x v="1"/>
    <x v="2"/>
    <x v="5"/>
    <x v="13"/>
    <s v="NO5_A2"/>
    <x v="1"/>
    <s v="GNR_HS_HEAT_PIT_L-DEC_E-91_Y-2050"/>
    <x v="0"/>
    <x v="1"/>
    <n v="54.324982591502597"/>
    <n v="79314.474583593794"/>
    <n v="285532.10850093799"/>
  </r>
  <r>
    <x v="0"/>
    <x v="1"/>
    <x v="2"/>
    <x v="5"/>
    <x v="13"/>
    <s v="NO5_A2"/>
    <x v="1"/>
    <s v="GNR_HS_HEAT_PIT_L-DEC_E-91_Y-2050"/>
    <x v="0"/>
    <x v="2"/>
    <n v="47.556919458647897"/>
    <n v="69433.102409625906"/>
    <n v="249959.16867465299"/>
  </r>
  <r>
    <x v="0"/>
    <x v="1"/>
    <x v="2"/>
    <x v="6"/>
    <x v="14"/>
    <s v="PL_A"/>
    <x v="1"/>
    <s v="GNR_HS_HEAT_PIT_L-CEN_E-90_Y-2050"/>
    <x v="0"/>
    <x v="0"/>
    <n v="4314.6595419819496"/>
    <n v="6299402.9312936496"/>
    <n v="22677850.552657101"/>
  </r>
  <r>
    <x v="0"/>
    <x v="1"/>
    <x v="2"/>
    <x v="6"/>
    <x v="14"/>
    <s v="PL_A"/>
    <x v="1"/>
    <s v="GNR_HS_HEAT_PIT_L-CEN_E-90_Y-2050"/>
    <x v="0"/>
    <x v="1"/>
    <n v="4628.3679067225903"/>
    <n v="6757417.1438149801"/>
    <n v="24326701.717733901"/>
  </r>
  <r>
    <x v="0"/>
    <x v="1"/>
    <x v="2"/>
    <x v="6"/>
    <x v="14"/>
    <s v="PL_A"/>
    <x v="1"/>
    <s v="GNR_HS_HEAT_PIT_L-CEN_E-90_Y-2050"/>
    <x v="0"/>
    <x v="2"/>
    <n v="4369.5585058115603"/>
    <n v="6379555.4184848797"/>
    <n v="22966399.5065456"/>
  </r>
  <r>
    <x v="0"/>
    <x v="1"/>
    <x v="2"/>
    <x v="6"/>
    <x v="14"/>
    <s v="PL_A"/>
    <x v="2"/>
    <s v="GNR_ST_MSW_BP_E-24_LS-220-MW-FEED_Y-2030"/>
    <x v="0"/>
    <x v="0"/>
    <n v="7711.4239923741197"/>
    <n v="11258679.0288662"/>
    <n v="40531244.503918402"/>
  </r>
  <r>
    <x v="0"/>
    <x v="1"/>
    <x v="2"/>
    <x v="6"/>
    <x v="14"/>
    <s v="PL_A"/>
    <x v="2"/>
    <s v="GNR_ST_MSW_BP_E-24_LS-220-MW-FEED_Y-2030"/>
    <x v="0"/>
    <x v="1"/>
    <n v="7711.4239923741197"/>
    <n v="11258679.0288662"/>
    <n v="40531244.503918402"/>
  </r>
  <r>
    <x v="0"/>
    <x v="1"/>
    <x v="2"/>
    <x v="6"/>
    <x v="14"/>
    <s v="PL_A"/>
    <x v="2"/>
    <s v="GNR_ST_MSW_BP_E-24_LS-220-MW-FEED_Y-2030"/>
    <x v="0"/>
    <x v="2"/>
    <n v="7711.4239923741197"/>
    <n v="11258679.0288662"/>
    <n v="40531244.503918402"/>
  </r>
  <r>
    <x v="0"/>
    <x v="1"/>
    <x v="2"/>
    <x v="6"/>
    <x v="14"/>
    <s v="PL_A"/>
    <x v="2"/>
    <s v="GNR_ST_MSW_BP_E-24_LS-220-MW-FEED_Y-2030"/>
    <x v="1"/>
    <x v="0"/>
    <n v="7711.4239923741197"/>
    <n v="11258679.0288662"/>
    <n v="40531244.503918402"/>
  </r>
  <r>
    <x v="0"/>
    <x v="1"/>
    <x v="2"/>
    <x v="6"/>
    <x v="14"/>
    <s v="PL_A"/>
    <x v="2"/>
    <s v="GNR_ST_MSW_BP_E-24_LS-220-MW-FEED_Y-2030"/>
    <x v="1"/>
    <x v="1"/>
    <n v="7711.4239923741197"/>
    <n v="11258679.0288662"/>
    <n v="40531244.503918402"/>
  </r>
  <r>
    <x v="0"/>
    <x v="1"/>
    <x v="2"/>
    <x v="6"/>
    <x v="14"/>
    <s v="PL_A"/>
    <x v="2"/>
    <s v="GNR_ST_MSW_BP_E-24_LS-220-MW-FEED_Y-2030"/>
    <x v="1"/>
    <x v="2"/>
    <n v="7711.4239923741197"/>
    <n v="11258679.0288662"/>
    <n v="40531244.503918402"/>
  </r>
  <r>
    <x v="0"/>
    <x v="1"/>
    <x v="2"/>
    <x v="6"/>
    <x v="14"/>
    <s v="PL_A"/>
    <x v="2"/>
    <s v="GNR_ST_MSW_BP_E-25_LS-220-MW-FEED_Y-2050"/>
    <x v="0"/>
    <x v="0"/>
    <n v="3355.08989793005"/>
    <n v="4898431.2509778701"/>
    <n v="17634352.503520299"/>
  </r>
  <r>
    <x v="0"/>
    <x v="1"/>
    <x v="2"/>
    <x v="6"/>
    <x v="14"/>
    <s v="PL_A"/>
    <x v="2"/>
    <s v="GNR_ST_MSW_BP_E-25_LS-220-MW-FEED_Y-2050"/>
    <x v="0"/>
    <x v="1"/>
    <n v="3355.08989793005"/>
    <n v="4898431.2509778701"/>
    <n v="17634352.503520299"/>
  </r>
  <r>
    <x v="0"/>
    <x v="1"/>
    <x v="2"/>
    <x v="6"/>
    <x v="14"/>
    <s v="PL_A"/>
    <x v="2"/>
    <s v="GNR_ST_MSW_BP_E-25_LS-220-MW-FEED_Y-2050"/>
    <x v="0"/>
    <x v="2"/>
    <n v="3355.08989793005"/>
    <n v="4898431.2509778701"/>
    <n v="17634352.503520299"/>
  </r>
  <r>
    <x v="0"/>
    <x v="1"/>
    <x v="2"/>
    <x v="6"/>
    <x v="14"/>
    <s v="PL_A"/>
    <x v="2"/>
    <s v="GNR_ST_MSW_BP_E-25_LS-220-MW-FEED_Y-2050"/>
    <x v="1"/>
    <x v="0"/>
    <n v="3355.08989793005"/>
    <n v="4898431.2509778701"/>
    <n v="17634352.503520299"/>
  </r>
  <r>
    <x v="0"/>
    <x v="1"/>
    <x v="2"/>
    <x v="6"/>
    <x v="14"/>
    <s v="PL_A"/>
    <x v="2"/>
    <s v="GNR_ST_MSW_BP_E-25_LS-220-MW-FEED_Y-2050"/>
    <x v="1"/>
    <x v="1"/>
    <n v="3355.08989793005"/>
    <n v="4898431.2509778701"/>
    <n v="17634352.503520299"/>
  </r>
  <r>
    <x v="0"/>
    <x v="1"/>
    <x v="2"/>
    <x v="6"/>
    <x v="14"/>
    <s v="PL_A"/>
    <x v="2"/>
    <s v="GNR_ST_MSW_BP_E-25_LS-220-MW-FEED_Y-2050"/>
    <x v="1"/>
    <x v="2"/>
    <n v="3355.08989793005"/>
    <n v="4898431.2509778701"/>
    <n v="17634352.503520299"/>
  </r>
  <r>
    <x v="0"/>
    <x v="1"/>
    <x v="2"/>
    <x v="6"/>
    <x v="14"/>
    <s v="PL_A"/>
    <x v="13"/>
    <s v="GNR_ST_WOODCHI_BP_E-29_LS-600-MW-FEED_Y-2030"/>
    <x v="0"/>
    <x v="0"/>
    <n v="374.82918681171202"/>
    <n v="547250.612745099"/>
    <n v="1970102.20588236"/>
  </r>
  <r>
    <x v="0"/>
    <x v="1"/>
    <x v="2"/>
    <x v="6"/>
    <x v="14"/>
    <s v="PL_A"/>
    <x v="13"/>
    <s v="GNR_ST_WOODCHI_BP_E-29_LS-600-MW-FEED_Y-2030"/>
    <x v="0"/>
    <x v="1"/>
    <n v="374.82918681171202"/>
    <n v="547250.612745099"/>
    <n v="1970102.20588236"/>
  </r>
  <r>
    <x v="0"/>
    <x v="1"/>
    <x v="2"/>
    <x v="6"/>
    <x v="14"/>
    <s v="PL_A"/>
    <x v="13"/>
    <s v="GNR_ST_WOODCHI_BP_E-29_LS-600-MW-FEED_Y-2030"/>
    <x v="0"/>
    <x v="2"/>
    <n v="374.82918681171202"/>
    <n v="547250.612745099"/>
    <n v="1970102.20588236"/>
  </r>
  <r>
    <x v="0"/>
    <x v="1"/>
    <x v="2"/>
    <x v="6"/>
    <x v="14"/>
    <s v="PL_A"/>
    <x v="13"/>
    <s v="GNR_ST_WOODCHI_BP_E-29_LS-600-MW-FEED_Y-2030"/>
    <x v="1"/>
    <x v="0"/>
    <n v="374.82918681171202"/>
    <n v="547250.612745099"/>
    <n v="1970102.20588236"/>
  </r>
  <r>
    <x v="0"/>
    <x v="1"/>
    <x v="2"/>
    <x v="6"/>
    <x v="14"/>
    <s v="PL_A"/>
    <x v="13"/>
    <s v="GNR_ST_WOODCHI_BP_E-29_LS-600-MW-FEED_Y-2030"/>
    <x v="1"/>
    <x v="1"/>
    <n v="374.82918681171202"/>
    <n v="547250.612745099"/>
    <n v="1970102.20588236"/>
  </r>
  <r>
    <x v="0"/>
    <x v="1"/>
    <x v="2"/>
    <x v="6"/>
    <x v="14"/>
    <s v="PL_A"/>
    <x v="13"/>
    <s v="GNR_ST_WOODCHI_BP_E-29_LS-600-MW-FEED_Y-2030"/>
    <x v="1"/>
    <x v="2"/>
    <n v="374.82918681171202"/>
    <n v="547250.612745099"/>
    <n v="1970102.20588236"/>
  </r>
  <r>
    <x v="0"/>
    <x v="1"/>
    <x v="2"/>
    <x v="7"/>
    <x v="15"/>
    <s v="SE1_IND"/>
    <x v="1"/>
    <s v="GNR_HS_HEAT_PIT_L-CEN_E-90_Y-2050"/>
    <x v="0"/>
    <x v="0"/>
    <n v="44.9354958527543"/>
    <n v="65605.8239450213"/>
    <n v="236180.96620207699"/>
  </r>
  <r>
    <x v="0"/>
    <x v="1"/>
    <x v="2"/>
    <x v="7"/>
    <x v="15"/>
    <s v="SE1_IND"/>
    <x v="1"/>
    <s v="GNR_HS_HEAT_PIT_L-CEN_E-90_Y-2050"/>
    <x v="0"/>
    <x v="1"/>
    <n v="51.077129578561397"/>
    <n v="74572.609184699701"/>
    <n v="268461.39306491899"/>
  </r>
  <r>
    <x v="0"/>
    <x v="1"/>
    <x v="2"/>
    <x v="7"/>
    <x v="15"/>
    <s v="SE1_IND"/>
    <x v="1"/>
    <s v="GNR_HS_HEAT_PIT_L-CEN_E-90_Y-2050"/>
    <x v="0"/>
    <x v="2"/>
    <n v="47.841338853290999"/>
    <n v="69848.354725804806"/>
    <n v="251454.077012897"/>
  </r>
  <r>
    <x v="0"/>
    <x v="1"/>
    <x v="2"/>
    <x v="7"/>
    <x v="15"/>
    <s v="SE1_IND"/>
    <x v="2"/>
    <s v="GNR_ST_MSW_BP_E-25_LS-220-MW-FEED_Y-2050"/>
    <x v="0"/>
    <x v="0"/>
    <n v="378.50718244182201"/>
    <n v="552620.48636506102"/>
    <n v="1989433.75091422"/>
  </r>
  <r>
    <x v="0"/>
    <x v="1"/>
    <x v="2"/>
    <x v="7"/>
    <x v="15"/>
    <s v="SE1_IND"/>
    <x v="2"/>
    <s v="GNR_ST_MSW_BP_E-25_LS-220-MW-FEED_Y-2050"/>
    <x v="0"/>
    <x v="1"/>
    <n v="378.50718244182201"/>
    <n v="552620.48636506102"/>
    <n v="1989433.75091422"/>
  </r>
  <r>
    <x v="0"/>
    <x v="1"/>
    <x v="2"/>
    <x v="7"/>
    <x v="15"/>
    <s v="SE1_IND"/>
    <x v="2"/>
    <s v="GNR_ST_MSW_BP_E-25_LS-220-MW-FEED_Y-2050"/>
    <x v="0"/>
    <x v="2"/>
    <n v="378.50718244182201"/>
    <n v="552620.48636506102"/>
    <n v="1989433.75091422"/>
  </r>
  <r>
    <x v="0"/>
    <x v="1"/>
    <x v="2"/>
    <x v="7"/>
    <x v="15"/>
    <s v="SE1_IND"/>
    <x v="2"/>
    <s v="GNR_ST_MSW_BP_E-25_LS-220-MW-FEED_Y-2050"/>
    <x v="1"/>
    <x v="0"/>
    <n v="378.50718244182201"/>
    <n v="552620.48636506102"/>
    <n v="1989433.75091422"/>
  </r>
  <r>
    <x v="0"/>
    <x v="1"/>
    <x v="2"/>
    <x v="7"/>
    <x v="15"/>
    <s v="SE1_IND"/>
    <x v="2"/>
    <s v="GNR_ST_MSW_BP_E-25_LS-220-MW-FEED_Y-2050"/>
    <x v="1"/>
    <x v="1"/>
    <n v="378.50718244182201"/>
    <n v="552620.48636506102"/>
    <n v="1989433.75091422"/>
  </r>
  <r>
    <x v="0"/>
    <x v="1"/>
    <x v="2"/>
    <x v="7"/>
    <x v="15"/>
    <s v="SE1_IND"/>
    <x v="2"/>
    <s v="GNR_ST_MSW_BP_E-25_LS-220-MW-FEED_Y-2050"/>
    <x v="1"/>
    <x v="2"/>
    <n v="378.50718244182201"/>
    <n v="552620.48636506102"/>
    <n v="1989433.75091422"/>
  </r>
  <r>
    <x v="0"/>
    <x v="1"/>
    <x v="2"/>
    <x v="7"/>
    <x v="15"/>
    <s v="SE1_medium"/>
    <x v="5"/>
    <s v="GNR_HP_ELEC_GROUND-WTR_COP-380_LS-4-MW_Y-2030"/>
    <x v="0"/>
    <x v="0"/>
    <n v="141.792175693773"/>
    <n v="207016.576512909"/>
    <n v="745259.67544647295"/>
  </r>
  <r>
    <x v="0"/>
    <x v="1"/>
    <x v="2"/>
    <x v="7"/>
    <x v="15"/>
    <s v="SE1_medium"/>
    <x v="5"/>
    <s v="GNR_HP_ELEC_GROUND-WTR_COP-380_LS-4-MW_Y-2030"/>
    <x v="0"/>
    <x v="1"/>
    <n v="139.16537408632001"/>
    <n v="203181.44616602699"/>
    <n v="731453.20619769697"/>
  </r>
  <r>
    <x v="0"/>
    <x v="1"/>
    <x v="2"/>
    <x v="7"/>
    <x v="15"/>
    <s v="SE1_medium"/>
    <x v="5"/>
    <s v="GNR_HP_ELEC_GROUND-WTR_COP-380_LS-4-MW_Y-2030"/>
    <x v="0"/>
    <x v="2"/>
    <n v="141.792175693773"/>
    <n v="207016.576512909"/>
    <n v="745259.67544647295"/>
  </r>
  <r>
    <x v="0"/>
    <x v="1"/>
    <x v="2"/>
    <x v="7"/>
    <x v="15"/>
    <s v="SE1_medium"/>
    <x v="5"/>
    <s v="GNR_HP_ELEC_GROUND-WTR_COP-380_LS-4-MW_Y-2030"/>
    <x v="1"/>
    <x v="0"/>
    <n v="141.792175693773"/>
    <n v="207016.576512909"/>
    <n v="745259.67544647295"/>
  </r>
  <r>
    <x v="0"/>
    <x v="1"/>
    <x v="2"/>
    <x v="7"/>
    <x v="15"/>
    <s v="SE1_medium"/>
    <x v="5"/>
    <s v="GNR_HP_ELEC_GROUND-WTR_COP-380_LS-4-MW_Y-2030"/>
    <x v="1"/>
    <x v="1"/>
    <n v="141.792175693773"/>
    <n v="207016.576512909"/>
    <n v="745259.67544647295"/>
  </r>
  <r>
    <x v="0"/>
    <x v="1"/>
    <x v="2"/>
    <x v="7"/>
    <x v="15"/>
    <s v="SE1_medium"/>
    <x v="5"/>
    <s v="GNR_HP_ELEC_GROUND-WTR_COP-380_LS-4-MW_Y-2030"/>
    <x v="1"/>
    <x v="2"/>
    <n v="141.792175693773"/>
    <n v="207016.576512909"/>
    <n v="745259.67544647295"/>
  </r>
  <r>
    <x v="0"/>
    <x v="1"/>
    <x v="2"/>
    <x v="7"/>
    <x v="15"/>
    <s v="SE1_medium"/>
    <x v="5"/>
    <s v="GNR_HP_ELEC_GROUND-WTR_COP-410_LS-4-MW_Y-2050"/>
    <x v="0"/>
    <x v="0"/>
    <n v="89.563143787810404"/>
    <n v="130762.18993020301"/>
    <n v="470743.88374873198"/>
  </r>
  <r>
    <x v="0"/>
    <x v="1"/>
    <x v="2"/>
    <x v="7"/>
    <x v="15"/>
    <s v="SE1_medium"/>
    <x v="5"/>
    <s v="GNR_HP_ELEC_GROUND-WTR_COP-410_LS-4-MW_Y-2050"/>
    <x v="0"/>
    <x v="1"/>
    <n v="89.563143787810404"/>
    <n v="130762.18993020301"/>
    <n v="470743.88374873198"/>
  </r>
  <r>
    <x v="0"/>
    <x v="1"/>
    <x v="2"/>
    <x v="7"/>
    <x v="15"/>
    <s v="SE1_medium"/>
    <x v="5"/>
    <s v="GNR_HP_ELEC_GROUND-WTR_COP-410_LS-4-MW_Y-2050"/>
    <x v="0"/>
    <x v="2"/>
    <n v="89.563143787810404"/>
    <n v="130762.18993020301"/>
    <n v="470743.88374873198"/>
  </r>
  <r>
    <x v="0"/>
    <x v="1"/>
    <x v="2"/>
    <x v="7"/>
    <x v="15"/>
    <s v="SE1_medium"/>
    <x v="5"/>
    <s v="GNR_HP_ELEC_GROUND-WTR_COP-410_LS-4-MW_Y-2050"/>
    <x v="1"/>
    <x v="0"/>
    <n v="89.563143787810404"/>
    <n v="130762.18993020301"/>
    <n v="470743.88374873198"/>
  </r>
  <r>
    <x v="0"/>
    <x v="1"/>
    <x v="2"/>
    <x v="7"/>
    <x v="15"/>
    <s v="SE1_medium"/>
    <x v="5"/>
    <s v="GNR_HP_ELEC_GROUND-WTR_COP-410_LS-4-MW_Y-2050"/>
    <x v="1"/>
    <x v="1"/>
    <n v="89.563143787810404"/>
    <n v="130762.18993020301"/>
    <n v="470743.88374873198"/>
  </r>
  <r>
    <x v="0"/>
    <x v="1"/>
    <x v="2"/>
    <x v="7"/>
    <x v="15"/>
    <s v="SE1_medium"/>
    <x v="5"/>
    <s v="GNR_HP_ELEC_GROUND-WTR_COP-410_LS-4-MW_Y-2050"/>
    <x v="1"/>
    <x v="2"/>
    <n v="89.563143787810404"/>
    <n v="130762.18993020301"/>
    <n v="470743.88374873198"/>
  </r>
  <r>
    <x v="0"/>
    <x v="1"/>
    <x v="2"/>
    <x v="7"/>
    <x v="15"/>
    <s v="SE1_medium"/>
    <x v="1"/>
    <s v="GNR_HS_HEAT_PIT_L-DEC_E-91_Y-2050"/>
    <x v="0"/>
    <x v="0"/>
    <n v="7.20969819826934"/>
    <n v="10526.1593694732"/>
    <n v="37894.173730103597"/>
  </r>
  <r>
    <x v="0"/>
    <x v="1"/>
    <x v="2"/>
    <x v="7"/>
    <x v="15"/>
    <s v="SE1_medium"/>
    <x v="1"/>
    <s v="GNR_HS_HEAT_PIT_L-DEC_E-91_Y-2050"/>
    <x v="0"/>
    <x v="1"/>
    <n v="117.861053377738"/>
    <n v="172077.137931498"/>
    <n v="619477.69655339199"/>
  </r>
  <r>
    <x v="0"/>
    <x v="1"/>
    <x v="2"/>
    <x v="7"/>
    <x v="15"/>
    <s v="SE1_medium"/>
    <x v="1"/>
    <s v="GNR_HS_HEAT_PIT_L-DEC_E-91_Y-2050"/>
    <x v="0"/>
    <x v="2"/>
    <n v="117.861053377738"/>
    <n v="172077.137931498"/>
    <n v="619477.69655339199"/>
  </r>
  <r>
    <x v="0"/>
    <x v="1"/>
    <x v="2"/>
    <x v="7"/>
    <x v="15"/>
    <s v="SE1_medium"/>
    <x v="4"/>
    <s v="GNR_EH_HEAT"/>
    <x v="0"/>
    <x v="0"/>
    <n v="10.874542124542099"/>
    <n v="15876.831501831401"/>
    <n v="57156.593406593202"/>
  </r>
  <r>
    <x v="0"/>
    <x v="1"/>
    <x v="2"/>
    <x v="7"/>
    <x v="15"/>
    <s v="SE1_medium"/>
    <x v="4"/>
    <s v="GNR_EH_HEAT"/>
    <x v="0"/>
    <x v="1"/>
    <n v="10.874542124542099"/>
    <n v="15876.831501831401"/>
    <n v="57156.593406593202"/>
  </r>
  <r>
    <x v="0"/>
    <x v="1"/>
    <x v="2"/>
    <x v="7"/>
    <x v="15"/>
    <s v="SE1_medium"/>
    <x v="4"/>
    <s v="GNR_EH_HEAT"/>
    <x v="0"/>
    <x v="2"/>
    <n v="10.874542124542099"/>
    <n v="15876.831501831401"/>
    <n v="57156.593406593202"/>
  </r>
  <r>
    <x v="0"/>
    <x v="1"/>
    <x v="2"/>
    <x v="7"/>
    <x v="15"/>
    <s v="SE1_medium"/>
    <x v="4"/>
    <s v="GNR_EH_HEAT"/>
    <x v="1"/>
    <x v="0"/>
    <n v="10.874542124542099"/>
    <n v="15876.831501831401"/>
    <n v="57156.593406593202"/>
  </r>
  <r>
    <x v="0"/>
    <x v="1"/>
    <x v="2"/>
    <x v="7"/>
    <x v="15"/>
    <s v="SE1_medium"/>
    <x v="4"/>
    <s v="GNR_EH_HEAT"/>
    <x v="1"/>
    <x v="1"/>
    <n v="10.874542124542099"/>
    <n v="15876.831501831401"/>
    <n v="57156.593406593202"/>
  </r>
  <r>
    <x v="0"/>
    <x v="1"/>
    <x v="2"/>
    <x v="7"/>
    <x v="15"/>
    <s v="SE1_medium"/>
    <x v="4"/>
    <s v="GNR_EH_HEAT"/>
    <x v="1"/>
    <x v="2"/>
    <n v="10.874542124542099"/>
    <n v="15876.831501831401"/>
    <n v="57156.593406593202"/>
  </r>
  <r>
    <x v="0"/>
    <x v="1"/>
    <x v="2"/>
    <x v="7"/>
    <x v="15"/>
    <s v="SE1_small"/>
    <x v="5"/>
    <s v="GNR_HP_ELEC_GROUND-WTR_COP-410_LS-4-MW_Y-2050"/>
    <x v="0"/>
    <x v="0"/>
    <n v="50.696408551037102"/>
    <n v="74016.756484514102"/>
    <n v="266460.32334425102"/>
  </r>
  <r>
    <x v="0"/>
    <x v="1"/>
    <x v="2"/>
    <x v="7"/>
    <x v="15"/>
    <s v="SE1_small"/>
    <x v="5"/>
    <s v="GNR_HP_ELEC_GROUND-WTR_COP-410_LS-4-MW_Y-2050"/>
    <x v="0"/>
    <x v="1"/>
    <n v="50.696408551037102"/>
    <n v="74016.756484514102"/>
    <n v="266460.32334425102"/>
  </r>
  <r>
    <x v="0"/>
    <x v="1"/>
    <x v="2"/>
    <x v="7"/>
    <x v="15"/>
    <s v="SE1_small"/>
    <x v="5"/>
    <s v="GNR_HP_ELEC_GROUND-WTR_COP-410_LS-4-MW_Y-2050"/>
    <x v="0"/>
    <x v="2"/>
    <n v="50.696408551037102"/>
    <n v="74016.756484514102"/>
    <n v="266460.32334425102"/>
  </r>
  <r>
    <x v="0"/>
    <x v="1"/>
    <x v="2"/>
    <x v="7"/>
    <x v="15"/>
    <s v="SE1_small"/>
    <x v="5"/>
    <s v="GNR_HP_ELEC_GROUND-WTR_COP-410_LS-4-MW_Y-2050"/>
    <x v="1"/>
    <x v="0"/>
    <n v="50.696408551037102"/>
    <n v="74016.756484514102"/>
    <n v="266460.32334425102"/>
  </r>
  <r>
    <x v="0"/>
    <x v="1"/>
    <x v="2"/>
    <x v="7"/>
    <x v="15"/>
    <s v="SE1_small"/>
    <x v="5"/>
    <s v="GNR_HP_ELEC_GROUND-WTR_COP-410_LS-4-MW_Y-2050"/>
    <x v="1"/>
    <x v="1"/>
    <n v="50.696408551037102"/>
    <n v="74016.756484514102"/>
    <n v="266460.32334425102"/>
  </r>
  <r>
    <x v="0"/>
    <x v="1"/>
    <x v="2"/>
    <x v="7"/>
    <x v="15"/>
    <s v="SE1_small"/>
    <x v="5"/>
    <s v="GNR_HP_ELEC_GROUND-WTR_COP-410_LS-4-MW_Y-2050"/>
    <x v="1"/>
    <x v="2"/>
    <n v="50.696408551037102"/>
    <n v="74016.756484514102"/>
    <n v="266460.32334425102"/>
  </r>
  <r>
    <x v="0"/>
    <x v="1"/>
    <x v="2"/>
    <x v="7"/>
    <x v="15"/>
    <s v="SE1_small"/>
    <x v="1"/>
    <s v="GNR_HS_HEAT_PIT_L-DEC_E-91_Y-2050"/>
    <x v="0"/>
    <x v="0"/>
    <n v="6.0551534010550698"/>
    <n v="8840.5239655404093"/>
    <n v="31825.886275945501"/>
  </r>
  <r>
    <x v="0"/>
    <x v="1"/>
    <x v="2"/>
    <x v="7"/>
    <x v="15"/>
    <s v="SE1_small"/>
    <x v="1"/>
    <s v="GNR_HS_HEAT_PIT_L-DEC_E-91_Y-2050"/>
    <x v="0"/>
    <x v="1"/>
    <n v="20.914814078013901"/>
    <n v="30535.6285539003"/>
    <n v="109928.262794041"/>
  </r>
  <r>
    <x v="0"/>
    <x v="1"/>
    <x v="2"/>
    <x v="7"/>
    <x v="15"/>
    <s v="SE1_small"/>
    <x v="1"/>
    <s v="GNR_HS_HEAT_PIT_L-DEC_E-91_Y-2050"/>
    <x v="0"/>
    <x v="2"/>
    <n v="18.660095641678101"/>
    <n v="27243.739636850099"/>
    <n v="98077.462692660294"/>
  </r>
  <r>
    <x v="0"/>
    <x v="1"/>
    <x v="2"/>
    <x v="7"/>
    <x v="15"/>
    <s v="SE1_small"/>
    <x v="13"/>
    <s v="GNR_BO_WOODCHI_E-90"/>
    <x v="0"/>
    <x v="1"/>
    <n v="7.5046479458194"/>
    <n v="10956.7860008963"/>
    <n v="39444.429603226803"/>
  </r>
  <r>
    <x v="0"/>
    <x v="1"/>
    <x v="2"/>
    <x v="7"/>
    <x v="16"/>
    <s v="SE2_IND"/>
    <x v="1"/>
    <s v="GNR_HS_HEAT_PIT_L-CEN_E-90_Y-2050"/>
    <x v="0"/>
    <x v="0"/>
    <n v="22.340806595842299"/>
    <n v="32617.577629929801"/>
    <n v="117423.27946774699"/>
  </r>
  <r>
    <x v="0"/>
    <x v="1"/>
    <x v="2"/>
    <x v="7"/>
    <x v="16"/>
    <s v="SE2_IND"/>
    <x v="1"/>
    <s v="GNR_HS_HEAT_PIT_L-CEN_E-90_Y-2050"/>
    <x v="0"/>
    <x v="1"/>
    <n v="38.774199720934"/>
    <n v="56610.331592563598"/>
    <n v="203797.19373322901"/>
  </r>
  <r>
    <x v="0"/>
    <x v="1"/>
    <x v="2"/>
    <x v="7"/>
    <x v="16"/>
    <s v="SE2_IND"/>
    <x v="1"/>
    <s v="GNR_HS_HEAT_PIT_L-CEN_E-90_Y-2050"/>
    <x v="0"/>
    <x v="2"/>
    <n v="30.116076584177499"/>
    <n v="43969.471812899203"/>
    <n v="158290.09852643701"/>
  </r>
  <r>
    <x v="0"/>
    <x v="1"/>
    <x v="2"/>
    <x v="7"/>
    <x v="16"/>
    <s v="SE2_IND"/>
    <x v="2"/>
    <s v="GNR_ST_MSW_BP_E-25_LS-220-MW-FEED_Y-2050"/>
    <x v="0"/>
    <x v="0"/>
    <n v="904.01352880678803"/>
    <n v="1319859.75205791"/>
    <n v="4751495.1074084798"/>
  </r>
  <r>
    <x v="0"/>
    <x v="1"/>
    <x v="2"/>
    <x v="7"/>
    <x v="16"/>
    <s v="SE2_IND"/>
    <x v="2"/>
    <s v="GNR_ST_MSW_BP_E-25_LS-220-MW-FEED_Y-2050"/>
    <x v="0"/>
    <x v="1"/>
    <n v="904.01352880678803"/>
    <n v="1319859.75205791"/>
    <n v="4751495.1074084798"/>
  </r>
  <r>
    <x v="0"/>
    <x v="1"/>
    <x v="2"/>
    <x v="7"/>
    <x v="16"/>
    <s v="SE2_IND"/>
    <x v="2"/>
    <s v="GNR_ST_MSW_BP_E-25_LS-220-MW-FEED_Y-2050"/>
    <x v="0"/>
    <x v="2"/>
    <n v="904.01352880678803"/>
    <n v="1319859.75205791"/>
    <n v="4751495.1074084798"/>
  </r>
  <r>
    <x v="0"/>
    <x v="1"/>
    <x v="2"/>
    <x v="7"/>
    <x v="16"/>
    <s v="SE2_IND"/>
    <x v="2"/>
    <s v="GNR_ST_MSW_BP_E-25_LS-220-MW-FEED_Y-2050"/>
    <x v="1"/>
    <x v="0"/>
    <n v="904.01352880678803"/>
    <n v="1319859.75205791"/>
    <n v="4751495.1074084798"/>
  </r>
  <r>
    <x v="0"/>
    <x v="1"/>
    <x v="2"/>
    <x v="7"/>
    <x v="16"/>
    <s v="SE2_IND"/>
    <x v="2"/>
    <s v="GNR_ST_MSW_BP_E-25_LS-220-MW-FEED_Y-2050"/>
    <x v="1"/>
    <x v="1"/>
    <n v="904.01352880678803"/>
    <n v="1319859.75205791"/>
    <n v="4751495.1074084798"/>
  </r>
  <r>
    <x v="0"/>
    <x v="1"/>
    <x v="2"/>
    <x v="7"/>
    <x v="16"/>
    <s v="SE2_IND"/>
    <x v="2"/>
    <s v="GNR_ST_MSW_BP_E-25_LS-220-MW-FEED_Y-2050"/>
    <x v="1"/>
    <x v="2"/>
    <n v="904.01352880678803"/>
    <n v="1319859.75205791"/>
    <n v="4751495.1074084798"/>
  </r>
  <r>
    <x v="0"/>
    <x v="1"/>
    <x v="2"/>
    <x v="7"/>
    <x v="16"/>
    <s v="SE2_IND"/>
    <x v="13"/>
    <s v="GNR_IND-ST_WOODCHI_BP_E-71"/>
    <x v="0"/>
    <x v="0"/>
    <n v="206.666666666667"/>
    <n v="301733.33333333302"/>
    <n v="1086240"/>
  </r>
  <r>
    <x v="0"/>
    <x v="1"/>
    <x v="2"/>
    <x v="7"/>
    <x v="16"/>
    <s v="SE2_IND"/>
    <x v="13"/>
    <s v="GNR_IND-ST_WOODCHI_BP_E-71"/>
    <x v="0"/>
    <x v="1"/>
    <n v="206.666666666667"/>
    <n v="301733.33333333302"/>
    <n v="1086240"/>
  </r>
  <r>
    <x v="0"/>
    <x v="1"/>
    <x v="2"/>
    <x v="7"/>
    <x v="16"/>
    <s v="SE2_IND"/>
    <x v="13"/>
    <s v="GNR_IND-ST_WOODCHI_BP_E-71"/>
    <x v="0"/>
    <x v="2"/>
    <n v="206.666666666667"/>
    <n v="301733.33333333302"/>
    <n v="1086240"/>
  </r>
  <r>
    <x v="0"/>
    <x v="1"/>
    <x v="2"/>
    <x v="7"/>
    <x v="16"/>
    <s v="SE2_medium"/>
    <x v="5"/>
    <s v="GNR_HP_ELEC_GROUND-WTR_COP-380_LS-4-MW_Y-2030"/>
    <x v="0"/>
    <x v="1"/>
    <n v="70.086731407650205"/>
    <n v="102326.627855169"/>
    <n v="368375.86027860898"/>
  </r>
  <r>
    <x v="0"/>
    <x v="1"/>
    <x v="2"/>
    <x v="7"/>
    <x v="16"/>
    <s v="SE2_medium"/>
    <x v="5"/>
    <s v="GNR_HP_ELEC_GROUND-WTR_COP-380_LS-4-MW_Y-2030"/>
    <x v="1"/>
    <x v="0"/>
    <n v="70.086731407650205"/>
    <n v="102326.627855169"/>
    <n v="368375.86027860898"/>
  </r>
  <r>
    <x v="0"/>
    <x v="1"/>
    <x v="2"/>
    <x v="7"/>
    <x v="16"/>
    <s v="SE2_medium"/>
    <x v="5"/>
    <s v="GNR_HP_ELEC_GROUND-WTR_COP-380_LS-4-MW_Y-2030"/>
    <x v="1"/>
    <x v="1"/>
    <n v="70.086731407650205"/>
    <n v="102326.627855169"/>
    <n v="368375.86027860898"/>
  </r>
  <r>
    <x v="0"/>
    <x v="1"/>
    <x v="2"/>
    <x v="7"/>
    <x v="16"/>
    <s v="SE2_medium"/>
    <x v="5"/>
    <s v="GNR_HP_ELEC_GROUND-WTR_COP-380_LS-4-MW_Y-2030"/>
    <x v="1"/>
    <x v="2"/>
    <n v="70.086731407650205"/>
    <n v="102326.627855169"/>
    <n v="368375.86027860898"/>
  </r>
  <r>
    <x v="0"/>
    <x v="1"/>
    <x v="2"/>
    <x v="7"/>
    <x v="16"/>
    <s v="SE2_medium"/>
    <x v="5"/>
    <s v="GNR_HP_ELEC_GROUND-WTR_COP-410_LS-4-MW_Y-2050"/>
    <x v="0"/>
    <x v="0"/>
    <n v="327.49871610744799"/>
    <n v="478148.12551687402"/>
    <n v="1721333.2518607499"/>
  </r>
  <r>
    <x v="0"/>
    <x v="1"/>
    <x v="2"/>
    <x v="7"/>
    <x v="16"/>
    <s v="SE2_medium"/>
    <x v="5"/>
    <s v="GNR_HP_ELEC_GROUND-WTR_COP-410_LS-4-MW_Y-2050"/>
    <x v="0"/>
    <x v="1"/>
    <n v="327.49871610744799"/>
    <n v="478148.12551687402"/>
    <n v="1721333.2518607499"/>
  </r>
  <r>
    <x v="0"/>
    <x v="1"/>
    <x v="2"/>
    <x v="7"/>
    <x v="16"/>
    <s v="SE2_medium"/>
    <x v="5"/>
    <s v="GNR_HP_ELEC_GROUND-WTR_COP-410_LS-4-MW_Y-2050"/>
    <x v="0"/>
    <x v="2"/>
    <n v="327.49871610744799"/>
    <n v="478148.12551687402"/>
    <n v="1721333.2518607499"/>
  </r>
  <r>
    <x v="0"/>
    <x v="1"/>
    <x v="2"/>
    <x v="7"/>
    <x v="16"/>
    <s v="SE2_medium"/>
    <x v="5"/>
    <s v="GNR_HP_ELEC_GROUND-WTR_COP-410_LS-4-MW_Y-2050"/>
    <x v="1"/>
    <x v="0"/>
    <n v="327.49871610744799"/>
    <n v="478148.12551687402"/>
    <n v="1721333.2518607499"/>
  </r>
  <r>
    <x v="0"/>
    <x v="1"/>
    <x v="2"/>
    <x v="7"/>
    <x v="16"/>
    <s v="SE2_medium"/>
    <x v="5"/>
    <s v="GNR_HP_ELEC_GROUND-WTR_COP-410_LS-4-MW_Y-2050"/>
    <x v="1"/>
    <x v="1"/>
    <n v="327.49871610744799"/>
    <n v="478148.12551687402"/>
    <n v="1721333.2518607499"/>
  </r>
  <r>
    <x v="0"/>
    <x v="1"/>
    <x v="2"/>
    <x v="7"/>
    <x v="16"/>
    <s v="SE2_medium"/>
    <x v="5"/>
    <s v="GNR_HP_ELEC_GROUND-WTR_COP-410_LS-4-MW_Y-2050"/>
    <x v="1"/>
    <x v="2"/>
    <n v="327.49871610744799"/>
    <n v="478148.12551687402"/>
    <n v="1721333.2518607499"/>
  </r>
  <r>
    <x v="0"/>
    <x v="1"/>
    <x v="2"/>
    <x v="7"/>
    <x v="16"/>
    <s v="SE2_medium"/>
    <x v="1"/>
    <s v="GNR_HS_HEAT_PIT_L-DEC_E-91_Y-2050"/>
    <x v="0"/>
    <x v="0"/>
    <n v="134.321230683989"/>
    <n v="196108.99679862399"/>
    <n v="705992.38847504801"/>
  </r>
  <r>
    <x v="0"/>
    <x v="1"/>
    <x v="2"/>
    <x v="7"/>
    <x v="16"/>
    <s v="SE2_medium"/>
    <x v="1"/>
    <s v="GNR_HS_HEAT_PIT_L-DEC_E-91_Y-2050"/>
    <x v="0"/>
    <x v="1"/>
    <n v="233.41796400495599"/>
    <n v="340790.22744723601"/>
    <n v="1226844.8188100499"/>
  </r>
  <r>
    <x v="0"/>
    <x v="1"/>
    <x v="2"/>
    <x v="7"/>
    <x v="16"/>
    <s v="SE2_medium"/>
    <x v="1"/>
    <s v="GNR_HS_HEAT_PIT_L-DEC_E-91_Y-2050"/>
    <x v="0"/>
    <x v="2"/>
    <n v="155.83026467267999"/>
    <n v="227512.18642211301"/>
    <n v="819043.87111960596"/>
  </r>
  <r>
    <x v="0"/>
    <x v="1"/>
    <x v="2"/>
    <x v="7"/>
    <x v="16"/>
    <s v="SE2_medium"/>
    <x v="1"/>
    <s v="GNR_HS_HEAT_WTR-TANK_LS_E-95_Y-2010"/>
    <x v="0"/>
    <x v="1"/>
    <n v="7.8667808219178097"/>
    <n v="11485.5"/>
    <n v="41347.800000000003"/>
  </r>
  <r>
    <x v="0"/>
    <x v="1"/>
    <x v="2"/>
    <x v="7"/>
    <x v="16"/>
    <s v="SE2_medium"/>
    <x v="4"/>
    <s v="GNR_EH_HEAT"/>
    <x v="0"/>
    <x v="0"/>
    <n v="4.5787545787545598"/>
    <n v="6684.9816849816598"/>
    <n v="24065.934065934001"/>
  </r>
  <r>
    <x v="0"/>
    <x v="1"/>
    <x v="2"/>
    <x v="7"/>
    <x v="16"/>
    <s v="SE2_medium"/>
    <x v="4"/>
    <s v="GNR_EH_HEAT"/>
    <x v="0"/>
    <x v="1"/>
    <n v="4.5787545787545598"/>
    <n v="6684.9816849816598"/>
    <n v="24065.934065934001"/>
  </r>
  <r>
    <x v="0"/>
    <x v="1"/>
    <x v="2"/>
    <x v="7"/>
    <x v="16"/>
    <s v="SE2_medium"/>
    <x v="4"/>
    <s v="GNR_EH_HEAT"/>
    <x v="0"/>
    <x v="2"/>
    <n v="4.5787545787545598"/>
    <n v="6684.9816849816598"/>
    <n v="24065.934065934001"/>
  </r>
  <r>
    <x v="0"/>
    <x v="1"/>
    <x v="2"/>
    <x v="7"/>
    <x v="16"/>
    <s v="SE2_medium"/>
    <x v="4"/>
    <s v="GNR_EH_HEAT"/>
    <x v="1"/>
    <x v="0"/>
    <n v="4.5787545787545598"/>
    <n v="6684.9816849816598"/>
    <n v="24065.934065934001"/>
  </r>
  <r>
    <x v="0"/>
    <x v="1"/>
    <x v="2"/>
    <x v="7"/>
    <x v="16"/>
    <s v="SE2_medium"/>
    <x v="4"/>
    <s v="GNR_EH_HEAT"/>
    <x v="1"/>
    <x v="1"/>
    <n v="4.5787545787545598"/>
    <n v="6684.9816849816598"/>
    <n v="24065.934065934001"/>
  </r>
  <r>
    <x v="0"/>
    <x v="1"/>
    <x v="2"/>
    <x v="7"/>
    <x v="16"/>
    <s v="SE2_medium"/>
    <x v="4"/>
    <s v="GNR_EH_HEAT"/>
    <x v="1"/>
    <x v="2"/>
    <n v="4.5787545787545598"/>
    <n v="6684.9816849816598"/>
    <n v="24065.934065934001"/>
  </r>
  <r>
    <x v="0"/>
    <x v="1"/>
    <x v="2"/>
    <x v="7"/>
    <x v="16"/>
    <s v="SE2_medium"/>
    <x v="13"/>
    <s v="GNR_BO_WOODCHI_E-90"/>
    <x v="0"/>
    <x v="1"/>
    <n v="25"/>
    <n v="36500"/>
    <n v="131400"/>
  </r>
  <r>
    <x v="0"/>
    <x v="1"/>
    <x v="2"/>
    <x v="7"/>
    <x v="16"/>
    <s v="SE2_small"/>
    <x v="5"/>
    <s v="GNR_HP_ELEC_GROUND-WTR_COP-410_LS-4-MW_Y-2050"/>
    <x v="0"/>
    <x v="0"/>
    <n v="76.826991646281499"/>
    <n v="112167.407803571"/>
    <n v="403802.66809285502"/>
  </r>
  <r>
    <x v="0"/>
    <x v="1"/>
    <x v="2"/>
    <x v="7"/>
    <x v="16"/>
    <s v="SE2_small"/>
    <x v="5"/>
    <s v="GNR_HP_ELEC_GROUND-WTR_COP-410_LS-4-MW_Y-2050"/>
    <x v="0"/>
    <x v="1"/>
    <n v="76.826991646281499"/>
    <n v="112167.407803571"/>
    <n v="403802.66809285502"/>
  </r>
  <r>
    <x v="0"/>
    <x v="1"/>
    <x v="2"/>
    <x v="7"/>
    <x v="16"/>
    <s v="SE2_small"/>
    <x v="5"/>
    <s v="GNR_HP_ELEC_GROUND-WTR_COP-410_LS-4-MW_Y-2050"/>
    <x v="0"/>
    <x v="2"/>
    <n v="76.826991646281499"/>
    <n v="112167.407803571"/>
    <n v="403802.66809285502"/>
  </r>
  <r>
    <x v="0"/>
    <x v="1"/>
    <x v="2"/>
    <x v="7"/>
    <x v="16"/>
    <s v="SE2_small"/>
    <x v="5"/>
    <s v="GNR_HP_ELEC_GROUND-WTR_COP-410_LS-4-MW_Y-2050"/>
    <x v="1"/>
    <x v="0"/>
    <n v="76.826991646281499"/>
    <n v="112167.407803571"/>
    <n v="403802.66809285502"/>
  </r>
  <r>
    <x v="0"/>
    <x v="1"/>
    <x v="2"/>
    <x v="7"/>
    <x v="16"/>
    <s v="SE2_small"/>
    <x v="5"/>
    <s v="GNR_HP_ELEC_GROUND-WTR_COP-410_LS-4-MW_Y-2050"/>
    <x v="1"/>
    <x v="1"/>
    <n v="76.826991646281499"/>
    <n v="112167.407803571"/>
    <n v="403802.66809285502"/>
  </r>
  <r>
    <x v="0"/>
    <x v="1"/>
    <x v="2"/>
    <x v="7"/>
    <x v="16"/>
    <s v="SE2_small"/>
    <x v="5"/>
    <s v="GNR_HP_ELEC_GROUND-WTR_COP-410_LS-4-MW_Y-2050"/>
    <x v="1"/>
    <x v="2"/>
    <n v="76.826991646281499"/>
    <n v="112167.407803571"/>
    <n v="403802.66809285502"/>
  </r>
  <r>
    <x v="0"/>
    <x v="1"/>
    <x v="2"/>
    <x v="7"/>
    <x v="16"/>
    <s v="SE2_small"/>
    <x v="1"/>
    <s v="GNR_HS_HEAT_PIT_L-DEC_E-91_Y-2050"/>
    <x v="0"/>
    <x v="0"/>
    <n v="2.9676420252586602"/>
    <n v="4332.7573568776397"/>
    <n v="15597.9264847595"/>
  </r>
  <r>
    <x v="0"/>
    <x v="1"/>
    <x v="2"/>
    <x v="7"/>
    <x v="16"/>
    <s v="SE2_small"/>
    <x v="1"/>
    <s v="GNR_HS_HEAT_PIT_L-DEC_E-91_Y-2050"/>
    <x v="0"/>
    <x v="1"/>
    <n v="38.193334941218403"/>
    <n v="55762.269014178899"/>
    <n v="200744.16845104401"/>
  </r>
  <r>
    <x v="0"/>
    <x v="1"/>
    <x v="2"/>
    <x v="7"/>
    <x v="16"/>
    <s v="SE2_small"/>
    <x v="1"/>
    <s v="GNR_HS_HEAT_PIT_L-DEC_E-91_Y-2050"/>
    <x v="0"/>
    <x v="2"/>
    <n v="28.1267301495322"/>
    <n v="41065.026018317003"/>
    <n v="147834.09366594101"/>
  </r>
  <r>
    <x v="0"/>
    <x v="1"/>
    <x v="2"/>
    <x v="7"/>
    <x v="17"/>
    <s v="SE3_IND"/>
    <x v="1"/>
    <s v="GNR_HS_HEAT_PIT_L-CEN_E-90_Y-2050"/>
    <x v="0"/>
    <x v="0"/>
    <n v="107.090537714999"/>
    <n v="156352.185063899"/>
    <n v="562867.86623003602"/>
  </r>
  <r>
    <x v="0"/>
    <x v="1"/>
    <x v="2"/>
    <x v="7"/>
    <x v="17"/>
    <s v="SE3_IND"/>
    <x v="1"/>
    <s v="GNR_HS_HEAT_PIT_L-CEN_E-90_Y-2050"/>
    <x v="0"/>
    <x v="1"/>
    <n v="132.193870449689"/>
    <n v="193003.050856546"/>
    <n v="694810.98308356397"/>
  </r>
  <r>
    <x v="0"/>
    <x v="1"/>
    <x v="2"/>
    <x v="7"/>
    <x v="17"/>
    <s v="SE3_IND"/>
    <x v="1"/>
    <s v="GNR_HS_HEAT_PIT_L-CEN_E-90_Y-2050"/>
    <x v="0"/>
    <x v="2"/>
    <n v="118.967889405759"/>
    <n v="173693.118532408"/>
    <n v="625295.22671666695"/>
  </r>
  <r>
    <x v="0"/>
    <x v="1"/>
    <x v="2"/>
    <x v="7"/>
    <x v="17"/>
    <s v="SE3_IND"/>
    <x v="2"/>
    <s v="GNR_ST_MSW_BP_E-25_LS-220-MW-FEED_Y-2050"/>
    <x v="0"/>
    <x v="0"/>
    <n v="1462.0237118801499"/>
    <n v="2134554.6193450098"/>
    <n v="7684396.6296420498"/>
  </r>
  <r>
    <x v="0"/>
    <x v="1"/>
    <x v="2"/>
    <x v="7"/>
    <x v="17"/>
    <s v="SE3_IND"/>
    <x v="2"/>
    <s v="GNR_ST_MSW_BP_E-25_LS-220-MW-FEED_Y-2050"/>
    <x v="0"/>
    <x v="1"/>
    <n v="1462.0237118801499"/>
    <n v="2134554.6193450098"/>
    <n v="7684396.6296420498"/>
  </r>
  <r>
    <x v="0"/>
    <x v="1"/>
    <x v="2"/>
    <x v="7"/>
    <x v="17"/>
    <s v="SE3_IND"/>
    <x v="2"/>
    <s v="GNR_ST_MSW_BP_E-25_LS-220-MW-FEED_Y-2050"/>
    <x v="0"/>
    <x v="2"/>
    <n v="1462.0237118801499"/>
    <n v="2134554.6193450098"/>
    <n v="7684396.6296420498"/>
  </r>
  <r>
    <x v="0"/>
    <x v="1"/>
    <x v="2"/>
    <x v="7"/>
    <x v="17"/>
    <s v="SE3_IND"/>
    <x v="2"/>
    <s v="GNR_ST_MSW_BP_E-25_LS-220-MW-FEED_Y-2050"/>
    <x v="1"/>
    <x v="0"/>
    <n v="1462.0237118801499"/>
    <n v="2134554.6193450098"/>
    <n v="7684396.6296420498"/>
  </r>
  <r>
    <x v="0"/>
    <x v="1"/>
    <x v="2"/>
    <x v="7"/>
    <x v="17"/>
    <s v="SE3_IND"/>
    <x v="2"/>
    <s v="GNR_ST_MSW_BP_E-25_LS-220-MW-FEED_Y-2050"/>
    <x v="1"/>
    <x v="1"/>
    <n v="1462.0237118801499"/>
    <n v="2134554.6193450098"/>
    <n v="7684396.6296420498"/>
  </r>
  <r>
    <x v="0"/>
    <x v="1"/>
    <x v="2"/>
    <x v="7"/>
    <x v="17"/>
    <s v="SE3_IND"/>
    <x v="2"/>
    <s v="GNR_ST_MSW_BP_E-25_LS-220-MW-FEED_Y-2050"/>
    <x v="1"/>
    <x v="2"/>
    <n v="1462.0237118801499"/>
    <n v="2134554.6193450098"/>
    <n v="7684396.6296420498"/>
  </r>
  <r>
    <x v="0"/>
    <x v="1"/>
    <x v="2"/>
    <x v="7"/>
    <x v="17"/>
    <s v="SE3_IND"/>
    <x v="13"/>
    <s v="GNR_IND-ST_WOODCHI_BP_E-71"/>
    <x v="0"/>
    <x v="0"/>
    <n v="161.666666666667"/>
    <n v="236033.33333333299"/>
    <n v="849720"/>
  </r>
  <r>
    <x v="0"/>
    <x v="1"/>
    <x v="2"/>
    <x v="7"/>
    <x v="17"/>
    <s v="SE3_IND"/>
    <x v="13"/>
    <s v="GNR_IND-ST_WOODCHI_BP_E-71"/>
    <x v="0"/>
    <x v="1"/>
    <n v="161.666666666667"/>
    <n v="236033.33333333299"/>
    <n v="849720"/>
  </r>
  <r>
    <x v="0"/>
    <x v="1"/>
    <x v="2"/>
    <x v="7"/>
    <x v="17"/>
    <s v="SE3_IND"/>
    <x v="13"/>
    <s v="GNR_IND-ST_WOODCHI_BP_E-71"/>
    <x v="0"/>
    <x v="2"/>
    <n v="161.666666666667"/>
    <n v="236033.33333333299"/>
    <n v="849720"/>
  </r>
  <r>
    <x v="0"/>
    <x v="1"/>
    <x v="2"/>
    <x v="7"/>
    <x v="17"/>
    <s v="SE3_large"/>
    <x v="1"/>
    <s v="GNR_HS_HEAT_PIT_L-CEN_E-90_Y-2050"/>
    <x v="0"/>
    <x v="0"/>
    <n v="278.87052775965901"/>
    <n v="407150.97052910202"/>
    <n v="1465743.4939047699"/>
  </r>
  <r>
    <x v="0"/>
    <x v="1"/>
    <x v="2"/>
    <x v="7"/>
    <x v="17"/>
    <s v="SE3_large"/>
    <x v="1"/>
    <s v="GNR_HS_HEAT_PIT_L-CEN_E-90_Y-2050"/>
    <x v="0"/>
    <x v="1"/>
    <n v="1230.48873528695"/>
    <n v="1796513.55351895"/>
    <n v="6467448.7926682103"/>
  </r>
  <r>
    <x v="0"/>
    <x v="1"/>
    <x v="2"/>
    <x v="7"/>
    <x v="17"/>
    <s v="SE3_large"/>
    <x v="1"/>
    <s v="GNR_HS_HEAT_PIT_L-CEN_E-90_Y-2050"/>
    <x v="0"/>
    <x v="2"/>
    <n v="700.90243119879301"/>
    <n v="1023317.54955024"/>
    <n v="3683943.17838086"/>
  </r>
  <r>
    <x v="0"/>
    <x v="1"/>
    <x v="2"/>
    <x v="7"/>
    <x v="17"/>
    <s v="SE3_large"/>
    <x v="2"/>
    <s v="GNR_ST_MSW_BP_E-24_LS-220-MW-FEED_Y-2030"/>
    <x v="0"/>
    <x v="0"/>
    <n v="507.65726660960098"/>
    <n v="741179.60925001802"/>
    <n v="2668246.5933000701"/>
  </r>
  <r>
    <x v="0"/>
    <x v="1"/>
    <x v="2"/>
    <x v="7"/>
    <x v="17"/>
    <s v="SE3_large"/>
    <x v="2"/>
    <s v="GNR_ST_MSW_BP_E-24_LS-220-MW-FEED_Y-2030"/>
    <x v="0"/>
    <x v="1"/>
    <n v="507.65726660960098"/>
    <n v="741179.60925001802"/>
    <n v="2668246.5933000701"/>
  </r>
  <r>
    <x v="0"/>
    <x v="1"/>
    <x v="2"/>
    <x v="7"/>
    <x v="17"/>
    <s v="SE3_large"/>
    <x v="2"/>
    <s v="GNR_ST_MSW_BP_E-24_LS-220-MW-FEED_Y-2030"/>
    <x v="0"/>
    <x v="2"/>
    <n v="507.65726660960098"/>
    <n v="741179.60925001802"/>
    <n v="2668246.5933000701"/>
  </r>
  <r>
    <x v="0"/>
    <x v="1"/>
    <x v="2"/>
    <x v="7"/>
    <x v="17"/>
    <s v="SE3_large"/>
    <x v="2"/>
    <s v="GNR_ST_MSW_BP_E-24_LS-220-MW-FEED_Y-2030"/>
    <x v="1"/>
    <x v="0"/>
    <n v="507.65726660960098"/>
    <n v="741179.60925001802"/>
    <n v="2668246.5933000701"/>
  </r>
  <r>
    <x v="0"/>
    <x v="1"/>
    <x v="2"/>
    <x v="7"/>
    <x v="17"/>
    <s v="SE3_large"/>
    <x v="2"/>
    <s v="GNR_ST_MSW_BP_E-24_LS-220-MW-FEED_Y-2030"/>
    <x v="1"/>
    <x v="1"/>
    <n v="507.65726660960098"/>
    <n v="741179.60925001802"/>
    <n v="2668246.5933000701"/>
  </r>
  <r>
    <x v="0"/>
    <x v="1"/>
    <x v="2"/>
    <x v="7"/>
    <x v="17"/>
    <s v="SE3_large"/>
    <x v="2"/>
    <s v="GNR_ST_MSW_BP_E-24_LS-220-MW-FEED_Y-2030"/>
    <x v="1"/>
    <x v="2"/>
    <n v="507.65726660960098"/>
    <n v="741179.60925001802"/>
    <n v="2668246.5933000701"/>
  </r>
  <r>
    <x v="0"/>
    <x v="1"/>
    <x v="2"/>
    <x v="7"/>
    <x v="17"/>
    <s v="SE3_large"/>
    <x v="2"/>
    <s v="GNR_ST_MSW_BP_E-25_LS-220-MW-FEED_Y-2050"/>
    <x v="0"/>
    <x v="0"/>
    <n v="1463.11945572386"/>
    <n v="2136154.4053568402"/>
    <n v="7690155.8592846198"/>
  </r>
  <r>
    <x v="0"/>
    <x v="1"/>
    <x v="2"/>
    <x v="7"/>
    <x v="17"/>
    <s v="SE3_large"/>
    <x v="2"/>
    <s v="GNR_ST_MSW_BP_E-25_LS-220-MW-FEED_Y-2050"/>
    <x v="0"/>
    <x v="1"/>
    <n v="1463.11945572386"/>
    <n v="2136154.4053568402"/>
    <n v="7690155.8592846198"/>
  </r>
  <r>
    <x v="0"/>
    <x v="1"/>
    <x v="2"/>
    <x v="7"/>
    <x v="17"/>
    <s v="SE3_large"/>
    <x v="2"/>
    <s v="GNR_ST_MSW_BP_E-25_LS-220-MW-FEED_Y-2050"/>
    <x v="0"/>
    <x v="2"/>
    <n v="1463.11945572386"/>
    <n v="2136154.4053568402"/>
    <n v="7690155.8592846198"/>
  </r>
  <r>
    <x v="0"/>
    <x v="1"/>
    <x v="2"/>
    <x v="7"/>
    <x v="17"/>
    <s v="SE3_large"/>
    <x v="2"/>
    <s v="GNR_ST_MSW_BP_E-25_LS-220-MW-FEED_Y-2050"/>
    <x v="1"/>
    <x v="0"/>
    <n v="1463.11945572386"/>
    <n v="2136154.4053568402"/>
    <n v="7690155.8592846198"/>
  </r>
  <r>
    <x v="0"/>
    <x v="1"/>
    <x v="2"/>
    <x v="7"/>
    <x v="17"/>
    <s v="SE3_large"/>
    <x v="2"/>
    <s v="GNR_ST_MSW_BP_E-25_LS-220-MW-FEED_Y-2050"/>
    <x v="1"/>
    <x v="1"/>
    <n v="1463.11945572386"/>
    <n v="2136154.4053568402"/>
    <n v="7690155.8592846198"/>
  </r>
  <r>
    <x v="0"/>
    <x v="1"/>
    <x v="2"/>
    <x v="7"/>
    <x v="17"/>
    <s v="SE3_large"/>
    <x v="2"/>
    <s v="GNR_ST_MSW_BP_E-25_LS-220-MW-FEED_Y-2050"/>
    <x v="1"/>
    <x v="2"/>
    <n v="1463.11945572386"/>
    <n v="2136154.4053568402"/>
    <n v="7690155.8592846198"/>
  </r>
  <r>
    <x v="0"/>
    <x v="1"/>
    <x v="2"/>
    <x v="7"/>
    <x v="17"/>
    <s v="SE3_large"/>
    <x v="13"/>
    <s v="GNR_ST_WOODCHI_BP_CB-40"/>
    <x v="0"/>
    <x v="0"/>
    <n v="288.17211275"/>
    <n v="420731.28461500001"/>
    <n v="1514632.6246140001"/>
  </r>
  <r>
    <x v="0"/>
    <x v="1"/>
    <x v="2"/>
    <x v="7"/>
    <x v="17"/>
    <s v="SE3_large"/>
    <x v="13"/>
    <s v="GNR_ST_WOODCHI_BP_CB-40"/>
    <x v="0"/>
    <x v="1"/>
    <n v="288.17211275"/>
    <n v="420731.28461500001"/>
    <n v="1514632.6246140001"/>
  </r>
  <r>
    <x v="0"/>
    <x v="1"/>
    <x v="2"/>
    <x v="7"/>
    <x v="17"/>
    <s v="SE3_large"/>
    <x v="13"/>
    <s v="GNR_ST_WOODCHI_BP_CB-40"/>
    <x v="0"/>
    <x v="2"/>
    <n v="288.17211275"/>
    <n v="420731.28461500001"/>
    <n v="1514632.6246140001"/>
  </r>
  <r>
    <x v="0"/>
    <x v="1"/>
    <x v="2"/>
    <x v="7"/>
    <x v="17"/>
    <s v="SE3_medium"/>
    <x v="5"/>
    <s v="GNR_HP_ELEC_GROUND-WTR_COP-380_LS-4-MW_Y-2030"/>
    <x v="0"/>
    <x v="0"/>
    <n v="239.47017466552299"/>
    <n v="349626.45501166402"/>
    <n v="1258655.23804199"/>
  </r>
  <r>
    <x v="0"/>
    <x v="1"/>
    <x v="2"/>
    <x v="7"/>
    <x v="17"/>
    <s v="SE3_medium"/>
    <x v="5"/>
    <s v="GNR_HP_ELEC_GROUND-WTR_COP-380_LS-4-MW_Y-2030"/>
    <x v="0"/>
    <x v="1"/>
    <n v="243.04541877379901"/>
    <n v="354846.31140974601"/>
    <n v="1277446.7210750901"/>
  </r>
  <r>
    <x v="0"/>
    <x v="1"/>
    <x v="2"/>
    <x v="7"/>
    <x v="17"/>
    <s v="SE3_medium"/>
    <x v="5"/>
    <s v="GNR_HP_ELEC_GROUND-WTR_COP-380_LS-4-MW_Y-2030"/>
    <x v="1"/>
    <x v="0"/>
    <n v="243.04541877379901"/>
    <n v="354846.31140974601"/>
    <n v="1277446.7210750901"/>
  </r>
  <r>
    <x v="0"/>
    <x v="1"/>
    <x v="2"/>
    <x v="7"/>
    <x v="17"/>
    <s v="SE3_medium"/>
    <x v="5"/>
    <s v="GNR_HP_ELEC_GROUND-WTR_COP-380_LS-4-MW_Y-2030"/>
    <x v="1"/>
    <x v="1"/>
    <n v="243.04541877379901"/>
    <n v="354846.31140974601"/>
    <n v="1277446.7210750901"/>
  </r>
  <r>
    <x v="0"/>
    <x v="1"/>
    <x v="2"/>
    <x v="7"/>
    <x v="17"/>
    <s v="SE3_medium"/>
    <x v="5"/>
    <s v="GNR_HP_ELEC_GROUND-WTR_COP-380_LS-4-MW_Y-2030"/>
    <x v="1"/>
    <x v="2"/>
    <n v="243.04541877379901"/>
    <n v="354846.31140974601"/>
    <n v="1277446.7210750901"/>
  </r>
  <r>
    <x v="0"/>
    <x v="1"/>
    <x v="2"/>
    <x v="7"/>
    <x v="17"/>
    <s v="SE3_medium"/>
    <x v="5"/>
    <s v="GNR_HP_ELEC_GROUND-WTR_COP-410_LS-4-MW_Y-2050"/>
    <x v="0"/>
    <x v="0"/>
    <n v="1185.2427489709601"/>
    <n v="1730454.4134976"/>
    <n v="6229635.8885913501"/>
  </r>
  <r>
    <x v="0"/>
    <x v="1"/>
    <x v="2"/>
    <x v="7"/>
    <x v="17"/>
    <s v="SE3_medium"/>
    <x v="5"/>
    <s v="GNR_HP_ELEC_GROUND-WTR_COP-410_LS-4-MW_Y-2050"/>
    <x v="0"/>
    <x v="1"/>
    <n v="1185.2427489709601"/>
    <n v="1730454.4134976"/>
    <n v="6229635.8885913501"/>
  </r>
  <r>
    <x v="0"/>
    <x v="1"/>
    <x v="2"/>
    <x v="7"/>
    <x v="17"/>
    <s v="SE3_medium"/>
    <x v="5"/>
    <s v="GNR_HP_ELEC_GROUND-WTR_COP-410_LS-4-MW_Y-2050"/>
    <x v="0"/>
    <x v="2"/>
    <n v="1185.2427489709601"/>
    <n v="1730454.4134976"/>
    <n v="6229635.8885913501"/>
  </r>
  <r>
    <x v="0"/>
    <x v="1"/>
    <x v="2"/>
    <x v="7"/>
    <x v="17"/>
    <s v="SE3_medium"/>
    <x v="5"/>
    <s v="GNR_HP_ELEC_GROUND-WTR_COP-410_LS-4-MW_Y-2050"/>
    <x v="1"/>
    <x v="0"/>
    <n v="1185.2427489709601"/>
    <n v="1730454.4134976"/>
    <n v="6229635.8885913501"/>
  </r>
  <r>
    <x v="0"/>
    <x v="1"/>
    <x v="2"/>
    <x v="7"/>
    <x v="17"/>
    <s v="SE3_medium"/>
    <x v="5"/>
    <s v="GNR_HP_ELEC_GROUND-WTR_COP-410_LS-4-MW_Y-2050"/>
    <x v="1"/>
    <x v="1"/>
    <n v="1185.2427489709601"/>
    <n v="1730454.4134976"/>
    <n v="6229635.8885913501"/>
  </r>
  <r>
    <x v="0"/>
    <x v="1"/>
    <x v="2"/>
    <x v="7"/>
    <x v="17"/>
    <s v="SE3_medium"/>
    <x v="5"/>
    <s v="GNR_HP_ELEC_GROUND-WTR_COP-410_LS-4-MW_Y-2050"/>
    <x v="1"/>
    <x v="2"/>
    <n v="1185.2427489709601"/>
    <n v="1730454.4134976"/>
    <n v="6229635.8885913501"/>
  </r>
  <r>
    <x v="0"/>
    <x v="1"/>
    <x v="2"/>
    <x v="7"/>
    <x v="17"/>
    <s v="SE3_medium"/>
    <x v="1"/>
    <s v="GNR_HS_HEAT_PIT_L-DEC_E-91_Y-2050"/>
    <x v="0"/>
    <x v="0"/>
    <n v="319.64906378395699"/>
    <n v="466687.633124577"/>
    <n v="1680075.4792484799"/>
  </r>
  <r>
    <x v="0"/>
    <x v="1"/>
    <x v="2"/>
    <x v="7"/>
    <x v="17"/>
    <s v="SE3_medium"/>
    <x v="1"/>
    <s v="GNR_HS_HEAT_PIT_L-DEC_E-91_Y-2050"/>
    <x v="0"/>
    <x v="1"/>
    <n v="876.73824026624197"/>
    <n v="1280037.8307887099"/>
    <n v="4608136.1908393698"/>
  </r>
  <r>
    <x v="0"/>
    <x v="1"/>
    <x v="2"/>
    <x v="7"/>
    <x v="17"/>
    <s v="SE3_medium"/>
    <x v="1"/>
    <s v="GNR_HS_HEAT_PIT_L-DEC_E-91_Y-2050"/>
    <x v="0"/>
    <x v="2"/>
    <n v="876.73824026624197"/>
    <n v="1280037.8307887099"/>
    <n v="4608136.1908393698"/>
  </r>
  <r>
    <x v="0"/>
    <x v="1"/>
    <x v="2"/>
    <x v="7"/>
    <x v="17"/>
    <s v="SE3_medium"/>
    <x v="1"/>
    <s v="GNR_HS_HEAT_WTR-TANK_LS_E-95_Y-2010"/>
    <x v="0"/>
    <x v="1"/>
    <n v="42.717465753424698"/>
    <n v="62367.5"/>
    <n v="224523"/>
  </r>
  <r>
    <x v="0"/>
    <x v="1"/>
    <x v="2"/>
    <x v="7"/>
    <x v="17"/>
    <s v="SE3_medium"/>
    <x v="1"/>
    <s v="GNR_HS_HEAT_WTR-TANK_LS_E-95_Y-2010"/>
    <x v="1"/>
    <x v="1"/>
    <n v="42.717465753424698"/>
    <n v="62367.5"/>
    <n v="224523"/>
  </r>
  <r>
    <x v="0"/>
    <x v="1"/>
    <x v="2"/>
    <x v="7"/>
    <x v="17"/>
    <s v="SE3_medium"/>
    <x v="2"/>
    <s v="GNR_BO_MSW_E-90"/>
    <x v="0"/>
    <x v="0"/>
    <n v="35.799999999999997"/>
    <n v="52268"/>
    <n v="188164.8"/>
  </r>
  <r>
    <x v="0"/>
    <x v="1"/>
    <x v="2"/>
    <x v="7"/>
    <x v="17"/>
    <s v="SE3_medium"/>
    <x v="2"/>
    <s v="GNR_BO_MSW_E-90"/>
    <x v="0"/>
    <x v="1"/>
    <n v="35.799999999999997"/>
    <n v="52268"/>
    <n v="188164.8"/>
  </r>
  <r>
    <x v="0"/>
    <x v="1"/>
    <x v="2"/>
    <x v="7"/>
    <x v="17"/>
    <s v="SE3_medium"/>
    <x v="2"/>
    <s v="GNR_BO_MSW_E-90"/>
    <x v="0"/>
    <x v="2"/>
    <n v="35.799999999999997"/>
    <n v="52268"/>
    <n v="188164.8"/>
  </r>
  <r>
    <x v="0"/>
    <x v="1"/>
    <x v="2"/>
    <x v="7"/>
    <x v="17"/>
    <s v="SE3_medium"/>
    <x v="2"/>
    <s v="GNR_BO_MSW_E-90"/>
    <x v="1"/>
    <x v="0"/>
    <n v="35.799999999999997"/>
    <n v="52268"/>
    <n v="188164.8"/>
  </r>
  <r>
    <x v="0"/>
    <x v="1"/>
    <x v="2"/>
    <x v="7"/>
    <x v="17"/>
    <s v="SE3_medium"/>
    <x v="2"/>
    <s v="GNR_BO_MSW_E-90"/>
    <x v="1"/>
    <x v="1"/>
    <n v="35.799999999999997"/>
    <n v="52268"/>
    <n v="188164.8"/>
  </r>
  <r>
    <x v="0"/>
    <x v="1"/>
    <x v="2"/>
    <x v="7"/>
    <x v="17"/>
    <s v="SE3_medium"/>
    <x v="2"/>
    <s v="GNR_BO_MSW_E-90"/>
    <x v="1"/>
    <x v="2"/>
    <n v="35.799999999999997"/>
    <n v="52268"/>
    <n v="188164.8"/>
  </r>
  <r>
    <x v="0"/>
    <x v="1"/>
    <x v="2"/>
    <x v="7"/>
    <x v="17"/>
    <s v="SE3_medium"/>
    <x v="4"/>
    <s v="GNR_EH_HEAT"/>
    <x v="0"/>
    <x v="0"/>
    <n v="3.8926751667136101"/>
    <n v="5683.3057434018601"/>
    <n v="20459.9006762467"/>
  </r>
  <r>
    <x v="0"/>
    <x v="1"/>
    <x v="2"/>
    <x v="7"/>
    <x v="17"/>
    <s v="SE3_medium"/>
    <x v="4"/>
    <s v="GNR_EH_HEAT"/>
    <x v="0"/>
    <x v="1"/>
    <n v="3.8926751667136101"/>
    <n v="5683.3057434018601"/>
    <n v="20459.9006762467"/>
  </r>
  <r>
    <x v="0"/>
    <x v="1"/>
    <x v="2"/>
    <x v="7"/>
    <x v="17"/>
    <s v="SE3_medium"/>
    <x v="4"/>
    <s v="GNR_EH_HEAT"/>
    <x v="0"/>
    <x v="2"/>
    <n v="3.8926751667136101"/>
    <n v="5683.3057434018601"/>
    <n v="20459.9006762467"/>
  </r>
  <r>
    <x v="0"/>
    <x v="1"/>
    <x v="2"/>
    <x v="7"/>
    <x v="17"/>
    <s v="SE3_medium"/>
    <x v="4"/>
    <s v="GNR_EH_HEAT"/>
    <x v="1"/>
    <x v="0"/>
    <n v="3.8926751667136101"/>
    <n v="5683.3057434018601"/>
    <n v="20459.9006762467"/>
  </r>
  <r>
    <x v="0"/>
    <x v="1"/>
    <x v="2"/>
    <x v="7"/>
    <x v="17"/>
    <s v="SE3_medium"/>
    <x v="4"/>
    <s v="GNR_EH_HEAT"/>
    <x v="1"/>
    <x v="1"/>
    <n v="3.8926751667136101"/>
    <n v="5683.3057434018601"/>
    <n v="20459.9006762467"/>
  </r>
  <r>
    <x v="0"/>
    <x v="1"/>
    <x v="2"/>
    <x v="7"/>
    <x v="17"/>
    <s v="SE3_medium"/>
    <x v="4"/>
    <s v="GNR_EH_HEAT"/>
    <x v="1"/>
    <x v="2"/>
    <n v="3.8926751667136101"/>
    <n v="5683.3057434018601"/>
    <n v="20459.9006762467"/>
  </r>
  <r>
    <x v="0"/>
    <x v="1"/>
    <x v="2"/>
    <x v="7"/>
    <x v="17"/>
    <s v="SE3_medium"/>
    <x v="13"/>
    <s v="GNR_BO_WOODCHI_E-90"/>
    <x v="0"/>
    <x v="1"/>
    <n v="165.46549999999999"/>
    <n v="241579.63"/>
    <n v="869686.66799999995"/>
  </r>
  <r>
    <x v="0"/>
    <x v="1"/>
    <x v="2"/>
    <x v="7"/>
    <x v="17"/>
    <s v="SE3_medium"/>
    <x v="6"/>
    <s v="GNR_BO_WOODWST_E-90"/>
    <x v="0"/>
    <x v="0"/>
    <n v="111.3"/>
    <n v="162498"/>
    <n v="584992.80000000005"/>
  </r>
  <r>
    <x v="0"/>
    <x v="1"/>
    <x v="2"/>
    <x v="7"/>
    <x v="17"/>
    <s v="SE3_medium"/>
    <x v="6"/>
    <s v="GNR_BO_WOODWST_E-90"/>
    <x v="0"/>
    <x v="1"/>
    <n v="111.3"/>
    <n v="162498"/>
    <n v="584992.80000000005"/>
  </r>
  <r>
    <x v="0"/>
    <x v="1"/>
    <x v="2"/>
    <x v="7"/>
    <x v="17"/>
    <s v="SE3_medium"/>
    <x v="6"/>
    <s v="GNR_BO_WOODWST_E-90"/>
    <x v="0"/>
    <x v="2"/>
    <n v="111.3"/>
    <n v="162498"/>
    <n v="584992.80000000005"/>
  </r>
  <r>
    <x v="0"/>
    <x v="1"/>
    <x v="2"/>
    <x v="7"/>
    <x v="17"/>
    <s v="SE3_medium"/>
    <x v="6"/>
    <s v="GNR_BO_WOODWST_E-90"/>
    <x v="1"/>
    <x v="0"/>
    <n v="111.3"/>
    <n v="162498"/>
    <n v="584992.80000000005"/>
  </r>
  <r>
    <x v="0"/>
    <x v="1"/>
    <x v="2"/>
    <x v="7"/>
    <x v="17"/>
    <s v="SE3_medium"/>
    <x v="6"/>
    <s v="GNR_BO_WOODWST_E-90"/>
    <x v="1"/>
    <x v="1"/>
    <n v="111.3"/>
    <n v="162498"/>
    <n v="584992.80000000005"/>
  </r>
  <r>
    <x v="0"/>
    <x v="1"/>
    <x v="2"/>
    <x v="7"/>
    <x v="17"/>
    <s v="SE3_medium"/>
    <x v="6"/>
    <s v="GNR_BO_WOODWST_E-90"/>
    <x v="1"/>
    <x v="2"/>
    <n v="111.3"/>
    <n v="162498"/>
    <n v="584992.80000000005"/>
  </r>
  <r>
    <x v="0"/>
    <x v="1"/>
    <x v="2"/>
    <x v="7"/>
    <x v="17"/>
    <s v="SE3_small"/>
    <x v="5"/>
    <s v="GNR_HP_ELEC_GROUND-WTR_COP-380_LS-4-MW_Y-2030"/>
    <x v="0"/>
    <x v="1"/>
    <n v="14.1509731420162"/>
    <n v="20660.420787343701"/>
    <n v="74377.514834437199"/>
  </r>
  <r>
    <x v="0"/>
    <x v="1"/>
    <x v="2"/>
    <x v="7"/>
    <x v="17"/>
    <s v="SE3_small"/>
    <x v="5"/>
    <s v="GNR_HP_ELEC_GROUND-WTR_COP-380_LS-4-MW_Y-2030"/>
    <x v="1"/>
    <x v="0"/>
    <n v="14.1509731420162"/>
    <n v="20660.420787343701"/>
    <n v="74377.514834437199"/>
  </r>
  <r>
    <x v="0"/>
    <x v="1"/>
    <x v="2"/>
    <x v="7"/>
    <x v="17"/>
    <s v="SE3_small"/>
    <x v="5"/>
    <s v="GNR_HP_ELEC_GROUND-WTR_COP-380_LS-4-MW_Y-2030"/>
    <x v="1"/>
    <x v="1"/>
    <n v="14.1509731420162"/>
    <n v="20660.420787343701"/>
    <n v="74377.514834437199"/>
  </r>
  <r>
    <x v="0"/>
    <x v="1"/>
    <x v="2"/>
    <x v="7"/>
    <x v="17"/>
    <s v="SE3_small"/>
    <x v="5"/>
    <s v="GNR_HP_ELEC_GROUND-WTR_COP-380_LS-4-MW_Y-2030"/>
    <x v="1"/>
    <x v="2"/>
    <n v="14.1509731420162"/>
    <n v="20660.420787343701"/>
    <n v="74377.514834437199"/>
  </r>
  <r>
    <x v="0"/>
    <x v="1"/>
    <x v="2"/>
    <x v="7"/>
    <x v="17"/>
    <s v="SE3_small"/>
    <x v="5"/>
    <s v="GNR_HP_ELEC_GROUND-WTR_COP-410_LS-4-MW_Y-2050"/>
    <x v="0"/>
    <x v="0"/>
    <n v="390.43483176348099"/>
    <n v="570034.854374683"/>
    <n v="2052125.47574886"/>
  </r>
  <r>
    <x v="0"/>
    <x v="1"/>
    <x v="2"/>
    <x v="7"/>
    <x v="17"/>
    <s v="SE3_small"/>
    <x v="5"/>
    <s v="GNR_HP_ELEC_GROUND-WTR_COP-410_LS-4-MW_Y-2050"/>
    <x v="0"/>
    <x v="1"/>
    <n v="390.43483176348099"/>
    <n v="570034.854374683"/>
    <n v="2052125.47574886"/>
  </r>
  <r>
    <x v="0"/>
    <x v="1"/>
    <x v="2"/>
    <x v="7"/>
    <x v="17"/>
    <s v="SE3_small"/>
    <x v="5"/>
    <s v="GNR_HP_ELEC_GROUND-WTR_COP-410_LS-4-MW_Y-2050"/>
    <x v="0"/>
    <x v="2"/>
    <n v="390.43483176348099"/>
    <n v="570034.854374683"/>
    <n v="2052125.47574886"/>
  </r>
  <r>
    <x v="0"/>
    <x v="1"/>
    <x v="2"/>
    <x v="7"/>
    <x v="17"/>
    <s v="SE3_small"/>
    <x v="5"/>
    <s v="GNR_HP_ELEC_GROUND-WTR_COP-410_LS-4-MW_Y-2050"/>
    <x v="1"/>
    <x v="0"/>
    <n v="390.43483176348099"/>
    <n v="570034.854374683"/>
    <n v="2052125.47574886"/>
  </r>
  <r>
    <x v="0"/>
    <x v="1"/>
    <x v="2"/>
    <x v="7"/>
    <x v="17"/>
    <s v="SE3_small"/>
    <x v="5"/>
    <s v="GNR_HP_ELEC_GROUND-WTR_COP-410_LS-4-MW_Y-2050"/>
    <x v="1"/>
    <x v="1"/>
    <n v="390.43483176348099"/>
    <n v="570034.854374683"/>
    <n v="2052125.47574886"/>
  </r>
  <r>
    <x v="0"/>
    <x v="1"/>
    <x v="2"/>
    <x v="7"/>
    <x v="17"/>
    <s v="SE3_small"/>
    <x v="5"/>
    <s v="GNR_HP_ELEC_GROUND-WTR_COP-410_LS-4-MW_Y-2050"/>
    <x v="1"/>
    <x v="2"/>
    <n v="390.43483176348099"/>
    <n v="570034.854374683"/>
    <n v="2052125.47574886"/>
  </r>
  <r>
    <x v="0"/>
    <x v="1"/>
    <x v="2"/>
    <x v="7"/>
    <x v="17"/>
    <s v="SE3_small"/>
    <x v="1"/>
    <s v="GNR_HS_HEAT_PIT_L-DEC_E-91_Y-2050"/>
    <x v="0"/>
    <x v="0"/>
    <n v="92.824607950088307"/>
    <n v="135523.92760712901"/>
    <n v="487886.13938566402"/>
  </r>
  <r>
    <x v="0"/>
    <x v="1"/>
    <x v="2"/>
    <x v="7"/>
    <x v="17"/>
    <s v="SE3_small"/>
    <x v="1"/>
    <s v="GNR_HS_HEAT_PIT_L-DEC_E-91_Y-2050"/>
    <x v="0"/>
    <x v="1"/>
    <n v="230.35531819685801"/>
    <n v="336318.76456741302"/>
    <n v="1210747.5524426899"/>
  </r>
  <r>
    <x v="0"/>
    <x v="1"/>
    <x v="2"/>
    <x v="7"/>
    <x v="17"/>
    <s v="SE3_small"/>
    <x v="1"/>
    <s v="GNR_HS_HEAT_PIT_L-DEC_E-91_Y-2050"/>
    <x v="0"/>
    <x v="2"/>
    <n v="190.02797177036601"/>
    <n v="277440.83878473402"/>
    <n v="998787.01962504303"/>
  </r>
  <r>
    <x v="0"/>
    <x v="1"/>
    <x v="2"/>
    <x v="7"/>
    <x v="17"/>
    <s v="SE3_small"/>
    <x v="1"/>
    <s v="GNR_HS_HEAT_WTR-TANK_LS_E-95_Y-2010"/>
    <x v="0"/>
    <x v="1"/>
    <n v="3.3835616438356202"/>
    <n v="4940"/>
    <n v="17784"/>
  </r>
  <r>
    <x v="0"/>
    <x v="1"/>
    <x v="2"/>
    <x v="7"/>
    <x v="17"/>
    <s v="SE3_small"/>
    <x v="4"/>
    <s v="GNR_EH_HEAT"/>
    <x v="0"/>
    <x v="0"/>
    <n v="4.0064102564102396E-3"/>
    <n v="5.8493589743589496"/>
    <n v="21.0576923076922"/>
  </r>
  <r>
    <x v="0"/>
    <x v="1"/>
    <x v="2"/>
    <x v="7"/>
    <x v="17"/>
    <s v="SE3_small"/>
    <x v="4"/>
    <s v="GNR_EH_HEAT"/>
    <x v="0"/>
    <x v="1"/>
    <n v="4.0064102564102396E-3"/>
    <n v="5.8493589743589496"/>
    <n v="21.0576923076922"/>
  </r>
  <r>
    <x v="0"/>
    <x v="1"/>
    <x v="2"/>
    <x v="7"/>
    <x v="17"/>
    <s v="SE3_small"/>
    <x v="4"/>
    <s v="GNR_EH_HEAT"/>
    <x v="0"/>
    <x v="2"/>
    <n v="4.0064102564102396E-3"/>
    <n v="5.8493589743589496"/>
    <n v="21.0576923076922"/>
  </r>
  <r>
    <x v="0"/>
    <x v="1"/>
    <x v="2"/>
    <x v="7"/>
    <x v="17"/>
    <s v="SE3_small"/>
    <x v="4"/>
    <s v="GNR_EH_HEAT"/>
    <x v="1"/>
    <x v="0"/>
    <n v="4.0064102564102396E-3"/>
    <n v="5.8493589743589496"/>
    <n v="21.0576923076922"/>
  </r>
  <r>
    <x v="0"/>
    <x v="1"/>
    <x v="2"/>
    <x v="7"/>
    <x v="17"/>
    <s v="SE3_small"/>
    <x v="4"/>
    <s v="GNR_EH_HEAT"/>
    <x v="1"/>
    <x v="1"/>
    <n v="4.0064102564102396E-3"/>
    <n v="5.8493589743589496"/>
    <n v="21.0576923076922"/>
  </r>
  <r>
    <x v="0"/>
    <x v="1"/>
    <x v="2"/>
    <x v="7"/>
    <x v="17"/>
    <s v="SE3_small"/>
    <x v="4"/>
    <s v="GNR_EH_HEAT"/>
    <x v="1"/>
    <x v="2"/>
    <n v="4.0064102564102396E-3"/>
    <n v="5.8493589743589496"/>
    <n v="21.0576923076922"/>
  </r>
  <r>
    <x v="0"/>
    <x v="1"/>
    <x v="2"/>
    <x v="7"/>
    <x v="17"/>
    <s v="SE3_small"/>
    <x v="13"/>
    <s v="GNR_BO_WOODCHI_E-90"/>
    <x v="0"/>
    <x v="1"/>
    <n v="50.024749999999997"/>
    <n v="73036.134999999995"/>
    <n v="262930.08600000001"/>
  </r>
  <r>
    <x v="0"/>
    <x v="1"/>
    <x v="2"/>
    <x v="7"/>
    <x v="18"/>
    <s v="SE4_IND"/>
    <x v="1"/>
    <s v="GNR_HS_HEAT_PIT_L-CEN_E-90_Y-2050"/>
    <x v="0"/>
    <x v="0"/>
    <n v="90.184495164946696"/>
    <n v="131669.362940822"/>
    <n v="474009.70658696"/>
  </r>
  <r>
    <x v="0"/>
    <x v="1"/>
    <x v="2"/>
    <x v="7"/>
    <x v="18"/>
    <s v="SE4_IND"/>
    <x v="1"/>
    <s v="GNR_HS_HEAT_PIT_L-CEN_E-90_Y-2050"/>
    <x v="0"/>
    <x v="1"/>
    <n v="102.51061122394999"/>
    <n v="149665.492386967"/>
    <n v="538795.77259308298"/>
  </r>
  <r>
    <x v="0"/>
    <x v="1"/>
    <x v="2"/>
    <x v="7"/>
    <x v="18"/>
    <s v="SE4_IND"/>
    <x v="1"/>
    <s v="GNR_HS_HEAT_PIT_L-CEN_E-90_Y-2050"/>
    <x v="0"/>
    <x v="2"/>
    <n v="96.0164544892789"/>
    <n v="140184.02355434699"/>
    <n v="504662.48479565"/>
  </r>
  <r>
    <x v="0"/>
    <x v="1"/>
    <x v="2"/>
    <x v="7"/>
    <x v="18"/>
    <s v="SE4_IND"/>
    <x v="2"/>
    <s v="GNR_ST_MSW_BP_E-25_LS-220-MW-FEED_Y-2050"/>
    <x v="0"/>
    <x v="0"/>
    <n v="759.65511266812405"/>
    <n v="1109096.46449546"/>
    <n v="3992747.27218366"/>
  </r>
  <r>
    <x v="0"/>
    <x v="1"/>
    <x v="2"/>
    <x v="7"/>
    <x v="18"/>
    <s v="SE4_IND"/>
    <x v="2"/>
    <s v="GNR_ST_MSW_BP_E-25_LS-220-MW-FEED_Y-2050"/>
    <x v="0"/>
    <x v="1"/>
    <n v="759.65511266812405"/>
    <n v="1109096.46449546"/>
    <n v="3992747.27218366"/>
  </r>
  <r>
    <x v="0"/>
    <x v="1"/>
    <x v="2"/>
    <x v="7"/>
    <x v="18"/>
    <s v="SE4_IND"/>
    <x v="2"/>
    <s v="GNR_ST_MSW_BP_E-25_LS-220-MW-FEED_Y-2050"/>
    <x v="0"/>
    <x v="2"/>
    <n v="759.65511266812405"/>
    <n v="1109096.46449546"/>
    <n v="3992747.27218366"/>
  </r>
  <r>
    <x v="0"/>
    <x v="1"/>
    <x v="2"/>
    <x v="7"/>
    <x v="18"/>
    <s v="SE4_IND"/>
    <x v="2"/>
    <s v="GNR_ST_MSW_BP_E-25_LS-220-MW-FEED_Y-2050"/>
    <x v="1"/>
    <x v="0"/>
    <n v="759.65511266812405"/>
    <n v="1109096.46449546"/>
    <n v="3992747.27218366"/>
  </r>
  <r>
    <x v="0"/>
    <x v="1"/>
    <x v="2"/>
    <x v="7"/>
    <x v="18"/>
    <s v="SE4_IND"/>
    <x v="2"/>
    <s v="GNR_ST_MSW_BP_E-25_LS-220-MW-FEED_Y-2050"/>
    <x v="1"/>
    <x v="1"/>
    <n v="759.65511266812405"/>
    <n v="1109096.46449546"/>
    <n v="3992747.27218366"/>
  </r>
  <r>
    <x v="0"/>
    <x v="1"/>
    <x v="2"/>
    <x v="7"/>
    <x v="18"/>
    <s v="SE4_IND"/>
    <x v="2"/>
    <s v="GNR_ST_MSW_BP_E-25_LS-220-MW-FEED_Y-2050"/>
    <x v="1"/>
    <x v="2"/>
    <n v="759.65511266812405"/>
    <n v="1109096.46449546"/>
    <n v="3992747.27218366"/>
  </r>
  <r>
    <x v="0"/>
    <x v="1"/>
    <x v="2"/>
    <x v="7"/>
    <x v="18"/>
    <s v="SE4_large"/>
    <x v="1"/>
    <s v="GNR_HS_HEAT_PIT_L-CEN_E-90_Y-2050"/>
    <x v="0"/>
    <x v="0"/>
    <n v="38.327491307335499"/>
    <n v="55958.137308709804"/>
    <n v="201449.29431135501"/>
  </r>
  <r>
    <x v="0"/>
    <x v="1"/>
    <x v="2"/>
    <x v="7"/>
    <x v="18"/>
    <s v="SE4_large"/>
    <x v="1"/>
    <s v="GNR_HS_HEAT_PIT_L-CEN_E-90_Y-2050"/>
    <x v="0"/>
    <x v="1"/>
    <n v="136.912791465916"/>
    <n v="199892.67554023699"/>
    <n v="719613.63194485498"/>
  </r>
  <r>
    <x v="0"/>
    <x v="1"/>
    <x v="2"/>
    <x v="7"/>
    <x v="18"/>
    <s v="SE4_large"/>
    <x v="1"/>
    <s v="GNR_HS_HEAT_PIT_L-CEN_E-90_Y-2050"/>
    <x v="0"/>
    <x v="2"/>
    <n v="83.139549305493603"/>
    <n v="121383.74198602101"/>
    <n v="436981.47114967398"/>
  </r>
  <r>
    <x v="0"/>
    <x v="1"/>
    <x v="2"/>
    <x v="7"/>
    <x v="18"/>
    <s v="SE4_large"/>
    <x v="2"/>
    <s v="GNR_ST_MSW_BP_E-24_LS-220-MW-FEED_Y-2030"/>
    <x v="0"/>
    <x v="0"/>
    <n v="128.04448710433701"/>
    <n v="186944.951172331"/>
    <n v="673001.82422039297"/>
  </r>
  <r>
    <x v="0"/>
    <x v="1"/>
    <x v="2"/>
    <x v="7"/>
    <x v="18"/>
    <s v="SE4_large"/>
    <x v="2"/>
    <s v="GNR_ST_MSW_BP_E-24_LS-220-MW-FEED_Y-2030"/>
    <x v="0"/>
    <x v="1"/>
    <n v="128.04448710433701"/>
    <n v="186944.951172331"/>
    <n v="673001.82422039297"/>
  </r>
  <r>
    <x v="0"/>
    <x v="1"/>
    <x v="2"/>
    <x v="7"/>
    <x v="18"/>
    <s v="SE4_large"/>
    <x v="2"/>
    <s v="GNR_ST_MSW_BP_E-24_LS-220-MW-FEED_Y-2030"/>
    <x v="0"/>
    <x v="2"/>
    <n v="128.04448710433701"/>
    <n v="186944.951172331"/>
    <n v="673001.82422039297"/>
  </r>
  <r>
    <x v="0"/>
    <x v="1"/>
    <x v="2"/>
    <x v="7"/>
    <x v="18"/>
    <s v="SE4_large"/>
    <x v="2"/>
    <s v="GNR_ST_MSW_BP_E-24_LS-220-MW-FEED_Y-2030"/>
    <x v="1"/>
    <x v="0"/>
    <n v="128.04448710433701"/>
    <n v="186944.951172331"/>
    <n v="673001.82422039297"/>
  </r>
  <r>
    <x v="0"/>
    <x v="1"/>
    <x v="2"/>
    <x v="7"/>
    <x v="18"/>
    <s v="SE4_large"/>
    <x v="2"/>
    <s v="GNR_ST_MSW_BP_E-24_LS-220-MW-FEED_Y-2030"/>
    <x v="1"/>
    <x v="1"/>
    <n v="128.04448710433701"/>
    <n v="186944.951172331"/>
    <n v="673001.82422039297"/>
  </r>
  <r>
    <x v="0"/>
    <x v="1"/>
    <x v="2"/>
    <x v="7"/>
    <x v="18"/>
    <s v="SE4_large"/>
    <x v="2"/>
    <s v="GNR_ST_MSW_BP_E-24_LS-220-MW-FEED_Y-2030"/>
    <x v="1"/>
    <x v="2"/>
    <n v="128.04448710433701"/>
    <n v="186944.951172331"/>
    <n v="673001.82422039297"/>
  </r>
  <r>
    <x v="0"/>
    <x v="1"/>
    <x v="2"/>
    <x v="7"/>
    <x v="18"/>
    <s v="SE4_large"/>
    <x v="2"/>
    <s v="GNR_ST_MSW_BP_E-25_LS-220-MW-FEED_Y-2050"/>
    <x v="0"/>
    <x v="0"/>
    <n v="119.66375224844001"/>
    <n v="174709.07828272201"/>
    <n v="628952.68181779899"/>
  </r>
  <r>
    <x v="0"/>
    <x v="1"/>
    <x v="2"/>
    <x v="7"/>
    <x v="18"/>
    <s v="SE4_large"/>
    <x v="2"/>
    <s v="GNR_ST_MSW_BP_E-25_LS-220-MW-FEED_Y-2050"/>
    <x v="0"/>
    <x v="1"/>
    <n v="119.66375224844001"/>
    <n v="174709.07828272201"/>
    <n v="628952.68181779899"/>
  </r>
  <r>
    <x v="0"/>
    <x v="1"/>
    <x v="2"/>
    <x v="7"/>
    <x v="18"/>
    <s v="SE4_large"/>
    <x v="2"/>
    <s v="GNR_ST_MSW_BP_E-25_LS-220-MW-FEED_Y-2050"/>
    <x v="0"/>
    <x v="2"/>
    <n v="119.66375224844001"/>
    <n v="174709.07828272201"/>
    <n v="628952.68181779899"/>
  </r>
  <r>
    <x v="0"/>
    <x v="1"/>
    <x v="2"/>
    <x v="7"/>
    <x v="18"/>
    <s v="SE4_large"/>
    <x v="2"/>
    <s v="GNR_ST_MSW_BP_E-25_LS-220-MW-FEED_Y-2050"/>
    <x v="1"/>
    <x v="0"/>
    <n v="119.66375224844001"/>
    <n v="174709.07828272201"/>
    <n v="628952.68181779899"/>
  </r>
  <r>
    <x v="0"/>
    <x v="1"/>
    <x v="2"/>
    <x v="7"/>
    <x v="18"/>
    <s v="SE4_large"/>
    <x v="2"/>
    <s v="GNR_ST_MSW_BP_E-25_LS-220-MW-FEED_Y-2050"/>
    <x v="1"/>
    <x v="1"/>
    <n v="119.66375224844001"/>
    <n v="174709.07828272201"/>
    <n v="628952.68181779899"/>
  </r>
  <r>
    <x v="0"/>
    <x v="1"/>
    <x v="2"/>
    <x v="7"/>
    <x v="18"/>
    <s v="SE4_large"/>
    <x v="2"/>
    <s v="GNR_ST_MSW_BP_E-25_LS-220-MW-FEED_Y-2050"/>
    <x v="1"/>
    <x v="2"/>
    <n v="119.66375224844001"/>
    <n v="174709.07828272201"/>
    <n v="628952.68181779899"/>
  </r>
  <r>
    <x v="0"/>
    <x v="1"/>
    <x v="2"/>
    <x v="7"/>
    <x v="18"/>
    <s v="SE4_medium"/>
    <x v="5"/>
    <s v="GNR_HP_ELEC_GROUND-WTR_COP-380_LS-4-MW_Y-2030"/>
    <x v="0"/>
    <x v="0"/>
    <n v="153.48692465581499"/>
    <n v="224090.90999749"/>
    <n v="806727.27599096403"/>
  </r>
  <r>
    <x v="0"/>
    <x v="1"/>
    <x v="2"/>
    <x v="7"/>
    <x v="18"/>
    <s v="SE4_medium"/>
    <x v="5"/>
    <s v="GNR_HP_ELEC_GROUND-WTR_COP-380_LS-4-MW_Y-2030"/>
    <x v="0"/>
    <x v="1"/>
    <n v="153.48692465581499"/>
    <n v="224090.90999749"/>
    <n v="806727.27599096403"/>
  </r>
  <r>
    <x v="0"/>
    <x v="1"/>
    <x v="2"/>
    <x v="7"/>
    <x v="18"/>
    <s v="SE4_medium"/>
    <x v="5"/>
    <s v="GNR_HP_ELEC_GROUND-WTR_COP-380_LS-4-MW_Y-2030"/>
    <x v="0"/>
    <x v="2"/>
    <n v="26.2358412942089"/>
    <n v="38304.328289544901"/>
    <n v="137895.58184236201"/>
  </r>
  <r>
    <x v="0"/>
    <x v="1"/>
    <x v="2"/>
    <x v="7"/>
    <x v="18"/>
    <s v="SE4_medium"/>
    <x v="5"/>
    <s v="GNR_HP_ELEC_GROUND-WTR_COP-380_LS-4-MW_Y-2030"/>
    <x v="1"/>
    <x v="0"/>
    <n v="153.48692465581499"/>
    <n v="224090.90999749"/>
    <n v="806727.27599096403"/>
  </r>
  <r>
    <x v="0"/>
    <x v="1"/>
    <x v="2"/>
    <x v="7"/>
    <x v="18"/>
    <s v="SE4_medium"/>
    <x v="5"/>
    <s v="GNR_HP_ELEC_GROUND-WTR_COP-380_LS-4-MW_Y-2030"/>
    <x v="1"/>
    <x v="1"/>
    <n v="153.48692465581499"/>
    <n v="224090.90999749"/>
    <n v="806727.27599096403"/>
  </r>
  <r>
    <x v="0"/>
    <x v="1"/>
    <x v="2"/>
    <x v="7"/>
    <x v="18"/>
    <s v="SE4_medium"/>
    <x v="5"/>
    <s v="GNR_HP_ELEC_GROUND-WTR_COP-380_LS-4-MW_Y-2030"/>
    <x v="1"/>
    <x v="2"/>
    <n v="153.48692465581499"/>
    <n v="224090.90999749"/>
    <n v="806727.27599096403"/>
  </r>
  <r>
    <x v="0"/>
    <x v="1"/>
    <x v="2"/>
    <x v="7"/>
    <x v="18"/>
    <s v="SE4_medium"/>
    <x v="5"/>
    <s v="GNR_HP_ELEC_GROUND-WTR_COP-410_LS-4-MW_Y-2050"/>
    <x v="0"/>
    <x v="0"/>
    <n v="495.315260130421"/>
    <n v="723160.27979041496"/>
    <n v="2603377.0072454899"/>
  </r>
  <r>
    <x v="0"/>
    <x v="1"/>
    <x v="2"/>
    <x v="7"/>
    <x v="18"/>
    <s v="SE4_medium"/>
    <x v="5"/>
    <s v="GNR_HP_ELEC_GROUND-WTR_COP-410_LS-4-MW_Y-2050"/>
    <x v="0"/>
    <x v="1"/>
    <n v="495.315260130421"/>
    <n v="723160.27979041496"/>
    <n v="2603377.0072454899"/>
  </r>
  <r>
    <x v="0"/>
    <x v="1"/>
    <x v="2"/>
    <x v="7"/>
    <x v="18"/>
    <s v="SE4_medium"/>
    <x v="5"/>
    <s v="GNR_HP_ELEC_GROUND-WTR_COP-410_LS-4-MW_Y-2050"/>
    <x v="0"/>
    <x v="2"/>
    <n v="495.315260130421"/>
    <n v="723160.27979041496"/>
    <n v="2603377.0072454899"/>
  </r>
  <r>
    <x v="0"/>
    <x v="1"/>
    <x v="2"/>
    <x v="7"/>
    <x v="18"/>
    <s v="SE4_medium"/>
    <x v="5"/>
    <s v="GNR_HP_ELEC_GROUND-WTR_COP-410_LS-4-MW_Y-2050"/>
    <x v="1"/>
    <x v="0"/>
    <n v="495.315260130421"/>
    <n v="723160.27979041496"/>
    <n v="2603377.0072454899"/>
  </r>
  <r>
    <x v="0"/>
    <x v="1"/>
    <x v="2"/>
    <x v="7"/>
    <x v="18"/>
    <s v="SE4_medium"/>
    <x v="5"/>
    <s v="GNR_HP_ELEC_GROUND-WTR_COP-410_LS-4-MW_Y-2050"/>
    <x v="1"/>
    <x v="1"/>
    <n v="495.315260130421"/>
    <n v="723160.27979041496"/>
    <n v="2603377.0072454899"/>
  </r>
  <r>
    <x v="0"/>
    <x v="1"/>
    <x v="2"/>
    <x v="7"/>
    <x v="18"/>
    <s v="SE4_medium"/>
    <x v="5"/>
    <s v="GNR_HP_ELEC_GROUND-WTR_COP-410_LS-4-MW_Y-2050"/>
    <x v="1"/>
    <x v="2"/>
    <n v="495.315260130421"/>
    <n v="723160.27979041496"/>
    <n v="2603377.0072454899"/>
  </r>
  <r>
    <x v="0"/>
    <x v="1"/>
    <x v="2"/>
    <x v="7"/>
    <x v="18"/>
    <s v="SE4_medium"/>
    <x v="1"/>
    <s v="GNR_HS_HEAT_PIT_L-DEC_E-91_Y-2050"/>
    <x v="0"/>
    <x v="0"/>
    <n v="102.37312154982"/>
    <n v="149464.757462737"/>
    <n v="538073.12686585402"/>
  </r>
  <r>
    <x v="0"/>
    <x v="1"/>
    <x v="2"/>
    <x v="7"/>
    <x v="18"/>
    <s v="SE4_medium"/>
    <x v="1"/>
    <s v="GNR_HS_HEAT_PIT_L-DEC_E-91_Y-2050"/>
    <x v="0"/>
    <x v="1"/>
    <n v="340.00354449963203"/>
    <n v="496405.17496946303"/>
    <n v="1787058.6298900701"/>
  </r>
  <r>
    <x v="0"/>
    <x v="1"/>
    <x v="2"/>
    <x v="7"/>
    <x v="18"/>
    <s v="SE4_medium"/>
    <x v="1"/>
    <s v="GNR_HS_HEAT_PIT_L-DEC_E-91_Y-2050"/>
    <x v="0"/>
    <x v="2"/>
    <n v="340.00354449963203"/>
    <n v="496405.17496946303"/>
    <n v="1787058.6298900701"/>
  </r>
  <r>
    <x v="0"/>
    <x v="1"/>
    <x v="2"/>
    <x v="7"/>
    <x v="18"/>
    <s v="SE4_medium"/>
    <x v="1"/>
    <s v="GNR_HS_HEAT_WTR-TANK_LS_E-95_Y-2010"/>
    <x v="0"/>
    <x v="1"/>
    <n v="0.71900684931506798"/>
    <n v="1049.75"/>
    <n v="3779.1"/>
  </r>
  <r>
    <x v="0"/>
    <x v="1"/>
    <x v="2"/>
    <x v="7"/>
    <x v="18"/>
    <s v="SE4_medium"/>
    <x v="13"/>
    <s v="GNR_BO_WOODCHI_E-90"/>
    <x v="0"/>
    <x v="1"/>
    <n v="64.599999999999994"/>
    <n v="94316"/>
    <n v="339537.6"/>
  </r>
  <r>
    <x v="0"/>
    <x v="1"/>
    <x v="2"/>
    <x v="7"/>
    <x v="18"/>
    <s v="SE4_small"/>
    <x v="5"/>
    <s v="GNR_HP_ELEC_GROUND-WTR_COP-380_LS-4-MW_Y-2030"/>
    <x v="0"/>
    <x v="0"/>
    <n v="3.6475890736821199"/>
    <n v="5325.4800475758902"/>
    <n v="19171.7281712732"/>
  </r>
  <r>
    <x v="0"/>
    <x v="1"/>
    <x v="2"/>
    <x v="7"/>
    <x v="18"/>
    <s v="SE4_small"/>
    <x v="5"/>
    <s v="GNR_HP_ELEC_GROUND-WTR_COP-380_LS-4-MW_Y-2030"/>
    <x v="0"/>
    <x v="1"/>
    <n v="3.6475890736821199"/>
    <n v="5325.4800475758902"/>
    <n v="19171.7281712732"/>
  </r>
  <r>
    <x v="0"/>
    <x v="1"/>
    <x v="2"/>
    <x v="7"/>
    <x v="18"/>
    <s v="SE4_small"/>
    <x v="5"/>
    <s v="GNR_HP_ELEC_GROUND-WTR_COP-380_LS-4-MW_Y-2030"/>
    <x v="1"/>
    <x v="0"/>
    <n v="3.6475890736821199"/>
    <n v="5325.4800475758902"/>
    <n v="19171.7281712732"/>
  </r>
  <r>
    <x v="0"/>
    <x v="1"/>
    <x v="2"/>
    <x v="7"/>
    <x v="18"/>
    <s v="SE4_small"/>
    <x v="5"/>
    <s v="GNR_HP_ELEC_GROUND-WTR_COP-380_LS-4-MW_Y-2030"/>
    <x v="1"/>
    <x v="1"/>
    <n v="3.6475890736821199"/>
    <n v="5325.4800475758902"/>
    <n v="19171.7281712732"/>
  </r>
  <r>
    <x v="0"/>
    <x v="1"/>
    <x v="2"/>
    <x v="7"/>
    <x v="18"/>
    <s v="SE4_small"/>
    <x v="5"/>
    <s v="GNR_HP_ELEC_GROUND-WTR_COP-380_LS-4-MW_Y-2030"/>
    <x v="1"/>
    <x v="2"/>
    <n v="3.6475890736821199"/>
    <n v="5325.4800475758902"/>
    <n v="19171.7281712732"/>
  </r>
  <r>
    <x v="0"/>
    <x v="1"/>
    <x v="2"/>
    <x v="7"/>
    <x v="18"/>
    <s v="SE4_small"/>
    <x v="5"/>
    <s v="GNR_HP_ELEC_GROUND-WTR_COP-410_LS-4-MW_Y-2050"/>
    <x v="0"/>
    <x v="0"/>
    <n v="105.25968851106801"/>
    <n v="153679.14522616001"/>
    <n v="553244.92281417502"/>
  </r>
  <r>
    <x v="0"/>
    <x v="1"/>
    <x v="2"/>
    <x v="7"/>
    <x v="18"/>
    <s v="SE4_small"/>
    <x v="5"/>
    <s v="GNR_HP_ELEC_GROUND-WTR_COP-410_LS-4-MW_Y-2050"/>
    <x v="0"/>
    <x v="1"/>
    <n v="105.25968851106801"/>
    <n v="153679.14522616001"/>
    <n v="553244.92281417502"/>
  </r>
  <r>
    <x v="0"/>
    <x v="1"/>
    <x v="2"/>
    <x v="7"/>
    <x v="18"/>
    <s v="SE4_small"/>
    <x v="5"/>
    <s v="GNR_HP_ELEC_GROUND-WTR_COP-410_LS-4-MW_Y-2050"/>
    <x v="0"/>
    <x v="2"/>
    <n v="105.25968851106801"/>
    <n v="153679.14522616001"/>
    <n v="553244.92281417502"/>
  </r>
  <r>
    <x v="0"/>
    <x v="1"/>
    <x v="2"/>
    <x v="7"/>
    <x v="18"/>
    <s v="SE4_small"/>
    <x v="5"/>
    <s v="GNR_HP_ELEC_GROUND-WTR_COP-410_LS-4-MW_Y-2050"/>
    <x v="1"/>
    <x v="0"/>
    <n v="105.25968851106801"/>
    <n v="153679.14522616001"/>
    <n v="553244.92281417502"/>
  </r>
  <r>
    <x v="0"/>
    <x v="1"/>
    <x v="2"/>
    <x v="7"/>
    <x v="18"/>
    <s v="SE4_small"/>
    <x v="5"/>
    <s v="GNR_HP_ELEC_GROUND-WTR_COP-410_LS-4-MW_Y-2050"/>
    <x v="1"/>
    <x v="1"/>
    <n v="105.25968851106801"/>
    <n v="153679.14522616001"/>
    <n v="553244.92281417502"/>
  </r>
  <r>
    <x v="0"/>
    <x v="1"/>
    <x v="2"/>
    <x v="7"/>
    <x v="18"/>
    <s v="SE4_small"/>
    <x v="5"/>
    <s v="GNR_HP_ELEC_GROUND-WTR_COP-410_LS-4-MW_Y-2050"/>
    <x v="1"/>
    <x v="2"/>
    <n v="105.25968851106801"/>
    <n v="153679.14522616001"/>
    <n v="553244.92281417502"/>
  </r>
  <r>
    <x v="0"/>
    <x v="1"/>
    <x v="2"/>
    <x v="7"/>
    <x v="18"/>
    <s v="SE4_small"/>
    <x v="1"/>
    <s v="GNR_HS_HEAT_PIT_L-DEC_E-91_Y-2050"/>
    <x v="0"/>
    <x v="0"/>
    <n v="28.5725966644324"/>
    <n v="41715.991130071299"/>
    <n v="150177.56806825701"/>
  </r>
  <r>
    <x v="0"/>
    <x v="1"/>
    <x v="2"/>
    <x v="7"/>
    <x v="18"/>
    <s v="SE4_small"/>
    <x v="1"/>
    <s v="GNR_HS_HEAT_PIT_L-DEC_E-91_Y-2050"/>
    <x v="0"/>
    <x v="1"/>
    <n v="69.135874422720207"/>
    <n v="100938.376657171"/>
    <n v="363378.15596581699"/>
  </r>
  <r>
    <x v="0"/>
    <x v="1"/>
    <x v="2"/>
    <x v="7"/>
    <x v="18"/>
    <s v="SE4_small"/>
    <x v="1"/>
    <s v="GNR_HS_HEAT_PIT_L-DEC_E-91_Y-2050"/>
    <x v="0"/>
    <x v="2"/>
    <n v="43.599054464119497"/>
    <n v="63654.619517614403"/>
    <n v="229156.63026341199"/>
  </r>
  <r>
    <x v="0"/>
    <x v="1"/>
    <x v="2"/>
    <x v="7"/>
    <x v="18"/>
    <s v="SE4_small"/>
    <x v="4"/>
    <s v="GNR_EH_HEAT"/>
    <x v="0"/>
    <x v="0"/>
    <n v="1.54132326007325"/>
    <n v="2250.3319597069499"/>
    <n v="8101.1950549450203"/>
  </r>
  <r>
    <x v="0"/>
    <x v="1"/>
    <x v="2"/>
    <x v="7"/>
    <x v="18"/>
    <s v="SE4_small"/>
    <x v="4"/>
    <s v="GNR_EH_HEAT"/>
    <x v="0"/>
    <x v="1"/>
    <n v="1.54132326007325"/>
    <n v="2250.3319597069499"/>
    <n v="8101.1950549450203"/>
  </r>
  <r>
    <x v="0"/>
    <x v="1"/>
    <x v="2"/>
    <x v="7"/>
    <x v="18"/>
    <s v="SE4_small"/>
    <x v="4"/>
    <s v="GNR_EH_HEAT"/>
    <x v="0"/>
    <x v="2"/>
    <n v="1.54132326007325"/>
    <n v="2250.3319597069499"/>
    <n v="8101.1950549450203"/>
  </r>
  <r>
    <x v="0"/>
    <x v="1"/>
    <x v="2"/>
    <x v="7"/>
    <x v="18"/>
    <s v="SE4_small"/>
    <x v="4"/>
    <s v="GNR_EH_HEAT"/>
    <x v="1"/>
    <x v="0"/>
    <n v="1.54132326007325"/>
    <n v="2250.3319597069499"/>
    <n v="8101.1950549450203"/>
  </r>
  <r>
    <x v="0"/>
    <x v="1"/>
    <x v="2"/>
    <x v="7"/>
    <x v="18"/>
    <s v="SE4_small"/>
    <x v="4"/>
    <s v="GNR_EH_HEAT"/>
    <x v="1"/>
    <x v="1"/>
    <n v="1.54132326007325"/>
    <n v="2250.3319597069499"/>
    <n v="8101.1950549450203"/>
  </r>
  <r>
    <x v="0"/>
    <x v="1"/>
    <x v="2"/>
    <x v="7"/>
    <x v="18"/>
    <s v="SE4_small"/>
    <x v="4"/>
    <s v="GNR_EH_HEAT"/>
    <x v="1"/>
    <x v="2"/>
    <n v="1.54132326007325"/>
    <n v="2250.3319597069499"/>
    <n v="8101.1950549450203"/>
  </r>
  <r>
    <x v="0"/>
    <x v="1"/>
    <x v="2"/>
    <x v="7"/>
    <x v="18"/>
    <s v="SE4_small"/>
    <x v="13"/>
    <s v="GNR_BO_WOODCHI_E-90"/>
    <x v="0"/>
    <x v="1"/>
    <n v="11.182499999999999"/>
    <n v="16326.45"/>
    <n v="58775.22"/>
  </r>
  <r>
    <x v="0"/>
    <x v="1"/>
    <x v="2"/>
    <x v="9"/>
    <x v="20"/>
    <s v="UK_A"/>
    <x v="5"/>
    <s v="GNR_ELYS_ELEC_SOEC_Y-20"/>
    <x v="1"/>
    <x v="0"/>
    <n v="3780.0124527128501"/>
    <n v="5518818.1809607605"/>
    <n v="19867745.4514587"/>
  </r>
  <r>
    <x v="0"/>
    <x v="1"/>
    <x v="2"/>
    <x v="9"/>
    <x v="20"/>
    <s v="UK_A"/>
    <x v="5"/>
    <s v="GNR_ELYS_ELEC_SOEC_Y-20"/>
    <x v="1"/>
    <x v="1"/>
    <n v="3780.0124527128501"/>
    <n v="5518818.1809607605"/>
    <n v="19867745.4514587"/>
  </r>
  <r>
    <x v="0"/>
    <x v="1"/>
    <x v="2"/>
    <x v="9"/>
    <x v="20"/>
    <s v="UK_A"/>
    <x v="5"/>
    <s v="GNR_ELYS_ELEC_SOEC_Y-20"/>
    <x v="1"/>
    <x v="2"/>
    <n v="3780.0124527128501"/>
    <n v="5518818.1809607605"/>
    <n v="19867745.4514587"/>
  </r>
</pivotCacheRecords>
</file>

<file path=xl/pivotCache/pivotCacheRecords8.xml><?xml version="1.0" encoding="utf-8"?>
<pivotCacheRecords xmlns="http://schemas.openxmlformats.org/spreadsheetml/2006/main" xmlns:r="http://schemas.openxmlformats.org/officeDocument/2006/relationships" count="8709">
  <r>
    <x v="0"/>
    <x v="0"/>
    <x v="0"/>
    <x v="0"/>
    <x v="0"/>
    <s v="DK1_Large"/>
    <x v="0"/>
    <s v="GNR_ST_COAL_EXT_E-42"/>
    <x v="0"/>
    <x v="0"/>
    <n v="1700"/>
    <n v="2482000"/>
    <n v="8935200"/>
  </r>
  <r>
    <x v="0"/>
    <x v="0"/>
    <x v="0"/>
    <x v="0"/>
    <x v="0"/>
    <s v="DK1_Large"/>
    <x v="0"/>
    <s v="GNR_ST_COAL_EXT_E-42"/>
    <x v="0"/>
    <x v="1"/>
    <n v="1700"/>
    <n v="2482000"/>
    <n v="8935200"/>
  </r>
  <r>
    <x v="0"/>
    <x v="0"/>
    <x v="0"/>
    <x v="0"/>
    <x v="0"/>
    <s v="DK1_Large"/>
    <x v="0"/>
    <s v="GNR_ST_COAL_EXT_E-42"/>
    <x v="0"/>
    <x v="2"/>
    <n v="1700"/>
    <n v="2482000"/>
    <n v="8935200"/>
  </r>
  <r>
    <x v="0"/>
    <x v="0"/>
    <x v="0"/>
    <x v="0"/>
    <x v="0"/>
    <s v="DK1_Large"/>
    <x v="0"/>
    <s v="GNR_ST_COAL_EXT_E-43"/>
    <x v="0"/>
    <x v="0"/>
    <n v="1732.55813953488"/>
    <n v="2529534.8837209302"/>
    <n v="9106325.5813953504"/>
  </r>
  <r>
    <x v="0"/>
    <x v="0"/>
    <x v="0"/>
    <x v="0"/>
    <x v="0"/>
    <s v="DK1_Large"/>
    <x v="0"/>
    <s v="GNR_ST_COAL_EXT_E-43"/>
    <x v="0"/>
    <x v="1"/>
    <n v="1732.55813953488"/>
    <n v="2529534.8837209302"/>
    <n v="9106325.5813953504"/>
  </r>
  <r>
    <x v="0"/>
    <x v="0"/>
    <x v="0"/>
    <x v="0"/>
    <x v="0"/>
    <s v="DK1_Large"/>
    <x v="0"/>
    <s v="GNR_ST_COAL_EXT_E-43"/>
    <x v="0"/>
    <x v="2"/>
    <n v="1732.55813953488"/>
    <n v="2529534.8837209302"/>
    <n v="9106325.5813953504"/>
  </r>
  <r>
    <x v="0"/>
    <x v="0"/>
    <x v="0"/>
    <x v="0"/>
    <x v="0"/>
    <s v="DK1_Large"/>
    <x v="0"/>
    <s v="GNR_ST_COAL_EXT_E-47"/>
    <x v="0"/>
    <x v="0"/>
    <n v="819.14893617021301"/>
    <n v="1195957.44680851"/>
    <n v="4305446.8085106397"/>
  </r>
  <r>
    <x v="0"/>
    <x v="0"/>
    <x v="0"/>
    <x v="0"/>
    <x v="0"/>
    <s v="DK1_Large"/>
    <x v="0"/>
    <s v="GNR_ST_COAL_EXT_E-47"/>
    <x v="0"/>
    <x v="1"/>
    <n v="819.14893617021301"/>
    <n v="1195957.44680851"/>
    <n v="4305446.8085106397"/>
  </r>
  <r>
    <x v="0"/>
    <x v="0"/>
    <x v="0"/>
    <x v="0"/>
    <x v="0"/>
    <s v="DK1_Large"/>
    <x v="0"/>
    <s v="GNR_ST_COAL_EXT_E-47"/>
    <x v="0"/>
    <x v="2"/>
    <n v="819.14893617021301"/>
    <n v="1195957.44680851"/>
    <n v="4305446.8085106397"/>
  </r>
  <r>
    <x v="0"/>
    <x v="0"/>
    <x v="0"/>
    <x v="0"/>
    <x v="0"/>
    <s v="DK1_Large"/>
    <x v="1"/>
    <s v="GNR_HS_HEAT_PIT_L-CEN_E-90_Y-2020"/>
    <x v="1"/>
    <x v="0"/>
    <n v="295.92241755645301"/>
    <n v="432046.72963242099"/>
    <n v="1555368.2266767099"/>
  </r>
  <r>
    <x v="0"/>
    <x v="0"/>
    <x v="0"/>
    <x v="0"/>
    <x v="0"/>
    <s v="DK1_Large"/>
    <x v="1"/>
    <s v="GNR_HS_HEAT_PIT_L-CEN_E-90_Y-2020"/>
    <x v="1"/>
    <x v="1"/>
    <n v="425.46755544576399"/>
    <n v="621182.63095081504"/>
    <n v="2236257.47142294"/>
  </r>
  <r>
    <x v="0"/>
    <x v="0"/>
    <x v="0"/>
    <x v="0"/>
    <x v="0"/>
    <s v="DK1_Large"/>
    <x v="1"/>
    <s v="GNR_HS_HEAT_PIT_L-CEN_E-90_Y-2020"/>
    <x v="1"/>
    <x v="2"/>
    <n v="351.784378236946"/>
    <n v="513605.19222594099"/>
    <n v="1848978.6920133899"/>
  </r>
  <r>
    <x v="0"/>
    <x v="0"/>
    <x v="0"/>
    <x v="0"/>
    <x v="0"/>
    <s v="DK1_Large"/>
    <x v="2"/>
    <s v="GNR_ST_MSW_BP_E-19"/>
    <x v="0"/>
    <x v="0"/>
    <n v="47.368421052631597"/>
    <n v="69157.894736842107"/>
    <n v="248968.42105263201"/>
  </r>
  <r>
    <x v="0"/>
    <x v="0"/>
    <x v="0"/>
    <x v="0"/>
    <x v="0"/>
    <s v="DK1_Large"/>
    <x v="2"/>
    <s v="GNR_ST_MSW_BP_E-19"/>
    <x v="0"/>
    <x v="1"/>
    <n v="47.368421052631597"/>
    <n v="69157.894736842107"/>
    <n v="248968.42105263201"/>
  </r>
  <r>
    <x v="0"/>
    <x v="0"/>
    <x v="0"/>
    <x v="0"/>
    <x v="0"/>
    <s v="DK1_Large"/>
    <x v="2"/>
    <s v="GNR_ST_MSW_BP_E-19"/>
    <x v="0"/>
    <x v="2"/>
    <n v="47.368421052631597"/>
    <n v="69157.894736842107"/>
    <n v="248968.42105263201"/>
  </r>
  <r>
    <x v="0"/>
    <x v="0"/>
    <x v="0"/>
    <x v="0"/>
    <x v="0"/>
    <s v="DK1_Large"/>
    <x v="2"/>
    <s v="GNR_ST_MSW_BP_E-22"/>
    <x v="0"/>
    <x v="0"/>
    <n v="109.09090909090899"/>
    <n v="159272.727272727"/>
    <n v="573381.81818181905"/>
  </r>
  <r>
    <x v="0"/>
    <x v="0"/>
    <x v="0"/>
    <x v="0"/>
    <x v="0"/>
    <s v="DK1_Large"/>
    <x v="2"/>
    <s v="GNR_ST_MSW_BP_E-22"/>
    <x v="0"/>
    <x v="1"/>
    <n v="109.09090909090899"/>
    <n v="159272.727272727"/>
    <n v="573381.81818181905"/>
  </r>
  <r>
    <x v="0"/>
    <x v="0"/>
    <x v="0"/>
    <x v="0"/>
    <x v="0"/>
    <s v="DK1_Large"/>
    <x v="2"/>
    <s v="GNR_ST_MSW_BP_E-22"/>
    <x v="0"/>
    <x v="2"/>
    <n v="109.09090909090899"/>
    <n v="159272.727272727"/>
    <n v="573381.81818181905"/>
  </r>
  <r>
    <x v="0"/>
    <x v="0"/>
    <x v="0"/>
    <x v="0"/>
    <x v="0"/>
    <s v="DK1_Large"/>
    <x v="2"/>
    <s v="GNR_ST_MSW_BP_E-23"/>
    <x v="0"/>
    <x v="0"/>
    <n v="129.565217391304"/>
    <n v="189165.217391304"/>
    <n v="680994.78260869603"/>
  </r>
  <r>
    <x v="0"/>
    <x v="0"/>
    <x v="0"/>
    <x v="0"/>
    <x v="0"/>
    <s v="DK1_Large"/>
    <x v="2"/>
    <s v="GNR_ST_MSW_BP_E-23"/>
    <x v="0"/>
    <x v="1"/>
    <n v="129.565217391304"/>
    <n v="189165.217391304"/>
    <n v="680994.78260869603"/>
  </r>
  <r>
    <x v="0"/>
    <x v="0"/>
    <x v="0"/>
    <x v="0"/>
    <x v="0"/>
    <s v="DK1_Large"/>
    <x v="2"/>
    <s v="GNR_ST_MSW_BP_E-23"/>
    <x v="0"/>
    <x v="2"/>
    <n v="129.565217391304"/>
    <n v="189165.217391304"/>
    <n v="680994.78260869603"/>
  </r>
  <r>
    <x v="0"/>
    <x v="0"/>
    <x v="0"/>
    <x v="0"/>
    <x v="0"/>
    <s v="DK1_Large"/>
    <x v="2"/>
    <s v="GNR_ST_MSW_BP_E-27"/>
    <x v="0"/>
    <x v="0"/>
    <n v="66.296296296296404"/>
    <n v="96792.592592592802"/>
    <n v="348453.33333333401"/>
  </r>
  <r>
    <x v="0"/>
    <x v="0"/>
    <x v="0"/>
    <x v="0"/>
    <x v="0"/>
    <s v="DK1_Large"/>
    <x v="2"/>
    <s v="GNR_ST_MSW_BP_E-27"/>
    <x v="0"/>
    <x v="1"/>
    <n v="66.296296296296404"/>
    <n v="96792.592592592802"/>
    <n v="348453.33333333401"/>
  </r>
  <r>
    <x v="0"/>
    <x v="0"/>
    <x v="0"/>
    <x v="0"/>
    <x v="0"/>
    <s v="DK1_Large"/>
    <x v="2"/>
    <s v="GNR_ST_MSW_BP_E-27"/>
    <x v="0"/>
    <x v="2"/>
    <n v="66.296296296296404"/>
    <n v="96792.592592592802"/>
    <n v="348453.33333333401"/>
  </r>
  <r>
    <x v="0"/>
    <x v="0"/>
    <x v="0"/>
    <x v="0"/>
    <x v="0"/>
    <s v="DK1_Large"/>
    <x v="3"/>
    <s v="GNR_SH_SUN"/>
    <x v="1"/>
    <x v="1"/>
    <n v="0.42153433712941801"/>
    <n v="615.44013220894999"/>
    <n v="2215.5844759522201"/>
  </r>
  <r>
    <x v="0"/>
    <x v="0"/>
    <x v="0"/>
    <x v="0"/>
    <x v="0"/>
    <s v="DK1_Large"/>
    <x v="3"/>
    <s v="GNR_SH_SUN"/>
    <x v="1"/>
    <x v="2"/>
    <n v="0.91705470396647304"/>
    <n v="1338.8998677910499"/>
    <n v="4820.0395240477801"/>
  </r>
  <r>
    <x v="0"/>
    <x v="0"/>
    <x v="0"/>
    <x v="0"/>
    <x v="0"/>
    <s v="DK1_Large"/>
    <x v="4"/>
    <s v="GNR_EH_HEAT"/>
    <x v="0"/>
    <x v="0"/>
    <n v="48.14"/>
    <n v="70284.399999999994"/>
    <n v="253023.84"/>
  </r>
  <r>
    <x v="0"/>
    <x v="0"/>
    <x v="0"/>
    <x v="0"/>
    <x v="0"/>
    <s v="DK1_Large"/>
    <x v="4"/>
    <s v="GNR_EH_HEAT"/>
    <x v="0"/>
    <x v="1"/>
    <n v="48.14"/>
    <n v="70284.399999999994"/>
    <n v="253023.84"/>
  </r>
  <r>
    <x v="0"/>
    <x v="0"/>
    <x v="0"/>
    <x v="0"/>
    <x v="0"/>
    <s v="DK1_Large"/>
    <x v="4"/>
    <s v="GNR_EH_HEAT"/>
    <x v="0"/>
    <x v="2"/>
    <n v="48.14"/>
    <n v="70284.399999999994"/>
    <n v="253023.84"/>
  </r>
  <r>
    <x v="0"/>
    <x v="0"/>
    <x v="0"/>
    <x v="0"/>
    <x v="0"/>
    <s v="DK1_Large"/>
    <x v="4"/>
    <s v="GNR_EH_HEAT"/>
    <x v="1"/>
    <x v="0"/>
    <n v="48.14"/>
    <n v="70284.399999999994"/>
    <n v="253023.84"/>
  </r>
  <r>
    <x v="0"/>
    <x v="0"/>
    <x v="0"/>
    <x v="0"/>
    <x v="0"/>
    <s v="DK1_Large"/>
    <x v="4"/>
    <s v="GNR_EH_HEAT"/>
    <x v="1"/>
    <x v="1"/>
    <n v="48.14"/>
    <n v="70284.399999999994"/>
    <n v="253023.84"/>
  </r>
  <r>
    <x v="0"/>
    <x v="0"/>
    <x v="0"/>
    <x v="0"/>
    <x v="0"/>
    <s v="DK1_Large"/>
    <x v="4"/>
    <s v="GNR_EH_HEAT"/>
    <x v="1"/>
    <x v="2"/>
    <n v="48.14"/>
    <n v="70284.399999999994"/>
    <n v="253023.84"/>
  </r>
  <r>
    <x v="0"/>
    <x v="0"/>
    <x v="0"/>
    <x v="0"/>
    <x v="0"/>
    <s v="DK1_MedSmall"/>
    <x v="5"/>
    <s v="GNR_HP_ELEC_GROUND-WTR_COP-360_LS-4-MW_Y-2020"/>
    <x v="1"/>
    <x v="0"/>
    <n v="70.659672932364501"/>
    <n v="103163.12248125199"/>
    <n v="371387.24093250802"/>
  </r>
  <r>
    <x v="0"/>
    <x v="0"/>
    <x v="0"/>
    <x v="0"/>
    <x v="0"/>
    <s v="DK1_MedSmall"/>
    <x v="5"/>
    <s v="GNR_HP_ELEC_GROUND-WTR_COP-360_LS-4-MW_Y-2020"/>
    <x v="1"/>
    <x v="1"/>
    <n v="70.659672932364401"/>
    <n v="103163.12248125199"/>
    <n v="371387.24093250697"/>
  </r>
  <r>
    <x v="0"/>
    <x v="0"/>
    <x v="0"/>
    <x v="0"/>
    <x v="0"/>
    <s v="DK1_MedSmall"/>
    <x v="5"/>
    <s v="GNR_HP_ELEC_GROUND-WTR_COP-360_LS-4-MW_Y-2020"/>
    <x v="1"/>
    <x v="2"/>
    <n v="70.659672932364401"/>
    <n v="103163.12248125199"/>
    <n v="371387.24093250697"/>
  </r>
  <r>
    <x v="0"/>
    <x v="0"/>
    <x v="0"/>
    <x v="0"/>
    <x v="0"/>
    <s v="DK1_MedSmall"/>
    <x v="1"/>
    <s v="GNR_HS_HEAT_PIT_L-DEC_E-91_Y-2020"/>
    <x v="0"/>
    <x v="0"/>
    <n v="132.01864143761901"/>
    <n v="192747.21649892401"/>
    <n v="693889.97939612495"/>
  </r>
  <r>
    <x v="0"/>
    <x v="0"/>
    <x v="0"/>
    <x v="0"/>
    <x v="0"/>
    <s v="DK1_MedSmall"/>
    <x v="1"/>
    <s v="GNR_HS_HEAT_PIT_L-DEC_E-91_Y-2020"/>
    <x v="0"/>
    <x v="1"/>
    <n v="232.19682412614799"/>
    <n v="339007.36322417599"/>
    <n v="1220426.50760703"/>
  </r>
  <r>
    <x v="0"/>
    <x v="0"/>
    <x v="0"/>
    <x v="0"/>
    <x v="0"/>
    <s v="DK1_MedSmall"/>
    <x v="1"/>
    <s v="GNR_HS_HEAT_PIT_L-DEC_E-91_Y-2020"/>
    <x v="0"/>
    <x v="2"/>
    <n v="230.057788196855"/>
    <n v="335884.37076740898"/>
    <n v="1209183.73476267"/>
  </r>
  <r>
    <x v="0"/>
    <x v="0"/>
    <x v="0"/>
    <x v="0"/>
    <x v="0"/>
    <s v="DK1_MedSmall"/>
    <x v="2"/>
    <s v="GNR_ST_MSW_BP_E-21"/>
    <x v="0"/>
    <x v="0"/>
    <n v="47.619047619047699"/>
    <n v="69523.809523809599"/>
    <n v="250285.71428571499"/>
  </r>
  <r>
    <x v="0"/>
    <x v="0"/>
    <x v="0"/>
    <x v="0"/>
    <x v="0"/>
    <s v="DK1_MedSmall"/>
    <x v="2"/>
    <s v="GNR_ST_MSW_BP_E-21"/>
    <x v="0"/>
    <x v="1"/>
    <n v="47.619047619047699"/>
    <n v="69523.809523809599"/>
    <n v="250285.71428571499"/>
  </r>
  <r>
    <x v="0"/>
    <x v="0"/>
    <x v="0"/>
    <x v="0"/>
    <x v="0"/>
    <s v="DK1_MedSmall"/>
    <x v="2"/>
    <s v="GNR_ST_MSW_BP_E-21"/>
    <x v="0"/>
    <x v="2"/>
    <n v="47.619047619047699"/>
    <n v="69523.809523809599"/>
    <n v="250285.71428571499"/>
  </r>
  <r>
    <x v="0"/>
    <x v="0"/>
    <x v="0"/>
    <x v="0"/>
    <x v="0"/>
    <s v="DK1_MedSmall"/>
    <x v="2"/>
    <s v="GNR_ST_MSW_BP_E-21"/>
    <x v="1"/>
    <x v="0"/>
    <n v="47.619047619047699"/>
    <n v="69523.809523809599"/>
    <n v="250285.71428571499"/>
  </r>
  <r>
    <x v="0"/>
    <x v="0"/>
    <x v="0"/>
    <x v="0"/>
    <x v="0"/>
    <s v="DK1_MedSmall"/>
    <x v="2"/>
    <s v="GNR_ST_MSW_BP_E-21"/>
    <x v="1"/>
    <x v="1"/>
    <n v="47.619047619047699"/>
    <n v="69523.809523809599"/>
    <n v="250285.71428571499"/>
  </r>
  <r>
    <x v="0"/>
    <x v="0"/>
    <x v="0"/>
    <x v="0"/>
    <x v="0"/>
    <s v="DK1_MedSmall"/>
    <x v="2"/>
    <s v="GNR_ST_MSW_BP_E-21"/>
    <x v="1"/>
    <x v="2"/>
    <n v="47.619047619047699"/>
    <n v="69523.809523809599"/>
    <n v="250285.71428571499"/>
  </r>
  <r>
    <x v="0"/>
    <x v="0"/>
    <x v="0"/>
    <x v="0"/>
    <x v="0"/>
    <s v="DK1_MedSmall"/>
    <x v="2"/>
    <s v="GNR_ST_MSW_BP_E-22"/>
    <x v="0"/>
    <x v="0"/>
    <n v="20.454545454545499"/>
    <n v="29863.6363636364"/>
    <n v="107509.090909091"/>
  </r>
  <r>
    <x v="0"/>
    <x v="0"/>
    <x v="0"/>
    <x v="0"/>
    <x v="0"/>
    <s v="DK1_MedSmall"/>
    <x v="2"/>
    <s v="GNR_ST_MSW_BP_E-22"/>
    <x v="0"/>
    <x v="1"/>
    <n v="20.454545454545499"/>
    <n v="29863.6363636364"/>
    <n v="107509.090909091"/>
  </r>
  <r>
    <x v="0"/>
    <x v="0"/>
    <x v="0"/>
    <x v="0"/>
    <x v="0"/>
    <s v="DK1_MedSmall"/>
    <x v="2"/>
    <s v="GNR_ST_MSW_BP_E-22"/>
    <x v="0"/>
    <x v="2"/>
    <n v="20.454545454545499"/>
    <n v="29863.6363636364"/>
    <n v="107509.090909091"/>
  </r>
  <r>
    <x v="0"/>
    <x v="0"/>
    <x v="0"/>
    <x v="0"/>
    <x v="0"/>
    <s v="DK1_MedSmall"/>
    <x v="2"/>
    <s v="GNR_ST_MSW_BP_E-22"/>
    <x v="1"/>
    <x v="0"/>
    <n v="20.454545454545499"/>
    <n v="29863.6363636364"/>
    <n v="107509.090909091"/>
  </r>
  <r>
    <x v="0"/>
    <x v="0"/>
    <x v="0"/>
    <x v="0"/>
    <x v="0"/>
    <s v="DK1_MedSmall"/>
    <x v="2"/>
    <s v="GNR_ST_MSW_BP_E-22"/>
    <x v="1"/>
    <x v="1"/>
    <n v="20.454545454545499"/>
    <n v="29863.6363636364"/>
    <n v="107509.090909091"/>
  </r>
  <r>
    <x v="0"/>
    <x v="0"/>
    <x v="0"/>
    <x v="0"/>
    <x v="0"/>
    <s v="DK1_MedSmall"/>
    <x v="2"/>
    <s v="GNR_ST_MSW_BP_E-22"/>
    <x v="1"/>
    <x v="2"/>
    <n v="20.454545454545499"/>
    <n v="29863.6363636364"/>
    <n v="107509.090909091"/>
  </r>
  <r>
    <x v="0"/>
    <x v="0"/>
    <x v="0"/>
    <x v="0"/>
    <x v="0"/>
    <s v="DK1_MedSmall"/>
    <x v="2"/>
    <s v="GNR_ST_MSW_BP_E-26"/>
    <x v="0"/>
    <x v="0"/>
    <n v="26.923076923077002"/>
    <n v="39307.692307692399"/>
    <n v="141507.69230769301"/>
  </r>
  <r>
    <x v="0"/>
    <x v="0"/>
    <x v="0"/>
    <x v="0"/>
    <x v="0"/>
    <s v="DK1_MedSmall"/>
    <x v="2"/>
    <s v="GNR_ST_MSW_BP_E-26"/>
    <x v="0"/>
    <x v="1"/>
    <n v="26.923076923077002"/>
    <n v="39307.692307692399"/>
    <n v="141507.69230769301"/>
  </r>
  <r>
    <x v="0"/>
    <x v="0"/>
    <x v="0"/>
    <x v="0"/>
    <x v="0"/>
    <s v="DK1_MedSmall"/>
    <x v="2"/>
    <s v="GNR_ST_MSW_BP_E-26"/>
    <x v="0"/>
    <x v="2"/>
    <n v="26.923076923077002"/>
    <n v="39307.692307692399"/>
    <n v="141507.69230769301"/>
  </r>
  <r>
    <x v="0"/>
    <x v="0"/>
    <x v="0"/>
    <x v="0"/>
    <x v="0"/>
    <s v="DK1_MedSmall"/>
    <x v="2"/>
    <s v="GNR_ST_MSW_BP_E-26"/>
    <x v="1"/>
    <x v="0"/>
    <n v="26.923076923077002"/>
    <n v="39307.692307692399"/>
    <n v="141507.69230769301"/>
  </r>
  <r>
    <x v="0"/>
    <x v="0"/>
    <x v="0"/>
    <x v="0"/>
    <x v="0"/>
    <s v="DK1_MedSmall"/>
    <x v="2"/>
    <s v="GNR_ST_MSW_BP_E-26"/>
    <x v="1"/>
    <x v="1"/>
    <n v="26.923076923077002"/>
    <n v="39307.692307692399"/>
    <n v="141507.69230769301"/>
  </r>
  <r>
    <x v="0"/>
    <x v="0"/>
    <x v="0"/>
    <x v="0"/>
    <x v="0"/>
    <s v="DK1_MedSmall"/>
    <x v="2"/>
    <s v="GNR_ST_MSW_BP_E-26"/>
    <x v="1"/>
    <x v="2"/>
    <n v="26.923076923077002"/>
    <n v="39307.692307692399"/>
    <n v="141507.69230769301"/>
  </r>
  <r>
    <x v="0"/>
    <x v="0"/>
    <x v="0"/>
    <x v="0"/>
    <x v="0"/>
    <s v="DK1_MedSmall"/>
    <x v="3"/>
    <s v="GNR_SH_SUN"/>
    <x v="1"/>
    <x v="1"/>
    <n v="1.27370087477954"/>
    <n v="1859.6032771781199"/>
    <n v="6694.5717978412404"/>
  </r>
  <r>
    <x v="0"/>
    <x v="0"/>
    <x v="0"/>
    <x v="0"/>
    <x v="0"/>
    <s v="DK1_MedSmall"/>
    <x v="3"/>
    <s v="GNR_SH_SUN"/>
    <x v="1"/>
    <x v="2"/>
    <n v="2.7709566594670401"/>
    <n v="4045.5967228218801"/>
    <n v="14564.1482021588"/>
  </r>
  <r>
    <x v="0"/>
    <x v="0"/>
    <x v="0"/>
    <x v="0"/>
    <x v="0"/>
    <s v="DK1_MedSmall"/>
    <x v="4"/>
    <s v="GNR_EH_HEAT"/>
    <x v="0"/>
    <x v="0"/>
    <n v="12.5"/>
    <n v="18250"/>
    <n v="65700"/>
  </r>
  <r>
    <x v="0"/>
    <x v="0"/>
    <x v="0"/>
    <x v="0"/>
    <x v="0"/>
    <s v="DK1_MedSmall"/>
    <x v="4"/>
    <s v="GNR_EH_HEAT"/>
    <x v="0"/>
    <x v="1"/>
    <n v="12.5"/>
    <n v="18250"/>
    <n v="65700"/>
  </r>
  <r>
    <x v="0"/>
    <x v="0"/>
    <x v="0"/>
    <x v="0"/>
    <x v="0"/>
    <s v="DK1_MedSmall"/>
    <x v="4"/>
    <s v="GNR_EH_HEAT"/>
    <x v="0"/>
    <x v="2"/>
    <n v="12.5"/>
    <n v="18250"/>
    <n v="65700"/>
  </r>
  <r>
    <x v="0"/>
    <x v="0"/>
    <x v="0"/>
    <x v="0"/>
    <x v="0"/>
    <s v="DK1_MedSmall"/>
    <x v="4"/>
    <s v="GNR_EH_HEAT"/>
    <x v="1"/>
    <x v="0"/>
    <n v="12.5"/>
    <n v="18250"/>
    <n v="65700"/>
  </r>
  <r>
    <x v="0"/>
    <x v="0"/>
    <x v="0"/>
    <x v="0"/>
    <x v="0"/>
    <s v="DK1_MedSmall"/>
    <x v="4"/>
    <s v="GNR_EH_HEAT"/>
    <x v="1"/>
    <x v="1"/>
    <n v="12.5"/>
    <n v="18250"/>
    <n v="65700"/>
  </r>
  <r>
    <x v="0"/>
    <x v="0"/>
    <x v="0"/>
    <x v="0"/>
    <x v="0"/>
    <s v="DK1_MedSmall"/>
    <x v="4"/>
    <s v="GNR_EH_HEAT"/>
    <x v="1"/>
    <x v="2"/>
    <n v="12.5"/>
    <n v="18250"/>
    <n v="65700"/>
  </r>
  <r>
    <x v="0"/>
    <x v="0"/>
    <x v="0"/>
    <x v="0"/>
    <x v="0"/>
    <s v="DK1_MedSmall"/>
    <x v="4"/>
    <s v="GNR_GEO_HEAT_HO"/>
    <x v="0"/>
    <x v="0"/>
    <n v="8.3000000000000007"/>
    <n v="12118"/>
    <n v="43624.800000000003"/>
  </r>
  <r>
    <x v="0"/>
    <x v="0"/>
    <x v="0"/>
    <x v="0"/>
    <x v="0"/>
    <s v="DK1_MedSmall"/>
    <x v="4"/>
    <s v="GNR_GEO_HEAT_HO"/>
    <x v="0"/>
    <x v="1"/>
    <n v="8.3000000000000007"/>
    <n v="12118"/>
    <n v="43624.800000000003"/>
  </r>
  <r>
    <x v="0"/>
    <x v="0"/>
    <x v="0"/>
    <x v="0"/>
    <x v="0"/>
    <s v="DK1_MedSmall"/>
    <x v="4"/>
    <s v="GNR_GEO_HEAT_HO"/>
    <x v="0"/>
    <x v="2"/>
    <n v="8.3000000000000007"/>
    <n v="12118"/>
    <n v="43624.800000000003"/>
  </r>
  <r>
    <x v="0"/>
    <x v="0"/>
    <x v="0"/>
    <x v="0"/>
    <x v="0"/>
    <s v="DK1_MedSmall"/>
    <x v="4"/>
    <s v="GNR_GEO_HEAT_HO"/>
    <x v="1"/>
    <x v="0"/>
    <n v="8.3000000000000007"/>
    <n v="12118"/>
    <n v="43624.800000000003"/>
  </r>
  <r>
    <x v="0"/>
    <x v="0"/>
    <x v="0"/>
    <x v="0"/>
    <x v="0"/>
    <s v="DK1_MedSmall"/>
    <x v="4"/>
    <s v="GNR_GEO_HEAT_HO"/>
    <x v="1"/>
    <x v="1"/>
    <n v="8.3000000000000007"/>
    <n v="12118"/>
    <n v="43624.800000000003"/>
  </r>
  <r>
    <x v="0"/>
    <x v="0"/>
    <x v="0"/>
    <x v="0"/>
    <x v="0"/>
    <s v="DK1_MedSmall"/>
    <x v="4"/>
    <s v="GNR_GEO_HEAT_HO"/>
    <x v="1"/>
    <x v="2"/>
    <n v="8.3000000000000007"/>
    <n v="12118"/>
    <n v="43624.800000000003"/>
  </r>
  <r>
    <x v="0"/>
    <x v="0"/>
    <x v="0"/>
    <x v="0"/>
    <x v="0"/>
    <s v="DK1_Medium"/>
    <x v="5"/>
    <s v="GNR_HP_ELEC_GROUND-WTR_COP-360_LS-4-MW_Y-2020"/>
    <x v="0"/>
    <x v="0"/>
    <n v="52.571041803817103"/>
    <n v="76753.721033572903"/>
    <n v="276313.39572086302"/>
  </r>
  <r>
    <x v="0"/>
    <x v="0"/>
    <x v="0"/>
    <x v="0"/>
    <x v="0"/>
    <s v="DK1_Medium"/>
    <x v="5"/>
    <s v="GNR_HP_ELEC_GROUND-WTR_COP-360_LS-4-MW_Y-2020"/>
    <x v="0"/>
    <x v="1"/>
    <n v="35.172633823532401"/>
    <n v="51352.045382357297"/>
    <n v="184867.363376486"/>
  </r>
  <r>
    <x v="0"/>
    <x v="0"/>
    <x v="0"/>
    <x v="0"/>
    <x v="0"/>
    <s v="DK1_Medium"/>
    <x v="5"/>
    <s v="GNR_HP_ELEC_GROUND-WTR_COP-360_LS-4-MW_Y-2020"/>
    <x v="0"/>
    <x v="2"/>
    <n v="34.032476510681398"/>
    <n v="49687.415705594802"/>
    <n v="178874.69654014101"/>
  </r>
  <r>
    <x v="0"/>
    <x v="0"/>
    <x v="0"/>
    <x v="0"/>
    <x v="0"/>
    <s v="DK1_Medium"/>
    <x v="5"/>
    <s v="GNR_HP_ELEC_GROUND-WTR_COP-360_LS-4-MW_Y-2020"/>
    <x v="1"/>
    <x v="0"/>
    <n v="64.594408043286904"/>
    <n v="94307.835743198797"/>
    <n v="339508.20867551601"/>
  </r>
  <r>
    <x v="0"/>
    <x v="0"/>
    <x v="0"/>
    <x v="0"/>
    <x v="0"/>
    <s v="DK1_Medium"/>
    <x v="5"/>
    <s v="GNR_HP_ELEC_GROUND-WTR_COP-360_LS-4-MW_Y-2020"/>
    <x v="1"/>
    <x v="1"/>
    <n v="100.49831665526401"/>
    <n v="146727.54231668499"/>
    <n v="528219.15234006697"/>
  </r>
  <r>
    <x v="0"/>
    <x v="0"/>
    <x v="0"/>
    <x v="0"/>
    <x v="0"/>
    <s v="DK1_Medium"/>
    <x v="5"/>
    <s v="GNR_HP_ELEC_GROUND-WTR_COP-360_LS-4-MW_Y-2020"/>
    <x v="1"/>
    <x v="2"/>
    <n v="100.49831665526401"/>
    <n v="146727.54231668499"/>
    <n v="528219.15234006697"/>
  </r>
  <r>
    <x v="0"/>
    <x v="0"/>
    <x v="0"/>
    <x v="0"/>
    <x v="0"/>
    <s v="DK1_Medium"/>
    <x v="1"/>
    <s v="GNR_HS_HEAT_PIT_L-DEC_E-91_Y-2020"/>
    <x v="0"/>
    <x v="0"/>
    <n v="35.783307336015703"/>
    <n v="52243.628710582903"/>
    <n v="188077.06335809801"/>
  </r>
  <r>
    <x v="0"/>
    <x v="0"/>
    <x v="0"/>
    <x v="0"/>
    <x v="0"/>
    <s v="DK1_Medium"/>
    <x v="1"/>
    <s v="GNR_HS_HEAT_PIT_L-DEC_E-91_Y-2020"/>
    <x v="0"/>
    <x v="1"/>
    <n v="315.85450697965501"/>
    <n v="461147.58019029698"/>
    <n v="1660131.2886850699"/>
  </r>
  <r>
    <x v="0"/>
    <x v="0"/>
    <x v="0"/>
    <x v="0"/>
    <x v="0"/>
    <s v="DK1_Medium"/>
    <x v="1"/>
    <s v="GNR_HS_HEAT_PIT_L-DEC_E-91_Y-2020"/>
    <x v="0"/>
    <x v="2"/>
    <n v="315.85450697965501"/>
    <n v="461147.58019029698"/>
    <n v="1660131.2886850699"/>
  </r>
  <r>
    <x v="0"/>
    <x v="0"/>
    <x v="0"/>
    <x v="0"/>
    <x v="0"/>
    <s v="DK1_Medium"/>
    <x v="2"/>
    <s v="GNR_BO_MSW_E-105"/>
    <x v="0"/>
    <x v="0"/>
    <n v="6.6666666666666696"/>
    <n v="9733.3333333333303"/>
    <n v="35040"/>
  </r>
  <r>
    <x v="0"/>
    <x v="0"/>
    <x v="0"/>
    <x v="0"/>
    <x v="0"/>
    <s v="DK1_Medium"/>
    <x v="2"/>
    <s v="GNR_BO_MSW_E-105"/>
    <x v="0"/>
    <x v="1"/>
    <n v="6.6666666666666696"/>
    <n v="9733.3333333333303"/>
    <n v="35040"/>
  </r>
  <r>
    <x v="0"/>
    <x v="0"/>
    <x v="0"/>
    <x v="0"/>
    <x v="0"/>
    <s v="DK1_Medium"/>
    <x v="2"/>
    <s v="GNR_BO_MSW_E-105"/>
    <x v="0"/>
    <x v="2"/>
    <n v="6.6666666666666696"/>
    <n v="9733.3333333333303"/>
    <n v="35040"/>
  </r>
  <r>
    <x v="0"/>
    <x v="0"/>
    <x v="0"/>
    <x v="0"/>
    <x v="0"/>
    <s v="DK1_Medium"/>
    <x v="2"/>
    <s v="GNR_ST_MSW_BP_E-22"/>
    <x v="0"/>
    <x v="0"/>
    <n v="284.54545454545502"/>
    <n v="415436.363636364"/>
    <n v="1495570.9090909101"/>
  </r>
  <r>
    <x v="0"/>
    <x v="0"/>
    <x v="0"/>
    <x v="0"/>
    <x v="0"/>
    <s v="DK1_Medium"/>
    <x v="2"/>
    <s v="GNR_ST_MSW_BP_E-22"/>
    <x v="0"/>
    <x v="1"/>
    <n v="284.54545454545502"/>
    <n v="415436.363636364"/>
    <n v="1495570.9090909101"/>
  </r>
  <r>
    <x v="0"/>
    <x v="0"/>
    <x v="0"/>
    <x v="0"/>
    <x v="0"/>
    <s v="DK1_Medium"/>
    <x v="2"/>
    <s v="GNR_ST_MSW_BP_E-22"/>
    <x v="0"/>
    <x v="2"/>
    <n v="284.54545454545502"/>
    <n v="415436.363636364"/>
    <n v="1495570.9090909101"/>
  </r>
  <r>
    <x v="0"/>
    <x v="0"/>
    <x v="0"/>
    <x v="0"/>
    <x v="0"/>
    <s v="DK1_Medium"/>
    <x v="2"/>
    <s v="GNR_ST_MSW_BP_E-22"/>
    <x v="1"/>
    <x v="0"/>
    <n v="276.00909090909101"/>
    <n v="402973.272727273"/>
    <n v="1450703.7818181801"/>
  </r>
  <r>
    <x v="0"/>
    <x v="0"/>
    <x v="0"/>
    <x v="0"/>
    <x v="0"/>
    <s v="DK1_Medium"/>
    <x v="2"/>
    <s v="GNR_ST_MSW_BP_E-22"/>
    <x v="1"/>
    <x v="1"/>
    <n v="284.54545454545502"/>
    <n v="415436.363636364"/>
    <n v="1495570.9090909101"/>
  </r>
  <r>
    <x v="0"/>
    <x v="0"/>
    <x v="0"/>
    <x v="0"/>
    <x v="0"/>
    <s v="DK1_Medium"/>
    <x v="2"/>
    <s v="GNR_ST_MSW_BP_E-22"/>
    <x v="1"/>
    <x v="2"/>
    <n v="284.54545454545502"/>
    <n v="415436.363636364"/>
    <n v="1495570.9090909101"/>
  </r>
  <r>
    <x v="0"/>
    <x v="0"/>
    <x v="0"/>
    <x v="0"/>
    <x v="0"/>
    <s v="DK1_Medium"/>
    <x v="3"/>
    <s v="GNR_SH_SUN"/>
    <x v="1"/>
    <x v="1"/>
    <n v="2.7596852286889999"/>
    <n v="4029.1404338859302"/>
    <n v="14504.905561989401"/>
  </r>
  <r>
    <x v="0"/>
    <x v="0"/>
    <x v="0"/>
    <x v="0"/>
    <x v="0"/>
    <s v="DK1_Medium"/>
    <x v="3"/>
    <s v="GNR_SH_SUN"/>
    <x v="1"/>
    <x v="2"/>
    <n v="6.0037394288452504"/>
    <n v="8765.4595661140702"/>
    <n v="31555.654438010599"/>
  </r>
  <r>
    <x v="0"/>
    <x v="0"/>
    <x v="0"/>
    <x v="0"/>
    <x v="0"/>
    <s v="DK1_Medium"/>
    <x v="4"/>
    <s v="GNR_GEO_HEAT_HO"/>
    <x v="0"/>
    <x v="0"/>
    <n v="10"/>
    <n v="14600"/>
    <n v="52560"/>
  </r>
  <r>
    <x v="0"/>
    <x v="0"/>
    <x v="0"/>
    <x v="0"/>
    <x v="0"/>
    <s v="DK1_Medium"/>
    <x v="4"/>
    <s v="GNR_GEO_HEAT_HO"/>
    <x v="0"/>
    <x v="1"/>
    <n v="10"/>
    <n v="14600"/>
    <n v="52560"/>
  </r>
  <r>
    <x v="0"/>
    <x v="0"/>
    <x v="0"/>
    <x v="0"/>
    <x v="0"/>
    <s v="DK1_Medium"/>
    <x v="4"/>
    <s v="GNR_GEO_HEAT_HO"/>
    <x v="0"/>
    <x v="2"/>
    <n v="10"/>
    <n v="14600"/>
    <n v="52560"/>
  </r>
  <r>
    <x v="0"/>
    <x v="0"/>
    <x v="0"/>
    <x v="0"/>
    <x v="0"/>
    <s v="DK1_Medium"/>
    <x v="4"/>
    <s v="GNR_GEO_HEAT_HO"/>
    <x v="1"/>
    <x v="0"/>
    <n v="10"/>
    <n v="14600"/>
    <n v="52560"/>
  </r>
  <r>
    <x v="0"/>
    <x v="0"/>
    <x v="0"/>
    <x v="0"/>
    <x v="0"/>
    <s v="DK1_Medium"/>
    <x v="4"/>
    <s v="GNR_GEO_HEAT_HO"/>
    <x v="1"/>
    <x v="1"/>
    <n v="10"/>
    <n v="14600"/>
    <n v="52560"/>
  </r>
  <r>
    <x v="0"/>
    <x v="0"/>
    <x v="0"/>
    <x v="0"/>
    <x v="0"/>
    <s v="DK1_Medium"/>
    <x v="4"/>
    <s v="GNR_GEO_HEAT_HO"/>
    <x v="1"/>
    <x v="2"/>
    <n v="10"/>
    <n v="14600"/>
    <n v="52560"/>
  </r>
  <r>
    <x v="0"/>
    <x v="0"/>
    <x v="0"/>
    <x v="0"/>
    <x v="0"/>
    <s v="DK1_NoDH"/>
    <x v="3"/>
    <s v="GNR_PV_SUN"/>
    <x v="0"/>
    <x v="2"/>
    <n v="9.2037122793064405"/>
    <n v="13437.4199277874"/>
    <n v="48374.711740034603"/>
  </r>
  <r>
    <x v="0"/>
    <x v="0"/>
    <x v="0"/>
    <x v="0"/>
    <x v="0"/>
    <s v="DK1_NoDH"/>
    <x v="3"/>
    <s v="GNR_PV_SUN"/>
    <x v="1"/>
    <x v="1"/>
    <n v="89.020873128469006"/>
    <n v="129970.474767565"/>
    <n v="467893.709163233"/>
  </r>
  <r>
    <x v="0"/>
    <x v="0"/>
    <x v="0"/>
    <x v="0"/>
    <x v="0"/>
    <s v="DK1_NoDH"/>
    <x v="3"/>
    <s v="GNR_PV_SUN"/>
    <x v="1"/>
    <x v="2"/>
    <n v="292.122396415293"/>
    <n v="426498.698766327"/>
    <n v="1535395.31555878"/>
  </r>
  <r>
    <x v="0"/>
    <x v="0"/>
    <x v="0"/>
    <x v="0"/>
    <x v="0"/>
    <s v="DK1_NoDH"/>
    <x v="6"/>
    <s v="GNR_ROR_WTR"/>
    <x v="0"/>
    <x v="0"/>
    <n v="3.4186007800514102"/>
    <n v="4991.1571388750599"/>
    <n v="17968.165699950201"/>
  </r>
  <r>
    <x v="0"/>
    <x v="0"/>
    <x v="0"/>
    <x v="0"/>
    <x v="0"/>
    <s v="DK1_NoDH"/>
    <x v="6"/>
    <s v="GNR_ROR_WTR"/>
    <x v="0"/>
    <x v="1"/>
    <n v="3.4186007800514102"/>
    <n v="4991.1571388750599"/>
    <n v="17968.165699950201"/>
  </r>
  <r>
    <x v="0"/>
    <x v="0"/>
    <x v="0"/>
    <x v="0"/>
    <x v="0"/>
    <s v="DK1_NoDH"/>
    <x v="6"/>
    <s v="GNR_ROR_WTR"/>
    <x v="0"/>
    <x v="2"/>
    <n v="3.4186007800514102"/>
    <n v="4991.1571388750599"/>
    <n v="17968.165699950201"/>
  </r>
  <r>
    <x v="0"/>
    <x v="0"/>
    <x v="0"/>
    <x v="0"/>
    <x v="0"/>
    <s v="DK1_NoDH"/>
    <x v="6"/>
    <s v="GNR_ROR_WTR"/>
    <x v="1"/>
    <x v="0"/>
    <n v="4.2183473584121103"/>
    <n v="6158.7871432816801"/>
    <n v="22171.633715814001"/>
  </r>
  <r>
    <x v="0"/>
    <x v="0"/>
    <x v="0"/>
    <x v="0"/>
    <x v="0"/>
    <s v="DK1_NoDH"/>
    <x v="6"/>
    <s v="GNR_ROR_WTR"/>
    <x v="1"/>
    <x v="1"/>
    <n v="4.2183473584121103"/>
    <n v="6158.7871432816801"/>
    <n v="22171.633715814001"/>
  </r>
  <r>
    <x v="0"/>
    <x v="0"/>
    <x v="0"/>
    <x v="0"/>
    <x v="0"/>
    <s v="DK1_NoDH"/>
    <x v="6"/>
    <s v="GNR_ROR_WTR"/>
    <x v="1"/>
    <x v="2"/>
    <n v="4.2183473584121103"/>
    <n v="6158.7871432816801"/>
    <n v="22171.633715814001"/>
  </r>
  <r>
    <x v="0"/>
    <x v="0"/>
    <x v="0"/>
    <x v="0"/>
    <x v="0"/>
    <s v="DK1_NoDH"/>
    <x v="7"/>
    <s v="GNR_WT_WIND_ONS"/>
    <x v="0"/>
    <x v="0"/>
    <n v="306.06728660400699"/>
    <n v="446858.23844185099"/>
    <n v="1608689.6583906601"/>
  </r>
  <r>
    <x v="0"/>
    <x v="0"/>
    <x v="0"/>
    <x v="0"/>
    <x v="0"/>
    <s v="DK1_NoDH"/>
    <x v="7"/>
    <s v="GNR_WT_WIND_ONS"/>
    <x v="0"/>
    <x v="1"/>
    <n v="426.30800634129599"/>
    <n v="622409.68925829197"/>
    <n v="2240674.8813298498"/>
  </r>
  <r>
    <x v="0"/>
    <x v="0"/>
    <x v="0"/>
    <x v="0"/>
    <x v="0"/>
    <s v="DK1_NoDH"/>
    <x v="7"/>
    <s v="GNR_WT_WIND_ONS"/>
    <x v="0"/>
    <x v="2"/>
    <n v="811.07830950061896"/>
    <n v="1184174.3318709"/>
    <n v="4263027.5947352601"/>
  </r>
  <r>
    <x v="0"/>
    <x v="0"/>
    <x v="0"/>
    <x v="0"/>
    <x v="0"/>
    <s v="DK1_NoDH"/>
    <x v="7"/>
    <s v="GNR_WT_WIND_ONS"/>
    <x v="1"/>
    <x v="0"/>
    <n v="1735.8387540255801"/>
    <n v="2534324.5808773502"/>
    <n v="9123568.4911584705"/>
  </r>
  <r>
    <x v="0"/>
    <x v="0"/>
    <x v="0"/>
    <x v="0"/>
    <x v="0"/>
    <s v="DK1_NoDH"/>
    <x v="7"/>
    <s v="GNR_WT_WIND_ONS"/>
    <x v="1"/>
    <x v="1"/>
    <n v="2403.72129729361"/>
    <n v="3509433.0940486798"/>
    <n v="12633959.1385752"/>
  </r>
  <r>
    <x v="0"/>
    <x v="0"/>
    <x v="0"/>
    <x v="0"/>
    <x v="0"/>
    <s v="DK1_NoDH"/>
    <x v="7"/>
    <s v="GNR_WT_WIND_ONS"/>
    <x v="1"/>
    <x v="2"/>
    <n v="1486.6125349337501"/>
    <n v="2170454.3010032699"/>
    <n v="7813635.4836117905"/>
  </r>
  <r>
    <x v="0"/>
    <x v="0"/>
    <x v="0"/>
    <x v="0"/>
    <x v="0"/>
    <s v="DK1_NoDH"/>
    <x v="7"/>
    <s v="GNR_WT_WIND_ON_LS_Y-2020"/>
    <x v="0"/>
    <x v="0"/>
    <n v="300.05016781917402"/>
    <n v="438073.24501599401"/>
    <n v="1577063.68205758"/>
  </r>
  <r>
    <x v="0"/>
    <x v="0"/>
    <x v="0"/>
    <x v="0"/>
    <x v="0"/>
    <s v="DK1_NoDH"/>
    <x v="7"/>
    <s v="GNR_WT_WIND_ON_LS_Y-2020"/>
    <x v="0"/>
    <x v="1"/>
    <n v="417.92701946241999"/>
    <n v="610173.44841513399"/>
    <n v="2196624.4142944799"/>
  </r>
  <r>
    <x v="0"/>
    <x v="0"/>
    <x v="0"/>
    <x v="0"/>
    <x v="0"/>
    <s v="DK1_NoDH"/>
    <x v="7"/>
    <s v="GNR_WT_WIND_ON_LS_Y-2020"/>
    <x v="0"/>
    <x v="2"/>
    <n v="795.13294472080997"/>
    <n v="1160894.09929238"/>
    <n v="4179218.7574525801"/>
  </r>
  <r>
    <x v="0"/>
    <x v="0"/>
    <x v="0"/>
    <x v="0"/>
    <x v="0"/>
    <s v="DK1_NoDH"/>
    <x v="7"/>
    <s v="GNR_WT_WIND_ON_LS_Y-2020"/>
    <x v="1"/>
    <x v="0"/>
    <n v="1701.7130946315999"/>
    <n v="2484501.1181621398"/>
    <n v="8944204.0253836904"/>
  </r>
  <r>
    <x v="0"/>
    <x v="0"/>
    <x v="0"/>
    <x v="0"/>
    <x v="0"/>
    <s v="DK1_NoDH"/>
    <x v="7"/>
    <s v="GNR_WT_WIND_ON_LS_Y-2020"/>
    <x v="1"/>
    <x v="1"/>
    <n v="2356.4654251227198"/>
    <n v="3440439.52067918"/>
    <n v="12385582.274444999"/>
  </r>
  <r>
    <x v="0"/>
    <x v="0"/>
    <x v="0"/>
    <x v="0"/>
    <x v="0"/>
    <s v="DK1_NoDH"/>
    <x v="7"/>
    <s v="GNR_WT_WIND_ON_LS_Y-2020"/>
    <x v="1"/>
    <x v="2"/>
    <n v="1457.3865294074101"/>
    <n v="2127784.3329348299"/>
    <n v="7660023.5985653698"/>
  </r>
  <r>
    <x v="0"/>
    <x v="0"/>
    <x v="0"/>
    <x v="0"/>
    <x v="0"/>
    <s v="DK1_Offshore"/>
    <x v="7"/>
    <s v="GNR_WT_WIND_OFF"/>
    <x v="0"/>
    <x v="0"/>
    <n v="164.103513106534"/>
    <n v="239591.129135539"/>
    <n v="862528.06488793995"/>
  </r>
  <r>
    <x v="0"/>
    <x v="0"/>
    <x v="0"/>
    <x v="0"/>
    <x v="0"/>
    <s v="DK1_Offshore"/>
    <x v="7"/>
    <s v="GNR_WT_WIND_OFF"/>
    <x v="0"/>
    <x v="1"/>
    <n v="228.57275039838601"/>
    <n v="333716.21558164398"/>
    <n v="1201378.3760939201"/>
  </r>
  <r>
    <x v="0"/>
    <x v="0"/>
    <x v="0"/>
    <x v="0"/>
    <x v="0"/>
    <s v="DK1_Offshore"/>
    <x v="7"/>
    <s v="GNR_WT_WIND_OFF"/>
    <x v="0"/>
    <x v="2"/>
    <n v="434.87430973231398"/>
    <n v="634916.49220917805"/>
    <n v="2285699.3719530399"/>
  </r>
  <r>
    <x v="0"/>
    <x v="0"/>
    <x v="0"/>
    <x v="0"/>
    <x v="0"/>
    <s v="DK1_Offshore"/>
    <x v="7"/>
    <s v="GNR_WT_WIND_OFF"/>
    <x v="1"/>
    <x v="0"/>
    <n v="930.70135290419705"/>
    <n v="1358823.97524013"/>
    <n v="4891766.3108644597"/>
  </r>
  <r>
    <x v="0"/>
    <x v="0"/>
    <x v="0"/>
    <x v="0"/>
    <x v="0"/>
    <s v="DK1_Offshore"/>
    <x v="7"/>
    <s v="GNR_WT_WIND_OFF"/>
    <x v="1"/>
    <x v="1"/>
    <n v="1288.7986618616701"/>
    <n v="1881646.04631804"/>
    <n v="6773925.7667449303"/>
  </r>
  <r>
    <x v="0"/>
    <x v="0"/>
    <x v="0"/>
    <x v="0"/>
    <x v="0"/>
    <s v="DK1_Offshore"/>
    <x v="7"/>
    <s v="GNR_WT_WIND_OFF"/>
    <x v="1"/>
    <x v="2"/>
    <n v="797.07420651744906"/>
    <n v="1163728.3415154701"/>
    <n v="4189422.0294557102"/>
  </r>
  <r>
    <x v="0"/>
    <x v="0"/>
    <x v="0"/>
    <x v="0"/>
    <x v="0"/>
    <s v="DK1_Rural"/>
    <x v="5"/>
    <s v="GNR_HP_ELEC_COP-300"/>
    <x v="1"/>
    <x v="1"/>
    <n v="0.5"/>
    <n v="730"/>
    <n v="2628"/>
  </r>
  <r>
    <x v="0"/>
    <x v="0"/>
    <x v="0"/>
    <x v="0"/>
    <x v="0"/>
    <s v="DK1_Rural"/>
    <x v="5"/>
    <s v="GNR_HP_ELEC_COP-300"/>
    <x v="1"/>
    <x v="2"/>
    <n v="0.5"/>
    <n v="730"/>
    <n v="2628"/>
  </r>
  <r>
    <x v="0"/>
    <x v="0"/>
    <x v="0"/>
    <x v="0"/>
    <x v="0"/>
    <s v="DK1_Rural"/>
    <x v="5"/>
    <s v="GNR_HP_ELEC_COP-350"/>
    <x v="1"/>
    <x v="1"/>
    <n v="0.625428571428571"/>
    <n v="913.12571428571403"/>
    <n v="3287.2525714285698"/>
  </r>
  <r>
    <x v="0"/>
    <x v="0"/>
    <x v="0"/>
    <x v="0"/>
    <x v="0"/>
    <s v="DK1_Rural"/>
    <x v="5"/>
    <s v="GNR_HP_ELEC_COP-350"/>
    <x v="1"/>
    <x v="2"/>
    <n v="0.625428571428571"/>
    <n v="913.12571428571403"/>
    <n v="3287.2525714285698"/>
  </r>
  <r>
    <x v="0"/>
    <x v="0"/>
    <x v="0"/>
    <x v="0"/>
    <x v="0"/>
    <s v="DK1_Rural"/>
    <x v="5"/>
    <s v="GNR_HP_ELEC_COP-400"/>
    <x v="0"/>
    <x v="0"/>
    <n v="0.51200000000000001"/>
    <n v="747.52"/>
    <n v="2691.0720000000001"/>
  </r>
  <r>
    <x v="0"/>
    <x v="0"/>
    <x v="0"/>
    <x v="0"/>
    <x v="0"/>
    <s v="DK1_Rural"/>
    <x v="5"/>
    <s v="GNR_HP_ELEC_COP-400"/>
    <x v="0"/>
    <x v="1"/>
    <n v="0.51200000000000001"/>
    <n v="747.52"/>
    <n v="2691.0720000000001"/>
  </r>
  <r>
    <x v="0"/>
    <x v="0"/>
    <x v="0"/>
    <x v="0"/>
    <x v="0"/>
    <s v="DK1_Rural"/>
    <x v="5"/>
    <s v="GNR_HP_ELEC_COP-400"/>
    <x v="0"/>
    <x v="2"/>
    <n v="0.51200000000000001"/>
    <n v="747.52"/>
    <n v="2691.0720000000001"/>
  </r>
  <r>
    <x v="0"/>
    <x v="0"/>
    <x v="0"/>
    <x v="0"/>
    <x v="0"/>
    <s v="DK1_Rural"/>
    <x v="5"/>
    <s v="GNR_HP_ELEC_COP-400"/>
    <x v="1"/>
    <x v="0"/>
    <n v="0.51200000000000001"/>
    <n v="747.52"/>
    <n v="2691.0720000000001"/>
  </r>
  <r>
    <x v="0"/>
    <x v="0"/>
    <x v="0"/>
    <x v="0"/>
    <x v="0"/>
    <s v="DK1_Rural"/>
    <x v="5"/>
    <s v="GNR_HP_ELEC_COP-400"/>
    <x v="1"/>
    <x v="1"/>
    <n v="0.51200000000000001"/>
    <n v="747.52"/>
    <n v="2691.0720000000001"/>
  </r>
  <r>
    <x v="0"/>
    <x v="0"/>
    <x v="0"/>
    <x v="0"/>
    <x v="0"/>
    <s v="DK1_Rural"/>
    <x v="5"/>
    <s v="GNR_HP_ELEC_COP-400"/>
    <x v="1"/>
    <x v="2"/>
    <n v="0.51200000000000001"/>
    <n v="747.52"/>
    <n v="2691.0720000000001"/>
  </r>
  <r>
    <x v="0"/>
    <x v="0"/>
    <x v="0"/>
    <x v="0"/>
    <x v="0"/>
    <s v="DK1_Rural"/>
    <x v="5"/>
    <s v="GNR_HP_ELEC_COP-430"/>
    <x v="0"/>
    <x v="0"/>
    <n v="0.30232558139534899"/>
    <n v="441.39534883720899"/>
    <n v="1589.0232558139501"/>
  </r>
  <r>
    <x v="0"/>
    <x v="0"/>
    <x v="0"/>
    <x v="0"/>
    <x v="0"/>
    <s v="DK1_Rural"/>
    <x v="5"/>
    <s v="GNR_HP_ELEC_COP-430"/>
    <x v="0"/>
    <x v="1"/>
    <n v="0.30232558139534899"/>
    <n v="441.39534883720899"/>
    <n v="1589.0232558139501"/>
  </r>
  <r>
    <x v="0"/>
    <x v="0"/>
    <x v="0"/>
    <x v="0"/>
    <x v="0"/>
    <s v="DK1_Rural"/>
    <x v="5"/>
    <s v="GNR_HP_ELEC_COP-430"/>
    <x v="0"/>
    <x v="2"/>
    <n v="0.30232558139534899"/>
    <n v="441.39534883720899"/>
    <n v="1589.0232558139501"/>
  </r>
  <r>
    <x v="0"/>
    <x v="0"/>
    <x v="0"/>
    <x v="0"/>
    <x v="0"/>
    <s v="DK1_Rural"/>
    <x v="5"/>
    <s v="GNR_HP_ELEC_COP-430"/>
    <x v="1"/>
    <x v="0"/>
    <n v="0.30232558139534899"/>
    <n v="441.39534883720899"/>
    <n v="1589.0232558139501"/>
  </r>
  <r>
    <x v="0"/>
    <x v="0"/>
    <x v="0"/>
    <x v="0"/>
    <x v="0"/>
    <s v="DK1_Rural"/>
    <x v="5"/>
    <s v="GNR_HP_ELEC_COP-430"/>
    <x v="1"/>
    <x v="1"/>
    <n v="0.30232558139534899"/>
    <n v="441.39534883720899"/>
    <n v="1589.0232558139501"/>
  </r>
  <r>
    <x v="0"/>
    <x v="0"/>
    <x v="0"/>
    <x v="0"/>
    <x v="0"/>
    <s v="DK1_Rural"/>
    <x v="5"/>
    <s v="GNR_HP_ELEC_COP-430"/>
    <x v="1"/>
    <x v="2"/>
    <n v="0.30232558139534899"/>
    <n v="441.39534883720899"/>
    <n v="1589.0232558139501"/>
  </r>
  <r>
    <x v="0"/>
    <x v="0"/>
    <x v="0"/>
    <x v="0"/>
    <x v="0"/>
    <s v="DK1_Rural"/>
    <x v="5"/>
    <s v="GNR_HP_ELEC_COP-450"/>
    <x v="0"/>
    <x v="0"/>
    <n v="0.12"/>
    <n v="175.2"/>
    <n v="630.72"/>
  </r>
  <r>
    <x v="0"/>
    <x v="0"/>
    <x v="0"/>
    <x v="0"/>
    <x v="0"/>
    <s v="DK1_Rural"/>
    <x v="5"/>
    <s v="GNR_HP_ELEC_COP-450"/>
    <x v="0"/>
    <x v="1"/>
    <n v="0.12"/>
    <n v="175.2"/>
    <n v="630.72"/>
  </r>
  <r>
    <x v="0"/>
    <x v="0"/>
    <x v="0"/>
    <x v="0"/>
    <x v="0"/>
    <s v="DK1_Rural"/>
    <x v="5"/>
    <s v="GNR_HP_ELEC_COP-450"/>
    <x v="0"/>
    <x v="2"/>
    <n v="0.12"/>
    <n v="175.2"/>
    <n v="630.72"/>
  </r>
  <r>
    <x v="0"/>
    <x v="0"/>
    <x v="0"/>
    <x v="0"/>
    <x v="0"/>
    <s v="DK1_Rural"/>
    <x v="5"/>
    <s v="GNR_HP_ELEC_COP-450"/>
    <x v="1"/>
    <x v="0"/>
    <n v="0.12"/>
    <n v="175.2"/>
    <n v="630.72"/>
  </r>
  <r>
    <x v="0"/>
    <x v="0"/>
    <x v="0"/>
    <x v="0"/>
    <x v="0"/>
    <s v="DK1_Rural"/>
    <x v="5"/>
    <s v="GNR_HP_ELEC_COP-450"/>
    <x v="1"/>
    <x v="1"/>
    <n v="0.12"/>
    <n v="175.2"/>
    <n v="630.72"/>
  </r>
  <r>
    <x v="0"/>
    <x v="0"/>
    <x v="0"/>
    <x v="0"/>
    <x v="0"/>
    <s v="DK1_Rural"/>
    <x v="5"/>
    <s v="GNR_HP_ELEC_COP-450"/>
    <x v="1"/>
    <x v="2"/>
    <n v="0.12"/>
    <n v="175.2"/>
    <n v="630.72"/>
  </r>
  <r>
    <x v="0"/>
    <x v="0"/>
    <x v="0"/>
    <x v="0"/>
    <x v="0"/>
    <s v="DK1_Rural"/>
    <x v="5"/>
    <s v="GNR_HP_ELEC_COP-460"/>
    <x v="0"/>
    <x v="0"/>
    <n v="0.78260869565217395"/>
    <n v="1142.6086956521699"/>
    <n v="4113.3913043478296"/>
  </r>
  <r>
    <x v="0"/>
    <x v="0"/>
    <x v="0"/>
    <x v="0"/>
    <x v="0"/>
    <s v="DK1_Rural"/>
    <x v="5"/>
    <s v="GNR_HP_ELEC_COP-460"/>
    <x v="0"/>
    <x v="1"/>
    <n v="0.78260869565217395"/>
    <n v="1142.6086956521699"/>
    <n v="4113.3913043478296"/>
  </r>
  <r>
    <x v="0"/>
    <x v="0"/>
    <x v="0"/>
    <x v="0"/>
    <x v="0"/>
    <s v="DK1_Rural"/>
    <x v="5"/>
    <s v="GNR_HP_ELEC_COP-460"/>
    <x v="0"/>
    <x v="2"/>
    <n v="0.78260869565217395"/>
    <n v="1142.6086956521699"/>
    <n v="4113.3913043478296"/>
  </r>
  <r>
    <x v="0"/>
    <x v="0"/>
    <x v="0"/>
    <x v="0"/>
    <x v="0"/>
    <s v="DK1_Rural"/>
    <x v="5"/>
    <s v="GNR_HP_ELEC_COP-460"/>
    <x v="1"/>
    <x v="0"/>
    <n v="0.78260869565217395"/>
    <n v="1142.6086956521699"/>
    <n v="4113.3913043478296"/>
  </r>
  <r>
    <x v="0"/>
    <x v="0"/>
    <x v="0"/>
    <x v="0"/>
    <x v="0"/>
    <s v="DK1_Rural"/>
    <x v="5"/>
    <s v="GNR_HP_ELEC_COP-460"/>
    <x v="1"/>
    <x v="1"/>
    <n v="0.78260869565217395"/>
    <n v="1142.6086956521699"/>
    <n v="4113.3913043478296"/>
  </r>
  <r>
    <x v="0"/>
    <x v="0"/>
    <x v="0"/>
    <x v="0"/>
    <x v="0"/>
    <s v="DK1_Rural"/>
    <x v="5"/>
    <s v="GNR_HP_ELEC_COP-460"/>
    <x v="1"/>
    <x v="2"/>
    <n v="0.78260869565217395"/>
    <n v="1142.6086956521699"/>
    <n v="4113.3913043478296"/>
  </r>
  <r>
    <x v="0"/>
    <x v="0"/>
    <x v="0"/>
    <x v="0"/>
    <x v="0"/>
    <s v="DK1_Rural"/>
    <x v="5"/>
    <s v="GNR_HP_ELEC_COP-470"/>
    <x v="0"/>
    <x v="0"/>
    <n v="0.20212765957446799"/>
    <n v="295.10638297872299"/>
    <n v="1062.3829787233999"/>
  </r>
  <r>
    <x v="0"/>
    <x v="0"/>
    <x v="0"/>
    <x v="0"/>
    <x v="0"/>
    <s v="DK1_Rural"/>
    <x v="5"/>
    <s v="GNR_HP_ELEC_COP-470"/>
    <x v="0"/>
    <x v="1"/>
    <n v="0.20212765957446799"/>
    <n v="295.10638297872299"/>
    <n v="1062.3829787233999"/>
  </r>
  <r>
    <x v="0"/>
    <x v="0"/>
    <x v="0"/>
    <x v="0"/>
    <x v="0"/>
    <s v="DK1_Rural"/>
    <x v="5"/>
    <s v="GNR_HP_ELEC_COP-470"/>
    <x v="0"/>
    <x v="2"/>
    <n v="0.20212765957446799"/>
    <n v="295.10638297872299"/>
    <n v="1062.3829787233999"/>
  </r>
  <r>
    <x v="0"/>
    <x v="0"/>
    <x v="0"/>
    <x v="0"/>
    <x v="0"/>
    <s v="DK1_Rural"/>
    <x v="5"/>
    <s v="GNR_HP_ELEC_COP-470"/>
    <x v="1"/>
    <x v="0"/>
    <n v="0.20212765957446799"/>
    <n v="295.10638297872299"/>
    <n v="1062.3829787233999"/>
  </r>
  <r>
    <x v="0"/>
    <x v="0"/>
    <x v="0"/>
    <x v="0"/>
    <x v="0"/>
    <s v="DK1_Rural"/>
    <x v="5"/>
    <s v="GNR_HP_ELEC_COP-470"/>
    <x v="1"/>
    <x v="1"/>
    <n v="0.20212765957446799"/>
    <n v="295.10638297872299"/>
    <n v="1062.3829787233999"/>
  </r>
  <r>
    <x v="0"/>
    <x v="0"/>
    <x v="0"/>
    <x v="0"/>
    <x v="0"/>
    <s v="DK1_Rural"/>
    <x v="5"/>
    <s v="GNR_HP_ELEC_COP-470"/>
    <x v="1"/>
    <x v="2"/>
    <n v="0.20212765957446799"/>
    <n v="295.10638297872299"/>
    <n v="1062.3829787233999"/>
  </r>
  <r>
    <x v="0"/>
    <x v="0"/>
    <x v="0"/>
    <x v="0"/>
    <x v="0"/>
    <s v="DK1_Rural"/>
    <x v="5"/>
    <s v="GNR_HP_ELEC_COP-500"/>
    <x v="0"/>
    <x v="0"/>
    <n v="0.1"/>
    <n v="146"/>
    <n v="525.6"/>
  </r>
  <r>
    <x v="0"/>
    <x v="0"/>
    <x v="0"/>
    <x v="0"/>
    <x v="0"/>
    <s v="DK1_Rural"/>
    <x v="5"/>
    <s v="GNR_HP_ELEC_COP-500"/>
    <x v="0"/>
    <x v="1"/>
    <n v="0.1"/>
    <n v="146"/>
    <n v="525.6"/>
  </r>
  <r>
    <x v="0"/>
    <x v="0"/>
    <x v="0"/>
    <x v="0"/>
    <x v="0"/>
    <s v="DK1_Rural"/>
    <x v="5"/>
    <s v="GNR_HP_ELEC_COP-500"/>
    <x v="0"/>
    <x v="2"/>
    <n v="0.1"/>
    <n v="146"/>
    <n v="525.6"/>
  </r>
  <r>
    <x v="0"/>
    <x v="0"/>
    <x v="0"/>
    <x v="0"/>
    <x v="0"/>
    <s v="DK1_Rural"/>
    <x v="5"/>
    <s v="GNR_HP_ELEC_COP-500"/>
    <x v="1"/>
    <x v="0"/>
    <n v="0.1"/>
    <n v="146"/>
    <n v="525.6"/>
  </r>
  <r>
    <x v="0"/>
    <x v="0"/>
    <x v="0"/>
    <x v="0"/>
    <x v="0"/>
    <s v="DK1_Rural"/>
    <x v="5"/>
    <s v="GNR_HP_ELEC_COP-500"/>
    <x v="1"/>
    <x v="1"/>
    <n v="0.1"/>
    <n v="146"/>
    <n v="525.6"/>
  </r>
  <r>
    <x v="0"/>
    <x v="0"/>
    <x v="0"/>
    <x v="0"/>
    <x v="0"/>
    <s v="DK1_Rural"/>
    <x v="5"/>
    <s v="GNR_HP_ELEC_COP-500"/>
    <x v="1"/>
    <x v="2"/>
    <n v="0.1"/>
    <n v="146"/>
    <n v="525.6"/>
  </r>
  <r>
    <x v="0"/>
    <x v="0"/>
    <x v="0"/>
    <x v="0"/>
    <x v="0"/>
    <s v="DK1_Rural"/>
    <x v="5"/>
    <s v="GNR_HP_ELEC_COP-530"/>
    <x v="0"/>
    <x v="0"/>
    <n v="0.25471698113207603"/>
    <n v="371.88679245282998"/>
    <n v="1338.7924528301901"/>
  </r>
  <r>
    <x v="0"/>
    <x v="0"/>
    <x v="0"/>
    <x v="0"/>
    <x v="0"/>
    <s v="DK1_Rural"/>
    <x v="5"/>
    <s v="GNR_HP_ELEC_COP-530"/>
    <x v="0"/>
    <x v="1"/>
    <n v="0.25471698113207603"/>
    <n v="371.88679245282998"/>
    <n v="1338.7924528301901"/>
  </r>
  <r>
    <x v="0"/>
    <x v="0"/>
    <x v="0"/>
    <x v="0"/>
    <x v="0"/>
    <s v="DK1_Rural"/>
    <x v="5"/>
    <s v="GNR_HP_ELEC_COP-530"/>
    <x v="0"/>
    <x v="2"/>
    <n v="0.25471698113207603"/>
    <n v="371.88679245282998"/>
    <n v="1338.7924528301901"/>
  </r>
  <r>
    <x v="0"/>
    <x v="0"/>
    <x v="0"/>
    <x v="0"/>
    <x v="0"/>
    <s v="DK1_Rural"/>
    <x v="5"/>
    <s v="GNR_HP_ELEC_COP-530"/>
    <x v="1"/>
    <x v="0"/>
    <n v="0.25471698113207603"/>
    <n v="371.88679245282998"/>
    <n v="1338.7924528301901"/>
  </r>
  <r>
    <x v="0"/>
    <x v="0"/>
    <x v="0"/>
    <x v="0"/>
    <x v="0"/>
    <s v="DK1_Rural"/>
    <x v="5"/>
    <s v="GNR_HP_ELEC_COP-530"/>
    <x v="1"/>
    <x v="1"/>
    <n v="0.25471698113207603"/>
    <n v="371.88679245282998"/>
    <n v="1338.7924528301901"/>
  </r>
  <r>
    <x v="0"/>
    <x v="0"/>
    <x v="0"/>
    <x v="0"/>
    <x v="0"/>
    <s v="DK1_Rural"/>
    <x v="5"/>
    <s v="GNR_HP_ELEC_COP-530"/>
    <x v="1"/>
    <x v="2"/>
    <n v="0.25471698113207603"/>
    <n v="371.88679245282998"/>
    <n v="1338.7924528301901"/>
  </r>
  <r>
    <x v="0"/>
    <x v="0"/>
    <x v="0"/>
    <x v="0"/>
    <x v="0"/>
    <s v="DK1_Rural"/>
    <x v="5"/>
    <s v="GNR_HP_ELEC_COP-600"/>
    <x v="0"/>
    <x v="0"/>
    <n v="0.05"/>
    <n v="73"/>
    <n v="262.8"/>
  </r>
  <r>
    <x v="0"/>
    <x v="0"/>
    <x v="0"/>
    <x v="0"/>
    <x v="0"/>
    <s v="DK1_Rural"/>
    <x v="5"/>
    <s v="GNR_HP_ELEC_COP-600"/>
    <x v="0"/>
    <x v="1"/>
    <n v="0.05"/>
    <n v="73"/>
    <n v="262.8"/>
  </r>
  <r>
    <x v="0"/>
    <x v="0"/>
    <x v="0"/>
    <x v="0"/>
    <x v="0"/>
    <s v="DK1_Rural"/>
    <x v="5"/>
    <s v="GNR_HP_ELEC_COP-600"/>
    <x v="0"/>
    <x v="2"/>
    <n v="0.05"/>
    <n v="73"/>
    <n v="262.8"/>
  </r>
  <r>
    <x v="0"/>
    <x v="0"/>
    <x v="0"/>
    <x v="0"/>
    <x v="0"/>
    <s v="DK1_Rural"/>
    <x v="5"/>
    <s v="GNR_HP_ELEC_COP-600"/>
    <x v="1"/>
    <x v="0"/>
    <n v="0.05"/>
    <n v="73"/>
    <n v="262.8"/>
  </r>
  <r>
    <x v="0"/>
    <x v="0"/>
    <x v="0"/>
    <x v="0"/>
    <x v="0"/>
    <s v="DK1_Rural"/>
    <x v="5"/>
    <s v="GNR_HP_ELEC_COP-600"/>
    <x v="1"/>
    <x v="1"/>
    <n v="0.05"/>
    <n v="73"/>
    <n v="262.8"/>
  </r>
  <r>
    <x v="0"/>
    <x v="0"/>
    <x v="0"/>
    <x v="0"/>
    <x v="0"/>
    <s v="DK1_Rural"/>
    <x v="5"/>
    <s v="GNR_HP_ELEC_COP-600"/>
    <x v="1"/>
    <x v="2"/>
    <n v="0.05"/>
    <n v="73"/>
    <n v="262.8"/>
  </r>
  <r>
    <x v="0"/>
    <x v="0"/>
    <x v="0"/>
    <x v="0"/>
    <x v="0"/>
    <s v="DK1_Rural"/>
    <x v="5"/>
    <s v="GNR_HP_ELEC_GROUND-WTR_COP-360_LS-4-MW_Y-2020"/>
    <x v="0"/>
    <x v="0"/>
    <n v="82.174034331717706"/>
    <n v="119974.090124308"/>
    <n v="431906.72444750799"/>
  </r>
  <r>
    <x v="0"/>
    <x v="0"/>
    <x v="0"/>
    <x v="0"/>
    <x v="0"/>
    <s v="DK1_Rural"/>
    <x v="5"/>
    <s v="GNR_HP_ELEC_GROUND-WTR_COP-360_LS-4-MW_Y-2020"/>
    <x v="0"/>
    <x v="1"/>
    <n v="16.322604373007799"/>
    <n v="23831.0023845914"/>
    <n v="85791.608584528905"/>
  </r>
  <r>
    <x v="0"/>
    <x v="0"/>
    <x v="0"/>
    <x v="0"/>
    <x v="0"/>
    <s v="DK1_Rural"/>
    <x v="5"/>
    <s v="GNR_HP_ELEC_GROUND-WTR_COP-360_LS-4-MW_Y-2020"/>
    <x v="0"/>
    <x v="2"/>
    <n v="14.784789901294699"/>
    <n v="21585.793255890301"/>
    <n v="77708.855721204993"/>
  </r>
  <r>
    <x v="0"/>
    <x v="0"/>
    <x v="0"/>
    <x v="0"/>
    <x v="0"/>
    <s v="DK1_Rural"/>
    <x v="5"/>
    <s v="GNR_HP_ELEC_GROUND-WTR_COP-360_LS-4-MW_Y-2020"/>
    <x v="1"/>
    <x v="0"/>
    <n v="198.27753836996601"/>
    <n v="289485.20602015097"/>
    <n v="1042146.74167254"/>
  </r>
  <r>
    <x v="0"/>
    <x v="0"/>
    <x v="0"/>
    <x v="0"/>
    <x v="0"/>
    <s v="DK1_Rural"/>
    <x v="5"/>
    <s v="GNR_HP_ELEC_GROUND-WTR_COP-360_LS-4-MW_Y-2020"/>
    <x v="1"/>
    <x v="1"/>
    <n v="202.29307745907499"/>
    <n v="295347.89309025003"/>
    <n v="1063252.4151248999"/>
  </r>
  <r>
    <x v="0"/>
    <x v="0"/>
    <x v="0"/>
    <x v="0"/>
    <x v="0"/>
    <s v="DK1_Rural"/>
    <x v="5"/>
    <s v="GNR_HP_ELEC_GROUND-WTR_COP-360_LS-4-MW_Y-2020"/>
    <x v="1"/>
    <x v="2"/>
    <n v="202.29307745907499"/>
    <n v="295347.89309025003"/>
    <n v="1063252.4151248999"/>
  </r>
  <r>
    <x v="0"/>
    <x v="0"/>
    <x v="0"/>
    <x v="0"/>
    <x v="0"/>
    <s v="DK1_Rural"/>
    <x v="1"/>
    <s v="GNR_HS_HEAT_PIT_L-DEC_E-91_Y-2020"/>
    <x v="0"/>
    <x v="0"/>
    <n v="171.89667492270101"/>
    <n v="250969.145387144"/>
    <n v="903488.92339371901"/>
  </r>
  <r>
    <x v="0"/>
    <x v="0"/>
    <x v="0"/>
    <x v="0"/>
    <x v="0"/>
    <s v="DK1_Rural"/>
    <x v="1"/>
    <s v="GNR_HS_HEAT_PIT_L-DEC_E-91_Y-2020"/>
    <x v="0"/>
    <x v="1"/>
    <n v="717.32598017784699"/>
    <n v="1047295.93105966"/>
    <n v="3770265.3518147599"/>
  </r>
  <r>
    <x v="0"/>
    <x v="0"/>
    <x v="0"/>
    <x v="0"/>
    <x v="0"/>
    <s v="DK1_Rural"/>
    <x v="1"/>
    <s v="GNR_HS_HEAT_PIT_L-DEC_E-91_Y-2020"/>
    <x v="0"/>
    <x v="2"/>
    <n v="717.32598017784699"/>
    <n v="1047295.93105966"/>
    <n v="3770265.3518147599"/>
  </r>
  <r>
    <x v="0"/>
    <x v="0"/>
    <x v="0"/>
    <x v="0"/>
    <x v="0"/>
    <s v="DK1_Rural"/>
    <x v="3"/>
    <s v="GNR_SH_SUN"/>
    <x v="1"/>
    <x v="1"/>
    <n v="79.453157306634395"/>
    <n v="116001.609667686"/>
    <n v="417605.79480367101"/>
  </r>
  <r>
    <x v="0"/>
    <x v="0"/>
    <x v="0"/>
    <x v="0"/>
    <x v="0"/>
    <s v="DK1_Rural"/>
    <x v="3"/>
    <s v="GNR_SH_SUN"/>
    <x v="1"/>
    <x v="2"/>
    <n v="172.85161666596801"/>
    <n v="252363.36033231401"/>
    <n v="908508.09719632997"/>
  </r>
  <r>
    <x v="0"/>
    <x v="0"/>
    <x v="0"/>
    <x v="0"/>
    <x v="0"/>
    <s v="DK1_Rural"/>
    <x v="4"/>
    <s v="GNR_EH_HEAT"/>
    <x v="0"/>
    <x v="0"/>
    <n v="82.01"/>
    <n v="119734.6"/>
    <n v="431044.56"/>
  </r>
  <r>
    <x v="0"/>
    <x v="0"/>
    <x v="0"/>
    <x v="0"/>
    <x v="0"/>
    <s v="DK1_Rural"/>
    <x v="4"/>
    <s v="GNR_EH_HEAT"/>
    <x v="0"/>
    <x v="1"/>
    <n v="82.01"/>
    <n v="119734.6"/>
    <n v="431044.56"/>
  </r>
  <r>
    <x v="0"/>
    <x v="0"/>
    <x v="0"/>
    <x v="0"/>
    <x v="0"/>
    <s v="DK1_Rural"/>
    <x v="4"/>
    <s v="GNR_EH_HEAT"/>
    <x v="0"/>
    <x v="2"/>
    <n v="82.01"/>
    <n v="119734.6"/>
    <n v="431044.56"/>
  </r>
  <r>
    <x v="0"/>
    <x v="0"/>
    <x v="0"/>
    <x v="0"/>
    <x v="0"/>
    <s v="DK1_Rural"/>
    <x v="4"/>
    <s v="GNR_EH_HEAT"/>
    <x v="1"/>
    <x v="0"/>
    <n v="82.01"/>
    <n v="119734.6"/>
    <n v="431044.56"/>
  </r>
  <r>
    <x v="0"/>
    <x v="0"/>
    <x v="0"/>
    <x v="0"/>
    <x v="0"/>
    <s v="DK1_Rural"/>
    <x v="4"/>
    <s v="GNR_EH_HEAT"/>
    <x v="1"/>
    <x v="1"/>
    <n v="82.01"/>
    <n v="119734.6"/>
    <n v="431044.56"/>
  </r>
  <r>
    <x v="0"/>
    <x v="0"/>
    <x v="0"/>
    <x v="0"/>
    <x v="0"/>
    <s v="DK1_Rural"/>
    <x v="4"/>
    <s v="GNR_EH_HEAT"/>
    <x v="1"/>
    <x v="2"/>
    <n v="82.01"/>
    <n v="119734.6"/>
    <n v="431044.56"/>
  </r>
  <r>
    <x v="0"/>
    <x v="0"/>
    <x v="0"/>
    <x v="0"/>
    <x v="0"/>
    <s v="DK1_Rural"/>
    <x v="8"/>
    <s v="GNR_BO_WOODWST_E-100"/>
    <x v="0"/>
    <x v="0"/>
    <n v="29.85"/>
    <n v="43581"/>
    <n v="156891.6"/>
  </r>
  <r>
    <x v="0"/>
    <x v="0"/>
    <x v="0"/>
    <x v="0"/>
    <x v="0"/>
    <s v="DK1_Rural"/>
    <x v="8"/>
    <s v="GNR_BO_WOODWST_E-100"/>
    <x v="0"/>
    <x v="1"/>
    <n v="29.85"/>
    <n v="43581"/>
    <n v="156891.6"/>
  </r>
  <r>
    <x v="0"/>
    <x v="0"/>
    <x v="0"/>
    <x v="0"/>
    <x v="0"/>
    <s v="DK1_Rural"/>
    <x v="8"/>
    <s v="GNR_BO_WOODWST_E-100"/>
    <x v="0"/>
    <x v="2"/>
    <n v="29.85"/>
    <n v="43581"/>
    <n v="156891.6"/>
  </r>
  <r>
    <x v="0"/>
    <x v="0"/>
    <x v="0"/>
    <x v="0"/>
    <x v="0"/>
    <s v="DK1_Rural"/>
    <x v="8"/>
    <s v="GNR_BO_WOODWST_E-100"/>
    <x v="1"/>
    <x v="0"/>
    <n v="29.85"/>
    <n v="43581"/>
    <n v="156891.6"/>
  </r>
  <r>
    <x v="0"/>
    <x v="0"/>
    <x v="0"/>
    <x v="0"/>
    <x v="0"/>
    <s v="DK1_Rural"/>
    <x v="8"/>
    <s v="GNR_BO_WOODWST_E-100"/>
    <x v="1"/>
    <x v="1"/>
    <n v="29.85"/>
    <n v="43581"/>
    <n v="156891.6"/>
  </r>
  <r>
    <x v="0"/>
    <x v="0"/>
    <x v="0"/>
    <x v="0"/>
    <x v="0"/>
    <s v="DK1_Rural"/>
    <x v="8"/>
    <s v="GNR_BO_WOODWST_E-100"/>
    <x v="1"/>
    <x v="2"/>
    <n v="29.85"/>
    <n v="43581"/>
    <n v="156891.6"/>
  </r>
  <r>
    <x v="0"/>
    <x v="0"/>
    <x v="0"/>
    <x v="0"/>
    <x v="0"/>
    <s v="DK1_Rural"/>
    <x v="8"/>
    <s v="GNR_BO_WOODWST_E-113"/>
    <x v="0"/>
    <x v="0"/>
    <n v="3.5087719298245599"/>
    <n v="5122.8070175438597"/>
    <n v="18442.1052631579"/>
  </r>
  <r>
    <x v="0"/>
    <x v="0"/>
    <x v="0"/>
    <x v="0"/>
    <x v="0"/>
    <s v="DK1_Rural"/>
    <x v="8"/>
    <s v="GNR_BO_WOODWST_E-113"/>
    <x v="0"/>
    <x v="1"/>
    <n v="3.5087719298245599"/>
    <n v="5122.8070175438597"/>
    <n v="18442.1052631579"/>
  </r>
  <r>
    <x v="0"/>
    <x v="0"/>
    <x v="0"/>
    <x v="0"/>
    <x v="0"/>
    <s v="DK1_Rural"/>
    <x v="8"/>
    <s v="GNR_BO_WOODWST_E-113"/>
    <x v="0"/>
    <x v="2"/>
    <n v="3.5087719298245599"/>
    <n v="5122.8070175438597"/>
    <n v="18442.1052631579"/>
  </r>
  <r>
    <x v="0"/>
    <x v="0"/>
    <x v="0"/>
    <x v="0"/>
    <x v="0"/>
    <s v="DK1_Rural"/>
    <x v="8"/>
    <s v="GNR_BO_WOODWST_E-113"/>
    <x v="1"/>
    <x v="0"/>
    <n v="3.5087719298245599"/>
    <n v="5122.8070175438597"/>
    <n v="18442.1052631579"/>
  </r>
  <r>
    <x v="0"/>
    <x v="0"/>
    <x v="0"/>
    <x v="0"/>
    <x v="0"/>
    <s v="DK1_Rural"/>
    <x v="8"/>
    <s v="GNR_BO_WOODWST_E-113"/>
    <x v="1"/>
    <x v="1"/>
    <n v="3.5087719298245599"/>
    <n v="5122.8070175438597"/>
    <n v="18442.1052631579"/>
  </r>
  <r>
    <x v="0"/>
    <x v="0"/>
    <x v="0"/>
    <x v="0"/>
    <x v="0"/>
    <s v="DK1_Rural"/>
    <x v="8"/>
    <s v="GNR_BO_WOODWST_E-113"/>
    <x v="1"/>
    <x v="2"/>
    <n v="3.5087719298245599"/>
    <n v="5122.8070175438597"/>
    <n v="18442.1052631579"/>
  </r>
  <r>
    <x v="0"/>
    <x v="0"/>
    <x v="0"/>
    <x v="0"/>
    <x v="0"/>
    <s v="DK1_Rural"/>
    <x v="8"/>
    <s v="GNR_BO_WOODWST_E-84"/>
    <x v="0"/>
    <x v="0"/>
    <n v="6.9166666666666696"/>
    <n v="10098.333333333299"/>
    <n v="36354"/>
  </r>
  <r>
    <x v="0"/>
    <x v="0"/>
    <x v="0"/>
    <x v="0"/>
    <x v="0"/>
    <s v="DK1_Rural"/>
    <x v="8"/>
    <s v="GNR_BO_WOODWST_E-84"/>
    <x v="0"/>
    <x v="1"/>
    <n v="6.9166666666666696"/>
    <n v="10098.333333333299"/>
    <n v="36354"/>
  </r>
  <r>
    <x v="0"/>
    <x v="0"/>
    <x v="0"/>
    <x v="0"/>
    <x v="0"/>
    <s v="DK1_Rural"/>
    <x v="8"/>
    <s v="GNR_BO_WOODWST_E-84"/>
    <x v="0"/>
    <x v="2"/>
    <n v="6.9166666666666696"/>
    <n v="10098.333333333299"/>
    <n v="36354"/>
  </r>
  <r>
    <x v="0"/>
    <x v="0"/>
    <x v="0"/>
    <x v="0"/>
    <x v="0"/>
    <s v="DK1_Rural"/>
    <x v="8"/>
    <s v="GNR_BO_WOODWST_E-84"/>
    <x v="1"/>
    <x v="0"/>
    <n v="6.9166666666666696"/>
    <n v="10098.333333333299"/>
    <n v="36354"/>
  </r>
  <r>
    <x v="0"/>
    <x v="0"/>
    <x v="0"/>
    <x v="0"/>
    <x v="0"/>
    <s v="DK1_Rural"/>
    <x v="8"/>
    <s v="GNR_BO_WOODWST_E-84"/>
    <x v="1"/>
    <x v="1"/>
    <n v="6.9166666666666696"/>
    <n v="10098.333333333299"/>
    <n v="36354"/>
  </r>
  <r>
    <x v="0"/>
    <x v="0"/>
    <x v="0"/>
    <x v="0"/>
    <x v="0"/>
    <s v="DK1_Rural"/>
    <x v="8"/>
    <s v="GNR_BO_WOODWST_E-84"/>
    <x v="1"/>
    <x v="2"/>
    <n v="6.9166666666666696"/>
    <n v="10098.333333333299"/>
    <n v="36354"/>
  </r>
  <r>
    <x v="0"/>
    <x v="0"/>
    <x v="0"/>
    <x v="0"/>
    <x v="0"/>
    <s v="DK1_Rural"/>
    <x v="8"/>
    <s v="GNR_BO_WOODWST_E-86"/>
    <x v="0"/>
    <x v="0"/>
    <n v="3.4883720930232598"/>
    <n v="5093.0232558139496"/>
    <n v="18334.8837209302"/>
  </r>
  <r>
    <x v="0"/>
    <x v="0"/>
    <x v="0"/>
    <x v="0"/>
    <x v="0"/>
    <s v="DK1_Rural"/>
    <x v="8"/>
    <s v="GNR_BO_WOODWST_E-86"/>
    <x v="0"/>
    <x v="1"/>
    <n v="3.4883720930232598"/>
    <n v="5093.0232558139496"/>
    <n v="18334.8837209302"/>
  </r>
  <r>
    <x v="0"/>
    <x v="0"/>
    <x v="0"/>
    <x v="0"/>
    <x v="0"/>
    <s v="DK1_Rural"/>
    <x v="8"/>
    <s v="GNR_BO_WOODWST_E-86"/>
    <x v="0"/>
    <x v="2"/>
    <n v="3.4883720930232598"/>
    <n v="5093.0232558139496"/>
    <n v="18334.8837209302"/>
  </r>
  <r>
    <x v="0"/>
    <x v="0"/>
    <x v="0"/>
    <x v="0"/>
    <x v="0"/>
    <s v="DK1_Rural"/>
    <x v="8"/>
    <s v="GNR_BO_WOODWST_E-86"/>
    <x v="1"/>
    <x v="0"/>
    <n v="3.4883720930232598"/>
    <n v="5093.0232558139496"/>
    <n v="18334.8837209302"/>
  </r>
  <r>
    <x v="0"/>
    <x v="0"/>
    <x v="0"/>
    <x v="0"/>
    <x v="0"/>
    <s v="DK1_Rural"/>
    <x v="8"/>
    <s v="GNR_BO_WOODWST_E-86"/>
    <x v="1"/>
    <x v="1"/>
    <n v="3.4883720930232598"/>
    <n v="5093.0232558139496"/>
    <n v="18334.8837209302"/>
  </r>
  <r>
    <x v="0"/>
    <x v="0"/>
    <x v="0"/>
    <x v="0"/>
    <x v="0"/>
    <s v="DK1_Rural"/>
    <x v="8"/>
    <s v="GNR_BO_WOODWST_E-86"/>
    <x v="1"/>
    <x v="2"/>
    <n v="3.4883720930232598"/>
    <n v="5093.0232558139496"/>
    <n v="18334.8837209302"/>
  </r>
  <r>
    <x v="0"/>
    <x v="0"/>
    <x v="0"/>
    <x v="0"/>
    <x v="0"/>
    <s v="DK1_Rural"/>
    <x v="8"/>
    <s v="GNR_BO_WOODWST_E-89"/>
    <x v="0"/>
    <x v="0"/>
    <n v="7.8651685393258397"/>
    <n v="11483.146067415701"/>
    <n v="41339.325842696599"/>
  </r>
  <r>
    <x v="0"/>
    <x v="0"/>
    <x v="0"/>
    <x v="0"/>
    <x v="0"/>
    <s v="DK1_Rural"/>
    <x v="8"/>
    <s v="GNR_BO_WOODWST_E-89"/>
    <x v="0"/>
    <x v="1"/>
    <n v="7.8651685393258397"/>
    <n v="11483.146067415701"/>
    <n v="41339.325842696599"/>
  </r>
  <r>
    <x v="0"/>
    <x v="0"/>
    <x v="0"/>
    <x v="0"/>
    <x v="0"/>
    <s v="DK1_Rural"/>
    <x v="8"/>
    <s v="GNR_BO_WOODWST_E-89"/>
    <x v="0"/>
    <x v="2"/>
    <n v="7.8651685393258397"/>
    <n v="11483.146067415701"/>
    <n v="41339.325842696599"/>
  </r>
  <r>
    <x v="0"/>
    <x v="0"/>
    <x v="0"/>
    <x v="0"/>
    <x v="0"/>
    <s v="DK1_Rural"/>
    <x v="8"/>
    <s v="GNR_BO_WOODWST_E-89"/>
    <x v="1"/>
    <x v="0"/>
    <n v="7.8651685393258397"/>
    <n v="11483.146067415701"/>
    <n v="41339.325842696599"/>
  </r>
  <r>
    <x v="0"/>
    <x v="0"/>
    <x v="0"/>
    <x v="0"/>
    <x v="0"/>
    <s v="DK1_Rural"/>
    <x v="8"/>
    <s v="GNR_BO_WOODWST_E-89"/>
    <x v="1"/>
    <x v="1"/>
    <n v="7.8651685393258397"/>
    <n v="11483.146067415701"/>
    <n v="41339.325842696599"/>
  </r>
  <r>
    <x v="0"/>
    <x v="0"/>
    <x v="0"/>
    <x v="0"/>
    <x v="0"/>
    <s v="DK1_Rural"/>
    <x v="8"/>
    <s v="GNR_BO_WOODWST_E-89"/>
    <x v="1"/>
    <x v="2"/>
    <n v="7.8651685393258397"/>
    <n v="11483.146067415701"/>
    <n v="41339.325842696599"/>
  </r>
  <r>
    <x v="0"/>
    <x v="0"/>
    <x v="0"/>
    <x v="0"/>
    <x v="0"/>
    <s v="DK1_Rural"/>
    <x v="8"/>
    <s v="GNR_BO_WOODWST_E-90"/>
    <x v="0"/>
    <x v="0"/>
    <n v="10"/>
    <n v="14600"/>
    <n v="52560"/>
  </r>
  <r>
    <x v="0"/>
    <x v="0"/>
    <x v="0"/>
    <x v="0"/>
    <x v="0"/>
    <s v="DK1_Rural"/>
    <x v="8"/>
    <s v="GNR_BO_WOODWST_E-90"/>
    <x v="0"/>
    <x v="1"/>
    <n v="10"/>
    <n v="14600"/>
    <n v="52560"/>
  </r>
  <r>
    <x v="0"/>
    <x v="0"/>
    <x v="0"/>
    <x v="0"/>
    <x v="0"/>
    <s v="DK1_Rural"/>
    <x v="8"/>
    <s v="GNR_BO_WOODWST_E-90"/>
    <x v="0"/>
    <x v="2"/>
    <n v="10"/>
    <n v="14600"/>
    <n v="52560"/>
  </r>
  <r>
    <x v="0"/>
    <x v="0"/>
    <x v="0"/>
    <x v="0"/>
    <x v="0"/>
    <s v="DK1_Rural"/>
    <x v="8"/>
    <s v="GNR_BO_WOODWST_E-90"/>
    <x v="1"/>
    <x v="0"/>
    <n v="10"/>
    <n v="14600"/>
    <n v="52560"/>
  </r>
  <r>
    <x v="0"/>
    <x v="0"/>
    <x v="0"/>
    <x v="0"/>
    <x v="0"/>
    <s v="DK1_Rural"/>
    <x v="8"/>
    <s v="GNR_BO_WOODWST_E-90"/>
    <x v="1"/>
    <x v="1"/>
    <n v="10"/>
    <n v="14600"/>
    <n v="52560"/>
  </r>
  <r>
    <x v="0"/>
    <x v="0"/>
    <x v="0"/>
    <x v="0"/>
    <x v="0"/>
    <s v="DK1_Rural"/>
    <x v="8"/>
    <s v="GNR_BO_WOODWST_E-90"/>
    <x v="1"/>
    <x v="2"/>
    <n v="10"/>
    <n v="14600"/>
    <n v="52560"/>
  </r>
  <r>
    <x v="0"/>
    <x v="0"/>
    <x v="0"/>
    <x v="0"/>
    <x v="0"/>
    <s v="DK1_Rural"/>
    <x v="8"/>
    <s v="GNR_BO_WOODWST_E-91"/>
    <x v="0"/>
    <x v="0"/>
    <n v="3.4615384615384599"/>
    <n v="5053.8461538461497"/>
    <n v="18193.8461538462"/>
  </r>
  <r>
    <x v="0"/>
    <x v="0"/>
    <x v="0"/>
    <x v="0"/>
    <x v="0"/>
    <s v="DK1_Rural"/>
    <x v="8"/>
    <s v="GNR_BO_WOODWST_E-91"/>
    <x v="0"/>
    <x v="1"/>
    <n v="3.4615384615384599"/>
    <n v="5053.8461538461497"/>
    <n v="18193.8461538462"/>
  </r>
  <r>
    <x v="0"/>
    <x v="0"/>
    <x v="0"/>
    <x v="0"/>
    <x v="0"/>
    <s v="DK1_Rural"/>
    <x v="8"/>
    <s v="GNR_BO_WOODWST_E-91"/>
    <x v="0"/>
    <x v="2"/>
    <n v="3.4615384615384599"/>
    <n v="5053.8461538461497"/>
    <n v="18193.8461538462"/>
  </r>
  <r>
    <x v="0"/>
    <x v="0"/>
    <x v="0"/>
    <x v="0"/>
    <x v="0"/>
    <s v="DK1_Rural"/>
    <x v="8"/>
    <s v="GNR_BO_WOODWST_E-91"/>
    <x v="1"/>
    <x v="0"/>
    <n v="3.4615384615384599"/>
    <n v="5053.8461538461497"/>
    <n v="18193.8461538462"/>
  </r>
  <r>
    <x v="0"/>
    <x v="0"/>
    <x v="0"/>
    <x v="0"/>
    <x v="0"/>
    <s v="DK1_Rural"/>
    <x v="8"/>
    <s v="GNR_BO_WOODWST_E-91"/>
    <x v="1"/>
    <x v="1"/>
    <n v="3.4615384615384599"/>
    <n v="5053.8461538461497"/>
    <n v="18193.8461538462"/>
  </r>
  <r>
    <x v="0"/>
    <x v="0"/>
    <x v="0"/>
    <x v="0"/>
    <x v="0"/>
    <s v="DK1_Rural"/>
    <x v="8"/>
    <s v="GNR_BO_WOODWST_E-91"/>
    <x v="1"/>
    <x v="2"/>
    <n v="3.4615384615384599"/>
    <n v="5053.8461538461497"/>
    <n v="18193.8461538462"/>
  </r>
  <r>
    <x v="0"/>
    <x v="0"/>
    <x v="0"/>
    <x v="0"/>
    <x v="0"/>
    <s v="DK1_Rural"/>
    <x v="8"/>
    <s v="GNR_BO_WOODWST_E-94"/>
    <x v="0"/>
    <x v="0"/>
    <n v="0.98936170212765995"/>
    <n v="1444.4680851063799"/>
    <n v="5200.0851063829796"/>
  </r>
  <r>
    <x v="0"/>
    <x v="0"/>
    <x v="0"/>
    <x v="0"/>
    <x v="0"/>
    <s v="DK1_Rural"/>
    <x v="8"/>
    <s v="GNR_BO_WOODWST_E-94"/>
    <x v="0"/>
    <x v="1"/>
    <n v="0.98936170212765995"/>
    <n v="1444.4680851063799"/>
    <n v="5200.0851063829796"/>
  </r>
  <r>
    <x v="0"/>
    <x v="0"/>
    <x v="0"/>
    <x v="0"/>
    <x v="0"/>
    <s v="DK1_Rural"/>
    <x v="8"/>
    <s v="GNR_BO_WOODWST_E-94"/>
    <x v="0"/>
    <x v="2"/>
    <n v="0.98936170212765995"/>
    <n v="1444.4680851063799"/>
    <n v="5200.0851063829796"/>
  </r>
  <r>
    <x v="0"/>
    <x v="0"/>
    <x v="0"/>
    <x v="0"/>
    <x v="0"/>
    <s v="DK1_Rural"/>
    <x v="8"/>
    <s v="GNR_BO_WOODWST_E-94"/>
    <x v="1"/>
    <x v="0"/>
    <n v="0.98936170212765995"/>
    <n v="1444.4680851063799"/>
    <n v="5200.0851063829796"/>
  </r>
  <r>
    <x v="0"/>
    <x v="0"/>
    <x v="0"/>
    <x v="0"/>
    <x v="0"/>
    <s v="DK1_Rural"/>
    <x v="8"/>
    <s v="GNR_BO_WOODWST_E-94"/>
    <x v="1"/>
    <x v="1"/>
    <n v="0.98936170212765995"/>
    <n v="1444.4680851063799"/>
    <n v="5200.0851063829796"/>
  </r>
  <r>
    <x v="0"/>
    <x v="0"/>
    <x v="0"/>
    <x v="0"/>
    <x v="0"/>
    <s v="DK1_Rural"/>
    <x v="8"/>
    <s v="GNR_BO_WOODWST_E-94"/>
    <x v="1"/>
    <x v="2"/>
    <n v="0.98936170212765995"/>
    <n v="1444.4680851063799"/>
    <n v="5200.0851063829796"/>
  </r>
  <r>
    <x v="0"/>
    <x v="0"/>
    <x v="0"/>
    <x v="0"/>
    <x v="0"/>
    <s v="DK1_Small"/>
    <x v="5"/>
    <s v="GNR_HP_ELEC_GROUND-WTR_COP-360_LS-4-MW_Y-2020"/>
    <x v="1"/>
    <x v="0"/>
    <n v="23.1167060820754"/>
    <n v="33750.390879830098"/>
    <n v="121501.407167389"/>
  </r>
  <r>
    <x v="0"/>
    <x v="0"/>
    <x v="0"/>
    <x v="0"/>
    <x v="0"/>
    <s v="DK1_Small"/>
    <x v="5"/>
    <s v="GNR_HP_ELEC_GROUND-WTR_COP-360_LS-4-MW_Y-2020"/>
    <x v="1"/>
    <x v="1"/>
    <n v="23.1167060820754"/>
    <n v="33750.390879830098"/>
    <n v="121501.407167388"/>
  </r>
  <r>
    <x v="0"/>
    <x v="0"/>
    <x v="0"/>
    <x v="0"/>
    <x v="0"/>
    <s v="DK1_Small"/>
    <x v="5"/>
    <s v="GNR_HP_ELEC_GROUND-WTR_COP-360_LS-4-MW_Y-2020"/>
    <x v="1"/>
    <x v="2"/>
    <n v="23.1167060820754"/>
    <n v="33750.390879830098"/>
    <n v="121501.407167388"/>
  </r>
  <r>
    <x v="0"/>
    <x v="0"/>
    <x v="0"/>
    <x v="0"/>
    <x v="0"/>
    <s v="DK1_Small"/>
    <x v="1"/>
    <s v="GNR_HS_HEAT_PIT_L-DEC_E-91_Y-2020"/>
    <x v="0"/>
    <x v="0"/>
    <n v="43.1114792936133"/>
    <n v="62942.7597686753"/>
    <n v="226593.93516723099"/>
  </r>
  <r>
    <x v="0"/>
    <x v="0"/>
    <x v="0"/>
    <x v="0"/>
    <x v="0"/>
    <s v="DK1_Small"/>
    <x v="1"/>
    <s v="GNR_HS_HEAT_PIT_L-DEC_E-91_Y-2020"/>
    <x v="0"/>
    <x v="1"/>
    <n v="67.744839148943896"/>
    <n v="98907.465157458093"/>
    <n v="356066.87456684897"/>
  </r>
  <r>
    <x v="0"/>
    <x v="0"/>
    <x v="0"/>
    <x v="0"/>
    <x v="0"/>
    <s v="DK1_Small"/>
    <x v="1"/>
    <s v="GNR_HS_HEAT_PIT_L-DEC_E-91_Y-2020"/>
    <x v="0"/>
    <x v="2"/>
    <n v="67.218859934951098"/>
    <n v="98139.535505028602"/>
    <n v="353302.32781810302"/>
  </r>
  <r>
    <x v="0"/>
    <x v="0"/>
    <x v="0"/>
    <x v="0"/>
    <x v="0"/>
    <s v="DK1_Small"/>
    <x v="2"/>
    <s v="GNR_ST_MSW_BP_E-20"/>
    <x v="0"/>
    <x v="0"/>
    <n v="14.45"/>
    <n v="21097"/>
    <n v="75949.200000000099"/>
  </r>
  <r>
    <x v="0"/>
    <x v="0"/>
    <x v="0"/>
    <x v="0"/>
    <x v="0"/>
    <s v="DK1_Small"/>
    <x v="2"/>
    <s v="GNR_ST_MSW_BP_E-20"/>
    <x v="0"/>
    <x v="1"/>
    <n v="14.45"/>
    <n v="21097"/>
    <n v="75949.200000000099"/>
  </r>
  <r>
    <x v="0"/>
    <x v="0"/>
    <x v="0"/>
    <x v="0"/>
    <x v="0"/>
    <s v="DK1_Small"/>
    <x v="2"/>
    <s v="GNR_ST_MSW_BP_E-20"/>
    <x v="0"/>
    <x v="2"/>
    <n v="14.45"/>
    <n v="21097"/>
    <n v="75949.200000000099"/>
  </r>
  <r>
    <x v="0"/>
    <x v="0"/>
    <x v="0"/>
    <x v="0"/>
    <x v="0"/>
    <s v="DK1_Small"/>
    <x v="2"/>
    <s v="GNR_ST_MSW_BP_E-20"/>
    <x v="1"/>
    <x v="0"/>
    <n v="14.45"/>
    <n v="21097"/>
    <n v="75949.200000000099"/>
  </r>
  <r>
    <x v="0"/>
    <x v="0"/>
    <x v="0"/>
    <x v="0"/>
    <x v="0"/>
    <s v="DK1_Small"/>
    <x v="2"/>
    <s v="GNR_ST_MSW_BP_E-20"/>
    <x v="1"/>
    <x v="1"/>
    <n v="14.45"/>
    <n v="21097"/>
    <n v="75949.200000000099"/>
  </r>
  <r>
    <x v="0"/>
    <x v="0"/>
    <x v="0"/>
    <x v="0"/>
    <x v="0"/>
    <s v="DK1_Small"/>
    <x v="2"/>
    <s v="GNR_ST_MSW_BP_E-20"/>
    <x v="1"/>
    <x v="2"/>
    <n v="14.45"/>
    <n v="21097"/>
    <n v="75949.200000000099"/>
  </r>
  <r>
    <x v="0"/>
    <x v="0"/>
    <x v="0"/>
    <x v="0"/>
    <x v="0"/>
    <s v="DK1_Small"/>
    <x v="8"/>
    <s v="GNR_BO_WOODWST_E-100"/>
    <x v="0"/>
    <x v="0"/>
    <n v="1.75"/>
    <n v="2555"/>
    <n v="9198"/>
  </r>
  <r>
    <x v="0"/>
    <x v="0"/>
    <x v="0"/>
    <x v="0"/>
    <x v="0"/>
    <s v="DK1_Small"/>
    <x v="8"/>
    <s v="GNR_BO_WOODWST_E-100"/>
    <x v="0"/>
    <x v="1"/>
    <n v="1.75"/>
    <n v="2555"/>
    <n v="9198"/>
  </r>
  <r>
    <x v="0"/>
    <x v="0"/>
    <x v="0"/>
    <x v="0"/>
    <x v="0"/>
    <s v="DK1_Small"/>
    <x v="8"/>
    <s v="GNR_BO_WOODWST_E-100"/>
    <x v="0"/>
    <x v="2"/>
    <n v="1.75"/>
    <n v="2555"/>
    <n v="9198"/>
  </r>
  <r>
    <x v="0"/>
    <x v="0"/>
    <x v="0"/>
    <x v="0"/>
    <x v="0"/>
    <s v="DK1_Small"/>
    <x v="8"/>
    <s v="GNR_BO_WOODWST_E-100"/>
    <x v="1"/>
    <x v="0"/>
    <n v="1.75"/>
    <n v="2555"/>
    <n v="9198"/>
  </r>
  <r>
    <x v="0"/>
    <x v="0"/>
    <x v="0"/>
    <x v="0"/>
    <x v="0"/>
    <s v="DK1_Small"/>
    <x v="8"/>
    <s v="GNR_BO_WOODWST_E-100"/>
    <x v="1"/>
    <x v="1"/>
    <n v="1.75"/>
    <n v="2555"/>
    <n v="9198"/>
  </r>
  <r>
    <x v="0"/>
    <x v="0"/>
    <x v="0"/>
    <x v="0"/>
    <x v="0"/>
    <s v="DK1_Small"/>
    <x v="8"/>
    <s v="GNR_BO_WOODWST_E-100"/>
    <x v="1"/>
    <x v="2"/>
    <n v="1.75"/>
    <n v="2555"/>
    <n v="9198"/>
  </r>
  <r>
    <x v="0"/>
    <x v="0"/>
    <x v="0"/>
    <x v="0"/>
    <x v="0"/>
    <s v="DK1_Small"/>
    <x v="8"/>
    <s v="GNR_BO_WOODWST_E-89"/>
    <x v="0"/>
    <x v="0"/>
    <n v="1.99775280898876"/>
    <n v="2916.7191011236"/>
    <n v="10500.1887640449"/>
  </r>
  <r>
    <x v="0"/>
    <x v="0"/>
    <x v="0"/>
    <x v="0"/>
    <x v="0"/>
    <s v="DK1_Small"/>
    <x v="8"/>
    <s v="GNR_BO_WOODWST_E-89"/>
    <x v="0"/>
    <x v="1"/>
    <n v="1.99775280898876"/>
    <n v="2916.7191011236"/>
    <n v="10500.1887640449"/>
  </r>
  <r>
    <x v="0"/>
    <x v="0"/>
    <x v="0"/>
    <x v="0"/>
    <x v="0"/>
    <s v="DK1_Small"/>
    <x v="8"/>
    <s v="GNR_BO_WOODWST_E-89"/>
    <x v="0"/>
    <x v="2"/>
    <n v="1.99775280898876"/>
    <n v="2916.7191011236"/>
    <n v="10500.1887640449"/>
  </r>
  <r>
    <x v="0"/>
    <x v="0"/>
    <x v="0"/>
    <x v="0"/>
    <x v="0"/>
    <s v="DK1_Small"/>
    <x v="8"/>
    <s v="GNR_BO_WOODWST_E-89"/>
    <x v="1"/>
    <x v="0"/>
    <n v="1.99775280898876"/>
    <n v="2916.7191011236"/>
    <n v="10500.1887640449"/>
  </r>
  <r>
    <x v="0"/>
    <x v="0"/>
    <x v="0"/>
    <x v="0"/>
    <x v="0"/>
    <s v="DK1_Small"/>
    <x v="8"/>
    <s v="GNR_BO_WOODWST_E-89"/>
    <x v="1"/>
    <x v="1"/>
    <n v="1.99775280898876"/>
    <n v="2916.7191011236"/>
    <n v="10500.1887640449"/>
  </r>
  <r>
    <x v="0"/>
    <x v="0"/>
    <x v="0"/>
    <x v="0"/>
    <x v="0"/>
    <s v="DK1_Small"/>
    <x v="8"/>
    <s v="GNR_BO_WOODWST_E-89"/>
    <x v="1"/>
    <x v="2"/>
    <n v="1.99775280898876"/>
    <n v="2916.7191011236"/>
    <n v="10500.1887640449"/>
  </r>
  <r>
    <x v="0"/>
    <x v="0"/>
    <x v="0"/>
    <x v="0"/>
    <x v="1"/>
    <s v="DK2_Large"/>
    <x v="0"/>
    <s v="GNR_ST_COAL_EXT_E-42"/>
    <x v="0"/>
    <x v="0"/>
    <n v="1190.4761904761899"/>
    <n v="1738095.23809524"/>
    <n v="6257142.8571428601"/>
  </r>
  <r>
    <x v="0"/>
    <x v="0"/>
    <x v="0"/>
    <x v="0"/>
    <x v="1"/>
    <s v="DK2_Large"/>
    <x v="0"/>
    <s v="GNR_ST_COAL_EXT_E-42"/>
    <x v="0"/>
    <x v="1"/>
    <n v="1190.4761904761899"/>
    <n v="1738095.23809524"/>
    <n v="6257142.8571428601"/>
  </r>
  <r>
    <x v="0"/>
    <x v="0"/>
    <x v="0"/>
    <x v="0"/>
    <x v="1"/>
    <s v="DK2_Large"/>
    <x v="0"/>
    <s v="GNR_ST_COAL_EXT_E-42"/>
    <x v="0"/>
    <x v="2"/>
    <n v="1190.4761904761899"/>
    <n v="1738095.23809524"/>
    <n v="6257142.8571428601"/>
  </r>
  <r>
    <x v="0"/>
    <x v="0"/>
    <x v="0"/>
    <x v="0"/>
    <x v="1"/>
    <s v="DK2_Large"/>
    <x v="5"/>
    <s v="GNR_HP_ELEC_COP-300"/>
    <x v="1"/>
    <x v="0"/>
    <n v="0.11333333333333299"/>
    <n v="165.46666666666701"/>
    <n v="595.67999999999995"/>
  </r>
  <r>
    <x v="0"/>
    <x v="0"/>
    <x v="0"/>
    <x v="0"/>
    <x v="1"/>
    <s v="DK2_Large"/>
    <x v="5"/>
    <s v="GNR_HP_ELEC_COP-300"/>
    <x v="1"/>
    <x v="1"/>
    <n v="0.11333333333333299"/>
    <n v="165.46666666666701"/>
    <n v="595.67999999999995"/>
  </r>
  <r>
    <x v="0"/>
    <x v="0"/>
    <x v="0"/>
    <x v="0"/>
    <x v="1"/>
    <s v="DK2_Large"/>
    <x v="5"/>
    <s v="GNR_HP_ELEC_COP-300"/>
    <x v="1"/>
    <x v="2"/>
    <n v="0.11333333333333299"/>
    <n v="165.46666666666701"/>
    <n v="595.67999999999995"/>
  </r>
  <r>
    <x v="0"/>
    <x v="0"/>
    <x v="0"/>
    <x v="0"/>
    <x v="1"/>
    <s v="DK2_Large"/>
    <x v="1"/>
    <s v="GNR_HS_HEAT_PIT_L-CEN_E-90_Y-2020"/>
    <x v="0"/>
    <x v="0"/>
    <n v="129.52682316116801"/>
    <n v="189109.161815306"/>
    <n v="680792.98253509996"/>
  </r>
  <r>
    <x v="0"/>
    <x v="0"/>
    <x v="0"/>
    <x v="0"/>
    <x v="1"/>
    <s v="DK2_Large"/>
    <x v="1"/>
    <s v="GNR_HS_HEAT_PIT_L-CEN_E-90_Y-2020"/>
    <x v="0"/>
    <x v="1"/>
    <n v="493.38610500529199"/>
    <n v="720343.71330772596"/>
    <n v="2593237.36790781"/>
  </r>
  <r>
    <x v="0"/>
    <x v="0"/>
    <x v="0"/>
    <x v="0"/>
    <x v="1"/>
    <s v="DK2_Large"/>
    <x v="1"/>
    <s v="GNR_HS_HEAT_PIT_L-CEN_E-90_Y-2020"/>
    <x v="0"/>
    <x v="2"/>
    <n v="423.54314688041302"/>
    <n v="618372.99444540299"/>
    <n v="2226142.7800034499"/>
  </r>
  <r>
    <x v="0"/>
    <x v="0"/>
    <x v="0"/>
    <x v="0"/>
    <x v="1"/>
    <s v="DK2_Large"/>
    <x v="2"/>
    <s v="GNR_ST_MSW_BP_E-20"/>
    <x v="0"/>
    <x v="0"/>
    <n v="195"/>
    <n v="284700"/>
    <n v="1024920"/>
  </r>
  <r>
    <x v="0"/>
    <x v="0"/>
    <x v="0"/>
    <x v="0"/>
    <x v="1"/>
    <s v="DK2_Large"/>
    <x v="2"/>
    <s v="GNR_ST_MSW_BP_E-20"/>
    <x v="0"/>
    <x v="1"/>
    <n v="195"/>
    <n v="284700"/>
    <n v="1024920"/>
  </r>
  <r>
    <x v="0"/>
    <x v="0"/>
    <x v="0"/>
    <x v="0"/>
    <x v="1"/>
    <s v="DK2_Large"/>
    <x v="2"/>
    <s v="GNR_ST_MSW_BP_E-20"/>
    <x v="0"/>
    <x v="2"/>
    <n v="195"/>
    <n v="284700"/>
    <n v="1024920"/>
  </r>
  <r>
    <x v="0"/>
    <x v="0"/>
    <x v="0"/>
    <x v="0"/>
    <x v="1"/>
    <s v="DK2_Large"/>
    <x v="2"/>
    <s v="GNR_ST_MSW_BP_E-20"/>
    <x v="1"/>
    <x v="0"/>
    <n v="195"/>
    <n v="284700"/>
    <n v="1024920"/>
  </r>
  <r>
    <x v="0"/>
    <x v="0"/>
    <x v="0"/>
    <x v="0"/>
    <x v="1"/>
    <s v="DK2_Large"/>
    <x v="2"/>
    <s v="GNR_ST_MSW_BP_E-20"/>
    <x v="1"/>
    <x v="1"/>
    <n v="195"/>
    <n v="284700"/>
    <n v="1024920"/>
  </r>
  <r>
    <x v="0"/>
    <x v="0"/>
    <x v="0"/>
    <x v="0"/>
    <x v="1"/>
    <s v="DK2_Large"/>
    <x v="2"/>
    <s v="GNR_ST_MSW_BP_E-20"/>
    <x v="1"/>
    <x v="2"/>
    <n v="195"/>
    <n v="284700"/>
    <n v="1024920"/>
  </r>
  <r>
    <x v="0"/>
    <x v="0"/>
    <x v="0"/>
    <x v="0"/>
    <x v="1"/>
    <s v="DK2_Large"/>
    <x v="2"/>
    <s v="GNR_ST_MSW_BP_E-21"/>
    <x v="0"/>
    <x v="0"/>
    <n v="65.238095238095298"/>
    <n v="95247.619047619199"/>
    <n v="342891.42857142899"/>
  </r>
  <r>
    <x v="0"/>
    <x v="0"/>
    <x v="0"/>
    <x v="0"/>
    <x v="1"/>
    <s v="DK2_Large"/>
    <x v="2"/>
    <s v="GNR_ST_MSW_BP_E-21"/>
    <x v="0"/>
    <x v="1"/>
    <n v="65.238095238095298"/>
    <n v="95247.619047619199"/>
    <n v="342891.42857142899"/>
  </r>
  <r>
    <x v="0"/>
    <x v="0"/>
    <x v="0"/>
    <x v="0"/>
    <x v="1"/>
    <s v="DK2_Large"/>
    <x v="2"/>
    <s v="GNR_ST_MSW_BP_E-21"/>
    <x v="0"/>
    <x v="2"/>
    <n v="65.238095238095298"/>
    <n v="95247.619047619199"/>
    <n v="342891.42857142899"/>
  </r>
  <r>
    <x v="0"/>
    <x v="0"/>
    <x v="0"/>
    <x v="0"/>
    <x v="1"/>
    <s v="DK2_Large"/>
    <x v="2"/>
    <s v="GNR_ST_MSW_BP_E-21"/>
    <x v="1"/>
    <x v="0"/>
    <n v="65.238095238095298"/>
    <n v="95247.619047619199"/>
    <n v="342891.42857142899"/>
  </r>
  <r>
    <x v="0"/>
    <x v="0"/>
    <x v="0"/>
    <x v="0"/>
    <x v="1"/>
    <s v="DK2_Large"/>
    <x v="2"/>
    <s v="GNR_ST_MSW_BP_E-21"/>
    <x v="1"/>
    <x v="1"/>
    <n v="65.238095238095298"/>
    <n v="95247.619047619199"/>
    <n v="342891.42857142899"/>
  </r>
  <r>
    <x v="0"/>
    <x v="0"/>
    <x v="0"/>
    <x v="0"/>
    <x v="1"/>
    <s v="DK2_Large"/>
    <x v="2"/>
    <s v="GNR_ST_MSW_BP_E-21"/>
    <x v="1"/>
    <x v="2"/>
    <n v="65.238095238095298"/>
    <n v="95247.619047619199"/>
    <n v="342891.42857142899"/>
  </r>
  <r>
    <x v="0"/>
    <x v="0"/>
    <x v="0"/>
    <x v="0"/>
    <x v="1"/>
    <s v="DK2_Large"/>
    <x v="2"/>
    <s v="GNR_ST_MSW_BP_E-23_LS-220-MW-FEED_Y-2020"/>
    <x v="0"/>
    <x v="0"/>
    <n v="568.93594565476303"/>
    <n v="830646.48065595503"/>
    <n v="2990327.3303614398"/>
  </r>
  <r>
    <x v="0"/>
    <x v="0"/>
    <x v="0"/>
    <x v="0"/>
    <x v="1"/>
    <s v="DK2_Large"/>
    <x v="2"/>
    <s v="GNR_ST_MSW_BP_E-23_LS-220-MW-FEED_Y-2020"/>
    <x v="0"/>
    <x v="1"/>
    <n v="568.93594565476303"/>
    <n v="830646.48065595503"/>
    <n v="2990327.3303614398"/>
  </r>
  <r>
    <x v="0"/>
    <x v="0"/>
    <x v="0"/>
    <x v="0"/>
    <x v="1"/>
    <s v="DK2_Large"/>
    <x v="2"/>
    <s v="GNR_ST_MSW_BP_E-23_LS-220-MW-FEED_Y-2020"/>
    <x v="0"/>
    <x v="2"/>
    <n v="568.93594565476303"/>
    <n v="830646.48065595503"/>
    <n v="2990327.3303614398"/>
  </r>
  <r>
    <x v="0"/>
    <x v="0"/>
    <x v="0"/>
    <x v="0"/>
    <x v="1"/>
    <s v="DK2_Large"/>
    <x v="2"/>
    <s v="GNR_ST_MSW_BP_E-23_LS-220-MW-FEED_Y-2020"/>
    <x v="1"/>
    <x v="0"/>
    <n v="568.93594565476303"/>
    <n v="830646.48065595503"/>
    <n v="2990327.3303614398"/>
  </r>
  <r>
    <x v="0"/>
    <x v="0"/>
    <x v="0"/>
    <x v="0"/>
    <x v="1"/>
    <s v="DK2_Large"/>
    <x v="2"/>
    <s v="GNR_ST_MSW_BP_E-23_LS-220-MW-FEED_Y-2020"/>
    <x v="1"/>
    <x v="1"/>
    <n v="568.93594565476303"/>
    <n v="830646.48065595503"/>
    <n v="2990327.3303614398"/>
  </r>
  <r>
    <x v="0"/>
    <x v="0"/>
    <x v="0"/>
    <x v="0"/>
    <x v="1"/>
    <s v="DK2_Large"/>
    <x v="2"/>
    <s v="GNR_ST_MSW_BP_E-23_LS-220-MW-FEED_Y-2020"/>
    <x v="1"/>
    <x v="2"/>
    <n v="568.93594565476303"/>
    <n v="830646.48065595503"/>
    <n v="2990327.3303614398"/>
  </r>
  <r>
    <x v="0"/>
    <x v="0"/>
    <x v="0"/>
    <x v="0"/>
    <x v="1"/>
    <s v="DK2_Large"/>
    <x v="2"/>
    <s v="GNR_ST_MSW_BP_E-27"/>
    <x v="0"/>
    <x v="0"/>
    <n v="71.851851851852004"/>
    <n v="104903.703703704"/>
    <n v="377653.33333333401"/>
  </r>
  <r>
    <x v="0"/>
    <x v="0"/>
    <x v="0"/>
    <x v="0"/>
    <x v="1"/>
    <s v="DK2_Large"/>
    <x v="2"/>
    <s v="GNR_ST_MSW_BP_E-27"/>
    <x v="0"/>
    <x v="1"/>
    <n v="71.851851851852004"/>
    <n v="104903.703703704"/>
    <n v="377653.33333333401"/>
  </r>
  <r>
    <x v="0"/>
    <x v="0"/>
    <x v="0"/>
    <x v="0"/>
    <x v="1"/>
    <s v="DK2_Large"/>
    <x v="2"/>
    <s v="GNR_ST_MSW_BP_E-27"/>
    <x v="0"/>
    <x v="2"/>
    <n v="71.851851851852004"/>
    <n v="104903.703703704"/>
    <n v="377653.33333333401"/>
  </r>
  <r>
    <x v="0"/>
    <x v="0"/>
    <x v="0"/>
    <x v="0"/>
    <x v="1"/>
    <s v="DK2_Large"/>
    <x v="2"/>
    <s v="GNR_ST_MSW_BP_E-27"/>
    <x v="1"/>
    <x v="0"/>
    <n v="71.851851851852004"/>
    <n v="104903.703703704"/>
    <n v="377653.33333333401"/>
  </r>
  <r>
    <x v="0"/>
    <x v="0"/>
    <x v="0"/>
    <x v="0"/>
    <x v="1"/>
    <s v="DK2_Large"/>
    <x v="2"/>
    <s v="GNR_ST_MSW_BP_E-27"/>
    <x v="1"/>
    <x v="1"/>
    <n v="71.851851851852004"/>
    <n v="104903.703703704"/>
    <n v="377653.33333333401"/>
  </r>
  <r>
    <x v="0"/>
    <x v="0"/>
    <x v="0"/>
    <x v="0"/>
    <x v="1"/>
    <s v="DK2_Large"/>
    <x v="2"/>
    <s v="GNR_ST_MSW_BP_E-27"/>
    <x v="1"/>
    <x v="2"/>
    <n v="71.851851851852004"/>
    <n v="104903.703703704"/>
    <n v="377653.33333333401"/>
  </r>
  <r>
    <x v="0"/>
    <x v="0"/>
    <x v="0"/>
    <x v="0"/>
    <x v="1"/>
    <s v="DK2_Large"/>
    <x v="4"/>
    <s v="GNR_GEO_HEAT_HO"/>
    <x v="0"/>
    <x v="0"/>
    <n v="14"/>
    <n v="20440"/>
    <n v="73584"/>
  </r>
  <r>
    <x v="0"/>
    <x v="0"/>
    <x v="0"/>
    <x v="0"/>
    <x v="1"/>
    <s v="DK2_Large"/>
    <x v="4"/>
    <s v="GNR_GEO_HEAT_HO"/>
    <x v="0"/>
    <x v="1"/>
    <n v="14"/>
    <n v="20440"/>
    <n v="73584"/>
  </r>
  <r>
    <x v="0"/>
    <x v="0"/>
    <x v="0"/>
    <x v="0"/>
    <x v="1"/>
    <s v="DK2_Large"/>
    <x v="4"/>
    <s v="GNR_GEO_HEAT_HO"/>
    <x v="0"/>
    <x v="2"/>
    <n v="14"/>
    <n v="20440"/>
    <n v="73584"/>
  </r>
  <r>
    <x v="0"/>
    <x v="0"/>
    <x v="0"/>
    <x v="0"/>
    <x v="1"/>
    <s v="DK2_Large"/>
    <x v="4"/>
    <s v="GNR_GEO_HEAT_HO"/>
    <x v="1"/>
    <x v="0"/>
    <n v="14"/>
    <n v="20440"/>
    <n v="73584"/>
  </r>
  <r>
    <x v="0"/>
    <x v="0"/>
    <x v="0"/>
    <x v="0"/>
    <x v="1"/>
    <s v="DK2_Large"/>
    <x v="4"/>
    <s v="GNR_GEO_HEAT_HO"/>
    <x v="1"/>
    <x v="1"/>
    <n v="14"/>
    <n v="20440"/>
    <n v="73584"/>
  </r>
  <r>
    <x v="0"/>
    <x v="0"/>
    <x v="0"/>
    <x v="0"/>
    <x v="1"/>
    <s v="DK2_Large"/>
    <x v="4"/>
    <s v="GNR_GEO_HEAT_HO"/>
    <x v="1"/>
    <x v="2"/>
    <n v="14"/>
    <n v="20440"/>
    <n v="73584"/>
  </r>
  <r>
    <x v="0"/>
    <x v="0"/>
    <x v="0"/>
    <x v="0"/>
    <x v="1"/>
    <s v="DK2_Large"/>
    <x v="8"/>
    <s v="GNR_BO_WOODWST_E-90"/>
    <x v="0"/>
    <x v="0"/>
    <n v="7.4"/>
    <n v="10804"/>
    <n v="38894.400000000001"/>
  </r>
  <r>
    <x v="0"/>
    <x v="0"/>
    <x v="0"/>
    <x v="0"/>
    <x v="1"/>
    <s v="DK2_Large"/>
    <x v="8"/>
    <s v="GNR_BO_WOODWST_E-90"/>
    <x v="0"/>
    <x v="1"/>
    <n v="7.4"/>
    <n v="10804"/>
    <n v="38894.400000000001"/>
  </r>
  <r>
    <x v="0"/>
    <x v="0"/>
    <x v="0"/>
    <x v="0"/>
    <x v="1"/>
    <s v="DK2_Large"/>
    <x v="8"/>
    <s v="GNR_BO_WOODWST_E-90"/>
    <x v="0"/>
    <x v="2"/>
    <n v="7.4"/>
    <n v="10804"/>
    <n v="38894.400000000001"/>
  </r>
  <r>
    <x v="0"/>
    <x v="0"/>
    <x v="0"/>
    <x v="0"/>
    <x v="1"/>
    <s v="DK2_Large"/>
    <x v="8"/>
    <s v="GNR_BO_WOODWST_E-90"/>
    <x v="1"/>
    <x v="0"/>
    <n v="7.4"/>
    <n v="10804"/>
    <n v="38894.400000000001"/>
  </r>
  <r>
    <x v="0"/>
    <x v="0"/>
    <x v="0"/>
    <x v="0"/>
    <x v="1"/>
    <s v="DK2_Large"/>
    <x v="8"/>
    <s v="GNR_BO_WOODWST_E-90"/>
    <x v="1"/>
    <x v="1"/>
    <n v="7.4"/>
    <n v="10804"/>
    <n v="38894.400000000001"/>
  </r>
  <r>
    <x v="0"/>
    <x v="0"/>
    <x v="0"/>
    <x v="0"/>
    <x v="1"/>
    <s v="DK2_Large"/>
    <x v="8"/>
    <s v="GNR_BO_WOODWST_E-90"/>
    <x v="1"/>
    <x v="2"/>
    <n v="7.4"/>
    <n v="10804"/>
    <n v="38894.400000000001"/>
  </r>
  <r>
    <x v="0"/>
    <x v="0"/>
    <x v="0"/>
    <x v="0"/>
    <x v="1"/>
    <s v="DK2_MedSmall"/>
    <x v="1"/>
    <s v="GNR_HS_HEAT_PIT_L-DEC_E-91_Y-2020"/>
    <x v="0"/>
    <x v="1"/>
    <n v="2.58584022717142"/>
    <n v="3775.32673167028"/>
    <n v="13591.176234013001"/>
  </r>
  <r>
    <x v="0"/>
    <x v="0"/>
    <x v="0"/>
    <x v="0"/>
    <x v="1"/>
    <s v="DK2_MedSmall"/>
    <x v="1"/>
    <s v="GNR_HS_HEAT_PIT_L-DEC_E-91_Y-2020"/>
    <x v="0"/>
    <x v="2"/>
    <n v="1.83180427508236"/>
    <n v="2674.4342416202498"/>
    <n v="9627.9632698328896"/>
  </r>
  <r>
    <x v="0"/>
    <x v="0"/>
    <x v="0"/>
    <x v="0"/>
    <x v="1"/>
    <s v="DK2_MedSmall"/>
    <x v="1"/>
    <s v="GNR_HS_HEAT_PIT_L-DEC_E-91_Y-2020"/>
    <x v="1"/>
    <x v="1"/>
    <n v="37.286712749414399"/>
    <n v="54438.600614144998"/>
    <n v="195978.96221092201"/>
  </r>
  <r>
    <x v="0"/>
    <x v="0"/>
    <x v="0"/>
    <x v="0"/>
    <x v="1"/>
    <s v="DK2_MedSmall"/>
    <x v="1"/>
    <s v="GNR_HS_HEAT_PIT_L-DEC_E-91_Y-2020"/>
    <x v="1"/>
    <x v="2"/>
    <n v="4.4745584940604601"/>
    <n v="6532.8554013282701"/>
    <n v="23518.279444781801"/>
  </r>
  <r>
    <x v="0"/>
    <x v="0"/>
    <x v="0"/>
    <x v="0"/>
    <x v="1"/>
    <s v="DK2_MedSmall"/>
    <x v="2"/>
    <s v="GNR_ST_MSW_BP_E-21"/>
    <x v="0"/>
    <x v="0"/>
    <n v="31.904761904762001"/>
    <n v="46580.952380952403"/>
    <n v="167691.42857142899"/>
  </r>
  <r>
    <x v="0"/>
    <x v="0"/>
    <x v="0"/>
    <x v="0"/>
    <x v="1"/>
    <s v="DK2_MedSmall"/>
    <x v="2"/>
    <s v="GNR_ST_MSW_BP_E-21"/>
    <x v="0"/>
    <x v="1"/>
    <n v="31.904761904762001"/>
    <n v="46580.952380952403"/>
    <n v="167691.42857142899"/>
  </r>
  <r>
    <x v="0"/>
    <x v="0"/>
    <x v="0"/>
    <x v="0"/>
    <x v="1"/>
    <s v="DK2_MedSmall"/>
    <x v="2"/>
    <s v="GNR_ST_MSW_BP_E-21"/>
    <x v="0"/>
    <x v="2"/>
    <n v="31.904761904762001"/>
    <n v="46580.952380952403"/>
    <n v="167691.42857142899"/>
  </r>
  <r>
    <x v="0"/>
    <x v="0"/>
    <x v="0"/>
    <x v="0"/>
    <x v="1"/>
    <s v="DK2_MedSmall"/>
    <x v="2"/>
    <s v="GNR_ST_MSW_BP_E-21"/>
    <x v="1"/>
    <x v="1"/>
    <n v="0.95714285714285896"/>
    <n v="1397.42857142857"/>
    <n v="5030.74285714286"/>
  </r>
  <r>
    <x v="0"/>
    <x v="0"/>
    <x v="0"/>
    <x v="0"/>
    <x v="1"/>
    <s v="DK2_MedSmall"/>
    <x v="2"/>
    <s v="GNR_ST_MSW_BP_E-25"/>
    <x v="0"/>
    <x v="0"/>
    <n v="43.6"/>
    <n v="63656.000000000102"/>
    <n v="229161.60000000001"/>
  </r>
  <r>
    <x v="0"/>
    <x v="0"/>
    <x v="0"/>
    <x v="0"/>
    <x v="1"/>
    <s v="DK2_MedSmall"/>
    <x v="2"/>
    <s v="GNR_ST_MSW_BP_E-25"/>
    <x v="0"/>
    <x v="1"/>
    <n v="43.6"/>
    <n v="63656.000000000102"/>
    <n v="229161.60000000001"/>
  </r>
  <r>
    <x v="0"/>
    <x v="0"/>
    <x v="0"/>
    <x v="0"/>
    <x v="1"/>
    <s v="DK2_MedSmall"/>
    <x v="2"/>
    <s v="GNR_ST_MSW_BP_E-25"/>
    <x v="0"/>
    <x v="2"/>
    <n v="43.6"/>
    <n v="63656.000000000102"/>
    <n v="229161.60000000001"/>
  </r>
  <r>
    <x v="0"/>
    <x v="0"/>
    <x v="0"/>
    <x v="0"/>
    <x v="1"/>
    <s v="DK2_MedSmall"/>
    <x v="2"/>
    <s v="GNR_ST_MSW_BP_E-25"/>
    <x v="1"/>
    <x v="1"/>
    <n v="1.3080000000000001"/>
    <n v="1909.68"/>
    <n v="6874.84800000001"/>
  </r>
  <r>
    <x v="0"/>
    <x v="0"/>
    <x v="0"/>
    <x v="0"/>
    <x v="1"/>
    <s v="DK2_MedSmall"/>
    <x v="2"/>
    <s v="GNR_ST_MSW_BP_E-28"/>
    <x v="0"/>
    <x v="0"/>
    <n v="44.448275862069103"/>
    <n v="64894.482758620798"/>
    <n v="233620.13793103499"/>
  </r>
  <r>
    <x v="0"/>
    <x v="0"/>
    <x v="0"/>
    <x v="0"/>
    <x v="1"/>
    <s v="DK2_MedSmall"/>
    <x v="2"/>
    <s v="GNR_ST_MSW_BP_E-28"/>
    <x v="0"/>
    <x v="1"/>
    <n v="44.448275862069103"/>
    <n v="64894.482758620798"/>
    <n v="233620.13793103499"/>
  </r>
  <r>
    <x v="0"/>
    <x v="0"/>
    <x v="0"/>
    <x v="0"/>
    <x v="1"/>
    <s v="DK2_MedSmall"/>
    <x v="2"/>
    <s v="GNR_ST_MSW_BP_E-28"/>
    <x v="0"/>
    <x v="2"/>
    <n v="44.448275862069103"/>
    <n v="64894.482758620798"/>
    <n v="233620.13793103499"/>
  </r>
  <r>
    <x v="0"/>
    <x v="0"/>
    <x v="0"/>
    <x v="0"/>
    <x v="1"/>
    <s v="DK2_MedSmall"/>
    <x v="2"/>
    <s v="GNR_ST_MSW_BP_E-28"/>
    <x v="1"/>
    <x v="0"/>
    <n v="42.032891609675403"/>
    <n v="61368.021750125998"/>
    <n v="220924.878300454"/>
  </r>
  <r>
    <x v="0"/>
    <x v="0"/>
    <x v="0"/>
    <x v="0"/>
    <x v="1"/>
    <s v="DK2_MedSmall"/>
    <x v="2"/>
    <s v="GNR_ST_MSW_BP_E-28"/>
    <x v="1"/>
    <x v="1"/>
    <n v="43.3663398855374"/>
    <n v="63314.856232884602"/>
    <n v="227933.48243838499"/>
  </r>
  <r>
    <x v="0"/>
    <x v="0"/>
    <x v="0"/>
    <x v="0"/>
    <x v="1"/>
    <s v="DK2_MedSmall"/>
    <x v="2"/>
    <s v="GNR_ST_MSW_BP_E-28"/>
    <x v="1"/>
    <x v="2"/>
    <n v="40.254960575192598"/>
    <n v="58772.242439781199"/>
    <n v="211580.072783212"/>
  </r>
  <r>
    <x v="0"/>
    <x v="0"/>
    <x v="0"/>
    <x v="0"/>
    <x v="1"/>
    <s v="DK2_MedSmall"/>
    <x v="3"/>
    <s v="GNR_SH_SUN"/>
    <x v="1"/>
    <x v="1"/>
    <n v="2.2744658478206001"/>
    <n v="3320.7201378180798"/>
    <n v="11954.5924961451"/>
  </r>
  <r>
    <x v="0"/>
    <x v="0"/>
    <x v="0"/>
    <x v="0"/>
    <x v="1"/>
    <s v="DK2_MedSmall"/>
    <x v="3"/>
    <s v="GNR_SH_SUN"/>
    <x v="1"/>
    <x v="2"/>
    <n v="4.9481368919054303"/>
    <n v="7224.2798621819202"/>
    <n v="26007.407503854902"/>
  </r>
  <r>
    <x v="0"/>
    <x v="0"/>
    <x v="0"/>
    <x v="0"/>
    <x v="1"/>
    <s v="DK2_MedSmall"/>
    <x v="4"/>
    <s v="GNR_EH_HEAT"/>
    <x v="0"/>
    <x v="0"/>
    <n v="2"/>
    <n v="2920"/>
    <n v="10512"/>
  </r>
  <r>
    <x v="0"/>
    <x v="0"/>
    <x v="0"/>
    <x v="0"/>
    <x v="1"/>
    <s v="DK2_MedSmall"/>
    <x v="4"/>
    <s v="GNR_EH_HEAT"/>
    <x v="0"/>
    <x v="1"/>
    <n v="2"/>
    <n v="2920"/>
    <n v="10512"/>
  </r>
  <r>
    <x v="0"/>
    <x v="0"/>
    <x v="0"/>
    <x v="0"/>
    <x v="1"/>
    <s v="DK2_MedSmall"/>
    <x v="4"/>
    <s v="GNR_EH_HEAT"/>
    <x v="0"/>
    <x v="2"/>
    <n v="2"/>
    <n v="2920"/>
    <n v="10512"/>
  </r>
  <r>
    <x v="0"/>
    <x v="0"/>
    <x v="0"/>
    <x v="0"/>
    <x v="1"/>
    <s v="DK2_MedSmall"/>
    <x v="4"/>
    <s v="GNR_EH_HEAT"/>
    <x v="1"/>
    <x v="0"/>
    <n v="2"/>
    <n v="2920"/>
    <n v="10512"/>
  </r>
  <r>
    <x v="0"/>
    <x v="0"/>
    <x v="0"/>
    <x v="0"/>
    <x v="1"/>
    <s v="DK2_MedSmall"/>
    <x v="4"/>
    <s v="GNR_EH_HEAT"/>
    <x v="1"/>
    <x v="1"/>
    <n v="2"/>
    <n v="2920"/>
    <n v="10512"/>
  </r>
  <r>
    <x v="0"/>
    <x v="0"/>
    <x v="0"/>
    <x v="0"/>
    <x v="1"/>
    <s v="DK2_MedSmall"/>
    <x v="4"/>
    <s v="GNR_EH_HEAT"/>
    <x v="1"/>
    <x v="2"/>
    <n v="2"/>
    <n v="2920"/>
    <n v="10512"/>
  </r>
  <r>
    <x v="0"/>
    <x v="0"/>
    <x v="0"/>
    <x v="0"/>
    <x v="1"/>
    <s v="DK2_Medium"/>
    <x v="0"/>
    <s v="GNR_ST_COAL_BP_E-38"/>
    <x v="0"/>
    <x v="0"/>
    <n v="373.68421052631601"/>
    <n v="545578.94736842101"/>
    <n v="1964084.2105263099"/>
  </r>
  <r>
    <x v="0"/>
    <x v="0"/>
    <x v="0"/>
    <x v="0"/>
    <x v="1"/>
    <s v="DK2_Medium"/>
    <x v="0"/>
    <s v="GNR_ST_COAL_BP_E-38"/>
    <x v="0"/>
    <x v="1"/>
    <n v="373.68421052631601"/>
    <n v="545578.94736842101"/>
    <n v="1964084.2105263099"/>
  </r>
  <r>
    <x v="0"/>
    <x v="0"/>
    <x v="0"/>
    <x v="0"/>
    <x v="1"/>
    <s v="DK2_Medium"/>
    <x v="0"/>
    <s v="GNR_ST_COAL_BP_E-38"/>
    <x v="0"/>
    <x v="2"/>
    <n v="373.68421052631601"/>
    <n v="545578.94736842101"/>
    <n v="1964084.2105263099"/>
  </r>
  <r>
    <x v="0"/>
    <x v="0"/>
    <x v="0"/>
    <x v="0"/>
    <x v="1"/>
    <s v="DK2_Medium"/>
    <x v="0"/>
    <s v="GNR_ST_COAL_EXT_E-41"/>
    <x v="0"/>
    <x v="0"/>
    <n v="1560.9756097561001"/>
    <n v="2279024.3902439"/>
    <n v="8204487.8048780505"/>
  </r>
  <r>
    <x v="0"/>
    <x v="0"/>
    <x v="0"/>
    <x v="0"/>
    <x v="1"/>
    <s v="DK2_Medium"/>
    <x v="0"/>
    <s v="GNR_ST_COAL_EXT_E-41"/>
    <x v="0"/>
    <x v="1"/>
    <n v="1560.9756097561001"/>
    <n v="2279024.3902439"/>
    <n v="8204487.8048780505"/>
  </r>
  <r>
    <x v="0"/>
    <x v="0"/>
    <x v="0"/>
    <x v="0"/>
    <x v="1"/>
    <s v="DK2_Medium"/>
    <x v="0"/>
    <s v="GNR_ST_COAL_EXT_E-41"/>
    <x v="0"/>
    <x v="2"/>
    <n v="1560.9756097561001"/>
    <n v="2279024.3902439"/>
    <n v="8204487.8048780505"/>
  </r>
  <r>
    <x v="0"/>
    <x v="0"/>
    <x v="0"/>
    <x v="0"/>
    <x v="1"/>
    <s v="DK2_Medium"/>
    <x v="1"/>
    <s v="GNR_HS_HEAT_PIT_L-DEC_E-91_Y-2020"/>
    <x v="1"/>
    <x v="0"/>
    <n v="68.924882654470906"/>
    <n v="100630.328675528"/>
    <n v="362269.18323189899"/>
  </r>
  <r>
    <x v="0"/>
    <x v="0"/>
    <x v="0"/>
    <x v="0"/>
    <x v="1"/>
    <s v="DK2_Medium"/>
    <x v="1"/>
    <s v="GNR_HS_HEAT_PIT_L-DEC_E-91_Y-2020"/>
    <x v="1"/>
    <x v="1"/>
    <n v="181.35007024421401"/>
    <n v="264771.10255655198"/>
    <n v="953175.96920358797"/>
  </r>
  <r>
    <x v="0"/>
    <x v="0"/>
    <x v="0"/>
    <x v="0"/>
    <x v="1"/>
    <s v="DK2_Medium"/>
    <x v="1"/>
    <s v="GNR_HS_HEAT_PIT_L-DEC_E-91_Y-2020"/>
    <x v="1"/>
    <x v="2"/>
    <n v="70.681995261464095"/>
    <n v="103195.71308173799"/>
    <n v="371504.56709425501"/>
  </r>
  <r>
    <x v="0"/>
    <x v="0"/>
    <x v="0"/>
    <x v="0"/>
    <x v="1"/>
    <s v="DK2_Medium"/>
    <x v="2"/>
    <s v="GNR_ST_MSW_BP_E-23"/>
    <x v="0"/>
    <x v="0"/>
    <n v="34.7826086956522"/>
    <n v="50782.608695652198"/>
    <n v="182817.39130434801"/>
  </r>
  <r>
    <x v="0"/>
    <x v="0"/>
    <x v="0"/>
    <x v="0"/>
    <x v="1"/>
    <s v="DK2_Medium"/>
    <x v="2"/>
    <s v="GNR_ST_MSW_BP_E-23"/>
    <x v="0"/>
    <x v="1"/>
    <n v="34.7826086956522"/>
    <n v="50782.608695652198"/>
    <n v="182817.39130434801"/>
  </r>
  <r>
    <x v="0"/>
    <x v="0"/>
    <x v="0"/>
    <x v="0"/>
    <x v="1"/>
    <s v="DK2_Medium"/>
    <x v="2"/>
    <s v="GNR_ST_MSW_BP_E-23"/>
    <x v="0"/>
    <x v="2"/>
    <n v="34.7826086956522"/>
    <n v="50782.608695652198"/>
    <n v="182817.39130434801"/>
  </r>
  <r>
    <x v="0"/>
    <x v="0"/>
    <x v="0"/>
    <x v="0"/>
    <x v="1"/>
    <s v="DK2_Medium"/>
    <x v="2"/>
    <s v="GNR_ST_MSW_BP_E-25"/>
    <x v="0"/>
    <x v="0"/>
    <n v="29.6"/>
    <n v="43216"/>
    <n v="155577.60000000001"/>
  </r>
  <r>
    <x v="0"/>
    <x v="0"/>
    <x v="0"/>
    <x v="0"/>
    <x v="1"/>
    <s v="DK2_Medium"/>
    <x v="2"/>
    <s v="GNR_ST_MSW_BP_E-25"/>
    <x v="0"/>
    <x v="1"/>
    <n v="29.6"/>
    <n v="43216"/>
    <n v="155577.60000000001"/>
  </r>
  <r>
    <x v="0"/>
    <x v="0"/>
    <x v="0"/>
    <x v="0"/>
    <x v="1"/>
    <s v="DK2_Medium"/>
    <x v="2"/>
    <s v="GNR_ST_MSW_BP_E-25"/>
    <x v="0"/>
    <x v="2"/>
    <n v="29.6"/>
    <n v="43216"/>
    <n v="155577.60000000001"/>
  </r>
  <r>
    <x v="0"/>
    <x v="0"/>
    <x v="0"/>
    <x v="0"/>
    <x v="1"/>
    <s v="DK2_Medium"/>
    <x v="3"/>
    <s v="GNR_SH_SUN"/>
    <x v="1"/>
    <x v="1"/>
    <n v="2.7748483343411299"/>
    <n v="4051.2785681380501"/>
    <n v="14584.602845297"/>
  </r>
  <r>
    <x v="0"/>
    <x v="0"/>
    <x v="0"/>
    <x v="0"/>
    <x v="1"/>
    <s v="DK2_Medium"/>
    <x v="3"/>
    <s v="GNR_SH_SUN"/>
    <x v="1"/>
    <x v="2"/>
    <n v="6.03672700812462"/>
    <n v="8813.6214318619495"/>
    <n v="31729.037154703001"/>
  </r>
  <r>
    <x v="0"/>
    <x v="0"/>
    <x v="0"/>
    <x v="0"/>
    <x v="1"/>
    <s v="DK2_Medium"/>
    <x v="4"/>
    <s v="GNR_EH_HEAT"/>
    <x v="0"/>
    <x v="0"/>
    <n v="2"/>
    <n v="2920"/>
    <n v="10512"/>
  </r>
  <r>
    <x v="0"/>
    <x v="0"/>
    <x v="0"/>
    <x v="0"/>
    <x v="1"/>
    <s v="DK2_Medium"/>
    <x v="4"/>
    <s v="GNR_EH_HEAT"/>
    <x v="0"/>
    <x v="1"/>
    <n v="2"/>
    <n v="2920"/>
    <n v="10512"/>
  </r>
  <r>
    <x v="0"/>
    <x v="0"/>
    <x v="0"/>
    <x v="0"/>
    <x v="1"/>
    <s v="DK2_Medium"/>
    <x v="4"/>
    <s v="GNR_EH_HEAT"/>
    <x v="0"/>
    <x v="2"/>
    <n v="2"/>
    <n v="2920"/>
    <n v="10512"/>
  </r>
  <r>
    <x v="0"/>
    <x v="0"/>
    <x v="0"/>
    <x v="0"/>
    <x v="1"/>
    <s v="DK2_Medium"/>
    <x v="4"/>
    <s v="GNR_EH_HEAT"/>
    <x v="1"/>
    <x v="0"/>
    <n v="2"/>
    <n v="2920"/>
    <n v="10512"/>
  </r>
  <r>
    <x v="0"/>
    <x v="0"/>
    <x v="0"/>
    <x v="0"/>
    <x v="1"/>
    <s v="DK2_Medium"/>
    <x v="4"/>
    <s v="GNR_EH_HEAT"/>
    <x v="1"/>
    <x v="1"/>
    <n v="2"/>
    <n v="2920"/>
    <n v="10512"/>
  </r>
  <r>
    <x v="0"/>
    <x v="0"/>
    <x v="0"/>
    <x v="0"/>
    <x v="1"/>
    <s v="DK2_Medium"/>
    <x v="4"/>
    <s v="GNR_EH_HEAT"/>
    <x v="1"/>
    <x v="2"/>
    <n v="2"/>
    <n v="2920"/>
    <n v="10512"/>
  </r>
  <r>
    <x v="0"/>
    <x v="0"/>
    <x v="0"/>
    <x v="0"/>
    <x v="1"/>
    <s v="DK2_NoDH"/>
    <x v="3"/>
    <s v="GNR_PV_SUN"/>
    <x v="0"/>
    <x v="2"/>
    <n v="4.7070267735562803"/>
    <n v="6872.2590893921697"/>
    <n v="24740.132721811799"/>
  </r>
  <r>
    <x v="0"/>
    <x v="0"/>
    <x v="0"/>
    <x v="0"/>
    <x v="1"/>
    <s v="DK2_NoDH"/>
    <x v="3"/>
    <s v="GNR_PV_SUN"/>
    <x v="1"/>
    <x v="1"/>
    <n v="45.5276762794064"/>
    <n v="66470.407367933294"/>
    <n v="239293.46652456"/>
  </r>
  <r>
    <x v="0"/>
    <x v="0"/>
    <x v="0"/>
    <x v="0"/>
    <x v="1"/>
    <s v="DK2_NoDH"/>
    <x v="3"/>
    <s v="GNR_PV_SUN"/>
    <x v="1"/>
    <x v="2"/>
    <n v="149.39927491799199"/>
    <n v="218122.94138026901"/>
    <n v="785242.58896896802"/>
  </r>
  <r>
    <x v="0"/>
    <x v="0"/>
    <x v="0"/>
    <x v="0"/>
    <x v="1"/>
    <s v="DK2_NoDH"/>
    <x v="6"/>
    <s v="GNR_ROR_WTR"/>
    <x v="0"/>
    <x v="0"/>
    <n v="7.3889065851255303E-3"/>
    <n v="10.7878036142833"/>
    <n v="38.836093011419798"/>
  </r>
  <r>
    <x v="0"/>
    <x v="0"/>
    <x v="0"/>
    <x v="0"/>
    <x v="1"/>
    <s v="DK2_NoDH"/>
    <x v="6"/>
    <s v="GNR_ROR_WTR"/>
    <x v="0"/>
    <x v="1"/>
    <n v="7.3889065851255303E-3"/>
    <n v="10.7878036142833"/>
    <n v="38.836093011419798"/>
  </r>
  <r>
    <x v="0"/>
    <x v="0"/>
    <x v="0"/>
    <x v="0"/>
    <x v="1"/>
    <s v="DK2_NoDH"/>
    <x v="6"/>
    <s v="GNR_ROR_WTR"/>
    <x v="0"/>
    <x v="2"/>
    <n v="7.3889065851255303E-3"/>
    <n v="10.7878036142833"/>
    <n v="38.836093011419798"/>
  </r>
  <r>
    <x v="0"/>
    <x v="0"/>
    <x v="0"/>
    <x v="0"/>
    <x v="1"/>
    <s v="DK2_NoDH"/>
    <x v="6"/>
    <s v="GNR_ROR_WTR"/>
    <x v="1"/>
    <x v="0"/>
    <n v="9.1174654720722805E-3"/>
    <n v="13.3114995892255"/>
    <n v="47.921398521211898"/>
  </r>
  <r>
    <x v="0"/>
    <x v="0"/>
    <x v="0"/>
    <x v="0"/>
    <x v="1"/>
    <s v="DK2_NoDH"/>
    <x v="6"/>
    <s v="GNR_ROR_WTR"/>
    <x v="1"/>
    <x v="1"/>
    <n v="9.1174654720722805E-3"/>
    <n v="13.3114995892255"/>
    <n v="47.921398521211898"/>
  </r>
  <r>
    <x v="0"/>
    <x v="0"/>
    <x v="0"/>
    <x v="0"/>
    <x v="1"/>
    <s v="DK2_NoDH"/>
    <x v="6"/>
    <s v="GNR_ROR_WTR"/>
    <x v="1"/>
    <x v="2"/>
    <n v="9.1174654720722805E-3"/>
    <n v="13.3114995892255"/>
    <n v="47.921398521211898"/>
  </r>
  <r>
    <x v="0"/>
    <x v="0"/>
    <x v="0"/>
    <x v="0"/>
    <x v="1"/>
    <s v="DK2_NoDH"/>
    <x v="7"/>
    <s v="GNR_WT_WIND_ONS"/>
    <x v="0"/>
    <x v="0"/>
    <n v="82.384731878698005"/>
    <n v="120281.708542899"/>
    <n v="433014.15075443703"/>
  </r>
  <r>
    <x v="0"/>
    <x v="0"/>
    <x v="0"/>
    <x v="0"/>
    <x v="1"/>
    <s v="DK2_NoDH"/>
    <x v="7"/>
    <s v="GNR_WT_WIND_ONS"/>
    <x v="0"/>
    <x v="1"/>
    <n v="141.230968934911"/>
    <n v="206197.21464496999"/>
    <n v="742309.97272189101"/>
  </r>
  <r>
    <x v="0"/>
    <x v="0"/>
    <x v="0"/>
    <x v="0"/>
    <x v="1"/>
    <s v="DK2_NoDH"/>
    <x v="7"/>
    <s v="GNR_WT_WIND_ONS"/>
    <x v="0"/>
    <x v="2"/>
    <n v="226.55801266641899"/>
    <n v="330774.69849297201"/>
    <n v="1190788.9145746999"/>
  </r>
  <r>
    <x v="0"/>
    <x v="0"/>
    <x v="0"/>
    <x v="0"/>
    <x v="1"/>
    <s v="DK2_NoDH"/>
    <x v="7"/>
    <s v="GNR_WT_WIND_ONS"/>
    <x v="1"/>
    <x v="0"/>
    <n v="200.077205991124"/>
    <n v="292112.72074704099"/>
    <n v="1051605.7946893501"/>
  </r>
  <r>
    <x v="0"/>
    <x v="0"/>
    <x v="0"/>
    <x v="0"/>
    <x v="1"/>
    <s v="DK2_NoDH"/>
    <x v="7"/>
    <s v="GNR_WT_WIND_ONS"/>
    <x v="1"/>
    <x v="1"/>
    <n v="490.38530880177399"/>
    <n v="715962.55085058999"/>
    <n v="2577465.1830621199"/>
  </r>
  <r>
    <x v="0"/>
    <x v="0"/>
    <x v="0"/>
    <x v="0"/>
    <x v="1"/>
    <s v="DK2_NoDH"/>
    <x v="7"/>
    <s v="GNR_WT_WIND_ONS"/>
    <x v="1"/>
    <x v="2"/>
    <n v="185.36564672706999"/>
    <n v="270633.84422152297"/>
    <n v="974281.83919748198"/>
  </r>
  <r>
    <x v="0"/>
    <x v="0"/>
    <x v="0"/>
    <x v="0"/>
    <x v="1"/>
    <s v="DK2_NoDH"/>
    <x v="7"/>
    <s v="GNR_WT_WIND_ON_LS_Y-2020"/>
    <x v="0"/>
    <x v="0"/>
    <n v="109.013663193037"/>
    <n v="159159.948261835"/>
    <n v="572975.81374260504"/>
  </r>
  <r>
    <x v="0"/>
    <x v="0"/>
    <x v="0"/>
    <x v="0"/>
    <x v="1"/>
    <s v="DK2_NoDH"/>
    <x v="7"/>
    <s v="GNR_WT_WIND_ON_LS_Y-2020"/>
    <x v="0"/>
    <x v="1"/>
    <n v="186.880565473779"/>
    <n v="272845.62559171702"/>
    <n v="982244.25213018002"/>
  </r>
  <r>
    <x v="0"/>
    <x v="0"/>
    <x v="0"/>
    <x v="0"/>
    <x v="1"/>
    <s v="DK2_NoDH"/>
    <x v="7"/>
    <s v="GNR_WT_WIND_ON_LS_Y-2020"/>
    <x v="0"/>
    <x v="2"/>
    <n v="299.78757378085299"/>
    <n v="437689.85772004502"/>
    <n v="1575683.4877921599"/>
  </r>
  <r>
    <x v="0"/>
    <x v="0"/>
    <x v="0"/>
    <x v="0"/>
    <x v="1"/>
    <s v="DK2_NoDH"/>
    <x v="7"/>
    <s v="GNR_WT_WIND_ON_LS_Y-2020"/>
    <x v="1"/>
    <x v="0"/>
    <n v="264.74746775452002"/>
    <n v="386531.30292159901"/>
    <n v="1391512.6905177501"/>
  </r>
  <r>
    <x v="0"/>
    <x v="0"/>
    <x v="0"/>
    <x v="0"/>
    <x v="1"/>
    <s v="DK2_NoDH"/>
    <x v="7"/>
    <s v="GNR_WT_WIND_ON_LS_Y-2020"/>
    <x v="1"/>
    <x v="1"/>
    <n v="648.89085233950902"/>
    <n v="947380.644415683"/>
    <n v="3410570.31989646"/>
  </r>
  <r>
    <x v="0"/>
    <x v="0"/>
    <x v="0"/>
    <x v="0"/>
    <x v="1"/>
    <s v="DK2_NoDH"/>
    <x v="7"/>
    <s v="GNR_WT_WIND_ON_LS_Y-2020"/>
    <x v="1"/>
    <x v="2"/>
    <n v="245.280742184334"/>
    <n v="358109.88358912797"/>
    <n v="1289195.5809208599"/>
  </r>
  <r>
    <x v="0"/>
    <x v="0"/>
    <x v="0"/>
    <x v="0"/>
    <x v="1"/>
    <s v="DK2_Offshore"/>
    <x v="7"/>
    <s v="GNR_WT_WIND_OFF"/>
    <x v="0"/>
    <x v="0"/>
    <n v="82.831952662722102"/>
    <n v="120934.650887574"/>
    <n v="435364.74319526699"/>
  </r>
  <r>
    <x v="0"/>
    <x v="0"/>
    <x v="0"/>
    <x v="0"/>
    <x v="1"/>
    <s v="DK2_Offshore"/>
    <x v="7"/>
    <s v="GNR_WT_WIND_OFF"/>
    <x v="0"/>
    <x v="1"/>
    <n v="141.997633136095"/>
    <n v="207316.54437869901"/>
    <n v="746339.55976331502"/>
  </r>
  <r>
    <x v="0"/>
    <x v="0"/>
    <x v="0"/>
    <x v="0"/>
    <x v="1"/>
    <s v="DK2_Offshore"/>
    <x v="7"/>
    <s v="GNR_WT_WIND_OFF"/>
    <x v="0"/>
    <x v="2"/>
    <n v="227.78786982248599"/>
    <n v="332570.28994082898"/>
    <n v="1197253.04378699"/>
  </r>
  <r>
    <x v="0"/>
    <x v="0"/>
    <x v="0"/>
    <x v="0"/>
    <x v="1"/>
    <s v="DK2_Offshore"/>
    <x v="7"/>
    <s v="GNR_WT_WIND_OFF"/>
    <x v="1"/>
    <x v="0"/>
    <n v="201.16331360946799"/>
    <n v="293698.43786982301"/>
    <n v="1057314.3763313601"/>
  </r>
  <r>
    <x v="0"/>
    <x v="0"/>
    <x v="0"/>
    <x v="0"/>
    <x v="1"/>
    <s v="DK2_Offshore"/>
    <x v="7"/>
    <s v="GNR_WT_WIND_OFF"/>
    <x v="1"/>
    <x v="1"/>
    <n v="493.04733727810799"/>
    <n v="719849.11242603697"/>
    <n v="2591456.8047337299"/>
  </r>
  <r>
    <x v="0"/>
    <x v="0"/>
    <x v="0"/>
    <x v="0"/>
    <x v="1"/>
    <s v="DK2_Offshore"/>
    <x v="7"/>
    <s v="GNR_WT_WIND_OFF"/>
    <x v="1"/>
    <x v="2"/>
    <n v="186.37189349112501"/>
    <n v="272102.964497042"/>
    <n v="979570.67218935105"/>
  </r>
  <r>
    <x v="0"/>
    <x v="0"/>
    <x v="0"/>
    <x v="0"/>
    <x v="1"/>
    <s v="DK2_Rural"/>
    <x v="0"/>
    <s v="GNR_ST_COAL_BP_E-35"/>
    <x v="0"/>
    <x v="0"/>
    <n v="105.71428571428601"/>
    <n v="154342.85714285701"/>
    <n v="555634.28571428498"/>
  </r>
  <r>
    <x v="0"/>
    <x v="0"/>
    <x v="0"/>
    <x v="0"/>
    <x v="1"/>
    <s v="DK2_Rural"/>
    <x v="0"/>
    <s v="GNR_ST_COAL_BP_E-35"/>
    <x v="0"/>
    <x v="1"/>
    <n v="105.71428571428601"/>
    <n v="154342.85714285701"/>
    <n v="555634.28571428498"/>
  </r>
  <r>
    <x v="0"/>
    <x v="0"/>
    <x v="0"/>
    <x v="0"/>
    <x v="1"/>
    <s v="DK2_Rural"/>
    <x v="0"/>
    <s v="GNR_ST_COAL_BP_E-35"/>
    <x v="0"/>
    <x v="2"/>
    <n v="105.71428571428601"/>
    <n v="154342.85714285701"/>
    <n v="555634.28571428498"/>
  </r>
  <r>
    <x v="0"/>
    <x v="0"/>
    <x v="0"/>
    <x v="0"/>
    <x v="1"/>
    <s v="DK2_Rural"/>
    <x v="5"/>
    <s v="GNR_HP_ELEC_COP-400"/>
    <x v="0"/>
    <x v="0"/>
    <n v="0.2"/>
    <n v="292"/>
    <n v="1051.2"/>
  </r>
  <r>
    <x v="0"/>
    <x v="0"/>
    <x v="0"/>
    <x v="0"/>
    <x v="1"/>
    <s v="DK2_Rural"/>
    <x v="5"/>
    <s v="GNR_HP_ELEC_COP-400"/>
    <x v="1"/>
    <x v="0"/>
    <n v="0.2"/>
    <n v="292"/>
    <n v="1051.2"/>
  </r>
  <r>
    <x v="0"/>
    <x v="0"/>
    <x v="0"/>
    <x v="0"/>
    <x v="1"/>
    <s v="DK2_Rural"/>
    <x v="5"/>
    <s v="GNR_HP_ELEC_COP-400"/>
    <x v="1"/>
    <x v="1"/>
    <n v="0.2"/>
    <n v="292"/>
    <n v="1051.2"/>
  </r>
  <r>
    <x v="0"/>
    <x v="0"/>
    <x v="0"/>
    <x v="0"/>
    <x v="1"/>
    <s v="DK2_Rural"/>
    <x v="5"/>
    <s v="GNR_HP_ELEC_COP-400"/>
    <x v="1"/>
    <x v="2"/>
    <n v="0.2"/>
    <n v="292"/>
    <n v="1051.2"/>
  </r>
  <r>
    <x v="0"/>
    <x v="0"/>
    <x v="0"/>
    <x v="0"/>
    <x v="1"/>
    <s v="DK2_Rural"/>
    <x v="5"/>
    <s v="GNR_HP_ELEC_GROUND-WTR_COP-360_LS-4-MW_Y-2020"/>
    <x v="0"/>
    <x v="0"/>
    <n v="27.325628883918199"/>
    <n v="39895.418170520497"/>
    <n v="143623.50541387399"/>
  </r>
  <r>
    <x v="0"/>
    <x v="0"/>
    <x v="0"/>
    <x v="0"/>
    <x v="1"/>
    <s v="DK2_Rural"/>
    <x v="5"/>
    <s v="GNR_HP_ELEC_GROUND-WTR_COP-360_LS-4-MW_Y-2020"/>
    <x v="1"/>
    <x v="0"/>
    <n v="87.191381761971996"/>
    <n v="127299.417372479"/>
    <n v="458277.90254092502"/>
  </r>
  <r>
    <x v="0"/>
    <x v="0"/>
    <x v="0"/>
    <x v="0"/>
    <x v="1"/>
    <s v="DK2_Rural"/>
    <x v="5"/>
    <s v="GNR_HP_ELEC_GROUND-WTR_COP-360_LS-4-MW_Y-2020"/>
    <x v="1"/>
    <x v="1"/>
    <n v="87.191381761971996"/>
    <n v="127299.417372479"/>
    <n v="458277.90254092502"/>
  </r>
  <r>
    <x v="0"/>
    <x v="0"/>
    <x v="0"/>
    <x v="0"/>
    <x v="1"/>
    <s v="DK2_Rural"/>
    <x v="5"/>
    <s v="GNR_HP_ELEC_GROUND-WTR_COP-360_LS-4-MW_Y-2020"/>
    <x v="1"/>
    <x v="2"/>
    <n v="87.191381761971996"/>
    <n v="127299.417372479"/>
    <n v="458277.90254092502"/>
  </r>
  <r>
    <x v="0"/>
    <x v="0"/>
    <x v="0"/>
    <x v="0"/>
    <x v="1"/>
    <s v="DK2_Rural"/>
    <x v="1"/>
    <s v="GNR_HS_HEAT_PIT_L-DEC_E-91_Y-2020"/>
    <x v="0"/>
    <x v="0"/>
    <n v="53.844757292988497"/>
    <n v="78613.345647763199"/>
    <n v="283008.04433194798"/>
  </r>
  <r>
    <x v="0"/>
    <x v="0"/>
    <x v="0"/>
    <x v="0"/>
    <x v="1"/>
    <s v="DK2_Rural"/>
    <x v="1"/>
    <s v="GNR_HS_HEAT_PIT_L-DEC_E-91_Y-2020"/>
    <x v="0"/>
    <x v="1"/>
    <n v="266.13284387879298"/>
    <n v="388553.95206303801"/>
    <n v="1398794.2274269401"/>
  </r>
  <r>
    <x v="0"/>
    <x v="0"/>
    <x v="0"/>
    <x v="0"/>
    <x v="1"/>
    <s v="DK2_Rural"/>
    <x v="1"/>
    <s v="GNR_HS_HEAT_PIT_L-DEC_E-91_Y-2020"/>
    <x v="0"/>
    <x v="2"/>
    <n v="263.92698814821603"/>
    <n v="385333.40269639599"/>
    <n v="1387200.2497070199"/>
  </r>
  <r>
    <x v="0"/>
    <x v="0"/>
    <x v="0"/>
    <x v="0"/>
    <x v="1"/>
    <s v="DK2_Rural"/>
    <x v="3"/>
    <s v="GNR_SH_SUN"/>
    <x v="1"/>
    <x v="1"/>
    <n v="12.274534025405201"/>
    <n v="17920.8196770916"/>
    <n v="64514.950837529599"/>
  </r>
  <r>
    <x v="0"/>
    <x v="0"/>
    <x v="0"/>
    <x v="0"/>
    <x v="1"/>
    <s v="DK2_Rural"/>
    <x v="3"/>
    <s v="GNR_SH_SUN"/>
    <x v="1"/>
    <x v="2"/>
    <n v="26.703445426649601"/>
    <n v="38987.030322908497"/>
    <n v="140353.30916246999"/>
  </r>
  <r>
    <x v="0"/>
    <x v="0"/>
    <x v="0"/>
    <x v="0"/>
    <x v="1"/>
    <s v="DK2_Rural"/>
    <x v="4"/>
    <s v="GNR_EH_HEAT"/>
    <x v="0"/>
    <x v="0"/>
    <n v="16.5"/>
    <n v="24090"/>
    <n v="86724"/>
  </r>
  <r>
    <x v="0"/>
    <x v="0"/>
    <x v="0"/>
    <x v="0"/>
    <x v="1"/>
    <s v="DK2_Rural"/>
    <x v="4"/>
    <s v="GNR_EH_HEAT"/>
    <x v="0"/>
    <x v="1"/>
    <n v="16.5"/>
    <n v="24090"/>
    <n v="86724"/>
  </r>
  <r>
    <x v="0"/>
    <x v="0"/>
    <x v="0"/>
    <x v="0"/>
    <x v="1"/>
    <s v="DK2_Rural"/>
    <x v="4"/>
    <s v="GNR_EH_HEAT"/>
    <x v="0"/>
    <x v="2"/>
    <n v="16.5"/>
    <n v="24090"/>
    <n v="86724"/>
  </r>
  <r>
    <x v="0"/>
    <x v="0"/>
    <x v="0"/>
    <x v="0"/>
    <x v="1"/>
    <s v="DK2_Rural"/>
    <x v="4"/>
    <s v="GNR_EH_HEAT"/>
    <x v="1"/>
    <x v="0"/>
    <n v="16.5"/>
    <n v="24090"/>
    <n v="86724"/>
  </r>
  <r>
    <x v="0"/>
    <x v="0"/>
    <x v="0"/>
    <x v="0"/>
    <x v="1"/>
    <s v="DK2_Rural"/>
    <x v="4"/>
    <s v="GNR_EH_HEAT"/>
    <x v="1"/>
    <x v="1"/>
    <n v="16.5"/>
    <n v="24090"/>
    <n v="86724"/>
  </r>
  <r>
    <x v="0"/>
    <x v="0"/>
    <x v="0"/>
    <x v="0"/>
    <x v="1"/>
    <s v="DK2_Rural"/>
    <x v="4"/>
    <s v="GNR_EH_HEAT"/>
    <x v="1"/>
    <x v="2"/>
    <n v="16.5"/>
    <n v="24090"/>
    <n v="86724"/>
  </r>
  <r>
    <x v="0"/>
    <x v="0"/>
    <x v="0"/>
    <x v="0"/>
    <x v="1"/>
    <s v="DK2_Rural"/>
    <x v="8"/>
    <s v="GNR_BO_WOODWST_E-100"/>
    <x v="0"/>
    <x v="0"/>
    <n v="6.3"/>
    <n v="9198"/>
    <n v="33112.800000000003"/>
  </r>
  <r>
    <x v="0"/>
    <x v="0"/>
    <x v="0"/>
    <x v="0"/>
    <x v="1"/>
    <s v="DK2_Rural"/>
    <x v="8"/>
    <s v="GNR_BO_WOODWST_E-100"/>
    <x v="0"/>
    <x v="1"/>
    <n v="6.3"/>
    <n v="9198"/>
    <n v="33112.800000000003"/>
  </r>
  <r>
    <x v="0"/>
    <x v="0"/>
    <x v="0"/>
    <x v="0"/>
    <x v="1"/>
    <s v="DK2_Rural"/>
    <x v="8"/>
    <s v="GNR_BO_WOODWST_E-100"/>
    <x v="0"/>
    <x v="2"/>
    <n v="6.3"/>
    <n v="9198"/>
    <n v="33112.800000000003"/>
  </r>
  <r>
    <x v="0"/>
    <x v="0"/>
    <x v="0"/>
    <x v="0"/>
    <x v="1"/>
    <s v="DK2_Rural"/>
    <x v="8"/>
    <s v="GNR_BO_WOODWST_E-100"/>
    <x v="1"/>
    <x v="0"/>
    <n v="6.3"/>
    <n v="9198"/>
    <n v="33112.800000000003"/>
  </r>
  <r>
    <x v="0"/>
    <x v="0"/>
    <x v="0"/>
    <x v="0"/>
    <x v="1"/>
    <s v="DK2_Rural"/>
    <x v="8"/>
    <s v="GNR_BO_WOODWST_E-100"/>
    <x v="1"/>
    <x v="1"/>
    <n v="6.3"/>
    <n v="9198"/>
    <n v="33112.800000000003"/>
  </r>
  <r>
    <x v="0"/>
    <x v="0"/>
    <x v="0"/>
    <x v="0"/>
    <x v="1"/>
    <s v="DK2_Rural"/>
    <x v="8"/>
    <s v="GNR_BO_WOODWST_E-100"/>
    <x v="1"/>
    <x v="2"/>
    <n v="6.3"/>
    <n v="9198"/>
    <n v="33112.800000000003"/>
  </r>
  <r>
    <x v="0"/>
    <x v="0"/>
    <x v="0"/>
    <x v="0"/>
    <x v="1"/>
    <s v="DK2_Small"/>
    <x v="5"/>
    <s v="GNR_HP_ELEC_GROUND-WTR_COP-360_LS-4-MW_Y-2020"/>
    <x v="1"/>
    <x v="0"/>
    <n v="10.397475224109"/>
    <n v="15180.313827199199"/>
    <n v="54649.129777916998"/>
  </r>
  <r>
    <x v="0"/>
    <x v="0"/>
    <x v="0"/>
    <x v="0"/>
    <x v="1"/>
    <s v="DK2_Small"/>
    <x v="5"/>
    <s v="GNR_HP_ELEC_GROUND-WTR_COP-360_LS-4-MW_Y-2020"/>
    <x v="1"/>
    <x v="1"/>
    <n v="10.397475224109"/>
    <n v="15180.313827199199"/>
    <n v="54649.129777916998"/>
  </r>
  <r>
    <x v="0"/>
    <x v="0"/>
    <x v="0"/>
    <x v="0"/>
    <x v="1"/>
    <s v="DK2_Small"/>
    <x v="5"/>
    <s v="GNR_HP_ELEC_GROUND-WTR_COP-360_LS-4-MW_Y-2020"/>
    <x v="1"/>
    <x v="2"/>
    <n v="10.397475224109"/>
    <n v="15180.313827199199"/>
    <n v="54649.129777916998"/>
  </r>
  <r>
    <x v="0"/>
    <x v="0"/>
    <x v="0"/>
    <x v="0"/>
    <x v="1"/>
    <s v="DK2_Small"/>
    <x v="1"/>
    <s v="GNR_HS_HEAT_PIT_L-DEC_E-91_Y-2020"/>
    <x v="0"/>
    <x v="0"/>
    <n v="19.442647831463699"/>
    <n v="28386.265833936999"/>
    <n v="102190.55700217299"/>
  </r>
  <r>
    <x v="0"/>
    <x v="0"/>
    <x v="0"/>
    <x v="0"/>
    <x v="1"/>
    <s v="DK2_Small"/>
    <x v="1"/>
    <s v="GNR_HS_HEAT_PIT_L-DEC_E-91_Y-2020"/>
    <x v="0"/>
    <x v="1"/>
    <n v="27.739358599332"/>
    <n v="40499.463555024799"/>
    <n v="145798.06879808899"/>
  </r>
  <r>
    <x v="0"/>
    <x v="0"/>
    <x v="0"/>
    <x v="0"/>
    <x v="1"/>
    <s v="DK2_Small"/>
    <x v="1"/>
    <s v="GNR_HS_HEAT_PIT_L-DEC_E-91_Y-2020"/>
    <x v="0"/>
    <x v="2"/>
    <n v="27.562204632758299"/>
    <n v="40240.818763827199"/>
    <n v="144866.94754977801"/>
  </r>
  <r>
    <x v="0"/>
    <x v="0"/>
    <x v="0"/>
    <x v="1"/>
    <x v="2"/>
    <s v="EE_A"/>
    <x v="3"/>
    <s v="GNR_PV_SUN_LS-4-MW_Y-2020"/>
    <x v="0"/>
    <x v="2"/>
    <n v="673.68822933861702"/>
    <n v="983584.81483438099"/>
    <n v="3540905.3334037699"/>
  </r>
  <r>
    <x v="0"/>
    <x v="0"/>
    <x v="0"/>
    <x v="1"/>
    <x v="2"/>
    <s v="EE_A"/>
    <x v="3"/>
    <s v="GNR_PV_SUN_LS-4-MW_Y-2020"/>
    <x v="1"/>
    <x v="1"/>
    <n v="0.21519133338825799"/>
    <n v="314.17934674685699"/>
    <n v="1131.04564828869"/>
  </r>
  <r>
    <x v="0"/>
    <x v="0"/>
    <x v="0"/>
    <x v="1"/>
    <x v="2"/>
    <s v="EE_A"/>
    <x v="3"/>
    <s v="GNR_PV_SUN_LS-4-MW_Y-2020"/>
    <x v="1"/>
    <x v="2"/>
    <n v="0.46457345845191"/>
    <n v="678.27724933978902"/>
    <n v="2441.7980976232402"/>
  </r>
  <r>
    <x v="0"/>
    <x v="0"/>
    <x v="0"/>
    <x v="1"/>
    <x v="2"/>
    <s v="EE_A"/>
    <x v="7"/>
    <s v="GNR_WT_WIND_ON_LS_Y-2020"/>
    <x v="0"/>
    <x v="0"/>
    <n v="1959.9976114425999"/>
    <n v="2861596.5127062001"/>
    <n v="10301747.4457423"/>
  </r>
  <r>
    <x v="0"/>
    <x v="0"/>
    <x v="0"/>
    <x v="1"/>
    <x v="2"/>
    <s v="EE_A"/>
    <x v="7"/>
    <s v="GNR_WT_WIND_ON_LS_Y-2020"/>
    <x v="0"/>
    <x v="1"/>
    <n v="2521.2070841949399"/>
    <n v="3680962.34292462"/>
    <n v="13251464.4345286"/>
  </r>
  <r>
    <x v="0"/>
    <x v="0"/>
    <x v="0"/>
    <x v="1"/>
    <x v="2"/>
    <s v="EE_A"/>
    <x v="7"/>
    <s v="GNR_WT_WIND_ON_LS_Y-2020"/>
    <x v="0"/>
    <x v="2"/>
    <n v="1542.7966071701101"/>
    <n v="2252483.0464683599"/>
    <n v="8108938.9672860997"/>
  </r>
  <r>
    <x v="0"/>
    <x v="0"/>
    <x v="0"/>
    <x v="1"/>
    <x v="2"/>
    <s v="EE_A"/>
    <x v="7"/>
    <s v="GNR_WT_WIND_ON_LS_Y-2020"/>
    <x v="1"/>
    <x v="0"/>
    <n v="72.004234239922795"/>
    <n v="105126.181990287"/>
    <n v="378454.25516503397"/>
  </r>
  <r>
    <x v="0"/>
    <x v="0"/>
    <x v="0"/>
    <x v="1"/>
    <x v="2"/>
    <s v="EE_A"/>
    <x v="7"/>
    <s v="GNR_WT_WIND_ON_LS_Y-2020"/>
    <x v="1"/>
    <x v="1"/>
    <n v="196.95275836214199"/>
    <n v="287551.02720872703"/>
    <n v="1035183.69795142"/>
  </r>
  <r>
    <x v="0"/>
    <x v="0"/>
    <x v="0"/>
    <x v="1"/>
    <x v="2"/>
    <s v="EE_A"/>
    <x v="7"/>
    <s v="GNR_WT_WIND_ON_LS_Y-2020"/>
    <x v="1"/>
    <x v="2"/>
    <n v="1353.25604939149"/>
    <n v="1975753.8321115801"/>
    <n v="7112713.7956016697"/>
  </r>
  <r>
    <x v="0"/>
    <x v="0"/>
    <x v="0"/>
    <x v="1"/>
    <x v="2"/>
    <s v="EE_Enefit"/>
    <x v="9"/>
    <s v="ENEFIT_ST_RETORT-GAS_CND"/>
    <x v="0"/>
    <x v="0"/>
    <n v="140"/>
    <n v="204400"/>
    <n v="735840"/>
  </r>
  <r>
    <x v="0"/>
    <x v="0"/>
    <x v="0"/>
    <x v="1"/>
    <x v="2"/>
    <s v="EE_Enefit"/>
    <x v="9"/>
    <s v="ENEFIT_ST_RETORT-GAS_CND"/>
    <x v="0"/>
    <x v="1"/>
    <n v="140"/>
    <n v="204400"/>
    <n v="735840"/>
  </r>
  <r>
    <x v="0"/>
    <x v="0"/>
    <x v="0"/>
    <x v="1"/>
    <x v="2"/>
    <s v="EE_Enefit"/>
    <x v="9"/>
    <s v="ENEFIT_ST_RETORT-GAS_CND"/>
    <x v="0"/>
    <x v="2"/>
    <n v="140"/>
    <n v="204400"/>
    <n v="735840"/>
  </r>
  <r>
    <x v="0"/>
    <x v="0"/>
    <x v="0"/>
    <x v="1"/>
    <x v="2"/>
    <s v="EE_Enefit"/>
    <x v="9"/>
    <s v="ENEFIT_ST_RETORT-GAS_CND"/>
    <x v="1"/>
    <x v="0"/>
    <n v="140"/>
    <n v="204400"/>
    <n v="735840"/>
  </r>
  <r>
    <x v="0"/>
    <x v="0"/>
    <x v="0"/>
    <x v="1"/>
    <x v="2"/>
    <s v="EE_Enefit"/>
    <x v="9"/>
    <s v="ENEFIT_ST_RETORT-GAS_CND"/>
    <x v="1"/>
    <x v="1"/>
    <n v="140"/>
    <n v="204400"/>
    <n v="735840"/>
  </r>
  <r>
    <x v="0"/>
    <x v="0"/>
    <x v="0"/>
    <x v="1"/>
    <x v="2"/>
    <s v="EE_Enefit"/>
    <x v="9"/>
    <s v="ENEFIT_ST_RETORT-GAS_CND"/>
    <x v="1"/>
    <x v="2"/>
    <n v="140"/>
    <n v="204400"/>
    <n v="735840"/>
  </r>
  <r>
    <x v="0"/>
    <x v="0"/>
    <x v="0"/>
    <x v="1"/>
    <x v="2"/>
    <s v="EE_Industry"/>
    <x v="1"/>
    <s v="GNR_HS_HEAT_PIT_L-DEC_E-91_Y-2020"/>
    <x v="1"/>
    <x v="0"/>
    <n v="29.924551701031302"/>
    <n v="43689.845483505698"/>
    <n v="157283.44374062101"/>
  </r>
  <r>
    <x v="0"/>
    <x v="0"/>
    <x v="0"/>
    <x v="1"/>
    <x v="2"/>
    <s v="EE_Industry"/>
    <x v="1"/>
    <s v="GNR_HS_HEAT_PIT_L-DEC_E-91_Y-2020"/>
    <x v="1"/>
    <x v="1"/>
    <n v="25.307991803384901"/>
    <n v="36949.668032941998"/>
    <n v="133018.80491859099"/>
  </r>
  <r>
    <x v="0"/>
    <x v="0"/>
    <x v="0"/>
    <x v="1"/>
    <x v="2"/>
    <s v="EE_Industry"/>
    <x v="1"/>
    <s v="GNR_HS_HEAT_PIT_L-DEC_E-91_Y-2020"/>
    <x v="1"/>
    <x v="2"/>
    <n v="27.914749485725402"/>
    <n v="40755.5342491591"/>
    <n v="146719.92329697299"/>
  </r>
  <r>
    <x v="0"/>
    <x v="0"/>
    <x v="0"/>
    <x v="1"/>
    <x v="2"/>
    <s v="EE_Industry"/>
    <x v="1"/>
    <s v="GNR_HS_HEAT_WTR-TANK_LS_E-95_Y-2010"/>
    <x v="0"/>
    <x v="2"/>
    <n v="6.7564071137171897"/>
    <n v="9864.3543860271002"/>
    <n v="35511.675789697598"/>
  </r>
  <r>
    <x v="0"/>
    <x v="0"/>
    <x v="0"/>
    <x v="1"/>
    <x v="2"/>
    <s v="EE_Industry"/>
    <x v="9"/>
    <s v="GNR_ENG_RETORT-GAS_E-44"/>
    <x v="0"/>
    <x v="0"/>
    <n v="218.08999081726401"/>
    <n v="318411.38659320498"/>
    <n v="1146280.9917355401"/>
  </r>
  <r>
    <x v="0"/>
    <x v="0"/>
    <x v="0"/>
    <x v="1"/>
    <x v="2"/>
    <s v="EE_Industry"/>
    <x v="9"/>
    <s v="GNR_ENG_RETORT-GAS_E-44"/>
    <x v="0"/>
    <x v="1"/>
    <n v="218.08999081726401"/>
    <n v="318411.38659320498"/>
    <n v="1146280.9917355401"/>
  </r>
  <r>
    <x v="0"/>
    <x v="0"/>
    <x v="0"/>
    <x v="1"/>
    <x v="2"/>
    <s v="EE_Industry"/>
    <x v="9"/>
    <s v="GNR_ENG_RETORT-GAS_E-44"/>
    <x v="0"/>
    <x v="2"/>
    <n v="218.08999081726401"/>
    <n v="318411.38659320498"/>
    <n v="1146280.9917355401"/>
  </r>
  <r>
    <x v="0"/>
    <x v="0"/>
    <x v="0"/>
    <x v="1"/>
    <x v="2"/>
    <s v="EE_Industry"/>
    <x v="9"/>
    <s v="GNR_ENG_RETORT-GAS_E-44"/>
    <x v="1"/>
    <x v="0"/>
    <n v="218.08999081726401"/>
    <n v="318411.38659320498"/>
    <n v="1146280.9917355401"/>
  </r>
  <r>
    <x v="0"/>
    <x v="0"/>
    <x v="0"/>
    <x v="1"/>
    <x v="2"/>
    <s v="EE_Industry"/>
    <x v="9"/>
    <s v="GNR_ENG_RETORT-GAS_E-44"/>
    <x v="1"/>
    <x v="1"/>
    <n v="218.08999081726401"/>
    <n v="318411.38659320498"/>
    <n v="1146280.9917355401"/>
  </r>
  <r>
    <x v="0"/>
    <x v="0"/>
    <x v="0"/>
    <x v="1"/>
    <x v="2"/>
    <s v="EE_Industry"/>
    <x v="9"/>
    <s v="GNR_ENG_RETORT-GAS_E-44"/>
    <x v="1"/>
    <x v="2"/>
    <n v="218.08999081726401"/>
    <n v="318411.38659320498"/>
    <n v="1146280.9917355401"/>
  </r>
  <r>
    <x v="0"/>
    <x v="0"/>
    <x v="0"/>
    <x v="1"/>
    <x v="2"/>
    <s v="EE_Industry"/>
    <x v="8"/>
    <s v="GNR_ST_WOODWST_BP_E-53"/>
    <x v="0"/>
    <x v="0"/>
    <n v="102.455225682182"/>
    <n v="149584.62949598499"/>
    <n v="538504.66618554795"/>
  </r>
  <r>
    <x v="0"/>
    <x v="0"/>
    <x v="0"/>
    <x v="1"/>
    <x v="2"/>
    <s v="EE_Industry"/>
    <x v="8"/>
    <s v="GNR_ST_WOODWST_BP_E-53"/>
    <x v="0"/>
    <x v="1"/>
    <n v="105.653338889729"/>
    <n v="154253.87477900399"/>
    <n v="555313.94920441601"/>
  </r>
  <r>
    <x v="0"/>
    <x v="0"/>
    <x v="0"/>
    <x v="1"/>
    <x v="2"/>
    <s v="EE_Industry"/>
    <x v="8"/>
    <s v="GNR_ST_WOODWST_BP_E-53"/>
    <x v="0"/>
    <x v="2"/>
    <n v="84.3325841727479"/>
    <n v="123125.572892212"/>
    <n v="443252.06241196301"/>
  </r>
  <r>
    <x v="0"/>
    <x v="0"/>
    <x v="0"/>
    <x v="1"/>
    <x v="2"/>
    <s v="EE_Industry"/>
    <x v="8"/>
    <s v="GNR_ST_WOODWST_BP_E-53"/>
    <x v="1"/>
    <x v="0"/>
    <n v="2.7562164534367799"/>
    <n v="4024.0760220176999"/>
    <n v="14486.6736792637"/>
  </r>
  <r>
    <x v="0"/>
    <x v="0"/>
    <x v="0"/>
    <x v="1"/>
    <x v="2"/>
    <s v="EE_Kohtla_Jarve"/>
    <x v="5"/>
    <s v="GNR_HP_ELEC_GROUND-WTR_COP-360_LS-4-MW_Y-2020"/>
    <x v="0"/>
    <x v="0"/>
    <n v="10.815499808350101"/>
    <n v="15790.6297201911"/>
    <n v="56846.266992687903"/>
  </r>
  <r>
    <x v="0"/>
    <x v="0"/>
    <x v="0"/>
    <x v="1"/>
    <x v="2"/>
    <s v="EE_Kohtla_Jarve"/>
    <x v="5"/>
    <s v="GNR_HP_ELEC_GROUND-WTR_COP-360_LS-4-MW_Y-2020"/>
    <x v="0"/>
    <x v="1"/>
    <n v="10.815499808350101"/>
    <n v="15790.6297201911"/>
    <n v="56846.266992687903"/>
  </r>
  <r>
    <x v="0"/>
    <x v="0"/>
    <x v="0"/>
    <x v="1"/>
    <x v="2"/>
    <s v="EE_Kohtla_Jarve"/>
    <x v="5"/>
    <s v="GNR_HP_ELEC_GROUND-WTR_COP-360_LS-4-MW_Y-2020"/>
    <x v="0"/>
    <x v="2"/>
    <n v="10.815499808350101"/>
    <n v="15790.6297201911"/>
    <n v="56846.266992687903"/>
  </r>
  <r>
    <x v="0"/>
    <x v="0"/>
    <x v="0"/>
    <x v="1"/>
    <x v="2"/>
    <s v="EE_Kohtla_Jarve"/>
    <x v="5"/>
    <s v="GNR_HP_ELEC_GROUND-WTR_COP-360_LS-4-MW_Y-2020"/>
    <x v="1"/>
    <x v="0"/>
    <n v="10.815499808350101"/>
    <n v="15790.6297201911"/>
    <n v="56846.266992687903"/>
  </r>
  <r>
    <x v="0"/>
    <x v="0"/>
    <x v="0"/>
    <x v="1"/>
    <x v="2"/>
    <s v="EE_Kohtla_Jarve"/>
    <x v="5"/>
    <s v="GNR_HP_ELEC_GROUND-WTR_COP-360_LS-4-MW_Y-2020"/>
    <x v="1"/>
    <x v="1"/>
    <n v="10.815499808350101"/>
    <n v="15790.6297201911"/>
    <n v="56846.266992687903"/>
  </r>
  <r>
    <x v="0"/>
    <x v="0"/>
    <x v="0"/>
    <x v="1"/>
    <x v="2"/>
    <s v="EE_Kohtla_Jarve"/>
    <x v="5"/>
    <s v="GNR_HP_ELEC_GROUND-WTR_COP-360_LS-4-MW_Y-2020"/>
    <x v="1"/>
    <x v="2"/>
    <n v="10.815499808350101"/>
    <n v="15790.6297201911"/>
    <n v="56846.266992687903"/>
  </r>
  <r>
    <x v="0"/>
    <x v="0"/>
    <x v="0"/>
    <x v="1"/>
    <x v="2"/>
    <s v="EE_Kohtla_Jarve"/>
    <x v="1"/>
    <s v="GNR_HS_HEAT_PIT_L-DEC_E-91_Y-2020"/>
    <x v="0"/>
    <x v="0"/>
    <n v="16.2685502482271"/>
    <n v="23752.083362411599"/>
    <n v="85507.500104681894"/>
  </r>
  <r>
    <x v="0"/>
    <x v="0"/>
    <x v="0"/>
    <x v="1"/>
    <x v="2"/>
    <s v="EE_Kohtla_Jarve"/>
    <x v="1"/>
    <s v="GNR_HS_HEAT_PIT_L-DEC_E-91_Y-2020"/>
    <x v="0"/>
    <x v="1"/>
    <n v="17.4443619534863"/>
    <n v="25468.76845209"/>
    <n v="91687.566427524202"/>
  </r>
  <r>
    <x v="0"/>
    <x v="0"/>
    <x v="0"/>
    <x v="1"/>
    <x v="2"/>
    <s v="EE_Kohtla_Jarve"/>
    <x v="1"/>
    <s v="GNR_HS_HEAT_PIT_L-DEC_E-91_Y-2020"/>
    <x v="0"/>
    <x v="2"/>
    <n v="16.474317296647499"/>
    <n v="24052.5032531053"/>
    <n v="86589.011711179104"/>
  </r>
  <r>
    <x v="0"/>
    <x v="0"/>
    <x v="0"/>
    <x v="1"/>
    <x v="2"/>
    <s v="EE_Narva"/>
    <x v="5"/>
    <s v="GNR_HP_ELEC_AIR-WTR_COP-310_LS_Y-2020"/>
    <x v="0"/>
    <x v="0"/>
    <n v="18.473311103764999"/>
    <n v="26971.034211496899"/>
    <n v="97095.723161388902"/>
  </r>
  <r>
    <x v="0"/>
    <x v="0"/>
    <x v="0"/>
    <x v="1"/>
    <x v="2"/>
    <s v="EE_Narva"/>
    <x v="5"/>
    <s v="GNR_HP_ELEC_AIR-WTR_COP-310_LS_Y-2020"/>
    <x v="0"/>
    <x v="1"/>
    <n v="18.473311103764999"/>
    <n v="26971.034211496899"/>
    <n v="97095.723161388902"/>
  </r>
  <r>
    <x v="0"/>
    <x v="0"/>
    <x v="0"/>
    <x v="1"/>
    <x v="2"/>
    <s v="EE_Narva"/>
    <x v="5"/>
    <s v="GNR_HP_ELEC_AIR-WTR_COP-310_LS_Y-2020"/>
    <x v="0"/>
    <x v="2"/>
    <n v="18.473311103764999"/>
    <n v="26971.034211496899"/>
    <n v="97095.723161388902"/>
  </r>
  <r>
    <x v="0"/>
    <x v="0"/>
    <x v="0"/>
    <x v="1"/>
    <x v="2"/>
    <s v="EE_Narva"/>
    <x v="5"/>
    <s v="GNR_HP_ELEC_AIR-WTR_COP-310_LS_Y-2020"/>
    <x v="1"/>
    <x v="0"/>
    <n v="18.473311103764999"/>
    <n v="26971.034211496899"/>
    <n v="97095.723161388902"/>
  </r>
  <r>
    <x v="0"/>
    <x v="0"/>
    <x v="0"/>
    <x v="1"/>
    <x v="2"/>
    <s v="EE_Narva"/>
    <x v="5"/>
    <s v="GNR_HP_ELEC_AIR-WTR_COP-310_LS_Y-2020"/>
    <x v="1"/>
    <x v="1"/>
    <n v="18.473311103764999"/>
    <n v="26971.034211496899"/>
    <n v="97095.723161388902"/>
  </r>
  <r>
    <x v="0"/>
    <x v="0"/>
    <x v="0"/>
    <x v="1"/>
    <x v="2"/>
    <s v="EE_Narva"/>
    <x v="5"/>
    <s v="GNR_HP_ELEC_AIR-WTR_COP-310_LS_Y-2020"/>
    <x v="1"/>
    <x v="2"/>
    <n v="18.473311103764999"/>
    <n v="26971.034211496899"/>
    <n v="97095.723161388902"/>
  </r>
  <r>
    <x v="0"/>
    <x v="0"/>
    <x v="0"/>
    <x v="1"/>
    <x v="2"/>
    <s v="EE_Narva"/>
    <x v="1"/>
    <s v="GNR_HS_HEAT_PIT_L-CEN_E-90_Y-2020"/>
    <x v="0"/>
    <x v="0"/>
    <n v="24.2279180608841"/>
    <n v="35372.760368890697"/>
    <n v="127341.937328007"/>
  </r>
  <r>
    <x v="0"/>
    <x v="0"/>
    <x v="0"/>
    <x v="1"/>
    <x v="2"/>
    <s v="EE_Narva"/>
    <x v="1"/>
    <s v="GNR_HS_HEAT_PIT_L-CEN_E-90_Y-2020"/>
    <x v="0"/>
    <x v="1"/>
    <n v="25.989470851317801"/>
    <n v="37944.627442924102"/>
    <n v="136600.658794527"/>
  </r>
  <r>
    <x v="0"/>
    <x v="0"/>
    <x v="0"/>
    <x v="1"/>
    <x v="2"/>
    <s v="EE_Narva"/>
    <x v="1"/>
    <s v="GNR_HS_HEAT_PIT_L-CEN_E-90_Y-2020"/>
    <x v="0"/>
    <x v="2"/>
    <n v="24.53618979921"/>
    <n v="35822.8371068466"/>
    <n v="128962.21358464799"/>
  </r>
  <r>
    <x v="0"/>
    <x v="0"/>
    <x v="0"/>
    <x v="1"/>
    <x v="2"/>
    <s v="EE_Parnu"/>
    <x v="5"/>
    <s v="GNR_HP_ELEC_AIR-WTR_COP-310_LS_Y-2020"/>
    <x v="0"/>
    <x v="0"/>
    <n v="7.3639106951721098"/>
    <n v="10751.3096149513"/>
    <n v="38704.714613824603"/>
  </r>
  <r>
    <x v="0"/>
    <x v="0"/>
    <x v="0"/>
    <x v="1"/>
    <x v="2"/>
    <s v="EE_Parnu"/>
    <x v="5"/>
    <s v="GNR_HP_ELEC_AIR-WTR_COP-310_LS_Y-2020"/>
    <x v="0"/>
    <x v="1"/>
    <n v="7.3639106951721098"/>
    <n v="10751.3096149513"/>
    <n v="38704.714613824603"/>
  </r>
  <r>
    <x v="0"/>
    <x v="0"/>
    <x v="0"/>
    <x v="1"/>
    <x v="2"/>
    <s v="EE_Parnu"/>
    <x v="5"/>
    <s v="GNR_HP_ELEC_AIR-WTR_COP-310_LS_Y-2020"/>
    <x v="0"/>
    <x v="2"/>
    <n v="7.3639106951721098"/>
    <n v="10751.3096149513"/>
    <n v="38704.714613824603"/>
  </r>
  <r>
    <x v="0"/>
    <x v="0"/>
    <x v="0"/>
    <x v="1"/>
    <x v="2"/>
    <s v="EE_Parnu"/>
    <x v="5"/>
    <s v="GNR_HP_ELEC_AIR-WTR_COP-310_LS_Y-2020"/>
    <x v="1"/>
    <x v="0"/>
    <n v="7.3639106951721098"/>
    <n v="10751.3096149513"/>
    <n v="38704.714613824603"/>
  </r>
  <r>
    <x v="0"/>
    <x v="0"/>
    <x v="0"/>
    <x v="1"/>
    <x v="2"/>
    <s v="EE_Parnu"/>
    <x v="5"/>
    <s v="GNR_HP_ELEC_AIR-WTR_COP-310_LS_Y-2020"/>
    <x v="1"/>
    <x v="1"/>
    <n v="7.3639106951721098"/>
    <n v="10751.3096149513"/>
    <n v="38704.714613824603"/>
  </r>
  <r>
    <x v="0"/>
    <x v="0"/>
    <x v="0"/>
    <x v="1"/>
    <x v="2"/>
    <s v="EE_Parnu"/>
    <x v="5"/>
    <s v="GNR_HP_ELEC_AIR-WTR_COP-310_LS_Y-2020"/>
    <x v="1"/>
    <x v="2"/>
    <n v="7.3639106951721098"/>
    <n v="10751.3096149513"/>
    <n v="38704.714613824603"/>
  </r>
  <r>
    <x v="0"/>
    <x v="0"/>
    <x v="0"/>
    <x v="1"/>
    <x v="2"/>
    <s v="EE_Parnu"/>
    <x v="1"/>
    <s v="GNR_HS_HEAT_PIT_L-CEN_E-90_Y-2020"/>
    <x v="0"/>
    <x v="0"/>
    <n v="9.6578368614133492"/>
    <n v="14100.441817663501"/>
    <n v="50761.590543588602"/>
  </r>
  <r>
    <x v="0"/>
    <x v="0"/>
    <x v="0"/>
    <x v="1"/>
    <x v="2"/>
    <s v="EE_Parnu"/>
    <x v="1"/>
    <s v="GNR_HS_HEAT_PIT_L-CEN_E-90_Y-2020"/>
    <x v="0"/>
    <x v="1"/>
    <n v="10.360034608245099"/>
    <n v="15125.650528037801"/>
    <n v="54452.341900936102"/>
  </r>
  <r>
    <x v="0"/>
    <x v="0"/>
    <x v="0"/>
    <x v="1"/>
    <x v="2"/>
    <s v="EE_Parnu"/>
    <x v="1"/>
    <s v="GNR_HS_HEAT_PIT_L-CEN_E-90_Y-2020"/>
    <x v="0"/>
    <x v="2"/>
    <n v="9.78072146710889"/>
    <n v="14279.853341979"/>
    <n v="51407.4720311243"/>
  </r>
  <r>
    <x v="0"/>
    <x v="0"/>
    <x v="0"/>
    <x v="1"/>
    <x v="2"/>
    <s v="EE_Rural"/>
    <x v="6"/>
    <s v="GNR_ROR_WTR"/>
    <x v="0"/>
    <x v="0"/>
    <n v="3.0660249894900402"/>
    <n v="4476.39648465545"/>
    <n v="16115.027344759599"/>
  </r>
  <r>
    <x v="0"/>
    <x v="0"/>
    <x v="0"/>
    <x v="1"/>
    <x v="2"/>
    <s v="EE_Rural"/>
    <x v="6"/>
    <s v="GNR_ROR_WTR"/>
    <x v="0"/>
    <x v="1"/>
    <n v="3.0660249894900402"/>
    <n v="4476.39648465545"/>
    <n v="16115.027344759599"/>
  </r>
  <r>
    <x v="0"/>
    <x v="0"/>
    <x v="0"/>
    <x v="1"/>
    <x v="2"/>
    <s v="EE_Rural"/>
    <x v="6"/>
    <s v="GNR_ROR_WTR"/>
    <x v="0"/>
    <x v="2"/>
    <n v="3.0660249894900402"/>
    <n v="4476.39648465545"/>
    <n v="16115.027344759599"/>
  </r>
  <r>
    <x v="0"/>
    <x v="0"/>
    <x v="0"/>
    <x v="1"/>
    <x v="2"/>
    <s v="EE_Rural"/>
    <x v="6"/>
    <s v="GNR_ROR_WTR"/>
    <x v="1"/>
    <x v="0"/>
    <n v="3.7832900790031099"/>
    <n v="5523.60351534455"/>
    <n v="19884.972655240399"/>
  </r>
  <r>
    <x v="0"/>
    <x v="0"/>
    <x v="0"/>
    <x v="1"/>
    <x v="2"/>
    <s v="EE_Rural"/>
    <x v="6"/>
    <s v="GNR_ROR_WTR"/>
    <x v="1"/>
    <x v="1"/>
    <n v="3.7832900790031099"/>
    <n v="5523.60351534455"/>
    <n v="19884.972655240399"/>
  </r>
  <r>
    <x v="0"/>
    <x v="0"/>
    <x v="0"/>
    <x v="1"/>
    <x v="2"/>
    <s v="EE_Rural"/>
    <x v="6"/>
    <s v="GNR_ROR_WTR"/>
    <x v="1"/>
    <x v="2"/>
    <n v="3.7832900790031099"/>
    <n v="5523.60351534455"/>
    <n v="19884.972655240399"/>
  </r>
  <r>
    <x v="0"/>
    <x v="0"/>
    <x v="0"/>
    <x v="1"/>
    <x v="2"/>
    <s v="EE_Rural"/>
    <x v="7"/>
    <s v="GNR_WT_WIND_ONS"/>
    <x v="0"/>
    <x v="0"/>
    <n v="33.218835616438398"/>
    <n v="48499.5"/>
    <n v="174598.2"/>
  </r>
  <r>
    <x v="0"/>
    <x v="0"/>
    <x v="0"/>
    <x v="1"/>
    <x v="2"/>
    <s v="EE_Rural"/>
    <x v="7"/>
    <s v="GNR_WT_WIND_ONS"/>
    <x v="0"/>
    <x v="1"/>
    <n v="56.946575342465799"/>
    <n v="83142"/>
    <n v="299311.2"/>
  </r>
  <r>
    <x v="0"/>
    <x v="0"/>
    <x v="0"/>
    <x v="1"/>
    <x v="2"/>
    <s v="EE_Rural"/>
    <x v="7"/>
    <s v="GNR_WT_WIND_ONS"/>
    <x v="0"/>
    <x v="2"/>
    <n v="91.351797945205504"/>
    <n v="133373.625"/>
    <n v="480145.05"/>
  </r>
  <r>
    <x v="0"/>
    <x v="0"/>
    <x v="0"/>
    <x v="1"/>
    <x v="2"/>
    <s v="EE_Rural"/>
    <x v="7"/>
    <s v="GNR_WT_WIND_ONS"/>
    <x v="1"/>
    <x v="0"/>
    <n v="80.674315068493101"/>
    <n v="117784.5"/>
    <n v="424024.2"/>
  </r>
  <r>
    <x v="0"/>
    <x v="0"/>
    <x v="0"/>
    <x v="1"/>
    <x v="2"/>
    <s v="EE_Rural"/>
    <x v="7"/>
    <s v="GNR_WT_WIND_ONS"/>
    <x v="1"/>
    <x v="1"/>
    <n v="197.731164383562"/>
    <n v="288687.5"/>
    <n v="1039275"/>
  </r>
  <r>
    <x v="0"/>
    <x v="0"/>
    <x v="0"/>
    <x v="1"/>
    <x v="2"/>
    <s v="EE_Rural"/>
    <x v="7"/>
    <s v="GNR_WT_WIND_ONS"/>
    <x v="1"/>
    <x v="2"/>
    <n v="74.742380136986299"/>
    <n v="109123.875"/>
    <n v="392845.95"/>
  </r>
  <r>
    <x v="0"/>
    <x v="0"/>
    <x v="0"/>
    <x v="1"/>
    <x v="2"/>
    <s v="EE_Rural"/>
    <x v="8"/>
    <s v="EBAVERE_ST_WOODWST_BP"/>
    <x v="0"/>
    <x v="0"/>
    <n v="39.473684210526301"/>
    <n v="57631.578947368398"/>
    <n v="207473.684210526"/>
  </r>
  <r>
    <x v="0"/>
    <x v="0"/>
    <x v="0"/>
    <x v="1"/>
    <x v="2"/>
    <s v="EE_Rural"/>
    <x v="8"/>
    <s v="EBAVERE_ST_WOODWST_BP"/>
    <x v="0"/>
    <x v="1"/>
    <n v="39.473684210526301"/>
    <n v="57631.578947368398"/>
    <n v="207473.684210526"/>
  </r>
  <r>
    <x v="0"/>
    <x v="0"/>
    <x v="0"/>
    <x v="1"/>
    <x v="2"/>
    <s v="EE_Rural"/>
    <x v="8"/>
    <s v="EBAVERE_ST_WOODWST_BP"/>
    <x v="0"/>
    <x v="2"/>
    <n v="39.473684210526301"/>
    <n v="57631.578947368398"/>
    <n v="207473.684210526"/>
  </r>
  <r>
    <x v="0"/>
    <x v="0"/>
    <x v="0"/>
    <x v="1"/>
    <x v="2"/>
    <s v="EE_Rural"/>
    <x v="8"/>
    <s v="EBAVERE_ST_WOODWST_BP"/>
    <x v="1"/>
    <x v="0"/>
    <n v="39.473684210526301"/>
    <n v="57631.578947368398"/>
    <n v="207473.684210526"/>
  </r>
  <r>
    <x v="0"/>
    <x v="0"/>
    <x v="0"/>
    <x v="1"/>
    <x v="2"/>
    <s v="EE_Rural"/>
    <x v="8"/>
    <s v="EBAVERE_ST_WOODWST_BP"/>
    <x v="1"/>
    <x v="1"/>
    <n v="39.473684210526301"/>
    <n v="57631.578947368398"/>
    <n v="207473.684210526"/>
  </r>
  <r>
    <x v="0"/>
    <x v="0"/>
    <x v="0"/>
    <x v="1"/>
    <x v="2"/>
    <s v="EE_Rural"/>
    <x v="8"/>
    <s v="EBAVERE_ST_WOODWST_BP"/>
    <x v="1"/>
    <x v="2"/>
    <n v="39.473684210526301"/>
    <n v="57631.578947368398"/>
    <n v="207473.684210526"/>
  </r>
  <r>
    <x v="0"/>
    <x v="0"/>
    <x v="0"/>
    <x v="1"/>
    <x v="2"/>
    <s v="EE_Tallinn"/>
    <x v="5"/>
    <s v="GNR_HP_ELEC_AIR-WTR_COP-310_LS_Y-2020"/>
    <x v="0"/>
    <x v="0"/>
    <n v="64.759266290500094"/>
    <n v="94548.528784130103"/>
    <n v="340374.70362286799"/>
  </r>
  <r>
    <x v="0"/>
    <x v="0"/>
    <x v="0"/>
    <x v="1"/>
    <x v="2"/>
    <s v="EE_Tallinn"/>
    <x v="5"/>
    <s v="GNR_HP_ELEC_AIR-WTR_COP-310_LS_Y-2020"/>
    <x v="0"/>
    <x v="1"/>
    <n v="64.759266290500094"/>
    <n v="94548.528784130103"/>
    <n v="340374.70362286799"/>
  </r>
  <r>
    <x v="0"/>
    <x v="0"/>
    <x v="0"/>
    <x v="1"/>
    <x v="2"/>
    <s v="EE_Tallinn"/>
    <x v="5"/>
    <s v="GNR_HP_ELEC_AIR-WTR_COP-310_LS_Y-2020"/>
    <x v="0"/>
    <x v="2"/>
    <n v="64.759266290500094"/>
    <n v="94548.528784130103"/>
    <n v="340374.70362286799"/>
  </r>
  <r>
    <x v="0"/>
    <x v="0"/>
    <x v="0"/>
    <x v="1"/>
    <x v="2"/>
    <s v="EE_Tallinn"/>
    <x v="5"/>
    <s v="GNR_HP_ELEC_AIR-WTR_COP-310_LS_Y-2020"/>
    <x v="1"/>
    <x v="0"/>
    <n v="64.759266290500094"/>
    <n v="94548.528784130103"/>
    <n v="340374.70362286799"/>
  </r>
  <r>
    <x v="0"/>
    <x v="0"/>
    <x v="0"/>
    <x v="1"/>
    <x v="2"/>
    <s v="EE_Tallinn"/>
    <x v="5"/>
    <s v="GNR_HP_ELEC_AIR-WTR_COP-310_LS_Y-2020"/>
    <x v="1"/>
    <x v="1"/>
    <n v="64.759266290500094"/>
    <n v="94548.528784130103"/>
    <n v="340374.70362286799"/>
  </r>
  <r>
    <x v="0"/>
    <x v="0"/>
    <x v="0"/>
    <x v="1"/>
    <x v="2"/>
    <s v="EE_Tallinn"/>
    <x v="5"/>
    <s v="GNR_HP_ELEC_AIR-WTR_COP-310_LS_Y-2020"/>
    <x v="1"/>
    <x v="2"/>
    <n v="64.759266290500094"/>
    <n v="94548.528784130103"/>
    <n v="340374.70362286799"/>
  </r>
  <r>
    <x v="0"/>
    <x v="0"/>
    <x v="0"/>
    <x v="1"/>
    <x v="2"/>
    <s v="EE_Tallinn"/>
    <x v="1"/>
    <s v="GNR_HS_HEAT_PIT_L-CEN_E-90_Y-2020"/>
    <x v="0"/>
    <x v="0"/>
    <n v="99.178801770842"/>
    <n v="144801.05058542901"/>
    <n v="521283.782107545"/>
  </r>
  <r>
    <x v="0"/>
    <x v="0"/>
    <x v="0"/>
    <x v="1"/>
    <x v="2"/>
    <s v="EE_Tallinn"/>
    <x v="1"/>
    <s v="GNR_HS_HEAT_PIT_L-CEN_E-90_Y-2020"/>
    <x v="0"/>
    <x v="1"/>
    <n v="106.38985038724699"/>
    <n v="155329.18156537999"/>
    <n v="559185.05363536905"/>
  </r>
  <r>
    <x v="0"/>
    <x v="0"/>
    <x v="0"/>
    <x v="1"/>
    <x v="2"/>
    <s v="EE_Tallinn"/>
    <x v="1"/>
    <s v="GNR_HS_HEAT_PIT_L-CEN_E-90_Y-2020"/>
    <x v="0"/>
    <x v="2"/>
    <n v="100.440735278712"/>
    <n v="146643.47350692001"/>
    <n v="527916.50462491298"/>
  </r>
  <r>
    <x v="0"/>
    <x v="0"/>
    <x v="0"/>
    <x v="1"/>
    <x v="2"/>
    <s v="EE_Tallinn"/>
    <x v="2"/>
    <s v="IRU_ST_MSW_BP"/>
    <x v="0"/>
    <x v="0"/>
    <n v="56.6666666666667"/>
    <n v="82733.333333333299"/>
    <n v="297840"/>
  </r>
  <r>
    <x v="0"/>
    <x v="0"/>
    <x v="0"/>
    <x v="1"/>
    <x v="2"/>
    <s v="EE_Tallinn"/>
    <x v="2"/>
    <s v="IRU_ST_MSW_BP"/>
    <x v="0"/>
    <x v="1"/>
    <n v="56.6666666666667"/>
    <n v="82733.333333333299"/>
    <n v="297840"/>
  </r>
  <r>
    <x v="0"/>
    <x v="0"/>
    <x v="0"/>
    <x v="1"/>
    <x v="2"/>
    <s v="EE_Tallinn"/>
    <x v="2"/>
    <s v="IRU_ST_MSW_BP"/>
    <x v="0"/>
    <x v="2"/>
    <n v="56.6666666666667"/>
    <n v="82733.333333333299"/>
    <n v="297840"/>
  </r>
  <r>
    <x v="0"/>
    <x v="0"/>
    <x v="0"/>
    <x v="1"/>
    <x v="2"/>
    <s v="EE_Tallinn"/>
    <x v="2"/>
    <s v="IRU_ST_MSW_BP"/>
    <x v="1"/>
    <x v="0"/>
    <n v="56.6666666666667"/>
    <n v="82733.333333333299"/>
    <n v="297840"/>
  </r>
  <r>
    <x v="0"/>
    <x v="0"/>
    <x v="0"/>
    <x v="1"/>
    <x v="2"/>
    <s v="EE_Tallinn"/>
    <x v="2"/>
    <s v="IRU_ST_MSW_BP"/>
    <x v="1"/>
    <x v="1"/>
    <n v="56.6666666666667"/>
    <n v="82733.333333333299"/>
    <n v="297840"/>
  </r>
  <r>
    <x v="0"/>
    <x v="0"/>
    <x v="0"/>
    <x v="1"/>
    <x v="2"/>
    <s v="EE_Tallinn"/>
    <x v="2"/>
    <s v="IRU_ST_MSW_BP"/>
    <x v="1"/>
    <x v="2"/>
    <n v="56.6666666666667"/>
    <n v="82733.333333333299"/>
    <n v="297840"/>
  </r>
  <r>
    <x v="0"/>
    <x v="0"/>
    <x v="0"/>
    <x v="1"/>
    <x v="2"/>
    <s v="EE_Tartu"/>
    <x v="5"/>
    <s v="GNR_HP_ELEC_AIR-WTR_COP-310_LS_Y-2020"/>
    <x v="0"/>
    <x v="0"/>
    <n v="19.308744216966002"/>
    <n v="28190.766556770399"/>
    <n v="101486.759604373"/>
  </r>
  <r>
    <x v="0"/>
    <x v="0"/>
    <x v="0"/>
    <x v="1"/>
    <x v="2"/>
    <s v="EE_Tartu"/>
    <x v="5"/>
    <s v="GNR_HP_ELEC_AIR-WTR_COP-310_LS_Y-2020"/>
    <x v="0"/>
    <x v="1"/>
    <n v="19.308744216966002"/>
    <n v="28190.766556770399"/>
    <n v="101486.759604373"/>
  </r>
  <r>
    <x v="0"/>
    <x v="0"/>
    <x v="0"/>
    <x v="1"/>
    <x v="2"/>
    <s v="EE_Tartu"/>
    <x v="5"/>
    <s v="GNR_HP_ELEC_AIR-WTR_COP-310_LS_Y-2020"/>
    <x v="0"/>
    <x v="2"/>
    <n v="19.308744216966002"/>
    <n v="28190.766556770399"/>
    <n v="101486.759604373"/>
  </r>
  <r>
    <x v="0"/>
    <x v="0"/>
    <x v="0"/>
    <x v="1"/>
    <x v="2"/>
    <s v="EE_Tartu"/>
    <x v="5"/>
    <s v="GNR_HP_ELEC_AIR-WTR_COP-310_LS_Y-2020"/>
    <x v="1"/>
    <x v="0"/>
    <n v="19.308744216966002"/>
    <n v="28190.766556770399"/>
    <n v="101486.759604373"/>
  </r>
  <r>
    <x v="0"/>
    <x v="0"/>
    <x v="0"/>
    <x v="1"/>
    <x v="2"/>
    <s v="EE_Tartu"/>
    <x v="5"/>
    <s v="GNR_HP_ELEC_AIR-WTR_COP-310_LS_Y-2020"/>
    <x v="1"/>
    <x v="1"/>
    <n v="19.308744216966002"/>
    <n v="28190.766556770399"/>
    <n v="101486.759604373"/>
  </r>
  <r>
    <x v="0"/>
    <x v="0"/>
    <x v="0"/>
    <x v="1"/>
    <x v="2"/>
    <s v="EE_Tartu"/>
    <x v="5"/>
    <s v="GNR_HP_ELEC_AIR-WTR_COP-310_LS_Y-2020"/>
    <x v="1"/>
    <x v="2"/>
    <n v="19.308744216966002"/>
    <n v="28190.766556770399"/>
    <n v="101486.759604373"/>
  </r>
  <r>
    <x v="0"/>
    <x v="0"/>
    <x v="0"/>
    <x v="1"/>
    <x v="2"/>
    <s v="EE_Tartu"/>
    <x v="1"/>
    <s v="GNR_HS_HEAT_PIT_L-CEN_E-90_Y-2020"/>
    <x v="0"/>
    <x v="0"/>
    <n v="25.323596301687299"/>
    <n v="36972.450600463402"/>
    <n v="133100.82216166801"/>
  </r>
  <r>
    <x v="0"/>
    <x v="0"/>
    <x v="0"/>
    <x v="1"/>
    <x v="2"/>
    <s v="EE_Tartu"/>
    <x v="1"/>
    <s v="GNR_HS_HEAT_PIT_L-CEN_E-90_Y-2020"/>
    <x v="0"/>
    <x v="1"/>
    <n v="27.164813182846999"/>
    <n v="39660.627246956603"/>
    <n v="142778.25808904399"/>
  </r>
  <r>
    <x v="0"/>
    <x v="0"/>
    <x v="0"/>
    <x v="1"/>
    <x v="2"/>
    <s v="EE_Tartu"/>
    <x v="1"/>
    <s v="GNR_HS_HEAT_PIT_L-CEN_E-90_Y-2020"/>
    <x v="0"/>
    <x v="2"/>
    <n v="25.645809255890299"/>
    <n v="37442.881513599801"/>
    <n v="134794.373448959"/>
  </r>
  <r>
    <x v="0"/>
    <x v="0"/>
    <x v="0"/>
    <x v="2"/>
    <x v="3"/>
    <s v="FI_IND"/>
    <x v="0"/>
    <s v="GNR_IND-ST_COAL_BP_CB-30"/>
    <x v="0"/>
    <x v="0"/>
    <n v="20.2222222222222"/>
    <n v="29524.444444444402"/>
    <n v="106288"/>
  </r>
  <r>
    <x v="0"/>
    <x v="0"/>
    <x v="0"/>
    <x v="2"/>
    <x v="3"/>
    <s v="FI_IND"/>
    <x v="0"/>
    <s v="GNR_IND-ST_COAL_BP_CB-30"/>
    <x v="0"/>
    <x v="1"/>
    <n v="20.2222222222222"/>
    <n v="29524.444444444402"/>
    <n v="106288"/>
  </r>
  <r>
    <x v="0"/>
    <x v="0"/>
    <x v="0"/>
    <x v="2"/>
    <x v="3"/>
    <s v="FI_IND"/>
    <x v="0"/>
    <s v="GNR_IND-ST_COAL_BP_CB-30"/>
    <x v="0"/>
    <x v="2"/>
    <n v="20.2222222222222"/>
    <n v="29524.444444444402"/>
    <n v="106288"/>
  </r>
  <r>
    <x v="0"/>
    <x v="0"/>
    <x v="0"/>
    <x v="2"/>
    <x v="3"/>
    <s v="FI_IND"/>
    <x v="0"/>
    <s v="GNR_IND-ST_COAL_BP_CB-30"/>
    <x v="1"/>
    <x v="0"/>
    <n v="0.80888888888888899"/>
    <n v="1180.9777777777799"/>
    <n v="4251.5200000000004"/>
  </r>
  <r>
    <x v="0"/>
    <x v="0"/>
    <x v="0"/>
    <x v="2"/>
    <x v="3"/>
    <s v="FI_IND"/>
    <x v="0"/>
    <s v="GNR_IND-ST_COAL_BP_CB-30"/>
    <x v="1"/>
    <x v="1"/>
    <n v="1.4155555555555599"/>
    <n v="2066.7111111111099"/>
    <n v="7440.16"/>
  </r>
  <r>
    <x v="0"/>
    <x v="0"/>
    <x v="0"/>
    <x v="2"/>
    <x v="3"/>
    <s v="FI_IND"/>
    <x v="5"/>
    <s v="GNR_HP_ELEC_AIR-WTR_COP-310_LS_Y-2020"/>
    <x v="0"/>
    <x v="0"/>
    <n v="131.33728697147799"/>
    <n v="191752.438978358"/>
    <n v="690308.78032208898"/>
  </r>
  <r>
    <x v="0"/>
    <x v="0"/>
    <x v="0"/>
    <x v="2"/>
    <x v="3"/>
    <s v="FI_IND"/>
    <x v="5"/>
    <s v="GNR_HP_ELEC_AIR-WTR_COP-310_LS_Y-2020"/>
    <x v="1"/>
    <x v="0"/>
    <n v="445.63691301396398"/>
    <n v="650629.893000387"/>
    <n v="2342267.6148013901"/>
  </r>
  <r>
    <x v="0"/>
    <x v="0"/>
    <x v="0"/>
    <x v="2"/>
    <x v="3"/>
    <s v="FI_IND"/>
    <x v="5"/>
    <s v="GNR_HP_ELEC_AIR-WTR_COP-310_LS_Y-2020"/>
    <x v="1"/>
    <x v="1"/>
    <n v="445.63691301396398"/>
    <n v="650629.893000387"/>
    <n v="2342267.6148013901"/>
  </r>
  <r>
    <x v="0"/>
    <x v="0"/>
    <x v="0"/>
    <x v="2"/>
    <x v="3"/>
    <s v="FI_IND"/>
    <x v="5"/>
    <s v="GNR_HP_ELEC_AIR-WTR_COP-310_LS_Y-2020"/>
    <x v="1"/>
    <x v="2"/>
    <n v="445.63691301396398"/>
    <n v="650629.893000387"/>
    <n v="2342267.6148013901"/>
  </r>
  <r>
    <x v="0"/>
    <x v="0"/>
    <x v="0"/>
    <x v="2"/>
    <x v="3"/>
    <s v="FI_IND"/>
    <x v="1"/>
    <s v="GNR_HS_HEAT_PIT_L-CEN_E-90_Y-2020"/>
    <x v="0"/>
    <x v="1"/>
    <n v="72.746424649500696"/>
    <n v="106209.779988271"/>
    <n v="382355.20795777597"/>
  </r>
  <r>
    <x v="0"/>
    <x v="0"/>
    <x v="0"/>
    <x v="2"/>
    <x v="3"/>
    <s v="FI_IND"/>
    <x v="2"/>
    <s v="GNR_IND-ST_MSW_BP_CB-30"/>
    <x v="0"/>
    <x v="0"/>
    <n v="346.66666666666703"/>
    <n v="506133.33333333302"/>
    <n v="1822080"/>
  </r>
  <r>
    <x v="0"/>
    <x v="0"/>
    <x v="0"/>
    <x v="2"/>
    <x v="3"/>
    <s v="FI_IND"/>
    <x v="2"/>
    <s v="GNR_IND-ST_MSW_BP_CB-30"/>
    <x v="0"/>
    <x v="1"/>
    <n v="346.66666666666703"/>
    <n v="506133.33333333302"/>
    <n v="1822080"/>
  </r>
  <r>
    <x v="0"/>
    <x v="0"/>
    <x v="0"/>
    <x v="2"/>
    <x v="3"/>
    <s v="FI_IND"/>
    <x v="2"/>
    <s v="GNR_IND-ST_MSW_BP_CB-30"/>
    <x v="0"/>
    <x v="2"/>
    <n v="346.66666666666703"/>
    <n v="506133.33333333302"/>
    <n v="1822080"/>
  </r>
  <r>
    <x v="0"/>
    <x v="0"/>
    <x v="0"/>
    <x v="2"/>
    <x v="3"/>
    <s v="FI_IND"/>
    <x v="2"/>
    <s v="GNR_IND-ST_MSW_BP_CB-30"/>
    <x v="1"/>
    <x v="0"/>
    <n v="346.66666666666703"/>
    <n v="506133.33333333302"/>
    <n v="1822080"/>
  </r>
  <r>
    <x v="0"/>
    <x v="0"/>
    <x v="0"/>
    <x v="2"/>
    <x v="3"/>
    <s v="FI_IND"/>
    <x v="2"/>
    <s v="GNR_IND-ST_MSW_BP_CB-30"/>
    <x v="1"/>
    <x v="1"/>
    <n v="346.66666666666703"/>
    <n v="506133.33333333302"/>
    <n v="1822080"/>
  </r>
  <r>
    <x v="0"/>
    <x v="0"/>
    <x v="0"/>
    <x v="2"/>
    <x v="3"/>
    <s v="FI_IND"/>
    <x v="2"/>
    <s v="GNR_IND-ST_MSW_BP_CB-30"/>
    <x v="1"/>
    <x v="2"/>
    <n v="346.66666666666703"/>
    <n v="506133.33333333302"/>
    <n v="1822080"/>
  </r>
  <r>
    <x v="0"/>
    <x v="0"/>
    <x v="0"/>
    <x v="2"/>
    <x v="3"/>
    <s v="FI_IND"/>
    <x v="2"/>
    <s v="GNR_ST_MSW_BP_E-23_LS-220-MW-FEED_Y-2020"/>
    <x v="0"/>
    <x v="0"/>
    <n v="2524.8366847226898"/>
    <n v="3686261.5596951302"/>
    <n v="13270541.6149025"/>
  </r>
  <r>
    <x v="0"/>
    <x v="0"/>
    <x v="0"/>
    <x v="2"/>
    <x v="3"/>
    <s v="FI_IND"/>
    <x v="2"/>
    <s v="GNR_ST_MSW_BP_E-23_LS-220-MW-FEED_Y-2020"/>
    <x v="0"/>
    <x v="1"/>
    <n v="2524.8366847226898"/>
    <n v="3686261.5596951302"/>
    <n v="13270541.6149025"/>
  </r>
  <r>
    <x v="0"/>
    <x v="0"/>
    <x v="0"/>
    <x v="2"/>
    <x v="3"/>
    <s v="FI_IND"/>
    <x v="2"/>
    <s v="GNR_ST_MSW_BP_E-23_LS-220-MW-FEED_Y-2020"/>
    <x v="0"/>
    <x v="2"/>
    <n v="2524.8366847226898"/>
    <n v="3686261.5596951302"/>
    <n v="13270541.6149025"/>
  </r>
  <r>
    <x v="0"/>
    <x v="0"/>
    <x v="0"/>
    <x v="2"/>
    <x v="3"/>
    <s v="FI_IND"/>
    <x v="2"/>
    <s v="GNR_ST_MSW_BP_E-23_LS-220-MW-FEED_Y-2020"/>
    <x v="1"/>
    <x v="0"/>
    <n v="2524.8366847226898"/>
    <n v="3686261.5596951302"/>
    <n v="13270541.6149025"/>
  </r>
  <r>
    <x v="0"/>
    <x v="0"/>
    <x v="0"/>
    <x v="2"/>
    <x v="3"/>
    <s v="FI_IND"/>
    <x v="2"/>
    <s v="GNR_ST_MSW_BP_E-23_LS-220-MW-FEED_Y-2020"/>
    <x v="1"/>
    <x v="1"/>
    <n v="2524.8366847226898"/>
    <n v="3686261.5596951302"/>
    <n v="13270541.6149025"/>
  </r>
  <r>
    <x v="0"/>
    <x v="0"/>
    <x v="0"/>
    <x v="2"/>
    <x v="3"/>
    <s v="FI_IND"/>
    <x v="2"/>
    <s v="GNR_ST_MSW_BP_E-23_LS-220-MW-FEED_Y-2020"/>
    <x v="1"/>
    <x v="2"/>
    <n v="2524.8366847226898"/>
    <n v="3686261.5596951302"/>
    <n v="13270541.6149025"/>
  </r>
  <r>
    <x v="0"/>
    <x v="0"/>
    <x v="0"/>
    <x v="2"/>
    <x v="3"/>
    <s v="FI_IND"/>
    <x v="10"/>
    <s v="AITTALUOTO_IND-ST_PEAT_EXT"/>
    <x v="0"/>
    <x v="0"/>
    <n v="242"/>
    <n v="353320"/>
    <n v="1271952"/>
  </r>
  <r>
    <x v="0"/>
    <x v="0"/>
    <x v="0"/>
    <x v="2"/>
    <x v="3"/>
    <s v="FI_IND"/>
    <x v="10"/>
    <s v="AITTALUOTO_IND-ST_PEAT_EXT"/>
    <x v="0"/>
    <x v="1"/>
    <n v="242"/>
    <n v="353320"/>
    <n v="1271952"/>
  </r>
  <r>
    <x v="0"/>
    <x v="0"/>
    <x v="0"/>
    <x v="2"/>
    <x v="3"/>
    <s v="FI_IND"/>
    <x v="10"/>
    <s v="AITTALUOTO_IND-ST_PEAT_EXT"/>
    <x v="0"/>
    <x v="2"/>
    <n v="242"/>
    <n v="353320"/>
    <n v="1271952"/>
  </r>
  <r>
    <x v="0"/>
    <x v="0"/>
    <x v="0"/>
    <x v="2"/>
    <x v="3"/>
    <s v="FI_IND"/>
    <x v="10"/>
    <s v="AITTALUOTO_IND-ST_PEAT_EXT"/>
    <x v="1"/>
    <x v="0"/>
    <n v="11.293333333333299"/>
    <n v="16488.266666666699"/>
    <n v="59357.760000000002"/>
  </r>
  <r>
    <x v="0"/>
    <x v="0"/>
    <x v="0"/>
    <x v="2"/>
    <x v="3"/>
    <s v="FI_IND"/>
    <x v="10"/>
    <s v="AITTALUOTO_IND-ST_PEAT_EXT"/>
    <x v="1"/>
    <x v="1"/>
    <n v="19.7633333333333"/>
    <n v="28854.466666666602"/>
    <n v="103876.08"/>
  </r>
  <r>
    <x v="0"/>
    <x v="0"/>
    <x v="0"/>
    <x v="2"/>
    <x v="3"/>
    <s v="FI_IND"/>
    <x v="10"/>
    <s v="ALHOLMEN2_IND-ST_PEAT_EXT"/>
    <x v="0"/>
    <x v="0"/>
    <n v="558.13953488372101"/>
    <n v="814883.72093023302"/>
    <n v="2933581.3953488399"/>
  </r>
  <r>
    <x v="0"/>
    <x v="0"/>
    <x v="0"/>
    <x v="2"/>
    <x v="3"/>
    <s v="FI_IND"/>
    <x v="10"/>
    <s v="ALHOLMEN2_IND-ST_PEAT_EXT"/>
    <x v="0"/>
    <x v="1"/>
    <n v="558.13953488372101"/>
    <n v="814883.72093023302"/>
    <n v="2933581.3953488399"/>
  </r>
  <r>
    <x v="0"/>
    <x v="0"/>
    <x v="0"/>
    <x v="2"/>
    <x v="3"/>
    <s v="FI_IND"/>
    <x v="10"/>
    <s v="ALHOLMEN2_IND-ST_PEAT_EXT"/>
    <x v="0"/>
    <x v="2"/>
    <n v="558.13953488372101"/>
    <n v="814883.72093023302"/>
    <n v="2933581.3953488399"/>
  </r>
  <r>
    <x v="0"/>
    <x v="0"/>
    <x v="0"/>
    <x v="2"/>
    <x v="3"/>
    <s v="FI_IND"/>
    <x v="10"/>
    <s v="GNR_IND-ST_PEAT_BP_CB-20"/>
    <x v="0"/>
    <x v="0"/>
    <n v="240"/>
    <n v="350400"/>
    <n v="1261440"/>
  </r>
  <r>
    <x v="0"/>
    <x v="0"/>
    <x v="0"/>
    <x v="2"/>
    <x v="3"/>
    <s v="FI_IND"/>
    <x v="10"/>
    <s v="GNR_IND-ST_PEAT_BP_CB-20"/>
    <x v="0"/>
    <x v="1"/>
    <n v="240"/>
    <n v="350400"/>
    <n v="1261440"/>
  </r>
  <r>
    <x v="0"/>
    <x v="0"/>
    <x v="0"/>
    <x v="2"/>
    <x v="3"/>
    <s v="FI_IND"/>
    <x v="10"/>
    <s v="GNR_IND-ST_PEAT_BP_CB-20"/>
    <x v="0"/>
    <x v="2"/>
    <n v="240"/>
    <n v="350400"/>
    <n v="1261440"/>
  </r>
  <r>
    <x v="0"/>
    <x v="0"/>
    <x v="0"/>
    <x v="2"/>
    <x v="3"/>
    <s v="FI_IND"/>
    <x v="10"/>
    <s v="GNR_IND-ST_PEAT_BP_CB-20"/>
    <x v="1"/>
    <x v="0"/>
    <n v="224.68318233437199"/>
    <n v="328037.44620818301"/>
    <n v="1180934.80634946"/>
  </r>
  <r>
    <x v="0"/>
    <x v="0"/>
    <x v="0"/>
    <x v="2"/>
    <x v="3"/>
    <s v="FI_IND"/>
    <x v="10"/>
    <s v="GNR_IND-ST_PEAT_BP_CB-20"/>
    <x v="1"/>
    <x v="1"/>
    <n v="231.88318233437201"/>
    <n v="338549.44620818301"/>
    <n v="1218778.00634946"/>
  </r>
  <r>
    <x v="0"/>
    <x v="0"/>
    <x v="0"/>
    <x v="2"/>
    <x v="3"/>
    <s v="FI_IND"/>
    <x v="10"/>
    <s v="GNR_IND-ST_PEAT_BP_CB-20"/>
    <x v="1"/>
    <x v="2"/>
    <n v="207.49629245649299"/>
    <n v="302944.586986479"/>
    <n v="1090600.5131513299"/>
  </r>
  <r>
    <x v="0"/>
    <x v="0"/>
    <x v="0"/>
    <x v="2"/>
    <x v="3"/>
    <s v="FI_IND"/>
    <x v="10"/>
    <s v="GNR_IND-ST_PEAT_BP_CB-30"/>
    <x v="0"/>
    <x v="0"/>
    <n v="856.07407407407402"/>
    <n v="1249868.14814815"/>
    <n v="4499525.3333333302"/>
  </r>
  <r>
    <x v="0"/>
    <x v="0"/>
    <x v="0"/>
    <x v="2"/>
    <x v="3"/>
    <s v="FI_IND"/>
    <x v="10"/>
    <s v="GNR_IND-ST_PEAT_BP_CB-30"/>
    <x v="0"/>
    <x v="1"/>
    <n v="856.07407407407402"/>
    <n v="1249868.14814815"/>
    <n v="4499525.3333333302"/>
  </r>
  <r>
    <x v="0"/>
    <x v="0"/>
    <x v="0"/>
    <x v="2"/>
    <x v="3"/>
    <s v="FI_IND"/>
    <x v="10"/>
    <s v="GNR_IND-ST_PEAT_BP_CB-30"/>
    <x v="0"/>
    <x v="2"/>
    <n v="856.07407407407402"/>
    <n v="1249868.14814815"/>
    <n v="4499525.3333333302"/>
  </r>
  <r>
    <x v="0"/>
    <x v="0"/>
    <x v="0"/>
    <x v="2"/>
    <x v="3"/>
    <s v="FI_IND"/>
    <x v="10"/>
    <s v="GNR_IND-ST_PEAT_BP_CB-30"/>
    <x v="1"/>
    <x v="0"/>
    <n v="830.39185185185204"/>
    <n v="1212372.1037037"/>
    <n v="4364539.5733333305"/>
  </r>
  <r>
    <x v="0"/>
    <x v="0"/>
    <x v="0"/>
    <x v="2"/>
    <x v="3"/>
    <s v="FI_IND"/>
    <x v="10"/>
    <s v="GNR_IND-ST_PEAT_BP_CB-30"/>
    <x v="1"/>
    <x v="1"/>
    <n v="856.07407407407402"/>
    <n v="1249868.14814815"/>
    <n v="4499525.3333333302"/>
  </r>
  <r>
    <x v="0"/>
    <x v="0"/>
    <x v="0"/>
    <x v="2"/>
    <x v="3"/>
    <s v="FI_IND"/>
    <x v="10"/>
    <s v="GNR_IND-ST_PEAT_BP_CB-30"/>
    <x v="1"/>
    <x v="2"/>
    <n v="796.14888888888902"/>
    <n v="1162377.3777777799"/>
    <n v="4184558.56"/>
  </r>
  <r>
    <x v="0"/>
    <x v="0"/>
    <x v="0"/>
    <x v="2"/>
    <x v="3"/>
    <s v="FI_IND"/>
    <x v="10"/>
    <s v="GNR_ST_PEAT_BP_CB-50"/>
    <x v="0"/>
    <x v="0"/>
    <n v="40"/>
    <n v="58400"/>
    <n v="210240"/>
  </r>
  <r>
    <x v="0"/>
    <x v="0"/>
    <x v="0"/>
    <x v="2"/>
    <x v="3"/>
    <s v="FI_IND"/>
    <x v="10"/>
    <s v="GNR_ST_PEAT_BP_CB-50"/>
    <x v="0"/>
    <x v="1"/>
    <n v="40"/>
    <n v="58400"/>
    <n v="210240"/>
  </r>
  <r>
    <x v="0"/>
    <x v="0"/>
    <x v="0"/>
    <x v="2"/>
    <x v="3"/>
    <s v="FI_IND"/>
    <x v="10"/>
    <s v="GNR_ST_PEAT_BP_CB-50"/>
    <x v="0"/>
    <x v="2"/>
    <n v="40"/>
    <n v="58400"/>
    <n v="210240"/>
  </r>
  <r>
    <x v="0"/>
    <x v="0"/>
    <x v="0"/>
    <x v="2"/>
    <x v="3"/>
    <s v="FI_IND"/>
    <x v="10"/>
    <s v="GNR_ST_PEAT_BP_CB-50"/>
    <x v="1"/>
    <x v="0"/>
    <n v="40"/>
    <n v="58400"/>
    <n v="210240"/>
  </r>
  <r>
    <x v="0"/>
    <x v="0"/>
    <x v="0"/>
    <x v="2"/>
    <x v="3"/>
    <s v="FI_IND"/>
    <x v="10"/>
    <s v="GNR_ST_PEAT_BP_CB-50"/>
    <x v="1"/>
    <x v="1"/>
    <n v="40"/>
    <n v="58400"/>
    <n v="210240"/>
  </r>
  <r>
    <x v="0"/>
    <x v="0"/>
    <x v="0"/>
    <x v="2"/>
    <x v="3"/>
    <s v="FI_IND"/>
    <x v="10"/>
    <s v="GNR_ST_PEAT_BP_CB-50"/>
    <x v="1"/>
    <x v="2"/>
    <n v="40"/>
    <n v="58400"/>
    <n v="210240"/>
  </r>
  <r>
    <x v="0"/>
    <x v="0"/>
    <x v="0"/>
    <x v="2"/>
    <x v="3"/>
    <s v="FI_IND"/>
    <x v="4"/>
    <s v="GNR_EH_HEAT"/>
    <x v="0"/>
    <x v="0"/>
    <n v="4.9107142857142696"/>
    <n v="7169.6428571428296"/>
    <n v="25810.714285714199"/>
  </r>
  <r>
    <x v="0"/>
    <x v="0"/>
    <x v="0"/>
    <x v="2"/>
    <x v="3"/>
    <s v="FI_IND"/>
    <x v="4"/>
    <s v="GNR_EH_HEAT"/>
    <x v="0"/>
    <x v="1"/>
    <n v="4.9107142857142696"/>
    <n v="7169.6428571428296"/>
    <n v="25810.714285714199"/>
  </r>
  <r>
    <x v="0"/>
    <x v="0"/>
    <x v="0"/>
    <x v="2"/>
    <x v="3"/>
    <s v="FI_IND"/>
    <x v="4"/>
    <s v="GNR_EH_HEAT"/>
    <x v="0"/>
    <x v="2"/>
    <n v="4.9107142857142696"/>
    <n v="7169.6428571428296"/>
    <n v="25810.714285714199"/>
  </r>
  <r>
    <x v="0"/>
    <x v="0"/>
    <x v="0"/>
    <x v="2"/>
    <x v="3"/>
    <s v="FI_IND"/>
    <x v="4"/>
    <s v="GNR_EH_HEAT"/>
    <x v="1"/>
    <x v="0"/>
    <n v="4.9107142857142696"/>
    <n v="7169.6428571428296"/>
    <n v="25810.714285714199"/>
  </r>
  <r>
    <x v="0"/>
    <x v="0"/>
    <x v="0"/>
    <x v="2"/>
    <x v="3"/>
    <s v="FI_IND"/>
    <x v="4"/>
    <s v="GNR_EH_HEAT"/>
    <x v="1"/>
    <x v="1"/>
    <n v="4.9107142857142696"/>
    <n v="7169.6428571428296"/>
    <n v="25810.714285714199"/>
  </r>
  <r>
    <x v="0"/>
    <x v="0"/>
    <x v="0"/>
    <x v="2"/>
    <x v="3"/>
    <s v="FI_IND"/>
    <x v="4"/>
    <s v="GNR_EH_HEAT"/>
    <x v="1"/>
    <x v="2"/>
    <n v="4.9107142857142696"/>
    <n v="7169.6428571428296"/>
    <n v="25810.714285714199"/>
  </r>
  <r>
    <x v="0"/>
    <x v="0"/>
    <x v="0"/>
    <x v="2"/>
    <x v="3"/>
    <s v="FI_IND"/>
    <x v="8"/>
    <s v="GNR_IND-ST_BLACKLIC_BP_CB-30"/>
    <x v="0"/>
    <x v="0"/>
    <n v="2563.5029182303801"/>
    <n v="3742714.2606163602"/>
    <n v="13473771.338218899"/>
  </r>
  <r>
    <x v="0"/>
    <x v="0"/>
    <x v="0"/>
    <x v="2"/>
    <x v="3"/>
    <s v="FI_IND"/>
    <x v="8"/>
    <s v="GNR_IND-ST_BLACKLIC_BP_CB-30"/>
    <x v="0"/>
    <x v="1"/>
    <n v="3180.6032886007501"/>
    <n v="4643680.8013570998"/>
    <n v="16717250.8848856"/>
  </r>
  <r>
    <x v="0"/>
    <x v="0"/>
    <x v="0"/>
    <x v="2"/>
    <x v="3"/>
    <s v="FI_IND"/>
    <x v="8"/>
    <s v="GNR_IND-ST_BLACKLIC_BP_CB-30"/>
    <x v="0"/>
    <x v="2"/>
    <n v="3213.0670656193902"/>
    <n v="4691077.91580432"/>
    <n v="16887880.4968955"/>
  </r>
  <r>
    <x v="0"/>
    <x v="0"/>
    <x v="0"/>
    <x v="2"/>
    <x v="3"/>
    <s v="FI_IND"/>
    <x v="8"/>
    <s v="GNR_IND-ST_BLACKLIC_BP_CB-60"/>
    <x v="0"/>
    <x v="0"/>
    <n v="228.14814814814801"/>
    <n v="333096.296296296"/>
    <n v="1199146.66666667"/>
  </r>
  <r>
    <x v="0"/>
    <x v="0"/>
    <x v="0"/>
    <x v="2"/>
    <x v="3"/>
    <s v="FI_IND"/>
    <x v="8"/>
    <s v="GNR_IND-ST_BLACKLIC_BP_CB-60"/>
    <x v="0"/>
    <x v="1"/>
    <n v="228.14814814814801"/>
    <n v="333096.296296296"/>
    <n v="1199146.66666667"/>
  </r>
  <r>
    <x v="0"/>
    <x v="0"/>
    <x v="0"/>
    <x v="2"/>
    <x v="3"/>
    <s v="FI_IND"/>
    <x v="8"/>
    <s v="GNR_IND-ST_BLACKLIC_BP_CB-60"/>
    <x v="0"/>
    <x v="2"/>
    <n v="228.14814814814801"/>
    <n v="333096.296296296"/>
    <n v="1199146.66666667"/>
  </r>
  <r>
    <x v="0"/>
    <x v="0"/>
    <x v="0"/>
    <x v="2"/>
    <x v="3"/>
    <s v="FI_large"/>
    <x v="0"/>
    <s v="NA2y3_ST_COAL_EXT"/>
    <x v="0"/>
    <x v="0"/>
    <n v="49.614834274145203"/>
    <n v="72437.658040251903"/>
    <n v="260775.56894490699"/>
  </r>
  <r>
    <x v="0"/>
    <x v="0"/>
    <x v="0"/>
    <x v="2"/>
    <x v="3"/>
    <s v="FI_large"/>
    <x v="0"/>
    <s v="NA2y3_ST_COAL_EXT"/>
    <x v="0"/>
    <x v="1"/>
    <n v="177.852723654881"/>
    <n v="259664.97653612701"/>
    <n v="934793.91553005599"/>
  </r>
  <r>
    <x v="0"/>
    <x v="0"/>
    <x v="0"/>
    <x v="2"/>
    <x v="3"/>
    <s v="FI_large"/>
    <x v="0"/>
    <s v="NA2y3_ST_COAL_EXT"/>
    <x v="0"/>
    <x v="2"/>
    <n v="206.13843794059599"/>
    <n v="300962.11939327"/>
    <n v="1083463.6298157701"/>
  </r>
  <r>
    <x v="0"/>
    <x v="0"/>
    <x v="0"/>
    <x v="2"/>
    <x v="3"/>
    <s v="FI_large"/>
    <x v="1"/>
    <s v="GNR_HS_HEAT_PIT_L-CEN_E-90"/>
    <x v="0"/>
    <x v="1"/>
    <n v="111.10906433628401"/>
    <n v="162219.23393097401"/>
    <n v="583989.24215150799"/>
  </r>
  <r>
    <x v="0"/>
    <x v="0"/>
    <x v="0"/>
    <x v="2"/>
    <x v="3"/>
    <s v="FI_large"/>
    <x v="1"/>
    <s v="GNR_HS_HEAT_PIT_L-CEN_E-90"/>
    <x v="1"/>
    <x v="1"/>
    <n v="31.8494538822941"/>
    <n v="46500.202668149403"/>
    <n v="167400.72960533801"/>
  </r>
  <r>
    <x v="0"/>
    <x v="0"/>
    <x v="0"/>
    <x v="2"/>
    <x v="3"/>
    <s v="FI_large"/>
    <x v="1"/>
    <s v="GNR_HS_HEAT_WTR-TANK_LS_E-95_Y-2010"/>
    <x v="0"/>
    <x v="1"/>
    <n v="44.164383561643803"/>
    <n v="64480"/>
    <n v="232128"/>
  </r>
  <r>
    <x v="0"/>
    <x v="0"/>
    <x v="0"/>
    <x v="2"/>
    <x v="3"/>
    <s v="FI_large"/>
    <x v="1"/>
    <s v="GNR_HS_HEAT_WTR-TANK_LS_E-95_Y-2010"/>
    <x v="1"/>
    <x v="1"/>
    <n v="44.164383561643803"/>
    <n v="64480"/>
    <n v="232128"/>
  </r>
  <r>
    <x v="0"/>
    <x v="0"/>
    <x v="0"/>
    <x v="2"/>
    <x v="3"/>
    <s v="FI_large"/>
    <x v="10"/>
    <s v="GNR_IND-ST_PEAT_BP_CB-40"/>
    <x v="0"/>
    <x v="0"/>
    <n v="301.777777777778"/>
    <n v="440595.55555555603"/>
    <n v="1586144"/>
  </r>
  <r>
    <x v="0"/>
    <x v="0"/>
    <x v="0"/>
    <x v="2"/>
    <x v="3"/>
    <s v="FI_large"/>
    <x v="10"/>
    <s v="GNR_IND-ST_PEAT_BP_CB-40"/>
    <x v="0"/>
    <x v="1"/>
    <n v="311.11111111111097"/>
    <n v="454222.22222222202"/>
    <n v="1635200"/>
  </r>
  <r>
    <x v="0"/>
    <x v="0"/>
    <x v="0"/>
    <x v="2"/>
    <x v="3"/>
    <s v="FI_large"/>
    <x v="10"/>
    <s v="GNR_IND-ST_PEAT_BP_CB-40"/>
    <x v="0"/>
    <x v="2"/>
    <n v="311.11111111111097"/>
    <n v="454222.22222222202"/>
    <n v="1635200"/>
  </r>
  <r>
    <x v="0"/>
    <x v="0"/>
    <x v="0"/>
    <x v="2"/>
    <x v="3"/>
    <s v="FI_large"/>
    <x v="10"/>
    <s v="GNR_ST_PEAT_BP_CB-40"/>
    <x v="0"/>
    <x v="0"/>
    <n v="245.194444444444"/>
    <n v="357983.88888888899"/>
    <n v="1288742"/>
  </r>
  <r>
    <x v="0"/>
    <x v="0"/>
    <x v="0"/>
    <x v="2"/>
    <x v="3"/>
    <s v="FI_large"/>
    <x v="10"/>
    <s v="GNR_ST_PEAT_BP_CB-40"/>
    <x v="0"/>
    <x v="1"/>
    <n v="252.777777777778"/>
    <n v="369055.55555555603"/>
    <n v="1328600"/>
  </r>
  <r>
    <x v="0"/>
    <x v="0"/>
    <x v="0"/>
    <x v="2"/>
    <x v="3"/>
    <s v="FI_large"/>
    <x v="10"/>
    <s v="GNR_ST_PEAT_BP_CB-40"/>
    <x v="0"/>
    <x v="2"/>
    <n v="252.777777777778"/>
    <n v="369055.55555555603"/>
    <n v="1328600"/>
  </r>
  <r>
    <x v="0"/>
    <x v="0"/>
    <x v="0"/>
    <x v="2"/>
    <x v="3"/>
    <s v="FI_large"/>
    <x v="10"/>
    <s v="KELJONLAHTI_ST_PEAT_EXT"/>
    <x v="0"/>
    <x v="0"/>
    <n v="4.9530026109660596"/>
    <n v="7231.3838120104401"/>
    <n v="26032.981723237601"/>
  </r>
  <r>
    <x v="0"/>
    <x v="0"/>
    <x v="0"/>
    <x v="2"/>
    <x v="3"/>
    <s v="FI_large"/>
    <x v="10"/>
    <s v="KELJONLAHTI_ST_PEAT_EXT"/>
    <x v="0"/>
    <x v="1"/>
    <n v="4.9530026109660596"/>
    <n v="7231.3838120104401"/>
    <n v="26032.981723237601"/>
  </r>
  <r>
    <x v="0"/>
    <x v="0"/>
    <x v="0"/>
    <x v="2"/>
    <x v="3"/>
    <s v="FI_large"/>
    <x v="10"/>
    <s v="KELJONLAHTI_ST_PEAT_EXT"/>
    <x v="0"/>
    <x v="2"/>
    <n v="4.9530026109660596"/>
    <n v="7231.3838120104401"/>
    <n v="26032.981723237601"/>
  </r>
  <r>
    <x v="0"/>
    <x v="0"/>
    <x v="0"/>
    <x v="2"/>
    <x v="3"/>
    <s v="FI_large"/>
    <x v="10"/>
    <s v="KELJONLAHTI_ST_PEAT_EXT"/>
    <x v="1"/>
    <x v="0"/>
    <n v="4.9530026109660596"/>
    <n v="7231.3838120104401"/>
    <n v="26032.981723237601"/>
  </r>
  <r>
    <x v="0"/>
    <x v="0"/>
    <x v="0"/>
    <x v="2"/>
    <x v="3"/>
    <s v="FI_large"/>
    <x v="10"/>
    <s v="KELJONLAHTI_ST_PEAT_EXT"/>
    <x v="1"/>
    <x v="1"/>
    <n v="4.9530026109660596"/>
    <n v="7231.3838120104401"/>
    <n v="26032.981723237601"/>
  </r>
  <r>
    <x v="0"/>
    <x v="0"/>
    <x v="0"/>
    <x v="2"/>
    <x v="3"/>
    <s v="FI_large"/>
    <x v="10"/>
    <s v="KELJONLAHTI_ST_PEAT_EXT"/>
    <x v="1"/>
    <x v="2"/>
    <n v="4.9530026109660596"/>
    <n v="7231.3838120104401"/>
    <n v="26032.981723237601"/>
  </r>
  <r>
    <x v="0"/>
    <x v="0"/>
    <x v="0"/>
    <x v="2"/>
    <x v="3"/>
    <s v="FI_large"/>
    <x v="10"/>
    <s v="TOPPILA2_ST_PEAT_EXT"/>
    <x v="0"/>
    <x v="0"/>
    <n v="313.95348837209298"/>
    <n v="458372.09302325599"/>
    <n v="1650139.5348837201"/>
  </r>
  <r>
    <x v="0"/>
    <x v="0"/>
    <x v="0"/>
    <x v="2"/>
    <x v="3"/>
    <s v="FI_large"/>
    <x v="10"/>
    <s v="TOPPILA2_ST_PEAT_EXT"/>
    <x v="0"/>
    <x v="1"/>
    <n v="313.95348837209298"/>
    <n v="458372.09302325599"/>
    <n v="1650139.5348837201"/>
  </r>
  <r>
    <x v="0"/>
    <x v="0"/>
    <x v="0"/>
    <x v="2"/>
    <x v="3"/>
    <s v="FI_large"/>
    <x v="10"/>
    <s v="TOPPILA2_ST_PEAT_EXT"/>
    <x v="0"/>
    <x v="2"/>
    <n v="313.95348837209298"/>
    <n v="458372.09302325599"/>
    <n v="1650139.5348837201"/>
  </r>
  <r>
    <x v="0"/>
    <x v="0"/>
    <x v="0"/>
    <x v="2"/>
    <x v="3"/>
    <s v="FI_large"/>
    <x v="10"/>
    <s v="TOPPILA2_ST_PEAT_EXT"/>
    <x v="1"/>
    <x v="1"/>
    <n v="11.773255813953501"/>
    <n v="17188.953488372099"/>
    <n v="61880.232558139498"/>
  </r>
  <r>
    <x v="0"/>
    <x v="0"/>
    <x v="0"/>
    <x v="2"/>
    <x v="3"/>
    <s v="FI_large"/>
    <x v="4"/>
    <s v="GNR_EH_HEAT"/>
    <x v="0"/>
    <x v="0"/>
    <n v="36.5613553113552"/>
    <n v="53379.578754578499"/>
    <n v="192166.48351648299"/>
  </r>
  <r>
    <x v="0"/>
    <x v="0"/>
    <x v="0"/>
    <x v="2"/>
    <x v="3"/>
    <s v="FI_large"/>
    <x v="4"/>
    <s v="GNR_EH_HEAT"/>
    <x v="0"/>
    <x v="1"/>
    <n v="36.5613553113552"/>
    <n v="53379.578754578499"/>
    <n v="192166.48351648299"/>
  </r>
  <r>
    <x v="0"/>
    <x v="0"/>
    <x v="0"/>
    <x v="2"/>
    <x v="3"/>
    <s v="FI_large"/>
    <x v="4"/>
    <s v="GNR_EH_HEAT"/>
    <x v="0"/>
    <x v="2"/>
    <n v="36.5613553113552"/>
    <n v="53379.578754578499"/>
    <n v="192166.48351648299"/>
  </r>
  <r>
    <x v="0"/>
    <x v="0"/>
    <x v="0"/>
    <x v="2"/>
    <x v="3"/>
    <s v="FI_large"/>
    <x v="4"/>
    <s v="GNR_EH_HEAT"/>
    <x v="1"/>
    <x v="0"/>
    <n v="36.5613553113552"/>
    <n v="53379.578754578499"/>
    <n v="192166.48351648299"/>
  </r>
  <r>
    <x v="0"/>
    <x v="0"/>
    <x v="0"/>
    <x v="2"/>
    <x v="3"/>
    <s v="FI_large"/>
    <x v="4"/>
    <s v="GNR_EH_HEAT"/>
    <x v="1"/>
    <x v="1"/>
    <n v="36.5613553113552"/>
    <n v="53379.578754578499"/>
    <n v="192166.48351648299"/>
  </r>
  <r>
    <x v="0"/>
    <x v="0"/>
    <x v="0"/>
    <x v="2"/>
    <x v="3"/>
    <s v="FI_large"/>
    <x v="4"/>
    <s v="GNR_EH_HEAT"/>
    <x v="1"/>
    <x v="2"/>
    <n v="36.5613553113552"/>
    <n v="53379.578754578499"/>
    <n v="192166.48351648299"/>
  </r>
  <r>
    <x v="0"/>
    <x v="0"/>
    <x v="0"/>
    <x v="2"/>
    <x v="3"/>
    <s v="FI_large_gas"/>
    <x v="0"/>
    <s v="GNR_ST_COAL_BP_CB-50"/>
    <x v="0"/>
    <x v="0"/>
    <n v="1440"/>
    <n v="2102400"/>
    <n v="7568640"/>
  </r>
  <r>
    <x v="0"/>
    <x v="0"/>
    <x v="0"/>
    <x v="2"/>
    <x v="3"/>
    <s v="FI_large_gas"/>
    <x v="0"/>
    <s v="GNR_ST_COAL_BP_CB-50"/>
    <x v="0"/>
    <x v="1"/>
    <n v="1440"/>
    <n v="2102400"/>
    <n v="7568640"/>
  </r>
  <r>
    <x v="0"/>
    <x v="0"/>
    <x v="0"/>
    <x v="2"/>
    <x v="3"/>
    <s v="FI_large_gas"/>
    <x v="0"/>
    <s v="GNR_ST_COAL_BP_CB-50"/>
    <x v="0"/>
    <x v="2"/>
    <n v="1440"/>
    <n v="2102400"/>
    <n v="7568640"/>
  </r>
  <r>
    <x v="0"/>
    <x v="0"/>
    <x v="0"/>
    <x v="2"/>
    <x v="3"/>
    <s v="FI_large_gas"/>
    <x v="0"/>
    <s v="GNR_ST_COAL_BP_CB-50"/>
    <x v="1"/>
    <x v="0"/>
    <n v="592.87769495656198"/>
    <n v="865601.43463658099"/>
    <n v="3116165.1646916899"/>
  </r>
  <r>
    <x v="0"/>
    <x v="0"/>
    <x v="0"/>
    <x v="2"/>
    <x v="3"/>
    <s v="FI_large_gas"/>
    <x v="0"/>
    <s v="GNR_ST_COAL_BP_CB-50"/>
    <x v="1"/>
    <x v="1"/>
    <n v="636.07769495656203"/>
    <n v="928673.43463658099"/>
    <n v="3343224.3646916901"/>
  </r>
  <r>
    <x v="0"/>
    <x v="0"/>
    <x v="0"/>
    <x v="2"/>
    <x v="3"/>
    <s v="FI_large_gas"/>
    <x v="0"/>
    <s v="GNR_ST_COAL_BP_CB-50"/>
    <x v="1"/>
    <x v="2"/>
    <n v="535.27769495656196"/>
    <n v="781505.43463658099"/>
    <n v="2813419.5646916898"/>
  </r>
  <r>
    <x v="0"/>
    <x v="0"/>
    <x v="0"/>
    <x v="2"/>
    <x v="3"/>
    <s v="FI_large_gas"/>
    <x v="5"/>
    <s v="GNR_HP_ELEC_COP-270"/>
    <x v="1"/>
    <x v="0"/>
    <n v="48.148148148148103"/>
    <n v="70296.296296296307"/>
    <n v="253066.66666666701"/>
  </r>
  <r>
    <x v="0"/>
    <x v="0"/>
    <x v="0"/>
    <x v="2"/>
    <x v="3"/>
    <s v="FI_large_gas"/>
    <x v="5"/>
    <s v="GNR_HP_ELEC_COP-270"/>
    <x v="1"/>
    <x v="2"/>
    <n v="48.148148148148103"/>
    <n v="70296.296296296307"/>
    <n v="253066.66666666701"/>
  </r>
  <r>
    <x v="0"/>
    <x v="0"/>
    <x v="0"/>
    <x v="2"/>
    <x v="3"/>
    <s v="FI_large_gas"/>
    <x v="1"/>
    <s v="GNR_HS_HEAT_PIT_L-CEN_E-90_Y-2020"/>
    <x v="0"/>
    <x v="0"/>
    <n v="62.079727785665298"/>
    <n v="90636.402567071302"/>
    <n v="326291.04924145702"/>
  </r>
  <r>
    <x v="0"/>
    <x v="0"/>
    <x v="0"/>
    <x v="2"/>
    <x v="3"/>
    <s v="FI_large_gas"/>
    <x v="1"/>
    <s v="GNR_HS_HEAT_PIT_L-CEN_E-90_Y-2020"/>
    <x v="0"/>
    <x v="1"/>
    <n v="1281.46522133442"/>
    <n v="1870939.22314825"/>
    <n v="6735381.2033337196"/>
  </r>
  <r>
    <x v="0"/>
    <x v="0"/>
    <x v="0"/>
    <x v="2"/>
    <x v="3"/>
    <s v="FI_large_gas"/>
    <x v="1"/>
    <s v="GNR_HS_HEAT_PIT_L-CEN_E-90_Y-2020"/>
    <x v="0"/>
    <x v="2"/>
    <n v="630.17057198492398"/>
    <n v="920049.03509798902"/>
    <n v="3312176.5263527599"/>
  </r>
  <r>
    <x v="0"/>
    <x v="0"/>
    <x v="0"/>
    <x v="2"/>
    <x v="3"/>
    <s v="FI_large_gas"/>
    <x v="2"/>
    <s v="GNR_ST_MSW_BP_CB-30"/>
    <x v="0"/>
    <x v="0"/>
    <n v="199.81481481481501"/>
    <n v="291729.62962963001"/>
    <n v="1050226.66666667"/>
  </r>
  <r>
    <x v="0"/>
    <x v="0"/>
    <x v="0"/>
    <x v="2"/>
    <x v="3"/>
    <s v="FI_large_gas"/>
    <x v="2"/>
    <s v="GNR_ST_MSW_BP_CB-30"/>
    <x v="0"/>
    <x v="1"/>
    <n v="199.81481481481501"/>
    <n v="291729.62962963001"/>
    <n v="1050226.66666667"/>
  </r>
  <r>
    <x v="0"/>
    <x v="0"/>
    <x v="0"/>
    <x v="2"/>
    <x v="3"/>
    <s v="FI_large_gas"/>
    <x v="2"/>
    <s v="GNR_ST_MSW_BP_CB-30"/>
    <x v="0"/>
    <x v="2"/>
    <n v="199.81481481481501"/>
    <n v="291729.62962963001"/>
    <n v="1050226.66666667"/>
  </r>
  <r>
    <x v="0"/>
    <x v="0"/>
    <x v="0"/>
    <x v="2"/>
    <x v="3"/>
    <s v="FI_large_gas"/>
    <x v="2"/>
    <s v="GNR_ST_MSW_BP_CB-30"/>
    <x v="1"/>
    <x v="0"/>
    <n v="199.81481481481501"/>
    <n v="291729.62962963001"/>
    <n v="1050226.66666667"/>
  </r>
  <r>
    <x v="0"/>
    <x v="0"/>
    <x v="0"/>
    <x v="2"/>
    <x v="3"/>
    <s v="FI_large_gas"/>
    <x v="2"/>
    <s v="GNR_ST_MSW_BP_CB-30"/>
    <x v="1"/>
    <x v="1"/>
    <n v="199.81481481481501"/>
    <n v="291729.62962963001"/>
    <n v="1050226.66666667"/>
  </r>
  <r>
    <x v="0"/>
    <x v="0"/>
    <x v="0"/>
    <x v="2"/>
    <x v="3"/>
    <s v="FI_large_gas"/>
    <x v="2"/>
    <s v="GNR_ST_MSW_BP_CB-30"/>
    <x v="1"/>
    <x v="2"/>
    <n v="199.81481481481501"/>
    <n v="291729.62962963001"/>
    <n v="1050226.66666667"/>
  </r>
  <r>
    <x v="0"/>
    <x v="0"/>
    <x v="0"/>
    <x v="2"/>
    <x v="3"/>
    <s v="FI_large_gas"/>
    <x v="2"/>
    <s v="GNR_ST_MSW_BP_E-23_LS-220-MW-FEED_Y-2020"/>
    <x v="0"/>
    <x v="0"/>
    <n v="1212.6513559707901"/>
    <n v="1770470.9797173601"/>
    <n v="6373695.5269825002"/>
  </r>
  <r>
    <x v="0"/>
    <x v="0"/>
    <x v="0"/>
    <x v="2"/>
    <x v="3"/>
    <s v="FI_large_gas"/>
    <x v="2"/>
    <s v="GNR_ST_MSW_BP_E-23_LS-220-MW-FEED_Y-2020"/>
    <x v="0"/>
    <x v="1"/>
    <n v="1212.6513559707901"/>
    <n v="1770470.9797173601"/>
    <n v="6373695.5269825002"/>
  </r>
  <r>
    <x v="0"/>
    <x v="0"/>
    <x v="0"/>
    <x v="2"/>
    <x v="3"/>
    <s v="FI_large_gas"/>
    <x v="2"/>
    <s v="GNR_ST_MSW_BP_E-23_LS-220-MW-FEED_Y-2020"/>
    <x v="0"/>
    <x v="2"/>
    <n v="1212.6513559707901"/>
    <n v="1770470.9797173601"/>
    <n v="6373695.5269825002"/>
  </r>
  <r>
    <x v="0"/>
    <x v="0"/>
    <x v="0"/>
    <x v="2"/>
    <x v="3"/>
    <s v="FI_large_gas"/>
    <x v="2"/>
    <s v="GNR_ST_MSW_BP_E-23_LS-220-MW-FEED_Y-2020"/>
    <x v="1"/>
    <x v="0"/>
    <n v="1212.6513559707901"/>
    <n v="1770470.9797173601"/>
    <n v="6373695.5269825002"/>
  </r>
  <r>
    <x v="0"/>
    <x v="0"/>
    <x v="0"/>
    <x v="2"/>
    <x v="3"/>
    <s v="FI_large_gas"/>
    <x v="2"/>
    <s v="GNR_ST_MSW_BP_E-23_LS-220-MW-FEED_Y-2020"/>
    <x v="1"/>
    <x v="1"/>
    <n v="1212.6513559707901"/>
    <n v="1770470.9797173601"/>
    <n v="6373695.5269825002"/>
  </r>
  <r>
    <x v="0"/>
    <x v="0"/>
    <x v="0"/>
    <x v="2"/>
    <x v="3"/>
    <s v="FI_large_gas"/>
    <x v="2"/>
    <s v="GNR_ST_MSW_BP_E-23_LS-220-MW-FEED_Y-2020"/>
    <x v="1"/>
    <x v="2"/>
    <n v="1212.6513559707901"/>
    <n v="1770470.9797173601"/>
    <n v="6373695.5269825002"/>
  </r>
  <r>
    <x v="0"/>
    <x v="0"/>
    <x v="0"/>
    <x v="2"/>
    <x v="3"/>
    <s v="FI_large_gas"/>
    <x v="11"/>
    <s v="GNR_BO_HYDROGEN_E-90"/>
    <x v="0"/>
    <x v="0"/>
    <n v="5.5555555555555598"/>
    <n v="8111.1111111111104"/>
    <n v="29200"/>
  </r>
  <r>
    <x v="0"/>
    <x v="0"/>
    <x v="0"/>
    <x v="2"/>
    <x v="3"/>
    <s v="FI_large_gas"/>
    <x v="11"/>
    <s v="GNR_BO_HYDROGEN_E-90"/>
    <x v="0"/>
    <x v="1"/>
    <n v="5.5555555555555598"/>
    <n v="8111.1111111111104"/>
    <n v="29200"/>
  </r>
  <r>
    <x v="0"/>
    <x v="0"/>
    <x v="0"/>
    <x v="2"/>
    <x v="3"/>
    <s v="FI_large_gas"/>
    <x v="11"/>
    <s v="GNR_BO_HYDROGEN_E-90"/>
    <x v="0"/>
    <x v="2"/>
    <n v="5.5555555555555598"/>
    <n v="8111.1111111111104"/>
    <n v="29200"/>
  </r>
  <r>
    <x v="0"/>
    <x v="0"/>
    <x v="0"/>
    <x v="2"/>
    <x v="3"/>
    <s v="FI_large_gas"/>
    <x v="11"/>
    <s v="GNR_BO_HYDROGEN_E-90"/>
    <x v="1"/>
    <x v="0"/>
    <n v="5.5555555555555598"/>
    <n v="8111.1111111111104"/>
    <n v="29200"/>
  </r>
  <r>
    <x v="0"/>
    <x v="0"/>
    <x v="0"/>
    <x v="2"/>
    <x v="3"/>
    <s v="FI_large_gas"/>
    <x v="11"/>
    <s v="GNR_BO_HYDROGEN_E-90"/>
    <x v="1"/>
    <x v="1"/>
    <n v="5.5555555555555598"/>
    <n v="8111.1111111111104"/>
    <n v="29200"/>
  </r>
  <r>
    <x v="0"/>
    <x v="0"/>
    <x v="0"/>
    <x v="2"/>
    <x v="3"/>
    <s v="FI_large_gas"/>
    <x v="11"/>
    <s v="GNR_BO_HYDROGEN_E-90"/>
    <x v="1"/>
    <x v="2"/>
    <n v="5.5555555555555598"/>
    <n v="8111.1111111111104"/>
    <n v="29200"/>
  </r>
  <r>
    <x v="0"/>
    <x v="0"/>
    <x v="0"/>
    <x v="2"/>
    <x v="3"/>
    <s v="FI_large_gas"/>
    <x v="11"/>
    <s v="GNR_ST_HYDROGEN_BP_CB-30"/>
    <x v="0"/>
    <x v="0"/>
    <n v="7.7037037037036997"/>
    <n v="11247.4074074074"/>
    <n v="40490.666666666701"/>
  </r>
  <r>
    <x v="0"/>
    <x v="0"/>
    <x v="0"/>
    <x v="2"/>
    <x v="3"/>
    <s v="FI_large_gas"/>
    <x v="11"/>
    <s v="GNR_ST_HYDROGEN_BP_CB-30"/>
    <x v="0"/>
    <x v="1"/>
    <n v="7.7037037037036997"/>
    <n v="11247.4074074074"/>
    <n v="40490.666666666701"/>
  </r>
  <r>
    <x v="0"/>
    <x v="0"/>
    <x v="0"/>
    <x v="2"/>
    <x v="3"/>
    <s v="FI_large_gas"/>
    <x v="11"/>
    <s v="GNR_ST_HYDROGEN_BP_CB-30"/>
    <x v="0"/>
    <x v="2"/>
    <n v="7.7037037037036997"/>
    <n v="11247.4074074074"/>
    <n v="40490.666666666701"/>
  </r>
  <r>
    <x v="0"/>
    <x v="0"/>
    <x v="0"/>
    <x v="2"/>
    <x v="3"/>
    <s v="FI_large_gas"/>
    <x v="11"/>
    <s v="GNR_ST_HYDROGEN_BP_CB-30"/>
    <x v="1"/>
    <x v="0"/>
    <n v="7.7037037037036997"/>
    <n v="11247.4074074074"/>
    <n v="40490.666666666701"/>
  </r>
  <r>
    <x v="0"/>
    <x v="0"/>
    <x v="0"/>
    <x v="2"/>
    <x v="3"/>
    <s v="FI_large_gas"/>
    <x v="11"/>
    <s v="GNR_ST_HYDROGEN_BP_CB-30"/>
    <x v="1"/>
    <x v="1"/>
    <n v="7.7037037037036997"/>
    <n v="11247.4074074074"/>
    <n v="40490.666666666701"/>
  </r>
  <r>
    <x v="0"/>
    <x v="0"/>
    <x v="0"/>
    <x v="2"/>
    <x v="3"/>
    <s v="FI_large_gas"/>
    <x v="11"/>
    <s v="GNR_ST_HYDROGEN_BP_CB-30"/>
    <x v="1"/>
    <x v="2"/>
    <n v="7.7037037037036997"/>
    <n v="11247.4074074074"/>
    <n v="40490.666666666701"/>
  </r>
  <r>
    <x v="0"/>
    <x v="0"/>
    <x v="0"/>
    <x v="2"/>
    <x v="3"/>
    <s v="FI_large_gas"/>
    <x v="4"/>
    <s v="GNR_EH_HEAT"/>
    <x v="0"/>
    <x v="0"/>
    <n v="1.9803113553113501"/>
    <n v="2891.25457875457"/>
    <n v="10408.5164835164"/>
  </r>
  <r>
    <x v="0"/>
    <x v="0"/>
    <x v="0"/>
    <x v="2"/>
    <x v="3"/>
    <s v="FI_large_gas"/>
    <x v="4"/>
    <s v="GNR_EH_HEAT"/>
    <x v="0"/>
    <x v="1"/>
    <n v="1.9803113553113501"/>
    <n v="2891.25457875457"/>
    <n v="10408.5164835164"/>
  </r>
  <r>
    <x v="0"/>
    <x v="0"/>
    <x v="0"/>
    <x v="2"/>
    <x v="3"/>
    <s v="FI_large_gas"/>
    <x v="4"/>
    <s v="GNR_EH_HEAT"/>
    <x v="0"/>
    <x v="2"/>
    <n v="1.9803113553113501"/>
    <n v="2891.25457875457"/>
    <n v="10408.5164835164"/>
  </r>
  <r>
    <x v="0"/>
    <x v="0"/>
    <x v="0"/>
    <x v="2"/>
    <x v="3"/>
    <s v="FI_large_gas"/>
    <x v="4"/>
    <s v="GNR_EH_HEAT"/>
    <x v="1"/>
    <x v="0"/>
    <n v="1.9803113553113501"/>
    <n v="2891.25457875457"/>
    <n v="10408.5164835164"/>
  </r>
  <r>
    <x v="0"/>
    <x v="0"/>
    <x v="0"/>
    <x v="2"/>
    <x v="3"/>
    <s v="FI_large_gas"/>
    <x v="4"/>
    <s v="GNR_EH_HEAT"/>
    <x v="1"/>
    <x v="1"/>
    <n v="1.9803113553113501"/>
    <n v="2891.25457875457"/>
    <n v="10408.5164835164"/>
  </r>
  <r>
    <x v="0"/>
    <x v="0"/>
    <x v="0"/>
    <x v="2"/>
    <x v="3"/>
    <s v="FI_large_gas"/>
    <x v="4"/>
    <s v="GNR_EH_HEAT"/>
    <x v="1"/>
    <x v="2"/>
    <n v="1.9803113553113501"/>
    <n v="2891.25457875457"/>
    <n v="10408.5164835164"/>
  </r>
  <r>
    <x v="0"/>
    <x v="0"/>
    <x v="0"/>
    <x v="2"/>
    <x v="3"/>
    <s v="FI_large_gas"/>
    <x v="8"/>
    <s v="GNR_IND-ST_WOODWST_BP_CB-50"/>
    <x v="0"/>
    <x v="0"/>
    <n v="384.76666666666699"/>
    <n v="561759.33333333302"/>
    <n v="2022333.6"/>
  </r>
  <r>
    <x v="0"/>
    <x v="0"/>
    <x v="0"/>
    <x v="2"/>
    <x v="3"/>
    <s v="FI_large_gas"/>
    <x v="8"/>
    <s v="GNR_IND-ST_WOODWST_BP_CB-50"/>
    <x v="0"/>
    <x v="1"/>
    <n v="396.66666666666703"/>
    <n v="579133.33333333302"/>
    <n v="2084880"/>
  </r>
  <r>
    <x v="0"/>
    <x v="0"/>
    <x v="0"/>
    <x v="2"/>
    <x v="3"/>
    <s v="FI_large_gas"/>
    <x v="8"/>
    <s v="GNR_IND-ST_WOODWST_BP_CB-50"/>
    <x v="0"/>
    <x v="2"/>
    <n v="396.66666666666703"/>
    <n v="579133.33333333302"/>
    <n v="2084880"/>
  </r>
  <r>
    <x v="0"/>
    <x v="0"/>
    <x v="0"/>
    <x v="2"/>
    <x v="3"/>
    <s v="FI_medium"/>
    <x v="0"/>
    <s v="GNR_ST_COAL_BP_CB-130"/>
    <x v="0"/>
    <x v="0"/>
    <n v="452.13675213675202"/>
    <n v="660119.65811965801"/>
    <n v="2376430.7692307699"/>
  </r>
  <r>
    <x v="0"/>
    <x v="0"/>
    <x v="0"/>
    <x v="2"/>
    <x v="3"/>
    <s v="FI_medium"/>
    <x v="0"/>
    <s v="GNR_ST_COAL_BP_CB-130"/>
    <x v="0"/>
    <x v="1"/>
    <n v="452.13675213675202"/>
    <n v="660119.65811965801"/>
    <n v="2376430.7692307699"/>
  </r>
  <r>
    <x v="0"/>
    <x v="0"/>
    <x v="0"/>
    <x v="2"/>
    <x v="3"/>
    <s v="FI_medium"/>
    <x v="0"/>
    <s v="GNR_ST_COAL_BP_CB-130"/>
    <x v="0"/>
    <x v="2"/>
    <n v="452.13675213675202"/>
    <n v="660119.65811965801"/>
    <n v="2376430.7692307699"/>
  </r>
  <r>
    <x v="0"/>
    <x v="0"/>
    <x v="0"/>
    <x v="2"/>
    <x v="3"/>
    <s v="FI_medium"/>
    <x v="0"/>
    <s v="GNR_ST_COAL_BP_CB-130"/>
    <x v="1"/>
    <x v="0"/>
    <n v="452.13675213675202"/>
    <n v="660119.65811965801"/>
    <n v="2376430.7692307699"/>
  </r>
  <r>
    <x v="0"/>
    <x v="0"/>
    <x v="0"/>
    <x v="2"/>
    <x v="3"/>
    <s v="FI_medium"/>
    <x v="0"/>
    <s v="GNR_ST_COAL_BP_CB-130"/>
    <x v="1"/>
    <x v="1"/>
    <n v="452.13675213675202"/>
    <n v="660119.65811965801"/>
    <n v="2376430.7692307699"/>
  </r>
  <r>
    <x v="0"/>
    <x v="0"/>
    <x v="0"/>
    <x v="2"/>
    <x v="3"/>
    <s v="FI_medium"/>
    <x v="0"/>
    <s v="GNR_ST_COAL_BP_CB-130"/>
    <x v="1"/>
    <x v="2"/>
    <n v="452.13675213675202"/>
    <n v="660119.65811965801"/>
    <n v="2376430.7692307699"/>
  </r>
  <r>
    <x v="0"/>
    <x v="0"/>
    <x v="0"/>
    <x v="2"/>
    <x v="3"/>
    <s v="FI_medium"/>
    <x v="1"/>
    <s v="GNR_HS_HEAT_PIT_L-DEC_E-91_Y-2020"/>
    <x v="0"/>
    <x v="0"/>
    <n v="108.818075959091"/>
    <n v="158874.39090027299"/>
    <n v="571947.80724098196"/>
  </r>
  <r>
    <x v="0"/>
    <x v="0"/>
    <x v="0"/>
    <x v="2"/>
    <x v="3"/>
    <s v="FI_medium"/>
    <x v="1"/>
    <s v="GNR_HS_HEAT_PIT_L-DEC_E-91_Y-2020"/>
    <x v="0"/>
    <x v="1"/>
    <n v="425.18878555049997"/>
    <n v="620775.62690372998"/>
    <n v="2234792.2568534301"/>
  </r>
  <r>
    <x v="0"/>
    <x v="0"/>
    <x v="0"/>
    <x v="2"/>
    <x v="3"/>
    <s v="FI_medium"/>
    <x v="1"/>
    <s v="GNR_HS_HEAT_PIT_L-DEC_E-91_Y-2020"/>
    <x v="0"/>
    <x v="2"/>
    <n v="186.56468921902601"/>
    <n v="272384.44625977799"/>
    <n v="980584.00653519901"/>
  </r>
  <r>
    <x v="0"/>
    <x v="0"/>
    <x v="0"/>
    <x v="2"/>
    <x v="3"/>
    <s v="FI_medium"/>
    <x v="1"/>
    <s v="GNR_HS_HEAT_WTR-TANK_LS_E-95_Y-2010"/>
    <x v="0"/>
    <x v="1"/>
    <n v="11.682191780821899"/>
    <n v="17056"/>
    <n v="61401.599999999999"/>
  </r>
  <r>
    <x v="0"/>
    <x v="0"/>
    <x v="0"/>
    <x v="2"/>
    <x v="3"/>
    <s v="FI_medium"/>
    <x v="2"/>
    <s v="GNR_BO_MSW_E-90"/>
    <x v="0"/>
    <x v="0"/>
    <n v="71.1111111111111"/>
    <n v="103822.222222222"/>
    <n v="373760"/>
  </r>
  <r>
    <x v="0"/>
    <x v="0"/>
    <x v="0"/>
    <x v="2"/>
    <x v="3"/>
    <s v="FI_medium"/>
    <x v="2"/>
    <s v="GNR_BO_MSW_E-90"/>
    <x v="0"/>
    <x v="1"/>
    <n v="71.1111111111111"/>
    <n v="103822.222222222"/>
    <n v="373760"/>
  </r>
  <r>
    <x v="0"/>
    <x v="0"/>
    <x v="0"/>
    <x v="2"/>
    <x v="3"/>
    <s v="FI_medium"/>
    <x v="2"/>
    <s v="GNR_BO_MSW_E-90"/>
    <x v="0"/>
    <x v="2"/>
    <n v="71.1111111111111"/>
    <n v="103822.222222222"/>
    <n v="373760"/>
  </r>
  <r>
    <x v="0"/>
    <x v="0"/>
    <x v="0"/>
    <x v="2"/>
    <x v="3"/>
    <s v="FI_medium"/>
    <x v="2"/>
    <s v="GNR_BO_MSW_E-90"/>
    <x v="1"/>
    <x v="0"/>
    <n v="71.1111111111111"/>
    <n v="103822.222222222"/>
    <n v="373760"/>
  </r>
  <r>
    <x v="0"/>
    <x v="0"/>
    <x v="0"/>
    <x v="2"/>
    <x v="3"/>
    <s v="FI_medium"/>
    <x v="2"/>
    <s v="GNR_BO_MSW_E-90"/>
    <x v="1"/>
    <x v="1"/>
    <n v="71.1111111111111"/>
    <n v="103822.222222222"/>
    <n v="373760"/>
  </r>
  <r>
    <x v="0"/>
    <x v="0"/>
    <x v="0"/>
    <x v="2"/>
    <x v="3"/>
    <s v="FI_medium"/>
    <x v="2"/>
    <s v="GNR_BO_MSW_E-90"/>
    <x v="1"/>
    <x v="2"/>
    <n v="71.1111111111111"/>
    <n v="103822.222222222"/>
    <n v="373760"/>
  </r>
  <r>
    <x v="0"/>
    <x v="0"/>
    <x v="0"/>
    <x v="2"/>
    <x v="3"/>
    <s v="FI_medium"/>
    <x v="2"/>
    <s v="GNR_ST_MSW_BP_CB-30"/>
    <x v="0"/>
    <x v="0"/>
    <n v="110.740740740741"/>
    <n v="161681.48148148099"/>
    <n v="582053.33333333302"/>
  </r>
  <r>
    <x v="0"/>
    <x v="0"/>
    <x v="0"/>
    <x v="2"/>
    <x v="3"/>
    <s v="FI_medium"/>
    <x v="2"/>
    <s v="GNR_ST_MSW_BP_CB-30"/>
    <x v="0"/>
    <x v="1"/>
    <n v="110.740740740741"/>
    <n v="161681.48148148099"/>
    <n v="582053.33333333302"/>
  </r>
  <r>
    <x v="0"/>
    <x v="0"/>
    <x v="0"/>
    <x v="2"/>
    <x v="3"/>
    <s v="FI_medium"/>
    <x v="2"/>
    <s v="GNR_ST_MSW_BP_CB-30"/>
    <x v="0"/>
    <x v="2"/>
    <n v="110.740740740741"/>
    <n v="161681.48148148099"/>
    <n v="582053.33333333302"/>
  </r>
  <r>
    <x v="0"/>
    <x v="0"/>
    <x v="0"/>
    <x v="2"/>
    <x v="3"/>
    <s v="FI_medium"/>
    <x v="2"/>
    <s v="GNR_ST_MSW_BP_CB-30"/>
    <x v="1"/>
    <x v="0"/>
    <n v="110.740740740741"/>
    <n v="161681.48148148099"/>
    <n v="582053.33333333302"/>
  </r>
  <r>
    <x v="0"/>
    <x v="0"/>
    <x v="0"/>
    <x v="2"/>
    <x v="3"/>
    <s v="FI_medium"/>
    <x v="2"/>
    <s v="GNR_ST_MSW_BP_CB-30"/>
    <x v="1"/>
    <x v="1"/>
    <n v="110.740740740741"/>
    <n v="161681.48148148099"/>
    <n v="582053.33333333302"/>
  </r>
  <r>
    <x v="0"/>
    <x v="0"/>
    <x v="0"/>
    <x v="2"/>
    <x v="3"/>
    <s v="FI_medium"/>
    <x v="2"/>
    <s v="GNR_ST_MSW_BP_CB-30"/>
    <x v="1"/>
    <x v="2"/>
    <n v="110.740740740741"/>
    <n v="161681.48148148099"/>
    <n v="582053.33333333302"/>
  </r>
  <r>
    <x v="0"/>
    <x v="0"/>
    <x v="0"/>
    <x v="2"/>
    <x v="3"/>
    <s v="FI_medium"/>
    <x v="11"/>
    <s v="GNR_ST_BFG_BP_CB-280"/>
    <x v="0"/>
    <x v="0"/>
    <n v="165.87301587301599"/>
    <n v="242174.60317460299"/>
    <n v="871828.57142857101"/>
  </r>
  <r>
    <x v="0"/>
    <x v="0"/>
    <x v="0"/>
    <x v="2"/>
    <x v="3"/>
    <s v="FI_medium"/>
    <x v="11"/>
    <s v="GNR_ST_BFG_BP_CB-280"/>
    <x v="0"/>
    <x v="1"/>
    <n v="165.87301587301599"/>
    <n v="242174.60317460299"/>
    <n v="871828.57142857101"/>
  </r>
  <r>
    <x v="0"/>
    <x v="0"/>
    <x v="0"/>
    <x v="2"/>
    <x v="3"/>
    <s v="FI_medium"/>
    <x v="11"/>
    <s v="GNR_ST_BFG_BP_CB-280"/>
    <x v="0"/>
    <x v="2"/>
    <n v="165.87301587301599"/>
    <n v="242174.60317460299"/>
    <n v="871828.57142857101"/>
  </r>
  <r>
    <x v="0"/>
    <x v="0"/>
    <x v="0"/>
    <x v="2"/>
    <x v="3"/>
    <s v="FI_medium"/>
    <x v="11"/>
    <s v="GNR_ST_BFG_BP_CB-280"/>
    <x v="1"/>
    <x v="0"/>
    <n v="165.87301587301599"/>
    <n v="242174.60317460299"/>
    <n v="871828.57142857101"/>
  </r>
  <r>
    <x v="0"/>
    <x v="0"/>
    <x v="0"/>
    <x v="2"/>
    <x v="3"/>
    <s v="FI_medium"/>
    <x v="11"/>
    <s v="GNR_ST_BFG_BP_CB-280"/>
    <x v="1"/>
    <x v="1"/>
    <n v="165.87301587301599"/>
    <n v="242174.60317460299"/>
    <n v="871828.57142857101"/>
  </r>
  <r>
    <x v="0"/>
    <x v="0"/>
    <x v="0"/>
    <x v="2"/>
    <x v="3"/>
    <s v="FI_medium"/>
    <x v="11"/>
    <s v="GNR_ST_BFG_BP_CB-280"/>
    <x v="1"/>
    <x v="2"/>
    <n v="165.87301587301599"/>
    <n v="242174.60317460299"/>
    <n v="871828.57142857101"/>
  </r>
  <r>
    <x v="0"/>
    <x v="0"/>
    <x v="0"/>
    <x v="2"/>
    <x v="3"/>
    <s v="FI_medium"/>
    <x v="11"/>
    <s v="GNR_ST_BFG_BP_CB-90"/>
    <x v="0"/>
    <x v="0"/>
    <n v="152.469135802469"/>
    <n v="222604.938271605"/>
    <n v="801377.77777777798"/>
  </r>
  <r>
    <x v="0"/>
    <x v="0"/>
    <x v="0"/>
    <x v="2"/>
    <x v="3"/>
    <s v="FI_medium"/>
    <x v="11"/>
    <s v="GNR_ST_BFG_BP_CB-90"/>
    <x v="0"/>
    <x v="1"/>
    <n v="152.469135802469"/>
    <n v="222604.938271605"/>
    <n v="801377.77777777798"/>
  </r>
  <r>
    <x v="0"/>
    <x v="0"/>
    <x v="0"/>
    <x v="2"/>
    <x v="3"/>
    <s v="FI_medium"/>
    <x v="11"/>
    <s v="GNR_ST_BFG_BP_CB-90"/>
    <x v="0"/>
    <x v="2"/>
    <n v="152.469135802469"/>
    <n v="222604.938271605"/>
    <n v="801377.77777777798"/>
  </r>
  <r>
    <x v="0"/>
    <x v="0"/>
    <x v="0"/>
    <x v="2"/>
    <x v="3"/>
    <s v="FI_medium"/>
    <x v="11"/>
    <s v="GNR_ST_BFG_BP_CB-90"/>
    <x v="1"/>
    <x v="0"/>
    <n v="152.469135802469"/>
    <n v="222604.938271605"/>
    <n v="801377.77777777798"/>
  </r>
  <r>
    <x v="0"/>
    <x v="0"/>
    <x v="0"/>
    <x v="2"/>
    <x v="3"/>
    <s v="FI_medium"/>
    <x v="11"/>
    <s v="GNR_ST_BFG_BP_CB-90"/>
    <x v="1"/>
    <x v="1"/>
    <n v="152.469135802469"/>
    <n v="222604.938271605"/>
    <n v="801377.77777777798"/>
  </r>
  <r>
    <x v="0"/>
    <x v="0"/>
    <x v="0"/>
    <x v="2"/>
    <x v="3"/>
    <s v="FI_medium"/>
    <x v="11"/>
    <s v="GNR_ST_BFG_BP_CB-90"/>
    <x v="1"/>
    <x v="2"/>
    <n v="152.469135802469"/>
    <n v="222604.938271605"/>
    <n v="801377.77777777798"/>
  </r>
  <r>
    <x v="0"/>
    <x v="0"/>
    <x v="0"/>
    <x v="2"/>
    <x v="3"/>
    <s v="FI_medium"/>
    <x v="10"/>
    <s v="GNR_BO_PEAT_E-90"/>
    <x v="0"/>
    <x v="1"/>
    <n v="75.761518134412697"/>
    <n v="110611.816476243"/>
    <n v="398202.53931447299"/>
  </r>
  <r>
    <x v="0"/>
    <x v="0"/>
    <x v="0"/>
    <x v="2"/>
    <x v="3"/>
    <s v="FI_medium"/>
    <x v="10"/>
    <s v="GNR_ST_PEAT_BP_CB-120"/>
    <x v="0"/>
    <x v="0"/>
    <n v="254.62962962962999"/>
    <n v="371759.25925925898"/>
    <n v="1338333.33333333"/>
  </r>
  <r>
    <x v="0"/>
    <x v="0"/>
    <x v="0"/>
    <x v="2"/>
    <x v="3"/>
    <s v="FI_medium"/>
    <x v="10"/>
    <s v="GNR_ST_PEAT_BP_CB-120"/>
    <x v="0"/>
    <x v="1"/>
    <n v="254.62962962962999"/>
    <n v="371759.25925925898"/>
    <n v="1338333.33333333"/>
  </r>
  <r>
    <x v="0"/>
    <x v="0"/>
    <x v="0"/>
    <x v="2"/>
    <x v="3"/>
    <s v="FI_medium"/>
    <x v="10"/>
    <s v="GNR_ST_PEAT_BP_CB-120"/>
    <x v="0"/>
    <x v="2"/>
    <n v="254.62962962962999"/>
    <n v="371759.25925925898"/>
    <n v="1338333.33333333"/>
  </r>
  <r>
    <x v="0"/>
    <x v="0"/>
    <x v="0"/>
    <x v="2"/>
    <x v="3"/>
    <s v="FI_medium"/>
    <x v="10"/>
    <s v="GNR_ST_PEAT_BP_CB-120"/>
    <x v="1"/>
    <x v="0"/>
    <n v="254.62962962962999"/>
    <n v="371759.25925925898"/>
    <n v="1338333.33333333"/>
  </r>
  <r>
    <x v="0"/>
    <x v="0"/>
    <x v="0"/>
    <x v="2"/>
    <x v="3"/>
    <s v="FI_medium"/>
    <x v="10"/>
    <s v="GNR_ST_PEAT_BP_CB-120"/>
    <x v="1"/>
    <x v="1"/>
    <n v="254.62962962962999"/>
    <n v="371759.25925925898"/>
    <n v="1338333.33333333"/>
  </r>
  <r>
    <x v="0"/>
    <x v="0"/>
    <x v="0"/>
    <x v="2"/>
    <x v="3"/>
    <s v="FI_medium"/>
    <x v="10"/>
    <s v="GNR_ST_PEAT_BP_CB-120"/>
    <x v="1"/>
    <x v="2"/>
    <n v="254.62962962962999"/>
    <n v="371759.25925925898"/>
    <n v="1338333.33333333"/>
  </r>
  <r>
    <x v="0"/>
    <x v="0"/>
    <x v="0"/>
    <x v="2"/>
    <x v="3"/>
    <s v="FI_medium"/>
    <x v="10"/>
    <s v="GNR_ST_PEAT_BP_CB-30"/>
    <x v="0"/>
    <x v="0"/>
    <n v="397.222222222222"/>
    <n v="579944.44444444403"/>
    <n v="2087800"/>
  </r>
  <r>
    <x v="0"/>
    <x v="0"/>
    <x v="0"/>
    <x v="2"/>
    <x v="3"/>
    <s v="FI_medium"/>
    <x v="10"/>
    <s v="GNR_ST_PEAT_BP_CB-30"/>
    <x v="0"/>
    <x v="1"/>
    <n v="397.222222222222"/>
    <n v="579944.44444444403"/>
    <n v="2087800"/>
  </r>
  <r>
    <x v="0"/>
    <x v="0"/>
    <x v="0"/>
    <x v="2"/>
    <x v="3"/>
    <s v="FI_medium"/>
    <x v="10"/>
    <s v="GNR_ST_PEAT_BP_CB-30"/>
    <x v="0"/>
    <x v="2"/>
    <n v="397.222222222222"/>
    <n v="579944.44444444403"/>
    <n v="2087800"/>
  </r>
  <r>
    <x v="0"/>
    <x v="0"/>
    <x v="0"/>
    <x v="2"/>
    <x v="3"/>
    <s v="FI_medium"/>
    <x v="10"/>
    <s v="GNR_ST_PEAT_BP_CB-30"/>
    <x v="1"/>
    <x v="1"/>
    <n v="11.9166666666667"/>
    <n v="17398.333333333299"/>
    <n v="62634"/>
  </r>
  <r>
    <x v="0"/>
    <x v="0"/>
    <x v="0"/>
    <x v="2"/>
    <x v="3"/>
    <s v="FI_medium"/>
    <x v="10"/>
    <s v="GNR_ST_PEAT_BP_CB-40"/>
    <x v="0"/>
    <x v="0"/>
    <n v="60.6666666666667"/>
    <n v="88573.333333333299"/>
    <n v="318864"/>
  </r>
  <r>
    <x v="0"/>
    <x v="0"/>
    <x v="0"/>
    <x v="2"/>
    <x v="3"/>
    <s v="FI_medium"/>
    <x v="10"/>
    <s v="GNR_ST_PEAT_BP_CB-40"/>
    <x v="0"/>
    <x v="1"/>
    <n v="60.6666666666667"/>
    <n v="88573.333333333299"/>
    <n v="318864"/>
  </r>
  <r>
    <x v="0"/>
    <x v="0"/>
    <x v="0"/>
    <x v="2"/>
    <x v="3"/>
    <s v="FI_medium"/>
    <x v="10"/>
    <s v="GNR_ST_PEAT_BP_CB-40"/>
    <x v="0"/>
    <x v="2"/>
    <n v="60.6666666666667"/>
    <n v="88573.333333333299"/>
    <n v="318864"/>
  </r>
  <r>
    <x v="0"/>
    <x v="0"/>
    <x v="0"/>
    <x v="2"/>
    <x v="3"/>
    <s v="FI_medium"/>
    <x v="10"/>
    <s v="GNR_ST_PEAT_BP_CB-40"/>
    <x v="1"/>
    <x v="1"/>
    <n v="1.82"/>
    <n v="2657.2"/>
    <n v="9565.92"/>
  </r>
  <r>
    <x v="0"/>
    <x v="0"/>
    <x v="0"/>
    <x v="2"/>
    <x v="3"/>
    <s v="FI_medium"/>
    <x v="10"/>
    <s v="GNR_ST_PEAT_BP_CB-50"/>
    <x v="0"/>
    <x v="0"/>
    <n v="49"/>
    <n v="71540"/>
    <n v="257544"/>
  </r>
  <r>
    <x v="0"/>
    <x v="0"/>
    <x v="0"/>
    <x v="2"/>
    <x v="3"/>
    <s v="FI_medium"/>
    <x v="10"/>
    <s v="GNR_ST_PEAT_BP_CB-50"/>
    <x v="0"/>
    <x v="1"/>
    <n v="49"/>
    <n v="71540"/>
    <n v="257544"/>
  </r>
  <r>
    <x v="0"/>
    <x v="0"/>
    <x v="0"/>
    <x v="2"/>
    <x v="3"/>
    <s v="FI_medium"/>
    <x v="10"/>
    <s v="GNR_ST_PEAT_BP_CB-50"/>
    <x v="0"/>
    <x v="2"/>
    <n v="49"/>
    <n v="71540"/>
    <n v="257544"/>
  </r>
  <r>
    <x v="0"/>
    <x v="0"/>
    <x v="0"/>
    <x v="2"/>
    <x v="3"/>
    <s v="FI_medium"/>
    <x v="10"/>
    <s v="GNR_ST_PEAT_BP_CB-50"/>
    <x v="1"/>
    <x v="0"/>
    <n v="6.0862921574015401"/>
    <n v="8885.9865498062409"/>
    <n v="31989.551579302501"/>
  </r>
  <r>
    <x v="0"/>
    <x v="0"/>
    <x v="0"/>
    <x v="2"/>
    <x v="3"/>
    <s v="FI_medium"/>
    <x v="10"/>
    <s v="GNR_ST_PEAT_BP_CB-50"/>
    <x v="1"/>
    <x v="1"/>
    <n v="7.5562921574015398"/>
    <n v="11032.1865498062"/>
    <n v="39715.871579302497"/>
  </r>
  <r>
    <x v="0"/>
    <x v="0"/>
    <x v="0"/>
    <x v="2"/>
    <x v="3"/>
    <s v="FI_medium"/>
    <x v="10"/>
    <s v="GNR_ST_PEAT_BP_CB-50"/>
    <x v="1"/>
    <x v="2"/>
    <n v="4.1262921574015401"/>
    <n v="6024.3865498062396"/>
    <n v="21687.791579302499"/>
  </r>
  <r>
    <x v="0"/>
    <x v="0"/>
    <x v="0"/>
    <x v="2"/>
    <x v="3"/>
    <s v="FI_medium"/>
    <x v="4"/>
    <s v="GNR_EH_HEAT"/>
    <x v="0"/>
    <x v="0"/>
    <n v="49.5993589743588"/>
    <n v="72415.064102563803"/>
    <n v="260694.23076922999"/>
  </r>
  <r>
    <x v="0"/>
    <x v="0"/>
    <x v="0"/>
    <x v="2"/>
    <x v="3"/>
    <s v="FI_medium"/>
    <x v="4"/>
    <s v="GNR_EH_HEAT"/>
    <x v="0"/>
    <x v="1"/>
    <n v="49.5993589743588"/>
    <n v="72415.064102563803"/>
    <n v="260694.23076922999"/>
  </r>
  <r>
    <x v="0"/>
    <x v="0"/>
    <x v="0"/>
    <x v="2"/>
    <x v="3"/>
    <s v="FI_medium"/>
    <x v="4"/>
    <s v="GNR_EH_HEAT"/>
    <x v="0"/>
    <x v="2"/>
    <n v="49.5993589743588"/>
    <n v="72415.064102563803"/>
    <n v="260694.23076922999"/>
  </r>
  <r>
    <x v="0"/>
    <x v="0"/>
    <x v="0"/>
    <x v="2"/>
    <x v="3"/>
    <s v="FI_medium"/>
    <x v="4"/>
    <s v="GNR_EH_HEAT"/>
    <x v="1"/>
    <x v="0"/>
    <n v="49.5993589743588"/>
    <n v="72415.064102563803"/>
    <n v="260694.23076922999"/>
  </r>
  <r>
    <x v="0"/>
    <x v="0"/>
    <x v="0"/>
    <x v="2"/>
    <x v="3"/>
    <s v="FI_medium"/>
    <x v="4"/>
    <s v="GNR_EH_HEAT"/>
    <x v="1"/>
    <x v="1"/>
    <n v="49.5993589743588"/>
    <n v="72415.064102563803"/>
    <n v="260694.23076922999"/>
  </r>
  <r>
    <x v="0"/>
    <x v="0"/>
    <x v="0"/>
    <x v="2"/>
    <x v="3"/>
    <s v="FI_medium"/>
    <x v="4"/>
    <s v="GNR_EH_HEAT"/>
    <x v="1"/>
    <x v="2"/>
    <n v="49.5993589743588"/>
    <n v="72415.064102563803"/>
    <n v="260694.23076922999"/>
  </r>
  <r>
    <x v="0"/>
    <x v="0"/>
    <x v="0"/>
    <x v="2"/>
    <x v="3"/>
    <s v="FI_medium"/>
    <x v="8"/>
    <s v="GNR_IND-ST_WOODWST_BP_CB-40"/>
    <x v="0"/>
    <x v="1"/>
    <n v="36.4"/>
    <n v="53144"/>
    <n v="191318.39999999999"/>
  </r>
  <r>
    <x v="0"/>
    <x v="0"/>
    <x v="0"/>
    <x v="2"/>
    <x v="3"/>
    <s v="FI_medium"/>
    <x v="8"/>
    <s v="GNR_IND-ST_WOODWST_BP_CB-40"/>
    <x v="0"/>
    <x v="2"/>
    <n v="16.8"/>
    <n v="24528"/>
    <n v="88300.800000000003"/>
  </r>
  <r>
    <x v="0"/>
    <x v="0"/>
    <x v="0"/>
    <x v="2"/>
    <x v="3"/>
    <s v="FI_medium_gas"/>
    <x v="5"/>
    <s v="GNR_HP_ELEC_GROUND-WTR_COP-360_LS-4-MW_Y-2020"/>
    <x v="0"/>
    <x v="0"/>
    <n v="94.014912489001901"/>
    <n v="137261.77223394299"/>
    <n v="494142.38004219398"/>
  </r>
  <r>
    <x v="0"/>
    <x v="0"/>
    <x v="0"/>
    <x v="2"/>
    <x v="3"/>
    <s v="FI_medium_gas"/>
    <x v="5"/>
    <s v="GNR_HP_ELEC_GROUND-WTR_COP-360_LS-4-MW_Y-2020"/>
    <x v="0"/>
    <x v="1"/>
    <n v="87.235078246283607"/>
    <n v="127363.21423957399"/>
    <n v="458507.57126246602"/>
  </r>
  <r>
    <x v="0"/>
    <x v="0"/>
    <x v="0"/>
    <x v="2"/>
    <x v="3"/>
    <s v="FI_medium_gas"/>
    <x v="5"/>
    <s v="GNR_HP_ELEC_GROUND-WTR_COP-360_LS-4-MW_Y-2020"/>
    <x v="0"/>
    <x v="2"/>
    <n v="37.275084456779403"/>
    <n v="54421.623306898"/>
    <n v="195917.84390483299"/>
  </r>
  <r>
    <x v="0"/>
    <x v="0"/>
    <x v="0"/>
    <x v="2"/>
    <x v="3"/>
    <s v="FI_medium_gas"/>
    <x v="5"/>
    <s v="GNR_HP_ELEC_GROUND-WTR_COP-360_LS-4-MW_Y-2020"/>
    <x v="1"/>
    <x v="0"/>
    <n v="94.014912489001901"/>
    <n v="137261.77223394299"/>
    <n v="494142.38004219398"/>
  </r>
  <r>
    <x v="0"/>
    <x v="0"/>
    <x v="0"/>
    <x v="2"/>
    <x v="3"/>
    <s v="FI_medium_gas"/>
    <x v="5"/>
    <s v="GNR_HP_ELEC_GROUND-WTR_COP-360_LS-4-MW_Y-2020"/>
    <x v="1"/>
    <x v="1"/>
    <n v="94.014912489001901"/>
    <n v="137261.77223394299"/>
    <n v="494142.38004219398"/>
  </r>
  <r>
    <x v="0"/>
    <x v="0"/>
    <x v="0"/>
    <x v="2"/>
    <x v="3"/>
    <s v="FI_medium_gas"/>
    <x v="5"/>
    <s v="GNR_HP_ELEC_GROUND-WTR_COP-360_LS-4-MW_Y-2020"/>
    <x v="1"/>
    <x v="2"/>
    <n v="94.014912489001901"/>
    <n v="137261.77223394299"/>
    <n v="494142.38004219398"/>
  </r>
  <r>
    <x v="0"/>
    <x v="0"/>
    <x v="0"/>
    <x v="2"/>
    <x v="3"/>
    <s v="FI_medium_gas"/>
    <x v="1"/>
    <s v="GNR_HS_HEAT_PIT_L-DEC_E-91_Y-2020"/>
    <x v="0"/>
    <x v="0"/>
    <n v="140.846009010177"/>
    <n v="205635.173154858"/>
    <n v="740286.62335748901"/>
  </r>
  <r>
    <x v="0"/>
    <x v="0"/>
    <x v="0"/>
    <x v="2"/>
    <x v="3"/>
    <s v="FI_medium_gas"/>
    <x v="1"/>
    <s v="GNR_HS_HEAT_PIT_L-DEC_E-91_Y-2020"/>
    <x v="0"/>
    <x v="1"/>
    <n v="357.29397231070601"/>
    <n v="521649.19957363"/>
    <n v="1877937.1184650699"/>
  </r>
  <r>
    <x v="0"/>
    <x v="0"/>
    <x v="0"/>
    <x v="2"/>
    <x v="3"/>
    <s v="FI_medium_gas"/>
    <x v="1"/>
    <s v="GNR_HS_HEAT_PIT_L-DEC_E-91_Y-2020"/>
    <x v="0"/>
    <x v="2"/>
    <n v="357.29397231070601"/>
    <n v="521649.19957363"/>
    <n v="1877937.1184650699"/>
  </r>
  <r>
    <x v="0"/>
    <x v="0"/>
    <x v="0"/>
    <x v="2"/>
    <x v="3"/>
    <s v="FI_medium_gas"/>
    <x v="1"/>
    <s v="GNR_HS_HEAT_WTR-TANK_LS_E-95_Y-2010"/>
    <x v="0"/>
    <x v="1"/>
    <n v="19.410958904109599"/>
    <n v="28340"/>
    <n v="102024"/>
  </r>
  <r>
    <x v="0"/>
    <x v="0"/>
    <x v="0"/>
    <x v="2"/>
    <x v="3"/>
    <s v="FI_medium_gas"/>
    <x v="2"/>
    <s v="GNR_ST_MSW_BP_CB-20"/>
    <x v="0"/>
    <x v="0"/>
    <n v="130.666666666667"/>
    <n v="190773.33333333299"/>
    <n v="686784"/>
  </r>
  <r>
    <x v="0"/>
    <x v="0"/>
    <x v="0"/>
    <x v="2"/>
    <x v="3"/>
    <s v="FI_medium_gas"/>
    <x v="2"/>
    <s v="GNR_ST_MSW_BP_CB-20"/>
    <x v="0"/>
    <x v="1"/>
    <n v="130.666666666667"/>
    <n v="190773.33333333299"/>
    <n v="686784"/>
  </r>
  <r>
    <x v="0"/>
    <x v="0"/>
    <x v="0"/>
    <x v="2"/>
    <x v="3"/>
    <s v="FI_medium_gas"/>
    <x v="2"/>
    <s v="GNR_ST_MSW_BP_CB-20"/>
    <x v="0"/>
    <x v="2"/>
    <n v="130.666666666667"/>
    <n v="190773.33333333299"/>
    <n v="686784"/>
  </r>
  <r>
    <x v="0"/>
    <x v="0"/>
    <x v="0"/>
    <x v="2"/>
    <x v="3"/>
    <s v="FI_medium_gas"/>
    <x v="2"/>
    <s v="GNR_ST_MSW_BP_CB-20"/>
    <x v="1"/>
    <x v="0"/>
    <n v="130.666666666667"/>
    <n v="190773.33333333299"/>
    <n v="686784"/>
  </r>
  <r>
    <x v="0"/>
    <x v="0"/>
    <x v="0"/>
    <x v="2"/>
    <x v="3"/>
    <s v="FI_medium_gas"/>
    <x v="2"/>
    <s v="GNR_ST_MSW_BP_CB-20"/>
    <x v="1"/>
    <x v="1"/>
    <n v="130.666666666667"/>
    <n v="190773.33333333299"/>
    <n v="686784"/>
  </r>
  <r>
    <x v="0"/>
    <x v="0"/>
    <x v="0"/>
    <x v="2"/>
    <x v="3"/>
    <s v="FI_medium_gas"/>
    <x v="2"/>
    <s v="GNR_ST_MSW_BP_CB-20"/>
    <x v="1"/>
    <x v="2"/>
    <n v="130.666666666667"/>
    <n v="190773.33333333299"/>
    <n v="686784"/>
  </r>
  <r>
    <x v="0"/>
    <x v="0"/>
    <x v="0"/>
    <x v="2"/>
    <x v="3"/>
    <s v="FI_medium_gas"/>
    <x v="2"/>
    <s v="GNR_ST_MSW_BP_CB-30"/>
    <x v="0"/>
    <x v="0"/>
    <n v="33.703703703703702"/>
    <n v="49207.407407407401"/>
    <n v="177146.66666666701"/>
  </r>
  <r>
    <x v="0"/>
    <x v="0"/>
    <x v="0"/>
    <x v="2"/>
    <x v="3"/>
    <s v="FI_medium_gas"/>
    <x v="2"/>
    <s v="GNR_ST_MSW_BP_CB-30"/>
    <x v="0"/>
    <x v="1"/>
    <n v="33.703703703703702"/>
    <n v="49207.407407407401"/>
    <n v="177146.66666666701"/>
  </r>
  <r>
    <x v="0"/>
    <x v="0"/>
    <x v="0"/>
    <x v="2"/>
    <x v="3"/>
    <s v="FI_medium_gas"/>
    <x v="2"/>
    <s v="GNR_ST_MSW_BP_CB-30"/>
    <x v="0"/>
    <x v="2"/>
    <n v="33.703703703703702"/>
    <n v="49207.407407407401"/>
    <n v="177146.66666666701"/>
  </r>
  <r>
    <x v="0"/>
    <x v="0"/>
    <x v="0"/>
    <x v="2"/>
    <x v="3"/>
    <s v="FI_medium_gas"/>
    <x v="2"/>
    <s v="GNR_ST_MSW_BP_CB-30"/>
    <x v="1"/>
    <x v="0"/>
    <n v="33.703703703703702"/>
    <n v="49207.407407407401"/>
    <n v="177146.66666666701"/>
  </r>
  <r>
    <x v="0"/>
    <x v="0"/>
    <x v="0"/>
    <x v="2"/>
    <x v="3"/>
    <s v="FI_medium_gas"/>
    <x v="2"/>
    <s v="GNR_ST_MSW_BP_CB-30"/>
    <x v="1"/>
    <x v="1"/>
    <n v="33.703703703703702"/>
    <n v="49207.407407407401"/>
    <n v="177146.66666666701"/>
  </r>
  <r>
    <x v="0"/>
    <x v="0"/>
    <x v="0"/>
    <x v="2"/>
    <x v="3"/>
    <s v="FI_medium_gas"/>
    <x v="2"/>
    <s v="GNR_ST_MSW_BP_CB-30"/>
    <x v="1"/>
    <x v="2"/>
    <n v="33.703703703703702"/>
    <n v="49207.407407407401"/>
    <n v="177146.66666666701"/>
  </r>
  <r>
    <x v="0"/>
    <x v="0"/>
    <x v="0"/>
    <x v="2"/>
    <x v="3"/>
    <s v="FI_medium_gas"/>
    <x v="4"/>
    <s v="GNR_EH_HEAT"/>
    <x v="0"/>
    <x v="0"/>
    <n v="22.6190476190475"/>
    <n v="33023.809523809403"/>
    <n v="118885.714285714"/>
  </r>
  <r>
    <x v="0"/>
    <x v="0"/>
    <x v="0"/>
    <x v="2"/>
    <x v="3"/>
    <s v="FI_medium_gas"/>
    <x v="4"/>
    <s v="GNR_EH_HEAT"/>
    <x v="0"/>
    <x v="1"/>
    <n v="22.6190476190475"/>
    <n v="33023.809523809403"/>
    <n v="118885.714285714"/>
  </r>
  <r>
    <x v="0"/>
    <x v="0"/>
    <x v="0"/>
    <x v="2"/>
    <x v="3"/>
    <s v="FI_medium_gas"/>
    <x v="4"/>
    <s v="GNR_EH_HEAT"/>
    <x v="0"/>
    <x v="2"/>
    <n v="22.6190476190475"/>
    <n v="33023.809523809403"/>
    <n v="118885.714285714"/>
  </r>
  <r>
    <x v="0"/>
    <x v="0"/>
    <x v="0"/>
    <x v="2"/>
    <x v="3"/>
    <s v="FI_medium_gas"/>
    <x v="4"/>
    <s v="GNR_EH_HEAT"/>
    <x v="1"/>
    <x v="0"/>
    <n v="22.6190476190475"/>
    <n v="33023.809523809403"/>
    <n v="118885.714285714"/>
  </r>
  <r>
    <x v="0"/>
    <x v="0"/>
    <x v="0"/>
    <x v="2"/>
    <x v="3"/>
    <s v="FI_medium_gas"/>
    <x v="4"/>
    <s v="GNR_EH_HEAT"/>
    <x v="1"/>
    <x v="1"/>
    <n v="22.6190476190475"/>
    <n v="33023.809523809403"/>
    <n v="118885.714285714"/>
  </r>
  <r>
    <x v="0"/>
    <x v="0"/>
    <x v="0"/>
    <x v="2"/>
    <x v="3"/>
    <s v="FI_medium_gas"/>
    <x v="4"/>
    <s v="GNR_EH_HEAT"/>
    <x v="1"/>
    <x v="2"/>
    <n v="22.6190476190475"/>
    <n v="33023.809523809403"/>
    <n v="118885.714285714"/>
  </r>
  <r>
    <x v="0"/>
    <x v="0"/>
    <x v="0"/>
    <x v="2"/>
    <x v="3"/>
    <s v="FI_medium_gas"/>
    <x v="8"/>
    <s v="GNR_IND-ST_WOODWST_BP_CB-40"/>
    <x v="0"/>
    <x v="1"/>
    <n v="38.422222222222203"/>
    <n v="56096.444444444402"/>
    <n v="201947.2"/>
  </r>
  <r>
    <x v="0"/>
    <x v="0"/>
    <x v="0"/>
    <x v="2"/>
    <x v="3"/>
    <s v="FI_medium_gas"/>
    <x v="8"/>
    <s v="GNR_IND-ST_WOODWST_BP_CB-40"/>
    <x v="0"/>
    <x v="2"/>
    <n v="47.288888888888899"/>
    <n v="69041.777777777796"/>
    <n v="248550.39999999999"/>
  </r>
  <r>
    <x v="0"/>
    <x v="0"/>
    <x v="0"/>
    <x v="2"/>
    <x v="3"/>
    <s v="FI_small"/>
    <x v="5"/>
    <s v="GNR_HP_ELEC_COP-270"/>
    <x v="1"/>
    <x v="0"/>
    <n v="0.66666666666666696"/>
    <n v="973.33333333333303"/>
    <n v="3504"/>
  </r>
  <r>
    <x v="0"/>
    <x v="0"/>
    <x v="0"/>
    <x v="2"/>
    <x v="3"/>
    <s v="FI_small"/>
    <x v="5"/>
    <s v="GNR_HP_ELEC_COP-270"/>
    <x v="1"/>
    <x v="1"/>
    <n v="0.66666666666666696"/>
    <n v="973.33333333333303"/>
    <n v="3504"/>
  </r>
  <r>
    <x v="0"/>
    <x v="0"/>
    <x v="0"/>
    <x v="2"/>
    <x v="3"/>
    <s v="FI_small"/>
    <x v="5"/>
    <s v="GNR_HP_ELEC_COP-270"/>
    <x v="1"/>
    <x v="2"/>
    <n v="0.66666666666666696"/>
    <n v="973.33333333333303"/>
    <n v="3504"/>
  </r>
  <r>
    <x v="0"/>
    <x v="0"/>
    <x v="0"/>
    <x v="2"/>
    <x v="3"/>
    <s v="FI_small"/>
    <x v="5"/>
    <s v="GNR_HP_ELEC_GROUND-WTR_COP-360_LS-4-MW_Y-2020"/>
    <x v="0"/>
    <x v="0"/>
    <n v="99.170619716580106"/>
    <n v="144789.104786207"/>
    <n v="521240.777230345"/>
  </r>
  <r>
    <x v="0"/>
    <x v="0"/>
    <x v="0"/>
    <x v="2"/>
    <x v="3"/>
    <s v="FI_small"/>
    <x v="5"/>
    <s v="GNR_HP_ELEC_GROUND-WTR_COP-360_LS-4-MW_Y-2020"/>
    <x v="0"/>
    <x v="1"/>
    <n v="53.037273755819101"/>
    <n v="77434.4196834959"/>
    <n v="278763.91086058499"/>
  </r>
  <r>
    <x v="0"/>
    <x v="0"/>
    <x v="0"/>
    <x v="2"/>
    <x v="3"/>
    <s v="FI_small"/>
    <x v="5"/>
    <s v="GNR_HP_ELEC_GROUND-WTR_COP-360_LS-4-MW_Y-2020"/>
    <x v="0"/>
    <x v="2"/>
    <n v="30.7572303478869"/>
    <n v="44905.5563079149"/>
    <n v="161660.00270849399"/>
  </r>
  <r>
    <x v="0"/>
    <x v="0"/>
    <x v="0"/>
    <x v="2"/>
    <x v="3"/>
    <s v="FI_small"/>
    <x v="5"/>
    <s v="GNR_HP_ELEC_GROUND-WTR_COP-360_LS-4-MW_Y-2020"/>
    <x v="1"/>
    <x v="0"/>
    <n v="99.170619716580106"/>
    <n v="144789.104786207"/>
    <n v="521240.777230345"/>
  </r>
  <r>
    <x v="0"/>
    <x v="0"/>
    <x v="0"/>
    <x v="2"/>
    <x v="3"/>
    <s v="FI_small"/>
    <x v="5"/>
    <s v="GNR_HP_ELEC_GROUND-WTR_COP-360_LS-4-MW_Y-2020"/>
    <x v="1"/>
    <x v="1"/>
    <n v="99.170619716580106"/>
    <n v="144789.104786207"/>
    <n v="521240.777230345"/>
  </r>
  <r>
    <x v="0"/>
    <x v="0"/>
    <x v="0"/>
    <x v="2"/>
    <x v="3"/>
    <s v="FI_small"/>
    <x v="5"/>
    <s v="GNR_HP_ELEC_GROUND-WTR_COP-360_LS-4-MW_Y-2020"/>
    <x v="1"/>
    <x v="2"/>
    <n v="99.170619716580106"/>
    <n v="144789.104786207"/>
    <n v="521240.777230345"/>
  </r>
  <r>
    <x v="0"/>
    <x v="0"/>
    <x v="0"/>
    <x v="2"/>
    <x v="3"/>
    <s v="FI_small"/>
    <x v="1"/>
    <s v="GNR_HS_HEAT_PIT_L-DEC_E-91_Y-2020"/>
    <x v="0"/>
    <x v="1"/>
    <n v="320.81036759126101"/>
    <n v="468383.136683241"/>
    <n v="1686179.29205967"/>
  </r>
  <r>
    <x v="0"/>
    <x v="0"/>
    <x v="0"/>
    <x v="2"/>
    <x v="3"/>
    <s v="FI_small"/>
    <x v="1"/>
    <s v="GNR_HS_HEAT_PIT_L-DEC_E-91_Y-2020"/>
    <x v="0"/>
    <x v="2"/>
    <n v="320.81036759126101"/>
    <n v="468383.136683241"/>
    <n v="1686179.29205967"/>
  </r>
  <r>
    <x v="0"/>
    <x v="0"/>
    <x v="0"/>
    <x v="2"/>
    <x v="3"/>
    <s v="FI_small"/>
    <x v="11"/>
    <s v="GNR_BO_HYDROGEN_E-90"/>
    <x v="0"/>
    <x v="0"/>
    <n v="11.1111111111111"/>
    <n v="16222.222222222201"/>
    <n v="58400"/>
  </r>
  <r>
    <x v="0"/>
    <x v="0"/>
    <x v="0"/>
    <x v="2"/>
    <x v="3"/>
    <s v="FI_small"/>
    <x v="11"/>
    <s v="GNR_BO_HYDROGEN_E-90"/>
    <x v="0"/>
    <x v="1"/>
    <n v="11.1111111111111"/>
    <n v="16222.222222222201"/>
    <n v="58400"/>
  </r>
  <r>
    <x v="0"/>
    <x v="0"/>
    <x v="0"/>
    <x v="2"/>
    <x v="3"/>
    <s v="FI_small"/>
    <x v="11"/>
    <s v="GNR_BO_HYDROGEN_E-90"/>
    <x v="0"/>
    <x v="2"/>
    <n v="11.1111111111111"/>
    <n v="16222.222222222201"/>
    <n v="58400"/>
  </r>
  <r>
    <x v="0"/>
    <x v="0"/>
    <x v="0"/>
    <x v="2"/>
    <x v="3"/>
    <s v="FI_small"/>
    <x v="11"/>
    <s v="GNR_BO_HYDROGEN_E-90"/>
    <x v="1"/>
    <x v="0"/>
    <n v="11.1111111111111"/>
    <n v="16222.222222222201"/>
    <n v="58400"/>
  </r>
  <r>
    <x v="0"/>
    <x v="0"/>
    <x v="0"/>
    <x v="2"/>
    <x v="3"/>
    <s v="FI_small"/>
    <x v="11"/>
    <s v="GNR_BO_HYDROGEN_E-90"/>
    <x v="1"/>
    <x v="1"/>
    <n v="11.1111111111111"/>
    <n v="16222.222222222201"/>
    <n v="58400"/>
  </r>
  <r>
    <x v="0"/>
    <x v="0"/>
    <x v="0"/>
    <x v="2"/>
    <x v="3"/>
    <s v="FI_small"/>
    <x v="11"/>
    <s v="GNR_BO_HYDROGEN_E-90"/>
    <x v="1"/>
    <x v="2"/>
    <n v="11.1111111111111"/>
    <n v="16222.222222222201"/>
    <n v="58400"/>
  </r>
  <r>
    <x v="0"/>
    <x v="0"/>
    <x v="0"/>
    <x v="2"/>
    <x v="3"/>
    <s v="FI_small"/>
    <x v="10"/>
    <s v="GNR_ST_PEAT_BP_CB-10"/>
    <x v="0"/>
    <x v="0"/>
    <n v="50.1111111111111"/>
    <n v="73162.222222222204"/>
    <n v="263384"/>
  </r>
  <r>
    <x v="0"/>
    <x v="0"/>
    <x v="0"/>
    <x v="2"/>
    <x v="3"/>
    <s v="FI_small"/>
    <x v="10"/>
    <s v="GNR_ST_PEAT_BP_CB-10"/>
    <x v="0"/>
    <x v="1"/>
    <n v="50.1111111111111"/>
    <n v="73162.222222222204"/>
    <n v="263384"/>
  </r>
  <r>
    <x v="0"/>
    <x v="0"/>
    <x v="0"/>
    <x v="2"/>
    <x v="3"/>
    <s v="FI_small"/>
    <x v="10"/>
    <s v="GNR_ST_PEAT_BP_CB-10"/>
    <x v="0"/>
    <x v="2"/>
    <n v="50.1111111111111"/>
    <n v="73162.222222222204"/>
    <n v="263384"/>
  </r>
  <r>
    <x v="0"/>
    <x v="0"/>
    <x v="0"/>
    <x v="2"/>
    <x v="3"/>
    <s v="FI_small"/>
    <x v="10"/>
    <s v="GNR_ST_PEAT_BP_CB-20"/>
    <x v="0"/>
    <x v="0"/>
    <n v="26.6666666666667"/>
    <n v="38933.333333333299"/>
    <n v="140160"/>
  </r>
  <r>
    <x v="0"/>
    <x v="0"/>
    <x v="0"/>
    <x v="2"/>
    <x v="3"/>
    <s v="FI_small"/>
    <x v="10"/>
    <s v="GNR_ST_PEAT_BP_CB-20"/>
    <x v="0"/>
    <x v="1"/>
    <n v="26.6666666666667"/>
    <n v="38933.333333333299"/>
    <n v="140160"/>
  </r>
  <r>
    <x v="0"/>
    <x v="0"/>
    <x v="0"/>
    <x v="2"/>
    <x v="3"/>
    <s v="FI_small"/>
    <x v="10"/>
    <s v="GNR_ST_PEAT_BP_CB-20"/>
    <x v="0"/>
    <x v="2"/>
    <n v="26.6666666666667"/>
    <n v="38933.333333333299"/>
    <n v="140160"/>
  </r>
  <r>
    <x v="0"/>
    <x v="0"/>
    <x v="0"/>
    <x v="2"/>
    <x v="3"/>
    <s v="FI_small"/>
    <x v="10"/>
    <s v="GNR_ST_PEAT_BP_CB-20"/>
    <x v="1"/>
    <x v="1"/>
    <n v="0.8"/>
    <n v="1168"/>
    <n v="4204.8"/>
  </r>
  <r>
    <x v="0"/>
    <x v="0"/>
    <x v="0"/>
    <x v="2"/>
    <x v="3"/>
    <s v="FI_small"/>
    <x v="10"/>
    <s v="GNR_ST_PEAT_BP_CB-30"/>
    <x v="0"/>
    <x v="0"/>
    <n v="66.4444444444445"/>
    <n v="97008.888888888905"/>
    <n v="349232"/>
  </r>
  <r>
    <x v="0"/>
    <x v="0"/>
    <x v="0"/>
    <x v="2"/>
    <x v="3"/>
    <s v="FI_small"/>
    <x v="10"/>
    <s v="GNR_ST_PEAT_BP_CB-30"/>
    <x v="0"/>
    <x v="1"/>
    <n v="66.4444444444445"/>
    <n v="97008.888888888905"/>
    <n v="349232"/>
  </r>
  <r>
    <x v="0"/>
    <x v="0"/>
    <x v="0"/>
    <x v="2"/>
    <x v="3"/>
    <s v="FI_small"/>
    <x v="10"/>
    <s v="GNR_ST_PEAT_BP_CB-30"/>
    <x v="0"/>
    <x v="2"/>
    <n v="66.4444444444445"/>
    <n v="97008.888888888905"/>
    <n v="349232"/>
  </r>
  <r>
    <x v="0"/>
    <x v="0"/>
    <x v="0"/>
    <x v="2"/>
    <x v="3"/>
    <s v="FI_small"/>
    <x v="10"/>
    <s v="GNR_ST_PEAT_BP_CB-30"/>
    <x v="1"/>
    <x v="0"/>
    <n v="64.451111111111103"/>
    <n v="94098.622222222199"/>
    <n v="338755.04"/>
  </r>
  <r>
    <x v="0"/>
    <x v="0"/>
    <x v="0"/>
    <x v="2"/>
    <x v="3"/>
    <s v="FI_small"/>
    <x v="10"/>
    <s v="GNR_ST_PEAT_BP_CB-30"/>
    <x v="1"/>
    <x v="1"/>
    <n v="66.4444444444445"/>
    <n v="97008.888888888905"/>
    <n v="349232"/>
  </r>
  <r>
    <x v="0"/>
    <x v="0"/>
    <x v="0"/>
    <x v="2"/>
    <x v="3"/>
    <s v="FI_small"/>
    <x v="10"/>
    <s v="GNR_ST_PEAT_BP_CB-30"/>
    <x v="1"/>
    <x v="2"/>
    <n v="61.793333333333301"/>
    <n v="90218.266666666706"/>
    <n v="324785.76"/>
  </r>
  <r>
    <x v="0"/>
    <x v="0"/>
    <x v="0"/>
    <x v="2"/>
    <x v="3"/>
    <s v="FI_small"/>
    <x v="4"/>
    <s v="GNR_EH_HEAT"/>
    <x v="0"/>
    <x v="0"/>
    <n v="7.1314102564102297"/>
    <n v="10411.8589743589"/>
    <n v="37482.692307692203"/>
  </r>
  <r>
    <x v="0"/>
    <x v="0"/>
    <x v="0"/>
    <x v="2"/>
    <x v="3"/>
    <s v="FI_small"/>
    <x v="4"/>
    <s v="GNR_EH_HEAT"/>
    <x v="0"/>
    <x v="1"/>
    <n v="7.1314102564102297"/>
    <n v="10411.8589743589"/>
    <n v="37482.692307692203"/>
  </r>
  <r>
    <x v="0"/>
    <x v="0"/>
    <x v="0"/>
    <x v="2"/>
    <x v="3"/>
    <s v="FI_small"/>
    <x v="4"/>
    <s v="GNR_EH_HEAT"/>
    <x v="0"/>
    <x v="2"/>
    <n v="7.1314102564102297"/>
    <n v="10411.8589743589"/>
    <n v="37482.692307692203"/>
  </r>
  <r>
    <x v="0"/>
    <x v="0"/>
    <x v="0"/>
    <x v="2"/>
    <x v="3"/>
    <s v="FI_small"/>
    <x v="4"/>
    <s v="GNR_EH_HEAT"/>
    <x v="1"/>
    <x v="0"/>
    <n v="7.1314102564102297"/>
    <n v="10411.8589743589"/>
    <n v="37482.692307692203"/>
  </r>
  <r>
    <x v="0"/>
    <x v="0"/>
    <x v="0"/>
    <x v="2"/>
    <x v="3"/>
    <s v="FI_small"/>
    <x v="4"/>
    <s v="GNR_EH_HEAT"/>
    <x v="1"/>
    <x v="1"/>
    <n v="7.1314102564102297"/>
    <n v="10411.8589743589"/>
    <n v="37482.692307692203"/>
  </r>
  <r>
    <x v="0"/>
    <x v="0"/>
    <x v="0"/>
    <x v="2"/>
    <x v="3"/>
    <s v="FI_small"/>
    <x v="4"/>
    <s v="GNR_EH_HEAT"/>
    <x v="1"/>
    <x v="2"/>
    <n v="7.1314102564102297"/>
    <n v="10411.8589743589"/>
    <n v="37482.692307692203"/>
  </r>
  <r>
    <x v="0"/>
    <x v="0"/>
    <x v="0"/>
    <x v="2"/>
    <x v="3"/>
    <s v="FI_small"/>
    <x v="8"/>
    <s v="GNR_ST_WOODWST_BP_CB-30"/>
    <x v="0"/>
    <x v="1"/>
    <n v="0.202222222222222"/>
    <n v="295.24444444444401"/>
    <n v="1062.8800000000001"/>
  </r>
  <r>
    <x v="0"/>
    <x v="0"/>
    <x v="0"/>
    <x v="2"/>
    <x v="3"/>
    <s v="FI_small_gas"/>
    <x v="5"/>
    <s v="GNR_HP_ELEC_COP-270"/>
    <x v="1"/>
    <x v="0"/>
    <n v="2.07407407407407"/>
    <n v="3028.1481481481501"/>
    <n v="10901.333333333299"/>
  </r>
  <r>
    <x v="0"/>
    <x v="0"/>
    <x v="0"/>
    <x v="2"/>
    <x v="3"/>
    <s v="FI_small_gas"/>
    <x v="5"/>
    <s v="GNR_HP_ELEC_COP-270"/>
    <x v="1"/>
    <x v="1"/>
    <n v="2.07407407407407"/>
    <n v="3028.1481481481501"/>
    <n v="10901.333333333299"/>
  </r>
  <r>
    <x v="0"/>
    <x v="0"/>
    <x v="0"/>
    <x v="2"/>
    <x v="3"/>
    <s v="FI_small_gas"/>
    <x v="5"/>
    <s v="GNR_HP_ELEC_COP-270"/>
    <x v="1"/>
    <x v="2"/>
    <n v="2.07407407407407"/>
    <n v="3028.1481481481501"/>
    <n v="10901.333333333299"/>
  </r>
  <r>
    <x v="0"/>
    <x v="0"/>
    <x v="0"/>
    <x v="2"/>
    <x v="3"/>
    <s v="FI_small_gas"/>
    <x v="5"/>
    <s v="GNR_HP_ELEC_GROUND-WTR_COP-360_LS-4-MW_Y-2020"/>
    <x v="0"/>
    <x v="0"/>
    <n v="24.4304290316425"/>
    <n v="35668.426386198102"/>
    <n v="128406.334990313"/>
  </r>
  <r>
    <x v="0"/>
    <x v="0"/>
    <x v="0"/>
    <x v="2"/>
    <x v="3"/>
    <s v="FI_small_gas"/>
    <x v="5"/>
    <s v="GNR_HP_ELEC_GROUND-WTR_COP-360_LS-4-MW_Y-2020"/>
    <x v="0"/>
    <x v="1"/>
    <n v="14.001404524009301"/>
    <n v="20442.050605053599"/>
    <n v="73591.382178193002"/>
  </r>
  <r>
    <x v="0"/>
    <x v="0"/>
    <x v="0"/>
    <x v="2"/>
    <x v="3"/>
    <s v="FI_small_gas"/>
    <x v="5"/>
    <s v="GNR_HP_ELEC_GROUND-WTR_COP-360_LS-4-MW_Y-2020"/>
    <x v="0"/>
    <x v="2"/>
    <n v="6.7869073059302796"/>
    <n v="9908.8846666581994"/>
    <n v="35671.984799969498"/>
  </r>
  <r>
    <x v="0"/>
    <x v="0"/>
    <x v="0"/>
    <x v="2"/>
    <x v="3"/>
    <s v="FI_small_gas"/>
    <x v="5"/>
    <s v="GNR_HP_ELEC_GROUND-WTR_COP-360_LS-4-MW_Y-2020"/>
    <x v="1"/>
    <x v="0"/>
    <n v="24.4304290316425"/>
    <n v="35668.426386198102"/>
    <n v="128406.334990313"/>
  </r>
  <r>
    <x v="0"/>
    <x v="0"/>
    <x v="0"/>
    <x v="2"/>
    <x v="3"/>
    <s v="FI_small_gas"/>
    <x v="5"/>
    <s v="GNR_HP_ELEC_GROUND-WTR_COP-360_LS-4-MW_Y-2020"/>
    <x v="1"/>
    <x v="1"/>
    <n v="24.4304290316425"/>
    <n v="35668.426386198102"/>
    <n v="128406.334990313"/>
  </r>
  <r>
    <x v="0"/>
    <x v="0"/>
    <x v="0"/>
    <x v="2"/>
    <x v="3"/>
    <s v="FI_small_gas"/>
    <x v="5"/>
    <s v="GNR_HP_ELEC_GROUND-WTR_COP-360_LS-4-MW_Y-2020"/>
    <x v="1"/>
    <x v="2"/>
    <n v="24.4304290316425"/>
    <n v="35668.426386198102"/>
    <n v="128406.334990313"/>
  </r>
  <r>
    <x v="0"/>
    <x v="0"/>
    <x v="0"/>
    <x v="2"/>
    <x v="3"/>
    <s v="FI_small_gas"/>
    <x v="1"/>
    <s v="GNR_HS_HEAT_PIT_L-DEC_E-91_Y-2020"/>
    <x v="0"/>
    <x v="1"/>
    <n v="92.788950484378105"/>
    <n v="135471.867707192"/>
    <n v="487698.72374589101"/>
  </r>
  <r>
    <x v="0"/>
    <x v="0"/>
    <x v="0"/>
    <x v="2"/>
    <x v="3"/>
    <s v="FI_small_gas"/>
    <x v="1"/>
    <s v="GNR_HS_HEAT_PIT_L-DEC_E-91_Y-2020"/>
    <x v="0"/>
    <x v="2"/>
    <n v="92.788950484378105"/>
    <n v="135471.867707192"/>
    <n v="487698.72374589101"/>
  </r>
  <r>
    <x v="0"/>
    <x v="0"/>
    <x v="0"/>
    <x v="2"/>
    <x v="3"/>
    <s v="FinA"/>
    <x v="0"/>
    <s v="GNR_ST_COAL_CND_E-40"/>
    <x v="0"/>
    <x v="0"/>
    <n v="1412.5"/>
    <n v="2062250"/>
    <n v="7424100"/>
  </r>
  <r>
    <x v="0"/>
    <x v="0"/>
    <x v="0"/>
    <x v="2"/>
    <x v="3"/>
    <s v="FinA"/>
    <x v="0"/>
    <s v="GNR_ST_COAL_CND_E-40"/>
    <x v="0"/>
    <x v="1"/>
    <n v="1412.5"/>
    <n v="2062250"/>
    <n v="7424100"/>
  </r>
  <r>
    <x v="0"/>
    <x v="0"/>
    <x v="0"/>
    <x v="2"/>
    <x v="3"/>
    <s v="FinA"/>
    <x v="0"/>
    <s v="GNR_ST_COAL_CND_E-40"/>
    <x v="0"/>
    <x v="2"/>
    <n v="1412.5"/>
    <n v="2062250"/>
    <n v="7424100"/>
  </r>
  <r>
    <x v="0"/>
    <x v="0"/>
    <x v="0"/>
    <x v="2"/>
    <x v="3"/>
    <s v="FinA"/>
    <x v="12"/>
    <s v="GNR_ST_NUCL_CND_E-33"/>
    <x v="0"/>
    <x v="0"/>
    <n v="13107"/>
    <n v="19136220"/>
    <n v="68890392"/>
  </r>
  <r>
    <x v="0"/>
    <x v="0"/>
    <x v="0"/>
    <x v="2"/>
    <x v="3"/>
    <s v="FinA"/>
    <x v="12"/>
    <s v="GNR_ST_NUCL_CND_E-33"/>
    <x v="0"/>
    <x v="1"/>
    <n v="13107"/>
    <n v="19136220"/>
    <n v="68890392"/>
  </r>
  <r>
    <x v="0"/>
    <x v="0"/>
    <x v="0"/>
    <x v="2"/>
    <x v="3"/>
    <s v="FinA"/>
    <x v="12"/>
    <s v="GNR_ST_NUCL_CND_E-33"/>
    <x v="0"/>
    <x v="2"/>
    <n v="13107"/>
    <n v="19136220"/>
    <n v="68890392"/>
  </r>
  <r>
    <x v="0"/>
    <x v="0"/>
    <x v="0"/>
    <x v="2"/>
    <x v="3"/>
    <s v="FinA"/>
    <x v="12"/>
    <s v="GNR_ST_NUCL_CND_E-33"/>
    <x v="1"/>
    <x v="0"/>
    <n v="4752.8272773934204"/>
    <n v="6939127.8249943899"/>
    <n v="24980860.1699798"/>
  </r>
  <r>
    <x v="0"/>
    <x v="0"/>
    <x v="0"/>
    <x v="2"/>
    <x v="3"/>
    <s v="FinA"/>
    <x v="12"/>
    <s v="GNR_ST_NUCL_CND_E-33"/>
    <x v="1"/>
    <x v="1"/>
    <n v="6076.7666713328099"/>
    <n v="8872079.3401459102"/>
    <n v="31939485.624525301"/>
  </r>
  <r>
    <x v="0"/>
    <x v="0"/>
    <x v="0"/>
    <x v="2"/>
    <x v="3"/>
    <s v="FinA"/>
    <x v="12"/>
    <s v="GNR_ST_NUCL_CND_E-33"/>
    <x v="1"/>
    <x v="2"/>
    <n v="4488.0393986055396"/>
    <n v="6552537.5219640899"/>
    <n v="23589135.079070698"/>
  </r>
  <r>
    <x v="0"/>
    <x v="0"/>
    <x v="0"/>
    <x v="2"/>
    <x v="3"/>
    <s v="FinA"/>
    <x v="10"/>
    <s v="GNR_ST_PEAT_CND_E-38"/>
    <x v="0"/>
    <x v="1"/>
    <n v="12.8571428571429"/>
    <n v="18771.428571428602"/>
    <n v="67577.142857142899"/>
  </r>
  <r>
    <x v="0"/>
    <x v="0"/>
    <x v="0"/>
    <x v="2"/>
    <x v="3"/>
    <s v="FinA"/>
    <x v="10"/>
    <s v="GNR_ST_PEAT_CND_E-38"/>
    <x v="0"/>
    <x v="2"/>
    <n v="25.714285714285701"/>
    <n v="37542.857142857101"/>
    <n v="135154.285714286"/>
  </r>
  <r>
    <x v="0"/>
    <x v="0"/>
    <x v="0"/>
    <x v="2"/>
    <x v="3"/>
    <s v="FinA"/>
    <x v="6"/>
    <s v="GNR_RES_WTR_NOPMP_MC-01"/>
    <x v="0"/>
    <x v="0"/>
    <n v="156.94999999999999"/>
    <n v="229147"/>
    <n v="824929.2"/>
  </r>
  <r>
    <x v="0"/>
    <x v="0"/>
    <x v="0"/>
    <x v="2"/>
    <x v="3"/>
    <s v="FinA"/>
    <x v="6"/>
    <s v="GNR_RES_WTR_NOPMP_MC-01"/>
    <x v="0"/>
    <x v="1"/>
    <n v="156.94999999999999"/>
    <n v="229147"/>
    <n v="824929.2"/>
  </r>
  <r>
    <x v="0"/>
    <x v="0"/>
    <x v="0"/>
    <x v="2"/>
    <x v="3"/>
    <s v="FinA"/>
    <x v="6"/>
    <s v="GNR_RES_WTR_NOPMP_MC-01"/>
    <x v="0"/>
    <x v="2"/>
    <n v="156.94999999999999"/>
    <n v="229147"/>
    <n v="824929.2"/>
  </r>
  <r>
    <x v="0"/>
    <x v="0"/>
    <x v="0"/>
    <x v="2"/>
    <x v="3"/>
    <s v="FinA"/>
    <x v="6"/>
    <s v="GNR_RES_WTR_NOPMP_MC-01"/>
    <x v="1"/>
    <x v="0"/>
    <n v="156.94999999999999"/>
    <n v="229147"/>
    <n v="824929.2"/>
  </r>
  <r>
    <x v="0"/>
    <x v="0"/>
    <x v="0"/>
    <x v="2"/>
    <x v="3"/>
    <s v="FinA"/>
    <x v="6"/>
    <s v="GNR_RES_WTR_NOPMP_MC-01"/>
    <x v="1"/>
    <x v="1"/>
    <n v="156.94999999999999"/>
    <n v="229147"/>
    <n v="824929.2"/>
  </r>
  <r>
    <x v="0"/>
    <x v="0"/>
    <x v="0"/>
    <x v="2"/>
    <x v="3"/>
    <s v="FinA"/>
    <x v="6"/>
    <s v="GNR_RES_WTR_NOPMP_MC-01"/>
    <x v="1"/>
    <x v="2"/>
    <n v="156.94999999999999"/>
    <n v="229147"/>
    <n v="824929.2"/>
  </r>
  <r>
    <x v="0"/>
    <x v="0"/>
    <x v="0"/>
    <x v="2"/>
    <x v="3"/>
    <s v="FinA"/>
    <x v="6"/>
    <s v="GNR_RES_WTR_NOPMP_MC-02"/>
    <x v="0"/>
    <x v="0"/>
    <n v="156.94999999999999"/>
    <n v="229147"/>
    <n v="824929.2"/>
  </r>
  <r>
    <x v="0"/>
    <x v="0"/>
    <x v="0"/>
    <x v="2"/>
    <x v="3"/>
    <s v="FinA"/>
    <x v="6"/>
    <s v="GNR_RES_WTR_NOPMP_MC-02"/>
    <x v="0"/>
    <x v="1"/>
    <n v="156.94999999999999"/>
    <n v="229147"/>
    <n v="824929.2"/>
  </r>
  <r>
    <x v="0"/>
    <x v="0"/>
    <x v="0"/>
    <x v="2"/>
    <x v="3"/>
    <s v="FinA"/>
    <x v="6"/>
    <s v="GNR_RES_WTR_NOPMP_MC-02"/>
    <x v="0"/>
    <x v="2"/>
    <n v="156.94999999999999"/>
    <n v="229147"/>
    <n v="824929.2"/>
  </r>
  <r>
    <x v="0"/>
    <x v="0"/>
    <x v="0"/>
    <x v="2"/>
    <x v="3"/>
    <s v="FinA"/>
    <x v="6"/>
    <s v="GNR_RES_WTR_NOPMP_MC-02"/>
    <x v="1"/>
    <x v="0"/>
    <n v="156.94999999999999"/>
    <n v="229147"/>
    <n v="824929.2"/>
  </r>
  <r>
    <x v="0"/>
    <x v="0"/>
    <x v="0"/>
    <x v="2"/>
    <x v="3"/>
    <s v="FinA"/>
    <x v="6"/>
    <s v="GNR_RES_WTR_NOPMP_MC-02"/>
    <x v="1"/>
    <x v="1"/>
    <n v="156.94999999999999"/>
    <n v="229147"/>
    <n v="824929.2"/>
  </r>
  <r>
    <x v="0"/>
    <x v="0"/>
    <x v="0"/>
    <x v="2"/>
    <x v="3"/>
    <s v="FinA"/>
    <x v="6"/>
    <s v="GNR_RES_WTR_NOPMP_MC-02"/>
    <x v="1"/>
    <x v="2"/>
    <n v="156.94999999999999"/>
    <n v="229147"/>
    <n v="824929.2"/>
  </r>
  <r>
    <x v="0"/>
    <x v="0"/>
    <x v="0"/>
    <x v="2"/>
    <x v="3"/>
    <s v="FinA"/>
    <x v="6"/>
    <s v="GNR_RES_WTR_NOPMP_MC-03"/>
    <x v="0"/>
    <x v="0"/>
    <n v="156.94999999999999"/>
    <n v="229147"/>
    <n v="824929.2"/>
  </r>
  <r>
    <x v="0"/>
    <x v="0"/>
    <x v="0"/>
    <x v="2"/>
    <x v="3"/>
    <s v="FinA"/>
    <x v="6"/>
    <s v="GNR_RES_WTR_NOPMP_MC-03"/>
    <x v="0"/>
    <x v="1"/>
    <n v="156.94999999999999"/>
    <n v="229147"/>
    <n v="824929.2"/>
  </r>
  <r>
    <x v="0"/>
    <x v="0"/>
    <x v="0"/>
    <x v="2"/>
    <x v="3"/>
    <s v="FinA"/>
    <x v="6"/>
    <s v="GNR_RES_WTR_NOPMP_MC-03"/>
    <x v="0"/>
    <x v="2"/>
    <n v="156.94999999999999"/>
    <n v="229147"/>
    <n v="824929.2"/>
  </r>
  <r>
    <x v="0"/>
    <x v="0"/>
    <x v="0"/>
    <x v="2"/>
    <x v="3"/>
    <s v="FinA"/>
    <x v="6"/>
    <s v="GNR_RES_WTR_NOPMP_MC-03"/>
    <x v="1"/>
    <x v="0"/>
    <n v="156.94999999999999"/>
    <n v="229147"/>
    <n v="824929.2"/>
  </r>
  <r>
    <x v="0"/>
    <x v="0"/>
    <x v="0"/>
    <x v="2"/>
    <x v="3"/>
    <s v="FinA"/>
    <x v="6"/>
    <s v="GNR_RES_WTR_NOPMP_MC-03"/>
    <x v="1"/>
    <x v="1"/>
    <n v="156.94999999999999"/>
    <n v="229147"/>
    <n v="824929.2"/>
  </r>
  <r>
    <x v="0"/>
    <x v="0"/>
    <x v="0"/>
    <x v="2"/>
    <x v="3"/>
    <s v="FinA"/>
    <x v="6"/>
    <s v="GNR_RES_WTR_NOPMP_MC-03"/>
    <x v="1"/>
    <x v="2"/>
    <n v="156.94999999999999"/>
    <n v="229147"/>
    <n v="824929.2"/>
  </r>
  <r>
    <x v="0"/>
    <x v="0"/>
    <x v="0"/>
    <x v="2"/>
    <x v="3"/>
    <s v="FinA"/>
    <x v="6"/>
    <s v="GNR_RES_WTR_NOPMP_MC-04"/>
    <x v="0"/>
    <x v="0"/>
    <n v="156.94999999999999"/>
    <n v="229147"/>
    <n v="824929.2"/>
  </r>
  <r>
    <x v="0"/>
    <x v="0"/>
    <x v="0"/>
    <x v="2"/>
    <x v="3"/>
    <s v="FinA"/>
    <x v="6"/>
    <s v="GNR_RES_WTR_NOPMP_MC-04"/>
    <x v="0"/>
    <x v="1"/>
    <n v="156.94999999999999"/>
    <n v="229147"/>
    <n v="824929.2"/>
  </r>
  <r>
    <x v="0"/>
    <x v="0"/>
    <x v="0"/>
    <x v="2"/>
    <x v="3"/>
    <s v="FinA"/>
    <x v="6"/>
    <s v="GNR_RES_WTR_NOPMP_MC-04"/>
    <x v="0"/>
    <x v="2"/>
    <n v="156.94999999999999"/>
    <n v="229147"/>
    <n v="824929.2"/>
  </r>
  <r>
    <x v="0"/>
    <x v="0"/>
    <x v="0"/>
    <x v="2"/>
    <x v="3"/>
    <s v="FinA"/>
    <x v="6"/>
    <s v="GNR_RES_WTR_NOPMP_MC-04"/>
    <x v="1"/>
    <x v="0"/>
    <n v="156.94999999999999"/>
    <n v="229147"/>
    <n v="824929.2"/>
  </r>
  <r>
    <x v="0"/>
    <x v="0"/>
    <x v="0"/>
    <x v="2"/>
    <x v="3"/>
    <s v="FinA"/>
    <x v="6"/>
    <s v="GNR_RES_WTR_NOPMP_MC-04"/>
    <x v="1"/>
    <x v="1"/>
    <n v="156.94999999999999"/>
    <n v="229147"/>
    <n v="824929.2"/>
  </r>
  <r>
    <x v="0"/>
    <x v="0"/>
    <x v="0"/>
    <x v="2"/>
    <x v="3"/>
    <s v="FinA"/>
    <x v="6"/>
    <s v="GNR_RES_WTR_NOPMP_MC-04"/>
    <x v="1"/>
    <x v="2"/>
    <n v="156.94999999999999"/>
    <n v="229147"/>
    <n v="824929.2"/>
  </r>
  <r>
    <x v="0"/>
    <x v="0"/>
    <x v="0"/>
    <x v="2"/>
    <x v="3"/>
    <s v="FinA"/>
    <x v="6"/>
    <s v="GNR_RES_WTR_NOPMP_MC-05"/>
    <x v="0"/>
    <x v="1"/>
    <n v="156.94999999999999"/>
    <n v="229147"/>
    <n v="824929.2"/>
  </r>
  <r>
    <x v="0"/>
    <x v="0"/>
    <x v="0"/>
    <x v="2"/>
    <x v="3"/>
    <s v="FinA"/>
    <x v="6"/>
    <s v="GNR_RES_WTR_NOPMP_MC-05"/>
    <x v="0"/>
    <x v="2"/>
    <n v="156.94999999999999"/>
    <n v="229147"/>
    <n v="824929.2"/>
  </r>
  <r>
    <x v="0"/>
    <x v="0"/>
    <x v="0"/>
    <x v="2"/>
    <x v="3"/>
    <s v="FinA"/>
    <x v="6"/>
    <s v="GNR_RES_WTR_NOPMP_MC-05"/>
    <x v="1"/>
    <x v="0"/>
    <n v="156.94999999999999"/>
    <n v="229147"/>
    <n v="824929.2"/>
  </r>
  <r>
    <x v="0"/>
    <x v="0"/>
    <x v="0"/>
    <x v="2"/>
    <x v="3"/>
    <s v="FinA"/>
    <x v="6"/>
    <s v="GNR_RES_WTR_NOPMP_MC-05"/>
    <x v="1"/>
    <x v="1"/>
    <n v="156.94999999999999"/>
    <n v="229147"/>
    <n v="824929.2"/>
  </r>
  <r>
    <x v="0"/>
    <x v="0"/>
    <x v="0"/>
    <x v="2"/>
    <x v="3"/>
    <s v="FinA"/>
    <x v="6"/>
    <s v="GNR_RES_WTR_NOPMP_MC-05"/>
    <x v="1"/>
    <x v="2"/>
    <n v="156.94999999999999"/>
    <n v="229147"/>
    <n v="824929.2"/>
  </r>
  <r>
    <x v="0"/>
    <x v="0"/>
    <x v="0"/>
    <x v="2"/>
    <x v="3"/>
    <s v="FinA"/>
    <x v="6"/>
    <s v="GNR_RES_WTR_NOPMP_MC-06"/>
    <x v="0"/>
    <x v="1"/>
    <n v="156.94999999999999"/>
    <n v="229147"/>
    <n v="824929.2"/>
  </r>
  <r>
    <x v="0"/>
    <x v="0"/>
    <x v="0"/>
    <x v="2"/>
    <x v="3"/>
    <s v="FinA"/>
    <x v="6"/>
    <s v="GNR_RES_WTR_NOPMP_MC-06"/>
    <x v="0"/>
    <x v="2"/>
    <n v="156.94999999999999"/>
    <n v="229147"/>
    <n v="824929.2"/>
  </r>
  <r>
    <x v="0"/>
    <x v="0"/>
    <x v="0"/>
    <x v="2"/>
    <x v="3"/>
    <s v="FinA"/>
    <x v="6"/>
    <s v="GNR_RES_WTR_NOPMP_MC-06"/>
    <x v="1"/>
    <x v="0"/>
    <n v="59.251256663209901"/>
    <n v="86506.8347282865"/>
    <n v="311424.605021831"/>
  </r>
  <r>
    <x v="0"/>
    <x v="0"/>
    <x v="0"/>
    <x v="2"/>
    <x v="3"/>
    <s v="FinA"/>
    <x v="6"/>
    <s v="GNR_RES_WTR_NOPMP_MC-06"/>
    <x v="1"/>
    <x v="1"/>
    <n v="156.94999999999999"/>
    <n v="229147"/>
    <n v="824929.2"/>
  </r>
  <r>
    <x v="0"/>
    <x v="0"/>
    <x v="0"/>
    <x v="2"/>
    <x v="3"/>
    <s v="FinA"/>
    <x v="6"/>
    <s v="GNR_RES_WTR_NOPMP_MC-06"/>
    <x v="1"/>
    <x v="2"/>
    <n v="126.96595887605"/>
    <n v="185370.299959033"/>
    <n v="667333.07985252002"/>
  </r>
  <r>
    <x v="0"/>
    <x v="0"/>
    <x v="0"/>
    <x v="2"/>
    <x v="3"/>
    <s v="FinA"/>
    <x v="6"/>
    <s v="GNR_RES_WTR_NOPMP_MC-07"/>
    <x v="0"/>
    <x v="1"/>
    <n v="156.94999999999999"/>
    <n v="229147"/>
    <n v="824929.2"/>
  </r>
  <r>
    <x v="0"/>
    <x v="0"/>
    <x v="0"/>
    <x v="2"/>
    <x v="3"/>
    <s v="FinA"/>
    <x v="6"/>
    <s v="GNR_RES_WTR_NOPMP_MC-07"/>
    <x v="0"/>
    <x v="2"/>
    <n v="156.94999999999999"/>
    <n v="229147"/>
    <n v="824929.2"/>
  </r>
  <r>
    <x v="0"/>
    <x v="0"/>
    <x v="0"/>
    <x v="2"/>
    <x v="3"/>
    <s v="FinA"/>
    <x v="6"/>
    <s v="GNR_RES_WTR_NOPMP_MC-07"/>
    <x v="1"/>
    <x v="1"/>
    <n v="156.94999999999999"/>
    <n v="229147"/>
    <n v="824929.2"/>
  </r>
  <r>
    <x v="0"/>
    <x v="0"/>
    <x v="0"/>
    <x v="2"/>
    <x v="3"/>
    <s v="FinA"/>
    <x v="6"/>
    <s v="GNR_RES_WTR_NOPMP_MC-08"/>
    <x v="0"/>
    <x v="1"/>
    <n v="156.94999999999999"/>
    <n v="229147"/>
    <n v="824929.2"/>
  </r>
  <r>
    <x v="0"/>
    <x v="0"/>
    <x v="0"/>
    <x v="2"/>
    <x v="3"/>
    <s v="FinA"/>
    <x v="6"/>
    <s v="GNR_RES_WTR_NOPMP_MC-08"/>
    <x v="0"/>
    <x v="2"/>
    <n v="137.08415799203399"/>
    <n v="200142.87066836999"/>
    <n v="720514.33440613095"/>
  </r>
  <r>
    <x v="0"/>
    <x v="0"/>
    <x v="0"/>
    <x v="2"/>
    <x v="3"/>
    <s v="FinA"/>
    <x v="6"/>
    <s v="GNR_RES_WTR_NOPMP_MC-08"/>
    <x v="1"/>
    <x v="1"/>
    <n v="156.94999999999999"/>
    <n v="229147"/>
    <n v="824929.2"/>
  </r>
  <r>
    <x v="0"/>
    <x v="0"/>
    <x v="0"/>
    <x v="2"/>
    <x v="3"/>
    <s v="FinA"/>
    <x v="6"/>
    <s v="GNR_RES_WTR_NOPMP_MC-09"/>
    <x v="0"/>
    <x v="1"/>
    <n v="21.7559525889552"/>
    <n v="31763.6907798746"/>
    <n v="114349.28680754799"/>
  </r>
  <r>
    <x v="0"/>
    <x v="0"/>
    <x v="0"/>
    <x v="2"/>
    <x v="3"/>
    <s v="FinA"/>
    <x v="6"/>
    <s v="GNR_RES_WTR_NOPMP_MC-09"/>
    <x v="1"/>
    <x v="1"/>
    <n v="82.792673879750794"/>
    <n v="120877.30386443601"/>
    <n v="435158.29391196999"/>
  </r>
  <r>
    <x v="0"/>
    <x v="0"/>
    <x v="0"/>
    <x v="2"/>
    <x v="3"/>
    <s v="FinA"/>
    <x v="6"/>
    <s v="GNR_ROR_WTR"/>
    <x v="0"/>
    <x v="0"/>
    <n v="537.15414134667606"/>
    <n v="784245.046366147"/>
    <n v="2823282.1669181301"/>
  </r>
  <r>
    <x v="0"/>
    <x v="0"/>
    <x v="0"/>
    <x v="2"/>
    <x v="3"/>
    <s v="FinA"/>
    <x v="6"/>
    <s v="GNR_ROR_WTR"/>
    <x v="0"/>
    <x v="1"/>
    <n v="537.15414134667606"/>
    <n v="784245.046366147"/>
    <n v="2823282.1669181301"/>
  </r>
  <r>
    <x v="0"/>
    <x v="0"/>
    <x v="0"/>
    <x v="2"/>
    <x v="3"/>
    <s v="FinA"/>
    <x v="6"/>
    <s v="GNR_ROR_WTR"/>
    <x v="0"/>
    <x v="2"/>
    <n v="537.15414134667606"/>
    <n v="784245.046366147"/>
    <n v="2823282.1669181301"/>
  </r>
  <r>
    <x v="0"/>
    <x v="0"/>
    <x v="0"/>
    <x v="2"/>
    <x v="3"/>
    <s v="FinA"/>
    <x v="6"/>
    <s v="GNR_ROR_WTR"/>
    <x v="1"/>
    <x v="0"/>
    <n v="1417.7310703491901"/>
    <n v="2069887.36270981"/>
    <n v="7451594.5057553304"/>
  </r>
  <r>
    <x v="0"/>
    <x v="0"/>
    <x v="0"/>
    <x v="2"/>
    <x v="3"/>
    <s v="FinA"/>
    <x v="6"/>
    <s v="GNR_ROR_WTR"/>
    <x v="1"/>
    <x v="1"/>
    <n v="1417.7310703491901"/>
    <n v="2069887.36270981"/>
    <n v="7451594.5057553304"/>
  </r>
  <r>
    <x v="0"/>
    <x v="0"/>
    <x v="0"/>
    <x v="2"/>
    <x v="3"/>
    <s v="FinA"/>
    <x v="6"/>
    <s v="GNR_ROR_WTR"/>
    <x v="1"/>
    <x v="2"/>
    <n v="1417.7310703491901"/>
    <n v="2069887.36270981"/>
    <n v="7451594.5057553304"/>
  </r>
  <r>
    <x v="0"/>
    <x v="0"/>
    <x v="0"/>
    <x v="2"/>
    <x v="3"/>
    <s v="FinA"/>
    <x v="7"/>
    <s v="GNR_WT_WIND_ONS"/>
    <x v="0"/>
    <x v="0"/>
    <n v="473.38844285657598"/>
    <n v="691147.12657059997"/>
    <n v="2488129.6556541598"/>
  </r>
  <r>
    <x v="0"/>
    <x v="0"/>
    <x v="0"/>
    <x v="2"/>
    <x v="3"/>
    <s v="FinA"/>
    <x v="7"/>
    <s v="GNR_WT_WIND_ONS"/>
    <x v="0"/>
    <x v="1"/>
    <n v="653.78095647438499"/>
    <n v="954520.19645260205"/>
    <n v="3436272.7072293698"/>
  </r>
  <r>
    <x v="0"/>
    <x v="0"/>
    <x v="0"/>
    <x v="2"/>
    <x v="3"/>
    <s v="FinA"/>
    <x v="7"/>
    <s v="GNR_WT_WIND_ONS"/>
    <x v="0"/>
    <x v="2"/>
    <n v="300.20432612143901"/>
    <n v="438298.31613730098"/>
    <n v="1577873.93809428"/>
  </r>
  <r>
    <x v="0"/>
    <x v="0"/>
    <x v="0"/>
    <x v="2"/>
    <x v="3"/>
    <s v="FinA"/>
    <x v="7"/>
    <s v="GNR_WT_WIND_ONS"/>
    <x v="1"/>
    <x v="0"/>
    <n v="629.35246156026301"/>
    <n v="918854.59387798503"/>
    <n v="3307876.5379607398"/>
  </r>
  <r>
    <x v="0"/>
    <x v="0"/>
    <x v="0"/>
    <x v="2"/>
    <x v="3"/>
    <s v="FinA"/>
    <x v="7"/>
    <s v="GNR_WT_WIND_ONS"/>
    <x v="1"/>
    <x v="1"/>
    <n v="1061.0984878289501"/>
    <n v="1549203.7922302701"/>
    <n v="5577133.6520289602"/>
  </r>
  <r>
    <x v="0"/>
    <x v="0"/>
    <x v="0"/>
    <x v="2"/>
    <x v="3"/>
    <s v="FinA"/>
    <x v="7"/>
    <s v="GNR_WT_WIND_ONS"/>
    <x v="1"/>
    <x v="2"/>
    <n v="1135.9533628296199"/>
    <n v="1658491.90973125"/>
    <n v="5970570.8750324799"/>
  </r>
  <r>
    <x v="0"/>
    <x v="0"/>
    <x v="0"/>
    <x v="3"/>
    <x v="4"/>
    <s v="DE4-E_A"/>
    <x v="5"/>
    <s v="AGG-DE4-E_ES_ELEC"/>
    <x v="0"/>
    <x v="1"/>
    <n v="0.72"/>
    <n v="1051.2"/>
    <n v="3784.32"/>
  </r>
  <r>
    <x v="0"/>
    <x v="0"/>
    <x v="0"/>
    <x v="3"/>
    <x v="4"/>
    <s v="DE4-E_A"/>
    <x v="5"/>
    <s v="AGG-DE4-E_ES_ELEC"/>
    <x v="0"/>
    <x v="2"/>
    <n v="0.72"/>
    <n v="1051.2"/>
    <n v="3784.32"/>
  </r>
  <r>
    <x v="0"/>
    <x v="0"/>
    <x v="0"/>
    <x v="3"/>
    <x v="4"/>
    <s v="DE4-E_A"/>
    <x v="5"/>
    <s v="AGG-DE4-E_ES_ELEC"/>
    <x v="1"/>
    <x v="0"/>
    <n v="0.72"/>
    <n v="1051.2"/>
    <n v="3784.32"/>
  </r>
  <r>
    <x v="0"/>
    <x v="0"/>
    <x v="0"/>
    <x v="3"/>
    <x v="4"/>
    <s v="DE4-E_A"/>
    <x v="5"/>
    <s v="AGG-DE4-E_ES_ELEC"/>
    <x v="1"/>
    <x v="1"/>
    <n v="0.72"/>
    <n v="1051.2"/>
    <n v="3784.32"/>
  </r>
  <r>
    <x v="0"/>
    <x v="0"/>
    <x v="0"/>
    <x v="3"/>
    <x v="4"/>
    <s v="DE4-E_A"/>
    <x v="5"/>
    <s v="AGG-DE4-E_RES_WTR_PMP"/>
    <x v="0"/>
    <x v="1"/>
    <n v="344.054794520548"/>
    <n v="502320"/>
    <n v="1808352"/>
  </r>
  <r>
    <x v="0"/>
    <x v="0"/>
    <x v="0"/>
    <x v="3"/>
    <x v="4"/>
    <s v="DE4-E_A"/>
    <x v="5"/>
    <s v="GNR_ES_ELEC_BAT-LITHIO_E-95_Y-16-29"/>
    <x v="0"/>
    <x v="1"/>
    <n v="128.074687983692"/>
    <n v="186989.04445618999"/>
    <n v="673160.56004228396"/>
  </r>
  <r>
    <x v="0"/>
    <x v="0"/>
    <x v="0"/>
    <x v="3"/>
    <x v="4"/>
    <s v="DE4-E_A"/>
    <x v="5"/>
    <s v="GNR_ES_ELEC_BAT-LITHIO_E-95_Y-16-29"/>
    <x v="0"/>
    <x v="2"/>
    <n v="120.15516411082299"/>
    <n v="175426.53960180201"/>
    <n v="631535.54256648698"/>
  </r>
  <r>
    <x v="0"/>
    <x v="0"/>
    <x v="0"/>
    <x v="3"/>
    <x v="4"/>
    <s v="DE4-E_A"/>
    <x v="5"/>
    <s v="GNR_ES_ELEC_BAT-LITHIO_E-95_Y-16-29"/>
    <x v="1"/>
    <x v="0"/>
    <n v="128.074687983692"/>
    <n v="186989.04445618999"/>
    <n v="673160.56004228396"/>
  </r>
  <r>
    <x v="0"/>
    <x v="0"/>
    <x v="0"/>
    <x v="3"/>
    <x v="4"/>
    <s v="DE4-E_A"/>
    <x v="5"/>
    <s v="GNR_ES_ELEC_BAT-LITHIO_E-95_Y-16-29"/>
    <x v="1"/>
    <x v="1"/>
    <n v="102.63579408209399"/>
    <n v="149848.259359858"/>
    <n v="539453.73369548901"/>
  </r>
  <r>
    <x v="0"/>
    <x v="0"/>
    <x v="0"/>
    <x v="3"/>
    <x v="4"/>
    <s v="DE4-E_A"/>
    <x v="1"/>
    <s v="GNR_HS_HEAT_PIT_L-CEN_E-90_Y-2020"/>
    <x v="0"/>
    <x v="0"/>
    <n v="968.87696702467997"/>
    <n v="1414560.3718560301"/>
    <n v="5092417.3386817202"/>
  </r>
  <r>
    <x v="0"/>
    <x v="0"/>
    <x v="0"/>
    <x v="3"/>
    <x v="4"/>
    <s v="DE4-E_A"/>
    <x v="1"/>
    <s v="GNR_HS_HEAT_PIT_L-CEN_E-90_Y-2020"/>
    <x v="0"/>
    <x v="1"/>
    <n v="2746.79198851923"/>
    <n v="4010316.3032380701"/>
    <n v="14437138.6916571"/>
  </r>
  <r>
    <x v="0"/>
    <x v="0"/>
    <x v="0"/>
    <x v="3"/>
    <x v="4"/>
    <s v="DE4-E_A"/>
    <x v="1"/>
    <s v="GNR_HS_HEAT_PIT_L-CEN_E-90_Y-2020"/>
    <x v="0"/>
    <x v="2"/>
    <n v="2308.84966698475"/>
    <n v="3370920.5137977302"/>
    <n v="12135313.8496718"/>
  </r>
  <r>
    <x v="0"/>
    <x v="0"/>
    <x v="0"/>
    <x v="3"/>
    <x v="4"/>
    <s v="DE4-E_A"/>
    <x v="1"/>
    <s v="GNR_HS_HEAT_PIT_L-CEN_E-90_Y-2020"/>
    <x v="1"/>
    <x v="0"/>
    <n v="7326.41907801252"/>
    <n v="10696571.8538983"/>
    <n v="38507658.674033798"/>
  </r>
  <r>
    <x v="0"/>
    <x v="0"/>
    <x v="0"/>
    <x v="3"/>
    <x v="4"/>
    <s v="DE4-E_A"/>
    <x v="1"/>
    <s v="GNR_HS_HEAT_PIT_L-CEN_E-90_Y-2020"/>
    <x v="1"/>
    <x v="1"/>
    <n v="8572.9017435593105"/>
    <n v="12516436.5455966"/>
    <n v="45059171.564147703"/>
  </r>
  <r>
    <x v="0"/>
    <x v="0"/>
    <x v="0"/>
    <x v="3"/>
    <x v="4"/>
    <s v="DE4-E_A"/>
    <x v="1"/>
    <s v="GNR_HS_HEAT_PIT_L-CEN_E-90_Y-2020"/>
    <x v="1"/>
    <x v="2"/>
    <n v="8572.9017435593105"/>
    <n v="12516436.5455966"/>
    <n v="45059171.564147703"/>
  </r>
  <r>
    <x v="0"/>
    <x v="0"/>
    <x v="0"/>
    <x v="3"/>
    <x v="4"/>
    <s v="DE4-E_A"/>
    <x v="13"/>
    <s v="GNR_ST_LIGN_BP_E-39"/>
    <x v="0"/>
    <x v="0"/>
    <n v="18250.819646439999"/>
    <n v="26646196.6838024"/>
    <n v="95926308.061688498"/>
  </r>
  <r>
    <x v="0"/>
    <x v="0"/>
    <x v="0"/>
    <x v="3"/>
    <x v="4"/>
    <s v="DE4-E_A"/>
    <x v="13"/>
    <s v="GNR_ST_LIGN_BP_E-39"/>
    <x v="0"/>
    <x v="1"/>
    <n v="18928.619646440002"/>
    <n v="27635784.6838024"/>
    <n v="99488824.861688495"/>
  </r>
  <r>
    <x v="0"/>
    <x v="0"/>
    <x v="0"/>
    <x v="3"/>
    <x v="4"/>
    <s v="DE4-E_A"/>
    <x v="13"/>
    <s v="GNR_ST_LIGN_BP_E-39"/>
    <x v="0"/>
    <x v="2"/>
    <n v="19606.419646440001"/>
    <n v="28625372.683802299"/>
    <n v="103051341.661688"/>
  </r>
  <r>
    <x v="0"/>
    <x v="0"/>
    <x v="0"/>
    <x v="3"/>
    <x v="4"/>
    <s v="DE4-E_A"/>
    <x v="13"/>
    <s v="GNR_ST_LIGN_BP_E-39"/>
    <x v="1"/>
    <x v="0"/>
    <n v="1581.5333333333299"/>
    <n v="2309038.6666666698"/>
    <n v="8312539.2000000002"/>
  </r>
  <r>
    <x v="0"/>
    <x v="0"/>
    <x v="0"/>
    <x v="3"/>
    <x v="4"/>
    <s v="DE4-E_A"/>
    <x v="13"/>
    <s v="GNR_ST_LIGN_CND_E-43"/>
    <x v="0"/>
    <x v="0"/>
    <n v="1339.3747786526001"/>
    <n v="1955487.17683279"/>
    <n v="7039753.8365980601"/>
  </r>
  <r>
    <x v="0"/>
    <x v="0"/>
    <x v="0"/>
    <x v="3"/>
    <x v="4"/>
    <s v="DE4-E_A"/>
    <x v="13"/>
    <s v="GNR_ST_LIGN_CND_E-43"/>
    <x v="0"/>
    <x v="1"/>
    <n v="1339.3747786526001"/>
    <n v="1955487.17683279"/>
    <n v="7039753.8365980601"/>
  </r>
  <r>
    <x v="0"/>
    <x v="0"/>
    <x v="0"/>
    <x v="3"/>
    <x v="4"/>
    <s v="DE4-E_A"/>
    <x v="13"/>
    <s v="GNR_ST_LIGN_CND_E-43"/>
    <x v="0"/>
    <x v="2"/>
    <n v="1339.3747786526001"/>
    <n v="1955487.17683279"/>
    <n v="7039753.8365980601"/>
  </r>
  <r>
    <x v="0"/>
    <x v="0"/>
    <x v="0"/>
    <x v="3"/>
    <x v="4"/>
    <s v="DE4-E_A"/>
    <x v="13"/>
    <s v="GNR_ST_LIGN_CND_E-43"/>
    <x v="1"/>
    <x v="0"/>
    <n v="104.18604651162801"/>
    <n v="152111.627906977"/>
    <n v="547601.86046511598"/>
  </r>
  <r>
    <x v="0"/>
    <x v="0"/>
    <x v="0"/>
    <x v="3"/>
    <x v="4"/>
    <s v="DE4-E_A"/>
    <x v="3"/>
    <s v="GNR_PV_SUN"/>
    <x v="0"/>
    <x v="2"/>
    <n v="190.35192517361"/>
    <n v="277913.81075347099"/>
    <n v="1000489.7187124999"/>
  </r>
  <r>
    <x v="0"/>
    <x v="0"/>
    <x v="0"/>
    <x v="3"/>
    <x v="4"/>
    <s v="DE4-E_A"/>
    <x v="3"/>
    <s v="GNR_PV_SUN"/>
    <x v="1"/>
    <x v="1"/>
    <n v="1841.1369310989301"/>
    <n v="2688059.9194044401"/>
    <n v="9677015.7098559793"/>
  </r>
  <r>
    <x v="0"/>
    <x v="0"/>
    <x v="0"/>
    <x v="3"/>
    <x v="4"/>
    <s v="DE4-E_A"/>
    <x v="3"/>
    <s v="GNR_PV_SUN"/>
    <x v="1"/>
    <x v="2"/>
    <n v="6041.6991379667297"/>
    <n v="8820880.7414314207"/>
    <n v="31755170.669153102"/>
  </r>
  <r>
    <x v="0"/>
    <x v="0"/>
    <x v="0"/>
    <x v="3"/>
    <x v="4"/>
    <s v="DE4-E_A"/>
    <x v="4"/>
    <s v="GNR_GEO_HEAT_EO"/>
    <x v="0"/>
    <x v="0"/>
    <n v="0.22"/>
    <n v="321.2"/>
    <n v="1156.32"/>
  </r>
  <r>
    <x v="0"/>
    <x v="0"/>
    <x v="0"/>
    <x v="3"/>
    <x v="4"/>
    <s v="DE4-E_A"/>
    <x v="4"/>
    <s v="GNR_GEO_HEAT_EO"/>
    <x v="0"/>
    <x v="1"/>
    <n v="0.22"/>
    <n v="321.2"/>
    <n v="1156.32"/>
  </r>
  <r>
    <x v="0"/>
    <x v="0"/>
    <x v="0"/>
    <x v="3"/>
    <x v="4"/>
    <s v="DE4-E_A"/>
    <x v="4"/>
    <s v="GNR_GEO_HEAT_EO"/>
    <x v="0"/>
    <x v="2"/>
    <n v="0.22"/>
    <n v="321.2"/>
    <n v="1156.32"/>
  </r>
  <r>
    <x v="0"/>
    <x v="0"/>
    <x v="0"/>
    <x v="3"/>
    <x v="4"/>
    <s v="DE4-E_A"/>
    <x v="4"/>
    <s v="GNR_GEO_HEAT_EO"/>
    <x v="1"/>
    <x v="0"/>
    <n v="0.22"/>
    <n v="321.2"/>
    <n v="1156.32"/>
  </r>
  <r>
    <x v="0"/>
    <x v="0"/>
    <x v="0"/>
    <x v="3"/>
    <x v="4"/>
    <s v="DE4-E_A"/>
    <x v="4"/>
    <s v="GNR_GEO_HEAT_EO"/>
    <x v="1"/>
    <x v="1"/>
    <n v="0.22"/>
    <n v="321.2"/>
    <n v="1156.32"/>
  </r>
  <r>
    <x v="0"/>
    <x v="0"/>
    <x v="0"/>
    <x v="3"/>
    <x v="4"/>
    <s v="DE4-E_A"/>
    <x v="4"/>
    <s v="GNR_GEO_HEAT_EO"/>
    <x v="1"/>
    <x v="2"/>
    <n v="0.22"/>
    <n v="321.2"/>
    <n v="1156.32"/>
  </r>
  <r>
    <x v="0"/>
    <x v="0"/>
    <x v="0"/>
    <x v="3"/>
    <x v="4"/>
    <s v="DE4-E_A"/>
    <x v="6"/>
    <s v="GNR_ROR_WTR"/>
    <x v="0"/>
    <x v="0"/>
    <n v="271.14331604776601"/>
    <n v="395869.24142973899"/>
    <n v="1425129.2691470601"/>
  </r>
  <r>
    <x v="0"/>
    <x v="0"/>
    <x v="0"/>
    <x v="3"/>
    <x v="4"/>
    <s v="DE4-E_A"/>
    <x v="6"/>
    <s v="GNR_ROR_WTR"/>
    <x v="0"/>
    <x v="1"/>
    <n v="271.14331604776601"/>
    <n v="395869.24142973899"/>
    <n v="1425129.2691470601"/>
  </r>
  <r>
    <x v="0"/>
    <x v="0"/>
    <x v="0"/>
    <x v="3"/>
    <x v="4"/>
    <s v="DE4-E_A"/>
    <x v="6"/>
    <s v="GNR_ROR_WTR"/>
    <x v="0"/>
    <x v="2"/>
    <n v="271.14331604776601"/>
    <n v="395869.24142973899"/>
    <n v="1425129.2691470601"/>
  </r>
  <r>
    <x v="0"/>
    <x v="0"/>
    <x v="0"/>
    <x v="3"/>
    <x v="4"/>
    <s v="DE4-E_A"/>
    <x v="6"/>
    <s v="GNR_ROR_WTR"/>
    <x v="1"/>
    <x v="0"/>
    <n v="334.57451296316401"/>
    <n v="488478.78892621998"/>
    <n v="1758523.64013439"/>
  </r>
  <r>
    <x v="0"/>
    <x v="0"/>
    <x v="0"/>
    <x v="3"/>
    <x v="4"/>
    <s v="DE4-E_A"/>
    <x v="6"/>
    <s v="GNR_ROR_WTR"/>
    <x v="1"/>
    <x v="1"/>
    <n v="334.57451296316401"/>
    <n v="488478.78892621998"/>
    <n v="1758523.64013439"/>
  </r>
  <r>
    <x v="0"/>
    <x v="0"/>
    <x v="0"/>
    <x v="3"/>
    <x v="4"/>
    <s v="DE4-E_A"/>
    <x v="6"/>
    <s v="GNR_ROR_WTR"/>
    <x v="1"/>
    <x v="2"/>
    <n v="334.57451296316401"/>
    <n v="488478.78892621998"/>
    <n v="1758523.64013439"/>
  </r>
  <r>
    <x v="0"/>
    <x v="0"/>
    <x v="0"/>
    <x v="3"/>
    <x v="4"/>
    <s v="DE4-E_A"/>
    <x v="7"/>
    <s v="GNR_WT_WIND_ONS"/>
    <x v="0"/>
    <x v="0"/>
    <n v="2127.7086575671501"/>
    <n v="3106454.6400480298"/>
    <n v="11183236.7041729"/>
  </r>
  <r>
    <x v="0"/>
    <x v="0"/>
    <x v="0"/>
    <x v="3"/>
    <x v="4"/>
    <s v="DE4-E_A"/>
    <x v="7"/>
    <s v="GNR_WT_WIND_ONS"/>
    <x v="0"/>
    <x v="1"/>
    <n v="3319.2434573648202"/>
    <n v="4846095.4477526397"/>
    <n v="17445943.611909501"/>
  </r>
  <r>
    <x v="0"/>
    <x v="0"/>
    <x v="0"/>
    <x v="3"/>
    <x v="4"/>
    <s v="DE4-E_A"/>
    <x v="7"/>
    <s v="GNR_WT_WIND_ONS"/>
    <x v="0"/>
    <x v="2"/>
    <n v="3969.9875099850201"/>
    <n v="5796181.7645781301"/>
    <n v="20866254.352481298"/>
  </r>
  <r>
    <x v="0"/>
    <x v="0"/>
    <x v="0"/>
    <x v="3"/>
    <x v="4"/>
    <s v="DE4-E_A"/>
    <x v="7"/>
    <s v="GNR_WT_WIND_ONS"/>
    <x v="1"/>
    <x v="0"/>
    <n v="4469.9384579980497"/>
    <n v="6526110.14867716"/>
    <n v="23493996.5352378"/>
  </r>
  <r>
    <x v="0"/>
    <x v="0"/>
    <x v="0"/>
    <x v="3"/>
    <x v="4"/>
    <s v="DE4-E_A"/>
    <x v="7"/>
    <s v="GNR_WT_WIND_ONS"/>
    <x v="1"/>
    <x v="1"/>
    <n v="7612.8078376527101"/>
    <n v="11114699.442973001"/>
    <n v="40012917.9947026"/>
  </r>
  <r>
    <x v="0"/>
    <x v="0"/>
    <x v="0"/>
    <x v="3"/>
    <x v="4"/>
    <s v="DE4-E_A"/>
    <x v="7"/>
    <s v="GNR_WT_WIND_ONS"/>
    <x v="1"/>
    <x v="2"/>
    <n v="7558.0555794322499"/>
    <n v="11034761.145971101"/>
    <n v="39725140.125495903"/>
  </r>
  <r>
    <x v="0"/>
    <x v="0"/>
    <x v="0"/>
    <x v="3"/>
    <x v="4"/>
    <s v="DE4-E_Offshore_A"/>
    <x v="7"/>
    <s v="GNR_WT_WIND_OFF"/>
    <x v="0"/>
    <x v="0"/>
    <n v="458.29837521429602"/>
    <n v="669115.62781287194"/>
    <n v="2408816.2601263402"/>
  </r>
  <r>
    <x v="0"/>
    <x v="0"/>
    <x v="0"/>
    <x v="3"/>
    <x v="4"/>
    <s v="DE4-E_Offshore_A"/>
    <x v="7"/>
    <s v="GNR_WT_WIND_OFF"/>
    <x v="0"/>
    <x v="1"/>
    <n v="714.94933201538299"/>
    <n v="1043826.02474246"/>
    <n v="3757773.6890728502"/>
  </r>
  <r>
    <x v="0"/>
    <x v="0"/>
    <x v="0"/>
    <x v="3"/>
    <x v="4"/>
    <s v="DE4-E_Offshore_A"/>
    <x v="7"/>
    <s v="GNR_WT_WIND_OFF"/>
    <x v="0"/>
    <x v="2"/>
    <n v="855.11652122878297"/>
    <n v="1248470.12099402"/>
    <n v="4494492.4355784804"/>
  </r>
  <r>
    <x v="0"/>
    <x v="0"/>
    <x v="0"/>
    <x v="3"/>
    <x v="4"/>
    <s v="DE4-E_Offshore_A"/>
    <x v="7"/>
    <s v="GNR_WT_WIND_OFF"/>
    <x v="1"/>
    <x v="0"/>
    <n v="962.803589355491"/>
    <n v="1405693.24045902"/>
    <n v="5060495.6656524604"/>
  </r>
  <r>
    <x v="0"/>
    <x v="0"/>
    <x v="0"/>
    <x v="3"/>
    <x v="4"/>
    <s v="DE4-E_Offshore_A"/>
    <x v="7"/>
    <s v="GNR_WT_WIND_OFF"/>
    <x v="1"/>
    <x v="1"/>
    <n v="1639.7627797426901"/>
    <n v="2394053.6584243299"/>
    <n v="8618593.1703275796"/>
  </r>
  <r>
    <x v="0"/>
    <x v="0"/>
    <x v="0"/>
    <x v="3"/>
    <x v="4"/>
    <s v="DE4-E_Offshore_A"/>
    <x v="7"/>
    <s v="GNR_WT_WIND_OFF"/>
    <x v="1"/>
    <x v="2"/>
    <n v="1627.96940244336"/>
    <n v="2376835.3275672998"/>
    <n v="8556607.1792422794"/>
  </r>
  <r>
    <x v="0"/>
    <x v="0"/>
    <x v="0"/>
    <x v="3"/>
    <x v="5"/>
    <s v="DE4-N_A"/>
    <x v="0"/>
    <s v="GNR_ST_COAL_BP_E-40"/>
    <x v="0"/>
    <x v="0"/>
    <n v="2133.11296869635"/>
    <n v="3114344.9342966801"/>
    <n v="11211641.763467999"/>
  </r>
  <r>
    <x v="0"/>
    <x v="0"/>
    <x v="0"/>
    <x v="3"/>
    <x v="5"/>
    <s v="DE4-N_A"/>
    <x v="0"/>
    <s v="GNR_ST_COAL_BP_E-40"/>
    <x v="0"/>
    <x v="1"/>
    <n v="2133.11296869635"/>
    <n v="3114344.9342966801"/>
    <n v="11211641.763467999"/>
  </r>
  <r>
    <x v="0"/>
    <x v="0"/>
    <x v="0"/>
    <x v="3"/>
    <x v="5"/>
    <s v="DE4-N_A"/>
    <x v="0"/>
    <s v="GNR_ST_COAL_BP_E-40"/>
    <x v="0"/>
    <x v="2"/>
    <n v="2133.11296869635"/>
    <n v="3114344.9342966801"/>
    <n v="11211641.763467999"/>
  </r>
  <r>
    <x v="0"/>
    <x v="0"/>
    <x v="0"/>
    <x v="3"/>
    <x v="5"/>
    <s v="DE4-N_A"/>
    <x v="0"/>
    <s v="GNR_ST_COAL_BP_E-40"/>
    <x v="1"/>
    <x v="0"/>
    <n v="1463.0846222826599"/>
    <n v="2136103.5485326801"/>
    <n v="7689972.7747176597"/>
  </r>
  <r>
    <x v="0"/>
    <x v="0"/>
    <x v="0"/>
    <x v="3"/>
    <x v="5"/>
    <s v="DE4-N_A"/>
    <x v="0"/>
    <s v="GNR_ST_COAL_BP_E-40"/>
    <x v="1"/>
    <x v="1"/>
    <n v="1311.5143114309799"/>
    <n v="1914810.89468923"/>
    <n v="6893319.2208812302"/>
  </r>
  <r>
    <x v="0"/>
    <x v="0"/>
    <x v="0"/>
    <x v="3"/>
    <x v="5"/>
    <s v="DE4-N_A"/>
    <x v="0"/>
    <s v="GNR_ST_COAL_BP_E-40"/>
    <x v="1"/>
    <x v="2"/>
    <n v="1153.8393114309799"/>
    <n v="1684605.39468923"/>
    <n v="6064579.4208812304"/>
  </r>
  <r>
    <x v="0"/>
    <x v="0"/>
    <x v="0"/>
    <x v="3"/>
    <x v="5"/>
    <s v="DE4-N_A"/>
    <x v="0"/>
    <s v="GNR_ST_COAL_CND_E-46"/>
    <x v="0"/>
    <x v="0"/>
    <n v="3293.9060463390101"/>
    <n v="4809102.8276549503"/>
    <n v="17312770.1795578"/>
  </r>
  <r>
    <x v="0"/>
    <x v="0"/>
    <x v="0"/>
    <x v="3"/>
    <x v="5"/>
    <s v="DE4-N_A"/>
    <x v="0"/>
    <s v="GNR_ST_COAL_CND_E-46"/>
    <x v="0"/>
    <x v="1"/>
    <n v="3293.9060463390101"/>
    <n v="4809102.8276549503"/>
    <n v="17312770.1795578"/>
  </r>
  <r>
    <x v="0"/>
    <x v="0"/>
    <x v="0"/>
    <x v="3"/>
    <x v="5"/>
    <s v="DE4-N_A"/>
    <x v="0"/>
    <s v="GNR_ST_COAL_CND_E-46"/>
    <x v="0"/>
    <x v="2"/>
    <n v="3293.9060463390101"/>
    <n v="4809102.8276549503"/>
    <n v="17312770.1795578"/>
  </r>
  <r>
    <x v="0"/>
    <x v="0"/>
    <x v="0"/>
    <x v="3"/>
    <x v="5"/>
    <s v="DE4-N_A"/>
    <x v="5"/>
    <s v="AGG-DE4-N_ES_ELEC"/>
    <x v="0"/>
    <x v="1"/>
    <n v="0.27333333333333298"/>
    <n v="399.066666666667"/>
    <n v="1436.64"/>
  </r>
  <r>
    <x v="0"/>
    <x v="0"/>
    <x v="0"/>
    <x v="3"/>
    <x v="5"/>
    <s v="DE4-N_A"/>
    <x v="5"/>
    <s v="AGG-DE4-N_ES_ELEC"/>
    <x v="1"/>
    <x v="0"/>
    <n v="0.27333333333333298"/>
    <n v="399.066666666667"/>
    <n v="1436.64"/>
  </r>
  <r>
    <x v="0"/>
    <x v="0"/>
    <x v="0"/>
    <x v="3"/>
    <x v="5"/>
    <s v="DE4-N_A"/>
    <x v="5"/>
    <s v="AGG-DE4-N_RES_WTR_PMP"/>
    <x v="0"/>
    <x v="1"/>
    <n v="16.9676712328767"/>
    <n v="24772.799999999999"/>
    <n v="89182.080000000002"/>
  </r>
  <r>
    <x v="0"/>
    <x v="0"/>
    <x v="0"/>
    <x v="3"/>
    <x v="5"/>
    <s v="DE4-N_A"/>
    <x v="5"/>
    <s v="GNR_ES_ELEC_BAT-LITHIO_E-95_Y-16-29"/>
    <x v="0"/>
    <x v="1"/>
    <n v="0.14985380116959099"/>
    <n v="218.78654970760201"/>
    <n v="787.63157894736798"/>
  </r>
  <r>
    <x v="0"/>
    <x v="0"/>
    <x v="0"/>
    <x v="3"/>
    <x v="5"/>
    <s v="DE4-N_A"/>
    <x v="5"/>
    <s v="GNR_ES_ELEC_BAT-LITHIO_E-95_Y-16-29"/>
    <x v="1"/>
    <x v="0"/>
    <n v="0.14985380116959099"/>
    <n v="218.78654970760201"/>
    <n v="787.63157894736798"/>
  </r>
  <r>
    <x v="0"/>
    <x v="0"/>
    <x v="0"/>
    <x v="3"/>
    <x v="5"/>
    <s v="DE4-N_A"/>
    <x v="1"/>
    <s v="GNR_HS_HEAT_PIT_L-CEN_E-90_Y-2020"/>
    <x v="0"/>
    <x v="1"/>
    <n v="556.75017017318805"/>
    <n v="812855.24845285504"/>
    <n v="2926278.8944302802"/>
  </r>
  <r>
    <x v="0"/>
    <x v="0"/>
    <x v="0"/>
    <x v="3"/>
    <x v="5"/>
    <s v="DE4-N_A"/>
    <x v="1"/>
    <s v="GNR_HS_HEAT_PIT_L-CEN_E-90_Y-2020"/>
    <x v="0"/>
    <x v="2"/>
    <n v="541.81614139060798"/>
    <n v="791051.56643028802"/>
    <n v="2847785.63914904"/>
  </r>
  <r>
    <x v="0"/>
    <x v="0"/>
    <x v="0"/>
    <x v="3"/>
    <x v="5"/>
    <s v="DE4-N_A"/>
    <x v="1"/>
    <s v="GNR_HS_HEAT_PIT_L-CEN_E-90_Y-2020"/>
    <x v="1"/>
    <x v="1"/>
    <n v="239.267726828816"/>
    <n v="349330.88117007102"/>
    <n v="1257591.1722122601"/>
  </r>
  <r>
    <x v="0"/>
    <x v="0"/>
    <x v="0"/>
    <x v="3"/>
    <x v="5"/>
    <s v="DE4-N_A"/>
    <x v="2"/>
    <s v="GNR_BO_MSW_E-80"/>
    <x v="0"/>
    <x v="0"/>
    <n v="145.16249999999999"/>
    <n v="211937.25"/>
    <n v="762974.1"/>
  </r>
  <r>
    <x v="0"/>
    <x v="0"/>
    <x v="0"/>
    <x v="3"/>
    <x v="5"/>
    <s v="DE4-N_A"/>
    <x v="2"/>
    <s v="GNR_BO_MSW_E-80"/>
    <x v="0"/>
    <x v="1"/>
    <n v="145.16249999999999"/>
    <n v="211937.25"/>
    <n v="762974.1"/>
  </r>
  <r>
    <x v="0"/>
    <x v="0"/>
    <x v="0"/>
    <x v="3"/>
    <x v="5"/>
    <s v="DE4-N_A"/>
    <x v="2"/>
    <s v="GNR_BO_MSW_E-80"/>
    <x v="0"/>
    <x v="2"/>
    <n v="145.16249999999999"/>
    <n v="211937.25"/>
    <n v="762974.1"/>
  </r>
  <r>
    <x v="0"/>
    <x v="0"/>
    <x v="0"/>
    <x v="3"/>
    <x v="5"/>
    <s v="DE4-N_A"/>
    <x v="2"/>
    <s v="GNR_BO_MSW_E-80"/>
    <x v="1"/>
    <x v="1"/>
    <n v="145.16249999999999"/>
    <n v="211937.25"/>
    <n v="762974.1"/>
  </r>
  <r>
    <x v="0"/>
    <x v="0"/>
    <x v="0"/>
    <x v="3"/>
    <x v="5"/>
    <s v="DE4-N_A"/>
    <x v="2"/>
    <s v="GNR_BO_MSW_E-80"/>
    <x v="1"/>
    <x v="2"/>
    <n v="145.16249999999999"/>
    <n v="211937.25"/>
    <n v="762974.1"/>
  </r>
  <r>
    <x v="0"/>
    <x v="0"/>
    <x v="0"/>
    <x v="3"/>
    <x v="5"/>
    <s v="DE4-N_A"/>
    <x v="2"/>
    <s v="GNR_ST_MSW_BP_E-23_LS-220-MW-FEED_Y-2020"/>
    <x v="0"/>
    <x v="0"/>
    <n v="275.33089856439898"/>
    <n v="401983.11190402298"/>
    <n v="1447139.2028544799"/>
  </r>
  <r>
    <x v="0"/>
    <x v="0"/>
    <x v="0"/>
    <x v="3"/>
    <x v="5"/>
    <s v="DE4-N_A"/>
    <x v="2"/>
    <s v="GNR_ST_MSW_BP_E-23_LS-220-MW-FEED_Y-2020"/>
    <x v="0"/>
    <x v="1"/>
    <n v="275.33089856439898"/>
    <n v="401983.11190402298"/>
    <n v="1447139.2028544799"/>
  </r>
  <r>
    <x v="0"/>
    <x v="0"/>
    <x v="0"/>
    <x v="3"/>
    <x v="5"/>
    <s v="DE4-N_A"/>
    <x v="2"/>
    <s v="GNR_ST_MSW_BP_E-23_LS-220-MW-FEED_Y-2020"/>
    <x v="0"/>
    <x v="2"/>
    <n v="275.33089856439898"/>
    <n v="401983.11190402298"/>
    <n v="1447139.2028544799"/>
  </r>
  <r>
    <x v="0"/>
    <x v="0"/>
    <x v="0"/>
    <x v="3"/>
    <x v="5"/>
    <s v="DE4-N_A"/>
    <x v="2"/>
    <s v="GNR_ST_MSW_BP_E-23_LS-220-MW-FEED_Y-2020"/>
    <x v="1"/>
    <x v="0"/>
    <n v="275.33089856439898"/>
    <n v="401983.11190402298"/>
    <n v="1447139.2028544799"/>
  </r>
  <r>
    <x v="0"/>
    <x v="0"/>
    <x v="0"/>
    <x v="3"/>
    <x v="5"/>
    <s v="DE4-N_A"/>
    <x v="2"/>
    <s v="GNR_ST_MSW_BP_E-23_LS-220-MW-FEED_Y-2020"/>
    <x v="1"/>
    <x v="1"/>
    <n v="275.33089856439898"/>
    <n v="401983.11190402298"/>
    <n v="1447139.2028544799"/>
  </r>
  <r>
    <x v="0"/>
    <x v="0"/>
    <x v="0"/>
    <x v="3"/>
    <x v="5"/>
    <s v="DE4-N_A"/>
    <x v="2"/>
    <s v="GNR_ST_MSW_BP_E-23_LS-220-MW-FEED_Y-2020"/>
    <x v="1"/>
    <x v="2"/>
    <n v="275.33089856439898"/>
    <n v="401983.11190402298"/>
    <n v="1447139.2028544799"/>
  </r>
  <r>
    <x v="0"/>
    <x v="0"/>
    <x v="0"/>
    <x v="3"/>
    <x v="5"/>
    <s v="DE4-N_A"/>
    <x v="2"/>
    <s v="GNR_ST_MSW_BP_E-33"/>
    <x v="0"/>
    <x v="0"/>
    <n v="124.242424242425"/>
    <n v="181393.93939394"/>
    <n v="653018.18181818398"/>
  </r>
  <r>
    <x v="0"/>
    <x v="0"/>
    <x v="0"/>
    <x v="3"/>
    <x v="5"/>
    <s v="DE4-N_A"/>
    <x v="2"/>
    <s v="GNR_ST_MSW_BP_E-33"/>
    <x v="0"/>
    <x v="1"/>
    <n v="124.242424242425"/>
    <n v="181393.93939394"/>
    <n v="653018.18181818398"/>
  </r>
  <r>
    <x v="0"/>
    <x v="0"/>
    <x v="0"/>
    <x v="3"/>
    <x v="5"/>
    <s v="DE4-N_A"/>
    <x v="2"/>
    <s v="GNR_ST_MSW_BP_E-33"/>
    <x v="0"/>
    <x v="2"/>
    <n v="124.242424242425"/>
    <n v="181393.93939394"/>
    <n v="653018.18181818398"/>
  </r>
  <r>
    <x v="0"/>
    <x v="0"/>
    <x v="0"/>
    <x v="3"/>
    <x v="5"/>
    <s v="DE4-N_A"/>
    <x v="2"/>
    <s v="GNR_ST_MSW_BP_E-33"/>
    <x v="1"/>
    <x v="0"/>
    <n v="124.242424242425"/>
    <n v="181393.93939394"/>
    <n v="653018.18181818398"/>
  </r>
  <r>
    <x v="0"/>
    <x v="0"/>
    <x v="0"/>
    <x v="3"/>
    <x v="5"/>
    <s v="DE4-N_A"/>
    <x v="2"/>
    <s v="GNR_ST_MSW_BP_E-33"/>
    <x v="1"/>
    <x v="1"/>
    <n v="124.242424242425"/>
    <n v="181393.93939394"/>
    <n v="653018.18181818398"/>
  </r>
  <r>
    <x v="0"/>
    <x v="0"/>
    <x v="0"/>
    <x v="3"/>
    <x v="5"/>
    <s v="DE4-N_A"/>
    <x v="2"/>
    <s v="GNR_ST_MSW_BP_E-33"/>
    <x v="1"/>
    <x v="2"/>
    <n v="124.242424242425"/>
    <n v="181393.93939394"/>
    <n v="653018.18181818398"/>
  </r>
  <r>
    <x v="0"/>
    <x v="0"/>
    <x v="0"/>
    <x v="3"/>
    <x v="5"/>
    <s v="DE4-N_A"/>
    <x v="12"/>
    <s v="GNR_ST_NUCL_CND_E-33"/>
    <x v="0"/>
    <x v="0"/>
    <n v="4188.1796792940704"/>
    <n v="6114742.3317693397"/>
    <n v="22013072.394369598"/>
  </r>
  <r>
    <x v="0"/>
    <x v="0"/>
    <x v="0"/>
    <x v="3"/>
    <x v="5"/>
    <s v="DE4-N_A"/>
    <x v="12"/>
    <s v="GNR_ST_NUCL_CND_E-33"/>
    <x v="0"/>
    <x v="1"/>
    <n v="4188.1796792940704"/>
    <n v="6114742.3317693397"/>
    <n v="22013072.394369598"/>
  </r>
  <r>
    <x v="0"/>
    <x v="0"/>
    <x v="0"/>
    <x v="3"/>
    <x v="5"/>
    <s v="DE4-N_A"/>
    <x v="12"/>
    <s v="GNR_ST_NUCL_CND_E-33"/>
    <x v="0"/>
    <x v="2"/>
    <n v="4188.1796792940704"/>
    <n v="6114742.3317693397"/>
    <n v="22013072.394369598"/>
  </r>
  <r>
    <x v="0"/>
    <x v="0"/>
    <x v="0"/>
    <x v="3"/>
    <x v="5"/>
    <s v="DE4-N_A"/>
    <x v="12"/>
    <s v="GNR_ST_NUCL_CND_E-33"/>
    <x v="1"/>
    <x v="0"/>
    <n v="1025.45454545455"/>
    <n v="1497163.63636364"/>
    <n v="5389789.0909090899"/>
  </r>
  <r>
    <x v="0"/>
    <x v="0"/>
    <x v="0"/>
    <x v="3"/>
    <x v="5"/>
    <s v="DE4-N_A"/>
    <x v="12"/>
    <s v="GNR_ST_NUCL_CND_E-33"/>
    <x v="1"/>
    <x v="1"/>
    <n v="512.72727272727298"/>
    <n v="748581.818181818"/>
    <n v="2694894.5454545398"/>
  </r>
  <r>
    <x v="0"/>
    <x v="0"/>
    <x v="0"/>
    <x v="3"/>
    <x v="5"/>
    <s v="DE4-N_A"/>
    <x v="3"/>
    <s v="GNR_PV_SUN"/>
    <x v="0"/>
    <x v="2"/>
    <n v="27.313121806628399"/>
    <n v="39877.1578376775"/>
    <n v="143557.76821563899"/>
  </r>
  <r>
    <x v="0"/>
    <x v="0"/>
    <x v="0"/>
    <x v="3"/>
    <x v="5"/>
    <s v="DE4-N_A"/>
    <x v="3"/>
    <s v="GNR_PV_SUN"/>
    <x v="1"/>
    <x v="1"/>
    <n v="264.18013485244597"/>
    <n v="385702.99688457203"/>
    <n v="1388530.7887844599"/>
  </r>
  <r>
    <x v="0"/>
    <x v="0"/>
    <x v="0"/>
    <x v="3"/>
    <x v="5"/>
    <s v="DE4-N_A"/>
    <x v="3"/>
    <s v="GNR_PV_SUN"/>
    <x v="1"/>
    <x v="2"/>
    <n v="866.90830325873003"/>
    <n v="1265686.1227577501"/>
    <n v="4556470.0419278797"/>
  </r>
  <r>
    <x v="0"/>
    <x v="0"/>
    <x v="0"/>
    <x v="3"/>
    <x v="5"/>
    <s v="DE4-N_A"/>
    <x v="3"/>
    <s v="GNR_SH_SUN_LS_Y-2020"/>
    <x v="1"/>
    <x v="1"/>
    <n v="235.57740836109201"/>
    <n v="343943.01620719401"/>
    <n v="1238194.8583459"/>
  </r>
  <r>
    <x v="0"/>
    <x v="0"/>
    <x v="0"/>
    <x v="3"/>
    <x v="5"/>
    <s v="DE4-N_A"/>
    <x v="3"/>
    <s v="GNR_SH_SUN_LS_Y-2020"/>
    <x v="1"/>
    <x v="2"/>
    <n v="512.50242615334696"/>
    <n v="748253.54218388698"/>
    <n v="2693712.75186199"/>
  </r>
  <r>
    <x v="0"/>
    <x v="0"/>
    <x v="0"/>
    <x v="3"/>
    <x v="5"/>
    <s v="DE4-N_A"/>
    <x v="4"/>
    <s v="GNR_GEO_HEAT_EO"/>
    <x v="0"/>
    <x v="0"/>
    <n v="0.01"/>
    <n v="14.6"/>
    <n v="52.56"/>
  </r>
  <r>
    <x v="0"/>
    <x v="0"/>
    <x v="0"/>
    <x v="3"/>
    <x v="5"/>
    <s v="DE4-N_A"/>
    <x v="4"/>
    <s v="GNR_GEO_HEAT_EO"/>
    <x v="0"/>
    <x v="1"/>
    <n v="0.01"/>
    <n v="14.6"/>
    <n v="52.56"/>
  </r>
  <r>
    <x v="0"/>
    <x v="0"/>
    <x v="0"/>
    <x v="3"/>
    <x v="5"/>
    <s v="DE4-N_A"/>
    <x v="4"/>
    <s v="GNR_GEO_HEAT_EO"/>
    <x v="0"/>
    <x v="2"/>
    <n v="0.01"/>
    <n v="14.6"/>
    <n v="52.56"/>
  </r>
  <r>
    <x v="0"/>
    <x v="0"/>
    <x v="0"/>
    <x v="3"/>
    <x v="5"/>
    <s v="DE4-N_A"/>
    <x v="4"/>
    <s v="GNR_GEO_HEAT_EO"/>
    <x v="1"/>
    <x v="0"/>
    <n v="0.01"/>
    <n v="14.6"/>
    <n v="52.56"/>
  </r>
  <r>
    <x v="0"/>
    <x v="0"/>
    <x v="0"/>
    <x v="3"/>
    <x v="5"/>
    <s v="DE4-N_A"/>
    <x v="4"/>
    <s v="GNR_GEO_HEAT_EO"/>
    <x v="1"/>
    <x v="1"/>
    <n v="0.01"/>
    <n v="14.6"/>
    <n v="52.56"/>
  </r>
  <r>
    <x v="0"/>
    <x v="0"/>
    <x v="0"/>
    <x v="3"/>
    <x v="5"/>
    <s v="DE4-N_A"/>
    <x v="4"/>
    <s v="GNR_GEO_HEAT_EO"/>
    <x v="1"/>
    <x v="2"/>
    <n v="0.01"/>
    <n v="14.6"/>
    <n v="52.56"/>
  </r>
  <r>
    <x v="0"/>
    <x v="0"/>
    <x v="0"/>
    <x v="3"/>
    <x v="5"/>
    <s v="DE4-N_A"/>
    <x v="6"/>
    <s v="GNR_ROR_WTR"/>
    <x v="0"/>
    <x v="0"/>
    <n v="2.3891488726436201"/>
    <n v="3488.1573540596801"/>
    <n v="12557.366474614901"/>
  </r>
  <r>
    <x v="0"/>
    <x v="0"/>
    <x v="0"/>
    <x v="3"/>
    <x v="5"/>
    <s v="DE4-N_A"/>
    <x v="6"/>
    <s v="GNR_ROR_WTR"/>
    <x v="0"/>
    <x v="1"/>
    <n v="2.3891488726436201"/>
    <n v="3488.1573540596801"/>
    <n v="12557.366474614901"/>
  </r>
  <r>
    <x v="0"/>
    <x v="0"/>
    <x v="0"/>
    <x v="3"/>
    <x v="5"/>
    <s v="DE4-N_A"/>
    <x v="6"/>
    <s v="GNR_ROR_WTR"/>
    <x v="0"/>
    <x v="2"/>
    <n v="2.3891488726436201"/>
    <n v="3488.1573540596801"/>
    <n v="12557.366474614901"/>
  </r>
  <r>
    <x v="0"/>
    <x v="0"/>
    <x v="0"/>
    <x v="3"/>
    <x v="5"/>
    <s v="DE4-N_A"/>
    <x v="6"/>
    <s v="GNR_ROR_WTR"/>
    <x v="1"/>
    <x v="0"/>
    <n v="2.9480657392285301"/>
    <n v="4304.1759792736502"/>
    <n v="15495.033525385101"/>
  </r>
  <r>
    <x v="0"/>
    <x v="0"/>
    <x v="0"/>
    <x v="3"/>
    <x v="5"/>
    <s v="DE4-N_A"/>
    <x v="6"/>
    <s v="GNR_ROR_WTR"/>
    <x v="1"/>
    <x v="1"/>
    <n v="2.9480657392285301"/>
    <n v="4304.1759792736502"/>
    <n v="15495.033525385101"/>
  </r>
  <r>
    <x v="0"/>
    <x v="0"/>
    <x v="0"/>
    <x v="3"/>
    <x v="5"/>
    <s v="DE4-N_A"/>
    <x v="6"/>
    <s v="GNR_ROR_WTR"/>
    <x v="1"/>
    <x v="2"/>
    <n v="2.9480657392285301"/>
    <n v="4304.1759792736502"/>
    <n v="15495.033525385101"/>
  </r>
  <r>
    <x v="0"/>
    <x v="0"/>
    <x v="0"/>
    <x v="3"/>
    <x v="5"/>
    <s v="DE4-N_A"/>
    <x v="7"/>
    <s v="GNR_WT_WIND_ONS"/>
    <x v="0"/>
    <x v="0"/>
    <n v="914.79611559312696"/>
    <n v="1335602.32876597"/>
    <n v="4808168.3835574798"/>
  </r>
  <r>
    <x v="0"/>
    <x v="0"/>
    <x v="0"/>
    <x v="3"/>
    <x v="5"/>
    <s v="DE4-N_A"/>
    <x v="7"/>
    <s v="GNR_WT_WIND_ONS"/>
    <x v="0"/>
    <x v="1"/>
    <n v="1427.0896584954201"/>
    <n v="2083550.90140331"/>
    <n v="7500783.2450519102"/>
  </r>
  <r>
    <x v="0"/>
    <x v="0"/>
    <x v="0"/>
    <x v="3"/>
    <x v="5"/>
    <s v="DE4-N_A"/>
    <x v="7"/>
    <s v="GNR_WT_WIND_ONS"/>
    <x v="0"/>
    <x v="2"/>
    <n v="1706.8733259938399"/>
    <n v="2492035.05595101"/>
    <n v="8971326.2014236301"/>
  </r>
  <r>
    <x v="0"/>
    <x v="0"/>
    <x v="0"/>
    <x v="3"/>
    <x v="5"/>
    <s v="DE4-N_A"/>
    <x v="7"/>
    <s v="GNR_WT_WIND_ONS"/>
    <x v="1"/>
    <x v="0"/>
    <n v="1921.8243643340099"/>
    <n v="2805863.5719276601"/>
    <n v="10101108.858939599"/>
  </r>
  <r>
    <x v="0"/>
    <x v="0"/>
    <x v="0"/>
    <x v="3"/>
    <x v="5"/>
    <s v="DE4-N_A"/>
    <x v="7"/>
    <s v="GNR_WT_WIND_ONS"/>
    <x v="1"/>
    <x v="1"/>
    <n v="3273.0830012246802"/>
    <n v="4778701.1817880403"/>
    <n v="17203324.254436899"/>
  </r>
  <r>
    <x v="0"/>
    <x v="0"/>
    <x v="0"/>
    <x v="3"/>
    <x v="5"/>
    <s v="DE4-N_A"/>
    <x v="7"/>
    <s v="GNR_WT_WIND_ONS"/>
    <x v="1"/>
    <x v="2"/>
    <n v="3249.5425823041301"/>
    <n v="4744332.1701640198"/>
    <n v="17079595.812590498"/>
  </r>
  <r>
    <x v="0"/>
    <x v="0"/>
    <x v="0"/>
    <x v="3"/>
    <x v="5"/>
    <s v="DE4-N_A"/>
    <x v="7"/>
    <s v="GNR_WT_WIND_ON_LS_Y-2020"/>
    <x v="0"/>
    <x v="0"/>
    <n v="1053.21513390465"/>
    <n v="1537694.0955008001"/>
    <n v="5535698.7438028604"/>
  </r>
  <r>
    <x v="0"/>
    <x v="0"/>
    <x v="0"/>
    <x v="3"/>
    <x v="5"/>
    <s v="DE4-N_A"/>
    <x v="7"/>
    <s v="GNR_WT_WIND_ON_LS_Y-2020"/>
    <x v="0"/>
    <x v="1"/>
    <n v="1643.024494908"/>
    <n v="2398815.7625656798"/>
    <n v="8635736.7452364396"/>
  </r>
  <r>
    <x v="0"/>
    <x v="0"/>
    <x v="0"/>
    <x v="3"/>
    <x v="5"/>
    <s v="DE4-N_A"/>
    <x v="7"/>
    <s v="GNR_WT_WIND_ON_LS_Y-2020"/>
    <x v="0"/>
    <x v="2"/>
    <n v="1965.14260167065"/>
    <n v="2869108.1984391599"/>
    <n v="10328789.514381001"/>
  </r>
  <r>
    <x v="0"/>
    <x v="0"/>
    <x v="0"/>
    <x v="3"/>
    <x v="5"/>
    <s v="DE4-N_A"/>
    <x v="7"/>
    <s v="GNR_WT_WIND_ON_LS_Y-2020"/>
    <x v="1"/>
    <x v="0"/>
    <n v="2212.6181678317598"/>
    <n v="3230422.5250343601"/>
    <n v="11629521.0901237"/>
  </r>
  <r>
    <x v="0"/>
    <x v="0"/>
    <x v="0"/>
    <x v="3"/>
    <x v="5"/>
    <s v="DE4-N_A"/>
    <x v="7"/>
    <s v="GNR_WT_WIND_ON_LS_Y-2020"/>
    <x v="1"/>
    <x v="1"/>
    <n v="3768.3375482861502"/>
    <n v="5501772.8204977801"/>
    <n v="19806382.153792001"/>
  </r>
  <r>
    <x v="0"/>
    <x v="0"/>
    <x v="0"/>
    <x v="3"/>
    <x v="5"/>
    <s v="DE4-N_A"/>
    <x v="7"/>
    <s v="GNR_WT_WIND_ON_LS_Y-2020"/>
    <x v="1"/>
    <x v="2"/>
    <n v="3741.2351972343999"/>
    <n v="5462203.3879622202"/>
    <n v="19663932.196664002"/>
  </r>
  <r>
    <x v="0"/>
    <x v="0"/>
    <x v="0"/>
    <x v="3"/>
    <x v="5"/>
    <s v="DE4-N_Offshore_A"/>
    <x v="7"/>
    <s v="GNR_WT_WIND_OFF"/>
    <x v="0"/>
    <x v="0"/>
    <n v="202.08173076617899"/>
    <n v="295039.32691862201"/>
    <n v="1062141.5769070401"/>
  </r>
  <r>
    <x v="0"/>
    <x v="0"/>
    <x v="0"/>
    <x v="3"/>
    <x v="5"/>
    <s v="DE4-N_Offshore_A"/>
    <x v="7"/>
    <s v="GNR_WT_WIND_OFF"/>
    <x v="0"/>
    <x v="1"/>
    <n v="315.24920496660201"/>
    <n v="460263.83925123903"/>
    <n v="1656949.8213044601"/>
  </r>
  <r>
    <x v="0"/>
    <x v="0"/>
    <x v="0"/>
    <x v="3"/>
    <x v="5"/>
    <s v="DE4-N_Offshore_A"/>
    <x v="7"/>
    <s v="GNR_WT_WIND_OFF"/>
    <x v="0"/>
    <x v="2"/>
    <n v="377.05441686513899"/>
    <n v="550499.44862310204"/>
    <n v="1981798.01504317"/>
  </r>
  <r>
    <x v="0"/>
    <x v="0"/>
    <x v="0"/>
    <x v="3"/>
    <x v="5"/>
    <s v="DE4-N_Offshore_A"/>
    <x v="7"/>
    <s v="GNR_WT_WIND_OFF"/>
    <x v="1"/>
    <x v="0"/>
    <n v="424.53786931684101"/>
    <n v="619825.28920258803"/>
    <n v="2231371.0411293199"/>
  </r>
  <r>
    <x v="0"/>
    <x v="0"/>
    <x v="0"/>
    <x v="3"/>
    <x v="5"/>
    <s v="DE4-N_Offshore_A"/>
    <x v="7"/>
    <s v="GNR_WT_WIND_OFF"/>
    <x v="1"/>
    <x v="1"/>
    <n v="723.03573064473699"/>
    <n v="1055632.1667413199"/>
    <n v="3800275.8002687399"/>
  </r>
  <r>
    <x v="0"/>
    <x v="0"/>
    <x v="0"/>
    <x v="3"/>
    <x v="5"/>
    <s v="DE4-N_Offshore_A"/>
    <x v="7"/>
    <s v="GNR_WT_WIND_OFF"/>
    <x v="1"/>
    <x v="2"/>
    <n v="717.835567988447"/>
    <n v="1048039.9292631299"/>
    <n v="3772943.7453472698"/>
  </r>
  <r>
    <x v="0"/>
    <x v="0"/>
    <x v="0"/>
    <x v="3"/>
    <x v="6"/>
    <s v="DE4-S_A"/>
    <x v="0"/>
    <s v="GNR_ST_COAL_BP_E-43"/>
    <x v="0"/>
    <x v="0"/>
    <n v="9891.9158046655793"/>
    <n v="14442197.074811799"/>
    <n v="51991909.469322301"/>
  </r>
  <r>
    <x v="0"/>
    <x v="0"/>
    <x v="0"/>
    <x v="3"/>
    <x v="6"/>
    <s v="DE4-S_A"/>
    <x v="0"/>
    <s v="GNR_ST_COAL_BP_E-43"/>
    <x v="0"/>
    <x v="1"/>
    <n v="11980.229758154001"/>
    <n v="17491135.446904801"/>
    <n v="62968087.6088572"/>
  </r>
  <r>
    <x v="0"/>
    <x v="0"/>
    <x v="0"/>
    <x v="3"/>
    <x v="6"/>
    <s v="DE4-S_A"/>
    <x v="0"/>
    <s v="GNR_ST_COAL_BP_E-43"/>
    <x v="0"/>
    <x v="2"/>
    <n v="11023.909519651301"/>
    <n v="16094907.8986909"/>
    <n v="57941668.435287401"/>
  </r>
  <r>
    <x v="0"/>
    <x v="0"/>
    <x v="0"/>
    <x v="3"/>
    <x v="6"/>
    <s v="DE4-S_A"/>
    <x v="0"/>
    <s v="GNR_ST_COAL_BP_E-43"/>
    <x v="1"/>
    <x v="0"/>
    <n v="38.2446867160862"/>
    <n v="55837.242605485801"/>
    <n v="201014.073379749"/>
  </r>
  <r>
    <x v="0"/>
    <x v="0"/>
    <x v="0"/>
    <x v="3"/>
    <x v="6"/>
    <s v="DE4-S_A"/>
    <x v="0"/>
    <s v="GNR_ST_COAL_CND_E-38"/>
    <x v="0"/>
    <x v="0"/>
    <n v="1751.9487882160799"/>
    <n v="2557845.2307954701"/>
    <n v="9208242.8308637105"/>
  </r>
  <r>
    <x v="0"/>
    <x v="0"/>
    <x v="0"/>
    <x v="3"/>
    <x v="6"/>
    <s v="DE4-S_A"/>
    <x v="0"/>
    <s v="GNR_ST_COAL_CND_E-38"/>
    <x v="0"/>
    <x v="1"/>
    <n v="1809.26457768976"/>
    <n v="2641526.2834270499"/>
    <n v="9509494.6203373894"/>
  </r>
  <r>
    <x v="0"/>
    <x v="0"/>
    <x v="0"/>
    <x v="3"/>
    <x v="6"/>
    <s v="DE4-S_A"/>
    <x v="0"/>
    <s v="GNR_ST_COAL_CND_E-38"/>
    <x v="0"/>
    <x v="2"/>
    <n v="1809.26457768976"/>
    <n v="2641526.2834270499"/>
    <n v="9509494.6203373894"/>
  </r>
  <r>
    <x v="0"/>
    <x v="0"/>
    <x v="0"/>
    <x v="3"/>
    <x v="6"/>
    <s v="DE4-S_A"/>
    <x v="0"/>
    <s v="GNR_ST_COAL_CND_E-44"/>
    <x v="0"/>
    <x v="0"/>
    <n v="1134.24531783168"/>
    <n v="1655998.16403425"/>
    <n v="5961593.3905233098"/>
  </r>
  <r>
    <x v="0"/>
    <x v="0"/>
    <x v="0"/>
    <x v="3"/>
    <x v="6"/>
    <s v="DE4-S_A"/>
    <x v="0"/>
    <s v="GNR_ST_COAL_CND_E-44"/>
    <x v="0"/>
    <x v="1"/>
    <n v="1134.24531783168"/>
    <n v="1655998.16403425"/>
    <n v="5961593.3905233098"/>
  </r>
  <r>
    <x v="0"/>
    <x v="0"/>
    <x v="0"/>
    <x v="3"/>
    <x v="6"/>
    <s v="DE4-S_A"/>
    <x v="0"/>
    <s v="GNR_ST_COAL_CND_E-44"/>
    <x v="0"/>
    <x v="2"/>
    <n v="1134.24531783168"/>
    <n v="1655998.16403425"/>
    <n v="5961593.3905233098"/>
  </r>
  <r>
    <x v="0"/>
    <x v="0"/>
    <x v="0"/>
    <x v="3"/>
    <x v="6"/>
    <s v="DE4-S_A"/>
    <x v="5"/>
    <s v="AGG-DE4-S_ES_ELEC"/>
    <x v="0"/>
    <x v="1"/>
    <n v="1.6466666666666701"/>
    <n v="2404.13333333333"/>
    <n v="8654.8799999999992"/>
  </r>
  <r>
    <x v="0"/>
    <x v="0"/>
    <x v="0"/>
    <x v="3"/>
    <x v="6"/>
    <s v="DE4-S_A"/>
    <x v="5"/>
    <s v="AGG-DE4-S_ES_ELEC"/>
    <x v="0"/>
    <x v="2"/>
    <n v="1.6466666666666701"/>
    <n v="2404.13333333333"/>
    <n v="8654.8799999999992"/>
  </r>
  <r>
    <x v="0"/>
    <x v="0"/>
    <x v="0"/>
    <x v="3"/>
    <x v="6"/>
    <s v="DE4-S_A"/>
    <x v="5"/>
    <s v="AGG-DE4-S_ES_ELEC"/>
    <x v="1"/>
    <x v="0"/>
    <n v="1.6466666666666701"/>
    <n v="2404.13333333333"/>
    <n v="8654.8799999999992"/>
  </r>
  <r>
    <x v="0"/>
    <x v="0"/>
    <x v="0"/>
    <x v="3"/>
    <x v="6"/>
    <s v="DE4-S_A"/>
    <x v="5"/>
    <s v="AGG-DE4-S_RES_WTR_PMP"/>
    <x v="0"/>
    <x v="1"/>
    <n v="308.153424657534"/>
    <n v="449904"/>
    <n v="1619654.4"/>
  </r>
  <r>
    <x v="0"/>
    <x v="0"/>
    <x v="0"/>
    <x v="3"/>
    <x v="6"/>
    <s v="DE4-S_A"/>
    <x v="5"/>
    <s v="GNR_ES_ELEC_BAT-LITHIO_E-95_Y-16-29"/>
    <x v="0"/>
    <x v="1"/>
    <n v="2305.3329434378402"/>
    <n v="3365786.0974192498"/>
    <n v="12116829.9507093"/>
  </r>
  <r>
    <x v="0"/>
    <x v="0"/>
    <x v="0"/>
    <x v="3"/>
    <x v="6"/>
    <s v="DE4-S_A"/>
    <x v="5"/>
    <s v="GNR_ES_ELEC_BAT-LITHIO_E-95_Y-16-29"/>
    <x v="0"/>
    <x v="2"/>
    <n v="2186.59962959928"/>
    <n v="3192435.45921495"/>
    <n v="11492767.653173801"/>
  </r>
  <r>
    <x v="0"/>
    <x v="0"/>
    <x v="0"/>
    <x v="3"/>
    <x v="6"/>
    <s v="DE4-S_A"/>
    <x v="5"/>
    <s v="GNR_ES_ELEC_BAT-LITHIO_E-95_Y-16-29"/>
    <x v="1"/>
    <x v="0"/>
    <n v="2305.3329434378402"/>
    <n v="3365786.0974192498"/>
    <n v="12116829.9507093"/>
  </r>
  <r>
    <x v="0"/>
    <x v="0"/>
    <x v="0"/>
    <x v="3"/>
    <x v="6"/>
    <s v="DE4-S_A"/>
    <x v="1"/>
    <s v="GNR_HS_HEAT_PIT_L-CEN_E-90_Y-2020"/>
    <x v="0"/>
    <x v="0"/>
    <n v="992.96254650230298"/>
    <n v="1449725.31789336"/>
    <n v="5219011.1444161003"/>
  </r>
  <r>
    <x v="0"/>
    <x v="0"/>
    <x v="0"/>
    <x v="3"/>
    <x v="6"/>
    <s v="DE4-S_A"/>
    <x v="1"/>
    <s v="GNR_HS_HEAT_PIT_L-CEN_E-90_Y-2020"/>
    <x v="0"/>
    <x v="1"/>
    <n v="1077.7785553937599"/>
    <n v="1573556.69087489"/>
    <n v="5664804.0871496201"/>
  </r>
  <r>
    <x v="0"/>
    <x v="0"/>
    <x v="0"/>
    <x v="3"/>
    <x v="6"/>
    <s v="DE4-S_A"/>
    <x v="1"/>
    <s v="GNR_HS_HEAT_PIT_L-CEN_E-90_Y-2020"/>
    <x v="0"/>
    <x v="2"/>
    <n v="1656.77325465441"/>
    <n v="2418888.9517954299"/>
    <n v="8708000.2264635507"/>
  </r>
  <r>
    <x v="0"/>
    <x v="0"/>
    <x v="0"/>
    <x v="3"/>
    <x v="6"/>
    <s v="DE4-S_A"/>
    <x v="1"/>
    <s v="GNR_HS_HEAT_PIT_L-CEN_E-90_Y-2020"/>
    <x v="1"/>
    <x v="0"/>
    <n v="1156.6065428311699"/>
    <n v="1688645.5525335099"/>
    <n v="6079123.9891206399"/>
  </r>
  <r>
    <x v="0"/>
    <x v="0"/>
    <x v="0"/>
    <x v="3"/>
    <x v="6"/>
    <s v="DE4-S_A"/>
    <x v="1"/>
    <s v="GNR_HS_HEAT_PIT_L-CEN_E-90_Y-2020"/>
    <x v="1"/>
    <x v="1"/>
    <n v="3633.5596100184698"/>
    <n v="5304997.0306269601"/>
    <n v="19097989.3102571"/>
  </r>
  <r>
    <x v="0"/>
    <x v="0"/>
    <x v="0"/>
    <x v="3"/>
    <x v="6"/>
    <s v="DE4-S_A"/>
    <x v="1"/>
    <s v="GNR_HS_HEAT_PIT_L-CEN_E-90_Y-2020"/>
    <x v="1"/>
    <x v="2"/>
    <n v="2223.44638644928"/>
    <n v="3246231.7242159401"/>
    <n v="11686434.207177401"/>
  </r>
  <r>
    <x v="0"/>
    <x v="0"/>
    <x v="0"/>
    <x v="3"/>
    <x v="6"/>
    <s v="DE4-S_A"/>
    <x v="2"/>
    <s v="GNR_ST_MSW_CND_E-33"/>
    <x v="0"/>
    <x v="1"/>
    <n v="2.5"/>
    <n v="3650"/>
    <n v="13140"/>
  </r>
  <r>
    <x v="0"/>
    <x v="0"/>
    <x v="0"/>
    <x v="3"/>
    <x v="6"/>
    <s v="DE4-S_A"/>
    <x v="12"/>
    <s v="GNR_ST_NUCL_CND_E-33"/>
    <x v="0"/>
    <x v="0"/>
    <n v="11905.1235139082"/>
    <n v="17381480.330306001"/>
    <n v="62573329.1891018"/>
  </r>
  <r>
    <x v="0"/>
    <x v="0"/>
    <x v="0"/>
    <x v="3"/>
    <x v="6"/>
    <s v="DE4-S_A"/>
    <x v="12"/>
    <s v="GNR_ST_NUCL_CND_E-33"/>
    <x v="0"/>
    <x v="1"/>
    <n v="11905.1235139082"/>
    <n v="17381480.330306001"/>
    <n v="62573329.1891018"/>
  </r>
  <r>
    <x v="0"/>
    <x v="0"/>
    <x v="0"/>
    <x v="3"/>
    <x v="6"/>
    <s v="DE4-S_A"/>
    <x v="12"/>
    <s v="GNR_ST_NUCL_CND_E-33"/>
    <x v="0"/>
    <x v="2"/>
    <n v="11905.1235139082"/>
    <n v="17381480.330306001"/>
    <n v="62573329.1891018"/>
  </r>
  <r>
    <x v="0"/>
    <x v="0"/>
    <x v="0"/>
    <x v="3"/>
    <x v="6"/>
    <s v="DE4-S_A"/>
    <x v="12"/>
    <s v="GNR_ST_NUCL_CND_E-33"/>
    <x v="1"/>
    <x v="0"/>
    <n v="9114.0154239649601"/>
    <n v="13306462.518988799"/>
    <n v="47903265.0683598"/>
  </r>
  <r>
    <x v="0"/>
    <x v="0"/>
    <x v="0"/>
    <x v="3"/>
    <x v="6"/>
    <s v="DE4-S_A"/>
    <x v="12"/>
    <s v="GNR_ST_NUCL_CND_E-33"/>
    <x v="1"/>
    <x v="1"/>
    <n v="5591.8336057831402"/>
    <n v="8164077.0644433796"/>
    <n v="29390677.4319962"/>
  </r>
  <r>
    <x v="0"/>
    <x v="0"/>
    <x v="0"/>
    <x v="3"/>
    <x v="6"/>
    <s v="DE4-S_A"/>
    <x v="12"/>
    <s v="GNR_ST_NUCL_CND_E-33"/>
    <x v="1"/>
    <x v="2"/>
    <n v="4134.3790603285897"/>
    <n v="6036193.4280797504"/>
    <n v="21730296.341087099"/>
  </r>
  <r>
    <x v="0"/>
    <x v="0"/>
    <x v="0"/>
    <x v="3"/>
    <x v="6"/>
    <s v="DE4-S_A"/>
    <x v="3"/>
    <s v="GNR_PV_SUN"/>
    <x v="0"/>
    <x v="2"/>
    <n v="358.25612719254201"/>
    <n v="523053.94570111099"/>
    <n v="1882994.2045239999"/>
  </r>
  <r>
    <x v="0"/>
    <x v="0"/>
    <x v="0"/>
    <x v="3"/>
    <x v="6"/>
    <s v="DE4-S_A"/>
    <x v="3"/>
    <s v="GNR_PV_SUN"/>
    <x v="1"/>
    <x v="1"/>
    <n v="3465.1532206205902"/>
    <n v="5059123.7021060605"/>
    <n v="18212845.327581801"/>
  </r>
  <r>
    <x v="0"/>
    <x v="0"/>
    <x v="0"/>
    <x v="3"/>
    <x v="6"/>
    <s v="DE4-S_A"/>
    <x v="3"/>
    <s v="GNR_PV_SUN"/>
    <x v="1"/>
    <x v="2"/>
    <n v="11370.915911968699"/>
    <n v="16601537.231474301"/>
    <n v="59765534.0333075"/>
  </r>
  <r>
    <x v="0"/>
    <x v="0"/>
    <x v="0"/>
    <x v="3"/>
    <x v="6"/>
    <s v="DE4-S_A"/>
    <x v="4"/>
    <s v="GNR_GEO_HEAT_EO"/>
    <x v="0"/>
    <x v="0"/>
    <n v="44.76"/>
    <n v="65349.599999999999"/>
    <n v="235258.56"/>
  </r>
  <r>
    <x v="0"/>
    <x v="0"/>
    <x v="0"/>
    <x v="3"/>
    <x v="6"/>
    <s v="DE4-S_A"/>
    <x v="4"/>
    <s v="GNR_GEO_HEAT_EO"/>
    <x v="0"/>
    <x v="1"/>
    <n v="44.76"/>
    <n v="65349.599999999999"/>
    <n v="235258.56"/>
  </r>
  <r>
    <x v="0"/>
    <x v="0"/>
    <x v="0"/>
    <x v="3"/>
    <x v="6"/>
    <s v="DE4-S_A"/>
    <x v="4"/>
    <s v="GNR_GEO_HEAT_EO"/>
    <x v="0"/>
    <x v="2"/>
    <n v="44.76"/>
    <n v="65349.599999999999"/>
    <n v="235258.56"/>
  </r>
  <r>
    <x v="0"/>
    <x v="0"/>
    <x v="0"/>
    <x v="3"/>
    <x v="6"/>
    <s v="DE4-S_A"/>
    <x v="4"/>
    <s v="GNR_GEO_HEAT_EO"/>
    <x v="1"/>
    <x v="0"/>
    <n v="44.76"/>
    <n v="65349.599999999999"/>
    <n v="235258.56"/>
  </r>
  <r>
    <x v="0"/>
    <x v="0"/>
    <x v="0"/>
    <x v="3"/>
    <x v="6"/>
    <s v="DE4-S_A"/>
    <x v="4"/>
    <s v="GNR_GEO_HEAT_EO"/>
    <x v="1"/>
    <x v="1"/>
    <n v="44.76"/>
    <n v="65349.599999999999"/>
    <n v="235258.56"/>
  </r>
  <r>
    <x v="0"/>
    <x v="0"/>
    <x v="0"/>
    <x v="3"/>
    <x v="6"/>
    <s v="DE4-S_A"/>
    <x v="4"/>
    <s v="GNR_GEO_HEAT_EO"/>
    <x v="1"/>
    <x v="2"/>
    <n v="44.76"/>
    <n v="65349.599999999999"/>
    <n v="235258.56"/>
  </r>
  <r>
    <x v="0"/>
    <x v="0"/>
    <x v="0"/>
    <x v="3"/>
    <x v="6"/>
    <s v="DE4-S_A"/>
    <x v="6"/>
    <s v="GNR_RES_WTR_NOPMP"/>
    <x v="0"/>
    <x v="1"/>
    <n v="124"/>
    <n v="181040"/>
    <n v="651744"/>
  </r>
  <r>
    <x v="0"/>
    <x v="0"/>
    <x v="0"/>
    <x v="3"/>
    <x v="6"/>
    <s v="DE4-S_A"/>
    <x v="6"/>
    <s v="GNR_RES_WTR_NOPMP"/>
    <x v="0"/>
    <x v="2"/>
    <n v="100.73129567839899"/>
    <n v="147067.691690462"/>
    <n v="529443.69008566404"/>
  </r>
  <r>
    <x v="0"/>
    <x v="0"/>
    <x v="0"/>
    <x v="3"/>
    <x v="6"/>
    <s v="DE4-S_A"/>
    <x v="6"/>
    <s v="GNR_RES_WTR_NOPMP"/>
    <x v="1"/>
    <x v="0"/>
    <n v="124"/>
    <n v="181040"/>
    <n v="651744"/>
  </r>
  <r>
    <x v="0"/>
    <x v="0"/>
    <x v="0"/>
    <x v="3"/>
    <x v="6"/>
    <s v="DE4-S_A"/>
    <x v="6"/>
    <s v="GNR_RES_WTR_NOPMP"/>
    <x v="1"/>
    <x v="1"/>
    <n v="60.626731340106801"/>
    <n v="88515.027756555995"/>
    <n v="318654.09992360201"/>
  </r>
  <r>
    <x v="0"/>
    <x v="0"/>
    <x v="0"/>
    <x v="3"/>
    <x v="6"/>
    <s v="DE4-S_A"/>
    <x v="6"/>
    <s v="GNR_ROR_WTR"/>
    <x v="0"/>
    <x v="0"/>
    <n v="3904.80028704798"/>
    <n v="5701008.4190900503"/>
    <n v="20523630.308724198"/>
  </r>
  <r>
    <x v="0"/>
    <x v="0"/>
    <x v="0"/>
    <x v="3"/>
    <x v="6"/>
    <s v="DE4-S_A"/>
    <x v="6"/>
    <s v="GNR_ROR_WTR"/>
    <x v="0"/>
    <x v="1"/>
    <n v="3904.80028704798"/>
    <n v="5701008.4190900503"/>
    <n v="20523630.308724198"/>
  </r>
  <r>
    <x v="0"/>
    <x v="0"/>
    <x v="0"/>
    <x v="3"/>
    <x v="6"/>
    <s v="DE4-S_A"/>
    <x v="6"/>
    <s v="GNR_ROR_WTR"/>
    <x v="0"/>
    <x v="2"/>
    <n v="3904.80028704798"/>
    <n v="5701008.4190900503"/>
    <n v="20523630.308724198"/>
  </r>
  <r>
    <x v="0"/>
    <x v="0"/>
    <x v="0"/>
    <x v="3"/>
    <x v="6"/>
    <s v="DE4-S_A"/>
    <x v="6"/>
    <s v="GNR_ROR_WTR"/>
    <x v="1"/>
    <x v="0"/>
    <n v="4818.2882517648004"/>
    <n v="7034700.8475766098"/>
    <n v="25324923.051275801"/>
  </r>
  <r>
    <x v="0"/>
    <x v="0"/>
    <x v="0"/>
    <x v="3"/>
    <x v="6"/>
    <s v="DE4-S_A"/>
    <x v="6"/>
    <s v="GNR_ROR_WTR"/>
    <x v="1"/>
    <x v="1"/>
    <n v="4818.2882517648004"/>
    <n v="7034700.8475766098"/>
    <n v="25324923.051275801"/>
  </r>
  <r>
    <x v="0"/>
    <x v="0"/>
    <x v="0"/>
    <x v="3"/>
    <x v="6"/>
    <s v="DE4-S_A"/>
    <x v="6"/>
    <s v="GNR_ROR_WTR"/>
    <x v="1"/>
    <x v="2"/>
    <n v="4818.2882517648004"/>
    <n v="7034700.8475766098"/>
    <n v="25324923.051275801"/>
  </r>
  <r>
    <x v="0"/>
    <x v="0"/>
    <x v="0"/>
    <x v="3"/>
    <x v="6"/>
    <s v="DE4-S_A"/>
    <x v="7"/>
    <s v="GNR_WT_WIND_ONS"/>
    <x v="0"/>
    <x v="0"/>
    <n v="782.24952828205301"/>
    <n v="1142084.3112918001"/>
    <n v="4111503.5206504702"/>
  </r>
  <r>
    <x v="0"/>
    <x v="0"/>
    <x v="0"/>
    <x v="3"/>
    <x v="6"/>
    <s v="DE4-S_A"/>
    <x v="7"/>
    <s v="GNR_WT_WIND_ONS"/>
    <x v="0"/>
    <x v="1"/>
    <n v="1220.31586398947"/>
    <n v="1781661.1614246201"/>
    <n v="6413980.1811286397"/>
  </r>
  <r>
    <x v="0"/>
    <x v="0"/>
    <x v="0"/>
    <x v="3"/>
    <x v="6"/>
    <s v="DE4-S_A"/>
    <x v="7"/>
    <s v="GNR_WT_WIND_ONS"/>
    <x v="0"/>
    <x v="2"/>
    <n v="1459.56113207826"/>
    <n v="2130959.25283426"/>
    <n v="7671453.3102033399"/>
  </r>
  <r>
    <x v="0"/>
    <x v="0"/>
    <x v="0"/>
    <x v="3"/>
    <x v="6"/>
    <s v="DE4-S_A"/>
    <x v="7"/>
    <s v="GNR_WT_WIND_ONS"/>
    <x v="1"/>
    <x v="0"/>
    <n v="1643.3674966650999"/>
    <n v="2399316.5451310501"/>
    <n v="8637539.5624717698"/>
  </r>
  <r>
    <x v="0"/>
    <x v="0"/>
    <x v="0"/>
    <x v="3"/>
    <x v="6"/>
    <s v="DE4-S_A"/>
    <x v="7"/>
    <s v="GNR_WT_WIND_ONS"/>
    <x v="1"/>
    <x v="1"/>
    <n v="2798.8396431656702"/>
    <n v="4086305.8790218802"/>
    <n v="14710701.164478799"/>
  </r>
  <r>
    <x v="0"/>
    <x v="0"/>
    <x v="0"/>
    <x v="3"/>
    <x v="6"/>
    <s v="DE4-S_A"/>
    <x v="7"/>
    <s v="GNR_WT_WIND_ONS"/>
    <x v="1"/>
    <x v="2"/>
    <n v="2778.7100412988898"/>
    <n v="4056916.6602963801"/>
    <n v="14604899.977066999"/>
  </r>
  <r>
    <x v="0"/>
    <x v="0"/>
    <x v="0"/>
    <x v="3"/>
    <x v="7"/>
    <s v="DE4-W_A"/>
    <x v="0"/>
    <s v="GNR_CC_COAL_BP_E-47"/>
    <x v="0"/>
    <x v="1"/>
    <n v="1.84255319148936"/>
    <n v="2690.1276595744698"/>
    <n v="9684.4595744680792"/>
  </r>
  <r>
    <x v="0"/>
    <x v="0"/>
    <x v="0"/>
    <x v="3"/>
    <x v="7"/>
    <s v="DE4-W_A"/>
    <x v="0"/>
    <s v="GNR_CC_COAL_BP_E-49"/>
    <x v="0"/>
    <x v="1"/>
    <n v="4.0408163265306101"/>
    <n v="5899.5918367347003"/>
    <n v="21238.5306122449"/>
  </r>
  <r>
    <x v="0"/>
    <x v="0"/>
    <x v="0"/>
    <x v="3"/>
    <x v="7"/>
    <s v="DE4-W_A"/>
    <x v="0"/>
    <s v="GNR_ST_COAL_BP_E-41"/>
    <x v="0"/>
    <x v="0"/>
    <n v="4454.29332774665"/>
    <n v="6503268.25851011"/>
    <n v="23411765.730636399"/>
  </r>
  <r>
    <x v="0"/>
    <x v="0"/>
    <x v="0"/>
    <x v="3"/>
    <x v="7"/>
    <s v="DE4-W_A"/>
    <x v="0"/>
    <s v="GNR_ST_COAL_BP_E-41"/>
    <x v="0"/>
    <x v="1"/>
    <n v="6794.1347911612802"/>
    <n v="9919436.7950954698"/>
    <n v="35709972.4623437"/>
  </r>
  <r>
    <x v="0"/>
    <x v="0"/>
    <x v="0"/>
    <x v="3"/>
    <x v="7"/>
    <s v="DE4-W_A"/>
    <x v="0"/>
    <s v="GNR_ST_COAL_BP_E-41"/>
    <x v="0"/>
    <x v="2"/>
    <n v="7334.0982057954297"/>
    <n v="10707783.3804613"/>
    <n v="38548020.169660799"/>
  </r>
  <r>
    <x v="0"/>
    <x v="0"/>
    <x v="0"/>
    <x v="3"/>
    <x v="7"/>
    <s v="DE4-W_A"/>
    <x v="0"/>
    <s v="GNR_ST_COAL_CND_E-37"/>
    <x v="0"/>
    <x v="0"/>
    <n v="12526.566453387401"/>
    <n v="18288787.021945599"/>
    <n v="65839633.279004298"/>
  </r>
  <r>
    <x v="0"/>
    <x v="0"/>
    <x v="0"/>
    <x v="3"/>
    <x v="7"/>
    <s v="DE4-W_A"/>
    <x v="0"/>
    <s v="GNR_ST_COAL_CND_E-37"/>
    <x v="0"/>
    <x v="1"/>
    <n v="14519.782669603601"/>
    <n v="21198882.697621301"/>
    <n v="76315977.711436704"/>
  </r>
  <r>
    <x v="0"/>
    <x v="0"/>
    <x v="0"/>
    <x v="3"/>
    <x v="7"/>
    <s v="DE4-W_A"/>
    <x v="0"/>
    <s v="GNR_ST_COAL_CND_E-37"/>
    <x v="0"/>
    <x v="2"/>
    <n v="14519.782669603601"/>
    <n v="21198882.697621301"/>
    <n v="76315977.711436704"/>
  </r>
  <r>
    <x v="0"/>
    <x v="0"/>
    <x v="0"/>
    <x v="3"/>
    <x v="7"/>
    <s v="DE4-W_A"/>
    <x v="0"/>
    <s v="GNR_ST_COAL_CND_E-45"/>
    <x v="0"/>
    <x v="0"/>
    <n v="5806.1498884037301"/>
    <n v="8476978.8370694499"/>
    <n v="30517123.813450001"/>
  </r>
  <r>
    <x v="0"/>
    <x v="0"/>
    <x v="0"/>
    <x v="3"/>
    <x v="7"/>
    <s v="DE4-W_A"/>
    <x v="0"/>
    <s v="GNR_ST_COAL_CND_E-45"/>
    <x v="0"/>
    <x v="1"/>
    <n v="5806.1498884037301"/>
    <n v="8476978.8370694499"/>
    <n v="30517123.813450001"/>
  </r>
  <r>
    <x v="0"/>
    <x v="0"/>
    <x v="0"/>
    <x v="3"/>
    <x v="7"/>
    <s v="DE4-W_A"/>
    <x v="0"/>
    <s v="GNR_ST_COAL_CND_E-45"/>
    <x v="0"/>
    <x v="2"/>
    <n v="5806.1498884037301"/>
    <n v="8476978.8370694499"/>
    <n v="30517123.813450001"/>
  </r>
  <r>
    <x v="0"/>
    <x v="0"/>
    <x v="0"/>
    <x v="3"/>
    <x v="7"/>
    <s v="DE4-W_A"/>
    <x v="5"/>
    <s v="AGG-DE4-W_ES_ELEC"/>
    <x v="0"/>
    <x v="1"/>
    <n v="2.10666666666667"/>
    <n v="3075.7333333333299"/>
    <n v="11072.64"/>
  </r>
  <r>
    <x v="0"/>
    <x v="0"/>
    <x v="0"/>
    <x v="3"/>
    <x v="7"/>
    <s v="DE4-W_A"/>
    <x v="5"/>
    <s v="AGG-DE4-W_ES_ELEC"/>
    <x v="0"/>
    <x v="2"/>
    <n v="2.10666666666667"/>
    <n v="3075.7333333333299"/>
    <n v="11072.64"/>
  </r>
  <r>
    <x v="0"/>
    <x v="0"/>
    <x v="0"/>
    <x v="3"/>
    <x v="7"/>
    <s v="DE4-W_A"/>
    <x v="5"/>
    <s v="AGG-DE4-W_ES_ELEC"/>
    <x v="1"/>
    <x v="0"/>
    <n v="2.10666666666667"/>
    <n v="3075.7333333333299"/>
    <n v="11072.64"/>
  </r>
  <r>
    <x v="0"/>
    <x v="0"/>
    <x v="0"/>
    <x v="3"/>
    <x v="7"/>
    <s v="DE4-W_A"/>
    <x v="5"/>
    <s v="AGG-DE4-W_ES_ELEC"/>
    <x v="1"/>
    <x v="1"/>
    <n v="2.10666666666667"/>
    <n v="3075.7333333333299"/>
    <n v="11072.64"/>
  </r>
  <r>
    <x v="0"/>
    <x v="0"/>
    <x v="0"/>
    <x v="3"/>
    <x v="7"/>
    <s v="DE4-W_A"/>
    <x v="5"/>
    <s v="AGG-DE4-W_RES_WTR_PMP"/>
    <x v="0"/>
    <x v="1"/>
    <n v="163.26575342465799"/>
    <n v="238368"/>
    <n v="858124.80000000005"/>
  </r>
  <r>
    <x v="0"/>
    <x v="0"/>
    <x v="0"/>
    <x v="3"/>
    <x v="7"/>
    <s v="DE4-W_A"/>
    <x v="5"/>
    <s v="GNR_ES_ELEC_BAT-LITHIO_E-95_Y-16-29"/>
    <x v="0"/>
    <x v="1"/>
    <n v="1245.9982782987099"/>
    <n v="1819157.48631612"/>
    <n v="6548966.9507380202"/>
  </r>
  <r>
    <x v="0"/>
    <x v="0"/>
    <x v="0"/>
    <x v="3"/>
    <x v="7"/>
    <s v="DE4-W_A"/>
    <x v="5"/>
    <s v="GNR_ES_ELEC_BAT-LITHIO_E-95_Y-16-29"/>
    <x v="0"/>
    <x v="2"/>
    <n v="1179.2632766644799"/>
    <n v="1721724.3839301299"/>
    <n v="6198207.7821484804"/>
  </r>
  <r>
    <x v="0"/>
    <x v="0"/>
    <x v="0"/>
    <x v="3"/>
    <x v="7"/>
    <s v="DE4-W_A"/>
    <x v="5"/>
    <s v="GNR_ES_ELEC_BAT-LITHIO_E-95_Y-16-29"/>
    <x v="1"/>
    <x v="0"/>
    <n v="1245.9982782987099"/>
    <n v="1819157.48631612"/>
    <n v="6548966.9507380202"/>
  </r>
  <r>
    <x v="0"/>
    <x v="0"/>
    <x v="0"/>
    <x v="3"/>
    <x v="7"/>
    <s v="DE4-W_A"/>
    <x v="5"/>
    <s v="GNR_ES_ELEC_BAT-LITHIO_E-95_Y-16-29"/>
    <x v="1"/>
    <x v="1"/>
    <n v="1007.68877181764"/>
    <n v="1471225.6068537501"/>
    <n v="5296412.18467349"/>
  </r>
  <r>
    <x v="0"/>
    <x v="0"/>
    <x v="0"/>
    <x v="3"/>
    <x v="7"/>
    <s v="DE4-W_A"/>
    <x v="1"/>
    <s v="GNR_HS_HEAT_PIT_L-CEN_E-90_Y-2020"/>
    <x v="0"/>
    <x v="0"/>
    <n v="810.89656857799105"/>
    <n v="1183908.9901238701"/>
    <n v="4262072.3644459201"/>
  </r>
  <r>
    <x v="0"/>
    <x v="0"/>
    <x v="0"/>
    <x v="3"/>
    <x v="7"/>
    <s v="DE4-W_A"/>
    <x v="1"/>
    <s v="GNR_HS_HEAT_PIT_L-CEN_E-90_Y-2020"/>
    <x v="0"/>
    <x v="1"/>
    <n v="1359.94799213378"/>
    <n v="1985524.0685153201"/>
    <n v="7147886.6466551498"/>
  </r>
  <r>
    <x v="0"/>
    <x v="0"/>
    <x v="0"/>
    <x v="3"/>
    <x v="7"/>
    <s v="DE4-W_A"/>
    <x v="1"/>
    <s v="GNR_HS_HEAT_PIT_L-CEN_E-90_Y-2020"/>
    <x v="0"/>
    <x v="2"/>
    <n v="991.73253403228603"/>
    <n v="1447929.4996871401"/>
    <n v="5212546.1988736903"/>
  </r>
  <r>
    <x v="0"/>
    <x v="0"/>
    <x v="0"/>
    <x v="3"/>
    <x v="7"/>
    <s v="DE4-W_A"/>
    <x v="1"/>
    <s v="GNR_HS_HEAT_PIT_L-CEN_E-90_Y-2020"/>
    <x v="1"/>
    <x v="1"/>
    <n v="3837.5942504725199"/>
    <n v="5602887.6056898898"/>
    <n v="20170395.380483601"/>
  </r>
  <r>
    <x v="0"/>
    <x v="0"/>
    <x v="0"/>
    <x v="3"/>
    <x v="7"/>
    <s v="DE4-W_A"/>
    <x v="1"/>
    <s v="GNR_HS_HEAT_PIT_L-CEN_E-90_Y-2020"/>
    <x v="1"/>
    <x v="2"/>
    <n v="2113.0442304274802"/>
    <n v="3085044.57642412"/>
    <n v="11106160.475126799"/>
  </r>
  <r>
    <x v="0"/>
    <x v="0"/>
    <x v="0"/>
    <x v="3"/>
    <x v="7"/>
    <s v="DE4-W_A"/>
    <x v="13"/>
    <s v="GNR_ST_LIGN_BP_E-33"/>
    <x v="0"/>
    <x v="0"/>
    <n v="2073.2436234205302"/>
    <n v="3026935.6901939702"/>
    <n v="10896968.484698299"/>
  </r>
  <r>
    <x v="0"/>
    <x v="0"/>
    <x v="0"/>
    <x v="3"/>
    <x v="7"/>
    <s v="DE4-W_A"/>
    <x v="13"/>
    <s v="GNR_ST_LIGN_BP_E-33"/>
    <x v="0"/>
    <x v="1"/>
    <n v="2144.7436234205302"/>
    <n v="3131325.6901939702"/>
    <n v="11272772.484698299"/>
  </r>
  <r>
    <x v="0"/>
    <x v="0"/>
    <x v="0"/>
    <x v="3"/>
    <x v="7"/>
    <s v="DE4-W_A"/>
    <x v="13"/>
    <s v="GNR_ST_LIGN_BP_E-33"/>
    <x v="0"/>
    <x v="2"/>
    <n v="2144.7436234205302"/>
    <n v="3131325.6901939702"/>
    <n v="11272772.484698299"/>
  </r>
  <r>
    <x v="0"/>
    <x v="0"/>
    <x v="0"/>
    <x v="3"/>
    <x v="7"/>
    <s v="DE4-W_A"/>
    <x v="13"/>
    <s v="GNR_ST_LIGN_BP_E-33"/>
    <x v="1"/>
    <x v="0"/>
    <n v="166.833333333333"/>
    <n v="243576.66666666701"/>
    <n v="876876"/>
  </r>
  <r>
    <x v="0"/>
    <x v="0"/>
    <x v="0"/>
    <x v="3"/>
    <x v="7"/>
    <s v="DE4-W_A"/>
    <x v="13"/>
    <s v="GNR_ST_LIGN_BP_E-37"/>
    <x v="0"/>
    <x v="0"/>
    <n v="6477.2797783710703"/>
    <n v="9456828.4764217604"/>
    <n v="34044582.515118301"/>
  </r>
  <r>
    <x v="0"/>
    <x v="0"/>
    <x v="0"/>
    <x v="3"/>
    <x v="7"/>
    <s v="DE4-W_A"/>
    <x v="13"/>
    <s v="GNR_ST_LIGN_BP_E-37"/>
    <x v="0"/>
    <x v="1"/>
    <n v="6477.2797783710703"/>
    <n v="9456828.4764217604"/>
    <n v="34044582.515118301"/>
  </r>
  <r>
    <x v="0"/>
    <x v="0"/>
    <x v="0"/>
    <x v="3"/>
    <x v="7"/>
    <s v="DE4-W_A"/>
    <x v="13"/>
    <s v="GNR_ST_LIGN_BP_E-37"/>
    <x v="0"/>
    <x v="2"/>
    <n v="6477.2797783710703"/>
    <n v="9456828.4764217604"/>
    <n v="34044582.515118301"/>
  </r>
  <r>
    <x v="0"/>
    <x v="0"/>
    <x v="0"/>
    <x v="3"/>
    <x v="7"/>
    <s v="DE4-W_A"/>
    <x v="13"/>
    <s v="GNR_ST_LIGN_BP_E-37"/>
    <x v="1"/>
    <x v="0"/>
    <n v="2908.0669816397699"/>
    <n v="4245777.7931940602"/>
    <n v="15284800.0554986"/>
  </r>
  <r>
    <x v="0"/>
    <x v="0"/>
    <x v="0"/>
    <x v="3"/>
    <x v="7"/>
    <s v="DE4-W_A"/>
    <x v="13"/>
    <s v="GNR_ST_LIGN_BP_E-37"/>
    <x v="1"/>
    <x v="1"/>
    <n v="2404.21833299112"/>
    <n v="3510158.7661670302"/>
    <n v="12636571.5582013"/>
  </r>
  <r>
    <x v="0"/>
    <x v="0"/>
    <x v="0"/>
    <x v="3"/>
    <x v="7"/>
    <s v="DE4-W_A"/>
    <x v="13"/>
    <s v="GNR_ST_LIGN_BP_E-37"/>
    <x v="1"/>
    <x v="2"/>
    <n v="1900.36968434247"/>
    <n v="2774539.73914001"/>
    <n v="9988343.0609040298"/>
  </r>
  <r>
    <x v="0"/>
    <x v="0"/>
    <x v="0"/>
    <x v="3"/>
    <x v="7"/>
    <s v="DE4-W_A"/>
    <x v="13"/>
    <s v="GNR_ST_LIGN_CND_E-32"/>
    <x v="0"/>
    <x v="0"/>
    <n v="12764.411678373001"/>
    <n v="18636041.050424501"/>
    <n v="67089747.781528302"/>
  </r>
  <r>
    <x v="0"/>
    <x v="0"/>
    <x v="0"/>
    <x v="3"/>
    <x v="7"/>
    <s v="DE4-W_A"/>
    <x v="13"/>
    <s v="GNR_ST_LIGN_CND_E-32"/>
    <x v="0"/>
    <x v="1"/>
    <n v="12764.411678373001"/>
    <n v="18636041.050424501"/>
    <n v="67089747.781528302"/>
  </r>
  <r>
    <x v="0"/>
    <x v="0"/>
    <x v="0"/>
    <x v="3"/>
    <x v="7"/>
    <s v="DE4-W_A"/>
    <x v="13"/>
    <s v="GNR_ST_LIGN_CND_E-32"/>
    <x v="0"/>
    <x v="2"/>
    <n v="12764.411678373001"/>
    <n v="18636041.050424501"/>
    <n v="67089747.781528302"/>
  </r>
  <r>
    <x v="0"/>
    <x v="0"/>
    <x v="0"/>
    <x v="3"/>
    <x v="7"/>
    <s v="DE4-W_A"/>
    <x v="13"/>
    <s v="GNR_ST_LIGN_CND_E-41"/>
    <x v="0"/>
    <x v="0"/>
    <n v="8845.2841231977509"/>
    <n v="12914114.819868701"/>
    <n v="46490813.3515274"/>
  </r>
  <r>
    <x v="0"/>
    <x v="0"/>
    <x v="0"/>
    <x v="3"/>
    <x v="7"/>
    <s v="DE4-W_A"/>
    <x v="13"/>
    <s v="GNR_ST_LIGN_CND_E-41"/>
    <x v="0"/>
    <x v="1"/>
    <n v="8845.2841231977509"/>
    <n v="12914114.819868701"/>
    <n v="46490813.3515274"/>
  </r>
  <r>
    <x v="0"/>
    <x v="0"/>
    <x v="0"/>
    <x v="3"/>
    <x v="7"/>
    <s v="DE4-W_A"/>
    <x v="13"/>
    <s v="GNR_ST_LIGN_CND_E-41"/>
    <x v="0"/>
    <x v="2"/>
    <n v="8845.2841231977509"/>
    <n v="12914114.819868701"/>
    <n v="46490813.3515274"/>
  </r>
  <r>
    <x v="0"/>
    <x v="0"/>
    <x v="0"/>
    <x v="3"/>
    <x v="7"/>
    <s v="DE4-W_A"/>
    <x v="13"/>
    <s v="GNR_ST_LIGN_CND_E-41"/>
    <x v="1"/>
    <x v="0"/>
    <n v="688.04878048780495"/>
    <n v="1004551.2195122"/>
    <n v="3616384.3902439"/>
  </r>
  <r>
    <x v="0"/>
    <x v="0"/>
    <x v="0"/>
    <x v="3"/>
    <x v="7"/>
    <s v="DE4-W_A"/>
    <x v="2"/>
    <s v="GNR_ST_MSW_CND_E-33"/>
    <x v="0"/>
    <x v="1"/>
    <n v="15.7090909090909"/>
    <n v="22935.272727272699"/>
    <n v="82566.981818181797"/>
  </r>
  <r>
    <x v="0"/>
    <x v="0"/>
    <x v="0"/>
    <x v="3"/>
    <x v="7"/>
    <s v="DE4-W_A"/>
    <x v="12"/>
    <s v="GNR_ST_NUCL_CND_E-33"/>
    <x v="0"/>
    <x v="0"/>
    <n v="8008.0371740261098"/>
    <n v="11691734.274078101"/>
    <n v="42090243.386681199"/>
  </r>
  <r>
    <x v="0"/>
    <x v="0"/>
    <x v="0"/>
    <x v="3"/>
    <x v="7"/>
    <s v="DE4-W_A"/>
    <x v="12"/>
    <s v="GNR_ST_NUCL_CND_E-33"/>
    <x v="0"/>
    <x v="1"/>
    <n v="8008.0371740261098"/>
    <n v="11691734.274078101"/>
    <n v="42090243.386681199"/>
  </r>
  <r>
    <x v="0"/>
    <x v="0"/>
    <x v="0"/>
    <x v="3"/>
    <x v="7"/>
    <s v="DE4-W_A"/>
    <x v="12"/>
    <s v="GNR_ST_NUCL_CND_E-33"/>
    <x v="0"/>
    <x v="2"/>
    <n v="8008.0371740261098"/>
    <n v="11691734.274078101"/>
    <n v="42090243.386681199"/>
  </r>
  <r>
    <x v="0"/>
    <x v="0"/>
    <x v="0"/>
    <x v="3"/>
    <x v="7"/>
    <s v="DE4-W_A"/>
    <x v="12"/>
    <s v="GNR_ST_NUCL_CND_E-33"/>
    <x v="1"/>
    <x v="0"/>
    <n v="3349.5757575757598"/>
    <n v="4890380.6060606102"/>
    <n v="17605370.181818198"/>
  </r>
  <r>
    <x v="0"/>
    <x v="0"/>
    <x v="0"/>
    <x v="3"/>
    <x v="7"/>
    <s v="DE4-W_A"/>
    <x v="12"/>
    <s v="GNR_ST_NUCL_CND_E-33"/>
    <x v="1"/>
    <x v="1"/>
    <n v="980.36363636363603"/>
    <n v="1431330.9090909101"/>
    <n v="5152791.2727272697"/>
  </r>
  <r>
    <x v="0"/>
    <x v="0"/>
    <x v="0"/>
    <x v="3"/>
    <x v="7"/>
    <s v="DE4-W_A"/>
    <x v="3"/>
    <s v="GNR_PV_SUN"/>
    <x v="0"/>
    <x v="2"/>
    <n v="174.91878028048899"/>
    <n v="255381.419209513"/>
    <n v="919373.10915424803"/>
  </r>
  <r>
    <x v="0"/>
    <x v="0"/>
    <x v="0"/>
    <x v="3"/>
    <x v="7"/>
    <s v="DE4-W_A"/>
    <x v="3"/>
    <s v="GNR_PV_SUN"/>
    <x v="1"/>
    <x v="1"/>
    <n v="1691.86324763178"/>
    <n v="2470120.3415424102"/>
    <n v="8892433.2295526601"/>
  </r>
  <r>
    <x v="0"/>
    <x v="0"/>
    <x v="0"/>
    <x v="3"/>
    <x v="7"/>
    <s v="DE4-W_A"/>
    <x v="3"/>
    <s v="GNR_PV_SUN"/>
    <x v="1"/>
    <x v="2"/>
    <n v="5551.8568728472801"/>
    <n v="8105711.0343570299"/>
    <n v="29180559.723685302"/>
  </r>
  <r>
    <x v="0"/>
    <x v="0"/>
    <x v="0"/>
    <x v="3"/>
    <x v="7"/>
    <s v="DE4-W_A"/>
    <x v="6"/>
    <s v="GNR_ROR_WTR"/>
    <x v="0"/>
    <x v="0"/>
    <n v="178.07779741457099"/>
    <n v="259993.58422527299"/>
    <n v="935976.90321098396"/>
  </r>
  <r>
    <x v="0"/>
    <x v="0"/>
    <x v="0"/>
    <x v="3"/>
    <x v="7"/>
    <s v="DE4-W_A"/>
    <x v="6"/>
    <s v="GNR_ROR_WTR"/>
    <x v="0"/>
    <x v="1"/>
    <n v="178.07779741457099"/>
    <n v="259993.58422527299"/>
    <n v="935976.90321098396"/>
  </r>
  <r>
    <x v="0"/>
    <x v="0"/>
    <x v="0"/>
    <x v="3"/>
    <x v="7"/>
    <s v="DE4-W_A"/>
    <x v="6"/>
    <s v="GNR_ROR_WTR"/>
    <x v="0"/>
    <x v="2"/>
    <n v="178.07779741457099"/>
    <n v="259993.58422527299"/>
    <n v="935976.90321098396"/>
  </r>
  <r>
    <x v="0"/>
    <x v="0"/>
    <x v="0"/>
    <x v="3"/>
    <x v="7"/>
    <s v="DE4-W_A"/>
    <x v="6"/>
    <s v="GNR_ROR_WTR"/>
    <x v="1"/>
    <x v="0"/>
    <n v="219.73727107857999"/>
    <n v="320816.41577472701"/>
    <n v="1154939.0967890201"/>
  </r>
  <r>
    <x v="0"/>
    <x v="0"/>
    <x v="0"/>
    <x v="3"/>
    <x v="7"/>
    <s v="DE4-W_A"/>
    <x v="6"/>
    <s v="GNR_ROR_WTR"/>
    <x v="1"/>
    <x v="1"/>
    <n v="219.73727107857999"/>
    <n v="320816.41577472701"/>
    <n v="1154939.0967890201"/>
  </r>
  <r>
    <x v="0"/>
    <x v="0"/>
    <x v="0"/>
    <x v="3"/>
    <x v="7"/>
    <s v="DE4-W_A"/>
    <x v="6"/>
    <s v="GNR_ROR_WTR"/>
    <x v="1"/>
    <x v="2"/>
    <n v="219.73727107857999"/>
    <n v="320816.41577472701"/>
    <n v="1154939.0967890201"/>
  </r>
  <r>
    <x v="0"/>
    <x v="0"/>
    <x v="0"/>
    <x v="3"/>
    <x v="7"/>
    <s v="DE4-W_A"/>
    <x v="7"/>
    <s v="GNR_WT_WIND_ONS"/>
    <x v="0"/>
    <x v="0"/>
    <n v="2108.9185613018299"/>
    <n v="3079021.0995006701"/>
    <n v="11084475.958202399"/>
  </r>
  <r>
    <x v="0"/>
    <x v="0"/>
    <x v="0"/>
    <x v="3"/>
    <x v="7"/>
    <s v="DE4-W_A"/>
    <x v="7"/>
    <s v="GNR_WT_WIND_ONS"/>
    <x v="0"/>
    <x v="1"/>
    <n v="3289.9307486581602"/>
    <n v="4803298.8930409104"/>
    <n v="17291876.014947299"/>
  </r>
  <r>
    <x v="0"/>
    <x v="0"/>
    <x v="0"/>
    <x v="3"/>
    <x v="7"/>
    <s v="DE4-W_A"/>
    <x v="7"/>
    <s v="GNR_WT_WIND_ONS"/>
    <x v="0"/>
    <x v="2"/>
    <n v="3934.9279884572902"/>
    <n v="5744994.8631476397"/>
    <n v="20681981.507331502"/>
  </r>
  <r>
    <x v="0"/>
    <x v="0"/>
    <x v="0"/>
    <x v="3"/>
    <x v="7"/>
    <s v="DE4-W_A"/>
    <x v="7"/>
    <s v="GNR_WT_WIND_ONS"/>
    <x v="1"/>
    <x v="0"/>
    <n v="4430.4637988960603"/>
    <n v="6468477.1463882504"/>
    <n v="23286517.7269977"/>
  </r>
  <r>
    <x v="0"/>
    <x v="0"/>
    <x v="0"/>
    <x v="3"/>
    <x v="7"/>
    <s v="DE4-W_A"/>
    <x v="7"/>
    <s v="GNR_WT_WIND_ONS"/>
    <x v="1"/>
    <x v="1"/>
    <n v="7545.5780542845296"/>
    <n v="11016543.959255399"/>
    <n v="39659558.253319502"/>
  </r>
  <r>
    <x v="0"/>
    <x v="0"/>
    <x v="0"/>
    <x v="3"/>
    <x v="7"/>
    <s v="DE4-W_A"/>
    <x v="7"/>
    <s v="GNR_WT_WIND_ONS"/>
    <x v="1"/>
    <x v="2"/>
    <n v="7491.3093210048801"/>
    <n v="10937311.6086671"/>
    <n v="39374321.791201599"/>
  </r>
  <r>
    <x v="0"/>
    <x v="0"/>
    <x v="0"/>
    <x v="3"/>
    <x v="7"/>
    <s v="DE4-W_Offshore_A"/>
    <x v="7"/>
    <s v="GNR_WT_WIND_OFF"/>
    <x v="0"/>
    <x v="0"/>
    <n v="833.25033652587899"/>
    <n v="1216545.4913277801"/>
    <n v="4379563.7687800201"/>
  </r>
  <r>
    <x v="0"/>
    <x v="0"/>
    <x v="0"/>
    <x v="3"/>
    <x v="7"/>
    <s v="DE4-W_Offshore_A"/>
    <x v="7"/>
    <s v="GNR_WT_WIND_OFF"/>
    <x v="0"/>
    <x v="1"/>
    <n v="1299.8775551456199"/>
    <n v="1897821.2305126099"/>
    <n v="6832156.4298454002"/>
  </r>
  <r>
    <x v="0"/>
    <x v="0"/>
    <x v="0"/>
    <x v="3"/>
    <x v="7"/>
    <s v="DE4-W_Offshore_A"/>
    <x v="7"/>
    <s v="GNR_WT_WIND_OFF"/>
    <x v="0"/>
    <x v="2"/>
    <n v="1554.72104554059"/>
    <n v="2269892.7264892599"/>
    <n v="8171613.8153613303"/>
  </r>
  <r>
    <x v="0"/>
    <x v="0"/>
    <x v="0"/>
    <x v="3"/>
    <x v="7"/>
    <s v="DE4-W_Offshore_A"/>
    <x v="7"/>
    <s v="GNR_WT_WIND_OFF"/>
    <x v="1"/>
    <x v="0"/>
    <n v="1750.5111478164399"/>
    <n v="2555746.2758120098"/>
    <n v="9200686.5929232202"/>
  </r>
  <r>
    <x v="0"/>
    <x v="0"/>
    <x v="0"/>
    <x v="3"/>
    <x v="7"/>
    <s v="DE4-W_Offshore_A"/>
    <x v="7"/>
    <s v="GNR_WT_WIND_OFF"/>
    <x v="1"/>
    <x v="1"/>
    <n v="2981.31732935847"/>
    <n v="4352723.3008633601"/>
    <n v="15669803.8831081"/>
  </r>
  <r>
    <x v="0"/>
    <x v="0"/>
    <x v="0"/>
    <x v="3"/>
    <x v="7"/>
    <s v="DE4-W_Offshore_A"/>
    <x v="7"/>
    <s v="GNR_WT_WIND_OFF"/>
    <x v="1"/>
    <x v="2"/>
    <n v="2959.87532533903"/>
    <n v="4321417.9749949798"/>
    <n v="15557104.7099819"/>
  </r>
  <r>
    <x v="0"/>
    <x v="0"/>
    <x v="0"/>
    <x v="3"/>
    <x v="7"/>
    <s v="DE4-W_Offshore_A"/>
    <x v="7"/>
    <s v="GNR_WT_WIND_OFF_L-NS_Y-2020"/>
    <x v="0"/>
    <x v="0"/>
    <n v="5659.3590064910804"/>
    <n v="8262664.1494769799"/>
    <n v="29745590.938117102"/>
  </r>
  <r>
    <x v="0"/>
    <x v="0"/>
    <x v="0"/>
    <x v="3"/>
    <x v="7"/>
    <s v="DE4-W_Offshore_A"/>
    <x v="7"/>
    <s v="GNR_WT_WIND_OFF_L-NS_Y-2020"/>
    <x v="0"/>
    <x v="1"/>
    <n v="8828.6477983564691"/>
    <n v="12889825.7856005"/>
    <n v="46403372.828161597"/>
  </r>
  <r>
    <x v="0"/>
    <x v="0"/>
    <x v="0"/>
    <x v="3"/>
    <x v="7"/>
    <s v="DE4-W_Offshore_A"/>
    <x v="7"/>
    <s v="GNR_WT_WIND_OFF_L-NS_Y-2020"/>
    <x v="0"/>
    <x v="2"/>
    <n v="10559.521149845999"/>
    <n v="15416900.8787752"/>
    <n v="55500843.163590796"/>
  </r>
  <r>
    <x v="0"/>
    <x v="0"/>
    <x v="0"/>
    <x v="3"/>
    <x v="7"/>
    <s v="DE4-W_Offshore_A"/>
    <x v="7"/>
    <s v="GNR_WT_WIND_OFF_L-NS_Y-2020"/>
    <x v="1"/>
    <x v="0"/>
    <n v="11889.309366093899"/>
    <n v="17358391.674497101"/>
    <n v="62490210.028189503"/>
  </r>
  <r>
    <x v="0"/>
    <x v="0"/>
    <x v="0"/>
    <x v="3"/>
    <x v="7"/>
    <s v="DE4-W_Offshore_A"/>
    <x v="7"/>
    <s v="GNR_WT_WIND_OFF_L-NS_Y-2020"/>
    <x v="1"/>
    <x v="1"/>
    <n v="20248.830800908701"/>
    <n v="29563292.969326701"/>
    <n v="106427854.689576"/>
  </r>
  <r>
    <x v="0"/>
    <x v="0"/>
    <x v="0"/>
    <x v="3"/>
    <x v="7"/>
    <s v="DE4-W_Offshore_A"/>
    <x v="7"/>
    <s v="GNR_WT_WIND_OFF_L-NS_Y-2020"/>
    <x v="1"/>
    <x v="2"/>
    <n v="20103.198698231699"/>
    <n v="29350670.099418201"/>
    <n v="105662412.357906"/>
  </r>
  <r>
    <x v="0"/>
    <x v="0"/>
    <x v="0"/>
    <x v="4"/>
    <x v="8"/>
    <s v="LV_A"/>
    <x v="7"/>
    <s v="GNR_WT_WIND_ON_LS_Y-2020"/>
    <x v="0"/>
    <x v="0"/>
    <n v="1168.97888010325"/>
    <n v="1706709.1649507501"/>
    <n v="6144152.9938226901"/>
  </r>
  <r>
    <x v="0"/>
    <x v="0"/>
    <x v="0"/>
    <x v="4"/>
    <x v="8"/>
    <s v="LV_A"/>
    <x v="7"/>
    <s v="GNR_WT_WIND_ON_LS_Y-2020"/>
    <x v="0"/>
    <x v="1"/>
    <n v="1237.7423436387401"/>
    <n v="1807103.82171256"/>
    <n v="6505573.7581652002"/>
  </r>
  <r>
    <x v="0"/>
    <x v="0"/>
    <x v="0"/>
    <x v="4"/>
    <x v="8"/>
    <s v="LV_A"/>
    <x v="7"/>
    <s v="GNR_WT_WIND_ON_LS_Y-2020"/>
    <x v="0"/>
    <x v="2"/>
    <n v="1306.5058071742201"/>
    <n v="1907498.47847437"/>
    <n v="6866994.5225077197"/>
  </r>
  <r>
    <x v="0"/>
    <x v="0"/>
    <x v="0"/>
    <x v="4"/>
    <x v="8"/>
    <s v="LV_A"/>
    <x v="7"/>
    <s v="GNR_WT_WIND_ON_LS_Y-2020"/>
    <x v="1"/>
    <x v="0"/>
    <n v="206.29039060645599"/>
    <n v="301183.97028542601"/>
    <n v="1084262.29302753"/>
  </r>
  <r>
    <x v="0"/>
    <x v="0"/>
    <x v="0"/>
    <x v="4"/>
    <x v="8"/>
    <s v="LV_A"/>
    <x v="7"/>
    <s v="GNR_WT_WIND_ON_LS_Y-2020"/>
    <x v="1"/>
    <x v="1"/>
    <n v="481.34424474839801"/>
    <n v="702762.59733266104"/>
    <n v="2529945.3503975798"/>
  </r>
  <r>
    <x v="0"/>
    <x v="0"/>
    <x v="0"/>
    <x v="4"/>
    <x v="8"/>
    <s v="LV_A"/>
    <x v="7"/>
    <s v="GNR_WT_WIND_ON_LS_Y-2020"/>
    <x v="1"/>
    <x v="2"/>
    <n v="481.34424474839801"/>
    <n v="702762.59733266104"/>
    <n v="2529945.3503975798"/>
  </r>
  <r>
    <x v="0"/>
    <x v="0"/>
    <x v="0"/>
    <x v="4"/>
    <x v="8"/>
    <s v="LV_RigaR"/>
    <x v="6"/>
    <s v="GNR_RES_WTR_NOPMP"/>
    <x v="1"/>
    <x v="2"/>
    <n v="0.27534246575342503"/>
    <n v="402"/>
    <n v="1447.2"/>
  </r>
  <r>
    <x v="0"/>
    <x v="0"/>
    <x v="0"/>
    <x v="4"/>
    <x v="8"/>
    <s v="LV_Rural"/>
    <x v="7"/>
    <s v="GNR_WT_WIND_ONS"/>
    <x v="0"/>
    <x v="0"/>
    <n v="4.9457323498419399"/>
    <n v="7220.7692307692296"/>
    <n v="25994.769230769201"/>
  </r>
  <r>
    <x v="0"/>
    <x v="0"/>
    <x v="0"/>
    <x v="4"/>
    <x v="8"/>
    <s v="LV_Rural"/>
    <x v="7"/>
    <s v="GNR_WT_WIND_ONS"/>
    <x v="0"/>
    <x v="1"/>
    <n v="8.4783983140147505"/>
    <n v="12378.461538461501"/>
    <n v="44562.461538461503"/>
  </r>
  <r>
    <x v="0"/>
    <x v="0"/>
    <x v="0"/>
    <x v="4"/>
    <x v="8"/>
    <s v="LV_Rural"/>
    <x v="7"/>
    <s v="GNR_WT_WIND_ONS"/>
    <x v="0"/>
    <x v="2"/>
    <n v="13.600763962065299"/>
    <n v="19857.115384615401"/>
    <n v="71485.615384615405"/>
  </r>
  <r>
    <x v="0"/>
    <x v="0"/>
    <x v="0"/>
    <x v="4"/>
    <x v="8"/>
    <s v="LV_Rural"/>
    <x v="7"/>
    <s v="GNR_WT_WIND_ONS"/>
    <x v="1"/>
    <x v="0"/>
    <n v="12.0110642781876"/>
    <n v="17536.1538461538"/>
    <n v="63130.153846153902"/>
  </r>
  <r>
    <x v="0"/>
    <x v="0"/>
    <x v="0"/>
    <x v="4"/>
    <x v="8"/>
    <s v="LV_Rural"/>
    <x v="7"/>
    <s v="GNR_WT_WIND_ONS"/>
    <x v="1"/>
    <x v="1"/>
    <n v="29.438883034773401"/>
    <n v="42980.769230769198"/>
    <n v="154730.76923076899"/>
  </r>
  <r>
    <x v="0"/>
    <x v="0"/>
    <x v="0"/>
    <x v="4"/>
    <x v="8"/>
    <s v="LV_Rural"/>
    <x v="7"/>
    <s v="GNR_WT_WIND_ONS"/>
    <x v="1"/>
    <x v="2"/>
    <n v="11.1278977871444"/>
    <n v="16246.7307692308"/>
    <n v="58488.230769230802"/>
  </r>
  <r>
    <x v="0"/>
    <x v="0"/>
    <x v="0"/>
    <x v="5"/>
    <x v="9"/>
    <s v="LT_A"/>
    <x v="5"/>
    <s v="GNR_ES_ELEC_BAT-LITHIO_E-95_Y-16-29"/>
    <x v="0"/>
    <x v="1"/>
    <n v="531.43836200494798"/>
    <n v="775900.00852722395"/>
    <n v="2793240.0306980102"/>
  </r>
  <r>
    <x v="0"/>
    <x v="0"/>
    <x v="0"/>
    <x v="5"/>
    <x v="9"/>
    <s v="LT_A"/>
    <x v="5"/>
    <s v="GNR_ES_ELEC_BAT-LITHIO_E-95_Y-16-29"/>
    <x v="1"/>
    <x v="2"/>
    <n v="531.43836200494798"/>
    <n v="775900.00852722395"/>
    <n v="2793240.0306980102"/>
  </r>
  <r>
    <x v="0"/>
    <x v="0"/>
    <x v="0"/>
    <x v="5"/>
    <x v="9"/>
    <s v="LT_A"/>
    <x v="3"/>
    <s v="GNR_PV_SUN_LS-4-MW_Y-2020"/>
    <x v="0"/>
    <x v="2"/>
    <n v="3510.1520695590202"/>
    <n v="5124822.0215561697"/>
    <n v="18449359.277602199"/>
  </r>
  <r>
    <x v="0"/>
    <x v="0"/>
    <x v="0"/>
    <x v="5"/>
    <x v="9"/>
    <s v="LT_A"/>
    <x v="3"/>
    <s v="GNR_PV_SUN_LS-4-MW_Y-2020"/>
    <x v="1"/>
    <x v="1"/>
    <n v="1.1212223567948001"/>
    <n v="1636.9846409204099"/>
    <n v="5893.1447073134595"/>
  </r>
  <r>
    <x v="0"/>
    <x v="0"/>
    <x v="0"/>
    <x v="5"/>
    <x v="9"/>
    <s v="LT_A"/>
    <x v="3"/>
    <s v="GNR_PV_SUN_LS-4-MW_Y-2020"/>
    <x v="1"/>
    <x v="2"/>
    <n v="2.4205907356405798"/>
    <n v="3534.06247403524"/>
    <n v="12722.6249065269"/>
  </r>
  <r>
    <x v="0"/>
    <x v="0"/>
    <x v="0"/>
    <x v="5"/>
    <x v="9"/>
    <s v="LT_KauU"/>
    <x v="2"/>
    <s v="KAUNAS_ST_MSW_BP"/>
    <x v="0"/>
    <x v="0"/>
    <n v="92.0923189864086"/>
    <n v="134454.785720157"/>
    <n v="484037.228592564"/>
  </r>
  <r>
    <x v="0"/>
    <x v="0"/>
    <x v="0"/>
    <x v="5"/>
    <x v="9"/>
    <s v="LT_KauU"/>
    <x v="2"/>
    <s v="KAUNAS_ST_MSW_BP"/>
    <x v="0"/>
    <x v="1"/>
    <n v="92.0923189864086"/>
    <n v="134454.785720157"/>
    <n v="484037.228592564"/>
  </r>
  <r>
    <x v="0"/>
    <x v="0"/>
    <x v="0"/>
    <x v="5"/>
    <x v="9"/>
    <s v="LT_KauU"/>
    <x v="2"/>
    <s v="KAUNAS_ST_MSW_BP"/>
    <x v="0"/>
    <x v="2"/>
    <n v="92.0923189864086"/>
    <n v="134454.785720157"/>
    <n v="484037.228592564"/>
  </r>
  <r>
    <x v="0"/>
    <x v="0"/>
    <x v="0"/>
    <x v="5"/>
    <x v="9"/>
    <s v="LT_KauU"/>
    <x v="2"/>
    <s v="KAUNAS_ST_MSW_BP"/>
    <x v="1"/>
    <x v="0"/>
    <n v="92.0923189864086"/>
    <n v="134454.785720157"/>
    <n v="484037.228592564"/>
  </r>
  <r>
    <x v="0"/>
    <x v="0"/>
    <x v="0"/>
    <x v="5"/>
    <x v="9"/>
    <s v="LT_KauU"/>
    <x v="2"/>
    <s v="KAUNAS_ST_MSW_BP"/>
    <x v="1"/>
    <x v="1"/>
    <n v="92.0923189864086"/>
    <n v="134454.785720157"/>
    <n v="484037.228592564"/>
  </r>
  <r>
    <x v="0"/>
    <x v="0"/>
    <x v="0"/>
    <x v="5"/>
    <x v="9"/>
    <s v="LT_KauU"/>
    <x v="2"/>
    <s v="KAUNAS_ST_MSW_BP"/>
    <x v="1"/>
    <x v="2"/>
    <n v="92.0923189864086"/>
    <n v="134454.785720157"/>
    <n v="484037.228592564"/>
  </r>
  <r>
    <x v="0"/>
    <x v="0"/>
    <x v="0"/>
    <x v="5"/>
    <x v="9"/>
    <s v="LT_KauU"/>
    <x v="6"/>
    <s v="GNR_ROR_WTR"/>
    <x v="0"/>
    <x v="0"/>
    <n v="62.694078985092297"/>
    <n v="91533.355318234695"/>
    <n v="329520.07914564502"/>
  </r>
  <r>
    <x v="0"/>
    <x v="0"/>
    <x v="0"/>
    <x v="5"/>
    <x v="9"/>
    <s v="LT_KauU"/>
    <x v="6"/>
    <s v="GNR_ROR_WTR"/>
    <x v="0"/>
    <x v="1"/>
    <n v="62.694078985092297"/>
    <n v="91533.355318234695"/>
    <n v="329520.07914564502"/>
  </r>
  <r>
    <x v="0"/>
    <x v="0"/>
    <x v="0"/>
    <x v="5"/>
    <x v="9"/>
    <s v="LT_KauU"/>
    <x v="6"/>
    <s v="GNR_ROR_WTR"/>
    <x v="0"/>
    <x v="2"/>
    <n v="62.694078985092297"/>
    <n v="91533.355318234695"/>
    <n v="329520.07914564502"/>
  </r>
  <r>
    <x v="0"/>
    <x v="0"/>
    <x v="0"/>
    <x v="5"/>
    <x v="9"/>
    <s v="LT_KauU"/>
    <x v="6"/>
    <s v="GNR_ROR_WTR"/>
    <x v="1"/>
    <x v="0"/>
    <n v="77.360715535455697"/>
    <n v="112946.644681765"/>
    <n v="406607.92085435498"/>
  </r>
  <r>
    <x v="0"/>
    <x v="0"/>
    <x v="0"/>
    <x v="5"/>
    <x v="9"/>
    <s v="LT_KauU"/>
    <x v="6"/>
    <s v="GNR_ROR_WTR"/>
    <x v="1"/>
    <x v="1"/>
    <n v="77.360715535455697"/>
    <n v="112946.644681765"/>
    <n v="406607.92085435498"/>
  </r>
  <r>
    <x v="0"/>
    <x v="0"/>
    <x v="0"/>
    <x v="5"/>
    <x v="9"/>
    <s v="LT_KauU"/>
    <x v="6"/>
    <s v="GNR_ROR_WTR"/>
    <x v="1"/>
    <x v="2"/>
    <n v="77.360715535455697"/>
    <n v="112946.644681765"/>
    <n v="406607.92085435498"/>
  </r>
  <r>
    <x v="0"/>
    <x v="0"/>
    <x v="0"/>
    <x v="5"/>
    <x v="9"/>
    <s v="LT_KlaU"/>
    <x v="3"/>
    <s v="GNR_PV_SUN"/>
    <x v="0"/>
    <x v="2"/>
    <n v="1.41841809901938"/>
    <n v="2070.8904245682902"/>
    <n v="7455.2055284458602"/>
  </r>
  <r>
    <x v="0"/>
    <x v="0"/>
    <x v="0"/>
    <x v="5"/>
    <x v="9"/>
    <s v="LT_KlaU"/>
    <x v="3"/>
    <s v="GNR_PV_SUN"/>
    <x v="1"/>
    <x v="1"/>
    <n v="13.7193356119824"/>
    <n v="20030.2299934943"/>
    <n v="72108.827976579501"/>
  </r>
  <r>
    <x v="0"/>
    <x v="0"/>
    <x v="0"/>
    <x v="5"/>
    <x v="9"/>
    <s v="LT_KlaU"/>
    <x v="3"/>
    <s v="GNR_PV_SUN"/>
    <x v="1"/>
    <x v="2"/>
    <n v="45.020061647949497"/>
    <n v="65729.290006006195"/>
    <n v="236625.44402162201"/>
  </r>
  <r>
    <x v="0"/>
    <x v="0"/>
    <x v="0"/>
    <x v="5"/>
    <x v="9"/>
    <s v="LT_Other_DH"/>
    <x v="1"/>
    <s v="LIFOSA_ST_HEAT_BP"/>
    <x v="0"/>
    <x v="0"/>
    <n v="85.294117647058798"/>
    <n v="124529.411764706"/>
    <n v="448305.88235294097"/>
  </r>
  <r>
    <x v="0"/>
    <x v="0"/>
    <x v="0"/>
    <x v="5"/>
    <x v="9"/>
    <s v="LT_Other_DH"/>
    <x v="1"/>
    <s v="LIFOSA_ST_HEAT_BP"/>
    <x v="0"/>
    <x v="1"/>
    <n v="85.294117647058798"/>
    <n v="124529.411764706"/>
    <n v="448305.88235294097"/>
  </r>
  <r>
    <x v="0"/>
    <x v="0"/>
    <x v="0"/>
    <x v="5"/>
    <x v="9"/>
    <s v="LT_Other_DH"/>
    <x v="1"/>
    <s v="LIFOSA_ST_HEAT_BP"/>
    <x v="0"/>
    <x v="2"/>
    <n v="85.294117647058798"/>
    <n v="124529.411764706"/>
    <n v="448305.88235294097"/>
  </r>
  <r>
    <x v="0"/>
    <x v="0"/>
    <x v="0"/>
    <x v="5"/>
    <x v="9"/>
    <s v="LT_Other_DH"/>
    <x v="1"/>
    <s v="LIFOSA_ST_HEAT_BP"/>
    <x v="1"/>
    <x v="0"/>
    <n v="85.294117647058798"/>
    <n v="124529.411764706"/>
    <n v="448305.88235294097"/>
  </r>
  <r>
    <x v="0"/>
    <x v="0"/>
    <x v="0"/>
    <x v="5"/>
    <x v="9"/>
    <s v="LT_Other_DH"/>
    <x v="1"/>
    <s v="LIFOSA_ST_HEAT_BP"/>
    <x v="1"/>
    <x v="1"/>
    <n v="85.294117647058798"/>
    <n v="124529.411764706"/>
    <n v="448305.88235294097"/>
  </r>
  <r>
    <x v="0"/>
    <x v="0"/>
    <x v="0"/>
    <x v="5"/>
    <x v="9"/>
    <s v="LT_Other_DH"/>
    <x v="1"/>
    <s v="LIFOSA_ST_HEAT_BP"/>
    <x v="1"/>
    <x v="2"/>
    <n v="85.294117647058798"/>
    <n v="124529.411764706"/>
    <n v="448305.88235294097"/>
  </r>
  <r>
    <x v="0"/>
    <x v="0"/>
    <x v="0"/>
    <x v="5"/>
    <x v="9"/>
    <s v="LT_Other_DH"/>
    <x v="8"/>
    <s v="EBAVERE_ST_WOODWST_BP"/>
    <x v="0"/>
    <x v="0"/>
    <n v="41.052631578947398"/>
    <n v="59936.842105263197"/>
    <n v="215772.63157894701"/>
  </r>
  <r>
    <x v="0"/>
    <x v="0"/>
    <x v="0"/>
    <x v="5"/>
    <x v="9"/>
    <s v="LT_Other_DH"/>
    <x v="8"/>
    <s v="EBAVERE_ST_WOODWST_BP"/>
    <x v="0"/>
    <x v="1"/>
    <n v="41.052631578947398"/>
    <n v="59936.842105263197"/>
    <n v="215772.63157894701"/>
  </r>
  <r>
    <x v="0"/>
    <x v="0"/>
    <x v="0"/>
    <x v="5"/>
    <x v="9"/>
    <s v="LT_Other_DH"/>
    <x v="8"/>
    <s v="EBAVERE_ST_WOODWST_BP"/>
    <x v="0"/>
    <x v="2"/>
    <n v="41.052631578947398"/>
    <n v="59936.842105263197"/>
    <n v="215772.63157894701"/>
  </r>
  <r>
    <x v="0"/>
    <x v="0"/>
    <x v="0"/>
    <x v="5"/>
    <x v="9"/>
    <s v="LT_Other_DH"/>
    <x v="8"/>
    <s v="EBAVERE_ST_WOODWST_BP"/>
    <x v="1"/>
    <x v="0"/>
    <n v="41.052631578947398"/>
    <n v="59936.842105263197"/>
    <n v="215772.63157894701"/>
  </r>
  <r>
    <x v="0"/>
    <x v="0"/>
    <x v="0"/>
    <x v="5"/>
    <x v="9"/>
    <s v="LT_Other_DH"/>
    <x v="8"/>
    <s v="EBAVERE_ST_WOODWST_BP"/>
    <x v="1"/>
    <x v="1"/>
    <n v="41.052631578947398"/>
    <n v="59936.842105263197"/>
    <n v="215772.63157894701"/>
  </r>
  <r>
    <x v="0"/>
    <x v="0"/>
    <x v="0"/>
    <x v="5"/>
    <x v="9"/>
    <s v="LT_Other_DH"/>
    <x v="8"/>
    <s v="EBAVERE_ST_WOODWST_BP"/>
    <x v="1"/>
    <x v="2"/>
    <n v="41.052631578947398"/>
    <n v="59936.842105263197"/>
    <n v="215772.63157894701"/>
  </r>
  <r>
    <x v="0"/>
    <x v="0"/>
    <x v="0"/>
    <x v="5"/>
    <x v="9"/>
    <s v="LT_Rural"/>
    <x v="7"/>
    <s v="GNR_WT_WIND_ONS"/>
    <x v="0"/>
    <x v="0"/>
    <n v="41.956296101159097"/>
    <n v="61256.192307692298"/>
    <n v="220522.292307692"/>
  </r>
  <r>
    <x v="0"/>
    <x v="0"/>
    <x v="0"/>
    <x v="5"/>
    <x v="9"/>
    <s v="LT_Rural"/>
    <x v="7"/>
    <s v="GNR_WT_WIND_ONS"/>
    <x v="0"/>
    <x v="1"/>
    <n v="71.925079030558507"/>
    <n v="105010.615384615"/>
    <n v="378038.215384615"/>
  </r>
  <r>
    <x v="0"/>
    <x v="0"/>
    <x v="0"/>
    <x v="5"/>
    <x v="9"/>
    <s v="LT_Rural"/>
    <x v="7"/>
    <s v="GNR_WT_WIND_ONS"/>
    <x v="0"/>
    <x v="2"/>
    <n v="115.37981427818799"/>
    <n v="168454.52884615399"/>
    <n v="606436.30384615401"/>
  </r>
  <r>
    <x v="0"/>
    <x v="0"/>
    <x v="0"/>
    <x v="5"/>
    <x v="9"/>
    <s v="LT_Rural"/>
    <x v="7"/>
    <s v="GNR_WT_WIND_ONS"/>
    <x v="1"/>
    <x v="0"/>
    <n v="101.893861959958"/>
    <n v="148765.038461538"/>
    <n v="535554.13846153801"/>
  </r>
  <r>
    <x v="0"/>
    <x v="0"/>
    <x v="0"/>
    <x v="5"/>
    <x v="9"/>
    <s v="LT_Rural"/>
    <x v="7"/>
    <s v="GNR_WT_WIND_ONS"/>
    <x v="1"/>
    <x v="1"/>
    <n v="249.73985774499499"/>
    <n v="364620.19230769202"/>
    <n v="1312632.6923076899"/>
  </r>
  <r>
    <x v="0"/>
    <x v="0"/>
    <x v="0"/>
    <x v="5"/>
    <x v="9"/>
    <s v="LT_Rural"/>
    <x v="7"/>
    <s v="GNR_WT_WIND_ONS"/>
    <x v="1"/>
    <x v="2"/>
    <n v="94.401666227608004"/>
    <n v="137826.43269230801"/>
    <n v="496175.15769230801"/>
  </r>
  <r>
    <x v="0"/>
    <x v="0"/>
    <x v="0"/>
    <x v="5"/>
    <x v="9"/>
    <s v="LT_VilU"/>
    <x v="2"/>
    <s v="VILNIUS_ST_MSW_BP"/>
    <x v="0"/>
    <x v="0"/>
    <n v="315.839556518508"/>
    <n v="461125.75251702202"/>
    <n v="1660052.7090612799"/>
  </r>
  <r>
    <x v="0"/>
    <x v="0"/>
    <x v="0"/>
    <x v="5"/>
    <x v="9"/>
    <s v="LT_VilU"/>
    <x v="2"/>
    <s v="VILNIUS_ST_MSW_BP"/>
    <x v="0"/>
    <x v="1"/>
    <n v="315.839556518508"/>
    <n v="461125.75251702202"/>
    <n v="1660052.7090612799"/>
  </r>
  <r>
    <x v="0"/>
    <x v="0"/>
    <x v="0"/>
    <x v="5"/>
    <x v="9"/>
    <s v="LT_VilU"/>
    <x v="2"/>
    <s v="VILNIUS_ST_MSW_BP"/>
    <x v="0"/>
    <x v="2"/>
    <n v="315.839556518508"/>
    <n v="461125.75251702202"/>
    <n v="1660052.7090612799"/>
  </r>
  <r>
    <x v="0"/>
    <x v="0"/>
    <x v="0"/>
    <x v="5"/>
    <x v="9"/>
    <s v="LT_VilU"/>
    <x v="2"/>
    <s v="VILNIUS_ST_MSW_BP"/>
    <x v="1"/>
    <x v="0"/>
    <n v="315.839556518508"/>
    <n v="461125.75251702202"/>
    <n v="1660052.7090612799"/>
  </r>
  <r>
    <x v="0"/>
    <x v="0"/>
    <x v="0"/>
    <x v="5"/>
    <x v="9"/>
    <s v="LT_VilU"/>
    <x v="2"/>
    <s v="VILNIUS_ST_MSW_BP"/>
    <x v="1"/>
    <x v="1"/>
    <n v="315.839556518508"/>
    <n v="461125.75251702202"/>
    <n v="1660052.7090612799"/>
  </r>
  <r>
    <x v="0"/>
    <x v="0"/>
    <x v="0"/>
    <x v="5"/>
    <x v="9"/>
    <s v="LT_VilU"/>
    <x v="2"/>
    <s v="VILNIUS_ST_MSW_BP"/>
    <x v="1"/>
    <x v="2"/>
    <n v="315.839556518508"/>
    <n v="461125.75251702202"/>
    <n v="1660052.7090612799"/>
  </r>
  <r>
    <x v="0"/>
    <x v="0"/>
    <x v="0"/>
    <x v="5"/>
    <x v="9"/>
    <s v="LT_VilU"/>
    <x v="6"/>
    <s v="GNR_ES_WTR_PMP"/>
    <x v="0"/>
    <x v="1"/>
    <n v="160.27397260274"/>
    <n v="234000"/>
    <n v="842400"/>
  </r>
  <r>
    <x v="0"/>
    <x v="0"/>
    <x v="0"/>
    <x v="6"/>
    <x v="10"/>
    <s v="NL_A"/>
    <x v="0"/>
    <s v="GNR_ST_COAL_CND_E-40"/>
    <x v="0"/>
    <x v="0"/>
    <n v="12187.5"/>
    <n v="17793750"/>
    <n v="64057500"/>
  </r>
  <r>
    <x v="0"/>
    <x v="0"/>
    <x v="0"/>
    <x v="6"/>
    <x v="10"/>
    <s v="NL_A"/>
    <x v="0"/>
    <s v="GNR_ST_COAL_CND_E-40"/>
    <x v="0"/>
    <x v="1"/>
    <n v="12187.5"/>
    <n v="17793750"/>
    <n v="64057500"/>
  </r>
  <r>
    <x v="0"/>
    <x v="0"/>
    <x v="0"/>
    <x v="6"/>
    <x v="10"/>
    <s v="NL_A"/>
    <x v="0"/>
    <s v="GNR_ST_COAL_CND_E-40"/>
    <x v="0"/>
    <x v="2"/>
    <n v="12187.5"/>
    <n v="17793750"/>
    <n v="64057500"/>
  </r>
  <r>
    <x v="0"/>
    <x v="0"/>
    <x v="0"/>
    <x v="6"/>
    <x v="10"/>
    <s v="NL_A"/>
    <x v="0"/>
    <s v="GNR_ST_COAL_CND_E-40"/>
    <x v="1"/>
    <x v="0"/>
    <n v="2302.0644484990498"/>
    <n v="3361014.0948086102"/>
    <n v="12099650.741311001"/>
  </r>
  <r>
    <x v="0"/>
    <x v="0"/>
    <x v="0"/>
    <x v="6"/>
    <x v="10"/>
    <s v="NL_A"/>
    <x v="0"/>
    <s v="GNR_ST_COAL_CND_E-40"/>
    <x v="1"/>
    <x v="1"/>
    <n v="2667.6894484990498"/>
    <n v="3894826.5948086102"/>
    <n v="14021375.741311001"/>
  </r>
  <r>
    <x v="0"/>
    <x v="0"/>
    <x v="0"/>
    <x v="6"/>
    <x v="10"/>
    <s v="NL_A"/>
    <x v="0"/>
    <s v="GNR_ST_COAL_CND_E-40"/>
    <x v="1"/>
    <x v="2"/>
    <n v="2318.8174130911302"/>
    <n v="3385473.4231130402"/>
    <n v="12187704.323207"/>
  </r>
  <r>
    <x v="0"/>
    <x v="0"/>
    <x v="0"/>
    <x v="6"/>
    <x v="10"/>
    <s v="NL_A"/>
    <x v="5"/>
    <s v="GNR_ES_ELEC_BAT-LITHIO_E-95_Y-16-29"/>
    <x v="0"/>
    <x v="2"/>
    <n v="2049.1899376470001"/>
    <n v="2991817.3089646199"/>
    <n v="10770542.312272601"/>
  </r>
  <r>
    <x v="0"/>
    <x v="0"/>
    <x v="0"/>
    <x v="6"/>
    <x v="10"/>
    <s v="NL_A"/>
    <x v="5"/>
    <s v="GNR_ES_ELEC_BAT-LITHIO_E-95_Y-16-29"/>
    <x v="1"/>
    <x v="1"/>
    <n v="208.337286677398"/>
    <n v="304172.438549001"/>
    <n v="1095020.7787764"/>
  </r>
  <r>
    <x v="0"/>
    <x v="0"/>
    <x v="0"/>
    <x v="6"/>
    <x v="10"/>
    <s v="NL_A"/>
    <x v="2"/>
    <s v="GNR_ST_MSW_CND_E-40"/>
    <x v="0"/>
    <x v="0"/>
    <n v="1710"/>
    <n v="2496600"/>
    <n v="8987760"/>
  </r>
  <r>
    <x v="0"/>
    <x v="0"/>
    <x v="0"/>
    <x v="6"/>
    <x v="10"/>
    <s v="NL_A"/>
    <x v="2"/>
    <s v="GNR_ST_MSW_CND_E-40"/>
    <x v="0"/>
    <x v="1"/>
    <n v="1710"/>
    <n v="2496600"/>
    <n v="8987760"/>
  </r>
  <r>
    <x v="0"/>
    <x v="0"/>
    <x v="0"/>
    <x v="6"/>
    <x v="10"/>
    <s v="NL_A"/>
    <x v="2"/>
    <s v="GNR_ST_MSW_CND_E-40"/>
    <x v="0"/>
    <x v="2"/>
    <n v="1710"/>
    <n v="2496600"/>
    <n v="8987760"/>
  </r>
  <r>
    <x v="0"/>
    <x v="0"/>
    <x v="0"/>
    <x v="6"/>
    <x v="10"/>
    <s v="NL_A"/>
    <x v="2"/>
    <s v="GNR_ST_MSW_CND_E-40"/>
    <x v="1"/>
    <x v="0"/>
    <n v="1710"/>
    <n v="2496600"/>
    <n v="8987760"/>
  </r>
  <r>
    <x v="0"/>
    <x v="0"/>
    <x v="0"/>
    <x v="6"/>
    <x v="10"/>
    <s v="NL_A"/>
    <x v="2"/>
    <s v="GNR_ST_MSW_CND_E-40"/>
    <x v="1"/>
    <x v="1"/>
    <n v="1710"/>
    <n v="2496600"/>
    <n v="8987760"/>
  </r>
  <r>
    <x v="0"/>
    <x v="0"/>
    <x v="0"/>
    <x v="6"/>
    <x v="10"/>
    <s v="NL_A"/>
    <x v="2"/>
    <s v="GNR_ST_MSW_CND_E-40"/>
    <x v="1"/>
    <x v="2"/>
    <n v="1710"/>
    <n v="2496600"/>
    <n v="8987760"/>
  </r>
  <r>
    <x v="0"/>
    <x v="0"/>
    <x v="0"/>
    <x v="6"/>
    <x v="10"/>
    <s v="NL_A"/>
    <x v="12"/>
    <s v="GNR_ST_NUCL_CND_E-33"/>
    <x v="0"/>
    <x v="0"/>
    <n v="1506.6014729993201"/>
    <n v="2199638.1505790101"/>
    <n v="7918697.3420844404"/>
  </r>
  <r>
    <x v="0"/>
    <x v="0"/>
    <x v="0"/>
    <x v="6"/>
    <x v="10"/>
    <s v="NL_A"/>
    <x v="12"/>
    <s v="GNR_ST_NUCL_CND_E-33"/>
    <x v="0"/>
    <x v="1"/>
    <n v="1506.6014729993201"/>
    <n v="2199638.1505790101"/>
    <n v="7918697.3420844404"/>
  </r>
  <r>
    <x v="0"/>
    <x v="0"/>
    <x v="0"/>
    <x v="6"/>
    <x v="10"/>
    <s v="NL_A"/>
    <x v="12"/>
    <s v="GNR_ST_NUCL_CND_E-33"/>
    <x v="0"/>
    <x v="2"/>
    <n v="1506.6014729993201"/>
    <n v="2199638.1505790101"/>
    <n v="7918697.3420844404"/>
  </r>
  <r>
    <x v="0"/>
    <x v="0"/>
    <x v="0"/>
    <x v="6"/>
    <x v="10"/>
    <s v="NL_A"/>
    <x v="12"/>
    <s v="GNR_ST_NUCL_CND_E-33"/>
    <x v="1"/>
    <x v="0"/>
    <n v="561.85414048317205"/>
    <n v="820307.045105431"/>
    <n v="2953105.36237955"/>
  </r>
  <r>
    <x v="0"/>
    <x v="0"/>
    <x v="0"/>
    <x v="6"/>
    <x v="10"/>
    <s v="NL_A"/>
    <x v="12"/>
    <s v="GNR_ST_NUCL_CND_E-33"/>
    <x v="1"/>
    <x v="1"/>
    <n v="561.85414048317205"/>
    <n v="820307.045105431"/>
    <n v="2953105.36237955"/>
  </r>
  <r>
    <x v="0"/>
    <x v="0"/>
    <x v="0"/>
    <x v="6"/>
    <x v="10"/>
    <s v="NL_A"/>
    <x v="12"/>
    <s v="GNR_ST_NUCL_CND_E-33"/>
    <x v="1"/>
    <x v="2"/>
    <n v="561.85414048317205"/>
    <n v="820307.045105431"/>
    <n v="2953105.36237955"/>
  </r>
  <r>
    <x v="0"/>
    <x v="0"/>
    <x v="0"/>
    <x v="6"/>
    <x v="10"/>
    <s v="NL_A"/>
    <x v="3"/>
    <s v="GNR_PV_SUN"/>
    <x v="0"/>
    <x v="2"/>
    <n v="13.4826290850832"/>
    <n v="19684.6384642214"/>
    <n v="70864.698471197102"/>
  </r>
  <r>
    <x v="0"/>
    <x v="0"/>
    <x v="0"/>
    <x v="6"/>
    <x v="10"/>
    <s v="NL_A"/>
    <x v="3"/>
    <s v="GNR_PV_SUN"/>
    <x v="1"/>
    <x v="1"/>
    <n v="130.40775035090999"/>
    <n v="190395.315512328"/>
    <n v="685423.13584438001"/>
  </r>
  <r>
    <x v="0"/>
    <x v="0"/>
    <x v="0"/>
    <x v="6"/>
    <x v="10"/>
    <s v="NL_A"/>
    <x v="3"/>
    <s v="GNR_PV_SUN"/>
    <x v="1"/>
    <x v="2"/>
    <n v="427.93362056400701"/>
    <n v="624783.08602345095"/>
    <n v="2249219.1096844198"/>
  </r>
  <r>
    <x v="0"/>
    <x v="0"/>
    <x v="0"/>
    <x v="6"/>
    <x v="10"/>
    <s v="NL_A"/>
    <x v="3"/>
    <s v="GNR_PV_SUN_LS-4-MW_Y-2020"/>
    <x v="0"/>
    <x v="2"/>
    <n v="68.294979328762196"/>
    <n v="99710.669819992807"/>
    <n v="358958.41135197401"/>
  </r>
  <r>
    <x v="0"/>
    <x v="0"/>
    <x v="0"/>
    <x v="6"/>
    <x v="10"/>
    <s v="NL_A"/>
    <x v="3"/>
    <s v="GNR_PV_SUN_LS-4-MW_Y-2020"/>
    <x v="1"/>
    <x v="1"/>
    <n v="660.56809531156898"/>
    <n v="964429.41915489105"/>
    <n v="3471945.9089576099"/>
  </r>
  <r>
    <x v="0"/>
    <x v="0"/>
    <x v="0"/>
    <x v="6"/>
    <x v="10"/>
    <s v="NL_A"/>
    <x v="3"/>
    <s v="GNR_PV_SUN_LS-4-MW_Y-2020"/>
    <x v="1"/>
    <x v="2"/>
    <n v="2167.6571821467601"/>
    <n v="3164779.4859342598"/>
    <n v="11393206.1493633"/>
  </r>
  <r>
    <x v="0"/>
    <x v="0"/>
    <x v="0"/>
    <x v="6"/>
    <x v="10"/>
    <s v="NL_A"/>
    <x v="6"/>
    <s v="GNR_ROR_WTR"/>
    <x v="0"/>
    <x v="0"/>
    <n v="16.311252944086998"/>
    <n v="23814.429298366998"/>
    <n v="85731.945474121196"/>
  </r>
  <r>
    <x v="0"/>
    <x v="0"/>
    <x v="0"/>
    <x v="6"/>
    <x v="10"/>
    <s v="NL_A"/>
    <x v="6"/>
    <s v="GNR_ROR_WTR"/>
    <x v="0"/>
    <x v="1"/>
    <n v="16.311252944086998"/>
    <n v="23814.429298366998"/>
    <n v="85731.945474121196"/>
  </r>
  <r>
    <x v="0"/>
    <x v="0"/>
    <x v="0"/>
    <x v="6"/>
    <x v="10"/>
    <s v="NL_A"/>
    <x v="6"/>
    <s v="GNR_ROR_WTR"/>
    <x v="0"/>
    <x v="2"/>
    <n v="16.311252944086998"/>
    <n v="23814.429298366998"/>
    <n v="85731.945474121196"/>
  </r>
  <r>
    <x v="0"/>
    <x v="0"/>
    <x v="0"/>
    <x v="6"/>
    <x v="10"/>
    <s v="NL_A"/>
    <x v="6"/>
    <s v="GNR_ROR_WTR"/>
    <x v="1"/>
    <x v="0"/>
    <n v="20.1271032202966"/>
    <n v="29385.570701633002"/>
    <n v="105788.05452587899"/>
  </r>
  <r>
    <x v="0"/>
    <x v="0"/>
    <x v="0"/>
    <x v="6"/>
    <x v="10"/>
    <s v="NL_A"/>
    <x v="6"/>
    <s v="GNR_ROR_WTR"/>
    <x v="1"/>
    <x v="1"/>
    <n v="20.1271032202966"/>
    <n v="29385.570701633002"/>
    <n v="105788.05452587899"/>
  </r>
  <r>
    <x v="0"/>
    <x v="0"/>
    <x v="0"/>
    <x v="6"/>
    <x v="10"/>
    <s v="NL_A"/>
    <x v="6"/>
    <s v="GNR_ROR_WTR"/>
    <x v="1"/>
    <x v="2"/>
    <n v="20.1271032202966"/>
    <n v="29385.570701633002"/>
    <n v="105788.05452587899"/>
  </r>
  <r>
    <x v="0"/>
    <x v="0"/>
    <x v="0"/>
    <x v="6"/>
    <x v="10"/>
    <s v="NL_A"/>
    <x v="7"/>
    <s v="GNR_WT_WIND_OFF"/>
    <x v="0"/>
    <x v="0"/>
    <n v="463.81110439035501"/>
    <n v="677164.21240991796"/>
    <n v="2437791.1646757"/>
  </r>
  <r>
    <x v="0"/>
    <x v="0"/>
    <x v="0"/>
    <x v="6"/>
    <x v="10"/>
    <s v="NL_A"/>
    <x v="7"/>
    <s v="GNR_WT_WIND_OFF"/>
    <x v="0"/>
    <x v="1"/>
    <n v="266.10917210692901"/>
    <n v="388519.39127611602"/>
    <n v="1398669.8085940201"/>
  </r>
  <r>
    <x v="0"/>
    <x v="0"/>
    <x v="0"/>
    <x v="6"/>
    <x v="10"/>
    <s v="NL_A"/>
    <x v="7"/>
    <s v="GNR_WT_WIND_OFF"/>
    <x v="0"/>
    <x v="2"/>
    <n v="184.86899407907899"/>
    <n v="269908.731355456"/>
    <n v="971671.432879642"/>
  </r>
  <r>
    <x v="0"/>
    <x v="0"/>
    <x v="0"/>
    <x v="6"/>
    <x v="10"/>
    <s v="NL_A"/>
    <x v="7"/>
    <s v="GNR_WT_WIND_OFF"/>
    <x v="1"/>
    <x v="0"/>
    <n v="143.78325820159401"/>
    <n v="209923.55697432699"/>
    <n v="755724.80510757805"/>
  </r>
  <r>
    <x v="0"/>
    <x v="0"/>
    <x v="0"/>
    <x v="6"/>
    <x v="10"/>
    <s v="NL_A"/>
    <x v="7"/>
    <s v="GNR_WT_WIND_OFF"/>
    <x v="1"/>
    <x v="1"/>
    <n v="276.48177648949797"/>
    <n v="403663.39367466699"/>
    <n v="1453188.2172288001"/>
  </r>
  <r>
    <x v="0"/>
    <x v="0"/>
    <x v="0"/>
    <x v="6"/>
    <x v="10"/>
    <s v="NL_A"/>
    <x v="7"/>
    <s v="GNR_WT_WIND_OFF"/>
    <x v="1"/>
    <x v="2"/>
    <n v="324.13747555446298"/>
    <n v="473240.71430951601"/>
    <n v="1703666.57151426"/>
  </r>
  <r>
    <x v="0"/>
    <x v="0"/>
    <x v="0"/>
    <x v="6"/>
    <x v="10"/>
    <s v="NL_A"/>
    <x v="7"/>
    <s v="GNR_WT_WIND_ONS"/>
    <x v="0"/>
    <x v="0"/>
    <n v="1350.3638529239799"/>
    <n v="1971531.2252690201"/>
    <n v="7097512.4109684601"/>
  </r>
  <r>
    <x v="0"/>
    <x v="0"/>
    <x v="0"/>
    <x v="6"/>
    <x v="10"/>
    <s v="NL_A"/>
    <x v="7"/>
    <s v="GNR_WT_WIND_ONS"/>
    <x v="0"/>
    <x v="1"/>
    <n v="774.76413036090503"/>
    <n v="1131155.63032692"/>
    <n v="4072160.2691769102"/>
  </r>
  <r>
    <x v="0"/>
    <x v="0"/>
    <x v="0"/>
    <x v="6"/>
    <x v="10"/>
    <s v="NL_A"/>
    <x v="7"/>
    <s v="GNR_WT_WIND_ONS"/>
    <x v="0"/>
    <x v="2"/>
    <n v="538.23723659859502"/>
    <n v="785826.36543394905"/>
    <n v="2828974.9155622199"/>
  </r>
  <r>
    <x v="0"/>
    <x v="0"/>
    <x v="0"/>
    <x v="6"/>
    <x v="10"/>
    <s v="NL_A"/>
    <x v="7"/>
    <s v="GNR_WT_WIND_ONS"/>
    <x v="1"/>
    <x v="0"/>
    <n v="418.61808113946898"/>
    <n v="611182.398463625"/>
    <n v="2200256.63446905"/>
  </r>
  <r>
    <x v="0"/>
    <x v="0"/>
    <x v="0"/>
    <x v="6"/>
    <x v="10"/>
    <s v="NL_A"/>
    <x v="7"/>
    <s v="GNR_WT_WIND_ONS"/>
    <x v="1"/>
    <x v="1"/>
    <n v="804.96347204616598"/>
    <n v="1175246.6691874"/>
    <n v="4230888.0090746498"/>
  </r>
  <r>
    <x v="0"/>
    <x v="0"/>
    <x v="0"/>
    <x v="6"/>
    <x v="10"/>
    <s v="NL_A"/>
    <x v="7"/>
    <s v="GNR_WT_WIND_ONS"/>
    <x v="1"/>
    <x v="2"/>
    <n v="943.71076117745599"/>
    <n v="1377817.7113190901"/>
    <n v="4960143.7607487096"/>
  </r>
  <r>
    <x v="0"/>
    <x v="0"/>
    <x v="0"/>
    <x v="6"/>
    <x v="10"/>
    <s v="NL_A"/>
    <x v="7"/>
    <s v="GNR_WT_WIND_ON_LS_Y-2020"/>
    <x v="0"/>
    <x v="0"/>
    <n v="3826.03091661796"/>
    <n v="5586005.1382622197"/>
    <n v="20109618.497744001"/>
  </r>
  <r>
    <x v="0"/>
    <x v="0"/>
    <x v="0"/>
    <x v="6"/>
    <x v="10"/>
    <s v="NL_A"/>
    <x v="7"/>
    <s v="GNR_WT_WIND_ON_LS_Y-2020"/>
    <x v="0"/>
    <x v="1"/>
    <n v="2195.1650360225599"/>
    <n v="3204940.9525929401"/>
    <n v="11537787.4293346"/>
  </r>
  <r>
    <x v="0"/>
    <x v="0"/>
    <x v="0"/>
    <x v="6"/>
    <x v="10"/>
    <s v="NL_A"/>
    <x v="7"/>
    <s v="GNR_WT_WIND_ON_LS_Y-2020"/>
    <x v="0"/>
    <x v="2"/>
    <n v="1525.00550369602"/>
    <n v="2226508.0353961899"/>
    <n v="8015428.9274262805"/>
  </r>
  <r>
    <x v="0"/>
    <x v="0"/>
    <x v="0"/>
    <x v="6"/>
    <x v="10"/>
    <s v="NL_A"/>
    <x v="7"/>
    <s v="GNR_WT_WIND_ON_LS_Y-2020"/>
    <x v="1"/>
    <x v="0"/>
    <n v="1186.0845632285"/>
    <n v="1731683.4623136099"/>
    <n v="6234060.4643289801"/>
  </r>
  <r>
    <x v="0"/>
    <x v="0"/>
    <x v="0"/>
    <x v="6"/>
    <x v="10"/>
    <s v="NL_A"/>
    <x v="7"/>
    <s v="GNR_WT_WIND_ON_LS_Y-2020"/>
    <x v="1"/>
    <x v="1"/>
    <n v="2280.72983746414"/>
    <n v="3329865.5626976402"/>
    <n v="11987516.025711499"/>
  </r>
  <r>
    <x v="0"/>
    <x v="0"/>
    <x v="0"/>
    <x v="6"/>
    <x v="10"/>
    <s v="NL_A"/>
    <x v="7"/>
    <s v="GNR_WT_WIND_ON_LS_Y-2020"/>
    <x v="1"/>
    <x v="2"/>
    <n v="2673.8471566694602"/>
    <n v="3903816.8487374098"/>
    <n v="14053740.655454701"/>
  </r>
  <r>
    <x v="0"/>
    <x v="0"/>
    <x v="0"/>
    <x v="6"/>
    <x v="10"/>
    <s v="NL_A"/>
    <x v="14"/>
    <s v="GNR_ST_WOOD_CND_E-50"/>
    <x v="0"/>
    <x v="2"/>
    <n v="24"/>
    <n v="35040"/>
    <n v="126144"/>
  </r>
  <r>
    <x v="0"/>
    <x v="0"/>
    <x v="0"/>
    <x v="7"/>
    <x v="11"/>
    <s v="NO1_A1"/>
    <x v="6"/>
    <s v="GNR_RES_WTR_NOPMP_MC-01"/>
    <x v="0"/>
    <x v="0"/>
    <n v="145.96731259271101"/>
    <n v="213112.276385359"/>
    <n v="767204.194987291"/>
  </r>
  <r>
    <x v="0"/>
    <x v="0"/>
    <x v="0"/>
    <x v="7"/>
    <x v="11"/>
    <s v="NO1_A1"/>
    <x v="6"/>
    <s v="GNR_RES_WTR_NOPMP_MC-01"/>
    <x v="0"/>
    <x v="1"/>
    <n v="160"/>
    <n v="233600"/>
    <n v="840960"/>
  </r>
  <r>
    <x v="0"/>
    <x v="0"/>
    <x v="0"/>
    <x v="7"/>
    <x v="11"/>
    <s v="NO1_A1"/>
    <x v="6"/>
    <s v="GNR_RES_WTR_NOPMP_MC-01"/>
    <x v="0"/>
    <x v="2"/>
    <n v="160"/>
    <n v="233600"/>
    <n v="840960"/>
  </r>
  <r>
    <x v="0"/>
    <x v="0"/>
    <x v="0"/>
    <x v="7"/>
    <x v="11"/>
    <s v="NO1_A1"/>
    <x v="6"/>
    <s v="GNR_RES_WTR_NOPMP_MC-01"/>
    <x v="1"/>
    <x v="0"/>
    <n v="160"/>
    <n v="233600"/>
    <n v="840960"/>
  </r>
  <r>
    <x v="0"/>
    <x v="0"/>
    <x v="0"/>
    <x v="7"/>
    <x v="11"/>
    <s v="NO1_A1"/>
    <x v="6"/>
    <s v="GNR_RES_WTR_NOPMP_MC-01"/>
    <x v="1"/>
    <x v="1"/>
    <n v="160"/>
    <n v="233600"/>
    <n v="840960"/>
  </r>
  <r>
    <x v="0"/>
    <x v="0"/>
    <x v="0"/>
    <x v="7"/>
    <x v="11"/>
    <s v="NO1_A1"/>
    <x v="6"/>
    <s v="GNR_RES_WTR_NOPMP_MC-01"/>
    <x v="1"/>
    <x v="2"/>
    <n v="160"/>
    <n v="233600"/>
    <n v="840960"/>
  </r>
  <r>
    <x v="0"/>
    <x v="0"/>
    <x v="0"/>
    <x v="7"/>
    <x v="11"/>
    <s v="NO1_A1"/>
    <x v="6"/>
    <s v="GNR_RES_WTR_NOPMP_MC-02"/>
    <x v="0"/>
    <x v="1"/>
    <n v="160"/>
    <n v="233600"/>
    <n v="840960"/>
  </r>
  <r>
    <x v="0"/>
    <x v="0"/>
    <x v="0"/>
    <x v="7"/>
    <x v="11"/>
    <s v="NO1_A1"/>
    <x v="6"/>
    <s v="GNR_RES_WTR_NOPMP_MC-02"/>
    <x v="0"/>
    <x v="2"/>
    <n v="160"/>
    <n v="233600"/>
    <n v="840960"/>
  </r>
  <r>
    <x v="0"/>
    <x v="0"/>
    <x v="0"/>
    <x v="7"/>
    <x v="11"/>
    <s v="NO1_A1"/>
    <x v="6"/>
    <s v="GNR_RES_WTR_NOPMP_MC-02"/>
    <x v="1"/>
    <x v="0"/>
    <n v="160"/>
    <n v="233600"/>
    <n v="840960"/>
  </r>
  <r>
    <x v="0"/>
    <x v="0"/>
    <x v="0"/>
    <x v="7"/>
    <x v="11"/>
    <s v="NO1_A1"/>
    <x v="6"/>
    <s v="GNR_RES_WTR_NOPMP_MC-02"/>
    <x v="1"/>
    <x v="1"/>
    <n v="160"/>
    <n v="233600"/>
    <n v="840960"/>
  </r>
  <r>
    <x v="0"/>
    <x v="0"/>
    <x v="0"/>
    <x v="7"/>
    <x v="11"/>
    <s v="NO1_A1"/>
    <x v="6"/>
    <s v="GNR_RES_WTR_NOPMP_MC-02"/>
    <x v="1"/>
    <x v="2"/>
    <n v="160"/>
    <n v="233600"/>
    <n v="840960"/>
  </r>
  <r>
    <x v="0"/>
    <x v="0"/>
    <x v="0"/>
    <x v="7"/>
    <x v="11"/>
    <s v="NO1_A1"/>
    <x v="6"/>
    <s v="GNR_RES_WTR_NOPMP_MC-03"/>
    <x v="0"/>
    <x v="1"/>
    <n v="160"/>
    <n v="233600"/>
    <n v="840960"/>
  </r>
  <r>
    <x v="0"/>
    <x v="0"/>
    <x v="0"/>
    <x v="7"/>
    <x v="11"/>
    <s v="NO1_A1"/>
    <x v="6"/>
    <s v="GNR_RES_WTR_NOPMP_MC-03"/>
    <x v="0"/>
    <x v="2"/>
    <n v="160"/>
    <n v="233600"/>
    <n v="840960"/>
  </r>
  <r>
    <x v="0"/>
    <x v="0"/>
    <x v="0"/>
    <x v="7"/>
    <x v="11"/>
    <s v="NO1_A1"/>
    <x v="6"/>
    <s v="GNR_RES_WTR_NOPMP_MC-03"/>
    <x v="1"/>
    <x v="0"/>
    <n v="160"/>
    <n v="233600"/>
    <n v="840960"/>
  </r>
  <r>
    <x v="0"/>
    <x v="0"/>
    <x v="0"/>
    <x v="7"/>
    <x v="11"/>
    <s v="NO1_A1"/>
    <x v="6"/>
    <s v="GNR_RES_WTR_NOPMP_MC-03"/>
    <x v="1"/>
    <x v="1"/>
    <n v="160"/>
    <n v="233600"/>
    <n v="840960"/>
  </r>
  <r>
    <x v="0"/>
    <x v="0"/>
    <x v="0"/>
    <x v="7"/>
    <x v="11"/>
    <s v="NO1_A1"/>
    <x v="6"/>
    <s v="GNR_RES_WTR_NOPMP_MC-03"/>
    <x v="1"/>
    <x v="2"/>
    <n v="160"/>
    <n v="233600"/>
    <n v="840960"/>
  </r>
  <r>
    <x v="0"/>
    <x v="0"/>
    <x v="0"/>
    <x v="7"/>
    <x v="11"/>
    <s v="NO1_A1"/>
    <x v="6"/>
    <s v="GNR_RES_WTR_NOPMP_MC-04"/>
    <x v="0"/>
    <x v="1"/>
    <n v="160"/>
    <n v="233600"/>
    <n v="840960"/>
  </r>
  <r>
    <x v="0"/>
    <x v="0"/>
    <x v="0"/>
    <x v="7"/>
    <x v="11"/>
    <s v="NO1_A1"/>
    <x v="6"/>
    <s v="GNR_RES_WTR_NOPMP_MC-04"/>
    <x v="0"/>
    <x v="2"/>
    <n v="160"/>
    <n v="233600"/>
    <n v="840960"/>
  </r>
  <r>
    <x v="0"/>
    <x v="0"/>
    <x v="0"/>
    <x v="7"/>
    <x v="11"/>
    <s v="NO1_A1"/>
    <x v="6"/>
    <s v="GNR_RES_WTR_NOPMP_MC-04"/>
    <x v="1"/>
    <x v="0"/>
    <n v="160"/>
    <n v="233600"/>
    <n v="840960"/>
  </r>
  <r>
    <x v="0"/>
    <x v="0"/>
    <x v="0"/>
    <x v="7"/>
    <x v="11"/>
    <s v="NO1_A1"/>
    <x v="6"/>
    <s v="GNR_RES_WTR_NOPMP_MC-04"/>
    <x v="1"/>
    <x v="1"/>
    <n v="121.19545150434"/>
    <n v="176945.359196337"/>
    <n v="637003.29310681298"/>
  </r>
  <r>
    <x v="0"/>
    <x v="0"/>
    <x v="0"/>
    <x v="7"/>
    <x v="11"/>
    <s v="NO1_A1"/>
    <x v="6"/>
    <s v="GNR_RES_WTR_NOPMP_MC-05"/>
    <x v="0"/>
    <x v="1"/>
    <n v="160"/>
    <n v="233600"/>
    <n v="840960"/>
  </r>
  <r>
    <x v="0"/>
    <x v="0"/>
    <x v="0"/>
    <x v="7"/>
    <x v="11"/>
    <s v="NO1_A1"/>
    <x v="6"/>
    <s v="GNR_ROR_WTR"/>
    <x v="0"/>
    <x v="0"/>
    <n v="614.05103671786401"/>
    <n v="896514.51360808103"/>
    <n v="3227452.2489890899"/>
  </r>
  <r>
    <x v="0"/>
    <x v="0"/>
    <x v="0"/>
    <x v="7"/>
    <x v="11"/>
    <s v="NO1_A1"/>
    <x v="6"/>
    <s v="GNR_ROR_WTR"/>
    <x v="0"/>
    <x v="1"/>
    <n v="614.05103671786401"/>
    <n v="896514.51360808103"/>
    <n v="3227452.2489890899"/>
  </r>
  <r>
    <x v="0"/>
    <x v="0"/>
    <x v="0"/>
    <x v="7"/>
    <x v="11"/>
    <s v="NO1_A1"/>
    <x v="6"/>
    <s v="GNR_ROR_WTR"/>
    <x v="0"/>
    <x v="2"/>
    <n v="614.05103671786401"/>
    <n v="896514.51360808103"/>
    <n v="3227452.2489890899"/>
  </r>
  <r>
    <x v="0"/>
    <x v="0"/>
    <x v="0"/>
    <x v="7"/>
    <x v="11"/>
    <s v="NO1_A1"/>
    <x v="6"/>
    <s v="GNR_ROR_WTR"/>
    <x v="1"/>
    <x v="0"/>
    <n v="1311.1530502733999"/>
    <n v="1914283.4533991599"/>
    <n v="6891420.4322369704"/>
  </r>
  <r>
    <x v="0"/>
    <x v="0"/>
    <x v="0"/>
    <x v="7"/>
    <x v="11"/>
    <s v="NO1_A1"/>
    <x v="6"/>
    <s v="GNR_ROR_WTR"/>
    <x v="1"/>
    <x v="1"/>
    <n v="1311.1530502733999"/>
    <n v="1914283.4533991599"/>
    <n v="6891420.4322369704"/>
  </r>
  <r>
    <x v="0"/>
    <x v="0"/>
    <x v="0"/>
    <x v="7"/>
    <x v="11"/>
    <s v="NO1_A1"/>
    <x v="6"/>
    <s v="GNR_ROR_WTR"/>
    <x v="1"/>
    <x v="2"/>
    <n v="1311.1530502733999"/>
    <n v="1914283.4533991599"/>
    <n v="6891420.4322369704"/>
  </r>
  <r>
    <x v="0"/>
    <x v="0"/>
    <x v="0"/>
    <x v="7"/>
    <x v="11"/>
    <s v="NO1_A1"/>
    <x v="7"/>
    <s v="GNR_WT_WIND_ONS"/>
    <x v="0"/>
    <x v="0"/>
    <n v="4.0725887826452603"/>
    <n v="5945.9796226620701"/>
    <n v="21405.526641583499"/>
  </r>
  <r>
    <x v="0"/>
    <x v="0"/>
    <x v="0"/>
    <x v="7"/>
    <x v="11"/>
    <s v="NO1_A1"/>
    <x v="7"/>
    <s v="GNR_WT_WIND_ONS"/>
    <x v="0"/>
    <x v="1"/>
    <n v="9.9313660416843206"/>
    <n v="14499.7944208591"/>
    <n v="52199.2599150928"/>
  </r>
  <r>
    <x v="0"/>
    <x v="0"/>
    <x v="0"/>
    <x v="7"/>
    <x v="11"/>
    <s v="NO1_A1"/>
    <x v="7"/>
    <s v="GNR_WT_WIND_ONS"/>
    <x v="0"/>
    <x v="2"/>
    <n v="1.9046448390166"/>
    <n v="2780.7814649642401"/>
    <n v="10010.813273871299"/>
  </r>
  <r>
    <x v="0"/>
    <x v="0"/>
    <x v="0"/>
    <x v="7"/>
    <x v="11"/>
    <s v="NO1_A1"/>
    <x v="7"/>
    <s v="GNR_WT_WIND_ONS"/>
    <x v="1"/>
    <x v="0"/>
    <n v="165.55404771256099"/>
    <n v="241708.90966033901"/>
    <n v="870152.07477722003"/>
  </r>
  <r>
    <x v="0"/>
    <x v="0"/>
    <x v="0"/>
    <x v="7"/>
    <x v="11"/>
    <s v="NO1_A1"/>
    <x v="7"/>
    <s v="GNR_WT_WIND_ONS"/>
    <x v="1"/>
    <x v="1"/>
    <n v="164.85059915913899"/>
    <n v="240681.87477234399"/>
    <n v="866454.74918043695"/>
  </r>
  <r>
    <x v="0"/>
    <x v="0"/>
    <x v="0"/>
    <x v="7"/>
    <x v="11"/>
    <s v="NO1_A1"/>
    <x v="7"/>
    <s v="GNR_WT_WIND_ONS"/>
    <x v="1"/>
    <x v="2"/>
    <n v="155.79360278002201"/>
    <n v="227458.660058832"/>
    <n v="818851.17621179495"/>
  </r>
  <r>
    <x v="0"/>
    <x v="0"/>
    <x v="0"/>
    <x v="7"/>
    <x v="11"/>
    <s v="NO1_A2"/>
    <x v="5"/>
    <s v="GNR_HP_ELEC_COP-270"/>
    <x v="1"/>
    <x v="1"/>
    <n v="44.905321119735397"/>
    <n v="65561.768834813702"/>
    <n v="236022.36780532901"/>
  </r>
  <r>
    <x v="0"/>
    <x v="0"/>
    <x v="0"/>
    <x v="7"/>
    <x v="11"/>
    <s v="NO1_A2"/>
    <x v="1"/>
    <s v="GNR_HS_HEAT_PIT_L-DEC_E-91_Y-2020"/>
    <x v="0"/>
    <x v="0"/>
    <n v="61.221387429036803"/>
    <n v="89383.225646393796"/>
    <n v="321779.612327018"/>
  </r>
  <r>
    <x v="0"/>
    <x v="0"/>
    <x v="0"/>
    <x v="7"/>
    <x v="11"/>
    <s v="NO1_A2"/>
    <x v="1"/>
    <s v="GNR_HS_HEAT_PIT_L-DEC_E-91_Y-2020"/>
    <x v="0"/>
    <x v="1"/>
    <n v="162.52079933620101"/>
    <n v="237280.36703085399"/>
    <n v="854209.32131107501"/>
  </r>
  <r>
    <x v="0"/>
    <x v="0"/>
    <x v="0"/>
    <x v="7"/>
    <x v="11"/>
    <s v="NO1_A2"/>
    <x v="1"/>
    <s v="GNR_HS_HEAT_PIT_L-DEC_E-91_Y-2020"/>
    <x v="0"/>
    <x v="2"/>
    <n v="128.37178472636899"/>
    <n v="187422.80570049901"/>
    <n v="674722.10052179499"/>
  </r>
  <r>
    <x v="0"/>
    <x v="0"/>
    <x v="0"/>
    <x v="7"/>
    <x v="11"/>
    <s v="NO1_A2"/>
    <x v="15"/>
    <s v="GNR_BO_LNG_E-90"/>
    <x v="0"/>
    <x v="0"/>
    <n v="59.8888888888889"/>
    <n v="87437.777777777796"/>
    <n v="314776"/>
  </r>
  <r>
    <x v="0"/>
    <x v="0"/>
    <x v="0"/>
    <x v="7"/>
    <x v="11"/>
    <s v="NO1_A2"/>
    <x v="15"/>
    <s v="GNR_BO_LNG_E-90"/>
    <x v="0"/>
    <x v="1"/>
    <n v="59.8888888888889"/>
    <n v="87437.777777777796"/>
    <n v="314776"/>
  </r>
  <r>
    <x v="0"/>
    <x v="0"/>
    <x v="0"/>
    <x v="7"/>
    <x v="11"/>
    <s v="NO1_A2"/>
    <x v="15"/>
    <s v="GNR_BO_LNG_E-90"/>
    <x v="0"/>
    <x v="2"/>
    <n v="59.8888888888889"/>
    <n v="87437.777777777796"/>
    <n v="314776"/>
  </r>
  <r>
    <x v="0"/>
    <x v="0"/>
    <x v="0"/>
    <x v="7"/>
    <x v="11"/>
    <s v="NO1_A2"/>
    <x v="15"/>
    <s v="GNR_BO_LNG_E-90"/>
    <x v="1"/>
    <x v="0"/>
    <n v="59.8888888888889"/>
    <n v="87437.777777777796"/>
    <n v="314776"/>
  </r>
  <r>
    <x v="0"/>
    <x v="0"/>
    <x v="0"/>
    <x v="7"/>
    <x v="11"/>
    <s v="NO1_A2"/>
    <x v="15"/>
    <s v="GNR_BO_LNG_E-90"/>
    <x v="1"/>
    <x v="1"/>
    <n v="59.8888888888889"/>
    <n v="87437.777777777796"/>
    <n v="314776"/>
  </r>
  <r>
    <x v="0"/>
    <x v="0"/>
    <x v="0"/>
    <x v="7"/>
    <x v="11"/>
    <s v="NO1_A2"/>
    <x v="15"/>
    <s v="GNR_BO_LNG_E-90"/>
    <x v="1"/>
    <x v="2"/>
    <n v="59.8888888888889"/>
    <n v="87437.777777777796"/>
    <n v="314776"/>
  </r>
  <r>
    <x v="0"/>
    <x v="0"/>
    <x v="0"/>
    <x v="7"/>
    <x v="11"/>
    <s v="NO1_A2"/>
    <x v="2"/>
    <s v="GNR_ST_MSW_BP_CB-20"/>
    <x v="0"/>
    <x v="0"/>
    <n v="45.3333333333333"/>
    <n v="66186.666666666701"/>
    <n v="238272"/>
  </r>
  <r>
    <x v="0"/>
    <x v="0"/>
    <x v="0"/>
    <x v="7"/>
    <x v="11"/>
    <s v="NO1_A2"/>
    <x v="2"/>
    <s v="GNR_ST_MSW_BP_CB-20"/>
    <x v="0"/>
    <x v="1"/>
    <n v="45.3333333333333"/>
    <n v="66186.666666666701"/>
    <n v="238272"/>
  </r>
  <r>
    <x v="0"/>
    <x v="0"/>
    <x v="0"/>
    <x v="7"/>
    <x v="11"/>
    <s v="NO1_A2"/>
    <x v="2"/>
    <s v="GNR_ST_MSW_BP_CB-20"/>
    <x v="0"/>
    <x v="2"/>
    <n v="45.3333333333333"/>
    <n v="66186.666666666701"/>
    <n v="238272"/>
  </r>
  <r>
    <x v="0"/>
    <x v="0"/>
    <x v="0"/>
    <x v="7"/>
    <x v="11"/>
    <s v="NO1_A2"/>
    <x v="2"/>
    <s v="GNR_ST_MSW_BP_CB-20"/>
    <x v="1"/>
    <x v="0"/>
    <n v="45.3333333333333"/>
    <n v="66186.666666666701"/>
    <n v="238272"/>
  </r>
  <r>
    <x v="0"/>
    <x v="0"/>
    <x v="0"/>
    <x v="7"/>
    <x v="11"/>
    <s v="NO1_A2"/>
    <x v="2"/>
    <s v="GNR_ST_MSW_BP_CB-20"/>
    <x v="1"/>
    <x v="1"/>
    <n v="45.3333333333333"/>
    <n v="66186.666666666701"/>
    <n v="238272"/>
  </r>
  <r>
    <x v="0"/>
    <x v="0"/>
    <x v="0"/>
    <x v="7"/>
    <x v="11"/>
    <s v="NO1_A2"/>
    <x v="2"/>
    <s v="GNR_ST_MSW_BP_CB-20"/>
    <x v="1"/>
    <x v="2"/>
    <n v="45.3333333333333"/>
    <n v="66186.666666666701"/>
    <n v="238272"/>
  </r>
  <r>
    <x v="0"/>
    <x v="0"/>
    <x v="0"/>
    <x v="7"/>
    <x v="11"/>
    <s v="NO1_A2"/>
    <x v="4"/>
    <s v="GNR_EH_HEAT"/>
    <x v="0"/>
    <x v="0"/>
    <n v="21.6"/>
    <n v="31536"/>
    <n v="113529.60000000001"/>
  </r>
  <r>
    <x v="0"/>
    <x v="0"/>
    <x v="0"/>
    <x v="7"/>
    <x v="11"/>
    <s v="NO1_A2"/>
    <x v="4"/>
    <s v="GNR_EH_HEAT"/>
    <x v="0"/>
    <x v="1"/>
    <n v="21.6"/>
    <n v="31536"/>
    <n v="113529.60000000001"/>
  </r>
  <r>
    <x v="0"/>
    <x v="0"/>
    <x v="0"/>
    <x v="7"/>
    <x v="11"/>
    <s v="NO1_A2"/>
    <x v="4"/>
    <s v="GNR_EH_HEAT"/>
    <x v="0"/>
    <x v="2"/>
    <n v="21.6"/>
    <n v="31536"/>
    <n v="113529.60000000001"/>
  </r>
  <r>
    <x v="0"/>
    <x v="0"/>
    <x v="0"/>
    <x v="7"/>
    <x v="11"/>
    <s v="NO1_A2"/>
    <x v="4"/>
    <s v="GNR_EH_HEAT"/>
    <x v="1"/>
    <x v="0"/>
    <n v="21.6"/>
    <n v="31536"/>
    <n v="113529.60000000001"/>
  </r>
  <r>
    <x v="0"/>
    <x v="0"/>
    <x v="0"/>
    <x v="7"/>
    <x v="11"/>
    <s v="NO1_A2"/>
    <x v="4"/>
    <s v="GNR_EH_HEAT"/>
    <x v="1"/>
    <x v="1"/>
    <n v="21.6"/>
    <n v="31536"/>
    <n v="113529.60000000001"/>
  </r>
  <r>
    <x v="0"/>
    <x v="0"/>
    <x v="0"/>
    <x v="7"/>
    <x v="11"/>
    <s v="NO1_A2"/>
    <x v="4"/>
    <s v="GNR_EH_HEAT"/>
    <x v="1"/>
    <x v="2"/>
    <n v="21.6"/>
    <n v="31536"/>
    <n v="113529.60000000001"/>
  </r>
  <r>
    <x v="0"/>
    <x v="0"/>
    <x v="0"/>
    <x v="7"/>
    <x v="11"/>
    <s v="NO1_A2"/>
    <x v="8"/>
    <s v="GNR_BO_WOODWST_E-90"/>
    <x v="0"/>
    <x v="0"/>
    <n v="49.1111111111111"/>
    <n v="71702.222222222204"/>
    <n v="258128"/>
  </r>
  <r>
    <x v="0"/>
    <x v="0"/>
    <x v="0"/>
    <x v="7"/>
    <x v="11"/>
    <s v="NO1_A2"/>
    <x v="8"/>
    <s v="GNR_BO_WOODWST_E-90"/>
    <x v="0"/>
    <x v="1"/>
    <n v="49.1111111111111"/>
    <n v="71702.222222222204"/>
    <n v="258128"/>
  </r>
  <r>
    <x v="0"/>
    <x v="0"/>
    <x v="0"/>
    <x v="7"/>
    <x v="11"/>
    <s v="NO1_A2"/>
    <x v="8"/>
    <s v="GNR_BO_WOODWST_E-90"/>
    <x v="0"/>
    <x v="2"/>
    <n v="49.1111111111111"/>
    <n v="71702.222222222204"/>
    <n v="258128"/>
  </r>
  <r>
    <x v="0"/>
    <x v="0"/>
    <x v="0"/>
    <x v="7"/>
    <x v="11"/>
    <s v="NO1_A2"/>
    <x v="8"/>
    <s v="GNR_BO_WOODWST_E-90"/>
    <x v="1"/>
    <x v="0"/>
    <n v="49.1111111111111"/>
    <n v="71702.222222222204"/>
    <n v="258128"/>
  </r>
  <r>
    <x v="0"/>
    <x v="0"/>
    <x v="0"/>
    <x v="7"/>
    <x v="11"/>
    <s v="NO1_A2"/>
    <x v="8"/>
    <s v="GNR_BO_WOODWST_E-90"/>
    <x v="1"/>
    <x v="1"/>
    <n v="49.1111111111111"/>
    <n v="71702.222222222204"/>
    <n v="258128"/>
  </r>
  <r>
    <x v="0"/>
    <x v="0"/>
    <x v="0"/>
    <x v="7"/>
    <x v="11"/>
    <s v="NO1_A2"/>
    <x v="8"/>
    <s v="GNR_BO_WOODWST_E-90"/>
    <x v="1"/>
    <x v="2"/>
    <n v="49.1111111111111"/>
    <n v="71702.222222222204"/>
    <n v="258128"/>
  </r>
  <r>
    <x v="0"/>
    <x v="0"/>
    <x v="0"/>
    <x v="7"/>
    <x v="11"/>
    <s v="NO1_A3"/>
    <x v="5"/>
    <s v="GNR_HP_ELEC_COP-270"/>
    <x v="1"/>
    <x v="0"/>
    <n v="9.2592592592592595"/>
    <n v="13518.5185185185"/>
    <n v="48666.666666666701"/>
  </r>
  <r>
    <x v="0"/>
    <x v="0"/>
    <x v="0"/>
    <x v="7"/>
    <x v="11"/>
    <s v="NO1_A3"/>
    <x v="5"/>
    <s v="GNR_HP_ELEC_COP-270"/>
    <x v="1"/>
    <x v="1"/>
    <n v="9.2592592592592595"/>
    <n v="13518.5185185185"/>
    <n v="48666.666666666701"/>
  </r>
  <r>
    <x v="0"/>
    <x v="0"/>
    <x v="0"/>
    <x v="7"/>
    <x v="11"/>
    <s v="NO1_A3"/>
    <x v="5"/>
    <s v="GNR_HP_ELEC_COP-270"/>
    <x v="1"/>
    <x v="2"/>
    <n v="9.2592592592592595"/>
    <n v="13518.5185185185"/>
    <n v="48666.666666666701"/>
  </r>
  <r>
    <x v="0"/>
    <x v="0"/>
    <x v="0"/>
    <x v="7"/>
    <x v="11"/>
    <s v="NO1_A3"/>
    <x v="5"/>
    <s v="GNR_HP_ELEC_GROUND-WTR_COP-360_LS-4-MW_Y-2020"/>
    <x v="1"/>
    <x v="0"/>
    <n v="20.870249576274698"/>
    <n v="30470.564381361"/>
    <n v="109694.03177289999"/>
  </r>
  <r>
    <x v="0"/>
    <x v="0"/>
    <x v="0"/>
    <x v="7"/>
    <x v="11"/>
    <s v="NO1_A3"/>
    <x v="5"/>
    <s v="GNR_HP_ELEC_GROUND-WTR_COP-360_LS-4-MW_Y-2020"/>
    <x v="1"/>
    <x v="1"/>
    <n v="20.870249576274599"/>
    <n v="30470.564381361"/>
    <n v="109694.03177289999"/>
  </r>
  <r>
    <x v="0"/>
    <x v="0"/>
    <x v="0"/>
    <x v="7"/>
    <x v="11"/>
    <s v="NO1_A3"/>
    <x v="5"/>
    <s v="GNR_HP_ELEC_GROUND-WTR_COP-360_LS-4-MW_Y-2020"/>
    <x v="1"/>
    <x v="2"/>
    <n v="20.870249576274599"/>
    <n v="30470.564381361"/>
    <n v="109694.03177289999"/>
  </r>
  <r>
    <x v="0"/>
    <x v="0"/>
    <x v="0"/>
    <x v="7"/>
    <x v="11"/>
    <s v="NO1_A3"/>
    <x v="1"/>
    <s v="GNR_HS_HEAT_PIT_L-DEC_E-91_Y-2020"/>
    <x v="0"/>
    <x v="0"/>
    <n v="92.376381730926397"/>
    <n v="134869.51732715199"/>
    <n v="485530.26237774902"/>
  </r>
  <r>
    <x v="0"/>
    <x v="0"/>
    <x v="0"/>
    <x v="7"/>
    <x v="11"/>
    <s v="NO1_A3"/>
    <x v="1"/>
    <s v="GNR_HS_HEAT_PIT_L-DEC_E-91_Y-2020"/>
    <x v="0"/>
    <x v="1"/>
    <n v="259.70479059216899"/>
    <n v="379168.99426456599"/>
    <n v="1365008.3793524399"/>
  </r>
  <r>
    <x v="0"/>
    <x v="0"/>
    <x v="0"/>
    <x v="7"/>
    <x v="11"/>
    <s v="NO1_A3"/>
    <x v="1"/>
    <s v="GNR_HS_HEAT_PIT_L-DEC_E-91_Y-2020"/>
    <x v="0"/>
    <x v="2"/>
    <n v="168.16308428802"/>
    <n v="245518.10306050899"/>
    <n v="883865.17101783096"/>
  </r>
  <r>
    <x v="0"/>
    <x v="0"/>
    <x v="0"/>
    <x v="7"/>
    <x v="11"/>
    <s v="NO1_A3"/>
    <x v="15"/>
    <s v="GNR_BO_LNG_E-90"/>
    <x v="0"/>
    <x v="0"/>
    <n v="92.5555555555556"/>
    <n v="135131.11111111101"/>
    <n v="486472"/>
  </r>
  <r>
    <x v="0"/>
    <x v="0"/>
    <x v="0"/>
    <x v="7"/>
    <x v="11"/>
    <s v="NO1_A3"/>
    <x v="15"/>
    <s v="GNR_BO_LNG_E-90"/>
    <x v="0"/>
    <x v="1"/>
    <n v="92.5555555555556"/>
    <n v="135131.11111111101"/>
    <n v="486472"/>
  </r>
  <r>
    <x v="0"/>
    <x v="0"/>
    <x v="0"/>
    <x v="7"/>
    <x v="11"/>
    <s v="NO1_A3"/>
    <x v="15"/>
    <s v="GNR_BO_LNG_E-90"/>
    <x v="0"/>
    <x v="2"/>
    <n v="92.5555555555556"/>
    <n v="135131.11111111101"/>
    <n v="486472"/>
  </r>
  <r>
    <x v="0"/>
    <x v="0"/>
    <x v="0"/>
    <x v="7"/>
    <x v="11"/>
    <s v="NO1_A3"/>
    <x v="15"/>
    <s v="GNR_BO_LNG_E-90"/>
    <x v="1"/>
    <x v="0"/>
    <n v="92.5555555555556"/>
    <n v="135131.11111111101"/>
    <n v="486472"/>
  </r>
  <r>
    <x v="0"/>
    <x v="0"/>
    <x v="0"/>
    <x v="7"/>
    <x v="11"/>
    <s v="NO1_A3"/>
    <x v="15"/>
    <s v="GNR_BO_LNG_E-90"/>
    <x v="1"/>
    <x v="1"/>
    <n v="92.5555555555556"/>
    <n v="135131.11111111101"/>
    <n v="486472"/>
  </r>
  <r>
    <x v="0"/>
    <x v="0"/>
    <x v="0"/>
    <x v="7"/>
    <x v="11"/>
    <s v="NO1_A3"/>
    <x v="15"/>
    <s v="GNR_BO_LNG_E-90"/>
    <x v="1"/>
    <x v="2"/>
    <n v="92.5555555555556"/>
    <n v="135131.11111111101"/>
    <n v="486472"/>
  </r>
  <r>
    <x v="0"/>
    <x v="0"/>
    <x v="0"/>
    <x v="7"/>
    <x v="11"/>
    <s v="NO1_A3"/>
    <x v="2"/>
    <s v="GNR_ST_MSW_BP_CB-20"/>
    <x v="0"/>
    <x v="0"/>
    <n v="102.777777777778"/>
    <n v="150055.555555556"/>
    <n v="540200.00000000105"/>
  </r>
  <r>
    <x v="0"/>
    <x v="0"/>
    <x v="0"/>
    <x v="7"/>
    <x v="11"/>
    <s v="NO1_A3"/>
    <x v="2"/>
    <s v="GNR_ST_MSW_BP_CB-20"/>
    <x v="0"/>
    <x v="1"/>
    <n v="102.777777777778"/>
    <n v="150055.555555556"/>
    <n v="540200.00000000105"/>
  </r>
  <r>
    <x v="0"/>
    <x v="0"/>
    <x v="0"/>
    <x v="7"/>
    <x v="11"/>
    <s v="NO1_A3"/>
    <x v="2"/>
    <s v="GNR_ST_MSW_BP_CB-20"/>
    <x v="0"/>
    <x v="2"/>
    <n v="102.777777777778"/>
    <n v="150055.555555556"/>
    <n v="540200.00000000105"/>
  </r>
  <r>
    <x v="0"/>
    <x v="0"/>
    <x v="0"/>
    <x v="7"/>
    <x v="11"/>
    <s v="NO1_A3"/>
    <x v="2"/>
    <s v="GNR_ST_MSW_BP_CB-20"/>
    <x v="1"/>
    <x v="0"/>
    <n v="102.777777777778"/>
    <n v="150055.555555556"/>
    <n v="540200.00000000105"/>
  </r>
  <r>
    <x v="0"/>
    <x v="0"/>
    <x v="0"/>
    <x v="7"/>
    <x v="11"/>
    <s v="NO1_A3"/>
    <x v="2"/>
    <s v="GNR_ST_MSW_BP_CB-20"/>
    <x v="1"/>
    <x v="1"/>
    <n v="102.777777777778"/>
    <n v="150055.555555556"/>
    <n v="540200.00000000105"/>
  </r>
  <r>
    <x v="0"/>
    <x v="0"/>
    <x v="0"/>
    <x v="7"/>
    <x v="11"/>
    <s v="NO1_A3"/>
    <x v="2"/>
    <s v="GNR_ST_MSW_BP_CB-20"/>
    <x v="1"/>
    <x v="2"/>
    <n v="102.777777777778"/>
    <n v="150055.555555556"/>
    <n v="540200.00000000105"/>
  </r>
  <r>
    <x v="0"/>
    <x v="0"/>
    <x v="0"/>
    <x v="7"/>
    <x v="11"/>
    <s v="NO1_A3"/>
    <x v="8"/>
    <s v="GNR_BO_WOODWST_E-90"/>
    <x v="0"/>
    <x v="0"/>
    <n v="14.7777777777778"/>
    <n v="21575.555555555598"/>
    <n v="77672"/>
  </r>
  <r>
    <x v="0"/>
    <x v="0"/>
    <x v="0"/>
    <x v="7"/>
    <x v="11"/>
    <s v="NO1_A3"/>
    <x v="8"/>
    <s v="GNR_BO_WOODWST_E-90"/>
    <x v="0"/>
    <x v="1"/>
    <n v="14.7777777777778"/>
    <n v="21575.555555555598"/>
    <n v="77672"/>
  </r>
  <r>
    <x v="0"/>
    <x v="0"/>
    <x v="0"/>
    <x v="7"/>
    <x v="11"/>
    <s v="NO1_A3"/>
    <x v="8"/>
    <s v="GNR_BO_WOODWST_E-90"/>
    <x v="0"/>
    <x v="2"/>
    <n v="14.7777777777778"/>
    <n v="21575.555555555598"/>
    <n v="77672"/>
  </r>
  <r>
    <x v="0"/>
    <x v="0"/>
    <x v="0"/>
    <x v="7"/>
    <x v="11"/>
    <s v="NO1_A3"/>
    <x v="8"/>
    <s v="GNR_BO_WOODWST_E-90"/>
    <x v="1"/>
    <x v="0"/>
    <n v="14.7777777777778"/>
    <n v="21575.555555555598"/>
    <n v="77672"/>
  </r>
  <r>
    <x v="0"/>
    <x v="0"/>
    <x v="0"/>
    <x v="7"/>
    <x v="11"/>
    <s v="NO1_A3"/>
    <x v="8"/>
    <s v="GNR_BO_WOODWST_E-90"/>
    <x v="1"/>
    <x v="1"/>
    <n v="14.7777777777778"/>
    <n v="21575.555555555598"/>
    <n v="77672"/>
  </r>
  <r>
    <x v="0"/>
    <x v="0"/>
    <x v="0"/>
    <x v="7"/>
    <x v="11"/>
    <s v="NO1_A3"/>
    <x v="8"/>
    <s v="GNR_BO_WOODWST_E-90"/>
    <x v="1"/>
    <x v="2"/>
    <n v="14.7777777777778"/>
    <n v="21575.555555555598"/>
    <n v="77672"/>
  </r>
  <r>
    <x v="0"/>
    <x v="0"/>
    <x v="0"/>
    <x v="7"/>
    <x v="12"/>
    <s v="NO2_A1"/>
    <x v="6"/>
    <s v="GNR_RES_WTR_NOPMP_MC-01"/>
    <x v="0"/>
    <x v="0"/>
    <n v="367.19205575436598"/>
    <n v="536100.40140137402"/>
    <n v="1929961.4450449499"/>
  </r>
  <r>
    <x v="0"/>
    <x v="0"/>
    <x v="0"/>
    <x v="7"/>
    <x v="12"/>
    <s v="NO2_A1"/>
    <x v="6"/>
    <s v="GNR_RES_WTR_NOPMP_MC-01"/>
    <x v="0"/>
    <x v="1"/>
    <n v="367.19205575436598"/>
    <n v="536100.40140137402"/>
    <n v="1929961.4450449499"/>
  </r>
  <r>
    <x v="0"/>
    <x v="0"/>
    <x v="0"/>
    <x v="7"/>
    <x v="12"/>
    <s v="NO2_A1"/>
    <x v="6"/>
    <s v="GNR_RES_WTR_NOPMP_MC-01"/>
    <x v="0"/>
    <x v="2"/>
    <n v="367.19205575436598"/>
    <n v="536100.40140137402"/>
    <n v="1929961.4450449499"/>
  </r>
  <r>
    <x v="0"/>
    <x v="0"/>
    <x v="0"/>
    <x v="7"/>
    <x v="12"/>
    <s v="NO2_A1"/>
    <x v="6"/>
    <s v="GNR_RES_WTR_NOPMP_MC-01"/>
    <x v="1"/>
    <x v="0"/>
    <n v="367.19205575436598"/>
    <n v="536100.40140137402"/>
    <n v="1929961.4450449499"/>
  </r>
  <r>
    <x v="0"/>
    <x v="0"/>
    <x v="0"/>
    <x v="7"/>
    <x v="12"/>
    <s v="NO2_A1"/>
    <x v="6"/>
    <s v="GNR_RES_WTR_NOPMP_MC-01"/>
    <x v="1"/>
    <x v="1"/>
    <n v="367.19205575436598"/>
    <n v="536100.40140137402"/>
    <n v="1929961.4450449499"/>
  </r>
  <r>
    <x v="0"/>
    <x v="0"/>
    <x v="0"/>
    <x v="7"/>
    <x v="12"/>
    <s v="NO2_A1"/>
    <x v="6"/>
    <s v="GNR_RES_WTR_NOPMP_MC-01"/>
    <x v="1"/>
    <x v="2"/>
    <n v="367.19205575436598"/>
    <n v="536100.40140137402"/>
    <n v="1929961.4450449499"/>
  </r>
  <r>
    <x v="0"/>
    <x v="0"/>
    <x v="0"/>
    <x v="7"/>
    <x v="12"/>
    <s v="NO2_A1"/>
    <x v="6"/>
    <s v="GNR_RES_WTR_NOPMP_MC-02"/>
    <x v="0"/>
    <x v="0"/>
    <n v="887.19205575436604"/>
    <n v="1295300.4014013701"/>
    <n v="4663081.4450449497"/>
  </r>
  <r>
    <x v="0"/>
    <x v="0"/>
    <x v="0"/>
    <x v="7"/>
    <x v="12"/>
    <s v="NO2_A1"/>
    <x v="6"/>
    <s v="GNR_RES_WTR_NOPMP_MC-02"/>
    <x v="0"/>
    <x v="1"/>
    <n v="887.19205575436604"/>
    <n v="1295300.4014013701"/>
    <n v="4663081.4450449497"/>
  </r>
  <r>
    <x v="0"/>
    <x v="0"/>
    <x v="0"/>
    <x v="7"/>
    <x v="12"/>
    <s v="NO2_A1"/>
    <x v="6"/>
    <s v="GNR_RES_WTR_NOPMP_MC-02"/>
    <x v="0"/>
    <x v="2"/>
    <n v="887.19205575436604"/>
    <n v="1295300.4014013701"/>
    <n v="4663081.4450449497"/>
  </r>
  <r>
    <x v="0"/>
    <x v="0"/>
    <x v="0"/>
    <x v="7"/>
    <x v="12"/>
    <s v="NO2_A1"/>
    <x v="6"/>
    <s v="GNR_RES_WTR_NOPMP_MC-02"/>
    <x v="1"/>
    <x v="0"/>
    <n v="887.19205575436604"/>
    <n v="1295300.4014013701"/>
    <n v="4663081.4450449497"/>
  </r>
  <r>
    <x v="0"/>
    <x v="0"/>
    <x v="0"/>
    <x v="7"/>
    <x v="12"/>
    <s v="NO2_A1"/>
    <x v="6"/>
    <s v="GNR_RES_WTR_NOPMP_MC-02"/>
    <x v="1"/>
    <x v="1"/>
    <n v="887.19205575436604"/>
    <n v="1295300.4014013701"/>
    <n v="4663081.4450449497"/>
  </r>
  <r>
    <x v="0"/>
    <x v="0"/>
    <x v="0"/>
    <x v="7"/>
    <x v="12"/>
    <s v="NO2_A1"/>
    <x v="6"/>
    <s v="GNR_RES_WTR_NOPMP_MC-02"/>
    <x v="1"/>
    <x v="2"/>
    <n v="887.19205575436604"/>
    <n v="1295300.4014013701"/>
    <n v="4663081.4450449497"/>
  </r>
  <r>
    <x v="0"/>
    <x v="0"/>
    <x v="0"/>
    <x v="7"/>
    <x v="12"/>
    <s v="NO2_A1"/>
    <x v="6"/>
    <s v="GNR_RES_WTR_NOPMP_MC-03"/>
    <x v="0"/>
    <x v="0"/>
    <n v="887.19205575436604"/>
    <n v="1295300.4014013701"/>
    <n v="4663081.4450449497"/>
  </r>
  <r>
    <x v="0"/>
    <x v="0"/>
    <x v="0"/>
    <x v="7"/>
    <x v="12"/>
    <s v="NO2_A1"/>
    <x v="6"/>
    <s v="GNR_RES_WTR_NOPMP_MC-03"/>
    <x v="0"/>
    <x v="1"/>
    <n v="887.19205575436604"/>
    <n v="1295300.4014013701"/>
    <n v="4663081.4450449497"/>
  </r>
  <r>
    <x v="0"/>
    <x v="0"/>
    <x v="0"/>
    <x v="7"/>
    <x v="12"/>
    <s v="NO2_A1"/>
    <x v="6"/>
    <s v="GNR_RES_WTR_NOPMP_MC-03"/>
    <x v="0"/>
    <x v="2"/>
    <n v="887.19205575436604"/>
    <n v="1295300.4014013701"/>
    <n v="4663081.4450449497"/>
  </r>
  <r>
    <x v="0"/>
    <x v="0"/>
    <x v="0"/>
    <x v="7"/>
    <x v="12"/>
    <s v="NO2_A1"/>
    <x v="6"/>
    <s v="GNR_RES_WTR_NOPMP_MC-03"/>
    <x v="1"/>
    <x v="0"/>
    <n v="887.19205575436604"/>
    <n v="1295300.4014013701"/>
    <n v="4663081.4450449497"/>
  </r>
  <r>
    <x v="0"/>
    <x v="0"/>
    <x v="0"/>
    <x v="7"/>
    <x v="12"/>
    <s v="NO2_A1"/>
    <x v="6"/>
    <s v="GNR_RES_WTR_NOPMP_MC-03"/>
    <x v="1"/>
    <x v="1"/>
    <n v="887.19205575436604"/>
    <n v="1295300.4014013701"/>
    <n v="4663081.4450449497"/>
  </r>
  <r>
    <x v="0"/>
    <x v="0"/>
    <x v="0"/>
    <x v="7"/>
    <x v="12"/>
    <s v="NO2_A1"/>
    <x v="6"/>
    <s v="GNR_RES_WTR_NOPMP_MC-03"/>
    <x v="1"/>
    <x v="2"/>
    <n v="887.19205575436604"/>
    <n v="1295300.4014013701"/>
    <n v="4663081.4450449497"/>
  </r>
  <r>
    <x v="0"/>
    <x v="0"/>
    <x v="0"/>
    <x v="7"/>
    <x v="12"/>
    <s v="NO2_A1"/>
    <x v="6"/>
    <s v="GNR_RES_WTR_NOPMP_MC-04"/>
    <x v="0"/>
    <x v="0"/>
    <n v="887.19205575436604"/>
    <n v="1295300.4014013701"/>
    <n v="4663081.4450449497"/>
  </r>
  <r>
    <x v="0"/>
    <x v="0"/>
    <x v="0"/>
    <x v="7"/>
    <x v="12"/>
    <s v="NO2_A1"/>
    <x v="6"/>
    <s v="GNR_RES_WTR_NOPMP_MC-04"/>
    <x v="0"/>
    <x v="1"/>
    <n v="887.19205575436604"/>
    <n v="1295300.4014013701"/>
    <n v="4663081.4450449497"/>
  </r>
  <r>
    <x v="0"/>
    <x v="0"/>
    <x v="0"/>
    <x v="7"/>
    <x v="12"/>
    <s v="NO2_A1"/>
    <x v="6"/>
    <s v="GNR_RES_WTR_NOPMP_MC-04"/>
    <x v="0"/>
    <x v="2"/>
    <n v="887.19205575436604"/>
    <n v="1295300.4014013701"/>
    <n v="4663081.4450449497"/>
  </r>
  <r>
    <x v="0"/>
    <x v="0"/>
    <x v="0"/>
    <x v="7"/>
    <x v="12"/>
    <s v="NO2_A1"/>
    <x v="6"/>
    <s v="GNR_RES_WTR_NOPMP_MC-04"/>
    <x v="1"/>
    <x v="0"/>
    <n v="267.30709581207299"/>
    <n v="390268.359885627"/>
    <n v="1404966.0955882601"/>
  </r>
  <r>
    <x v="0"/>
    <x v="0"/>
    <x v="0"/>
    <x v="7"/>
    <x v="12"/>
    <s v="NO2_A1"/>
    <x v="6"/>
    <s v="GNR_RES_WTR_NOPMP_MC-05"/>
    <x v="0"/>
    <x v="0"/>
    <n v="564.06822348820799"/>
    <n v="823539.60629278398"/>
    <n v="2964742.5826540198"/>
  </r>
  <r>
    <x v="0"/>
    <x v="0"/>
    <x v="0"/>
    <x v="7"/>
    <x v="12"/>
    <s v="NO2_A1"/>
    <x v="6"/>
    <s v="GNR_RES_WTR_NOPMP_MC-05"/>
    <x v="0"/>
    <x v="1"/>
    <n v="887.19205575436604"/>
    <n v="1295300.4014013701"/>
    <n v="4663081.4450449497"/>
  </r>
  <r>
    <x v="0"/>
    <x v="0"/>
    <x v="0"/>
    <x v="7"/>
    <x v="12"/>
    <s v="NO2_A1"/>
    <x v="6"/>
    <s v="GNR_RES_WTR_NOPMP_MC-05"/>
    <x v="0"/>
    <x v="2"/>
    <n v="887.19205575436604"/>
    <n v="1295300.4014013701"/>
    <n v="4663081.4450449497"/>
  </r>
  <r>
    <x v="0"/>
    <x v="0"/>
    <x v="0"/>
    <x v="7"/>
    <x v="12"/>
    <s v="NO2_A1"/>
    <x v="6"/>
    <s v="GNR_RES_WTR_NOPMP_MC-06"/>
    <x v="0"/>
    <x v="1"/>
    <n v="887.19205575436604"/>
    <n v="1295300.4014013701"/>
    <n v="4663081.4450449497"/>
  </r>
  <r>
    <x v="0"/>
    <x v="0"/>
    <x v="0"/>
    <x v="7"/>
    <x v="12"/>
    <s v="NO2_A1"/>
    <x v="6"/>
    <s v="GNR_RES_WTR_NOPMP_MC-06"/>
    <x v="0"/>
    <x v="2"/>
    <n v="887.19205575436604"/>
    <n v="1295300.4014013701"/>
    <n v="4663081.4450449497"/>
  </r>
  <r>
    <x v="0"/>
    <x v="0"/>
    <x v="0"/>
    <x v="7"/>
    <x v="12"/>
    <s v="NO2_A1"/>
    <x v="6"/>
    <s v="GNR_RES_WTR_NOPMP_MC-07"/>
    <x v="0"/>
    <x v="1"/>
    <n v="887.19205575436604"/>
    <n v="1295300.4014013701"/>
    <n v="4663081.4450449497"/>
  </r>
  <r>
    <x v="0"/>
    <x v="0"/>
    <x v="0"/>
    <x v="7"/>
    <x v="12"/>
    <s v="NO2_A1"/>
    <x v="6"/>
    <s v="GNR_RES_WTR_NOPMP_MC-07"/>
    <x v="0"/>
    <x v="2"/>
    <n v="887.19205575436604"/>
    <n v="1295300.4014013701"/>
    <n v="4663081.4450449497"/>
  </r>
  <r>
    <x v="0"/>
    <x v="0"/>
    <x v="0"/>
    <x v="7"/>
    <x v="12"/>
    <s v="NO2_A1"/>
    <x v="6"/>
    <s v="GNR_RES_WTR_NOPMP_MC-08"/>
    <x v="0"/>
    <x v="1"/>
    <n v="887.19205575436604"/>
    <n v="1295300.4014013701"/>
    <n v="4663081.4450449497"/>
  </r>
  <r>
    <x v="0"/>
    <x v="0"/>
    <x v="0"/>
    <x v="7"/>
    <x v="12"/>
    <s v="NO2_A1"/>
    <x v="6"/>
    <s v="GNR_RES_WTR_PMP_MC-01"/>
    <x v="0"/>
    <x v="0"/>
    <n v="520"/>
    <n v="759200"/>
    <n v="2733120"/>
  </r>
  <r>
    <x v="0"/>
    <x v="0"/>
    <x v="0"/>
    <x v="7"/>
    <x v="12"/>
    <s v="NO2_A1"/>
    <x v="6"/>
    <s v="GNR_RES_WTR_PMP_MC-01"/>
    <x v="0"/>
    <x v="1"/>
    <n v="520"/>
    <n v="759200"/>
    <n v="2733120"/>
  </r>
  <r>
    <x v="0"/>
    <x v="0"/>
    <x v="0"/>
    <x v="7"/>
    <x v="12"/>
    <s v="NO2_A1"/>
    <x v="6"/>
    <s v="GNR_RES_WTR_PMP_MC-01"/>
    <x v="0"/>
    <x v="2"/>
    <n v="520"/>
    <n v="759200"/>
    <n v="2733120"/>
  </r>
  <r>
    <x v="0"/>
    <x v="0"/>
    <x v="0"/>
    <x v="7"/>
    <x v="12"/>
    <s v="NO2_A1"/>
    <x v="6"/>
    <s v="GNR_RES_WTR_PMP_MC-01"/>
    <x v="1"/>
    <x v="0"/>
    <n v="520"/>
    <n v="759200"/>
    <n v="2733120"/>
  </r>
  <r>
    <x v="0"/>
    <x v="0"/>
    <x v="0"/>
    <x v="7"/>
    <x v="12"/>
    <s v="NO2_A1"/>
    <x v="6"/>
    <s v="GNR_RES_WTR_PMP_MC-01"/>
    <x v="1"/>
    <x v="1"/>
    <n v="520"/>
    <n v="759200"/>
    <n v="2733120"/>
  </r>
  <r>
    <x v="0"/>
    <x v="0"/>
    <x v="0"/>
    <x v="7"/>
    <x v="12"/>
    <s v="NO2_A1"/>
    <x v="6"/>
    <s v="GNR_RES_WTR_PMP_MC-01"/>
    <x v="1"/>
    <x v="2"/>
    <n v="520"/>
    <n v="759200"/>
    <n v="2733120"/>
  </r>
  <r>
    <x v="0"/>
    <x v="0"/>
    <x v="0"/>
    <x v="7"/>
    <x v="12"/>
    <s v="NO2_A1"/>
    <x v="6"/>
    <s v="GNR_ROR_WTR"/>
    <x v="0"/>
    <x v="0"/>
    <n v="674.543691686687"/>
    <n v="984833.78986256302"/>
    <n v="3545401.6435052301"/>
  </r>
  <r>
    <x v="0"/>
    <x v="0"/>
    <x v="0"/>
    <x v="7"/>
    <x v="12"/>
    <s v="NO2_A1"/>
    <x v="6"/>
    <s v="GNR_ROR_WTR"/>
    <x v="0"/>
    <x v="1"/>
    <n v="674.543691686687"/>
    <n v="984833.78986256302"/>
    <n v="3545401.6435052301"/>
  </r>
  <r>
    <x v="0"/>
    <x v="0"/>
    <x v="0"/>
    <x v="7"/>
    <x v="12"/>
    <s v="NO2_A1"/>
    <x v="6"/>
    <s v="GNR_ROR_WTR"/>
    <x v="0"/>
    <x v="2"/>
    <n v="674.543691686687"/>
    <n v="984833.78986256302"/>
    <n v="3545401.6435052301"/>
  </r>
  <r>
    <x v="0"/>
    <x v="0"/>
    <x v="0"/>
    <x v="7"/>
    <x v="12"/>
    <s v="NO2_A1"/>
    <x v="6"/>
    <s v="GNR_ROR_WTR"/>
    <x v="1"/>
    <x v="0"/>
    <n v="1602.1487307587299"/>
    <n v="2339137.1469077501"/>
    <n v="8420893.7288678996"/>
  </r>
  <r>
    <x v="0"/>
    <x v="0"/>
    <x v="0"/>
    <x v="7"/>
    <x v="12"/>
    <s v="NO2_A1"/>
    <x v="6"/>
    <s v="GNR_ROR_WTR"/>
    <x v="1"/>
    <x v="1"/>
    <n v="1602.1487307587299"/>
    <n v="2339137.1469077501"/>
    <n v="8420893.7288678996"/>
  </r>
  <r>
    <x v="0"/>
    <x v="0"/>
    <x v="0"/>
    <x v="7"/>
    <x v="12"/>
    <s v="NO2_A1"/>
    <x v="6"/>
    <s v="GNR_ROR_WTR"/>
    <x v="1"/>
    <x v="2"/>
    <n v="1602.1487307587299"/>
    <n v="2339137.1469077501"/>
    <n v="8420893.7288678996"/>
  </r>
  <r>
    <x v="0"/>
    <x v="0"/>
    <x v="0"/>
    <x v="7"/>
    <x v="12"/>
    <s v="NO2_A1"/>
    <x v="7"/>
    <s v="GNR_WT_WIND_ONS"/>
    <x v="0"/>
    <x v="0"/>
    <n v="16.8956899150811"/>
    <n v="24667.707276018398"/>
    <n v="88803.746193666098"/>
  </r>
  <r>
    <x v="0"/>
    <x v="0"/>
    <x v="0"/>
    <x v="7"/>
    <x v="12"/>
    <s v="NO2_A1"/>
    <x v="7"/>
    <s v="GNR_WT_WIND_ONS"/>
    <x v="0"/>
    <x v="1"/>
    <n v="41.383025044339099"/>
    <n v="60419.216564735099"/>
    <n v="217509.17963304601"/>
  </r>
  <r>
    <x v="0"/>
    <x v="0"/>
    <x v="0"/>
    <x v="7"/>
    <x v="12"/>
    <s v="NO2_A1"/>
    <x v="7"/>
    <s v="GNR_WT_WIND_ONS"/>
    <x v="0"/>
    <x v="2"/>
    <n v="7.9521384902752699"/>
    <n v="11610.1221958019"/>
    <n v="41796.4399048868"/>
  </r>
  <r>
    <x v="0"/>
    <x v="0"/>
    <x v="0"/>
    <x v="7"/>
    <x v="12"/>
    <s v="NO2_A1"/>
    <x v="7"/>
    <s v="GNR_WT_WIND_ONS"/>
    <x v="1"/>
    <x v="0"/>
    <n v="696.66338282533695"/>
    <n v="1017128.53892499"/>
    <n v="3661662.74012997"/>
  </r>
  <r>
    <x v="0"/>
    <x v="0"/>
    <x v="0"/>
    <x v="7"/>
    <x v="12"/>
    <s v="NO2_A1"/>
    <x v="7"/>
    <s v="GNR_WT_WIND_ONS"/>
    <x v="1"/>
    <x v="1"/>
    <n v="693.748414529672"/>
    <n v="1012872.68521332"/>
    <n v="3646341.6667679599"/>
  </r>
  <r>
    <x v="0"/>
    <x v="0"/>
    <x v="0"/>
    <x v="7"/>
    <x v="12"/>
    <s v="NO2_A1"/>
    <x v="7"/>
    <s v="GNR_WT_WIND_ONS"/>
    <x v="1"/>
    <x v="2"/>
    <n v="655.94317111310295"/>
    <n v="957677.02982513094"/>
    <n v="3447637.3073704699"/>
  </r>
  <r>
    <x v="0"/>
    <x v="0"/>
    <x v="0"/>
    <x v="7"/>
    <x v="12"/>
    <s v="NO2_A2"/>
    <x v="1"/>
    <s v="GNR_HS_HEAT_PIT_L-DEC_E-91_Y-2020"/>
    <x v="0"/>
    <x v="0"/>
    <n v="3.6649054007159099"/>
    <n v="5350.76188504522"/>
    <n v="19262.742786162798"/>
  </r>
  <r>
    <x v="0"/>
    <x v="0"/>
    <x v="0"/>
    <x v="7"/>
    <x v="12"/>
    <s v="NO2_A2"/>
    <x v="1"/>
    <s v="GNR_HS_HEAT_PIT_L-DEC_E-91_Y-2020"/>
    <x v="0"/>
    <x v="1"/>
    <n v="39.408109881918101"/>
    <n v="57535.8404276004"/>
    <n v="207129.025539361"/>
  </r>
  <r>
    <x v="0"/>
    <x v="0"/>
    <x v="0"/>
    <x v="7"/>
    <x v="12"/>
    <s v="NO2_A2"/>
    <x v="1"/>
    <s v="GNR_HS_HEAT_PIT_L-DEC_E-91_Y-2020"/>
    <x v="0"/>
    <x v="2"/>
    <n v="11.6986102077952"/>
    <n v="17079.970903381"/>
    <n v="61487.8952521717"/>
  </r>
  <r>
    <x v="0"/>
    <x v="0"/>
    <x v="0"/>
    <x v="7"/>
    <x v="12"/>
    <s v="NO2_A2"/>
    <x v="2"/>
    <s v="GNR_ST_MSW_BP_CB-30"/>
    <x v="0"/>
    <x v="0"/>
    <n v="19.020494435889098"/>
    <n v="27769.921876398199"/>
    <n v="99971.718755033406"/>
  </r>
  <r>
    <x v="0"/>
    <x v="0"/>
    <x v="0"/>
    <x v="7"/>
    <x v="12"/>
    <s v="NO2_A2"/>
    <x v="2"/>
    <s v="GNR_ST_MSW_BP_CB-30"/>
    <x v="0"/>
    <x v="1"/>
    <n v="24.653827769222499"/>
    <n v="35994.588543064798"/>
    <n v="129580.518755033"/>
  </r>
  <r>
    <x v="0"/>
    <x v="0"/>
    <x v="0"/>
    <x v="7"/>
    <x v="12"/>
    <s v="NO2_A2"/>
    <x v="2"/>
    <s v="GNR_ST_MSW_BP_CB-30"/>
    <x v="0"/>
    <x v="2"/>
    <n v="25.953827769222499"/>
    <n v="37892.588543064798"/>
    <n v="136413.31875503299"/>
  </r>
  <r>
    <x v="0"/>
    <x v="0"/>
    <x v="0"/>
    <x v="7"/>
    <x v="12"/>
    <s v="NO2_A2"/>
    <x v="4"/>
    <s v="GNR_EH_HEAT"/>
    <x v="0"/>
    <x v="0"/>
    <n v="42.7"/>
    <n v="62342"/>
    <n v="224431.2"/>
  </r>
  <r>
    <x v="0"/>
    <x v="0"/>
    <x v="0"/>
    <x v="7"/>
    <x v="12"/>
    <s v="NO2_A2"/>
    <x v="4"/>
    <s v="GNR_EH_HEAT"/>
    <x v="0"/>
    <x v="1"/>
    <n v="42.7"/>
    <n v="62342"/>
    <n v="224431.2"/>
  </r>
  <r>
    <x v="0"/>
    <x v="0"/>
    <x v="0"/>
    <x v="7"/>
    <x v="12"/>
    <s v="NO2_A2"/>
    <x v="4"/>
    <s v="GNR_EH_HEAT"/>
    <x v="0"/>
    <x v="2"/>
    <n v="42.7"/>
    <n v="62342"/>
    <n v="224431.2"/>
  </r>
  <r>
    <x v="0"/>
    <x v="0"/>
    <x v="0"/>
    <x v="7"/>
    <x v="12"/>
    <s v="NO2_A2"/>
    <x v="4"/>
    <s v="GNR_EH_HEAT"/>
    <x v="1"/>
    <x v="0"/>
    <n v="42.7"/>
    <n v="62342"/>
    <n v="224431.2"/>
  </r>
  <r>
    <x v="0"/>
    <x v="0"/>
    <x v="0"/>
    <x v="7"/>
    <x v="12"/>
    <s v="NO2_A2"/>
    <x v="4"/>
    <s v="GNR_EH_HEAT"/>
    <x v="1"/>
    <x v="1"/>
    <n v="42.7"/>
    <n v="62342"/>
    <n v="224431.2"/>
  </r>
  <r>
    <x v="0"/>
    <x v="0"/>
    <x v="0"/>
    <x v="7"/>
    <x v="12"/>
    <s v="NO2_A2"/>
    <x v="4"/>
    <s v="GNR_EH_HEAT"/>
    <x v="1"/>
    <x v="2"/>
    <n v="42.7"/>
    <n v="62342"/>
    <n v="224431.2"/>
  </r>
  <r>
    <x v="0"/>
    <x v="0"/>
    <x v="0"/>
    <x v="7"/>
    <x v="13"/>
    <s v="NO3_A1"/>
    <x v="6"/>
    <s v="GNR_RES_WTR_NOPMP_MC-01"/>
    <x v="0"/>
    <x v="0"/>
    <n v="221.84651366034899"/>
    <n v="323895.90994411003"/>
    <n v="1166025.2757987899"/>
  </r>
  <r>
    <x v="0"/>
    <x v="0"/>
    <x v="0"/>
    <x v="7"/>
    <x v="13"/>
    <s v="NO3_A1"/>
    <x v="6"/>
    <s v="GNR_RES_WTR_NOPMP_MC-01"/>
    <x v="0"/>
    <x v="1"/>
    <n v="221.84651366034899"/>
    <n v="323895.90994411003"/>
    <n v="1166025.2757987899"/>
  </r>
  <r>
    <x v="0"/>
    <x v="0"/>
    <x v="0"/>
    <x v="7"/>
    <x v="13"/>
    <s v="NO3_A1"/>
    <x v="6"/>
    <s v="GNR_RES_WTR_NOPMP_MC-01"/>
    <x v="0"/>
    <x v="2"/>
    <n v="221.84651366034899"/>
    <n v="323895.90994411003"/>
    <n v="1166025.2757987899"/>
  </r>
  <r>
    <x v="0"/>
    <x v="0"/>
    <x v="0"/>
    <x v="7"/>
    <x v="13"/>
    <s v="NO3_A1"/>
    <x v="6"/>
    <s v="GNR_RES_WTR_NOPMP_MC-01"/>
    <x v="1"/>
    <x v="0"/>
    <n v="221.84651366034899"/>
    <n v="323895.90994411003"/>
    <n v="1166025.2757987899"/>
  </r>
  <r>
    <x v="0"/>
    <x v="0"/>
    <x v="0"/>
    <x v="7"/>
    <x v="13"/>
    <s v="NO3_A1"/>
    <x v="6"/>
    <s v="GNR_RES_WTR_NOPMP_MC-01"/>
    <x v="1"/>
    <x v="1"/>
    <n v="221.84651366034899"/>
    <n v="323895.90994411003"/>
    <n v="1166025.2757987899"/>
  </r>
  <r>
    <x v="0"/>
    <x v="0"/>
    <x v="0"/>
    <x v="7"/>
    <x v="13"/>
    <s v="NO3_A1"/>
    <x v="6"/>
    <s v="GNR_RES_WTR_NOPMP_MC-01"/>
    <x v="1"/>
    <x v="2"/>
    <n v="221.84651366034899"/>
    <n v="323895.90994411003"/>
    <n v="1166025.2757987899"/>
  </r>
  <r>
    <x v="0"/>
    <x v="0"/>
    <x v="0"/>
    <x v="7"/>
    <x v="13"/>
    <s v="NO3_A1"/>
    <x v="6"/>
    <s v="GNR_RES_WTR_NOPMP_MC-02"/>
    <x v="0"/>
    <x v="0"/>
    <n v="282.146513660349"/>
    <n v="411933.90994411003"/>
    <n v="1482962.07579879"/>
  </r>
  <r>
    <x v="0"/>
    <x v="0"/>
    <x v="0"/>
    <x v="7"/>
    <x v="13"/>
    <s v="NO3_A1"/>
    <x v="6"/>
    <s v="GNR_RES_WTR_NOPMP_MC-02"/>
    <x v="0"/>
    <x v="1"/>
    <n v="282.146513660349"/>
    <n v="411933.90994411003"/>
    <n v="1482962.07579879"/>
  </r>
  <r>
    <x v="0"/>
    <x v="0"/>
    <x v="0"/>
    <x v="7"/>
    <x v="13"/>
    <s v="NO3_A1"/>
    <x v="6"/>
    <s v="GNR_RES_WTR_NOPMP_MC-02"/>
    <x v="0"/>
    <x v="2"/>
    <n v="282.146513660349"/>
    <n v="411933.90994411003"/>
    <n v="1482962.07579879"/>
  </r>
  <r>
    <x v="0"/>
    <x v="0"/>
    <x v="0"/>
    <x v="7"/>
    <x v="13"/>
    <s v="NO3_A1"/>
    <x v="6"/>
    <s v="GNR_RES_WTR_NOPMP_MC-02"/>
    <x v="1"/>
    <x v="0"/>
    <n v="282.146513660349"/>
    <n v="411933.90994411003"/>
    <n v="1482962.07579879"/>
  </r>
  <r>
    <x v="0"/>
    <x v="0"/>
    <x v="0"/>
    <x v="7"/>
    <x v="13"/>
    <s v="NO3_A1"/>
    <x v="6"/>
    <s v="GNR_RES_WTR_NOPMP_MC-02"/>
    <x v="1"/>
    <x v="1"/>
    <n v="282.146513660349"/>
    <n v="411933.90994411003"/>
    <n v="1482962.07579879"/>
  </r>
  <r>
    <x v="0"/>
    <x v="0"/>
    <x v="0"/>
    <x v="7"/>
    <x v="13"/>
    <s v="NO3_A1"/>
    <x v="6"/>
    <s v="GNR_RES_WTR_NOPMP_MC-02"/>
    <x v="1"/>
    <x v="2"/>
    <n v="282.146513660349"/>
    <n v="411933.90994411003"/>
    <n v="1482962.07579879"/>
  </r>
  <r>
    <x v="0"/>
    <x v="0"/>
    <x v="0"/>
    <x v="7"/>
    <x v="13"/>
    <s v="NO3_A1"/>
    <x v="6"/>
    <s v="GNR_RES_WTR_NOPMP_MC-03"/>
    <x v="0"/>
    <x v="0"/>
    <n v="159.77453239719799"/>
    <n v="233270.81729990899"/>
    <n v="839774.94227967202"/>
  </r>
  <r>
    <x v="0"/>
    <x v="0"/>
    <x v="0"/>
    <x v="7"/>
    <x v="13"/>
    <s v="NO3_A1"/>
    <x v="6"/>
    <s v="GNR_RES_WTR_NOPMP_MC-03"/>
    <x v="0"/>
    <x v="1"/>
    <n v="282.146513660349"/>
    <n v="411933.90994411003"/>
    <n v="1482962.07579879"/>
  </r>
  <r>
    <x v="0"/>
    <x v="0"/>
    <x v="0"/>
    <x v="7"/>
    <x v="13"/>
    <s v="NO3_A1"/>
    <x v="6"/>
    <s v="GNR_RES_WTR_NOPMP_MC-03"/>
    <x v="0"/>
    <x v="2"/>
    <n v="282.146513660349"/>
    <n v="411933.90994411003"/>
    <n v="1482962.07579879"/>
  </r>
  <r>
    <x v="0"/>
    <x v="0"/>
    <x v="0"/>
    <x v="7"/>
    <x v="13"/>
    <s v="NO3_A1"/>
    <x v="6"/>
    <s v="GNR_RES_WTR_NOPMP_MC-03"/>
    <x v="1"/>
    <x v="0"/>
    <n v="282.146513660349"/>
    <n v="411933.90994411003"/>
    <n v="1482962.07579879"/>
  </r>
  <r>
    <x v="0"/>
    <x v="0"/>
    <x v="0"/>
    <x v="7"/>
    <x v="13"/>
    <s v="NO3_A1"/>
    <x v="6"/>
    <s v="GNR_RES_WTR_NOPMP_MC-03"/>
    <x v="1"/>
    <x v="1"/>
    <n v="282.146513660349"/>
    <n v="411933.90994411003"/>
    <n v="1482962.07579879"/>
  </r>
  <r>
    <x v="0"/>
    <x v="0"/>
    <x v="0"/>
    <x v="7"/>
    <x v="13"/>
    <s v="NO3_A1"/>
    <x v="6"/>
    <s v="GNR_RES_WTR_NOPMP_MC-03"/>
    <x v="1"/>
    <x v="2"/>
    <n v="282.146513660349"/>
    <n v="411933.90994411003"/>
    <n v="1482962.07579879"/>
  </r>
  <r>
    <x v="0"/>
    <x v="0"/>
    <x v="0"/>
    <x v="7"/>
    <x v="13"/>
    <s v="NO3_A1"/>
    <x v="6"/>
    <s v="GNR_RES_WTR_NOPMP_MC-04"/>
    <x v="0"/>
    <x v="1"/>
    <n v="282.146513660349"/>
    <n v="411933.90994411003"/>
    <n v="1482962.07579879"/>
  </r>
  <r>
    <x v="0"/>
    <x v="0"/>
    <x v="0"/>
    <x v="7"/>
    <x v="13"/>
    <s v="NO3_A1"/>
    <x v="6"/>
    <s v="GNR_RES_WTR_NOPMP_MC-04"/>
    <x v="0"/>
    <x v="2"/>
    <n v="282.146513660349"/>
    <n v="411933.90994411003"/>
    <n v="1482962.07579879"/>
  </r>
  <r>
    <x v="0"/>
    <x v="0"/>
    <x v="0"/>
    <x v="7"/>
    <x v="13"/>
    <s v="NO3_A1"/>
    <x v="6"/>
    <s v="GNR_RES_WTR_NOPMP_MC-04"/>
    <x v="1"/>
    <x v="0"/>
    <n v="282.146513660349"/>
    <n v="411933.90994411003"/>
    <n v="1482962.07579879"/>
  </r>
  <r>
    <x v="0"/>
    <x v="0"/>
    <x v="0"/>
    <x v="7"/>
    <x v="13"/>
    <s v="NO3_A1"/>
    <x v="6"/>
    <s v="GNR_RES_WTR_NOPMP_MC-04"/>
    <x v="1"/>
    <x v="1"/>
    <n v="282.146513660349"/>
    <n v="411933.90994411003"/>
    <n v="1482962.07579879"/>
  </r>
  <r>
    <x v="0"/>
    <x v="0"/>
    <x v="0"/>
    <x v="7"/>
    <x v="13"/>
    <s v="NO3_A1"/>
    <x v="6"/>
    <s v="GNR_RES_WTR_NOPMP_MC-04"/>
    <x v="1"/>
    <x v="2"/>
    <n v="282.146513660349"/>
    <n v="411933.90994411003"/>
    <n v="1482962.07579879"/>
  </r>
  <r>
    <x v="0"/>
    <x v="0"/>
    <x v="0"/>
    <x v="7"/>
    <x v="13"/>
    <s v="NO3_A1"/>
    <x v="6"/>
    <s v="GNR_RES_WTR_NOPMP_MC-05"/>
    <x v="0"/>
    <x v="1"/>
    <n v="282.146513660349"/>
    <n v="411933.90994411003"/>
    <n v="1482962.07579879"/>
  </r>
  <r>
    <x v="0"/>
    <x v="0"/>
    <x v="0"/>
    <x v="7"/>
    <x v="13"/>
    <s v="NO3_A1"/>
    <x v="6"/>
    <s v="GNR_RES_WTR_NOPMP_MC-05"/>
    <x v="0"/>
    <x v="2"/>
    <n v="282.146513660349"/>
    <n v="411933.90994411003"/>
    <n v="1482962.07579879"/>
  </r>
  <r>
    <x v="0"/>
    <x v="0"/>
    <x v="0"/>
    <x v="7"/>
    <x v="13"/>
    <s v="NO3_A1"/>
    <x v="6"/>
    <s v="GNR_RES_WTR_NOPMP_MC-05"/>
    <x v="1"/>
    <x v="0"/>
    <n v="282.146513660349"/>
    <n v="411933.90994411003"/>
    <n v="1482962.07579879"/>
  </r>
  <r>
    <x v="0"/>
    <x v="0"/>
    <x v="0"/>
    <x v="7"/>
    <x v="13"/>
    <s v="NO3_A1"/>
    <x v="6"/>
    <s v="GNR_RES_WTR_NOPMP_MC-05"/>
    <x v="1"/>
    <x v="1"/>
    <n v="282.146513660349"/>
    <n v="411933.90994411003"/>
    <n v="1482962.07579879"/>
  </r>
  <r>
    <x v="0"/>
    <x v="0"/>
    <x v="0"/>
    <x v="7"/>
    <x v="13"/>
    <s v="NO3_A1"/>
    <x v="6"/>
    <s v="GNR_RES_WTR_NOPMP_MC-05"/>
    <x v="1"/>
    <x v="2"/>
    <n v="282.146513660349"/>
    <n v="411933.90994411003"/>
    <n v="1482962.07579879"/>
  </r>
  <r>
    <x v="0"/>
    <x v="0"/>
    <x v="0"/>
    <x v="7"/>
    <x v="13"/>
    <s v="NO3_A1"/>
    <x v="6"/>
    <s v="GNR_RES_WTR_NOPMP_MC-06"/>
    <x v="0"/>
    <x v="2"/>
    <n v="282.146513660349"/>
    <n v="411933.90994411003"/>
    <n v="1482962.07579879"/>
  </r>
  <r>
    <x v="0"/>
    <x v="0"/>
    <x v="0"/>
    <x v="7"/>
    <x v="13"/>
    <s v="NO3_A1"/>
    <x v="6"/>
    <s v="GNR_RES_WTR_NOPMP_MC-06"/>
    <x v="1"/>
    <x v="1"/>
    <n v="240.99979028263201"/>
    <n v="351859.69381264201"/>
    <n v="1266694.8977255099"/>
  </r>
  <r>
    <x v="0"/>
    <x v="0"/>
    <x v="0"/>
    <x v="7"/>
    <x v="13"/>
    <s v="NO3_A1"/>
    <x v="6"/>
    <s v="GNR_RES_WTR_NOPMP_MC-06"/>
    <x v="1"/>
    <x v="2"/>
    <n v="282.146513660349"/>
    <n v="411933.90994411003"/>
    <n v="1482962.07579879"/>
  </r>
  <r>
    <x v="0"/>
    <x v="0"/>
    <x v="0"/>
    <x v="7"/>
    <x v="13"/>
    <s v="NO3_A1"/>
    <x v="6"/>
    <s v="GNR_RES_WTR_PMP_MC-01"/>
    <x v="0"/>
    <x v="0"/>
    <n v="60.3"/>
    <n v="88038"/>
    <n v="316936.8"/>
  </r>
  <r>
    <x v="0"/>
    <x v="0"/>
    <x v="0"/>
    <x v="7"/>
    <x v="13"/>
    <s v="NO3_A1"/>
    <x v="6"/>
    <s v="GNR_RES_WTR_PMP_MC-01"/>
    <x v="0"/>
    <x v="1"/>
    <n v="60.3"/>
    <n v="88038"/>
    <n v="316936.8"/>
  </r>
  <r>
    <x v="0"/>
    <x v="0"/>
    <x v="0"/>
    <x v="7"/>
    <x v="13"/>
    <s v="NO3_A1"/>
    <x v="6"/>
    <s v="GNR_RES_WTR_PMP_MC-01"/>
    <x v="0"/>
    <x v="2"/>
    <n v="60.3"/>
    <n v="88038"/>
    <n v="316936.8"/>
  </r>
  <r>
    <x v="0"/>
    <x v="0"/>
    <x v="0"/>
    <x v="7"/>
    <x v="13"/>
    <s v="NO3_A1"/>
    <x v="6"/>
    <s v="GNR_RES_WTR_PMP_MC-01"/>
    <x v="1"/>
    <x v="0"/>
    <n v="60.3"/>
    <n v="88038"/>
    <n v="316936.8"/>
  </r>
  <r>
    <x v="0"/>
    <x v="0"/>
    <x v="0"/>
    <x v="7"/>
    <x v="13"/>
    <s v="NO3_A1"/>
    <x v="6"/>
    <s v="GNR_RES_WTR_PMP_MC-01"/>
    <x v="1"/>
    <x v="1"/>
    <n v="60.3"/>
    <n v="88038"/>
    <n v="316936.8"/>
  </r>
  <r>
    <x v="0"/>
    <x v="0"/>
    <x v="0"/>
    <x v="7"/>
    <x v="13"/>
    <s v="NO3_A1"/>
    <x v="6"/>
    <s v="GNR_RES_WTR_PMP_MC-01"/>
    <x v="1"/>
    <x v="2"/>
    <n v="60.3"/>
    <n v="88038"/>
    <n v="316936.8"/>
  </r>
  <r>
    <x v="0"/>
    <x v="0"/>
    <x v="0"/>
    <x v="7"/>
    <x v="13"/>
    <s v="NO3_A1"/>
    <x v="6"/>
    <s v="GNR_ROR_WTR"/>
    <x v="0"/>
    <x v="0"/>
    <n v="410.44242844469602"/>
    <n v="599245.94552925602"/>
    <n v="2157285.40390532"/>
  </r>
  <r>
    <x v="0"/>
    <x v="0"/>
    <x v="0"/>
    <x v="7"/>
    <x v="13"/>
    <s v="NO3_A1"/>
    <x v="6"/>
    <s v="GNR_ROR_WTR"/>
    <x v="0"/>
    <x v="1"/>
    <n v="410.44242844469602"/>
    <n v="599245.94552925602"/>
    <n v="2157285.40390532"/>
  </r>
  <r>
    <x v="0"/>
    <x v="0"/>
    <x v="0"/>
    <x v="7"/>
    <x v="13"/>
    <s v="NO3_A1"/>
    <x v="6"/>
    <s v="GNR_ROR_WTR"/>
    <x v="0"/>
    <x v="2"/>
    <n v="410.44242844469602"/>
    <n v="599245.94552925602"/>
    <n v="2157285.40390532"/>
  </r>
  <r>
    <x v="0"/>
    <x v="0"/>
    <x v="0"/>
    <x v="7"/>
    <x v="13"/>
    <s v="NO3_A1"/>
    <x v="6"/>
    <s v="GNR_ROR_WTR"/>
    <x v="1"/>
    <x v="0"/>
    <n v="1083.2960943701701"/>
    <n v="1581612.29778045"/>
    <n v="5693804.2720096298"/>
  </r>
  <r>
    <x v="0"/>
    <x v="0"/>
    <x v="0"/>
    <x v="7"/>
    <x v="13"/>
    <s v="NO3_A1"/>
    <x v="6"/>
    <s v="GNR_ROR_WTR"/>
    <x v="1"/>
    <x v="1"/>
    <n v="1083.2960943701701"/>
    <n v="1581612.29778045"/>
    <n v="5693804.2720096298"/>
  </r>
  <r>
    <x v="0"/>
    <x v="0"/>
    <x v="0"/>
    <x v="7"/>
    <x v="13"/>
    <s v="NO3_A1"/>
    <x v="6"/>
    <s v="GNR_ROR_WTR"/>
    <x v="1"/>
    <x v="2"/>
    <n v="1083.2960943701701"/>
    <n v="1581612.29778045"/>
    <n v="5693804.2720096298"/>
  </r>
  <r>
    <x v="0"/>
    <x v="0"/>
    <x v="0"/>
    <x v="7"/>
    <x v="13"/>
    <s v="NO3_A1"/>
    <x v="7"/>
    <s v="GNR_WT_WIND_ONS"/>
    <x v="0"/>
    <x v="0"/>
    <n v="417.60973706680602"/>
    <n v="609710.21611753595"/>
    <n v="2194956.7780231298"/>
  </r>
  <r>
    <x v="0"/>
    <x v="0"/>
    <x v="0"/>
    <x v="7"/>
    <x v="13"/>
    <s v="NO3_A1"/>
    <x v="7"/>
    <s v="GNR_WT_WIND_ONS"/>
    <x v="0"/>
    <x v="1"/>
    <n v="353.73169524453903"/>
    <n v="516448.275057027"/>
    <n v="1859213.7902053001"/>
  </r>
  <r>
    <x v="0"/>
    <x v="0"/>
    <x v="0"/>
    <x v="7"/>
    <x v="13"/>
    <s v="NO3_A1"/>
    <x v="7"/>
    <s v="GNR_WT_WIND_ONS"/>
    <x v="0"/>
    <x v="2"/>
    <n v="251.06689042949699"/>
    <n v="366557.66002706502"/>
    <n v="1319607.57609744"/>
  </r>
  <r>
    <x v="0"/>
    <x v="0"/>
    <x v="0"/>
    <x v="7"/>
    <x v="13"/>
    <s v="NO3_A1"/>
    <x v="7"/>
    <s v="GNR_WT_WIND_ON_LS_Y-2020"/>
    <x v="0"/>
    <x v="0"/>
    <n v="1810.3008519277801"/>
    <n v="2643039.2438145499"/>
    <n v="9514941.2777323909"/>
  </r>
  <r>
    <x v="0"/>
    <x v="0"/>
    <x v="0"/>
    <x v="7"/>
    <x v="13"/>
    <s v="NO3_A1"/>
    <x v="7"/>
    <s v="GNR_WT_WIND_ON_LS_Y-2020"/>
    <x v="0"/>
    <x v="1"/>
    <n v="1533.3952549880401"/>
    <n v="2238757.0722825401"/>
    <n v="8059525.4602171602"/>
  </r>
  <r>
    <x v="0"/>
    <x v="0"/>
    <x v="0"/>
    <x v="7"/>
    <x v="13"/>
    <s v="NO3_A1"/>
    <x v="7"/>
    <s v="GNR_WT_WIND_ON_LS_Y-2020"/>
    <x v="0"/>
    <x v="2"/>
    <n v="1088.3525102353301"/>
    <n v="1588994.6649435901"/>
    <n v="5720380.79379691"/>
  </r>
  <r>
    <x v="0"/>
    <x v="0"/>
    <x v="0"/>
    <x v="7"/>
    <x v="13"/>
    <s v="NO3_A1"/>
    <x v="7"/>
    <s v="GNR_WT_WIND_ON_LS_Y-2020"/>
    <x v="1"/>
    <x v="0"/>
    <n v="507.99675310727702"/>
    <n v="741675.259536625"/>
    <n v="2670030.9343318501"/>
  </r>
  <r>
    <x v="0"/>
    <x v="0"/>
    <x v="0"/>
    <x v="7"/>
    <x v="13"/>
    <s v="NO3_A1"/>
    <x v="7"/>
    <s v="GNR_WT_WIND_ON_LS_Y-2020"/>
    <x v="1"/>
    <x v="1"/>
    <n v="629.28093438014798"/>
    <n v="918750.16419501603"/>
    <n v="3307500.5911020599"/>
  </r>
  <r>
    <x v="0"/>
    <x v="0"/>
    <x v="0"/>
    <x v="7"/>
    <x v="13"/>
    <s v="NO3_A1"/>
    <x v="7"/>
    <s v="GNR_WT_WIND_ON_LS_Y-2020"/>
    <x v="1"/>
    <x v="2"/>
    <n v="648.07466566605899"/>
    <n v="946189.01187244605"/>
    <n v="3406280.4427408101"/>
  </r>
  <r>
    <x v="0"/>
    <x v="0"/>
    <x v="0"/>
    <x v="7"/>
    <x v="13"/>
    <s v="NO3_A2"/>
    <x v="1"/>
    <s v="GNR_HS_HEAT_PIT_L-DEC_E-91_Y-2020"/>
    <x v="0"/>
    <x v="1"/>
    <n v="18.520416580917601"/>
    <n v="27039.808208139701"/>
    <n v="97343.309549302998"/>
  </r>
  <r>
    <x v="0"/>
    <x v="0"/>
    <x v="0"/>
    <x v="7"/>
    <x v="13"/>
    <s v="NO3_A2"/>
    <x v="1"/>
    <s v="GNR_HS_HEAT_PIT_L-DEC_E-91_Y-2020"/>
    <x v="0"/>
    <x v="2"/>
    <n v="8.7676217439779602"/>
    <n v="12800.7277462078"/>
    <n v="46082.619886348199"/>
  </r>
  <r>
    <x v="0"/>
    <x v="0"/>
    <x v="0"/>
    <x v="7"/>
    <x v="13"/>
    <s v="NO3_A2"/>
    <x v="4"/>
    <s v="GNR_EH_HEAT"/>
    <x v="0"/>
    <x v="0"/>
    <n v="31.3"/>
    <n v="45698"/>
    <n v="164512.79999999999"/>
  </r>
  <r>
    <x v="0"/>
    <x v="0"/>
    <x v="0"/>
    <x v="7"/>
    <x v="13"/>
    <s v="NO3_A2"/>
    <x v="4"/>
    <s v="GNR_EH_HEAT"/>
    <x v="0"/>
    <x v="1"/>
    <n v="31.3"/>
    <n v="45698"/>
    <n v="164512.79999999999"/>
  </r>
  <r>
    <x v="0"/>
    <x v="0"/>
    <x v="0"/>
    <x v="7"/>
    <x v="13"/>
    <s v="NO3_A2"/>
    <x v="4"/>
    <s v="GNR_EH_HEAT"/>
    <x v="0"/>
    <x v="2"/>
    <n v="31.3"/>
    <n v="45698"/>
    <n v="164512.79999999999"/>
  </r>
  <r>
    <x v="0"/>
    <x v="0"/>
    <x v="0"/>
    <x v="7"/>
    <x v="13"/>
    <s v="NO3_A2"/>
    <x v="4"/>
    <s v="GNR_EH_HEAT"/>
    <x v="1"/>
    <x v="0"/>
    <n v="31.3"/>
    <n v="45698"/>
    <n v="164512.79999999999"/>
  </r>
  <r>
    <x v="0"/>
    <x v="0"/>
    <x v="0"/>
    <x v="7"/>
    <x v="13"/>
    <s v="NO3_A2"/>
    <x v="4"/>
    <s v="GNR_EH_HEAT"/>
    <x v="1"/>
    <x v="1"/>
    <n v="23.739475483924199"/>
    <n v="34659.634206529299"/>
    <n v="124774.683143506"/>
  </r>
  <r>
    <x v="0"/>
    <x v="0"/>
    <x v="0"/>
    <x v="7"/>
    <x v="13"/>
    <s v="NO3_A2"/>
    <x v="4"/>
    <s v="GNR_EH_HEAT"/>
    <x v="1"/>
    <x v="2"/>
    <n v="24.8198726228506"/>
    <n v="36237.014029361897"/>
    <n v="130453.25050570301"/>
  </r>
  <r>
    <x v="0"/>
    <x v="0"/>
    <x v="0"/>
    <x v="7"/>
    <x v="13"/>
    <s v="NO3_A3"/>
    <x v="1"/>
    <s v="GNR_HS_HEAT_PIT_L-DEC_E-91_Y-2020"/>
    <x v="0"/>
    <x v="0"/>
    <n v="4.7390562501305897"/>
    <n v="6919.0221251906596"/>
    <n v="24908.4796506864"/>
  </r>
  <r>
    <x v="0"/>
    <x v="0"/>
    <x v="0"/>
    <x v="7"/>
    <x v="13"/>
    <s v="NO3_A3"/>
    <x v="1"/>
    <s v="GNR_HS_HEAT_PIT_L-DEC_E-91_Y-2020"/>
    <x v="0"/>
    <x v="1"/>
    <n v="60.077649956703297"/>
    <n v="87713.368936786894"/>
    <n v="315768.128172433"/>
  </r>
  <r>
    <x v="0"/>
    <x v="0"/>
    <x v="0"/>
    <x v="7"/>
    <x v="13"/>
    <s v="NO3_A3"/>
    <x v="1"/>
    <s v="GNR_HS_HEAT_PIT_L-DEC_E-91_Y-2020"/>
    <x v="0"/>
    <x v="2"/>
    <n v="35.349313020775199"/>
    <n v="51609.997010331797"/>
    <n v="185795.989237195"/>
  </r>
  <r>
    <x v="0"/>
    <x v="0"/>
    <x v="0"/>
    <x v="7"/>
    <x v="13"/>
    <s v="NO3_A3"/>
    <x v="15"/>
    <s v="GNR_BO_LNG_E-90"/>
    <x v="0"/>
    <x v="0"/>
    <n v="94.4444444444444"/>
    <n v="137888.88888888899"/>
    <n v="496400"/>
  </r>
  <r>
    <x v="0"/>
    <x v="0"/>
    <x v="0"/>
    <x v="7"/>
    <x v="13"/>
    <s v="NO3_A3"/>
    <x v="15"/>
    <s v="GNR_BO_LNG_E-90"/>
    <x v="0"/>
    <x v="1"/>
    <n v="94.4444444444444"/>
    <n v="137888.88888888899"/>
    <n v="496400"/>
  </r>
  <r>
    <x v="0"/>
    <x v="0"/>
    <x v="0"/>
    <x v="7"/>
    <x v="13"/>
    <s v="NO3_A3"/>
    <x v="15"/>
    <s v="GNR_BO_LNG_E-90"/>
    <x v="0"/>
    <x v="2"/>
    <n v="94.4444444444444"/>
    <n v="137888.88888888899"/>
    <n v="496400"/>
  </r>
  <r>
    <x v="0"/>
    <x v="0"/>
    <x v="0"/>
    <x v="7"/>
    <x v="13"/>
    <s v="NO3_A3"/>
    <x v="15"/>
    <s v="GNR_BO_LNG_E-90"/>
    <x v="1"/>
    <x v="0"/>
    <n v="94.4444444444444"/>
    <n v="137888.88888888899"/>
    <n v="496400"/>
  </r>
  <r>
    <x v="0"/>
    <x v="0"/>
    <x v="0"/>
    <x v="7"/>
    <x v="13"/>
    <s v="NO3_A3"/>
    <x v="15"/>
    <s v="GNR_BO_LNG_E-90"/>
    <x v="1"/>
    <x v="1"/>
    <n v="73.442020492015004"/>
    <n v="107225.34991834201"/>
    <n v="386011.25970603101"/>
  </r>
  <r>
    <x v="0"/>
    <x v="0"/>
    <x v="0"/>
    <x v="7"/>
    <x v="13"/>
    <s v="NO3_A3"/>
    <x v="15"/>
    <s v="GNR_BO_LNG_E-90"/>
    <x v="1"/>
    <x v="2"/>
    <n v="94.4444444444444"/>
    <n v="137888.88888888899"/>
    <n v="496400"/>
  </r>
  <r>
    <x v="0"/>
    <x v="0"/>
    <x v="0"/>
    <x v="7"/>
    <x v="14"/>
    <s v="NO4_A1"/>
    <x v="5"/>
    <s v="GNR_BO_ELEC_E-99_LS-10-MW-FEED_Y-2020"/>
    <x v="1"/>
    <x v="0"/>
    <n v="318.70035528850201"/>
    <n v="465302.51872121298"/>
    <n v="1675089.06739637"/>
  </r>
  <r>
    <x v="0"/>
    <x v="0"/>
    <x v="0"/>
    <x v="7"/>
    <x v="14"/>
    <s v="NO4_A1"/>
    <x v="5"/>
    <s v="GNR_BO_ELEC_E-99_LS-10-MW-FEED_Y-2020"/>
    <x v="1"/>
    <x v="1"/>
    <n v="318.70035528850201"/>
    <n v="465302.51872121298"/>
    <n v="1675089.06739637"/>
  </r>
  <r>
    <x v="0"/>
    <x v="0"/>
    <x v="0"/>
    <x v="7"/>
    <x v="14"/>
    <s v="NO4_A1"/>
    <x v="5"/>
    <s v="GNR_BO_ELEC_E-99_LS-10-MW-FEED_Y-2020"/>
    <x v="1"/>
    <x v="2"/>
    <n v="318.70035528850201"/>
    <n v="465302.51872121298"/>
    <n v="1675089.06739637"/>
  </r>
  <r>
    <x v="0"/>
    <x v="0"/>
    <x v="0"/>
    <x v="7"/>
    <x v="14"/>
    <s v="NO4_A1"/>
    <x v="1"/>
    <s v="GNR_HS_HEAT_PIT_L-CEN_E-90_Y-2020"/>
    <x v="0"/>
    <x v="0"/>
    <n v="185.77387680944199"/>
    <n v="271229.860141785"/>
    <n v="976427.496510425"/>
  </r>
  <r>
    <x v="0"/>
    <x v="0"/>
    <x v="0"/>
    <x v="7"/>
    <x v="14"/>
    <s v="NO4_A1"/>
    <x v="1"/>
    <s v="GNR_HS_HEAT_PIT_L-CEN_E-90_Y-2020"/>
    <x v="0"/>
    <x v="1"/>
    <n v="188.46835038442899"/>
    <n v="275163.79156126699"/>
    <n v="990589.64962056105"/>
  </r>
  <r>
    <x v="0"/>
    <x v="0"/>
    <x v="0"/>
    <x v="7"/>
    <x v="14"/>
    <s v="NO4_A1"/>
    <x v="1"/>
    <s v="GNR_HS_HEAT_PIT_L-CEN_E-90_Y-2020"/>
    <x v="0"/>
    <x v="2"/>
    <n v="187.04873583353299"/>
    <n v="273091.15431695798"/>
    <n v="983128.15554105002"/>
  </r>
  <r>
    <x v="0"/>
    <x v="0"/>
    <x v="0"/>
    <x v="7"/>
    <x v="14"/>
    <s v="NO4_A1"/>
    <x v="6"/>
    <s v="GNR_RES_WTR_NOPMP_MC-01"/>
    <x v="0"/>
    <x v="0"/>
    <n v="419.56363678000798"/>
    <n v="612562.90969881206"/>
    <n v="2205226.4749157201"/>
  </r>
  <r>
    <x v="0"/>
    <x v="0"/>
    <x v="0"/>
    <x v="7"/>
    <x v="14"/>
    <s v="NO4_A1"/>
    <x v="6"/>
    <s v="GNR_RES_WTR_NOPMP_MC-01"/>
    <x v="0"/>
    <x v="1"/>
    <n v="419.56363678000798"/>
    <n v="612562.90969881206"/>
    <n v="2205226.4749157201"/>
  </r>
  <r>
    <x v="0"/>
    <x v="0"/>
    <x v="0"/>
    <x v="7"/>
    <x v="14"/>
    <s v="NO4_A1"/>
    <x v="6"/>
    <s v="GNR_RES_WTR_NOPMP_MC-01"/>
    <x v="0"/>
    <x v="2"/>
    <n v="419.56363678000798"/>
    <n v="612562.90969881206"/>
    <n v="2205226.4749157201"/>
  </r>
  <r>
    <x v="0"/>
    <x v="0"/>
    <x v="0"/>
    <x v="7"/>
    <x v="14"/>
    <s v="NO4_A1"/>
    <x v="6"/>
    <s v="GNR_RES_WTR_NOPMP_MC-01"/>
    <x v="1"/>
    <x v="0"/>
    <n v="419.56363678000798"/>
    <n v="612562.90969881206"/>
    <n v="2205226.4749157201"/>
  </r>
  <r>
    <x v="0"/>
    <x v="0"/>
    <x v="0"/>
    <x v="7"/>
    <x v="14"/>
    <s v="NO4_A1"/>
    <x v="6"/>
    <s v="GNR_RES_WTR_NOPMP_MC-01"/>
    <x v="1"/>
    <x v="1"/>
    <n v="419.56363678000798"/>
    <n v="612562.90969881206"/>
    <n v="2205226.4749157201"/>
  </r>
  <r>
    <x v="0"/>
    <x v="0"/>
    <x v="0"/>
    <x v="7"/>
    <x v="14"/>
    <s v="NO4_A1"/>
    <x v="6"/>
    <s v="GNR_RES_WTR_NOPMP_MC-01"/>
    <x v="1"/>
    <x v="2"/>
    <n v="419.56363678000798"/>
    <n v="612562.90969881206"/>
    <n v="2205226.4749157201"/>
  </r>
  <r>
    <x v="0"/>
    <x v="0"/>
    <x v="0"/>
    <x v="7"/>
    <x v="14"/>
    <s v="NO4_A1"/>
    <x v="6"/>
    <s v="GNR_RES_WTR_NOPMP_MC-02"/>
    <x v="0"/>
    <x v="0"/>
    <n v="419.56363678000798"/>
    <n v="612562.90969881206"/>
    <n v="2205226.4749157201"/>
  </r>
  <r>
    <x v="0"/>
    <x v="0"/>
    <x v="0"/>
    <x v="7"/>
    <x v="14"/>
    <s v="NO4_A1"/>
    <x v="6"/>
    <s v="GNR_RES_WTR_NOPMP_MC-02"/>
    <x v="0"/>
    <x v="1"/>
    <n v="419.56363678000798"/>
    <n v="612562.90969881206"/>
    <n v="2205226.4749157201"/>
  </r>
  <r>
    <x v="0"/>
    <x v="0"/>
    <x v="0"/>
    <x v="7"/>
    <x v="14"/>
    <s v="NO4_A1"/>
    <x v="6"/>
    <s v="GNR_RES_WTR_NOPMP_MC-02"/>
    <x v="0"/>
    <x v="2"/>
    <n v="419.56363678000798"/>
    <n v="612562.90969881206"/>
    <n v="2205226.4749157201"/>
  </r>
  <r>
    <x v="0"/>
    <x v="0"/>
    <x v="0"/>
    <x v="7"/>
    <x v="14"/>
    <s v="NO4_A1"/>
    <x v="6"/>
    <s v="GNR_RES_WTR_NOPMP_MC-02"/>
    <x v="1"/>
    <x v="0"/>
    <n v="419.56363678000798"/>
    <n v="612562.90969881206"/>
    <n v="2205226.4749157201"/>
  </r>
  <r>
    <x v="0"/>
    <x v="0"/>
    <x v="0"/>
    <x v="7"/>
    <x v="14"/>
    <s v="NO4_A1"/>
    <x v="6"/>
    <s v="GNR_RES_WTR_NOPMP_MC-02"/>
    <x v="1"/>
    <x v="1"/>
    <n v="419.56363678000798"/>
    <n v="612562.90969881206"/>
    <n v="2205226.4749157201"/>
  </r>
  <r>
    <x v="0"/>
    <x v="0"/>
    <x v="0"/>
    <x v="7"/>
    <x v="14"/>
    <s v="NO4_A1"/>
    <x v="6"/>
    <s v="GNR_RES_WTR_NOPMP_MC-02"/>
    <x v="1"/>
    <x v="2"/>
    <n v="419.56363678000798"/>
    <n v="612562.90969881206"/>
    <n v="2205226.4749157201"/>
  </r>
  <r>
    <x v="0"/>
    <x v="0"/>
    <x v="0"/>
    <x v="7"/>
    <x v="14"/>
    <s v="NO4_A1"/>
    <x v="6"/>
    <s v="GNR_RES_WTR_NOPMP_MC-03"/>
    <x v="0"/>
    <x v="0"/>
    <n v="419.56363678000798"/>
    <n v="612562.90969881206"/>
    <n v="2205226.4749157201"/>
  </r>
  <r>
    <x v="0"/>
    <x v="0"/>
    <x v="0"/>
    <x v="7"/>
    <x v="14"/>
    <s v="NO4_A1"/>
    <x v="6"/>
    <s v="GNR_RES_WTR_NOPMP_MC-03"/>
    <x v="0"/>
    <x v="1"/>
    <n v="419.56363678000798"/>
    <n v="612562.90969881206"/>
    <n v="2205226.4749157201"/>
  </r>
  <r>
    <x v="0"/>
    <x v="0"/>
    <x v="0"/>
    <x v="7"/>
    <x v="14"/>
    <s v="NO4_A1"/>
    <x v="6"/>
    <s v="GNR_RES_WTR_NOPMP_MC-03"/>
    <x v="0"/>
    <x v="2"/>
    <n v="419.56363678000798"/>
    <n v="612562.90969881206"/>
    <n v="2205226.4749157201"/>
  </r>
  <r>
    <x v="0"/>
    <x v="0"/>
    <x v="0"/>
    <x v="7"/>
    <x v="14"/>
    <s v="NO4_A1"/>
    <x v="6"/>
    <s v="GNR_RES_WTR_NOPMP_MC-03"/>
    <x v="1"/>
    <x v="0"/>
    <n v="419.56363678000798"/>
    <n v="612562.90969881206"/>
    <n v="2205226.4749157201"/>
  </r>
  <r>
    <x v="0"/>
    <x v="0"/>
    <x v="0"/>
    <x v="7"/>
    <x v="14"/>
    <s v="NO4_A1"/>
    <x v="6"/>
    <s v="GNR_RES_WTR_NOPMP_MC-03"/>
    <x v="1"/>
    <x v="1"/>
    <n v="419.56363678000798"/>
    <n v="612562.90969881206"/>
    <n v="2205226.4749157201"/>
  </r>
  <r>
    <x v="0"/>
    <x v="0"/>
    <x v="0"/>
    <x v="7"/>
    <x v="14"/>
    <s v="NO4_A1"/>
    <x v="6"/>
    <s v="GNR_RES_WTR_NOPMP_MC-03"/>
    <x v="1"/>
    <x v="2"/>
    <n v="419.56363678000798"/>
    <n v="612562.90969881206"/>
    <n v="2205226.4749157201"/>
  </r>
  <r>
    <x v="0"/>
    <x v="0"/>
    <x v="0"/>
    <x v="7"/>
    <x v="14"/>
    <s v="NO4_A1"/>
    <x v="6"/>
    <s v="GNR_RES_WTR_NOPMP_MC-04"/>
    <x v="0"/>
    <x v="0"/>
    <n v="419.56363678000798"/>
    <n v="612562.90969881206"/>
    <n v="2205226.4749157201"/>
  </r>
  <r>
    <x v="0"/>
    <x v="0"/>
    <x v="0"/>
    <x v="7"/>
    <x v="14"/>
    <s v="NO4_A1"/>
    <x v="6"/>
    <s v="GNR_RES_WTR_NOPMP_MC-04"/>
    <x v="0"/>
    <x v="1"/>
    <n v="419.56363678000798"/>
    <n v="612562.90969881206"/>
    <n v="2205226.4749157201"/>
  </r>
  <r>
    <x v="0"/>
    <x v="0"/>
    <x v="0"/>
    <x v="7"/>
    <x v="14"/>
    <s v="NO4_A1"/>
    <x v="6"/>
    <s v="GNR_RES_WTR_NOPMP_MC-04"/>
    <x v="0"/>
    <x v="2"/>
    <n v="419.56363678000798"/>
    <n v="612562.90969881206"/>
    <n v="2205226.4749157201"/>
  </r>
  <r>
    <x v="0"/>
    <x v="0"/>
    <x v="0"/>
    <x v="7"/>
    <x v="14"/>
    <s v="NO4_A1"/>
    <x v="6"/>
    <s v="GNR_RES_WTR_NOPMP_MC-04"/>
    <x v="1"/>
    <x v="0"/>
    <n v="419.56363678000798"/>
    <n v="612562.90969881206"/>
    <n v="2205226.4749157201"/>
  </r>
  <r>
    <x v="0"/>
    <x v="0"/>
    <x v="0"/>
    <x v="7"/>
    <x v="14"/>
    <s v="NO4_A1"/>
    <x v="6"/>
    <s v="GNR_RES_WTR_NOPMP_MC-04"/>
    <x v="1"/>
    <x v="1"/>
    <n v="419.56363678000798"/>
    <n v="612562.90969881206"/>
    <n v="2205226.4749157201"/>
  </r>
  <r>
    <x v="0"/>
    <x v="0"/>
    <x v="0"/>
    <x v="7"/>
    <x v="14"/>
    <s v="NO4_A1"/>
    <x v="6"/>
    <s v="GNR_RES_WTR_NOPMP_MC-04"/>
    <x v="1"/>
    <x v="2"/>
    <n v="419.56363678000798"/>
    <n v="612562.90969881206"/>
    <n v="2205226.4749157201"/>
  </r>
  <r>
    <x v="0"/>
    <x v="0"/>
    <x v="0"/>
    <x v="7"/>
    <x v="14"/>
    <s v="NO4_A1"/>
    <x v="6"/>
    <s v="GNR_RES_WTR_NOPMP_MC-05"/>
    <x v="0"/>
    <x v="0"/>
    <n v="309.26577943977901"/>
    <n v="451528.03798207798"/>
    <n v="1625500.9367354801"/>
  </r>
  <r>
    <x v="0"/>
    <x v="0"/>
    <x v="0"/>
    <x v="7"/>
    <x v="14"/>
    <s v="NO4_A1"/>
    <x v="6"/>
    <s v="GNR_RES_WTR_NOPMP_MC-05"/>
    <x v="0"/>
    <x v="1"/>
    <n v="419.56363678000798"/>
    <n v="612562.90969881206"/>
    <n v="2205226.4749157201"/>
  </r>
  <r>
    <x v="0"/>
    <x v="0"/>
    <x v="0"/>
    <x v="7"/>
    <x v="14"/>
    <s v="NO4_A1"/>
    <x v="6"/>
    <s v="GNR_RES_WTR_NOPMP_MC-05"/>
    <x v="0"/>
    <x v="2"/>
    <n v="419.56363678000798"/>
    <n v="612562.90969881206"/>
    <n v="2205226.4749157201"/>
  </r>
  <r>
    <x v="0"/>
    <x v="0"/>
    <x v="0"/>
    <x v="7"/>
    <x v="14"/>
    <s v="NO4_A1"/>
    <x v="6"/>
    <s v="GNR_RES_WTR_NOPMP_MC-05"/>
    <x v="1"/>
    <x v="0"/>
    <n v="419.56363678000798"/>
    <n v="612562.90969881206"/>
    <n v="2205226.4749157201"/>
  </r>
  <r>
    <x v="0"/>
    <x v="0"/>
    <x v="0"/>
    <x v="7"/>
    <x v="14"/>
    <s v="NO4_A1"/>
    <x v="6"/>
    <s v="GNR_RES_WTR_NOPMP_MC-05"/>
    <x v="1"/>
    <x v="1"/>
    <n v="419.56363678000798"/>
    <n v="612562.90969881206"/>
    <n v="2205226.4749157201"/>
  </r>
  <r>
    <x v="0"/>
    <x v="0"/>
    <x v="0"/>
    <x v="7"/>
    <x v="14"/>
    <s v="NO4_A1"/>
    <x v="6"/>
    <s v="GNR_RES_WTR_NOPMP_MC-05"/>
    <x v="1"/>
    <x v="2"/>
    <n v="419.56363678000798"/>
    <n v="612562.90969881206"/>
    <n v="2205226.4749157201"/>
  </r>
  <r>
    <x v="0"/>
    <x v="0"/>
    <x v="0"/>
    <x v="7"/>
    <x v="14"/>
    <s v="NO4_A1"/>
    <x v="6"/>
    <s v="GNR_RES_WTR_NOPMP_MC-06"/>
    <x v="0"/>
    <x v="1"/>
    <n v="419.56363678000798"/>
    <n v="612562.90969881206"/>
    <n v="2205226.4749157201"/>
  </r>
  <r>
    <x v="0"/>
    <x v="0"/>
    <x v="0"/>
    <x v="7"/>
    <x v="14"/>
    <s v="NO4_A1"/>
    <x v="6"/>
    <s v="GNR_RES_WTR_NOPMP_MC-06"/>
    <x v="0"/>
    <x v="2"/>
    <n v="419.56363678000798"/>
    <n v="612562.90969881206"/>
    <n v="2205226.4749157201"/>
  </r>
  <r>
    <x v="0"/>
    <x v="0"/>
    <x v="0"/>
    <x v="7"/>
    <x v="14"/>
    <s v="NO4_A1"/>
    <x v="6"/>
    <s v="GNR_RES_WTR_NOPMP_MC-06"/>
    <x v="1"/>
    <x v="1"/>
    <n v="222.65420249760899"/>
    <n v="325075.13564650901"/>
    <n v="1170270.4883274301"/>
  </r>
  <r>
    <x v="0"/>
    <x v="0"/>
    <x v="0"/>
    <x v="7"/>
    <x v="14"/>
    <s v="NO4_A1"/>
    <x v="6"/>
    <s v="GNR_RES_WTR_NOPMP_MC-07"/>
    <x v="0"/>
    <x v="1"/>
    <n v="276.81039783122702"/>
    <n v="404143.18083359097"/>
    <n v="1454915.45100093"/>
  </r>
  <r>
    <x v="0"/>
    <x v="0"/>
    <x v="0"/>
    <x v="7"/>
    <x v="14"/>
    <s v="NO4_A1"/>
    <x v="6"/>
    <s v="GNR_RES_WTR_NOPMP_MC-07"/>
    <x v="0"/>
    <x v="2"/>
    <n v="419.56363678000798"/>
    <n v="612562.90969881206"/>
    <n v="2205226.4749157201"/>
  </r>
  <r>
    <x v="0"/>
    <x v="0"/>
    <x v="0"/>
    <x v="7"/>
    <x v="14"/>
    <s v="NO4_A1"/>
    <x v="6"/>
    <s v="GNR_RES_WTR_NOPMP_MC-08"/>
    <x v="0"/>
    <x v="2"/>
    <n v="197.82805054337101"/>
    <n v="288828.95379332203"/>
    <n v="1039784.2336559599"/>
  </r>
  <r>
    <x v="0"/>
    <x v="0"/>
    <x v="0"/>
    <x v="7"/>
    <x v="14"/>
    <s v="NO4_A1"/>
    <x v="6"/>
    <s v="GNR_ROR_WTR"/>
    <x v="0"/>
    <x v="0"/>
    <n v="178.22941048912901"/>
    <n v="260214.93931412901"/>
    <n v="936773.78153086395"/>
  </r>
  <r>
    <x v="0"/>
    <x v="0"/>
    <x v="0"/>
    <x v="7"/>
    <x v="14"/>
    <s v="NO4_A1"/>
    <x v="6"/>
    <s v="GNR_ROR_WTR"/>
    <x v="0"/>
    <x v="1"/>
    <n v="178.22941048912901"/>
    <n v="260214.93931412901"/>
    <n v="936773.78153086395"/>
  </r>
  <r>
    <x v="0"/>
    <x v="0"/>
    <x v="0"/>
    <x v="7"/>
    <x v="14"/>
    <s v="NO4_A1"/>
    <x v="6"/>
    <s v="GNR_ROR_WTR"/>
    <x v="0"/>
    <x v="2"/>
    <n v="178.22941048912901"/>
    <n v="260214.93931412901"/>
    <n v="936773.78153086395"/>
  </r>
  <r>
    <x v="0"/>
    <x v="0"/>
    <x v="0"/>
    <x v="7"/>
    <x v="14"/>
    <s v="NO4_A1"/>
    <x v="6"/>
    <s v="GNR_ROR_WTR"/>
    <x v="1"/>
    <x v="0"/>
    <n v="652.57997385946703"/>
    <n v="952766.76183482201"/>
    <n v="3429960.3426053599"/>
  </r>
  <r>
    <x v="0"/>
    <x v="0"/>
    <x v="0"/>
    <x v="7"/>
    <x v="14"/>
    <s v="NO4_A1"/>
    <x v="6"/>
    <s v="GNR_ROR_WTR"/>
    <x v="1"/>
    <x v="1"/>
    <n v="652.57997385946703"/>
    <n v="952766.76183482201"/>
    <n v="3429960.3426053599"/>
  </r>
  <r>
    <x v="0"/>
    <x v="0"/>
    <x v="0"/>
    <x v="7"/>
    <x v="14"/>
    <s v="NO4_A1"/>
    <x v="6"/>
    <s v="GNR_ROR_WTR"/>
    <x v="1"/>
    <x v="2"/>
    <n v="652.57997385946703"/>
    <n v="952766.76183482201"/>
    <n v="3429960.3426053599"/>
  </r>
  <r>
    <x v="0"/>
    <x v="0"/>
    <x v="0"/>
    <x v="7"/>
    <x v="14"/>
    <s v="NO4_A1"/>
    <x v="7"/>
    <s v="GNR_WT_WIND_ONS"/>
    <x v="0"/>
    <x v="0"/>
    <n v="252.954203667401"/>
    <n v="369313.13735440501"/>
    <n v="1329527.29447586"/>
  </r>
  <r>
    <x v="0"/>
    <x v="0"/>
    <x v="0"/>
    <x v="7"/>
    <x v="14"/>
    <s v="NO4_A1"/>
    <x v="7"/>
    <s v="GNR_WT_WIND_ONS"/>
    <x v="0"/>
    <x v="1"/>
    <n v="220.75447815075199"/>
    <n v="322301.53810009698"/>
    <n v="1160285.53716035"/>
  </r>
  <r>
    <x v="0"/>
    <x v="0"/>
    <x v="0"/>
    <x v="7"/>
    <x v="14"/>
    <s v="NO4_A1"/>
    <x v="7"/>
    <s v="GNR_WT_WIND_ONS"/>
    <x v="0"/>
    <x v="2"/>
    <n v="79.493745880588094"/>
    <n v="116060.86898565901"/>
    <n v="417819.12834837101"/>
  </r>
  <r>
    <x v="0"/>
    <x v="0"/>
    <x v="0"/>
    <x v="7"/>
    <x v="14"/>
    <s v="NO4_A2"/>
    <x v="4"/>
    <s v="GNR_EH_HEAT"/>
    <x v="0"/>
    <x v="0"/>
    <n v="30.846022890759802"/>
    <n v="45035.1934205094"/>
    <n v="162126.69631383399"/>
  </r>
  <r>
    <x v="0"/>
    <x v="0"/>
    <x v="0"/>
    <x v="7"/>
    <x v="14"/>
    <s v="NO4_A2"/>
    <x v="4"/>
    <s v="GNR_EH_HEAT"/>
    <x v="0"/>
    <x v="1"/>
    <n v="49.966227971931303"/>
    <n v="72950.692839019699"/>
    <n v="262622.49422047101"/>
  </r>
  <r>
    <x v="0"/>
    <x v="0"/>
    <x v="0"/>
    <x v="7"/>
    <x v="14"/>
    <s v="NO4_A2"/>
    <x v="4"/>
    <s v="GNR_EH_HEAT"/>
    <x v="0"/>
    <x v="2"/>
    <n v="45.9406267423062"/>
    <n v="67073.315043766997"/>
    <n v="241463.93415756099"/>
  </r>
  <r>
    <x v="0"/>
    <x v="0"/>
    <x v="0"/>
    <x v="7"/>
    <x v="14"/>
    <s v="NO4_A2"/>
    <x v="4"/>
    <s v="GNR_EH_HEAT"/>
    <x v="1"/>
    <x v="0"/>
    <n v="20.470059067126499"/>
    <n v="29886.286238004701"/>
    <n v="107590.630456817"/>
  </r>
  <r>
    <x v="0"/>
    <x v="0"/>
    <x v="0"/>
    <x v="7"/>
    <x v="14"/>
    <s v="NO4_A2"/>
    <x v="4"/>
    <s v="GNR_EH_HEAT"/>
    <x v="1"/>
    <x v="1"/>
    <n v="27.342762281096501"/>
    <n v="39920.432930401003"/>
    <n v="143713.558549443"/>
  </r>
  <r>
    <x v="0"/>
    <x v="0"/>
    <x v="0"/>
    <x v="7"/>
    <x v="14"/>
    <s v="NO4_A2"/>
    <x v="4"/>
    <s v="GNR_EH_HEAT"/>
    <x v="1"/>
    <x v="2"/>
    <n v="16.001424334450899"/>
    <n v="23362.0795282982"/>
    <n v="84103.486301873694"/>
  </r>
  <r>
    <x v="0"/>
    <x v="0"/>
    <x v="0"/>
    <x v="7"/>
    <x v="15"/>
    <s v="NO5_A1"/>
    <x v="1"/>
    <s v="GNR_HS_HEAT_PIT_L-CEN_E-90_Y-2020"/>
    <x v="0"/>
    <x v="0"/>
    <n v="90.9886984671802"/>
    <n v="132843.499762083"/>
    <n v="478236.59914349898"/>
  </r>
  <r>
    <x v="0"/>
    <x v="0"/>
    <x v="0"/>
    <x v="7"/>
    <x v="15"/>
    <s v="NO5_A1"/>
    <x v="1"/>
    <s v="GNR_HS_HEAT_PIT_L-CEN_E-90_Y-2020"/>
    <x v="0"/>
    <x v="1"/>
    <n v="103.424730351739"/>
    <n v="151000.106313539"/>
    <n v="543600.38272874197"/>
  </r>
  <r>
    <x v="0"/>
    <x v="0"/>
    <x v="0"/>
    <x v="7"/>
    <x v="15"/>
    <s v="NO5_A1"/>
    <x v="1"/>
    <s v="GNR_HS_HEAT_PIT_L-CEN_E-90_Y-2020"/>
    <x v="0"/>
    <x v="2"/>
    <n v="96.872663193755798"/>
    <n v="141434.08826288299"/>
    <n v="509162.71774638002"/>
  </r>
  <r>
    <x v="0"/>
    <x v="0"/>
    <x v="0"/>
    <x v="7"/>
    <x v="15"/>
    <s v="NO5_A1"/>
    <x v="2"/>
    <s v="GNR_ST_MSW_BP_E-23_LS-220-MW-FEED_Y-2020"/>
    <x v="0"/>
    <x v="0"/>
    <n v="899.72122832546904"/>
    <n v="1313592.9933551799"/>
    <n v="4728934.77607866"/>
  </r>
  <r>
    <x v="0"/>
    <x v="0"/>
    <x v="0"/>
    <x v="7"/>
    <x v="15"/>
    <s v="NO5_A1"/>
    <x v="2"/>
    <s v="GNR_ST_MSW_BP_E-23_LS-220-MW-FEED_Y-2020"/>
    <x v="0"/>
    <x v="1"/>
    <n v="899.72122832546904"/>
    <n v="1313592.9933551799"/>
    <n v="4728934.77607866"/>
  </r>
  <r>
    <x v="0"/>
    <x v="0"/>
    <x v="0"/>
    <x v="7"/>
    <x v="15"/>
    <s v="NO5_A1"/>
    <x v="2"/>
    <s v="GNR_ST_MSW_BP_E-23_LS-220-MW-FEED_Y-2020"/>
    <x v="0"/>
    <x v="2"/>
    <n v="899.72122832546904"/>
    <n v="1313592.9933551799"/>
    <n v="4728934.77607866"/>
  </r>
  <r>
    <x v="0"/>
    <x v="0"/>
    <x v="0"/>
    <x v="7"/>
    <x v="15"/>
    <s v="NO5_A1"/>
    <x v="2"/>
    <s v="GNR_ST_MSW_BP_E-23_LS-220-MW-FEED_Y-2020"/>
    <x v="1"/>
    <x v="0"/>
    <n v="899.72122832546904"/>
    <n v="1313592.9933551799"/>
    <n v="4728934.77607866"/>
  </r>
  <r>
    <x v="0"/>
    <x v="0"/>
    <x v="0"/>
    <x v="7"/>
    <x v="15"/>
    <s v="NO5_A1"/>
    <x v="2"/>
    <s v="GNR_ST_MSW_BP_E-23_LS-220-MW-FEED_Y-2020"/>
    <x v="1"/>
    <x v="1"/>
    <n v="899.72122832546904"/>
    <n v="1313592.9933551799"/>
    <n v="4728934.77607866"/>
  </r>
  <r>
    <x v="0"/>
    <x v="0"/>
    <x v="0"/>
    <x v="7"/>
    <x v="15"/>
    <s v="NO5_A1"/>
    <x v="2"/>
    <s v="GNR_ST_MSW_BP_E-23_LS-220-MW-FEED_Y-2020"/>
    <x v="1"/>
    <x v="2"/>
    <n v="899.72122832546904"/>
    <n v="1313592.9933551799"/>
    <n v="4728934.77607866"/>
  </r>
  <r>
    <x v="0"/>
    <x v="0"/>
    <x v="0"/>
    <x v="7"/>
    <x v="15"/>
    <s v="NO5_A1"/>
    <x v="6"/>
    <s v="GNR_RES_WTR_NOPMP_MC-01"/>
    <x v="0"/>
    <x v="0"/>
    <n v="154.193241885916"/>
    <n v="225122.133153437"/>
    <n v="810439.67935237498"/>
  </r>
  <r>
    <x v="0"/>
    <x v="0"/>
    <x v="0"/>
    <x v="7"/>
    <x v="15"/>
    <s v="NO5_A1"/>
    <x v="6"/>
    <s v="GNR_RES_WTR_NOPMP_MC-01"/>
    <x v="0"/>
    <x v="1"/>
    <n v="154.193241885916"/>
    <n v="225122.133153437"/>
    <n v="810439.67935237498"/>
  </r>
  <r>
    <x v="0"/>
    <x v="0"/>
    <x v="0"/>
    <x v="7"/>
    <x v="15"/>
    <s v="NO5_A1"/>
    <x v="6"/>
    <s v="GNR_RES_WTR_NOPMP_MC-01"/>
    <x v="0"/>
    <x v="2"/>
    <n v="154.193241885916"/>
    <n v="225122.133153437"/>
    <n v="810439.67935237498"/>
  </r>
  <r>
    <x v="0"/>
    <x v="0"/>
    <x v="0"/>
    <x v="7"/>
    <x v="15"/>
    <s v="NO5_A1"/>
    <x v="6"/>
    <s v="GNR_RES_WTR_NOPMP_MC-01"/>
    <x v="1"/>
    <x v="0"/>
    <n v="154.193241885916"/>
    <n v="225122.133153437"/>
    <n v="810439.67935237498"/>
  </r>
  <r>
    <x v="0"/>
    <x v="0"/>
    <x v="0"/>
    <x v="7"/>
    <x v="15"/>
    <s v="NO5_A1"/>
    <x v="6"/>
    <s v="GNR_RES_WTR_NOPMP_MC-01"/>
    <x v="1"/>
    <x v="1"/>
    <n v="154.193241885916"/>
    <n v="225122.133153437"/>
    <n v="810439.67935237498"/>
  </r>
  <r>
    <x v="0"/>
    <x v="0"/>
    <x v="0"/>
    <x v="7"/>
    <x v="15"/>
    <s v="NO5_A1"/>
    <x v="6"/>
    <s v="GNR_RES_WTR_NOPMP_MC-01"/>
    <x v="1"/>
    <x v="2"/>
    <n v="154.193241885916"/>
    <n v="225122.133153437"/>
    <n v="810439.67935237498"/>
  </r>
  <r>
    <x v="0"/>
    <x v="0"/>
    <x v="0"/>
    <x v="7"/>
    <x v="15"/>
    <s v="NO5_A1"/>
    <x v="6"/>
    <s v="GNR_RES_WTR_NOPMP_MC-02"/>
    <x v="0"/>
    <x v="0"/>
    <n v="598.193241885916"/>
    <n v="873362.13315343705"/>
    <n v="3144103.6793523701"/>
  </r>
  <r>
    <x v="0"/>
    <x v="0"/>
    <x v="0"/>
    <x v="7"/>
    <x v="15"/>
    <s v="NO5_A1"/>
    <x v="6"/>
    <s v="GNR_RES_WTR_NOPMP_MC-02"/>
    <x v="0"/>
    <x v="1"/>
    <n v="598.193241885916"/>
    <n v="873362.13315343705"/>
    <n v="3144103.6793523701"/>
  </r>
  <r>
    <x v="0"/>
    <x v="0"/>
    <x v="0"/>
    <x v="7"/>
    <x v="15"/>
    <s v="NO5_A1"/>
    <x v="6"/>
    <s v="GNR_RES_WTR_NOPMP_MC-02"/>
    <x v="0"/>
    <x v="2"/>
    <n v="598.193241885916"/>
    <n v="873362.13315343705"/>
    <n v="3144103.6793523701"/>
  </r>
  <r>
    <x v="0"/>
    <x v="0"/>
    <x v="0"/>
    <x v="7"/>
    <x v="15"/>
    <s v="NO5_A1"/>
    <x v="6"/>
    <s v="GNR_RES_WTR_NOPMP_MC-02"/>
    <x v="1"/>
    <x v="0"/>
    <n v="598.193241885916"/>
    <n v="873362.13315343705"/>
    <n v="3144103.6793523701"/>
  </r>
  <r>
    <x v="0"/>
    <x v="0"/>
    <x v="0"/>
    <x v="7"/>
    <x v="15"/>
    <s v="NO5_A1"/>
    <x v="6"/>
    <s v="GNR_RES_WTR_NOPMP_MC-02"/>
    <x v="1"/>
    <x v="1"/>
    <n v="598.193241885916"/>
    <n v="873362.13315343705"/>
    <n v="3144103.6793523701"/>
  </r>
  <r>
    <x v="0"/>
    <x v="0"/>
    <x v="0"/>
    <x v="7"/>
    <x v="15"/>
    <s v="NO5_A1"/>
    <x v="6"/>
    <s v="GNR_RES_WTR_NOPMP_MC-02"/>
    <x v="1"/>
    <x v="2"/>
    <n v="598.193241885916"/>
    <n v="873362.13315343705"/>
    <n v="3144103.6793523701"/>
  </r>
  <r>
    <x v="0"/>
    <x v="0"/>
    <x v="0"/>
    <x v="7"/>
    <x v="15"/>
    <s v="NO5_A1"/>
    <x v="6"/>
    <s v="GNR_RES_WTR_NOPMP_MC-03"/>
    <x v="0"/>
    <x v="0"/>
    <n v="598.193241885916"/>
    <n v="873362.13315343705"/>
    <n v="3144103.6793523701"/>
  </r>
  <r>
    <x v="0"/>
    <x v="0"/>
    <x v="0"/>
    <x v="7"/>
    <x v="15"/>
    <s v="NO5_A1"/>
    <x v="6"/>
    <s v="GNR_RES_WTR_NOPMP_MC-03"/>
    <x v="0"/>
    <x v="1"/>
    <n v="598.193241885916"/>
    <n v="873362.13315343705"/>
    <n v="3144103.6793523701"/>
  </r>
  <r>
    <x v="0"/>
    <x v="0"/>
    <x v="0"/>
    <x v="7"/>
    <x v="15"/>
    <s v="NO5_A1"/>
    <x v="6"/>
    <s v="GNR_RES_WTR_NOPMP_MC-03"/>
    <x v="0"/>
    <x v="2"/>
    <n v="598.193241885916"/>
    <n v="873362.13315343705"/>
    <n v="3144103.6793523701"/>
  </r>
  <r>
    <x v="0"/>
    <x v="0"/>
    <x v="0"/>
    <x v="7"/>
    <x v="15"/>
    <s v="NO5_A1"/>
    <x v="6"/>
    <s v="GNR_RES_WTR_NOPMP_MC-03"/>
    <x v="1"/>
    <x v="0"/>
    <n v="598.193241885916"/>
    <n v="873362.13315343705"/>
    <n v="3144103.6793523701"/>
  </r>
  <r>
    <x v="0"/>
    <x v="0"/>
    <x v="0"/>
    <x v="7"/>
    <x v="15"/>
    <s v="NO5_A1"/>
    <x v="6"/>
    <s v="GNR_RES_WTR_NOPMP_MC-03"/>
    <x v="1"/>
    <x v="1"/>
    <n v="598.193241885916"/>
    <n v="873362.13315343705"/>
    <n v="3144103.6793523701"/>
  </r>
  <r>
    <x v="0"/>
    <x v="0"/>
    <x v="0"/>
    <x v="7"/>
    <x v="15"/>
    <s v="NO5_A1"/>
    <x v="6"/>
    <s v="GNR_RES_WTR_NOPMP_MC-03"/>
    <x v="1"/>
    <x v="2"/>
    <n v="598.193241885916"/>
    <n v="873362.13315343705"/>
    <n v="3144103.6793523701"/>
  </r>
  <r>
    <x v="0"/>
    <x v="0"/>
    <x v="0"/>
    <x v="7"/>
    <x v="15"/>
    <s v="NO5_A1"/>
    <x v="6"/>
    <s v="GNR_RES_WTR_NOPMP_MC-04"/>
    <x v="0"/>
    <x v="0"/>
    <n v="260.12063128821501"/>
    <n v="379776.121680793"/>
    <n v="1367194.0380508599"/>
  </r>
  <r>
    <x v="0"/>
    <x v="0"/>
    <x v="0"/>
    <x v="7"/>
    <x v="15"/>
    <s v="NO5_A1"/>
    <x v="6"/>
    <s v="GNR_RES_WTR_NOPMP_MC-04"/>
    <x v="0"/>
    <x v="1"/>
    <n v="598.193241885916"/>
    <n v="873362.13315343705"/>
    <n v="3144103.6793523701"/>
  </r>
  <r>
    <x v="0"/>
    <x v="0"/>
    <x v="0"/>
    <x v="7"/>
    <x v="15"/>
    <s v="NO5_A1"/>
    <x v="6"/>
    <s v="GNR_RES_WTR_NOPMP_MC-04"/>
    <x v="0"/>
    <x v="2"/>
    <n v="598.193241885916"/>
    <n v="873362.13315343705"/>
    <n v="3144103.6793523701"/>
  </r>
  <r>
    <x v="0"/>
    <x v="0"/>
    <x v="0"/>
    <x v="7"/>
    <x v="15"/>
    <s v="NO5_A1"/>
    <x v="6"/>
    <s v="GNR_RES_WTR_NOPMP_MC-04"/>
    <x v="1"/>
    <x v="0"/>
    <n v="569.62051486691405"/>
    <n v="831645.95170569501"/>
    <n v="2993925.4261405002"/>
  </r>
  <r>
    <x v="0"/>
    <x v="0"/>
    <x v="0"/>
    <x v="7"/>
    <x v="15"/>
    <s v="NO5_A1"/>
    <x v="6"/>
    <s v="GNR_RES_WTR_NOPMP_MC-04"/>
    <x v="1"/>
    <x v="1"/>
    <n v="459.96828375443903"/>
    <n v="671553.69428148097"/>
    <n v="2417593.2994133299"/>
  </r>
  <r>
    <x v="0"/>
    <x v="0"/>
    <x v="0"/>
    <x v="7"/>
    <x v="15"/>
    <s v="NO5_A1"/>
    <x v="6"/>
    <s v="GNR_RES_WTR_NOPMP_MC-04"/>
    <x v="1"/>
    <x v="2"/>
    <n v="264.65770829827602"/>
    <n v="386400.25411548303"/>
    <n v="1391040.91481574"/>
  </r>
  <r>
    <x v="0"/>
    <x v="0"/>
    <x v="0"/>
    <x v="7"/>
    <x v="15"/>
    <s v="NO5_A1"/>
    <x v="6"/>
    <s v="GNR_RES_WTR_NOPMP_MC-05"/>
    <x v="0"/>
    <x v="1"/>
    <n v="598.193241885916"/>
    <n v="873362.13315343705"/>
    <n v="3144103.6793523701"/>
  </r>
  <r>
    <x v="0"/>
    <x v="0"/>
    <x v="0"/>
    <x v="7"/>
    <x v="15"/>
    <s v="NO5_A1"/>
    <x v="6"/>
    <s v="GNR_RES_WTR_NOPMP_MC-05"/>
    <x v="0"/>
    <x v="2"/>
    <n v="598.193241885916"/>
    <n v="873362.13315343705"/>
    <n v="3144103.6793523701"/>
  </r>
  <r>
    <x v="0"/>
    <x v="0"/>
    <x v="0"/>
    <x v="7"/>
    <x v="15"/>
    <s v="NO5_A1"/>
    <x v="6"/>
    <s v="GNR_RES_WTR_NOPMP_MC-06"/>
    <x v="0"/>
    <x v="1"/>
    <n v="598.193241885916"/>
    <n v="873362.13315343705"/>
    <n v="3144103.6793523701"/>
  </r>
  <r>
    <x v="0"/>
    <x v="0"/>
    <x v="0"/>
    <x v="7"/>
    <x v="15"/>
    <s v="NO5_A1"/>
    <x v="6"/>
    <s v="GNR_RES_WTR_NOPMP_MC-06"/>
    <x v="0"/>
    <x v="2"/>
    <n v="598.193241885916"/>
    <n v="873362.13315343705"/>
    <n v="3144103.6793523701"/>
  </r>
  <r>
    <x v="0"/>
    <x v="0"/>
    <x v="0"/>
    <x v="7"/>
    <x v="15"/>
    <s v="NO5_A1"/>
    <x v="6"/>
    <s v="GNR_RES_WTR_NOPMP_MC-07"/>
    <x v="0"/>
    <x v="1"/>
    <n v="598.193241885916"/>
    <n v="873362.13315343705"/>
    <n v="3144103.6793523701"/>
  </r>
  <r>
    <x v="0"/>
    <x v="0"/>
    <x v="0"/>
    <x v="7"/>
    <x v="15"/>
    <s v="NO5_A1"/>
    <x v="6"/>
    <s v="GNR_RES_WTR_NOPMP_MC-07"/>
    <x v="0"/>
    <x v="2"/>
    <n v="429.02493072187099"/>
    <n v="626376.39885393204"/>
    <n v="2254955.03587416"/>
  </r>
  <r>
    <x v="0"/>
    <x v="0"/>
    <x v="0"/>
    <x v="7"/>
    <x v="15"/>
    <s v="NO5_A1"/>
    <x v="6"/>
    <s v="GNR_RES_WTR_NOPMP_MC-08"/>
    <x v="0"/>
    <x v="1"/>
    <n v="460.69644691671402"/>
    <n v="672616.81249840197"/>
    <n v="2421420.5249942499"/>
  </r>
  <r>
    <x v="0"/>
    <x v="0"/>
    <x v="0"/>
    <x v="7"/>
    <x v="15"/>
    <s v="NO5_A1"/>
    <x v="6"/>
    <s v="GNR_RES_WTR_PMP_MC-01"/>
    <x v="0"/>
    <x v="0"/>
    <n v="444"/>
    <n v="648240"/>
    <n v="2333664"/>
  </r>
  <r>
    <x v="0"/>
    <x v="0"/>
    <x v="0"/>
    <x v="7"/>
    <x v="15"/>
    <s v="NO5_A1"/>
    <x v="6"/>
    <s v="GNR_RES_WTR_PMP_MC-01"/>
    <x v="0"/>
    <x v="1"/>
    <n v="444"/>
    <n v="648240"/>
    <n v="2333664"/>
  </r>
  <r>
    <x v="0"/>
    <x v="0"/>
    <x v="0"/>
    <x v="7"/>
    <x v="15"/>
    <s v="NO5_A1"/>
    <x v="6"/>
    <s v="GNR_RES_WTR_PMP_MC-01"/>
    <x v="0"/>
    <x v="2"/>
    <n v="444"/>
    <n v="648240"/>
    <n v="2333664"/>
  </r>
  <r>
    <x v="0"/>
    <x v="0"/>
    <x v="0"/>
    <x v="7"/>
    <x v="15"/>
    <s v="NO5_A1"/>
    <x v="6"/>
    <s v="GNR_RES_WTR_PMP_MC-01"/>
    <x v="1"/>
    <x v="0"/>
    <n v="444"/>
    <n v="648240"/>
    <n v="2333664"/>
  </r>
  <r>
    <x v="0"/>
    <x v="0"/>
    <x v="0"/>
    <x v="7"/>
    <x v="15"/>
    <s v="NO5_A1"/>
    <x v="6"/>
    <s v="GNR_RES_WTR_PMP_MC-01"/>
    <x v="1"/>
    <x v="1"/>
    <n v="444"/>
    <n v="648240"/>
    <n v="2333664"/>
  </r>
  <r>
    <x v="0"/>
    <x v="0"/>
    <x v="0"/>
    <x v="7"/>
    <x v="15"/>
    <s v="NO5_A1"/>
    <x v="6"/>
    <s v="GNR_RES_WTR_PMP_MC-01"/>
    <x v="1"/>
    <x v="2"/>
    <n v="444"/>
    <n v="648240"/>
    <n v="2333664"/>
  </r>
  <r>
    <x v="0"/>
    <x v="0"/>
    <x v="0"/>
    <x v="7"/>
    <x v="15"/>
    <s v="NO5_A1"/>
    <x v="6"/>
    <s v="GNR_ROR_WTR"/>
    <x v="0"/>
    <x v="0"/>
    <n v="470.56621151593498"/>
    <n v="687026.66881326505"/>
    <n v="2473296.0077277501"/>
  </r>
  <r>
    <x v="0"/>
    <x v="0"/>
    <x v="0"/>
    <x v="7"/>
    <x v="15"/>
    <s v="NO5_A1"/>
    <x v="6"/>
    <s v="GNR_ROR_WTR"/>
    <x v="0"/>
    <x v="1"/>
    <n v="470.56621151593498"/>
    <n v="687026.66881326505"/>
    <n v="2473296.0077277501"/>
  </r>
  <r>
    <x v="0"/>
    <x v="0"/>
    <x v="0"/>
    <x v="7"/>
    <x v="15"/>
    <s v="NO5_A1"/>
    <x v="6"/>
    <s v="GNR_ROR_WTR"/>
    <x v="0"/>
    <x v="2"/>
    <n v="470.56621151593498"/>
    <n v="687026.66881326505"/>
    <n v="2473296.0077277501"/>
  </r>
  <r>
    <x v="0"/>
    <x v="0"/>
    <x v="0"/>
    <x v="7"/>
    <x v="15"/>
    <s v="NO5_A1"/>
    <x v="6"/>
    <s v="GNR_ROR_WTR"/>
    <x v="1"/>
    <x v="0"/>
    <n v="1740.23898310804"/>
    <n v="2540748.91533774"/>
    <n v="9146696.0952158496"/>
  </r>
  <r>
    <x v="0"/>
    <x v="0"/>
    <x v="0"/>
    <x v="7"/>
    <x v="15"/>
    <s v="NO5_A1"/>
    <x v="6"/>
    <s v="GNR_ROR_WTR"/>
    <x v="1"/>
    <x v="1"/>
    <n v="1740.23898310804"/>
    <n v="2540748.91533774"/>
    <n v="9146696.0952158496"/>
  </r>
  <r>
    <x v="0"/>
    <x v="0"/>
    <x v="0"/>
    <x v="7"/>
    <x v="15"/>
    <s v="NO5_A1"/>
    <x v="6"/>
    <s v="GNR_ROR_WTR"/>
    <x v="1"/>
    <x v="2"/>
    <n v="1740.23898310804"/>
    <n v="2540748.91533774"/>
    <n v="9146696.0952158496"/>
  </r>
  <r>
    <x v="0"/>
    <x v="0"/>
    <x v="0"/>
    <x v="7"/>
    <x v="15"/>
    <s v="NO5_A1"/>
    <x v="7"/>
    <s v="GNR_WT_WIND_ON_LS_Y-2020"/>
    <x v="0"/>
    <x v="0"/>
    <n v="74.150898499651106"/>
    <n v="108260.311809491"/>
    <n v="389737.122514166"/>
  </r>
  <r>
    <x v="0"/>
    <x v="0"/>
    <x v="0"/>
    <x v="7"/>
    <x v="15"/>
    <s v="NO5_A1"/>
    <x v="7"/>
    <s v="GNR_WT_WIND_ON_LS_Y-2020"/>
    <x v="0"/>
    <x v="1"/>
    <n v="61.510445870142199"/>
    <n v="89805.250970407593"/>
    <n v="323298.90349346702"/>
  </r>
  <r>
    <x v="0"/>
    <x v="0"/>
    <x v="0"/>
    <x v="7"/>
    <x v="15"/>
    <s v="NO5_A1"/>
    <x v="7"/>
    <s v="GNR_WT_WIND_ON_LS_Y-2020"/>
    <x v="0"/>
    <x v="2"/>
    <n v="68.715827502666301"/>
    <n v="100325.108153893"/>
    <n v="361170.38935401401"/>
  </r>
  <r>
    <x v="0"/>
    <x v="0"/>
    <x v="0"/>
    <x v="7"/>
    <x v="15"/>
    <s v="NO5_A1"/>
    <x v="7"/>
    <s v="GNR_WT_WIND_ON_LS_Y-2020"/>
    <x v="1"/>
    <x v="0"/>
    <n v="117.20248838080801"/>
    <n v="171115.63303597999"/>
    <n v="616016.27892952703"/>
  </r>
  <r>
    <x v="0"/>
    <x v="0"/>
    <x v="0"/>
    <x v="7"/>
    <x v="15"/>
    <s v="NO5_A1"/>
    <x v="7"/>
    <s v="GNR_WT_WIND_ON_LS_Y-2020"/>
    <x v="1"/>
    <x v="1"/>
    <n v="14.274997569827599"/>
    <n v="20841.4964519483"/>
    <n v="75029.387227013998"/>
  </r>
  <r>
    <x v="0"/>
    <x v="0"/>
    <x v="0"/>
    <x v="7"/>
    <x v="15"/>
    <s v="NO5_A1"/>
    <x v="7"/>
    <s v="GNR_WT_WIND_ON_LS_Y-2020"/>
    <x v="1"/>
    <x v="2"/>
    <n v="120.25767094402801"/>
    <n v="175576.199578281"/>
    <n v="632074.31848181004"/>
  </r>
  <r>
    <x v="0"/>
    <x v="0"/>
    <x v="0"/>
    <x v="7"/>
    <x v="15"/>
    <s v="NO5_A2"/>
    <x v="1"/>
    <s v="GNR_HS_HEAT_PIT_L-DEC_E-91_Y-2020"/>
    <x v="0"/>
    <x v="1"/>
    <n v="0.81201285793146605"/>
    <n v="1185.5387725799401"/>
    <n v="4267.9395812877901"/>
  </r>
  <r>
    <x v="0"/>
    <x v="0"/>
    <x v="0"/>
    <x v="7"/>
    <x v="15"/>
    <s v="NO5_A2"/>
    <x v="1"/>
    <s v="GNR_HS_HEAT_PIT_L-DEC_E-91_Y-2020"/>
    <x v="1"/>
    <x v="1"/>
    <n v="5.7335954099562203"/>
    <n v="8371.0492985360797"/>
    <n v="30135.777474729901"/>
  </r>
  <r>
    <x v="0"/>
    <x v="0"/>
    <x v="0"/>
    <x v="7"/>
    <x v="15"/>
    <s v="NO5_A2"/>
    <x v="15"/>
    <s v="GNR_BO_LNG_E-90"/>
    <x v="0"/>
    <x v="1"/>
    <n v="17.1766313690148"/>
    <n v="25077.8817987615"/>
    <n v="90280.374475541597"/>
  </r>
  <r>
    <x v="0"/>
    <x v="0"/>
    <x v="0"/>
    <x v="7"/>
    <x v="15"/>
    <s v="NO5_A2"/>
    <x v="15"/>
    <s v="GNR_BO_LNG_E-90"/>
    <x v="0"/>
    <x v="2"/>
    <n v="5.0348628598112803"/>
    <n v="7350.8997753244703"/>
    <n v="26463.239191168101"/>
  </r>
  <r>
    <x v="0"/>
    <x v="0"/>
    <x v="0"/>
    <x v="7"/>
    <x v="15"/>
    <s v="NO5_A2"/>
    <x v="15"/>
    <s v="GNR_BO_LNG_E-90"/>
    <x v="1"/>
    <x v="0"/>
    <n v="26.630205268042499"/>
    <n v="38880.099691342002"/>
    <n v="139968.35888883099"/>
  </r>
  <r>
    <x v="0"/>
    <x v="0"/>
    <x v="0"/>
    <x v="7"/>
    <x v="15"/>
    <s v="NO5_A2"/>
    <x v="15"/>
    <s v="GNR_BO_LNG_E-90"/>
    <x v="1"/>
    <x v="1"/>
    <n v="31.481481481481399"/>
    <n v="45962.962962962898"/>
    <n v="165466.66666666599"/>
  </r>
  <r>
    <x v="0"/>
    <x v="0"/>
    <x v="0"/>
    <x v="7"/>
    <x v="15"/>
    <s v="NO5_A2"/>
    <x v="15"/>
    <s v="GNR_BO_LNG_E-90"/>
    <x v="1"/>
    <x v="2"/>
    <n v="25.6289445364146"/>
    <n v="37418.259023165301"/>
    <n v="134705.732483395"/>
  </r>
  <r>
    <x v="0"/>
    <x v="0"/>
    <x v="0"/>
    <x v="7"/>
    <x v="15"/>
    <s v="NO5_A2"/>
    <x v="2"/>
    <s v="GNR_ST_MSW_BP_CB-20"/>
    <x v="0"/>
    <x v="0"/>
    <n v="61.1111111111111"/>
    <n v="89222.222222222204"/>
    <n v="321200"/>
  </r>
  <r>
    <x v="0"/>
    <x v="0"/>
    <x v="0"/>
    <x v="7"/>
    <x v="15"/>
    <s v="NO5_A2"/>
    <x v="2"/>
    <s v="GNR_ST_MSW_BP_CB-20"/>
    <x v="0"/>
    <x v="1"/>
    <n v="61.1111111111111"/>
    <n v="89222.222222222204"/>
    <n v="321200"/>
  </r>
  <r>
    <x v="0"/>
    <x v="0"/>
    <x v="0"/>
    <x v="7"/>
    <x v="15"/>
    <s v="NO5_A2"/>
    <x v="2"/>
    <s v="GNR_ST_MSW_BP_CB-20"/>
    <x v="0"/>
    <x v="2"/>
    <n v="61.1111111111111"/>
    <n v="89222.222222222204"/>
    <n v="321200"/>
  </r>
  <r>
    <x v="0"/>
    <x v="0"/>
    <x v="0"/>
    <x v="8"/>
    <x v="16"/>
    <s v="PL_A"/>
    <x v="0"/>
    <s v="BIAL-4_ST_COAL_CND"/>
    <x v="0"/>
    <x v="0"/>
    <n v="48.837209302325597"/>
    <n v="71302.3255813953"/>
    <n v="256688.372093023"/>
  </r>
  <r>
    <x v="0"/>
    <x v="0"/>
    <x v="0"/>
    <x v="8"/>
    <x v="16"/>
    <s v="PL_A"/>
    <x v="0"/>
    <s v="BIAL-4_ST_COAL_CND"/>
    <x v="0"/>
    <x v="1"/>
    <n v="48.837209302325597"/>
    <n v="71302.3255813953"/>
    <n v="256688.372093023"/>
  </r>
  <r>
    <x v="0"/>
    <x v="0"/>
    <x v="0"/>
    <x v="8"/>
    <x v="16"/>
    <s v="PL_A"/>
    <x v="0"/>
    <s v="BIAL-4_ST_COAL_CND"/>
    <x v="0"/>
    <x v="2"/>
    <n v="48.837209302325597"/>
    <n v="71302.3255813953"/>
    <n v="256688.372093023"/>
  </r>
  <r>
    <x v="0"/>
    <x v="0"/>
    <x v="0"/>
    <x v="8"/>
    <x v="16"/>
    <s v="PL_A"/>
    <x v="0"/>
    <s v="BIAL-4_ST_COAL_CND"/>
    <x v="1"/>
    <x v="2"/>
    <n v="6.3488372093023298"/>
    <n v="9269.3023255814005"/>
    <n v="33369.488372093001"/>
  </r>
  <r>
    <x v="0"/>
    <x v="0"/>
    <x v="0"/>
    <x v="8"/>
    <x v="16"/>
    <s v="PL_A"/>
    <x v="0"/>
    <s v="BIEL-4_ST_COAL_BP"/>
    <x v="0"/>
    <x v="0"/>
    <n v="171.42857142857099"/>
    <n v="250285.714285714"/>
    <n v="901028.57142857194"/>
  </r>
  <r>
    <x v="0"/>
    <x v="0"/>
    <x v="0"/>
    <x v="8"/>
    <x v="16"/>
    <s v="PL_A"/>
    <x v="0"/>
    <s v="BIEL-4_ST_COAL_BP"/>
    <x v="0"/>
    <x v="1"/>
    <n v="171.42857142857099"/>
    <n v="250285.714285714"/>
    <n v="901028.57142857194"/>
  </r>
  <r>
    <x v="0"/>
    <x v="0"/>
    <x v="0"/>
    <x v="8"/>
    <x v="16"/>
    <s v="PL_A"/>
    <x v="0"/>
    <s v="BIEL-4_ST_COAL_BP"/>
    <x v="0"/>
    <x v="2"/>
    <n v="171.42857142857099"/>
    <n v="250285.714285714"/>
    <n v="901028.57142857194"/>
  </r>
  <r>
    <x v="0"/>
    <x v="0"/>
    <x v="0"/>
    <x v="8"/>
    <x v="16"/>
    <s v="PL_A"/>
    <x v="0"/>
    <s v="BIEL-4_ST_COAL_BP"/>
    <x v="1"/>
    <x v="2"/>
    <n v="22.285714285714299"/>
    <n v="32537.142857142899"/>
    <n v="117133.714285714"/>
  </r>
  <r>
    <x v="0"/>
    <x v="0"/>
    <x v="0"/>
    <x v="8"/>
    <x v="16"/>
    <s v="PL_A"/>
    <x v="0"/>
    <s v="CHOR2-1_ST_COAL_BP"/>
    <x v="0"/>
    <x v="0"/>
    <n v="800"/>
    <n v="1168000"/>
    <n v="4204800"/>
  </r>
  <r>
    <x v="0"/>
    <x v="0"/>
    <x v="0"/>
    <x v="8"/>
    <x v="16"/>
    <s v="PL_A"/>
    <x v="0"/>
    <s v="CHOR2-1_ST_COAL_BP"/>
    <x v="0"/>
    <x v="1"/>
    <n v="800"/>
    <n v="1168000"/>
    <n v="4204800"/>
  </r>
  <r>
    <x v="0"/>
    <x v="0"/>
    <x v="0"/>
    <x v="8"/>
    <x v="16"/>
    <s v="PL_A"/>
    <x v="0"/>
    <s v="CHOR2-1_ST_COAL_BP"/>
    <x v="0"/>
    <x v="2"/>
    <n v="800"/>
    <n v="1168000"/>
    <n v="4204800"/>
  </r>
  <r>
    <x v="0"/>
    <x v="0"/>
    <x v="0"/>
    <x v="8"/>
    <x v="16"/>
    <s v="PL_A"/>
    <x v="0"/>
    <s v="CHOR2-1_ST_COAL_BP"/>
    <x v="1"/>
    <x v="0"/>
    <n v="752"/>
    <n v="1097920"/>
    <n v="3952512"/>
  </r>
  <r>
    <x v="0"/>
    <x v="0"/>
    <x v="0"/>
    <x v="8"/>
    <x v="16"/>
    <s v="PL_A"/>
    <x v="0"/>
    <s v="CHOR2-1_ST_COAL_BP"/>
    <x v="1"/>
    <x v="1"/>
    <n v="696"/>
    <n v="1016160"/>
    <n v="3658176"/>
  </r>
  <r>
    <x v="0"/>
    <x v="0"/>
    <x v="0"/>
    <x v="8"/>
    <x v="16"/>
    <s v="PL_A"/>
    <x v="0"/>
    <s v="CHOR2-1_ST_COAL_BP"/>
    <x v="1"/>
    <x v="2"/>
    <n v="800"/>
    <n v="1168000"/>
    <n v="4204800"/>
  </r>
  <r>
    <x v="0"/>
    <x v="0"/>
    <x v="0"/>
    <x v="8"/>
    <x v="16"/>
    <s v="PL_A"/>
    <x v="0"/>
    <s v="DOLN-1_ST_COAL_EXT"/>
    <x v="0"/>
    <x v="0"/>
    <n v="528.36052836052795"/>
    <n v="771406.37140637101"/>
    <n v="2777062.9370629401"/>
  </r>
  <r>
    <x v="0"/>
    <x v="0"/>
    <x v="0"/>
    <x v="8"/>
    <x v="16"/>
    <s v="PL_A"/>
    <x v="0"/>
    <s v="DOLN-1_ST_COAL_EXT"/>
    <x v="0"/>
    <x v="1"/>
    <n v="528.36052836052795"/>
    <n v="771406.37140637101"/>
    <n v="2777062.9370629401"/>
  </r>
  <r>
    <x v="0"/>
    <x v="0"/>
    <x v="0"/>
    <x v="8"/>
    <x v="16"/>
    <s v="PL_A"/>
    <x v="0"/>
    <s v="DOLN-1_ST_COAL_EXT"/>
    <x v="0"/>
    <x v="2"/>
    <n v="528.36052836052795"/>
    <n v="771406.37140637101"/>
    <n v="2777062.9370629401"/>
  </r>
  <r>
    <x v="0"/>
    <x v="0"/>
    <x v="0"/>
    <x v="8"/>
    <x v="16"/>
    <s v="PL_A"/>
    <x v="0"/>
    <s v="DOLN-1_ST_COAL_EXT"/>
    <x v="1"/>
    <x v="2"/>
    <n v="73.265993265993302"/>
    <n v="106968.35016835001"/>
    <n v="385086.06060606102"/>
  </r>
  <r>
    <x v="0"/>
    <x v="0"/>
    <x v="0"/>
    <x v="8"/>
    <x v="16"/>
    <s v="PL_A"/>
    <x v="0"/>
    <s v="GDAN2-1_ST_COAL_BP"/>
    <x v="0"/>
    <x v="0"/>
    <n v="2632.1428571428601"/>
    <n v="3842928.57142857"/>
    <n v="13834542.857142899"/>
  </r>
  <r>
    <x v="0"/>
    <x v="0"/>
    <x v="0"/>
    <x v="8"/>
    <x v="16"/>
    <s v="PL_A"/>
    <x v="0"/>
    <s v="GDAN2-1_ST_COAL_BP"/>
    <x v="0"/>
    <x v="1"/>
    <n v="2632.1428571428601"/>
    <n v="3842928.57142857"/>
    <n v="13834542.857142899"/>
  </r>
  <r>
    <x v="0"/>
    <x v="0"/>
    <x v="0"/>
    <x v="8"/>
    <x v="16"/>
    <s v="PL_A"/>
    <x v="0"/>
    <s v="GDAN2-1_ST_COAL_BP"/>
    <x v="0"/>
    <x v="2"/>
    <n v="2632.1428571428601"/>
    <n v="3842928.57142857"/>
    <n v="13834542.857142899"/>
  </r>
  <r>
    <x v="0"/>
    <x v="0"/>
    <x v="0"/>
    <x v="8"/>
    <x v="16"/>
    <s v="PL_A"/>
    <x v="0"/>
    <s v="GDAN2-1_ST_COAL_BP"/>
    <x v="1"/>
    <x v="2"/>
    <n v="342.17857142857201"/>
    <n v="499580.71428571403"/>
    <n v="1798490.57142857"/>
  </r>
  <r>
    <x v="0"/>
    <x v="0"/>
    <x v="0"/>
    <x v="8"/>
    <x v="16"/>
    <s v="PL_A"/>
    <x v="0"/>
    <s v="JAWO2-1_ST_COAL_BP"/>
    <x v="0"/>
    <x v="0"/>
    <n v="7236.6666666666697"/>
    <n v="10565533.3333333"/>
    <n v="38035920"/>
  </r>
  <r>
    <x v="0"/>
    <x v="0"/>
    <x v="0"/>
    <x v="8"/>
    <x v="16"/>
    <s v="PL_A"/>
    <x v="0"/>
    <s v="JAWO2-1_ST_COAL_BP"/>
    <x v="0"/>
    <x v="1"/>
    <n v="7236.6666666666697"/>
    <n v="10565533.3333333"/>
    <n v="38035920"/>
  </r>
  <r>
    <x v="0"/>
    <x v="0"/>
    <x v="0"/>
    <x v="8"/>
    <x v="16"/>
    <s v="PL_A"/>
    <x v="0"/>
    <s v="JAWO2-1_ST_COAL_BP"/>
    <x v="0"/>
    <x v="2"/>
    <n v="7236.6666666666697"/>
    <n v="10565533.3333333"/>
    <n v="38035920"/>
  </r>
  <r>
    <x v="0"/>
    <x v="0"/>
    <x v="0"/>
    <x v="8"/>
    <x v="16"/>
    <s v="PL_A"/>
    <x v="0"/>
    <s v="JAWO2-1_ST_COAL_BP"/>
    <x v="1"/>
    <x v="0"/>
    <n v="506.566666666667"/>
    <n v="739587.33333333302"/>
    <n v="2662514.4"/>
  </r>
  <r>
    <x v="0"/>
    <x v="0"/>
    <x v="0"/>
    <x v="8"/>
    <x v="16"/>
    <s v="PL_A"/>
    <x v="0"/>
    <s v="JAWO2-1_ST_COAL_BP"/>
    <x v="1"/>
    <x v="2"/>
    <n v="940.76666666666699"/>
    <n v="1373519.33333333"/>
    <n v="4944669.5999999996"/>
  </r>
  <r>
    <x v="0"/>
    <x v="0"/>
    <x v="0"/>
    <x v="8"/>
    <x v="16"/>
    <s v="PL_A"/>
    <x v="0"/>
    <s v="KARO-2_ST_COAL_BP"/>
    <x v="0"/>
    <x v="0"/>
    <n v="660"/>
    <n v="963600"/>
    <n v="3468960"/>
  </r>
  <r>
    <x v="0"/>
    <x v="0"/>
    <x v="0"/>
    <x v="8"/>
    <x v="16"/>
    <s v="PL_A"/>
    <x v="0"/>
    <s v="KARO-2_ST_COAL_BP"/>
    <x v="0"/>
    <x v="1"/>
    <n v="660"/>
    <n v="963600"/>
    <n v="3468960"/>
  </r>
  <r>
    <x v="0"/>
    <x v="0"/>
    <x v="0"/>
    <x v="8"/>
    <x v="16"/>
    <s v="PL_A"/>
    <x v="0"/>
    <s v="KARO-2_ST_COAL_BP"/>
    <x v="0"/>
    <x v="2"/>
    <n v="660"/>
    <n v="963600"/>
    <n v="3468960"/>
  </r>
  <r>
    <x v="0"/>
    <x v="0"/>
    <x v="0"/>
    <x v="8"/>
    <x v="16"/>
    <s v="PL_A"/>
    <x v="0"/>
    <s v="KARO-2_ST_COAL_BP"/>
    <x v="1"/>
    <x v="0"/>
    <n v="46.2"/>
    <n v="67452"/>
    <n v="242827.2"/>
  </r>
  <r>
    <x v="0"/>
    <x v="0"/>
    <x v="0"/>
    <x v="8"/>
    <x v="16"/>
    <s v="PL_A"/>
    <x v="0"/>
    <s v="KARO-2_ST_COAL_BP"/>
    <x v="1"/>
    <x v="2"/>
    <n v="85.8"/>
    <n v="125268"/>
    <n v="450964.8"/>
  </r>
  <r>
    <x v="0"/>
    <x v="0"/>
    <x v="0"/>
    <x v="8"/>
    <x v="16"/>
    <s v="PL_A"/>
    <x v="0"/>
    <s v="KATO_ST_COAL_BP"/>
    <x v="0"/>
    <x v="0"/>
    <n v="332.43243243243199"/>
    <n v="485351.35135135101"/>
    <n v="1747264.86486486"/>
  </r>
  <r>
    <x v="0"/>
    <x v="0"/>
    <x v="0"/>
    <x v="8"/>
    <x v="16"/>
    <s v="PL_A"/>
    <x v="0"/>
    <s v="KATO_ST_COAL_BP"/>
    <x v="0"/>
    <x v="1"/>
    <n v="332.43243243243199"/>
    <n v="485351.35135135101"/>
    <n v="1747264.86486486"/>
  </r>
  <r>
    <x v="0"/>
    <x v="0"/>
    <x v="0"/>
    <x v="8"/>
    <x v="16"/>
    <s v="PL_A"/>
    <x v="0"/>
    <s v="KATO_ST_COAL_BP"/>
    <x v="0"/>
    <x v="2"/>
    <n v="332.43243243243199"/>
    <n v="485351.35135135101"/>
    <n v="1747264.86486486"/>
  </r>
  <r>
    <x v="0"/>
    <x v="0"/>
    <x v="0"/>
    <x v="8"/>
    <x v="16"/>
    <s v="PL_A"/>
    <x v="0"/>
    <s v="KATO_ST_COAL_BP"/>
    <x v="1"/>
    <x v="0"/>
    <n v="332.43243243243199"/>
    <n v="485351.35135135101"/>
    <n v="1747264.86486486"/>
  </r>
  <r>
    <x v="0"/>
    <x v="0"/>
    <x v="0"/>
    <x v="8"/>
    <x v="16"/>
    <s v="PL_A"/>
    <x v="0"/>
    <s v="KATO_ST_COAL_BP"/>
    <x v="1"/>
    <x v="1"/>
    <n v="289.21621621621603"/>
    <n v="422255.67567567597"/>
    <n v="1520120.4324324301"/>
  </r>
  <r>
    <x v="0"/>
    <x v="0"/>
    <x v="0"/>
    <x v="8"/>
    <x v="16"/>
    <s v="PL_A"/>
    <x v="0"/>
    <s v="KATO_ST_COAL_BP"/>
    <x v="1"/>
    <x v="2"/>
    <n v="332.43243243243199"/>
    <n v="485351.35135135101"/>
    <n v="1747264.86486486"/>
  </r>
  <r>
    <x v="0"/>
    <x v="0"/>
    <x v="0"/>
    <x v="8"/>
    <x v="16"/>
    <s v="PL_A"/>
    <x v="0"/>
    <s v="KOZI-1_ST_COAL_EXT"/>
    <x v="0"/>
    <x v="0"/>
    <n v="512.82051282051304"/>
    <n v="748717.94871794898"/>
    <n v="2695384.6153846201"/>
  </r>
  <r>
    <x v="0"/>
    <x v="0"/>
    <x v="0"/>
    <x v="8"/>
    <x v="16"/>
    <s v="PL_A"/>
    <x v="0"/>
    <s v="KOZI-1_ST_COAL_EXT"/>
    <x v="0"/>
    <x v="1"/>
    <n v="512.82051282051304"/>
    <n v="748717.94871794898"/>
    <n v="2695384.6153846099"/>
  </r>
  <r>
    <x v="0"/>
    <x v="0"/>
    <x v="0"/>
    <x v="8"/>
    <x v="16"/>
    <s v="PL_A"/>
    <x v="0"/>
    <s v="KOZI-1_ST_COAL_EXT"/>
    <x v="0"/>
    <x v="2"/>
    <n v="512.82051282051304"/>
    <n v="748717.94871794898"/>
    <n v="2695384.6153846201"/>
  </r>
  <r>
    <x v="0"/>
    <x v="0"/>
    <x v="0"/>
    <x v="8"/>
    <x v="16"/>
    <s v="PL_A"/>
    <x v="0"/>
    <s v="KOZI-1_ST_COAL_EXT"/>
    <x v="1"/>
    <x v="2"/>
    <n v="90.909090909090907"/>
    <n v="132727.272727273"/>
    <n v="477818.181818182"/>
  </r>
  <r>
    <x v="0"/>
    <x v="0"/>
    <x v="0"/>
    <x v="8"/>
    <x v="16"/>
    <s v="PL_A"/>
    <x v="0"/>
    <s v="KRLEG-1_ST_COAL_BP"/>
    <x v="0"/>
    <x v="0"/>
    <n v="632.35294117647004"/>
    <n v="923235.29411764699"/>
    <n v="3323647.0588235301"/>
  </r>
  <r>
    <x v="0"/>
    <x v="0"/>
    <x v="0"/>
    <x v="8"/>
    <x v="16"/>
    <s v="PL_A"/>
    <x v="0"/>
    <s v="KRLEG-1_ST_COAL_BP"/>
    <x v="0"/>
    <x v="1"/>
    <n v="632.35294117647004"/>
    <n v="923235.29411764699"/>
    <n v="3323647.0588235301"/>
  </r>
  <r>
    <x v="0"/>
    <x v="0"/>
    <x v="0"/>
    <x v="8"/>
    <x v="16"/>
    <s v="PL_A"/>
    <x v="0"/>
    <s v="KRLEG-1_ST_COAL_BP"/>
    <x v="0"/>
    <x v="2"/>
    <n v="632.35294117647004"/>
    <n v="923235.29411764699"/>
    <n v="3323647.0588235301"/>
  </r>
  <r>
    <x v="0"/>
    <x v="0"/>
    <x v="0"/>
    <x v="8"/>
    <x v="16"/>
    <s v="PL_A"/>
    <x v="0"/>
    <s v="KRLEG-1_ST_COAL_BP"/>
    <x v="1"/>
    <x v="0"/>
    <n v="594.41176470588198"/>
    <n v="867841.17647058796"/>
    <n v="3124228.2352941199"/>
  </r>
  <r>
    <x v="0"/>
    <x v="0"/>
    <x v="0"/>
    <x v="8"/>
    <x v="16"/>
    <s v="PL_A"/>
    <x v="0"/>
    <s v="KRLEG-1_ST_COAL_BP"/>
    <x v="1"/>
    <x v="1"/>
    <n v="550.14705882352905"/>
    <n v="803214.70588235301"/>
    <n v="2891572.9411764699"/>
  </r>
  <r>
    <x v="0"/>
    <x v="0"/>
    <x v="0"/>
    <x v="8"/>
    <x v="16"/>
    <s v="PL_A"/>
    <x v="0"/>
    <s v="KRLEG-1_ST_COAL_BP"/>
    <x v="1"/>
    <x v="2"/>
    <n v="632.35294117647004"/>
    <n v="923235.29411764699"/>
    <n v="3323647.0588235301"/>
  </r>
  <r>
    <x v="0"/>
    <x v="0"/>
    <x v="0"/>
    <x v="8"/>
    <x v="16"/>
    <s v="PL_A"/>
    <x v="0"/>
    <s v="KRLEG-3_ST_COAL_EXT"/>
    <x v="0"/>
    <x v="1"/>
    <n v="25.177272727272701"/>
    <n v="36758.818181818198"/>
    <n v="132331.74545454499"/>
  </r>
  <r>
    <x v="0"/>
    <x v="0"/>
    <x v="0"/>
    <x v="8"/>
    <x v="16"/>
    <s v="PL_A"/>
    <x v="0"/>
    <s v="KRLEG-3_ST_COAL_EXT"/>
    <x v="1"/>
    <x v="2"/>
    <n v="25.177272727272701"/>
    <n v="36758.818181818198"/>
    <n v="132331.74545454499"/>
  </r>
  <r>
    <x v="0"/>
    <x v="0"/>
    <x v="0"/>
    <x v="8"/>
    <x v="16"/>
    <s v="PL_A"/>
    <x v="0"/>
    <s v="LAZI-1_ST_COAL_EXT"/>
    <x v="0"/>
    <x v="0"/>
    <n v="287.5"/>
    <n v="419750"/>
    <n v="1511100"/>
  </r>
  <r>
    <x v="0"/>
    <x v="0"/>
    <x v="0"/>
    <x v="8"/>
    <x v="16"/>
    <s v="PL_A"/>
    <x v="0"/>
    <s v="LAZI-1_ST_COAL_EXT"/>
    <x v="0"/>
    <x v="1"/>
    <n v="287.5"/>
    <n v="419750"/>
    <n v="1511100"/>
  </r>
  <r>
    <x v="0"/>
    <x v="0"/>
    <x v="0"/>
    <x v="8"/>
    <x v="16"/>
    <s v="PL_A"/>
    <x v="0"/>
    <s v="LAZI-1_ST_COAL_EXT"/>
    <x v="0"/>
    <x v="2"/>
    <n v="287.5"/>
    <n v="419750"/>
    <n v="1511100"/>
  </r>
  <r>
    <x v="0"/>
    <x v="0"/>
    <x v="0"/>
    <x v="8"/>
    <x v="16"/>
    <s v="PL_A"/>
    <x v="0"/>
    <s v="LAZI-1_ST_COAL_EXT"/>
    <x v="1"/>
    <x v="2"/>
    <n v="56.740284974093299"/>
    <n v="82840.816062176207"/>
    <n v="298226.93782383401"/>
  </r>
  <r>
    <x v="0"/>
    <x v="0"/>
    <x v="0"/>
    <x v="8"/>
    <x v="16"/>
    <s v="PL_A"/>
    <x v="0"/>
    <s v="SIEK-1_ST_COAL_BP"/>
    <x v="0"/>
    <x v="0"/>
    <n v="1114.2857142857099"/>
    <n v="1626857.1428571399"/>
    <n v="5856685.7142857201"/>
  </r>
  <r>
    <x v="0"/>
    <x v="0"/>
    <x v="0"/>
    <x v="8"/>
    <x v="16"/>
    <s v="PL_A"/>
    <x v="0"/>
    <s v="SIEK-1_ST_COAL_BP"/>
    <x v="0"/>
    <x v="1"/>
    <n v="1114.2857142857099"/>
    <n v="1626857.1428571399"/>
    <n v="5856685.7142857201"/>
  </r>
  <r>
    <x v="0"/>
    <x v="0"/>
    <x v="0"/>
    <x v="8"/>
    <x v="16"/>
    <s v="PL_A"/>
    <x v="0"/>
    <s v="SIEK-1_ST_COAL_BP"/>
    <x v="0"/>
    <x v="2"/>
    <n v="1114.2857142857099"/>
    <n v="1626857.1428571399"/>
    <n v="5856685.7142857201"/>
  </r>
  <r>
    <x v="0"/>
    <x v="0"/>
    <x v="0"/>
    <x v="8"/>
    <x v="16"/>
    <s v="PL_A"/>
    <x v="0"/>
    <s v="SIEK-1_ST_COAL_BP"/>
    <x v="1"/>
    <x v="2"/>
    <n v="144.857142857143"/>
    <n v="211491.42857142899"/>
    <n v="761369.14285714296"/>
  </r>
  <r>
    <x v="0"/>
    <x v="0"/>
    <x v="0"/>
    <x v="8"/>
    <x v="16"/>
    <s v="PL_A"/>
    <x v="0"/>
    <s v="SIER-1_ST_COAL_BP"/>
    <x v="0"/>
    <x v="0"/>
    <n v="1246"/>
    <n v="1819160"/>
    <n v="6548976"/>
  </r>
  <r>
    <x v="0"/>
    <x v="0"/>
    <x v="0"/>
    <x v="8"/>
    <x v="16"/>
    <s v="PL_A"/>
    <x v="0"/>
    <s v="SIER-1_ST_COAL_BP"/>
    <x v="0"/>
    <x v="1"/>
    <n v="1246"/>
    <n v="1819160"/>
    <n v="6548976"/>
  </r>
  <r>
    <x v="0"/>
    <x v="0"/>
    <x v="0"/>
    <x v="8"/>
    <x v="16"/>
    <s v="PL_A"/>
    <x v="0"/>
    <s v="SIER-1_ST_COAL_BP"/>
    <x v="0"/>
    <x v="2"/>
    <n v="1246"/>
    <n v="1819160"/>
    <n v="6548976"/>
  </r>
  <r>
    <x v="0"/>
    <x v="0"/>
    <x v="0"/>
    <x v="8"/>
    <x v="16"/>
    <s v="PL_A"/>
    <x v="0"/>
    <s v="SIER-1_ST_COAL_BP"/>
    <x v="1"/>
    <x v="0"/>
    <n v="1246"/>
    <n v="1819160"/>
    <n v="6548976"/>
  </r>
  <r>
    <x v="0"/>
    <x v="0"/>
    <x v="0"/>
    <x v="8"/>
    <x v="16"/>
    <s v="PL_A"/>
    <x v="0"/>
    <s v="SIER-1_ST_COAL_BP"/>
    <x v="1"/>
    <x v="1"/>
    <n v="1084.02"/>
    <n v="1582669.2"/>
    <n v="5697609.1200000001"/>
  </r>
  <r>
    <x v="0"/>
    <x v="0"/>
    <x v="0"/>
    <x v="8"/>
    <x v="16"/>
    <s v="PL_A"/>
    <x v="0"/>
    <s v="SIER-1_ST_COAL_BP"/>
    <x v="1"/>
    <x v="2"/>
    <n v="1246"/>
    <n v="1819160"/>
    <n v="6548976"/>
  </r>
  <r>
    <x v="0"/>
    <x v="0"/>
    <x v="0"/>
    <x v="8"/>
    <x v="16"/>
    <s v="PL_A"/>
    <x v="0"/>
    <s v="TYCH_ST_COAL_BP"/>
    <x v="0"/>
    <x v="0"/>
    <n v="120"/>
    <n v="175200"/>
    <n v="630720"/>
  </r>
  <r>
    <x v="0"/>
    <x v="0"/>
    <x v="0"/>
    <x v="8"/>
    <x v="16"/>
    <s v="PL_A"/>
    <x v="0"/>
    <s v="TYCH_ST_COAL_BP"/>
    <x v="0"/>
    <x v="1"/>
    <n v="120"/>
    <n v="175200"/>
    <n v="630720"/>
  </r>
  <r>
    <x v="0"/>
    <x v="0"/>
    <x v="0"/>
    <x v="8"/>
    <x v="16"/>
    <s v="PL_A"/>
    <x v="0"/>
    <s v="TYCH_ST_COAL_BP"/>
    <x v="0"/>
    <x v="2"/>
    <n v="120"/>
    <n v="175200"/>
    <n v="630720"/>
  </r>
  <r>
    <x v="0"/>
    <x v="0"/>
    <x v="0"/>
    <x v="8"/>
    <x v="16"/>
    <s v="PL_A"/>
    <x v="0"/>
    <s v="TYCH_ST_COAL_BP"/>
    <x v="1"/>
    <x v="0"/>
    <n v="8.4"/>
    <n v="12264"/>
    <n v="44150.400000000001"/>
  </r>
  <r>
    <x v="0"/>
    <x v="0"/>
    <x v="0"/>
    <x v="8"/>
    <x v="16"/>
    <s v="PL_A"/>
    <x v="0"/>
    <s v="TYCH_ST_COAL_BP"/>
    <x v="1"/>
    <x v="2"/>
    <n v="15.6"/>
    <n v="22776"/>
    <n v="81993.600000000006"/>
  </r>
  <r>
    <x v="0"/>
    <x v="0"/>
    <x v="0"/>
    <x v="8"/>
    <x v="16"/>
    <s v="PL_A"/>
    <x v="0"/>
    <s v="ZIEL-2_ST_COAL_BP"/>
    <x v="0"/>
    <x v="0"/>
    <n v="22"/>
    <n v="32120"/>
    <n v="115632"/>
  </r>
  <r>
    <x v="0"/>
    <x v="0"/>
    <x v="0"/>
    <x v="8"/>
    <x v="16"/>
    <s v="PL_A"/>
    <x v="0"/>
    <s v="ZIEL-2_ST_COAL_BP"/>
    <x v="0"/>
    <x v="1"/>
    <n v="22"/>
    <n v="32120"/>
    <n v="115632"/>
  </r>
  <r>
    <x v="0"/>
    <x v="0"/>
    <x v="0"/>
    <x v="8"/>
    <x v="16"/>
    <s v="PL_A"/>
    <x v="0"/>
    <s v="ZIEL-2_ST_COAL_BP"/>
    <x v="0"/>
    <x v="2"/>
    <n v="22"/>
    <n v="32120"/>
    <n v="115632"/>
  </r>
  <r>
    <x v="0"/>
    <x v="0"/>
    <x v="0"/>
    <x v="8"/>
    <x v="16"/>
    <s v="PL_A"/>
    <x v="0"/>
    <s v="ZIEL-2_ST_COAL_BP"/>
    <x v="1"/>
    <x v="0"/>
    <n v="22"/>
    <n v="32120"/>
    <n v="115632"/>
  </r>
  <r>
    <x v="0"/>
    <x v="0"/>
    <x v="0"/>
    <x v="8"/>
    <x v="16"/>
    <s v="PL_A"/>
    <x v="0"/>
    <s v="ZIEL-2_ST_COAL_BP"/>
    <x v="1"/>
    <x v="1"/>
    <n v="19.14"/>
    <n v="27944.400000000001"/>
    <n v="100599.84"/>
  </r>
  <r>
    <x v="0"/>
    <x v="0"/>
    <x v="0"/>
    <x v="8"/>
    <x v="16"/>
    <s v="PL_A"/>
    <x v="0"/>
    <s v="ZIEL-2_ST_COAL_BP"/>
    <x v="1"/>
    <x v="2"/>
    <n v="22"/>
    <n v="32120"/>
    <n v="115632"/>
  </r>
  <r>
    <x v="0"/>
    <x v="0"/>
    <x v="0"/>
    <x v="8"/>
    <x v="16"/>
    <s v="PL_A"/>
    <x v="0"/>
    <s v="ZIEL-4_ST_COAL_BP"/>
    <x v="0"/>
    <x v="0"/>
    <n v="120"/>
    <n v="175200"/>
    <n v="630720"/>
  </r>
  <r>
    <x v="0"/>
    <x v="0"/>
    <x v="0"/>
    <x v="8"/>
    <x v="16"/>
    <s v="PL_A"/>
    <x v="0"/>
    <s v="ZIEL-4_ST_COAL_BP"/>
    <x v="0"/>
    <x v="1"/>
    <n v="120"/>
    <n v="175200"/>
    <n v="630720"/>
  </r>
  <r>
    <x v="0"/>
    <x v="0"/>
    <x v="0"/>
    <x v="8"/>
    <x v="16"/>
    <s v="PL_A"/>
    <x v="0"/>
    <s v="ZIEL-4_ST_COAL_BP"/>
    <x v="0"/>
    <x v="2"/>
    <n v="120"/>
    <n v="175200"/>
    <n v="630720"/>
  </r>
  <r>
    <x v="0"/>
    <x v="0"/>
    <x v="0"/>
    <x v="8"/>
    <x v="16"/>
    <s v="PL_A"/>
    <x v="0"/>
    <s v="ZIEL-4_ST_COAL_BP"/>
    <x v="1"/>
    <x v="0"/>
    <n v="120"/>
    <n v="175200"/>
    <n v="630720"/>
  </r>
  <r>
    <x v="0"/>
    <x v="0"/>
    <x v="0"/>
    <x v="8"/>
    <x v="16"/>
    <s v="PL_A"/>
    <x v="0"/>
    <s v="ZIEL-4_ST_COAL_BP"/>
    <x v="1"/>
    <x v="1"/>
    <n v="104.4"/>
    <n v="152424"/>
    <n v="548726.4"/>
  </r>
  <r>
    <x v="0"/>
    <x v="0"/>
    <x v="0"/>
    <x v="8"/>
    <x v="16"/>
    <s v="PL_A"/>
    <x v="0"/>
    <s v="ZIEL-4_ST_COAL_BP"/>
    <x v="1"/>
    <x v="2"/>
    <n v="120"/>
    <n v="175200"/>
    <n v="630720"/>
  </r>
  <r>
    <x v="0"/>
    <x v="0"/>
    <x v="0"/>
    <x v="8"/>
    <x v="16"/>
    <s v="PL_A"/>
    <x v="5"/>
    <s v="GNR_ES_ELEC_BAT-LITHIO_E-95_Y-16-29"/>
    <x v="0"/>
    <x v="1"/>
    <n v="2132.21565974029"/>
    <n v="3113034.86322083"/>
    <n v="11206925.507595001"/>
  </r>
  <r>
    <x v="0"/>
    <x v="0"/>
    <x v="0"/>
    <x v="8"/>
    <x v="16"/>
    <s v="PL_A"/>
    <x v="5"/>
    <s v="GNR_ES_ELEC_BAT-LITHIO_E-95_Y-16-29"/>
    <x v="1"/>
    <x v="2"/>
    <n v="2132.21565974029"/>
    <n v="3113034.86322083"/>
    <n v="11206925.507595001"/>
  </r>
  <r>
    <x v="0"/>
    <x v="0"/>
    <x v="0"/>
    <x v="8"/>
    <x v="16"/>
    <s v="PL_A"/>
    <x v="1"/>
    <s v="GNR_HS_HEAT_PIT_L-CEN_E-90_Y-2020"/>
    <x v="1"/>
    <x v="0"/>
    <n v="1030.1706929075101"/>
    <n v="1504049.2116449701"/>
    <n v="5414577.1619218905"/>
  </r>
  <r>
    <x v="0"/>
    <x v="0"/>
    <x v="0"/>
    <x v="8"/>
    <x v="16"/>
    <s v="PL_A"/>
    <x v="1"/>
    <s v="GNR_HS_HEAT_PIT_L-CEN_E-90_Y-2020"/>
    <x v="1"/>
    <x v="1"/>
    <n v="486.26810056881902"/>
    <n v="709951.42683047603"/>
    <n v="2555825.1365897101"/>
  </r>
  <r>
    <x v="0"/>
    <x v="0"/>
    <x v="0"/>
    <x v="8"/>
    <x v="16"/>
    <s v="PL_A"/>
    <x v="13"/>
    <s v="ADAM-1_ST_LIGNITE_EXT"/>
    <x v="0"/>
    <x v="0"/>
    <n v="4875"/>
    <n v="7117500"/>
    <n v="25623000"/>
  </r>
  <r>
    <x v="0"/>
    <x v="0"/>
    <x v="0"/>
    <x v="8"/>
    <x v="16"/>
    <s v="PL_A"/>
    <x v="13"/>
    <s v="ADAM-1_ST_LIGNITE_EXT"/>
    <x v="0"/>
    <x v="1"/>
    <n v="4875"/>
    <n v="7117500"/>
    <n v="25623000"/>
  </r>
  <r>
    <x v="0"/>
    <x v="0"/>
    <x v="0"/>
    <x v="8"/>
    <x v="16"/>
    <s v="PL_A"/>
    <x v="13"/>
    <s v="ADAM-1_ST_LIGNITE_EXT"/>
    <x v="0"/>
    <x v="2"/>
    <n v="4875"/>
    <n v="7117500"/>
    <n v="25623000"/>
  </r>
  <r>
    <x v="0"/>
    <x v="0"/>
    <x v="0"/>
    <x v="8"/>
    <x v="16"/>
    <s v="PL_A"/>
    <x v="13"/>
    <s v="ADAM-1_ST_LIGNITE_EXT"/>
    <x v="1"/>
    <x v="0"/>
    <n v="4875"/>
    <n v="7117500"/>
    <n v="25623000"/>
  </r>
  <r>
    <x v="0"/>
    <x v="0"/>
    <x v="0"/>
    <x v="8"/>
    <x v="16"/>
    <s v="PL_A"/>
    <x v="13"/>
    <s v="ADAM-1_ST_LIGNITE_EXT"/>
    <x v="1"/>
    <x v="1"/>
    <n v="4457.9166666666697"/>
    <n v="6508558.3333333302"/>
    <n v="23430810"/>
  </r>
  <r>
    <x v="0"/>
    <x v="0"/>
    <x v="0"/>
    <x v="8"/>
    <x v="16"/>
    <s v="PL_A"/>
    <x v="13"/>
    <s v="ADAM-1_ST_LIGNITE_EXT"/>
    <x v="1"/>
    <x v="2"/>
    <n v="4875"/>
    <n v="7117500"/>
    <n v="25623000"/>
  </r>
  <r>
    <x v="0"/>
    <x v="0"/>
    <x v="0"/>
    <x v="8"/>
    <x v="16"/>
    <s v="PL_A"/>
    <x v="13"/>
    <s v="BELC-1_ST_LIGNITE_EXT"/>
    <x v="0"/>
    <x v="0"/>
    <n v="876.92307692307702"/>
    <n v="1280307.6923076899"/>
    <n v="4609107.6923076902"/>
  </r>
  <r>
    <x v="0"/>
    <x v="0"/>
    <x v="0"/>
    <x v="8"/>
    <x v="16"/>
    <s v="PL_A"/>
    <x v="13"/>
    <s v="BELC-1_ST_LIGNITE_EXT"/>
    <x v="0"/>
    <x v="1"/>
    <n v="876.92307692307702"/>
    <n v="1280307.6923076899"/>
    <n v="4609107.6923076902"/>
  </r>
  <r>
    <x v="0"/>
    <x v="0"/>
    <x v="0"/>
    <x v="8"/>
    <x v="16"/>
    <s v="PL_A"/>
    <x v="13"/>
    <s v="BELC-1_ST_LIGNITE_EXT"/>
    <x v="0"/>
    <x v="2"/>
    <n v="876.92307692307702"/>
    <n v="1280307.6923076899"/>
    <n v="4609107.6923076902"/>
  </r>
  <r>
    <x v="0"/>
    <x v="0"/>
    <x v="0"/>
    <x v="8"/>
    <x v="16"/>
    <s v="PL_A"/>
    <x v="13"/>
    <s v="BELC-1_ST_LIGNITE_EXT"/>
    <x v="1"/>
    <x v="0"/>
    <n v="876.92307692307702"/>
    <n v="1280307.6923076899"/>
    <n v="4609107.6923076902"/>
  </r>
  <r>
    <x v="0"/>
    <x v="0"/>
    <x v="0"/>
    <x v="8"/>
    <x v="16"/>
    <s v="PL_A"/>
    <x v="13"/>
    <s v="BELC-1_ST_LIGNITE_EXT"/>
    <x v="1"/>
    <x v="1"/>
    <n v="844.12855637513201"/>
    <n v="1232427.6923076899"/>
    <n v="4436739.6923076902"/>
  </r>
  <r>
    <x v="0"/>
    <x v="0"/>
    <x v="0"/>
    <x v="8"/>
    <x v="16"/>
    <s v="PL_A"/>
    <x v="13"/>
    <s v="BELC-1_ST_LIGNITE_EXT"/>
    <x v="1"/>
    <x v="2"/>
    <n v="876.92307692307702"/>
    <n v="1280307.6923076899"/>
    <n v="4609107.6923076902"/>
  </r>
  <r>
    <x v="0"/>
    <x v="0"/>
    <x v="0"/>
    <x v="8"/>
    <x v="16"/>
    <s v="PL_A"/>
    <x v="2"/>
    <s v="GNR_ST_MSW_BP_E-15"/>
    <x v="0"/>
    <x v="0"/>
    <n v="226.666666666667"/>
    <n v="330933.33333333302"/>
    <n v="1191360"/>
  </r>
  <r>
    <x v="0"/>
    <x v="0"/>
    <x v="0"/>
    <x v="8"/>
    <x v="16"/>
    <s v="PL_A"/>
    <x v="2"/>
    <s v="GNR_ST_MSW_BP_E-15"/>
    <x v="0"/>
    <x v="1"/>
    <n v="226.666666666667"/>
    <n v="330933.33333333302"/>
    <n v="1191360"/>
  </r>
  <r>
    <x v="0"/>
    <x v="0"/>
    <x v="0"/>
    <x v="8"/>
    <x v="16"/>
    <s v="PL_A"/>
    <x v="2"/>
    <s v="GNR_ST_MSW_BP_E-15"/>
    <x v="0"/>
    <x v="2"/>
    <n v="226.666666666667"/>
    <n v="330933.33333333302"/>
    <n v="1191360"/>
  </r>
  <r>
    <x v="0"/>
    <x v="0"/>
    <x v="0"/>
    <x v="8"/>
    <x v="16"/>
    <s v="PL_A"/>
    <x v="2"/>
    <s v="GNR_ST_MSW_BP_E-15"/>
    <x v="1"/>
    <x v="0"/>
    <n v="226.666666666667"/>
    <n v="330933.33333333302"/>
    <n v="1191360"/>
  </r>
  <r>
    <x v="0"/>
    <x v="0"/>
    <x v="0"/>
    <x v="8"/>
    <x v="16"/>
    <s v="PL_A"/>
    <x v="2"/>
    <s v="GNR_ST_MSW_BP_E-15"/>
    <x v="1"/>
    <x v="1"/>
    <n v="226.666666666667"/>
    <n v="330933.33333333302"/>
    <n v="1191360"/>
  </r>
  <r>
    <x v="0"/>
    <x v="0"/>
    <x v="0"/>
    <x v="8"/>
    <x v="16"/>
    <s v="PL_A"/>
    <x v="2"/>
    <s v="GNR_ST_MSW_BP_E-15"/>
    <x v="1"/>
    <x v="2"/>
    <n v="226.666666666667"/>
    <n v="330933.33333333302"/>
    <n v="1191360"/>
  </r>
  <r>
    <x v="0"/>
    <x v="0"/>
    <x v="0"/>
    <x v="8"/>
    <x v="16"/>
    <s v="PL_A"/>
    <x v="3"/>
    <s v="GNR_PV_SUN"/>
    <x v="0"/>
    <x v="2"/>
    <n v="1.77302262377423E-2"/>
    <n v="25.886130307103699"/>
    <n v="93.190069105573301"/>
  </r>
  <r>
    <x v="0"/>
    <x v="0"/>
    <x v="0"/>
    <x v="8"/>
    <x v="16"/>
    <s v="PL_A"/>
    <x v="3"/>
    <s v="GNR_PV_SUN"/>
    <x v="1"/>
    <x v="1"/>
    <n v="0.17149169514977999"/>
    <n v="250.377874918679"/>
    <n v="901.36034970724302"/>
  </r>
  <r>
    <x v="0"/>
    <x v="0"/>
    <x v="0"/>
    <x v="8"/>
    <x v="16"/>
    <s v="PL_A"/>
    <x v="3"/>
    <s v="GNR_PV_SUN"/>
    <x v="1"/>
    <x v="2"/>
    <n v="0.56275077059936796"/>
    <n v="821.61612507507698"/>
    <n v="2957.8180502702799"/>
  </r>
  <r>
    <x v="0"/>
    <x v="0"/>
    <x v="0"/>
    <x v="8"/>
    <x v="16"/>
    <s v="PL_A"/>
    <x v="6"/>
    <s v="GNR_ES_WTR_PMP"/>
    <x v="0"/>
    <x v="1"/>
    <n v="2.95616438356164"/>
    <n v="4316"/>
    <n v="15537.6"/>
  </r>
  <r>
    <x v="0"/>
    <x v="0"/>
    <x v="0"/>
    <x v="8"/>
    <x v="16"/>
    <s v="PL_A"/>
    <x v="7"/>
    <s v="GNR_WT_WIND_ONS"/>
    <x v="0"/>
    <x v="0"/>
    <n v="646.91557915214401"/>
    <n v="944496.74556213"/>
    <n v="3400188.28402367"/>
  </r>
  <r>
    <x v="0"/>
    <x v="0"/>
    <x v="0"/>
    <x v="8"/>
    <x v="16"/>
    <s v="PL_A"/>
    <x v="7"/>
    <s v="GNR_WT_WIND_ONS"/>
    <x v="0"/>
    <x v="1"/>
    <n v="1108.99813568939"/>
    <n v="1619137.2781065099"/>
    <n v="5828894.2011834299"/>
  </r>
  <r>
    <x v="0"/>
    <x v="0"/>
    <x v="0"/>
    <x v="8"/>
    <x v="16"/>
    <s v="PL_A"/>
    <x v="7"/>
    <s v="GNR_WT_WIND_ONS"/>
    <x v="0"/>
    <x v="2"/>
    <n v="1779.0178426683999"/>
    <n v="2597366.05029586"/>
    <n v="9350517.7810650896"/>
  </r>
  <r>
    <x v="0"/>
    <x v="0"/>
    <x v="0"/>
    <x v="8"/>
    <x v="16"/>
    <s v="PL_A"/>
    <x v="7"/>
    <s v="GNR_WT_WIND_ONS"/>
    <x v="1"/>
    <x v="0"/>
    <n v="1571.0806922266399"/>
    <n v="2293777.8106508902"/>
    <n v="8257600.1183431996"/>
  </r>
  <r>
    <x v="0"/>
    <x v="0"/>
    <x v="0"/>
    <x v="8"/>
    <x v="16"/>
    <s v="PL_A"/>
    <x v="7"/>
    <s v="GNR_WT_WIND_ONS"/>
    <x v="1"/>
    <x v="1"/>
    <n v="3850.68797114371"/>
    <n v="5622004.4378698198"/>
    <n v="20239215.976331402"/>
  </r>
  <r>
    <x v="0"/>
    <x v="0"/>
    <x v="0"/>
    <x v="8"/>
    <x v="16"/>
    <s v="PL_A"/>
    <x v="7"/>
    <s v="GNR_WT_WIND_ONS"/>
    <x v="1"/>
    <x v="2"/>
    <n v="1455.56005309232"/>
    <n v="2125117.6775147901"/>
    <n v="7650423.6390532497"/>
  </r>
  <r>
    <x v="0"/>
    <x v="0"/>
    <x v="0"/>
    <x v="8"/>
    <x v="16"/>
    <s v="PL_A"/>
    <x v="7"/>
    <s v="GNR_WT_WIND_ON_LS_Y-2020"/>
    <x v="0"/>
    <x v="0"/>
    <n v="2417.97747828088"/>
    <n v="3530247.1182900802"/>
    <n v="12708889.6258443"/>
  </r>
  <r>
    <x v="0"/>
    <x v="0"/>
    <x v="0"/>
    <x v="8"/>
    <x v="16"/>
    <s v="PL_A"/>
    <x v="7"/>
    <s v="GNR_WT_WIND_ON_LS_Y-2020"/>
    <x v="0"/>
    <x v="1"/>
    <n v="4145.1042484815098"/>
    <n v="6051852.2027829997"/>
    <n v="21786667.930018801"/>
  </r>
  <r>
    <x v="0"/>
    <x v="0"/>
    <x v="0"/>
    <x v="8"/>
    <x v="16"/>
    <s v="PL_A"/>
    <x v="7"/>
    <s v="GNR_WT_WIND_ON_LS_Y-2020"/>
    <x v="0"/>
    <x v="2"/>
    <n v="6649.4380652724203"/>
    <n v="9708179.57529773"/>
    <n v="34949446.471071802"/>
  </r>
  <r>
    <x v="0"/>
    <x v="0"/>
    <x v="0"/>
    <x v="8"/>
    <x v="16"/>
    <s v="PL_A"/>
    <x v="7"/>
    <s v="GNR_WT_WIND_ON_LS_Y-2020"/>
    <x v="1"/>
    <x v="0"/>
    <n v="5872.2310186821296"/>
    <n v="8573457.2872759104"/>
    <n v="30864446.234193299"/>
  </r>
  <r>
    <x v="0"/>
    <x v="0"/>
    <x v="0"/>
    <x v="8"/>
    <x v="16"/>
    <s v="PL_A"/>
    <x v="7"/>
    <s v="GNR_WT_WIND_ON_LS_Y-2020"/>
    <x v="1"/>
    <x v="1"/>
    <n v="14392.7230850052"/>
    <n v="21013375.704107601"/>
    <n v="75648152.534787506"/>
  </r>
  <r>
    <x v="0"/>
    <x v="0"/>
    <x v="0"/>
    <x v="8"/>
    <x v="16"/>
    <s v="PL_A"/>
    <x v="7"/>
    <s v="GNR_WT_WIND_ON_LS_Y-2020"/>
    <x v="1"/>
    <x v="2"/>
    <n v="5440.4493261319803"/>
    <n v="7943056.0161526902"/>
    <n v="28595001.658149701"/>
  </r>
  <r>
    <x v="0"/>
    <x v="0"/>
    <x v="0"/>
    <x v="8"/>
    <x v="16"/>
    <s v="PL_Rural"/>
    <x v="0"/>
    <s v="DOLN-2_ST_COAL_CND"/>
    <x v="0"/>
    <x v="0"/>
    <n v="1032.0958895182901"/>
    <n v="1506859.99869671"/>
    <n v="5424695.9953081496"/>
  </r>
  <r>
    <x v="0"/>
    <x v="0"/>
    <x v="0"/>
    <x v="8"/>
    <x v="16"/>
    <s v="PL_Rural"/>
    <x v="0"/>
    <s v="DOLN-2_ST_COAL_CND"/>
    <x v="0"/>
    <x v="1"/>
    <n v="1561.38160380401"/>
    <n v="2279617.1415538499"/>
    <n v="8206621.7095938604"/>
  </r>
  <r>
    <x v="0"/>
    <x v="0"/>
    <x v="0"/>
    <x v="8"/>
    <x v="16"/>
    <s v="PL_Rural"/>
    <x v="0"/>
    <s v="DOLN-2_ST_COAL_CND"/>
    <x v="0"/>
    <x v="2"/>
    <n v="1683.52446094686"/>
    <n v="2457945.7129824199"/>
    <n v="8848604.5667367205"/>
  </r>
  <r>
    <x v="0"/>
    <x v="0"/>
    <x v="0"/>
    <x v="8"/>
    <x v="16"/>
    <s v="PL_Rural"/>
    <x v="0"/>
    <s v="DOLN-2_ST_COAL_CND"/>
    <x v="1"/>
    <x v="2"/>
    <n v="122.142857142857"/>
    <n v="178328.57142857101"/>
    <n v="641982.85714285704"/>
  </r>
  <r>
    <x v="0"/>
    <x v="0"/>
    <x v="0"/>
    <x v="8"/>
    <x v="16"/>
    <s v="PL_Rural"/>
    <x v="0"/>
    <s v="KOZI-2_ST_COAL_CND"/>
    <x v="0"/>
    <x v="1"/>
    <n v="919.28571428571399"/>
    <n v="1342157.1428571399"/>
    <n v="4831765.7142857099"/>
  </r>
  <r>
    <x v="0"/>
    <x v="0"/>
    <x v="0"/>
    <x v="8"/>
    <x v="16"/>
    <s v="PL_Rural"/>
    <x v="0"/>
    <s v="KOZI-2_ST_COAL_CND"/>
    <x v="0"/>
    <x v="2"/>
    <n v="1131.42857142857"/>
    <n v="1651885.7142857099"/>
    <n v="5946788.57142857"/>
  </r>
  <r>
    <x v="0"/>
    <x v="0"/>
    <x v="0"/>
    <x v="8"/>
    <x v="16"/>
    <s v="PL_Rural"/>
    <x v="0"/>
    <s v="KOZI-2_ST_COAL_CND"/>
    <x v="1"/>
    <x v="2"/>
    <n v="903.63156589442599"/>
    <n v="1319302.0862058599"/>
    <n v="4749487.5103411004"/>
  </r>
  <r>
    <x v="0"/>
    <x v="0"/>
    <x v="0"/>
    <x v="8"/>
    <x v="16"/>
    <s v="PL_Rural"/>
    <x v="0"/>
    <s v="LAZI-2_ST_COAL_CND"/>
    <x v="0"/>
    <x v="1"/>
    <n v="82.764705882352899"/>
    <n v="120836.470588235"/>
    <n v="435011.29411764699"/>
  </r>
  <r>
    <x v="0"/>
    <x v="0"/>
    <x v="0"/>
    <x v="8"/>
    <x v="16"/>
    <s v="PL_Rural"/>
    <x v="0"/>
    <s v="LAZI-2_ST_COAL_CND"/>
    <x v="1"/>
    <x v="2"/>
    <n v="82.764705882352899"/>
    <n v="120836.470588235"/>
    <n v="435011.29411764699"/>
  </r>
  <r>
    <x v="0"/>
    <x v="0"/>
    <x v="0"/>
    <x v="8"/>
    <x v="16"/>
    <s v="PL_Rural"/>
    <x v="0"/>
    <s v="LAZI-6_ST_COAL_CND"/>
    <x v="0"/>
    <x v="0"/>
    <n v="948.88888888888903"/>
    <n v="1385377.7777777801"/>
    <n v="4987360"/>
  </r>
  <r>
    <x v="0"/>
    <x v="0"/>
    <x v="0"/>
    <x v="8"/>
    <x v="16"/>
    <s v="PL_Rural"/>
    <x v="0"/>
    <s v="LAZI-6_ST_COAL_CND"/>
    <x v="0"/>
    <x v="1"/>
    <n v="948.88888888888903"/>
    <n v="1385377.7777777801"/>
    <n v="4987360"/>
  </r>
  <r>
    <x v="0"/>
    <x v="0"/>
    <x v="0"/>
    <x v="8"/>
    <x v="16"/>
    <s v="PL_Rural"/>
    <x v="0"/>
    <s v="LAZI-6_ST_COAL_CND"/>
    <x v="0"/>
    <x v="2"/>
    <n v="948.88888888888903"/>
    <n v="1385377.7777777801"/>
    <n v="4987360"/>
  </r>
  <r>
    <x v="0"/>
    <x v="0"/>
    <x v="0"/>
    <x v="8"/>
    <x v="16"/>
    <s v="PL_Rural"/>
    <x v="0"/>
    <s v="LAZI-6_ST_COAL_CND"/>
    <x v="1"/>
    <x v="2"/>
    <n v="123.35555555555599"/>
    <n v="180099.11111111101"/>
    <n v="648356.80000000005"/>
  </r>
  <r>
    <x v="0"/>
    <x v="0"/>
    <x v="0"/>
    <x v="8"/>
    <x v="16"/>
    <s v="PL_Rural"/>
    <x v="0"/>
    <s v="OPOL-1_ST_COAL_CND"/>
    <x v="0"/>
    <x v="0"/>
    <n v="3443.5"/>
    <n v="5027510"/>
    <n v="18099036"/>
  </r>
  <r>
    <x v="0"/>
    <x v="0"/>
    <x v="0"/>
    <x v="8"/>
    <x v="16"/>
    <s v="PL_Rural"/>
    <x v="0"/>
    <s v="OPOL-1_ST_COAL_CND"/>
    <x v="0"/>
    <x v="1"/>
    <n v="3550"/>
    <n v="5183000"/>
    <n v="18658800"/>
  </r>
  <r>
    <x v="0"/>
    <x v="0"/>
    <x v="0"/>
    <x v="8"/>
    <x v="16"/>
    <s v="PL_Rural"/>
    <x v="0"/>
    <s v="OPOL-1_ST_COAL_CND"/>
    <x v="0"/>
    <x v="2"/>
    <n v="3550"/>
    <n v="5183000"/>
    <n v="18658800"/>
  </r>
  <r>
    <x v="0"/>
    <x v="0"/>
    <x v="0"/>
    <x v="8"/>
    <x v="16"/>
    <s v="PL_Rural"/>
    <x v="0"/>
    <s v="OPOL-1_ST_COAL_CND"/>
    <x v="1"/>
    <x v="2"/>
    <n v="461.5"/>
    <n v="673790"/>
    <n v="2425644"/>
  </r>
  <r>
    <x v="0"/>
    <x v="0"/>
    <x v="0"/>
    <x v="8"/>
    <x v="16"/>
    <s v="PL_Rural"/>
    <x v="0"/>
    <s v="OSTRB-1_ST_COAL_CND"/>
    <x v="0"/>
    <x v="1"/>
    <n v="255.542857142857"/>
    <n v="373092.57142857101"/>
    <n v="1343133.25714286"/>
  </r>
  <r>
    <x v="0"/>
    <x v="0"/>
    <x v="0"/>
    <x v="8"/>
    <x v="16"/>
    <s v="PL_Rural"/>
    <x v="0"/>
    <s v="OSTRB-1_ST_COAL_CND"/>
    <x v="0"/>
    <x v="2"/>
    <n v="314.51428571428602"/>
    <n v="459190.85714285698"/>
    <n v="1653087.0857142899"/>
  </r>
  <r>
    <x v="0"/>
    <x v="0"/>
    <x v="0"/>
    <x v="8"/>
    <x v="16"/>
    <s v="PL_Rural"/>
    <x v="0"/>
    <s v="OSTRB-1_ST_COAL_CND"/>
    <x v="1"/>
    <x v="2"/>
    <n v="255.542857142857"/>
    <n v="373092.57142857101"/>
    <n v="1343133.25714286"/>
  </r>
  <r>
    <x v="0"/>
    <x v="0"/>
    <x v="0"/>
    <x v="8"/>
    <x v="16"/>
    <s v="PL_Rural"/>
    <x v="0"/>
    <s v="POLA-2_ST_COAL_CND"/>
    <x v="0"/>
    <x v="0"/>
    <n v="4227.1578947368398"/>
    <n v="6171650.5263157897"/>
    <n v="22217941.8947368"/>
  </r>
  <r>
    <x v="0"/>
    <x v="0"/>
    <x v="0"/>
    <x v="8"/>
    <x v="16"/>
    <s v="PL_Rural"/>
    <x v="0"/>
    <s v="POLA-2_ST_COAL_CND"/>
    <x v="0"/>
    <x v="1"/>
    <n v="4357.8947368421104"/>
    <n v="6362526.3157894704"/>
    <n v="22905094.7368421"/>
  </r>
  <r>
    <x v="0"/>
    <x v="0"/>
    <x v="0"/>
    <x v="8"/>
    <x v="16"/>
    <s v="PL_Rural"/>
    <x v="0"/>
    <s v="POLA-2_ST_COAL_CND"/>
    <x v="0"/>
    <x v="2"/>
    <n v="4357.8947368421104"/>
    <n v="6362526.3157894704"/>
    <n v="22905094.7368421"/>
  </r>
  <r>
    <x v="0"/>
    <x v="0"/>
    <x v="0"/>
    <x v="8"/>
    <x v="16"/>
    <s v="PL_Rural"/>
    <x v="0"/>
    <s v="POLA-2_ST_COAL_CND"/>
    <x v="1"/>
    <x v="2"/>
    <n v="566.52631578947398"/>
    <n v="827128.42105263204"/>
    <n v="2977662.31578947"/>
  </r>
  <r>
    <x v="0"/>
    <x v="0"/>
    <x v="0"/>
    <x v="8"/>
    <x v="16"/>
    <s v="PL_Rural"/>
    <x v="0"/>
    <s v="RYBN-2_ST_COAL_CND"/>
    <x v="0"/>
    <x v="1"/>
    <n v="984.65714285714296"/>
    <n v="1437599.42857143"/>
    <n v="5175357.9428571397"/>
  </r>
  <r>
    <x v="0"/>
    <x v="0"/>
    <x v="0"/>
    <x v="8"/>
    <x v="16"/>
    <s v="PL_Rural"/>
    <x v="0"/>
    <s v="RYBN-2_ST_COAL_CND"/>
    <x v="0"/>
    <x v="2"/>
    <n v="1211.88571428571"/>
    <n v="1769353.1428571399"/>
    <n v="6369671.3142857105"/>
  </r>
  <r>
    <x v="0"/>
    <x v="0"/>
    <x v="0"/>
    <x v="8"/>
    <x v="16"/>
    <s v="PL_Rural"/>
    <x v="0"/>
    <s v="RYBN-2_ST_COAL_CND"/>
    <x v="1"/>
    <x v="2"/>
    <n v="984.65714285714296"/>
    <n v="1437599.42857143"/>
    <n v="5175357.9428571397"/>
  </r>
  <r>
    <x v="0"/>
    <x v="0"/>
    <x v="0"/>
    <x v="8"/>
    <x v="16"/>
    <s v="PL_Rural"/>
    <x v="13"/>
    <s v="ADAM-2_ST_LIGNITE_CON"/>
    <x v="0"/>
    <x v="0"/>
    <n v="2033.3333333333301"/>
    <n v="2968666.6666666698"/>
    <n v="10687200"/>
  </r>
  <r>
    <x v="0"/>
    <x v="0"/>
    <x v="0"/>
    <x v="8"/>
    <x v="16"/>
    <s v="PL_Rural"/>
    <x v="13"/>
    <s v="ADAM-2_ST_LIGNITE_CON"/>
    <x v="0"/>
    <x v="1"/>
    <n v="2033.3333333333301"/>
    <n v="2968666.6666666698"/>
    <n v="10687200"/>
  </r>
  <r>
    <x v="0"/>
    <x v="0"/>
    <x v="0"/>
    <x v="8"/>
    <x v="16"/>
    <s v="PL_Rural"/>
    <x v="13"/>
    <s v="ADAM-2_ST_LIGNITE_CON"/>
    <x v="0"/>
    <x v="2"/>
    <n v="2033.3333333333301"/>
    <n v="2968666.6666666698"/>
    <n v="10687200"/>
  </r>
  <r>
    <x v="0"/>
    <x v="0"/>
    <x v="0"/>
    <x v="8"/>
    <x v="16"/>
    <s v="PL_Rural"/>
    <x v="13"/>
    <s v="ADAM-2_ST_LIGNITE_CON"/>
    <x v="1"/>
    <x v="2"/>
    <n v="264.33333333333297"/>
    <n v="385926.66666666698"/>
    <n v="1389336"/>
  </r>
  <r>
    <x v="0"/>
    <x v="0"/>
    <x v="0"/>
    <x v="8"/>
    <x v="16"/>
    <s v="PL_Rural"/>
    <x v="13"/>
    <s v="BELC-2_ST_LIGNITE_CON"/>
    <x v="0"/>
    <x v="0"/>
    <n v="11005.714285714301"/>
    <n v="16068342.857142899"/>
    <n v="57846034.285714298"/>
  </r>
  <r>
    <x v="0"/>
    <x v="0"/>
    <x v="0"/>
    <x v="8"/>
    <x v="16"/>
    <s v="PL_Rural"/>
    <x v="13"/>
    <s v="BELC-2_ST_LIGNITE_CON"/>
    <x v="0"/>
    <x v="1"/>
    <n v="11005.714285714301"/>
    <n v="16068342.857142899"/>
    <n v="57846034.285714298"/>
  </r>
  <r>
    <x v="0"/>
    <x v="0"/>
    <x v="0"/>
    <x v="8"/>
    <x v="16"/>
    <s v="PL_Rural"/>
    <x v="13"/>
    <s v="BELC-2_ST_LIGNITE_CON"/>
    <x v="0"/>
    <x v="2"/>
    <n v="11005.714285714301"/>
    <n v="16068342.857142899"/>
    <n v="57846034.285714298"/>
  </r>
  <r>
    <x v="0"/>
    <x v="0"/>
    <x v="0"/>
    <x v="8"/>
    <x v="16"/>
    <s v="PL_Rural"/>
    <x v="13"/>
    <s v="BELC-2_ST_LIGNITE_CON"/>
    <x v="1"/>
    <x v="0"/>
    <n v="10345.3714285714"/>
    <n v="15104242.2857143"/>
    <n v="54375272.2285714"/>
  </r>
  <r>
    <x v="0"/>
    <x v="0"/>
    <x v="0"/>
    <x v="8"/>
    <x v="16"/>
    <s v="PL_Rural"/>
    <x v="13"/>
    <s v="BELC-2_ST_LIGNITE_CON"/>
    <x v="1"/>
    <x v="1"/>
    <n v="9574.9714285714308"/>
    <n v="13979458.2857143"/>
    <n v="50326049.828571402"/>
  </r>
  <r>
    <x v="0"/>
    <x v="0"/>
    <x v="0"/>
    <x v="8"/>
    <x v="16"/>
    <s v="PL_Rural"/>
    <x v="13"/>
    <s v="BELC-2_ST_LIGNITE_CON"/>
    <x v="1"/>
    <x v="2"/>
    <n v="11005.714285714301"/>
    <n v="16068342.857142899"/>
    <n v="57846034.285714298"/>
  </r>
  <r>
    <x v="0"/>
    <x v="0"/>
    <x v="0"/>
    <x v="8"/>
    <x v="16"/>
    <s v="PL_Rural"/>
    <x v="13"/>
    <s v="PATN2-1_ST_LIGNITE_CON"/>
    <x v="0"/>
    <x v="0"/>
    <n v="1075.60975609756"/>
    <n v="1570390.24390244"/>
    <n v="5653404.8780487804"/>
  </r>
  <r>
    <x v="0"/>
    <x v="0"/>
    <x v="0"/>
    <x v="8"/>
    <x v="16"/>
    <s v="PL_Rural"/>
    <x v="13"/>
    <s v="PATN2-1_ST_LIGNITE_CON"/>
    <x v="0"/>
    <x v="1"/>
    <n v="1075.60975609756"/>
    <n v="1570390.24390244"/>
    <n v="5653404.8780487804"/>
  </r>
  <r>
    <x v="0"/>
    <x v="0"/>
    <x v="0"/>
    <x v="8"/>
    <x v="16"/>
    <s v="PL_Rural"/>
    <x v="13"/>
    <s v="PATN2-1_ST_LIGNITE_CON"/>
    <x v="0"/>
    <x v="2"/>
    <n v="1075.60975609756"/>
    <n v="1570390.24390244"/>
    <n v="5653404.8780487804"/>
  </r>
  <r>
    <x v="0"/>
    <x v="0"/>
    <x v="0"/>
    <x v="8"/>
    <x v="16"/>
    <s v="PL_Rural"/>
    <x v="13"/>
    <s v="PATN2-1_ST_LIGNITE_CON"/>
    <x v="1"/>
    <x v="0"/>
    <n v="1075.60975609756"/>
    <n v="1570390.24390244"/>
    <n v="5653404.8780487804"/>
  </r>
  <r>
    <x v="0"/>
    <x v="0"/>
    <x v="0"/>
    <x v="8"/>
    <x v="16"/>
    <s v="PL_Rural"/>
    <x v="13"/>
    <s v="PATN2-1_ST_LIGNITE_CON"/>
    <x v="1"/>
    <x v="1"/>
    <n v="1000.3170731707301"/>
    <n v="1460462.9268292701"/>
    <n v="5257666.5365853701"/>
  </r>
  <r>
    <x v="0"/>
    <x v="0"/>
    <x v="0"/>
    <x v="8"/>
    <x v="16"/>
    <s v="PL_Rural"/>
    <x v="13"/>
    <s v="PATN2-1_ST_LIGNITE_CON"/>
    <x v="1"/>
    <x v="2"/>
    <n v="1075.60975609756"/>
    <n v="1570390.24390244"/>
    <n v="5653404.8780487804"/>
  </r>
  <r>
    <x v="0"/>
    <x v="0"/>
    <x v="0"/>
    <x v="8"/>
    <x v="16"/>
    <s v="PL_Rural"/>
    <x v="6"/>
    <s v="GNR_ROR_WTR"/>
    <x v="0"/>
    <x v="0"/>
    <n v="236.18868004454001"/>
    <n v="344835.47286502901"/>
    <n v="1241407.7023141"/>
  </r>
  <r>
    <x v="0"/>
    <x v="0"/>
    <x v="0"/>
    <x v="8"/>
    <x v="16"/>
    <s v="PL_Rural"/>
    <x v="6"/>
    <s v="GNR_ROR_WTR"/>
    <x v="0"/>
    <x v="1"/>
    <n v="236.18868004454001"/>
    <n v="344835.47286502901"/>
    <n v="1241407.7023141"/>
  </r>
  <r>
    <x v="0"/>
    <x v="0"/>
    <x v="0"/>
    <x v="8"/>
    <x v="16"/>
    <s v="PL_Rural"/>
    <x v="6"/>
    <s v="GNR_ROR_WTR"/>
    <x v="0"/>
    <x v="2"/>
    <n v="236.18868004454001"/>
    <n v="344835.47286502901"/>
    <n v="1241407.7023141"/>
  </r>
  <r>
    <x v="0"/>
    <x v="0"/>
    <x v="0"/>
    <x v="8"/>
    <x v="16"/>
    <s v="PL_Rural"/>
    <x v="6"/>
    <s v="GNR_ROR_WTR"/>
    <x v="1"/>
    <x v="0"/>
    <n v="291.44259849427198"/>
    <n v="425506.19380163797"/>
    <n v="1531822.2976859"/>
  </r>
  <r>
    <x v="0"/>
    <x v="0"/>
    <x v="0"/>
    <x v="8"/>
    <x v="16"/>
    <s v="PL_Rural"/>
    <x v="6"/>
    <s v="GNR_ROR_WTR"/>
    <x v="1"/>
    <x v="1"/>
    <n v="291.44259849427198"/>
    <n v="425506.19380163797"/>
    <n v="1531822.2976859"/>
  </r>
  <r>
    <x v="0"/>
    <x v="0"/>
    <x v="0"/>
    <x v="8"/>
    <x v="16"/>
    <s v="PL_Rural"/>
    <x v="6"/>
    <s v="GNR_ROR_WTR"/>
    <x v="1"/>
    <x v="2"/>
    <n v="291.44259849427198"/>
    <n v="425506.19380163797"/>
    <n v="1531822.2976859"/>
  </r>
  <r>
    <x v="0"/>
    <x v="0"/>
    <x v="0"/>
    <x v="9"/>
    <x v="17"/>
    <s v="SE1A"/>
    <x v="6"/>
    <s v="GNR_RES_WTR_NOPMP_MC-01"/>
    <x v="0"/>
    <x v="0"/>
    <n v="405.5"/>
    <n v="592030"/>
    <n v="2131308"/>
  </r>
  <r>
    <x v="0"/>
    <x v="0"/>
    <x v="0"/>
    <x v="9"/>
    <x v="17"/>
    <s v="SE1A"/>
    <x v="6"/>
    <s v="GNR_RES_WTR_NOPMP_MC-01"/>
    <x v="0"/>
    <x v="1"/>
    <n v="405.5"/>
    <n v="592030"/>
    <n v="2131308"/>
  </r>
  <r>
    <x v="0"/>
    <x v="0"/>
    <x v="0"/>
    <x v="9"/>
    <x v="17"/>
    <s v="SE1A"/>
    <x v="6"/>
    <s v="GNR_RES_WTR_NOPMP_MC-01"/>
    <x v="0"/>
    <x v="2"/>
    <n v="405.5"/>
    <n v="592030"/>
    <n v="2131308"/>
  </r>
  <r>
    <x v="0"/>
    <x v="0"/>
    <x v="0"/>
    <x v="9"/>
    <x v="17"/>
    <s v="SE1A"/>
    <x v="6"/>
    <s v="GNR_RES_WTR_NOPMP_MC-01"/>
    <x v="1"/>
    <x v="0"/>
    <n v="405.5"/>
    <n v="592030"/>
    <n v="2131308"/>
  </r>
  <r>
    <x v="0"/>
    <x v="0"/>
    <x v="0"/>
    <x v="9"/>
    <x v="17"/>
    <s v="SE1A"/>
    <x v="6"/>
    <s v="GNR_RES_WTR_NOPMP_MC-01"/>
    <x v="1"/>
    <x v="1"/>
    <n v="405.5"/>
    <n v="592030"/>
    <n v="2131308"/>
  </r>
  <r>
    <x v="0"/>
    <x v="0"/>
    <x v="0"/>
    <x v="9"/>
    <x v="17"/>
    <s v="SE1A"/>
    <x v="6"/>
    <s v="GNR_RES_WTR_NOPMP_MC-01"/>
    <x v="1"/>
    <x v="2"/>
    <n v="405.5"/>
    <n v="592030"/>
    <n v="2131308"/>
  </r>
  <r>
    <x v="0"/>
    <x v="0"/>
    <x v="0"/>
    <x v="9"/>
    <x v="17"/>
    <s v="SE1A"/>
    <x v="6"/>
    <s v="GNR_RES_WTR_NOPMP_MC-02"/>
    <x v="0"/>
    <x v="0"/>
    <n v="405.5"/>
    <n v="592030"/>
    <n v="2131308"/>
  </r>
  <r>
    <x v="0"/>
    <x v="0"/>
    <x v="0"/>
    <x v="9"/>
    <x v="17"/>
    <s v="SE1A"/>
    <x v="6"/>
    <s v="GNR_RES_WTR_NOPMP_MC-02"/>
    <x v="0"/>
    <x v="1"/>
    <n v="405.5"/>
    <n v="592030"/>
    <n v="2131308"/>
  </r>
  <r>
    <x v="0"/>
    <x v="0"/>
    <x v="0"/>
    <x v="9"/>
    <x v="17"/>
    <s v="SE1A"/>
    <x v="6"/>
    <s v="GNR_RES_WTR_NOPMP_MC-02"/>
    <x v="0"/>
    <x v="2"/>
    <n v="405.5"/>
    <n v="592030"/>
    <n v="2131308"/>
  </r>
  <r>
    <x v="0"/>
    <x v="0"/>
    <x v="0"/>
    <x v="9"/>
    <x v="17"/>
    <s v="SE1A"/>
    <x v="6"/>
    <s v="GNR_RES_WTR_NOPMP_MC-02"/>
    <x v="1"/>
    <x v="0"/>
    <n v="405.5"/>
    <n v="592030"/>
    <n v="2131308"/>
  </r>
  <r>
    <x v="0"/>
    <x v="0"/>
    <x v="0"/>
    <x v="9"/>
    <x v="17"/>
    <s v="SE1A"/>
    <x v="6"/>
    <s v="GNR_RES_WTR_NOPMP_MC-02"/>
    <x v="1"/>
    <x v="1"/>
    <n v="405.5"/>
    <n v="592030"/>
    <n v="2131308"/>
  </r>
  <r>
    <x v="0"/>
    <x v="0"/>
    <x v="0"/>
    <x v="9"/>
    <x v="17"/>
    <s v="SE1A"/>
    <x v="6"/>
    <s v="GNR_RES_WTR_NOPMP_MC-02"/>
    <x v="1"/>
    <x v="2"/>
    <n v="405.5"/>
    <n v="592030"/>
    <n v="2131308"/>
  </r>
  <r>
    <x v="0"/>
    <x v="0"/>
    <x v="0"/>
    <x v="9"/>
    <x v="17"/>
    <s v="SE1A"/>
    <x v="6"/>
    <s v="GNR_RES_WTR_NOPMP_MC-03"/>
    <x v="0"/>
    <x v="0"/>
    <n v="141.69892819788299"/>
    <n v="206880.435168909"/>
    <n v="744769.56660807203"/>
  </r>
  <r>
    <x v="0"/>
    <x v="0"/>
    <x v="0"/>
    <x v="9"/>
    <x v="17"/>
    <s v="SE1A"/>
    <x v="6"/>
    <s v="GNR_RES_WTR_NOPMP_MC-03"/>
    <x v="0"/>
    <x v="1"/>
    <n v="405.5"/>
    <n v="592030"/>
    <n v="2131308"/>
  </r>
  <r>
    <x v="0"/>
    <x v="0"/>
    <x v="0"/>
    <x v="9"/>
    <x v="17"/>
    <s v="SE1A"/>
    <x v="6"/>
    <s v="GNR_RES_WTR_NOPMP_MC-03"/>
    <x v="0"/>
    <x v="2"/>
    <n v="405.5"/>
    <n v="592030"/>
    <n v="2131308"/>
  </r>
  <r>
    <x v="0"/>
    <x v="0"/>
    <x v="0"/>
    <x v="9"/>
    <x v="17"/>
    <s v="SE1A"/>
    <x v="6"/>
    <s v="GNR_RES_WTR_NOPMP_MC-03"/>
    <x v="1"/>
    <x v="0"/>
    <n v="48.515601653933601"/>
    <n v="70832.778414743007"/>
    <n v="254998.002293075"/>
  </r>
  <r>
    <x v="0"/>
    <x v="0"/>
    <x v="0"/>
    <x v="9"/>
    <x v="17"/>
    <s v="SE1A"/>
    <x v="6"/>
    <s v="GNR_RES_WTR_NOPMP_MC-03"/>
    <x v="1"/>
    <x v="1"/>
    <n v="405.5"/>
    <n v="592030"/>
    <n v="2131308"/>
  </r>
  <r>
    <x v="0"/>
    <x v="0"/>
    <x v="0"/>
    <x v="9"/>
    <x v="17"/>
    <s v="SE1A"/>
    <x v="6"/>
    <s v="GNR_RES_WTR_NOPMP_MC-04"/>
    <x v="0"/>
    <x v="1"/>
    <n v="405.5"/>
    <n v="592030"/>
    <n v="2131308"/>
  </r>
  <r>
    <x v="0"/>
    <x v="0"/>
    <x v="0"/>
    <x v="9"/>
    <x v="17"/>
    <s v="SE1A"/>
    <x v="6"/>
    <s v="GNR_RES_WTR_NOPMP_MC-04"/>
    <x v="0"/>
    <x v="2"/>
    <n v="405.5"/>
    <n v="592030"/>
    <n v="2131308"/>
  </r>
  <r>
    <x v="0"/>
    <x v="0"/>
    <x v="0"/>
    <x v="9"/>
    <x v="17"/>
    <s v="SE1A"/>
    <x v="6"/>
    <s v="GNR_RES_WTR_NOPMP_MC-05"/>
    <x v="0"/>
    <x v="1"/>
    <n v="405.5"/>
    <n v="592030"/>
    <n v="2131308"/>
  </r>
  <r>
    <x v="0"/>
    <x v="0"/>
    <x v="0"/>
    <x v="9"/>
    <x v="17"/>
    <s v="SE1A"/>
    <x v="6"/>
    <s v="GNR_RES_WTR_NOPMP_MC-05"/>
    <x v="0"/>
    <x v="2"/>
    <n v="405.5"/>
    <n v="592030"/>
    <n v="2131308"/>
  </r>
  <r>
    <x v="0"/>
    <x v="0"/>
    <x v="0"/>
    <x v="9"/>
    <x v="17"/>
    <s v="SE1A"/>
    <x v="6"/>
    <s v="GNR_RES_WTR_NOPMP_MC-06"/>
    <x v="0"/>
    <x v="1"/>
    <n v="405.5"/>
    <n v="592030"/>
    <n v="2131308"/>
  </r>
  <r>
    <x v="0"/>
    <x v="0"/>
    <x v="0"/>
    <x v="9"/>
    <x v="17"/>
    <s v="SE1A"/>
    <x v="6"/>
    <s v="GNR_RES_WTR_NOPMP_MC-06"/>
    <x v="0"/>
    <x v="2"/>
    <n v="405.5"/>
    <n v="592030"/>
    <n v="2131308"/>
  </r>
  <r>
    <x v="0"/>
    <x v="0"/>
    <x v="0"/>
    <x v="9"/>
    <x v="17"/>
    <s v="SE1A"/>
    <x v="6"/>
    <s v="GNR_RES_WTR_NOPMP_MC-07"/>
    <x v="0"/>
    <x v="1"/>
    <n v="405.5"/>
    <n v="592030"/>
    <n v="2131308"/>
  </r>
  <r>
    <x v="0"/>
    <x v="0"/>
    <x v="0"/>
    <x v="9"/>
    <x v="17"/>
    <s v="SE1A"/>
    <x v="6"/>
    <s v="GNR_ROR_WTR"/>
    <x v="0"/>
    <x v="0"/>
    <n v="244.858569042331"/>
    <n v="357493.51080180297"/>
    <n v="1286976.6388864899"/>
  </r>
  <r>
    <x v="0"/>
    <x v="0"/>
    <x v="0"/>
    <x v="9"/>
    <x v="17"/>
    <s v="SE1A"/>
    <x v="6"/>
    <s v="GNR_ROR_WTR"/>
    <x v="0"/>
    <x v="1"/>
    <n v="244.858569042331"/>
    <n v="357493.51080180297"/>
    <n v="1286976.6388864899"/>
  </r>
  <r>
    <x v="0"/>
    <x v="0"/>
    <x v="0"/>
    <x v="9"/>
    <x v="17"/>
    <s v="SE1A"/>
    <x v="6"/>
    <s v="GNR_ROR_WTR"/>
    <x v="0"/>
    <x v="2"/>
    <n v="244.858569042331"/>
    <n v="357493.51080180297"/>
    <n v="1286976.6388864899"/>
  </r>
  <r>
    <x v="0"/>
    <x v="0"/>
    <x v="0"/>
    <x v="9"/>
    <x v="17"/>
    <s v="SE1A"/>
    <x v="6"/>
    <s v="GNR_ROR_WTR"/>
    <x v="1"/>
    <x v="0"/>
    <n v="896.54001629914296"/>
    <n v="1308948.4237967499"/>
    <n v="4712214.3256682996"/>
  </r>
  <r>
    <x v="0"/>
    <x v="0"/>
    <x v="0"/>
    <x v="9"/>
    <x v="17"/>
    <s v="SE1A"/>
    <x v="6"/>
    <s v="GNR_ROR_WTR"/>
    <x v="1"/>
    <x v="1"/>
    <n v="896.54001629914296"/>
    <n v="1308948.4237967499"/>
    <n v="4712214.3256682996"/>
  </r>
  <r>
    <x v="0"/>
    <x v="0"/>
    <x v="0"/>
    <x v="9"/>
    <x v="17"/>
    <s v="SE1A"/>
    <x v="6"/>
    <s v="GNR_ROR_WTR"/>
    <x v="1"/>
    <x v="2"/>
    <n v="896.54001629914296"/>
    <n v="1308948.4237967499"/>
    <n v="4712214.3256682996"/>
  </r>
  <r>
    <x v="0"/>
    <x v="0"/>
    <x v="0"/>
    <x v="9"/>
    <x v="17"/>
    <s v="SE1A"/>
    <x v="7"/>
    <s v="GNR_WT_WIND_ONS"/>
    <x v="0"/>
    <x v="0"/>
    <n v="516.43088144763999"/>
    <n v="753989.086913554"/>
    <n v="2714360.7128887898"/>
  </r>
  <r>
    <x v="0"/>
    <x v="0"/>
    <x v="0"/>
    <x v="9"/>
    <x v="17"/>
    <s v="SE1A"/>
    <x v="7"/>
    <s v="GNR_WT_WIND_ONS"/>
    <x v="0"/>
    <x v="1"/>
    <n v="396.07779384833998"/>
    <n v="578273.57901857595"/>
    <n v="2081784.88446687"/>
  </r>
  <r>
    <x v="0"/>
    <x v="0"/>
    <x v="0"/>
    <x v="9"/>
    <x v="17"/>
    <s v="SE1A"/>
    <x v="7"/>
    <s v="GNR_WT_WIND_ONS"/>
    <x v="0"/>
    <x v="2"/>
    <n v="261.74305363095101"/>
    <n v="382144.85830118897"/>
    <n v="1375721.4898842799"/>
  </r>
  <r>
    <x v="0"/>
    <x v="0"/>
    <x v="0"/>
    <x v="9"/>
    <x v="17"/>
    <s v="SE1A"/>
    <x v="7"/>
    <s v="GNR_WT_WIND_ONS"/>
    <x v="1"/>
    <x v="0"/>
    <n v="643.15221443543896"/>
    <n v="939002.23307574005"/>
    <n v="3380408.03907267"/>
  </r>
  <r>
    <x v="0"/>
    <x v="0"/>
    <x v="0"/>
    <x v="9"/>
    <x v="17"/>
    <s v="SE1A"/>
    <x v="7"/>
    <s v="GNR_WT_WIND_ONS"/>
    <x v="1"/>
    <x v="1"/>
    <n v="819.52247087451804"/>
    <n v="1196502.8074767999"/>
    <n v="4307410.1069164705"/>
  </r>
  <r>
    <x v="0"/>
    <x v="0"/>
    <x v="0"/>
    <x v="9"/>
    <x v="17"/>
    <s v="SE1A"/>
    <x v="7"/>
    <s v="GNR_WT_WIND_ONS"/>
    <x v="1"/>
    <x v="2"/>
    <n v="813.85235288640001"/>
    <n v="1188224.43521414"/>
    <n v="4277607.96677092"/>
  </r>
  <r>
    <x v="0"/>
    <x v="0"/>
    <x v="0"/>
    <x v="9"/>
    <x v="17"/>
    <s v="SE1_IND"/>
    <x v="5"/>
    <s v="GNR_BO_ELEC_E-99_LS-10-MW-FEED_Y-2020"/>
    <x v="1"/>
    <x v="0"/>
    <n v="29.944286940773999"/>
    <n v="43718.658933530001"/>
    <n v="157387.172160708"/>
  </r>
  <r>
    <x v="0"/>
    <x v="0"/>
    <x v="0"/>
    <x v="9"/>
    <x v="17"/>
    <s v="SE1_IND"/>
    <x v="5"/>
    <s v="GNR_BO_ELEC_E-99_LS-10-MW-FEED_Y-2020"/>
    <x v="1"/>
    <x v="1"/>
    <n v="29.944286940773999"/>
    <n v="43718.658933530001"/>
    <n v="157387.172160708"/>
  </r>
  <r>
    <x v="0"/>
    <x v="0"/>
    <x v="0"/>
    <x v="9"/>
    <x v="17"/>
    <s v="SE1_IND"/>
    <x v="5"/>
    <s v="GNR_BO_ELEC_E-99_LS-10-MW-FEED_Y-2020"/>
    <x v="1"/>
    <x v="2"/>
    <n v="29.944286940773999"/>
    <n v="43718.658933530001"/>
    <n v="157387.172160708"/>
  </r>
  <r>
    <x v="0"/>
    <x v="0"/>
    <x v="0"/>
    <x v="9"/>
    <x v="17"/>
    <s v="SE1_IND"/>
    <x v="5"/>
    <s v="GNR_HP_ELEC_AIR-WTR_COP-310_LS_Y-2020"/>
    <x v="0"/>
    <x v="0"/>
    <n v="14.206794283402299"/>
    <n v="20741.9196537674"/>
    <n v="74670.910753562493"/>
  </r>
  <r>
    <x v="0"/>
    <x v="0"/>
    <x v="0"/>
    <x v="9"/>
    <x v="17"/>
    <s v="SE1_IND"/>
    <x v="5"/>
    <s v="GNR_HP_ELEC_AIR-WTR_COP-310_LS_Y-2020"/>
    <x v="0"/>
    <x v="1"/>
    <n v="14.206794283402299"/>
    <n v="20741.9196537674"/>
    <n v="74670.910753562493"/>
  </r>
  <r>
    <x v="0"/>
    <x v="0"/>
    <x v="0"/>
    <x v="9"/>
    <x v="17"/>
    <s v="SE1_IND"/>
    <x v="5"/>
    <s v="GNR_HP_ELEC_AIR-WTR_COP-310_LS_Y-2020"/>
    <x v="0"/>
    <x v="2"/>
    <n v="14.206794283402299"/>
    <n v="20741.9196537674"/>
    <n v="74670.910753562493"/>
  </r>
  <r>
    <x v="0"/>
    <x v="0"/>
    <x v="0"/>
    <x v="9"/>
    <x v="17"/>
    <s v="SE1_IND"/>
    <x v="5"/>
    <s v="GNR_HP_ELEC_AIR-WTR_COP-310_LS_Y-2020"/>
    <x v="1"/>
    <x v="0"/>
    <n v="14.206794283402299"/>
    <n v="20741.9196537674"/>
    <n v="74670.910753562493"/>
  </r>
  <r>
    <x v="0"/>
    <x v="0"/>
    <x v="0"/>
    <x v="9"/>
    <x v="17"/>
    <s v="SE1_IND"/>
    <x v="5"/>
    <s v="GNR_HP_ELEC_AIR-WTR_COP-310_LS_Y-2020"/>
    <x v="1"/>
    <x v="1"/>
    <n v="14.206794283402299"/>
    <n v="20741.9196537674"/>
    <n v="74670.910753562493"/>
  </r>
  <r>
    <x v="0"/>
    <x v="0"/>
    <x v="0"/>
    <x v="9"/>
    <x v="17"/>
    <s v="SE1_IND"/>
    <x v="5"/>
    <s v="GNR_HP_ELEC_AIR-WTR_COP-310_LS_Y-2020"/>
    <x v="1"/>
    <x v="2"/>
    <n v="14.206794283402299"/>
    <n v="20741.9196537674"/>
    <n v="74670.910753562493"/>
  </r>
  <r>
    <x v="0"/>
    <x v="0"/>
    <x v="0"/>
    <x v="9"/>
    <x v="17"/>
    <s v="SE1_IND"/>
    <x v="1"/>
    <s v="GNR_HS_HEAT_PIT_L-CEN_E-90_Y-2020"/>
    <x v="0"/>
    <x v="0"/>
    <n v="65.530878236527997"/>
    <n v="95675.082225330902"/>
    <n v="344430.29601119098"/>
  </r>
  <r>
    <x v="0"/>
    <x v="0"/>
    <x v="0"/>
    <x v="9"/>
    <x v="17"/>
    <s v="SE1_IND"/>
    <x v="1"/>
    <s v="GNR_HS_HEAT_PIT_L-CEN_E-90_Y-2020"/>
    <x v="0"/>
    <x v="1"/>
    <n v="72.354915709647003"/>
    <n v="105638.176936085"/>
    <n v="380297.43696990499"/>
  </r>
  <r>
    <x v="0"/>
    <x v="0"/>
    <x v="0"/>
    <x v="9"/>
    <x v="17"/>
    <s v="SE1_IND"/>
    <x v="1"/>
    <s v="GNR_HS_HEAT_PIT_L-CEN_E-90_Y-2020"/>
    <x v="0"/>
    <x v="2"/>
    <n v="68.759592681568506"/>
    <n v="100389.00531509001"/>
    <n v="361400.41913432401"/>
  </r>
  <r>
    <x v="0"/>
    <x v="0"/>
    <x v="0"/>
    <x v="9"/>
    <x v="17"/>
    <s v="SE1_IND"/>
    <x v="2"/>
    <s v="GNR_ST_MSW_BP_E-23_LS-220-MW-FEED_Y-2020"/>
    <x v="0"/>
    <x v="0"/>
    <n v="417.38820231476399"/>
    <n v="609386.77537955495"/>
    <n v="2193792.3913663998"/>
  </r>
  <r>
    <x v="0"/>
    <x v="0"/>
    <x v="0"/>
    <x v="9"/>
    <x v="17"/>
    <s v="SE1_IND"/>
    <x v="2"/>
    <s v="GNR_ST_MSW_BP_E-23_LS-220-MW-FEED_Y-2020"/>
    <x v="0"/>
    <x v="1"/>
    <n v="417.38820231476399"/>
    <n v="609386.77537955495"/>
    <n v="2193792.3913663998"/>
  </r>
  <r>
    <x v="0"/>
    <x v="0"/>
    <x v="0"/>
    <x v="9"/>
    <x v="17"/>
    <s v="SE1_IND"/>
    <x v="2"/>
    <s v="GNR_ST_MSW_BP_E-23_LS-220-MW-FEED_Y-2020"/>
    <x v="0"/>
    <x v="2"/>
    <n v="417.38820231476399"/>
    <n v="609386.77537955495"/>
    <n v="2193792.3913663998"/>
  </r>
  <r>
    <x v="0"/>
    <x v="0"/>
    <x v="0"/>
    <x v="9"/>
    <x v="17"/>
    <s v="SE1_IND"/>
    <x v="2"/>
    <s v="GNR_ST_MSW_BP_E-23_LS-220-MW-FEED_Y-2020"/>
    <x v="1"/>
    <x v="0"/>
    <n v="417.38820231476399"/>
    <n v="609386.77537955495"/>
    <n v="2193792.3913663998"/>
  </r>
  <r>
    <x v="0"/>
    <x v="0"/>
    <x v="0"/>
    <x v="9"/>
    <x v="17"/>
    <s v="SE1_IND"/>
    <x v="2"/>
    <s v="GNR_ST_MSW_BP_E-23_LS-220-MW-FEED_Y-2020"/>
    <x v="1"/>
    <x v="1"/>
    <n v="417.38820231476399"/>
    <n v="609386.77537955495"/>
    <n v="2193792.3913663998"/>
  </r>
  <r>
    <x v="0"/>
    <x v="0"/>
    <x v="0"/>
    <x v="9"/>
    <x v="17"/>
    <s v="SE1_IND"/>
    <x v="2"/>
    <s v="GNR_ST_MSW_BP_E-23_LS-220-MW-FEED_Y-2020"/>
    <x v="1"/>
    <x v="2"/>
    <n v="417.38820231476399"/>
    <n v="609386.77537955495"/>
    <n v="2193792.3913663998"/>
  </r>
  <r>
    <x v="0"/>
    <x v="0"/>
    <x v="0"/>
    <x v="9"/>
    <x v="17"/>
    <s v="SE1_medium"/>
    <x v="1"/>
    <s v="GNR_HS_HEAT_PIT_L-DEC_E-91_Y-2020"/>
    <x v="0"/>
    <x v="1"/>
    <n v="25.615138386897801"/>
    <n v="37398.1020448708"/>
    <n v="134633.16736153499"/>
  </r>
  <r>
    <x v="0"/>
    <x v="0"/>
    <x v="0"/>
    <x v="9"/>
    <x v="17"/>
    <s v="SE1_medium"/>
    <x v="1"/>
    <s v="GNR_HS_HEAT_PIT_L-DEC_E-91_Y-2020"/>
    <x v="0"/>
    <x v="2"/>
    <n v="59.231115203706402"/>
    <n v="86477.428197411398"/>
    <n v="311318.74151068099"/>
  </r>
  <r>
    <x v="0"/>
    <x v="0"/>
    <x v="0"/>
    <x v="9"/>
    <x v="17"/>
    <s v="SE1_medium"/>
    <x v="1"/>
    <s v="GNR_HS_HEAT_WTR-TANK_LS_E-95_Y-2010"/>
    <x v="0"/>
    <x v="1"/>
    <n v="29.027397260274"/>
    <n v="42380"/>
    <n v="152568"/>
  </r>
  <r>
    <x v="0"/>
    <x v="0"/>
    <x v="0"/>
    <x v="9"/>
    <x v="17"/>
    <s v="SE1_medium"/>
    <x v="2"/>
    <s v="GNR_ST_MSW_BP_CB-20"/>
    <x v="0"/>
    <x v="0"/>
    <n v="93.6"/>
    <n v="136656"/>
    <n v="491961.59999999998"/>
  </r>
  <r>
    <x v="0"/>
    <x v="0"/>
    <x v="0"/>
    <x v="9"/>
    <x v="17"/>
    <s v="SE1_medium"/>
    <x v="2"/>
    <s v="GNR_ST_MSW_BP_CB-20"/>
    <x v="0"/>
    <x v="1"/>
    <n v="93.6"/>
    <n v="136656"/>
    <n v="491961.59999999998"/>
  </r>
  <r>
    <x v="0"/>
    <x v="0"/>
    <x v="0"/>
    <x v="9"/>
    <x v="17"/>
    <s v="SE1_medium"/>
    <x v="2"/>
    <s v="GNR_ST_MSW_BP_CB-20"/>
    <x v="0"/>
    <x v="2"/>
    <n v="93.6"/>
    <n v="136656"/>
    <n v="491961.59999999998"/>
  </r>
  <r>
    <x v="0"/>
    <x v="0"/>
    <x v="0"/>
    <x v="9"/>
    <x v="17"/>
    <s v="SE1_medium"/>
    <x v="2"/>
    <s v="GNR_ST_MSW_BP_CB-30"/>
    <x v="0"/>
    <x v="0"/>
    <n v="32.692592592592597"/>
    <n v="47731.185185185197"/>
    <n v="171832.26666666701"/>
  </r>
  <r>
    <x v="0"/>
    <x v="0"/>
    <x v="0"/>
    <x v="9"/>
    <x v="17"/>
    <s v="SE1_medium"/>
    <x v="2"/>
    <s v="GNR_ST_MSW_BP_CB-30"/>
    <x v="0"/>
    <x v="1"/>
    <n v="33.703703703703702"/>
    <n v="49207.407407407401"/>
    <n v="177146.66666666701"/>
  </r>
  <r>
    <x v="0"/>
    <x v="0"/>
    <x v="0"/>
    <x v="9"/>
    <x v="17"/>
    <s v="SE1_medium"/>
    <x v="2"/>
    <s v="GNR_ST_MSW_BP_CB-30"/>
    <x v="0"/>
    <x v="2"/>
    <n v="33.703703703703702"/>
    <n v="49207.407407407401"/>
    <n v="177146.66666666701"/>
  </r>
  <r>
    <x v="0"/>
    <x v="0"/>
    <x v="0"/>
    <x v="9"/>
    <x v="17"/>
    <s v="SE1_medium"/>
    <x v="11"/>
    <s v="GNR_BO_BFG_E-90"/>
    <x v="0"/>
    <x v="0"/>
    <n v="40.716078247118801"/>
    <n v="59445.474240793403"/>
    <n v="214003.70726685601"/>
  </r>
  <r>
    <x v="0"/>
    <x v="0"/>
    <x v="0"/>
    <x v="9"/>
    <x v="17"/>
    <s v="SE1_medium"/>
    <x v="11"/>
    <s v="GNR_BO_BFG_E-90"/>
    <x v="0"/>
    <x v="1"/>
    <n v="88.8888888888889"/>
    <n v="129777.777777778"/>
    <n v="467200"/>
  </r>
  <r>
    <x v="0"/>
    <x v="0"/>
    <x v="0"/>
    <x v="9"/>
    <x v="17"/>
    <s v="SE1_medium"/>
    <x v="11"/>
    <s v="GNR_BO_BFG_E-90"/>
    <x v="0"/>
    <x v="2"/>
    <n v="88.8888888888889"/>
    <n v="129777.777777778"/>
    <n v="467200"/>
  </r>
  <r>
    <x v="0"/>
    <x v="0"/>
    <x v="0"/>
    <x v="9"/>
    <x v="17"/>
    <s v="SE1_medium"/>
    <x v="11"/>
    <s v="GNR_BO_BFG_E-90"/>
    <x v="1"/>
    <x v="0"/>
    <n v="29.617453537575901"/>
    <n v="43241.4821648609"/>
    <n v="155669.33579349899"/>
  </r>
  <r>
    <x v="0"/>
    <x v="0"/>
    <x v="0"/>
    <x v="9"/>
    <x v="17"/>
    <s v="SE1_medium"/>
    <x v="11"/>
    <s v="GNR_BO_BFG_E-90"/>
    <x v="1"/>
    <x v="1"/>
    <n v="31.510938771527002"/>
    <n v="46005.970606429401"/>
    <n v="165621.49418314599"/>
  </r>
  <r>
    <x v="0"/>
    <x v="0"/>
    <x v="0"/>
    <x v="9"/>
    <x v="17"/>
    <s v="SE1_medium"/>
    <x v="11"/>
    <s v="LULEKRAFT_ST_BFG_EXT"/>
    <x v="0"/>
    <x v="0"/>
    <n v="328.813559322034"/>
    <n v="480067.796610169"/>
    <n v="1728244.0677966101"/>
  </r>
  <r>
    <x v="0"/>
    <x v="0"/>
    <x v="0"/>
    <x v="9"/>
    <x v="17"/>
    <s v="SE1_medium"/>
    <x v="11"/>
    <s v="LULEKRAFT_ST_BFG_EXT"/>
    <x v="0"/>
    <x v="1"/>
    <n v="328.813559322034"/>
    <n v="480067.796610169"/>
    <n v="1728244.0677966101"/>
  </r>
  <r>
    <x v="0"/>
    <x v="0"/>
    <x v="0"/>
    <x v="9"/>
    <x v="17"/>
    <s v="SE1_medium"/>
    <x v="11"/>
    <s v="LULEKRAFT_ST_BFG_EXT"/>
    <x v="0"/>
    <x v="2"/>
    <n v="328.813559322034"/>
    <n v="480067.796610169"/>
    <n v="1728244.0677966101"/>
  </r>
  <r>
    <x v="0"/>
    <x v="0"/>
    <x v="0"/>
    <x v="9"/>
    <x v="17"/>
    <s v="SE1_medium"/>
    <x v="11"/>
    <s v="LULEKRAFT_ST_BFG_EXT"/>
    <x v="1"/>
    <x v="0"/>
    <n v="328.813559322034"/>
    <n v="480067.796610169"/>
    <n v="1728244.0677966101"/>
  </r>
  <r>
    <x v="0"/>
    <x v="0"/>
    <x v="0"/>
    <x v="9"/>
    <x v="17"/>
    <s v="SE1_medium"/>
    <x v="11"/>
    <s v="LULEKRAFT_ST_BFG_EXT"/>
    <x v="1"/>
    <x v="1"/>
    <n v="328.813559322034"/>
    <n v="480067.796610169"/>
    <n v="1728244.0677966101"/>
  </r>
  <r>
    <x v="0"/>
    <x v="0"/>
    <x v="0"/>
    <x v="9"/>
    <x v="17"/>
    <s v="SE1_medium"/>
    <x v="11"/>
    <s v="LULEKRAFT_ST_BFG_EXT"/>
    <x v="1"/>
    <x v="2"/>
    <n v="328.813559322034"/>
    <n v="480067.796610169"/>
    <n v="1728244.0677966101"/>
  </r>
  <r>
    <x v="0"/>
    <x v="0"/>
    <x v="0"/>
    <x v="9"/>
    <x v="17"/>
    <s v="SE1_medium"/>
    <x v="4"/>
    <s v="GNR_EH_HEAT"/>
    <x v="0"/>
    <x v="0"/>
    <n v="12.591575091575001"/>
    <n v="18383.699633699602"/>
    <n v="66181.3186813184"/>
  </r>
  <r>
    <x v="0"/>
    <x v="0"/>
    <x v="0"/>
    <x v="9"/>
    <x v="17"/>
    <s v="SE1_medium"/>
    <x v="4"/>
    <s v="GNR_EH_HEAT"/>
    <x v="0"/>
    <x v="1"/>
    <n v="12.591575091575001"/>
    <n v="18383.699633699602"/>
    <n v="66181.3186813184"/>
  </r>
  <r>
    <x v="0"/>
    <x v="0"/>
    <x v="0"/>
    <x v="9"/>
    <x v="17"/>
    <s v="SE1_medium"/>
    <x v="4"/>
    <s v="GNR_EH_HEAT"/>
    <x v="0"/>
    <x v="2"/>
    <n v="12.591575091575001"/>
    <n v="18383.699633699602"/>
    <n v="66181.3186813184"/>
  </r>
  <r>
    <x v="0"/>
    <x v="0"/>
    <x v="0"/>
    <x v="9"/>
    <x v="17"/>
    <s v="SE1_medium"/>
    <x v="4"/>
    <s v="GNR_EH_HEAT"/>
    <x v="1"/>
    <x v="0"/>
    <n v="12.591575091575001"/>
    <n v="18383.699633699602"/>
    <n v="66181.3186813184"/>
  </r>
  <r>
    <x v="0"/>
    <x v="0"/>
    <x v="0"/>
    <x v="9"/>
    <x v="17"/>
    <s v="SE1_medium"/>
    <x v="4"/>
    <s v="GNR_EH_HEAT"/>
    <x v="1"/>
    <x v="1"/>
    <n v="12.591575091575001"/>
    <n v="18383.699633699602"/>
    <n v="66181.3186813184"/>
  </r>
  <r>
    <x v="0"/>
    <x v="0"/>
    <x v="0"/>
    <x v="9"/>
    <x v="17"/>
    <s v="SE1_medium"/>
    <x v="4"/>
    <s v="GNR_EH_HEAT"/>
    <x v="1"/>
    <x v="2"/>
    <n v="12.591575091575001"/>
    <n v="18383.699633699602"/>
    <n v="66181.3186813184"/>
  </r>
  <r>
    <x v="0"/>
    <x v="0"/>
    <x v="0"/>
    <x v="9"/>
    <x v="17"/>
    <s v="SE1_small"/>
    <x v="5"/>
    <s v="GNR_HP_ELEC_GROUND-WTR_COP-360_LS-4-MW_Y-2020"/>
    <x v="0"/>
    <x v="0"/>
    <n v="11.120499727906999"/>
    <n v="16235.9296027443"/>
    <n v="58449.346569879403"/>
  </r>
  <r>
    <x v="0"/>
    <x v="0"/>
    <x v="0"/>
    <x v="9"/>
    <x v="17"/>
    <s v="SE1_small"/>
    <x v="5"/>
    <s v="GNR_HP_ELEC_GROUND-WTR_COP-360_LS-4-MW_Y-2020"/>
    <x v="1"/>
    <x v="0"/>
    <n v="30.388389148175801"/>
    <n v="44367.048156336699"/>
    <n v="159721.37336281201"/>
  </r>
  <r>
    <x v="0"/>
    <x v="0"/>
    <x v="0"/>
    <x v="9"/>
    <x v="17"/>
    <s v="SE1_small"/>
    <x v="5"/>
    <s v="GNR_HP_ELEC_GROUND-WTR_COP-360_LS-4-MW_Y-2020"/>
    <x v="1"/>
    <x v="1"/>
    <n v="30.388389148175801"/>
    <n v="44367.048156336699"/>
    <n v="159721.37336281201"/>
  </r>
  <r>
    <x v="0"/>
    <x v="0"/>
    <x v="0"/>
    <x v="9"/>
    <x v="17"/>
    <s v="SE1_small"/>
    <x v="5"/>
    <s v="GNR_HP_ELEC_GROUND-WTR_COP-360_LS-4-MW_Y-2020"/>
    <x v="1"/>
    <x v="2"/>
    <n v="30.388389148175801"/>
    <n v="44367.048156336699"/>
    <n v="159721.37336281201"/>
  </r>
  <r>
    <x v="0"/>
    <x v="0"/>
    <x v="0"/>
    <x v="9"/>
    <x v="17"/>
    <s v="SE1_small"/>
    <x v="1"/>
    <s v="GNR_HS_HEAT_PIT_L-DEC_E-91_Y-2020"/>
    <x v="0"/>
    <x v="0"/>
    <n v="44.889317707980901"/>
    <n v="65538.403853652097"/>
    <n v="235938.253873148"/>
  </r>
  <r>
    <x v="0"/>
    <x v="0"/>
    <x v="0"/>
    <x v="9"/>
    <x v="17"/>
    <s v="SE1_small"/>
    <x v="1"/>
    <s v="GNR_HS_HEAT_PIT_L-DEC_E-91_Y-2020"/>
    <x v="0"/>
    <x v="1"/>
    <n v="84.232203491513403"/>
    <n v="122979.01709761001"/>
    <n v="442724.46155139402"/>
  </r>
  <r>
    <x v="0"/>
    <x v="0"/>
    <x v="0"/>
    <x v="9"/>
    <x v="17"/>
    <s v="SE1_small"/>
    <x v="1"/>
    <s v="GNR_HS_HEAT_PIT_L-DEC_E-91_Y-2020"/>
    <x v="0"/>
    <x v="2"/>
    <n v="84.232203491513403"/>
    <n v="122979.01709761001"/>
    <n v="442724.46155139402"/>
  </r>
  <r>
    <x v="0"/>
    <x v="0"/>
    <x v="0"/>
    <x v="9"/>
    <x v="17"/>
    <s v="SE1_small"/>
    <x v="1"/>
    <s v="GNR_HS_HEAT_WTR-TANK_LS_E-95_Y-2010"/>
    <x v="0"/>
    <x v="1"/>
    <n v="14.1309468956222"/>
    <n v="20631.1824676084"/>
    <n v="74272.256883390204"/>
  </r>
  <r>
    <x v="0"/>
    <x v="0"/>
    <x v="0"/>
    <x v="9"/>
    <x v="17"/>
    <s v="SE1_small"/>
    <x v="1"/>
    <s v="GNR_HS_HEAT_WTR-TANK_LS_E-95_Y-2010"/>
    <x v="0"/>
    <x v="2"/>
    <n v="2.3416558441038502"/>
    <n v="3418.8175323916198"/>
    <n v="12307.743116609799"/>
  </r>
  <r>
    <x v="0"/>
    <x v="0"/>
    <x v="0"/>
    <x v="9"/>
    <x v="17"/>
    <s v="SE1_small"/>
    <x v="4"/>
    <s v="GNR_EH_HEAT"/>
    <x v="0"/>
    <x v="0"/>
    <n v="0.71748706879201096"/>
    <n v="1047.53112043634"/>
    <n v="3771.1120335708101"/>
  </r>
  <r>
    <x v="0"/>
    <x v="0"/>
    <x v="0"/>
    <x v="9"/>
    <x v="17"/>
    <s v="SE1_small"/>
    <x v="4"/>
    <s v="GNR_EH_HEAT"/>
    <x v="0"/>
    <x v="1"/>
    <n v="0.71748706879201096"/>
    <n v="1047.53112043634"/>
    <n v="3771.1120335708101"/>
  </r>
  <r>
    <x v="0"/>
    <x v="0"/>
    <x v="0"/>
    <x v="9"/>
    <x v="17"/>
    <s v="SE1_small"/>
    <x v="4"/>
    <s v="GNR_EH_HEAT"/>
    <x v="0"/>
    <x v="2"/>
    <n v="0.71748706879201096"/>
    <n v="1047.53112043634"/>
    <n v="3771.1120335708101"/>
  </r>
  <r>
    <x v="0"/>
    <x v="0"/>
    <x v="0"/>
    <x v="9"/>
    <x v="17"/>
    <s v="SE1_small"/>
    <x v="4"/>
    <s v="GNR_EH_HEAT"/>
    <x v="1"/>
    <x v="0"/>
    <n v="0.71748706879201096"/>
    <n v="1047.53112043634"/>
    <n v="3771.1120335708101"/>
  </r>
  <r>
    <x v="0"/>
    <x v="0"/>
    <x v="0"/>
    <x v="9"/>
    <x v="17"/>
    <s v="SE1_small"/>
    <x v="4"/>
    <s v="GNR_EH_HEAT"/>
    <x v="1"/>
    <x v="1"/>
    <n v="0.71748706879201096"/>
    <n v="1047.53112043634"/>
    <n v="3771.1120335708101"/>
  </r>
  <r>
    <x v="0"/>
    <x v="0"/>
    <x v="0"/>
    <x v="9"/>
    <x v="17"/>
    <s v="SE1_small"/>
    <x v="4"/>
    <s v="GNR_EH_HEAT"/>
    <x v="1"/>
    <x v="2"/>
    <n v="0.71748706879201096"/>
    <n v="1047.53112043634"/>
    <n v="3771.1120335708101"/>
  </r>
  <r>
    <x v="0"/>
    <x v="0"/>
    <x v="0"/>
    <x v="9"/>
    <x v="18"/>
    <s v="SE2A"/>
    <x v="6"/>
    <s v="GNR_RES_WTR_NOPMP_MC-01"/>
    <x v="0"/>
    <x v="0"/>
    <n v="407.485221835787"/>
    <n v="594928.42388024903"/>
    <n v="2141742.3259689002"/>
  </r>
  <r>
    <x v="0"/>
    <x v="0"/>
    <x v="0"/>
    <x v="9"/>
    <x v="18"/>
    <s v="SE2A"/>
    <x v="6"/>
    <s v="GNR_RES_WTR_NOPMP_MC-01"/>
    <x v="0"/>
    <x v="1"/>
    <n v="407.485221835787"/>
    <n v="594928.42388024903"/>
    <n v="2141742.3259689002"/>
  </r>
  <r>
    <x v="0"/>
    <x v="0"/>
    <x v="0"/>
    <x v="9"/>
    <x v="18"/>
    <s v="SE2A"/>
    <x v="6"/>
    <s v="GNR_RES_WTR_NOPMP_MC-01"/>
    <x v="0"/>
    <x v="2"/>
    <n v="407.485221835787"/>
    <n v="594928.42388024903"/>
    <n v="2141742.3259689002"/>
  </r>
  <r>
    <x v="0"/>
    <x v="0"/>
    <x v="0"/>
    <x v="9"/>
    <x v="18"/>
    <s v="SE2A"/>
    <x v="6"/>
    <s v="GNR_RES_WTR_NOPMP_MC-01"/>
    <x v="1"/>
    <x v="0"/>
    <n v="407.485221835787"/>
    <n v="594928.42388024903"/>
    <n v="2141742.3259689002"/>
  </r>
  <r>
    <x v="0"/>
    <x v="0"/>
    <x v="0"/>
    <x v="9"/>
    <x v="18"/>
    <s v="SE2A"/>
    <x v="6"/>
    <s v="GNR_RES_WTR_NOPMP_MC-01"/>
    <x v="1"/>
    <x v="1"/>
    <n v="407.485221835787"/>
    <n v="594928.42388024903"/>
    <n v="2141742.3259689002"/>
  </r>
  <r>
    <x v="0"/>
    <x v="0"/>
    <x v="0"/>
    <x v="9"/>
    <x v="18"/>
    <s v="SE2A"/>
    <x v="6"/>
    <s v="GNR_RES_WTR_NOPMP_MC-01"/>
    <x v="1"/>
    <x v="2"/>
    <n v="407.485221835787"/>
    <n v="594928.42388024903"/>
    <n v="2141742.3259689002"/>
  </r>
  <r>
    <x v="0"/>
    <x v="0"/>
    <x v="0"/>
    <x v="9"/>
    <x v="18"/>
    <s v="SE2A"/>
    <x v="6"/>
    <s v="GNR_RES_WTR_NOPMP_MC-02"/>
    <x v="0"/>
    <x v="0"/>
    <n v="515.485221835787"/>
    <n v="752608.42388024903"/>
    <n v="2709390.3259689002"/>
  </r>
  <r>
    <x v="0"/>
    <x v="0"/>
    <x v="0"/>
    <x v="9"/>
    <x v="18"/>
    <s v="SE2A"/>
    <x v="6"/>
    <s v="GNR_RES_WTR_NOPMP_MC-02"/>
    <x v="0"/>
    <x v="1"/>
    <n v="515.485221835787"/>
    <n v="752608.42388024903"/>
    <n v="2709390.3259689002"/>
  </r>
  <r>
    <x v="0"/>
    <x v="0"/>
    <x v="0"/>
    <x v="9"/>
    <x v="18"/>
    <s v="SE2A"/>
    <x v="6"/>
    <s v="GNR_RES_WTR_NOPMP_MC-02"/>
    <x v="0"/>
    <x v="2"/>
    <n v="515.485221835787"/>
    <n v="752608.42388024903"/>
    <n v="2709390.3259689002"/>
  </r>
  <r>
    <x v="0"/>
    <x v="0"/>
    <x v="0"/>
    <x v="9"/>
    <x v="18"/>
    <s v="SE2A"/>
    <x v="6"/>
    <s v="GNR_RES_WTR_NOPMP_MC-02"/>
    <x v="1"/>
    <x v="0"/>
    <n v="515.485221835787"/>
    <n v="752608.42388024903"/>
    <n v="2709390.3259689002"/>
  </r>
  <r>
    <x v="0"/>
    <x v="0"/>
    <x v="0"/>
    <x v="9"/>
    <x v="18"/>
    <s v="SE2A"/>
    <x v="6"/>
    <s v="GNR_RES_WTR_NOPMP_MC-02"/>
    <x v="1"/>
    <x v="1"/>
    <n v="515.485221835787"/>
    <n v="752608.42388024903"/>
    <n v="2709390.3259689002"/>
  </r>
  <r>
    <x v="0"/>
    <x v="0"/>
    <x v="0"/>
    <x v="9"/>
    <x v="18"/>
    <s v="SE2A"/>
    <x v="6"/>
    <s v="GNR_RES_WTR_NOPMP_MC-02"/>
    <x v="1"/>
    <x v="2"/>
    <n v="515.485221835787"/>
    <n v="752608.42388024903"/>
    <n v="2709390.3259689002"/>
  </r>
  <r>
    <x v="0"/>
    <x v="0"/>
    <x v="0"/>
    <x v="9"/>
    <x v="18"/>
    <s v="SE2A"/>
    <x v="6"/>
    <s v="GNR_RES_WTR_NOPMP_MC-03"/>
    <x v="0"/>
    <x v="1"/>
    <n v="515.485221835787"/>
    <n v="752608.42388024903"/>
    <n v="2709390.3259689002"/>
  </r>
  <r>
    <x v="0"/>
    <x v="0"/>
    <x v="0"/>
    <x v="9"/>
    <x v="18"/>
    <s v="SE2A"/>
    <x v="6"/>
    <s v="GNR_RES_WTR_NOPMP_MC-03"/>
    <x v="0"/>
    <x v="2"/>
    <n v="515.485221835787"/>
    <n v="752608.42388024903"/>
    <n v="2709390.3259689002"/>
  </r>
  <r>
    <x v="0"/>
    <x v="0"/>
    <x v="0"/>
    <x v="9"/>
    <x v="18"/>
    <s v="SE2A"/>
    <x v="6"/>
    <s v="GNR_RES_WTR_NOPMP_MC-03"/>
    <x v="1"/>
    <x v="0"/>
    <n v="515.485221835787"/>
    <n v="752608.42388024903"/>
    <n v="2709390.3259689002"/>
  </r>
  <r>
    <x v="0"/>
    <x v="0"/>
    <x v="0"/>
    <x v="9"/>
    <x v="18"/>
    <s v="SE2A"/>
    <x v="6"/>
    <s v="GNR_RES_WTR_NOPMP_MC-03"/>
    <x v="1"/>
    <x v="1"/>
    <n v="515.485221835787"/>
    <n v="752608.42388024903"/>
    <n v="2709390.3259689002"/>
  </r>
  <r>
    <x v="0"/>
    <x v="0"/>
    <x v="0"/>
    <x v="9"/>
    <x v="18"/>
    <s v="SE2A"/>
    <x v="6"/>
    <s v="GNR_RES_WTR_NOPMP_MC-03"/>
    <x v="1"/>
    <x v="2"/>
    <n v="515.485221835787"/>
    <n v="752608.42388024903"/>
    <n v="2709390.3259689002"/>
  </r>
  <r>
    <x v="0"/>
    <x v="0"/>
    <x v="0"/>
    <x v="9"/>
    <x v="18"/>
    <s v="SE2A"/>
    <x v="6"/>
    <s v="GNR_RES_WTR_NOPMP_MC-04"/>
    <x v="0"/>
    <x v="1"/>
    <n v="515.485221835787"/>
    <n v="752608.42388024903"/>
    <n v="2709390.3259689002"/>
  </r>
  <r>
    <x v="0"/>
    <x v="0"/>
    <x v="0"/>
    <x v="9"/>
    <x v="18"/>
    <s v="SE2A"/>
    <x v="6"/>
    <s v="GNR_RES_WTR_NOPMP_MC-04"/>
    <x v="0"/>
    <x v="2"/>
    <n v="515.485221835787"/>
    <n v="752608.42388024903"/>
    <n v="2709390.3259689002"/>
  </r>
  <r>
    <x v="0"/>
    <x v="0"/>
    <x v="0"/>
    <x v="9"/>
    <x v="18"/>
    <s v="SE2A"/>
    <x v="6"/>
    <s v="GNR_RES_WTR_NOPMP_MC-04"/>
    <x v="1"/>
    <x v="0"/>
    <n v="515.485221835787"/>
    <n v="752608.42388024903"/>
    <n v="2709390.3259689002"/>
  </r>
  <r>
    <x v="0"/>
    <x v="0"/>
    <x v="0"/>
    <x v="9"/>
    <x v="18"/>
    <s v="SE2A"/>
    <x v="6"/>
    <s v="GNR_RES_WTR_NOPMP_MC-04"/>
    <x v="1"/>
    <x v="1"/>
    <n v="515.485221835787"/>
    <n v="752608.42388024903"/>
    <n v="2709390.3259689002"/>
  </r>
  <r>
    <x v="0"/>
    <x v="0"/>
    <x v="0"/>
    <x v="9"/>
    <x v="18"/>
    <s v="SE2A"/>
    <x v="6"/>
    <s v="GNR_RES_WTR_NOPMP_MC-04"/>
    <x v="1"/>
    <x v="2"/>
    <n v="515.485221835787"/>
    <n v="752608.42388024903"/>
    <n v="2709390.3259689002"/>
  </r>
  <r>
    <x v="0"/>
    <x v="0"/>
    <x v="0"/>
    <x v="9"/>
    <x v="18"/>
    <s v="SE2A"/>
    <x v="6"/>
    <s v="GNR_RES_WTR_NOPMP_MC-05"/>
    <x v="0"/>
    <x v="1"/>
    <n v="515.485221835787"/>
    <n v="752608.42388024903"/>
    <n v="2709390.3259689002"/>
  </r>
  <r>
    <x v="0"/>
    <x v="0"/>
    <x v="0"/>
    <x v="9"/>
    <x v="18"/>
    <s v="SE2A"/>
    <x v="6"/>
    <s v="GNR_RES_WTR_NOPMP_MC-05"/>
    <x v="0"/>
    <x v="2"/>
    <n v="515.485221835787"/>
    <n v="752608.42388024903"/>
    <n v="2709390.3259689002"/>
  </r>
  <r>
    <x v="0"/>
    <x v="0"/>
    <x v="0"/>
    <x v="9"/>
    <x v="18"/>
    <s v="SE2A"/>
    <x v="6"/>
    <s v="GNR_RES_WTR_NOPMP_MC-05"/>
    <x v="1"/>
    <x v="0"/>
    <n v="515.485221835787"/>
    <n v="752608.42388024903"/>
    <n v="2709390.3259689002"/>
  </r>
  <r>
    <x v="0"/>
    <x v="0"/>
    <x v="0"/>
    <x v="9"/>
    <x v="18"/>
    <s v="SE2A"/>
    <x v="6"/>
    <s v="GNR_RES_WTR_NOPMP_MC-05"/>
    <x v="1"/>
    <x v="1"/>
    <n v="515.485221835787"/>
    <n v="752608.42388024903"/>
    <n v="2709390.3259689002"/>
  </r>
  <r>
    <x v="0"/>
    <x v="0"/>
    <x v="0"/>
    <x v="9"/>
    <x v="18"/>
    <s v="SE2A"/>
    <x v="6"/>
    <s v="GNR_RES_WTR_NOPMP_MC-05"/>
    <x v="1"/>
    <x v="2"/>
    <n v="515.485221835787"/>
    <n v="752608.42388024903"/>
    <n v="2709390.3259689002"/>
  </r>
  <r>
    <x v="0"/>
    <x v="0"/>
    <x v="0"/>
    <x v="9"/>
    <x v="18"/>
    <s v="SE2A"/>
    <x v="6"/>
    <s v="GNR_RES_WTR_NOPMP_MC-06"/>
    <x v="0"/>
    <x v="1"/>
    <n v="515.485221835787"/>
    <n v="752608.42388024903"/>
    <n v="2709390.3259689002"/>
  </r>
  <r>
    <x v="0"/>
    <x v="0"/>
    <x v="0"/>
    <x v="9"/>
    <x v="18"/>
    <s v="SE2A"/>
    <x v="6"/>
    <s v="GNR_RES_WTR_NOPMP_MC-06"/>
    <x v="0"/>
    <x v="2"/>
    <n v="130.91547231617201"/>
    <n v="191136.58958161101"/>
    <n v="688091.72249379801"/>
  </r>
  <r>
    <x v="0"/>
    <x v="0"/>
    <x v="0"/>
    <x v="9"/>
    <x v="18"/>
    <s v="SE2A"/>
    <x v="6"/>
    <s v="GNR_RES_WTR_NOPMP_MC-06"/>
    <x v="1"/>
    <x v="0"/>
    <n v="492.792408139705"/>
    <n v="719476.91588396905"/>
    <n v="2590116.89718229"/>
  </r>
  <r>
    <x v="0"/>
    <x v="0"/>
    <x v="0"/>
    <x v="9"/>
    <x v="18"/>
    <s v="SE2A"/>
    <x v="6"/>
    <s v="GNR_RES_WTR_NOPMP_MC-06"/>
    <x v="1"/>
    <x v="1"/>
    <n v="237.621305929409"/>
    <n v="346927.10665693699"/>
    <n v="1248937.58396497"/>
  </r>
  <r>
    <x v="0"/>
    <x v="0"/>
    <x v="0"/>
    <x v="9"/>
    <x v="18"/>
    <s v="SE2A"/>
    <x v="6"/>
    <s v="GNR_RES_WTR_NOPMP_MC-06"/>
    <x v="1"/>
    <x v="2"/>
    <n v="386.37575332869898"/>
    <n v="564108.59985990101"/>
    <n v="2030790.9594956399"/>
  </r>
  <r>
    <x v="0"/>
    <x v="0"/>
    <x v="0"/>
    <x v="9"/>
    <x v="18"/>
    <s v="SE2A"/>
    <x v="6"/>
    <s v="GNR_RES_WTR_PMP_MC-01"/>
    <x v="0"/>
    <x v="0"/>
    <n v="108"/>
    <n v="157680"/>
    <n v="567648"/>
  </r>
  <r>
    <x v="0"/>
    <x v="0"/>
    <x v="0"/>
    <x v="9"/>
    <x v="18"/>
    <s v="SE2A"/>
    <x v="6"/>
    <s v="GNR_RES_WTR_PMP_MC-01"/>
    <x v="0"/>
    <x v="1"/>
    <n v="108"/>
    <n v="157680"/>
    <n v="567648"/>
  </r>
  <r>
    <x v="0"/>
    <x v="0"/>
    <x v="0"/>
    <x v="9"/>
    <x v="18"/>
    <s v="SE2A"/>
    <x v="6"/>
    <s v="GNR_RES_WTR_PMP_MC-01"/>
    <x v="0"/>
    <x v="2"/>
    <n v="108"/>
    <n v="157680"/>
    <n v="567648"/>
  </r>
  <r>
    <x v="0"/>
    <x v="0"/>
    <x v="0"/>
    <x v="9"/>
    <x v="18"/>
    <s v="SE2A"/>
    <x v="6"/>
    <s v="GNR_RES_WTR_PMP_MC-01"/>
    <x v="1"/>
    <x v="0"/>
    <n v="108"/>
    <n v="157680"/>
    <n v="567648"/>
  </r>
  <r>
    <x v="0"/>
    <x v="0"/>
    <x v="0"/>
    <x v="9"/>
    <x v="18"/>
    <s v="SE2A"/>
    <x v="6"/>
    <s v="GNR_RES_WTR_PMP_MC-01"/>
    <x v="1"/>
    <x v="1"/>
    <n v="108"/>
    <n v="157680"/>
    <n v="567648"/>
  </r>
  <r>
    <x v="0"/>
    <x v="0"/>
    <x v="0"/>
    <x v="9"/>
    <x v="18"/>
    <s v="SE2A"/>
    <x v="6"/>
    <s v="GNR_RES_WTR_PMP_MC-01"/>
    <x v="1"/>
    <x v="2"/>
    <n v="108"/>
    <n v="157680"/>
    <n v="567648"/>
  </r>
  <r>
    <x v="0"/>
    <x v="0"/>
    <x v="0"/>
    <x v="9"/>
    <x v="18"/>
    <s v="SE2A"/>
    <x v="6"/>
    <s v="GNR_ROR_WTR"/>
    <x v="0"/>
    <x v="0"/>
    <n v="928.36705638877697"/>
    <n v="1355415.9023276099"/>
    <n v="4879497.2483794102"/>
  </r>
  <r>
    <x v="0"/>
    <x v="0"/>
    <x v="0"/>
    <x v="9"/>
    <x v="18"/>
    <s v="SE2A"/>
    <x v="6"/>
    <s v="GNR_ROR_WTR"/>
    <x v="0"/>
    <x v="1"/>
    <n v="928.36705638877697"/>
    <n v="1355415.9023276099"/>
    <n v="4879497.2483794102"/>
  </r>
  <r>
    <x v="0"/>
    <x v="0"/>
    <x v="0"/>
    <x v="9"/>
    <x v="18"/>
    <s v="SE2A"/>
    <x v="6"/>
    <s v="GNR_ROR_WTR"/>
    <x v="0"/>
    <x v="2"/>
    <n v="928.36705638877697"/>
    <n v="1355415.9023276099"/>
    <n v="4879497.2483794102"/>
  </r>
  <r>
    <x v="0"/>
    <x v="0"/>
    <x v="0"/>
    <x v="9"/>
    <x v="18"/>
    <s v="SE2A"/>
    <x v="6"/>
    <s v="GNR_ROR_WTR"/>
    <x v="1"/>
    <x v="0"/>
    <n v="2450.27398882425"/>
    <n v="3577400.0236834101"/>
    <n v="12878640.0852603"/>
  </r>
  <r>
    <x v="0"/>
    <x v="0"/>
    <x v="0"/>
    <x v="9"/>
    <x v="18"/>
    <s v="SE2A"/>
    <x v="6"/>
    <s v="GNR_ROR_WTR"/>
    <x v="1"/>
    <x v="1"/>
    <n v="2450.27398882425"/>
    <n v="3577400.0236834101"/>
    <n v="12878640.0852603"/>
  </r>
  <r>
    <x v="0"/>
    <x v="0"/>
    <x v="0"/>
    <x v="9"/>
    <x v="18"/>
    <s v="SE2A"/>
    <x v="6"/>
    <s v="GNR_ROR_WTR"/>
    <x v="1"/>
    <x v="2"/>
    <n v="2450.27398882425"/>
    <n v="3577400.0236834101"/>
    <n v="12878640.0852603"/>
  </r>
  <r>
    <x v="0"/>
    <x v="0"/>
    <x v="0"/>
    <x v="9"/>
    <x v="18"/>
    <s v="SE2A"/>
    <x v="7"/>
    <s v="GNR_WT_WIND_ONS"/>
    <x v="0"/>
    <x v="0"/>
    <n v="734.75302142998396"/>
    <n v="1072739.4112877799"/>
    <n v="3861861.8806359898"/>
  </r>
  <r>
    <x v="0"/>
    <x v="0"/>
    <x v="0"/>
    <x v="9"/>
    <x v="18"/>
    <s v="SE2A"/>
    <x v="7"/>
    <s v="GNR_WT_WIND_ONS"/>
    <x v="0"/>
    <x v="1"/>
    <n v="840.81944054862902"/>
    <n v="1227596.383201"/>
    <n v="4419346.9795235898"/>
  </r>
  <r>
    <x v="0"/>
    <x v="0"/>
    <x v="0"/>
    <x v="9"/>
    <x v="18"/>
    <s v="SE2A"/>
    <x v="7"/>
    <s v="GNR_WT_WIND_ONS"/>
    <x v="0"/>
    <x v="2"/>
    <n v="577.55741432100297"/>
    <n v="843233.82490866398"/>
    <n v="3035641.7696711901"/>
  </r>
  <r>
    <x v="0"/>
    <x v="0"/>
    <x v="0"/>
    <x v="9"/>
    <x v="18"/>
    <s v="SE2A"/>
    <x v="7"/>
    <s v="GNR_WT_WIND_ONS"/>
    <x v="1"/>
    <x v="0"/>
    <n v="1239.8317749360001"/>
    <n v="1810154.3914065601"/>
    <n v="6516555.8090636199"/>
  </r>
  <r>
    <x v="0"/>
    <x v="0"/>
    <x v="0"/>
    <x v="9"/>
    <x v="18"/>
    <s v="SE2A"/>
    <x v="7"/>
    <s v="GNR_WT_WIND_ONS"/>
    <x v="1"/>
    <x v="1"/>
    <n v="1545.1945164253"/>
    <n v="2255983.99398094"/>
    <n v="8121542.37833138"/>
  </r>
  <r>
    <x v="0"/>
    <x v="0"/>
    <x v="0"/>
    <x v="9"/>
    <x v="18"/>
    <s v="SE2A"/>
    <x v="7"/>
    <s v="GNR_WT_WIND_ONS"/>
    <x v="1"/>
    <x v="2"/>
    <n v="1630.2945172705899"/>
    <n v="2380229.9952150602"/>
    <n v="8568827.9827742204"/>
  </r>
  <r>
    <x v="0"/>
    <x v="0"/>
    <x v="0"/>
    <x v="9"/>
    <x v="18"/>
    <s v="SE2_IND"/>
    <x v="1"/>
    <s v="GNR_HS_HEAT_PIT_L-CEN_E-90_Y-2020"/>
    <x v="0"/>
    <x v="0"/>
    <n v="133.59504826438601"/>
    <n v="195048.770466004"/>
    <n v="702175.57367761398"/>
  </r>
  <r>
    <x v="0"/>
    <x v="0"/>
    <x v="0"/>
    <x v="9"/>
    <x v="18"/>
    <s v="SE2_IND"/>
    <x v="1"/>
    <s v="GNR_HS_HEAT_PIT_L-CEN_E-90_Y-2020"/>
    <x v="0"/>
    <x v="1"/>
    <n v="151.854373958933"/>
    <n v="221707.38598004199"/>
    <n v="798146.58952815004"/>
  </r>
  <r>
    <x v="0"/>
    <x v="0"/>
    <x v="0"/>
    <x v="9"/>
    <x v="18"/>
    <s v="SE2_IND"/>
    <x v="1"/>
    <s v="GNR_HS_HEAT_PIT_L-CEN_E-90_Y-2020"/>
    <x v="0"/>
    <x v="2"/>
    <n v="142.23423714031401"/>
    <n v="207661.986224858"/>
    <n v="747583.15040948999"/>
  </r>
  <r>
    <x v="0"/>
    <x v="0"/>
    <x v="0"/>
    <x v="9"/>
    <x v="18"/>
    <s v="SE2_IND"/>
    <x v="2"/>
    <s v="GNR_ST_MSW_BP_E-23_LS-220-MW-FEED_Y-2020"/>
    <x v="0"/>
    <x v="0"/>
    <n v="1321.02451125828"/>
    <n v="1928695.78643709"/>
    <n v="6943304.8311735298"/>
  </r>
  <r>
    <x v="0"/>
    <x v="0"/>
    <x v="0"/>
    <x v="9"/>
    <x v="18"/>
    <s v="SE2_IND"/>
    <x v="2"/>
    <s v="GNR_ST_MSW_BP_E-23_LS-220-MW-FEED_Y-2020"/>
    <x v="0"/>
    <x v="1"/>
    <n v="1321.02451125828"/>
    <n v="1928695.78643709"/>
    <n v="6943304.8311735298"/>
  </r>
  <r>
    <x v="0"/>
    <x v="0"/>
    <x v="0"/>
    <x v="9"/>
    <x v="18"/>
    <s v="SE2_IND"/>
    <x v="2"/>
    <s v="GNR_ST_MSW_BP_E-23_LS-220-MW-FEED_Y-2020"/>
    <x v="0"/>
    <x v="2"/>
    <n v="1321.02451125828"/>
    <n v="1928695.78643709"/>
    <n v="6943304.8311735298"/>
  </r>
  <r>
    <x v="0"/>
    <x v="0"/>
    <x v="0"/>
    <x v="9"/>
    <x v="18"/>
    <s v="SE2_IND"/>
    <x v="2"/>
    <s v="GNR_ST_MSW_BP_E-23_LS-220-MW-FEED_Y-2020"/>
    <x v="1"/>
    <x v="0"/>
    <n v="1321.02451125828"/>
    <n v="1928695.78643709"/>
    <n v="6943304.8311735298"/>
  </r>
  <r>
    <x v="0"/>
    <x v="0"/>
    <x v="0"/>
    <x v="9"/>
    <x v="18"/>
    <s v="SE2_IND"/>
    <x v="2"/>
    <s v="GNR_ST_MSW_BP_E-23_LS-220-MW-FEED_Y-2020"/>
    <x v="1"/>
    <x v="1"/>
    <n v="1321.02451125828"/>
    <n v="1928695.78643709"/>
    <n v="6943304.8311735298"/>
  </r>
  <r>
    <x v="0"/>
    <x v="0"/>
    <x v="0"/>
    <x v="9"/>
    <x v="18"/>
    <s v="SE2_IND"/>
    <x v="2"/>
    <s v="GNR_ST_MSW_BP_E-23_LS-220-MW-FEED_Y-2020"/>
    <x v="1"/>
    <x v="2"/>
    <n v="1321.02451125828"/>
    <n v="1928695.78643709"/>
    <n v="6943304.8311735298"/>
  </r>
  <r>
    <x v="0"/>
    <x v="0"/>
    <x v="0"/>
    <x v="9"/>
    <x v="18"/>
    <s v="SE2_medium"/>
    <x v="5"/>
    <s v="GNR_HP_ELEC_COP-270"/>
    <x v="1"/>
    <x v="0"/>
    <n v="13.5185185185185"/>
    <n v="19737.037037037"/>
    <n v="71053.333333333299"/>
  </r>
  <r>
    <x v="0"/>
    <x v="0"/>
    <x v="0"/>
    <x v="9"/>
    <x v="18"/>
    <s v="SE2_medium"/>
    <x v="5"/>
    <s v="GNR_HP_ELEC_COP-270"/>
    <x v="1"/>
    <x v="1"/>
    <n v="13.5185185185185"/>
    <n v="19737.037037037"/>
    <n v="71053.333333333299"/>
  </r>
  <r>
    <x v="0"/>
    <x v="0"/>
    <x v="0"/>
    <x v="9"/>
    <x v="18"/>
    <s v="SE2_medium"/>
    <x v="5"/>
    <s v="GNR_HP_ELEC_COP-270"/>
    <x v="1"/>
    <x v="2"/>
    <n v="13.5185185185185"/>
    <n v="19737.037037037"/>
    <n v="71053.333333333299"/>
  </r>
  <r>
    <x v="0"/>
    <x v="0"/>
    <x v="0"/>
    <x v="9"/>
    <x v="18"/>
    <s v="SE2_medium"/>
    <x v="5"/>
    <s v="GNR_HP_ELEC_GROUND-WTR_COP-360_LS-4-MW_Y-2020"/>
    <x v="0"/>
    <x v="0"/>
    <n v="98.489055943598203"/>
    <n v="143794.02167765301"/>
    <n v="517658.47803955199"/>
  </r>
  <r>
    <x v="0"/>
    <x v="0"/>
    <x v="0"/>
    <x v="9"/>
    <x v="18"/>
    <s v="SE2_medium"/>
    <x v="5"/>
    <s v="GNR_HP_ELEC_GROUND-WTR_COP-360_LS-4-MW_Y-2020"/>
    <x v="0"/>
    <x v="1"/>
    <n v="52.740081469216697"/>
    <n v="77000.518945056407"/>
    <n v="277201.86820220301"/>
  </r>
  <r>
    <x v="0"/>
    <x v="0"/>
    <x v="0"/>
    <x v="9"/>
    <x v="18"/>
    <s v="SE2_medium"/>
    <x v="5"/>
    <s v="GNR_HP_ELEC_GROUND-WTR_COP-360_LS-4-MW_Y-2020"/>
    <x v="0"/>
    <x v="2"/>
    <n v="12.1979448343532"/>
    <n v="17808.9994581557"/>
    <n v="64112.398049360498"/>
  </r>
  <r>
    <x v="0"/>
    <x v="0"/>
    <x v="0"/>
    <x v="9"/>
    <x v="18"/>
    <s v="SE2_medium"/>
    <x v="5"/>
    <s v="GNR_HP_ELEC_GROUND-WTR_COP-360_LS-4-MW_Y-2020"/>
    <x v="1"/>
    <x v="0"/>
    <n v="120.406931606638"/>
    <n v="175794.120145692"/>
    <n v="632858.83252449101"/>
  </r>
  <r>
    <x v="0"/>
    <x v="0"/>
    <x v="0"/>
    <x v="9"/>
    <x v="18"/>
    <s v="SE2_medium"/>
    <x v="5"/>
    <s v="GNR_HP_ELEC_GROUND-WTR_COP-360_LS-4-MW_Y-2020"/>
    <x v="1"/>
    <x v="1"/>
    <n v="120.406931606638"/>
    <n v="175794.120145692"/>
    <n v="632858.83252449101"/>
  </r>
  <r>
    <x v="0"/>
    <x v="0"/>
    <x v="0"/>
    <x v="9"/>
    <x v="18"/>
    <s v="SE2_medium"/>
    <x v="5"/>
    <s v="GNR_HP_ELEC_GROUND-WTR_COP-360_LS-4-MW_Y-2020"/>
    <x v="1"/>
    <x v="2"/>
    <n v="120.406931606638"/>
    <n v="175794.120145692"/>
    <n v="632858.83252449101"/>
  </r>
  <r>
    <x v="0"/>
    <x v="0"/>
    <x v="0"/>
    <x v="9"/>
    <x v="18"/>
    <s v="SE2_medium"/>
    <x v="1"/>
    <s v="GNR_HS_HEAT_PIT_L-DEC_E-91_Y-2020"/>
    <x v="0"/>
    <x v="0"/>
    <n v="134.11157586625899"/>
    <n v="195802.90076473699"/>
    <n v="704890.44275305502"/>
  </r>
  <r>
    <x v="0"/>
    <x v="0"/>
    <x v="0"/>
    <x v="9"/>
    <x v="18"/>
    <s v="SE2_medium"/>
    <x v="1"/>
    <s v="GNR_HS_HEAT_PIT_L-DEC_E-91_Y-2020"/>
    <x v="0"/>
    <x v="1"/>
    <n v="405.308905499422"/>
    <n v="591751.00202915596"/>
    <n v="2130303.60730496"/>
  </r>
  <r>
    <x v="0"/>
    <x v="0"/>
    <x v="0"/>
    <x v="9"/>
    <x v="18"/>
    <s v="SE2_medium"/>
    <x v="1"/>
    <s v="GNR_HS_HEAT_PIT_L-DEC_E-91_Y-2020"/>
    <x v="0"/>
    <x v="2"/>
    <n v="405.308905499422"/>
    <n v="591751.00202915596"/>
    <n v="2130303.60730496"/>
  </r>
  <r>
    <x v="0"/>
    <x v="0"/>
    <x v="0"/>
    <x v="9"/>
    <x v="18"/>
    <s v="SE2_medium"/>
    <x v="1"/>
    <s v="GNR_HS_HEAT_WTR-TANK_LS_E-95_Y-2010"/>
    <x v="0"/>
    <x v="1"/>
    <n v="76.041095890411"/>
    <n v="111020"/>
    <n v="399672"/>
  </r>
  <r>
    <x v="0"/>
    <x v="0"/>
    <x v="0"/>
    <x v="9"/>
    <x v="18"/>
    <s v="SE2_medium"/>
    <x v="2"/>
    <s v="GNR_ST_MSW_BP_CB-20"/>
    <x v="0"/>
    <x v="0"/>
    <n v="108.3306078"/>
    <n v="158162.68738799999"/>
    <n v="569385.6745968"/>
  </r>
  <r>
    <x v="0"/>
    <x v="0"/>
    <x v="0"/>
    <x v="9"/>
    <x v="18"/>
    <s v="SE2_medium"/>
    <x v="2"/>
    <s v="GNR_ST_MSW_BP_CB-20"/>
    <x v="0"/>
    <x v="1"/>
    <n v="108.3306078"/>
    <n v="158162.68738799999"/>
    <n v="569385.6745968"/>
  </r>
  <r>
    <x v="0"/>
    <x v="0"/>
    <x v="0"/>
    <x v="9"/>
    <x v="18"/>
    <s v="SE2_medium"/>
    <x v="2"/>
    <s v="GNR_ST_MSW_BP_CB-20"/>
    <x v="0"/>
    <x v="2"/>
    <n v="108.3306078"/>
    <n v="158162.68738799999"/>
    <n v="569385.6745968"/>
  </r>
  <r>
    <x v="0"/>
    <x v="0"/>
    <x v="0"/>
    <x v="9"/>
    <x v="18"/>
    <s v="SE2_medium"/>
    <x v="2"/>
    <s v="GNR_ST_MSW_BP_CB-20"/>
    <x v="1"/>
    <x v="0"/>
    <n v="108.3306078"/>
    <n v="158162.68738799999"/>
    <n v="569385.6745968"/>
  </r>
  <r>
    <x v="0"/>
    <x v="0"/>
    <x v="0"/>
    <x v="9"/>
    <x v="18"/>
    <s v="SE2_medium"/>
    <x v="2"/>
    <s v="GNR_ST_MSW_BP_CB-20"/>
    <x v="1"/>
    <x v="1"/>
    <n v="108.3306078"/>
    <n v="158162.68738799999"/>
    <n v="569385.6745968"/>
  </r>
  <r>
    <x v="0"/>
    <x v="0"/>
    <x v="0"/>
    <x v="9"/>
    <x v="18"/>
    <s v="SE2_medium"/>
    <x v="2"/>
    <s v="GNR_ST_MSW_BP_CB-20"/>
    <x v="1"/>
    <x v="2"/>
    <n v="108.3306078"/>
    <n v="158162.68738799999"/>
    <n v="569385.6745968"/>
  </r>
  <r>
    <x v="0"/>
    <x v="0"/>
    <x v="0"/>
    <x v="9"/>
    <x v="18"/>
    <s v="SE2_medium"/>
    <x v="2"/>
    <s v="GNR_ST_MSW_BP_CB-40"/>
    <x v="0"/>
    <x v="0"/>
    <n v="75.133333333333297"/>
    <n v="109694.66666666701"/>
    <n v="394900.8"/>
  </r>
  <r>
    <x v="0"/>
    <x v="0"/>
    <x v="0"/>
    <x v="9"/>
    <x v="18"/>
    <s v="SE2_medium"/>
    <x v="2"/>
    <s v="GNR_ST_MSW_BP_CB-40"/>
    <x v="0"/>
    <x v="1"/>
    <n v="75.133333333333297"/>
    <n v="109694.66666666701"/>
    <n v="394900.8"/>
  </r>
  <r>
    <x v="0"/>
    <x v="0"/>
    <x v="0"/>
    <x v="9"/>
    <x v="18"/>
    <s v="SE2_medium"/>
    <x v="2"/>
    <s v="GNR_ST_MSW_BP_CB-40"/>
    <x v="0"/>
    <x v="2"/>
    <n v="75.133333333333297"/>
    <n v="109694.66666666701"/>
    <n v="394900.8"/>
  </r>
  <r>
    <x v="0"/>
    <x v="0"/>
    <x v="0"/>
    <x v="9"/>
    <x v="18"/>
    <s v="SE2_medium"/>
    <x v="4"/>
    <s v="GNR_EH_HEAT"/>
    <x v="0"/>
    <x v="0"/>
    <n v="5.1290856581959501"/>
    <n v="7488.4650609660903"/>
    <n v="26958.474219477899"/>
  </r>
  <r>
    <x v="0"/>
    <x v="0"/>
    <x v="0"/>
    <x v="9"/>
    <x v="18"/>
    <s v="SE2_medium"/>
    <x v="4"/>
    <s v="GNR_EH_HEAT"/>
    <x v="0"/>
    <x v="1"/>
    <n v="5.1290856581959501"/>
    <n v="7488.4650609660903"/>
    <n v="26958.474219477899"/>
  </r>
  <r>
    <x v="0"/>
    <x v="0"/>
    <x v="0"/>
    <x v="9"/>
    <x v="18"/>
    <s v="SE2_medium"/>
    <x v="4"/>
    <s v="GNR_EH_HEAT"/>
    <x v="0"/>
    <x v="2"/>
    <n v="5.1290856581959501"/>
    <n v="7488.4650609660903"/>
    <n v="26958.474219477899"/>
  </r>
  <r>
    <x v="0"/>
    <x v="0"/>
    <x v="0"/>
    <x v="9"/>
    <x v="18"/>
    <s v="SE2_medium"/>
    <x v="4"/>
    <s v="GNR_EH_HEAT"/>
    <x v="1"/>
    <x v="0"/>
    <n v="5.1290856581959501"/>
    <n v="7488.4650609660903"/>
    <n v="26958.474219477899"/>
  </r>
  <r>
    <x v="0"/>
    <x v="0"/>
    <x v="0"/>
    <x v="9"/>
    <x v="18"/>
    <s v="SE2_medium"/>
    <x v="4"/>
    <s v="GNR_EH_HEAT"/>
    <x v="1"/>
    <x v="1"/>
    <n v="5.1290856581959501"/>
    <n v="7488.4650609660903"/>
    <n v="26958.474219477899"/>
  </r>
  <r>
    <x v="0"/>
    <x v="0"/>
    <x v="0"/>
    <x v="9"/>
    <x v="18"/>
    <s v="SE2_medium"/>
    <x v="4"/>
    <s v="GNR_EH_HEAT"/>
    <x v="1"/>
    <x v="2"/>
    <n v="5.1290856581959501"/>
    <n v="7488.4650609660903"/>
    <n v="26958.474219477899"/>
  </r>
  <r>
    <x v="0"/>
    <x v="0"/>
    <x v="0"/>
    <x v="9"/>
    <x v="18"/>
    <s v="SE2_medium"/>
    <x v="8"/>
    <s v="GNR_ST_WOODWST_BP_CB-30"/>
    <x v="0"/>
    <x v="1"/>
    <n v="2.1652222222222202"/>
    <n v="3161.22444444444"/>
    <n v="11380.407999999999"/>
  </r>
  <r>
    <x v="0"/>
    <x v="0"/>
    <x v="0"/>
    <x v="9"/>
    <x v="18"/>
    <s v="SE2_medium"/>
    <x v="8"/>
    <s v="GNR_ST_WOODWST_BP_CB-30"/>
    <x v="0"/>
    <x v="2"/>
    <n v="4.3304444444444403"/>
    <n v="6322.44888888889"/>
    <n v="22760.815999999999"/>
  </r>
  <r>
    <x v="0"/>
    <x v="0"/>
    <x v="0"/>
    <x v="9"/>
    <x v="18"/>
    <s v="SE2_small"/>
    <x v="5"/>
    <s v="GNR_HP_ELEC_GROUND-WTR_COP-360_LS-4-MW_Y-2020"/>
    <x v="0"/>
    <x v="0"/>
    <n v="0.82745633379111905"/>
    <n v="1208.0862473350301"/>
    <n v="4349.1104904061203"/>
  </r>
  <r>
    <x v="0"/>
    <x v="0"/>
    <x v="0"/>
    <x v="9"/>
    <x v="18"/>
    <s v="SE2_small"/>
    <x v="5"/>
    <s v="GNR_HP_ELEC_GROUND-WTR_COP-360_LS-4-MW_Y-2020"/>
    <x v="1"/>
    <x v="0"/>
    <n v="47.2884714787848"/>
    <n v="69041.168359025804"/>
    <n v="248548.206092493"/>
  </r>
  <r>
    <x v="0"/>
    <x v="0"/>
    <x v="0"/>
    <x v="9"/>
    <x v="18"/>
    <s v="SE2_small"/>
    <x v="5"/>
    <s v="GNR_HP_ELEC_GROUND-WTR_COP-360_LS-4-MW_Y-2020"/>
    <x v="1"/>
    <x v="1"/>
    <n v="47.2884714787848"/>
    <n v="69041.168359025804"/>
    <n v="248548.206092493"/>
  </r>
  <r>
    <x v="0"/>
    <x v="0"/>
    <x v="0"/>
    <x v="9"/>
    <x v="18"/>
    <s v="SE2_small"/>
    <x v="5"/>
    <s v="GNR_HP_ELEC_GROUND-WTR_COP-360_LS-4-MW_Y-2020"/>
    <x v="1"/>
    <x v="2"/>
    <n v="47.2884714787848"/>
    <n v="69041.168359025804"/>
    <n v="248548.206092493"/>
  </r>
  <r>
    <x v="0"/>
    <x v="0"/>
    <x v="0"/>
    <x v="9"/>
    <x v="18"/>
    <s v="SE2_small"/>
    <x v="1"/>
    <s v="GNR_HS_HEAT_PIT_L-DEC_E-91_Y-2020"/>
    <x v="0"/>
    <x v="0"/>
    <n v="91.483882737979002"/>
    <n v="133566.46879744899"/>
    <n v="480839.28767081798"/>
  </r>
  <r>
    <x v="0"/>
    <x v="0"/>
    <x v="0"/>
    <x v="9"/>
    <x v="18"/>
    <s v="SE2_small"/>
    <x v="1"/>
    <s v="GNR_HS_HEAT_PIT_L-DEC_E-91_Y-2020"/>
    <x v="0"/>
    <x v="1"/>
    <n v="136.54302799289999"/>
    <n v="199352.82086963399"/>
    <n v="717670.155130681"/>
  </r>
  <r>
    <x v="0"/>
    <x v="0"/>
    <x v="0"/>
    <x v="9"/>
    <x v="18"/>
    <s v="SE2_small"/>
    <x v="1"/>
    <s v="GNR_HS_HEAT_PIT_L-DEC_E-91_Y-2020"/>
    <x v="0"/>
    <x v="2"/>
    <n v="125.13290868387099"/>
    <n v="182694.046678452"/>
    <n v="657698.56804242602"/>
  </r>
  <r>
    <x v="0"/>
    <x v="0"/>
    <x v="0"/>
    <x v="9"/>
    <x v="18"/>
    <s v="SE2_small"/>
    <x v="1"/>
    <s v="GNR_HS_HEAT_WTR-TANK_LS_E-95_Y-2010"/>
    <x v="0"/>
    <x v="1"/>
    <n v="1.23074107635996"/>
    <n v="1796.8819714855399"/>
    <n v="6468.7750973479497"/>
  </r>
  <r>
    <x v="0"/>
    <x v="0"/>
    <x v="0"/>
    <x v="9"/>
    <x v="18"/>
    <s v="SE2_small"/>
    <x v="1"/>
    <s v="GNR_HS_HEAT_WTR-TANK_LS_E-95_Y-2010"/>
    <x v="1"/>
    <x v="1"/>
    <n v="3.1164383561643798"/>
    <n v="4550"/>
    <n v="16380"/>
  </r>
  <r>
    <x v="0"/>
    <x v="0"/>
    <x v="0"/>
    <x v="9"/>
    <x v="18"/>
    <s v="SE2_small"/>
    <x v="11"/>
    <s v="GNR_BO_OTHER_E-90"/>
    <x v="0"/>
    <x v="0"/>
    <n v="3.74"/>
    <n v="5460.4"/>
    <n v="19657.439999999999"/>
  </r>
  <r>
    <x v="0"/>
    <x v="0"/>
    <x v="0"/>
    <x v="9"/>
    <x v="18"/>
    <s v="SE2_small"/>
    <x v="11"/>
    <s v="GNR_BO_OTHER_E-90"/>
    <x v="0"/>
    <x v="1"/>
    <n v="3.74"/>
    <n v="5460.4"/>
    <n v="19657.439999999999"/>
  </r>
  <r>
    <x v="0"/>
    <x v="0"/>
    <x v="0"/>
    <x v="9"/>
    <x v="18"/>
    <s v="SE2_small"/>
    <x v="11"/>
    <s v="GNR_BO_OTHER_E-90"/>
    <x v="0"/>
    <x v="2"/>
    <n v="3.74"/>
    <n v="5460.4"/>
    <n v="19657.439999999999"/>
  </r>
  <r>
    <x v="0"/>
    <x v="0"/>
    <x v="0"/>
    <x v="9"/>
    <x v="18"/>
    <s v="SE2_small"/>
    <x v="11"/>
    <s v="GNR_BO_OTHER_E-90"/>
    <x v="1"/>
    <x v="0"/>
    <n v="3.74"/>
    <n v="5460.4"/>
    <n v="19657.439999999999"/>
  </r>
  <r>
    <x v="0"/>
    <x v="0"/>
    <x v="0"/>
    <x v="9"/>
    <x v="18"/>
    <s v="SE2_small"/>
    <x v="11"/>
    <s v="GNR_BO_OTHER_E-90"/>
    <x v="1"/>
    <x v="1"/>
    <n v="3.74"/>
    <n v="5460.4"/>
    <n v="19657.439999999999"/>
  </r>
  <r>
    <x v="0"/>
    <x v="0"/>
    <x v="0"/>
    <x v="9"/>
    <x v="18"/>
    <s v="SE2_small"/>
    <x v="11"/>
    <s v="GNR_BO_OTHER_E-90"/>
    <x v="1"/>
    <x v="2"/>
    <n v="3.74"/>
    <n v="5460.4"/>
    <n v="19657.439999999999"/>
  </r>
  <r>
    <x v="0"/>
    <x v="0"/>
    <x v="0"/>
    <x v="9"/>
    <x v="18"/>
    <s v="SE2_small"/>
    <x v="4"/>
    <s v="GNR_EH_HEAT"/>
    <x v="0"/>
    <x v="0"/>
    <n v="3.2077037545787399"/>
    <n v="4683.2474816849599"/>
    <n v="16859.6909340659"/>
  </r>
  <r>
    <x v="0"/>
    <x v="0"/>
    <x v="0"/>
    <x v="9"/>
    <x v="18"/>
    <s v="SE2_small"/>
    <x v="4"/>
    <s v="GNR_EH_HEAT"/>
    <x v="0"/>
    <x v="1"/>
    <n v="3.2077037545787399"/>
    <n v="4683.2474816849599"/>
    <n v="16859.6909340659"/>
  </r>
  <r>
    <x v="0"/>
    <x v="0"/>
    <x v="0"/>
    <x v="9"/>
    <x v="18"/>
    <s v="SE2_small"/>
    <x v="4"/>
    <s v="GNR_EH_HEAT"/>
    <x v="0"/>
    <x v="2"/>
    <n v="3.2077037545787399"/>
    <n v="4683.2474816849599"/>
    <n v="16859.6909340659"/>
  </r>
  <r>
    <x v="0"/>
    <x v="0"/>
    <x v="0"/>
    <x v="9"/>
    <x v="18"/>
    <s v="SE2_small"/>
    <x v="4"/>
    <s v="GNR_EH_HEAT"/>
    <x v="1"/>
    <x v="0"/>
    <n v="3.2077037545787399"/>
    <n v="4683.2474816849599"/>
    <n v="16859.6909340659"/>
  </r>
  <r>
    <x v="0"/>
    <x v="0"/>
    <x v="0"/>
    <x v="9"/>
    <x v="18"/>
    <s v="SE2_small"/>
    <x v="4"/>
    <s v="GNR_EH_HEAT"/>
    <x v="1"/>
    <x v="1"/>
    <n v="3.2077037545787399"/>
    <n v="4683.2474816849599"/>
    <n v="16859.6909340659"/>
  </r>
  <r>
    <x v="0"/>
    <x v="0"/>
    <x v="0"/>
    <x v="9"/>
    <x v="18"/>
    <s v="SE2_small"/>
    <x v="4"/>
    <s v="GNR_EH_HEAT"/>
    <x v="1"/>
    <x v="2"/>
    <n v="3.2077037545787399"/>
    <n v="4683.2474816849599"/>
    <n v="16859.6909340659"/>
  </r>
  <r>
    <x v="0"/>
    <x v="0"/>
    <x v="0"/>
    <x v="9"/>
    <x v="19"/>
    <s v="SE3A"/>
    <x v="12"/>
    <s v="GNR_ST_NUCL_CND_E-33"/>
    <x v="0"/>
    <x v="0"/>
    <n v="17431.6363636364"/>
    <n v="25450189.090909101"/>
    <n v="91620680.727272704"/>
  </r>
  <r>
    <x v="0"/>
    <x v="0"/>
    <x v="0"/>
    <x v="9"/>
    <x v="19"/>
    <s v="SE3A"/>
    <x v="12"/>
    <s v="GNR_ST_NUCL_CND_E-33"/>
    <x v="0"/>
    <x v="1"/>
    <n v="17431.6363636364"/>
    <n v="25450189.090909101"/>
    <n v="91620680.727272704"/>
  </r>
  <r>
    <x v="0"/>
    <x v="0"/>
    <x v="0"/>
    <x v="9"/>
    <x v="19"/>
    <s v="SE3A"/>
    <x v="12"/>
    <s v="GNR_ST_NUCL_CND_E-33"/>
    <x v="0"/>
    <x v="2"/>
    <n v="17431.6363636364"/>
    <n v="25450189.090909101"/>
    <n v="91620680.727272704"/>
  </r>
  <r>
    <x v="0"/>
    <x v="0"/>
    <x v="0"/>
    <x v="9"/>
    <x v="19"/>
    <s v="SE3A"/>
    <x v="6"/>
    <s v="GNR_RES_WTR_NOPMP_MC-01"/>
    <x v="0"/>
    <x v="0"/>
    <n v="94.1739693675311"/>
    <n v="137493.995276595"/>
    <n v="494978.382995744"/>
  </r>
  <r>
    <x v="0"/>
    <x v="0"/>
    <x v="0"/>
    <x v="9"/>
    <x v="19"/>
    <s v="SE3A"/>
    <x v="6"/>
    <s v="GNR_RES_WTR_NOPMP_MC-01"/>
    <x v="0"/>
    <x v="1"/>
    <n v="131.6"/>
    <n v="192136"/>
    <n v="691689.6"/>
  </r>
  <r>
    <x v="0"/>
    <x v="0"/>
    <x v="0"/>
    <x v="9"/>
    <x v="19"/>
    <s v="SE3A"/>
    <x v="6"/>
    <s v="GNR_RES_WTR_NOPMP_MC-01"/>
    <x v="0"/>
    <x v="2"/>
    <n v="131.6"/>
    <n v="192136"/>
    <n v="691689.6"/>
  </r>
  <r>
    <x v="0"/>
    <x v="0"/>
    <x v="0"/>
    <x v="9"/>
    <x v="19"/>
    <s v="SE3A"/>
    <x v="6"/>
    <s v="GNR_RES_WTR_NOPMP_MC-01"/>
    <x v="1"/>
    <x v="0"/>
    <n v="131.6"/>
    <n v="192136"/>
    <n v="691689.6"/>
  </r>
  <r>
    <x v="0"/>
    <x v="0"/>
    <x v="0"/>
    <x v="9"/>
    <x v="19"/>
    <s v="SE3A"/>
    <x v="6"/>
    <s v="GNR_RES_WTR_NOPMP_MC-01"/>
    <x v="1"/>
    <x v="1"/>
    <n v="131.6"/>
    <n v="192136"/>
    <n v="691689.6"/>
  </r>
  <r>
    <x v="0"/>
    <x v="0"/>
    <x v="0"/>
    <x v="9"/>
    <x v="19"/>
    <s v="SE3A"/>
    <x v="6"/>
    <s v="GNR_RES_WTR_NOPMP_MC-01"/>
    <x v="1"/>
    <x v="2"/>
    <n v="131.6"/>
    <n v="192136"/>
    <n v="691689.6"/>
  </r>
  <r>
    <x v="0"/>
    <x v="0"/>
    <x v="0"/>
    <x v="9"/>
    <x v="19"/>
    <s v="SE3A"/>
    <x v="6"/>
    <s v="GNR_RES_WTR_NOPMP_MC-02"/>
    <x v="0"/>
    <x v="1"/>
    <n v="131.6"/>
    <n v="192136"/>
    <n v="691689.6"/>
  </r>
  <r>
    <x v="0"/>
    <x v="0"/>
    <x v="0"/>
    <x v="9"/>
    <x v="19"/>
    <s v="SE3A"/>
    <x v="6"/>
    <s v="GNR_RES_WTR_NOPMP_MC-02"/>
    <x v="0"/>
    <x v="2"/>
    <n v="131.6"/>
    <n v="192136"/>
    <n v="691689.6"/>
  </r>
  <r>
    <x v="0"/>
    <x v="0"/>
    <x v="0"/>
    <x v="9"/>
    <x v="19"/>
    <s v="SE3A"/>
    <x v="6"/>
    <s v="GNR_RES_WTR_NOPMP_MC-02"/>
    <x v="1"/>
    <x v="0"/>
    <n v="131.6"/>
    <n v="192136"/>
    <n v="691689.6"/>
  </r>
  <r>
    <x v="0"/>
    <x v="0"/>
    <x v="0"/>
    <x v="9"/>
    <x v="19"/>
    <s v="SE3A"/>
    <x v="6"/>
    <s v="GNR_RES_WTR_NOPMP_MC-02"/>
    <x v="1"/>
    <x v="1"/>
    <n v="131.6"/>
    <n v="192136"/>
    <n v="691689.6"/>
  </r>
  <r>
    <x v="0"/>
    <x v="0"/>
    <x v="0"/>
    <x v="9"/>
    <x v="19"/>
    <s v="SE3A"/>
    <x v="6"/>
    <s v="GNR_RES_WTR_NOPMP_MC-02"/>
    <x v="1"/>
    <x v="2"/>
    <n v="131.6"/>
    <n v="192136"/>
    <n v="691689.6"/>
  </r>
  <r>
    <x v="0"/>
    <x v="0"/>
    <x v="0"/>
    <x v="9"/>
    <x v="19"/>
    <s v="SE3A"/>
    <x v="6"/>
    <s v="GNR_RES_WTR_NOPMP_MC-03"/>
    <x v="0"/>
    <x v="1"/>
    <n v="131.6"/>
    <n v="192136"/>
    <n v="691689.6"/>
  </r>
  <r>
    <x v="0"/>
    <x v="0"/>
    <x v="0"/>
    <x v="9"/>
    <x v="19"/>
    <s v="SE3A"/>
    <x v="6"/>
    <s v="GNR_RES_WTR_NOPMP_MC-03"/>
    <x v="0"/>
    <x v="2"/>
    <n v="131.6"/>
    <n v="192136"/>
    <n v="691689.6"/>
  </r>
  <r>
    <x v="0"/>
    <x v="0"/>
    <x v="0"/>
    <x v="9"/>
    <x v="19"/>
    <s v="SE3A"/>
    <x v="6"/>
    <s v="GNR_RES_WTR_NOPMP_MC-03"/>
    <x v="1"/>
    <x v="0"/>
    <n v="131.6"/>
    <n v="192136"/>
    <n v="691689.6"/>
  </r>
  <r>
    <x v="0"/>
    <x v="0"/>
    <x v="0"/>
    <x v="9"/>
    <x v="19"/>
    <s v="SE3A"/>
    <x v="6"/>
    <s v="GNR_RES_WTR_NOPMP_MC-03"/>
    <x v="1"/>
    <x v="1"/>
    <n v="131.6"/>
    <n v="192136"/>
    <n v="691689.6"/>
  </r>
  <r>
    <x v="0"/>
    <x v="0"/>
    <x v="0"/>
    <x v="9"/>
    <x v="19"/>
    <s v="SE3A"/>
    <x v="6"/>
    <s v="GNR_RES_WTR_NOPMP_MC-03"/>
    <x v="1"/>
    <x v="2"/>
    <n v="131.6"/>
    <n v="192136"/>
    <n v="691689.6"/>
  </r>
  <r>
    <x v="0"/>
    <x v="0"/>
    <x v="0"/>
    <x v="9"/>
    <x v="19"/>
    <s v="SE3A"/>
    <x v="6"/>
    <s v="GNR_RES_WTR_NOPMP_MC-04"/>
    <x v="0"/>
    <x v="1"/>
    <n v="131.6"/>
    <n v="192136"/>
    <n v="691689.6"/>
  </r>
  <r>
    <x v="0"/>
    <x v="0"/>
    <x v="0"/>
    <x v="9"/>
    <x v="19"/>
    <s v="SE3A"/>
    <x v="6"/>
    <s v="GNR_RES_WTR_NOPMP_MC-04"/>
    <x v="0"/>
    <x v="2"/>
    <n v="131.6"/>
    <n v="192136"/>
    <n v="691689.6"/>
  </r>
  <r>
    <x v="0"/>
    <x v="0"/>
    <x v="0"/>
    <x v="9"/>
    <x v="19"/>
    <s v="SE3A"/>
    <x v="6"/>
    <s v="GNR_RES_WTR_NOPMP_MC-04"/>
    <x v="1"/>
    <x v="0"/>
    <n v="131.6"/>
    <n v="192136"/>
    <n v="691689.6"/>
  </r>
  <r>
    <x v="0"/>
    <x v="0"/>
    <x v="0"/>
    <x v="9"/>
    <x v="19"/>
    <s v="SE3A"/>
    <x v="6"/>
    <s v="GNR_RES_WTR_NOPMP_MC-04"/>
    <x v="1"/>
    <x v="1"/>
    <n v="131.6"/>
    <n v="192136"/>
    <n v="691689.6"/>
  </r>
  <r>
    <x v="0"/>
    <x v="0"/>
    <x v="0"/>
    <x v="9"/>
    <x v="19"/>
    <s v="SE3A"/>
    <x v="6"/>
    <s v="GNR_RES_WTR_NOPMP_MC-04"/>
    <x v="1"/>
    <x v="2"/>
    <n v="131.6"/>
    <n v="192136"/>
    <n v="691689.6"/>
  </r>
  <r>
    <x v="0"/>
    <x v="0"/>
    <x v="0"/>
    <x v="9"/>
    <x v="19"/>
    <s v="SE3A"/>
    <x v="6"/>
    <s v="GNR_RES_WTR_NOPMP_MC-05"/>
    <x v="0"/>
    <x v="1"/>
    <n v="131.6"/>
    <n v="192136"/>
    <n v="691689.6"/>
  </r>
  <r>
    <x v="0"/>
    <x v="0"/>
    <x v="0"/>
    <x v="9"/>
    <x v="19"/>
    <s v="SE3A"/>
    <x v="6"/>
    <s v="GNR_RES_WTR_NOPMP_MC-05"/>
    <x v="0"/>
    <x v="2"/>
    <n v="131.6"/>
    <n v="192136"/>
    <n v="691689.6"/>
  </r>
  <r>
    <x v="0"/>
    <x v="0"/>
    <x v="0"/>
    <x v="9"/>
    <x v="19"/>
    <s v="SE3A"/>
    <x v="6"/>
    <s v="GNR_RES_WTR_NOPMP_MC-05"/>
    <x v="1"/>
    <x v="0"/>
    <n v="131.6"/>
    <n v="192136"/>
    <n v="691689.6"/>
  </r>
  <r>
    <x v="0"/>
    <x v="0"/>
    <x v="0"/>
    <x v="9"/>
    <x v="19"/>
    <s v="SE3A"/>
    <x v="6"/>
    <s v="GNR_RES_WTR_NOPMP_MC-05"/>
    <x v="1"/>
    <x v="1"/>
    <n v="131.6"/>
    <n v="192136"/>
    <n v="691689.6"/>
  </r>
  <r>
    <x v="0"/>
    <x v="0"/>
    <x v="0"/>
    <x v="9"/>
    <x v="19"/>
    <s v="SE3A"/>
    <x v="6"/>
    <s v="GNR_RES_WTR_NOPMP_MC-05"/>
    <x v="1"/>
    <x v="2"/>
    <n v="131.6"/>
    <n v="192136"/>
    <n v="691689.6"/>
  </r>
  <r>
    <x v="0"/>
    <x v="0"/>
    <x v="0"/>
    <x v="9"/>
    <x v="19"/>
    <s v="SE3A"/>
    <x v="6"/>
    <s v="GNR_RES_WTR_NOPMP_MC-06"/>
    <x v="0"/>
    <x v="1"/>
    <n v="131.6"/>
    <n v="192136"/>
    <n v="691689.6"/>
  </r>
  <r>
    <x v="0"/>
    <x v="0"/>
    <x v="0"/>
    <x v="9"/>
    <x v="19"/>
    <s v="SE3A"/>
    <x v="6"/>
    <s v="GNR_RES_WTR_NOPMP_MC-06"/>
    <x v="1"/>
    <x v="1"/>
    <n v="131.6"/>
    <n v="192136"/>
    <n v="691689.6"/>
  </r>
  <r>
    <x v="0"/>
    <x v="0"/>
    <x v="0"/>
    <x v="9"/>
    <x v="19"/>
    <s v="SE3A"/>
    <x v="6"/>
    <s v="GNR_RES_WTR_NOPMP_MC-06"/>
    <x v="1"/>
    <x v="2"/>
    <n v="28.418958540480698"/>
    <n v="41491.6794691018"/>
    <n v="149370.04608876701"/>
  </r>
  <r>
    <x v="0"/>
    <x v="0"/>
    <x v="0"/>
    <x v="9"/>
    <x v="19"/>
    <s v="SE3A"/>
    <x v="6"/>
    <s v="GNR_ROR_WTR"/>
    <x v="0"/>
    <x v="0"/>
    <n v="394.10624288453698"/>
    <n v="575395.11461142299"/>
    <n v="2071422.4126011201"/>
  </r>
  <r>
    <x v="0"/>
    <x v="0"/>
    <x v="0"/>
    <x v="9"/>
    <x v="19"/>
    <s v="SE3A"/>
    <x v="6"/>
    <s v="GNR_ROR_WTR"/>
    <x v="0"/>
    <x v="1"/>
    <n v="394.10624288453698"/>
    <n v="575395.11461142299"/>
    <n v="2071422.4126011201"/>
  </r>
  <r>
    <x v="0"/>
    <x v="0"/>
    <x v="0"/>
    <x v="9"/>
    <x v="19"/>
    <s v="SE3A"/>
    <x v="6"/>
    <s v="GNR_ROR_WTR"/>
    <x v="0"/>
    <x v="2"/>
    <n v="394.10624288453698"/>
    <n v="575395.11461142299"/>
    <n v="2071422.4126011201"/>
  </r>
  <r>
    <x v="0"/>
    <x v="0"/>
    <x v="0"/>
    <x v="9"/>
    <x v="19"/>
    <s v="SE3A"/>
    <x v="6"/>
    <s v="GNR_ROR_WTR"/>
    <x v="1"/>
    <x v="0"/>
    <n v="841.51572359818397"/>
    <n v="1228612.9564533499"/>
    <n v="4423006.6432320597"/>
  </r>
  <r>
    <x v="0"/>
    <x v="0"/>
    <x v="0"/>
    <x v="9"/>
    <x v="19"/>
    <s v="SE3A"/>
    <x v="6"/>
    <s v="GNR_ROR_WTR"/>
    <x v="1"/>
    <x v="1"/>
    <n v="841.51572359818397"/>
    <n v="1228612.9564533499"/>
    <n v="4423006.6432320597"/>
  </r>
  <r>
    <x v="0"/>
    <x v="0"/>
    <x v="0"/>
    <x v="9"/>
    <x v="19"/>
    <s v="SE3A"/>
    <x v="6"/>
    <s v="GNR_ROR_WTR"/>
    <x v="1"/>
    <x v="2"/>
    <n v="841.51572359818397"/>
    <n v="1228612.9564533499"/>
    <n v="4423006.6432320597"/>
  </r>
  <r>
    <x v="0"/>
    <x v="0"/>
    <x v="0"/>
    <x v="9"/>
    <x v="19"/>
    <s v="SE3A"/>
    <x v="7"/>
    <s v="GNR_WT_WIND_ONS"/>
    <x v="0"/>
    <x v="0"/>
    <n v="98.251611081833801"/>
    <n v="143447.35217947699"/>
    <n v="516410.46784611902"/>
  </r>
  <r>
    <x v="0"/>
    <x v="0"/>
    <x v="0"/>
    <x v="9"/>
    <x v="19"/>
    <s v="SE3A"/>
    <x v="7"/>
    <s v="GNR_WT_WIND_ONS"/>
    <x v="0"/>
    <x v="1"/>
    <n v="86.242409375143694"/>
    <n v="125913.91768771"/>
    <n v="453290.10367575497"/>
  </r>
  <r>
    <x v="0"/>
    <x v="0"/>
    <x v="0"/>
    <x v="9"/>
    <x v="19"/>
    <s v="SE3A"/>
    <x v="7"/>
    <s v="GNR_WT_WIND_ONS"/>
    <x v="0"/>
    <x v="2"/>
    <n v="142.592948140929"/>
    <n v="208185.704285757"/>
    <n v="749468.53542872402"/>
  </r>
  <r>
    <x v="0"/>
    <x v="0"/>
    <x v="0"/>
    <x v="9"/>
    <x v="19"/>
    <s v="SE3A"/>
    <x v="7"/>
    <s v="GNR_WT_WIND_ONS"/>
    <x v="1"/>
    <x v="0"/>
    <n v="1289.7950733243099"/>
    <n v="1883100.8070534901"/>
    <n v="6779162.9053925704"/>
  </r>
  <r>
    <x v="0"/>
    <x v="0"/>
    <x v="0"/>
    <x v="9"/>
    <x v="19"/>
    <s v="SE3A"/>
    <x v="7"/>
    <s v="GNR_WT_WIND_ONS"/>
    <x v="1"/>
    <x v="1"/>
    <n v="1545.5677783323199"/>
    <n v="2256528.95636519"/>
    <n v="8123504.2429146897"/>
  </r>
  <r>
    <x v="0"/>
    <x v="0"/>
    <x v="0"/>
    <x v="9"/>
    <x v="19"/>
    <s v="SE3A"/>
    <x v="7"/>
    <s v="GNR_WT_WIND_ONS"/>
    <x v="1"/>
    <x v="2"/>
    <n v="1411.5419605673801"/>
    <n v="2060851.2624283701"/>
    <n v="7419064.54474214"/>
  </r>
  <r>
    <x v="0"/>
    <x v="0"/>
    <x v="0"/>
    <x v="9"/>
    <x v="19"/>
    <s v="SE3_IND"/>
    <x v="1"/>
    <s v="GNR_HS_HEAT_PIT_L-CEN_E-90_Y-2020"/>
    <x v="0"/>
    <x v="0"/>
    <n v="204.07720564824399"/>
    <n v="297952.72024643602"/>
    <n v="1072629.7928871701"/>
  </r>
  <r>
    <x v="0"/>
    <x v="0"/>
    <x v="0"/>
    <x v="9"/>
    <x v="19"/>
    <s v="SE3_IND"/>
    <x v="1"/>
    <s v="GNR_HS_HEAT_PIT_L-CEN_E-90_Y-2020"/>
    <x v="0"/>
    <x v="1"/>
    <n v="231.96979757567701"/>
    <n v="338675.904460488"/>
    <n v="1219233.25605776"/>
  </r>
  <r>
    <x v="0"/>
    <x v="0"/>
    <x v="0"/>
    <x v="9"/>
    <x v="19"/>
    <s v="SE3_IND"/>
    <x v="1"/>
    <s v="GNR_HS_HEAT_PIT_L-CEN_E-90_Y-2020"/>
    <x v="0"/>
    <x v="2"/>
    <n v="217.27426308242099"/>
    <n v="317220.42410033499"/>
    <n v="1141993.5267612"/>
  </r>
  <r>
    <x v="0"/>
    <x v="0"/>
    <x v="0"/>
    <x v="9"/>
    <x v="19"/>
    <s v="SE3_IND"/>
    <x v="2"/>
    <s v="GNR_ST_MSW_BP_E-23_LS-220-MW-FEED_Y-2020"/>
    <x v="0"/>
    <x v="0"/>
    <n v="2017.97143197182"/>
    <n v="2946238.2906788499"/>
    <n v="10606457.846443901"/>
  </r>
  <r>
    <x v="0"/>
    <x v="0"/>
    <x v="0"/>
    <x v="9"/>
    <x v="19"/>
    <s v="SE3_IND"/>
    <x v="2"/>
    <s v="GNR_ST_MSW_BP_E-23_LS-220-MW-FEED_Y-2020"/>
    <x v="0"/>
    <x v="1"/>
    <n v="2017.97143197182"/>
    <n v="2946238.2906788499"/>
    <n v="10606457.846443901"/>
  </r>
  <r>
    <x v="0"/>
    <x v="0"/>
    <x v="0"/>
    <x v="9"/>
    <x v="19"/>
    <s v="SE3_IND"/>
    <x v="2"/>
    <s v="GNR_ST_MSW_BP_E-23_LS-220-MW-FEED_Y-2020"/>
    <x v="0"/>
    <x v="2"/>
    <n v="2017.97143197182"/>
    <n v="2946238.2906788499"/>
    <n v="10606457.846443901"/>
  </r>
  <r>
    <x v="0"/>
    <x v="0"/>
    <x v="0"/>
    <x v="9"/>
    <x v="19"/>
    <s v="SE3_IND"/>
    <x v="2"/>
    <s v="GNR_ST_MSW_BP_E-23_LS-220-MW-FEED_Y-2020"/>
    <x v="1"/>
    <x v="0"/>
    <n v="2017.97143197182"/>
    <n v="2946238.2906788499"/>
    <n v="10606457.846443901"/>
  </r>
  <r>
    <x v="0"/>
    <x v="0"/>
    <x v="0"/>
    <x v="9"/>
    <x v="19"/>
    <s v="SE3_IND"/>
    <x v="2"/>
    <s v="GNR_ST_MSW_BP_E-23_LS-220-MW-FEED_Y-2020"/>
    <x v="1"/>
    <x v="1"/>
    <n v="2017.97143197182"/>
    <n v="2946238.2906788499"/>
    <n v="10606457.846443901"/>
  </r>
  <r>
    <x v="0"/>
    <x v="0"/>
    <x v="0"/>
    <x v="9"/>
    <x v="19"/>
    <s v="SE3_IND"/>
    <x v="2"/>
    <s v="GNR_ST_MSW_BP_E-23_LS-220-MW-FEED_Y-2020"/>
    <x v="1"/>
    <x v="2"/>
    <n v="2017.97143197182"/>
    <n v="2946238.2906788499"/>
    <n v="10606457.846443901"/>
  </r>
  <r>
    <x v="0"/>
    <x v="0"/>
    <x v="0"/>
    <x v="9"/>
    <x v="19"/>
    <s v="SE3_large"/>
    <x v="0"/>
    <s v="GNR_ST_COAL_BP_CB-40"/>
    <x v="0"/>
    <x v="0"/>
    <n v="155.555555555556"/>
    <n v="227111.11111111101"/>
    <n v="817600"/>
  </r>
  <r>
    <x v="0"/>
    <x v="0"/>
    <x v="0"/>
    <x v="9"/>
    <x v="19"/>
    <s v="SE3_large"/>
    <x v="0"/>
    <s v="GNR_ST_COAL_BP_CB-40"/>
    <x v="0"/>
    <x v="1"/>
    <n v="155.555555555556"/>
    <n v="227111.11111111101"/>
    <n v="817600"/>
  </r>
  <r>
    <x v="0"/>
    <x v="0"/>
    <x v="0"/>
    <x v="9"/>
    <x v="19"/>
    <s v="SE3_large"/>
    <x v="0"/>
    <s v="GNR_ST_COAL_BP_CB-40"/>
    <x v="0"/>
    <x v="2"/>
    <n v="155.555555555556"/>
    <n v="227111.11111111101"/>
    <n v="817600"/>
  </r>
  <r>
    <x v="0"/>
    <x v="0"/>
    <x v="0"/>
    <x v="9"/>
    <x v="19"/>
    <s v="SE3_large"/>
    <x v="0"/>
    <s v="LINKOPING_ST_COAL_EXT"/>
    <x v="0"/>
    <x v="0"/>
    <n v="291.2"/>
    <n v="425152"/>
    <n v="1530547.2"/>
  </r>
  <r>
    <x v="0"/>
    <x v="0"/>
    <x v="0"/>
    <x v="9"/>
    <x v="19"/>
    <s v="SE3_large"/>
    <x v="0"/>
    <s v="LINKOPING_ST_COAL_EXT"/>
    <x v="0"/>
    <x v="1"/>
    <n v="291.2"/>
    <n v="425152"/>
    <n v="1530547.2"/>
  </r>
  <r>
    <x v="0"/>
    <x v="0"/>
    <x v="0"/>
    <x v="9"/>
    <x v="19"/>
    <s v="SE3_large"/>
    <x v="0"/>
    <s v="LINKOPING_ST_COAL_EXT"/>
    <x v="0"/>
    <x v="2"/>
    <n v="291.2"/>
    <n v="425152"/>
    <n v="1530547.2"/>
  </r>
  <r>
    <x v="0"/>
    <x v="0"/>
    <x v="0"/>
    <x v="9"/>
    <x v="19"/>
    <s v="SE3_large"/>
    <x v="0"/>
    <s v="LINKOPING_ST_COAL_EXT"/>
    <x v="1"/>
    <x v="0"/>
    <n v="291.2"/>
    <n v="425152"/>
    <n v="1530547.2"/>
  </r>
  <r>
    <x v="0"/>
    <x v="0"/>
    <x v="0"/>
    <x v="9"/>
    <x v="19"/>
    <s v="SE3_large"/>
    <x v="0"/>
    <s v="LINKOPING_ST_COAL_EXT"/>
    <x v="1"/>
    <x v="1"/>
    <n v="291.2"/>
    <n v="425152"/>
    <n v="1530547.2"/>
  </r>
  <r>
    <x v="0"/>
    <x v="0"/>
    <x v="0"/>
    <x v="9"/>
    <x v="19"/>
    <s v="SE3_large"/>
    <x v="0"/>
    <s v="LINKOPING_ST_COAL_EXT"/>
    <x v="1"/>
    <x v="2"/>
    <n v="291.2"/>
    <n v="425152"/>
    <n v="1530547.2"/>
  </r>
  <r>
    <x v="0"/>
    <x v="0"/>
    <x v="0"/>
    <x v="9"/>
    <x v="19"/>
    <s v="SE3_large"/>
    <x v="0"/>
    <s v="VARTAN6_ST_COAL_EXT"/>
    <x v="0"/>
    <x v="0"/>
    <n v="454.54545454545502"/>
    <n v="663636.363636364"/>
    <n v="2389090.9090909101"/>
  </r>
  <r>
    <x v="0"/>
    <x v="0"/>
    <x v="0"/>
    <x v="9"/>
    <x v="19"/>
    <s v="SE3_large"/>
    <x v="0"/>
    <s v="VARTAN6_ST_COAL_EXT"/>
    <x v="0"/>
    <x v="1"/>
    <n v="454.54545454545502"/>
    <n v="663636.363636364"/>
    <n v="2389090.9090909101"/>
  </r>
  <r>
    <x v="0"/>
    <x v="0"/>
    <x v="0"/>
    <x v="9"/>
    <x v="19"/>
    <s v="SE3_large"/>
    <x v="0"/>
    <s v="VARTAN6_ST_COAL_EXT"/>
    <x v="0"/>
    <x v="2"/>
    <n v="454.54545454545502"/>
    <n v="663636.363636364"/>
    <n v="2389090.9090909101"/>
  </r>
  <r>
    <x v="0"/>
    <x v="0"/>
    <x v="0"/>
    <x v="9"/>
    <x v="19"/>
    <s v="SE3_large"/>
    <x v="5"/>
    <s v="GNR_HP_ELEC_COP-270"/>
    <x v="0"/>
    <x v="0"/>
    <n v="65.196661784568803"/>
    <n v="95187.126205470398"/>
    <n v="342673.65433969302"/>
  </r>
  <r>
    <x v="0"/>
    <x v="0"/>
    <x v="0"/>
    <x v="9"/>
    <x v="19"/>
    <s v="SE3_large"/>
    <x v="5"/>
    <s v="GNR_HP_ELEC_COP-270"/>
    <x v="0"/>
    <x v="2"/>
    <n v="78.244953870364597"/>
    <n v="114237.632650732"/>
    <n v="411255.47754263697"/>
  </r>
  <r>
    <x v="0"/>
    <x v="0"/>
    <x v="0"/>
    <x v="9"/>
    <x v="19"/>
    <s v="SE3_large"/>
    <x v="5"/>
    <s v="GNR_HP_ELEC_COP-270"/>
    <x v="1"/>
    <x v="1"/>
    <n v="192.666666666667"/>
    <n v="281293.33333333302"/>
    <n v="1012656"/>
  </r>
  <r>
    <x v="0"/>
    <x v="0"/>
    <x v="0"/>
    <x v="9"/>
    <x v="19"/>
    <s v="SE3_large"/>
    <x v="5"/>
    <s v="GNR_HP_ELEC_COP-270"/>
    <x v="1"/>
    <x v="2"/>
    <n v="18.077452782842201"/>
    <n v="26393.081062949601"/>
    <n v="95015.091826618707"/>
  </r>
  <r>
    <x v="0"/>
    <x v="0"/>
    <x v="0"/>
    <x v="9"/>
    <x v="19"/>
    <s v="SE3_large"/>
    <x v="1"/>
    <s v="GNR_HS_HEAT_PIT_L-CEN_E-90_Y-2020"/>
    <x v="0"/>
    <x v="1"/>
    <n v="1173.2553710858799"/>
    <n v="1712952.8417853899"/>
    <n v="6166630.23042739"/>
  </r>
  <r>
    <x v="0"/>
    <x v="0"/>
    <x v="0"/>
    <x v="9"/>
    <x v="19"/>
    <s v="SE3_large"/>
    <x v="1"/>
    <s v="GNR_HS_HEAT_PIT_L-CEN_E-90_Y-2020"/>
    <x v="0"/>
    <x v="2"/>
    <n v="378.09359732596403"/>
    <n v="552016.65209590702"/>
    <n v="1987259.94754526"/>
  </r>
  <r>
    <x v="0"/>
    <x v="0"/>
    <x v="0"/>
    <x v="9"/>
    <x v="19"/>
    <s v="SE3_large"/>
    <x v="1"/>
    <s v="GNR_HS_HEAT_WTR-TANK_LS_E-95_Y-2010"/>
    <x v="0"/>
    <x v="1"/>
    <n v="108.808219178082"/>
    <n v="158860"/>
    <n v="571896"/>
  </r>
  <r>
    <x v="0"/>
    <x v="0"/>
    <x v="0"/>
    <x v="9"/>
    <x v="19"/>
    <s v="SE3_large"/>
    <x v="2"/>
    <s v="AROS6_ST_MSW_EXT"/>
    <x v="0"/>
    <x v="0"/>
    <n v="167.213114754098"/>
    <n v="244131.14754098401"/>
    <n v="878872.13114754099"/>
  </r>
  <r>
    <x v="0"/>
    <x v="0"/>
    <x v="0"/>
    <x v="9"/>
    <x v="19"/>
    <s v="SE3_large"/>
    <x v="2"/>
    <s v="AROS6_ST_MSW_EXT"/>
    <x v="0"/>
    <x v="1"/>
    <n v="167.213114754098"/>
    <n v="244131.14754098401"/>
    <n v="878872.13114754099"/>
  </r>
  <r>
    <x v="0"/>
    <x v="0"/>
    <x v="0"/>
    <x v="9"/>
    <x v="19"/>
    <s v="SE3_large"/>
    <x v="2"/>
    <s v="AROS6_ST_MSW_EXT"/>
    <x v="0"/>
    <x v="2"/>
    <n v="167.213114754098"/>
    <n v="244131.14754098401"/>
    <n v="878872.13114754099"/>
  </r>
  <r>
    <x v="0"/>
    <x v="0"/>
    <x v="0"/>
    <x v="9"/>
    <x v="19"/>
    <s v="SE3_large"/>
    <x v="2"/>
    <s v="GNR_ST_MSW_BP_CB-10"/>
    <x v="0"/>
    <x v="0"/>
    <n v="233.444444444444"/>
    <n v="340828.88888888899"/>
    <n v="1226984"/>
  </r>
  <r>
    <x v="0"/>
    <x v="0"/>
    <x v="0"/>
    <x v="9"/>
    <x v="19"/>
    <s v="SE3_large"/>
    <x v="2"/>
    <s v="GNR_ST_MSW_BP_CB-10"/>
    <x v="0"/>
    <x v="1"/>
    <n v="233.444444444444"/>
    <n v="340828.88888888899"/>
    <n v="1226984"/>
  </r>
  <r>
    <x v="0"/>
    <x v="0"/>
    <x v="0"/>
    <x v="9"/>
    <x v="19"/>
    <s v="SE3_large"/>
    <x v="2"/>
    <s v="GNR_ST_MSW_BP_CB-10"/>
    <x v="0"/>
    <x v="2"/>
    <n v="233.444444444444"/>
    <n v="340828.88888888899"/>
    <n v="1226984"/>
  </r>
  <r>
    <x v="0"/>
    <x v="0"/>
    <x v="0"/>
    <x v="9"/>
    <x v="19"/>
    <s v="SE3_large"/>
    <x v="2"/>
    <s v="GNR_ST_MSW_BP_CB-10"/>
    <x v="1"/>
    <x v="0"/>
    <n v="233.444444444444"/>
    <n v="340828.88888888899"/>
    <n v="1226984"/>
  </r>
  <r>
    <x v="0"/>
    <x v="0"/>
    <x v="0"/>
    <x v="9"/>
    <x v="19"/>
    <s v="SE3_large"/>
    <x v="2"/>
    <s v="GNR_ST_MSW_BP_CB-10"/>
    <x v="1"/>
    <x v="1"/>
    <n v="233.444444444444"/>
    <n v="340828.88888888899"/>
    <n v="1226984"/>
  </r>
  <r>
    <x v="0"/>
    <x v="0"/>
    <x v="0"/>
    <x v="9"/>
    <x v="19"/>
    <s v="SE3_large"/>
    <x v="2"/>
    <s v="GNR_ST_MSW_BP_CB-10"/>
    <x v="1"/>
    <x v="2"/>
    <n v="233.444444444444"/>
    <n v="340828.88888888899"/>
    <n v="1226984"/>
  </r>
  <r>
    <x v="0"/>
    <x v="0"/>
    <x v="0"/>
    <x v="9"/>
    <x v="19"/>
    <s v="SE3_large"/>
    <x v="2"/>
    <s v="GNR_ST_MSW_BP_CB-20"/>
    <x v="0"/>
    <x v="0"/>
    <n v="37.721394740000001"/>
    <n v="55073.236320399999"/>
    <n v="198263.65075343999"/>
  </r>
  <r>
    <x v="0"/>
    <x v="0"/>
    <x v="0"/>
    <x v="9"/>
    <x v="19"/>
    <s v="SE3_large"/>
    <x v="2"/>
    <s v="GNR_ST_MSW_BP_CB-20"/>
    <x v="0"/>
    <x v="1"/>
    <n v="37.721394740000001"/>
    <n v="55073.236320399999"/>
    <n v="198263.65075343999"/>
  </r>
  <r>
    <x v="0"/>
    <x v="0"/>
    <x v="0"/>
    <x v="9"/>
    <x v="19"/>
    <s v="SE3_large"/>
    <x v="2"/>
    <s v="GNR_ST_MSW_BP_CB-20"/>
    <x v="0"/>
    <x v="2"/>
    <n v="37.721394740000001"/>
    <n v="55073.236320399999"/>
    <n v="198263.65075343999"/>
  </r>
  <r>
    <x v="0"/>
    <x v="0"/>
    <x v="0"/>
    <x v="9"/>
    <x v="19"/>
    <s v="SE3_large"/>
    <x v="2"/>
    <s v="GNR_ST_MSW_BP_CB-20"/>
    <x v="1"/>
    <x v="0"/>
    <n v="37.721394740000001"/>
    <n v="55073.236320399999"/>
    <n v="198263.65075343999"/>
  </r>
  <r>
    <x v="0"/>
    <x v="0"/>
    <x v="0"/>
    <x v="9"/>
    <x v="19"/>
    <s v="SE3_large"/>
    <x v="2"/>
    <s v="GNR_ST_MSW_BP_CB-20"/>
    <x v="1"/>
    <x v="1"/>
    <n v="37.721394740000001"/>
    <n v="55073.236320399999"/>
    <n v="198263.65075343999"/>
  </r>
  <r>
    <x v="0"/>
    <x v="0"/>
    <x v="0"/>
    <x v="9"/>
    <x v="19"/>
    <s v="SE3_large"/>
    <x v="2"/>
    <s v="GNR_ST_MSW_BP_CB-20"/>
    <x v="1"/>
    <x v="2"/>
    <n v="37.721394740000001"/>
    <n v="55073.236320399999"/>
    <n v="198263.65075343999"/>
  </r>
  <r>
    <x v="0"/>
    <x v="0"/>
    <x v="0"/>
    <x v="9"/>
    <x v="19"/>
    <s v="SE3_large"/>
    <x v="2"/>
    <s v="GNR_ST_MSW_BP_CB-30"/>
    <x v="0"/>
    <x v="0"/>
    <n v="260.64358892963003"/>
    <n v="380539.63983725902"/>
    <n v="1369942.70341413"/>
  </r>
  <r>
    <x v="0"/>
    <x v="0"/>
    <x v="0"/>
    <x v="9"/>
    <x v="19"/>
    <s v="SE3_large"/>
    <x v="2"/>
    <s v="GNR_ST_MSW_BP_CB-30"/>
    <x v="0"/>
    <x v="1"/>
    <n v="260.64358892963003"/>
    <n v="380539.63983725902"/>
    <n v="1369942.70341413"/>
  </r>
  <r>
    <x v="0"/>
    <x v="0"/>
    <x v="0"/>
    <x v="9"/>
    <x v="19"/>
    <s v="SE3_large"/>
    <x v="2"/>
    <s v="GNR_ST_MSW_BP_CB-30"/>
    <x v="0"/>
    <x v="2"/>
    <n v="260.64358892963003"/>
    <n v="380539.63983725902"/>
    <n v="1369942.70341413"/>
  </r>
  <r>
    <x v="0"/>
    <x v="0"/>
    <x v="0"/>
    <x v="9"/>
    <x v="19"/>
    <s v="SE3_large"/>
    <x v="2"/>
    <s v="GNR_ST_MSW_BP_CB-30"/>
    <x v="1"/>
    <x v="0"/>
    <n v="260.64358892963003"/>
    <n v="380539.63983725902"/>
    <n v="1369942.70341413"/>
  </r>
  <r>
    <x v="0"/>
    <x v="0"/>
    <x v="0"/>
    <x v="9"/>
    <x v="19"/>
    <s v="SE3_large"/>
    <x v="2"/>
    <s v="GNR_ST_MSW_BP_CB-30"/>
    <x v="1"/>
    <x v="1"/>
    <n v="260.64358892963003"/>
    <n v="380539.63983725902"/>
    <n v="1369942.70341413"/>
  </r>
  <r>
    <x v="0"/>
    <x v="0"/>
    <x v="0"/>
    <x v="9"/>
    <x v="19"/>
    <s v="SE3_large"/>
    <x v="2"/>
    <s v="GNR_ST_MSW_BP_CB-30"/>
    <x v="1"/>
    <x v="2"/>
    <n v="260.64358892963003"/>
    <n v="380539.63983725902"/>
    <n v="1369942.70341413"/>
  </r>
  <r>
    <x v="0"/>
    <x v="0"/>
    <x v="0"/>
    <x v="9"/>
    <x v="19"/>
    <s v="SE3_large"/>
    <x v="2"/>
    <s v="GNR_ST_MSW_BP_CB-40"/>
    <x v="0"/>
    <x v="0"/>
    <n v="105"/>
    <n v="153300"/>
    <n v="551880"/>
  </r>
  <r>
    <x v="0"/>
    <x v="0"/>
    <x v="0"/>
    <x v="9"/>
    <x v="19"/>
    <s v="SE3_large"/>
    <x v="2"/>
    <s v="GNR_ST_MSW_BP_CB-40"/>
    <x v="0"/>
    <x v="1"/>
    <n v="105"/>
    <n v="153300"/>
    <n v="551880"/>
  </r>
  <r>
    <x v="0"/>
    <x v="0"/>
    <x v="0"/>
    <x v="9"/>
    <x v="19"/>
    <s v="SE3_large"/>
    <x v="2"/>
    <s v="GNR_ST_MSW_BP_CB-40"/>
    <x v="0"/>
    <x v="2"/>
    <n v="105"/>
    <n v="153300"/>
    <n v="551880"/>
  </r>
  <r>
    <x v="0"/>
    <x v="0"/>
    <x v="0"/>
    <x v="9"/>
    <x v="19"/>
    <s v="SE3_large"/>
    <x v="2"/>
    <s v="GNR_ST_MSW_BP_E-23_LS-220-MW-FEED_Y-2020"/>
    <x v="0"/>
    <x v="0"/>
    <n v="1244.42735907522"/>
    <n v="1816863.94424982"/>
    <n v="6540710.1992993597"/>
  </r>
  <r>
    <x v="0"/>
    <x v="0"/>
    <x v="0"/>
    <x v="9"/>
    <x v="19"/>
    <s v="SE3_large"/>
    <x v="2"/>
    <s v="GNR_ST_MSW_BP_E-23_LS-220-MW-FEED_Y-2020"/>
    <x v="0"/>
    <x v="1"/>
    <n v="1244.42735907522"/>
    <n v="1816863.94424982"/>
    <n v="6540710.1992993597"/>
  </r>
  <r>
    <x v="0"/>
    <x v="0"/>
    <x v="0"/>
    <x v="9"/>
    <x v="19"/>
    <s v="SE3_large"/>
    <x v="2"/>
    <s v="GNR_ST_MSW_BP_E-23_LS-220-MW-FEED_Y-2020"/>
    <x v="0"/>
    <x v="2"/>
    <n v="1244.42735907522"/>
    <n v="1816863.94424982"/>
    <n v="6540710.1992993597"/>
  </r>
  <r>
    <x v="0"/>
    <x v="0"/>
    <x v="0"/>
    <x v="9"/>
    <x v="19"/>
    <s v="SE3_large"/>
    <x v="2"/>
    <s v="GNR_ST_MSW_BP_E-23_LS-220-MW-FEED_Y-2020"/>
    <x v="1"/>
    <x v="0"/>
    <n v="1244.42735907522"/>
    <n v="1816863.94424982"/>
    <n v="6540710.1992993597"/>
  </r>
  <r>
    <x v="0"/>
    <x v="0"/>
    <x v="0"/>
    <x v="9"/>
    <x v="19"/>
    <s v="SE3_large"/>
    <x v="2"/>
    <s v="GNR_ST_MSW_BP_E-23_LS-220-MW-FEED_Y-2020"/>
    <x v="1"/>
    <x v="1"/>
    <n v="1244.42735907522"/>
    <n v="1816863.94424982"/>
    <n v="6540710.1992993597"/>
  </r>
  <r>
    <x v="0"/>
    <x v="0"/>
    <x v="0"/>
    <x v="9"/>
    <x v="19"/>
    <s v="SE3_large"/>
    <x v="2"/>
    <s v="GNR_ST_MSW_BP_E-23_LS-220-MW-FEED_Y-2020"/>
    <x v="1"/>
    <x v="2"/>
    <n v="1244.42735907522"/>
    <n v="1816863.94424982"/>
    <n v="6540710.1992993597"/>
  </r>
  <r>
    <x v="0"/>
    <x v="0"/>
    <x v="0"/>
    <x v="9"/>
    <x v="19"/>
    <s v="SE3_large"/>
    <x v="10"/>
    <s v="GNR_ST_PEAT_BP_CB-40"/>
    <x v="0"/>
    <x v="0"/>
    <n v="155.555555555556"/>
    <n v="227111.11111111101"/>
    <n v="817600"/>
  </r>
  <r>
    <x v="0"/>
    <x v="0"/>
    <x v="0"/>
    <x v="9"/>
    <x v="19"/>
    <s v="SE3_large"/>
    <x v="10"/>
    <s v="GNR_ST_PEAT_BP_CB-40"/>
    <x v="0"/>
    <x v="1"/>
    <n v="155.555555555556"/>
    <n v="227111.11111111101"/>
    <n v="817600"/>
  </r>
  <r>
    <x v="0"/>
    <x v="0"/>
    <x v="0"/>
    <x v="9"/>
    <x v="19"/>
    <s v="SE3_large"/>
    <x v="10"/>
    <s v="GNR_ST_PEAT_BP_CB-40"/>
    <x v="0"/>
    <x v="2"/>
    <n v="155.555555555556"/>
    <n v="227111.11111111101"/>
    <n v="817600"/>
  </r>
  <r>
    <x v="0"/>
    <x v="0"/>
    <x v="0"/>
    <x v="9"/>
    <x v="19"/>
    <s v="SE3_large"/>
    <x v="10"/>
    <s v="GNR_ST_PEAT_BP_CB-50"/>
    <x v="0"/>
    <x v="0"/>
    <n v="400"/>
    <n v="584000"/>
    <n v="2102400"/>
  </r>
  <r>
    <x v="0"/>
    <x v="0"/>
    <x v="0"/>
    <x v="9"/>
    <x v="19"/>
    <s v="SE3_large"/>
    <x v="10"/>
    <s v="GNR_ST_PEAT_BP_CB-50"/>
    <x v="0"/>
    <x v="1"/>
    <n v="400"/>
    <n v="584000"/>
    <n v="2102400"/>
  </r>
  <r>
    <x v="0"/>
    <x v="0"/>
    <x v="0"/>
    <x v="9"/>
    <x v="19"/>
    <s v="SE3_large"/>
    <x v="10"/>
    <s v="GNR_ST_PEAT_BP_CB-50"/>
    <x v="0"/>
    <x v="2"/>
    <n v="400"/>
    <n v="584000"/>
    <n v="2102400"/>
  </r>
  <r>
    <x v="0"/>
    <x v="0"/>
    <x v="0"/>
    <x v="9"/>
    <x v="19"/>
    <s v="SE3_large"/>
    <x v="4"/>
    <s v="GNR_EH_HEAT"/>
    <x v="0"/>
    <x v="0"/>
    <n v="17.513736263736199"/>
    <n v="25570.054945054799"/>
    <n v="92052.197802197406"/>
  </r>
  <r>
    <x v="0"/>
    <x v="0"/>
    <x v="0"/>
    <x v="9"/>
    <x v="19"/>
    <s v="SE3_large"/>
    <x v="4"/>
    <s v="GNR_EH_HEAT"/>
    <x v="0"/>
    <x v="1"/>
    <n v="17.513736263736199"/>
    <n v="25570.054945054799"/>
    <n v="92052.197802197406"/>
  </r>
  <r>
    <x v="0"/>
    <x v="0"/>
    <x v="0"/>
    <x v="9"/>
    <x v="19"/>
    <s v="SE3_large"/>
    <x v="4"/>
    <s v="GNR_EH_HEAT"/>
    <x v="0"/>
    <x v="2"/>
    <n v="17.513736263736199"/>
    <n v="25570.054945054799"/>
    <n v="92052.197802197406"/>
  </r>
  <r>
    <x v="0"/>
    <x v="0"/>
    <x v="0"/>
    <x v="9"/>
    <x v="19"/>
    <s v="SE3_large"/>
    <x v="4"/>
    <s v="GNR_EH_HEAT"/>
    <x v="1"/>
    <x v="0"/>
    <n v="17.513736263736199"/>
    <n v="25570.054945054799"/>
    <n v="92052.197802197406"/>
  </r>
  <r>
    <x v="0"/>
    <x v="0"/>
    <x v="0"/>
    <x v="9"/>
    <x v="19"/>
    <s v="SE3_large"/>
    <x v="4"/>
    <s v="GNR_EH_HEAT"/>
    <x v="1"/>
    <x v="1"/>
    <n v="17.513736263736199"/>
    <n v="25570.054945054799"/>
    <n v="92052.197802197406"/>
  </r>
  <r>
    <x v="0"/>
    <x v="0"/>
    <x v="0"/>
    <x v="9"/>
    <x v="19"/>
    <s v="SE3_large"/>
    <x v="4"/>
    <s v="GNR_EH_HEAT"/>
    <x v="1"/>
    <x v="2"/>
    <n v="17.513736263736199"/>
    <n v="25570.054945054799"/>
    <n v="92052.197802197406"/>
  </r>
  <r>
    <x v="0"/>
    <x v="0"/>
    <x v="0"/>
    <x v="9"/>
    <x v="19"/>
    <s v="SE3_large"/>
    <x v="8"/>
    <s v="AROS7_ST_WOODWST_EXT"/>
    <x v="0"/>
    <x v="0"/>
    <n v="167.213114754098"/>
    <n v="244131.14754098401"/>
    <n v="878872.13114754099"/>
  </r>
  <r>
    <x v="0"/>
    <x v="0"/>
    <x v="0"/>
    <x v="9"/>
    <x v="19"/>
    <s v="SE3_large"/>
    <x v="8"/>
    <s v="AROS7_ST_WOODWST_EXT"/>
    <x v="0"/>
    <x v="1"/>
    <n v="167.213114754098"/>
    <n v="244131.14754098401"/>
    <n v="878872.13114754099"/>
  </r>
  <r>
    <x v="0"/>
    <x v="0"/>
    <x v="0"/>
    <x v="9"/>
    <x v="19"/>
    <s v="SE3_large"/>
    <x v="8"/>
    <s v="AROS7_ST_WOODWST_EXT"/>
    <x v="0"/>
    <x v="2"/>
    <n v="167.213114754098"/>
    <n v="244131.14754098401"/>
    <n v="878872.13114754099"/>
  </r>
  <r>
    <x v="0"/>
    <x v="0"/>
    <x v="0"/>
    <x v="9"/>
    <x v="19"/>
    <s v="SE3_large"/>
    <x v="8"/>
    <s v="GNR_ST_WOODWST_BP_CB-30"/>
    <x v="0"/>
    <x v="0"/>
    <n v="211.85185185185199"/>
    <n v="309303.703703704"/>
    <n v="1113493.33333333"/>
  </r>
  <r>
    <x v="0"/>
    <x v="0"/>
    <x v="0"/>
    <x v="9"/>
    <x v="19"/>
    <s v="SE3_large"/>
    <x v="8"/>
    <s v="GNR_ST_WOODWST_BP_CB-30"/>
    <x v="0"/>
    <x v="1"/>
    <n v="211.85185185185199"/>
    <n v="309303.703703704"/>
    <n v="1113493.33333333"/>
  </r>
  <r>
    <x v="0"/>
    <x v="0"/>
    <x v="0"/>
    <x v="9"/>
    <x v="19"/>
    <s v="SE3_large"/>
    <x v="8"/>
    <s v="GNR_ST_WOODWST_BP_CB-30"/>
    <x v="0"/>
    <x v="2"/>
    <n v="211.85185185185199"/>
    <n v="309303.703703704"/>
    <n v="1113493.33333333"/>
  </r>
  <r>
    <x v="0"/>
    <x v="0"/>
    <x v="0"/>
    <x v="9"/>
    <x v="19"/>
    <s v="SE3_medium"/>
    <x v="5"/>
    <s v="GNR_HP_ELEC_COP-270"/>
    <x v="1"/>
    <x v="0"/>
    <n v="27.159259259259301"/>
    <n v="39652.518518518496"/>
    <n v="142749.066666667"/>
  </r>
  <r>
    <x v="0"/>
    <x v="0"/>
    <x v="0"/>
    <x v="9"/>
    <x v="19"/>
    <s v="SE3_medium"/>
    <x v="5"/>
    <s v="GNR_HP_ELEC_COP-270"/>
    <x v="1"/>
    <x v="1"/>
    <n v="27.159259259259301"/>
    <n v="39652.518518518496"/>
    <n v="142749.066666667"/>
  </r>
  <r>
    <x v="0"/>
    <x v="0"/>
    <x v="0"/>
    <x v="9"/>
    <x v="19"/>
    <s v="SE3_medium"/>
    <x v="5"/>
    <s v="GNR_HP_ELEC_COP-270"/>
    <x v="1"/>
    <x v="2"/>
    <n v="27.159259259259301"/>
    <n v="39652.518518518496"/>
    <n v="142749.066666667"/>
  </r>
  <r>
    <x v="0"/>
    <x v="0"/>
    <x v="0"/>
    <x v="9"/>
    <x v="19"/>
    <s v="SE3_medium"/>
    <x v="5"/>
    <s v="GNR_HP_ELEC_GROUND-WTR_COP-360_LS-4-MW_Y-2020"/>
    <x v="0"/>
    <x v="0"/>
    <n v="390.18789040438099"/>
    <n v="569674.31999039697"/>
    <n v="2050827.5519654299"/>
  </r>
  <r>
    <x v="0"/>
    <x v="0"/>
    <x v="0"/>
    <x v="9"/>
    <x v="19"/>
    <s v="SE3_medium"/>
    <x v="5"/>
    <s v="GNR_HP_ELEC_GROUND-WTR_COP-360_LS-4-MW_Y-2020"/>
    <x v="0"/>
    <x v="1"/>
    <n v="192.85618682744601"/>
    <n v="281570.03276807198"/>
    <n v="1013652.1179650601"/>
  </r>
  <r>
    <x v="0"/>
    <x v="0"/>
    <x v="0"/>
    <x v="9"/>
    <x v="19"/>
    <s v="SE3_medium"/>
    <x v="5"/>
    <s v="GNR_HP_ELEC_GROUND-WTR_COP-360_LS-4-MW_Y-2020"/>
    <x v="0"/>
    <x v="2"/>
    <n v="109.973763784856"/>
    <n v="160561.695125889"/>
    <n v="578022.10245320003"/>
  </r>
  <r>
    <x v="0"/>
    <x v="0"/>
    <x v="0"/>
    <x v="9"/>
    <x v="19"/>
    <s v="SE3_medium"/>
    <x v="5"/>
    <s v="GNR_HP_ELEC_GROUND-WTR_COP-360_LS-4-MW_Y-2020"/>
    <x v="1"/>
    <x v="0"/>
    <n v="453.05579696459102"/>
    <n v="661461.46356830397"/>
    <n v="2381261.2688458902"/>
  </r>
  <r>
    <x v="0"/>
    <x v="0"/>
    <x v="0"/>
    <x v="9"/>
    <x v="19"/>
    <s v="SE3_medium"/>
    <x v="5"/>
    <s v="GNR_HP_ELEC_GROUND-WTR_COP-360_LS-4-MW_Y-2020"/>
    <x v="1"/>
    <x v="1"/>
    <n v="453.05579696459102"/>
    <n v="661461.46356830397"/>
    <n v="2381261.2688458902"/>
  </r>
  <r>
    <x v="0"/>
    <x v="0"/>
    <x v="0"/>
    <x v="9"/>
    <x v="19"/>
    <s v="SE3_medium"/>
    <x v="5"/>
    <s v="GNR_HP_ELEC_GROUND-WTR_COP-360_LS-4-MW_Y-2020"/>
    <x v="1"/>
    <x v="2"/>
    <n v="453.05579696459102"/>
    <n v="661461.46356830397"/>
    <n v="2381261.2688458902"/>
  </r>
  <r>
    <x v="0"/>
    <x v="0"/>
    <x v="0"/>
    <x v="9"/>
    <x v="19"/>
    <s v="SE3_medium"/>
    <x v="1"/>
    <s v="GNR_HS_HEAT_PIT_L-DEC_E-91_Y-2020"/>
    <x v="0"/>
    <x v="0"/>
    <n v="200.14473068650099"/>
    <n v="292211.30680229102"/>
    <n v="1051960.70448825"/>
  </r>
  <r>
    <x v="0"/>
    <x v="0"/>
    <x v="0"/>
    <x v="9"/>
    <x v="19"/>
    <s v="SE3_medium"/>
    <x v="1"/>
    <s v="GNR_HS_HEAT_PIT_L-DEC_E-91_Y-2020"/>
    <x v="0"/>
    <x v="1"/>
    <n v="1414.7024816396199"/>
    <n v="2065465.62319384"/>
    <n v="7435676.2434978196"/>
  </r>
  <r>
    <x v="0"/>
    <x v="0"/>
    <x v="0"/>
    <x v="9"/>
    <x v="19"/>
    <s v="SE3_medium"/>
    <x v="1"/>
    <s v="GNR_HS_HEAT_PIT_L-DEC_E-91_Y-2020"/>
    <x v="0"/>
    <x v="2"/>
    <n v="1414.7024816396199"/>
    <n v="2065465.62319384"/>
    <n v="7435676.2434978196"/>
  </r>
  <r>
    <x v="0"/>
    <x v="0"/>
    <x v="0"/>
    <x v="9"/>
    <x v="19"/>
    <s v="SE3_medium"/>
    <x v="1"/>
    <s v="GNR_HS_HEAT_WTR-TANK_LS_E-95_Y-2010"/>
    <x v="0"/>
    <x v="1"/>
    <n v="238.006849315068"/>
    <n v="347490"/>
    <n v="1250964"/>
  </r>
  <r>
    <x v="0"/>
    <x v="0"/>
    <x v="0"/>
    <x v="9"/>
    <x v="19"/>
    <s v="SE3_medium"/>
    <x v="15"/>
    <s v="GNR_BO_LNG_E-90"/>
    <x v="0"/>
    <x v="0"/>
    <n v="3.3333333333333299"/>
    <n v="4866.6666666666697"/>
    <n v="17520"/>
  </r>
  <r>
    <x v="0"/>
    <x v="0"/>
    <x v="0"/>
    <x v="9"/>
    <x v="19"/>
    <s v="SE3_medium"/>
    <x v="15"/>
    <s v="GNR_BO_LNG_E-90"/>
    <x v="0"/>
    <x v="1"/>
    <n v="3.3333333333333299"/>
    <n v="4866.6666666666697"/>
    <n v="17520"/>
  </r>
  <r>
    <x v="0"/>
    <x v="0"/>
    <x v="0"/>
    <x v="9"/>
    <x v="19"/>
    <s v="SE3_medium"/>
    <x v="15"/>
    <s v="GNR_BO_LNG_E-90"/>
    <x v="0"/>
    <x v="2"/>
    <n v="3.3333333333333299"/>
    <n v="4866.6666666666697"/>
    <n v="17520"/>
  </r>
  <r>
    <x v="0"/>
    <x v="0"/>
    <x v="0"/>
    <x v="9"/>
    <x v="19"/>
    <s v="SE3_medium"/>
    <x v="15"/>
    <s v="GNR_BO_LNG_E-90"/>
    <x v="1"/>
    <x v="0"/>
    <n v="3.3333333333333299"/>
    <n v="4866.6666666666697"/>
    <n v="17520"/>
  </r>
  <r>
    <x v="0"/>
    <x v="0"/>
    <x v="0"/>
    <x v="9"/>
    <x v="19"/>
    <s v="SE3_medium"/>
    <x v="15"/>
    <s v="GNR_BO_LNG_E-90"/>
    <x v="1"/>
    <x v="1"/>
    <n v="3.3333333333333299"/>
    <n v="4866.6666666666697"/>
    <n v="17520"/>
  </r>
  <r>
    <x v="0"/>
    <x v="0"/>
    <x v="0"/>
    <x v="9"/>
    <x v="19"/>
    <s v="SE3_medium"/>
    <x v="15"/>
    <s v="GNR_BO_LNG_E-90"/>
    <x v="1"/>
    <x v="2"/>
    <n v="3.3333333333333299"/>
    <n v="4866.6666666666697"/>
    <n v="17520"/>
  </r>
  <r>
    <x v="0"/>
    <x v="0"/>
    <x v="0"/>
    <x v="9"/>
    <x v="19"/>
    <s v="SE3_medium"/>
    <x v="2"/>
    <s v="GNR_BO_MSW_E-90"/>
    <x v="0"/>
    <x v="0"/>
    <n v="120.99038142620201"/>
    <n v="176645.95688225501"/>
    <n v="635925.44477611897"/>
  </r>
  <r>
    <x v="0"/>
    <x v="0"/>
    <x v="0"/>
    <x v="9"/>
    <x v="19"/>
    <s v="SE3_medium"/>
    <x v="2"/>
    <s v="GNR_BO_MSW_E-90"/>
    <x v="0"/>
    <x v="1"/>
    <n v="120.99038142620201"/>
    <n v="176645.95688225501"/>
    <n v="635925.44477611897"/>
  </r>
  <r>
    <x v="0"/>
    <x v="0"/>
    <x v="0"/>
    <x v="9"/>
    <x v="19"/>
    <s v="SE3_medium"/>
    <x v="2"/>
    <s v="GNR_BO_MSW_E-90"/>
    <x v="0"/>
    <x v="2"/>
    <n v="120.99038142620201"/>
    <n v="176645.95688225501"/>
    <n v="635925.44477611897"/>
  </r>
  <r>
    <x v="0"/>
    <x v="0"/>
    <x v="0"/>
    <x v="9"/>
    <x v="19"/>
    <s v="SE3_medium"/>
    <x v="2"/>
    <s v="GNR_ST_MSW_BP_CB-10"/>
    <x v="0"/>
    <x v="0"/>
    <n v="125.253333333333"/>
    <n v="182869.86666666699"/>
    <n v="658331.52"/>
  </r>
  <r>
    <x v="0"/>
    <x v="0"/>
    <x v="0"/>
    <x v="9"/>
    <x v="19"/>
    <s v="SE3_medium"/>
    <x v="2"/>
    <s v="GNR_ST_MSW_BP_CB-10"/>
    <x v="0"/>
    <x v="1"/>
    <n v="125.253333333333"/>
    <n v="182869.86666666699"/>
    <n v="658331.52"/>
  </r>
  <r>
    <x v="0"/>
    <x v="0"/>
    <x v="0"/>
    <x v="9"/>
    <x v="19"/>
    <s v="SE3_medium"/>
    <x v="2"/>
    <s v="GNR_ST_MSW_BP_CB-10"/>
    <x v="0"/>
    <x v="2"/>
    <n v="125.253333333333"/>
    <n v="182869.86666666699"/>
    <n v="658331.52"/>
  </r>
  <r>
    <x v="0"/>
    <x v="0"/>
    <x v="0"/>
    <x v="9"/>
    <x v="19"/>
    <s v="SE3_medium"/>
    <x v="2"/>
    <s v="GNR_ST_MSW_BP_CB-10"/>
    <x v="1"/>
    <x v="0"/>
    <n v="125.253333333333"/>
    <n v="182869.86666666699"/>
    <n v="658331.52"/>
  </r>
  <r>
    <x v="0"/>
    <x v="0"/>
    <x v="0"/>
    <x v="9"/>
    <x v="19"/>
    <s v="SE3_medium"/>
    <x v="2"/>
    <s v="GNR_ST_MSW_BP_CB-10"/>
    <x v="1"/>
    <x v="1"/>
    <n v="125.253333333333"/>
    <n v="182869.86666666699"/>
    <n v="658331.52"/>
  </r>
  <r>
    <x v="0"/>
    <x v="0"/>
    <x v="0"/>
    <x v="9"/>
    <x v="19"/>
    <s v="SE3_medium"/>
    <x v="2"/>
    <s v="GNR_ST_MSW_BP_CB-10"/>
    <x v="1"/>
    <x v="2"/>
    <n v="125.253333333333"/>
    <n v="182869.86666666699"/>
    <n v="658331.52"/>
  </r>
  <r>
    <x v="0"/>
    <x v="0"/>
    <x v="0"/>
    <x v="9"/>
    <x v="19"/>
    <s v="SE3_medium"/>
    <x v="2"/>
    <s v="GNR_ST_MSW_BP_CB-20"/>
    <x v="0"/>
    <x v="0"/>
    <n v="40"/>
    <n v="58400"/>
    <n v="210240"/>
  </r>
  <r>
    <x v="0"/>
    <x v="0"/>
    <x v="0"/>
    <x v="9"/>
    <x v="19"/>
    <s v="SE3_medium"/>
    <x v="2"/>
    <s v="GNR_ST_MSW_BP_CB-20"/>
    <x v="0"/>
    <x v="1"/>
    <n v="40"/>
    <n v="58400"/>
    <n v="210240"/>
  </r>
  <r>
    <x v="0"/>
    <x v="0"/>
    <x v="0"/>
    <x v="9"/>
    <x v="19"/>
    <s v="SE3_medium"/>
    <x v="2"/>
    <s v="GNR_ST_MSW_BP_CB-20"/>
    <x v="0"/>
    <x v="2"/>
    <n v="40"/>
    <n v="58400"/>
    <n v="210240"/>
  </r>
  <r>
    <x v="0"/>
    <x v="0"/>
    <x v="0"/>
    <x v="9"/>
    <x v="19"/>
    <s v="SE3_medium"/>
    <x v="2"/>
    <s v="GNR_ST_MSW_BP_CB-20"/>
    <x v="1"/>
    <x v="0"/>
    <n v="40"/>
    <n v="58400"/>
    <n v="210240"/>
  </r>
  <r>
    <x v="0"/>
    <x v="0"/>
    <x v="0"/>
    <x v="9"/>
    <x v="19"/>
    <s v="SE3_medium"/>
    <x v="2"/>
    <s v="GNR_ST_MSW_BP_CB-20"/>
    <x v="1"/>
    <x v="1"/>
    <n v="40"/>
    <n v="58400"/>
    <n v="210240"/>
  </r>
  <r>
    <x v="0"/>
    <x v="0"/>
    <x v="0"/>
    <x v="9"/>
    <x v="19"/>
    <s v="SE3_medium"/>
    <x v="2"/>
    <s v="GNR_ST_MSW_BP_CB-20"/>
    <x v="1"/>
    <x v="2"/>
    <n v="40"/>
    <n v="58400"/>
    <n v="210240"/>
  </r>
  <r>
    <x v="0"/>
    <x v="0"/>
    <x v="0"/>
    <x v="9"/>
    <x v="19"/>
    <s v="SE3_medium"/>
    <x v="2"/>
    <s v="GNR_ST_MSW_BP_CB-30"/>
    <x v="0"/>
    <x v="0"/>
    <n v="127.59259259259299"/>
    <n v="186285.18518518499"/>
    <n v="670626.66666666698"/>
  </r>
  <r>
    <x v="0"/>
    <x v="0"/>
    <x v="0"/>
    <x v="9"/>
    <x v="19"/>
    <s v="SE3_medium"/>
    <x v="2"/>
    <s v="GNR_ST_MSW_BP_CB-30"/>
    <x v="0"/>
    <x v="1"/>
    <n v="127.59259259259299"/>
    <n v="186285.18518518499"/>
    <n v="670626.66666666698"/>
  </r>
  <r>
    <x v="0"/>
    <x v="0"/>
    <x v="0"/>
    <x v="9"/>
    <x v="19"/>
    <s v="SE3_medium"/>
    <x v="2"/>
    <s v="GNR_ST_MSW_BP_CB-30"/>
    <x v="0"/>
    <x v="2"/>
    <n v="127.59259259259299"/>
    <n v="186285.18518518499"/>
    <n v="670626.66666666698"/>
  </r>
  <r>
    <x v="0"/>
    <x v="0"/>
    <x v="0"/>
    <x v="9"/>
    <x v="19"/>
    <s v="SE3_medium"/>
    <x v="2"/>
    <s v="GNR_ST_MSW_BP_CB-30"/>
    <x v="1"/>
    <x v="0"/>
    <n v="127.59259259259299"/>
    <n v="186285.18518518499"/>
    <n v="670626.66666666698"/>
  </r>
  <r>
    <x v="0"/>
    <x v="0"/>
    <x v="0"/>
    <x v="9"/>
    <x v="19"/>
    <s v="SE3_medium"/>
    <x v="2"/>
    <s v="GNR_ST_MSW_BP_CB-30"/>
    <x v="1"/>
    <x v="1"/>
    <n v="127.59259259259299"/>
    <n v="186285.18518518499"/>
    <n v="670626.66666666698"/>
  </r>
  <r>
    <x v="0"/>
    <x v="0"/>
    <x v="0"/>
    <x v="9"/>
    <x v="19"/>
    <s v="SE3_medium"/>
    <x v="2"/>
    <s v="GNR_ST_MSW_BP_CB-30"/>
    <x v="1"/>
    <x v="2"/>
    <n v="127.59259259259299"/>
    <n v="186285.18518518499"/>
    <n v="670626.66666666698"/>
  </r>
  <r>
    <x v="0"/>
    <x v="0"/>
    <x v="0"/>
    <x v="9"/>
    <x v="19"/>
    <s v="SE3_medium"/>
    <x v="10"/>
    <s v="GNR_ST_PEAT_BP_CB-10"/>
    <x v="0"/>
    <x v="0"/>
    <n v="63.5555555555556"/>
    <n v="92791.111111111095"/>
    <n v="334048"/>
  </r>
  <r>
    <x v="0"/>
    <x v="0"/>
    <x v="0"/>
    <x v="9"/>
    <x v="19"/>
    <s v="SE3_medium"/>
    <x v="10"/>
    <s v="GNR_ST_PEAT_BP_CB-10"/>
    <x v="0"/>
    <x v="1"/>
    <n v="63.5555555555556"/>
    <n v="92791.111111111095"/>
    <n v="334048"/>
  </r>
  <r>
    <x v="0"/>
    <x v="0"/>
    <x v="0"/>
    <x v="9"/>
    <x v="19"/>
    <s v="SE3_medium"/>
    <x v="10"/>
    <s v="GNR_ST_PEAT_BP_CB-10"/>
    <x v="0"/>
    <x v="2"/>
    <n v="63.5555555555556"/>
    <n v="92791.111111111095"/>
    <n v="334048"/>
  </r>
  <r>
    <x v="0"/>
    <x v="0"/>
    <x v="0"/>
    <x v="9"/>
    <x v="19"/>
    <s v="SE3_medium"/>
    <x v="4"/>
    <s v="GNR_EH_HEAT"/>
    <x v="0"/>
    <x v="0"/>
    <n v="21.754353800198398"/>
    <n v="31761.356548289699"/>
    <n v="114340.88357384301"/>
  </r>
  <r>
    <x v="0"/>
    <x v="0"/>
    <x v="0"/>
    <x v="9"/>
    <x v="19"/>
    <s v="SE3_medium"/>
    <x v="4"/>
    <s v="GNR_EH_HEAT"/>
    <x v="0"/>
    <x v="1"/>
    <n v="21.754353800198398"/>
    <n v="31761.356548289699"/>
    <n v="114340.88357384301"/>
  </r>
  <r>
    <x v="0"/>
    <x v="0"/>
    <x v="0"/>
    <x v="9"/>
    <x v="19"/>
    <s v="SE3_medium"/>
    <x v="4"/>
    <s v="GNR_EH_HEAT"/>
    <x v="0"/>
    <x v="2"/>
    <n v="21.754353800198398"/>
    <n v="31761.356548289699"/>
    <n v="114340.88357384301"/>
  </r>
  <r>
    <x v="0"/>
    <x v="0"/>
    <x v="0"/>
    <x v="9"/>
    <x v="19"/>
    <s v="SE3_medium"/>
    <x v="4"/>
    <s v="GNR_EH_HEAT"/>
    <x v="1"/>
    <x v="0"/>
    <n v="21.754353800198398"/>
    <n v="31761.356548289699"/>
    <n v="114340.88357384301"/>
  </r>
  <r>
    <x v="0"/>
    <x v="0"/>
    <x v="0"/>
    <x v="9"/>
    <x v="19"/>
    <s v="SE3_medium"/>
    <x v="4"/>
    <s v="GNR_EH_HEAT"/>
    <x v="1"/>
    <x v="1"/>
    <n v="21.754353800198398"/>
    <n v="31761.356548289699"/>
    <n v="114340.88357384301"/>
  </r>
  <r>
    <x v="0"/>
    <x v="0"/>
    <x v="0"/>
    <x v="9"/>
    <x v="19"/>
    <s v="SE3_medium"/>
    <x v="4"/>
    <s v="GNR_EH_HEAT"/>
    <x v="1"/>
    <x v="2"/>
    <n v="21.754353800198398"/>
    <n v="31761.356548289699"/>
    <n v="114340.88357384301"/>
  </r>
  <r>
    <x v="0"/>
    <x v="0"/>
    <x v="0"/>
    <x v="9"/>
    <x v="19"/>
    <s v="SE3_medium"/>
    <x v="8"/>
    <s v="GNR_ST_WOODWST_BP_CB-20"/>
    <x v="0"/>
    <x v="1"/>
    <n v="3.8942124059999998"/>
    <n v="5685.55011276"/>
    <n v="20467.980405935999"/>
  </r>
  <r>
    <x v="0"/>
    <x v="0"/>
    <x v="0"/>
    <x v="9"/>
    <x v="19"/>
    <s v="SE3_medium"/>
    <x v="8"/>
    <s v="GNR_ST_WOODWST_BP_CB-30"/>
    <x v="0"/>
    <x v="0"/>
    <n v="236.58812804664399"/>
    <n v="345418.66694810003"/>
    <n v="1243507.2010131599"/>
  </r>
  <r>
    <x v="0"/>
    <x v="0"/>
    <x v="0"/>
    <x v="9"/>
    <x v="19"/>
    <s v="SE3_medium"/>
    <x v="8"/>
    <s v="GNR_ST_WOODWST_BP_CB-30"/>
    <x v="0"/>
    <x v="1"/>
    <n v="296.52196822353301"/>
    <n v="432922.07360635803"/>
    <n v="1558519.4649828901"/>
  </r>
  <r>
    <x v="0"/>
    <x v="0"/>
    <x v="0"/>
    <x v="9"/>
    <x v="19"/>
    <s v="SE3_medium"/>
    <x v="8"/>
    <s v="GNR_ST_WOODWST_BP_CB-30"/>
    <x v="0"/>
    <x v="2"/>
    <n v="310.35285441820002"/>
    <n v="453115.16745057103"/>
    <n v="1631214.60282206"/>
  </r>
  <r>
    <x v="0"/>
    <x v="0"/>
    <x v="0"/>
    <x v="9"/>
    <x v="19"/>
    <s v="SE3_medium"/>
    <x v="8"/>
    <s v="GNR_ST_WOODWST_BP_CB-40"/>
    <x v="0"/>
    <x v="0"/>
    <n v="318.03333333333302"/>
    <n v="464328.66666666698"/>
    <n v="1671583.2"/>
  </r>
  <r>
    <x v="0"/>
    <x v="0"/>
    <x v="0"/>
    <x v="9"/>
    <x v="19"/>
    <s v="SE3_medium"/>
    <x v="8"/>
    <s v="GNR_ST_WOODWST_BP_CB-40"/>
    <x v="0"/>
    <x v="1"/>
    <n v="365.555555555556"/>
    <n v="533711.11111111101"/>
    <n v="1921360"/>
  </r>
  <r>
    <x v="0"/>
    <x v="0"/>
    <x v="0"/>
    <x v="9"/>
    <x v="19"/>
    <s v="SE3_medium"/>
    <x v="8"/>
    <s v="GNR_ST_WOODWST_BP_CB-40"/>
    <x v="0"/>
    <x v="2"/>
    <n v="365.555555555556"/>
    <n v="533711.11111111101"/>
    <n v="1921360"/>
  </r>
  <r>
    <x v="0"/>
    <x v="0"/>
    <x v="0"/>
    <x v="9"/>
    <x v="19"/>
    <s v="SE3_small"/>
    <x v="5"/>
    <s v="GNR_HP_ELEC_COP-270"/>
    <x v="1"/>
    <x v="0"/>
    <n v="1.4999999999999999E-2"/>
    <n v="21.9"/>
    <n v="78.84"/>
  </r>
  <r>
    <x v="0"/>
    <x v="0"/>
    <x v="0"/>
    <x v="9"/>
    <x v="19"/>
    <s v="SE3_small"/>
    <x v="5"/>
    <s v="GNR_HP_ELEC_COP-270"/>
    <x v="1"/>
    <x v="1"/>
    <n v="1.4999999999999999E-2"/>
    <n v="21.9"/>
    <n v="78.84"/>
  </r>
  <r>
    <x v="0"/>
    <x v="0"/>
    <x v="0"/>
    <x v="9"/>
    <x v="19"/>
    <s v="SE3_small"/>
    <x v="5"/>
    <s v="GNR_HP_ELEC_COP-270"/>
    <x v="1"/>
    <x v="2"/>
    <n v="1.4999999999999999E-2"/>
    <n v="21.9"/>
    <n v="78.84"/>
  </r>
  <r>
    <x v="0"/>
    <x v="0"/>
    <x v="0"/>
    <x v="9"/>
    <x v="19"/>
    <s v="SE3_small"/>
    <x v="5"/>
    <s v="GNR_HP_ELEC_GROUND-WTR_COP-360_LS-4-MW_Y-2020"/>
    <x v="0"/>
    <x v="0"/>
    <n v="53.580468726342701"/>
    <n v="78227.484340460302"/>
    <n v="281618.943625657"/>
  </r>
  <r>
    <x v="0"/>
    <x v="0"/>
    <x v="0"/>
    <x v="9"/>
    <x v="19"/>
    <s v="SE3_small"/>
    <x v="5"/>
    <s v="GNR_HP_ELEC_GROUND-WTR_COP-360_LS-4-MW_Y-2020"/>
    <x v="0"/>
    <x v="1"/>
    <n v="19.007987544197402"/>
    <n v="27751.661814528201"/>
    <n v="99905.982532301598"/>
  </r>
  <r>
    <x v="0"/>
    <x v="0"/>
    <x v="0"/>
    <x v="9"/>
    <x v="19"/>
    <s v="SE3_small"/>
    <x v="5"/>
    <s v="GNR_HP_ELEC_GROUND-WTR_COP-360_LS-4-MW_Y-2020"/>
    <x v="1"/>
    <x v="0"/>
    <n v="228.84468474159101"/>
    <n v="334113.23972272302"/>
    <n v="1202807.6630018"/>
  </r>
  <r>
    <x v="0"/>
    <x v="0"/>
    <x v="0"/>
    <x v="9"/>
    <x v="19"/>
    <s v="SE3_small"/>
    <x v="5"/>
    <s v="GNR_HP_ELEC_GROUND-WTR_COP-360_LS-4-MW_Y-2020"/>
    <x v="1"/>
    <x v="1"/>
    <n v="228.84468474159101"/>
    <n v="334113.23972272302"/>
    <n v="1202807.6630018"/>
  </r>
  <r>
    <x v="0"/>
    <x v="0"/>
    <x v="0"/>
    <x v="9"/>
    <x v="19"/>
    <s v="SE3_small"/>
    <x v="5"/>
    <s v="GNR_HP_ELEC_GROUND-WTR_COP-360_LS-4-MW_Y-2020"/>
    <x v="1"/>
    <x v="2"/>
    <n v="228.84468474159101"/>
    <n v="334113.23972272302"/>
    <n v="1202807.6630018"/>
  </r>
  <r>
    <x v="0"/>
    <x v="0"/>
    <x v="0"/>
    <x v="9"/>
    <x v="19"/>
    <s v="SE3_small"/>
    <x v="1"/>
    <s v="GNR_HS_HEAT_PIT_L-DEC_E-91_Y-2020"/>
    <x v="0"/>
    <x v="0"/>
    <n v="367.01206666442903"/>
    <n v="535837.61733006604"/>
    <n v="1929015.42238824"/>
  </r>
  <r>
    <x v="0"/>
    <x v="0"/>
    <x v="0"/>
    <x v="9"/>
    <x v="19"/>
    <s v="SE3_small"/>
    <x v="1"/>
    <s v="GNR_HS_HEAT_PIT_L-DEC_E-91_Y-2020"/>
    <x v="0"/>
    <x v="1"/>
    <n v="725.52668734251904"/>
    <n v="1059268.9635200801"/>
    <n v="3813368.26867228"/>
  </r>
  <r>
    <x v="0"/>
    <x v="0"/>
    <x v="0"/>
    <x v="9"/>
    <x v="19"/>
    <s v="SE3_small"/>
    <x v="1"/>
    <s v="GNR_HS_HEAT_PIT_L-DEC_E-91_Y-2020"/>
    <x v="0"/>
    <x v="2"/>
    <n v="725.52668734251904"/>
    <n v="1059268.9635200801"/>
    <n v="3813368.26867228"/>
  </r>
  <r>
    <x v="0"/>
    <x v="0"/>
    <x v="0"/>
    <x v="9"/>
    <x v="19"/>
    <s v="SE3_small"/>
    <x v="1"/>
    <s v="GNR_HS_HEAT_WTR-TANK_LS_E-95_Y-2010"/>
    <x v="0"/>
    <x v="1"/>
    <n v="31.876712328767098"/>
    <n v="46540"/>
    <n v="167544"/>
  </r>
  <r>
    <x v="0"/>
    <x v="0"/>
    <x v="0"/>
    <x v="9"/>
    <x v="19"/>
    <s v="SE3_small"/>
    <x v="2"/>
    <s v="GNR_ST_MSW_BP_CB-20"/>
    <x v="0"/>
    <x v="0"/>
    <n v="13.3333333333333"/>
    <n v="19466.666666666701"/>
    <n v="70080"/>
  </r>
  <r>
    <x v="0"/>
    <x v="0"/>
    <x v="0"/>
    <x v="9"/>
    <x v="19"/>
    <s v="SE3_small"/>
    <x v="2"/>
    <s v="GNR_ST_MSW_BP_CB-20"/>
    <x v="0"/>
    <x v="1"/>
    <n v="13.3333333333333"/>
    <n v="19466.666666666701"/>
    <n v="70080"/>
  </r>
  <r>
    <x v="0"/>
    <x v="0"/>
    <x v="0"/>
    <x v="9"/>
    <x v="19"/>
    <s v="SE3_small"/>
    <x v="2"/>
    <s v="GNR_ST_MSW_BP_CB-20"/>
    <x v="0"/>
    <x v="2"/>
    <n v="13.3333333333333"/>
    <n v="19466.666666666701"/>
    <n v="70080"/>
  </r>
  <r>
    <x v="0"/>
    <x v="0"/>
    <x v="0"/>
    <x v="9"/>
    <x v="19"/>
    <s v="SE3_small"/>
    <x v="2"/>
    <s v="GNR_ST_MSW_BP_CB-20"/>
    <x v="1"/>
    <x v="0"/>
    <n v="13.3333333333333"/>
    <n v="19466.666666666701"/>
    <n v="70080"/>
  </r>
  <r>
    <x v="0"/>
    <x v="0"/>
    <x v="0"/>
    <x v="9"/>
    <x v="19"/>
    <s v="SE3_small"/>
    <x v="2"/>
    <s v="GNR_ST_MSW_BP_CB-20"/>
    <x v="1"/>
    <x v="1"/>
    <n v="13.3333333333333"/>
    <n v="19466.666666666701"/>
    <n v="70080"/>
  </r>
  <r>
    <x v="0"/>
    <x v="0"/>
    <x v="0"/>
    <x v="9"/>
    <x v="19"/>
    <s v="SE3_small"/>
    <x v="2"/>
    <s v="GNR_ST_MSW_BP_CB-20"/>
    <x v="1"/>
    <x v="2"/>
    <n v="13.3333333333333"/>
    <n v="19466.666666666701"/>
    <n v="70080"/>
  </r>
  <r>
    <x v="0"/>
    <x v="0"/>
    <x v="0"/>
    <x v="9"/>
    <x v="19"/>
    <s v="SE3_small"/>
    <x v="11"/>
    <s v="GNR_BO_OTHER_E-90"/>
    <x v="0"/>
    <x v="0"/>
    <n v="4.4000000000000004"/>
    <n v="6424"/>
    <n v="23126.400000000001"/>
  </r>
  <r>
    <x v="0"/>
    <x v="0"/>
    <x v="0"/>
    <x v="9"/>
    <x v="19"/>
    <s v="SE3_small"/>
    <x v="11"/>
    <s v="GNR_BO_OTHER_E-90"/>
    <x v="0"/>
    <x v="1"/>
    <n v="4.4000000000000004"/>
    <n v="6424"/>
    <n v="23126.400000000001"/>
  </r>
  <r>
    <x v="0"/>
    <x v="0"/>
    <x v="0"/>
    <x v="9"/>
    <x v="19"/>
    <s v="SE3_small"/>
    <x v="11"/>
    <s v="GNR_BO_OTHER_E-90"/>
    <x v="0"/>
    <x v="2"/>
    <n v="4.4000000000000004"/>
    <n v="6424"/>
    <n v="23126.400000000001"/>
  </r>
  <r>
    <x v="0"/>
    <x v="0"/>
    <x v="0"/>
    <x v="9"/>
    <x v="19"/>
    <s v="SE3_small"/>
    <x v="11"/>
    <s v="GNR_BO_OTHER_E-90"/>
    <x v="1"/>
    <x v="0"/>
    <n v="4.4000000000000004"/>
    <n v="6424"/>
    <n v="23126.400000000001"/>
  </r>
  <r>
    <x v="0"/>
    <x v="0"/>
    <x v="0"/>
    <x v="9"/>
    <x v="19"/>
    <s v="SE3_small"/>
    <x v="11"/>
    <s v="GNR_BO_OTHER_E-90"/>
    <x v="1"/>
    <x v="1"/>
    <n v="4.4000000000000004"/>
    <n v="6424"/>
    <n v="23126.400000000001"/>
  </r>
  <r>
    <x v="0"/>
    <x v="0"/>
    <x v="0"/>
    <x v="9"/>
    <x v="19"/>
    <s v="SE3_small"/>
    <x v="11"/>
    <s v="GNR_BO_OTHER_E-90"/>
    <x v="1"/>
    <x v="2"/>
    <n v="4.4000000000000004"/>
    <n v="6424"/>
    <n v="23126.400000000001"/>
  </r>
  <r>
    <x v="0"/>
    <x v="0"/>
    <x v="0"/>
    <x v="9"/>
    <x v="19"/>
    <s v="SE3_small"/>
    <x v="4"/>
    <s v="GNR_EH_HEAT"/>
    <x v="0"/>
    <x v="0"/>
    <n v="16.751914523205599"/>
    <n v="24457.7952038802"/>
    <n v="88048.062733968807"/>
  </r>
  <r>
    <x v="0"/>
    <x v="0"/>
    <x v="0"/>
    <x v="9"/>
    <x v="19"/>
    <s v="SE3_small"/>
    <x v="4"/>
    <s v="GNR_EH_HEAT"/>
    <x v="0"/>
    <x v="1"/>
    <n v="16.751914523205599"/>
    <n v="24457.7952038802"/>
    <n v="88048.062733968807"/>
  </r>
  <r>
    <x v="0"/>
    <x v="0"/>
    <x v="0"/>
    <x v="9"/>
    <x v="19"/>
    <s v="SE3_small"/>
    <x v="4"/>
    <s v="GNR_EH_HEAT"/>
    <x v="0"/>
    <x v="2"/>
    <n v="16.751914523205599"/>
    <n v="24457.7952038802"/>
    <n v="88048.062733968807"/>
  </r>
  <r>
    <x v="0"/>
    <x v="0"/>
    <x v="0"/>
    <x v="9"/>
    <x v="19"/>
    <s v="SE3_small"/>
    <x v="4"/>
    <s v="GNR_EH_HEAT"/>
    <x v="1"/>
    <x v="0"/>
    <n v="16.751914523205599"/>
    <n v="24457.7952038802"/>
    <n v="88048.062733968807"/>
  </r>
  <r>
    <x v="0"/>
    <x v="0"/>
    <x v="0"/>
    <x v="9"/>
    <x v="19"/>
    <s v="SE3_small"/>
    <x v="4"/>
    <s v="GNR_EH_HEAT"/>
    <x v="1"/>
    <x v="1"/>
    <n v="16.751914523205599"/>
    <n v="24457.7952038802"/>
    <n v="88048.062733968807"/>
  </r>
  <r>
    <x v="0"/>
    <x v="0"/>
    <x v="0"/>
    <x v="9"/>
    <x v="19"/>
    <s v="SE3_small"/>
    <x v="4"/>
    <s v="GNR_EH_HEAT"/>
    <x v="1"/>
    <x v="2"/>
    <n v="16.751914523205599"/>
    <n v="24457.7952038802"/>
    <n v="88048.062733968807"/>
  </r>
  <r>
    <x v="0"/>
    <x v="0"/>
    <x v="0"/>
    <x v="9"/>
    <x v="19"/>
    <s v="SE3_small"/>
    <x v="8"/>
    <s v="GNR_ST_WOODWST_BP_CB-20"/>
    <x v="0"/>
    <x v="1"/>
    <n v="0.4"/>
    <n v="584"/>
    <n v="2102.4"/>
  </r>
  <r>
    <x v="0"/>
    <x v="0"/>
    <x v="0"/>
    <x v="9"/>
    <x v="20"/>
    <s v="SE4A"/>
    <x v="6"/>
    <s v="GNR_RES_WTR_NOPMP_MC-01"/>
    <x v="0"/>
    <x v="0"/>
    <n v="15.287300663378099"/>
    <n v="22319.458968531999"/>
    <n v="80350.052286715305"/>
  </r>
  <r>
    <x v="0"/>
    <x v="0"/>
    <x v="0"/>
    <x v="9"/>
    <x v="20"/>
    <s v="SE4A"/>
    <x v="6"/>
    <s v="GNR_RES_WTR_NOPMP_MC-01"/>
    <x v="0"/>
    <x v="1"/>
    <n v="15.287300663378099"/>
    <n v="22319.458968531999"/>
    <n v="80350.052286715305"/>
  </r>
  <r>
    <x v="0"/>
    <x v="0"/>
    <x v="0"/>
    <x v="9"/>
    <x v="20"/>
    <s v="SE4A"/>
    <x v="6"/>
    <s v="GNR_RES_WTR_NOPMP_MC-01"/>
    <x v="0"/>
    <x v="2"/>
    <n v="15.287300663378099"/>
    <n v="22319.458968531999"/>
    <n v="80350.052286715305"/>
  </r>
  <r>
    <x v="0"/>
    <x v="0"/>
    <x v="0"/>
    <x v="9"/>
    <x v="20"/>
    <s v="SE4A"/>
    <x v="6"/>
    <s v="GNR_RES_WTR_NOPMP_MC-01"/>
    <x v="1"/>
    <x v="0"/>
    <n v="15.287300663378099"/>
    <n v="22319.458968531999"/>
    <n v="80350.052286715305"/>
  </r>
  <r>
    <x v="0"/>
    <x v="0"/>
    <x v="0"/>
    <x v="9"/>
    <x v="20"/>
    <s v="SE4A"/>
    <x v="6"/>
    <s v="GNR_RES_WTR_NOPMP_MC-01"/>
    <x v="1"/>
    <x v="1"/>
    <n v="15.287300663378099"/>
    <n v="22319.458968531999"/>
    <n v="80350.052286715305"/>
  </r>
  <r>
    <x v="0"/>
    <x v="0"/>
    <x v="0"/>
    <x v="9"/>
    <x v="20"/>
    <s v="SE4A"/>
    <x v="6"/>
    <s v="GNR_RES_WTR_NOPMP_MC-01"/>
    <x v="1"/>
    <x v="2"/>
    <n v="15.287300663378099"/>
    <n v="22319.458968531999"/>
    <n v="80350.052286715305"/>
  </r>
  <r>
    <x v="0"/>
    <x v="0"/>
    <x v="0"/>
    <x v="9"/>
    <x v="20"/>
    <s v="SE4A"/>
    <x v="6"/>
    <s v="GNR_RES_WTR_NOPMP_MC-02"/>
    <x v="0"/>
    <x v="0"/>
    <n v="15.287300663378099"/>
    <n v="22319.458968531999"/>
    <n v="80350.052286715305"/>
  </r>
  <r>
    <x v="0"/>
    <x v="0"/>
    <x v="0"/>
    <x v="9"/>
    <x v="20"/>
    <s v="SE4A"/>
    <x v="6"/>
    <s v="GNR_RES_WTR_NOPMP_MC-02"/>
    <x v="0"/>
    <x v="1"/>
    <n v="15.287300663378099"/>
    <n v="22319.458968531999"/>
    <n v="80350.052286715305"/>
  </r>
  <r>
    <x v="0"/>
    <x v="0"/>
    <x v="0"/>
    <x v="9"/>
    <x v="20"/>
    <s v="SE4A"/>
    <x v="6"/>
    <s v="GNR_RES_WTR_NOPMP_MC-02"/>
    <x v="0"/>
    <x v="2"/>
    <n v="15.287300663378099"/>
    <n v="22319.458968531999"/>
    <n v="80350.052286715305"/>
  </r>
  <r>
    <x v="0"/>
    <x v="0"/>
    <x v="0"/>
    <x v="9"/>
    <x v="20"/>
    <s v="SE4A"/>
    <x v="6"/>
    <s v="GNR_RES_WTR_NOPMP_MC-02"/>
    <x v="1"/>
    <x v="0"/>
    <n v="15.287300663378099"/>
    <n v="22319.458968531999"/>
    <n v="80350.052286715305"/>
  </r>
  <r>
    <x v="0"/>
    <x v="0"/>
    <x v="0"/>
    <x v="9"/>
    <x v="20"/>
    <s v="SE4A"/>
    <x v="6"/>
    <s v="GNR_RES_WTR_NOPMP_MC-02"/>
    <x v="1"/>
    <x v="1"/>
    <n v="15.287300663378099"/>
    <n v="22319.458968531999"/>
    <n v="80350.052286715305"/>
  </r>
  <r>
    <x v="0"/>
    <x v="0"/>
    <x v="0"/>
    <x v="9"/>
    <x v="20"/>
    <s v="SE4A"/>
    <x v="6"/>
    <s v="GNR_RES_WTR_NOPMP_MC-02"/>
    <x v="1"/>
    <x v="2"/>
    <n v="15.287300663378099"/>
    <n v="22319.458968531999"/>
    <n v="80350.052286715305"/>
  </r>
  <r>
    <x v="0"/>
    <x v="0"/>
    <x v="0"/>
    <x v="9"/>
    <x v="20"/>
    <s v="SE4A"/>
    <x v="6"/>
    <s v="GNR_RES_WTR_NOPMP_MC-03"/>
    <x v="0"/>
    <x v="0"/>
    <n v="15.287300663378099"/>
    <n v="22319.458968531999"/>
    <n v="80350.052286715305"/>
  </r>
  <r>
    <x v="0"/>
    <x v="0"/>
    <x v="0"/>
    <x v="9"/>
    <x v="20"/>
    <s v="SE4A"/>
    <x v="6"/>
    <s v="GNR_RES_WTR_NOPMP_MC-03"/>
    <x v="0"/>
    <x v="1"/>
    <n v="15.287300663378099"/>
    <n v="22319.458968531999"/>
    <n v="80350.052286715305"/>
  </r>
  <r>
    <x v="0"/>
    <x v="0"/>
    <x v="0"/>
    <x v="9"/>
    <x v="20"/>
    <s v="SE4A"/>
    <x v="6"/>
    <s v="GNR_RES_WTR_NOPMP_MC-03"/>
    <x v="0"/>
    <x v="2"/>
    <n v="15.287300663378099"/>
    <n v="22319.458968531999"/>
    <n v="80350.052286715305"/>
  </r>
  <r>
    <x v="0"/>
    <x v="0"/>
    <x v="0"/>
    <x v="9"/>
    <x v="20"/>
    <s v="SE4A"/>
    <x v="6"/>
    <s v="GNR_RES_WTR_NOPMP_MC-03"/>
    <x v="1"/>
    <x v="0"/>
    <n v="15.287300663378099"/>
    <n v="22319.458968531999"/>
    <n v="80350.052286715305"/>
  </r>
  <r>
    <x v="0"/>
    <x v="0"/>
    <x v="0"/>
    <x v="9"/>
    <x v="20"/>
    <s v="SE4A"/>
    <x v="6"/>
    <s v="GNR_RES_WTR_NOPMP_MC-03"/>
    <x v="1"/>
    <x v="1"/>
    <n v="15.287300663378099"/>
    <n v="22319.458968531999"/>
    <n v="80350.052286715305"/>
  </r>
  <r>
    <x v="0"/>
    <x v="0"/>
    <x v="0"/>
    <x v="9"/>
    <x v="20"/>
    <s v="SE4A"/>
    <x v="6"/>
    <s v="GNR_RES_WTR_NOPMP_MC-03"/>
    <x v="1"/>
    <x v="2"/>
    <n v="15.287300663378099"/>
    <n v="22319.458968531999"/>
    <n v="80350.052286715305"/>
  </r>
  <r>
    <x v="0"/>
    <x v="0"/>
    <x v="0"/>
    <x v="9"/>
    <x v="20"/>
    <s v="SE4A"/>
    <x v="6"/>
    <s v="GNR_RES_WTR_NOPMP_MC-04"/>
    <x v="0"/>
    <x v="0"/>
    <n v="15.287300663378099"/>
    <n v="22319.458968531999"/>
    <n v="80350.052286715305"/>
  </r>
  <r>
    <x v="0"/>
    <x v="0"/>
    <x v="0"/>
    <x v="9"/>
    <x v="20"/>
    <s v="SE4A"/>
    <x v="6"/>
    <s v="GNR_RES_WTR_NOPMP_MC-04"/>
    <x v="0"/>
    <x v="1"/>
    <n v="15.287300663378099"/>
    <n v="22319.458968531999"/>
    <n v="80350.052286715305"/>
  </r>
  <r>
    <x v="0"/>
    <x v="0"/>
    <x v="0"/>
    <x v="9"/>
    <x v="20"/>
    <s v="SE4A"/>
    <x v="6"/>
    <s v="GNR_RES_WTR_NOPMP_MC-04"/>
    <x v="0"/>
    <x v="2"/>
    <n v="15.287300663378099"/>
    <n v="22319.458968531999"/>
    <n v="80350.052286715305"/>
  </r>
  <r>
    <x v="0"/>
    <x v="0"/>
    <x v="0"/>
    <x v="9"/>
    <x v="20"/>
    <s v="SE4A"/>
    <x v="6"/>
    <s v="GNR_RES_WTR_NOPMP_MC-05"/>
    <x v="0"/>
    <x v="1"/>
    <n v="15.287300663378099"/>
    <n v="22319.458968531999"/>
    <n v="80350.052286715305"/>
  </r>
  <r>
    <x v="0"/>
    <x v="0"/>
    <x v="0"/>
    <x v="9"/>
    <x v="20"/>
    <s v="SE4A"/>
    <x v="6"/>
    <s v="GNR_RES_WTR_NOPMP_MC-05"/>
    <x v="0"/>
    <x v="2"/>
    <n v="15.287300663378099"/>
    <n v="22319.458968531999"/>
    <n v="80350.052286715305"/>
  </r>
  <r>
    <x v="0"/>
    <x v="0"/>
    <x v="0"/>
    <x v="9"/>
    <x v="20"/>
    <s v="SE4A"/>
    <x v="6"/>
    <s v="GNR_RES_WTR_NOPMP_MC-06"/>
    <x v="0"/>
    <x v="1"/>
    <n v="15.287300663378099"/>
    <n v="22319.458968531999"/>
    <n v="80350.052286715305"/>
  </r>
  <r>
    <x v="0"/>
    <x v="0"/>
    <x v="0"/>
    <x v="9"/>
    <x v="20"/>
    <s v="SE4A"/>
    <x v="6"/>
    <s v="GNR_RES_WTR_NOPMP_MC-06"/>
    <x v="0"/>
    <x v="2"/>
    <n v="15.287300663378099"/>
    <n v="22319.458968531999"/>
    <n v="80350.052286715305"/>
  </r>
  <r>
    <x v="0"/>
    <x v="0"/>
    <x v="0"/>
    <x v="9"/>
    <x v="20"/>
    <s v="SE4A"/>
    <x v="6"/>
    <s v="GNR_RES_WTR_NOPMP_MC-07"/>
    <x v="0"/>
    <x v="1"/>
    <n v="15.287300663378099"/>
    <n v="22319.458968531999"/>
    <n v="80350.052286715305"/>
  </r>
  <r>
    <x v="0"/>
    <x v="0"/>
    <x v="0"/>
    <x v="9"/>
    <x v="20"/>
    <s v="SE4A"/>
    <x v="6"/>
    <s v="GNR_RES_WTR_NOPMP_MC-07"/>
    <x v="0"/>
    <x v="2"/>
    <n v="15.287300663378099"/>
    <n v="22319.458968531999"/>
    <n v="80350.052286715305"/>
  </r>
  <r>
    <x v="0"/>
    <x v="0"/>
    <x v="0"/>
    <x v="9"/>
    <x v="20"/>
    <s v="SE4A"/>
    <x v="6"/>
    <s v="GNR_RES_WTR_NOPMP_MC-08"/>
    <x v="0"/>
    <x v="1"/>
    <n v="15.287300663378099"/>
    <n v="22319.458968531999"/>
    <n v="80350.052286715305"/>
  </r>
  <r>
    <x v="0"/>
    <x v="0"/>
    <x v="0"/>
    <x v="9"/>
    <x v="20"/>
    <s v="SE4A"/>
    <x v="6"/>
    <s v="GNR_RES_WTR_NOPMP_MC-08"/>
    <x v="0"/>
    <x v="2"/>
    <n v="15.287300663378099"/>
    <n v="22319.458968531999"/>
    <n v="80350.052286715305"/>
  </r>
  <r>
    <x v="0"/>
    <x v="0"/>
    <x v="0"/>
    <x v="9"/>
    <x v="20"/>
    <s v="SE4A"/>
    <x v="6"/>
    <s v="GNR_RES_WTR_NOPMP_MC-09"/>
    <x v="0"/>
    <x v="1"/>
    <n v="15.287300663378099"/>
    <n v="22319.458968531999"/>
    <n v="80350.052286715305"/>
  </r>
  <r>
    <x v="0"/>
    <x v="0"/>
    <x v="0"/>
    <x v="9"/>
    <x v="20"/>
    <s v="SE4A"/>
    <x v="6"/>
    <s v="GNR_RES_WTR_NOPMP_MC-10"/>
    <x v="0"/>
    <x v="1"/>
    <n v="12.564904654831199"/>
    <n v="18344.760796053499"/>
    <n v="66041.1388657926"/>
  </r>
  <r>
    <x v="0"/>
    <x v="0"/>
    <x v="0"/>
    <x v="9"/>
    <x v="20"/>
    <s v="SE4A"/>
    <x v="6"/>
    <s v="GNR_ROR_WTR"/>
    <x v="0"/>
    <x v="0"/>
    <n v="65.596313865912904"/>
    <n v="95770.618244232799"/>
    <n v="344774.22567923798"/>
  </r>
  <r>
    <x v="0"/>
    <x v="0"/>
    <x v="0"/>
    <x v="9"/>
    <x v="20"/>
    <s v="SE4A"/>
    <x v="6"/>
    <s v="GNR_ROR_WTR"/>
    <x v="0"/>
    <x v="1"/>
    <n v="65.596313865912904"/>
    <n v="95770.618244232799"/>
    <n v="344774.22567923798"/>
  </r>
  <r>
    <x v="0"/>
    <x v="0"/>
    <x v="0"/>
    <x v="9"/>
    <x v="20"/>
    <s v="SE4A"/>
    <x v="6"/>
    <s v="GNR_ROR_WTR"/>
    <x v="0"/>
    <x v="2"/>
    <n v="65.596313865912904"/>
    <n v="95770.618244232799"/>
    <n v="344774.22567923798"/>
  </r>
  <r>
    <x v="0"/>
    <x v="0"/>
    <x v="0"/>
    <x v="9"/>
    <x v="20"/>
    <s v="SE4A"/>
    <x v="6"/>
    <s v="GNR_ROR_WTR"/>
    <x v="1"/>
    <x v="0"/>
    <n v="140.06459051301999"/>
    <n v="204494.30214900899"/>
    <n v="736179.48773643095"/>
  </r>
  <r>
    <x v="0"/>
    <x v="0"/>
    <x v="0"/>
    <x v="9"/>
    <x v="20"/>
    <s v="SE4A"/>
    <x v="6"/>
    <s v="GNR_ROR_WTR"/>
    <x v="1"/>
    <x v="1"/>
    <n v="140.06459051301999"/>
    <n v="204494.30214900899"/>
    <n v="736179.48773643095"/>
  </r>
  <r>
    <x v="0"/>
    <x v="0"/>
    <x v="0"/>
    <x v="9"/>
    <x v="20"/>
    <s v="SE4A"/>
    <x v="6"/>
    <s v="GNR_ROR_WTR"/>
    <x v="1"/>
    <x v="2"/>
    <n v="140.06459051301999"/>
    <n v="204494.30214900899"/>
    <n v="736179.48773643095"/>
  </r>
  <r>
    <x v="0"/>
    <x v="0"/>
    <x v="0"/>
    <x v="9"/>
    <x v="20"/>
    <s v="SE4A"/>
    <x v="7"/>
    <s v="GNR_WT_WIND_ONS"/>
    <x v="0"/>
    <x v="0"/>
    <n v="29.7544096682768"/>
    <n v="43441.438115684199"/>
    <n v="156389.17721646299"/>
  </r>
  <r>
    <x v="0"/>
    <x v="0"/>
    <x v="0"/>
    <x v="9"/>
    <x v="20"/>
    <s v="SE4A"/>
    <x v="7"/>
    <s v="GNR_WT_WIND_ONS"/>
    <x v="0"/>
    <x v="1"/>
    <n v="68.481984076808303"/>
    <n v="99983.696752140095"/>
    <n v="359941.30830770498"/>
  </r>
  <r>
    <x v="0"/>
    <x v="0"/>
    <x v="0"/>
    <x v="9"/>
    <x v="20"/>
    <s v="SE4A"/>
    <x v="7"/>
    <s v="GNR_WT_WIND_ONS"/>
    <x v="0"/>
    <x v="2"/>
    <n v="184.86909898961201"/>
    <n v="269908.88452483399"/>
    <n v="971671.98428940098"/>
  </r>
  <r>
    <x v="0"/>
    <x v="0"/>
    <x v="0"/>
    <x v="9"/>
    <x v="20"/>
    <s v="SE4A"/>
    <x v="7"/>
    <s v="GNR_WT_WIND_ONS"/>
    <x v="1"/>
    <x v="0"/>
    <n v="495.04076101678299"/>
    <n v="722759.51108450303"/>
    <n v="2601934.23990421"/>
  </r>
  <r>
    <x v="0"/>
    <x v="0"/>
    <x v="0"/>
    <x v="9"/>
    <x v="20"/>
    <s v="SE4A"/>
    <x v="7"/>
    <s v="GNR_WT_WIND_ONS"/>
    <x v="1"/>
    <x v="1"/>
    <n v="892.58328565672605"/>
    <n v="1303171.5970588201"/>
    <n v="4691417.7494117497"/>
  </r>
  <r>
    <x v="0"/>
    <x v="0"/>
    <x v="0"/>
    <x v="9"/>
    <x v="20"/>
    <s v="SE4A"/>
    <x v="7"/>
    <s v="GNR_WT_WIND_ONS"/>
    <x v="1"/>
    <x v="2"/>
    <n v="651.68347429042501"/>
    <n v="951457.87246402004"/>
    <n v="3425248.3408704698"/>
  </r>
  <r>
    <x v="0"/>
    <x v="0"/>
    <x v="0"/>
    <x v="9"/>
    <x v="20"/>
    <s v="SE4_IND"/>
    <x v="1"/>
    <s v="GNR_HS_HEAT_PIT_L-CEN_E-90_Y-2020"/>
    <x v="0"/>
    <x v="0"/>
    <n v="100.20499462771799"/>
    <n v="146299.29215646899"/>
    <n v="526677.451763288"/>
  </r>
  <r>
    <x v="0"/>
    <x v="0"/>
    <x v="0"/>
    <x v="9"/>
    <x v="20"/>
    <s v="SE4_IND"/>
    <x v="1"/>
    <s v="GNR_HS_HEAT_PIT_L-CEN_E-90_Y-2020"/>
    <x v="0"/>
    <x v="1"/>
    <n v="113.90067913772199"/>
    <n v="166294.991541075"/>
    <n v="598661.96954786906"/>
  </r>
  <r>
    <x v="0"/>
    <x v="0"/>
    <x v="0"/>
    <x v="9"/>
    <x v="20"/>
    <s v="SE4_IND"/>
    <x v="1"/>
    <s v="GNR_HS_HEAT_PIT_L-CEN_E-90_Y-2020"/>
    <x v="0"/>
    <x v="2"/>
    <n v="106.68494943253199"/>
    <n v="155760.02617149701"/>
    <n v="560736.09421739099"/>
  </r>
  <r>
    <x v="0"/>
    <x v="0"/>
    <x v="0"/>
    <x v="9"/>
    <x v="20"/>
    <s v="SE4_IND"/>
    <x v="2"/>
    <s v="GNR_ST_MSW_BP_E-23_LS-220-MW-FEED_Y-2020"/>
    <x v="0"/>
    <x v="0"/>
    <n v="990.85449478450903"/>
    <n v="1446647.56238538"/>
    <n v="5207931.22458738"/>
  </r>
  <r>
    <x v="0"/>
    <x v="0"/>
    <x v="0"/>
    <x v="9"/>
    <x v="20"/>
    <s v="SE4_IND"/>
    <x v="2"/>
    <s v="GNR_ST_MSW_BP_E-23_LS-220-MW-FEED_Y-2020"/>
    <x v="0"/>
    <x v="1"/>
    <n v="990.85449478450903"/>
    <n v="1446647.56238538"/>
    <n v="5207931.22458738"/>
  </r>
  <r>
    <x v="0"/>
    <x v="0"/>
    <x v="0"/>
    <x v="9"/>
    <x v="20"/>
    <s v="SE4_IND"/>
    <x v="2"/>
    <s v="GNR_ST_MSW_BP_E-23_LS-220-MW-FEED_Y-2020"/>
    <x v="0"/>
    <x v="2"/>
    <n v="990.85449478450903"/>
    <n v="1446647.56238538"/>
    <n v="5207931.22458738"/>
  </r>
  <r>
    <x v="0"/>
    <x v="0"/>
    <x v="0"/>
    <x v="9"/>
    <x v="20"/>
    <s v="SE4_IND"/>
    <x v="2"/>
    <s v="GNR_ST_MSW_BP_E-23_LS-220-MW-FEED_Y-2020"/>
    <x v="1"/>
    <x v="0"/>
    <n v="990.85449478450903"/>
    <n v="1446647.56238538"/>
    <n v="5207931.22458738"/>
  </r>
  <r>
    <x v="0"/>
    <x v="0"/>
    <x v="0"/>
    <x v="9"/>
    <x v="20"/>
    <s v="SE4_IND"/>
    <x v="2"/>
    <s v="GNR_ST_MSW_BP_E-23_LS-220-MW-FEED_Y-2020"/>
    <x v="1"/>
    <x v="1"/>
    <n v="990.85449478450903"/>
    <n v="1446647.56238538"/>
    <n v="5207931.22458738"/>
  </r>
  <r>
    <x v="0"/>
    <x v="0"/>
    <x v="0"/>
    <x v="9"/>
    <x v="20"/>
    <s v="SE4_IND"/>
    <x v="2"/>
    <s v="GNR_ST_MSW_BP_E-23_LS-220-MW-FEED_Y-2020"/>
    <x v="1"/>
    <x v="2"/>
    <n v="990.85449478450903"/>
    <n v="1446647.56238538"/>
    <n v="5207931.22458738"/>
  </r>
  <r>
    <x v="0"/>
    <x v="0"/>
    <x v="0"/>
    <x v="9"/>
    <x v="20"/>
    <s v="SE4_large"/>
    <x v="5"/>
    <s v="GNR_HP_ELEC_COP-270"/>
    <x v="0"/>
    <x v="0"/>
    <n v="4.2561833831758902"/>
    <n v="6214.0277394368004"/>
    <n v="22370.499861972501"/>
  </r>
  <r>
    <x v="0"/>
    <x v="0"/>
    <x v="0"/>
    <x v="9"/>
    <x v="20"/>
    <s v="SE4_large"/>
    <x v="5"/>
    <s v="GNR_HP_ELEC_COP-270"/>
    <x v="0"/>
    <x v="1"/>
    <n v="4.0140205092502903"/>
    <n v="5860.4699435054199"/>
    <n v="21097.6917966195"/>
  </r>
  <r>
    <x v="0"/>
    <x v="0"/>
    <x v="0"/>
    <x v="9"/>
    <x v="20"/>
    <s v="SE4_large"/>
    <x v="5"/>
    <s v="GNR_HP_ELEC_COP-270"/>
    <x v="0"/>
    <x v="2"/>
    <n v="8.2509036937635898"/>
    <n v="12046.3193928948"/>
    <n v="43366.749814421397"/>
  </r>
  <r>
    <x v="0"/>
    <x v="0"/>
    <x v="0"/>
    <x v="9"/>
    <x v="20"/>
    <s v="SE4_large"/>
    <x v="5"/>
    <s v="GNR_HP_ELEC_COP-270"/>
    <x v="1"/>
    <x v="0"/>
    <n v="6.45642620335716"/>
    <n v="9426.3822569014592"/>
    <n v="33934.976124845198"/>
  </r>
  <r>
    <x v="0"/>
    <x v="0"/>
    <x v="0"/>
    <x v="9"/>
    <x v="20"/>
    <s v="SE4_large"/>
    <x v="5"/>
    <s v="GNR_HP_ELEC_COP-270"/>
    <x v="1"/>
    <x v="1"/>
    <n v="12.3237382042863"/>
    <n v="17992.657778257999"/>
    <n v="64773.568001728701"/>
  </r>
  <r>
    <x v="0"/>
    <x v="0"/>
    <x v="0"/>
    <x v="9"/>
    <x v="20"/>
    <s v="SE4_large"/>
    <x v="1"/>
    <s v="GNR_HS_HEAT_PIT_L-CEN_E-90_Y-2020"/>
    <x v="0"/>
    <x v="1"/>
    <n v="103.28276433216401"/>
    <n v="150792.83592496"/>
    <n v="542854.20932985598"/>
  </r>
  <r>
    <x v="0"/>
    <x v="0"/>
    <x v="0"/>
    <x v="9"/>
    <x v="20"/>
    <s v="SE4_large"/>
    <x v="1"/>
    <s v="GNR_HS_HEAT_PIT_L-CEN_E-90_Y-2020"/>
    <x v="0"/>
    <x v="2"/>
    <n v="33.283931930331001"/>
    <n v="48594.540618283303"/>
    <n v="174940.34622581999"/>
  </r>
  <r>
    <x v="0"/>
    <x v="0"/>
    <x v="0"/>
    <x v="9"/>
    <x v="20"/>
    <s v="SE4_large"/>
    <x v="1"/>
    <s v="GNR_HS_HEAT_WTR-TANK_LS_E-95_Y-2010"/>
    <x v="0"/>
    <x v="1"/>
    <n v="10.684931506849299"/>
    <n v="15600"/>
    <n v="56160"/>
  </r>
  <r>
    <x v="0"/>
    <x v="0"/>
    <x v="0"/>
    <x v="9"/>
    <x v="20"/>
    <s v="SE4_large"/>
    <x v="2"/>
    <s v="GNR_BO_MSW_E-90"/>
    <x v="0"/>
    <x v="0"/>
    <n v="64.6666666666667"/>
    <n v="94413.333333333299"/>
    <n v="339888"/>
  </r>
  <r>
    <x v="0"/>
    <x v="0"/>
    <x v="0"/>
    <x v="9"/>
    <x v="20"/>
    <s v="SE4_large"/>
    <x v="2"/>
    <s v="GNR_BO_MSW_E-90"/>
    <x v="0"/>
    <x v="1"/>
    <n v="64.6666666666667"/>
    <n v="94413.333333333299"/>
    <n v="339888"/>
  </r>
  <r>
    <x v="0"/>
    <x v="0"/>
    <x v="0"/>
    <x v="9"/>
    <x v="20"/>
    <s v="SE4_large"/>
    <x v="2"/>
    <s v="GNR_BO_MSW_E-90"/>
    <x v="0"/>
    <x v="2"/>
    <n v="64.6666666666667"/>
    <n v="94413.333333333299"/>
    <n v="339888"/>
  </r>
  <r>
    <x v="0"/>
    <x v="0"/>
    <x v="0"/>
    <x v="9"/>
    <x v="20"/>
    <s v="SE4_large"/>
    <x v="2"/>
    <s v="GNR_ST_MSW_BP_CB-30"/>
    <x v="0"/>
    <x v="0"/>
    <n v="191.182253792593"/>
    <n v="279126.09053718502"/>
    <n v="1004853.92593387"/>
  </r>
  <r>
    <x v="0"/>
    <x v="0"/>
    <x v="0"/>
    <x v="9"/>
    <x v="20"/>
    <s v="SE4_large"/>
    <x v="2"/>
    <s v="GNR_ST_MSW_BP_CB-30"/>
    <x v="0"/>
    <x v="1"/>
    <n v="191.182253792593"/>
    <n v="279126.09053718502"/>
    <n v="1004853.92593387"/>
  </r>
  <r>
    <x v="0"/>
    <x v="0"/>
    <x v="0"/>
    <x v="9"/>
    <x v="20"/>
    <s v="SE4_large"/>
    <x v="2"/>
    <s v="GNR_ST_MSW_BP_CB-30"/>
    <x v="0"/>
    <x v="2"/>
    <n v="191.182253792593"/>
    <n v="279126.09053718502"/>
    <n v="1004853.92593387"/>
  </r>
  <r>
    <x v="0"/>
    <x v="0"/>
    <x v="0"/>
    <x v="9"/>
    <x v="20"/>
    <s v="SE4_large"/>
    <x v="2"/>
    <s v="GNR_ST_MSW_BP_CB-30"/>
    <x v="1"/>
    <x v="0"/>
    <n v="191.182253792593"/>
    <n v="279126.09053718502"/>
    <n v="1004853.92593387"/>
  </r>
  <r>
    <x v="0"/>
    <x v="0"/>
    <x v="0"/>
    <x v="9"/>
    <x v="20"/>
    <s v="SE4_large"/>
    <x v="2"/>
    <s v="GNR_ST_MSW_BP_CB-30"/>
    <x v="1"/>
    <x v="1"/>
    <n v="191.182253792593"/>
    <n v="279126.09053718502"/>
    <n v="1004853.92593387"/>
  </r>
  <r>
    <x v="0"/>
    <x v="0"/>
    <x v="0"/>
    <x v="9"/>
    <x v="20"/>
    <s v="SE4_large"/>
    <x v="2"/>
    <s v="GNR_ST_MSW_BP_CB-30"/>
    <x v="1"/>
    <x v="2"/>
    <n v="191.182253792593"/>
    <n v="279126.09053718502"/>
    <n v="1004853.92593387"/>
  </r>
  <r>
    <x v="0"/>
    <x v="0"/>
    <x v="0"/>
    <x v="9"/>
    <x v="20"/>
    <s v="SE4_large"/>
    <x v="2"/>
    <s v="GNR_ST_MSW_BP_CB-60"/>
    <x v="0"/>
    <x v="0"/>
    <n v="117.650617688889"/>
    <n v="171769.90182577801"/>
    <n v="618371.6465728"/>
  </r>
  <r>
    <x v="0"/>
    <x v="0"/>
    <x v="0"/>
    <x v="9"/>
    <x v="20"/>
    <s v="SE4_large"/>
    <x v="2"/>
    <s v="GNR_ST_MSW_BP_CB-60"/>
    <x v="0"/>
    <x v="1"/>
    <n v="117.650617688889"/>
    <n v="171769.90182577801"/>
    <n v="618371.6465728"/>
  </r>
  <r>
    <x v="0"/>
    <x v="0"/>
    <x v="0"/>
    <x v="9"/>
    <x v="20"/>
    <s v="SE4_large"/>
    <x v="2"/>
    <s v="GNR_ST_MSW_BP_CB-60"/>
    <x v="0"/>
    <x v="2"/>
    <n v="117.650617688889"/>
    <n v="171769.90182577801"/>
    <n v="618371.6465728"/>
  </r>
  <r>
    <x v="0"/>
    <x v="0"/>
    <x v="0"/>
    <x v="9"/>
    <x v="20"/>
    <s v="SE4_large"/>
    <x v="2"/>
    <s v="GNR_ST_MSW_BP_E-23_LS-220-MW-FEED_Y-2020"/>
    <x v="0"/>
    <x v="0"/>
    <n v="89.2465967265275"/>
    <n v="130300.03122073"/>
    <n v="469080.112394628"/>
  </r>
  <r>
    <x v="0"/>
    <x v="0"/>
    <x v="0"/>
    <x v="9"/>
    <x v="20"/>
    <s v="SE4_large"/>
    <x v="2"/>
    <s v="GNR_ST_MSW_BP_E-23_LS-220-MW-FEED_Y-2020"/>
    <x v="0"/>
    <x v="1"/>
    <n v="89.2465967265275"/>
    <n v="130300.03122073"/>
    <n v="469080.112394628"/>
  </r>
  <r>
    <x v="0"/>
    <x v="0"/>
    <x v="0"/>
    <x v="9"/>
    <x v="20"/>
    <s v="SE4_large"/>
    <x v="2"/>
    <s v="GNR_ST_MSW_BP_E-23_LS-220-MW-FEED_Y-2020"/>
    <x v="0"/>
    <x v="2"/>
    <n v="89.2465967265275"/>
    <n v="130300.03122073"/>
    <n v="469080.112394628"/>
  </r>
  <r>
    <x v="0"/>
    <x v="0"/>
    <x v="0"/>
    <x v="9"/>
    <x v="20"/>
    <s v="SE4_large"/>
    <x v="2"/>
    <s v="GNR_ST_MSW_BP_E-23_LS-220-MW-FEED_Y-2020"/>
    <x v="1"/>
    <x v="0"/>
    <n v="89.2465967265275"/>
    <n v="130300.03122073"/>
    <n v="469080.112394628"/>
  </r>
  <r>
    <x v="0"/>
    <x v="0"/>
    <x v="0"/>
    <x v="9"/>
    <x v="20"/>
    <s v="SE4_large"/>
    <x v="2"/>
    <s v="GNR_ST_MSW_BP_E-23_LS-220-MW-FEED_Y-2020"/>
    <x v="1"/>
    <x v="1"/>
    <n v="89.2465967265275"/>
    <n v="130300.03122073"/>
    <n v="469080.112394628"/>
  </r>
  <r>
    <x v="0"/>
    <x v="0"/>
    <x v="0"/>
    <x v="9"/>
    <x v="20"/>
    <s v="SE4_large"/>
    <x v="2"/>
    <s v="GNR_ST_MSW_BP_E-23_LS-220-MW-FEED_Y-2020"/>
    <x v="1"/>
    <x v="2"/>
    <n v="89.2465967265275"/>
    <n v="130300.03122073"/>
    <n v="469080.112394628"/>
  </r>
  <r>
    <x v="0"/>
    <x v="0"/>
    <x v="0"/>
    <x v="9"/>
    <x v="20"/>
    <s v="SE4_large"/>
    <x v="4"/>
    <s v="GNR_EH_HEAT"/>
    <x v="0"/>
    <x v="0"/>
    <n v="2.2893772893772799"/>
    <n v="3342.4908424908299"/>
    <n v="12032.967032967001"/>
  </r>
  <r>
    <x v="0"/>
    <x v="0"/>
    <x v="0"/>
    <x v="9"/>
    <x v="20"/>
    <s v="SE4_large"/>
    <x v="4"/>
    <s v="GNR_EH_HEAT"/>
    <x v="0"/>
    <x v="1"/>
    <n v="2.2893772893772799"/>
    <n v="3342.4908424908299"/>
    <n v="12032.967032967001"/>
  </r>
  <r>
    <x v="0"/>
    <x v="0"/>
    <x v="0"/>
    <x v="9"/>
    <x v="20"/>
    <s v="SE4_large"/>
    <x v="4"/>
    <s v="GNR_EH_HEAT"/>
    <x v="0"/>
    <x v="2"/>
    <n v="2.2893772893772799"/>
    <n v="3342.4908424908299"/>
    <n v="12032.967032967001"/>
  </r>
  <r>
    <x v="0"/>
    <x v="0"/>
    <x v="0"/>
    <x v="9"/>
    <x v="20"/>
    <s v="SE4_large"/>
    <x v="4"/>
    <s v="GNR_EH_HEAT"/>
    <x v="1"/>
    <x v="0"/>
    <n v="2.2893772893772799"/>
    <n v="3342.4908424908299"/>
    <n v="12032.967032967001"/>
  </r>
  <r>
    <x v="0"/>
    <x v="0"/>
    <x v="0"/>
    <x v="9"/>
    <x v="20"/>
    <s v="SE4_large"/>
    <x v="4"/>
    <s v="GNR_EH_HEAT"/>
    <x v="1"/>
    <x v="1"/>
    <n v="2.2893772893772799"/>
    <n v="3342.4908424908299"/>
    <n v="12032.967032967001"/>
  </r>
  <r>
    <x v="0"/>
    <x v="0"/>
    <x v="0"/>
    <x v="9"/>
    <x v="20"/>
    <s v="SE4_large"/>
    <x v="4"/>
    <s v="GNR_EH_HEAT"/>
    <x v="1"/>
    <x v="2"/>
    <n v="2.2893772893772799"/>
    <n v="3342.4908424908299"/>
    <n v="12032.967032967001"/>
  </r>
  <r>
    <x v="0"/>
    <x v="0"/>
    <x v="0"/>
    <x v="9"/>
    <x v="20"/>
    <s v="SE4_medium"/>
    <x v="5"/>
    <s v="GNR_HP_ELEC_COP-270"/>
    <x v="1"/>
    <x v="0"/>
    <n v="31.1111111111111"/>
    <n v="45422.222222222197"/>
    <n v="163520"/>
  </r>
  <r>
    <x v="0"/>
    <x v="0"/>
    <x v="0"/>
    <x v="9"/>
    <x v="20"/>
    <s v="SE4_medium"/>
    <x v="5"/>
    <s v="GNR_HP_ELEC_COP-270"/>
    <x v="1"/>
    <x v="1"/>
    <n v="31.1111111111111"/>
    <n v="45422.222222222197"/>
    <n v="163520"/>
  </r>
  <r>
    <x v="0"/>
    <x v="0"/>
    <x v="0"/>
    <x v="9"/>
    <x v="20"/>
    <s v="SE4_medium"/>
    <x v="5"/>
    <s v="GNR_HP_ELEC_COP-270"/>
    <x v="1"/>
    <x v="2"/>
    <n v="31.1111111111111"/>
    <n v="45422.222222222197"/>
    <n v="163520"/>
  </r>
  <r>
    <x v="0"/>
    <x v="0"/>
    <x v="0"/>
    <x v="9"/>
    <x v="20"/>
    <s v="SE4_medium"/>
    <x v="5"/>
    <s v="GNR_HP_ELEC_GROUND-WTR_COP-360_LS-4-MW_Y-2020"/>
    <x v="0"/>
    <x v="0"/>
    <n v="75.552477554080497"/>
    <n v="110306.617228958"/>
    <n v="397103.82202424703"/>
  </r>
  <r>
    <x v="0"/>
    <x v="0"/>
    <x v="0"/>
    <x v="9"/>
    <x v="20"/>
    <s v="SE4_medium"/>
    <x v="5"/>
    <s v="GNR_HP_ELEC_GROUND-WTR_COP-360_LS-4-MW_Y-2020"/>
    <x v="0"/>
    <x v="1"/>
    <n v="32.2210487599"/>
    <n v="47042.731189454003"/>
    <n v="169353.832282035"/>
  </r>
  <r>
    <x v="0"/>
    <x v="0"/>
    <x v="0"/>
    <x v="9"/>
    <x v="20"/>
    <s v="SE4_medium"/>
    <x v="5"/>
    <s v="GNR_HP_ELEC_GROUND-WTR_COP-360_LS-4-MW_Y-2020"/>
    <x v="0"/>
    <x v="2"/>
    <n v="14.268228806375699"/>
    <n v="20831.614057308601"/>
    <n v="74993.810606310901"/>
  </r>
  <r>
    <x v="0"/>
    <x v="0"/>
    <x v="0"/>
    <x v="9"/>
    <x v="20"/>
    <s v="SE4_medium"/>
    <x v="5"/>
    <s v="GNR_HP_ELEC_GROUND-WTR_COP-360_LS-4-MW_Y-2020"/>
    <x v="1"/>
    <x v="0"/>
    <n v="217.85483400803699"/>
    <n v="318068.05765173299"/>
    <n v="1145045.00754624"/>
  </r>
  <r>
    <x v="0"/>
    <x v="0"/>
    <x v="0"/>
    <x v="9"/>
    <x v="20"/>
    <s v="SE4_medium"/>
    <x v="5"/>
    <s v="GNR_HP_ELEC_GROUND-WTR_COP-360_LS-4-MW_Y-2020"/>
    <x v="1"/>
    <x v="1"/>
    <n v="217.85483400803699"/>
    <n v="318068.05765173398"/>
    <n v="1145045.00754624"/>
  </r>
  <r>
    <x v="0"/>
    <x v="0"/>
    <x v="0"/>
    <x v="9"/>
    <x v="20"/>
    <s v="SE4_medium"/>
    <x v="5"/>
    <s v="GNR_HP_ELEC_GROUND-WTR_COP-360_LS-4-MW_Y-2020"/>
    <x v="1"/>
    <x v="2"/>
    <n v="217.85483400803699"/>
    <n v="318068.05765173398"/>
    <n v="1145045.00754624"/>
  </r>
  <r>
    <x v="0"/>
    <x v="0"/>
    <x v="0"/>
    <x v="9"/>
    <x v="20"/>
    <s v="SE4_medium"/>
    <x v="1"/>
    <s v="GNR_HS_HEAT_PIT_L-DEC_E-91_Y-2020"/>
    <x v="0"/>
    <x v="0"/>
    <n v="540.256843584085"/>
    <n v="788774.99163276399"/>
    <n v="2839589.9698779499"/>
  </r>
  <r>
    <x v="0"/>
    <x v="0"/>
    <x v="0"/>
    <x v="9"/>
    <x v="20"/>
    <s v="SE4_medium"/>
    <x v="1"/>
    <s v="GNR_HS_HEAT_PIT_L-DEC_E-91_Y-2020"/>
    <x v="0"/>
    <x v="1"/>
    <n v="740.07786792340301"/>
    <n v="1080513.68716817"/>
    <n v="3889849.2738054101"/>
  </r>
  <r>
    <x v="0"/>
    <x v="0"/>
    <x v="0"/>
    <x v="9"/>
    <x v="20"/>
    <s v="SE4_medium"/>
    <x v="1"/>
    <s v="GNR_HS_HEAT_PIT_L-DEC_E-91_Y-2020"/>
    <x v="0"/>
    <x v="2"/>
    <n v="740.07786792340301"/>
    <n v="1080513.68716817"/>
    <n v="3889849.2738054101"/>
  </r>
  <r>
    <x v="0"/>
    <x v="0"/>
    <x v="0"/>
    <x v="9"/>
    <x v="20"/>
    <s v="SE4_medium"/>
    <x v="1"/>
    <s v="GNR_HS_HEAT_WTR-TANK_LS_E-95_Y-2010"/>
    <x v="0"/>
    <x v="1"/>
    <n v="164.59246575342499"/>
    <n v="240305"/>
    <n v="865098"/>
  </r>
  <r>
    <x v="0"/>
    <x v="0"/>
    <x v="0"/>
    <x v="9"/>
    <x v="20"/>
    <s v="SE4_medium"/>
    <x v="1"/>
    <s v="GNR_HS_HEAT_WTR-TANK_LS_E-95_Y-2010"/>
    <x v="1"/>
    <x v="1"/>
    <n v="100.594838949115"/>
    <n v="146868.464865708"/>
    <n v="528726.47351654805"/>
  </r>
  <r>
    <x v="0"/>
    <x v="0"/>
    <x v="0"/>
    <x v="9"/>
    <x v="20"/>
    <s v="SE4_medium"/>
    <x v="2"/>
    <s v="GNR_BO_MSW_E-90"/>
    <x v="0"/>
    <x v="0"/>
    <n v="31.1111111111111"/>
    <n v="45422.222222222197"/>
    <n v="163520"/>
  </r>
  <r>
    <x v="0"/>
    <x v="0"/>
    <x v="0"/>
    <x v="9"/>
    <x v="20"/>
    <s v="SE4_medium"/>
    <x v="2"/>
    <s v="GNR_BO_MSW_E-90"/>
    <x v="0"/>
    <x v="1"/>
    <n v="31.1111111111111"/>
    <n v="45422.222222222197"/>
    <n v="163520"/>
  </r>
  <r>
    <x v="0"/>
    <x v="0"/>
    <x v="0"/>
    <x v="9"/>
    <x v="20"/>
    <s v="SE4_medium"/>
    <x v="2"/>
    <s v="GNR_BO_MSW_E-90"/>
    <x v="0"/>
    <x v="2"/>
    <n v="31.1111111111111"/>
    <n v="45422.222222222197"/>
    <n v="163520"/>
  </r>
  <r>
    <x v="0"/>
    <x v="0"/>
    <x v="0"/>
    <x v="9"/>
    <x v="20"/>
    <s v="SE4_medium"/>
    <x v="2"/>
    <s v="GNR_ST_MSW_BP_CB-10"/>
    <x v="0"/>
    <x v="0"/>
    <n v="70.907631629999997"/>
    <n v="103525.14217979999"/>
    <n v="372690.51184728002"/>
  </r>
  <r>
    <x v="0"/>
    <x v="0"/>
    <x v="0"/>
    <x v="9"/>
    <x v="20"/>
    <s v="SE4_medium"/>
    <x v="2"/>
    <s v="GNR_ST_MSW_BP_CB-10"/>
    <x v="0"/>
    <x v="1"/>
    <n v="70.907631629999997"/>
    <n v="103525.14217979999"/>
    <n v="372690.51184728002"/>
  </r>
  <r>
    <x v="0"/>
    <x v="0"/>
    <x v="0"/>
    <x v="9"/>
    <x v="20"/>
    <s v="SE4_medium"/>
    <x v="2"/>
    <s v="GNR_ST_MSW_BP_CB-10"/>
    <x v="0"/>
    <x v="2"/>
    <n v="70.907631629999997"/>
    <n v="103525.14217979999"/>
    <n v="372690.51184728002"/>
  </r>
  <r>
    <x v="0"/>
    <x v="0"/>
    <x v="0"/>
    <x v="9"/>
    <x v="20"/>
    <s v="SE4_medium"/>
    <x v="2"/>
    <s v="GNR_ST_MSW_BP_CB-10"/>
    <x v="1"/>
    <x v="0"/>
    <n v="70.907631629999997"/>
    <n v="103525.14217979999"/>
    <n v="372690.51184728002"/>
  </r>
  <r>
    <x v="0"/>
    <x v="0"/>
    <x v="0"/>
    <x v="9"/>
    <x v="20"/>
    <s v="SE4_medium"/>
    <x v="2"/>
    <s v="GNR_ST_MSW_BP_CB-10"/>
    <x v="1"/>
    <x v="1"/>
    <n v="70.907631629999997"/>
    <n v="103525.14217979999"/>
    <n v="372690.51184728002"/>
  </r>
  <r>
    <x v="0"/>
    <x v="0"/>
    <x v="0"/>
    <x v="9"/>
    <x v="20"/>
    <s v="SE4_medium"/>
    <x v="2"/>
    <s v="GNR_ST_MSW_BP_CB-10"/>
    <x v="1"/>
    <x v="2"/>
    <n v="70.907631629999997"/>
    <n v="103525.14217979999"/>
    <n v="372690.51184728002"/>
  </r>
  <r>
    <x v="0"/>
    <x v="0"/>
    <x v="0"/>
    <x v="9"/>
    <x v="20"/>
    <s v="SE4_medium"/>
    <x v="2"/>
    <s v="GNR_ST_MSW_BP_CB-20"/>
    <x v="0"/>
    <x v="0"/>
    <n v="59.720064426666703"/>
    <n v="87191.294062933302"/>
    <n v="313888.65862656001"/>
  </r>
  <r>
    <x v="0"/>
    <x v="0"/>
    <x v="0"/>
    <x v="9"/>
    <x v="20"/>
    <s v="SE4_medium"/>
    <x v="2"/>
    <s v="GNR_ST_MSW_BP_CB-20"/>
    <x v="0"/>
    <x v="1"/>
    <n v="59.720064426666703"/>
    <n v="87191.294062933302"/>
    <n v="313888.65862656001"/>
  </r>
  <r>
    <x v="0"/>
    <x v="0"/>
    <x v="0"/>
    <x v="9"/>
    <x v="20"/>
    <s v="SE4_medium"/>
    <x v="2"/>
    <s v="GNR_ST_MSW_BP_CB-20"/>
    <x v="0"/>
    <x v="2"/>
    <n v="59.720064426666703"/>
    <n v="87191.294062933302"/>
    <n v="313888.65862656001"/>
  </r>
  <r>
    <x v="0"/>
    <x v="0"/>
    <x v="0"/>
    <x v="9"/>
    <x v="20"/>
    <s v="SE4_medium"/>
    <x v="2"/>
    <s v="GNR_ST_MSW_BP_CB-20"/>
    <x v="1"/>
    <x v="0"/>
    <n v="59.720064426666703"/>
    <n v="87191.294062933302"/>
    <n v="313888.65862656001"/>
  </r>
  <r>
    <x v="0"/>
    <x v="0"/>
    <x v="0"/>
    <x v="9"/>
    <x v="20"/>
    <s v="SE4_medium"/>
    <x v="2"/>
    <s v="GNR_ST_MSW_BP_CB-20"/>
    <x v="1"/>
    <x v="1"/>
    <n v="59.720064426666703"/>
    <n v="87191.294062933302"/>
    <n v="313888.65862656001"/>
  </r>
  <r>
    <x v="0"/>
    <x v="0"/>
    <x v="0"/>
    <x v="9"/>
    <x v="20"/>
    <s v="SE4_medium"/>
    <x v="2"/>
    <s v="GNR_ST_MSW_BP_CB-20"/>
    <x v="1"/>
    <x v="2"/>
    <n v="59.720064426666703"/>
    <n v="87191.294062933302"/>
    <n v="313888.65862656001"/>
  </r>
  <r>
    <x v="0"/>
    <x v="0"/>
    <x v="0"/>
    <x v="9"/>
    <x v="20"/>
    <s v="SE4_medium"/>
    <x v="2"/>
    <s v="GNR_ST_MSW_BP_CB-30"/>
    <x v="0"/>
    <x v="0"/>
    <n v="151.81825427407401"/>
    <n v="221654.651240148"/>
    <n v="797956.74446453305"/>
  </r>
  <r>
    <x v="0"/>
    <x v="0"/>
    <x v="0"/>
    <x v="9"/>
    <x v="20"/>
    <s v="SE4_medium"/>
    <x v="2"/>
    <s v="GNR_ST_MSW_BP_CB-30"/>
    <x v="0"/>
    <x v="1"/>
    <n v="151.81825427407401"/>
    <n v="221654.651240148"/>
    <n v="797956.74446453305"/>
  </r>
  <r>
    <x v="0"/>
    <x v="0"/>
    <x v="0"/>
    <x v="9"/>
    <x v="20"/>
    <s v="SE4_medium"/>
    <x v="2"/>
    <s v="GNR_ST_MSW_BP_CB-30"/>
    <x v="0"/>
    <x v="2"/>
    <n v="151.81825427407401"/>
    <n v="221654.651240148"/>
    <n v="797956.74446453305"/>
  </r>
  <r>
    <x v="0"/>
    <x v="0"/>
    <x v="0"/>
    <x v="9"/>
    <x v="20"/>
    <s v="SE4_medium"/>
    <x v="2"/>
    <s v="GNR_ST_MSW_BP_CB-30"/>
    <x v="1"/>
    <x v="0"/>
    <n v="151.81825427407401"/>
    <n v="221654.651240148"/>
    <n v="797956.74446453305"/>
  </r>
  <r>
    <x v="0"/>
    <x v="0"/>
    <x v="0"/>
    <x v="9"/>
    <x v="20"/>
    <s v="SE4_medium"/>
    <x v="2"/>
    <s v="GNR_ST_MSW_BP_CB-30"/>
    <x v="1"/>
    <x v="1"/>
    <n v="151.81825427407401"/>
    <n v="221654.651240148"/>
    <n v="797956.74446453305"/>
  </r>
  <r>
    <x v="0"/>
    <x v="0"/>
    <x v="0"/>
    <x v="9"/>
    <x v="20"/>
    <s v="SE4_medium"/>
    <x v="2"/>
    <s v="GNR_ST_MSW_BP_CB-30"/>
    <x v="1"/>
    <x v="2"/>
    <n v="151.81825427407401"/>
    <n v="221654.651240148"/>
    <n v="797956.74446453305"/>
  </r>
  <r>
    <x v="0"/>
    <x v="0"/>
    <x v="0"/>
    <x v="9"/>
    <x v="20"/>
    <s v="SE4_medium"/>
    <x v="4"/>
    <s v="GNR_EH_HEAT"/>
    <x v="0"/>
    <x v="0"/>
    <n v="14.637992216117199"/>
    <n v="21371.468635531"/>
    <n v="76937.287087911798"/>
  </r>
  <r>
    <x v="0"/>
    <x v="0"/>
    <x v="0"/>
    <x v="9"/>
    <x v="20"/>
    <s v="SE4_medium"/>
    <x v="4"/>
    <s v="GNR_EH_HEAT"/>
    <x v="0"/>
    <x v="1"/>
    <n v="14.637992216117199"/>
    <n v="21371.468635531"/>
    <n v="76937.287087911798"/>
  </r>
  <r>
    <x v="0"/>
    <x v="0"/>
    <x v="0"/>
    <x v="9"/>
    <x v="20"/>
    <s v="SE4_medium"/>
    <x v="4"/>
    <s v="GNR_EH_HEAT"/>
    <x v="0"/>
    <x v="2"/>
    <n v="14.637992216117199"/>
    <n v="21371.468635531"/>
    <n v="76937.287087911798"/>
  </r>
  <r>
    <x v="0"/>
    <x v="0"/>
    <x v="0"/>
    <x v="9"/>
    <x v="20"/>
    <s v="SE4_medium"/>
    <x v="4"/>
    <s v="GNR_EH_HEAT"/>
    <x v="1"/>
    <x v="0"/>
    <n v="14.637992216117199"/>
    <n v="21371.468635531"/>
    <n v="76937.287087911798"/>
  </r>
  <r>
    <x v="0"/>
    <x v="0"/>
    <x v="0"/>
    <x v="9"/>
    <x v="20"/>
    <s v="SE4_medium"/>
    <x v="4"/>
    <s v="GNR_EH_HEAT"/>
    <x v="1"/>
    <x v="1"/>
    <n v="14.637992216117199"/>
    <n v="21371.468635531"/>
    <n v="76937.287087911798"/>
  </r>
  <r>
    <x v="0"/>
    <x v="0"/>
    <x v="0"/>
    <x v="9"/>
    <x v="20"/>
    <s v="SE4_medium"/>
    <x v="4"/>
    <s v="GNR_EH_HEAT"/>
    <x v="1"/>
    <x v="2"/>
    <n v="14.637992216117199"/>
    <n v="21371.468635531"/>
    <n v="76937.287087911798"/>
  </r>
  <r>
    <x v="0"/>
    <x v="0"/>
    <x v="0"/>
    <x v="9"/>
    <x v="20"/>
    <s v="SE4_medium"/>
    <x v="8"/>
    <s v="GNR_ST_WOODWST_BP_CB-30"/>
    <x v="0"/>
    <x v="0"/>
    <n v="16.755555555555599"/>
    <n v="24463.111111111099"/>
    <n v="88067.199999999997"/>
  </r>
  <r>
    <x v="0"/>
    <x v="0"/>
    <x v="0"/>
    <x v="9"/>
    <x v="20"/>
    <s v="SE4_medium"/>
    <x v="8"/>
    <s v="GNR_ST_WOODWST_BP_CB-30"/>
    <x v="0"/>
    <x v="1"/>
    <n v="19.259259259259299"/>
    <n v="28118.5185185185"/>
    <n v="101226.66666666701"/>
  </r>
  <r>
    <x v="0"/>
    <x v="0"/>
    <x v="0"/>
    <x v="9"/>
    <x v="20"/>
    <s v="SE4_medium"/>
    <x v="8"/>
    <s v="GNR_ST_WOODWST_BP_CB-30"/>
    <x v="0"/>
    <x v="2"/>
    <n v="19.259259259259299"/>
    <n v="28118.5185185185"/>
    <n v="101226.66666666701"/>
  </r>
  <r>
    <x v="0"/>
    <x v="0"/>
    <x v="0"/>
    <x v="9"/>
    <x v="20"/>
    <s v="SE4_small"/>
    <x v="5"/>
    <s v="GNR_HP_ELEC_COP-270"/>
    <x v="1"/>
    <x v="0"/>
    <n v="0.74074074074074103"/>
    <n v="1081.4814814814799"/>
    <n v="3893.3333333333298"/>
  </r>
  <r>
    <x v="0"/>
    <x v="0"/>
    <x v="0"/>
    <x v="9"/>
    <x v="20"/>
    <s v="SE4_small"/>
    <x v="5"/>
    <s v="GNR_HP_ELEC_COP-270"/>
    <x v="1"/>
    <x v="1"/>
    <n v="0.74074074074074103"/>
    <n v="1081.4814814814799"/>
    <n v="3893.3333333333298"/>
  </r>
  <r>
    <x v="0"/>
    <x v="0"/>
    <x v="0"/>
    <x v="9"/>
    <x v="20"/>
    <s v="SE4_small"/>
    <x v="5"/>
    <s v="GNR_HP_ELEC_COP-270"/>
    <x v="1"/>
    <x v="2"/>
    <n v="0.74074074074074103"/>
    <n v="1081.4814814814799"/>
    <n v="3893.3333333333298"/>
  </r>
  <r>
    <x v="0"/>
    <x v="0"/>
    <x v="0"/>
    <x v="9"/>
    <x v="20"/>
    <s v="SE4_small"/>
    <x v="5"/>
    <s v="GNR_HP_ELEC_GROUND-WTR_COP-360_LS-4-MW_Y-2020"/>
    <x v="0"/>
    <x v="0"/>
    <n v="3.30338890188971"/>
    <n v="4822.9477967589701"/>
    <n v="17362.612068332299"/>
  </r>
  <r>
    <x v="0"/>
    <x v="0"/>
    <x v="0"/>
    <x v="9"/>
    <x v="20"/>
    <s v="SE4_small"/>
    <x v="5"/>
    <s v="GNR_HP_ELEC_GROUND-WTR_COP-360_LS-4-MW_Y-2020"/>
    <x v="0"/>
    <x v="1"/>
    <n v="3.30596101527621"/>
    <n v="4826.7030823032701"/>
    <n v="17376.1310962918"/>
  </r>
  <r>
    <x v="0"/>
    <x v="0"/>
    <x v="0"/>
    <x v="9"/>
    <x v="20"/>
    <s v="SE4_small"/>
    <x v="5"/>
    <s v="GNR_HP_ELEC_GROUND-WTR_COP-360_LS-4-MW_Y-2020"/>
    <x v="1"/>
    <x v="0"/>
    <n v="67.3040713938165"/>
    <n v="98263.944234972107"/>
    <n v="353750.19924589997"/>
  </r>
  <r>
    <x v="0"/>
    <x v="0"/>
    <x v="0"/>
    <x v="9"/>
    <x v="20"/>
    <s v="SE4_small"/>
    <x v="5"/>
    <s v="GNR_HP_ELEC_GROUND-WTR_COP-360_LS-4-MW_Y-2020"/>
    <x v="1"/>
    <x v="1"/>
    <n v="67.3040713938165"/>
    <n v="98263.944234972107"/>
    <n v="353750.19924589997"/>
  </r>
  <r>
    <x v="0"/>
    <x v="0"/>
    <x v="0"/>
    <x v="9"/>
    <x v="20"/>
    <s v="SE4_small"/>
    <x v="5"/>
    <s v="GNR_HP_ELEC_GROUND-WTR_COP-360_LS-4-MW_Y-2020"/>
    <x v="1"/>
    <x v="2"/>
    <n v="67.3040713938165"/>
    <n v="98263.944234972107"/>
    <n v="353750.19924589997"/>
  </r>
  <r>
    <x v="0"/>
    <x v="0"/>
    <x v="0"/>
    <x v="9"/>
    <x v="20"/>
    <s v="SE4_small"/>
    <x v="1"/>
    <s v="GNR_HS_HEAT_PIT_L-DEC_E-91_Y-2020"/>
    <x v="0"/>
    <x v="0"/>
    <n v="153.69225515053799"/>
    <n v="224390.69251978601"/>
    <n v="807806.49307122896"/>
  </r>
  <r>
    <x v="0"/>
    <x v="0"/>
    <x v="0"/>
    <x v="9"/>
    <x v="20"/>
    <s v="SE4_small"/>
    <x v="1"/>
    <s v="GNR_HS_HEAT_PIT_L-DEC_E-91_Y-2020"/>
    <x v="0"/>
    <x v="1"/>
    <n v="212.80346358131101"/>
    <n v="310693.05682871398"/>
    <n v="1118495.0045833699"/>
  </r>
  <r>
    <x v="0"/>
    <x v="0"/>
    <x v="0"/>
    <x v="9"/>
    <x v="20"/>
    <s v="SE4_small"/>
    <x v="1"/>
    <s v="GNR_HS_HEAT_PIT_L-DEC_E-91_Y-2020"/>
    <x v="0"/>
    <x v="2"/>
    <n v="187.568382681987"/>
    <n v="273849.83871570003"/>
    <n v="985859.41937652195"/>
  </r>
  <r>
    <x v="0"/>
    <x v="0"/>
    <x v="0"/>
    <x v="9"/>
    <x v="20"/>
    <s v="SE4_small"/>
    <x v="1"/>
    <s v="GNR_HS_HEAT_WTR-TANK_LS_E-95_Y-2010"/>
    <x v="0"/>
    <x v="1"/>
    <n v="5.8767123287671197"/>
    <n v="8580"/>
    <n v="30888"/>
  </r>
  <r>
    <x v="0"/>
    <x v="0"/>
    <x v="0"/>
    <x v="9"/>
    <x v="20"/>
    <s v="SE4_small"/>
    <x v="1"/>
    <s v="GNR_HS_HEAT_WTR-TANK_LS_E-95_Y-2010"/>
    <x v="1"/>
    <x v="1"/>
    <n v="2.7072345846928001"/>
    <n v="3952.5624936514901"/>
    <n v="14229.224977145401"/>
  </r>
  <r>
    <x v="0"/>
    <x v="0"/>
    <x v="0"/>
    <x v="9"/>
    <x v="20"/>
    <s v="SE4_small"/>
    <x v="11"/>
    <s v="GNR_BO_OTHER_E-90"/>
    <x v="0"/>
    <x v="0"/>
    <n v="5.4999999999999902"/>
    <n v="8029.99999999998"/>
    <n v="28907.999999999902"/>
  </r>
  <r>
    <x v="0"/>
    <x v="0"/>
    <x v="0"/>
    <x v="9"/>
    <x v="20"/>
    <s v="SE4_small"/>
    <x v="11"/>
    <s v="GNR_BO_OTHER_E-90"/>
    <x v="0"/>
    <x v="1"/>
    <n v="5.4999999999999902"/>
    <n v="8029.99999999998"/>
    <n v="28907.999999999902"/>
  </r>
  <r>
    <x v="0"/>
    <x v="0"/>
    <x v="0"/>
    <x v="9"/>
    <x v="20"/>
    <s v="SE4_small"/>
    <x v="11"/>
    <s v="GNR_BO_OTHER_E-90"/>
    <x v="0"/>
    <x v="2"/>
    <n v="5.4999999999999902"/>
    <n v="8029.99999999998"/>
    <n v="28907.999999999902"/>
  </r>
  <r>
    <x v="0"/>
    <x v="0"/>
    <x v="0"/>
    <x v="9"/>
    <x v="20"/>
    <s v="SE4_small"/>
    <x v="11"/>
    <s v="GNR_BO_OTHER_E-90"/>
    <x v="1"/>
    <x v="0"/>
    <n v="5.4999999999999902"/>
    <n v="8029.99999999998"/>
    <n v="28907.999999999902"/>
  </r>
  <r>
    <x v="0"/>
    <x v="0"/>
    <x v="0"/>
    <x v="9"/>
    <x v="20"/>
    <s v="SE4_small"/>
    <x v="11"/>
    <s v="GNR_BO_OTHER_E-90"/>
    <x v="1"/>
    <x v="1"/>
    <n v="5.4999999999999902"/>
    <n v="8029.99999999998"/>
    <n v="28907.999999999902"/>
  </r>
  <r>
    <x v="0"/>
    <x v="0"/>
    <x v="0"/>
    <x v="9"/>
    <x v="20"/>
    <s v="SE4_small"/>
    <x v="11"/>
    <s v="GNR_BO_OTHER_E-90"/>
    <x v="1"/>
    <x v="2"/>
    <n v="5.4999999999999902"/>
    <n v="8029.99999999998"/>
    <n v="28907.999999999902"/>
  </r>
  <r>
    <x v="0"/>
    <x v="0"/>
    <x v="0"/>
    <x v="9"/>
    <x v="20"/>
    <s v="SE4_small"/>
    <x v="4"/>
    <s v="GNR_EH_HEAT"/>
    <x v="0"/>
    <x v="0"/>
    <n v="2.8382554945054701"/>
    <n v="4143.8530219779896"/>
    <n v="14917.870879120799"/>
  </r>
  <r>
    <x v="0"/>
    <x v="0"/>
    <x v="0"/>
    <x v="9"/>
    <x v="20"/>
    <s v="SE4_small"/>
    <x v="4"/>
    <s v="GNR_EH_HEAT"/>
    <x v="0"/>
    <x v="1"/>
    <n v="2.8382554945054701"/>
    <n v="4143.8530219779896"/>
    <n v="14917.870879120799"/>
  </r>
  <r>
    <x v="0"/>
    <x v="0"/>
    <x v="0"/>
    <x v="9"/>
    <x v="20"/>
    <s v="SE4_small"/>
    <x v="4"/>
    <s v="GNR_EH_HEAT"/>
    <x v="0"/>
    <x v="2"/>
    <n v="2.8382554945054701"/>
    <n v="4143.8530219779896"/>
    <n v="14917.870879120799"/>
  </r>
  <r>
    <x v="0"/>
    <x v="0"/>
    <x v="0"/>
    <x v="9"/>
    <x v="20"/>
    <s v="SE4_small"/>
    <x v="4"/>
    <s v="GNR_EH_HEAT"/>
    <x v="1"/>
    <x v="0"/>
    <n v="2.8382554945054701"/>
    <n v="4143.8530219779896"/>
    <n v="14917.870879120799"/>
  </r>
  <r>
    <x v="0"/>
    <x v="0"/>
    <x v="0"/>
    <x v="9"/>
    <x v="20"/>
    <s v="SE4_small"/>
    <x v="4"/>
    <s v="GNR_EH_HEAT"/>
    <x v="1"/>
    <x v="1"/>
    <n v="2.8382554945054701"/>
    <n v="4143.8530219779896"/>
    <n v="14917.870879120799"/>
  </r>
  <r>
    <x v="0"/>
    <x v="0"/>
    <x v="0"/>
    <x v="9"/>
    <x v="20"/>
    <s v="SE4_small"/>
    <x v="4"/>
    <s v="GNR_EH_HEAT"/>
    <x v="1"/>
    <x v="2"/>
    <n v="2.8382554945054701"/>
    <n v="4143.8530219779896"/>
    <n v="14917.870879120799"/>
  </r>
  <r>
    <x v="0"/>
    <x v="0"/>
    <x v="0"/>
    <x v="10"/>
    <x v="21"/>
    <s v="UK_A"/>
    <x v="0"/>
    <s v="GNR_ST_COAL_CND_E-35"/>
    <x v="0"/>
    <x v="0"/>
    <n v="30985.238601511199"/>
    <n v="45238448.358206399"/>
    <n v="162858414.08954301"/>
  </r>
  <r>
    <x v="0"/>
    <x v="0"/>
    <x v="0"/>
    <x v="10"/>
    <x v="21"/>
    <s v="UK_A"/>
    <x v="0"/>
    <s v="GNR_ST_COAL_CND_E-35"/>
    <x v="0"/>
    <x v="1"/>
    <n v="30985.238601511199"/>
    <n v="45238448.358206399"/>
    <n v="162858414.08954301"/>
  </r>
  <r>
    <x v="0"/>
    <x v="0"/>
    <x v="0"/>
    <x v="10"/>
    <x v="21"/>
    <s v="UK_A"/>
    <x v="0"/>
    <s v="GNR_ST_COAL_CND_E-35"/>
    <x v="0"/>
    <x v="2"/>
    <n v="30985.238601511199"/>
    <n v="45238448.358206399"/>
    <n v="162858414.08954301"/>
  </r>
  <r>
    <x v="0"/>
    <x v="0"/>
    <x v="0"/>
    <x v="10"/>
    <x v="21"/>
    <s v="UK_A"/>
    <x v="5"/>
    <s v="GNR_ES_ELEC_BAT-LITHIO_E-95_Y-16-29"/>
    <x v="0"/>
    <x v="1"/>
    <n v="1748.75394662808"/>
    <n v="2553180.7620769902"/>
    <n v="9191450.7434771694"/>
  </r>
  <r>
    <x v="0"/>
    <x v="0"/>
    <x v="0"/>
    <x v="10"/>
    <x v="21"/>
    <s v="UK_A"/>
    <x v="5"/>
    <s v="GNR_ES_ELEC_BAT-LITHIO_E-95_Y-16-29"/>
    <x v="0"/>
    <x v="2"/>
    <n v="9758.2553972361493"/>
    <n v="14247052.879964801"/>
    <n v="51289390.367873199"/>
  </r>
  <r>
    <x v="0"/>
    <x v="0"/>
    <x v="0"/>
    <x v="10"/>
    <x v="21"/>
    <s v="UK_A"/>
    <x v="5"/>
    <s v="GNR_ES_ELEC_BAT-LITHIO_E-95_Y-16-29"/>
    <x v="1"/>
    <x v="1"/>
    <n v="4677.4436750693303"/>
    <n v="6829067.7656012196"/>
    <n v="24584643.956164401"/>
  </r>
  <r>
    <x v="0"/>
    <x v="0"/>
    <x v="0"/>
    <x v="10"/>
    <x v="21"/>
    <s v="UK_A"/>
    <x v="5"/>
    <s v="GNR_ES_ELEC_BAT-LITHIO_E-95_Y-16-29"/>
    <x v="1"/>
    <x v="2"/>
    <n v="6829.5656687949004"/>
    <n v="9971165.8764405493"/>
    <n v="35896197.155185997"/>
  </r>
  <r>
    <x v="0"/>
    <x v="0"/>
    <x v="0"/>
    <x v="10"/>
    <x v="21"/>
    <s v="UK_A"/>
    <x v="2"/>
    <s v="GNR_ST_MSW_CND_E-40"/>
    <x v="0"/>
    <x v="0"/>
    <n v="2015"/>
    <n v="2941900"/>
    <n v="10590840"/>
  </r>
  <r>
    <x v="0"/>
    <x v="0"/>
    <x v="0"/>
    <x v="10"/>
    <x v="21"/>
    <s v="UK_A"/>
    <x v="2"/>
    <s v="GNR_ST_MSW_CND_E-40"/>
    <x v="0"/>
    <x v="1"/>
    <n v="2015"/>
    <n v="2941900"/>
    <n v="10590840"/>
  </r>
  <r>
    <x v="0"/>
    <x v="0"/>
    <x v="0"/>
    <x v="10"/>
    <x v="21"/>
    <s v="UK_A"/>
    <x v="2"/>
    <s v="GNR_ST_MSW_CND_E-40"/>
    <x v="0"/>
    <x v="2"/>
    <n v="2015"/>
    <n v="2941900"/>
    <n v="10590840"/>
  </r>
  <r>
    <x v="0"/>
    <x v="0"/>
    <x v="0"/>
    <x v="10"/>
    <x v="21"/>
    <s v="UK_A"/>
    <x v="2"/>
    <s v="GNR_ST_MSW_CND_E-40"/>
    <x v="1"/>
    <x v="0"/>
    <n v="2015"/>
    <n v="2941900"/>
    <n v="10590840"/>
  </r>
  <r>
    <x v="0"/>
    <x v="0"/>
    <x v="0"/>
    <x v="10"/>
    <x v="21"/>
    <s v="UK_A"/>
    <x v="2"/>
    <s v="GNR_ST_MSW_CND_E-40"/>
    <x v="1"/>
    <x v="1"/>
    <n v="2015"/>
    <n v="2941900"/>
    <n v="10590840"/>
  </r>
  <r>
    <x v="0"/>
    <x v="0"/>
    <x v="0"/>
    <x v="10"/>
    <x v="21"/>
    <s v="UK_A"/>
    <x v="2"/>
    <s v="GNR_ST_MSW_CND_E-40"/>
    <x v="1"/>
    <x v="2"/>
    <n v="2015"/>
    <n v="2941900"/>
    <n v="10590840"/>
  </r>
  <r>
    <x v="0"/>
    <x v="0"/>
    <x v="0"/>
    <x v="10"/>
    <x v="21"/>
    <s v="UK_A"/>
    <x v="16"/>
    <s v="GNR_CC_NGAS_CND_E-47"/>
    <x v="0"/>
    <x v="0"/>
    <n v="4191.7317466040304"/>
    <n v="6119928.3500418896"/>
    <n v="22031742.060150798"/>
  </r>
  <r>
    <x v="0"/>
    <x v="0"/>
    <x v="0"/>
    <x v="10"/>
    <x v="21"/>
    <s v="UK_A"/>
    <x v="16"/>
    <s v="GNR_CC_NGAS_CND_E-47"/>
    <x v="0"/>
    <x v="1"/>
    <n v="6510.0296189444598"/>
    <n v="9504643.2436589096"/>
    <n v="34216715.677172102"/>
  </r>
  <r>
    <x v="0"/>
    <x v="0"/>
    <x v="0"/>
    <x v="10"/>
    <x v="21"/>
    <s v="UK_A"/>
    <x v="16"/>
    <s v="GNR_CC_NGAS_CND_E-47"/>
    <x v="0"/>
    <x v="2"/>
    <n v="8828.3274912848792"/>
    <n v="12889358.137275901"/>
    <n v="46401689.294193402"/>
  </r>
  <r>
    <x v="0"/>
    <x v="0"/>
    <x v="0"/>
    <x v="10"/>
    <x v="21"/>
    <s v="UK_A"/>
    <x v="16"/>
    <s v="GNR_CC_NGAS_CND_E-52"/>
    <x v="0"/>
    <x v="0"/>
    <n v="10960.408234382299"/>
    <n v="16002196.0221982"/>
    <n v="57607905.679913603"/>
  </r>
  <r>
    <x v="0"/>
    <x v="0"/>
    <x v="0"/>
    <x v="10"/>
    <x v="21"/>
    <s v="UK_A"/>
    <x v="16"/>
    <s v="GNR_CC_NGAS_CND_E-52"/>
    <x v="0"/>
    <x v="1"/>
    <n v="11962.8120805362"/>
    <n v="17465705.637582801"/>
    <n v="62876540.295298196"/>
  </r>
  <r>
    <x v="0"/>
    <x v="0"/>
    <x v="0"/>
    <x v="10"/>
    <x v="21"/>
    <s v="UK_A"/>
    <x v="16"/>
    <s v="GNR_CC_NGAS_CND_E-52"/>
    <x v="0"/>
    <x v="2"/>
    <n v="12965.21592669"/>
    <n v="18929215.252967499"/>
    <n v="68145174.910682797"/>
  </r>
  <r>
    <x v="0"/>
    <x v="0"/>
    <x v="0"/>
    <x v="10"/>
    <x v="21"/>
    <s v="UK_A"/>
    <x v="16"/>
    <s v="GNR_CC_NGAS_CND_E-56"/>
    <x v="0"/>
    <x v="0"/>
    <n v="14480.7811597693"/>
    <n v="21141940.4932632"/>
    <n v="76110985.775747404"/>
  </r>
  <r>
    <x v="0"/>
    <x v="0"/>
    <x v="0"/>
    <x v="10"/>
    <x v="21"/>
    <s v="UK_A"/>
    <x v="16"/>
    <s v="GNR_CC_NGAS_CND_E-56"/>
    <x v="0"/>
    <x v="1"/>
    <n v="15694.1740169122"/>
    <n v="22913494.0646917"/>
    <n v="82488578.632890299"/>
  </r>
  <r>
    <x v="0"/>
    <x v="0"/>
    <x v="0"/>
    <x v="10"/>
    <x v="21"/>
    <s v="UK_A"/>
    <x v="16"/>
    <s v="GNR_CC_NGAS_CND_E-56"/>
    <x v="0"/>
    <x v="2"/>
    <n v="15694.1740169122"/>
    <n v="22913494.0646917"/>
    <n v="82488578.632890299"/>
  </r>
  <r>
    <x v="0"/>
    <x v="0"/>
    <x v="0"/>
    <x v="10"/>
    <x v="21"/>
    <s v="UK_A"/>
    <x v="16"/>
    <s v="GNR_GT_NGAS_CND_E-41"/>
    <x v="0"/>
    <x v="1"/>
    <n v="108.990147783251"/>
    <n v="159125.61576354699"/>
    <n v="572852.216748768"/>
  </r>
  <r>
    <x v="0"/>
    <x v="0"/>
    <x v="0"/>
    <x v="10"/>
    <x v="21"/>
    <s v="UK_A"/>
    <x v="16"/>
    <s v="GNR_GT_NGAS_CND_E-41"/>
    <x v="0"/>
    <x v="2"/>
    <n v="217.98029556650201"/>
    <n v="318251.23152709397"/>
    <n v="1145704.43349754"/>
  </r>
  <r>
    <x v="0"/>
    <x v="0"/>
    <x v="0"/>
    <x v="10"/>
    <x v="21"/>
    <s v="UK_A"/>
    <x v="12"/>
    <s v="GNR_ST_NUCL_CND_E-33"/>
    <x v="0"/>
    <x v="0"/>
    <n v="21634.3714490448"/>
    <n v="31586182.315605398"/>
    <n v="113710256.33618"/>
  </r>
  <r>
    <x v="0"/>
    <x v="0"/>
    <x v="0"/>
    <x v="10"/>
    <x v="21"/>
    <s v="UK_A"/>
    <x v="12"/>
    <s v="GNR_ST_NUCL_CND_E-33"/>
    <x v="0"/>
    <x v="1"/>
    <n v="21634.3714490448"/>
    <n v="31586182.315605398"/>
    <n v="113710256.33618"/>
  </r>
  <r>
    <x v="0"/>
    <x v="0"/>
    <x v="0"/>
    <x v="10"/>
    <x v="21"/>
    <s v="UK_A"/>
    <x v="12"/>
    <s v="GNR_ST_NUCL_CND_E-33"/>
    <x v="0"/>
    <x v="2"/>
    <n v="21634.3714490448"/>
    <n v="31586182.315605398"/>
    <n v="113710256.33618"/>
  </r>
  <r>
    <x v="0"/>
    <x v="0"/>
    <x v="0"/>
    <x v="10"/>
    <x v="21"/>
    <s v="UK_A"/>
    <x v="12"/>
    <s v="GNR_ST_NUCL_CND_E-33"/>
    <x v="1"/>
    <x v="0"/>
    <n v="22139.390662087299"/>
    <n v="32323510.3666474"/>
    <n v="116364637.319931"/>
  </r>
  <r>
    <x v="0"/>
    <x v="0"/>
    <x v="0"/>
    <x v="10"/>
    <x v="21"/>
    <s v="UK_A"/>
    <x v="12"/>
    <s v="GNR_ST_NUCL_CND_E-33"/>
    <x v="1"/>
    <x v="1"/>
    <n v="22139.390662087299"/>
    <n v="32323510.3666474"/>
    <n v="116364637.319931"/>
  </r>
  <r>
    <x v="0"/>
    <x v="0"/>
    <x v="0"/>
    <x v="10"/>
    <x v="21"/>
    <s v="UK_A"/>
    <x v="12"/>
    <s v="GNR_ST_NUCL_CND_E-33"/>
    <x v="1"/>
    <x v="2"/>
    <n v="22139.390662087299"/>
    <n v="32323510.3666474"/>
    <n v="116364637.319931"/>
  </r>
  <r>
    <x v="0"/>
    <x v="0"/>
    <x v="0"/>
    <x v="10"/>
    <x v="21"/>
    <s v="UK_A"/>
    <x v="3"/>
    <s v="GNR_PV_SUN"/>
    <x v="0"/>
    <x v="1"/>
    <n v="68.132623058823498"/>
    <n v="99473.629665882298"/>
    <n v="358105.06679717603"/>
  </r>
  <r>
    <x v="0"/>
    <x v="0"/>
    <x v="0"/>
    <x v="10"/>
    <x v="21"/>
    <s v="UK_A"/>
    <x v="3"/>
    <s v="GNR_PV_SUN"/>
    <x v="0"/>
    <x v="2"/>
    <n v="108.392809411765"/>
    <n v="158253.50174117699"/>
    <n v="569712.606268237"/>
  </r>
  <r>
    <x v="0"/>
    <x v="0"/>
    <x v="0"/>
    <x v="10"/>
    <x v="21"/>
    <s v="UK_A"/>
    <x v="3"/>
    <s v="GNR_PV_SUN"/>
    <x v="1"/>
    <x v="1"/>
    <n v="752.55579105882396"/>
    <n v="1098731.45494588"/>
    <n v="3955433.2378051798"/>
  </r>
  <r>
    <x v="0"/>
    <x v="0"/>
    <x v="0"/>
    <x v="10"/>
    <x v="21"/>
    <s v="UK_A"/>
    <x v="3"/>
    <s v="GNR_PV_SUN"/>
    <x v="1"/>
    <x v="2"/>
    <n v="3019.51397647059"/>
    <n v="4408490.4056470599"/>
    <n v="15870565.4603294"/>
  </r>
  <r>
    <x v="0"/>
    <x v="0"/>
    <x v="0"/>
    <x v="10"/>
    <x v="21"/>
    <s v="UK_A"/>
    <x v="3"/>
    <s v="GNR_PV_SUN_LS-4-MW_Y-2020"/>
    <x v="0"/>
    <x v="1"/>
    <n v="55.8535702084517"/>
    <n v="81546.212504339404"/>
    <n v="293566.365015622"/>
  </r>
  <r>
    <x v="0"/>
    <x v="0"/>
    <x v="0"/>
    <x v="10"/>
    <x v="21"/>
    <s v="UK_A"/>
    <x v="3"/>
    <s v="GNR_PV_SUN_LS-4-MW_Y-2020"/>
    <x v="0"/>
    <x v="2"/>
    <n v="88.857952604355205"/>
    <n v="129732.61080235901"/>
    <n v="467037.39888849098"/>
  </r>
  <r>
    <x v="0"/>
    <x v="0"/>
    <x v="0"/>
    <x v="10"/>
    <x v="21"/>
    <s v="UK_A"/>
    <x v="3"/>
    <s v="GNR_PV_SUN_LS-4-MW_Y-2020"/>
    <x v="1"/>
    <x v="1"/>
    <n v="616.92807093880697"/>
    <n v="900714.98357065802"/>
    <n v="3242573.9408543701"/>
  </r>
  <r>
    <x v="0"/>
    <x v="0"/>
    <x v="0"/>
    <x v="10"/>
    <x v="21"/>
    <s v="UK_A"/>
    <x v="3"/>
    <s v="GNR_PV_SUN_LS-4-MW_Y-2020"/>
    <x v="1"/>
    <x v="2"/>
    <n v="2475.32867969274"/>
    <n v="3613979.8723514099"/>
    <n v="13010327.5404651"/>
  </r>
  <r>
    <x v="0"/>
    <x v="0"/>
    <x v="0"/>
    <x v="10"/>
    <x v="21"/>
    <s v="UK_A"/>
    <x v="6"/>
    <s v="GNR_ES_WTR_PMP"/>
    <x v="0"/>
    <x v="2"/>
    <n v="4.5054794520547903"/>
    <n v="6578"/>
    <n v="23680.799999999999"/>
  </r>
  <r>
    <x v="0"/>
    <x v="0"/>
    <x v="0"/>
    <x v="10"/>
    <x v="21"/>
    <s v="UK_A"/>
    <x v="6"/>
    <s v="GNR_ROR_WTR"/>
    <x v="0"/>
    <x v="0"/>
    <n v="813.06694282543003"/>
    <n v="1187077.73652513"/>
    <n v="4273479.8514904603"/>
  </r>
  <r>
    <x v="0"/>
    <x v="0"/>
    <x v="0"/>
    <x v="10"/>
    <x v="21"/>
    <s v="UK_A"/>
    <x v="6"/>
    <s v="GNR_ROR_WTR"/>
    <x v="0"/>
    <x v="1"/>
    <n v="813.06694282543003"/>
    <n v="1187077.73652513"/>
    <n v="4273479.8514904603"/>
  </r>
  <r>
    <x v="0"/>
    <x v="0"/>
    <x v="0"/>
    <x v="10"/>
    <x v="21"/>
    <s v="UK_A"/>
    <x v="6"/>
    <s v="GNR_ROR_WTR"/>
    <x v="0"/>
    <x v="2"/>
    <n v="813.06694282543003"/>
    <n v="1187077.73652513"/>
    <n v="4273479.8514904603"/>
  </r>
  <r>
    <x v="0"/>
    <x v="0"/>
    <x v="0"/>
    <x v="10"/>
    <x v="21"/>
    <s v="UK_A"/>
    <x v="6"/>
    <s v="GNR_ROR_WTR"/>
    <x v="1"/>
    <x v="0"/>
    <n v="392.885933824517"/>
    <n v="573613.463383795"/>
    <n v="2065008.4681816599"/>
  </r>
  <r>
    <x v="0"/>
    <x v="0"/>
    <x v="0"/>
    <x v="10"/>
    <x v="21"/>
    <s v="UK_A"/>
    <x v="6"/>
    <s v="GNR_ROR_WTR"/>
    <x v="1"/>
    <x v="1"/>
    <n v="392.885933824517"/>
    <n v="573613.463383795"/>
    <n v="2065008.4681816599"/>
  </r>
  <r>
    <x v="0"/>
    <x v="0"/>
    <x v="0"/>
    <x v="10"/>
    <x v="21"/>
    <s v="UK_A"/>
    <x v="6"/>
    <s v="GNR_ROR_WTR"/>
    <x v="1"/>
    <x v="2"/>
    <n v="392.885933824517"/>
    <n v="573613.463383795"/>
    <n v="2065008.4681816599"/>
  </r>
  <r>
    <x v="0"/>
    <x v="0"/>
    <x v="0"/>
    <x v="10"/>
    <x v="21"/>
    <s v="UK_A"/>
    <x v="7"/>
    <s v="GNR_WT_WIND_ONS"/>
    <x v="0"/>
    <x v="0"/>
    <n v="1892.9720344980601"/>
    <n v="2763739.1703671599"/>
    <n v="9949461.0133217908"/>
  </r>
  <r>
    <x v="0"/>
    <x v="0"/>
    <x v="0"/>
    <x v="10"/>
    <x v="21"/>
    <s v="UK_A"/>
    <x v="7"/>
    <s v="GNR_WT_WIND_ONS"/>
    <x v="0"/>
    <x v="1"/>
    <n v="1350.45015244603"/>
    <n v="1971657.22257121"/>
    <n v="7097966.0012563597"/>
  </r>
  <r>
    <x v="0"/>
    <x v="0"/>
    <x v="0"/>
    <x v="10"/>
    <x v="21"/>
    <s v="UK_A"/>
    <x v="7"/>
    <s v="GNR_WT_WIND_ONS"/>
    <x v="0"/>
    <x v="2"/>
    <n v="698.64328695907705"/>
    <n v="1020019.19896025"/>
    <n v="3672069.1162569099"/>
  </r>
  <r>
    <x v="0"/>
    <x v="0"/>
    <x v="0"/>
    <x v="10"/>
    <x v="21"/>
    <s v="UK_A"/>
    <x v="7"/>
    <s v="GNR_WT_WIND_ONS"/>
    <x v="1"/>
    <x v="0"/>
    <n v="5434.9764083268901"/>
    <n v="7935065.55615725"/>
    <n v="28566236.0021661"/>
  </r>
  <r>
    <x v="0"/>
    <x v="0"/>
    <x v="0"/>
    <x v="10"/>
    <x v="21"/>
    <s v="UK_A"/>
    <x v="7"/>
    <s v="GNR_WT_WIND_ONS"/>
    <x v="1"/>
    <x v="1"/>
    <n v="4490.4419086392099"/>
    <n v="6556045.1866132496"/>
    <n v="23601762.671807699"/>
  </r>
  <r>
    <x v="0"/>
    <x v="0"/>
    <x v="0"/>
    <x v="10"/>
    <x v="21"/>
    <s v="UK_A"/>
    <x v="7"/>
    <s v="GNR_WT_WIND_ONS"/>
    <x v="1"/>
    <x v="2"/>
    <n v="4150.8778529663496"/>
    <n v="6060281.6653308701"/>
    <n v="21817013.995191101"/>
  </r>
  <r>
    <x v="0"/>
    <x v="0"/>
    <x v="0"/>
    <x v="10"/>
    <x v="21"/>
    <s v="UK_A"/>
    <x v="7"/>
    <s v="GNR_WT_WIND_ON_LS_Y-2020"/>
    <x v="0"/>
    <x v="0"/>
    <n v="6872.3363575263902"/>
    <n v="10033611.0819885"/>
    <n v="36120999.895158701"/>
  </r>
  <r>
    <x v="0"/>
    <x v="0"/>
    <x v="0"/>
    <x v="10"/>
    <x v="21"/>
    <s v="UK_A"/>
    <x v="7"/>
    <s v="GNR_WT_WIND_ON_LS_Y-2020"/>
    <x v="0"/>
    <x v="1"/>
    <n v="4902.7389272250002"/>
    <n v="7157998.8337485101"/>
    <n v="25768795.801494598"/>
  </r>
  <r>
    <x v="0"/>
    <x v="0"/>
    <x v="0"/>
    <x v="10"/>
    <x v="21"/>
    <s v="UK_A"/>
    <x v="7"/>
    <s v="GNR_WT_WIND_ON_LS_Y-2020"/>
    <x v="0"/>
    <x v="2"/>
    <n v="2536.3880577262398"/>
    <n v="3703126.5642802999"/>
    <n v="13331255.631409099"/>
  </r>
  <r>
    <x v="0"/>
    <x v="0"/>
    <x v="0"/>
    <x v="10"/>
    <x v="21"/>
    <s v="UK_A"/>
    <x v="7"/>
    <s v="GNR_WT_WIND_ON_LS_Y-2020"/>
    <x v="1"/>
    <x v="0"/>
    <n v="19731.398717227799"/>
    <n v="28807842.127152599"/>
    <n v="103708231.657749"/>
  </r>
  <r>
    <x v="0"/>
    <x v="0"/>
    <x v="0"/>
    <x v="10"/>
    <x v="21"/>
    <s v="UK_A"/>
    <x v="7"/>
    <s v="GNR_WT_WIND_ON_LS_Y-2020"/>
    <x v="1"/>
    <x v="1"/>
    <n v="16302.315421307499"/>
    <n v="23801380.515108898"/>
    <n v="85684969.854392096"/>
  </r>
  <r>
    <x v="0"/>
    <x v="0"/>
    <x v="0"/>
    <x v="10"/>
    <x v="21"/>
    <s v="UK_A"/>
    <x v="7"/>
    <s v="GNR_WT_WIND_ON_LS_Y-2020"/>
    <x v="1"/>
    <x v="2"/>
    <n v="15069.5458066583"/>
    <n v="22001536.877721202"/>
    <n v="79205532.759796202"/>
  </r>
  <r>
    <x v="0"/>
    <x v="0"/>
    <x v="0"/>
    <x v="10"/>
    <x v="21"/>
    <s v="UK_Offshore"/>
    <x v="7"/>
    <s v="GNR_WT_WIND_OFF"/>
    <x v="0"/>
    <x v="0"/>
    <n v="1050.7472481821501"/>
    <n v="1534090.9823459301"/>
    <n v="5522727.5364453597"/>
  </r>
  <r>
    <x v="0"/>
    <x v="0"/>
    <x v="0"/>
    <x v="10"/>
    <x v="21"/>
    <s v="UK_Offshore"/>
    <x v="7"/>
    <s v="GNR_WT_WIND_OFF"/>
    <x v="0"/>
    <x v="1"/>
    <n v="749.60525334231397"/>
    <n v="1094423.6698797799"/>
    <n v="3939925.2115671998"/>
  </r>
  <r>
    <x v="0"/>
    <x v="0"/>
    <x v="0"/>
    <x v="10"/>
    <x v="21"/>
    <s v="UK_Offshore"/>
    <x v="7"/>
    <s v="GNR_WT_WIND_OFF"/>
    <x v="0"/>
    <x v="2"/>
    <n v="387.80156170021502"/>
    <n v="566190.28008231404"/>
    <n v="2038285.00829633"/>
  </r>
  <r>
    <x v="0"/>
    <x v="0"/>
    <x v="0"/>
    <x v="10"/>
    <x v="21"/>
    <s v="UK_Offshore"/>
    <x v="7"/>
    <s v="GNR_WT_WIND_OFF"/>
    <x v="1"/>
    <x v="0"/>
    <n v="3016.8361713270901"/>
    <n v="4404580.8101375503"/>
    <n v="15856490.9164952"/>
  </r>
  <r>
    <x v="0"/>
    <x v="0"/>
    <x v="0"/>
    <x v="10"/>
    <x v="21"/>
    <s v="UK_Offshore"/>
    <x v="7"/>
    <s v="GNR_WT_WIND_OFF"/>
    <x v="1"/>
    <x v="1"/>
    <n v="2492.5457918217799"/>
    <n v="3639116.8560597901"/>
    <n v="13100820.6818153"/>
  </r>
  <r>
    <x v="0"/>
    <x v="0"/>
    <x v="0"/>
    <x v="10"/>
    <x v="21"/>
    <s v="UK_Offshore"/>
    <x v="7"/>
    <s v="GNR_WT_WIND_OFF"/>
    <x v="1"/>
    <x v="2"/>
    <n v="2304.0612339004301"/>
    <n v="3363929.4014946301"/>
    <n v="12110145.845380699"/>
  </r>
  <r>
    <x v="0"/>
    <x v="0"/>
    <x v="1"/>
    <x v="0"/>
    <x v="0"/>
    <s v="DK1_Large"/>
    <x v="1"/>
    <s v="GNR_HS_HEAT_PIT_L-CEN_E-90_Y-2020"/>
    <x v="0"/>
    <x v="0"/>
    <n v="392.76802767524703"/>
    <n v="573441.32040586101"/>
    <n v="2064388.7534610999"/>
  </r>
  <r>
    <x v="0"/>
    <x v="0"/>
    <x v="1"/>
    <x v="0"/>
    <x v="0"/>
    <s v="DK1_Large"/>
    <x v="1"/>
    <s v="GNR_HS_HEAT_PIT_L-CEN_E-90_Y-2020"/>
    <x v="0"/>
    <x v="1"/>
    <n v="778.60585633397898"/>
    <n v="1136764.5502476101"/>
    <n v="4092352.3808913901"/>
  </r>
  <r>
    <x v="0"/>
    <x v="0"/>
    <x v="1"/>
    <x v="0"/>
    <x v="0"/>
    <s v="DK1_Large"/>
    <x v="1"/>
    <s v="GNR_HS_HEAT_PIT_L-CEN_E-90_Y-2020"/>
    <x v="0"/>
    <x v="2"/>
    <n v="704.91799515777404"/>
    <n v="1029180.27293035"/>
    <n v="3705048.9825492599"/>
  </r>
  <r>
    <x v="0"/>
    <x v="0"/>
    <x v="1"/>
    <x v="0"/>
    <x v="0"/>
    <s v="DK1_Large"/>
    <x v="17"/>
    <s v="GNR_FC_H2_SOFCC_Y-30"/>
    <x v="0"/>
    <x v="0"/>
    <n v="1138.22690513711"/>
    <n v="1661811.28150019"/>
    <n v="5982520.6134006698"/>
  </r>
  <r>
    <x v="0"/>
    <x v="0"/>
    <x v="1"/>
    <x v="0"/>
    <x v="0"/>
    <s v="DK1_Large"/>
    <x v="17"/>
    <s v="GNR_FC_H2_SOFCC_Y-30"/>
    <x v="0"/>
    <x v="1"/>
    <n v="1138.22690513711"/>
    <n v="1661811.28150019"/>
    <n v="5982520.6134006698"/>
  </r>
  <r>
    <x v="0"/>
    <x v="0"/>
    <x v="1"/>
    <x v="0"/>
    <x v="0"/>
    <s v="DK1_Large"/>
    <x v="17"/>
    <s v="GNR_FC_H2_SOFCC_Y-30"/>
    <x v="0"/>
    <x v="2"/>
    <n v="1138.22690513711"/>
    <n v="1661811.28150019"/>
    <n v="5982520.6134006698"/>
  </r>
  <r>
    <x v="0"/>
    <x v="0"/>
    <x v="1"/>
    <x v="0"/>
    <x v="0"/>
    <s v="DK1_Large"/>
    <x v="2"/>
    <s v="GNR_BO_MSW_E-105"/>
    <x v="0"/>
    <x v="0"/>
    <n v="26.6666666666667"/>
    <n v="38933.333333333299"/>
    <n v="140160"/>
  </r>
  <r>
    <x v="0"/>
    <x v="0"/>
    <x v="1"/>
    <x v="0"/>
    <x v="0"/>
    <s v="DK1_Large"/>
    <x v="2"/>
    <s v="GNR_BO_MSW_E-105"/>
    <x v="0"/>
    <x v="1"/>
    <n v="26.6666666666667"/>
    <n v="38933.333333333299"/>
    <n v="140160"/>
  </r>
  <r>
    <x v="0"/>
    <x v="0"/>
    <x v="1"/>
    <x v="0"/>
    <x v="0"/>
    <s v="DK1_Large"/>
    <x v="2"/>
    <s v="GNR_BO_MSW_E-105"/>
    <x v="0"/>
    <x v="2"/>
    <n v="26.6666666666667"/>
    <n v="38933.333333333299"/>
    <n v="140160"/>
  </r>
  <r>
    <x v="0"/>
    <x v="0"/>
    <x v="1"/>
    <x v="0"/>
    <x v="0"/>
    <s v="DK1_Large"/>
    <x v="2"/>
    <s v="GNR_BO_MSW_E-105"/>
    <x v="1"/>
    <x v="0"/>
    <n v="26.6666666666667"/>
    <n v="38933.333333333299"/>
    <n v="140160"/>
  </r>
  <r>
    <x v="0"/>
    <x v="0"/>
    <x v="1"/>
    <x v="0"/>
    <x v="0"/>
    <s v="DK1_Large"/>
    <x v="2"/>
    <s v="GNR_BO_MSW_E-105"/>
    <x v="1"/>
    <x v="1"/>
    <n v="26.6666666666667"/>
    <n v="38933.333333333299"/>
    <n v="140160"/>
  </r>
  <r>
    <x v="0"/>
    <x v="0"/>
    <x v="1"/>
    <x v="0"/>
    <x v="0"/>
    <s v="DK1_Large"/>
    <x v="2"/>
    <s v="GNR_BO_MSW_E-105"/>
    <x v="1"/>
    <x v="2"/>
    <n v="26.6666666666667"/>
    <n v="38933.333333333299"/>
    <n v="140160"/>
  </r>
  <r>
    <x v="0"/>
    <x v="0"/>
    <x v="1"/>
    <x v="0"/>
    <x v="0"/>
    <s v="DK1_Large"/>
    <x v="2"/>
    <s v="GNR_ST_MSW_BP_E-24_LS-220-MW-FEED_Y-2030"/>
    <x v="0"/>
    <x v="0"/>
    <n v="1126.6429501002101"/>
    <n v="1644898.70714631"/>
    <n v="5921635.3457267098"/>
  </r>
  <r>
    <x v="0"/>
    <x v="0"/>
    <x v="1"/>
    <x v="0"/>
    <x v="0"/>
    <s v="DK1_Large"/>
    <x v="2"/>
    <s v="GNR_ST_MSW_BP_E-24_LS-220-MW-FEED_Y-2030"/>
    <x v="0"/>
    <x v="1"/>
    <n v="1126.6429501002101"/>
    <n v="1644898.70714631"/>
    <n v="5921635.3457267098"/>
  </r>
  <r>
    <x v="0"/>
    <x v="0"/>
    <x v="1"/>
    <x v="0"/>
    <x v="0"/>
    <s v="DK1_Large"/>
    <x v="2"/>
    <s v="GNR_ST_MSW_BP_E-24_LS-220-MW-FEED_Y-2030"/>
    <x v="0"/>
    <x v="2"/>
    <n v="1126.6429501002101"/>
    <n v="1644898.70714631"/>
    <n v="5921635.3457267098"/>
  </r>
  <r>
    <x v="0"/>
    <x v="0"/>
    <x v="1"/>
    <x v="0"/>
    <x v="0"/>
    <s v="DK1_Large"/>
    <x v="2"/>
    <s v="GNR_ST_MSW_BP_E-24_LS-220-MW-FEED_Y-2030"/>
    <x v="1"/>
    <x v="0"/>
    <n v="1126.6429501002101"/>
    <n v="1644898.70714631"/>
    <n v="5921635.3457267098"/>
  </r>
  <r>
    <x v="0"/>
    <x v="0"/>
    <x v="1"/>
    <x v="0"/>
    <x v="0"/>
    <s v="DK1_Large"/>
    <x v="2"/>
    <s v="GNR_ST_MSW_BP_E-24_LS-220-MW-FEED_Y-2030"/>
    <x v="1"/>
    <x v="1"/>
    <n v="1126.6429501002101"/>
    <n v="1644898.70714631"/>
    <n v="5921635.3457267098"/>
  </r>
  <r>
    <x v="0"/>
    <x v="0"/>
    <x v="1"/>
    <x v="0"/>
    <x v="0"/>
    <s v="DK1_Large"/>
    <x v="2"/>
    <s v="GNR_ST_MSW_BP_E-24_LS-220-MW-FEED_Y-2030"/>
    <x v="1"/>
    <x v="2"/>
    <n v="1126.6429501002101"/>
    <n v="1644898.70714631"/>
    <n v="5921635.3457267098"/>
  </r>
  <r>
    <x v="0"/>
    <x v="0"/>
    <x v="1"/>
    <x v="0"/>
    <x v="0"/>
    <s v="DK1_Large"/>
    <x v="2"/>
    <s v="GNR_ST_MSW_BP_E-27"/>
    <x v="0"/>
    <x v="0"/>
    <n v="66.296296296296404"/>
    <n v="96792.592592592802"/>
    <n v="348453.33333333401"/>
  </r>
  <r>
    <x v="0"/>
    <x v="0"/>
    <x v="1"/>
    <x v="0"/>
    <x v="0"/>
    <s v="DK1_Large"/>
    <x v="2"/>
    <s v="GNR_ST_MSW_BP_E-27"/>
    <x v="0"/>
    <x v="1"/>
    <n v="66.296296296296404"/>
    <n v="96792.592592592802"/>
    <n v="348453.33333333401"/>
  </r>
  <r>
    <x v="0"/>
    <x v="0"/>
    <x v="1"/>
    <x v="0"/>
    <x v="0"/>
    <s v="DK1_Large"/>
    <x v="2"/>
    <s v="GNR_ST_MSW_BP_E-27"/>
    <x v="0"/>
    <x v="2"/>
    <n v="66.296296296296404"/>
    <n v="96792.592592592802"/>
    <n v="348453.33333333401"/>
  </r>
  <r>
    <x v="0"/>
    <x v="0"/>
    <x v="1"/>
    <x v="0"/>
    <x v="0"/>
    <s v="DK1_Large"/>
    <x v="2"/>
    <s v="GNR_ST_MSW_BP_E-27"/>
    <x v="1"/>
    <x v="0"/>
    <n v="66.296296296296404"/>
    <n v="96792.592592592802"/>
    <n v="348453.33333333401"/>
  </r>
  <r>
    <x v="0"/>
    <x v="0"/>
    <x v="1"/>
    <x v="0"/>
    <x v="0"/>
    <s v="DK1_Large"/>
    <x v="2"/>
    <s v="GNR_ST_MSW_BP_E-27"/>
    <x v="1"/>
    <x v="1"/>
    <n v="66.296296296296404"/>
    <n v="96792.592592592802"/>
    <n v="348453.33333333401"/>
  </r>
  <r>
    <x v="0"/>
    <x v="0"/>
    <x v="1"/>
    <x v="0"/>
    <x v="0"/>
    <s v="DK1_Large"/>
    <x v="2"/>
    <s v="GNR_ST_MSW_BP_E-27"/>
    <x v="1"/>
    <x v="2"/>
    <n v="66.296296296296404"/>
    <n v="96792.592592592802"/>
    <n v="348453.33333333401"/>
  </r>
  <r>
    <x v="0"/>
    <x v="0"/>
    <x v="1"/>
    <x v="0"/>
    <x v="0"/>
    <s v="DK1_Large"/>
    <x v="16"/>
    <s v="GNR_ENG_NGAS_BP_E-39"/>
    <x v="0"/>
    <x v="0"/>
    <n v="9.4871794871794908"/>
    <n v="13851.2820512821"/>
    <n v="49864.615384615397"/>
  </r>
  <r>
    <x v="0"/>
    <x v="0"/>
    <x v="1"/>
    <x v="0"/>
    <x v="0"/>
    <s v="DK1_Large"/>
    <x v="16"/>
    <s v="GNR_ENG_NGAS_BP_E-39"/>
    <x v="0"/>
    <x v="1"/>
    <n v="9.4871794871794908"/>
    <n v="13851.2820512821"/>
    <n v="49864.615384615397"/>
  </r>
  <r>
    <x v="0"/>
    <x v="0"/>
    <x v="1"/>
    <x v="0"/>
    <x v="0"/>
    <s v="DK1_Large"/>
    <x v="16"/>
    <s v="GNR_ENG_NGAS_BP_E-39"/>
    <x v="0"/>
    <x v="2"/>
    <n v="9.4871794871794908"/>
    <n v="13851.2820512821"/>
    <n v="49864.615384615397"/>
  </r>
  <r>
    <x v="0"/>
    <x v="0"/>
    <x v="1"/>
    <x v="0"/>
    <x v="0"/>
    <s v="DK1_Large"/>
    <x v="16"/>
    <s v="GNR_ENG_NGAS_BP_E-42"/>
    <x v="0"/>
    <x v="0"/>
    <n v="5.3809523809523796"/>
    <n v="7856.1904761904698"/>
    <n v="28282.285714285699"/>
  </r>
  <r>
    <x v="0"/>
    <x v="0"/>
    <x v="1"/>
    <x v="0"/>
    <x v="0"/>
    <s v="DK1_Large"/>
    <x v="16"/>
    <s v="GNR_ENG_NGAS_BP_E-42"/>
    <x v="0"/>
    <x v="1"/>
    <n v="5.3809523809523796"/>
    <n v="7856.1904761904698"/>
    <n v="28282.285714285699"/>
  </r>
  <r>
    <x v="0"/>
    <x v="0"/>
    <x v="1"/>
    <x v="0"/>
    <x v="0"/>
    <s v="DK1_Large"/>
    <x v="16"/>
    <s v="GNR_ENG_NGAS_BP_E-42"/>
    <x v="0"/>
    <x v="2"/>
    <n v="5.3809523809523796"/>
    <n v="7856.1904761904698"/>
    <n v="28282.285714285699"/>
  </r>
  <r>
    <x v="0"/>
    <x v="0"/>
    <x v="1"/>
    <x v="0"/>
    <x v="0"/>
    <s v="DK1_Large"/>
    <x v="16"/>
    <s v="GNR_ENG_NGAS_BP_E-43"/>
    <x v="0"/>
    <x v="0"/>
    <n v="7.0697674418604599"/>
    <n v="10321.8604651163"/>
    <n v="37158.697674418603"/>
  </r>
  <r>
    <x v="0"/>
    <x v="0"/>
    <x v="1"/>
    <x v="0"/>
    <x v="0"/>
    <s v="DK1_Large"/>
    <x v="16"/>
    <s v="GNR_ENG_NGAS_BP_E-43"/>
    <x v="0"/>
    <x v="1"/>
    <n v="7.0697674418604599"/>
    <n v="10321.8604651163"/>
    <n v="37158.697674418603"/>
  </r>
  <r>
    <x v="0"/>
    <x v="0"/>
    <x v="1"/>
    <x v="0"/>
    <x v="0"/>
    <s v="DK1_Large"/>
    <x v="16"/>
    <s v="GNR_ENG_NGAS_BP_E-43"/>
    <x v="0"/>
    <x v="2"/>
    <n v="7.0697674418604599"/>
    <n v="10321.8604651163"/>
    <n v="37158.697674418603"/>
  </r>
  <r>
    <x v="0"/>
    <x v="0"/>
    <x v="1"/>
    <x v="0"/>
    <x v="0"/>
    <s v="DK1_Large"/>
    <x v="16"/>
    <s v="GNR_ENG_NGAS_BP_E-46"/>
    <x v="0"/>
    <x v="0"/>
    <n v="1.5869565217391299"/>
    <n v="2316.95652173913"/>
    <n v="8341.04347826087"/>
  </r>
  <r>
    <x v="0"/>
    <x v="0"/>
    <x v="1"/>
    <x v="0"/>
    <x v="0"/>
    <s v="DK1_Large"/>
    <x v="16"/>
    <s v="GNR_ENG_NGAS_BP_E-46"/>
    <x v="0"/>
    <x v="1"/>
    <n v="1.5869565217391299"/>
    <n v="2316.95652173913"/>
    <n v="8341.04347826087"/>
  </r>
  <r>
    <x v="0"/>
    <x v="0"/>
    <x v="1"/>
    <x v="0"/>
    <x v="0"/>
    <s v="DK1_Large"/>
    <x v="16"/>
    <s v="GNR_ENG_NGAS_BP_E-46"/>
    <x v="0"/>
    <x v="2"/>
    <n v="1.5869565217391299"/>
    <n v="2316.95652173913"/>
    <n v="8341.04347826087"/>
  </r>
  <r>
    <x v="0"/>
    <x v="0"/>
    <x v="1"/>
    <x v="0"/>
    <x v="0"/>
    <s v="DK1_Large"/>
    <x v="18"/>
    <s v="GNR_ST_STRW_BP_E-26"/>
    <x v="0"/>
    <x v="0"/>
    <n v="119.230769230769"/>
    <n v="174076.92307692301"/>
    <n v="626676.92307692301"/>
  </r>
  <r>
    <x v="0"/>
    <x v="0"/>
    <x v="1"/>
    <x v="0"/>
    <x v="0"/>
    <s v="DK1_Large"/>
    <x v="18"/>
    <s v="GNR_ST_STRW_BP_E-26"/>
    <x v="0"/>
    <x v="1"/>
    <n v="119.230769230769"/>
    <n v="174076.92307692301"/>
    <n v="626676.92307692301"/>
  </r>
  <r>
    <x v="0"/>
    <x v="0"/>
    <x v="1"/>
    <x v="0"/>
    <x v="0"/>
    <s v="DK1_Large"/>
    <x v="18"/>
    <s v="GNR_ST_STRW_BP_E-26"/>
    <x v="0"/>
    <x v="2"/>
    <n v="119.230769230769"/>
    <n v="174076.92307692301"/>
    <n v="626676.92307692301"/>
  </r>
  <r>
    <x v="0"/>
    <x v="0"/>
    <x v="1"/>
    <x v="0"/>
    <x v="0"/>
    <s v="DK1_Large"/>
    <x v="3"/>
    <s v="GNR_SH_SUN"/>
    <x v="1"/>
    <x v="1"/>
    <n v="0.42153433712941801"/>
    <n v="615.44013220894999"/>
    <n v="2215.5844759522201"/>
  </r>
  <r>
    <x v="0"/>
    <x v="0"/>
    <x v="1"/>
    <x v="0"/>
    <x v="0"/>
    <s v="DK1_Large"/>
    <x v="3"/>
    <s v="GNR_SH_SUN"/>
    <x v="1"/>
    <x v="2"/>
    <n v="0.91705470396647304"/>
    <n v="1338.8998677910499"/>
    <n v="4820.0395240477801"/>
  </r>
  <r>
    <x v="0"/>
    <x v="0"/>
    <x v="1"/>
    <x v="0"/>
    <x v="0"/>
    <s v="DK1_Large"/>
    <x v="4"/>
    <s v="GNR_EH_HEAT"/>
    <x v="0"/>
    <x v="0"/>
    <n v="8.5"/>
    <n v="12410"/>
    <n v="44676"/>
  </r>
  <r>
    <x v="0"/>
    <x v="0"/>
    <x v="1"/>
    <x v="0"/>
    <x v="0"/>
    <s v="DK1_Large"/>
    <x v="4"/>
    <s v="GNR_EH_HEAT"/>
    <x v="0"/>
    <x v="1"/>
    <n v="8.5"/>
    <n v="12410"/>
    <n v="44676"/>
  </r>
  <r>
    <x v="0"/>
    <x v="0"/>
    <x v="1"/>
    <x v="0"/>
    <x v="0"/>
    <s v="DK1_Large"/>
    <x v="4"/>
    <s v="GNR_EH_HEAT"/>
    <x v="0"/>
    <x v="2"/>
    <n v="8.5"/>
    <n v="12410"/>
    <n v="44676"/>
  </r>
  <r>
    <x v="0"/>
    <x v="0"/>
    <x v="1"/>
    <x v="0"/>
    <x v="0"/>
    <s v="DK1_Large"/>
    <x v="4"/>
    <s v="GNR_EH_HEAT"/>
    <x v="1"/>
    <x v="0"/>
    <n v="8.5"/>
    <n v="12410"/>
    <n v="44676"/>
  </r>
  <r>
    <x v="0"/>
    <x v="0"/>
    <x v="1"/>
    <x v="0"/>
    <x v="0"/>
    <s v="DK1_Large"/>
    <x v="4"/>
    <s v="GNR_EH_HEAT"/>
    <x v="1"/>
    <x v="1"/>
    <n v="8.5"/>
    <n v="12410"/>
    <n v="44676"/>
  </r>
  <r>
    <x v="0"/>
    <x v="0"/>
    <x v="1"/>
    <x v="0"/>
    <x v="0"/>
    <s v="DK1_Large"/>
    <x v="4"/>
    <s v="GNR_EH_HEAT"/>
    <x v="1"/>
    <x v="2"/>
    <n v="8.5"/>
    <n v="12410"/>
    <n v="44676"/>
  </r>
  <r>
    <x v="0"/>
    <x v="0"/>
    <x v="1"/>
    <x v="0"/>
    <x v="0"/>
    <s v="DK1_Large"/>
    <x v="19"/>
    <s v="GNR_ST_WOODCHI_BP_E-23"/>
    <x v="0"/>
    <x v="0"/>
    <n v="32.6086956521739"/>
    <n v="47608.695652173898"/>
    <n v="171391.30434782599"/>
  </r>
  <r>
    <x v="0"/>
    <x v="0"/>
    <x v="1"/>
    <x v="0"/>
    <x v="0"/>
    <s v="DK1_Large"/>
    <x v="19"/>
    <s v="GNR_ST_WOODCHI_BP_E-23"/>
    <x v="0"/>
    <x v="1"/>
    <n v="32.6086956521739"/>
    <n v="47608.695652173898"/>
    <n v="171391.30434782599"/>
  </r>
  <r>
    <x v="0"/>
    <x v="0"/>
    <x v="1"/>
    <x v="0"/>
    <x v="0"/>
    <s v="DK1_Large"/>
    <x v="19"/>
    <s v="GNR_ST_WOODCHI_BP_E-23"/>
    <x v="0"/>
    <x v="2"/>
    <n v="32.6086956521739"/>
    <n v="47608.695652173898"/>
    <n v="171391.30434782599"/>
  </r>
  <r>
    <x v="0"/>
    <x v="0"/>
    <x v="1"/>
    <x v="0"/>
    <x v="0"/>
    <s v="DK1_MedSmall"/>
    <x v="5"/>
    <s v="GNR_BO_ELEC_E-100"/>
    <x v="1"/>
    <x v="1"/>
    <n v="1"/>
    <n v="1460"/>
    <n v="5256"/>
  </r>
  <r>
    <x v="0"/>
    <x v="0"/>
    <x v="1"/>
    <x v="0"/>
    <x v="0"/>
    <s v="DK1_MedSmall"/>
    <x v="5"/>
    <s v="GNR_HP_ELEC_GROUND-WTR_COP-360_LS-4-MW_Y-2020"/>
    <x v="1"/>
    <x v="0"/>
    <n v="70.659672932364401"/>
    <n v="103163.12248125199"/>
    <n v="371387.24093250697"/>
  </r>
  <r>
    <x v="0"/>
    <x v="0"/>
    <x v="1"/>
    <x v="0"/>
    <x v="0"/>
    <s v="DK1_MedSmall"/>
    <x v="5"/>
    <s v="GNR_HP_ELEC_GROUND-WTR_COP-360_LS-4-MW_Y-2020"/>
    <x v="1"/>
    <x v="1"/>
    <n v="70.659672932364401"/>
    <n v="103163.12248125199"/>
    <n v="371387.24093250697"/>
  </r>
  <r>
    <x v="0"/>
    <x v="0"/>
    <x v="1"/>
    <x v="0"/>
    <x v="0"/>
    <s v="DK1_MedSmall"/>
    <x v="5"/>
    <s v="GNR_HP_ELEC_GROUND-WTR_COP-360_LS-4-MW_Y-2020"/>
    <x v="1"/>
    <x v="2"/>
    <n v="70.659672932364401"/>
    <n v="103163.12248125199"/>
    <n v="371387.24093250697"/>
  </r>
  <r>
    <x v="0"/>
    <x v="0"/>
    <x v="1"/>
    <x v="0"/>
    <x v="0"/>
    <s v="DK1_MedSmall"/>
    <x v="5"/>
    <s v="GNR_HP_ELEC_GROUND-WTR_COP-380_LS-4-MW_Y-2030"/>
    <x v="0"/>
    <x v="0"/>
    <n v="30.0416958783259"/>
    <n v="43860.875982355799"/>
    <n v="157899.153536481"/>
  </r>
  <r>
    <x v="0"/>
    <x v="0"/>
    <x v="1"/>
    <x v="0"/>
    <x v="0"/>
    <s v="DK1_MedSmall"/>
    <x v="5"/>
    <s v="GNR_HP_ELEC_GROUND-WTR_COP-380_LS-4-MW_Y-2030"/>
    <x v="1"/>
    <x v="0"/>
    <n v="30.0416958783259"/>
    <n v="43860.875982355799"/>
    <n v="157899.153536481"/>
  </r>
  <r>
    <x v="0"/>
    <x v="0"/>
    <x v="1"/>
    <x v="0"/>
    <x v="0"/>
    <s v="DK1_MedSmall"/>
    <x v="5"/>
    <s v="GNR_HP_ELEC_GROUND-WTR_COP-380_LS-4-MW_Y-2030"/>
    <x v="1"/>
    <x v="1"/>
    <n v="30.0416958783259"/>
    <n v="43860.875982355799"/>
    <n v="157899.153536481"/>
  </r>
  <r>
    <x v="0"/>
    <x v="0"/>
    <x v="1"/>
    <x v="0"/>
    <x v="0"/>
    <s v="DK1_MedSmall"/>
    <x v="5"/>
    <s v="GNR_HP_ELEC_GROUND-WTR_COP-380_LS-4-MW_Y-2030"/>
    <x v="1"/>
    <x v="2"/>
    <n v="30.0416958783259"/>
    <n v="43860.875982355799"/>
    <n v="157899.153536481"/>
  </r>
  <r>
    <x v="0"/>
    <x v="0"/>
    <x v="1"/>
    <x v="0"/>
    <x v="0"/>
    <s v="DK1_MedSmall"/>
    <x v="1"/>
    <s v="GNR_HS_HEAT_PIT_L-DEC_E-91_Y-2020"/>
    <x v="0"/>
    <x v="0"/>
    <n v="77.734941484240693"/>
    <n v="113493.014566991"/>
    <n v="408574.85244116897"/>
  </r>
  <r>
    <x v="0"/>
    <x v="0"/>
    <x v="1"/>
    <x v="0"/>
    <x v="0"/>
    <s v="DK1_MedSmall"/>
    <x v="1"/>
    <s v="GNR_HS_HEAT_PIT_L-DEC_E-91_Y-2020"/>
    <x v="0"/>
    <x v="1"/>
    <n v="304.12253809201201"/>
    <n v="444018.90561433701"/>
    <n v="1598468.06021161"/>
  </r>
  <r>
    <x v="0"/>
    <x v="0"/>
    <x v="1"/>
    <x v="0"/>
    <x v="0"/>
    <s v="DK1_MedSmall"/>
    <x v="1"/>
    <s v="GNR_HS_HEAT_PIT_L-DEC_E-91_Y-2020"/>
    <x v="0"/>
    <x v="2"/>
    <n v="301.96726214874502"/>
    <n v="440872.202737168"/>
    <n v="1587139.92985381"/>
  </r>
  <r>
    <x v="0"/>
    <x v="0"/>
    <x v="1"/>
    <x v="0"/>
    <x v="0"/>
    <s v="DK1_MedSmall"/>
    <x v="16"/>
    <s v="GNR_ENG_NGAS_BP_E-41"/>
    <x v="0"/>
    <x v="0"/>
    <n v="7.3658536585365901"/>
    <n v="10754.1463414634"/>
    <n v="38714.926829268297"/>
  </r>
  <r>
    <x v="0"/>
    <x v="0"/>
    <x v="1"/>
    <x v="0"/>
    <x v="0"/>
    <s v="DK1_MedSmall"/>
    <x v="16"/>
    <s v="GNR_ENG_NGAS_BP_E-41"/>
    <x v="0"/>
    <x v="1"/>
    <n v="7.3658536585365901"/>
    <n v="10754.1463414634"/>
    <n v="38714.926829268297"/>
  </r>
  <r>
    <x v="0"/>
    <x v="0"/>
    <x v="1"/>
    <x v="0"/>
    <x v="0"/>
    <s v="DK1_MedSmall"/>
    <x v="16"/>
    <s v="GNR_ENG_NGAS_BP_E-41"/>
    <x v="0"/>
    <x v="2"/>
    <n v="7.3658536585365901"/>
    <n v="10754.1463414634"/>
    <n v="38714.926829268297"/>
  </r>
  <r>
    <x v="0"/>
    <x v="0"/>
    <x v="1"/>
    <x v="0"/>
    <x v="0"/>
    <s v="DK1_MedSmall"/>
    <x v="3"/>
    <s v="GNR_SH_SUN"/>
    <x v="1"/>
    <x v="1"/>
    <n v="1.27370087477954"/>
    <n v="1859.6032771781199"/>
    <n v="6694.5717978412404"/>
  </r>
  <r>
    <x v="0"/>
    <x v="0"/>
    <x v="1"/>
    <x v="0"/>
    <x v="0"/>
    <s v="DK1_MedSmall"/>
    <x v="3"/>
    <s v="GNR_SH_SUN"/>
    <x v="1"/>
    <x v="2"/>
    <n v="2.7709566594670401"/>
    <n v="4045.5967228218801"/>
    <n v="14564.1482021588"/>
  </r>
  <r>
    <x v="0"/>
    <x v="0"/>
    <x v="1"/>
    <x v="0"/>
    <x v="0"/>
    <s v="DK1_MedSmall"/>
    <x v="4"/>
    <s v="GNR_EH_HEAT"/>
    <x v="0"/>
    <x v="0"/>
    <n v="10"/>
    <n v="14600"/>
    <n v="52560"/>
  </r>
  <r>
    <x v="0"/>
    <x v="0"/>
    <x v="1"/>
    <x v="0"/>
    <x v="0"/>
    <s v="DK1_MedSmall"/>
    <x v="4"/>
    <s v="GNR_EH_HEAT"/>
    <x v="0"/>
    <x v="1"/>
    <n v="10"/>
    <n v="14600"/>
    <n v="52560"/>
  </r>
  <r>
    <x v="0"/>
    <x v="0"/>
    <x v="1"/>
    <x v="0"/>
    <x v="0"/>
    <s v="DK1_MedSmall"/>
    <x v="4"/>
    <s v="GNR_EH_HEAT"/>
    <x v="0"/>
    <x v="2"/>
    <n v="10"/>
    <n v="14600"/>
    <n v="52560"/>
  </r>
  <r>
    <x v="0"/>
    <x v="0"/>
    <x v="1"/>
    <x v="0"/>
    <x v="0"/>
    <s v="DK1_MedSmall"/>
    <x v="4"/>
    <s v="GNR_EH_HEAT"/>
    <x v="1"/>
    <x v="0"/>
    <n v="10"/>
    <n v="14600"/>
    <n v="52560"/>
  </r>
  <r>
    <x v="0"/>
    <x v="0"/>
    <x v="1"/>
    <x v="0"/>
    <x v="0"/>
    <s v="DK1_MedSmall"/>
    <x v="4"/>
    <s v="GNR_EH_HEAT"/>
    <x v="1"/>
    <x v="1"/>
    <n v="10"/>
    <n v="14600"/>
    <n v="52560"/>
  </r>
  <r>
    <x v="0"/>
    <x v="0"/>
    <x v="1"/>
    <x v="0"/>
    <x v="0"/>
    <s v="DK1_MedSmall"/>
    <x v="4"/>
    <s v="GNR_EH_HEAT"/>
    <x v="1"/>
    <x v="2"/>
    <n v="10"/>
    <n v="14600"/>
    <n v="52560"/>
  </r>
  <r>
    <x v="0"/>
    <x v="0"/>
    <x v="1"/>
    <x v="0"/>
    <x v="0"/>
    <s v="DK1_MedSmall"/>
    <x v="19"/>
    <s v="GNR_BO_WOODCHI_E-110"/>
    <x v="0"/>
    <x v="0"/>
    <n v="15.454545454545499"/>
    <n v="22563.6363636364"/>
    <n v="81229.090909090897"/>
  </r>
  <r>
    <x v="0"/>
    <x v="0"/>
    <x v="1"/>
    <x v="0"/>
    <x v="0"/>
    <s v="DK1_MedSmall"/>
    <x v="19"/>
    <s v="GNR_BO_WOODCHI_E-110"/>
    <x v="0"/>
    <x v="1"/>
    <n v="15.454545454545499"/>
    <n v="22563.6363636364"/>
    <n v="81229.090909090897"/>
  </r>
  <r>
    <x v="0"/>
    <x v="0"/>
    <x v="1"/>
    <x v="0"/>
    <x v="0"/>
    <s v="DK1_MedSmall"/>
    <x v="19"/>
    <s v="GNR_BO_WOODCHI_E-110"/>
    <x v="0"/>
    <x v="2"/>
    <n v="15.454545454545499"/>
    <n v="22563.6363636364"/>
    <n v="81229.090909090897"/>
  </r>
  <r>
    <x v="0"/>
    <x v="0"/>
    <x v="1"/>
    <x v="0"/>
    <x v="0"/>
    <s v="DK1_Medium"/>
    <x v="5"/>
    <s v="GNR_BO_ELEC_E-100"/>
    <x v="1"/>
    <x v="1"/>
    <n v="30"/>
    <n v="43800"/>
    <n v="157680"/>
  </r>
  <r>
    <x v="0"/>
    <x v="0"/>
    <x v="1"/>
    <x v="0"/>
    <x v="0"/>
    <s v="DK1_Medium"/>
    <x v="5"/>
    <s v="GNR_HP_ELEC_GROUND-WTR_COP-360_LS-4-MW_Y-2020"/>
    <x v="1"/>
    <x v="0"/>
    <n v="100.49831665526401"/>
    <n v="146727.54231668499"/>
    <n v="528219.15234006697"/>
  </r>
  <r>
    <x v="0"/>
    <x v="0"/>
    <x v="1"/>
    <x v="0"/>
    <x v="0"/>
    <s v="DK1_Medium"/>
    <x v="5"/>
    <s v="GNR_HP_ELEC_GROUND-WTR_COP-360_LS-4-MW_Y-2020"/>
    <x v="1"/>
    <x v="1"/>
    <n v="100.49831665526401"/>
    <n v="146727.54231668499"/>
    <n v="528219.15234006697"/>
  </r>
  <r>
    <x v="0"/>
    <x v="0"/>
    <x v="1"/>
    <x v="0"/>
    <x v="0"/>
    <s v="DK1_Medium"/>
    <x v="5"/>
    <s v="GNR_HP_ELEC_GROUND-WTR_COP-360_LS-4-MW_Y-2020"/>
    <x v="1"/>
    <x v="2"/>
    <n v="100.49831665526401"/>
    <n v="146727.54231668499"/>
    <n v="528219.15234006697"/>
  </r>
  <r>
    <x v="0"/>
    <x v="0"/>
    <x v="1"/>
    <x v="0"/>
    <x v="0"/>
    <s v="DK1_Medium"/>
    <x v="5"/>
    <s v="GNR_HP_ELEC_GROUND-WTR_COP-380_LS-4-MW_Y-2030"/>
    <x v="1"/>
    <x v="0"/>
    <n v="20.334675218017299"/>
    <n v="29688.6258183053"/>
    <n v="106879.05294589901"/>
  </r>
  <r>
    <x v="0"/>
    <x v="0"/>
    <x v="1"/>
    <x v="0"/>
    <x v="0"/>
    <s v="DK1_Medium"/>
    <x v="5"/>
    <s v="GNR_HP_ELEC_GROUND-WTR_COP-380_LS-4-MW_Y-2030"/>
    <x v="1"/>
    <x v="1"/>
    <n v="20.334675218017299"/>
    <n v="29688.6258183053"/>
    <n v="106879.05294589901"/>
  </r>
  <r>
    <x v="0"/>
    <x v="0"/>
    <x v="1"/>
    <x v="0"/>
    <x v="0"/>
    <s v="DK1_Medium"/>
    <x v="5"/>
    <s v="GNR_HP_ELEC_GROUND-WTR_COP-380_LS-4-MW_Y-2030"/>
    <x v="1"/>
    <x v="2"/>
    <n v="20.334675218017299"/>
    <n v="29688.6258183053"/>
    <n v="106879.05294589901"/>
  </r>
  <r>
    <x v="0"/>
    <x v="0"/>
    <x v="1"/>
    <x v="0"/>
    <x v="0"/>
    <s v="DK1_Medium"/>
    <x v="1"/>
    <s v="GNR_HS_HEAT_PIT_L-DEC_E-91_Y-2020"/>
    <x v="0"/>
    <x v="1"/>
    <n v="212.84616484217599"/>
    <n v="310755.40066957701"/>
    <n v="1118719.44241048"/>
  </r>
  <r>
    <x v="0"/>
    <x v="0"/>
    <x v="1"/>
    <x v="0"/>
    <x v="0"/>
    <s v="DK1_Medium"/>
    <x v="1"/>
    <s v="GNR_HS_HEAT_PIT_L-DEC_E-91_Y-2020"/>
    <x v="0"/>
    <x v="2"/>
    <n v="208.30140687401601"/>
    <n v="304120.05403606303"/>
    <n v="1094832.19452983"/>
  </r>
  <r>
    <x v="0"/>
    <x v="0"/>
    <x v="1"/>
    <x v="0"/>
    <x v="0"/>
    <s v="DK1_Medium"/>
    <x v="1"/>
    <s v="GNR_HS_HEAT_PIT_L-DEC_E-91_Y-2020"/>
    <x v="1"/>
    <x v="1"/>
    <n v="17.0286940052323"/>
    <n v="24861.8932476392"/>
    <n v="89502.815691501106"/>
  </r>
  <r>
    <x v="0"/>
    <x v="0"/>
    <x v="1"/>
    <x v="0"/>
    <x v="0"/>
    <s v="DK1_Medium"/>
    <x v="16"/>
    <s v="GNR_ENG_NGAS_BP_E-41"/>
    <x v="0"/>
    <x v="0"/>
    <n v="10.4878048780488"/>
    <n v="15312.195121951199"/>
    <n v="55123.902439024401"/>
  </r>
  <r>
    <x v="0"/>
    <x v="0"/>
    <x v="1"/>
    <x v="0"/>
    <x v="0"/>
    <s v="DK1_Medium"/>
    <x v="16"/>
    <s v="GNR_ENG_NGAS_BP_E-41"/>
    <x v="0"/>
    <x v="1"/>
    <n v="10.4878048780488"/>
    <n v="15312.195121951199"/>
    <n v="55123.902439024401"/>
  </r>
  <r>
    <x v="0"/>
    <x v="0"/>
    <x v="1"/>
    <x v="0"/>
    <x v="0"/>
    <s v="DK1_Medium"/>
    <x v="16"/>
    <s v="GNR_ENG_NGAS_BP_E-41"/>
    <x v="0"/>
    <x v="2"/>
    <n v="10.4878048780488"/>
    <n v="15312.195121951199"/>
    <n v="55123.902439024401"/>
  </r>
  <r>
    <x v="0"/>
    <x v="0"/>
    <x v="1"/>
    <x v="0"/>
    <x v="0"/>
    <s v="DK1_Medium"/>
    <x v="16"/>
    <s v="GNR_ENG_NGAS_BP_E-42"/>
    <x v="0"/>
    <x v="0"/>
    <n v="14.7619047619048"/>
    <n v="21552.3809523809"/>
    <n v="77588.571428571406"/>
  </r>
  <r>
    <x v="0"/>
    <x v="0"/>
    <x v="1"/>
    <x v="0"/>
    <x v="0"/>
    <s v="DK1_Medium"/>
    <x v="16"/>
    <s v="GNR_ENG_NGAS_BP_E-42"/>
    <x v="0"/>
    <x v="1"/>
    <n v="14.7619047619048"/>
    <n v="21552.3809523809"/>
    <n v="77588.571428571406"/>
  </r>
  <r>
    <x v="0"/>
    <x v="0"/>
    <x v="1"/>
    <x v="0"/>
    <x v="0"/>
    <s v="DK1_Medium"/>
    <x v="16"/>
    <s v="GNR_ENG_NGAS_BP_E-42"/>
    <x v="0"/>
    <x v="2"/>
    <n v="14.7619047619048"/>
    <n v="21552.3809523809"/>
    <n v="77588.571428571406"/>
  </r>
  <r>
    <x v="0"/>
    <x v="0"/>
    <x v="1"/>
    <x v="0"/>
    <x v="0"/>
    <s v="DK1_Medium"/>
    <x v="16"/>
    <s v="GNR_ENG_NGAS_BP_E-43"/>
    <x v="0"/>
    <x v="0"/>
    <n v="3.3023255813953498"/>
    <n v="4821.3953488372099"/>
    <n v="17357.0232558139"/>
  </r>
  <r>
    <x v="0"/>
    <x v="0"/>
    <x v="1"/>
    <x v="0"/>
    <x v="0"/>
    <s v="DK1_Medium"/>
    <x v="16"/>
    <s v="GNR_ENG_NGAS_BP_E-43"/>
    <x v="0"/>
    <x v="1"/>
    <n v="3.3023255813953498"/>
    <n v="4821.3953488372099"/>
    <n v="17357.0232558139"/>
  </r>
  <r>
    <x v="0"/>
    <x v="0"/>
    <x v="1"/>
    <x v="0"/>
    <x v="0"/>
    <s v="DK1_Medium"/>
    <x v="16"/>
    <s v="GNR_ENG_NGAS_BP_E-43"/>
    <x v="0"/>
    <x v="2"/>
    <n v="3.3023255813953498"/>
    <n v="4821.3953488372099"/>
    <n v="17357.0232558139"/>
  </r>
  <r>
    <x v="0"/>
    <x v="0"/>
    <x v="1"/>
    <x v="0"/>
    <x v="0"/>
    <s v="DK1_Medium"/>
    <x v="16"/>
    <s v="GNR_ENG_NGAS_BP_E-44"/>
    <x v="0"/>
    <x v="0"/>
    <n v="10.636363636363599"/>
    <n v="15529.090909090901"/>
    <n v="55904.727272727301"/>
  </r>
  <r>
    <x v="0"/>
    <x v="0"/>
    <x v="1"/>
    <x v="0"/>
    <x v="0"/>
    <s v="DK1_Medium"/>
    <x v="16"/>
    <s v="GNR_ENG_NGAS_BP_E-44"/>
    <x v="0"/>
    <x v="1"/>
    <n v="10.636363636363599"/>
    <n v="15529.090909090901"/>
    <n v="55904.727272727301"/>
  </r>
  <r>
    <x v="0"/>
    <x v="0"/>
    <x v="1"/>
    <x v="0"/>
    <x v="0"/>
    <s v="DK1_Medium"/>
    <x v="16"/>
    <s v="GNR_ENG_NGAS_BP_E-44"/>
    <x v="0"/>
    <x v="2"/>
    <n v="10.636363636363599"/>
    <n v="15529.090909090901"/>
    <n v="55904.727272727301"/>
  </r>
  <r>
    <x v="0"/>
    <x v="0"/>
    <x v="1"/>
    <x v="0"/>
    <x v="0"/>
    <s v="DK1_Medium"/>
    <x v="16"/>
    <s v="GNR_ENG_NGAS_BP_E-48_Y-2030"/>
    <x v="0"/>
    <x v="0"/>
    <n v="877.49453494446504"/>
    <n v="1281142.02101892"/>
    <n v="4612111.2756681098"/>
  </r>
  <r>
    <x v="0"/>
    <x v="0"/>
    <x v="1"/>
    <x v="0"/>
    <x v="0"/>
    <s v="DK1_Medium"/>
    <x v="16"/>
    <s v="GNR_ENG_NGAS_BP_E-48_Y-2030"/>
    <x v="0"/>
    <x v="1"/>
    <n v="877.49453494446504"/>
    <n v="1281142.02101892"/>
    <n v="4612111.2756681098"/>
  </r>
  <r>
    <x v="0"/>
    <x v="0"/>
    <x v="1"/>
    <x v="0"/>
    <x v="0"/>
    <s v="DK1_Medium"/>
    <x v="16"/>
    <s v="GNR_ENG_NGAS_BP_E-48_Y-2030"/>
    <x v="0"/>
    <x v="2"/>
    <n v="877.49453494446504"/>
    <n v="1281142.02101892"/>
    <n v="4612111.2756681098"/>
  </r>
  <r>
    <x v="0"/>
    <x v="0"/>
    <x v="1"/>
    <x v="0"/>
    <x v="0"/>
    <s v="DK1_Medium"/>
    <x v="3"/>
    <s v="GNR_SH_SUN"/>
    <x v="1"/>
    <x v="1"/>
    <n v="2.7596852286889999"/>
    <n v="4029.1404338859302"/>
    <n v="14504.905561989401"/>
  </r>
  <r>
    <x v="0"/>
    <x v="0"/>
    <x v="1"/>
    <x v="0"/>
    <x v="0"/>
    <s v="DK1_Medium"/>
    <x v="3"/>
    <s v="GNR_SH_SUN"/>
    <x v="1"/>
    <x v="2"/>
    <n v="6.0037394288452504"/>
    <n v="8765.4595661140702"/>
    <n v="31555.654438010599"/>
  </r>
  <r>
    <x v="0"/>
    <x v="0"/>
    <x v="1"/>
    <x v="0"/>
    <x v="0"/>
    <s v="DK1_Medium"/>
    <x v="4"/>
    <s v="GNR_GEO_HEAT_HO"/>
    <x v="0"/>
    <x v="0"/>
    <n v="10"/>
    <n v="14600"/>
    <n v="52560"/>
  </r>
  <r>
    <x v="0"/>
    <x v="0"/>
    <x v="1"/>
    <x v="0"/>
    <x v="0"/>
    <s v="DK1_Medium"/>
    <x v="4"/>
    <s v="GNR_GEO_HEAT_HO"/>
    <x v="0"/>
    <x v="1"/>
    <n v="10"/>
    <n v="14600"/>
    <n v="52560"/>
  </r>
  <r>
    <x v="0"/>
    <x v="0"/>
    <x v="1"/>
    <x v="0"/>
    <x v="0"/>
    <s v="DK1_Medium"/>
    <x v="4"/>
    <s v="GNR_GEO_HEAT_HO"/>
    <x v="0"/>
    <x v="2"/>
    <n v="10"/>
    <n v="14600"/>
    <n v="52560"/>
  </r>
  <r>
    <x v="0"/>
    <x v="0"/>
    <x v="1"/>
    <x v="0"/>
    <x v="0"/>
    <s v="DK1_Medium"/>
    <x v="4"/>
    <s v="GNR_GEO_HEAT_HO"/>
    <x v="1"/>
    <x v="0"/>
    <n v="10"/>
    <n v="14600"/>
    <n v="52560"/>
  </r>
  <r>
    <x v="0"/>
    <x v="0"/>
    <x v="1"/>
    <x v="0"/>
    <x v="0"/>
    <s v="DK1_Medium"/>
    <x v="4"/>
    <s v="GNR_GEO_HEAT_HO"/>
    <x v="1"/>
    <x v="1"/>
    <n v="10"/>
    <n v="14600"/>
    <n v="52560"/>
  </r>
  <r>
    <x v="0"/>
    <x v="0"/>
    <x v="1"/>
    <x v="0"/>
    <x v="0"/>
    <s v="DK1_Medium"/>
    <x v="4"/>
    <s v="GNR_GEO_HEAT_HO"/>
    <x v="1"/>
    <x v="2"/>
    <n v="10"/>
    <n v="14600"/>
    <n v="52560"/>
  </r>
  <r>
    <x v="0"/>
    <x v="0"/>
    <x v="1"/>
    <x v="0"/>
    <x v="0"/>
    <s v="DK1_NoDH"/>
    <x v="3"/>
    <s v="GNR_PV_SUN"/>
    <x v="0"/>
    <x v="2"/>
    <n v="9.20024918082831"/>
    <n v="13432.363804009299"/>
    <n v="48356.509694433596"/>
  </r>
  <r>
    <x v="0"/>
    <x v="0"/>
    <x v="1"/>
    <x v="0"/>
    <x v="0"/>
    <s v="DK1_NoDH"/>
    <x v="3"/>
    <s v="GNR_PV_SUN"/>
    <x v="1"/>
    <x v="1"/>
    <n v="88.987377073736297"/>
    <n v="129921.570527655"/>
    <n v="467717.653899558"/>
  </r>
  <r>
    <x v="0"/>
    <x v="0"/>
    <x v="1"/>
    <x v="0"/>
    <x v="0"/>
    <s v="DK1_NoDH"/>
    <x v="3"/>
    <s v="GNR_PV_SUN"/>
    <x v="1"/>
    <x v="2"/>
    <n v="292.01247896070998"/>
    <n v="426338.219282637"/>
    <n v="1534817.5894174899"/>
  </r>
  <r>
    <x v="0"/>
    <x v="0"/>
    <x v="1"/>
    <x v="0"/>
    <x v="0"/>
    <s v="DK1_NoDH"/>
    <x v="6"/>
    <s v="GNR_ROR_WTR"/>
    <x v="0"/>
    <x v="0"/>
    <n v="4.9259377234170199E-3"/>
    <n v="7.1918690761888504"/>
    <n v="25.890728674279799"/>
  </r>
  <r>
    <x v="0"/>
    <x v="0"/>
    <x v="1"/>
    <x v="0"/>
    <x v="0"/>
    <s v="DK1_NoDH"/>
    <x v="6"/>
    <s v="GNR_ROR_WTR"/>
    <x v="0"/>
    <x v="1"/>
    <n v="4.9259377234170199E-3"/>
    <n v="7.1918690761888504"/>
    <n v="25.890728674279799"/>
  </r>
  <r>
    <x v="0"/>
    <x v="0"/>
    <x v="1"/>
    <x v="0"/>
    <x v="0"/>
    <s v="DK1_NoDH"/>
    <x v="6"/>
    <s v="GNR_ROR_WTR"/>
    <x v="0"/>
    <x v="2"/>
    <n v="4.9259377234170199E-3"/>
    <n v="7.1918690761888504"/>
    <n v="25.890728674279799"/>
  </r>
  <r>
    <x v="0"/>
    <x v="0"/>
    <x v="1"/>
    <x v="0"/>
    <x v="0"/>
    <s v="DK1_NoDH"/>
    <x v="6"/>
    <s v="GNR_ROR_WTR"/>
    <x v="1"/>
    <x v="0"/>
    <n v="6.0783103147148496E-3"/>
    <n v="8.8743330594836891"/>
    <n v="31.9475990141413"/>
  </r>
  <r>
    <x v="0"/>
    <x v="0"/>
    <x v="1"/>
    <x v="0"/>
    <x v="0"/>
    <s v="DK1_NoDH"/>
    <x v="6"/>
    <s v="GNR_ROR_WTR"/>
    <x v="1"/>
    <x v="1"/>
    <n v="6.0783103147148496E-3"/>
    <n v="8.8743330594836891"/>
    <n v="31.9475990141413"/>
  </r>
  <r>
    <x v="0"/>
    <x v="0"/>
    <x v="1"/>
    <x v="0"/>
    <x v="0"/>
    <s v="DK1_NoDH"/>
    <x v="6"/>
    <s v="GNR_ROR_WTR"/>
    <x v="1"/>
    <x v="2"/>
    <n v="6.0783103147148496E-3"/>
    <n v="8.8743330594836891"/>
    <n v="31.9475990141413"/>
  </r>
  <r>
    <x v="0"/>
    <x v="0"/>
    <x v="1"/>
    <x v="0"/>
    <x v="0"/>
    <s v="DK1_NoDH"/>
    <x v="7"/>
    <s v="GNR_WT_WIND_ONS"/>
    <x v="0"/>
    <x v="0"/>
    <n v="137.58230166225599"/>
    <n v="200870.160426894"/>
    <n v="723132.57753681997"/>
  </r>
  <r>
    <x v="0"/>
    <x v="0"/>
    <x v="1"/>
    <x v="0"/>
    <x v="0"/>
    <s v="DK1_NoDH"/>
    <x v="7"/>
    <s v="GNR_WT_WIND_ONS"/>
    <x v="0"/>
    <x v="1"/>
    <n v="191.632491601"/>
    <n v="279783.43773746002"/>
    <n v="1007220.3758548599"/>
  </r>
  <r>
    <x v="0"/>
    <x v="0"/>
    <x v="1"/>
    <x v="0"/>
    <x v="0"/>
    <s v="DK1_NoDH"/>
    <x v="7"/>
    <s v="GNR_WT_WIND_ONS"/>
    <x v="0"/>
    <x v="2"/>
    <n v="364.59309940498002"/>
    <n v="532305.92513126996"/>
    <n v="1916301.3304725699"/>
  </r>
  <r>
    <x v="0"/>
    <x v="0"/>
    <x v="1"/>
    <x v="0"/>
    <x v="0"/>
    <s v="DK1_NoDH"/>
    <x v="7"/>
    <s v="GNR_WT_WIND_ONS"/>
    <x v="1"/>
    <x v="0"/>
    <n v="780.28819657022598"/>
    <n v="1139220.7669925301"/>
    <n v="4101194.76117311"/>
  </r>
  <r>
    <x v="0"/>
    <x v="0"/>
    <x v="1"/>
    <x v="0"/>
    <x v="0"/>
    <s v="DK1_NoDH"/>
    <x v="7"/>
    <s v="GNR_WT_WIND_ONS"/>
    <x v="1"/>
    <x v="1"/>
    <n v="1080.51243341179"/>
    <n v="1577548.1527812199"/>
    <n v="5679173.3500123797"/>
  </r>
  <r>
    <x v="0"/>
    <x v="0"/>
    <x v="1"/>
    <x v="0"/>
    <x v="0"/>
    <s v="DK1_NoDH"/>
    <x v="7"/>
    <s v="GNR_WT_WIND_ONS"/>
    <x v="1"/>
    <x v="2"/>
    <n v="668.25689378810296"/>
    <n v="975655.06493063003"/>
    <n v="3512358.2337502702"/>
  </r>
  <r>
    <x v="0"/>
    <x v="0"/>
    <x v="1"/>
    <x v="0"/>
    <x v="0"/>
    <s v="DK1_NoDH"/>
    <x v="7"/>
    <s v="GNR_WT_WIND_ON_LS_Y-2020"/>
    <x v="0"/>
    <x v="0"/>
    <n v="300.05016781917402"/>
    <n v="438073.24501599401"/>
    <n v="1577063.68205758"/>
  </r>
  <r>
    <x v="0"/>
    <x v="0"/>
    <x v="1"/>
    <x v="0"/>
    <x v="0"/>
    <s v="DK1_NoDH"/>
    <x v="7"/>
    <s v="GNR_WT_WIND_ON_LS_Y-2020"/>
    <x v="0"/>
    <x v="1"/>
    <n v="417.92701946241999"/>
    <n v="610173.44841513399"/>
    <n v="2196624.4142944799"/>
  </r>
  <r>
    <x v="0"/>
    <x v="0"/>
    <x v="1"/>
    <x v="0"/>
    <x v="0"/>
    <s v="DK1_NoDH"/>
    <x v="7"/>
    <s v="GNR_WT_WIND_ON_LS_Y-2020"/>
    <x v="0"/>
    <x v="2"/>
    <n v="795.13294472080997"/>
    <n v="1160894.09929238"/>
    <n v="4179218.7574525801"/>
  </r>
  <r>
    <x v="0"/>
    <x v="0"/>
    <x v="1"/>
    <x v="0"/>
    <x v="0"/>
    <s v="DK1_NoDH"/>
    <x v="7"/>
    <s v="GNR_WT_WIND_ON_LS_Y-2020"/>
    <x v="1"/>
    <x v="0"/>
    <n v="1701.7130946315999"/>
    <n v="2484501.1181621398"/>
    <n v="8944204.0253836904"/>
  </r>
  <r>
    <x v="0"/>
    <x v="0"/>
    <x v="1"/>
    <x v="0"/>
    <x v="0"/>
    <s v="DK1_NoDH"/>
    <x v="7"/>
    <s v="GNR_WT_WIND_ON_LS_Y-2020"/>
    <x v="1"/>
    <x v="1"/>
    <n v="2356.4654251227198"/>
    <n v="3440439.52067918"/>
    <n v="12385582.274444999"/>
  </r>
  <r>
    <x v="0"/>
    <x v="0"/>
    <x v="1"/>
    <x v="0"/>
    <x v="0"/>
    <s v="DK1_NoDH"/>
    <x v="7"/>
    <s v="GNR_WT_WIND_ON_LS_Y-2020"/>
    <x v="1"/>
    <x v="2"/>
    <n v="1457.3865294074101"/>
    <n v="2127784.3329348299"/>
    <n v="7660023.5985653698"/>
  </r>
  <r>
    <x v="0"/>
    <x v="0"/>
    <x v="1"/>
    <x v="0"/>
    <x v="0"/>
    <s v="DK1_NoDH"/>
    <x v="7"/>
    <s v="GNR_WT_WIND_ON_LS_Y-2030"/>
    <x v="0"/>
    <x v="0"/>
    <n v="168.48498494175101"/>
    <n v="245988.078014956"/>
    <n v="885557.08085384301"/>
  </r>
  <r>
    <x v="0"/>
    <x v="0"/>
    <x v="1"/>
    <x v="0"/>
    <x v="0"/>
    <s v="DK1_NoDH"/>
    <x v="7"/>
    <s v="GNR_WT_WIND_ON_LS_Y-2030"/>
    <x v="0"/>
    <x v="1"/>
    <n v="234.67551474029599"/>
    <n v="342626.25152083201"/>
    <n v="1233454.505475"/>
  </r>
  <r>
    <x v="0"/>
    <x v="0"/>
    <x v="1"/>
    <x v="0"/>
    <x v="0"/>
    <s v="DK1_NoDH"/>
    <x v="7"/>
    <s v="GNR_WT_WIND_ON_LS_Y-2030"/>
    <x v="0"/>
    <x v="2"/>
    <n v="446.48521009564001"/>
    <n v="651868.406739634"/>
    <n v="2346726.26426268"/>
  </r>
  <r>
    <x v="0"/>
    <x v="0"/>
    <x v="1"/>
    <x v="0"/>
    <x v="0"/>
    <s v="DK1_NoDH"/>
    <x v="7"/>
    <s v="GNR_WT_WIND_ON_LS_Y-2030"/>
    <x v="1"/>
    <x v="0"/>
    <n v="955.55055745535901"/>
    <n v="1395103.8138848201"/>
    <n v="5022373.7299853703"/>
  </r>
  <r>
    <x v="0"/>
    <x v="0"/>
    <x v="1"/>
    <x v="0"/>
    <x v="0"/>
    <s v="DK1_NoDH"/>
    <x v="7"/>
    <s v="GNR_WT_WIND_ON_LS_Y-2030"/>
    <x v="1"/>
    <x v="1"/>
    <n v="1323.20886388182"/>
    <n v="1931884.9412674599"/>
    <n v="6954785.7885628603"/>
  </r>
  <r>
    <x v="0"/>
    <x v="0"/>
    <x v="1"/>
    <x v="0"/>
    <x v="0"/>
    <s v="DK1_NoDH"/>
    <x v="7"/>
    <s v="GNR_WT_WIND_ON_LS_Y-2030"/>
    <x v="1"/>
    <x v="2"/>
    <n v="818.35564114564704"/>
    <n v="1194799.2360726499"/>
    <n v="4301277.2498615198"/>
  </r>
  <r>
    <x v="0"/>
    <x v="0"/>
    <x v="1"/>
    <x v="0"/>
    <x v="0"/>
    <s v="DK1_NoDH"/>
    <x v="19"/>
    <s v="GNR_ST_WOODCHI_EXT_E-30"/>
    <x v="0"/>
    <x v="0"/>
    <n v="306.66666666666703"/>
    <n v="447733.33333333302"/>
    <n v="1611840"/>
  </r>
  <r>
    <x v="0"/>
    <x v="0"/>
    <x v="1"/>
    <x v="0"/>
    <x v="0"/>
    <s v="DK1_NoDH"/>
    <x v="19"/>
    <s v="GNR_ST_WOODCHI_EXT_E-30"/>
    <x v="0"/>
    <x v="1"/>
    <n v="306.66666666666703"/>
    <n v="447733.33333333302"/>
    <n v="1611840"/>
  </r>
  <r>
    <x v="0"/>
    <x v="0"/>
    <x v="1"/>
    <x v="0"/>
    <x v="0"/>
    <s v="DK1_NoDH"/>
    <x v="19"/>
    <s v="GNR_ST_WOODCHI_EXT_E-30"/>
    <x v="0"/>
    <x v="2"/>
    <n v="306.66666666666703"/>
    <n v="447733.33333333302"/>
    <n v="1611840"/>
  </r>
  <r>
    <x v="0"/>
    <x v="0"/>
    <x v="1"/>
    <x v="0"/>
    <x v="0"/>
    <s v="DK1_Offshore"/>
    <x v="7"/>
    <s v="GNR_WT_WIND_OFF"/>
    <x v="0"/>
    <x v="0"/>
    <n v="182.01948509524701"/>
    <n v="265748.44823906099"/>
    <n v="956694.41366061894"/>
  </r>
  <r>
    <x v="0"/>
    <x v="0"/>
    <x v="1"/>
    <x v="0"/>
    <x v="0"/>
    <s v="DK1_Offshore"/>
    <x v="7"/>
    <s v="GNR_WT_WIND_OFF"/>
    <x v="0"/>
    <x v="1"/>
    <n v="253.527139954094"/>
    <n v="370149.62433297798"/>
    <n v="1332538.6475987199"/>
  </r>
  <r>
    <x v="0"/>
    <x v="0"/>
    <x v="1"/>
    <x v="0"/>
    <x v="0"/>
    <s v="DK1_Offshore"/>
    <x v="7"/>
    <s v="GNR_WT_WIND_OFF"/>
    <x v="0"/>
    <x v="2"/>
    <n v="482.35163550240497"/>
    <n v="704233.38783351099"/>
    <n v="2535240.1962006399"/>
  </r>
  <r>
    <x v="0"/>
    <x v="0"/>
    <x v="1"/>
    <x v="0"/>
    <x v="0"/>
    <s v="DK1_Offshore"/>
    <x v="7"/>
    <s v="GNR_WT_WIND_OFF"/>
    <x v="1"/>
    <x v="0"/>
    <n v="1032.3105083258999"/>
    <n v="1507173.34215582"/>
    <n v="5425824.0317609403"/>
  </r>
  <r>
    <x v="0"/>
    <x v="0"/>
    <x v="1"/>
    <x v="0"/>
    <x v="0"/>
    <s v="DK1_Offshore"/>
    <x v="7"/>
    <s v="GNR_WT_WIND_OFF"/>
    <x v="1"/>
    <x v="1"/>
    <n v="1429.50302758732"/>
    <n v="2087074.42027748"/>
    <n v="7513467.9129989296"/>
  </r>
  <r>
    <x v="0"/>
    <x v="0"/>
    <x v="1"/>
    <x v="0"/>
    <x v="0"/>
    <s v="DK1_Offshore"/>
    <x v="7"/>
    <s v="GNR_WT_WIND_OFF"/>
    <x v="1"/>
    <x v="2"/>
    <n v="884.09464189120001"/>
    <n v="1290778.1771611499"/>
    <n v="4646801.4377801502"/>
  </r>
  <r>
    <x v="0"/>
    <x v="0"/>
    <x v="1"/>
    <x v="0"/>
    <x v="0"/>
    <s v="DK1_Rural"/>
    <x v="5"/>
    <s v="GNR_HP_ELEC_COP-300"/>
    <x v="1"/>
    <x v="0"/>
    <n v="0.5"/>
    <n v="730"/>
    <n v="2628"/>
  </r>
  <r>
    <x v="0"/>
    <x v="0"/>
    <x v="1"/>
    <x v="0"/>
    <x v="0"/>
    <s v="DK1_Rural"/>
    <x v="5"/>
    <s v="GNR_HP_ELEC_COP-300"/>
    <x v="1"/>
    <x v="1"/>
    <n v="0.5"/>
    <n v="730"/>
    <n v="2628"/>
  </r>
  <r>
    <x v="0"/>
    <x v="0"/>
    <x v="1"/>
    <x v="0"/>
    <x v="0"/>
    <s v="DK1_Rural"/>
    <x v="5"/>
    <s v="GNR_HP_ELEC_COP-300"/>
    <x v="1"/>
    <x v="2"/>
    <n v="0.5"/>
    <n v="730"/>
    <n v="2628"/>
  </r>
  <r>
    <x v="0"/>
    <x v="0"/>
    <x v="1"/>
    <x v="0"/>
    <x v="0"/>
    <s v="DK1_Rural"/>
    <x v="5"/>
    <s v="GNR_HP_ELEC_COP-350"/>
    <x v="1"/>
    <x v="0"/>
    <n v="0.625428571428571"/>
    <n v="913.12571428571403"/>
    <n v="3287.2525714285698"/>
  </r>
  <r>
    <x v="0"/>
    <x v="0"/>
    <x v="1"/>
    <x v="0"/>
    <x v="0"/>
    <s v="DK1_Rural"/>
    <x v="5"/>
    <s v="GNR_HP_ELEC_COP-350"/>
    <x v="1"/>
    <x v="1"/>
    <n v="0.625428571428571"/>
    <n v="913.12571428571403"/>
    <n v="3287.2525714285698"/>
  </r>
  <r>
    <x v="0"/>
    <x v="0"/>
    <x v="1"/>
    <x v="0"/>
    <x v="0"/>
    <s v="DK1_Rural"/>
    <x v="5"/>
    <s v="GNR_HP_ELEC_COP-350"/>
    <x v="1"/>
    <x v="2"/>
    <n v="0.625428571428571"/>
    <n v="913.12571428571403"/>
    <n v="3287.2525714285698"/>
  </r>
  <r>
    <x v="0"/>
    <x v="0"/>
    <x v="1"/>
    <x v="0"/>
    <x v="0"/>
    <s v="DK1_Rural"/>
    <x v="5"/>
    <s v="GNR_HP_ELEC_COP-400"/>
    <x v="1"/>
    <x v="0"/>
    <n v="0.51200000000000001"/>
    <n v="747.52"/>
    <n v="2691.0720000000001"/>
  </r>
  <r>
    <x v="0"/>
    <x v="0"/>
    <x v="1"/>
    <x v="0"/>
    <x v="0"/>
    <s v="DK1_Rural"/>
    <x v="5"/>
    <s v="GNR_HP_ELEC_COP-400"/>
    <x v="1"/>
    <x v="1"/>
    <n v="0.51200000000000001"/>
    <n v="747.52"/>
    <n v="2691.0720000000001"/>
  </r>
  <r>
    <x v="0"/>
    <x v="0"/>
    <x v="1"/>
    <x v="0"/>
    <x v="0"/>
    <s v="DK1_Rural"/>
    <x v="5"/>
    <s v="GNR_HP_ELEC_COP-400"/>
    <x v="1"/>
    <x v="2"/>
    <n v="0.51200000000000001"/>
    <n v="747.52"/>
    <n v="2691.0720000000001"/>
  </r>
  <r>
    <x v="0"/>
    <x v="0"/>
    <x v="1"/>
    <x v="0"/>
    <x v="0"/>
    <s v="DK1_Rural"/>
    <x v="5"/>
    <s v="GNR_HP_ELEC_COP-430"/>
    <x v="0"/>
    <x v="0"/>
    <n v="0.30232558139534899"/>
    <n v="441.39534883720899"/>
    <n v="1589.0232558139501"/>
  </r>
  <r>
    <x v="0"/>
    <x v="0"/>
    <x v="1"/>
    <x v="0"/>
    <x v="0"/>
    <s v="DK1_Rural"/>
    <x v="5"/>
    <s v="GNR_HP_ELEC_COP-430"/>
    <x v="1"/>
    <x v="0"/>
    <n v="0.30232558139534899"/>
    <n v="441.39534883720899"/>
    <n v="1589.0232558139501"/>
  </r>
  <r>
    <x v="0"/>
    <x v="0"/>
    <x v="1"/>
    <x v="0"/>
    <x v="0"/>
    <s v="DK1_Rural"/>
    <x v="5"/>
    <s v="GNR_HP_ELEC_COP-430"/>
    <x v="1"/>
    <x v="1"/>
    <n v="0.30232558139534899"/>
    <n v="441.39534883720899"/>
    <n v="1589.0232558139501"/>
  </r>
  <r>
    <x v="0"/>
    <x v="0"/>
    <x v="1"/>
    <x v="0"/>
    <x v="0"/>
    <s v="DK1_Rural"/>
    <x v="5"/>
    <s v="GNR_HP_ELEC_COP-430"/>
    <x v="1"/>
    <x v="2"/>
    <n v="0.30232558139534899"/>
    <n v="441.39534883720899"/>
    <n v="1589.0232558139501"/>
  </r>
  <r>
    <x v="0"/>
    <x v="0"/>
    <x v="1"/>
    <x v="0"/>
    <x v="0"/>
    <s v="DK1_Rural"/>
    <x v="5"/>
    <s v="GNR_HP_ELEC_COP-450"/>
    <x v="0"/>
    <x v="0"/>
    <n v="0.12"/>
    <n v="175.2"/>
    <n v="630.72"/>
  </r>
  <r>
    <x v="0"/>
    <x v="0"/>
    <x v="1"/>
    <x v="0"/>
    <x v="0"/>
    <s v="DK1_Rural"/>
    <x v="5"/>
    <s v="GNR_HP_ELEC_COP-450"/>
    <x v="0"/>
    <x v="1"/>
    <n v="0.12"/>
    <n v="175.2"/>
    <n v="630.72"/>
  </r>
  <r>
    <x v="0"/>
    <x v="0"/>
    <x v="1"/>
    <x v="0"/>
    <x v="0"/>
    <s v="DK1_Rural"/>
    <x v="5"/>
    <s v="GNR_HP_ELEC_COP-450"/>
    <x v="0"/>
    <x v="2"/>
    <n v="0.12"/>
    <n v="175.2"/>
    <n v="630.72"/>
  </r>
  <r>
    <x v="0"/>
    <x v="0"/>
    <x v="1"/>
    <x v="0"/>
    <x v="0"/>
    <s v="DK1_Rural"/>
    <x v="5"/>
    <s v="GNR_HP_ELEC_COP-450"/>
    <x v="1"/>
    <x v="0"/>
    <n v="0.12"/>
    <n v="175.2"/>
    <n v="630.72"/>
  </r>
  <r>
    <x v="0"/>
    <x v="0"/>
    <x v="1"/>
    <x v="0"/>
    <x v="0"/>
    <s v="DK1_Rural"/>
    <x v="5"/>
    <s v="GNR_HP_ELEC_COP-450"/>
    <x v="1"/>
    <x v="1"/>
    <n v="0.12"/>
    <n v="175.2"/>
    <n v="630.72"/>
  </r>
  <r>
    <x v="0"/>
    <x v="0"/>
    <x v="1"/>
    <x v="0"/>
    <x v="0"/>
    <s v="DK1_Rural"/>
    <x v="5"/>
    <s v="GNR_HP_ELEC_COP-450"/>
    <x v="1"/>
    <x v="2"/>
    <n v="0.12"/>
    <n v="175.2"/>
    <n v="630.72"/>
  </r>
  <r>
    <x v="0"/>
    <x v="0"/>
    <x v="1"/>
    <x v="0"/>
    <x v="0"/>
    <s v="DK1_Rural"/>
    <x v="5"/>
    <s v="GNR_HP_ELEC_COP-460"/>
    <x v="0"/>
    <x v="0"/>
    <n v="0.78260869565217395"/>
    <n v="1142.6086956521699"/>
    <n v="4113.3913043478296"/>
  </r>
  <r>
    <x v="0"/>
    <x v="0"/>
    <x v="1"/>
    <x v="0"/>
    <x v="0"/>
    <s v="DK1_Rural"/>
    <x v="5"/>
    <s v="GNR_HP_ELEC_COP-460"/>
    <x v="0"/>
    <x v="1"/>
    <n v="0.78260869565217395"/>
    <n v="1142.6086956521699"/>
    <n v="4113.3913043478296"/>
  </r>
  <r>
    <x v="0"/>
    <x v="0"/>
    <x v="1"/>
    <x v="0"/>
    <x v="0"/>
    <s v="DK1_Rural"/>
    <x v="5"/>
    <s v="GNR_HP_ELEC_COP-460"/>
    <x v="0"/>
    <x v="2"/>
    <n v="0.78260869565217395"/>
    <n v="1142.6086956521699"/>
    <n v="4113.3913043478296"/>
  </r>
  <r>
    <x v="0"/>
    <x v="0"/>
    <x v="1"/>
    <x v="0"/>
    <x v="0"/>
    <s v="DK1_Rural"/>
    <x v="5"/>
    <s v="GNR_HP_ELEC_COP-460"/>
    <x v="1"/>
    <x v="0"/>
    <n v="0.78260869565217395"/>
    <n v="1142.6086956521699"/>
    <n v="4113.3913043478296"/>
  </r>
  <r>
    <x v="0"/>
    <x v="0"/>
    <x v="1"/>
    <x v="0"/>
    <x v="0"/>
    <s v="DK1_Rural"/>
    <x v="5"/>
    <s v="GNR_HP_ELEC_COP-460"/>
    <x v="1"/>
    <x v="1"/>
    <n v="0.78260869565217395"/>
    <n v="1142.6086956521699"/>
    <n v="4113.3913043478296"/>
  </r>
  <r>
    <x v="0"/>
    <x v="0"/>
    <x v="1"/>
    <x v="0"/>
    <x v="0"/>
    <s v="DK1_Rural"/>
    <x v="5"/>
    <s v="GNR_HP_ELEC_COP-460"/>
    <x v="1"/>
    <x v="2"/>
    <n v="0.78260869565217395"/>
    <n v="1142.6086956521699"/>
    <n v="4113.3913043478296"/>
  </r>
  <r>
    <x v="0"/>
    <x v="0"/>
    <x v="1"/>
    <x v="0"/>
    <x v="0"/>
    <s v="DK1_Rural"/>
    <x v="5"/>
    <s v="GNR_HP_ELEC_COP-470"/>
    <x v="0"/>
    <x v="0"/>
    <n v="0.20212765957446799"/>
    <n v="295.10638297872299"/>
    <n v="1062.3829787233999"/>
  </r>
  <r>
    <x v="0"/>
    <x v="0"/>
    <x v="1"/>
    <x v="0"/>
    <x v="0"/>
    <s v="DK1_Rural"/>
    <x v="5"/>
    <s v="GNR_HP_ELEC_COP-470"/>
    <x v="0"/>
    <x v="1"/>
    <n v="0.20212765957446799"/>
    <n v="295.10638297872299"/>
    <n v="1062.3829787233999"/>
  </r>
  <r>
    <x v="0"/>
    <x v="0"/>
    <x v="1"/>
    <x v="0"/>
    <x v="0"/>
    <s v="DK1_Rural"/>
    <x v="5"/>
    <s v="GNR_HP_ELEC_COP-470"/>
    <x v="0"/>
    <x v="2"/>
    <n v="0.20212765957446799"/>
    <n v="295.10638297872299"/>
    <n v="1062.3829787233999"/>
  </r>
  <r>
    <x v="0"/>
    <x v="0"/>
    <x v="1"/>
    <x v="0"/>
    <x v="0"/>
    <s v="DK1_Rural"/>
    <x v="5"/>
    <s v="GNR_HP_ELEC_COP-470"/>
    <x v="1"/>
    <x v="0"/>
    <n v="0.20212765957446799"/>
    <n v="295.10638297872299"/>
    <n v="1062.3829787233999"/>
  </r>
  <r>
    <x v="0"/>
    <x v="0"/>
    <x v="1"/>
    <x v="0"/>
    <x v="0"/>
    <s v="DK1_Rural"/>
    <x v="5"/>
    <s v="GNR_HP_ELEC_COP-470"/>
    <x v="1"/>
    <x v="1"/>
    <n v="0.20212765957446799"/>
    <n v="295.10638297872299"/>
    <n v="1062.3829787233999"/>
  </r>
  <r>
    <x v="0"/>
    <x v="0"/>
    <x v="1"/>
    <x v="0"/>
    <x v="0"/>
    <s v="DK1_Rural"/>
    <x v="5"/>
    <s v="GNR_HP_ELEC_COP-470"/>
    <x v="1"/>
    <x v="2"/>
    <n v="0.20212765957446799"/>
    <n v="295.10638297872299"/>
    <n v="1062.3829787233999"/>
  </r>
  <r>
    <x v="0"/>
    <x v="0"/>
    <x v="1"/>
    <x v="0"/>
    <x v="0"/>
    <s v="DK1_Rural"/>
    <x v="5"/>
    <s v="GNR_HP_ELEC_COP-500"/>
    <x v="0"/>
    <x v="0"/>
    <n v="0.1"/>
    <n v="146"/>
    <n v="525.6"/>
  </r>
  <r>
    <x v="0"/>
    <x v="0"/>
    <x v="1"/>
    <x v="0"/>
    <x v="0"/>
    <s v="DK1_Rural"/>
    <x v="5"/>
    <s v="GNR_HP_ELEC_COP-500"/>
    <x v="0"/>
    <x v="1"/>
    <n v="0.1"/>
    <n v="146"/>
    <n v="525.6"/>
  </r>
  <r>
    <x v="0"/>
    <x v="0"/>
    <x v="1"/>
    <x v="0"/>
    <x v="0"/>
    <s v="DK1_Rural"/>
    <x v="5"/>
    <s v="GNR_HP_ELEC_COP-500"/>
    <x v="0"/>
    <x v="2"/>
    <n v="0.1"/>
    <n v="146"/>
    <n v="525.6"/>
  </r>
  <r>
    <x v="0"/>
    <x v="0"/>
    <x v="1"/>
    <x v="0"/>
    <x v="0"/>
    <s v="DK1_Rural"/>
    <x v="5"/>
    <s v="GNR_HP_ELEC_COP-500"/>
    <x v="1"/>
    <x v="0"/>
    <n v="0.1"/>
    <n v="146"/>
    <n v="525.6"/>
  </r>
  <r>
    <x v="0"/>
    <x v="0"/>
    <x v="1"/>
    <x v="0"/>
    <x v="0"/>
    <s v="DK1_Rural"/>
    <x v="5"/>
    <s v="GNR_HP_ELEC_COP-500"/>
    <x v="1"/>
    <x v="1"/>
    <n v="0.1"/>
    <n v="146"/>
    <n v="525.6"/>
  </r>
  <r>
    <x v="0"/>
    <x v="0"/>
    <x v="1"/>
    <x v="0"/>
    <x v="0"/>
    <s v="DK1_Rural"/>
    <x v="5"/>
    <s v="GNR_HP_ELEC_COP-500"/>
    <x v="1"/>
    <x v="2"/>
    <n v="0.1"/>
    <n v="146"/>
    <n v="525.6"/>
  </r>
  <r>
    <x v="0"/>
    <x v="0"/>
    <x v="1"/>
    <x v="0"/>
    <x v="0"/>
    <s v="DK1_Rural"/>
    <x v="5"/>
    <s v="GNR_HP_ELEC_COP-530"/>
    <x v="0"/>
    <x v="0"/>
    <n v="0.25471698113207603"/>
    <n v="371.88679245282998"/>
    <n v="1338.7924528301901"/>
  </r>
  <r>
    <x v="0"/>
    <x v="0"/>
    <x v="1"/>
    <x v="0"/>
    <x v="0"/>
    <s v="DK1_Rural"/>
    <x v="5"/>
    <s v="GNR_HP_ELEC_COP-530"/>
    <x v="0"/>
    <x v="1"/>
    <n v="0.25471698113207603"/>
    <n v="371.88679245282998"/>
    <n v="1338.7924528301901"/>
  </r>
  <r>
    <x v="0"/>
    <x v="0"/>
    <x v="1"/>
    <x v="0"/>
    <x v="0"/>
    <s v="DK1_Rural"/>
    <x v="5"/>
    <s v="GNR_HP_ELEC_COP-530"/>
    <x v="0"/>
    <x v="2"/>
    <n v="0.25471698113207603"/>
    <n v="371.88679245282998"/>
    <n v="1338.7924528301901"/>
  </r>
  <r>
    <x v="0"/>
    <x v="0"/>
    <x v="1"/>
    <x v="0"/>
    <x v="0"/>
    <s v="DK1_Rural"/>
    <x v="5"/>
    <s v="GNR_HP_ELEC_COP-530"/>
    <x v="1"/>
    <x v="0"/>
    <n v="0.25471698113207603"/>
    <n v="371.88679245282998"/>
    <n v="1338.7924528301901"/>
  </r>
  <r>
    <x v="0"/>
    <x v="0"/>
    <x v="1"/>
    <x v="0"/>
    <x v="0"/>
    <s v="DK1_Rural"/>
    <x v="5"/>
    <s v="GNR_HP_ELEC_COP-530"/>
    <x v="1"/>
    <x v="1"/>
    <n v="0.25471698113207603"/>
    <n v="371.88679245282998"/>
    <n v="1338.7924528301901"/>
  </r>
  <r>
    <x v="0"/>
    <x v="0"/>
    <x v="1"/>
    <x v="0"/>
    <x v="0"/>
    <s v="DK1_Rural"/>
    <x v="5"/>
    <s v="GNR_HP_ELEC_COP-530"/>
    <x v="1"/>
    <x v="2"/>
    <n v="0.25471698113207603"/>
    <n v="371.88679245282998"/>
    <n v="1338.7924528301901"/>
  </r>
  <r>
    <x v="0"/>
    <x v="0"/>
    <x v="1"/>
    <x v="0"/>
    <x v="0"/>
    <s v="DK1_Rural"/>
    <x v="5"/>
    <s v="GNR_HP_ELEC_COP-600"/>
    <x v="0"/>
    <x v="0"/>
    <n v="0.05"/>
    <n v="73"/>
    <n v="262.8"/>
  </r>
  <r>
    <x v="0"/>
    <x v="0"/>
    <x v="1"/>
    <x v="0"/>
    <x v="0"/>
    <s v="DK1_Rural"/>
    <x v="5"/>
    <s v="GNR_HP_ELEC_COP-600"/>
    <x v="0"/>
    <x v="1"/>
    <n v="0.05"/>
    <n v="73"/>
    <n v="262.8"/>
  </r>
  <r>
    <x v="0"/>
    <x v="0"/>
    <x v="1"/>
    <x v="0"/>
    <x v="0"/>
    <s v="DK1_Rural"/>
    <x v="5"/>
    <s v="GNR_HP_ELEC_COP-600"/>
    <x v="0"/>
    <x v="2"/>
    <n v="0.05"/>
    <n v="73"/>
    <n v="262.8"/>
  </r>
  <r>
    <x v="0"/>
    <x v="0"/>
    <x v="1"/>
    <x v="0"/>
    <x v="0"/>
    <s v="DK1_Rural"/>
    <x v="5"/>
    <s v="GNR_HP_ELEC_COP-600"/>
    <x v="1"/>
    <x v="0"/>
    <n v="0.05"/>
    <n v="73"/>
    <n v="262.8"/>
  </r>
  <r>
    <x v="0"/>
    <x v="0"/>
    <x v="1"/>
    <x v="0"/>
    <x v="0"/>
    <s v="DK1_Rural"/>
    <x v="5"/>
    <s v="GNR_HP_ELEC_COP-600"/>
    <x v="1"/>
    <x v="1"/>
    <n v="0.05"/>
    <n v="73"/>
    <n v="262.8"/>
  </r>
  <r>
    <x v="0"/>
    <x v="0"/>
    <x v="1"/>
    <x v="0"/>
    <x v="0"/>
    <s v="DK1_Rural"/>
    <x v="5"/>
    <s v="GNR_HP_ELEC_COP-600"/>
    <x v="1"/>
    <x v="2"/>
    <n v="0.05"/>
    <n v="73"/>
    <n v="262.8"/>
  </r>
  <r>
    <x v="0"/>
    <x v="0"/>
    <x v="1"/>
    <x v="0"/>
    <x v="0"/>
    <s v="DK1_Rural"/>
    <x v="5"/>
    <s v="GNR_HP_ELEC_GROUND-WTR_COP-360_LS-4-MW_Y-2020"/>
    <x v="1"/>
    <x v="0"/>
    <n v="202.29307745907499"/>
    <n v="295347.89309025003"/>
    <n v="1063252.4151248999"/>
  </r>
  <r>
    <x v="0"/>
    <x v="0"/>
    <x v="1"/>
    <x v="0"/>
    <x v="0"/>
    <s v="DK1_Rural"/>
    <x v="5"/>
    <s v="GNR_HP_ELEC_GROUND-WTR_COP-360_LS-4-MW_Y-2020"/>
    <x v="1"/>
    <x v="1"/>
    <n v="202.29307745907499"/>
    <n v="295347.89309025003"/>
    <n v="1063252.4151248999"/>
  </r>
  <r>
    <x v="0"/>
    <x v="0"/>
    <x v="1"/>
    <x v="0"/>
    <x v="0"/>
    <s v="DK1_Rural"/>
    <x v="5"/>
    <s v="GNR_HP_ELEC_GROUND-WTR_COP-360_LS-4-MW_Y-2020"/>
    <x v="1"/>
    <x v="2"/>
    <n v="202.29307745907499"/>
    <n v="295347.89309025003"/>
    <n v="1063252.4151248999"/>
  </r>
  <r>
    <x v="0"/>
    <x v="0"/>
    <x v="1"/>
    <x v="0"/>
    <x v="0"/>
    <s v="DK1_Rural"/>
    <x v="5"/>
    <s v="GNR_HP_ELEC_GROUND-WTR_COP-380_LS-4-MW_Y-2030"/>
    <x v="1"/>
    <x v="0"/>
    <n v="18.620487341078299"/>
    <n v="27185.9115179744"/>
    <n v="97869.281464707703"/>
  </r>
  <r>
    <x v="0"/>
    <x v="0"/>
    <x v="1"/>
    <x v="0"/>
    <x v="0"/>
    <s v="DK1_Rural"/>
    <x v="5"/>
    <s v="GNR_HP_ELEC_GROUND-WTR_COP-380_LS-4-MW_Y-2030"/>
    <x v="1"/>
    <x v="1"/>
    <n v="18.620487341078299"/>
    <n v="27185.9115179744"/>
    <n v="97869.281464707703"/>
  </r>
  <r>
    <x v="0"/>
    <x v="0"/>
    <x v="1"/>
    <x v="0"/>
    <x v="0"/>
    <s v="DK1_Rural"/>
    <x v="5"/>
    <s v="GNR_HP_ELEC_GROUND-WTR_COP-380_LS-4-MW_Y-2030"/>
    <x v="1"/>
    <x v="2"/>
    <n v="18.620487341078299"/>
    <n v="27185.9115179744"/>
    <n v="97869.281464707703"/>
  </r>
  <r>
    <x v="0"/>
    <x v="0"/>
    <x v="1"/>
    <x v="0"/>
    <x v="0"/>
    <s v="DK1_Rural"/>
    <x v="1"/>
    <s v="GNR_HS_HEAT_PIT_L-DEC_E-91_Y-2020"/>
    <x v="0"/>
    <x v="0"/>
    <n v="331.135495359331"/>
    <n v="483457.82322462299"/>
    <n v="1740448.16360864"/>
  </r>
  <r>
    <x v="0"/>
    <x v="0"/>
    <x v="1"/>
    <x v="0"/>
    <x v="0"/>
    <s v="DK1_Rural"/>
    <x v="1"/>
    <s v="GNR_HS_HEAT_PIT_L-DEC_E-91_Y-2020"/>
    <x v="0"/>
    <x v="1"/>
    <n v="615.98245748337195"/>
    <n v="899334.38792572299"/>
    <n v="3237603.7965326002"/>
  </r>
  <r>
    <x v="0"/>
    <x v="0"/>
    <x v="1"/>
    <x v="0"/>
    <x v="0"/>
    <s v="DK1_Rural"/>
    <x v="1"/>
    <s v="GNR_HS_HEAT_PIT_L-DEC_E-91_Y-2020"/>
    <x v="0"/>
    <x v="2"/>
    <n v="609.85260564653595"/>
    <n v="890384.80424394296"/>
    <n v="3205385.2952781902"/>
  </r>
  <r>
    <x v="0"/>
    <x v="0"/>
    <x v="1"/>
    <x v="0"/>
    <x v="0"/>
    <s v="DK1_Rural"/>
    <x v="16"/>
    <s v="GNR_ENG_NGAS_BP_E-38"/>
    <x v="0"/>
    <x v="1"/>
    <n v="7.8947368421052699"/>
    <n v="11526.3157894737"/>
    <n v="41494.736842105303"/>
  </r>
  <r>
    <x v="0"/>
    <x v="0"/>
    <x v="1"/>
    <x v="0"/>
    <x v="0"/>
    <s v="DK1_Rural"/>
    <x v="16"/>
    <s v="GNR_ENG_NGAS_BP_E-38"/>
    <x v="0"/>
    <x v="2"/>
    <n v="7.8947368421052699"/>
    <n v="11526.3157894737"/>
    <n v="41494.736842105303"/>
  </r>
  <r>
    <x v="0"/>
    <x v="0"/>
    <x v="1"/>
    <x v="0"/>
    <x v="0"/>
    <s v="DK1_Rural"/>
    <x v="16"/>
    <s v="GNR_ENG_NGAS_BP_E-39"/>
    <x v="0"/>
    <x v="0"/>
    <n v="5.1282051282051304"/>
    <n v="7487.17948717949"/>
    <n v="26953.8461538462"/>
  </r>
  <r>
    <x v="0"/>
    <x v="0"/>
    <x v="1"/>
    <x v="0"/>
    <x v="0"/>
    <s v="DK1_Rural"/>
    <x v="16"/>
    <s v="GNR_ENG_NGAS_BP_E-39"/>
    <x v="0"/>
    <x v="1"/>
    <n v="5.1282051282051304"/>
    <n v="7487.17948717949"/>
    <n v="26953.8461538462"/>
  </r>
  <r>
    <x v="0"/>
    <x v="0"/>
    <x v="1"/>
    <x v="0"/>
    <x v="0"/>
    <s v="DK1_Rural"/>
    <x v="16"/>
    <s v="GNR_ENG_NGAS_BP_E-39"/>
    <x v="0"/>
    <x v="2"/>
    <n v="5.1282051282051304"/>
    <n v="7487.17948717949"/>
    <n v="26953.8461538462"/>
  </r>
  <r>
    <x v="0"/>
    <x v="0"/>
    <x v="1"/>
    <x v="0"/>
    <x v="0"/>
    <s v="DK1_Rural"/>
    <x v="16"/>
    <s v="GNR_ENG_NGAS_BP_E-40"/>
    <x v="0"/>
    <x v="0"/>
    <n v="11.55"/>
    <n v="16863"/>
    <n v="60706.8"/>
  </r>
  <r>
    <x v="0"/>
    <x v="0"/>
    <x v="1"/>
    <x v="0"/>
    <x v="0"/>
    <s v="DK1_Rural"/>
    <x v="16"/>
    <s v="GNR_ENG_NGAS_BP_E-40"/>
    <x v="0"/>
    <x v="1"/>
    <n v="11.55"/>
    <n v="16863"/>
    <n v="60706.8"/>
  </r>
  <r>
    <x v="0"/>
    <x v="0"/>
    <x v="1"/>
    <x v="0"/>
    <x v="0"/>
    <s v="DK1_Rural"/>
    <x v="16"/>
    <s v="GNR_ENG_NGAS_BP_E-40"/>
    <x v="0"/>
    <x v="2"/>
    <n v="11.55"/>
    <n v="16863"/>
    <n v="60706.8"/>
  </r>
  <r>
    <x v="0"/>
    <x v="0"/>
    <x v="1"/>
    <x v="0"/>
    <x v="0"/>
    <s v="DK1_Rural"/>
    <x v="16"/>
    <s v="GNR_ENG_NGAS_BP_E-41"/>
    <x v="0"/>
    <x v="0"/>
    <n v="35.731707317073202"/>
    <n v="52168.292682926898"/>
    <n v="187805.853658537"/>
  </r>
  <r>
    <x v="0"/>
    <x v="0"/>
    <x v="1"/>
    <x v="0"/>
    <x v="0"/>
    <s v="DK1_Rural"/>
    <x v="16"/>
    <s v="GNR_ENG_NGAS_BP_E-41"/>
    <x v="0"/>
    <x v="1"/>
    <n v="35.731707317073202"/>
    <n v="52168.292682926898"/>
    <n v="187805.853658537"/>
  </r>
  <r>
    <x v="0"/>
    <x v="0"/>
    <x v="1"/>
    <x v="0"/>
    <x v="0"/>
    <s v="DK1_Rural"/>
    <x v="16"/>
    <s v="GNR_ENG_NGAS_BP_E-41"/>
    <x v="0"/>
    <x v="2"/>
    <n v="35.731707317073202"/>
    <n v="52168.292682926898"/>
    <n v="187805.853658537"/>
  </r>
  <r>
    <x v="0"/>
    <x v="0"/>
    <x v="1"/>
    <x v="0"/>
    <x v="0"/>
    <s v="DK1_Rural"/>
    <x v="16"/>
    <s v="GNR_ENG_NGAS_BP_E-42"/>
    <x v="0"/>
    <x v="0"/>
    <n v="80.719047619047601"/>
    <n v="117849.809523809"/>
    <n v="424259.314285714"/>
  </r>
  <r>
    <x v="0"/>
    <x v="0"/>
    <x v="1"/>
    <x v="0"/>
    <x v="0"/>
    <s v="DK1_Rural"/>
    <x v="16"/>
    <s v="GNR_ENG_NGAS_BP_E-42"/>
    <x v="0"/>
    <x v="1"/>
    <n v="80.719047619047601"/>
    <n v="117849.809523809"/>
    <n v="424259.314285714"/>
  </r>
  <r>
    <x v="0"/>
    <x v="0"/>
    <x v="1"/>
    <x v="0"/>
    <x v="0"/>
    <s v="DK1_Rural"/>
    <x v="16"/>
    <s v="GNR_ENG_NGAS_BP_E-42"/>
    <x v="0"/>
    <x v="2"/>
    <n v="80.719047619047601"/>
    <n v="117849.809523809"/>
    <n v="424259.314285714"/>
  </r>
  <r>
    <x v="0"/>
    <x v="0"/>
    <x v="1"/>
    <x v="0"/>
    <x v="0"/>
    <s v="DK1_Rural"/>
    <x v="16"/>
    <s v="GNR_ENG_NGAS_BP_E-43"/>
    <x v="0"/>
    <x v="0"/>
    <n v="36.818604651162801"/>
    <n v="53755.162790697701"/>
    <n v="193518.58604651201"/>
  </r>
  <r>
    <x v="0"/>
    <x v="0"/>
    <x v="1"/>
    <x v="0"/>
    <x v="0"/>
    <s v="DK1_Rural"/>
    <x v="16"/>
    <s v="GNR_ENG_NGAS_BP_E-43"/>
    <x v="0"/>
    <x v="1"/>
    <n v="36.818604651162801"/>
    <n v="53755.162790697701"/>
    <n v="193518.58604651201"/>
  </r>
  <r>
    <x v="0"/>
    <x v="0"/>
    <x v="1"/>
    <x v="0"/>
    <x v="0"/>
    <s v="DK1_Rural"/>
    <x v="16"/>
    <s v="GNR_ENG_NGAS_BP_E-43"/>
    <x v="0"/>
    <x v="2"/>
    <n v="36.818604651162801"/>
    <n v="53755.162790697701"/>
    <n v="193518.58604651201"/>
  </r>
  <r>
    <x v="0"/>
    <x v="0"/>
    <x v="1"/>
    <x v="0"/>
    <x v="0"/>
    <s v="DK1_Rural"/>
    <x v="16"/>
    <s v="GNR_ENG_NGAS_BP_E-44"/>
    <x v="0"/>
    <x v="0"/>
    <n v="29.909090909090899"/>
    <n v="43667.272727272699"/>
    <n v="157202.181818182"/>
  </r>
  <r>
    <x v="0"/>
    <x v="0"/>
    <x v="1"/>
    <x v="0"/>
    <x v="0"/>
    <s v="DK1_Rural"/>
    <x v="16"/>
    <s v="GNR_ENG_NGAS_BP_E-44"/>
    <x v="0"/>
    <x v="1"/>
    <n v="29.909090909090899"/>
    <n v="43667.272727272699"/>
    <n v="157202.181818182"/>
  </r>
  <r>
    <x v="0"/>
    <x v="0"/>
    <x v="1"/>
    <x v="0"/>
    <x v="0"/>
    <s v="DK1_Rural"/>
    <x v="16"/>
    <s v="GNR_ENG_NGAS_BP_E-44"/>
    <x v="0"/>
    <x v="2"/>
    <n v="29.909090909090899"/>
    <n v="43667.272727272699"/>
    <n v="157202.181818182"/>
  </r>
  <r>
    <x v="0"/>
    <x v="0"/>
    <x v="1"/>
    <x v="0"/>
    <x v="0"/>
    <s v="DK1_Rural"/>
    <x v="16"/>
    <s v="GNR_ENG_NGAS_BP_E-45"/>
    <x v="0"/>
    <x v="0"/>
    <n v="11.3333333333333"/>
    <n v="16546.666666666701"/>
    <n v="59568"/>
  </r>
  <r>
    <x v="0"/>
    <x v="0"/>
    <x v="1"/>
    <x v="0"/>
    <x v="0"/>
    <s v="DK1_Rural"/>
    <x v="16"/>
    <s v="GNR_ENG_NGAS_BP_E-45"/>
    <x v="0"/>
    <x v="1"/>
    <n v="11.3333333333333"/>
    <n v="16546.666666666701"/>
    <n v="59568"/>
  </r>
  <r>
    <x v="0"/>
    <x v="0"/>
    <x v="1"/>
    <x v="0"/>
    <x v="0"/>
    <s v="DK1_Rural"/>
    <x v="16"/>
    <s v="GNR_ENG_NGAS_BP_E-45"/>
    <x v="0"/>
    <x v="2"/>
    <n v="11.3333333333333"/>
    <n v="16546.666666666701"/>
    <n v="59568"/>
  </r>
  <r>
    <x v="0"/>
    <x v="0"/>
    <x v="1"/>
    <x v="0"/>
    <x v="0"/>
    <s v="DK1_Rural"/>
    <x v="16"/>
    <s v="GNR_ENG_NGAS_BP_E-46"/>
    <x v="0"/>
    <x v="0"/>
    <n v="3.9565217391304399"/>
    <n v="5776.5217391304404"/>
    <n v="20795.4782608696"/>
  </r>
  <r>
    <x v="0"/>
    <x v="0"/>
    <x v="1"/>
    <x v="0"/>
    <x v="0"/>
    <s v="DK1_Rural"/>
    <x v="16"/>
    <s v="GNR_ENG_NGAS_BP_E-46"/>
    <x v="0"/>
    <x v="1"/>
    <n v="3.9565217391304399"/>
    <n v="5776.5217391304404"/>
    <n v="20795.4782608696"/>
  </r>
  <r>
    <x v="0"/>
    <x v="0"/>
    <x v="1"/>
    <x v="0"/>
    <x v="0"/>
    <s v="DK1_Rural"/>
    <x v="16"/>
    <s v="GNR_ENG_NGAS_BP_E-46"/>
    <x v="0"/>
    <x v="2"/>
    <n v="3.9565217391304399"/>
    <n v="5776.5217391304404"/>
    <n v="20795.4782608696"/>
  </r>
  <r>
    <x v="0"/>
    <x v="0"/>
    <x v="1"/>
    <x v="0"/>
    <x v="0"/>
    <s v="DK1_Rural"/>
    <x v="3"/>
    <s v="GNR_SH_SUN"/>
    <x v="1"/>
    <x v="1"/>
    <n v="76.799613817510405"/>
    <n v="112127.436173565"/>
    <n v="403658.77022483503"/>
  </r>
  <r>
    <x v="0"/>
    <x v="0"/>
    <x v="1"/>
    <x v="0"/>
    <x v="0"/>
    <s v="DK1_Rural"/>
    <x v="3"/>
    <s v="GNR_SH_SUN"/>
    <x v="1"/>
    <x v="2"/>
    <n v="167.07879029207899"/>
    <n v="243935.03382643501"/>
    <n v="878166.12177516602"/>
  </r>
  <r>
    <x v="0"/>
    <x v="0"/>
    <x v="1"/>
    <x v="0"/>
    <x v="0"/>
    <s v="DK1_Rural"/>
    <x v="4"/>
    <s v="GNR_EH_HEAT"/>
    <x v="0"/>
    <x v="0"/>
    <n v="24.01"/>
    <n v="35054.6"/>
    <n v="126196.56"/>
  </r>
  <r>
    <x v="0"/>
    <x v="0"/>
    <x v="1"/>
    <x v="0"/>
    <x v="0"/>
    <s v="DK1_Rural"/>
    <x v="4"/>
    <s v="GNR_EH_HEAT"/>
    <x v="0"/>
    <x v="1"/>
    <n v="24.01"/>
    <n v="35054.6"/>
    <n v="126196.56"/>
  </r>
  <r>
    <x v="0"/>
    <x v="0"/>
    <x v="1"/>
    <x v="0"/>
    <x v="0"/>
    <s v="DK1_Rural"/>
    <x v="4"/>
    <s v="GNR_EH_HEAT"/>
    <x v="0"/>
    <x v="2"/>
    <n v="24.01"/>
    <n v="35054.6"/>
    <n v="126196.56"/>
  </r>
  <r>
    <x v="0"/>
    <x v="0"/>
    <x v="1"/>
    <x v="0"/>
    <x v="0"/>
    <s v="DK1_Rural"/>
    <x v="4"/>
    <s v="GNR_EH_HEAT"/>
    <x v="1"/>
    <x v="0"/>
    <n v="24.01"/>
    <n v="35054.6"/>
    <n v="126196.56"/>
  </r>
  <r>
    <x v="0"/>
    <x v="0"/>
    <x v="1"/>
    <x v="0"/>
    <x v="0"/>
    <s v="DK1_Rural"/>
    <x v="4"/>
    <s v="GNR_EH_HEAT"/>
    <x v="1"/>
    <x v="1"/>
    <n v="24.01"/>
    <n v="35054.6"/>
    <n v="126196.56"/>
  </r>
  <r>
    <x v="0"/>
    <x v="0"/>
    <x v="1"/>
    <x v="0"/>
    <x v="0"/>
    <s v="DK1_Rural"/>
    <x v="4"/>
    <s v="GNR_EH_HEAT"/>
    <x v="1"/>
    <x v="2"/>
    <n v="24.01"/>
    <n v="35054.6"/>
    <n v="126196.56"/>
  </r>
  <r>
    <x v="0"/>
    <x v="0"/>
    <x v="1"/>
    <x v="0"/>
    <x v="0"/>
    <s v="DK1_Rural"/>
    <x v="19"/>
    <s v="GNR_BO_WOODCHI_E-110"/>
    <x v="0"/>
    <x v="0"/>
    <n v="83.118181818181796"/>
    <n v="121352.545454545"/>
    <n v="436869.16363636398"/>
  </r>
  <r>
    <x v="0"/>
    <x v="0"/>
    <x v="1"/>
    <x v="0"/>
    <x v="0"/>
    <s v="DK1_Rural"/>
    <x v="19"/>
    <s v="GNR_BO_WOODCHI_E-110"/>
    <x v="0"/>
    <x v="1"/>
    <n v="83.118181818181796"/>
    <n v="121352.545454545"/>
    <n v="436869.16363636398"/>
  </r>
  <r>
    <x v="0"/>
    <x v="0"/>
    <x v="1"/>
    <x v="0"/>
    <x v="0"/>
    <s v="DK1_Rural"/>
    <x v="19"/>
    <s v="GNR_BO_WOODCHI_E-110"/>
    <x v="0"/>
    <x v="2"/>
    <n v="83.118181818181796"/>
    <n v="121352.545454545"/>
    <n v="436869.16363636398"/>
  </r>
  <r>
    <x v="0"/>
    <x v="0"/>
    <x v="1"/>
    <x v="0"/>
    <x v="0"/>
    <s v="DK1_Rural"/>
    <x v="19"/>
    <s v="GNR_BO_WOODCHI_E-112"/>
    <x v="0"/>
    <x v="0"/>
    <n v="16.964285714285701"/>
    <n v="24767.857142857101"/>
    <n v="89164.285714285696"/>
  </r>
  <r>
    <x v="0"/>
    <x v="0"/>
    <x v="1"/>
    <x v="0"/>
    <x v="0"/>
    <s v="DK1_Rural"/>
    <x v="19"/>
    <s v="GNR_BO_WOODCHI_E-112"/>
    <x v="0"/>
    <x v="1"/>
    <n v="16.964285714285701"/>
    <n v="24767.857142857101"/>
    <n v="89164.285714285696"/>
  </r>
  <r>
    <x v="0"/>
    <x v="0"/>
    <x v="1"/>
    <x v="0"/>
    <x v="0"/>
    <s v="DK1_Rural"/>
    <x v="19"/>
    <s v="GNR_BO_WOODCHI_E-112"/>
    <x v="0"/>
    <x v="2"/>
    <n v="16.964285714285701"/>
    <n v="24767.857142857101"/>
    <n v="89164.285714285696"/>
  </r>
  <r>
    <x v="0"/>
    <x v="0"/>
    <x v="1"/>
    <x v="0"/>
    <x v="0"/>
    <s v="DK1_Rural"/>
    <x v="19"/>
    <s v="GNR_BO_WOODCHI_E-117"/>
    <x v="0"/>
    <x v="0"/>
    <n v="11.1111111111111"/>
    <n v="16222.222222222201"/>
    <n v="58400"/>
  </r>
  <r>
    <x v="0"/>
    <x v="0"/>
    <x v="1"/>
    <x v="0"/>
    <x v="0"/>
    <s v="DK1_Rural"/>
    <x v="19"/>
    <s v="GNR_BO_WOODCHI_E-117"/>
    <x v="0"/>
    <x v="1"/>
    <n v="11.1111111111111"/>
    <n v="16222.222222222201"/>
    <n v="58400"/>
  </r>
  <r>
    <x v="0"/>
    <x v="0"/>
    <x v="1"/>
    <x v="0"/>
    <x v="0"/>
    <s v="DK1_Rural"/>
    <x v="19"/>
    <s v="GNR_BO_WOODCHI_E-117"/>
    <x v="0"/>
    <x v="2"/>
    <n v="11.1111111111111"/>
    <n v="16222.222222222201"/>
    <n v="58400"/>
  </r>
  <r>
    <x v="0"/>
    <x v="0"/>
    <x v="1"/>
    <x v="0"/>
    <x v="0"/>
    <s v="DK1_Rural"/>
    <x v="19"/>
    <s v="GNR_BO_WOODCHI_E-120"/>
    <x v="0"/>
    <x v="0"/>
    <n v="15"/>
    <n v="21900"/>
    <n v="78840"/>
  </r>
  <r>
    <x v="0"/>
    <x v="0"/>
    <x v="1"/>
    <x v="0"/>
    <x v="0"/>
    <s v="DK1_Rural"/>
    <x v="19"/>
    <s v="GNR_BO_WOODCHI_E-120"/>
    <x v="0"/>
    <x v="1"/>
    <n v="15"/>
    <n v="21900"/>
    <n v="78840"/>
  </r>
  <r>
    <x v="0"/>
    <x v="0"/>
    <x v="1"/>
    <x v="0"/>
    <x v="0"/>
    <s v="DK1_Rural"/>
    <x v="19"/>
    <s v="GNR_BO_WOODCHI_E-120"/>
    <x v="0"/>
    <x v="2"/>
    <n v="15"/>
    <n v="21900"/>
    <n v="78840"/>
  </r>
  <r>
    <x v="0"/>
    <x v="0"/>
    <x v="1"/>
    <x v="0"/>
    <x v="0"/>
    <s v="DK1_Rural"/>
    <x v="19"/>
    <s v="GNR_ST_WOODCHI_BP_E-17"/>
    <x v="0"/>
    <x v="0"/>
    <n v="4.4117647058823497"/>
    <n v="6441.1764705882297"/>
    <n v="23188.2352941176"/>
  </r>
  <r>
    <x v="0"/>
    <x v="0"/>
    <x v="1"/>
    <x v="0"/>
    <x v="0"/>
    <s v="DK1_Rural"/>
    <x v="19"/>
    <s v="GNR_ST_WOODCHI_BP_E-17"/>
    <x v="0"/>
    <x v="1"/>
    <n v="4.4117647058823497"/>
    <n v="6441.1764705882297"/>
    <n v="23188.2352941176"/>
  </r>
  <r>
    <x v="0"/>
    <x v="0"/>
    <x v="1"/>
    <x v="0"/>
    <x v="0"/>
    <s v="DK1_Rural"/>
    <x v="19"/>
    <s v="GNR_ST_WOODCHI_BP_E-17"/>
    <x v="0"/>
    <x v="2"/>
    <n v="4.4117647058823497"/>
    <n v="6441.1764705882297"/>
    <n v="23188.2352941176"/>
  </r>
  <r>
    <x v="0"/>
    <x v="0"/>
    <x v="1"/>
    <x v="0"/>
    <x v="0"/>
    <s v="DK1_Rural"/>
    <x v="8"/>
    <s v="GNR_BO_WOODWST_E-100"/>
    <x v="0"/>
    <x v="0"/>
    <n v="21.75"/>
    <n v="31755"/>
    <n v="114318"/>
  </r>
  <r>
    <x v="0"/>
    <x v="0"/>
    <x v="1"/>
    <x v="0"/>
    <x v="0"/>
    <s v="DK1_Rural"/>
    <x v="8"/>
    <s v="GNR_BO_WOODWST_E-100"/>
    <x v="0"/>
    <x v="1"/>
    <n v="21.75"/>
    <n v="31755"/>
    <n v="114318"/>
  </r>
  <r>
    <x v="0"/>
    <x v="0"/>
    <x v="1"/>
    <x v="0"/>
    <x v="0"/>
    <s v="DK1_Rural"/>
    <x v="8"/>
    <s v="GNR_BO_WOODWST_E-100"/>
    <x v="0"/>
    <x v="2"/>
    <n v="21.75"/>
    <n v="31755"/>
    <n v="114318"/>
  </r>
  <r>
    <x v="0"/>
    <x v="0"/>
    <x v="1"/>
    <x v="0"/>
    <x v="0"/>
    <s v="DK1_Rural"/>
    <x v="8"/>
    <s v="GNR_BO_WOODWST_E-100"/>
    <x v="1"/>
    <x v="0"/>
    <n v="21.75"/>
    <n v="31755"/>
    <n v="114318"/>
  </r>
  <r>
    <x v="0"/>
    <x v="0"/>
    <x v="1"/>
    <x v="0"/>
    <x v="0"/>
    <s v="DK1_Rural"/>
    <x v="8"/>
    <s v="GNR_BO_WOODWST_E-100"/>
    <x v="1"/>
    <x v="1"/>
    <n v="21.75"/>
    <n v="31755"/>
    <n v="114318"/>
  </r>
  <r>
    <x v="0"/>
    <x v="0"/>
    <x v="1"/>
    <x v="0"/>
    <x v="0"/>
    <s v="DK1_Rural"/>
    <x v="8"/>
    <s v="GNR_BO_WOODWST_E-100"/>
    <x v="1"/>
    <x v="2"/>
    <n v="21.75"/>
    <n v="31755"/>
    <n v="114318"/>
  </r>
  <r>
    <x v="0"/>
    <x v="0"/>
    <x v="1"/>
    <x v="0"/>
    <x v="0"/>
    <s v="DK1_Rural"/>
    <x v="8"/>
    <s v="GNR_BO_WOODWST_E-113"/>
    <x v="0"/>
    <x v="0"/>
    <n v="3.5087719298245599"/>
    <n v="5122.8070175438597"/>
    <n v="18442.1052631579"/>
  </r>
  <r>
    <x v="0"/>
    <x v="0"/>
    <x v="1"/>
    <x v="0"/>
    <x v="0"/>
    <s v="DK1_Rural"/>
    <x v="8"/>
    <s v="GNR_BO_WOODWST_E-113"/>
    <x v="0"/>
    <x v="1"/>
    <n v="3.5087719298245599"/>
    <n v="5122.8070175438597"/>
    <n v="18442.1052631579"/>
  </r>
  <r>
    <x v="0"/>
    <x v="0"/>
    <x v="1"/>
    <x v="0"/>
    <x v="0"/>
    <s v="DK1_Rural"/>
    <x v="8"/>
    <s v="GNR_BO_WOODWST_E-113"/>
    <x v="0"/>
    <x v="2"/>
    <n v="3.5087719298245599"/>
    <n v="5122.8070175438597"/>
    <n v="18442.1052631579"/>
  </r>
  <r>
    <x v="0"/>
    <x v="0"/>
    <x v="1"/>
    <x v="0"/>
    <x v="0"/>
    <s v="DK1_Rural"/>
    <x v="8"/>
    <s v="GNR_BO_WOODWST_E-113"/>
    <x v="1"/>
    <x v="0"/>
    <n v="3.5087719298245599"/>
    <n v="5122.8070175438597"/>
    <n v="18442.1052631579"/>
  </r>
  <r>
    <x v="0"/>
    <x v="0"/>
    <x v="1"/>
    <x v="0"/>
    <x v="0"/>
    <s v="DK1_Rural"/>
    <x v="8"/>
    <s v="GNR_BO_WOODWST_E-113"/>
    <x v="1"/>
    <x v="1"/>
    <n v="3.5087719298245599"/>
    <n v="5122.8070175438597"/>
    <n v="18442.1052631579"/>
  </r>
  <r>
    <x v="0"/>
    <x v="0"/>
    <x v="1"/>
    <x v="0"/>
    <x v="0"/>
    <s v="DK1_Rural"/>
    <x v="8"/>
    <s v="GNR_BO_WOODWST_E-113"/>
    <x v="1"/>
    <x v="2"/>
    <n v="3.5087719298245599"/>
    <n v="5122.8070175438597"/>
    <n v="18442.1052631579"/>
  </r>
  <r>
    <x v="0"/>
    <x v="0"/>
    <x v="1"/>
    <x v="0"/>
    <x v="0"/>
    <s v="DK1_Rural"/>
    <x v="8"/>
    <s v="GNR_BO_WOODWST_E-86"/>
    <x v="0"/>
    <x v="0"/>
    <n v="3.4883720930232598"/>
    <n v="5093.0232558139496"/>
    <n v="18334.8837209302"/>
  </r>
  <r>
    <x v="0"/>
    <x v="0"/>
    <x v="1"/>
    <x v="0"/>
    <x v="0"/>
    <s v="DK1_Rural"/>
    <x v="8"/>
    <s v="GNR_BO_WOODWST_E-86"/>
    <x v="0"/>
    <x v="1"/>
    <n v="3.4883720930232598"/>
    <n v="5093.0232558139496"/>
    <n v="18334.8837209302"/>
  </r>
  <r>
    <x v="0"/>
    <x v="0"/>
    <x v="1"/>
    <x v="0"/>
    <x v="0"/>
    <s v="DK1_Rural"/>
    <x v="8"/>
    <s v="GNR_BO_WOODWST_E-86"/>
    <x v="0"/>
    <x v="2"/>
    <n v="3.4883720930232598"/>
    <n v="5093.0232558139496"/>
    <n v="18334.8837209302"/>
  </r>
  <r>
    <x v="0"/>
    <x v="0"/>
    <x v="1"/>
    <x v="0"/>
    <x v="0"/>
    <s v="DK1_Rural"/>
    <x v="8"/>
    <s v="GNR_BO_WOODWST_E-86"/>
    <x v="1"/>
    <x v="0"/>
    <n v="3.4883720930232598"/>
    <n v="5093.0232558139496"/>
    <n v="18334.8837209302"/>
  </r>
  <r>
    <x v="0"/>
    <x v="0"/>
    <x v="1"/>
    <x v="0"/>
    <x v="0"/>
    <s v="DK1_Rural"/>
    <x v="8"/>
    <s v="GNR_BO_WOODWST_E-86"/>
    <x v="1"/>
    <x v="1"/>
    <n v="3.4883720930232598"/>
    <n v="5093.0232558139496"/>
    <n v="18334.8837209302"/>
  </r>
  <r>
    <x v="0"/>
    <x v="0"/>
    <x v="1"/>
    <x v="0"/>
    <x v="0"/>
    <s v="DK1_Rural"/>
    <x v="8"/>
    <s v="GNR_BO_WOODWST_E-86"/>
    <x v="1"/>
    <x v="2"/>
    <n v="3.4883720930232598"/>
    <n v="5093.0232558139496"/>
    <n v="18334.8837209302"/>
  </r>
  <r>
    <x v="0"/>
    <x v="0"/>
    <x v="1"/>
    <x v="0"/>
    <x v="0"/>
    <s v="DK1_Rural"/>
    <x v="8"/>
    <s v="GNR_BO_WOODWST_E-89"/>
    <x v="0"/>
    <x v="0"/>
    <n v="2.2471910112359601"/>
    <n v="3280.8988764044898"/>
    <n v="11811.2359550562"/>
  </r>
  <r>
    <x v="0"/>
    <x v="0"/>
    <x v="1"/>
    <x v="0"/>
    <x v="0"/>
    <s v="DK1_Rural"/>
    <x v="8"/>
    <s v="GNR_BO_WOODWST_E-89"/>
    <x v="0"/>
    <x v="1"/>
    <n v="2.2471910112359601"/>
    <n v="3280.8988764044898"/>
    <n v="11811.2359550562"/>
  </r>
  <r>
    <x v="0"/>
    <x v="0"/>
    <x v="1"/>
    <x v="0"/>
    <x v="0"/>
    <s v="DK1_Rural"/>
    <x v="8"/>
    <s v="GNR_BO_WOODWST_E-89"/>
    <x v="0"/>
    <x v="2"/>
    <n v="2.2471910112359601"/>
    <n v="3280.8988764044898"/>
    <n v="11811.2359550562"/>
  </r>
  <r>
    <x v="0"/>
    <x v="0"/>
    <x v="1"/>
    <x v="0"/>
    <x v="0"/>
    <s v="DK1_Rural"/>
    <x v="8"/>
    <s v="GNR_BO_WOODWST_E-89"/>
    <x v="1"/>
    <x v="0"/>
    <n v="2.2471910112359601"/>
    <n v="3280.8988764044898"/>
    <n v="11811.2359550562"/>
  </r>
  <r>
    <x v="0"/>
    <x v="0"/>
    <x v="1"/>
    <x v="0"/>
    <x v="0"/>
    <s v="DK1_Rural"/>
    <x v="8"/>
    <s v="GNR_BO_WOODWST_E-89"/>
    <x v="1"/>
    <x v="1"/>
    <n v="2.2471910112359601"/>
    <n v="3280.8988764044898"/>
    <n v="11811.2359550562"/>
  </r>
  <r>
    <x v="0"/>
    <x v="0"/>
    <x v="1"/>
    <x v="0"/>
    <x v="0"/>
    <s v="DK1_Rural"/>
    <x v="8"/>
    <s v="GNR_BO_WOODWST_E-89"/>
    <x v="1"/>
    <x v="2"/>
    <n v="2.2471910112359601"/>
    <n v="3280.8988764044898"/>
    <n v="11811.2359550562"/>
  </r>
  <r>
    <x v="0"/>
    <x v="0"/>
    <x v="1"/>
    <x v="0"/>
    <x v="0"/>
    <s v="DK1_Rural"/>
    <x v="8"/>
    <s v="GNR_BO_WOODWST_E-90"/>
    <x v="0"/>
    <x v="0"/>
    <n v="2"/>
    <n v="2920"/>
    <n v="10512"/>
  </r>
  <r>
    <x v="0"/>
    <x v="0"/>
    <x v="1"/>
    <x v="0"/>
    <x v="0"/>
    <s v="DK1_Rural"/>
    <x v="8"/>
    <s v="GNR_BO_WOODWST_E-90"/>
    <x v="0"/>
    <x v="1"/>
    <n v="2"/>
    <n v="2920"/>
    <n v="10512"/>
  </r>
  <r>
    <x v="0"/>
    <x v="0"/>
    <x v="1"/>
    <x v="0"/>
    <x v="0"/>
    <s v="DK1_Rural"/>
    <x v="8"/>
    <s v="GNR_BO_WOODWST_E-90"/>
    <x v="0"/>
    <x v="2"/>
    <n v="2"/>
    <n v="2920"/>
    <n v="10512"/>
  </r>
  <r>
    <x v="0"/>
    <x v="0"/>
    <x v="1"/>
    <x v="0"/>
    <x v="0"/>
    <s v="DK1_Rural"/>
    <x v="8"/>
    <s v="GNR_BO_WOODWST_E-90"/>
    <x v="1"/>
    <x v="0"/>
    <n v="2"/>
    <n v="2920"/>
    <n v="10512"/>
  </r>
  <r>
    <x v="0"/>
    <x v="0"/>
    <x v="1"/>
    <x v="0"/>
    <x v="0"/>
    <s v="DK1_Rural"/>
    <x v="8"/>
    <s v="GNR_BO_WOODWST_E-90"/>
    <x v="1"/>
    <x v="1"/>
    <n v="2"/>
    <n v="2920"/>
    <n v="10512"/>
  </r>
  <r>
    <x v="0"/>
    <x v="0"/>
    <x v="1"/>
    <x v="0"/>
    <x v="0"/>
    <s v="DK1_Rural"/>
    <x v="8"/>
    <s v="GNR_BO_WOODWST_E-90"/>
    <x v="1"/>
    <x v="2"/>
    <n v="2"/>
    <n v="2920"/>
    <n v="10512"/>
  </r>
  <r>
    <x v="0"/>
    <x v="0"/>
    <x v="1"/>
    <x v="0"/>
    <x v="0"/>
    <s v="DK1_Rural"/>
    <x v="8"/>
    <s v="GNR_BO_WOODWST_E-94"/>
    <x v="0"/>
    <x v="0"/>
    <n v="0.98936170212765995"/>
    <n v="1444.4680851063799"/>
    <n v="5200.0851063829796"/>
  </r>
  <r>
    <x v="0"/>
    <x v="0"/>
    <x v="1"/>
    <x v="0"/>
    <x v="0"/>
    <s v="DK1_Rural"/>
    <x v="8"/>
    <s v="GNR_BO_WOODWST_E-94"/>
    <x v="0"/>
    <x v="1"/>
    <n v="0.98936170212765995"/>
    <n v="1444.4680851063799"/>
    <n v="5200.0851063829796"/>
  </r>
  <r>
    <x v="0"/>
    <x v="0"/>
    <x v="1"/>
    <x v="0"/>
    <x v="0"/>
    <s v="DK1_Rural"/>
    <x v="8"/>
    <s v="GNR_BO_WOODWST_E-94"/>
    <x v="0"/>
    <x v="2"/>
    <n v="0.98936170212765995"/>
    <n v="1444.4680851063799"/>
    <n v="5200.0851063829796"/>
  </r>
  <r>
    <x v="0"/>
    <x v="0"/>
    <x v="1"/>
    <x v="0"/>
    <x v="0"/>
    <s v="DK1_Rural"/>
    <x v="8"/>
    <s v="GNR_BO_WOODWST_E-94"/>
    <x v="1"/>
    <x v="0"/>
    <n v="0.98936170212765995"/>
    <n v="1444.4680851063799"/>
    <n v="5200.0851063829796"/>
  </r>
  <r>
    <x v="0"/>
    <x v="0"/>
    <x v="1"/>
    <x v="0"/>
    <x v="0"/>
    <s v="DK1_Rural"/>
    <x v="8"/>
    <s v="GNR_BO_WOODWST_E-94"/>
    <x v="1"/>
    <x v="1"/>
    <n v="0.98936170212765995"/>
    <n v="1444.4680851063799"/>
    <n v="5200.0851063829796"/>
  </r>
  <r>
    <x v="0"/>
    <x v="0"/>
    <x v="1"/>
    <x v="0"/>
    <x v="0"/>
    <s v="DK1_Rural"/>
    <x v="8"/>
    <s v="GNR_BO_WOODWST_E-94"/>
    <x v="1"/>
    <x v="2"/>
    <n v="0.98936170212765995"/>
    <n v="1444.4680851063799"/>
    <n v="5200.0851063829796"/>
  </r>
  <r>
    <x v="0"/>
    <x v="0"/>
    <x v="1"/>
    <x v="0"/>
    <x v="0"/>
    <s v="DK1_Small"/>
    <x v="5"/>
    <s v="GNR_HP_ELEC_GROUND-WTR_COP-360_LS-4-MW_Y-2020"/>
    <x v="1"/>
    <x v="0"/>
    <n v="23.1167060820754"/>
    <n v="33750.390879830098"/>
    <n v="121501.407167388"/>
  </r>
  <r>
    <x v="0"/>
    <x v="0"/>
    <x v="1"/>
    <x v="0"/>
    <x v="0"/>
    <s v="DK1_Small"/>
    <x v="5"/>
    <s v="GNR_HP_ELEC_GROUND-WTR_COP-360_LS-4-MW_Y-2020"/>
    <x v="1"/>
    <x v="1"/>
    <n v="23.1167060820754"/>
    <n v="33750.390879830098"/>
    <n v="121501.407167388"/>
  </r>
  <r>
    <x v="0"/>
    <x v="0"/>
    <x v="1"/>
    <x v="0"/>
    <x v="0"/>
    <s v="DK1_Small"/>
    <x v="5"/>
    <s v="GNR_HP_ELEC_GROUND-WTR_COP-360_LS-4-MW_Y-2020"/>
    <x v="1"/>
    <x v="2"/>
    <n v="23.1167060820754"/>
    <n v="33750.390879830098"/>
    <n v="121501.407167388"/>
  </r>
  <r>
    <x v="0"/>
    <x v="0"/>
    <x v="1"/>
    <x v="0"/>
    <x v="0"/>
    <s v="DK1_Small"/>
    <x v="5"/>
    <s v="GNR_HP_ELEC_GROUND-WTR_COP-380_LS-4-MW_Y-2030"/>
    <x v="0"/>
    <x v="0"/>
    <n v="0.41281699063001998"/>
    <n v="602.71280631982904"/>
    <n v="2169.76610275139"/>
  </r>
  <r>
    <x v="0"/>
    <x v="0"/>
    <x v="1"/>
    <x v="0"/>
    <x v="0"/>
    <s v="DK1_Small"/>
    <x v="5"/>
    <s v="GNR_HP_ELEC_GROUND-WTR_COP-380_LS-4-MW_Y-2030"/>
    <x v="1"/>
    <x v="0"/>
    <n v="3.0693234357702499"/>
    <n v="4481.2122162245596"/>
    <n v="16132.363978408401"/>
  </r>
  <r>
    <x v="0"/>
    <x v="0"/>
    <x v="1"/>
    <x v="0"/>
    <x v="0"/>
    <s v="DK1_Small"/>
    <x v="5"/>
    <s v="GNR_HP_ELEC_GROUND-WTR_COP-380_LS-4-MW_Y-2030"/>
    <x v="1"/>
    <x v="1"/>
    <n v="3.0693234357702499"/>
    <n v="4481.2122162245596"/>
    <n v="16132.363978408401"/>
  </r>
  <r>
    <x v="0"/>
    <x v="0"/>
    <x v="1"/>
    <x v="0"/>
    <x v="0"/>
    <s v="DK1_Small"/>
    <x v="5"/>
    <s v="GNR_HP_ELEC_GROUND-WTR_COP-380_LS-4-MW_Y-2030"/>
    <x v="1"/>
    <x v="2"/>
    <n v="3.0693234357702499"/>
    <n v="4481.2122162245596"/>
    <n v="16132.363978408401"/>
  </r>
  <r>
    <x v="0"/>
    <x v="0"/>
    <x v="1"/>
    <x v="0"/>
    <x v="0"/>
    <s v="DK1_Small"/>
    <x v="1"/>
    <s v="GNR_HS_HEAT_PIT_L-DEC_E-91_Y-2020"/>
    <x v="0"/>
    <x v="0"/>
    <n v="42.618626821146002"/>
    <n v="62223.195158873197"/>
    <n v="224003.502571944"/>
  </r>
  <r>
    <x v="0"/>
    <x v="0"/>
    <x v="1"/>
    <x v="0"/>
    <x v="0"/>
    <s v="DK1_Small"/>
    <x v="1"/>
    <s v="GNR_HS_HEAT_PIT_L-DEC_E-91_Y-2020"/>
    <x v="0"/>
    <x v="1"/>
    <n v="67.783114324963606"/>
    <n v="98963.346914446898"/>
    <n v="356268.04889200901"/>
  </r>
  <r>
    <x v="0"/>
    <x v="0"/>
    <x v="1"/>
    <x v="0"/>
    <x v="0"/>
    <s v="DK1_Small"/>
    <x v="1"/>
    <s v="GNR_HS_HEAT_PIT_L-DEC_E-91_Y-2020"/>
    <x v="0"/>
    <x v="2"/>
    <n v="67.253142060610202"/>
    <n v="98189.587408490901"/>
    <n v="353482.514670567"/>
  </r>
  <r>
    <x v="0"/>
    <x v="0"/>
    <x v="1"/>
    <x v="0"/>
    <x v="0"/>
    <s v="DK1_Small"/>
    <x v="16"/>
    <s v="GNR_ENG_NGAS_BP_E-38"/>
    <x v="0"/>
    <x v="1"/>
    <n v="2.9736842105263199"/>
    <n v="4341.5789473684199"/>
    <n v="15629.6842105263"/>
  </r>
  <r>
    <x v="0"/>
    <x v="0"/>
    <x v="1"/>
    <x v="0"/>
    <x v="0"/>
    <s v="DK1_Small"/>
    <x v="16"/>
    <s v="GNR_ENG_NGAS_BP_E-38"/>
    <x v="0"/>
    <x v="2"/>
    <n v="2.9736842105263199"/>
    <n v="4341.5789473684199"/>
    <n v="15629.6842105263"/>
  </r>
  <r>
    <x v="0"/>
    <x v="0"/>
    <x v="1"/>
    <x v="0"/>
    <x v="0"/>
    <s v="DK1_Small"/>
    <x v="19"/>
    <s v="GNR_BO_WOODCHI_E-110"/>
    <x v="0"/>
    <x v="0"/>
    <n v="9.8181818181818201"/>
    <n v="14334.5454545455"/>
    <n v="51604.363636363603"/>
  </r>
  <r>
    <x v="0"/>
    <x v="0"/>
    <x v="1"/>
    <x v="0"/>
    <x v="0"/>
    <s v="DK1_Small"/>
    <x v="19"/>
    <s v="GNR_BO_WOODCHI_E-110"/>
    <x v="0"/>
    <x v="1"/>
    <n v="9.8181818181818201"/>
    <n v="14334.5454545455"/>
    <n v="51604.363636363603"/>
  </r>
  <r>
    <x v="0"/>
    <x v="0"/>
    <x v="1"/>
    <x v="0"/>
    <x v="0"/>
    <s v="DK1_Small"/>
    <x v="19"/>
    <s v="GNR_BO_WOODCHI_E-110"/>
    <x v="0"/>
    <x v="2"/>
    <n v="9.8181818181818201"/>
    <n v="14334.5454545455"/>
    <n v="51604.363636363603"/>
  </r>
  <r>
    <x v="0"/>
    <x v="0"/>
    <x v="1"/>
    <x v="0"/>
    <x v="0"/>
    <s v="DK1_Small"/>
    <x v="8"/>
    <s v="GNR_BO_WOODWST_E-89"/>
    <x v="0"/>
    <x v="0"/>
    <n v="1.99775280898876"/>
    <n v="2916.7191011236"/>
    <n v="10500.1887640449"/>
  </r>
  <r>
    <x v="0"/>
    <x v="0"/>
    <x v="1"/>
    <x v="0"/>
    <x v="0"/>
    <s v="DK1_Small"/>
    <x v="8"/>
    <s v="GNR_BO_WOODWST_E-89"/>
    <x v="0"/>
    <x v="1"/>
    <n v="1.99775280898876"/>
    <n v="2916.7191011236"/>
    <n v="10500.1887640449"/>
  </r>
  <r>
    <x v="0"/>
    <x v="0"/>
    <x v="1"/>
    <x v="0"/>
    <x v="0"/>
    <s v="DK1_Small"/>
    <x v="8"/>
    <s v="GNR_BO_WOODWST_E-89"/>
    <x v="0"/>
    <x v="2"/>
    <n v="1.99775280898876"/>
    <n v="2916.7191011236"/>
    <n v="10500.1887640449"/>
  </r>
  <r>
    <x v="0"/>
    <x v="0"/>
    <x v="1"/>
    <x v="0"/>
    <x v="0"/>
    <s v="DK1_Small"/>
    <x v="8"/>
    <s v="GNR_BO_WOODWST_E-89"/>
    <x v="1"/>
    <x v="0"/>
    <n v="1.99775280898876"/>
    <n v="2916.7191011236"/>
    <n v="10500.1887640449"/>
  </r>
  <r>
    <x v="0"/>
    <x v="0"/>
    <x v="1"/>
    <x v="0"/>
    <x v="0"/>
    <s v="DK1_Small"/>
    <x v="8"/>
    <s v="GNR_BO_WOODWST_E-89"/>
    <x v="1"/>
    <x v="1"/>
    <n v="1.99775280898876"/>
    <n v="2916.7191011236"/>
    <n v="10500.1887640449"/>
  </r>
  <r>
    <x v="0"/>
    <x v="0"/>
    <x v="1"/>
    <x v="0"/>
    <x v="0"/>
    <s v="DK1_Small"/>
    <x v="8"/>
    <s v="GNR_BO_WOODWST_E-89"/>
    <x v="1"/>
    <x v="2"/>
    <n v="1.99775280898876"/>
    <n v="2916.7191011236"/>
    <n v="10500.1887640449"/>
  </r>
  <r>
    <x v="0"/>
    <x v="0"/>
    <x v="1"/>
    <x v="0"/>
    <x v="1"/>
    <s v="DK2_Large"/>
    <x v="0"/>
    <s v="GNR_ST_COAL_EXT_E-42"/>
    <x v="0"/>
    <x v="0"/>
    <n v="595.23809523809496"/>
    <n v="869047.61904761905"/>
    <n v="3128571.42857143"/>
  </r>
  <r>
    <x v="0"/>
    <x v="0"/>
    <x v="1"/>
    <x v="0"/>
    <x v="1"/>
    <s v="DK2_Large"/>
    <x v="0"/>
    <s v="GNR_ST_COAL_EXT_E-42"/>
    <x v="0"/>
    <x v="1"/>
    <n v="595.23809523809496"/>
    <n v="869047.61904761905"/>
    <n v="3128571.42857143"/>
  </r>
  <r>
    <x v="0"/>
    <x v="0"/>
    <x v="1"/>
    <x v="0"/>
    <x v="1"/>
    <s v="DK2_Large"/>
    <x v="0"/>
    <s v="GNR_ST_COAL_EXT_E-42"/>
    <x v="0"/>
    <x v="2"/>
    <n v="595.23809523809496"/>
    <n v="869047.61904761905"/>
    <n v="3128571.42857143"/>
  </r>
  <r>
    <x v="0"/>
    <x v="0"/>
    <x v="1"/>
    <x v="0"/>
    <x v="1"/>
    <s v="DK2_Large"/>
    <x v="5"/>
    <s v="GNR_HP_ELEC_COP-300"/>
    <x v="1"/>
    <x v="0"/>
    <n v="0.11333333333333299"/>
    <n v="165.46666666666701"/>
    <n v="595.67999999999995"/>
  </r>
  <r>
    <x v="0"/>
    <x v="0"/>
    <x v="1"/>
    <x v="0"/>
    <x v="1"/>
    <s v="DK2_Large"/>
    <x v="5"/>
    <s v="GNR_HP_ELEC_COP-300"/>
    <x v="1"/>
    <x v="1"/>
    <n v="0.11333333333333299"/>
    <n v="165.46666666666701"/>
    <n v="595.67999999999995"/>
  </r>
  <r>
    <x v="0"/>
    <x v="0"/>
    <x v="1"/>
    <x v="0"/>
    <x v="1"/>
    <s v="DK2_Large"/>
    <x v="5"/>
    <s v="GNR_HP_ELEC_COP-300"/>
    <x v="1"/>
    <x v="2"/>
    <n v="0.11333333333333299"/>
    <n v="165.46666666666701"/>
    <n v="595.67999999999995"/>
  </r>
  <r>
    <x v="0"/>
    <x v="0"/>
    <x v="1"/>
    <x v="0"/>
    <x v="1"/>
    <s v="DK2_Large"/>
    <x v="1"/>
    <s v="GNR_HS_HEAT_PIT_L-CEN_E-90_Y-2020"/>
    <x v="0"/>
    <x v="0"/>
    <n v="278.92775690738699"/>
    <n v="407234.525084786"/>
    <n v="1466044.2903052301"/>
  </r>
  <r>
    <x v="0"/>
    <x v="0"/>
    <x v="1"/>
    <x v="0"/>
    <x v="1"/>
    <s v="DK2_Large"/>
    <x v="1"/>
    <s v="GNR_HS_HEAT_PIT_L-CEN_E-90_Y-2020"/>
    <x v="0"/>
    <x v="1"/>
    <n v="645.549640650995"/>
    <n v="942502.475350452"/>
    <n v="3393008.9112616298"/>
  </r>
  <r>
    <x v="0"/>
    <x v="0"/>
    <x v="1"/>
    <x v="0"/>
    <x v="1"/>
    <s v="DK2_Large"/>
    <x v="1"/>
    <s v="GNR_HS_HEAT_PIT_L-CEN_E-90_Y-2020"/>
    <x v="0"/>
    <x v="2"/>
    <n v="575.17639980856802"/>
    <n v="839757.54372050997"/>
    <n v="3023127.1573938401"/>
  </r>
  <r>
    <x v="0"/>
    <x v="0"/>
    <x v="1"/>
    <x v="0"/>
    <x v="1"/>
    <s v="DK2_Large"/>
    <x v="2"/>
    <s v="GNR_ST_MSW_BP_E-23_LS-220-MW-FEED_Y-2020"/>
    <x v="0"/>
    <x v="0"/>
    <n v="568.93594565476303"/>
    <n v="830646.48065595503"/>
    <n v="2990327.3303614398"/>
  </r>
  <r>
    <x v="0"/>
    <x v="0"/>
    <x v="1"/>
    <x v="0"/>
    <x v="1"/>
    <s v="DK2_Large"/>
    <x v="2"/>
    <s v="GNR_ST_MSW_BP_E-23_LS-220-MW-FEED_Y-2020"/>
    <x v="0"/>
    <x v="1"/>
    <n v="568.93594565476303"/>
    <n v="830646.48065595503"/>
    <n v="2990327.3303614398"/>
  </r>
  <r>
    <x v="0"/>
    <x v="0"/>
    <x v="1"/>
    <x v="0"/>
    <x v="1"/>
    <s v="DK2_Large"/>
    <x v="2"/>
    <s v="GNR_ST_MSW_BP_E-23_LS-220-MW-FEED_Y-2020"/>
    <x v="0"/>
    <x v="2"/>
    <n v="568.93594565476303"/>
    <n v="830646.48065595503"/>
    <n v="2990327.3303614398"/>
  </r>
  <r>
    <x v="0"/>
    <x v="0"/>
    <x v="1"/>
    <x v="0"/>
    <x v="1"/>
    <s v="DK2_Large"/>
    <x v="2"/>
    <s v="GNR_ST_MSW_BP_E-23_LS-220-MW-FEED_Y-2020"/>
    <x v="1"/>
    <x v="0"/>
    <n v="568.93594565476303"/>
    <n v="830646.48065595503"/>
    <n v="2990327.3303614398"/>
  </r>
  <r>
    <x v="0"/>
    <x v="0"/>
    <x v="1"/>
    <x v="0"/>
    <x v="1"/>
    <s v="DK2_Large"/>
    <x v="2"/>
    <s v="GNR_ST_MSW_BP_E-23_LS-220-MW-FEED_Y-2020"/>
    <x v="1"/>
    <x v="1"/>
    <n v="568.93594565476303"/>
    <n v="830646.48065595503"/>
    <n v="2990327.3303614398"/>
  </r>
  <r>
    <x v="0"/>
    <x v="0"/>
    <x v="1"/>
    <x v="0"/>
    <x v="1"/>
    <s v="DK2_Large"/>
    <x v="2"/>
    <s v="GNR_ST_MSW_BP_E-23_LS-220-MW-FEED_Y-2020"/>
    <x v="1"/>
    <x v="2"/>
    <n v="568.93594565476303"/>
    <n v="830646.48065595503"/>
    <n v="2990327.3303614398"/>
  </r>
  <r>
    <x v="0"/>
    <x v="0"/>
    <x v="1"/>
    <x v="0"/>
    <x v="1"/>
    <s v="DK2_Large"/>
    <x v="2"/>
    <s v="GNR_ST_MSW_BP_E-24_LS-220-MW-FEED_Y-2030"/>
    <x v="0"/>
    <x v="0"/>
    <n v="414.90518340795302"/>
    <n v="605761.56777561095"/>
    <n v="2180741.6439922"/>
  </r>
  <r>
    <x v="0"/>
    <x v="0"/>
    <x v="1"/>
    <x v="0"/>
    <x v="1"/>
    <s v="DK2_Large"/>
    <x v="2"/>
    <s v="GNR_ST_MSW_BP_E-24_LS-220-MW-FEED_Y-2030"/>
    <x v="0"/>
    <x v="1"/>
    <n v="414.90518340795302"/>
    <n v="605761.56777561095"/>
    <n v="2180741.6439922"/>
  </r>
  <r>
    <x v="0"/>
    <x v="0"/>
    <x v="1"/>
    <x v="0"/>
    <x v="1"/>
    <s v="DK2_Large"/>
    <x v="2"/>
    <s v="GNR_ST_MSW_BP_E-24_LS-220-MW-FEED_Y-2030"/>
    <x v="0"/>
    <x v="2"/>
    <n v="414.90518340795302"/>
    <n v="605761.56777561095"/>
    <n v="2180741.6439922"/>
  </r>
  <r>
    <x v="0"/>
    <x v="0"/>
    <x v="1"/>
    <x v="0"/>
    <x v="1"/>
    <s v="DK2_Large"/>
    <x v="2"/>
    <s v="GNR_ST_MSW_BP_E-24_LS-220-MW-FEED_Y-2030"/>
    <x v="1"/>
    <x v="0"/>
    <n v="414.90518340795302"/>
    <n v="605761.56777561095"/>
    <n v="2180741.6439922"/>
  </r>
  <r>
    <x v="0"/>
    <x v="0"/>
    <x v="1"/>
    <x v="0"/>
    <x v="1"/>
    <s v="DK2_Large"/>
    <x v="2"/>
    <s v="GNR_ST_MSW_BP_E-24_LS-220-MW-FEED_Y-2030"/>
    <x v="1"/>
    <x v="1"/>
    <n v="414.90518340795302"/>
    <n v="605761.56777561095"/>
    <n v="2180741.6439922"/>
  </r>
  <r>
    <x v="0"/>
    <x v="0"/>
    <x v="1"/>
    <x v="0"/>
    <x v="1"/>
    <s v="DK2_Large"/>
    <x v="2"/>
    <s v="GNR_ST_MSW_BP_E-24_LS-220-MW-FEED_Y-2030"/>
    <x v="1"/>
    <x v="2"/>
    <n v="414.90518340795302"/>
    <n v="605761.56777561095"/>
    <n v="2180741.6439922"/>
  </r>
  <r>
    <x v="0"/>
    <x v="0"/>
    <x v="1"/>
    <x v="0"/>
    <x v="1"/>
    <s v="DK2_Large"/>
    <x v="2"/>
    <s v="GNR_ST_MSW_BP_E-27"/>
    <x v="0"/>
    <x v="0"/>
    <n v="71.851851851852004"/>
    <n v="104903.703703704"/>
    <n v="377653.33333333401"/>
  </r>
  <r>
    <x v="0"/>
    <x v="0"/>
    <x v="1"/>
    <x v="0"/>
    <x v="1"/>
    <s v="DK2_Large"/>
    <x v="2"/>
    <s v="GNR_ST_MSW_BP_E-27"/>
    <x v="0"/>
    <x v="1"/>
    <n v="71.851851851852004"/>
    <n v="104903.703703704"/>
    <n v="377653.33333333401"/>
  </r>
  <r>
    <x v="0"/>
    <x v="0"/>
    <x v="1"/>
    <x v="0"/>
    <x v="1"/>
    <s v="DK2_Large"/>
    <x v="2"/>
    <s v="GNR_ST_MSW_BP_E-27"/>
    <x v="0"/>
    <x v="2"/>
    <n v="71.851851851852004"/>
    <n v="104903.703703704"/>
    <n v="377653.33333333401"/>
  </r>
  <r>
    <x v="0"/>
    <x v="0"/>
    <x v="1"/>
    <x v="0"/>
    <x v="1"/>
    <s v="DK2_Large"/>
    <x v="2"/>
    <s v="GNR_ST_MSW_BP_E-27"/>
    <x v="1"/>
    <x v="0"/>
    <n v="71.851851851852004"/>
    <n v="104903.703703704"/>
    <n v="377653.33333333401"/>
  </r>
  <r>
    <x v="0"/>
    <x v="0"/>
    <x v="1"/>
    <x v="0"/>
    <x v="1"/>
    <s v="DK2_Large"/>
    <x v="2"/>
    <s v="GNR_ST_MSW_BP_E-27"/>
    <x v="1"/>
    <x v="1"/>
    <n v="71.851851851852004"/>
    <n v="104903.703703704"/>
    <n v="377653.33333333401"/>
  </r>
  <r>
    <x v="0"/>
    <x v="0"/>
    <x v="1"/>
    <x v="0"/>
    <x v="1"/>
    <s v="DK2_Large"/>
    <x v="2"/>
    <s v="GNR_ST_MSW_BP_E-27"/>
    <x v="1"/>
    <x v="2"/>
    <n v="71.851851851852004"/>
    <n v="104903.703703704"/>
    <n v="377653.33333333401"/>
  </r>
  <r>
    <x v="0"/>
    <x v="0"/>
    <x v="1"/>
    <x v="0"/>
    <x v="1"/>
    <s v="DK2_Large"/>
    <x v="4"/>
    <s v="GNR_GEO_HEAT_HO"/>
    <x v="0"/>
    <x v="0"/>
    <n v="14"/>
    <n v="20440"/>
    <n v="73584"/>
  </r>
  <r>
    <x v="0"/>
    <x v="0"/>
    <x v="1"/>
    <x v="0"/>
    <x v="1"/>
    <s v="DK2_Large"/>
    <x v="4"/>
    <s v="GNR_GEO_HEAT_HO"/>
    <x v="0"/>
    <x v="1"/>
    <n v="14"/>
    <n v="20440"/>
    <n v="73584"/>
  </r>
  <r>
    <x v="0"/>
    <x v="0"/>
    <x v="1"/>
    <x v="0"/>
    <x v="1"/>
    <s v="DK2_Large"/>
    <x v="4"/>
    <s v="GNR_GEO_HEAT_HO"/>
    <x v="0"/>
    <x v="2"/>
    <n v="14"/>
    <n v="20440"/>
    <n v="73584"/>
  </r>
  <r>
    <x v="0"/>
    <x v="0"/>
    <x v="1"/>
    <x v="0"/>
    <x v="1"/>
    <s v="DK2_Large"/>
    <x v="4"/>
    <s v="GNR_GEO_HEAT_HO"/>
    <x v="1"/>
    <x v="0"/>
    <n v="14"/>
    <n v="20440"/>
    <n v="73584"/>
  </r>
  <r>
    <x v="0"/>
    <x v="0"/>
    <x v="1"/>
    <x v="0"/>
    <x v="1"/>
    <s v="DK2_Large"/>
    <x v="4"/>
    <s v="GNR_GEO_HEAT_HO"/>
    <x v="1"/>
    <x v="1"/>
    <n v="14"/>
    <n v="20440"/>
    <n v="73584"/>
  </r>
  <r>
    <x v="0"/>
    <x v="0"/>
    <x v="1"/>
    <x v="0"/>
    <x v="1"/>
    <s v="DK2_Large"/>
    <x v="4"/>
    <s v="GNR_GEO_HEAT_HO"/>
    <x v="1"/>
    <x v="2"/>
    <n v="14"/>
    <n v="20440"/>
    <n v="73584"/>
  </r>
  <r>
    <x v="0"/>
    <x v="0"/>
    <x v="1"/>
    <x v="0"/>
    <x v="1"/>
    <s v="DK2_Large"/>
    <x v="8"/>
    <s v="GNR_BO_WOODWST_E-90"/>
    <x v="0"/>
    <x v="0"/>
    <n v="7.4"/>
    <n v="10804"/>
    <n v="38894.400000000001"/>
  </r>
  <r>
    <x v="0"/>
    <x v="0"/>
    <x v="1"/>
    <x v="0"/>
    <x v="1"/>
    <s v="DK2_Large"/>
    <x v="8"/>
    <s v="GNR_BO_WOODWST_E-90"/>
    <x v="0"/>
    <x v="1"/>
    <n v="7.4"/>
    <n v="10804"/>
    <n v="38894.400000000001"/>
  </r>
  <r>
    <x v="0"/>
    <x v="0"/>
    <x v="1"/>
    <x v="0"/>
    <x v="1"/>
    <s v="DK2_Large"/>
    <x v="8"/>
    <s v="GNR_BO_WOODWST_E-90"/>
    <x v="0"/>
    <x v="2"/>
    <n v="7.4"/>
    <n v="10804"/>
    <n v="38894.400000000001"/>
  </r>
  <r>
    <x v="0"/>
    <x v="0"/>
    <x v="1"/>
    <x v="0"/>
    <x v="1"/>
    <s v="DK2_Large"/>
    <x v="8"/>
    <s v="GNR_BO_WOODWST_E-90"/>
    <x v="1"/>
    <x v="0"/>
    <n v="7.4"/>
    <n v="10804"/>
    <n v="38894.400000000001"/>
  </r>
  <r>
    <x v="0"/>
    <x v="0"/>
    <x v="1"/>
    <x v="0"/>
    <x v="1"/>
    <s v="DK2_Large"/>
    <x v="8"/>
    <s v="GNR_BO_WOODWST_E-90"/>
    <x v="1"/>
    <x v="1"/>
    <n v="7.4"/>
    <n v="10804"/>
    <n v="38894.400000000001"/>
  </r>
  <r>
    <x v="0"/>
    <x v="0"/>
    <x v="1"/>
    <x v="0"/>
    <x v="1"/>
    <s v="DK2_Large"/>
    <x v="8"/>
    <s v="GNR_BO_WOODWST_E-90"/>
    <x v="1"/>
    <x v="2"/>
    <n v="7.4"/>
    <n v="10804"/>
    <n v="38894.400000000001"/>
  </r>
  <r>
    <x v="0"/>
    <x v="0"/>
    <x v="1"/>
    <x v="0"/>
    <x v="1"/>
    <s v="DK2_MedSmall"/>
    <x v="5"/>
    <s v="GNR_HP_ELEC_GROUND-WTR_COP-380_LS-4-MW_Y-2030"/>
    <x v="0"/>
    <x v="0"/>
    <n v="12.9682228380355"/>
    <n v="18933.605343531901"/>
    <n v="68160.979236714804"/>
  </r>
  <r>
    <x v="0"/>
    <x v="0"/>
    <x v="1"/>
    <x v="0"/>
    <x v="1"/>
    <s v="DK2_MedSmall"/>
    <x v="5"/>
    <s v="GNR_HP_ELEC_GROUND-WTR_COP-380_LS-4-MW_Y-2030"/>
    <x v="0"/>
    <x v="1"/>
    <n v="12.560024393428201"/>
    <n v="18337.635614405201"/>
    <n v="66015.488211858697"/>
  </r>
  <r>
    <x v="0"/>
    <x v="0"/>
    <x v="1"/>
    <x v="0"/>
    <x v="1"/>
    <s v="DK2_MedSmall"/>
    <x v="5"/>
    <s v="GNR_HP_ELEC_GROUND-WTR_COP-380_LS-4-MW_Y-2030"/>
    <x v="0"/>
    <x v="2"/>
    <n v="12.8626469226884"/>
    <n v="18779.4645071251"/>
    <n v="67606.072225650394"/>
  </r>
  <r>
    <x v="0"/>
    <x v="0"/>
    <x v="1"/>
    <x v="0"/>
    <x v="1"/>
    <s v="DK2_MedSmall"/>
    <x v="5"/>
    <s v="GNR_HP_ELEC_GROUND-WTR_COP-380_LS-4-MW_Y-2030"/>
    <x v="1"/>
    <x v="0"/>
    <n v="15.513801976329299"/>
    <n v="22650.150885440798"/>
    <n v="81540.543187586794"/>
  </r>
  <r>
    <x v="0"/>
    <x v="0"/>
    <x v="1"/>
    <x v="0"/>
    <x v="1"/>
    <s v="DK2_MedSmall"/>
    <x v="5"/>
    <s v="GNR_HP_ELEC_GROUND-WTR_COP-380_LS-4-MW_Y-2030"/>
    <x v="1"/>
    <x v="1"/>
    <n v="15.513801976329299"/>
    <n v="22650.150885440798"/>
    <n v="81540.543187586794"/>
  </r>
  <r>
    <x v="0"/>
    <x v="0"/>
    <x v="1"/>
    <x v="0"/>
    <x v="1"/>
    <s v="DK2_MedSmall"/>
    <x v="5"/>
    <s v="GNR_HP_ELEC_GROUND-WTR_COP-380_LS-4-MW_Y-2030"/>
    <x v="1"/>
    <x v="2"/>
    <n v="15.513801976329299"/>
    <n v="22650.150885440798"/>
    <n v="81540.543187586794"/>
  </r>
  <r>
    <x v="0"/>
    <x v="0"/>
    <x v="1"/>
    <x v="0"/>
    <x v="1"/>
    <s v="DK2_MedSmall"/>
    <x v="1"/>
    <s v="GNR_HS_HEAT_PIT_L-DEC_E-91_Y-2020"/>
    <x v="0"/>
    <x v="1"/>
    <n v="37.286712749414399"/>
    <n v="54438.600614144998"/>
    <n v="195978.96221092201"/>
  </r>
  <r>
    <x v="0"/>
    <x v="0"/>
    <x v="1"/>
    <x v="0"/>
    <x v="1"/>
    <s v="DK2_MedSmall"/>
    <x v="1"/>
    <s v="GNR_HS_HEAT_PIT_L-DEC_E-91_Y-2020"/>
    <x v="0"/>
    <x v="2"/>
    <n v="35.263253112251903"/>
    <n v="51484.349543887802"/>
    <n v="185343.658357996"/>
  </r>
  <r>
    <x v="0"/>
    <x v="0"/>
    <x v="1"/>
    <x v="0"/>
    <x v="1"/>
    <s v="DK2_MedSmall"/>
    <x v="3"/>
    <s v="GNR_SH_SUN"/>
    <x v="1"/>
    <x v="1"/>
    <n v="2.2744658478206001"/>
    <n v="3320.7201378180798"/>
    <n v="11954.5924961451"/>
  </r>
  <r>
    <x v="0"/>
    <x v="0"/>
    <x v="1"/>
    <x v="0"/>
    <x v="1"/>
    <s v="DK2_MedSmall"/>
    <x v="3"/>
    <s v="GNR_SH_SUN"/>
    <x v="1"/>
    <x v="2"/>
    <n v="4.9481368919054303"/>
    <n v="7224.2798621819202"/>
    <n v="26007.407503854902"/>
  </r>
  <r>
    <x v="0"/>
    <x v="0"/>
    <x v="1"/>
    <x v="0"/>
    <x v="1"/>
    <s v="DK2_MedSmall"/>
    <x v="4"/>
    <s v="GNR_EH_HEAT"/>
    <x v="0"/>
    <x v="0"/>
    <n v="2"/>
    <n v="2920"/>
    <n v="10512"/>
  </r>
  <r>
    <x v="0"/>
    <x v="0"/>
    <x v="1"/>
    <x v="0"/>
    <x v="1"/>
    <s v="DK2_MedSmall"/>
    <x v="4"/>
    <s v="GNR_EH_HEAT"/>
    <x v="0"/>
    <x v="1"/>
    <n v="2"/>
    <n v="2920"/>
    <n v="10512"/>
  </r>
  <r>
    <x v="0"/>
    <x v="0"/>
    <x v="1"/>
    <x v="0"/>
    <x v="1"/>
    <s v="DK2_MedSmall"/>
    <x v="4"/>
    <s v="GNR_EH_HEAT"/>
    <x v="0"/>
    <x v="2"/>
    <n v="2"/>
    <n v="2920"/>
    <n v="10512"/>
  </r>
  <r>
    <x v="0"/>
    <x v="0"/>
    <x v="1"/>
    <x v="0"/>
    <x v="1"/>
    <s v="DK2_MedSmall"/>
    <x v="4"/>
    <s v="GNR_EH_HEAT"/>
    <x v="1"/>
    <x v="0"/>
    <n v="2"/>
    <n v="2920"/>
    <n v="10512"/>
  </r>
  <r>
    <x v="0"/>
    <x v="0"/>
    <x v="1"/>
    <x v="0"/>
    <x v="1"/>
    <s v="DK2_MedSmall"/>
    <x v="4"/>
    <s v="GNR_EH_HEAT"/>
    <x v="1"/>
    <x v="1"/>
    <n v="2"/>
    <n v="2920"/>
    <n v="10512"/>
  </r>
  <r>
    <x v="0"/>
    <x v="0"/>
    <x v="1"/>
    <x v="0"/>
    <x v="1"/>
    <s v="DK2_MedSmall"/>
    <x v="4"/>
    <s v="GNR_EH_HEAT"/>
    <x v="1"/>
    <x v="2"/>
    <n v="2"/>
    <n v="2920"/>
    <n v="10512"/>
  </r>
  <r>
    <x v="0"/>
    <x v="0"/>
    <x v="1"/>
    <x v="0"/>
    <x v="1"/>
    <s v="DK2_MedSmall"/>
    <x v="19"/>
    <s v="GNR_BO_WOODCHI_E-112"/>
    <x v="0"/>
    <x v="0"/>
    <n v="12.5"/>
    <n v="18250"/>
    <n v="65700"/>
  </r>
  <r>
    <x v="0"/>
    <x v="0"/>
    <x v="1"/>
    <x v="0"/>
    <x v="1"/>
    <s v="DK2_MedSmall"/>
    <x v="19"/>
    <s v="GNR_BO_WOODCHI_E-112"/>
    <x v="0"/>
    <x v="1"/>
    <n v="12.5"/>
    <n v="18250"/>
    <n v="65700"/>
  </r>
  <r>
    <x v="0"/>
    <x v="0"/>
    <x v="1"/>
    <x v="0"/>
    <x v="1"/>
    <s v="DK2_MedSmall"/>
    <x v="19"/>
    <s v="GNR_BO_WOODCHI_E-112"/>
    <x v="0"/>
    <x v="2"/>
    <n v="12.5"/>
    <n v="18250"/>
    <n v="65700"/>
  </r>
  <r>
    <x v="0"/>
    <x v="0"/>
    <x v="1"/>
    <x v="0"/>
    <x v="1"/>
    <s v="DK2_MedSmall"/>
    <x v="19"/>
    <s v="GNR_BO_WOODCHI_E-112"/>
    <x v="1"/>
    <x v="1"/>
    <n v="12.5"/>
    <n v="18250"/>
    <n v="65700"/>
  </r>
  <r>
    <x v="0"/>
    <x v="0"/>
    <x v="1"/>
    <x v="0"/>
    <x v="1"/>
    <s v="DK2_MedSmall"/>
    <x v="19"/>
    <s v="GNR_BO_WOODCHI_E-112"/>
    <x v="1"/>
    <x v="2"/>
    <n v="7.4147900274962604"/>
    <n v="10825.593440144499"/>
    <n v="38972.136384520301"/>
  </r>
  <r>
    <x v="0"/>
    <x v="0"/>
    <x v="1"/>
    <x v="0"/>
    <x v="1"/>
    <s v="DK2_MedSmall"/>
    <x v="19"/>
    <s v="GNR_BO_WOODCHI_E-118"/>
    <x v="0"/>
    <x v="0"/>
    <n v="8.9830508474576298"/>
    <n v="13115.2542372881"/>
    <n v="47214.915254237298"/>
  </r>
  <r>
    <x v="0"/>
    <x v="0"/>
    <x v="1"/>
    <x v="0"/>
    <x v="1"/>
    <s v="DK2_MedSmall"/>
    <x v="19"/>
    <s v="GNR_BO_WOODCHI_E-118"/>
    <x v="0"/>
    <x v="1"/>
    <n v="8.9830508474576298"/>
    <n v="13115.2542372881"/>
    <n v="47214.915254237298"/>
  </r>
  <r>
    <x v="0"/>
    <x v="0"/>
    <x v="1"/>
    <x v="0"/>
    <x v="1"/>
    <s v="DK2_MedSmall"/>
    <x v="19"/>
    <s v="GNR_BO_WOODCHI_E-118"/>
    <x v="0"/>
    <x v="2"/>
    <n v="8.9830508474576298"/>
    <n v="13115.2542372881"/>
    <n v="47214.915254237298"/>
  </r>
  <r>
    <x v="0"/>
    <x v="0"/>
    <x v="1"/>
    <x v="0"/>
    <x v="1"/>
    <s v="DK2_MedSmall"/>
    <x v="19"/>
    <s v="GNR_BO_WOODCHI_E-118"/>
    <x v="1"/>
    <x v="1"/>
    <n v="8.9830508474576298"/>
    <n v="13115.2542372881"/>
    <n v="47214.915254237298"/>
  </r>
  <r>
    <x v="0"/>
    <x v="0"/>
    <x v="1"/>
    <x v="0"/>
    <x v="1"/>
    <s v="DK2_MedSmall"/>
    <x v="19"/>
    <s v="GNR_BO_WOODCHI_E-118"/>
    <x v="1"/>
    <x v="2"/>
    <n v="8.9830508474576298"/>
    <n v="13115.2542372881"/>
    <n v="47214.915254237298"/>
  </r>
  <r>
    <x v="0"/>
    <x v="0"/>
    <x v="1"/>
    <x v="0"/>
    <x v="1"/>
    <s v="DK2_Medium"/>
    <x v="5"/>
    <s v="GNR_HP_ELEC_GROUND-WTR_COP-380_LS-4-MW_Y-2030"/>
    <x v="0"/>
    <x v="0"/>
    <n v="47.700688557834603"/>
    <n v="69643.005294438495"/>
    <n v="250714.819059979"/>
  </r>
  <r>
    <x v="0"/>
    <x v="0"/>
    <x v="1"/>
    <x v="0"/>
    <x v="1"/>
    <s v="DK2_Medium"/>
    <x v="5"/>
    <s v="GNR_HP_ELEC_GROUND-WTR_COP-380_LS-4-MW_Y-2030"/>
    <x v="0"/>
    <x v="1"/>
    <n v="17.962225740740799"/>
    <n v="26224.849581481601"/>
    <n v="94409.458493333805"/>
  </r>
  <r>
    <x v="0"/>
    <x v="0"/>
    <x v="1"/>
    <x v="0"/>
    <x v="1"/>
    <s v="DK2_Medium"/>
    <x v="5"/>
    <s v="GNR_HP_ELEC_GROUND-WTR_COP-380_LS-4-MW_Y-2030"/>
    <x v="0"/>
    <x v="2"/>
    <n v="19.821081738340801"/>
    <n v="28938.779337977601"/>
    <n v="104179.605616719"/>
  </r>
  <r>
    <x v="0"/>
    <x v="0"/>
    <x v="1"/>
    <x v="0"/>
    <x v="1"/>
    <s v="DK2_Medium"/>
    <x v="5"/>
    <s v="GNR_HP_ELEC_GROUND-WTR_COP-380_LS-4-MW_Y-2030"/>
    <x v="1"/>
    <x v="0"/>
    <n v="52.927565422074601"/>
    <n v="77274.245516228897"/>
    <n v="278187.28385842399"/>
  </r>
  <r>
    <x v="0"/>
    <x v="0"/>
    <x v="1"/>
    <x v="0"/>
    <x v="1"/>
    <s v="DK2_Medium"/>
    <x v="5"/>
    <s v="GNR_HP_ELEC_GROUND-WTR_COP-380_LS-4-MW_Y-2030"/>
    <x v="1"/>
    <x v="1"/>
    <n v="52.927565422074601"/>
    <n v="77274.245516228897"/>
    <n v="278187.28385842399"/>
  </r>
  <r>
    <x v="0"/>
    <x v="0"/>
    <x v="1"/>
    <x v="0"/>
    <x v="1"/>
    <s v="DK2_Medium"/>
    <x v="5"/>
    <s v="GNR_HP_ELEC_GROUND-WTR_COP-380_LS-4-MW_Y-2030"/>
    <x v="1"/>
    <x v="2"/>
    <n v="52.927565422074601"/>
    <n v="77274.245516228897"/>
    <n v="278187.28385842399"/>
  </r>
  <r>
    <x v="0"/>
    <x v="0"/>
    <x v="1"/>
    <x v="0"/>
    <x v="1"/>
    <s v="DK2_Medium"/>
    <x v="1"/>
    <s v="GNR_HS_HEAT_PIT_L-DEC_E-91_Y-2020"/>
    <x v="0"/>
    <x v="0"/>
    <n v="27.488007750521401"/>
    <n v="40132.491315761203"/>
    <n v="144476.96873674"/>
  </r>
  <r>
    <x v="0"/>
    <x v="0"/>
    <x v="1"/>
    <x v="0"/>
    <x v="1"/>
    <s v="DK2_Medium"/>
    <x v="1"/>
    <s v="GNR_HS_HEAT_PIT_L-DEC_E-91_Y-2020"/>
    <x v="0"/>
    <x v="1"/>
    <n v="181.35007024421401"/>
    <n v="264771.10255655198"/>
    <n v="953175.96920358797"/>
  </r>
  <r>
    <x v="0"/>
    <x v="0"/>
    <x v="1"/>
    <x v="0"/>
    <x v="1"/>
    <s v="DK2_Medium"/>
    <x v="1"/>
    <s v="GNR_HS_HEAT_PIT_L-DEC_E-91_Y-2020"/>
    <x v="0"/>
    <x v="2"/>
    <n v="181.35007024421401"/>
    <n v="264771.10255655198"/>
    <n v="953175.96920358797"/>
  </r>
  <r>
    <x v="0"/>
    <x v="0"/>
    <x v="1"/>
    <x v="0"/>
    <x v="1"/>
    <s v="DK2_Medium"/>
    <x v="2"/>
    <s v="GNR_ST_MSW_BP_E-23"/>
    <x v="0"/>
    <x v="0"/>
    <n v="34.7826086956522"/>
    <n v="50782.608695652198"/>
    <n v="182817.39130434801"/>
  </r>
  <r>
    <x v="0"/>
    <x v="0"/>
    <x v="1"/>
    <x v="0"/>
    <x v="1"/>
    <s v="DK2_Medium"/>
    <x v="2"/>
    <s v="GNR_ST_MSW_BP_E-23"/>
    <x v="0"/>
    <x v="1"/>
    <n v="34.7826086956522"/>
    <n v="50782.608695652198"/>
    <n v="182817.39130434801"/>
  </r>
  <r>
    <x v="0"/>
    <x v="0"/>
    <x v="1"/>
    <x v="0"/>
    <x v="1"/>
    <s v="DK2_Medium"/>
    <x v="2"/>
    <s v="GNR_ST_MSW_BP_E-23"/>
    <x v="0"/>
    <x v="2"/>
    <n v="34.7826086956522"/>
    <n v="50782.608695652198"/>
    <n v="182817.39130434801"/>
  </r>
  <r>
    <x v="0"/>
    <x v="0"/>
    <x v="1"/>
    <x v="0"/>
    <x v="1"/>
    <s v="DK2_Medium"/>
    <x v="2"/>
    <s v="GNR_ST_MSW_BP_E-23"/>
    <x v="1"/>
    <x v="0"/>
    <n v="34.7826086956522"/>
    <n v="50782.608695652198"/>
    <n v="182817.39130434801"/>
  </r>
  <r>
    <x v="0"/>
    <x v="0"/>
    <x v="1"/>
    <x v="0"/>
    <x v="1"/>
    <s v="DK2_Medium"/>
    <x v="2"/>
    <s v="GNR_ST_MSW_BP_E-23"/>
    <x v="1"/>
    <x v="1"/>
    <n v="34.7826086956522"/>
    <n v="50782.608695652198"/>
    <n v="182817.39130434801"/>
  </r>
  <r>
    <x v="0"/>
    <x v="0"/>
    <x v="1"/>
    <x v="0"/>
    <x v="1"/>
    <s v="DK2_Medium"/>
    <x v="2"/>
    <s v="GNR_ST_MSW_BP_E-23"/>
    <x v="1"/>
    <x v="2"/>
    <n v="34.7826086956522"/>
    <n v="50782.608695652198"/>
    <n v="182817.39130434801"/>
  </r>
  <r>
    <x v="0"/>
    <x v="0"/>
    <x v="1"/>
    <x v="0"/>
    <x v="1"/>
    <s v="DK2_Medium"/>
    <x v="16"/>
    <s v="GNR_ENG_NGAS_BP_E-42"/>
    <x v="0"/>
    <x v="0"/>
    <n v="4.7619047619047601"/>
    <n v="6952.3809523809496"/>
    <n v="25028.571428571398"/>
  </r>
  <r>
    <x v="0"/>
    <x v="0"/>
    <x v="1"/>
    <x v="0"/>
    <x v="1"/>
    <s v="DK2_Medium"/>
    <x v="16"/>
    <s v="GNR_ENG_NGAS_BP_E-42"/>
    <x v="0"/>
    <x v="1"/>
    <n v="4.7619047619047601"/>
    <n v="6952.3809523809496"/>
    <n v="25028.571428571398"/>
  </r>
  <r>
    <x v="0"/>
    <x v="0"/>
    <x v="1"/>
    <x v="0"/>
    <x v="1"/>
    <s v="DK2_Medium"/>
    <x v="16"/>
    <s v="GNR_ENG_NGAS_BP_E-42"/>
    <x v="0"/>
    <x v="2"/>
    <n v="4.7619047619047601"/>
    <n v="6952.3809523809496"/>
    <n v="25028.571428571398"/>
  </r>
  <r>
    <x v="0"/>
    <x v="0"/>
    <x v="1"/>
    <x v="0"/>
    <x v="1"/>
    <s v="DK2_Medium"/>
    <x v="3"/>
    <s v="GNR_SH_SUN"/>
    <x v="1"/>
    <x v="1"/>
    <n v="2.7748483343411299"/>
    <n v="4051.2785681380501"/>
    <n v="14584.602845297"/>
  </r>
  <r>
    <x v="0"/>
    <x v="0"/>
    <x v="1"/>
    <x v="0"/>
    <x v="1"/>
    <s v="DK2_Medium"/>
    <x v="3"/>
    <s v="GNR_SH_SUN"/>
    <x v="1"/>
    <x v="2"/>
    <n v="6.03672700812462"/>
    <n v="8813.6214318619495"/>
    <n v="31729.037154703001"/>
  </r>
  <r>
    <x v="0"/>
    <x v="0"/>
    <x v="1"/>
    <x v="0"/>
    <x v="1"/>
    <s v="DK2_Medium"/>
    <x v="4"/>
    <s v="GNR_EH_HEAT"/>
    <x v="0"/>
    <x v="0"/>
    <n v="2"/>
    <n v="2920"/>
    <n v="10512"/>
  </r>
  <r>
    <x v="0"/>
    <x v="0"/>
    <x v="1"/>
    <x v="0"/>
    <x v="1"/>
    <s v="DK2_Medium"/>
    <x v="4"/>
    <s v="GNR_EH_HEAT"/>
    <x v="0"/>
    <x v="1"/>
    <n v="2"/>
    <n v="2920"/>
    <n v="10512"/>
  </r>
  <r>
    <x v="0"/>
    <x v="0"/>
    <x v="1"/>
    <x v="0"/>
    <x v="1"/>
    <s v="DK2_Medium"/>
    <x v="4"/>
    <s v="GNR_EH_HEAT"/>
    <x v="0"/>
    <x v="2"/>
    <n v="2"/>
    <n v="2920"/>
    <n v="10512"/>
  </r>
  <r>
    <x v="0"/>
    <x v="0"/>
    <x v="1"/>
    <x v="0"/>
    <x v="1"/>
    <s v="DK2_Medium"/>
    <x v="4"/>
    <s v="GNR_EH_HEAT"/>
    <x v="1"/>
    <x v="0"/>
    <n v="2"/>
    <n v="2920"/>
    <n v="10512"/>
  </r>
  <r>
    <x v="0"/>
    <x v="0"/>
    <x v="1"/>
    <x v="0"/>
    <x v="1"/>
    <s v="DK2_Medium"/>
    <x v="4"/>
    <s v="GNR_EH_HEAT"/>
    <x v="1"/>
    <x v="1"/>
    <n v="2"/>
    <n v="2920"/>
    <n v="10512"/>
  </r>
  <r>
    <x v="0"/>
    <x v="0"/>
    <x v="1"/>
    <x v="0"/>
    <x v="1"/>
    <s v="DK2_Medium"/>
    <x v="4"/>
    <s v="GNR_EH_HEAT"/>
    <x v="1"/>
    <x v="2"/>
    <n v="2"/>
    <n v="2920"/>
    <n v="10512"/>
  </r>
  <r>
    <x v="0"/>
    <x v="0"/>
    <x v="1"/>
    <x v="0"/>
    <x v="1"/>
    <s v="DK2_Medium"/>
    <x v="19"/>
    <s v="GNR_BO_WOODCHI_E-100"/>
    <x v="0"/>
    <x v="1"/>
    <n v="3.4"/>
    <n v="4964"/>
    <n v="17870.400000000001"/>
  </r>
  <r>
    <x v="0"/>
    <x v="0"/>
    <x v="1"/>
    <x v="0"/>
    <x v="1"/>
    <s v="DK2_Medium"/>
    <x v="19"/>
    <s v="GNR_BO_WOODCHI_E-110"/>
    <x v="0"/>
    <x v="0"/>
    <n v="13.3090909090909"/>
    <n v="19431.272727272699"/>
    <n v="69952.581818181803"/>
  </r>
  <r>
    <x v="0"/>
    <x v="0"/>
    <x v="1"/>
    <x v="0"/>
    <x v="1"/>
    <s v="DK2_Medium"/>
    <x v="19"/>
    <s v="GNR_BO_WOODCHI_E-110"/>
    <x v="0"/>
    <x v="1"/>
    <n v="13.3090909090909"/>
    <n v="19431.272727272699"/>
    <n v="69952.581818181803"/>
  </r>
  <r>
    <x v="0"/>
    <x v="0"/>
    <x v="1"/>
    <x v="0"/>
    <x v="1"/>
    <s v="DK2_Medium"/>
    <x v="19"/>
    <s v="GNR_BO_WOODCHI_E-110"/>
    <x v="0"/>
    <x v="2"/>
    <n v="13.3090909090909"/>
    <n v="19431.272727272699"/>
    <n v="69952.581818181803"/>
  </r>
  <r>
    <x v="0"/>
    <x v="0"/>
    <x v="1"/>
    <x v="0"/>
    <x v="1"/>
    <s v="DK2_Medium"/>
    <x v="19"/>
    <s v="GNR_ST_WOODCHI_BP_E-27"/>
    <x v="0"/>
    <x v="0"/>
    <n v="1.2222222222222301"/>
    <n v="1784.44444444445"/>
    <n v="6424.00000000002"/>
  </r>
  <r>
    <x v="0"/>
    <x v="0"/>
    <x v="1"/>
    <x v="0"/>
    <x v="1"/>
    <s v="DK2_Medium"/>
    <x v="19"/>
    <s v="GNR_ST_WOODCHI_BP_E-27"/>
    <x v="0"/>
    <x v="1"/>
    <n v="1.2222222222222301"/>
    <n v="1784.44444444445"/>
    <n v="6424.00000000002"/>
  </r>
  <r>
    <x v="0"/>
    <x v="0"/>
    <x v="1"/>
    <x v="0"/>
    <x v="1"/>
    <s v="DK2_Medium"/>
    <x v="19"/>
    <s v="GNR_ST_WOODCHI_BP_E-27"/>
    <x v="0"/>
    <x v="2"/>
    <n v="1.2222222222222301"/>
    <n v="1784.44444444445"/>
    <n v="6424.00000000002"/>
  </r>
  <r>
    <x v="0"/>
    <x v="0"/>
    <x v="1"/>
    <x v="0"/>
    <x v="1"/>
    <s v="DK2_Medium"/>
    <x v="19"/>
    <s v="GNR_ST_WOODCHI_BP_E-27"/>
    <x v="1"/>
    <x v="0"/>
    <n v="8.5555555555555801E-2"/>
    <n v="124.91111111111201"/>
    <n v="449.68000000000097"/>
  </r>
  <r>
    <x v="0"/>
    <x v="0"/>
    <x v="1"/>
    <x v="0"/>
    <x v="1"/>
    <s v="DK2_NoDH"/>
    <x v="3"/>
    <s v="GNR_PV_SUN"/>
    <x v="0"/>
    <x v="2"/>
    <n v="4.69073092262117"/>
    <n v="6848.4671470269104"/>
    <n v="24654.481729296898"/>
  </r>
  <r>
    <x v="0"/>
    <x v="0"/>
    <x v="1"/>
    <x v="0"/>
    <x v="1"/>
    <s v="DK2_NoDH"/>
    <x v="3"/>
    <s v="GNR_PV_SUN"/>
    <x v="1"/>
    <x v="1"/>
    <n v="45.370058262394203"/>
    <n v="66240.285063095507"/>
    <n v="238465.026227144"/>
  </r>
  <r>
    <x v="0"/>
    <x v="0"/>
    <x v="1"/>
    <x v="0"/>
    <x v="1"/>
    <s v="DK2_NoDH"/>
    <x v="3"/>
    <s v="GNR_PV_SUN"/>
    <x v="1"/>
    <x v="2"/>
    <n v="148.882050684734"/>
    <n v="217367.79399971201"/>
    <n v="782524.058398964"/>
  </r>
  <r>
    <x v="0"/>
    <x v="0"/>
    <x v="1"/>
    <x v="0"/>
    <x v="1"/>
    <s v="DK2_NoDH"/>
    <x v="6"/>
    <s v="GNR_ROR_WTR"/>
    <x v="0"/>
    <x v="0"/>
    <n v="7.3889065851255303E-3"/>
    <n v="10.7878036142833"/>
    <n v="38.836093011419798"/>
  </r>
  <r>
    <x v="0"/>
    <x v="0"/>
    <x v="1"/>
    <x v="0"/>
    <x v="1"/>
    <s v="DK2_NoDH"/>
    <x v="6"/>
    <s v="GNR_ROR_WTR"/>
    <x v="0"/>
    <x v="1"/>
    <n v="7.3889065851255303E-3"/>
    <n v="10.7878036142833"/>
    <n v="38.836093011419798"/>
  </r>
  <r>
    <x v="0"/>
    <x v="0"/>
    <x v="1"/>
    <x v="0"/>
    <x v="1"/>
    <s v="DK2_NoDH"/>
    <x v="6"/>
    <s v="GNR_ROR_WTR"/>
    <x v="0"/>
    <x v="2"/>
    <n v="7.3889065851255303E-3"/>
    <n v="10.7878036142833"/>
    <n v="38.836093011419798"/>
  </r>
  <r>
    <x v="0"/>
    <x v="0"/>
    <x v="1"/>
    <x v="0"/>
    <x v="1"/>
    <s v="DK2_NoDH"/>
    <x v="6"/>
    <s v="GNR_ROR_WTR"/>
    <x v="1"/>
    <x v="0"/>
    <n v="9.1174654720722805E-3"/>
    <n v="13.3114995892255"/>
    <n v="47.921398521211898"/>
  </r>
  <r>
    <x v="0"/>
    <x v="0"/>
    <x v="1"/>
    <x v="0"/>
    <x v="1"/>
    <s v="DK2_NoDH"/>
    <x v="6"/>
    <s v="GNR_ROR_WTR"/>
    <x v="1"/>
    <x v="1"/>
    <n v="9.1174654720722805E-3"/>
    <n v="13.3114995892255"/>
    <n v="47.921398521211898"/>
  </r>
  <r>
    <x v="0"/>
    <x v="0"/>
    <x v="1"/>
    <x v="0"/>
    <x v="1"/>
    <s v="DK2_NoDH"/>
    <x v="6"/>
    <s v="GNR_ROR_WTR"/>
    <x v="1"/>
    <x v="2"/>
    <n v="9.1174654720722805E-3"/>
    <n v="13.3114995892255"/>
    <n v="47.921398521211898"/>
  </r>
  <r>
    <x v="0"/>
    <x v="0"/>
    <x v="1"/>
    <x v="0"/>
    <x v="1"/>
    <s v="DK2_NoDH"/>
    <x v="7"/>
    <s v="GNR_WT_WIND_ONS"/>
    <x v="0"/>
    <x v="0"/>
    <n v="35.3471282098564"/>
    <n v="51606.807186390302"/>
    <n v="185784.50587100501"/>
  </r>
  <r>
    <x v="0"/>
    <x v="0"/>
    <x v="1"/>
    <x v="0"/>
    <x v="1"/>
    <s v="DK2_NoDH"/>
    <x v="7"/>
    <s v="GNR_WT_WIND_ONS"/>
    <x v="0"/>
    <x v="1"/>
    <n v="60.595076931182398"/>
    <n v="88468.812319526303"/>
    <n v="318487.72435029497"/>
  </r>
  <r>
    <x v="0"/>
    <x v="0"/>
    <x v="1"/>
    <x v="0"/>
    <x v="1"/>
    <s v="DK2_NoDH"/>
    <x v="7"/>
    <s v="GNR_WT_WIND_ONS"/>
    <x v="0"/>
    <x v="2"/>
    <n v="97.204602577105106"/>
    <n v="141918.71976257299"/>
    <n v="510907.39114526397"/>
  </r>
  <r>
    <x v="0"/>
    <x v="0"/>
    <x v="1"/>
    <x v="0"/>
    <x v="1"/>
    <s v="DK2_NoDH"/>
    <x v="7"/>
    <s v="GNR_WT_WIND_ONS"/>
    <x v="1"/>
    <x v="0"/>
    <n v="85.843025652508402"/>
    <n v="125330.817452662"/>
    <n v="451190.942829584"/>
  </r>
  <r>
    <x v="0"/>
    <x v="0"/>
    <x v="1"/>
    <x v="0"/>
    <x v="1"/>
    <s v="DK2_NoDH"/>
    <x v="7"/>
    <s v="GNR_WT_WIND_ONS"/>
    <x v="1"/>
    <x v="1"/>
    <n v="210.399572677717"/>
    <n v="307183.37610946601"/>
    <n v="1105860.1539940799"/>
  </r>
  <r>
    <x v="0"/>
    <x v="0"/>
    <x v="1"/>
    <x v="0"/>
    <x v="1"/>
    <s v="DK2_NoDH"/>
    <x v="7"/>
    <s v="GNR_WT_WIND_ONS"/>
    <x v="1"/>
    <x v="2"/>
    <n v="79.531038472176903"/>
    <n v="116115.316169378"/>
    <n v="418015.13820976199"/>
  </r>
  <r>
    <x v="0"/>
    <x v="0"/>
    <x v="1"/>
    <x v="0"/>
    <x v="1"/>
    <s v="DK2_NoDH"/>
    <x v="7"/>
    <s v="GNR_WT_WIND_ON_LS_Y-2020"/>
    <x v="0"/>
    <x v="0"/>
    <n v="109.013663193037"/>
    <n v="159159.948261835"/>
    <n v="572975.81374260504"/>
  </r>
  <r>
    <x v="0"/>
    <x v="0"/>
    <x v="1"/>
    <x v="0"/>
    <x v="1"/>
    <s v="DK2_NoDH"/>
    <x v="7"/>
    <s v="GNR_WT_WIND_ON_LS_Y-2020"/>
    <x v="0"/>
    <x v="1"/>
    <n v="186.880565473779"/>
    <n v="272845.62559171702"/>
    <n v="982244.25213018002"/>
  </r>
  <r>
    <x v="0"/>
    <x v="0"/>
    <x v="1"/>
    <x v="0"/>
    <x v="1"/>
    <s v="DK2_NoDH"/>
    <x v="7"/>
    <s v="GNR_WT_WIND_ON_LS_Y-2020"/>
    <x v="0"/>
    <x v="2"/>
    <n v="299.78757378085299"/>
    <n v="437689.85772004502"/>
    <n v="1575683.4877921599"/>
  </r>
  <r>
    <x v="0"/>
    <x v="0"/>
    <x v="1"/>
    <x v="0"/>
    <x v="1"/>
    <s v="DK2_NoDH"/>
    <x v="7"/>
    <s v="GNR_WT_WIND_ON_LS_Y-2020"/>
    <x v="1"/>
    <x v="0"/>
    <n v="264.74746775452002"/>
    <n v="386531.30292159901"/>
    <n v="1391512.6905177501"/>
  </r>
  <r>
    <x v="0"/>
    <x v="0"/>
    <x v="1"/>
    <x v="0"/>
    <x v="1"/>
    <s v="DK2_NoDH"/>
    <x v="7"/>
    <s v="GNR_WT_WIND_ON_LS_Y-2020"/>
    <x v="1"/>
    <x v="1"/>
    <n v="648.89085233950902"/>
    <n v="947380.644415683"/>
    <n v="3410570.31989646"/>
  </r>
  <r>
    <x v="0"/>
    <x v="0"/>
    <x v="1"/>
    <x v="0"/>
    <x v="1"/>
    <s v="DK2_NoDH"/>
    <x v="7"/>
    <s v="GNR_WT_WIND_ON_LS_Y-2020"/>
    <x v="1"/>
    <x v="2"/>
    <n v="245.280742184334"/>
    <n v="358109.88358912797"/>
    <n v="1289195.5809208599"/>
  </r>
  <r>
    <x v="0"/>
    <x v="0"/>
    <x v="1"/>
    <x v="0"/>
    <x v="1"/>
    <s v="DK2_NoDH"/>
    <x v="7"/>
    <s v="GNR_WT_WIND_ON_LS_Y-2030"/>
    <x v="0"/>
    <x v="0"/>
    <n v="47.037603668841598"/>
    <n v="68674.901356508693"/>
    <n v="247229.644883431"/>
  </r>
  <r>
    <x v="0"/>
    <x v="0"/>
    <x v="1"/>
    <x v="0"/>
    <x v="1"/>
    <s v="DK2_NoDH"/>
    <x v="7"/>
    <s v="GNR_WT_WIND_ON_LS_Y-2030"/>
    <x v="0"/>
    <x v="1"/>
    <n v="80.635892003728401"/>
    <n v="117728.402325444"/>
    <n v="423822.24837159697"/>
  </r>
  <r>
    <x v="0"/>
    <x v="0"/>
    <x v="1"/>
    <x v="0"/>
    <x v="1"/>
    <s v="DK2_NoDH"/>
    <x v="7"/>
    <s v="GNR_WT_WIND_ON_LS_Y-2030"/>
    <x v="0"/>
    <x v="2"/>
    <n v="129.353410089314"/>
    <n v="188855.97873039899"/>
    <n v="679881.52342943603"/>
  </r>
  <r>
    <x v="0"/>
    <x v="0"/>
    <x v="1"/>
    <x v="0"/>
    <x v="1"/>
    <s v="DK2_NoDH"/>
    <x v="7"/>
    <s v="GNR_WT_WIND_ON_LS_Y-2030"/>
    <x v="1"/>
    <x v="0"/>
    <n v="114.234180338615"/>
    <n v="166781.90329437799"/>
    <n v="600414.85185976198"/>
  </r>
  <r>
    <x v="0"/>
    <x v="0"/>
    <x v="1"/>
    <x v="0"/>
    <x v="1"/>
    <s v="DK2_NoDH"/>
    <x v="7"/>
    <s v="GNR_WT_WIND_ON_LS_Y-2030"/>
    <x v="1"/>
    <x v="1"/>
    <n v="279.98573612405698"/>
    <n v="408779.17474112299"/>
    <n v="1471605.02906804"/>
  </r>
  <r>
    <x v="0"/>
    <x v="0"/>
    <x v="1"/>
    <x v="0"/>
    <x v="1"/>
    <s v="DK2_NoDH"/>
    <x v="7"/>
    <s v="GNR_WT_WIND_ON_LS_Y-2030"/>
    <x v="1"/>
    <x v="2"/>
    <n v="105.83460825489399"/>
    <n v="154518.528052145"/>
    <n v="556266.70098772098"/>
  </r>
  <r>
    <x v="0"/>
    <x v="0"/>
    <x v="1"/>
    <x v="0"/>
    <x v="1"/>
    <s v="DK2_Offshore"/>
    <x v="7"/>
    <s v="GNR_WT_WIND_OFF"/>
    <x v="0"/>
    <x v="0"/>
    <n v="156.344378698225"/>
    <n v="228262.792899408"/>
    <n v="821746.05443787004"/>
  </r>
  <r>
    <x v="0"/>
    <x v="0"/>
    <x v="1"/>
    <x v="0"/>
    <x v="1"/>
    <s v="DK2_Offshore"/>
    <x v="7"/>
    <s v="GNR_WT_WIND_OFF"/>
    <x v="0"/>
    <x v="1"/>
    <n v="268.01893491124298"/>
    <n v="391307.644970414"/>
    <n v="1408707.5218934901"/>
  </r>
  <r>
    <x v="0"/>
    <x v="0"/>
    <x v="1"/>
    <x v="0"/>
    <x v="1"/>
    <s v="DK2_Offshore"/>
    <x v="7"/>
    <s v="GNR_WT_WIND_OFF"/>
    <x v="0"/>
    <x v="2"/>
    <n v="429.94704142011801"/>
    <n v="627722.68047337304"/>
    <n v="2259801.6497041401"/>
  </r>
  <r>
    <x v="0"/>
    <x v="0"/>
    <x v="1"/>
    <x v="0"/>
    <x v="1"/>
    <s v="DK2_Offshore"/>
    <x v="7"/>
    <s v="GNR_WT_WIND_OFF"/>
    <x v="1"/>
    <x v="0"/>
    <n v="379.69349112425999"/>
    <n v="554352.49704141996"/>
    <n v="1995668.9893491101"/>
  </r>
  <r>
    <x v="0"/>
    <x v="0"/>
    <x v="1"/>
    <x v="0"/>
    <x v="1"/>
    <s v="DK2_Offshore"/>
    <x v="7"/>
    <s v="GNR_WT_WIND_OFF"/>
    <x v="1"/>
    <x v="1"/>
    <n v="930.62130177514803"/>
    <n v="1358707.1005917201"/>
    <n v="4891345.5621301802"/>
  </r>
  <r>
    <x v="0"/>
    <x v="0"/>
    <x v="1"/>
    <x v="0"/>
    <x v="1"/>
    <s v="DK2_Offshore"/>
    <x v="7"/>
    <s v="GNR_WT_WIND_OFF"/>
    <x v="1"/>
    <x v="2"/>
    <n v="351.77485207100602"/>
    <n v="513591.28402366902"/>
    <n v="1848928.62248521"/>
  </r>
  <r>
    <x v="0"/>
    <x v="0"/>
    <x v="1"/>
    <x v="0"/>
    <x v="1"/>
    <s v="DK2_Rural"/>
    <x v="0"/>
    <s v="GNR_ST_COAL_BP_E-35"/>
    <x v="0"/>
    <x v="0"/>
    <n v="105.71428571428601"/>
    <n v="154342.85714285701"/>
    <n v="555634.28571428498"/>
  </r>
  <r>
    <x v="0"/>
    <x v="0"/>
    <x v="1"/>
    <x v="0"/>
    <x v="1"/>
    <s v="DK2_Rural"/>
    <x v="0"/>
    <s v="GNR_ST_COAL_BP_E-35"/>
    <x v="0"/>
    <x v="1"/>
    <n v="105.71428571428601"/>
    <n v="154342.85714285701"/>
    <n v="555634.28571428498"/>
  </r>
  <r>
    <x v="0"/>
    <x v="0"/>
    <x v="1"/>
    <x v="0"/>
    <x v="1"/>
    <s v="DK2_Rural"/>
    <x v="0"/>
    <s v="GNR_ST_COAL_BP_E-35"/>
    <x v="0"/>
    <x v="2"/>
    <n v="105.71428571428601"/>
    <n v="154342.85714285701"/>
    <n v="555634.28571428498"/>
  </r>
  <r>
    <x v="0"/>
    <x v="0"/>
    <x v="1"/>
    <x v="0"/>
    <x v="1"/>
    <s v="DK2_Rural"/>
    <x v="5"/>
    <s v="GNR_HP_ELEC_COP-400"/>
    <x v="0"/>
    <x v="0"/>
    <n v="0.2"/>
    <n v="292"/>
    <n v="1051.2"/>
  </r>
  <r>
    <x v="0"/>
    <x v="0"/>
    <x v="1"/>
    <x v="0"/>
    <x v="1"/>
    <s v="DK2_Rural"/>
    <x v="5"/>
    <s v="GNR_HP_ELEC_COP-400"/>
    <x v="0"/>
    <x v="1"/>
    <n v="0.2"/>
    <n v="292"/>
    <n v="1051.2"/>
  </r>
  <r>
    <x v="0"/>
    <x v="0"/>
    <x v="1"/>
    <x v="0"/>
    <x v="1"/>
    <s v="DK2_Rural"/>
    <x v="5"/>
    <s v="GNR_HP_ELEC_COP-400"/>
    <x v="0"/>
    <x v="2"/>
    <n v="0.2"/>
    <n v="292"/>
    <n v="1051.2"/>
  </r>
  <r>
    <x v="0"/>
    <x v="0"/>
    <x v="1"/>
    <x v="0"/>
    <x v="1"/>
    <s v="DK2_Rural"/>
    <x v="5"/>
    <s v="GNR_HP_ELEC_COP-400"/>
    <x v="1"/>
    <x v="0"/>
    <n v="0.2"/>
    <n v="292"/>
    <n v="1051.2"/>
  </r>
  <r>
    <x v="0"/>
    <x v="0"/>
    <x v="1"/>
    <x v="0"/>
    <x v="1"/>
    <s v="DK2_Rural"/>
    <x v="5"/>
    <s v="GNR_HP_ELEC_COP-400"/>
    <x v="1"/>
    <x v="1"/>
    <n v="0.2"/>
    <n v="292"/>
    <n v="1051.2"/>
  </r>
  <r>
    <x v="0"/>
    <x v="0"/>
    <x v="1"/>
    <x v="0"/>
    <x v="1"/>
    <s v="DK2_Rural"/>
    <x v="5"/>
    <s v="GNR_HP_ELEC_COP-400"/>
    <x v="1"/>
    <x v="2"/>
    <n v="0.2"/>
    <n v="292"/>
    <n v="1051.2"/>
  </r>
  <r>
    <x v="0"/>
    <x v="0"/>
    <x v="1"/>
    <x v="0"/>
    <x v="1"/>
    <s v="DK2_Rural"/>
    <x v="5"/>
    <s v="GNR_HP_ELEC_GROUND-WTR_COP-360_LS-4-MW_Y-2020"/>
    <x v="1"/>
    <x v="0"/>
    <n v="87.191381761971996"/>
    <n v="127299.417372479"/>
    <n v="458277.90254092502"/>
  </r>
  <r>
    <x v="0"/>
    <x v="0"/>
    <x v="1"/>
    <x v="0"/>
    <x v="1"/>
    <s v="DK2_Rural"/>
    <x v="5"/>
    <s v="GNR_HP_ELEC_GROUND-WTR_COP-360_LS-4-MW_Y-2020"/>
    <x v="1"/>
    <x v="1"/>
    <n v="87.191381761971996"/>
    <n v="127299.417372479"/>
    <n v="458277.90254092502"/>
  </r>
  <r>
    <x v="0"/>
    <x v="0"/>
    <x v="1"/>
    <x v="0"/>
    <x v="1"/>
    <s v="DK2_Rural"/>
    <x v="5"/>
    <s v="GNR_HP_ELEC_GROUND-WTR_COP-360_LS-4-MW_Y-2020"/>
    <x v="1"/>
    <x v="2"/>
    <n v="87.191381761971996"/>
    <n v="127299.417372479"/>
    <n v="458277.90254092502"/>
  </r>
  <r>
    <x v="0"/>
    <x v="0"/>
    <x v="1"/>
    <x v="0"/>
    <x v="1"/>
    <s v="DK2_Rural"/>
    <x v="5"/>
    <s v="GNR_HP_ELEC_GROUND-WTR_COP-380_LS-4-MW_Y-2030"/>
    <x v="0"/>
    <x v="0"/>
    <n v="1.8146469654316499"/>
    <n v="2649.3845695302098"/>
    <n v="9537.7844503087599"/>
  </r>
  <r>
    <x v="0"/>
    <x v="0"/>
    <x v="1"/>
    <x v="0"/>
    <x v="1"/>
    <s v="DK2_Rural"/>
    <x v="5"/>
    <s v="GNR_HP_ELEC_GROUND-WTR_COP-380_LS-4-MW_Y-2030"/>
    <x v="1"/>
    <x v="0"/>
    <n v="1.8146469654316499"/>
    <n v="2649.3845695302098"/>
    <n v="9537.7844503087599"/>
  </r>
  <r>
    <x v="0"/>
    <x v="0"/>
    <x v="1"/>
    <x v="0"/>
    <x v="1"/>
    <s v="DK2_Rural"/>
    <x v="5"/>
    <s v="GNR_HP_ELEC_GROUND-WTR_COP-380_LS-4-MW_Y-2030"/>
    <x v="1"/>
    <x v="1"/>
    <n v="1.8146469654316499"/>
    <n v="2649.3845695302098"/>
    <n v="9537.7844503087599"/>
  </r>
  <r>
    <x v="0"/>
    <x v="0"/>
    <x v="1"/>
    <x v="0"/>
    <x v="1"/>
    <s v="DK2_Rural"/>
    <x v="5"/>
    <s v="GNR_HP_ELEC_GROUND-WTR_COP-380_LS-4-MW_Y-2030"/>
    <x v="1"/>
    <x v="2"/>
    <n v="1.8146469654316499"/>
    <n v="2649.3845695302098"/>
    <n v="9537.7844503087599"/>
  </r>
  <r>
    <x v="0"/>
    <x v="0"/>
    <x v="1"/>
    <x v="0"/>
    <x v="1"/>
    <s v="DK2_Rural"/>
    <x v="1"/>
    <s v="GNR_HS_HEAT_PIT_L-DEC_E-91_Y-2020"/>
    <x v="0"/>
    <x v="0"/>
    <n v="127.57411982130201"/>
    <n v="186258.21493910099"/>
    <n v="670529.57378076203"/>
  </r>
  <r>
    <x v="0"/>
    <x v="0"/>
    <x v="1"/>
    <x v="0"/>
    <x v="1"/>
    <s v="DK2_Rural"/>
    <x v="1"/>
    <s v="GNR_HS_HEAT_PIT_L-DEC_E-91_Y-2020"/>
    <x v="0"/>
    <x v="1"/>
    <n v="228.39511451493101"/>
    <n v="333456.86719179997"/>
    <n v="1200444.72189048"/>
  </r>
  <r>
    <x v="0"/>
    <x v="0"/>
    <x v="1"/>
    <x v="0"/>
    <x v="1"/>
    <s v="DK2_Rural"/>
    <x v="1"/>
    <s v="GNR_HS_HEAT_PIT_L-DEC_E-91_Y-2020"/>
    <x v="0"/>
    <x v="2"/>
    <n v="226.17251073115801"/>
    <n v="330211.86566749"/>
    <n v="1188762.71640297"/>
  </r>
  <r>
    <x v="0"/>
    <x v="0"/>
    <x v="1"/>
    <x v="0"/>
    <x v="1"/>
    <s v="DK2_Rural"/>
    <x v="16"/>
    <s v="GNR_ENG_NGAS_BP_E-38"/>
    <x v="0"/>
    <x v="1"/>
    <n v="1.01315789473684"/>
    <n v="1479.21052631579"/>
    <n v="5325.1578947368398"/>
  </r>
  <r>
    <x v="0"/>
    <x v="0"/>
    <x v="1"/>
    <x v="0"/>
    <x v="1"/>
    <s v="DK2_Rural"/>
    <x v="16"/>
    <s v="GNR_ENG_NGAS_BP_E-38"/>
    <x v="0"/>
    <x v="2"/>
    <n v="1.01315789473684"/>
    <n v="1479.21052631579"/>
    <n v="5325.1578947368398"/>
  </r>
  <r>
    <x v="0"/>
    <x v="0"/>
    <x v="1"/>
    <x v="0"/>
    <x v="1"/>
    <s v="DK2_Rural"/>
    <x v="16"/>
    <s v="GNR_ENG_NGAS_BP_E-40"/>
    <x v="0"/>
    <x v="1"/>
    <n v="21.25"/>
    <n v="31025"/>
    <n v="111690"/>
  </r>
  <r>
    <x v="0"/>
    <x v="0"/>
    <x v="1"/>
    <x v="0"/>
    <x v="1"/>
    <s v="DK2_Rural"/>
    <x v="16"/>
    <s v="GNR_ENG_NGAS_BP_E-40"/>
    <x v="0"/>
    <x v="2"/>
    <n v="21.25"/>
    <n v="31025"/>
    <n v="111690"/>
  </r>
  <r>
    <x v="0"/>
    <x v="0"/>
    <x v="1"/>
    <x v="0"/>
    <x v="1"/>
    <s v="DK2_Rural"/>
    <x v="16"/>
    <s v="GNR_ENG_NGAS_BP_E-45"/>
    <x v="0"/>
    <x v="0"/>
    <n v="1.1111111111111101"/>
    <n v="1622.2222222222199"/>
    <n v="5840"/>
  </r>
  <r>
    <x v="0"/>
    <x v="0"/>
    <x v="1"/>
    <x v="0"/>
    <x v="1"/>
    <s v="DK2_Rural"/>
    <x v="16"/>
    <s v="GNR_ENG_NGAS_BP_E-45"/>
    <x v="0"/>
    <x v="1"/>
    <n v="1.1111111111111101"/>
    <n v="1622.2222222222199"/>
    <n v="5840"/>
  </r>
  <r>
    <x v="0"/>
    <x v="0"/>
    <x v="1"/>
    <x v="0"/>
    <x v="1"/>
    <s v="DK2_Rural"/>
    <x v="16"/>
    <s v="GNR_ENG_NGAS_BP_E-45"/>
    <x v="0"/>
    <x v="2"/>
    <n v="1.1111111111111101"/>
    <n v="1622.2222222222199"/>
    <n v="5840"/>
  </r>
  <r>
    <x v="0"/>
    <x v="0"/>
    <x v="1"/>
    <x v="0"/>
    <x v="1"/>
    <s v="DK2_Rural"/>
    <x v="3"/>
    <s v="GNR_SH_SUN"/>
    <x v="1"/>
    <x v="1"/>
    <n v="12.274534025405201"/>
    <n v="17920.8196770916"/>
    <n v="64514.950837529599"/>
  </r>
  <r>
    <x v="0"/>
    <x v="0"/>
    <x v="1"/>
    <x v="0"/>
    <x v="1"/>
    <s v="DK2_Rural"/>
    <x v="3"/>
    <s v="GNR_SH_SUN"/>
    <x v="1"/>
    <x v="2"/>
    <n v="26.703445426649601"/>
    <n v="38987.030322908497"/>
    <n v="140353.30916246999"/>
  </r>
  <r>
    <x v="0"/>
    <x v="0"/>
    <x v="1"/>
    <x v="0"/>
    <x v="1"/>
    <s v="DK2_Rural"/>
    <x v="4"/>
    <s v="GNR_EH_HEAT"/>
    <x v="0"/>
    <x v="0"/>
    <n v="16.5"/>
    <n v="24090"/>
    <n v="86724"/>
  </r>
  <r>
    <x v="0"/>
    <x v="0"/>
    <x v="1"/>
    <x v="0"/>
    <x v="1"/>
    <s v="DK2_Rural"/>
    <x v="4"/>
    <s v="GNR_EH_HEAT"/>
    <x v="0"/>
    <x v="1"/>
    <n v="16.5"/>
    <n v="24090"/>
    <n v="86724"/>
  </r>
  <r>
    <x v="0"/>
    <x v="0"/>
    <x v="1"/>
    <x v="0"/>
    <x v="1"/>
    <s v="DK2_Rural"/>
    <x v="4"/>
    <s v="GNR_EH_HEAT"/>
    <x v="0"/>
    <x v="2"/>
    <n v="16.5"/>
    <n v="24090"/>
    <n v="86724"/>
  </r>
  <r>
    <x v="0"/>
    <x v="0"/>
    <x v="1"/>
    <x v="0"/>
    <x v="1"/>
    <s v="DK2_Rural"/>
    <x v="4"/>
    <s v="GNR_EH_HEAT"/>
    <x v="1"/>
    <x v="0"/>
    <n v="16.5"/>
    <n v="24090"/>
    <n v="86724"/>
  </r>
  <r>
    <x v="0"/>
    <x v="0"/>
    <x v="1"/>
    <x v="0"/>
    <x v="1"/>
    <s v="DK2_Rural"/>
    <x v="4"/>
    <s v="GNR_EH_HEAT"/>
    <x v="1"/>
    <x v="1"/>
    <n v="16.5"/>
    <n v="24090"/>
    <n v="86724"/>
  </r>
  <r>
    <x v="0"/>
    <x v="0"/>
    <x v="1"/>
    <x v="0"/>
    <x v="1"/>
    <s v="DK2_Rural"/>
    <x v="4"/>
    <s v="GNR_EH_HEAT"/>
    <x v="1"/>
    <x v="2"/>
    <n v="16.5"/>
    <n v="24090"/>
    <n v="86724"/>
  </r>
  <r>
    <x v="0"/>
    <x v="0"/>
    <x v="1"/>
    <x v="0"/>
    <x v="1"/>
    <s v="DK2_Rural"/>
    <x v="19"/>
    <s v="GNR_BO_WOODCHI_E-110"/>
    <x v="0"/>
    <x v="0"/>
    <n v="28.909090909090899"/>
    <n v="42207.272727272699"/>
    <n v="151946.181818182"/>
  </r>
  <r>
    <x v="0"/>
    <x v="0"/>
    <x v="1"/>
    <x v="0"/>
    <x v="1"/>
    <s v="DK2_Rural"/>
    <x v="19"/>
    <s v="GNR_BO_WOODCHI_E-110"/>
    <x v="0"/>
    <x v="1"/>
    <n v="28.909090909090899"/>
    <n v="42207.272727272699"/>
    <n v="151946.181818182"/>
  </r>
  <r>
    <x v="0"/>
    <x v="0"/>
    <x v="1"/>
    <x v="0"/>
    <x v="1"/>
    <s v="DK2_Rural"/>
    <x v="19"/>
    <s v="GNR_BO_WOODCHI_E-110"/>
    <x v="0"/>
    <x v="2"/>
    <n v="28.909090909090899"/>
    <n v="42207.272727272699"/>
    <n v="151946.181818182"/>
  </r>
  <r>
    <x v="0"/>
    <x v="0"/>
    <x v="1"/>
    <x v="0"/>
    <x v="1"/>
    <s v="DK2_Small"/>
    <x v="5"/>
    <s v="GNR_HP_ELEC_GROUND-WTR_COP-360_LS-4-MW_Y-2020"/>
    <x v="1"/>
    <x v="0"/>
    <n v="10.397475224109"/>
    <n v="15180.313827199199"/>
    <n v="54649.129777916998"/>
  </r>
  <r>
    <x v="0"/>
    <x v="0"/>
    <x v="1"/>
    <x v="0"/>
    <x v="1"/>
    <s v="DK2_Small"/>
    <x v="5"/>
    <s v="GNR_HP_ELEC_GROUND-WTR_COP-360_LS-4-MW_Y-2020"/>
    <x v="1"/>
    <x v="1"/>
    <n v="10.397475224109"/>
    <n v="15180.313827199199"/>
    <n v="54649.129777916998"/>
  </r>
  <r>
    <x v="0"/>
    <x v="0"/>
    <x v="1"/>
    <x v="0"/>
    <x v="1"/>
    <s v="DK2_Small"/>
    <x v="5"/>
    <s v="GNR_HP_ELEC_GROUND-WTR_COP-360_LS-4-MW_Y-2020"/>
    <x v="1"/>
    <x v="2"/>
    <n v="10.397475224109"/>
    <n v="15180.313827199199"/>
    <n v="54649.129777916998"/>
  </r>
  <r>
    <x v="0"/>
    <x v="0"/>
    <x v="1"/>
    <x v="0"/>
    <x v="1"/>
    <s v="DK2_Small"/>
    <x v="5"/>
    <s v="GNR_HP_ELEC_GROUND-WTR_COP-380_LS-4-MW_Y-2030"/>
    <x v="0"/>
    <x v="0"/>
    <n v="5.4774900991299301E-2"/>
    <n v="79.9713554472971"/>
    <n v="287.89687961026902"/>
  </r>
  <r>
    <x v="0"/>
    <x v="0"/>
    <x v="1"/>
    <x v="0"/>
    <x v="1"/>
    <s v="DK2_Small"/>
    <x v="5"/>
    <s v="GNR_HP_ELEC_GROUND-WTR_COP-380_LS-4-MW_Y-2030"/>
    <x v="1"/>
    <x v="0"/>
    <n v="5.4774900991299301E-2"/>
    <n v="79.9713554472971"/>
    <n v="287.89687961026902"/>
  </r>
  <r>
    <x v="0"/>
    <x v="0"/>
    <x v="1"/>
    <x v="0"/>
    <x v="1"/>
    <s v="DK2_Small"/>
    <x v="5"/>
    <s v="GNR_HP_ELEC_GROUND-WTR_COP-380_LS-4-MW_Y-2030"/>
    <x v="1"/>
    <x v="1"/>
    <n v="5.4774900991299301E-2"/>
    <n v="79.9713554472971"/>
    <n v="287.89687961026902"/>
  </r>
  <r>
    <x v="0"/>
    <x v="0"/>
    <x v="1"/>
    <x v="0"/>
    <x v="1"/>
    <s v="DK2_Small"/>
    <x v="5"/>
    <s v="GNR_HP_ELEC_GROUND-WTR_COP-380_LS-4-MW_Y-2030"/>
    <x v="1"/>
    <x v="2"/>
    <n v="5.4774900991299301E-2"/>
    <n v="79.9713554472971"/>
    <n v="287.89687961026902"/>
  </r>
  <r>
    <x v="0"/>
    <x v="0"/>
    <x v="1"/>
    <x v="0"/>
    <x v="1"/>
    <s v="DK2_Small"/>
    <x v="1"/>
    <s v="GNR_HS_HEAT_PIT_L-DEC_E-91_Y-2020"/>
    <x v="0"/>
    <x v="0"/>
    <n v="19.361636488760201"/>
    <n v="28267.989273589901"/>
    <n v="101764.761384924"/>
  </r>
  <r>
    <x v="0"/>
    <x v="0"/>
    <x v="1"/>
    <x v="0"/>
    <x v="1"/>
    <s v="DK2_Small"/>
    <x v="1"/>
    <s v="GNR_HS_HEAT_PIT_L-DEC_E-91_Y-2020"/>
    <x v="0"/>
    <x v="1"/>
    <n v="27.9501133643932"/>
    <n v="40807.1655120141"/>
    <n v="146905.79584325099"/>
  </r>
  <r>
    <x v="0"/>
    <x v="0"/>
    <x v="1"/>
    <x v="0"/>
    <x v="1"/>
    <s v="DK2_Small"/>
    <x v="1"/>
    <s v="GNR_HS_HEAT_PIT_L-DEC_E-91_Y-2020"/>
    <x v="0"/>
    <x v="2"/>
    <n v="27.771613438702602"/>
    <n v="40546.5556205057"/>
    <n v="145967.60023382099"/>
  </r>
  <r>
    <x v="0"/>
    <x v="0"/>
    <x v="1"/>
    <x v="1"/>
    <x v="2"/>
    <s v="EE_A"/>
    <x v="5"/>
    <s v="GNR_ES_ELEC_BAT-LITHIO_E-97_Y-30-50"/>
    <x v="0"/>
    <x v="0"/>
    <n v="597.26681897138303"/>
    <n v="872009.55569821899"/>
    <n v="3139234.4005135898"/>
  </r>
  <r>
    <x v="0"/>
    <x v="0"/>
    <x v="1"/>
    <x v="1"/>
    <x v="2"/>
    <s v="EE_A"/>
    <x v="5"/>
    <s v="GNR_ES_ELEC_BAT-LITHIO_E-97_Y-30-50"/>
    <x v="0"/>
    <x v="1"/>
    <n v="549.48547345367194"/>
    <n v="802248.79124236095"/>
    <n v="2888095.6484725"/>
  </r>
  <r>
    <x v="0"/>
    <x v="0"/>
    <x v="1"/>
    <x v="1"/>
    <x v="2"/>
    <s v="EE_A"/>
    <x v="5"/>
    <s v="GNR_ES_ELEC_BAT-LITHIO_E-97_Y-30-50"/>
    <x v="1"/>
    <x v="0"/>
    <n v="104.68626585516201"/>
    <n v="152841.948148536"/>
    <n v="550231.01333473006"/>
  </r>
  <r>
    <x v="0"/>
    <x v="0"/>
    <x v="1"/>
    <x v="1"/>
    <x v="2"/>
    <s v="EE_A"/>
    <x v="5"/>
    <s v="GNR_ES_ELEC_BAT-LITHIO_E-97_Y-30-50"/>
    <x v="1"/>
    <x v="1"/>
    <n v="138.87650397608101"/>
    <n v="202759.69580507799"/>
    <n v="729934.90489828202"/>
  </r>
  <r>
    <x v="0"/>
    <x v="0"/>
    <x v="1"/>
    <x v="1"/>
    <x v="2"/>
    <s v="EE_A"/>
    <x v="3"/>
    <s v="GNR_PV_SUN_LS-4-MW_Y-2020"/>
    <x v="0"/>
    <x v="2"/>
    <n v="673.68822933861702"/>
    <n v="983584.81483438099"/>
    <n v="3540905.3334037699"/>
  </r>
  <r>
    <x v="0"/>
    <x v="0"/>
    <x v="1"/>
    <x v="1"/>
    <x v="2"/>
    <s v="EE_A"/>
    <x v="3"/>
    <s v="GNR_PV_SUN_LS-4-MW_Y-2020"/>
    <x v="1"/>
    <x v="1"/>
    <n v="0.21519133338825799"/>
    <n v="314.17934674685699"/>
    <n v="1131.04564828869"/>
  </r>
  <r>
    <x v="0"/>
    <x v="0"/>
    <x v="1"/>
    <x v="1"/>
    <x v="2"/>
    <s v="EE_A"/>
    <x v="3"/>
    <s v="GNR_PV_SUN_LS-4-MW_Y-2020"/>
    <x v="1"/>
    <x v="2"/>
    <n v="0.46457345845191"/>
    <n v="678.27724933978902"/>
    <n v="2441.7980976232402"/>
  </r>
  <r>
    <x v="0"/>
    <x v="0"/>
    <x v="1"/>
    <x v="1"/>
    <x v="2"/>
    <s v="EE_A"/>
    <x v="3"/>
    <s v="GNR_PV_SUN_LS-4-MW_Y-2030"/>
    <x v="0"/>
    <x v="2"/>
    <n v="1914.9452908492499"/>
    <n v="2795820.1246398999"/>
    <n v="10064952.448703701"/>
  </r>
  <r>
    <x v="0"/>
    <x v="0"/>
    <x v="1"/>
    <x v="1"/>
    <x v="2"/>
    <s v="EE_A"/>
    <x v="3"/>
    <s v="GNR_PV_SUN_LS-4-MW_Y-2030"/>
    <x v="1"/>
    <x v="1"/>
    <n v="0.61167705261522598"/>
    <n v="893.04849681822998"/>
    <n v="3214.97458854563"/>
  </r>
  <r>
    <x v="0"/>
    <x v="0"/>
    <x v="1"/>
    <x v="1"/>
    <x v="2"/>
    <s v="EE_A"/>
    <x v="3"/>
    <s v="GNR_PV_SUN_LS-4-MW_Y-2030"/>
    <x v="1"/>
    <x v="2"/>
    <n v="1.3205407453673601"/>
    <n v="1927.9894882363401"/>
    <n v="6940.76215765084"/>
  </r>
  <r>
    <x v="0"/>
    <x v="0"/>
    <x v="1"/>
    <x v="1"/>
    <x v="2"/>
    <s v="EE_A"/>
    <x v="7"/>
    <s v="GNR_WT_WIND_ON_LS_Y-2020"/>
    <x v="0"/>
    <x v="0"/>
    <n v="1959.9976114425999"/>
    <n v="2861596.5127062001"/>
    <n v="10301747.4457423"/>
  </r>
  <r>
    <x v="0"/>
    <x v="0"/>
    <x v="1"/>
    <x v="1"/>
    <x v="2"/>
    <s v="EE_A"/>
    <x v="7"/>
    <s v="GNR_WT_WIND_ON_LS_Y-2020"/>
    <x v="0"/>
    <x v="1"/>
    <n v="2521.2070841949399"/>
    <n v="3680962.34292462"/>
    <n v="13251464.4345286"/>
  </r>
  <r>
    <x v="0"/>
    <x v="0"/>
    <x v="1"/>
    <x v="1"/>
    <x v="2"/>
    <s v="EE_A"/>
    <x v="7"/>
    <s v="GNR_WT_WIND_ON_LS_Y-2020"/>
    <x v="0"/>
    <x v="2"/>
    <n v="1542.7966071701101"/>
    <n v="2252483.0464683599"/>
    <n v="8108938.9672860997"/>
  </r>
  <r>
    <x v="0"/>
    <x v="0"/>
    <x v="1"/>
    <x v="1"/>
    <x v="2"/>
    <s v="EE_A"/>
    <x v="7"/>
    <s v="GNR_WT_WIND_ON_LS_Y-2020"/>
    <x v="1"/>
    <x v="0"/>
    <n v="72.004234239922795"/>
    <n v="105126.181990287"/>
    <n v="378454.25516503397"/>
  </r>
  <r>
    <x v="0"/>
    <x v="0"/>
    <x v="1"/>
    <x v="1"/>
    <x v="2"/>
    <s v="EE_A"/>
    <x v="7"/>
    <s v="GNR_WT_WIND_ON_LS_Y-2020"/>
    <x v="1"/>
    <x v="1"/>
    <n v="196.95275836214199"/>
    <n v="287551.02720872703"/>
    <n v="1035183.69795142"/>
  </r>
  <r>
    <x v="0"/>
    <x v="0"/>
    <x v="1"/>
    <x v="1"/>
    <x v="2"/>
    <s v="EE_A"/>
    <x v="7"/>
    <s v="GNR_WT_WIND_ON_LS_Y-2020"/>
    <x v="1"/>
    <x v="2"/>
    <n v="1353.25604939149"/>
    <n v="1975753.8321115801"/>
    <n v="7112713.7956016697"/>
  </r>
  <r>
    <x v="0"/>
    <x v="0"/>
    <x v="1"/>
    <x v="1"/>
    <x v="2"/>
    <s v="EE_Industry"/>
    <x v="1"/>
    <s v="GNR_HS_HEAT_PIT_L-DEC_E-91_Y-2020"/>
    <x v="1"/>
    <x v="0"/>
    <n v="33.495257543601497"/>
    <n v="48903.076013658101"/>
    <n v="176051.073649169"/>
  </r>
  <r>
    <x v="0"/>
    <x v="0"/>
    <x v="1"/>
    <x v="1"/>
    <x v="2"/>
    <s v="EE_Industry"/>
    <x v="1"/>
    <s v="GNR_HS_HEAT_PIT_L-DEC_E-91_Y-2020"/>
    <x v="1"/>
    <x v="1"/>
    <n v="33.495257543601497"/>
    <n v="48903.076013658101"/>
    <n v="176051.073649169"/>
  </r>
  <r>
    <x v="0"/>
    <x v="0"/>
    <x v="1"/>
    <x v="1"/>
    <x v="2"/>
    <s v="EE_Industry"/>
    <x v="1"/>
    <s v="GNR_HS_HEAT_PIT_L-DEC_E-91_Y-2020"/>
    <x v="1"/>
    <x v="2"/>
    <n v="33.495257543601497"/>
    <n v="48903.076013658101"/>
    <n v="176051.073649169"/>
  </r>
  <r>
    <x v="0"/>
    <x v="0"/>
    <x v="1"/>
    <x v="1"/>
    <x v="2"/>
    <s v="EE_Industry"/>
    <x v="1"/>
    <s v="GNR_HS_HEAT_WTR-TANK_LS_E-95_Y-2010"/>
    <x v="0"/>
    <x v="0"/>
    <n v="40.668373588336202"/>
    <n v="59375.825438970802"/>
    <n v="213752.97158029501"/>
  </r>
  <r>
    <x v="0"/>
    <x v="0"/>
    <x v="1"/>
    <x v="1"/>
    <x v="2"/>
    <s v="EE_Industry"/>
    <x v="1"/>
    <s v="GNR_HS_HEAT_WTR-TANK_LS_E-95_Y-2010"/>
    <x v="0"/>
    <x v="1"/>
    <n v="47.424780702053397"/>
    <n v="69240.179824997904"/>
    <n v="249264.64736999301"/>
  </r>
  <r>
    <x v="0"/>
    <x v="0"/>
    <x v="1"/>
    <x v="1"/>
    <x v="2"/>
    <s v="EE_Industry"/>
    <x v="1"/>
    <s v="GNR_HS_HEAT_WTR-TANK_LS_E-95_Y-2010"/>
    <x v="0"/>
    <x v="2"/>
    <n v="49.920821791635099"/>
    <n v="72884.399815787299"/>
    <n v="262383.83933683397"/>
  </r>
  <r>
    <x v="0"/>
    <x v="0"/>
    <x v="1"/>
    <x v="1"/>
    <x v="2"/>
    <s v="EE_Industry"/>
    <x v="1"/>
    <s v="GNR_HS_HEAT_WTR-TANK_LS_E-95_Y-2010"/>
    <x v="1"/>
    <x v="0"/>
    <n v="48.032786881153498"/>
    <n v="70127.868846484096"/>
    <n v="252460.327847343"/>
  </r>
  <r>
    <x v="0"/>
    <x v="0"/>
    <x v="1"/>
    <x v="1"/>
    <x v="2"/>
    <s v="EE_Industry"/>
    <x v="1"/>
    <s v="GNR_HS_HEAT_WTR-TANK_LS_E-95_Y-2010"/>
    <x v="1"/>
    <x v="1"/>
    <n v="47.424780702053397"/>
    <n v="69240.179824997904"/>
    <n v="249264.64736999301"/>
  </r>
  <r>
    <x v="0"/>
    <x v="0"/>
    <x v="1"/>
    <x v="1"/>
    <x v="2"/>
    <s v="EE_Industry"/>
    <x v="1"/>
    <s v="GNR_HS_HEAT_WTR-TANK_LS_E-95_Y-2010"/>
    <x v="1"/>
    <x v="2"/>
    <n v="46.816774522953303"/>
    <n v="68352.490803511799"/>
    <n v="246068.966892642"/>
  </r>
  <r>
    <x v="0"/>
    <x v="0"/>
    <x v="1"/>
    <x v="1"/>
    <x v="2"/>
    <s v="EE_Industry"/>
    <x v="9"/>
    <s v="GNR_ENG_RETORT-GAS_E-44"/>
    <x v="0"/>
    <x v="0"/>
    <n v="218.08999081726401"/>
    <n v="318411.38659320498"/>
    <n v="1146280.9917355401"/>
  </r>
  <r>
    <x v="0"/>
    <x v="0"/>
    <x v="1"/>
    <x v="1"/>
    <x v="2"/>
    <s v="EE_Industry"/>
    <x v="9"/>
    <s v="GNR_ENG_RETORT-GAS_E-44"/>
    <x v="0"/>
    <x v="1"/>
    <n v="218.08999081726401"/>
    <n v="318411.38659320498"/>
    <n v="1146280.9917355401"/>
  </r>
  <r>
    <x v="0"/>
    <x v="0"/>
    <x v="1"/>
    <x v="1"/>
    <x v="2"/>
    <s v="EE_Industry"/>
    <x v="9"/>
    <s v="GNR_ENG_RETORT-GAS_E-44"/>
    <x v="0"/>
    <x v="2"/>
    <n v="218.08999081726401"/>
    <n v="318411.38659320498"/>
    <n v="1146280.9917355401"/>
  </r>
  <r>
    <x v="0"/>
    <x v="0"/>
    <x v="1"/>
    <x v="1"/>
    <x v="2"/>
    <s v="EE_Industry"/>
    <x v="8"/>
    <s v="GNR_ST_WOODWST_BP_E-53"/>
    <x v="0"/>
    <x v="0"/>
    <n v="106.60377358490599"/>
    <n v="155641.509433962"/>
    <n v="560309.43396226398"/>
  </r>
  <r>
    <x v="0"/>
    <x v="0"/>
    <x v="1"/>
    <x v="1"/>
    <x v="2"/>
    <s v="EE_Industry"/>
    <x v="8"/>
    <s v="GNR_ST_WOODWST_BP_E-53"/>
    <x v="0"/>
    <x v="1"/>
    <n v="101.05031595574"/>
    <n v="147533.46129538101"/>
    <n v="531120.46066336997"/>
  </r>
  <r>
    <x v="0"/>
    <x v="0"/>
    <x v="1"/>
    <x v="1"/>
    <x v="2"/>
    <s v="EE_Industry"/>
    <x v="8"/>
    <s v="GNR_ST_WOODWST_BP_E-53"/>
    <x v="0"/>
    <x v="2"/>
    <n v="92.917351309128307"/>
    <n v="135659.33291132699"/>
    <n v="488373.59848077799"/>
  </r>
  <r>
    <x v="0"/>
    <x v="0"/>
    <x v="1"/>
    <x v="1"/>
    <x v="2"/>
    <s v="EE_Kohtla_Jarve"/>
    <x v="5"/>
    <s v="GNR_HP_ELEC_GROUND-WTR_COP-360_LS-4-MW_Y-2020"/>
    <x v="0"/>
    <x v="0"/>
    <n v="7.0730682986650999"/>
    <n v="10326.679716051"/>
    <n v="37176.046977783699"/>
  </r>
  <r>
    <x v="0"/>
    <x v="0"/>
    <x v="1"/>
    <x v="1"/>
    <x v="2"/>
    <s v="EE_Kohtla_Jarve"/>
    <x v="5"/>
    <s v="GNR_HP_ELEC_GROUND-WTR_COP-360_LS-4-MW_Y-2020"/>
    <x v="0"/>
    <x v="1"/>
    <n v="7.3340247991321199"/>
    <n v="10707.6762067329"/>
    <n v="38547.634344238402"/>
  </r>
  <r>
    <x v="0"/>
    <x v="0"/>
    <x v="1"/>
    <x v="1"/>
    <x v="2"/>
    <s v="EE_Kohtla_Jarve"/>
    <x v="5"/>
    <s v="GNR_HP_ELEC_GROUND-WTR_COP-360_LS-4-MW_Y-2020"/>
    <x v="0"/>
    <x v="2"/>
    <n v="10.478338761725199"/>
    <n v="15298.3745921189"/>
    <n v="55074.1485316279"/>
  </r>
  <r>
    <x v="0"/>
    <x v="0"/>
    <x v="1"/>
    <x v="1"/>
    <x v="2"/>
    <s v="EE_Kohtla_Jarve"/>
    <x v="5"/>
    <s v="GNR_HP_ELEC_GROUND-WTR_COP-360_LS-4-MW_Y-2020"/>
    <x v="1"/>
    <x v="0"/>
    <n v="10.815499808350101"/>
    <n v="15790.6297201911"/>
    <n v="56846.266992687903"/>
  </r>
  <r>
    <x v="0"/>
    <x v="0"/>
    <x v="1"/>
    <x v="1"/>
    <x v="2"/>
    <s v="EE_Kohtla_Jarve"/>
    <x v="5"/>
    <s v="GNR_HP_ELEC_GROUND-WTR_COP-360_LS-4-MW_Y-2020"/>
    <x v="1"/>
    <x v="1"/>
    <n v="10.815499808350101"/>
    <n v="15790.6297201911"/>
    <n v="56846.266992687903"/>
  </r>
  <r>
    <x v="0"/>
    <x v="0"/>
    <x v="1"/>
    <x v="1"/>
    <x v="2"/>
    <s v="EE_Kohtla_Jarve"/>
    <x v="5"/>
    <s v="GNR_HP_ELEC_GROUND-WTR_COP-360_LS-4-MW_Y-2020"/>
    <x v="1"/>
    <x v="2"/>
    <n v="10.815499808350101"/>
    <n v="15790.6297201911"/>
    <n v="56846.266992687903"/>
  </r>
  <r>
    <x v="0"/>
    <x v="0"/>
    <x v="1"/>
    <x v="1"/>
    <x v="2"/>
    <s v="EE_Kohtla_Jarve"/>
    <x v="1"/>
    <s v="GNR_HS_HEAT_PIT_L-DEC_E-91_Y-2020"/>
    <x v="0"/>
    <x v="0"/>
    <n v="23.868680191483499"/>
    <n v="34848.273079565901"/>
    <n v="125453.783086437"/>
  </r>
  <r>
    <x v="0"/>
    <x v="0"/>
    <x v="1"/>
    <x v="1"/>
    <x v="2"/>
    <s v="EE_Kohtla_Jarve"/>
    <x v="1"/>
    <s v="GNR_HS_HEAT_PIT_L-DEC_E-91_Y-2020"/>
    <x v="0"/>
    <x v="1"/>
    <n v="23.868680191483499"/>
    <n v="34848.273079565901"/>
    <n v="125453.783086437"/>
  </r>
  <r>
    <x v="0"/>
    <x v="0"/>
    <x v="1"/>
    <x v="1"/>
    <x v="2"/>
    <s v="EE_Kohtla_Jarve"/>
    <x v="1"/>
    <s v="GNR_HS_HEAT_PIT_L-DEC_E-91_Y-2020"/>
    <x v="0"/>
    <x v="2"/>
    <n v="10.577942750030401"/>
    <n v="15443.7964150444"/>
    <n v="55597.667094159697"/>
  </r>
  <r>
    <x v="0"/>
    <x v="0"/>
    <x v="1"/>
    <x v="1"/>
    <x v="2"/>
    <s v="EE_Narva"/>
    <x v="5"/>
    <s v="GNR_HP_ELEC_AIR-WTR_COP-310_LS_Y-2020"/>
    <x v="0"/>
    <x v="0"/>
    <n v="0.98303090301229601"/>
    <n v="1435.2251183979499"/>
    <n v="5166.8104262326297"/>
  </r>
  <r>
    <x v="0"/>
    <x v="0"/>
    <x v="1"/>
    <x v="1"/>
    <x v="2"/>
    <s v="EE_Narva"/>
    <x v="5"/>
    <s v="GNR_HP_ELEC_AIR-WTR_COP-310_LS_Y-2020"/>
    <x v="0"/>
    <x v="1"/>
    <n v="18.473311103764999"/>
    <n v="26971.034211496899"/>
    <n v="97095.723161388902"/>
  </r>
  <r>
    <x v="0"/>
    <x v="0"/>
    <x v="1"/>
    <x v="1"/>
    <x v="2"/>
    <s v="EE_Narva"/>
    <x v="5"/>
    <s v="GNR_HP_ELEC_AIR-WTR_COP-310_LS_Y-2020"/>
    <x v="0"/>
    <x v="2"/>
    <n v="18.473311103764999"/>
    <n v="26971.034211496899"/>
    <n v="97095.723161388902"/>
  </r>
  <r>
    <x v="0"/>
    <x v="0"/>
    <x v="1"/>
    <x v="1"/>
    <x v="2"/>
    <s v="EE_Narva"/>
    <x v="5"/>
    <s v="GNR_HP_ELEC_AIR-WTR_COP-310_LS_Y-2020"/>
    <x v="1"/>
    <x v="0"/>
    <n v="18.473311103764999"/>
    <n v="26971.034211496899"/>
    <n v="97095.723161388902"/>
  </r>
  <r>
    <x v="0"/>
    <x v="0"/>
    <x v="1"/>
    <x v="1"/>
    <x v="2"/>
    <s v="EE_Narva"/>
    <x v="5"/>
    <s v="GNR_HP_ELEC_AIR-WTR_COP-310_LS_Y-2020"/>
    <x v="1"/>
    <x v="1"/>
    <n v="18.473311103764999"/>
    <n v="26971.034211496899"/>
    <n v="97095.723161388902"/>
  </r>
  <r>
    <x v="0"/>
    <x v="0"/>
    <x v="1"/>
    <x v="1"/>
    <x v="2"/>
    <s v="EE_Narva"/>
    <x v="5"/>
    <s v="GNR_HP_ELEC_AIR-WTR_COP-310_LS_Y-2020"/>
    <x v="1"/>
    <x v="2"/>
    <n v="18.473311103764999"/>
    <n v="26971.034211496899"/>
    <n v="97095.723161388902"/>
  </r>
  <r>
    <x v="0"/>
    <x v="0"/>
    <x v="1"/>
    <x v="1"/>
    <x v="2"/>
    <s v="EE_Narva"/>
    <x v="1"/>
    <s v="GNR_HS_HEAT_PIT_L-CEN_E-90_Y-2020"/>
    <x v="0"/>
    <x v="0"/>
    <n v="71.427837404143204"/>
    <n v="104284.64261004901"/>
    <n v="375424.71339617699"/>
  </r>
  <r>
    <x v="0"/>
    <x v="0"/>
    <x v="1"/>
    <x v="1"/>
    <x v="2"/>
    <s v="EE_Narva"/>
    <x v="1"/>
    <s v="GNR_HS_HEAT_PIT_L-CEN_E-90_Y-2020"/>
    <x v="0"/>
    <x v="1"/>
    <n v="12.1471638598904"/>
    <n v="17734.859235439999"/>
    <n v="63845.4932475838"/>
  </r>
  <r>
    <x v="0"/>
    <x v="0"/>
    <x v="1"/>
    <x v="1"/>
    <x v="2"/>
    <s v="EE_Narva"/>
    <x v="1"/>
    <s v="GNR_HS_HEAT_PIT_L-CEN_E-90_Y-2020"/>
    <x v="0"/>
    <x v="2"/>
    <n v="10.8711905912393"/>
    <n v="15871.9382632094"/>
    <n v="57138.977747553799"/>
  </r>
  <r>
    <x v="0"/>
    <x v="0"/>
    <x v="1"/>
    <x v="1"/>
    <x v="2"/>
    <s v="EE_Narva"/>
    <x v="19"/>
    <s v="GNR_ST_WOODCHI_BP_E-29_LS-600-MW-FEED_Y-2030"/>
    <x v="0"/>
    <x v="0"/>
    <n v="2.9894147981952099"/>
    <n v="4364.5456053650096"/>
    <n v="15712.364179314"/>
  </r>
  <r>
    <x v="0"/>
    <x v="0"/>
    <x v="1"/>
    <x v="1"/>
    <x v="2"/>
    <s v="EE_Narva"/>
    <x v="19"/>
    <s v="GNR_ST_WOODCHI_BP_E-29_LS-600-MW-FEED_Y-2030"/>
    <x v="0"/>
    <x v="1"/>
    <n v="2.9894147981952099"/>
    <n v="4364.5456053650096"/>
    <n v="15712.364179314"/>
  </r>
  <r>
    <x v="0"/>
    <x v="0"/>
    <x v="1"/>
    <x v="1"/>
    <x v="2"/>
    <s v="EE_Narva"/>
    <x v="19"/>
    <s v="GNR_ST_WOODCHI_BP_E-29_LS-600-MW-FEED_Y-2030"/>
    <x v="0"/>
    <x v="2"/>
    <n v="2.9894147981952099"/>
    <n v="4364.5456053650096"/>
    <n v="15712.364179314"/>
  </r>
  <r>
    <x v="0"/>
    <x v="0"/>
    <x v="1"/>
    <x v="1"/>
    <x v="2"/>
    <s v="EE_Narva"/>
    <x v="19"/>
    <s v="GNR_ST_WOODCHI_BP_E-29_LS-600-MW-FEED_Y-2030"/>
    <x v="1"/>
    <x v="0"/>
    <n v="2.9894147981952099"/>
    <n v="4364.5456053650096"/>
    <n v="15712.364179314"/>
  </r>
  <r>
    <x v="0"/>
    <x v="0"/>
    <x v="1"/>
    <x v="1"/>
    <x v="2"/>
    <s v="EE_Narva"/>
    <x v="19"/>
    <s v="GNR_ST_WOODCHI_BP_E-29_LS-600-MW-FEED_Y-2030"/>
    <x v="1"/>
    <x v="1"/>
    <n v="2.9894147981952099"/>
    <n v="4364.5456053650096"/>
    <n v="15712.364179314"/>
  </r>
  <r>
    <x v="0"/>
    <x v="0"/>
    <x v="1"/>
    <x v="1"/>
    <x v="2"/>
    <s v="EE_Narva"/>
    <x v="19"/>
    <s v="GNR_ST_WOODCHI_BP_E-29_LS-600-MW-FEED_Y-2030"/>
    <x v="1"/>
    <x v="2"/>
    <n v="2.9894147981952099"/>
    <n v="4364.5456053650096"/>
    <n v="15712.364179314"/>
  </r>
  <r>
    <x v="0"/>
    <x v="0"/>
    <x v="1"/>
    <x v="1"/>
    <x v="2"/>
    <s v="EE_Parnu"/>
    <x v="5"/>
    <s v="GNR_HP_ELEC_AIR-WTR_COP-310_LS_Y-2020"/>
    <x v="0"/>
    <x v="1"/>
    <n v="7.3639106951721098"/>
    <n v="10751.3096149513"/>
    <n v="38704.714613824603"/>
  </r>
  <r>
    <x v="0"/>
    <x v="0"/>
    <x v="1"/>
    <x v="1"/>
    <x v="2"/>
    <s v="EE_Parnu"/>
    <x v="5"/>
    <s v="GNR_HP_ELEC_AIR-WTR_COP-310_LS_Y-2020"/>
    <x v="0"/>
    <x v="2"/>
    <n v="7.3639106951721098"/>
    <n v="10751.3096149513"/>
    <n v="38704.714613824603"/>
  </r>
  <r>
    <x v="0"/>
    <x v="0"/>
    <x v="1"/>
    <x v="1"/>
    <x v="2"/>
    <s v="EE_Parnu"/>
    <x v="5"/>
    <s v="GNR_HP_ELEC_AIR-WTR_COP-310_LS_Y-2020"/>
    <x v="1"/>
    <x v="0"/>
    <n v="7.3639106951721098"/>
    <n v="10751.3096149513"/>
    <n v="38704.714613824603"/>
  </r>
  <r>
    <x v="0"/>
    <x v="0"/>
    <x v="1"/>
    <x v="1"/>
    <x v="2"/>
    <s v="EE_Parnu"/>
    <x v="5"/>
    <s v="GNR_HP_ELEC_AIR-WTR_COP-310_LS_Y-2020"/>
    <x v="1"/>
    <x v="1"/>
    <n v="7.3639106951721098"/>
    <n v="10751.3096149513"/>
    <n v="38704.714613824603"/>
  </r>
  <r>
    <x v="0"/>
    <x v="0"/>
    <x v="1"/>
    <x v="1"/>
    <x v="2"/>
    <s v="EE_Parnu"/>
    <x v="5"/>
    <s v="GNR_HP_ELEC_AIR-WTR_COP-310_LS_Y-2020"/>
    <x v="1"/>
    <x v="2"/>
    <n v="7.3639106951721098"/>
    <n v="10751.3096149513"/>
    <n v="38704.714613824603"/>
  </r>
  <r>
    <x v="0"/>
    <x v="0"/>
    <x v="1"/>
    <x v="1"/>
    <x v="2"/>
    <s v="EE_Parnu"/>
    <x v="1"/>
    <s v="GNR_HS_HEAT_PIT_L-CEN_E-90_Y-2020"/>
    <x v="0"/>
    <x v="0"/>
    <n v="26.5181824871669"/>
    <n v="38716.546431263698"/>
    <n v="139379.56715254899"/>
  </r>
  <r>
    <x v="0"/>
    <x v="0"/>
    <x v="1"/>
    <x v="1"/>
    <x v="2"/>
    <s v="EE_Parnu"/>
    <x v="1"/>
    <s v="GNR_HS_HEAT_PIT_L-CEN_E-90_Y-2020"/>
    <x v="0"/>
    <x v="1"/>
    <n v="5.2579967791879101"/>
    <n v="7676.6752976143498"/>
    <n v="27636.0310714117"/>
  </r>
  <r>
    <x v="0"/>
    <x v="0"/>
    <x v="1"/>
    <x v="1"/>
    <x v="2"/>
    <s v="EE_Parnu"/>
    <x v="1"/>
    <s v="GNR_HS_HEAT_PIT_L-CEN_E-90_Y-2020"/>
    <x v="0"/>
    <x v="2"/>
    <n v="4.7493651253742302"/>
    <n v="6934.0730830463699"/>
    <n v="24962.663098966899"/>
  </r>
  <r>
    <x v="0"/>
    <x v="0"/>
    <x v="1"/>
    <x v="1"/>
    <x v="2"/>
    <s v="EE_Parnu"/>
    <x v="14"/>
    <s v="PARNU-1_ST_WOOD_BP"/>
    <x v="0"/>
    <x v="0"/>
    <n v="5.3260896126501498"/>
    <n v="7776.0908344692198"/>
    <n v="27993.927004089201"/>
  </r>
  <r>
    <x v="0"/>
    <x v="0"/>
    <x v="1"/>
    <x v="1"/>
    <x v="2"/>
    <s v="EE_Parnu"/>
    <x v="19"/>
    <s v="GNR_ST_WOODCHI_BP_E-29_LS-600-MW-FEED_Y-2030"/>
    <x v="0"/>
    <x v="0"/>
    <n v="0.75271781980506502"/>
    <n v="1098.9680169153901"/>
    <n v="3956.28486089542"/>
  </r>
  <r>
    <x v="0"/>
    <x v="0"/>
    <x v="1"/>
    <x v="1"/>
    <x v="2"/>
    <s v="EE_Parnu"/>
    <x v="19"/>
    <s v="GNR_ST_WOODCHI_BP_E-29_LS-600-MW-FEED_Y-2030"/>
    <x v="0"/>
    <x v="1"/>
    <n v="0.75271781980506502"/>
    <n v="1098.9680169153901"/>
    <n v="3956.28486089542"/>
  </r>
  <r>
    <x v="0"/>
    <x v="0"/>
    <x v="1"/>
    <x v="1"/>
    <x v="2"/>
    <s v="EE_Parnu"/>
    <x v="19"/>
    <s v="GNR_ST_WOODCHI_BP_E-29_LS-600-MW-FEED_Y-2030"/>
    <x v="0"/>
    <x v="2"/>
    <n v="0.75271781980506502"/>
    <n v="1098.9680169153901"/>
    <n v="3956.28486089542"/>
  </r>
  <r>
    <x v="0"/>
    <x v="0"/>
    <x v="1"/>
    <x v="1"/>
    <x v="2"/>
    <s v="EE_Parnu"/>
    <x v="19"/>
    <s v="GNR_ST_WOODCHI_BP_E-29_LS-600-MW-FEED_Y-2030"/>
    <x v="1"/>
    <x v="0"/>
    <n v="0.75271781980506502"/>
    <n v="1098.9680169153901"/>
    <n v="3956.28486089542"/>
  </r>
  <r>
    <x v="0"/>
    <x v="0"/>
    <x v="1"/>
    <x v="1"/>
    <x v="2"/>
    <s v="EE_Parnu"/>
    <x v="19"/>
    <s v="GNR_ST_WOODCHI_BP_E-29_LS-600-MW-FEED_Y-2030"/>
    <x v="1"/>
    <x v="1"/>
    <n v="0.75271781980506502"/>
    <n v="1098.9680169153901"/>
    <n v="3956.28486089542"/>
  </r>
  <r>
    <x v="0"/>
    <x v="0"/>
    <x v="1"/>
    <x v="1"/>
    <x v="2"/>
    <s v="EE_Parnu"/>
    <x v="19"/>
    <s v="GNR_ST_WOODCHI_BP_E-29_LS-600-MW-FEED_Y-2030"/>
    <x v="1"/>
    <x v="2"/>
    <n v="0.75271781980506502"/>
    <n v="1098.9680169153901"/>
    <n v="3956.28486089542"/>
  </r>
  <r>
    <x v="0"/>
    <x v="0"/>
    <x v="1"/>
    <x v="1"/>
    <x v="2"/>
    <s v="EE_Rural"/>
    <x v="6"/>
    <s v="GNR_ROR_WTR"/>
    <x v="0"/>
    <x v="0"/>
    <n v="3.0660249894900402"/>
    <n v="4476.39648465545"/>
    <n v="16115.027344759599"/>
  </r>
  <r>
    <x v="0"/>
    <x v="0"/>
    <x v="1"/>
    <x v="1"/>
    <x v="2"/>
    <s v="EE_Rural"/>
    <x v="6"/>
    <s v="GNR_ROR_WTR"/>
    <x v="0"/>
    <x v="1"/>
    <n v="3.0660249894900402"/>
    <n v="4476.39648465545"/>
    <n v="16115.027344759599"/>
  </r>
  <r>
    <x v="0"/>
    <x v="0"/>
    <x v="1"/>
    <x v="1"/>
    <x v="2"/>
    <s v="EE_Rural"/>
    <x v="6"/>
    <s v="GNR_ROR_WTR"/>
    <x v="0"/>
    <x v="2"/>
    <n v="3.0660249894900402"/>
    <n v="4476.39648465545"/>
    <n v="16115.027344759599"/>
  </r>
  <r>
    <x v="0"/>
    <x v="0"/>
    <x v="1"/>
    <x v="1"/>
    <x v="2"/>
    <s v="EE_Rural"/>
    <x v="6"/>
    <s v="GNR_ROR_WTR"/>
    <x v="1"/>
    <x v="0"/>
    <n v="3.7832900790031099"/>
    <n v="5523.60351534455"/>
    <n v="19884.972655240399"/>
  </r>
  <r>
    <x v="0"/>
    <x v="0"/>
    <x v="1"/>
    <x v="1"/>
    <x v="2"/>
    <s v="EE_Rural"/>
    <x v="6"/>
    <s v="GNR_ROR_WTR"/>
    <x v="1"/>
    <x v="1"/>
    <n v="3.7832900790031099"/>
    <n v="5523.60351534455"/>
    <n v="19884.972655240399"/>
  </r>
  <r>
    <x v="0"/>
    <x v="0"/>
    <x v="1"/>
    <x v="1"/>
    <x v="2"/>
    <s v="EE_Rural"/>
    <x v="6"/>
    <s v="GNR_ROR_WTR"/>
    <x v="1"/>
    <x v="2"/>
    <n v="3.7832900790031099"/>
    <n v="5523.60351534455"/>
    <n v="19884.972655240399"/>
  </r>
  <r>
    <x v="0"/>
    <x v="0"/>
    <x v="1"/>
    <x v="1"/>
    <x v="2"/>
    <s v="EE_Rural"/>
    <x v="7"/>
    <s v="GNR_WT_WIND_ONS"/>
    <x v="0"/>
    <x v="0"/>
    <n v="21.513935721812398"/>
    <n v="31410.3461538462"/>
    <n v="113077.246153846"/>
  </r>
  <r>
    <x v="0"/>
    <x v="0"/>
    <x v="1"/>
    <x v="1"/>
    <x v="2"/>
    <s v="EE_Rural"/>
    <x v="7"/>
    <s v="GNR_WT_WIND_ONS"/>
    <x v="0"/>
    <x v="1"/>
    <n v="36.881032665964199"/>
    <n v="53846.307692307702"/>
    <n v="193846.707692308"/>
  </r>
  <r>
    <x v="0"/>
    <x v="0"/>
    <x v="1"/>
    <x v="1"/>
    <x v="2"/>
    <s v="EE_Rural"/>
    <x v="7"/>
    <s v="GNR_WT_WIND_ONS"/>
    <x v="0"/>
    <x v="2"/>
    <n v="59.163323234984198"/>
    <n v="86378.451923076893"/>
    <n v="310962.42692307697"/>
  </r>
  <r>
    <x v="0"/>
    <x v="0"/>
    <x v="1"/>
    <x v="1"/>
    <x v="2"/>
    <s v="EE_Rural"/>
    <x v="7"/>
    <s v="GNR_WT_WIND_ONS"/>
    <x v="1"/>
    <x v="0"/>
    <n v="52.248129610115903"/>
    <n v="76282.269230769205"/>
    <n v="274616.16923076898"/>
  </r>
  <r>
    <x v="0"/>
    <x v="0"/>
    <x v="1"/>
    <x v="1"/>
    <x v="2"/>
    <s v="EE_Rural"/>
    <x v="7"/>
    <s v="GNR_WT_WIND_ONS"/>
    <x v="1"/>
    <x v="1"/>
    <n v="128.059141201264"/>
    <n v="186966.34615384601"/>
    <n v="673078.84615384601"/>
  </r>
  <r>
    <x v="0"/>
    <x v="0"/>
    <x v="1"/>
    <x v="1"/>
    <x v="2"/>
    <s v="EE_Rural"/>
    <x v="7"/>
    <s v="GNR_WT_WIND_ONS"/>
    <x v="1"/>
    <x v="2"/>
    <n v="48.406355374077997"/>
    <n v="70673.2788461538"/>
    <n v="254423.80384615401"/>
  </r>
  <r>
    <x v="0"/>
    <x v="0"/>
    <x v="1"/>
    <x v="1"/>
    <x v="2"/>
    <s v="EE_Rural"/>
    <x v="8"/>
    <s v="EBAVERE_ST_WOODWST_BP"/>
    <x v="0"/>
    <x v="0"/>
    <n v="39.473684210526301"/>
    <n v="57631.578947368398"/>
    <n v="207473.684210526"/>
  </r>
  <r>
    <x v="0"/>
    <x v="0"/>
    <x v="1"/>
    <x v="1"/>
    <x v="2"/>
    <s v="EE_Rural"/>
    <x v="8"/>
    <s v="EBAVERE_ST_WOODWST_BP"/>
    <x v="0"/>
    <x v="1"/>
    <n v="39.473684210526301"/>
    <n v="57631.578947368398"/>
    <n v="207473.684210526"/>
  </r>
  <r>
    <x v="0"/>
    <x v="0"/>
    <x v="1"/>
    <x v="1"/>
    <x v="2"/>
    <s v="EE_Rural"/>
    <x v="8"/>
    <s v="EBAVERE_ST_WOODWST_BP"/>
    <x v="0"/>
    <x v="2"/>
    <n v="39.473684210526301"/>
    <n v="57631.578947368398"/>
    <n v="207473.684210526"/>
  </r>
  <r>
    <x v="0"/>
    <x v="0"/>
    <x v="1"/>
    <x v="1"/>
    <x v="2"/>
    <s v="EE_Rural"/>
    <x v="8"/>
    <s v="EBAVERE_ST_WOODWST_BP"/>
    <x v="1"/>
    <x v="0"/>
    <n v="39.473684210526301"/>
    <n v="57631.578947368398"/>
    <n v="207473.684210526"/>
  </r>
  <r>
    <x v="0"/>
    <x v="0"/>
    <x v="1"/>
    <x v="1"/>
    <x v="2"/>
    <s v="EE_Rural"/>
    <x v="8"/>
    <s v="EBAVERE_ST_WOODWST_BP"/>
    <x v="1"/>
    <x v="1"/>
    <n v="39.473684210526301"/>
    <n v="57631.578947368398"/>
    <n v="207473.684210526"/>
  </r>
  <r>
    <x v="0"/>
    <x v="0"/>
    <x v="1"/>
    <x v="1"/>
    <x v="2"/>
    <s v="EE_Rural"/>
    <x v="8"/>
    <s v="EBAVERE_ST_WOODWST_BP"/>
    <x v="1"/>
    <x v="2"/>
    <n v="39.473684210526301"/>
    <n v="57631.578947368398"/>
    <n v="207473.684210526"/>
  </r>
  <r>
    <x v="0"/>
    <x v="0"/>
    <x v="1"/>
    <x v="1"/>
    <x v="2"/>
    <s v="EE_Tallinn"/>
    <x v="5"/>
    <s v="GNR_HP_ELEC_AIR-WTR_COP-310_LS_Y-2020"/>
    <x v="0"/>
    <x v="1"/>
    <n v="58.191740261092498"/>
    <n v="84959.940781195095"/>
    <n v="305855.78681230202"/>
  </r>
  <r>
    <x v="0"/>
    <x v="0"/>
    <x v="1"/>
    <x v="1"/>
    <x v="2"/>
    <s v="EE_Tallinn"/>
    <x v="5"/>
    <s v="GNR_HP_ELEC_AIR-WTR_COP-310_LS_Y-2020"/>
    <x v="0"/>
    <x v="2"/>
    <n v="64.759266290500094"/>
    <n v="94548.528784130103"/>
    <n v="340374.70362286799"/>
  </r>
  <r>
    <x v="0"/>
    <x v="0"/>
    <x v="1"/>
    <x v="1"/>
    <x v="2"/>
    <s v="EE_Tallinn"/>
    <x v="5"/>
    <s v="GNR_HP_ELEC_AIR-WTR_COP-310_LS_Y-2020"/>
    <x v="1"/>
    <x v="0"/>
    <n v="64.759266290500094"/>
    <n v="94548.528784130103"/>
    <n v="340374.70362286799"/>
  </r>
  <r>
    <x v="0"/>
    <x v="0"/>
    <x v="1"/>
    <x v="1"/>
    <x v="2"/>
    <s v="EE_Tallinn"/>
    <x v="5"/>
    <s v="GNR_HP_ELEC_AIR-WTR_COP-310_LS_Y-2020"/>
    <x v="1"/>
    <x v="1"/>
    <n v="64.759266290500094"/>
    <n v="94548.528784130103"/>
    <n v="340374.70362286799"/>
  </r>
  <r>
    <x v="0"/>
    <x v="0"/>
    <x v="1"/>
    <x v="1"/>
    <x v="2"/>
    <s v="EE_Tallinn"/>
    <x v="5"/>
    <s v="GNR_HP_ELEC_AIR-WTR_COP-310_LS_Y-2020"/>
    <x v="1"/>
    <x v="2"/>
    <n v="64.759266290500094"/>
    <n v="94548.528784130103"/>
    <n v="340374.70362286799"/>
  </r>
  <r>
    <x v="0"/>
    <x v="0"/>
    <x v="1"/>
    <x v="1"/>
    <x v="2"/>
    <s v="EE_Tallinn"/>
    <x v="1"/>
    <s v="GNR_HS_HEAT_PIT_L-CEN_E-90_Y-2020"/>
    <x v="0"/>
    <x v="0"/>
    <n v="249.155421026863"/>
    <n v="363766.91469921998"/>
    <n v="1309560.89291719"/>
  </r>
  <r>
    <x v="0"/>
    <x v="0"/>
    <x v="1"/>
    <x v="1"/>
    <x v="2"/>
    <s v="EE_Tallinn"/>
    <x v="1"/>
    <s v="GNR_HS_HEAT_PIT_L-CEN_E-90_Y-2020"/>
    <x v="0"/>
    <x v="1"/>
    <n v="62.442078613653102"/>
    <n v="91165.434775933507"/>
    <n v="328195.56519335997"/>
  </r>
  <r>
    <x v="0"/>
    <x v="0"/>
    <x v="1"/>
    <x v="1"/>
    <x v="2"/>
    <s v="EE_Tallinn"/>
    <x v="1"/>
    <s v="GNR_HS_HEAT_PIT_L-CEN_E-90_Y-2020"/>
    <x v="0"/>
    <x v="2"/>
    <n v="43.711724650716299"/>
    <n v="63819.117990045801"/>
    <n v="229748.82476416501"/>
  </r>
  <r>
    <x v="0"/>
    <x v="0"/>
    <x v="1"/>
    <x v="1"/>
    <x v="2"/>
    <s v="EE_Tallinn"/>
    <x v="2"/>
    <s v="IRU_ST_MSW_BP"/>
    <x v="0"/>
    <x v="0"/>
    <n v="56.6666666666667"/>
    <n v="82733.333333333299"/>
    <n v="297840"/>
  </r>
  <r>
    <x v="0"/>
    <x v="0"/>
    <x v="1"/>
    <x v="1"/>
    <x v="2"/>
    <s v="EE_Tallinn"/>
    <x v="2"/>
    <s v="IRU_ST_MSW_BP"/>
    <x v="0"/>
    <x v="1"/>
    <n v="56.6666666666667"/>
    <n v="82733.333333333299"/>
    <n v="297840"/>
  </r>
  <r>
    <x v="0"/>
    <x v="0"/>
    <x v="1"/>
    <x v="1"/>
    <x v="2"/>
    <s v="EE_Tallinn"/>
    <x v="2"/>
    <s v="IRU_ST_MSW_BP"/>
    <x v="0"/>
    <x v="2"/>
    <n v="56.6666666666667"/>
    <n v="82733.333333333299"/>
    <n v="297840"/>
  </r>
  <r>
    <x v="0"/>
    <x v="0"/>
    <x v="1"/>
    <x v="1"/>
    <x v="2"/>
    <s v="EE_Tallinn"/>
    <x v="2"/>
    <s v="IRU_ST_MSW_BP"/>
    <x v="1"/>
    <x v="0"/>
    <n v="56.6666666666667"/>
    <n v="82733.333333333299"/>
    <n v="297840"/>
  </r>
  <r>
    <x v="0"/>
    <x v="0"/>
    <x v="1"/>
    <x v="1"/>
    <x v="2"/>
    <s v="EE_Tallinn"/>
    <x v="2"/>
    <s v="IRU_ST_MSW_BP"/>
    <x v="1"/>
    <x v="1"/>
    <n v="56.6666666666667"/>
    <n v="82733.333333333299"/>
    <n v="297840"/>
  </r>
  <r>
    <x v="0"/>
    <x v="0"/>
    <x v="1"/>
    <x v="1"/>
    <x v="2"/>
    <s v="EE_Tallinn"/>
    <x v="2"/>
    <s v="IRU_ST_MSW_BP"/>
    <x v="1"/>
    <x v="2"/>
    <n v="56.6666666666667"/>
    <n v="82733.333333333299"/>
    <n v="297840"/>
  </r>
  <r>
    <x v="0"/>
    <x v="0"/>
    <x v="1"/>
    <x v="1"/>
    <x v="2"/>
    <s v="EE_Tallinn"/>
    <x v="14"/>
    <s v="VAO-1_ST_WOOD_BP"/>
    <x v="0"/>
    <x v="0"/>
    <n v="48.462423720810698"/>
    <n v="70755.138632383707"/>
    <n v="254718.49907658101"/>
  </r>
  <r>
    <x v="0"/>
    <x v="0"/>
    <x v="1"/>
    <x v="1"/>
    <x v="2"/>
    <s v="EE_Tallinn"/>
    <x v="14"/>
    <s v="VAO-1_ST_WOOD_BP"/>
    <x v="0"/>
    <x v="1"/>
    <n v="33.897204868636599"/>
    <n v="49489.919108209397"/>
    <n v="178163.70878955399"/>
  </r>
  <r>
    <x v="0"/>
    <x v="0"/>
    <x v="1"/>
    <x v="1"/>
    <x v="2"/>
    <s v="EE_Tallinn"/>
    <x v="14"/>
    <s v="VAO-1_ST_WOOD_BP"/>
    <x v="0"/>
    <x v="2"/>
    <n v="19.331986016462501"/>
    <n v="28224.699584035199"/>
    <n v="101608.918502527"/>
  </r>
  <r>
    <x v="0"/>
    <x v="0"/>
    <x v="1"/>
    <x v="1"/>
    <x v="2"/>
    <s v="EE_Tartu"/>
    <x v="5"/>
    <s v="GNR_HP_ELEC_AIR-WTR_COP-310_LS_Y-2020"/>
    <x v="0"/>
    <x v="1"/>
    <n v="19.308744216966002"/>
    <n v="28190.766556770399"/>
    <n v="101486.759604373"/>
  </r>
  <r>
    <x v="0"/>
    <x v="0"/>
    <x v="1"/>
    <x v="1"/>
    <x v="2"/>
    <s v="EE_Tartu"/>
    <x v="5"/>
    <s v="GNR_HP_ELEC_AIR-WTR_COP-310_LS_Y-2020"/>
    <x v="0"/>
    <x v="2"/>
    <n v="19.308744216966002"/>
    <n v="28190.766556770399"/>
    <n v="101486.759604373"/>
  </r>
  <r>
    <x v="0"/>
    <x v="0"/>
    <x v="1"/>
    <x v="1"/>
    <x v="2"/>
    <s v="EE_Tartu"/>
    <x v="5"/>
    <s v="GNR_HP_ELEC_AIR-WTR_COP-310_LS_Y-2020"/>
    <x v="1"/>
    <x v="0"/>
    <n v="19.308744216966002"/>
    <n v="28190.766556770399"/>
    <n v="101486.759604373"/>
  </r>
  <r>
    <x v="0"/>
    <x v="0"/>
    <x v="1"/>
    <x v="1"/>
    <x v="2"/>
    <s v="EE_Tartu"/>
    <x v="5"/>
    <s v="GNR_HP_ELEC_AIR-WTR_COP-310_LS_Y-2020"/>
    <x v="1"/>
    <x v="1"/>
    <n v="19.308744216966002"/>
    <n v="28190.766556770399"/>
    <n v="101486.759604373"/>
  </r>
  <r>
    <x v="0"/>
    <x v="0"/>
    <x v="1"/>
    <x v="1"/>
    <x v="2"/>
    <s v="EE_Tartu"/>
    <x v="5"/>
    <s v="GNR_HP_ELEC_AIR-WTR_COP-310_LS_Y-2020"/>
    <x v="1"/>
    <x v="2"/>
    <n v="19.308744216966002"/>
    <n v="28190.766556770399"/>
    <n v="101486.759604373"/>
  </r>
  <r>
    <x v="0"/>
    <x v="0"/>
    <x v="1"/>
    <x v="1"/>
    <x v="2"/>
    <s v="EE_Tartu"/>
    <x v="1"/>
    <s v="GNR_HS_HEAT_PIT_L-CEN_E-90_Y-2020"/>
    <x v="0"/>
    <x v="0"/>
    <n v="74.526199519484507"/>
    <n v="108808.25129844699"/>
    <n v="391709.70467440999"/>
  </r>
  <r>
    <x v="0"/>
    <x v="0"/>
    <x v="1"/>
    <x v="1"/>
    <x v="2"/>
    <s v="EE_Tartu"/>
    <x v="1"/>
    <s v="GNR_HS_HEAT_PIT_L-CEN_E-90_Y-2020"/>
    <x v="0"/>
    <x v="1"/>
    <n v="12.724594722087399"/>
    <n v="18577.908294247602"/>
    <n v="66880.469859291406"/>
  </r>
  <r>
    <x v="0"/>
    <x v="0"/>
    <x v="1"/>
    <x v="1"/>
    <x v="2"/>
    <s v="EE_Tartu"/>
    <x v="1"/>
    <s v="GNR_HS_HEAT_PIT_L-CEN_E-90_Y-2020"/>
    <x v="0"/>
    <x v="2"/>
    <n v="11.39091563743"/>
    <n v="16630.7368306477"/>
    <n v="59870.652590331898"/>
  </r>
  <r>
    <x v="0"/>
    <x v="0"/>
    <x v="1"/>
    <x v="1"/>
    <x v="2"/>
    <s v="EE_Tartu"/>
    <x v="14"/>
    <s v="TARTU-1_ST_WOOD_BP"/>
    <x v="0"/>
    <x v="0"/>
    <n v="5.3260896126501498"/>
    <n v="7776.0908344692198"/>
    <n v="27993.927004089201"/>
  </r>
  <r>
    <x v="0"/>
    <x v="0"/>
    <x v="1"/>
    <x v="1"/>
    <x v="2"/>
    <s v="EE_Tartu"/>
    <x v="19"/>
    <s v="GNR_ST_WOODCHI_BP_E-29_LS-600-MW-FEED_Y-2030"/>
    <x v="0"/>
    <x v="0"/>
    <n v="3.0950639335577099"/>
    <n v="4518.7933429942595"/>
    <n v="16267.6560347793"/>
  </r>
  <r>
    <x v="0"/>
    <x v="0"/>
    <x v="1"/>
    <x v="1"/>
    <x v="2"/>
    <s v="EE_Tartu"/>
    <x v="19"/>
    <s v="GNR_ST_WOODCHI_BP_E-29_LS-600-MW-FEED_Y-2030"/>
    <x v="0"/>
    <x v="1"/>
    <n v="3.0950639335577099"/>
    <n v="4518.7933429942595"/>
    <n v="16267.6560347793"/>
  </r>
  <r>
    <x v="0"/>
    <x v="0"/>
    <x v="1"/>
    <x v="1"/>
    <x v="2"/>
    <s v="EE_Tartu"/>
    <x v="19"/>
    <s v="GNR_ST_WOODCHI_BP_E-29_LS-600-MW-FEED_Y-2030"/>
    <x v="0"/>
    <x v="2"/>
    <n v="3.0950639335577099"/>
    <n v="4518.7933429942595"/>
    <n v="16267.6560347793"/>
  </r>
  <r>
    <x v="0"/>
    <x v="0"/>
    <x v="1"/>
    <x v="1"/>
    <x v="2"/>
    <s v="EE_Tartu"/>
    <x v="19"/>
    <s v="GNR_ST_WOODCHI_BP_E-29_LS-600-MW-FEED_Y-2030"/>
    <x v="1"/>
    <x v="0"/>
    <n v="3.0950639335577099"/>
    <n v="4518.7933429942595"/>
    <n v="16267.6560347793"/>
  </r>
  <r>
    <x v="0"/>
    <x v="0"/>
    <x v="1"/>
    <x v="1"/>
    <x v="2"/>
    <s v="EE_Tartu"/>
    <x v="19"/>
    <s v="GNR_ST_WOODCHI_BP_E-29_LS-600-MW-FEED_Y-2030"/>
    <x v="1"/>
    <x v="1"/>
    <n v="3.0950639335577099"/>
    <n v="4518.7933429942595"/>
    <n v="16267.6560347793"/>
  </r>
  <r>
    <x v="0"/>
    <x v="0"/>
    <x v="1"/>
    <x v="1"/>
    <x v="2"/>
    <s v="EE_Tartu"/>
    <x v="19"/>
    <s v="GNR_ST_WOODCHI_BP_E-29_LS-600-MW-FEED_Y-2030"/>
    <x v="1"/>
    <x v="2"/>
    <n v="3.0950639335577099"/>
    <n v="4518.7933429942595"/>
    <n v="16267.6560347793"/>
  </r>
  <r>
    <x v="0"/>
    <x v="0"/>
    <x v="1"/>
    <x v="1"/>
    <x v="2"/>
    <s v="EE_Urban"/>
    <x v="14"/>
    <s v="GNR_ST_WOOD_BP_E-53"/>
    <x v="0"/>
    <x v="0"/>
    <n v="1.5849056603773599"/>
    <n v="2313.96226415094"/>
    <n v="8330.2641509433997"/>
  </r>
  <r>
    <x v="0"/>
    <x v="0"/>
    <x v="1"/>
    <x v="2"/>
    <x v="3"/>
    <s v="FI_IND"/>
    <x v="5"/>
    <s v="GNR_HP_ELEC_AIR-WTR_COP-310_LS_Y-2020"/>
    <x v="1"/>
    <x v="0"/>
    <n v="445.63691301396398"/>
    <n v="650629.893000387"/>
    <n v="2342267.6148013901"/>
  </r>
  <r>
    <x v="0"/>
    <x v="0"/>
    <x v="1"/>
    <x v="2"/>
    <x v="3"/>
    <s v="FI_IND"/>
    <x v="5"/>
    <s v="GNR_HP_ELEC_AIR-WTR_COP-310_LS_Y-2020"/>
    <x v="1"/>
    <x v="1"/>
    <n v="445.63691301396398"/>
    <n v="650629.893000387"/>
    <n v="2342267.6148013901"/>
  </r>
  <r>
    <x v="0"/>
    <x v="0"/>
    <x v="1"/>
    <x v="2"/>
    <x v="3"/>
    <s v="FI_IND"/>
    <x v="5"/>
    <s v="GNR_HP_ELEC_AIR-WTR_COP-310_LS_Y-2020"/>
    <x v="1"/>
    <x v="2"/>
    <n v="445.63691301396398"/>
    <n v="650629.893000387"/>
    <n v="2342267.6148013901"/>
  </r>
  <r>
    <x v="0"/>
    <x v="0"/>
    <x v="1"/>
    <x v="2"/>
    <x v="3"/>
    <s v="FI_IND"/>
    <x v="1"/>
    <s v="GNR_HS_HEAT_PIT_L-CEN_E-90_Y-2020"/>
    <x v="1"/>
    <x v="0"/>
    <n v="35.847794013273202"/>
    <n v="52337.779259378898"/>
    <n v="188416.00533376401"/>
  </r>
  <r>
    <x v="0"/>
    <x v="0"/>
    <x v="1"/>
    <x v="2"/>
    <x v="3"/>
    <s v="FI_IND"/>
    <x v="1"/>
    <s v="GNR_HS_HEAT_PIT_L-CEN_E-90_Y-2020"/>
    <x v="1"/>
    <x v="1"/>
    <n v="82.233519342676999"/>
    <n v="120060.93824030799"/>
    <n v="432219.37766510999"/>
  </r>
  <r>
    <x v="0"/>
    <x v="0"/>
    <x v="1"/>
    <x v="2"/>
    <x v="3"/>
    <s v="FI_IND"/>
    <x v="2"/>
    <s v="GNR_IND-ST_MSW_BP_CB-30"/>
    <x v="0"/>
    <x v="0"/>
    <n v="255.18518518518499"/>
    <n v="372570.37037036999"/>
    <n v="1341253.33333333"/>
  </r>
  <r>
    <x v="0"/>
    <x v="0"/>
    <x v="1"/>
    <x v="2"/>
    <x v="3"/>
    <s v="FI_IND"/>
    <x v="2"/>
    <s v="GNR_IND-ST_MSW_BP_CB-30"/>
    <x v="0"/>
    <x v="1"/>
    <n v="255.18518518518499"/>
    <n v="372570.37037036999"/>
    <n v="1341253.33333333"/>
  </r>
  <r>
    <x v="0"/>
    <x v="0"/>
    <x v="1"/>
    <x v="2"/>
    <x v="3"/>
    <s v="FI_IND"/>
    <x v="2"/>
    <s v="GNR_IND-ST_MSW_BP_CB-30"/>
    <x v="0"/>
    <x v="2"/>
    <n v="255.18518518518499"/>
    <n v="372570.37037036999"/>
    <n v="1341253.33333333"/>
  </r>
  <r>
    <x v="0"/>
    <x v="0"/>
    <x v="1"/>
    <x v="2"/>
    <x v="3"/>
    <s v="FI_IND"/>
    <x v="2"/>
    <s v="GNR_IND-ST_MSW_BP_CB-30"/>
    <x v="1"/>
    <x v="0"/>
    <n v="255.18518518518499"/>
    <n v="372570.37037036999"/>
    <n v="1341253.33333333"/>
  </r>
  <r>
    <x v="0"/>
    <x v="0"/>
    <x v="1"/>
    <x v="2"/>
    <x v="3"/>
    <s v="FI_IND"/>
    <x v="2"/>
    <s v="GNR_IND-ST_MSW_BP_CB-30"/>
    <x v="1"/>
    <x v="1"/>
    <n v="255.18518518518499"/>
    <n v="372570.37037036999"/>
    <n v="1341253.33333333"/>
  </r>
  <r>
    <x v="0"/>
    <x v="0"/>
    <x v="1"/>
    <x v="2"/>
    <x v="3"/>
    <s v="FI_IND"/>
    <x v="2"/>
    <s v="GNR_IND-ST_MSW_BP_CB-30"/>
    <x v="1"/>
    <x v="2"/>
    <n v="255.18518518518499"/>
    <n v="372570.37037036999"/>
    <n v="1341253.33333333"/>
  </r>
  <r>
    <x v="0"/>
    <x v="0"/>
    <x v="1"/>
    <x v="2"/>
    <x v="3"/>
    <s v="FI_IND"/>
    <x v="2"/>
    <s v="GNR_ST_MSW_BP_E-23_LS-220-MW-FEED_Y-2020"/>
    <x v="0"/>
    <x v="0"/>
    <n v="2524.8366847226898"/>
    <n v="3686261.5596951302"/>
    <n v="13270541.6149025"/>
  </r>
  <r>
    <x v="0"/>
    <x v="0"/>
    <x v="1"/>
    <x v="2"/>
    <x v="3"/>
    <s v="FI_IND"/>
    <x v="2"/>
    <s v="GNR_ST_MSW_BP_E-23_LS-220-MW-FEED_Y-2020"/>
    <x v="0"/>
    <x v="1"/>
    <n v="2524.8366847226898"/>
    <n v="3686261.5596951302"/>
    <n v="13270541.6149025"/>
  </r>
  <r>
    <x v="0"/>
    <x v="0"/>
    <x v="1"/>
    <x v="2"/>
    <x v="3"/>
    <s v="FI_IND"/>
    <x v="2"/>
    <s v="GNR_ST_MSW_BP_E-23_LS-220-MW-FEED_Y-2020"/>
    <x v="0"/>
    <x v="2"/>
    <n v="2524.8366847226898"/>
    <n v="3686261.5596951302"/>
    <n v="13270541.6149025"/>
  </r>
  <r>
    <x v="0"/>
    <x v="0"/>
    <x v="1"/>
    <x v="2"/>
    <x v="3"/>
    <s v="FI_IND"/>
    <x v="2"/>
    <s v="GNR_ST_MSW_BP_E-23_LS-220-MW-FEED_Y-2020"/>
    <x v="1"/>
    <x v="0"/>
    <n v="2524.8366847226898"/>
    <n v="3686261.5596951302"/>
    <n v="13270541.6149025"/>
  </r>
  <r>
    <x v="0"/>
    <x v="0"/>
    <x v="1"/>
    <x v="2"/>
    <x v="3"/>
    <s v="FI_IND"/>
    <x v="2"/>
    <s v="GNR_ST_MSW_BP_E-23_LS-220-MW-FEED_Y-2020"/>
    <x v="1"/>
    <x v="1"/>
    <n v="2524.8366847226898"/>
    <n v="3686261.5596951302"/>
    <n v="13270541.6149025"/>
  </r>
  <r>
    <x v="0"/>
    <x v="0"/>
    <x v="1"/>
    <x v="2"/>
    <x v="3"/>
    <s v="FI_IND"/>
    <x v="2"/>
    <s v="GNR_ST_MSW_BP_E-23_LS-220-MW-FEED_Y-2020"/>
    <x v="1"/>
    <x v="2"/>
    <n v="2524.8366847226898"/>
    <n v="3686261.5596951302"/>
    <n v="13270541.6149025"/>
  </r>
  <r>
    <x v="0"/>
    <x v="0"/>
    <x v="1"/>
    <x v="2"/>
    <x v="3"/>
    <s v="FI_IND"/>
    <x v="2"/>
    <s v="GNR_ST_MSW_BP_E-24_LS-220-MW-FEED_Y-2030"/>
    <x v="0"/>
    <x v="0"/>
    <n v="994.54386850030596"/>
    <n v="1452034.0480104501"/>
    <n v="5227322.5728376098"/>
  </r>
  <r>
    <x v="0"/>
    <x v="0"/>
    <x v="1"/>
    <x v="2"/>
    <x v="3"/>
    <s v="FI_IND"/>
    <x v="2"/>
    <s v="GNR_ST_MSW_BP_E-24_LS-220-MW-FEED_Y-2030"/>
    <x v="0"/>
    <x v="1"/>
    <n v="994.54386850030596"/>
    <n v="1452034.0480104501"/>
    <n v="5227322.5728376098"/>
  </r>
  <r>
    <x v="0"/>
    <x v="0"/>
    <x v="1"/>
    <x v="2"/>
    <x v="3"/>
    <s v="FI_IND"/>
    <x v="2"/>
    <s v="GNR_ST_MSW_BP_E-24_LS-220-MW-FEED_Y-2030"/>
    <x v="0"/>
    <x v="2"/>
    <n v="994.54386850030596"/>
    <n v="1452034.0480104501"/>
    <n v="5227322.5728376098"/>
  </r>
  <r>
    <x v="0"/>
    <x v="0"/>
    <x v="1"/>
    <x v="2"/>
    <x v="3"/>
    <s v="FI_IND"/>
    <x v="2"/>
    <s v="GNR_ST_MSW_BP_E-24_LS-220-MW-FEED_Y-2030"/>
    <x v="1"/>
    <x v="0"/>
    <n v="994.54386850030596"/>
    <n v="1452034.0480104501"/>
    <n v="5227322.5728376098"/>
  </r>
  <r>
    <x v="0"/>
    <x v="0"/>
    <x v="1"/>
    <x v="2"/>
    <x v="3"/>
    <s v="FI_IND"/>
    <x v="2"/>
    <s v="GNR_ST_MSW_BP_E-24_LS-220-MW-FEED_Y-2030"/>
    <x v="1"/>
    <x v="1"/>
    <n v="994.54386850030596"/>
    <n v="1452034.0480104501"/>
    <n v="5227322.5728376098"/>
  </r>
  <r>
    <x v="0"/>
    <x v="0"/>
    <x v="1"/>
    <x v="2"/>
    <x v="3"/>
    <s v="FI_IND"/>
    <x v="2"/>
    <s v="GNR_ST_MSW_BP_E-24_LS-220-MW-FEED_Y-2030"/>
    <x v="1"/>
    <x v="2"/>
    <n v="994.54386850030596"/>
    <n v="1452034.0480104501"/>
    <n v="5227322.5728376098"/>
  </r>
  <r>
    <x v="0"/>
    <x v="0"/>
    <x v="1"/>
    <x v="2"/>
    <x v="3"/>
    <s v="FI_IND"/>
    <x v="4"/>
    <s v="GNR_EH_HEAT"/>
    <x v="0"/>
    <x v="0"/>
    <n v="3.4111721611721499"/>
    <n v="4980.3113553113399"/>
    <n v="17929.120879120801"/>
  </r>
  <r>
    <x v="0"/>
    <x v="0"/>
    <x v="1"/>
    <x v="2"/>
    <x v="3"/>
    <s v="FI_IND"/>
    <x v="4"/>
    <s v="GNR_EH_HEAT"/>
    <x v="0"/>
    <x v="1"/>
    <n v="3.4111721611721499"/>
    <n v="4980.3113553113399"/>
    <n v="17929.120879120801"/>
  </r>
  <r>
    <x v="0"/>
    <x v="0"/>
    <x v="1"/>
    <x v="2"/>
    <x v="3"/>
    <s v="FI_IND"/>
    <x v="4"/>
    <s v="GNR_EH_HEAT"/>
    <x v="0"/>
    <x v="2"/>
    <n v="3.4111721611721499"/>
    <n v="4980.3113553113399"/>
    <n v="17929.120879120801"/>
  </r>
  <r>
    <x v="0"/>
    <x v="0"/>
    <x v="1"/>
    <x v="2"/>
    <x v="3"/>
    <s v="FI_IND"/>
    <x v="4"/>
    <s v="GNR_EH_HEAT"/>
    <x v="1"/>
    <x v="0"/>
    <n v="3.4111721611721499"/>
    <n v="4980.3113553113399"/>
    <n v="17929.120879120801"/>
  </r>
  <r>
    <x v="0"/>
    <x v="0"/>
    <x v="1"/>
    <x v="2"/>
    <x v="3"/>
    <s v="FI_IND"/>
    <x v="4"/>
    <s v="GNR_EH_HEAT"/>
    <x v="1"/>
    <x v="1"/>
    <n v="3.4111721611721499"/>
    <n v="4980.3113553113399"/>
    <n v="17929.120879120801"/>
  </r>
  <r>
    <x v="0"/>
    <x v="0"/>
    <x v="1"/>
    <x v="2"/>
    <x v="3"/>
    <s v="FI_IND"/>
    <x v="4"/>
    <s v="GNR_EH_HEAT"/>
    <x v="1"/>
    <x v="2"/>
    <n v="3.4111721611721499"/>
    <n v="4980.3113553113399"/>
    <n v="17929.120879120801"/>
  </r>
  <r>
    <x v="0"/>
    <x v="0"/>
    <x v="1"/>
    <x v="2"/>
    <x v="3"/>
    <s v="FI_IND"/>
    <x v="19"/>
    <s v="GNR_IND-ST_WOODCHI_BP_CB-20"/>
    <x v="0"/>
    <x v="0"/>
    <n v="286.66666666666703"/>
    <n v="418533.33333333302"/>
    <n v="1506720"/>
  </r>
  <r>
    <x v="0"/>
    <x v="0"/>
    <x v="1"/>
    <x v="2"/>
    <x v="3"/>
    <s v="FI_IND"/>
    <x v="19"/>
    <s v="GNR_IND-ST_WOODCHI_BP_CB-20"/>
    <x v="0"/>
    <x v="1"/>
    <n v="286.66666666666703"/>
    <n v="418533.33333333302"/>
    <n v="1506720"/>
  </r>
  <r>
    <x v="0"/>
    <x v="0"/>
    <x v="1"/>
    <x v="2"/>
    <x v="3"/>
    <s v="FI_IND"/>
    <x v="19"/>
    <s v="GNR_IND-ST_WOODCHI_BP_CB-20"/>
    <x v="0"/>
    <x v="2"/>
    <n v="286.66666666666703"/>
    <n v="418533.33333333302"/>
    <n v="1506720"/>
  </r>
  <r>
    <x v="0"/>
    <x v="0"/>
    <x v="1"/>
    <x v="2"/>
    <x v="3"/>
    <s v="FI_IND"/>
    <x v="19"/>
    <s v="GNR_IND-ST_WOODCHI_BP_CB-30"/>
    <x v="0"/>
    <x v="0"/>
    <n v="391.92592592592598"/>
    <n v="572211.85185185203"/>
    <n v="2059962.66666667"/>
  </r>
  <r>
    <x v="0"/>
    <x v="0"/>
    <x v="1"/>
    <x v="2"/>
    <x v="3"/>
    <s v="FI_IND"/>
    <x v="19"/>
    <s v="GNR_IND-ST_WOODCHI_BP_CB-30"/>
    <x v="0"/>
    <x v="1"/>
    <n v="391.92592592592598"/>
    <n v="572211.85185185203"/>
    <n v="2059962.66666667"/>
  </r>
  <r>
    <x v="0"/>
    <x v="0"/>
    <x v="1"/>
    <x v="2"/>
    <x v="3"/>
    <s v="FI_IND"/>
    <x v="19"/>
    <s v="GNR_IND-ST_WOODCHI_BP_CB-30"/>
    <x v="0"/>
    <x v="2"/>
    <n v="391.92592592592598"/>
    <n v="572211.85185185203"/>
    <n v="2059962.66666667"/>
  </r>
  <r>
    <x v="0"/>
    <x v="0"/>
    <x v="1"/>
    <x v="2"/>
    <x v="3"/>
    <s v="FI_IND"/>
    <x v="19"/>
    <s v="GNR_IND-ST_WOODCHI_BP_CB-70"/>
    <x v="0"/>
    <x v="0"/>
    <n v="72.857142857142904"/>
    <n v="106371.428571429"/>
    <n v="382937.14285714302"/>
  </r>
  <r>
    <x v="0"/>
    <x v="0"/>
    <x v="1"/>
    <x v="2"/>
    <x v="3"/>
    <s v="FI_IND"/>
    <x v="19"/>
    <s v="GNR_IND-ST_WOODCHI_BP_CB-70"/>
    <x v="0"/>
    <x v="1"/>
    <n v="72.857142857142904"/>
    <n v="106371.428571429"/>
    <n v="382937.14285714302"/>
  </r>
  <r>
    <x v="0"/>
    <x v="0"/>
    <x v="1"/>
    <x v="2"/>
    <x v="3"/>
    <s v="FI_IND"/>
    <x v="19"/>
    <s v="GNR_IND-ST_WOODCHI_BP_CB-70"/>
    <x v="0"/>
    <x v="2"/>
    <n v="72.857142857142904"/>
    <n v="106371.428571429"/>
    <n v="382937.14285714302"/>
  </r>
  <r>
    <x v="0"/>
    <x v="0"/>
    <x v="1"/>
    <x v="2"/>
    <x v="3"/>
    <s v="FI_IND"/>
    <x v="8"/>
    <s v="GNR_IND-ST_BLACKLIC_BP_CB-30"/>
    <x v="0"/>
    <x v="0"/>
    <n v="3163.8210184452701"/>
    <n v="4619178.6869300902"/>
    <n v="16629043.2729483"/>
  </r>
  <r>
    <x v="0"/>
    <x v="0"/>
    <x v="1"/>
    <x v="2"/>
    <x v="3"/>
    <s v="FI_IND"/>
    <x v="8"/>
    <s v="GNR_IND-ST_BLACKLIC_BP_CB-30"/>
    <x v="0"/>
    <x v="1"/>
    <n v="3281.7012734300502"/>
    <n v="4791283.8592078704"/>
    <n v="17248621.893148299"/>
  </r>
  <r>
    <x v="0"/>
    <x v="0"/>
    <x v="1"/>
    <x v="2"/>
    <x v="3"/>
    <s v="FI_IND"/>
    <x v="8"/>
    <s v="GNR_IND-ST_BLACKLIC_BP_CB-30"/>
    <x v="0"/>
    <x v="2"/>
    <n v="3303.0865361307701"/>
    <n v="4822506.34275092"/>
    <n v="17361022.833903302"/>
  </r>
  <r>
    <x v="0"/>
    <x v="0"/>
    <x v="1"/>
    <x v="2"/>
    <x v="3"/>
    <s v="FI_large"/>
    <x v="1"/>
    <s v="GNR_HS_HEAT_PIT_L-CEN_E-90"/>
    <x v="0"/>
    <x v="1"/>
    <n v="132.49416473272399"/>
    <n v="193441.480509777"/>
    <n v="696389.32983519603"/>
  </r>
  <r>
    <x v="0"/>
    <x v="0"/>
    <x v="1"/>
    <x v="2"/>
    <x v="3"/>
    <s v="FI_large"/>
    <x v="1"/>
    <s v="GNR_HS_HEAT_PIT_L-CEN_E-90"/>
    <x v="1"/>
    <x v="1"/>
    <n v="40.827533169507603"/>
    <n v="59608.198427481097"/>
    <n v="214589.514338932"/>
  </r>
  <r>
    <x v="0"/>
    <x v="0"/>
    <x v="1"/>
    <x v="2"/>
    <x v="3"/>
    <s v="FI_large"/>
    <x v="1"/>
    <s v="GNR_HS_HEAT_WTR-TANK_LS_E-95_Y-2010"/>
    <x v="0"/>
    <x v="1"/>
    <n v="17.630136986301402"/>
    <n v="25740"/>
    <n v="92664"/>
  </r>
  <r>
    <x v="0"/>
    <x v="0"/>
    <x v="1"/>
    <x v="2"/>
    <x v="3"/>
    <s v="FI_large"/>
    <x v="1"/>
    <s v="GNR_HS_HEAT_WTR-TANK_LS_E-95_Y-2010"/>
    <x v="1"/>
    <x v="1"/>
    <n v="17.630136986301402"/>
    <n v="25740"/>
    <n v="92664"/>
  </r>
  <r>
    <x v="0"/>
    <x v="0"/>
    <x v="1"/>
    <x v="2"/>
    <x v="3"/>
    <s v="FI_large"/>
    <x v="10"/>
    <s v="KELJONLAHTI_ST_PEAT_EXT"/>
    <x v="0"/>
    <x v="0"/>
    <n v="4.9530026109660596"/>
    <n v="7231.3838120104401"/>
    <n v="26032.981723237601"/>
  </r>
  <r>
    <x v="0"/>
    <x v="0"/>
    <x v="1"/>
    <x v="2"/>
    <x v="3"/>
    <s v="FI_large"/>
    <x v="10"/>
    <s v="KELJONLAHTI_ST_PEAT_EXT"/>
    <x v="0"/>
    <x v="1"/>
    <n v="4.9530026109660596"/>
    <n v="7231.3838120104401"/>
    <n v="26032.981723237601"/>
  </r>
  <r>
    <x v="0"/>
    <x v="0"/>
    <x v="1"/>
    <x v="2"/>
    <x v="3"/>
    <s v="FI_large"/>
    <x v="10"/>
    <s v="KELJONLAHTI_ST_PEAT_EXT"/>
    <x v="0"/>
    <x v="2"/>
    <n v="4.9530026109660596"/>
    <n v="7231.3838120104401"/>
    <n v="26032.981723237601"/>
  </r>
  <r>
    <x v="0"/>
    <x v="0"/>
    <x v="1"/>
    <x v="2"/>
    <x v="3"/>
    <s v="FI_large"/>
    <x v="10"/>
    <s v="KELJONLAHTI_ST_PEAT_EXT"/>
    <x v="1"/>
    <x v="0"/>
    <n v="4.9530026109660596"/>
    <n v="7231.3838120104401"/>
    <n v="26032.981723237601"/>
  </r>
  <r>
    <x v="0"/>
    <x v="0"/>
    <x v="1"/>
    <x v="2"/>
    <x v="3"/>
    <s v="FI_large"/>
    <x v="10"/>
    <s v="KELJONLAHTI_ST_PEAT_EXT"/>
    <x v="1"/>
    <x v="1"/>
    <n v="4.9530026109660596"/>
    <n v="7231.3838120104401"/>
    <n v="26032.981723237601"/>
  </r>
  <r>
    <x v="0"/>
    <x v="0"/>
    <x v="1"/>
    <x v="2"/>
    <x v="3"/>
    <s v="FI_large"/>
    <x v="10"/>
    <s v="KELJONLAHTI_ST_PEAT_EXT"/>
    <x v="1"/>
    <x v="2"/>
    <n v="4.9530026109660596"/>
    <n v="7231.3838120104401"/>
    <n v="26032.981723237601"/>
  </r>
  <r>
    <x v="0"/>
    <x v="0"/>
    <x v="1"/>
    <x v="2"/>
    <x v="3"/>
    <s v="FI_large"/>
    <x v="10"/>
    <s v="TOPPILA2_ST_PEAT_EXT"/>
    <x v="0"/>
    <x v="0"/>
    <n v="41.395965023581397"/>
    <n v="60438.108934428798"/>
    <n v="217577.19216394401"/>
  </r>
  <r>
    <x v="0"/>
    <x v="0"/>
    <x v="1"/>
    <x v="2"/>
    <x v="3"/>
    <s v="FI_large"/>
    <x v="10"/>
    <s v="TOPPILA2_ST_PEAT_EXT"/>
    <x v="0"/>
    <x v="1"/>
    <n v="217.99480223288401"/>
    <n v="318272.41126000998"/>
    <n v="1145780.6805360401"/>
  </r>
  <r>
    <x v="0"/>
    <x v="0"/>
    <x v="1"/>
    <x v="2"/>
    <x v="3"/>
    <s v="FI_large"/>
    <x v="10"/>
    <s v="TOPPILA2_ST_PEAT_EXT"/>
    <x v="0"/>
    <x v="2"/>
    <n v="207.17727159652301"/>
    <n v="302478.81653092301"/>
    <n v="1088923.7395113199"/>
  </r>
  <r>
    <x v="0"/>
    <x v="0"/>
    <x v="1"/>
    <x v="2"/>
    <x v="3"/>
    <s v="FI_large"/>
    <x v="4"/>
    <s v="GNR_EH_HEAT"/>
    <x v="0"/>
    <x v="0"/>
    <n v="36.5613553113552"/>
    <n v="53379.578754578499"/>
    <n v="192166.48351648299"/>
  </r>
  <r>
    <x v="0"/>
    <x v="0"/>
    <x v="1"/>
    <x v="2"/>
    <x v="3"/>
    <s v="FI_large"/>
    <x v="4"/>
    <s v="GNR_EH_HEAT"/>
    <x v="0"/>
    <x v="1"/>
    <n v="36.5613553113552"/>
    <n v="53379.578754578499"/>
    <n v="192166.48351648299"/>
  </r>
  <r>
    <x v="0"/>
    <x v="0"/>
    <x v="1"/>
    <x v="2"/>
    <x v="3"/>
    <s v="FI_large"/>
    <x v="4"/>
    <s v="GNR_EH_HEAT"/>
    <x v="0"/>
    <x v="2"/>
    <n v="36.5613553113552"/>
    <n v="53379.578754578499"/>
    <n v="192166.48351648299"/>
  </r>
  <r>
    <x v="0"/>
    <x v="0"/>
    <x v="1"/>
    <x v="2"/>
    <x v="3"/>
    <s v="FI_large"/>
    <x v="4"/>
    <s v="GNR_EH_HEAT"/>
    <x v="1"/>
    <x v="0"/>
    <n v="36.5613553113552"/>
    <n v="53379.578754578499"/>
    <n v="192166.48351648299"/>
  </r>
  <r>
    <x v="0"/>
    <x v="0"/>
    <x v="1"/>
    <x v="2"/>
    <x v="3"/>
    <s v="FI_large"/>
    <x v="4"/>
    <s v="GNR_EH_HEAT"/>
    <x v="1"/>
    <x v="1"/>
    <n v="36.5613553113552"/>
    <n v="53379.578754578499"/>
    <n v="192166.48351648299"/>
  </r>
  <r>
    <x v="0"/>
    <x v="0"/>
    <x v="1"/>
    <x v="2"/>
    <x v="3"/>
    <s v="FI_large"/>
    <x v="4"/>
    <s v="GNR_EH_HEAT"/>
    <x v="1"/>
    <x v="2"/>
    <n v="36.5613553113552"/>
    <n v="53379.578754578499"/>
    <n v="192166.48351648299"/>
  </r>
  <r>
    <x v="0"/>
    <x v="0"/>
    <x v="1"/>
    <x v="2"/>
    <x v="3"/>
    <s v="FI_large"/>
    <x v="19"/>
    <s v="GNR_IND-ST_WOODCHI_BP_CB-50"/>
    <x v="0"/>
    <x v="0"/>
    <n v="466.66666666666703"/>
    <n v="681333.33333333302"/>
    <n v="2452800"/>
  </r>
  <r>
    <x v="0"/>
    <x v="0"/>
    <x v="1"/>
    <x v="2"/>
    <x v="3"/>
    <s v="FI_large"/>
    <x v="19"/>
    <s v="GNR_IND-ST_WOODCHI_BP_CB-50"/>
    <x v="0"/>
    <x v="1"/>
    <n v="466.66666666666703"/>
    <n v="681333.33333333302"/>
    <n v="2452800"/>
  </r>
  <r>
    <x v="0"/>
    <x v="0"/>
    <x v="1"/>
    <x v="2"/>
    <x v="3"/>
    <s v="FI_large"/>
    <x v="19"/>
    <s v="GNR_IND-ST_WOODCHI_BP_CB-50"/>
    <x v="0"/>
    <x v="2"/>
    <n v="466.66666666666703"/>
    <n v="681333.33333333302"/>
    <n v="2452800"/>
  </r>
  <r>
    <x v="0"/>
    <x v="0"/>
    <x v="1"/>
    <x v="2"/>
    <x v="3"/>
    <s v="FI_large"/>
    <x v="19"/>
    <s v="GNR_ST_WOODCHI_BP_CB-40"/>
    <x v="0"/>
    <x v="0"/>
    <n v="272.222222222222"/>
    <n v="397444.44444444397"/>
    <n v="1430800"/>
  </r>
  <r>
    <x v="0"/>
    <x v="0"/>
    <x v="1"/>
    <x v="2"/>
    <x v="3"/>
    <s v="FI_large"/>
    <x v="19"/>
    <s v="GNR_ST_WOODCHI_BP_CB-40"/>
    <x v="0"/>
    <x v="1"/>
    <n v="272.222222222222"/>
    <n v="397444.44444444397"/>
    <n v="1430800"/>
  </r>
  <r>
    <x v="0"/>
    <x v="0"/>
    <x v="1"/>
    <x v="2"/>
    <x v="3"/>
    <s v="FI_large"/>
    <x v="19"/>
    <s v="GNR_ST_WOODCHI_BP_CB-40"/>
    <x v="0"/>
    <x v="2"/>
    <n v="272.222222222222"/>
    <n v="397444.44444444397"/>
    <n v="1430800"/>
  </r>
  <r>
    <x v="0"/>
    <x v="0"/>
    <x v="1"/>
    <x v="2"/>
    <x v="3"/>
    <s v="FI_large_gas"/>
    <x v="5"/>
    <s v="GNR_HP_ELEC_COP-270"/>
    <x v="1"/>
    <x v="0"/>
    <n v="14.814814814814801"/>
    <n v="21629.629629629599"/>
    <n v="77866.666666666701"/>
  </r>
  <r>
    <x v="0"/>
    <x v="0"/>
    <x v="1"/>
    <x v="2"/>
    <x v="3"/>
    <s v="FI_large_gas"/>
    <x v="5"/>
    <s v="GNR_HP_ELEC_COP-270"/>
    <x v="1"/>
    <x v="1"/>
    <n v="14.814814814814801"/>
    <n v="21629.629629629599"/>
    <n v="77866.666666666701"/>
  </r>
  <r>
    <x v="0"/>
    <x v="0"/>
    <x v="1"/>
    <x v="2"/>
    <x v="3"/>
    <s v="FI_large_gas"/>
    <x v="5"/>
    <s v="GNR_HP_ELEC_COP-270"/>
    <x v="1"/>
    <x v="2"/>
    <n v="14.814814814814801"/>
    <n v="21629.629629629599"/>
    <n v="77866.666666666701"/>
  </r>
  <r>
    <x v="0"/>
    <x v="0"/>
    <x v="1"/>
    <x v="2"/>
    <x v="3"/>
    <s v="FI_large_gas"/>
    <x v="1"/>
    <s v="GNR_HS_HEAT_PIT_L-CEN_E-90"/>
    <x v="0"/>
    <x v="1"/>
    <n v="156.22895622895601"/>
    <n v="228094.27609427599"/>
    <n v="821139.39393939404"/>
  </r>
  <r>
    <x v="0"/>
    <x v="0"/>
    <x v="1"/>
    <x v="2"/>
    <x v="3"/>
    <s v="FI_large_gas"/>
    <x v="1"/>
    <s v="GNR_HS_HEAT_PIT_L-CEN_E-90_Y-2020"/>
    <x v="0"/>
    <x v="0"/>
    <n v="97.675834340324798"/>
    <n v="142606.718136874"/>
    <n v="513384.18529274699"/>
  </r>
  <r>
    <x v="0"/>
    <x v="0"/>
    <x v="1"/>
    <x v="2"/>
    <x v="3"/>
    <s v="FI_large_gas"/>
    <x v="1"/>
    <s v="GNR_HS_HEAT_PIT_L-CEN_E-90_Y-2020"/>
    <x v="0"/>
    <x v="1"/>
    <n v="1085.28919854624"/>
    <n v="1584522.2298775101"/>
    <n v="5704280.0275590401"/>
  </r>
  <r>
    <x v="0"/>
    <x v="0"/>
    <x v="1"/>
    <x v="2"/>
    <x v="3"/>
    <s v="FI_large_gas"/>
    <x v="1"/>
    <s v="GNR_HS_HEAT_PIT_L-CEN_E-90_Y-2020"/>
    <x v="0"/>
    <x v="2"/>
    <n v="634.52153198948804"/>
    <n v="926401.43670465297"/>
    <n v="3335045.1721367501"/>
  </r>
  <r>
    <x v="0"/>
    <x v="0"/>
    <x v="1"/>
    <x v="2"/>
    <x v="3"/>
    <s v="FI_large_gas"/>
    <x v="2"/>
    <s v="GNR_ST_MSW_BP_CB-30"/>
    <x v="0"/>
    <x v="0"/>
    <n v="199.81481481481501"/>
    <n v="291729.62962963001"/>
    <n v="1050226.66666667"/>
  </r>
  <r>
    <x v="0"/>
    <x v="0"/>
    <x v="1"/>
    <x v="2"/>
    <x v="3"/>
    <s v="FI_large_gas"/>
    <x v="2"/>
    <s v="GNR_ST_MSW_BP_CB-30"/>
    <x v="0"/>
    <x v="1"/>
    <n v="199.81481481481501"/>
    <n v="291729.62962963001"/>
    <n v="1050226.66666667"/>
  </r>
  <r>
    <x v="0"/>
    <x v="0"/>
    <x v="1"/>
    <x v="2"/>
    <x v="3"/>
    <s v="FI_large_gas"/>
    <x v="2"/>
    <s v="GNR_ST_MSW_BP_CB-30"/>
    <x v="0"/>
    <x v="2"/>
    <n v="199.81481481481501"/>
    <n v="291729.62962963001"/>
    <n v="1050226.66666667"/>
  </r>
  <r>
    <x v="0"/>
    <x v="0"/>
    <x v="1"/>
    <x v="2"/>
    <x v="3"/>
    <s v="FI_large_gas"/>
    <x v="2"/>
    <s v="GNR_ST_MSW_BP_CB-30"/>
    <x v="1"/>
    <x v="0"/>
    <n v="199.81481481481501"/>
    <n v="291729.62962963001"/>
    <n v="1050226.66666667"/>
  </r>
  <r>
    <x v="0"/>
    <x v="0"/>
    <x v="1"/>
    <x v="2"/>
    <x v="3"/>
    <s v="FI_large_gas"/>
    <x v="2"/>
    <s v="GNR_ST_MSW_BP_CB-30"/>
    <x v="1"/>
    <x v="1"/>
    <n v="199.81481481481501"/>
    <n v="291729.62962963001"/>
    <n v="1050226.66666667"/>
  </r>
  <r>
    <x v="0"/>
    <x v="0"/>
    <x v="1"/>
    <x v="2"/>
    <x v="3"/>
    <s v="FI_large_gas"/>
    <x v="2"/>
    <s v="GNR_ST_MSW_BP_CB-30"/>
    <x v="1"/>
    <x v="2"/>
    <n v="199.81481481481501"/>
    <n v="291729.62962963001"/>
    <n v="1050226.66666667"/>
  </r>
  <r>
    <x v="0"/>
    <x v="0"/>
    <x v="1"/>
    <x v="2"/>
    <x v="3"/>
    <s v="FI_large_gas"/>
    <x v="2"/>
    <s v="GNR_ST_MSW_BP_E-23_LS-220-MW-FEED_Y-2020"/>
    <x v="0"/>
    <x v="0"/>
    <n v="1212.6513559707901"/>
    <n v="1770470.9797173601"/>
    <n v="6373695.5269825002"/>
  </r>
  <r>
    <x v="0"/>
    <x v="0"/>
    <x v="1"/>
    <x v="2"/>
    <x v="3"/>
    <s v="FI_large_gas"/>
    <x v="2"/>
    <s v="GNR_ST_MSW_BP_E-23_LS-220-MW-FEED_Y-2020"/>
    <x v="0"/>
    <x v="1"/>
    <n v="1212.6513559707901"/>
    <n v="1770470.9797173601"/>
    <n v="6373695.5269825002"/>
  </r>
  <r>
    <x v="0"/>
    <x v="0"/>
    <x v="1"/>
    <x v="2"/>
    <x v="3"/>
    <s v="FI_large_gas"/>
    <x v="2"/>
    <s v="GNR_ST_MSW_BP_E-23_LS-220-MW-FEED_Y-2020"/>
    <x v="0"/>
    <x v="2"/>
    <n v="1212.6513559707901"/>
    <n v="1770470.9797173601"/>
    <n v="6373695.5269825002"/>
  </r>
  <r>
    <x v="0"/>
    <x v="0"/>
    <x v="1"/>
    <x v="2"/>
    <x v="3"/>
    <s v="FI_large_gas"/>
    <x v="2"/>
    <s v="GNR_ST_MSW_BP_E-23_LS-220-MW-FEED_Y-2020"/>
    <x v="1"/>
    <x v="0"/>
    <n v="1212.6513559707901"/>
    <n v="1770470.9797173601"/>
    <n v="6373695.5269825002"/>
  </r>
  <r>
    <x v="0"/>
    <x v="0"/>
    <x v="1"/>
    <x v="2"/>
    <x v="3"/>
    <s v="FI_large_gas"/>
    <x v="2"/>
    <s v="GNR_ST_MSW_BP_E-23_LS-220-MW-FEED_Y-2020"/>
    <x v="1"/>
    <x v="1"/>
    <n v="1212.6513559707901"/>
    <n v="1770470.9797173601"/>
    <n v="6373695.5269825002"/>
  </r>
  <r>
    <x v="0"/>
    <x v="0"/>
    <x v="1"/>
    <x v="2"/>
    <x v="3"/>
    <s v="FI_large_gas"/>
    <x v="2"/>
    <s v="GNR_ST_MSW_BP_E-23_LS-220-MW-FEED_Y-2020"/>
    <x v="1"/>
    <x v="2"/>
    <n v="1212.6513559707901"/>
    <n v="1770470.9797173601"/>
    <n v="6373695.5269825002"/>
  </r>
  <r>
    <x v="0"/>
    <x v="0"/>
    <x v="1"/>
    <x v="2"/>
    <x v="3"/>
    <s v="FI_large_gas"/>
    <x v="2"/>
    <s v="GNR_ST_MSW_BP_E-24_LS-220-MW-FEED_Y-2030"/>
    <x v="0"/>
    <x v="0"/>
    <n v="439.35471279945398"/>
    <n v="641457.88068720198"/>
    <n v="2309248.3704739301"/>
  </r>
  <r>
    <x v="0"/>
    <x v="0"/>
    <x v="1"/>
    <x v="2"/>
    <x v="3"/>
    <s v="FI_large_gas"/>
    <x v="2"/>
    <s v="GNR_ST_MSW_BP_E-24_LS-220-MW-FEED_Y-2030"/>
    <x v="0"/>
    <x v="1"/>
    <n v="439.35471279945398"/>
    <n v="641457.88068720198"/>
    <n v="2309248.3704739301"/>
  </r>
  <r>
    <x v="0"/>
    <x v="0"/>
    <x v="1"/>
    <x v="2"/>
    <x v="3"/>
    <s v="FI_large_gas"/>
    <x v="2"/>
    <s v="GNR_ST_MSW_BP_E-24_LS-220-MW-FEED_Y-2030"/>
    <x v="0"/>
    <x v="2"/>
    <n v="439.35471279945398"/>
    <n v="641457.88068720198"/>
    <n v="2309248.3704739301"/>
  </r>
  <r>
    <x v="0"/>
    <x v="0"/>
    <x v="1"/>
    <x v="2"/>
    <x v="3"/>
    <s v="FI_large_gas"/>
    <x v="2"/>
    <s v="GNR_ST_MSW_BP_E-24_LS-220-MW-FEED_Y-2030"/>
    <x v="1"/>
    <x v="0"/>
    <n v="439.35471279945398"/>
    <n v="641457.88068720198"/>
    <n v="2309248.3704739301"/>
  </r>
  <r>
    <x v="0"/>
    <x v="0"/>
    <x v="1"/>
    <x v="2"/>
    <x v="3"/>
    <s v="FI_large_gas"/>
    <x v="2"/>
    <s v="GNR_ST_MSW_BP_E-24_LS-220-MW-FEED_Y-2030"/>
    <x v="1"/>
    <x v="1"/>
    <n v="439.35471279945398"/>
    <n v="641457.88068720198"/>
    <n v="2309248.3704739301"/>
  </r>
  <r>
    <x v="0"/>
    <x v="0"/>
    <x v="1"/>
    <x v="2"/>
    <x v="3"/>
    <s v="FI_large_gas"/>
    <x v="2"/>
    <s v="GNR_ST_MSW_BP_E-24_LS-220-MW-FEED_Y-2030"/>
    <x v="1"/>
    <x v="2"/>
    <n v="439.35471279945398"/>
    <n v="641457.88068720198"/>
    <n v="2309248.3704739301"/>
  </r>
  <r>
    <x v="0"/>
    <x v="0"/>
    <x v="1"/>
    <x v="2"/>
    <x v="3"/>
    <s v="FI_large_gas"/>
    <x v="16"/>
    <s v="GNR_CC_NGAS_BP_CB-110"/>
    <x v="0"/>
    <x v="0"/>
    <n v="496.36363636363598"/>
    <n v="724690.90909090894"/>
    <n v="2608887.2727272701"/>
  </r>
  <r>
    <x v="0"/>
    <x v="0"/>
    <x v="1"/>
    <x v="2"/>
    <x v="3"/>
    <s v="FI_large_gas"/>
    <x v="16"/>
    <s v="GNR_CC_NGAS_BP_CB-110"/>
    <x v="0"/>
    <x v="1"/>
    <n v="496.36363636363598"/>
    <n v="724690.90909090894"/>
    <n v="2608887.2727272701"/>
  </r>
  <r>
    <x v="0"/>
    <x v="0"/>
    <x v="1"/>
    <x v="2"/>
    <x v="3"/>
    <s v="FI_large_gas"/>
    <x v="16"/>
    <s v="GNR_CC_NGAS_BP_CB-110"/>
    <x v="0"/>
    <x v="2"/>
    <n v="496.36363636363598"/>
    <n v="724690.90909090894"/>
    <n v="2608887.2727272701"/>
  </r>
  <r>
    <x v="0"/>
    <x v="0"/>
    <x v="1"/>
    <x v="2"/>
    <x v="3"/>
    <s v="FI_large_gas"/>
    <x v="16"/>
    <s v="GNR_GT_NGAS_BP_CB-150"/>
    <x v="0"/>
    <x v="0"/>
    <n v="85.185185185185205"/>
    <n v="124370.37037037"/>
    <n v="447733.33333333302"/>
  </r>
  <r>
    <x v="0"/>
    <x v="0"/>
    <x v="1"/>
    <x v="2"/>
    <x v="3"/>
    <s v="FI_large_gas"/>
    <x v="16"/>
    <s v="GNR_GT_NGAS_BP_CB-150"/>
    <x v="0"/>
    <x v="1"/>
    <n v="85.185185185185205"/>
    <n v="124370.37037037"/>
    <n v="447733.33333333302"/>
  </r>
  <r>
    <x v="0"/>
    <x v="0"/>
    <x v="1"/>
    <x v="2"/>
    <x v="3"/>
    <s v="FI_large_gas"/>
    <x v="16"/>
    <s v="GNR_GT_NGAS_BP_CB-150"/>
    <x v="0"/>
    <x v="2"/>
    <n v="85.185185185185205"/>
    <n v="124370.37037037"/>
    <n v="447733.33333333302"/>
  </r>
  <r>
    <x v="0"/>
    <x v="0"/>
    <x v="1"/>
    <x v="2"/>
    <x v="3"/>
    <s v="FI_large_gas"/>
    <x v="16"/>
    <s v="GNR_ST_NGAS_BP_CB-130"/>
    <x v="0"/>
    <x v="0"/>
    <n v="200.51282051282001"/>
    <n v="292748.717948718"/>
    <n v="1053895.3846153801"/>
  </r>
  <r>
    <x v="0"/>
    <x v="0"/>
    <x v="1"/>
    <x v="2"/>
    <x v="3"/>
    <s v="FI_large_gas"/>
    <x v="16"/>
    <s v="GNR_ST_NGAS_BP_CB-130"/>
    <x v="0"/>
    <x v="1"/>
    <n v="200.51282051282001"/>
    <n v="292748.717948718"/>
    <n v="1053895.3846153801"/>
  </r>
  <r>
    <x v="0"/>
    <x v="0"/>
    <x v="1"/>
    <x v="2"/>
    <x v="3"/>
    <s v="FI_large_gas"/>
    <x v="16"/>
    <s v="GNR_ST_NGAS_BP_CB-130"/>
    <x v="0"/>
    <x v="2"/>
    <n v="200.51282051282001"/>
    <n v="292748.717948718"/>
    <n v="1053895.3846153801"/>
  </r>
  <r>
    <x v="0"/>
    <x v="0"/>
    <x v="1"/>
    <x v="2"/>
    <x v="3"/>
    <s v="FI_large_gas"/>
    <x v="11"/>
    <s v="GNR_BO_HYDROGEN_E-90"/>
    <x v="0"/>
    <x v="0"/>
    <n v="5.5555555555555598"/>
    <n v="8111.1111111111104"/>
    <n v="29200"/>
  </r>
  <r>
    <x v="0"/>
    <x v="0"/>
    <x v="1"/>
    <x v="2"/>
    <x v="3"/>
    <s v="FI_large_gas"/>
    <x v="11"/>
    <s v="GNR_BO_HYDROGEN_E-90"/>
    <x v="0"/>
    <x v="1"/>
    <n v="5.5555555555555598"/>
    <n v="8111.1111111111104"/>
    <n v="29200"/>
  </r>
  <r>
    <x v="0"/>
    <x v="0"/>
    <x v="1"/>
    <x v="2"/>
    <x v="3"/>
    <s v="FI_large_gas"/>
    <x v="11"/>
    <s v="GNR_BO_HYDROGEN_E-90"/>
    <x v="0"/>
    <x v="2"/>
    <n v="5.5555555555555598"/>
    <n v="8111.1111111111104"/>
    <n v="29200"/>
  </r>
  <r>
    <x v="0"/>
    <x v="0"/>
    <x v="1"/>
    <x v="2"/>
    <x v="3"/>
    <s v="FI_large_gas"/>
    <x v="11"/>
    <s v="GNR_ST_HYDROGEN_BP_CB-30"/>
    <x v="0"/>
    <x v="0"/>
    <n v="7.7037037037036997"/>
    <n v="11247.4074074074"/>
    <n v="40490.666666666701"/>
  </r>
  <r>
    <x v="0"/>
    <x v="0"/>
    <x v="1"/>
    <x v="2"/>
    <x v="3"/>
    <s v="FI_large_gas"/>
    <x v="11"/>
    <s v="GNR_ST_HYDROGEN_BP_CB-30"/>
    <x v="0"/>
    <x v="1"/>
    <n v="7.7037037037036997"/>
    <n v="11247.4074074074"/>
    <n v="40490.666666666701"/>
  </r>
  <r>
    <x v="0"/>
    <x v="0"/>
    <x v="1"/>
    <x v="2"/>
    <x v="3"/>
    <s v="FI_large_gas"/>
    <x v="11"/>
    <s v="GNR_ST_HYDROGEN_BP_CB-30"/>
    <x v="0"/>
    <x v="2"/>
    <n v="7.7037037037036997"/>
    <n v="11247.4074074074"/>
    <n v="40490.666666666701"/>
  </r>
  <r>
    <x v="0"/>
    <x v="0"/>
    <x v="1"/>
    <x v="2"/>
    <x v="3"/>
    <s v="FI_large_gas"/>
    <x v="4"/>
    <s v="GNR_EH_HEAT"/>
    <x v="0"/>
    <x v="0"/>
    <n v="1.71703296703296"/>
    <n v="2506.8681318681201"/>
    <n v="9024.7252747252405"/>
  </r>
  <r>
    <x v="0"/>
    <x v="0"/>
    <x v="1"/>
    <x v="2"/>
    <x v="3"/>
    <s v="FI_large_gas"/>
    <x v="4"/>
    <s v="GNR_EH_HEAT"/>
    <x v="0"/>
    <x v="1"/>
    <n v="1.71703296703296"/>
    <n v="2506.8681318681201"/>
    <n v="9024.7252747252405"/>
  </r>
  <r>
    <x v="0"/>
    <x v="0"/>
    <x v="1"/>
    <x v="2"/>
    <x v="3"/>
    <s v="FI_large_gas"/>
    <x v="4"/>
    <s v="GNR_EH_HEAT"/>
    <x v="0"/>
    <x v="2"/>
    <n v="1.71703296703296"/>
    <n v="2506.8681318681201"/>
    <n v="9024.7252747252405"/>
  </r>
  <r>
    <x v="0"/>
    <x v="0"/>
    <x v="1"/>
    <x v="2"/>
    <x v="3"/>
    <s v="FI_large_gas"/>
    <x v="4"/>
    <s v="GNR_EH_HEAT"/>
    <x v="1"/>
    <x v="0"/>
    <n v="1.71703296703296"/>
    <n v="2506.8681318681201"/>
    <n v="9024.7252747252405"/>
  </r>
  <r>
    <x v="0"/>
    <x v="0"/>
    <x v="1"/>
    <x v="2"/>
    <x v="3"/>
    <s v="FI_large_gas"/>
    <x v="4"/>
    <s v="GNR_EH_HEAT"/>
    <x v="1"/>
    <x v="1"/>
    <n v="1.71703296703296"/>
    <n v="2506.8681318681201"/>
    <n v="9024.7252747252405"/>
  </r>
  <r>
    <x v="0"/>
    <x v="0"/>
    <x v="1"/>
    <x v="2"/>
    <x v="3"/>
    <s v="FI_large_gas"/>
    <x v="4"/>
    <s v="GNR_EH_HEAT"/>
    <x v="1"/>
    <x v="2"/>
    <n v="1.71703296703296"/>
    <n v="2506.8681318681201"/>
    <n v="9024.7252747252405"/>
  </r>
  <r>
    <x v="0"/>
    <x v="0"/>
    <x v="1"/>
    <x v="2"/>
    <x v="3"/>
    <s v="FI_large_gas"/>
    <x v="8"/>
    <s v="GNR_IND-ST_WOODWST_BP_CB-50"/>
    <x v="0"/>
    <x v="0"/>
    <n v="396.66666666666703"/>
    <n v="579133.33333333302"/>
    <n v="2084880"/>
  </r>
  <r>
    <x v="0"/>
    <x v="0"/>
    <x v="1"/>
    <x v="2"/>
    <x v="3"/>
    <s v="FI_large_gas"/>
    <x v="8"/>
    <s v="GNR_IND-ST_WOODWST_BP_CB-50"/>
    <x v="0"/>
    <x v="1"/>
    <n v="396.66666666666703"/>
    <n v="579133.33333333302"/>
    <n v="2084880"/>
  </r>
  <r>
    <x v="0"/>
    <x v="0"/>
    <x v="1"/>
    <x v="2"/>
    <x v="3"/>
    <s v="FI_large_gas"/>
    <x v="8"/>
    <s v="GNR_IND-ST_WOODWST_BP_CB-50"/>
    <x v="0"/>
    <x v="2"/>
    <n v="396.66666666666703"/>
    <n v="579133.33333333302"/>
    <n v="2084880"/>
  </r>
  <r>
    <x v="0"/>
    <x v="0"/>
    <x v="1"/>
    <x v="2"/>
    <x v="3"/>
    <s v="FI_medium"/>
    <x v="5"/>
    <s v="GNR_HP_ELEC_GROUND-WTR_COP-380_LS-4-MW_Y-2030"/>
    <x v="0"/>
    <x v="0"/>
    <n v="112.209736031971"/>
    <n v="163826.214606678"/>
    <n v="589774.37258404202"/>
  </r>
  <r>
    <x v="0"/>
    <x v="0"/>
    <x v="1"/>
    <x v="2"/>
    <x v="3"/>
    <s v="FI_medium"/>
    <x v="5"/>
    <s v="GNR_HP_ELEC_GROUND-WTR_COP-380_LS-4-MW_Y-2030"/>
    <x v="0"/>
    <x v="1"/>
    <n v="112.209736031971"/>
    <n v="163826.214606678"/>
    <n v="589774.37258404202"/>
  </r>
  <r>
    <x v="0"/>
    <x v="0"/>
    <x v="1"/>
    <x v="2"/>
    <x v="3"/>
    <s v="FI_medium"/>
    <x v="5"/>
    <s v="GNR_HP_ELEC_GROUND-WTR_COP-380_LS-4-MW_Y-2030"/>
    <x v="0"/>
    <x v="2"/>
    <n v="36.610968244740697"/>
    <n v="53452.013637321397"/>
    <n v="192427.24909435699"/>
  </r>
  <r>
    <x v="0"/>
    <x v="0"/>
    <x v="1"/>
    <x v="2"/>
    <x v="3"/>
    <s v="FI_medium"/>
    <x v="5"/>
    <s v="GNR_HP_ELEC_GROUND-WTR_COP-380_LS-4-MW_Y-2030"/>
    <x v="1"/>
    <x v="0"/>
    <n v="112.209736031971"/>
    <n v="163826.214606678"/>
    <n v="589774.37258404202"/>
  </r>
  <r>
    <x v="0"/>
    <x v="0"/>
    <x v="1"/>
    <x v="2"/>
    <x v="3"/>
    <s v="FI_medium"/>
    <x v="5"/>
    <s v="GNR_HP_ELEC_GROUND-WTR_COP-380_LS-4-MW_Y-2030"/>
    <x v="1"/>
    <x v="1"/>
    <n v="112.209736031971"/>
    <n v="163826.214606678"/>
    <n v="589774.37258404202"/>
  </r>
  <r>
    <x v="0"/>
    <x v="0"/>
    <x v="1"/>
    <x v="2"/>
    <x v="3"/>
    <s v="FI_medium"/>
    <x v="5"/>
    <s v="GNR_HP_ELEC_GROUND-WTR_COP-380_LS-4-MW_Y-2030"/>
    <x v="1"/>
    <x v="2"/>
    <n v="112.209736031971"/>
    <n v="163826.214606678"/>
    <n v="589774.37258404202"/>
  </r>
  <r>
    <x v="0"/>
    <x v="0"/>
    <x v="1"/>
    <x v="2"/>
    <x v="3"/>
    <s v="FI_medium"/>
    <x v="1"/>
    <s v="GNR_HS_HEAT_PIT_L-DEC_E-91_Y-2020"/>
    <x v="0"/>
    <x v="0"/>
    <n v="50.373091487960998"/>
    <n v="73544.713572423105"/>
    <n v="264760.96886072302"/>
  </r>
  <r>
    <x v="0"/>
    <x v="0"/>
    <x v="1"/>
    <x v="2"/>
    <x v="3"/>
    <s v="FI_medium"/>
    <x v="1"/>
    <s v="GNR_HS_HEAT_PIT_L-DEC_E-91_Y-2020"/>
    <x v="0"/>
    <x v="1"/>
    <n v="425.18878555049997"/>
    <n v="620775.62690372998"/>
    <n v="2234792.2568534301"/>
  </r>
  <r>
    <x v="0"/>
    <x v="0"/>
    <x v="1"/>
    <x v="2"/>
    <x v="3"/>
    <s v="FI_medium"/>
    <x v="1"/>
    <s v="GNR_HS_HEAT_PIT_L-DEC_E-91_Y-2020"/>
    <x v="0"/>
    <x v="2"/>
    <n v="425.18878555049997"/>
    <n v="620775.62690372998"/>
    <n v="2234792.2568534301"/>
  </r>
  <r>
    <x v="0"/>
    <x v="0"/>
    <x v="1"/>
    <x v="2"/>
    <x v="3"/>
    <s v="FI_medium"/>
    <x v="1"/>
    <s v="GNR_HS_HEAT_WTR-TANK_LS_E-95_Y-2010"/>
    <x v="0"/>
    <x v="1"/>
    <n v="11.308219178082201"/>
    <n v="16510"/>
    <n v="59436"/>
  </r>
  <r>
    <x v="0"/>
    <x v="0"/>
    <x v="1"/>
    <x v="2"/>
    <x v="3"/>
    <s v="FI_medium"/>
    <x v="2"/>
    <s v="GNR_BO_MSW_E-90"/>
    <x v="0"/>
    <x v="0"/>
    <n v="71.1111111111111"/>
    <n v="103822.222222222"/>
    <n v="373760"/>
  </r>
  <r>
    <x v="0"/>
    <x v="0"/>
    <x v="1"/>
    <x v="2"/>
    <x v="3"/>
    <s v="FI_medium"/>
    <x v="2"/>
    <s v="GNR_BO_MSW_E-90"/>
    <x v="0"/>
    <x v="1"/>
    <n v="71.1111111111111"/>
    <n v="103822.222222222"/>
    <n v="373760"/>
  </r>
  <r>
    <x v="0"/>
    <x v="0"/>
    <x v="1"/>
    <x v="2"/>
    <x v="3"/>
    <s v="FI_medium"/>
    <x v="2"/>
    <s v="GNR_BO_MSW_E-90"/>
    <x v="0"/>
    <x v="2"/>
    <n v="71.1111111111111"/>
    <n v="103822.222222222"/>
    <n v="373760"/>
  </r>
  <r>
    <x v="0"/>
    <x v="0"/>
    <x v="1"/>
    <x v="2"/>
    <x v="3"/>
    <s v="FI_medium"/>
    <x v="2"/>
    <s v="GNR_BO_MSW_E-90"/>
    <x v="1"/>
    <x v="0"/>
    <n v="71.1111111111111"/>
    <n v="103822.222222222"/>
    <n v="373760"/>
  </r>
  <r>
    <x v="0"/>
    <x v="0"/>
    <x v="1"/>
    <x v="2"/>
    <x v="3"/>
    <s v="FI_medium"/>
    <x v="2"/>
    <s v="GNR_BO_MSW_E-90"/>
    <x v="1"/>
    <x v="1"/>
    <n v="71.1111111111111"/>
    <n v="103822.222222222"/>
    <n v="373760"/>
  </r>
  <r>
    <x v="0"/>
    <x v="0"/>
    <x v="1"/>
    <x v="2"/>
    <x v="3"/>
    <s v="FI_medium"/>
    <x v="2"/>
    <s v="GNR_BO_MSW_E-90"/>
    <x v="1"/>
    <x v="2"/>
    <n v="71.1111111111111"/>
    <n v="103822.222222222"/>
    <n v="373760"/>
  </r>
  <r>
    <x v="0"/>
    <x v="0"/>
    <x v="1"/>
    <x v="2"/>
    <x v="3"/>
    <s v="FI_medium"/>
    <x v="2"/>
    <s v="GNR_ST_MSW_BP_CB-30"/>
    <x v="0"/>
    <x v="0"/>
    <n v="110.740740740741"/>
    <n v="161681.48148148099"/>
    <n v="582053.33333333302"/>
  </r>
  <r>
    <x v="0"/>
    <x v="0"/>
    <x v="1"/>
    <x v="2"/>
    <x v="3"/>
    <s v="FI_medium"/>
    <x v="2"/>
    <s v="GNR_ST_MSW_BP_CB-30"/>
    <x v="0"/>
    <x v="1"/>
    <n v="110.740740740741"/>
    <n v="161681.48148148099"/>
    <n v="582053.33333333302"/>
  </r>
  <r>
    <x v="0"/>
    <x v="0"/>
    <x v="1"/>
    <x v="2"/>
    <x v="3"/>
    <s v="FI_medium"/>
    <x v="2"/>
    <s v="GNR_ST_MSW_BP_CB-30"/>
    <x v="0"/>
    <x v="2"/>
    <n v="110.740740740741"/>
    <n v="161681.48148148099"/>
    <n v="582053.33333333302"/>
  </r>
  <r>
    <x v="0"/>
    <x v="0"/>
    <x v="1"/>
    <x v="2"/>
    <x v="3"/>
    <s v="FI_medium"/>
    <x v="2"/>
    <s v="GNR_ST_MSW_BP_CB-30"/>
    <x v="1"/>
    <x v="0"/>
    <n v="110.740740740741"/>
    <n v="161681.48148148099"/>
    <n v="582053.33333333302"/>
  </r>
  <r>
    <x v="0"/>
    <x v="0"/>
    <x v="1"/>
    <x v="2"/>
    <x v="3"/>
    <s v="FI_medium"/>
    <x v="2"/>
    <s v="GNR_ST_MSW_BP_CB-30"/>
    <x v="1"/>
    <x v="1"/>
    <n v="110.740740740741"/>
    <n v="161681.48148148099"/>
    <n v="582053.33333333302"/>
  </r>
  <r>
    <x v="0"/>
    <x v="0"/>
    <x v="1"/>
    <x v="2"/>
    <x v="3"/>
    <s v="FI_medium"/>
    <x v="2"/>
    <s v="GNR_ST_MSW_BP_CB-30"/>
    <x v="1"/>
    <x v="2"/>
    <n v="110.740740740741"/>
    <n v="161681.48148148099"/>
    <n v="582053.33333333302"/>
  </r>
  <r>
    <x v="0"/>
    <x v="0"/>
    <x v="1"/>
    <x v="2"/>
    <x v="3"/>
    <s v="FI_medium"/>
    <x v="11"/>
    <s v="GNR_ST_BFG_BP_CB-280"/>
    <x v="0"/>
    <x v="0"/>
    <n v="165.87301587301599"/>
    <n v="242174.60317460299"/>
    <n v="871828.57142857101"/>
  </r>
  <r>
    <x v="0"/>
    <x v="0"/>
    <x v="1"/>
    <x v="2"/>
    <x v="3"/>
    <s v="FI_medium"/>
    <x v="11"/>
    <s v="GNR_ST_BFG_BP_CB-280"/>
    <x v="0"/>
    <x v="1"/>
    <n v="165.87301587301599"/>
    <n v="242174.60317460299"/>
    <n v="871828.57142857101"/>
  </r>
  <r>
    <x v="0"/>
    <x v="0"/>
    <x v="1"/>
    <x v="2"/>
    <x v="3"/>
    <s v="FI_medium"/>
    <x v="11"/>
    <s v="GNR_ST_BFG_BP_CB-280"/>
    <x v="0"/>
    <x v="2"/>
    <n v="165.87301587301599"/>
    <n v="242174.60317460299"/>
    <n v="871828.57142857101"/>
  </r>
  <r>
    <x v="0"/>
    <x v="0"/>
    <x v="1"/>
    <x v="2"/>
    <x v="3"/>
    <s v="FI_medium"/>
    <x v="11"/>
    <s v="GNR_ST_BFG_BP_CB-280"/>
    <x v="1"/>
    <x v="0"/>
    <n v="165.87301587301599"/>
    <n v="242174.60317460299"/>
    <n v="871828.57142857101"/>
  </r>
  <r>
    <x v="0"/>
    <x v="0"/>
    <x v="1"/>
    <x v="2"/>
    <x v="3"/>
    <s v="FI_medium"/>
    <x v="11"/>
    <s v="GNR_ST_BFG_BP_CB-280"/>
    <x v="1"/>
    <x v="1"/>
    <n v="165.87301587301599"/>
    <n v="242174.60317460299"/>
    <n v="871828.57142857101"/>
  </r>
  <r>
    <x v="0"/>
    <x v="0"/>
    <x v="1"/>
    <x v="2"/>
    <x v="3"/>
    <s v="FI_medium"/>
    <x v="11"/>
    <s v="GNR_ST_BFG_BP_CB-280"/>
    <x v="1"/>
    <x v="2"/>
    <n v="165.87301587301599"/>
    <n v="242174.60317460299"/>
    <n v="871828.57142857101"/>
  </r>
  <r>
    <x v="0"/>
    <x v="0"/>
    <x v="1"/>
    <x v="2"/>
    <x v="3"/>
    <s v="FI_medium"/>
    <x v="10"/>
    <s v="GNR_ST_PEAT_BP_CB-120"/>
    <x v="0"/>
    <x v="0"/>
    <n v="254.62962962962999"/>
    <n v="371759.25925925898"/>
    <n v="1338333.33333333"/>
  </r>
  <r>
    <x v="0"/>
    <x v="0"/>
    <x v="1"/>
    <x v="2"/>
    <x v="3"/>
    <s v="FI_medium"/>
    <x v="10"/>
    <s v="GNR_ST_PEAT_BP_CB-120"/>
    <x v="0"/>
    <x v="1"/>
    <n v="254.62962962962999"/>
    <n v="371759.25925925898"/>
    <n v="1338333.33333333"/>
  </r>
  <r>
    <x v="0"/>
    <x v="0"/>
    <x v="1"/>
    <x v="2"/>
    <x v="3"/>
    <s v="FI_medium"/>
    <x v="10"/>
    <s v="GNR_ST_PEAT_BP_CB-120"/>
    <x v="0"/>
    <x v="2"/>
    <n v="254.62962962962999"/>
    <n v="371759.25925925898"/>
    <n v="1338333.33333333"/>
  </r>
  <r>
    <x v="0"/>
    <x v="0"/>
    <x v="1"/>
    <x v="2"/>
    <x v="3"/>
    <s v="FI_medium"/>
    <x v="10"/>
    <s v="GNR_ST_PEAT_BP_CB-50"/>
    <x v="0"/>
    <x v="1"/>
    <n v="1.47"/>
    <n v="2146.1999999999998"/>
    <n v="7726.32"/>
  </r>
  <r>
    <x v="0"/>
    <x v="0"/>
    <x v="1"/>
    <x v="2"/>
    <x v="3"/>
    <s v="FI_medium"/>
    <x v="4"/>
    <s v="GNR_EH_HEAT"/>
    <x v="0"/>
    <x v="0"/>
    <n v="19.505494505494401"/>
    <n v="28478.021978021901"/>
    <n v="102520.87912087901"/>
  </r>
  <r>
    <x v="0"/>
    <x v="0"/>
    <x v="1"/>
    <x v="2"/>
    <x v="3"/>
    <s v="FI_medium"/>
    <x v="4"/>
    <s v="GNR_EH_HEAT"/>
    <x v="0"/>
    <x v="1"/>
    <n v="19.505494505494401"/>
    <n v="28478.021978021901"/>
    <n v="102520.87912087901"/>
  </r>
  <r>
    <x v="0"/>
    <x v="0"/>
    <x v="1"/>
    <x v="2"/>
    <x v="3"/>
    <s v="FI_medium"/>
    <x v="4"/>
    <s v="GNR_EH_HEAT"/>
    <x v="0"/>
    <x v="2"/>
    <n v="19.505494505494401"/>
    <n v="28478.021978021901"/>
    <n v="102520.87912087901"/>
  </r>
  <r>
    <x v="0"/>
    <x v="0"/>
    <x v="1"/>
    <x v="2"/>
    <x v="3"/>
    <s v="FI_medium"/>
    <x v="4"/>
    <s v="GNR_EH_HEAT"/>
    <x v="1"/>
    <x v="0"/>
    <n v="19.505494505494401"/>
    <n v="28478.021978021901"/>
    <n v="102520.87912087901"/>
  </r>
  <r>
    <x v="0"/>
    <x v="0"/>
    <x v="1"/>
    <x v="2"/>
    <x v="3"/>
    <s v="FI_medium"/>
    <x v="4"/>
    <s v="GNR_EH_HEAT"/>
    <x v="1"/>
    <x v="1"/>
    <n v="19.505494505494401"/>
    <n v="28478.021978021901"/>
    <n v="102520.87912087901"/>
  </r>
  <r>
    <x v="0"/>
    <x v="0"/>
    <x v="1"/>
    <x v="2"/>
    <x v="3"/>
    <s v="FI_medium"/>
    <x v="4"/>
    <s v="GNR_EH_HEAT"/>
    <x v="1"/>
    <x v="2"/>
    <n v="19.505494505494401"/>
    <n v="28478.021978021901"/>
    <n v="102520.87912087901"/>
  </r>
  <r>
    <x v="0"/>
    <x v="0"/>
    <x v="1"/>
    <x v="2"/>
    <x v="3"/>
    <s v="FI_medium"/>
    <x v="19"/>
    <s v="GNR_ST_WOODCHI_BP_CB-20"/>
    <x v="0"/>
    <x v="0"/>
    <n v="38.6666666666667"/>
    <n v="56453.333333333299"/>
    <n v="203232"/>
  </r>
  <r>
    <x v="0"/>
    <x v="0"/>
    <x v="1"/>
    <x v="2"/>
    <x v="3"/>
    <s v="FI_medium"/>
    <x v="19"/>
    <s v="GNR_ST_WOODCHI_BP_CB-20"/>
    <x v="0"/>
    <x v="1"/>
    <n v="38.6666666666667"/>
    <n v="56453.333333333299"/>
    <n v="203232"/>
  </r>
  <r>
    <x v="0"/>
    <x v="0"/>
    <x v="1"/>
    <x v="2"/>
    <x v="3"/>
    <s v="FI_medium"/>
    <x v="19"/>
    <s v="GNR_ST_WOODCHI_BP_CB-20"/>
    <x v="0"/>
    <x v="2"/>
    <n v="38.6666666666667"/>
    <n v="56453.333333333299"/>
    <n v="203232"/>
  </r>
  <r>
    <x v="0"/>
    <x v="0"/>
    <x v="1"/>
    <x v="2"/>
    <x v="3"/>
    <s v="FI_medium"/>
    <x v="19"/>
    <s v="GNR_ST_WOODCHI_BP_CB-50"/>
    <x v="0"/>
    <x v="0"/>
    <n v="270"/>
    <n v="394200"/>
    <n v="1419120"/>
  </r>
  <r>
    <x v="0"/>
    <x v="0"/>
    <x v="1"/>
    <x v="2"/>
    <x v="3"/>
    <s v="FI_medium"/>
    <x v="19"/>
    <s v="GNR_ST_WOODCHI_BP_CB-50"/>
    <x v="0"/>
    <x v="1"/>
    <n v="270"/>
    <n v="394200"/>
    <n v="1419120"/>
  </r>
  <r>
    <x v="0"/>
    <x v="0"/>
    <x v="1"/>
    <x v="2"/>
    <x v="3"/>
    <s v="FI_medium"/>
    <x v="19"/>
    <s v="GNR_ST_WOODCHI_BP_CB-50"/>
    <x v="0"/>
    <x v="2"/>
    <n v="270"/>
    <n v="394200"/>
    <n v="1419120"/>
  </r>
  <r>
    <x v="0"/>
    <x v="0"/>
    <x v="1"/>
    <x v="2"/>
    <x v="3"/>
    <s v="FI_medium_gas"/>
    <x v="5"/>
    <s v="GNR_HP_ELEC_GROUND-WTR_COP-360_LS-4-MW_Y-2020"/>
    <x v="0"/>
    <x v="0"/>
    <n v="36.6993439635824"/>
    <n v="53581.0421868302"/>
    <n v="192891.751872589"/>
  </r>
  <r>
    <x v="0"/>
    <x v="0"/>
    <x v="1"/>
    <x v="2"/>
    <x v="3"/>
    <s v="FI_medium_gas"/>
    <x v="5"/>
    <s v="GNR_HP_ELEC_GROUND-WTR_COP-360_LS-4-MW_Y-2020"/>
    <x v="0"/>
    <x v="1"/>
    <n v="49.860244411464997"/>
    <n v="72795.956840739003"/>
    <n v="262065.44462666"/>
  </r>
  <r>
    <x v="0"/>
    <x v="0"/>
    <x v="1"/>
    <x v="2"/>
    <x v="3"/>
    <s v="FI_medium_gas"/>
    <x v="5"/>
    <s v="GNR_HP_ELEC_GROUND-WTR_COP-360_LS-4-MW_Y-2020"/>
    <x v="1"/>
    <x v="0"/>
    <n v="94.014912489001901"/>
    <n v="137261.77223394299"/>
    <n v="494142.38004219398"/>
  </r>
  <r>
    <x v="0"/>
    <x v="0"/>
    <x v="1"/>
    <x v="2"/>
    <x v="3"/>
    <s v="FI_medium_gas"/>
    <x v="5"/>
    <s v="GNR_HP_ELEC_GROUND-WTR_COP-360_LS-4-MW_Y-2020"/>
    <x v="1"/>
    <x v="1"/>
    <n v="94.014912489001901"/>
    <n v="137261.77223394299"/>
    <n v="494142.38004219398"/>
  </r>
  <r>
    <x v="0"/>
    <x v="0"/>
    <x v="1"/>
    <x v="2"/>
    <x v="3"/>
    <s v="FI_medium_gas"/>
    <x v="5"/>
    <s v="GNR_HP_ELEC_GROUND-WTR_COP-360_LS-4-MW_Y-2020"/>
    <x v="1"/>
    <x v="2"/>
    <n v="94.014912489001901"/>
    <n v="137261.77223394299"/>
    <n v="494142.38004219398"/>
  </r>
  <r>
    <x v="0"/>
    <x v="0"/>
    <x v="1"/>
    <x v="2"/>
    <x v="3"/>
    <s v="FI_medium_gas"/>
    <x v="5"/>
    <s v="GNR_HP_ELEC_GROUND-WTR_COP-380_LS-4-MW_Y-2030"/>
    <x v="0"/>
    <x v="0"/>
    <n v="29.9319068406224"/>
    <n v="43700.583987308702"/>
    <n v="157322.10235431101"/>
  </r>
  <r>
    <x v="0"/>
    <x v="0"/>
    <x v="1"/>
    <x v="2"/>
    <x v="3"/>
    <s v="FI_medium_gas"/>
    <x v="5"/>
    <s v="GNR_HP_ELEC_GROUND-WTR_COP-380_LS-4-MW_Y-2030"/>
    <x v="0"/>
    <x v="1"/>
    <n v="29.9319068406224"/>
    <n v="43700.583987308702"/>
    <n v="157322.10235431101"/>
  </r>
  <r>
    <x v="0"/>
    <x v="0"/>
    <x v="1"/>
    <x v="2"/>
    <x v="3"/>
    <s v="FI_medium_gas"/>
    <x v="5"/>
    <s v="GNR_HP_ELEC_GROUND-WTR_COP-380_LS-4-MW_Y-2030"/>
    <x v="0"/>
    <x v="2"/>
    <n v="29.9319068406224"/>
    <n v="43700.583987308702"/>
    <n v="157322.10235431101"/>
  </r>
  <r>
    <x v="0"/>
    <x v="0"/>
    <x v="1"/>
    <x v="2"/>
    <x v="3"/>
    <s v="FI_medium_gas"/>
    <x v="5"/>
    <s v="GNR_HP_ELEC_GROUND-WTR_COP-380_LS-4-MW_Y-2030"/>
    <x v="1"/>
    <x v="0"/>
    <n v="29.9319068406224"/>
    <n v="43700.583987308702"/>
    <n v="157322.10235431101"/>
  </r>
  <r>
    <x v="0"/>
    <x v="0"/>
    <x v="1"/>
    <x v="2"/>
    <x v="3"/>
    <s v="FI_medium_gas"/>
    <x v="5"/>
    <s v="GNR_HP_ELEC_GROUND-WTR_COP-380_LS-4-MW_Y-2030"/>
    <x v="1"/>
    <x v="1"/>
    <n v="29.9319068406224"/>
    <n v="43700.583987308702"/>
    <n v="157322.10235431101"/>
  </r>
  <r>
    <x v="0"/>
    <x v="0"/>
    <x v="1"/>
    <x v="2"/>
    <x v="3"/>
    <s v="FI_medium_gas"/>
    <x v="5"/>
    <s v="GNR_HP_ELEC_GROUND-WTR_COP-380_LS-4-MW_Y-2030"/>
    <x v="1"/>
    <x v="2"/>
    <n v="29.9319068406224"/>
    <n v="43700.583987308702"/>
    <n v="157322.10235431101"/>
  </r>
  <r>
    <x v="0"/>
    <x v="0"/>
    <x v="1"/>
    <x v="2"/>
    <x v="3"/>
    <s v="FI_medium_gas"/>
    <x v="1"/>
    <s v="GNR_HS_HEAT_PIT_L-DEC_E-91_Y-2020"/>
    <x v="0"/>
    <x v="0"/>
    <n v="168.56740589948299"/>
    <n v="246108.41261324601"/>
    <n v="885990.28540768498"/>
  </r>
  <r>
    <x v="0"/>
    <x v="0"/>
    <x v="1"/>
    <x v="2"/>
    <x v="3"/>
    <s v="FI_medium_gas"/>
    <x v="1"/>
    <s v="GNR_HS_HEAT_PIT_L-DEC_E-91_Y-2020"/>
    <x v="0"/>
    <x v="1"/>
    <n v="357.29397231070601"/>
    <n v="521649.19957363"/>
    <n v="1877937.1184650699"/>
  </r>
  <r>
    <x v="0"/>
    <x v="0"/>
    <x v="1"/>
    <x v="2"/>
    <x v="3"/>
    <s v="FI_medium_gas"/>
    <x v="1"/>
    <s v="GNR_HS_HEAT_PIT_L-DEC_E-91_Y-2020"/>
    <x v="0"/>
    <x v="2"/>
    <n v="357.29397231070601"/>
    <n v="521649.19957363"/>
    <n v="1877937.1184650699"/>
  </r>
  <r>
    <x v="0"/>
    <x v="0"/>
    <x v="1"/>
    <x v="2"/>
    <x v="3"/>
    <s v="FI_medium_gas"/>
    <x v="2"/>
    <s v="GNR_ST_MSW_BP_CB-30"/>
    <x v="0"/>
    <x v="0"/>
    <n v="33.703703703703702"/>
    <n v="49207.407407407401"/>
    <n v="177146.66666666701"/>
  </r>
  <r>
    <x v="0"/>
    <x v="0"/>
    <x v="1"/>
    <x v="2"/>
    <x v="3"/>
    <s v="FI_medium_gas"/>
    <x v="2"/>
    <s v="GNR_ST_MSW_BP_CB-30"/>
    <x v="0"/>
    <x v="1"/>
    <n v="33.703703703703702"/>
    <n v="49207.407407407401"/>
    <n v="177146.66666666701"/>
  </r>
  <r>
    <x v="0"/>
    <x v="0"/>
    <x v="1"/>
    <x v="2"/>
    <x v="3"/>
    <s v="FI_medium_gas"/>
    <x v="2"/>
    <s v="GNR_ST_MSW_BP_CB-30"/>
    <x v="0"/>
    <x v="2"/>
    <n v="33.703703703703702"/>
    <n v="49207.407407407401"/>
    <n v="177146.66666666701"/>
  </r>
  <r>
    <x v="0"/>
    <x v="0"/>
    <x v="1"/>
    <x v="2"/>
    <x v="3"/>
    <s v="FI_medium_gas"/>
    <x v="2"/>
    <s v="GNR_ST_MSW_BP_CB-30"/>
    <x v="1"/>
    <x v="0"/>
    <n v="33.703703703703702"/>
    <n v="49207.407407407401"/>
    <n v="177146.66666666701"/>
  </r>
  <r>
    <x v="0"/>
    <x v="0"/>
    <x v="1"/>
    <x v="2"/>
    <x v="3"/>
    <s v="FI_medium_gas"/>
    <x v="2"/>
    <s v="GNR_ST_MSW_BP_CB-30"/>
    <x v="1"/>
    <x v="1"/>
    <n v="33.703703703703702"/>
    <n v="49207.407407407401"/>
    <n v="177146.66666666701"/>
  </r>
  <r>
    <x v="0"/>
    <x v="0"/>
    <x v="1"/>
    <x v="2"/>
    <x v="3"/>
    <s v="FI_medium_gas"/>
    <x v="2"/>
    <s v="GNR_ST_MSW_BP_CB-30"/>
    <x v="1"/>
    <x v="2"/>
    <n v="33.703703703703702"/>
    <n v="49207.407407407401"/>
    <n v="177146.66666666701"/>
  </r>
  <r>
    <x v="0"/>
    <x v="0"/>
    <x v="1"/>
    <x v="2"/>
    <x v="3"/>
    <s v="FI_medium_gas"/>
    <x v="4"/>
    <s v="GNR_EH_HEAT"/>
    <x v="0"/>
    <x v="0"/>
    <n v="2.7014652014651901"/>
    <n v="3944.1391941391798"/>
    <n v="14198.901098901"/>
  </r>
  <r>
    <x v="0"/>
    <x v="0"/>
    <x v="1"/>
    <x v="2"/>
    <x v="3"/>
    <s v="FI_medium_gas"/>
    <x v="4"/>
    <s v="GNR_EH_HEAT"/>
    <x v="0"/>
    <x v="1"/>
    <n v="2.7014652014651901"/>
    <n v="3944.1391941391798"/>
    <n v="14198.901098901"/>
  </r>
  <r>
    <x v="0"/>
    <x v="0"/>
    <x v="1"/>
    <x v="2"/>
    <x v="3"/>
    <s v="FI_medium_gas"/>
    <x v="4"/>
    <s v="GNR_EH_HEAT"/>
    <x v="0"/>
    <x v="2"/>
    <n v="2.7014652014651901"/>
    <n v="3944.1391941391798"/>
    <n v="14198.901098901"/>
  </r>
  <r>
    <x v="0"/>
    <x v="0"/>
    <x v="1"/>
    <x v="2"/>
    <x v="3"/>
    <s v="FI_medium_gas"/>
    <x v="4"/>
    <s v="GNR_EH_HEAT"/>
    <x v="1"/>
    <x v="0"/>
    <n v="2.7014652014651901"/>
    <n v="3944.1391941391798"/>
    <n v="14198.901098901"/>
  </r>
  <r>
    <x v="0"/>
    <x v="0"/>
    <x v="1"/>
    <x v="2"/>
    <x v="3"/>
    <s v="FI_medium_gas"/>
    <x v="4"/>
    <s v="GNR_EH_HEAT"/>
    <x v="1"/>
    <x v="1"/>
    <n v="2.7014652014651901"/>
    <n v="3944.1391941391798"/>
    <n v="14198.901098901"/>
  </r>
  <r>
    <x v="0"/>
    <x v="0"/>
    <x v="1"/>
    <x v="2"/>
    <x v="3"/>
    <s v="FI_medium_gas"/>
    <x v="4"/>
    <s v="GNR_EH_HEAT"/>
    <x v="1"/>
    <x v="2"/>
    <n v="2.7014652014651901"/>
    <n v="3944.1391941391798"/>
    <n v="14198.901098901"/>
  </r>
  <r>
    <x v="0"/>
    <x v="0"/>
    <x v="1"/>
    <x v="2"/>
    <x v="3"/>
    <s v="FI_medium_gas"/>
    <x v="19"/>
    <s v="GNR_ST_WOODCHI_BP_CB-30"/>
    <x v="0"/>
    <x v="0"/>
    <n v="45.740740740740698"/>
    <n v="66781.481481481504"/>
    <n v="240413.33333333299"/>
  </r>
  <r>
    <x v="0"/>
    <x v="0"/>
    <x v="1"/>
    <x v="2"/>
    <x v="3"/>
    <s v="FI_medium_gas"/>
    <x v="19"/>
    <s v="GNR_ST_WOODCHI_BP_CB-30"/>
    <x v="0"/>
    <x v="1"/>
    <n v="45.740740740740698"/>
    <n v="66781.481481481504"/>
    <n v="240413.33333333299"/>
  </r>
  <r>
    <x v="0"/>
    <x v="0"/>
    <x v="1"/>
    <x v="2"/>
    <x v="3"/>
    <s v="FI_medium_gas"/>
    <x v="19"/>
    <s v="GNR_ST_WOODCHI_BP_CB-30"/>
    <x v="0"/>
    <x v="2"/>
    <n v="45.740740740740698"/>
    <n v="66781.481481481504"/>
    <n v="240413.33333333299"/>
  </r>
  <r>
    <x v="0"/>
    <x v="0"/>
    <x v="1"/>
    <x v="2"/>
    <x v="3"/>
    <s v="FI_medium_gas"/>
    <x v="19"/>
    <s v="GNR_ST_WOODCHI_BP_CB-40"/>
    <x v="0"/>
    <x v="0"/>
    <n v="77.7777777777778"/>
    <n v="113555.555555556"/>
    <n v="408800"/>
  </r>
  <r>
    <x v="0"/>
    <x v="0"/>
    <x v="1"/>
    <x v="2"/>
    <x v="3"/>
    <s v="FI_medium_gas"/>
    <x v="19"/>
    <s v="GNR_ST_WOODCHI_BP_CB-40"/>
    <x v="0"/>
    <x v="1"/>
    <n v="77.7777777777778"/>
    <n v="113555.555555556"/>
    <n v="408800"/>
  </r>
  <r>
    <x v="0"/>
    <x v="0"/>
    <x v="1"/>
    <x v="2"/>
    <x v="3"/>
    <s v="FI_medium_gas"/>
    <x v="19"/>
    <s v="GNR_ST_WOODCHI_BP_CB-40"/>
    <x v="0"/>
    <x v="2"/>
    <n v="77.7777777777778"/>
    <n v="113555.555555556"/>
    <n v="408800"/>
  </r>
  <r>
    <x v="0"/>
    <x v="0"/>
    <x v="1"/>
    <x v="2"/>
    <x v="3"/>
    <s v="FI_medium_gas"/>
    <x v="19"/>
    <s v="GNR_ST_WOODCHI_BP_CB-50"/>
    <x v="0"/>
    <x v="0"/>
    <n v="73.3333333333333"/>
    <n v="107066.66666666701"/>
    <n v="385440"/>
  </r>
  <r>
    <x v="0"/>
    <x v="0"/>
    <x v="1"/>
    <x v="2"/>
    <x v="3"/>
    <s v="FI_medium_gas"/>
    <x v="19"/>
    <s v="GNR_ST_WOODCHI_BP_CB-50"/>
    <x v="0"/>
    <x v="1"/>
    <n v="73.3333333333333"/>
    <n v="107066.66666666701"/>
    <n v="385440"/>
  </r>
  <r>
    <x v="0"/>
    <x v="0"/>
    <x v="1"/>
    <x v="2"/>
    <x v="3"/>
    <s v="FI_medium_gas"/>
    <x v="19"/>
    <s v="GNR_ST_WOODCHI_BP_CB-50"/>
    <x v="0"/>
    <x v="2"/>
    <n v="73.3333333333333"/>
    <n v="107066.66666666701"/>
    <n v="385440"/>
  </r>
  <r>
    <x v="0"/>
    <x v="0"/>
    <x v="1"/>
    <x v="2"/>
    <x v="3"/>
    <s v="FI_small"/>
    <x v="5"/>
    <s v="GNR_HP_ELEC_COP-270"/>
    <x v="1"/>
    <x v="0"/>
    <n v="0.22222222222222199"/>
    <n v="324.444444444444"/>
    <n v="1168"/>
  </r>
  <r>
    <x v="0"/>
    <x v="0"/>
    <x v="1"/>
    <x v="2"/>
    <x v="3"/>
    <s v="FI_small"/>
    <x v="5"/>
    <s v="GNR_HP_ELEC_COP-270"/>
    <x v="1"/>
    <x v="1"/>
    <n v="0.22222222222222199"/>
    <n v="324.444444444444"/>
    <n v="1168"/>
  </r>
  <r>
    <x v="0"/>
    <x v="0"/>
    <x v="1"/>
    <x v="2"/>
    <x v="3"/>
    <s v="FI_small"/>
    <x v="5"/>
    <s v="GNR_HP_ELEC_COP-270"/>
    <x v="1"/>
    <x v="2"/>
    <n v="0.22222222222222199"/>
    <n v="324.444444444444"/>
    <n v="1168"/>
  </r>
  <r>
    <x v="0"/>
    <x v="0"/>
    <x v="1"/>
    <x v="2"/>
    <x v="3"/>
    <s v="FI_small"/>
    <x v="5"/>
    <s v="GNR_HP_ELEC_GROUND-WTR_COP-360_LS-4-MW_Y-2020"/>
    <x v="0"/>
    <x v="0"/>
    <n v="27.3277193690373"/>
    <n v="39898.470278794397"/>
    <n v="143634.49300366"/>
  </r>
  <r>
    <x v="0"/>
    <x v="0"/>
    <x v="1"/>
    <x v="2"/>
    <x v="3"/>
    <s v="FI_small"/>
    <x v="5"/>
    <s v="GNR_HP_ELEC_GROUND-WTR_COP-360_LS-4-MW_Y-2020"/>
    <x v="0"/>
    <x v="1"/>
    <n v="20.800902543701799"/>
    <n v="30369.317713804601"/>
    <n v="109329.543769697"/>
  </r>
  <r>
    <x v="0"/>
    <x v="0"/>
    <x v="1"/>
    <x v="2"/>
    <x v="3"/>
    <s v="FI_small"/>
    <x v="5"/>
    <s v="GNR_HP_ELEC_GROUND-WTR_COP-360_LS-4-MW_Y-2020"/>
    <x v="1"/>
    <x v="0"/>
    <n v="99.170619716580106"/>
    <n v="144789.104786207"/>
    <n v="521240.777230345"/>
  </r>
  <r>
    <x v="0"/>
    <x v="0"/>
    <x v="1"/>
    <x v="2"/>
    <x v="3"/>
    <s v="FI_small"/>
    <x v="5"/>
    <s v="GNR_HP_ELEC_GROUND-WTR_COP-360_LS-4-MW_Y-2020"/>
    <x v="1"/>
    <x v="1"/>
    <n v="99.170619716580106"/>
    <n v="144789.104786207"/>
    <n v="521240.777230345"/>
  </r>
  <r>
    <x v="0"/>
    <x v="0"/>
    <x v="1"/>
    <x v="2"/>
    <x v="3"/>
    <s v="FI_small"/>
    <x v="5"/>
    <s v="GNR_HP_ELEC_GROUND-WTR_COP-360_LS-4-MW_Y-2020"/>
    <x v="1"/>
    <x v="2"/>
    <n v="99.170619716580106"/>
    <n v="144789.104786207"/>
    <n v="521240.777230345"/>
  </r>
  <r>
    <x v="0"/>
    <x v="0"/>
    <x v="1"/>
    <x v="2"/>
    <x v="3"/>
    <s v="FI_small"/>
    <x v="5"/>
    <s v="GNR_HP_ELEC_GROUND-WTR_COP-380_LS-4-MW_Y-2030"/>
    <x v="0"/>
    <x v="0"/>
    <n v="26.766512360064599"/>
    <n v="39079.1080456942"/>
    <n v="140684.78896449899"/>
  </r>
  <r>
    <x v="0"/>
    <x v="0"/>
    <x v="1"/>
    <x v="2"/>
    <x v="3"/>
    <s v="FI_small"/>
    <x v="5"/>
    <s v="GNR_HP_ELEC_GROUND-WTR_COP-380_LS-4-MW_Y-2030"/>
    <x v="0"/>
    <x v="1"/>
    <n v="26.766512360064599"/>
    <n v="39079.1080456942"/>
    <n v="140684.78896449899"/>
  </r>
  <r>
    <x v="0"/>
    <x v="0"/>
    <x v="1"/>
    <x v="2"/>
    <x v="3"/>
    <s v="FI_small"/>
    <x v="5"/>
    <s v="GNR_HP_ELEC_GROUND-WTR_COP-380_LS-4-MW_Y-2030"/>
    <x v="0"/>
    <x v="2"/>
    <n v="26.766512360064599"/>
    <n v="39079.1080456942"/>
    <n v="140684.78896449899"/>
  </r>
  <r>
    <x v="0"/>
    <x v="0"/>
    <x v="1"/>
    <x v="2"/>
    <x v="3"/>
    <s v="FI_small"/>
    <x v="5"/>
    <s v="GNR_HP_ELEC_GROUND-WTR_COP-380_LS-4-MW_Y-2030"/>
    <x v="1"/>
    <x v="0"/>
    <n v="26.766512360064599"/>
    <n v="39079.1080456942"/>
    <n v="140684.78896449899"/>
  </r>
  <r>
    <x v="0"/>
    <x v="0"/>
    <x v="1"/>
    <x v="2"/>
    <x v="3"/>
    <s v="FI_small"/>
    <x v="5"/>
    <s v="GNR_HP_ELEC_GROUND-WTR_COP-380_LS-4-MW_Y-2030"/>
    <x v="1"/>
    <x v="1"/>
    <n v="26.766512360064599"/>
    <n v="39079.1080456942"/>
    <n v="140684.78896449899"/>
  </r>
  <r>
    <x v="0"/>
    <x v="0"/>
    <x v="1"/>
    <x v="2"/>
    <x v="3"/>
    <s v="FI_small"/>
    <x v="5"/>
    <s v="GNR_HP_ELEC_GROUND-WTR_COP-380_LS-4-MW_Y-2030"/>
    <x v="1"/>
    <x v="2"/>
    <n v="26.766512360064599"/>
    <n v="39079.1080456942"/>
    <n v="140684.78896449899"/>
  </r>
  <r>
    <x v="0"/>
    <x v="0"/>
    <x v="1"/>
    <x v="2"/>
    <x v="3"/>
    <s v="FI_small"/>
    <x v="1"/>
    <s v="GNR_HS_HEAT_PIT_L-DEC_E-91_Y-2020"/>
    <x v="0"/>
    <x v="0"/>
    <n v="126.683367193137"/>
    <n v="184957.71610198001"/>
    <n v="665847.77796712797"/>
  </r>
  <r>
    <x v="0"/>
    <x v="0"/>
    <x v="1"/>
    <x v="2"/>
    <x v="3"/>
    <s v="FI_small"/>
    <x v="1"/>
    <s v="GNR_HS_HEAT_PIT_L-DEC_E-91_Y-2020"/>
    <x v="0"/>
    <x v="1"/>
    <n v="320.81036759126101"/>
    <n v="468383.136683241"/>
    <n v="1686179.29205967"/>
  </r>
  <r>
    <x v="0"/>
    <x v="0"/>
    <x v="1"/>
    <x v="2"/>
    <x v="3"/>
    <s v="FI_small"/>
    <x v="1"/>
    <s v="GNR_HS_HEAT_PIT_L-DEC_E-91_Y-2020"/>
    <x v="0"/>
    <x v="2"/>
    <n v="320.81036759126101"/>
    <n v="468383.136683241"/>
    <n v="1686179.29205967"/>
  </r>
  <r>
    <x v="0"/>
    <x v="0"/>
    <x v="1"/>
    <x v="2"/>
    <x v="3"/>
    <s v="FI_small"/>
    <x v="11"/>
    <s v="GNR_BO_HYDROGEN_E-90"/>
    <x v="0"/>
    <x v="0"/>
    <n v="11.1111111111111"/>
    <n v="16222.222222222201"/>
    <n v="58400"/>
  </r>
  <r>
    <x v="0"/>
    <x v="0"/>
    <x v="1"/>
    <x v="2"/>
    <x v="3"/>
    <s v="FI_small"/>
    <x v="11"/>
    <s v="GNR_BO_HYDROGEN_E-90"/>
    <x v="0"/>
    <x v="1"/>
    <n v="11.1111111111111"/>
    <n v="16222.222222222201"/>
    <n v="58400"/>
  </r>
  <r>
    <x v="0"/>
    <x v="0"/>
    <x v="1"/>
    <x v="2"/>
    <x v="3"/>
    <s v="FI_small"/>
    <x v="11"/>
    <s v="GNR_BO_HYDROGEN_E-90"/>
    <x v="0"/>
    <x v="2"/>
    <n v="11.1111111111111"/>
    <n v="16222.222222222201"/>
    <n v="58400"/>
  </r>
  <r>
    <x v="0"/>
    <x v="0"/>
    <x v="1"/>
    <x v="2"/>
    <x v="3"/>
    <s v="FI_small"/>
    <x v="4"/>
    <s v="GNR_EH_HEAT"/>
    <x v="0"/>
    <x v="0"/>
    <n v="1.3621794871794799"/>
    <n v="1988.7820512820399"/>
    <n v="7159.6153846153602"/>
  </r>
  <r>
    <x v="0"/>
    <x v="0"/>
    <x v="1"/>
    <x v="2"/>
    <x v="3"/>
    <s v="FI_small"/>
    <x v="4"/>
    <s v="GNR_EH_HEAT"/>
    <x v="0"/>
    <x v="1"/>
    <n v="1.3621794871794799"/>
    <n v="1988.7820512820399"/>
    <n v="7159.6153846153602"/>
  </r>
  <r>
    <x v="0"/>
    <x v="0"/>
    <x v="1"/>
    <x v="2"/>
    <x v="3"/>
    <s v="FI_small"/>
    <x v="4"/>
    <s v="GNR_EH_HEAT"/>
    <x v="0"/>
    <x v="2"/>
    <n v="1.3621794871794799"/>
    <n v="1988.7820512820399"/>
    <n v="7159.6153846153602"/>
  </r>
  <r>
    <x v="0"/>
    <x v="0"/>
    <x v="1"/>
    <x v="2"/>
    <x v="3"/>
    <s v="FI_small"/>
    <x v="4"/>
    <s v="GNR_EH_HEAT"/>
    <x v="1"/>
    <x v="0"/>
    <n v="1.3621794871794799"/>
    <n v="1988.7820512820399"/>
    <n v="7159.6153846153602"/>
  </r>
  <r>
    <x v="0"/>
    <x v="0"/>
    <x v="1"/>
    <x v="2"/>
    <x v="3"/>
    <s v="FI_small"/>
    <x v="4"/>
    <s v="GNR_EH_HEAT"/>
    <x v="1"/>
    <x v="1"/>
    <n v="1.3621794871794799"/>
    <n v="1988.7820512820399"/>
    <n v="7159.6153846153602"/>
  </r>
  <r>
    <x v="0"/>
    <x v="0"/>
    <x v="1"/>
    <x v="2"/>
    <x v="3"/>
    <s v="FI_small"/>
    <x v="4"/>
    <s v="GNR_EH_HEAT"/>
    <x v="1"/>
    <x v="2"/>
    <n v="1.3621794871794799"/>
    <n v="1988.7820512820399"/>
    <n v="7159.6153846153602"/>
  </r>
  <r>
    <x v="0"/>
    <x v="0"/>
    <x v="1"/>
    <x v="2"/>
    <x v="3"/>
    <s v="FI_small"/>
    <x v="19"/>
    <s v="GNR_ST_WOODCHI_BP_CB-10"/>
    <x v="0"/>
    <x v="0"/>
    <n v="55"/>
    <n v="80300"/>
    <n v="289080"/>
  </r>
  <r>
    <x v="0"/>
    <x v="0"/>
    <x v="1"/>
    <x v="2"/>
    <x v="3"/>
    <s v="FI_small"/>
    <x v="19"/>
    <s v="GNR_ST_WOODCHI_BP_CB-10"/>
    <x v="0"/>
    <x v="1"/>
    <n v="55"/>
    <n v="80300"/>
    <n v="289080"/>
  </r>
  <r>
    <x v="0"/>
    <x v="0"/>
    <x v="1"/>
    <x v="2"/>
    <x v="3"/>
    <s v="FI_small"/>
    <x v="19"/>
    <s v="GNR_ST_WOODCHI_BP_CB-10"/>
    <x v="0"/>
    <x v="2"/>
    <n v="55"/>
    <n v="80300"/>
    <n v="289080"/>
  </r>
  <r>
    <x v="0"/>
    <x v="0"/>
    <x v="1"/>
    <x v="2"/>
    <x v="3"/>
    <s v="FI_small"/>
    <x v="19"/>
    <s v="GNR_ST_WOODCHI_BP_CB-30"/>
    <x v="0"/>
    <x v="0"/>
    <n v="21.6666666666667"/>
    <n v="31633.333333333299"/>
    <n v="113880"/>
  </r>
  <r>
    <x v="0"/>
    <x v="0"/>
    <x v="1"/>
    <x v="2"/>
    <x v="3"/>
    <s v="FI_small"/>
    <x v="19"/>
    <s v="GNR_ST_WOODCHI_BP_CB-30"/>
    <x v="0"/>
    <x v="1"/>
    <n v="21.6666666666667"/>
    <n v="31633.333333333299"/>
    <n v="113880"/>
  </r>
  <r>
    <x v="0"/>
    <x v="0"/>
    <x v="1"/>
    <x v="2"/>
    <x v="3"/>
    <s v="FI_small"/>
    <x v="19"/>
    <s v="GNR_ST_WOODCHI_BP_CB-30"/>
    <x v="0"/>
    <x v="2"/>
    <n v="21.6666666666667"/>
    <n v="31633.333333333299"/>
    <n v="113880"/>
  </r>
  <r>
    <x v="0"/>
    <x v="0"/>
    <x v="1"/>
    <x v="2"/>
    <x v="3"/>
    <s v="FI_small"/>
    <x v="19"/>
    <s v="GNR_ST_WOODCHI_BP_CB-70"/>
    <x v="0"/>
    <x v="0"/>
    <n v="40.206349206349202"/>
    <n v="58701.269841269903"/>
    <n v="211324.571428572"/>
  </r>
  <r>
    <x v="0"/>
    <x v="0"/>
    <x v="1"/>
    <x v="2"/>
    <x v="3"/>
    <s v="FI_small"/>
    <x v="19"/>
    <s v="GNR_ST_WOODCHI_BP_CB-70"/>
    <x v="0"/>
    <x v="1"/>
    <n v="40.206349206349202"/>
    <n v="58701.269841269903"/>
    <n v="211324.571428572"/>
  </r>
  <r>
    <x v="0"/>
    <x v="0"/>
    <x v="1"/>
    <x v="2"/>
    <x v="3"/>
    <s v="FI_small"/>
    <x v="19"/>
    <s v="GNR_ST_WOODCHI_BP_CB-70"/>
    <x v="0"/>
    <x v="2"/>
    <n v="40.206349206349202"/>
    <n v="58701.269841269903"/>
    <n v="211324.571428572"/>
  </r>
  <r>
    <x v="0"/>
    <x v="0"/>
    <x v="1"/>
    <x v="2"/>
    <x v="3"/>
    <s v="FI_small"/>
    <x v="8"/>
    <s v="GNR_ST_WOODWST_BP_CB-30"/>
    <x v="0"/>
    <x v="0"/>
    <n v="6.7407407407407396"/>
    <n v="9841.4814814814799"/>
    <n v="35429.333333333299"/>
  </r>
  <r>
    <x v="0"/>
    <x v="0"/>
    <x v="1"/>
    <x v="2"/>
    <x v="3"/>
    <s v="FI_small"/>
    <x v="8"/>
    <s v="GNR_ST_WOODWST_BP_CB-30"/>
    <x v="0"/>
    <x v="1"/>
    <n v="6.7407407407407396"/>
    <n v="9841.4814814814799"/>
    <n v="35429.333333333299"/>
  </r>
  <r>
    <x v="0"/>
    <x v="0"/>
    <x v="1"/>
    <x v="2"/>
    <x v="3"/>
    <s v="FI_small"/>
    <x v="8"/>
    <s v="GNR_ST_WOODWST_BP_CB-30"/>
    <x v="0"/>
    <x v="2"/>
    <n v="6.7407407407407396"/>
    <n v="9841.4814814814799"/>
    <n v="35429.333333333299"/>
  </r>
  <r>
    <x v="0"/>
    <x v="0"/>
    <x v="1"/>
    <x v="2"/>
    <x v="3"/>
    <s v="FI_small_gas"/>
    <x v="5"/>
    <s v="GNR_HP_ELEC_COP-270"/>
    <x v="1"/>
    <x v="0"/>
    <n v="1.4074074074074101"/>
    <n v="2054.8148148148098"/>
    <n v="7397.3333333333303"/>
  </r>
  <r>
    <x v="0"/>
    <x v="0"/>
    <x v="1"/>
    <x v="2"/>
    <x v="3"/>
    <s v="FI_small_gas"/>
    <x v="5"/>
    <s v="GNR_HP_ELEC_COP-270"/>
    <x v="1"/>
    <x v="1"/>
    <n v="1.4074074074074101"/>
    <n v="2054.8148148148098"/>
    <n v="7397.3333333333303"/>
  </r>
  <r>
    <x v="0"/>
    <x v="0"/>
    <x v="1"/>
    <x v="2"/>
    <x v="3"/>
    <s v="FI_small_gas"/>
    <x v="5"/>
    <s v="GNR_HP_ELEC_COP-270"/>
    <x v="1"/>
    <x v="2"/>
    <n v="1.4074074074074101"/>
    <n v="2054.8148148148098"/>
    <n v="7397.3333333333303"/>
  </r>
  <r>
    <x v="0"/>
    <x v="0"/>
    <x v="1"/>
    <x v="2"/>
    <x v="3"/>
    <s v="FI_small_gas"/>
    <x v="5"/>
    <s v="GNR_HP_ELEC_GROUND-WTR_COP-360_LS-4-MW_Y-2020"/>
    <x v="0"/>
    <x v="0"/>
    <n v="4.8363445643055103"/>
    <n v="7061.0630638860503"/>
    <n v="25419.827029989799"/>
  </r>
  <r>
    <x v="0"/>
    <x v="0"/>
    <x v="1"/>
    <x v="2"/>
    <x v="3"/>
    <s v="FI_small_gas"/>
    <x v="5"/>
    <s v="GNR_HP_ELEC_GROUND-WTR_COP-360_LS-4-MW_Y-2020"/>
    <x v="0"/>
    <x v="1"/>
    <n v="6.7238007418681098"/>
    <n v="9816.7490831274408"/>
    <n v="35340.296699258797"/>
  </r>
  <r>
    <x v="0"/>
    <x v="0"/>
    <x v="1"/>
    <x v="2"/>
    <x v="3"/>
    <s v="FI_small_gas"/>
    <x v="5"/>
    <s v="GNR_HP_ELEC_GROUND-WTR_COP-360_LS-4-MW_Y-2020"/>
    <x v="1"/>
    <x v="0"/>
    <n v="24.4304290316425"/>
    <n v="35668.426386198102"/>
    <n v="128406.334990313"/>
  </r>
  <r>
    <x v="0"/>
    <x v="0"/>
    <x v="1"/>
    <x v="2"/>
    <x v="3"/>
    <s v="FI_small_gas"/>
    <x v="5"/>
    <s v="GNR_HP_ELEC_GROUND-WTR_COP-360_LS-4-MW_Y-2020"/>
    <x v="1"/>
    <x v="1"/>
    <n v="24.4304290316425"/>
    <n v="35668.426386198102"/>
    <n v="128406.334990313"/>
  </r>
  <r>
    <x v="0"/>
    <x v="0"/>
    <x v="1"/>
    <x v="2"/>
    <x v="3"/>
    <s v="FI_small_gas"/>
    <x v="5"/>
    <s v="GNR_HP_ELEC_GROUND-WTR_COP-360_LS-4-MW_Y-2020"/>
    <x v="1"/>
    <x v="2"/>
    <n v="24.4304290316425"/>
    <n v="35668.426386198102"/>
    <n v="128406.334990313"/>
  </r>
  <r>
    <x v="0"/>
    <x v="0"/>
    <x v="1"/>
    <x v="2"/>
    <x v="3"/>
    <s v="FI_small_gas"/>
    <x v="5"/>
    <s v="GNR_HP_ELEC_GROUND-WTR_COP-380_LS-4-MW_Y-2030"/>
    <x v="0"/>
    <x v="0"/>
    <n v="4.4810476668892898"/>
    <n v="6542.32959365837"/>
    <n v="23552.386537170099"/>
  </r>
  <r>
    <x v="0"/>
    <x v="0"/>
    <x v="1"/>
    <x v="2"/>
    <x v="3"/>
    <s v="FI_small_gas"/>
    <x v="5"/>
    <s v="GNR_HP_ELEC_GROUND-WTR_COP-380_LS-4-MW_Y-2030"/>
    <x v="0"/>
    <x v="1"/>
    <n v="4.4810476668892898"/>
    <n v="6542.32959365837"/>
    <n v="23552.386537170099"/>
  </r>
  <r>
    <x v="0"/>
    <x v="0"/>
    <x v="1"/>
    <x v="2"/>
    <x v="3"/>
    <s v="FI_small_gas"/>
    <x v="5"/>
    <s v="GNR_HP_ELEC_GROUND-WTR_COP-380_LS-4-MW_Y-2030"/>
    <x v="0"/>
    <x v="2"/>
    <n v="4.4810476668892898"/>
    <n v="6542.32959365837"/>
    <n v="23552.386537170099"/>
  </r>
  <r>
    <x v="0"/>
    <x v="0"/>
    <x v="1"/>
    <x v="2"/>
    <x v="3"/>
    <s v="FI_small_gas"/>
    <x v="5"/>
    <s v="GNR_HP_ELEC_GROUND-WTR_COP-380_LS-4-MW_Y-2030"/>
    <x v="1"/>
    <x v="0"/>
    <n v="4.4810476668892898"/>
    <n v="6542.32959365837"/>
    <n v="23552.386537170099"/>
  </r>
  <r>
    <x v="0"/>
    <x v="0"/>
    <x v="1"/>
    <x v="2"/>
    <x v="3"/>
    <s v="FI_small_gas"/>
    <x v="5"/>
    <s v="GNR_HP_ELEC_GROUND-WTR_COP-380_LS-4-MW_Y-2030"/>
    <x v="1"/>
    <x v="1"/>
    <n v="4.4810476668892898"/>
    <n v="6542.32959365837"/>
    <n v="23552.386537170099"/>
  </r>
  <r>
    <x v="0"/>
    <x v="0"/>
    <x v="1"/>
    <x v="2"/>
    <x v="3"/>
    <s v="FI_small_gas"/>
    <x v="5"/>
    <s v="GNR_HP_ELEC_GROUND-WTR_COP-380_LS-4-MW_Y-2030"/>
    <x v="1"/>
    <x v="2"/>
    <n v="4.4810476668892898"/>
    <n v="6542.32959365837"/>
    <n v="23552.386537170099"/>
  </r>
  <r>
    <x v="0"/>
    <x v="0"/>
    <x v="1"/>
    <x v="2"/>
    <x v="3"/>
    <s v="FI_small_gas"/>
    <x v="1"/>
    <s v="GNR_HS_HEAT_PIT_L-DEC_E-91_Y-2020"/>
    <x v="0"/>
    <x v="0"/>
    <n v="51.34896333639"/>
    <n v="74969.486471129407"/>
    <n v="269890.151296066"/>
  </r>
  <r>
    <x v="0"/>
    <x v="0"/>
    <x v="1"/>
    <x v="2"/>
    <x v="3"/>
    <s v="FI_small_gas"/>
    <x v="1"/>
    <s v="GNR_HS_HEAT_PIT_L-DEC_E-91_Y-2020"/>
    <x v="0"/>
    <x v="1"/>
    <n v="92.788950484378105"/>
    <n v="135471.867707192"/>
    <n v="487698.72374589101"/>
  </r>
  <r>
    <x v="0"/>
    <x v="0"/>
    <x v="1"/>
    <x v="2"/>
    <x v="3"/>
    <s v="FI_small_gas"/>
    <x v="1"/>
    <s v="GNR_HS_HEAT_PIT_L-DEC_E-91_Y-2020"/>
    <x v="0"/>
    <x v="2"/>
    <n v="92.788950484378105"/>
    <n v="135471.867707192"/>
    <n v="487698.72374589101"/>
  </r>
  <r>
    <x v="0"/>
    <x v="0"/>
    <x v="1"/>
    <x v="2"/>
    <x v="3"/>
    <s v="FinA"/>
    <x v="12"/>
    <s v="GNR_ST_NUCL_CND_E-33"/>
    <x v="0"/>
    <x v="0"/>
    <n v="15186"/>
    <n v="22171560"/>
    <n v="79817616"/>
  </r>
  <r>
    <x v="0"/>
    <x v="0"/>
    <x v="1"/>
    <x v="2"/>
    <x v="3"/>
    <s v="FinA"/>
    <x v="12"/>
    <s v="GNR_ST_NUCL_CND_E-33"/>
    <x v="0"/>
    <x v="1"/>
    <n v="15186"/>
    <n v="22171560"/>
    <n v="79817616"/>
  </r>
  <r>
    <x v="0"/>
    <x v="0"/>
    <x v="1"/>
    <x v="2"/>
    <x v="3"/>
    <s v="FinA"/>
    <x v="12"/>
    <s v="GNR_ST_NUCL_CND_E-33"/>
    <x v="0"/>
    <x v="2"/>
    <n v="15186"/>
    <n v="22171560"/>
    <n v="79817616"/>
  </r>
  <r>
    <x v="0"/>
    <x v="0"/>
    <x v="1"/>
    <x v="2"/>
    <x v="3"/>
    <s v="FinA"/>
    <x v="12"/>
    <s v="GNR_ST_NUCL_CND_E-33"/>
    <x v="1"/>
    <x v="0"/>
    <n v="9663.8181818181802"/>
    <n v="14109174.5454545"/>
    <n v="50793028.363636397"/>
  </r>
  <r>
    <x v="0"/>
    <x v="0"/>
    <x v="1"/>
    <x v="2"/>
    <x v="3"/>
    <s v="FinA"/>
    <x v="12"/>
    <s v="GNR_ST_NUCL_CND_E-33"/>
    <x v="1"/>
    <x v="1"/>
    <n v="9663.8181818181802"/>
    <n v="14109174.5454545"/>
    <n v="50793028.363636397"/>
  </r>
  <r>
    <x v="0"/>
    <x v="0"/>
    <x v="1"/>
    <x v="2"/>
    <x v="3"/>
    <s v="FinA"/>
    <x v="12"/>
    <s v="GNR_ST_NUCL_CND_E-33"/>
    <x v="1"/>
    <x v="2"/>
    <n v="9663.8181818181802"/>
    <n v="14109174.5454545"/>
    <n v="50793028.363636397"/>
  </r>
  <r>
    <x v="0"/>
    <x v="0"/>
    <x v="1"/>
    <x v="2"/>
    <x v="3"/>
    <s v="FinA"/>
    <x v="6"/>
    <s v="GNR_RES_WTR_NOPMP_MC-01"/>
    <x v="0"/>
    <x v="0"/>
    <n v="156.94999999999999"/>
    <n v="229147"/>
    <n v="824929.2"/>
  </r>
  <r>
    <x v="0"/>
    <x v="0"/>
    <x v="1"/>
    <x v="2"/>
    <x v="3"/>
    <s v="FinA"/>
    <x v="6"/>
    <s v="GNR_RES_WTR_NOPMP_MC-01"/>
    <x v="0"/>
    <x v="1"/>
    <n v="156.94999999999999"/>
    <n v="229147"/>
    <n v="824929.2"/>
  </r>
  <r>
    <x v="0"/>
    <x v="0"/>
    <x v="1"/>
    <x v="2"/>
    <x v="3"/>
    <s v="FinA"/>
    <x v="6"/>
    <s v="GNR_RES_WTR_NOPMP_MC-01"/>
    <x v="0"/>
    <x v="2"/>
    <n v="156.94999999999999"/>
    <n v="229147"/>
    <n v="824929.2"/>
  </r>
  <r>
    <x v="0"/>
    <x v="0"/>
    <x v="1"/>
    <x v="2"/>
    <x v="3"/>
    <s v="FinA"/>
    <x v="6"/>
    <s v="GNR_RES_WTR_NOPMP_MC-01"/>
    <x v="1"/>
    <x v="0"/>
    <n v="156.94999999999999"/>
    <n v="229147"/>
    <n v="824929.2"/>
  </r>
  <r>
    <x v="0"/>
    <x v="0"/>
    <x v="1"/>
    <x v="2"/>
    <x v="3"/>
    <s v="FinA"/>
    <x v="6"/>
    <s v="GNR_RES_WTR_NOPMP_MC-01"/>
    <x v="1"/>
    <x v="1"/>
    <n v="156.94999999999999"/>
    <n v="229147"/>
    <n v="824929.2"/>
  </r>
  <r>
    <x v="0"/>
    <x v="0"/>
    <x v="1"/>
    <x v="2"/>
    <x v="3"/>
    <s v="FinA"/>
    <x v="6"/>
    <s v="GNR_RES_WTR_NOPMP_MC-01"/>
    <x v="1"/>
    <x v="2"/>
    <n v="156.94999999999999"/>
    <n v="229147"/>
    <n v="824929.2"/>
  </r>
  <r>
    <x v="0"/>
    <x v="0"/>
    <x v="1"/>
    <x v="2"/>
    <x v="3"/>
    <s v="FinA"/>
    <x v="6"/>
    <s v="GNR_RES_WTR_NOPMP_MC-02"/>
    <x v="0"/>
    <x v="0"/>
    <n v="156.94999999999999"/>
    <n v="229147"/>
    <n v="824929.2"/>
  </r>
  <r>
    <x v="0"/>
    <x v="0"/>
    <x v="1"/>
    <x v="2"/>
    <x v="3"/>
    <s v="FinA"/>
    <x v="6"/>
    <s v="GNR_RES_WTR_NOPMP_MC-02"/>
    <x v="0"/>
    <x v="1"/>
    <n v="156.94999999999999"/>
    <n v="229147"/>
    <n v="824929.2"/>
  </r>
  <r>
    <x v="0"/>
    <x v="0"/>
    <x v="1"/>
    <x v="2"/>
    <x v="3"/>
    <s v="FinA"/>
    <x v="6"/>
    <s v="GNR_RES_WTR_NOPMP_MC-02"/>
    <x v="0"/>
    <x v="2"/>
    <n v="156.94999999999999"/>
    <n v="229147"/>
    <n v="824929.2"/>
  </r>
  <r>
    <x v="0"/>
    <x v="0"/>
    <x v="1"/>
    <x v="2"/>
    <x v="3"/>
    <s v="FinA"/>
    <x v="6"/>
    <s v="GNR_RES_WTR_NOPMP_MC-02"/>
    <x v="1"/>
    <x v="0"/>
    <n v="156.94999999999999"/>
    <n v="229147"/>
    <n v="824929.2"/>
  </r>
  <r>
    <x v="0"/>
    <x v="0"/>
    <x v="1"/>
    <x v="2"/>
    <x v="3"/>
    <s v="FinA"/>
    <x v="6"/>
    <s v="GNR_RES_WTR_NOPMP_MC-02"/>
    <x v="1"/>
    <x v="1"/>
    <n v="156.94999999999999"/>
    <n v="229147"/>
    <n v="824929.2"/>
  </r>
  <r>
    <x v="0"/>
    <x v="0"/>
    <x v="1"/>
    <x v="2"/>
    <x v="3"/>
    <s v="FinA"/>
    <x v="6"/>
    <s v="GNR_RES_WTR_NOPMP_MC-02"/>
    <x v="1"/>
    <x v="2"/>
    <n v="156.94999999999999"/>
    <n v="229147"/>
    <n v="824929.2"/>
  </r>
  <r>
    <x v="0"/>
    <x v="0"/>
    <x v="1"/>
    <x v="2"/>
    <x v="3"/>
    <s v="FinA"/>
    <x v="6"/>
    <s v="GNR_RES_WTR_NOPMP_MC-03"/>
    <x v="0"/>
    <x v="0"/>
    <n v="156.94999999999999"/>
    <n v="229147"/>
    <n v="824929.2"/>
  </r>
  <r>
    <x v="0"/>
    <x v="0"/>
    <x v="1"/>
    <x v="2"/>
    <x v="3"/>
    <s v="FinA"/>
    <x v="6"/>
    <s v="GNR_RES_WTR_NOPMP_MC-03"/>
    <x v="0"/>
    <x v="1"/>
    <n v="156.94999999999999"/>
    <n v="229147"/>
    <n v="824929.2"/>
  </r>
  <r>
    <x v="0"/>
    <x v="0"/>
    <x v="1"/>
    <x v="2"/>
    <x v="3"/>
    <s v="FinA"/>
    <x v="6"/>
    <s v="GNR_RES_WTR_NOPMP_MC-03"/>
    <x v="0"/>
    <x v="2"/>
    <n v="156.94999999999999"/>
    <n v="229147"/>
    <n v="824929.2"/>
  </r>
  <r>
    <x v="0"/>
    <x v="0"/>
    <x v="1"/>
    <x v="2"/>
    <x v="3"/>
    <s v="FinA"/>
    <x v="6"/>
    <s v="GNR_RES_WTR_NOPMP_MC-03"/>
    <x v="1"/>
    <x v="0"/>
    <n v="156.94999999999999"/>
    <n v="229147"/>
    <n v="824929.2"/>
  </r>
  <r>
    <x v="0"/>
    <x v="0"/>
    <x v="1"/>
    <x v="2"/>
    <x v="3"/>
    <s v="FinA"/>
    <x v="6"/>
    <s v="GNR_RES_WTR_NOPMP_MC-03"/>
    <x v="1"/>
    <x v="1"/>
    <n v="156.94999999999999"/>
    <n v="229147"/>
    <n v="824929.2"/>
  </r>
  <r>
    <x v="0"/>
    <x v="0"/>
    <x v="1"/>
    <x v="2"/>
    <x v="3"/>
    <s v="FinA"/>
    <x v="6"/>
    <s v="GNR_RES_WTR_NOPMP_MC-03"/>
    <x v="1"/>
    <x v="2"/>
    <n v="156.94999999999999"/>
    <n v="229147"/>
    <n v="824929.2"/>
  </r>
  <r>
    <x v="0"/>
    <x v="0"/>
    <x v="1"/>
    <x v="2"/>
    <x v="3"/>
    <s v="FinA"/>
    <x v="6"/>
    <s v="GNR_RES_WTR_NOPMP_MC-04"/>
    <x v="0"/>
    <x v="1"/>
    <n v="156.94999999999999"/>
    <n v="229147"/>
    <n v="824929.2"/>
  </r>
  <r>
    <x v="0"/>
    <x v="0"/>
    <x v="1"/>
    <x v="2"/>
    <x v="3"/>
    <s v="FinA"/>
    <x v="6"/>
    <s v="GNR_RES_WTR_NOPMP_MC-04"/>
    <x v="0"/>
    <x v="2"/>
    <n v="156.94999999999999"/>
    <n v="229147"/>
    <n v="824929.2"/>
  </r>
  <r>
    <x v="0"/>
    <x v="0"/>
    <x v="1"/>
    <x v="2"/>
    <x v="3"/>
    <s v="FinA"/>
    <x v="6"/>
    <s v="GNR_RES_WTR_NOPMP_MC-04"/>
    <x v="1"/>
    <x v="0"/>
    <n v="156.94999999999999"/>
    <n v="229147"/>
    <n v="824929.2"/>
  </r>
  <r>
    <x v="0"/>
    <x v="0"/>
    <x v="1"/>
    <x v="2"/>
    <x v="3"/>
    <s v="FinA"/>
    <x v="6"/>
    <s v="GNR_RES_WTR_NOPMP_MC-04"/>
    <x v="1"/>
    <x v="1"/>
    <n v="156.94999999999999"/>
    <n v="229147"/>
    <n v="824929.2"/>
  </r>
  <r>
    <x v="0"/>
    <x v="0"/>
    <x v="1"/>
    <x v="2"/>
    <x v="3"/>
    <s v="FinA"/>
    <x v="6"/>
    <s v="GNR_RES_WTR_NOPMP_MC-04"/>
    <x v="1"/>
    <x v="2"/>
    <n v="156.94999999999999"/>
    <n v="229147"/>
    <n v="824929.2"/>
  </r>
  <r>
    <x v="0"/>
    <x v="0"/>
    <x v="1"/>
    <x v="2"/>
    <x v="3"/>
    <s v="FinA"/>
    <x v="6"/>
    <s v="GNR_RES_WTR_NOPMP_MC-05"/>
    <x v="0"/>
    <x v="1"/>
    <n v="156.94999999999999"/>
    <n v="229147"/>
    <n v="824929.2"/>
  </r>
  <r>
    <x v="0"/>
    <x v="0"/>
    <x v="1"/>
    <x v="2"/>
    <x v="3"/>
    <s v="FinA"/>
    <x v="6"/>
    <s v="GNR_RES_WTR_NOPMP_MC-05"/>
    <x v="0"/>
    <x v="2"/>
    <n v="156.94999999999999"/>
    <n v="229147"/>
    <n v="824929.2"/>
  </r>
  <r>
    <x v="0"/>
    <x v="0"/>
    <x v="1"/>
    <x v="2"/>
    <x v="3"/>
    <s v="FinA"/>
    <x v="6"/>
    <s v="GNR_RES_WTR_NOPMP_MC-05"/>
    <x v="1"/>
    <x v="0"/>
    <n v="156.94999999999999"/>
    <n v="229147"/>
    <n v="824929.2"/>
  </r>
  <r>
    <x v="0"/>
    <x v="0"/>
    <x v="1"/>
    <x v="2"/>
    <x v="3"/>
    <s v="FinA"/>
    <x v="6"/>
    <s v="GNR_RES_WTR_NOPMP_MC-05"/>
    <x v="1"/>
    <x v="1"/>
    <n v="156.94999999999999"/>
    <n v="229147"/>
    <n v="824929.2"/>
  </r>
  <r>
    <x v="0"/>
    <x v="0"/>
    <x v="1"/>
    <x v="2"/>
    <x v="3"/>
    <s v="FinA"/>
    <x v="6"/>
    <s v="GNR_RES_WTR_NOPMP_MC-05"/>
    <x v="1"/>
    <x v="2"/>
    <n v="156.94999999999999"/>
    <n v="229147"/>
    <n v="824929.2"/>
  </r>
  <r>
    <x v="0"/>
    <x v="0"/>
    <x v="1"/>
    <x v="2"/>
    <x v="3"/>
    <s v="FinA"/>
    <x v="6"/>
    <s v="GNR_RES_WTR_NOPMP_MC-06"/>
    <x v="0"/>
    <x v="1"/>
    <n v="156.94999999999999"/>
    <n v="229147"/>
    <n v="824929.2"/>
  </r>
  <r>
    <x v="0"/>
    <x v="0"/>
    <x v="1"/>
    <x v="2"/>
    <x v="3"/>
    <s v="FinA"/>
    <x v="6"/>
    <s v="GNR_RES_WTR_NOPMP_MC-06"/>
    <x v="0"/>
    <x v="2"/>
    <n v="156.94999999999999"/>
    <n v="229147"/>
    <n v="824929.2"/>
  </r>
  <r>
    <x v="0"/>
    <x v="0"/>
    <x v="1"/>
    <x v="2"/>
    <x v="3"/>
    <s v="FinA"/>
    <x v="6"/>
    <s v="GNR_RES_WTR_NOPMP_MC-06"/>
    <x v="1"/>
    <x v="0"/>
    <n v="156.94999999999999"/>
    <n v="229147"/>
    <n v="824929.2"/>
  </r>
  <r>
    <x v="0"/>
    <x v="0"/>
    <x v="1"/>
    <x v="2"/>
    <x v="3"/>
    <s v="FinA"/>
    <x v="6"/>
    <s v="GNR_RES_WTR_NOPMP_MC-06"/>
    <x v="1"/>
    <x v="1"/>
    <n v="156.94999999999999"/>
    <n v="229147"/>
    <n v="824929.2"/>
  </r>
  <r>
    <x v="0"/>
    <x v="0"/>
    <x v="1"/>
    <x v="2"/>
    <x v="3"/>
    <s v="FinA"/>
    <x v="6"/>
    <s v="GNR_RES_WTR_NOPMP_MC-06"/>
    <x v="1"/>
    <x v="2"/>
    <n v="156.94999999999999"/>
    <n v="229147"/>
    <n v="824929.2"/>
  </r>
  <r>
    <x v="0"/>
    <x v="0"/>
    <x v="1"/>
    <x v="2"/>
    <x v="3"/>
    <s v="FinA"/>
    <x v="6"/>
    <s v="GNR_RES_WTR_NOPMP_MC-07"/>
    <x v="0"/>
    <x v="1"/>
    <n v="156.94999999999999"/>
    <n v="229147"/>
    <n v="824929.2"/>
  </r>
  <r>
    <x v="0"/>
    <x v="0"/>
    <x v="1"/>
    <x v="2"/>
    <x v="3"/>
    <s v="FinA"/>
    <x v="6"/>
    <s v="GNR_RES_WTR_NOPMP_MC-07"/>
    <x v="0"/>
    <x v="2"/>
    <n v="156.94999999999999"/>
    <n v="229147"/>
    <n v="824929.2"/>
  </r>
  <r>
    <x v="0"/>
    <x v="0"/>
    <x v="1"/>
    <x v="2"/>
    <x v="3"/>
    <s v="FinA"/>
    <x v="6"/>
    <s v="GNR_RES_WTR_NOPMP_MC-07"/>
    <x v="1"/>
    <x v="0"/>
    <n v="80.647545666703095"/>
    <n v="117745.41667338699"/>
    <n v="423883.50002419198"/>
  </r>
  <r>
    <x v="0"/>
    <x v="0"/>
    <x v="1"/>
    <x v="2"/>
    <x v="3"/>
    <s v="FinA"/>
    <x v="6"/>
    <s v="GNR_RES_WTR_NOPMP_MC-07"/>
    <x v="1"/>
    <x v="1"/>
    <n v="156.94999999999999"/>
    <n v="229147"/>
    <n v="824929.2"/>
  </r>
  <r>
    <x v="0"/>
    <x v="0"/>
    <x v="1"/>
    <x v="2"/>
    <x v="3"/>
    <s v="FinA"/>
    <x v="6"/>
    <s v="GNR_RES_WTR_NOPMP_MC-07"/>
    <x v="1"/>
    <x v="2"/>
    <n v="31.412343752307901"/>
    <n v="45862.021878369502"/>
    <n v="165103.27876213001"/>
  </r>
  <r>
    <x v="0"/>
    <x v="0"/>
    <x v="1"/>
    <x v="2"/>
    <x v="3"/>
    <s v="FinA"/>
    <x v="6"/>
    <s v="GNR_RES_WTR_NOPMP_MC-08"/>
    <x v="0"/>
    <x v="1"/>
    <n v="156.94999999999999"/>
    <n v="229147"/>
    <n v="824929.2"/>
  </r>
  <r>
    <x v="0"/>
    <x v="0"/>
    <x v="1"/>
    <x v="2"/>
    <x v="3"/>
    <s v="FinA"/>
    <x v="6"/>
    <s v="GNR_RES_WTR_NOPMP_MC-08"/>
    <x v="0"/>
    <x v="2"/>
    <n v="156.94999999999999"/>
    <n v="229147"/>
    <n v="824929.2"/>
  </r>
  <r>
    <x v="0"/>
    <x v="0"/>
    <x v="1"/>
    <x v="2"/>
    <x v="3"/>
    <s v="FinA"/>
    <x v="6"/>
    <s v="GNR_RES_WTR_NOPMP_MC-09"/>
    <x v="0"/>
    <x v="1"/>
    <n v="1.8901105809893"/>
    <n v="2759.5614482443798"/>
    <n v="9934.4212136797596"/>
  </r>
  <r>
    <x v="0"/>
    <x v="0"/>
    <x v="1"/>
    <x v="2"/>
    <x v="3"/>
    <s v="FinA"/>
    <x v="6"/>
    <s v="GNR_RES_WTR_NOPMP_MC-09"/>
    <x v="0"/>
    <x v="2"/>
    <n v="156.94999999999999"/>
    <n v="229147"/>
    <n v="824929.2"/>
  </r>
  <r>
    <x v="0"/>
    <x v="0"/>
    <x v="1"/>
    <x v="2"/>
    <x v="3"/>
    <s v="FinA"/>
    <x v="6"/>
    <s v="GNR_ROR_WTR"/>
    <x v="0"/>
    <x v="0"/>
    <n v="561.34074083321502"/>
    <n v="819557.48161649494"/>
    <n v="2950406.9338193801"/>
  </r>
  <r>
    <x v="0"/>
    <x v="0"/>
    <x v="1"/>
    <x v="2"/>
    <x v="3"/>
    <s v="FinA"/>
    <x v="6"/>
    <s v="GNR_ROR_WTR"/>
    <x v="0"/>
    <x v="1"/>
    <n v="561.34074083321502"/>
    <n v="819557.48161649494"/>
    <n v="2950406.9338193801"/>
  </r>
  <r>
    <x v="0"/>
    <x v="0"/>
    <x v="1"/>
    <x v="2"/>
    <x v="3"/>
    <s v="FinA"/>
    <x v="6"/>
    <s v="GNR_ROR_WTR"/>
    <x v="0"/>
    <x v="2"/>
    <n v="561.34074083321502"/>
    <n v="819557.48161649494"/>
    <n v="2950406.9338193801"/>
  </r>
  <r>
    <x v="0"/>
    <x v="0"/>
    <x v="1"/>
    <x v="2"/>
    <x v="3"/>
    <s v="FinA"/>
    <x v="6"/>
    <s v="GNR_ROR_WTR"/>
    <x v="1"/>
    <x v="0"/>
    <n v="1481.5676694531101"/>
    <n v="2163088.79740154"/>
    <n v="7787119.6706455396"/>
  </r>
  <r>
    <x v="0"/>
    <x v="0"/>
    <x v="1"/>
    <x v="2"/>
    <x v="3"/>
    <s v="FinA"/>
    <x v="6"/>
    <s v="GNR_ROR_WTR"/>
    <x v="1"/>
    <x v="1"/>
    <n v="1481.5676694531101"/>
    <n v="2163088.79740154"/>
    <n v="7787119.6706455396"/>
  </r>
  <r>
    <x v="0"/>
    <x v="0"/>
    <x v="1"/>
    <x v="2"/>
    <x v="3"/>
    <s v="FinA"/>
    <x v="6"/>
    <s v="GNR_ROR_WTR"/>
    <x v="1"/>
    <x v="2"/>
    <n v="1481.5676694531101"/>
    <n v="2163088.79740154"/>
    <n v="7787119.6706455396"/>
  </r>
  <r>
    <x v="0"/>
    <x v="0"/>
    <x v="1"/>
    <x v="2"/>
    <x v="3"/>
    <s v="FinA"/>
    <x v="7"/>
    <s v="GNR_WT_WIND_ONS"/>
    <x v="0"/>
    <x v="0"/>
    <n v="465.606797952862"/>
    <n v="679785.92501117894"/>
    <n v="2447229.3300402402"/>
  </r>
  <r>
    <x v="0"/>
    <x v="0"/>
    <x v="1"/>
    <x v="2"/>
    <x v="3"/>
    <s v="FinA"/>
    <x v="7"/>
    <s v="GNR_WT_WIND_ONS"/>
    <x v="0"/>
    <x v="1"/>
    <n v="643.03398678202302"/>
    <n v="938829.620701754"/>
    <n v="3379786.63452631"/>
  </r>
  <r>
    <x v="0"/>
    <x v="0"/>
    <x v="1"/>
    <x v="2"/>
    <x v="3"/>
    <s v="FinA"/>
    <x v="7"/>
    <s v="GNR_WT_WIND_ONS"/>
    <x v="0"/>
    <x v="2"/>
    <n v="295.269513073746"/>
    <n v="431093.489087669"/>
    <n v="1551936.5607156099"/>
  </r>
  <r>
    <x v="0"/>
    <x v="0"/>
    <x v="1"/>
    <x v="2"/>
    <x v="3"/>
    <s v="FinA"/>
    <x v="7"/>
    <s v="GNR_WT_WIND_ONS"/>
    <x v="1"/>
    <x v="0"/>
    <n v="619.00705188868903"/>
    <n v="903750.29575748602"/>
    <n v="3253501.0647269501"/>
  </r>
  <r>
    <x v="0"/>
    <x v="0"/>
    <x v="1"/>
    <x v="2"/>
    <x v="3"/>
    <s v="FinA"/>
    <x v="7"/>
    <s v="GNR_WT_WIND_ONS"/>
    <x v="1"/>
    <x v="1"/>
    <n v="1043.6559588345201"/>
    <n v="1523737.6998984099"/>
    <n v="5485455.7196342601"/>
  </r>
  <r>
    <x v="0"/>
    <x v="0"/>
    <x v="1"/>
    <x v="2"/>
    <x v="3"/>
    <s v="FinA"/>
    <x v="7"/>
    <s v="GNR_WT_WIND_ONS"/>
    <x v="1"/>
    <x v="2"/>
    <n v="1117.2803558517201"/>
    <n v="1631229.31954351"/>
    <n v="5872425.5503566302"/>
  </r>
  <r>
    <x v="0"/>
    <x v="0"/>
    <x v="1"/>
    <x v="3"/>
    <x v="4"/>
    <s v="DE4-E_A"/>
    <x v="0"/>
    <s v="GNR_ST_COAL_BP_E-40"/>
    <x v="0"/>
    <x v="0"/>
    <n v="1427.59946739612"/>
    <n v="2084295.22239833"/>
    <n v="7503462.8006339902"/>
  </r>
  <r>
    <x v="0"/>
    <x v="0"/>
    <x v="1"/>
    <x v="3"/>
    <x v="4"/>
    <s v="DE4-E_A"/>
    <x v="0"/>
    <s v="GNR_ST_COAL_BP_E-40"/>
    <x v="0"/>
    <x v="1"/>
    <n v="1427.59946739612"/>
    <n v="2084295.22239833"/>
    <n v="7503462.8006339902"/>
  </r>
  <r>
    <x v="0"/>
    <x v="0"/>
    <x v="1"/>
    <x v="3"/>
    <x v="4"/>
    <s v="DE4-E_A"/>
    <x v="0"/>
    <s v="GNR_ST_COAL_BP_E-40"/>
    <x v="0"/>
    <x v="2"/>
    <n v="1427.59946739612"/>
    <n v="2084295.22239833"/>
    <n v="7503462.8006339902"/>
  </r>
  <r>
    <x v="0"/>
    <x v="0"/>
    <x v="1"/>
    <x v="3"/>
    <x v="4"/>
    <s v="DE4-E_A"/>
    <x v="5"/>
    <s v="AGG-DE4-E_ES_ELEC"/>
    <x v="0"/>
    <x v="1"/>
    <n v="0.72"/>
    <n v="1051.2"/>
    <n v="3784.32"/>
  </r>
  <r>
    <x v="0"/>
    <x v="0"/>
    <x v="1"/>
    <x v="3"/>
    <x v="4"/>
    <s v="DE4-E_A"/>
    <x v="5"/>
    <s v="AGG-DE4-E_ES_ELEC"/>
    <x v="0"/>
    <x v="2"/>
    <n v="0.72"/>
    <n v="1051.2"/>
    <n v="3784.32"/>
  </r>
  <r>
    <x v="0"/>
    <x v="0"/>
    <x v="1"/>
    <x v="3"/>
    <x v="4"/>
    <s v="DE4-E_A"/>
    <x v="5"/>
    <s v="AGG-DE4-E_ES_ELEC"/>
    <x v="1"/>
    <x v="0"/>
    <n v="0.72"/>
    <n v="1051.2"/>
    <n v="3784.32"/>
  </r>
  <r>
    <x v="0"/>
    <x v="0"/>
    <x v="1"/>
    <x v="3"/>
    <x v="4"/>
    <s v="DE4-E_A"/>
    <x v="5"/>
    <s v="AGG-DE4-E_RES_WTR_PMP"/>
    <x v="0"/>
    <x v="1"/>
    <n v="344.054794520548"/>
    <n v="502320"/>
    <n v="1808352"/>
  </r>
  <r>
    <x v="0"/>
    <x v="0"/>
    <x v="1"/>
    <x v="3"/>
    <x v="4"/>
    <s v="DE4-E_A"/>
    <x v="5"/>
    <s v="GNR_ES_ELEC_BAT-LITHIO_E-95_Y-16-29"/>
    <x v="0"/>
    <x v="1"/>
    <n v="128.074687983692"/>
    <n v="186989.04445618999"/>
    <n v="673160.56004228396"/>
  </r>
  <r>
    <x v="0"/>
    <x v="0"/>
    <x v="1"/>
    <x v="3"/>
    <x v="4"/>
    <s v="DE4-E_A"/>
    <x v="5"/>
    <s v="GNR_ES_ELEC_BAT-LITHIO_E-95_Y-16-29"/>
    <x v="0"/>
    <x v="2"/>
    <n v="128.074687983692"/>
    <n v="186989.04445618999"/>
    <n v="673160.56004228396"/>
  </r>
  <r>
    <x v="0"/>
    <x v="0"/>
    <x v="1"/>
    <x v="3"/>
    <x v="4"/>
    <s v="DE4-E_A"/>
    <x v="5"/>
    <s v="GNR_ES_ELEC_BAT-LITHIO_E-95_Y-16-29"/>
    <x v="1"/>
    <x v="0"/>
    <n v="128.074687983692"/>
    <n v="186989.04445618999"/>
    <n v="673160.56004228396"/>
  </r>
  <r>
    <x v="0"/>
    <x v="0"/>
    <x v="1"/>
    <x v="3"/>
    <x v="4"/>
    <s v="DE4-E_A"/>
    <x v="1"/>
    <s v="GNR_HS_HEAT_PIT_L-CEN_E-90_Y-2020"/>
    <x v="1"/>
    <x v="0"/>
    <n v="584.26974785477"/>
    <n v="853033.83186796505"/>
    <n v="3070921.7947246698"/>
  </r>
  <r>
    <x v="0"/>
    <x v="0"/>
    <x v="1"/>
    <x v="3"/>
    <x v="4"/>
    <s v="DE4-E_A"/>
    <x v="1"/>
    <s v="GNR_HS_HEAT_PIT_L-CEN_E-90_Y-2020"/>
    <x v="1"/>
    <x v="1"/>
    <n v="4344.2785494406098"/>
    <n v="6342646.6821832899"/>
    <n v="22833528.0558598"/>
  </r>
  <r>
    <x v="0"/>
    <x v="0"/>
    <x v="1"/>
    <x v="3"/>
    <x v="4"/>
    <s v="DE4-E_A"/>
    <x v="1"/>
    <s v="GNR_HS_HEAT_PIT_L-CEN_E-90_Y-2020"/>
    <x v="1"/>
    <x v="2"/>
    <n v="2182.4665074610698"/>
    <n v="3186401.1008931599"/>
    <n v="11471043.9632154"/>
  </r>
  <r>
    <x v="0"/>
    <x v="0"/>
    <x v="1"/>
    <x v="3"/>
    <x v="4"/>
    <s v="DE4-E_A"/>
    <x v="13"/>
    <s v="GNR_ST_LIGN_BP_E-39"/>
    <x v="0"/>
    <x v="0"/>
    <n v="12311.451400885"/>
    <n v="17974719.045292001"/>
    <n v="64708988.563051403"/>
  </r>
  <r>
    <x v="0"/>
    <x v="0"/>
    <x v="1"/>
    <x v="3"/>
    <x v="4"/>
    <s v="DE4-E_A"/>
    <x v="13"/>
    <s v="GNR_ST_LIGN_BP_E-39"/>
    <x v="0"/>
    <x v="1"/>
    <n v="12311.451400885"/>
    <n v="17974719.045292001"/>
    <n v="64708988.563051403"/>
  </r>
  <r>
    <x v="0"/>
    <x v="0"/>
    <x v="1"/>
    <x v="3"/>
    <x v="4"/>
    <s v="DE4-E_A"/>
    <x v="13"/>
    <s v="GNR_ST_LIGN_BP_E-39"/>
    <x v="0"/>
    <x v="2"/>
    <n v="12311.451400885"/>
    <n v="17974719.045292001"/>
    <n v="64708988.563051403"/>
  </r>
  <r>
    <x v="0"/>
    <x v="0"/>
    <x v="1"/>
    <x v="3"/>
    <x v="4"/>
    <s v="DE4-E_A"/>
    <x v="13"/>
    <s v="GNR_ST_LIGN_CND_E-43"/>
    <x v="0"/>
    <x v="0"/>
    <n v="1339.3747786526001"/>
    <n v="1955487.17683279"/>
    <n v="7039753.8365980601"/>
  </r>
  <r>
    <x v="0"/>
    <x v="0"/>
    <x v="1"/>
    <x v="3"/>
    <x v="4"/>
    <s v="DE4-E_A"/>
    <x v="13"/>
    <s v="GNR_ST_LIGN_CND_E-43"/>
    <x v="0"/>
    <x v="1"/>
    <n v="1339.3747786526001"/>
    <n v="1955487.17683279"/>
    <n v="7039753.8365980601"/>
  </r>
  <r>
    <x v="0"/>
    <x v="0"/>
    <x v="1"/>
    <x v="3"/>
    <x v="4"/>
    <s v="DE4-E_A"/>
    <x v="13"/>
    <s v="GNR_ST_LIGN_CND_E-43"/>
    <x v="0"/>
    <x v="2"/>
    <n v="1339.3747786526001"/>
    <n v="1955487.17683279"/>
    <n v="7039753.8365980601"/>
  </r>
  <r>
    <x v="0"/>
    <x v="0"/>
    <x v="1"/>
    <x v="3"/>
    <x v="4"/>
    <s v="DE4-E_A"/>
    <x v="2"/>
    <s v="GNR_BO_MSW_E-80"/>
    <x v="0"/>
    <x v="0"/>
    <n v="250.23750000000001"/>
    <n v="365346.75"/>
    <n v="1315248.3"/>
  </r>
  <r>
    <x v="0"/>
    <x v="0"/>
    <x v="1"/>
    <x v="3"/>
    <x v="4"/>
    <s v="DE4-E_A"/>
    <x v="2"/>
    <s v="GNR_BO_MSW_E-80"/>
    <x v="0"/>
    <x v="1"/>
    <n v="113.83980726611701"/>
    <n v="166206.11860853099"/>
    <n v="598342.02699071099"/>
  </r>
  <r>
    <x v="0"/>
    <x v="0"/>
    <x v="1"/>
    <x v="3"/>
    <x v="4"/>
    <s v="DE4-E_A"/>
    <x v="2"/>
    <s v="GNR_BO_MSW_E-80"/>
    <x v="1"/>
    <x v="0"/>
    <n v="250.23750000000001"/>
    <n v="365346.75"/>
    <n v="1315248.3"/>
  </r>
  <r>
    <x v="0"/>
    <x v="0"/>
    <x v="1"/>
    <x v="3"/>
    <x v="4"/>
    <s v="DE4-E_A"/>
    <x v="2"/>
    <s v="GNR_BO_MSW_E-80"/>
    <x v="1"/>
    <x v="1"/>
    <n v="250.23750000000001"/>
    <n v="365346.75"/>
    <n v="1315248.3"/>
  </r>
  <r>
    <x v="0"/>
    <x v="0"/>
    <x v="1"/>
    <x v="3"/>
    <x v="4"/>
    <s v="DE4-E_A"/>
    <x v="2"/>
    <s v="GNR_BO_MSW_E-80"/>
    <x v="1"/>
    <x v="2"/>
    <n v="250.23750000000001"/>
    <n v="365346.75"/>
    <n v="1315248.3"/>
  </r>
  <r>
    <x v="0"/>
    <x v="0"/>
    <x v="1"/>
    <x v="3"/>
    <x v="4"/>
    <s v="DE4-E_A"/>
    <x v="2"/>
    <s v="GNR_ST_MSW_BP_E-33"/>
    <x v="0"/>
    <x v="0"/>
    <n v="809.69696969697202"/>
    <n v="1182157.5757575801"/>
    <n v="4255767.2727272902"/>
  </r>
  <r>
    <x v="0"/>
    <x v="0"/>
    <x v="1"/>
    <x v="3"/>
    <x v="4"/>
    <s v="DE4-E_A"/>
    <x v="2"/>
    <s v="GNR_ST_MSW_BP_E-33"/>
    <x v="0"/>
    <x v="1"/>
    <n v="809.69696969697202"/>
    <n v="1182157.5757575801"/>
    <n v="4255767.2727272902"/>
  </r>
  <r>
    <x v="0"/>
    <x v="0"/>
    <x v="1"/>
    <x v="3"/>
    <x v="4"/>
    <s v="DE4-E_A"/>
    <x v="2"/>
    <s v="GNR_ST_MSW_BP_E-33"/>
    <x v="0"/>
    <x v="2"/>
    <n v="809.69696969697202"/>
    <n v="1182157.5757575801"/>
    <n v="4255767.2727272902"/>
  </r>
  <r>
    <x v="0"/>
    <x v="0"/>
    <x v="1"/>
    <x v="3"/>
    <x v="4"/>
    <s v="DE4-E_A"/>
    <x v="2"/>
    <s v="GNR_ST_MSW_BP_E-33"/>
    <x v="1"/>
    <x v="0"/>
    <n v="809.69696969697202"/>
    <n v="1182157.5757575801"/>
    <n v="4255767.2727272902"/>
  </r>
  <r>
    <x v="0"/>
    <x v="0"/>
    <x v="1"/>
    <x v="3"/>
    <x v="4"/>
    <s v="DE4-E_A"/>
    <x v="2"/>
    <s v="GNR_ST_MSW_BP_E-33"/>
    <x v="1"/>
    <x v="1"/>
    <n v="809.69696969697202"/>
    <n v="1182157.5757575801"/>
    <n v="4255767.2727272902"/>
  </r>
  <r>
    <x v="0"/>
    <x v="0"/>
    <x v="1"/>
    <x v="3"/>
    <x v="4"/>
    <s v="DE4-E_A"/>
    <x v="2"/>
    <s v="GNR_ST_MSW_BP_E-33"/>
    <x v="1"/>
    <x v="2"/>
    <n v="809.69696969697202"/>
    <n v="1182157.5757575801"/>
    <n v="4255767.2727272902"/>
  </r>
  <r>
    <x v="0"/>
    <x v="0"/>
    <x v="1"/>
    <x v="3"/>
    <x v="4"/>
    <s v="DE4-E_A"/>
    <x v="2"/>
    <s v="GNR_ST_MSW_CND_E-33"/>
    <x v="0"/>
    <x v="0"/>
    <n v="189.69696969697"/>
    <n v="276957.57575757598"/>
    <n v="997047.27272727306"/>
  </r>
  <r>
    <x v="0"/>
    <x v="0"/>
    <x v="1"/>
    <x v="3"/>
    <x v="4"/>
    <s v="DE4-E_A"/>
    <x v="2"/>
    <s v="GNR_ST_MSW_CND_E-33"/>
    <x v="0"/>
    <x v="1"/>
    <n v="189.69696969697"/>
    <n v="276957.57575757598"/>
    <n v="997047.27272727306"/>
  </r>
  <r>
    <x v="0"/>
    <x v="0"/>
    <x v="1"/>
    <x v="3"/>
    <x v="4"/>
    <s v="DE4-E_A"/>
    <x v="2"/>
    <s v="GNR_ST_MSW_CND_E-33"/>
    <x v="0"/>
    <x v="2"/>
    <n v="189.69696969697"/>
    <n v="276957.57575757598"/>
    <n v="997047.27272727306"/>
  </r>
  <r>
    <x v="0"/>
    <x v="0"/>
    <x v="1"/>
    <x v="3"/>
    <x v="4"/>
    <s v="DE4-E_A"/>
    <x v="2"/>
    <s v="GNR_ST_MSW_CND_E-33"/>
    <x v="1"/>
    <x v="0"/>
    <n v="51.218181818181797"/>
    <n v="74778.5454545455"/>
    <n v="269202.76363636402"/>
  </r>
  <r>
    <x v="0"/>
    <x v="0"/>
    <x v="1"/>
    <x v="3"/>
    <x v="4"/>
    <s v="DE4-E_A"/>
    <x v="2"/>
    <s v="GNR_ST_MSW_CND_E-33"/>
    <x v="1"/>
    <x v="1"/>
    <n v="13.278787878787901"/>
    <n v="19387.0303030303"/>
    <n v="69793.309090909097"/>
  </r>
  <r>
    <x v="0"/>
    <x v="0"/>
    <x v="1"/>
    <x v="3"/>
    <x v="4"/>
    <s v="DE4-E_A"/>
    <x v="16"/>
    <s v="GNR_CC_NGAS_BP_E-53"/>
    <x v="0"/>
    <x v="0"/>
    <n v="158.50403247202499"/>
    <n v="231415.887409157"/>
    <n v="833097.19467296498"/>
  </r>
  <r>
    <x v="0"/>
    <x v="0"/>
    <x v="1"/>
    <x v="3"/>
    <x v="4"/>
    <s v="DE4-E_A"/>
    <x v="16"/>
    <s v="GNR_CC_NGAS_BP_E-53"/>
    <x v="0"/>
    <x v="1"/>
    <n v="158.50403247202499"/>
    <n v="231415.887409157"/>
    <n v="833097.19467296498"/>
  </r>
  <r>
    <x v="0"/>
    <x v="0"/>
    <x v="1"/>
    <x v="3"/>
    <x v="4"/>
    <s v="DE4-E_A"/>
    <x v="16"/>
    <s v="GNR_CC_NGAS_BP_E-53"/>
    <x v="0"/>
    <x v="2"/>
    <n v="158.50403247202499"/>
    <n v="231415.887409157"/>
    <n v="833097.19467296498"/>
  </r>
  <r>
    <x v="0"/>
    <x v="0"/>
    <x v="1"/>
    <x v="3"/>
    <x v="4"/>
    <s v="DE4-E_A"/>
    <x v="16"/>
    <s v="GNR_CC_NGAS_CND_E-57"/>
    <x v="0"/>
    <x v="0"/>
    <n v="85.092922906459904"/>
    <n v="124235.667443431"/>
    <n v="447248.40279635298"/>
  </r>
  <r>
    <x v="0"/>
    <x v="0"/>
    <x v="1"/>
    <x v="3"/>
    <x v="4"/>
    <s v="DE4-E_A"/>
    <x v="16"/>
    <s v="GNR_CC_NGAS_CND_E-57"/>
    <x v="0"/>
    <x v="1"/>
    <n v="85.092922906459904"/>
    <n v="124235.667443431"/>
    <n v="447248.40279635298"/>
  </r>
  <r>
    <x v="0"/>
    <x v="0"/>
    <x v="1"/>
    <x v="3"/>
    <x v="4"/>
    <s v="DE4-E_A"/>
    <x v="16"/>
    <s v="GNR_CC_NGAS_CND_E-57"/>
    <x v="0"/>
    <x v="2"/>
    <n v="85.092922906459904"/>
    <n v="124235.667443431"/>
    <n v="447248.40279635298"/>
  </r>
  <r>
    <x v="0"/>
    <x v="0"/>
    <x v="1"/>
    <x v="3"/>
    <x v="4"/>
    <s v="DE4-E_A"/>
    <x v="3"/>
    <s v="GNR_PV_SUN"/>
    <x v="0"/>
    <x v="2"/>
    <n v="190.27768864064601"/>
    <n v="277805.42541534302"/>
    <n v="1000099.53149523"/>
  </r>
  <r>
    <x v="0"/>
    <x v="0"/>
    <x v="1"/>
    <x v="3"/>
    <x v="4"/>
    <s v="DE4-E_A"/>
    <x v="3"/>
    <s v="GNR_PV_SUN"/>
    <x v="1"/>
    <x v="1"/>
    <n v="1840.41889463908"/>
    <n v="2687011.5861730599"/>
    <n v="9673241.7102230005"/>
  </r>
  <r>
    <x v="0"/>
    <x v="0"/>
    <x v="1"/>
    <x v="3"/>
    <x v="4"/>
    <s v="DE4-E_A"/>
    <x v="3"/>
    <s v="GNR_PV_SUN"/>
    <x v="1"/>
    <x v="2"/>
    <n v="6039.3428980873196"/>
    <n v="8817440.6312074792"/>
    <n v="31742786.272346899"/>
  </r>
  <r>
    <x v="0"/>
    <x v="0"/>
    <x v="1"/>
    <x v="3"/>
    <x v="4"/>
    <s v="DE4-E_A"/>
    <x v="6"/>
    <s v="GNR_ROR_WTR"/>
    <x v="0"/>
    <x v="0"/>
    <n v="271.14331604776601"/>
    <n v="395869.24142973899"/>
    <n v="1425129.2691470601"/>
  </r>
  <r>
    <x v="0"/>
    <x v="0"/>
    <x v="1"/>
    <x v="3"/>
    <x v="4"/>
    <s v="DE4-E_A"/>
    <x v="6"/>
    <s v="GNR_ROR_WTR"/>
    <x v="0"/>
    <x v="1"/>
    <n v="271.14331604776601"/>
    <n v="395869.24142973899"/>
    <n v="1425129.2691470601"/>
  </r>
  <r>
    <x v="0"/>
    <x v="0"/>
    <x v="1"/>
    <x v="3"/>
    <x v="4"/>
    <s v="DE4-E_A"/>
    <x v="6"/>
    <s v="GNR_ROR_WTR"/>
    <x v="0"/>
    <x v="2"/>
    <n v="271.14331604776601"/>
    <n v="395869.24142973899"/>
    <n v="1425129.2691470601"/>
  </r>
  <r>
    <x v="0"/>
    <x v="0"/>
    <x v="1"/>
    <x v="3"/>
    <x v="4"/>
    <s v="DE4-E_A"/>
    <x v="6"/>
    <s v="GNR_ROR_WTR"/>
    <x v="1"/>
    <x v="0"/>
    <n v="334.57451296316401"/>
    <n v="488478.78892621998"/>
    <n v="1758523.64013439"/>
  </r>
  <r>
    <x v="0"/>
    <x v="0"/>
    <x v="1"/>
    <x v="3"/>
    <x v="4"/>
    <s v="DE4-E_A"/>
    <x v="6"/>
    <s v="GNR_ROR_WTR"/>
    <x v="1"/>
    <x v="1"/>
    <n v="334.57451296316401"/>
    <n v="488478.78892621998"/>
    <n v="1758523.64013439"/>
  </r>
  <r>
    <x v="0"/>
    <x v="0"/>
    <x v="1"/>
    <x v="3"/>
    <x v="4"/>
    <s v="DE4-E_A"/>
    <x v="6"/>
    <s v="GNR_ROR_WTR"/>
    <x v="1"/>
    <x v="2"/>
    <n v="334.57451296316401"/>
    <n v="488478.78892621998"/>
    <n v="1758523.64013439"/>
  </r>
  <r>
    <x v="0"/>
    <x v="0"/>
    <x v="1"/>
    <x v="3"/>
    <x v="4"/>
    <s v="DE4-E_A"/>
    <x v="7"/>
    <s v="GNR_WT_WIND_ONS"/>
    <x v="0"/>
    <x v="0"/>
    <n v="1470.47837048049"/>
    <n v="2146898.4209015099"/>
    <n v="7728834.31524543"/>
  </r>
  <r>
    <x v="0"/>
    <x v="0"/>
    <x v="1"/>
    <x v="3"/>
    <x v="4"/>
    <s v="DE4-E_A"/>
    <x v="7"/>
    <s v="GNR_WT_WIND_ONS"/>
    <x v="0"/>
    <x v="1"/>
    <n v="2293.9586644323299"/>
    <n v="3349179.6500712"/>
    <n v="12057046.7402563"/>
  </r>
  <r>
    <x v="0"/>
    <x v="0"/>
    <x v="1"/>
    <x v="3"/>
    <x v="4"/>
    <s v="DE4-E_A"/>
    <x v="7"/>
    <s v="GNR_WT_WIND_ONS"/>
    <x v="0"/>
    <x v="2"/>
    <n v="2743.6936648956698"/>
    <n v="4005792.7507476802"/>
    <n v="14420853.902691601"/>
  </r>
  <r>
    <x v="0"/>
    <x v="0"/>
    <x v="1"/>
    <x v="3"/>
    <x v="4"/>
    <s v="DE4-E_A"/>
    <x v="7"/>
    <s v="GNR_WT_WIND_ONS"/>
    <x v="1"/>
    <x v="0"/>
    <n v="3089.2142100792298"/>
    <n v="4510252.7467156798"/>
    <n v="16236909.8881764"/>
  </r>
  <r>
    <x v="0"/>
    <x v="0"/>
    <x v="1"/>
    <x v="3"/>
    <x v="4"/>
    <s v="DE4-E_A"/>
    <x v="7"/>
    <s v="GNR_WT_WIND_ONS"/>
    <x v="1"/>
    <x v="1"/>
    <n v="5261.2791812825299"/>
    <n v="7681467.6046724999"/>
    <n v="27653283.376821"/>
  </r>
  <r>
    <x v="0"/>
    <x v="0"/>
    <x v="1"/>
    <x v="3"/>
    <x v="4"/>
    <s v="DE4-E_A"/>
    <x v="7"/>
    <s v="GNR_WT_WIND_ONS"/>
    <x v="1"/>
    <x v="2"/>
    <n v="5223.4394088297504"/>
    <n v="7626221.5368914399"/>
    <n v="27454397.532809202"/>
  </r>
  <r>
    <x v="0"/>
    <x v="0"/>
    <x v="1"/>
    <x v="3"/>
    <x v="4"/>
    <s v="DE4-E_Offshore_A"/>
    <x v="7"/>
    <s v="GNR_WT_WIND_OFF"/>
    <x v="0"/>
    <x v="0"/>
    <n v="458.29837521429602"/>
    <n v="669115.62781287194"/>
    <n v="2408816.2601263402"/>
  </r>
  <r>
    <x v="0"/>
    <x v="0"/>
    <x v="1"/>
    <x v="3"/>
    <x v="4"/>
    <s v="DE4-E_Offshore_A"/>
    <x v="7"/>
    <s v="GNR_WT_WIND_OFF"/>
    <x v="0"/>
    <x v="1"/>
    <n v="714.94933201538299"/>
    <n v="1043826.02474246"/>
    <n v="3757773.6890728502"/>
  </r>
  <r>
    <x v="0"/>
    <x v="0"/>
    <x v="1"/>
    <x v="3"/>
    <x v="4"/>
    <s v="DE4-E_Offshore_A"/>
    <x v="7"/>
    <s v="GNR_WT_WIND_OFF"/>
    <x v="0"/>
    <x v="2"/>
    <n v="855.11652122878297"/>
    <n v="1248470.12099402"/>
    <n v="4494492.4355784804"/>
  </r>
  <r>
    <x v="0"/>
    <x v="0"/>
    <x v="1"/>
    <x v="3"/>
    <x v="4"/>
    <s v="DE4-E_Offshore_A"/>
    <x v="7"/>
    <s v="GNR_WT_WIND_OFF"/>
    <x v="1"/>
    <x v="0"/>
    <n v="962.803589355491"/>
    <n v="1405693.24045902"/>
    <n v="5060495.6656524604"/>
  </r>
  <r>
    <x v="0"/>
    <x v="0"/>
    <x v="1"/>
    <x v="3"/>
    <x v="4"/>
    <s v="DE4-E_Offshore_A"/>
    <x v="7"/>
    <s v="GNR_WT_WIND_OFF"/>
    <x v="1"/>
    <x v="1"/>
    <n v="1639.7627797426901"/>
    <n v="2394053.6584243299"/>
    <n v="8618593.1703275796"/>
  </r>
  <r>
    <x v="0"/>
    <x v="0"/>
    <x v="1"/>
    <x v="3"/>
    <x v="4"/>
    <s v="DE4-E_Offshore_A"/>
    <x v="7"/>
    <s v="GNR_WT_WIND_OFF"/>
    <x v="1"/>
    <x v="2"/>
    <n v="1627.96940244336"/>
    <n v="2376835.3275672998"/>
    <n v="8556607.1792422794"/>
  </r>
  <r>
    <x v="0"/>
    <x v="0"/>
    <x v="1"/>
    <x v="3"/>
    <x v="5"/>
    <s v="DE4-N_A"/>
    <x v="0"/>
    <s v="GNR_ST_COAL_BP_E-40"/>
    <x v="0"/>
    <x v="0"/>
    <n v="523.21638854816194"/>
    <n v="763895.92728031694"/>
    <n v="2750025.3382091401"/>
  </r>
  <r>
    <x v="0"/>
    <x v="0"/>
    <x v="1"/>
    <x v="3"/>
    <x v="5"/>
    <s v="DE4-N_A"/>
    <x v="0"/>
    <s v="GNR_ST_COAL_BP_E-40"/>
    <x v="0"/>
    <x v="1"/>
    <n v="523.21638854816194"/>
    <n v="763895.92728031694"/>
    <n v="2750025.3382091401"/>
  </r>
  <r>
    <x v="0"/>
    <x v="0"/>
    <x v="1"/>
    <x v="3"/>
    <x v="5"/>
    <s v="DE4-N_A"/>
    <x v="0"/>
    <s v="GNR_ST_COAL_BP_E-40"/>
    <x v="0"/>
    <x v="2"/>
    <n v="523.21638854816194"/>
    <n v="763895.92728031694"/>
    <n v="2750025.3382091401"/>
  </r>
  <r>
    <x v="0"/>
    <x v="0"/>
    <x v="1"/>
    <x v="3"/>
    <x v="5"/>
    <s v="DE4-N_A"/>
    <x v="0"/>
    <s v="GNR_ST_COAL_CND_E-46"/>
    <x v="0"/>
    <x v="0"/>
    <n v="3293.9060463390101"/>
    <n v="4809102.8276549503"/>
    <n v="17312770.1795578"/>
  </r>
  <r>
    <x v="0"/>
    <x v="0"/>
    <x v="1"/>
    <x v="3"/>
    <x v="5"/>
    <s v="DE4-N_A"/>
    <x v="0"/>
    <s v="GNR_ST_COAL_CND_E-46"/>
    <x v="0"/>
    <x v="1"/>
    <n v="3293.9060463390101"/>
    <n v="4809102.8276549503"/>
    <n v="17312770.1795578"/>
  </r>
  <r>
    <x v="0"/>
    <x v="0"/>
    <x v="1"/>
    <x v="3"/>
    <x v="5"/>
    <s v="DE4-N_A"/>
    <x v="0"/>
    <s v="GNR_ST_COAL_CND_E-46"/>
    <x v="0"/>
    <x v="2"/>
    <n v="3293.9060463390101"/>
    <n v="4809102.8276549503"/>
    <n v="17312770.1795578"/>
  </r>
  <r>
    <x v="0"/>
    <x v="0"/>
    <x v="1"/>
    <x v="3"/>
    <x v="5"/>
    <s v="DE4-N_A"/>
    <x v="5"/>
    <s v="AGG-DE4-N_ES_ELEC"/>
    <x v="0"/>
    <x v="1"/>
    <n v="0.27333333333333298"/>
    <n v="399.066666666667"/>
    <n v="1436.64"/>
  </r>
  <r>
    <x v="0"/>
    <x v="0"/>
    <x v="1"/>
    <x v="3"/>
    <x v="5"/>
    <s v="DE4-N_A"/>
    <x v="5"/>
    <s v="AGG-DE4-N_ES_ELEC"/>
    <x v="1"/>
    <x v="0"/>
    <n v="0.27333333333333298"/>
    <n v="399.066666666667"/>
    <n v="1436.64"/>
  </r>
  <r>
    <x v="0"/>
    <x v="0"/>
    <x v="1"/>
    <x v="3"/>
    <x v="5"/>
    <s v="DE4-N_A"/>
    <x v="5"/>
    <s v="AGG-DE4-N_RES_WTR_PMP"/>
    <x v="0"/>
    <x v="1"/>
    <n v="16.9676712328767"/>
    <n v="24772.799999999999"/>
    <n v="89182.080000000002"/>
  </r>
  <r>
    <x v="0"/>
    <x v="0"/>
    <x v="1"/>
    <x v="3"/>
    <x v="5"/>
    <s v="DE4-N_A"/>
    <x v="5"/>
    <s v="GNR_ES_ELEC_BAT-LITHIO_E-95_Y-16-29"/>
    <x v="0"/>
    <x v="1"/>
    <n v="0.14985380116959099"/>
    <n v="218.78654970760201"/>
    <n v="787.63157894736798"/>
  </r>
  <r>
    <x v="0"/>
    <x v="0"/>
    <x v="1"/>
    <x v="3"/>
    <x v="5"/>
    <s v="DE4-N_A"/>
    <x v="5"/>
    <s v="GNR_ES_ELEC_BAT-LITHIO_E-95_Y-16-29"/>
    <x v="1"/>
    <x v="0"/>
    <n v="0.14985380116959099"/>
    <n v="218.78654970760201"/>
    <n v="787.63157894736798"/>
  </r>
  <r>
    <x v="0"/>
    <x v="0"/>
    <x v="1"/>
    <x v="3"/>
    <x v="5"/>
    <s v="DE4-N_A"/>
    <x v="1"/>
    <s v="GNR_HS_HEAT_PIT_L-CEN_E-90_Y-2020"/>
    <x v="0"/>
    <x v="1"/>
    <n v="543.22813918502595"/>
    <n v="793113.08321013697"/>
    <n v="2855207.0995564898"/>
  </r>
  <r>
    <x v="0"/>
    <x v="0"/>
    <x v="1"/>
    <x v="3"/>
    <x v="5"/>
    <s v="DE4-N_A"/>
    <x v="1"/>
    <s v="GNR_HS_HEAT_PIT_L-CEN_E-90_Y-2020"/>
    <x v="0"/>
    <x v="2"/>
    <n v="528.29411040244599"/>
    <n v="771309.401187571"/>
    <n v="2776713.8442752501"/>
  </r>
  <r>
    <x v="0"/>
    <x v="0"/>
    <x v="1"/>
    <x v="3"/>
    <x v="5"/>
    <s v="DE4-N_A"/>
    <x v="1"/>
    <s v="GNR_HS_HEAT_PIT_L-CEN_E-90_Y-2020"/>
    <x v="1"/>
    <x v="1"/>
    <n v="278.481616694487"/>
    <n v="406583.16037395102"/>
    <n v="1463699.37734622"/>
  </r>
  <r>
    <x v="0"/>
    <x v="0"/>
    <x v="1"/>
    <x v="3"/>
    <x v="5"/>
    <s v="DE4-N_A"/>
    <x v="2"/>
    <s v="GNR_BO_MSW_E-80"/>
    <x v="0"/>
    <x v="0"/>
    <n v="105.925"/>
    <n v="154650.5"/>
    <n v="556741.80000000005"/>
  </r>
  <r>
    <x v="0"/>
    <x v="0"/>
    <x v="1"/>
    <x v="3"/>
    <x v="5"/>
    <s v="DE4-N_A"/>
    <x v="2"/>
    <s v="GNR_BO_MSW_E-80"/>
    <x v="0"/>
    <x v="1"/>
    <n v="105.925"/>
    <n v="154650.5"/>
    <n v="556741.80000000005"/>
  </r>
  <r>
    <x v="0"/>
    <x v="0"/>
    <x v="1"/>
    <x v="3"/>
    <x v="5"/>
    <s v="DE4-N_A"/>
    <x v="2"/>
    <s v="GNR_BO_MSW_E-80"/>
    <x v="0"/>
    <x v="2"/>
    <n v="105.925"/>
    <n v="154650.5"/>
    <n v="556741.80000000005"/>
  </r>
  <r>
    <x v="0"/>
    <x v="0"/>
    <x v="1"/>
    <x v="3"/>
    <x v="5"/>
    <s v="DE4-N_A"/>
    <x v="2"/>
    <s v="GNR_BO_MSW_E-80"/>
    <x v="1"/>
    <x v="0"/>
    <n v="105.925"/>
    <n v="154650.5"/>
    <n v="556741.80000000005"/>
  </r>
  <r>
    <x v="0"/>
    <x v="0"/>
    <x v="1"/>
    <x v="3"/>
    <x v="5"/>
    <s v="DE4-N_A"/>
    <x v="2"/>
    <s v="GNR_BO_MSW_E-80"/>
    <x v="1"/>
    <x v="1"/>
    <n v="105.925"/>
    <n v="154650.5"/>
    <n v="556741.80000000005"/>
  </r>
  <r>
    <x v="0"/>
    <x v="0"/>
    <x v="1"/>
    <x v="3"/>
    <x v="5"/>
    <s v="DE4-N_A"/>
    <x v="2"/>
    <s v="GNR_BO_MSW_E-80"/>
    <x v="1"/>
    <x v="2"/>
    <n v="105.925"/>
    <n v="154650.5"/>
    <n v="556741.80000000005"/>
  </r>
  <r>
    <x v="0"/>
    <x v="0"/>
    <x v="1"/>
    <x v="3"/>
    <x v="5"/>
    <s v="DE4-N_A"/>
    <x v="2"/>
    <s v="GNR_ST_MSW_BP_E-23_LS-220-MW-FEED_Y-2020"/>
    <x v="0"/>
    <x v="0"/>
    <n v="275.33089856439898"/>
    <n v="401983.11190402298"/>
    <n v="1447139.2028544799"/>
  </r>
  <r>
    <x v="0"/>
    <x v="0"/>
    <x v="1"/>
    <x v="3"/>
    <x v="5"/>
    <s v="DE4-N_A"/>
    <x v="2"/>
    <s v="GNR_ST_MSW_BP_E-23_LS-220-MW-FEED_Y-2020"/>
    <x v="0"/>
    <x v="1"/>
    <n v="275.33089856439898"/>
    <n v="401983.11190402298"/>
    <n v="1447139.2028544799"/>
  </r>
  <r>
    <x v="0"/>
    <x v="0"/>
    <x v="1"/>
    <x v="3"/>
    <x v="5"/>
    <s v="DE4-N_A"/>
    <x v="2"/>
    <s v="GNR_ST_MSW_BP_E-23_LS-220-MW-FEED_Y-2020"/>
    <x v="0"/>
    <x v="2"/>
    <n v="275.33089856439898"/>
    <n v="401983.11190402298"/>
    <n v="1447139.2028544799"/>
  </r>
  <r>
    <x v="0"/>
    <x v="0"/>
    <x v="1"/>
    <x v="3"/>
    <x v="5"/>
    <s v="DE4-N_A"/>
    <x v="2"/>
    <s v="GNR_ST_MSW_BP_E-23_LS-220-MW-FEED_Y-2020"/>
    <x v="1"/>
    <x v="0"/>
    <n v="275.33089856439898"/>
    <n v="401983.11190402298"/>
    <n v="1447139.2028544799"/>
  </r>
  <r>
    <x v="0"/>
    <x v="0"/>
    <x v="1"/>
    <x v="3"/>
    <x v="5"/>
    <s v="DE4-N_A"/>
    <x v="2"/>
    <s v="GNR_ST_MSW_BP_E-23_LS-220-MW-FEED_Y-2020"/>
    <x v="1"/>
    <x v="1"/>
    <n v="275.33089856439898"/>
    <n v="401983.11190402298"/>
    <n v="1447139.2028544799"/>
  </r>
  <r>
    <x v="0"/>
    <x v="0"/>
    <x v="1"/>
    <x v="3"/>
    <x v="5"/>
    <s v="DE4-N_A"/>
    <x v="2"/>
    <s v="GNR_ST_MSW_BP_E-23_LS-220-MW-FEED_Y-2020"/>
    <x v="1"/>
    <x v="2"/>
    <n v="275.33089856439898"/>
    <n v="401983.11190402298"/>
    <n v="1447139.2028544799"/>
  </r>
  <r>
    <x v="0"/>
    <x v="0"/>
    <x v="1"/>
    <x v="3"/>
    <x v="5"/>
    <s v="DE4-N_A"/>
    <x v="2"/>
    <s v="GNR_ST_MSW_BP_E-24_LS-220-MW-FEED_Y-2030"/>
    <x v="0"/>
    <x v="0"/>
    <n v="99.454663329072304"/>
    <n v="145203.80846044599"/>
    <n v="522733.71045760397"/>
  </r>
  <r>
    <x v="0"/>
    <x v="0"/>
    <x v="1"/>
    <x v="3"/>
    <x v="5"/>
    <s v="DE4-N_A"/>
    <x v="2"/>
    <s v="GNR_ST_MSW_BP_E-24_LS-220-MW-FEED_Y-2030"/>
    <x v="0"/>
    <x v="1"/>
    <n v="99.454663329072304"/>
    <n v="145203.80846044599"/>
    <n v="522733.71045760397"/>
  </r>
  <r>
    <x v="0"/>
    <x v="0"/>
    <x v="1"/>
    <x v="3"/>
    <x v="5"/>
    <s v="DE4-N_A"/>
    <x v="2"/>
    <s v="GNR_ST_MSW_BP_E-24_LS-220-MW-FEED_Y-2030"/>
    <x v="0"/>
    <x v="2"/>
    <n v="99.454663329072304"/>
    <n v="145203.80846044599"/>
    <n v="522733.71045760397"/>
  </r>
  <r>
    <x v="0"/>
    <x v="0"/>
    <x v="1"/>
    <x v="3"/>
    <x v="5"/>
    <s v="DE4-N_A"/>
    <x v="2"/>
    <s v="GNR_ST_MSW_BP_E-24_LS-220-MW-FEED_Y-2030"/>
    <x v="1"/>
    <x v="0"/>
    <n v="99.454663329072304"/>
    <n v="145203.80846044599"/>
    <n v="522733.71045760397"/>
  </r>
  <r>
    <x v="0"/>
    <x v="0"/>
    <x v="1"/>
    <x v="3"/>
    <x v="5"/>
    <s v="DE4-N_A"/>
    <x v="2"/>
    <s v="GNR_ST_MSW_BP_E-24_LS-220-MW-FEED_Y-2030"/>
    <x v="1"/>
    <x v="1"/>
    <n v="99.454663329072304"/>
    <n v="145203.80846044599"/>
    <n v="522733.71045760397"/>
  </r>
  <r>
    <x v="0"/>
    <x v="0"/>
    <x v="1"/>
    <x v="3"/>
    <x v="5"/>
    <s v="DE4-N_A"/>
    <x v="2"/>
    <s v="GNR_ST_MSW_BP_E-24_LS-220-MW-FEED_Y-2030"/>
    <x v="1"/>
    <x v="2"/>
    <n v="99.454663329072304"/>
    <n v="145203.80846044599"/>
    <n v="522733.71045760397"/>
  </r>
  <r>
    <x v="0"/>
    <x v="0"/>
    <x v="1"/>
    <x v="3"/>
    <x v="5"/>
    <s v="DE4-N_A"/>
    <x v="2"/>
    <s v="GNR_ST_MSW_BP_E-33"/>
    <x v="0"/>
    <x v="0"/>
    <n v="51.5151515151517"/>
    <n v="75212.121212121507"/>
    <n v="270763.63636363699"/>
  </r>
  <r>
    <x v="0"/>
    <x v="0"/>
    <x v="1"/>
    <x v="3"/>
    <x v="5"/>
    <s v="DE4-N_A"/>
    <x v="2"/>
    <s v="GNR_ST_MSW_BP_E-33"/>
    <x v="0"/>
    <x v="1"/>
    <n v="51.5151515151517"/>
    <n v="75212.121212121507"/>
    <n v="270763.63636363699"/>
  </r>
  <r>
    <x v="0"/>
    <x v="0"/>
    <x v="1"/>
    <x v="3"/>
    <x v="5"/>
    <s v="DE4-N_A"/>
    <x v="2"/>
    <s v="GNR_ST_MSW_BP_E-33"/>
    <x v="0"/>
    <x v="2"/>
    <n v="51.5151515151517"/>
    <n v="75212.121212121507"/>
    <n v="270763.63636363699"/>
  </r>
  <r>
    <x v="0"/>
    <x v="0"/>
    <x v="1"/>
    <x v="3"/>
    <x v="5"/>
    <s v="DE4-N_A"/>
    <x v="2"/>
    <s v="GNR_ST_MSW_BP_E-33"/>
    <x v="1"/>
    <x v="0"/>
    <n v="51.5151515151517"/>
    <n v="75212.121212121507"/>
    <n v="270763.63636363699"/>
  </r>
  <r>
    <x v="0"/>
    <x v="0"/>
    <x v="1"/>
    <x v="3"/>
    <x v="5"/>
    <s v="DE4-N_A"/>
    <x v="2"/>
    <s v="GNR_ST_MSW_BP_E-33"/>
    <x v="1"/>
    <x v="1"/>
    <n v="51.5151515151517"/>
    <n v="75212.121212121507"/>
    <n v="270763.63636363699"/>
  </r>
  <r>
    <x v="0"/>
    <x v="0"/>
    <x v="1"/>
    <x v="3"/>
    <x v="5"/>
    <s v="DE4-N_A"/>
    <x v="2"/>
    <s v="GNR_ST_MSW_BP_E-33"/>
    <x v="1"/>
    <x v="2"/>
    <n v="51.5151515151517"/>
    <n v="75212.121212121507"/>
    <n v="270763.63636363699"/>
  </r>
  <r>
    <x v="0"/>
    <x v="0"/>
    <x v="1"/>
    <x v="3"/>
    <x v="5"/>
    <s v="DE4-N_A"/>
    <x v="16"/>
    <s v="GNR_CC_NGAS_BP_E-57"/>
    <x v="0"/>
    <x v="0"/>
    <n v="216.13602418240799"/>
    <n v="315558.59530631598"/>
    <n v="1136010.94310274"/>
  </r>
  <r>
    <x v="0"/>
    <x v="0"/>
    <x v="1"/>
    <x v="3"/>
    <x v="5"/>
    <s v="DE4-N_A"/>
    <x v="16"/>
    <s v="GNR_CC_NGAS_BP_E-57"/>
    <x v="0"/>
    <x v="1"/>
    <n v="216.13602418240799"/>
    <n v="315558.59530631598"/>
    <n v="1136010.94310274"/>
  </r>
  <r>
    <x v="0"/>
    <x v="0"/>
    <x v="1"/>
    <x v="3"/>
    <x v="5"/>
    <s v="DE4-N_A"/>
    <x v="16"/>
    <s v="GNR_CC_NGAS_BP_E-57"/>
    <x v="0"/>
    <x v="2"/>
    <n v="216.13602418240799"/>
    <n v="315558.59530631598"/>
    <n v="1136010.94310274"/>
  </r>
  <r>
    <x v="0"/>
    <x v="0"/>
    <x v="1"/>
    <x v="3"/>
    <x v="5"/>
    <s v="DE4-N_A"/>
    <x v="16"/>
    <s v="GNR_ST_NGAS_BP_E-39"/>
    <x v="0"/>
    <x v="0"/>
    <n v="186.549869448778"/>
    <n v="272362.80939521501"/>
    <n v="980506.11382277496"/>
  </r>
  <r>
    <x v="0"/>
    <x v="0"/>
    <x v="1"/>
    <x v="3"/>
    <x v="5"/>
    <s v="DE4-N_A"/>
    <x v="16"/>
    <s v="GNR_ST_NGAS_BP_E-39"/>
    <x v="0"/>
    <x v="1"/>
    <n v="186.549869448778"/>
    <n v="272362.80939521501"/>
    <n v="980506.11382277496"/>
  </r>
  <r>
    <x v="0"/>
    <x v="0"/>
    <x v="1"/>
    <x v="3"/>
    <x v="5"/>
    <s v="DE4-N_A"/>
    <x v="16"/>
    <s v="GNR_ST_NGAS_BP_E-39"/>
    <x v="0"/>
    <x v="2"/>
    <n v="186.549869448778"/>
    <n v="272362.80939521501"/>
    <n v="980506.11382277496"/>
  </r>
  <r>
    <x v="0"/>
    <x v="0"/>
    <x v="1"/>
    <x v="3"/>
    <x v="5"/>
    <s v="DE4-N_A"/>
    <x v="3"/>
    <s v="GNR_PV_SUN"/>
    <x v="0"/>
    <x v="2"/>
    <n v="27.268831171527001"/>
    <n v="39812.493510429398"/>
    <n v="143324.976637546"/>
  </r>
  <r>
    <x v="0"/>
    <x v="0"/>
    <x v="1"/>
    <x v="3"/>
    <x v="5"/>
    <s v="DE4-N_A"/>
    <x v="3"/>
    <s v="GNR_PV_SUN"/>
    <x v="1"/>
    <x v="1"/>
    <n v="263.75174347204597"/>
    <n v="385077.54546918598"/>
    <n v="1386279.1636890699"/>
  </r>
  <r>
    <x v="0"/>
    <x v="0"/>
    <x v="1"/>
    <x v="3"/>
    <x v="5"/>
    <s v="DE4-N_A"/>
    <x v="3"/>
    <s v="GNR_PV_SUN"/>
    <x v="1"/>
    <x v="2"/>
    <n v="865.50253501305394"/>
    <n v="1263633.7011190599"/>
    <n v="4549081.3240286103"/>
  </r>
  <r>
    <x v="0"/>
    <x v="0"/>
    <x v="1"/>
    <x v="3"/>
    <x v="5"/>
    <s v="DE4-N_A"/>
    <x v="3"/>
    <s v="GNR_SH_SUN_LS_Y-2020"/>
    <x v="1"/>
    <x v="1"/>
    <n v="235.57740836109201"/>
    <n v="343943.01620719401"/>
    <n v="1238194.8583459"/>
  </r>
  <r>
    <x v="0"/>
    <x v="0"/>
    <x v="1"/>
    <x v="3"/>
    <x v="5"/>
    <s v="DE4-N_A"/>
    <x v="3"/>
    <s v="GNR_SH_SUN_LS_Y-2020"/>
    <x v="1"/>
    <x v="2"/>
    <n v="512.50242615334696"/>
    <n v="748253.54218388698"/>
    <n v="2693712.75186199"/>
  </r>
  <r>
    <x v="0"/>
    <x v="0"/>
    <x v="1"/>
    <x v="3"/>
    <x v="5"/>
    <s v="DE4-N_A"/>
    <x v="4"/>
    <s v="GNR_GEO_HEAT_EO"/>
    <x v="0"/>
    <x v="0"/>
    <n v="0.01"/>
    <n v="14.6"/>
    <n v="52.56"/>
  </r>
  <r>
    <x v="0"/>
    <x v="0"/>
    <x v="1"/>
    <x v="3"/>
    <x v="5"/>
    <s v="DE4-N_A"/>
    <x v="4"/>
    <s v="GNR_GEO_HEAT_EO"/>
    <x v="0"/>
    <x v="1"/>
    <n v="0.01"/>
    <n v="14.6"/>
    <n v="52.56"/>
  </r>
  <r>
    <x v="0"/>
    <x v="0"/>
    <x v="1"/>
    <x v="3"/>
    <x v="5"/>
    <s v="DE4-N_A"/>
    <x v="4"/>
    <s v="GNR_GEO_HEAT_EO"/>
    <x v="0"/>
    <x v="2"/>
    <n v="0.01"/>
    <n v="14.6"/>
    <n v="52.56"/>
  </r>
  <r>
    <x v="0"/>
    <x v="0"/>
    <x v="1"/>
    <x v="3"/>
    <x v="5"/>
    <s v="DE4-N_A"/>
    <x v="4"/>
    <s v="GNR_GEO_HEAT_EO"/>
    <x v="1"/>
    <x v="0"/>
    <n v="0.01"/>
    <n v="14.6"/>
    <n v="52.56"/>
  </r>
  <r>
    <x v="0"/>
    <x v="0"/>
    <x v="1"/>
    <x v="3"/>
    <x v="5"/>
    <s v="DE4-N_A"/>
    <x v="4"/>
    <s v="GNR_GEO_HEAT_EO"/>
    <x v="1"/>
    <x v="1"/>
    <n v="0.01"/>
    <n v="14.6"/>
    <n v="52.56"/>
  </r>
  <r>
    <x v="0"/>
    <x v="0"/>
    <x v="1"/>
    <x v="3"/>
    <x v="5"/>
    <s v="DE4-N_A"/>
    <x v="4"/>
    <s v="GNR_GEO_HEAT_EO"/>
    <x v="1"/>
    <x v="2"/>
    <n v="0.01"/>
    <n v="14.6"/>
    <n v="52.56"/>
  </r>
  <r>
    <x v="0"/>
    <x v="0"/>
    <x v="1"/>
    <x v="3"/>
    <x v="5"/>
    <s v="DE4-N_A"/>
    <x v="6"/>
    <s v="GNR_ROR_WTR"/>
    <x v="0"/>
    <x v="0"/>
    <n v="2.3891488726436201"/>
    <n v="3488.1573540596801"/>
    <n v="12557.366474614901"/>
  </r>
  <r>
    <x v="0"/>
    <x v="0"/>
    <x v="1"/>
    <x v="3"/>
    <x v="5"/>
    <s v="DE4-N_A"/>
    <x v="6"/>
    <s v="GNR_ROR_WTR"/>
    <x v="0"/>
    <x v="1"/>
    <n v="2.3891488726436201"/>
    <n v="3488.1573540596801"/>
    <n v="12557.366474614901"/>
  </r>
  <r>
    <x v="0"/>
    <x v="0"/>
    <x v="1"/>
    <x v="3"/>
    <x v="5"/>
    <s v="DE4-N_A"/>
    <x v="6"/>
    <s v="GNR_ROR_WTR"/>
    <x v="0"/>
    <x v="2"/>
    <n v="2.3891488726436201"/>
    <n v="3488.1573540596801"/>
    <n v="12557.366474614901"/>
  </r>
  <r>
    <x v="0"/>
    <x v="0"/>
    <x v="1"/>
    <x v="3"/>
    <x v="5"/>
    <s v="DE4-N_A"/>
    <x v="6"/>
    <s v="GNR_ROR_WTR"/>
    <x v="1"/>
    <x v="0"/>
    <n v="2.9480657392285301"/>
    <n v="4304.1759792736502"/>
    <n v="15495.033525385101"/>
  </r>
  <r>
    <x v="0"/>
    <x v="0"/>
    <x v="1"/>
    <x v="3"/>
    <x v="5"/>
    <s v="DE4-N_A"/>
    <x v="6"/>
    <s v="GNR_ROR_WTR"/>
    <x v="1"/>
    <x v="1"/>
    <n v="2.9480657392285301"/>
    <n v="4304.1759792736502"/>
    <n v="15495.033525385101"/>
  </r>
  <r>
    <x v="0"/>
    <x v="0"/>
    <x v="1"/>
    <x v="3"/>
    <x v="5"/>
    <s v="DE4-N_A"/>
    <x v="6"/>
    <s v="GNR_ROR_WTR"/>
    <x v="1"/>
    <x v="2"/>
    <n v="2.9480657392285301"/>
    <n v="4304.1759792736502"/>
    <n v="15495.033525385101"/>
  </r>
  <r>
    <x v="0"/>
    <x v="0"/>
    <x v="1"/>
    <x v="3"/>
    <x v="5"/>
    <s v="DE4-N_A"/>
    <x v="7"/>
    <s v="GNR_WT_WIND_ONS"/>
    <x v="0"/>
    <x v="0"/>
    <n v="746.97570703778297"/>
    <n v="1090584.5322751601"/>
    <n v="3926104.3161905902"/>
  </r>
  <r>
    <x v="0"/>
    <x v="0"/>
    <x v="1"/>
    <x v="3"/>
    <x v="5"/>
    <s v="DE4-N_A"/>
    <x v="7"/>
    <s v="GNR_WT_WIND_ONS"/>
    <x v="0"/>
    <x v="1"/>
    <n v="1165.2884052418101"/>
    <n v="1701321.0716530499"/>
    <n v="6124755.8579509798"/>
  </r>
  <r>
    <x v="0"/>
    <x v="0"/>
    <x v="1"/>
    <x v="3"/>
    <x v="5"/>
    <s v="DE4-N_A"/>
    <x v="7"/>
    <s v="GNR_WT_WIND_ONS"/>
    <x v="0"/>
    <x v="2"/>
    <n v="1393.74543439279"/>
    <n v="2034868.3342134799"/>
    <n v="7325526.0031685196"/>
  </r>
  <r>
    <x v="0"/>
    <x v="0"/>
    <x v="1"/>
    <x v="3"/>
    <x v="5"/>
    <s v="DE4-N_A"/>
    <x v="7"/>
    <s v="GNR_WT_WIND_ONS"/>
    <x v="1"/>
    <x v="0"/>
    <n v="1569.26345540947"/>
    <n v="2291124.6448978302"/>
    <n v="8248048.7216322003"/>
  </r>
  <r>
    <x v="0"/>
    <x v="0"/>
    <x v="1"/>
    <x v="3"/>
    <x v="5"/>
    <s v="DE4-N_A"/>
    <x v="7"/>
    <s v="GNR_WT_WIND_ONS"/>
    <x v="1"/>
    <x v="1"/>
    <n v="2672.63212792278"/>
    <n v="3902042.9067672598"/>
    <n v="14047354.4643621"/>
  </r>
  <r>
    <x v="0"/>
    <x v="0"/>
    <x v="1"/>
    <x v="3"/>
    <x v="5"/>
    <s v="DE4-N_A"/>
    <x v="7"/>
    <s v="GNR_WT_WIND_ONS"/>
    <x v="1"/>
    <x v="2"/>
    <n v="2653.41022615974"/>
    <n v="3873978.93019321"/>
    <n v="13946324.148695599"/>
  </r>
  <r>
    <x v="0"/>
    <x v="0"/>
    <x v="1"/>
    <x v="3"/>
    <x v="5"/>
    <s v="DE4-N_A"/>
    <x v="7"/>
    <s v="GNR_WT_WIND_ON_LS_Y-2020"/>
    <x v="0"/>
    <x v="0"/>
    <n v="1053.21513390465"/>
    <n v="1537694.0955008001"/>
    <n v="5535698.7438028604"/>
  </r>
  <r>
    <x v="0"/>
    <x v="0"/>
    <x v="1"/>
    <x v="3"/>
    <x v="5"/>
    <s v="DE4-N_A"/>
    <x v="7"/>
    <s v="GNR_WT_WIND_ON_LS_Y-2020"/>
    <x v="0"/>
    <x v="1"/>
    <n v="1643.024494908"/>
    <n v="2398815.7625656798"/>
    <n v="8635736.7452364396"/>
  </r>
  <r>
    <x v="0"/>
    <x v="0"/>
    <x v="1"/>
    <x v="3"/>
    <x v="5"/>
    <s v="DE4-N_A"/>
    <x v="7"/>
    <s v="GNR_WT_WIND_ON_LS_Y-2020"/>
    <x v="0"/>
    <x v="2"/>
    <n v="1965.14260167065"/>
    <n v="2869108.1984391599"/>
    <n v="10328789.514381001"/>
  </r>
  <r>
    <x v="0"/>
    <x v="0"/>
    <x v="1"/>
    <x v="3"/>
    <x v="5"/>
    <s v="DE4-N_A"/>
    <x v="7"/>
    <s v="GNR_WT_WIND_ON_LS_Y-2020"/>
    <x v="1"/>
    <x v="0"/>
    <n v="2212.6181678317598"/>
    <n v="3230422.5250343601"/>
    <n v="11629521.0901237"/>
  </r>
  <r>
    <x v="0"/>
    <x v="0"/>
    <x v="1"/>
    <x v="3"/>
    <x v="5"/>
    <s v="DE4-N_A"/>
    <x v="7"/>
    <s v="GNR_WT_WIND_ON_LS_Y-2020"/>
    <x v="1"/>
    <x v="1"/>
    <n v="3768.3375482861502"/>
    <n v="5501772.8204977801"/>
    <n v="19806382.153792001"/>
  </r>
  <r>
    <x v="0"/>
    <x v="0"/>
    <x v="1"/>
    <x v="3"/>
    <x v="5"/>
    <s v="DE4-N_A"/>
    <x v="7"/>
    <s v="GNR_WT_WIND_ON_LS_Y-2020"/>
    <x v="1"/>
    <x v="2"/>
    <n v="3741.2351972343999"/>
    <n v="5462203.3879622202"/>
    <n v="19663932.196664002"/>
  </r>
  <r>
    <x v="0"/>
    <x v="0"/>
    <x v="1"/>
    <x v="3"/>
    <x v="5"/>
    <s v="DE4-N_A"/>
    <x v="19"/>
    <s v="GNR_ST_WOODCHI_BP_E-29_LS-600-MW-FEED_Y-2030"/>
    <x v="0"/>
    <x v="0"/>
    <n v="817.35384406097501"/>
    <n v="1193336.6123290199"/>
    <n v="4296011.8043844895"/>
  </r>
  <r>
    <x v="0"/>
    <x v="0"/>
    <x v="1"/>
    <x v="3"/>
    <x v="5"/>
    <s v="DE4-N_A"/>
    <x v="19"/>
    <s v="GNR_ST_WOODCHI_BP_E-29_LS-600-MW-FEED_Y-2030"/>
    <x v="0"/>
    <x v="1"/>
    <n v="817.35384406097501"/>
    <n v="1193336.6123290199"/>
    <n v="4296011.8043844895"/>
  </r>
  <r>
    <x v="0"/>
    <x v="0"/>
    <x v="1"/>
    <x v="3"/>
    <x v="5"/>
    <s v="DE4-N_A"/>
    <x v="19"/>
    <s v="GNR_ST_WOODCHI_BP_E-29_LS-600-MW-FEED_Y-2030"/>
    <x v="0"/>
    <x v="2"/>
    <n v="817.35384406097501"/>
    <n v="1193336.6123290199"/>
    <n v="4296011.8043844895"/>
  </r>
  <r>
    <x v="0"/>
    <x v="0"/>
    <x v="1"/>
    <x v="3"/>
    <x v="5"/>
    <s v="DE4-N_A"/>
    <x v="19"/>
    <s v="GNR_ST_WOODCHI_BP_E-29_LS-600-MW-FEED_Y-2030"/>
    <x v="1"/>
    <x v="0"/>
    <n v="817.35384406097501"/>
    <n v="1193336.6123290199"/>
    <n v="4296011.8043844895"/>
  </r>
  <r>
    <x v="0"/>
    <x v="0"/>
    <x v="1"/>
    <x v="3"/>
    <x v="5"/>
    <s v="DE4-N_A"/>
    <x v="19"/>
    <s v="GNR_ST_WOODCHI_BP_E-29_LS-600-MW-FEED_Y-2030"/>
    <x v="1"/>
    <x v="1"/>
    <n v="817.35384406097501"/>
    <n v="1193336.6123290199"/>
    <n v="4296011.8043844895"/>
  </r>
  <r>
    <x v="0"/>
    <x v="0"/>
    <x v="1"/>
    <x v="3"/>
    <x v="5"/>
    <s v="DE4-N_A"/>
    <x v="19"/>
    <s v="GNR_ST_WOODCHI_BP_E-29_LS-600-MW-FEED_Y-2030"/>
    <x v="1"/>
    <x v="2"/>
    <n v="760.13907497670698"/>
    <n v="1109803.0494659899"/>
    <n v="3995290.97807757"/>
  </r>
  <r>
    <x v="0"/>
    <x v="0"/>
    <x v="1"/>
    <x v="3"/>
    <x v="5"/>
    <s v="DE4-N_Offshore_A"/>
    <x v="7"/>
    <s v="GNR_WT_WIND_OFF"/>
    <x v="0"/>
    <x v="0"/>
    <n v="404.16346153235799"/>
    <n v="590078.65383724298"/>
    <n v="2124283.1538140802"/>
  </r>
  <r>
    <x v="0"/>
    <x v="0"/>
    <x v="1"/>
    <x v="3"/>
    <x v="5"/>
    <s v="DE4-N_Offshore_A"/>
    <x v="7"/>
    <s v="GNR_WT_WIND_OFF"/>
    <x v="0"/>
    <x v="1"/>
    <n v="630.49840993320504"/>
    <n v="920527.67850247899"/>
    <n v="3313899.6426089201"/>
  </r>
  <r>
    <x v="0"/>
    <x v="0"/>
    <x v="1"/>
    <x v="3"/>
    <x v="5"/>
    <s v="DE4-N_Offshore_A"/>
    <x v="7"/>
    <s v="GNR_WT_WIND_OFF"/>
    <x v="0"/>
    <x v="2"/>
    <n v="754.10883373027696"/>
    <n v="1100998.8972461999"/>
    <n v="3963596.0300863399"/>
  </r>
  <r>
    <x v="0"/>
    <x v="0"/>
    <x v="1"/>
    <x v="3"/>
    <x v="5"/>
    <s v="DE4-N_Offshore_A"/>
    <x v="7"/>
    <s v="GNR_WT_WIND_OFF"/>
    <x v="1"/>
    <x v="0"/>
    <n v="849.07573863368305"/>
    <n v="1239650.57840518"/>
    <n v="4462742.0822586399"/>
  </r>
  <r>
    <x v="0"/>
    <x v="0"/>
    <x v="1"/>
    <x v="3"/>
    <x v="5"/>
    <s v="DE4-N_Offshore_A"/>
    <x v="7"/>
    <s v="GNR_WT_WIND_OFF"/>
    <x v="1"/>
    <x v="1"/>
    <n v="1446.0714612894701"/>
    <n v="2111264.3334826301"/>
    <n v="7600551.6005374799"/>
  </r>
  <r>
    <x v="0"/>
    <x v="0"/>
    <x v="1"/>
    <x v="3"/>
    <x v="5"/>
    <s v="DE4-N_Offshore_A"/>
    <x v="7"/>
    <s v="GNR_WT_WIND_OFF"/>
    <x v="1"/>
    <x v="2"/>
    <n v="1435.6711359768899"/>
    <n v="2096079.8585262599"/>
    <n v="7545887.4906945499"/>
  </r>
  <r>
    <x v="0"/>
    <x v="0"/>
    <x v="1"/>
    <x v="3"/>
    <x v="6"/>
    <s v="DE4-S_A"/>
    <x v="0"/>
    <s v="GNR_ST_COAL_BP_E-43"/>
    <x v="0"/>
    <x v="0"/>
    <n v="7022.32043154656"/>
    <n v="10252587.830057999"/>
    <n v="36909316.188208699"/>
  </r>
  <r>
    <x v="0"/>
    <x v="0"/>
    <x v="1"/>
    <x v="3"/>
    <x v="6"/>
    <s v="DE4-S_A"/>
    <x v="0"/>
    <s v="GNR_ST_COAL_BP_E-43"/>
    <x v="0"/>
    <x v="1"/>
    <n v="7022.32043154656"/>
    <n v="10252587.830057999"/>
    <n v="36909316.188208699"/>
  </r>
  <r>
    <x v="0"/>
    <x v="0"/>
    <x v="1"/>
    <x v="3"/>
    <x v="6"/>
    <s v="DE4-S_A"/>
    <x v="0"/>
    <s v="GNR_ST_COAL_BP_E-43"/>
    <x v="0"/>
    <x v="2"/>
    <n v="7022.32043154656"/>
    <n v="10252587.830057999"/>
    <n v="36909316.188208699"/>
  </r>
  <r>
    <x v="0"/>
    <x v="0"/>
    <x v="1"/>
    <x v="3"/>
    <x v="6"/>
    <s v="DE4-S_A"/>
    <x v="0"/>
    <s v="GNR_ST_COAL_CND_E-44"/>
    <x v="0"/>
    <x v="0"/>
    <n v="609.09188794376701"/>
    <n v="889274.15639789996"/>
    <n v="3201386.9630324398"/>
  </r>
  <r>
    <x v="0"/>
    <x v="0"/>
    <x v="1"/>
    <x v="3"/>
    <x v="6"/>
    <s v="DE4-S_A"/>
    <x v="0"/>
    <s v="GNR_ST_COAL_CND_E-44"/>
    <x v="0"/>
    <x v="1"/>
    <n v="609.09188794376701"/>
    <n v="889274.15639789996"/>
    <n v="3201386.9630324398"/>
  </r>
  <r>
    <x v="0"/>
    <x v="0"/>
    <x v="1"/>
    <x v="3"/>
    <x v="6"/>
    <s v="DE4-S_A"/>
    <x v="0"/>
    <s v="GNR_ST_COAL_CND_E-44"/>
    <x v="0"/>
    <x v="2"/>
    <n v="609.09188794376701"/>
    <n v="889274.15639789996"/>
    <n v="3201386.9630324398"/>
  </r>
  <r>
    <x v="0"/>
    <x v="0"/>
    <x v="1"/>
    <x v="3"/>
    <x v="6"/>
    <s v="DE4-S_A"/>
    <x v="5"/>
    <s v="AGG-DE4-S_ES_ELEC"/>
    <x v="0"/>
    <x v="1"/>
    <n v="1.6466666666666701"/>
    <n v="2404.13333333333"/>
    <n v="8654.8799999999992"/>
  </r>
  <r>
    <x v="0"/>
    <x v="0"/>
    <x v="1"/>
    <x v="3"/>
    <x v="6"/>
    <s v="DE4-S_A"/>
    <x v="5"/>
    <s v="AGG-DE4-S_ES_ELEC"/>
    <x v="1"/>
    <x v="0"/>
    <n v="1.6466666666666701"/>
    <n v="2404.13333333333"/>
    <n v="8654.8799999999992"/>
  </r>
  <r>
    <x v="0"/>
    <x v="0"/>
    <x v="1"/>
    <x v="3"/>
    <x v="6"/>
    <s v="DE4-S_A"/>
    <x v="5"/>
    <s v="AGG-DE4-S_ES_ELEC"/>
    <x v="1"/>
    <x v="1"/>
    <n v="1.6466666666666701"/>
    <n v="2404.13333333333"/>
    <n v="8654.8799999999992"/>
  </r>
  <r>
    <x v="0"/>
    <x v="0"/>
    <x v="1"/>
    <x v="3"/>
    <x v="6"/>
    <s v="DE4-S_A"/>
    <x v="5"/>
    <s v="AGG-DE4-S_RES_WTR_PMP"/>
    <x v="0"/>
    <x v="1"/>
    <n v="308.153424657534"/>
    <n v="449904"/>
    <n v="1619654.4"/>
  </r>
  <r>
    <x v="0"/>
    <x v="0"/>
    <x v="1"/>
    <x v="3"/>
    <x v="6"/>
    <s v="DE4-S_A"/>
    <x v="5"/>
    <s v="GNR_ES_ELEC_BAT-LITHIO_E-95_Y-16-29"/>
    <x v="0"/>
    <x v="1"/>
    <n v="2305.3329434378402"/>
    <n v="3365786.0974192498"/>
    <n v="12116829.9507093"/>
  </r>
  <r>
    <x v="0"/>
    <x v="0"/>
    <x v="1"/>
    <x v="3"/>
    <x v="6"/>
    <s v="DE4-S_A"/>
    <x v="5"/>
    <s v="GNR_ES_ELEC_BAT-LITHIO_E-95_Y-16-29"/>
    <x v="0"/>
    <x v="2"/>
    <n v="339.87345319577997"/>
    <n v="496215.24166583898"/>
    <n v="1786374.8699970201"/>
  </r>
  <r>
    <x v="0"/>
    <x v="0"/>
    <x v="1"/>
    <x v="3"/>
    <x v="6"/>
    <s v="DE4-S_A"/>
    <x v="5"/>
    <s v="GNR_ES_ELEC_BAT-LITHIO_E-95_Y-16-29"/>
    <x v="1"/>
    <x v="0"/>
    <n v="2305.3329434378402"/>
    <n v="3365786.0974192498"/>
    <n v="12116829.9507093"/>
  </r>
  <r>
    <x v="0"/>
    <x v="0"/>
    <x v="1"/>
    <x v="3"/>
    <x v="6"/>
    <s v="DE4-S_A"/>
    <x v="5"/>
    <s v="GNR_ES_ELEC_BAT-LITHIO_E-95_Y-16-29"/>
    <x v="1"/>
    <x v="1"/>
    <n v="2305.3329434378402"/>
    <n v="3365786.0974192498"/>
    <n v="12116829.9507093"/>
  </r>
  <r>
    <x v="0"/>
    <x v="0"/>
    <x v="1"/>
    <x v="3"/>
    <x v="6"/>
    <s v="DE4-S_A"/>
    <x v="1"/>
    <s v="GNR_HS_HEAT_PIT_L-CEN_E-90_Y-2020"/>
    <x v="1"/>
    <x v="0"/>
    <n v="510.96530756758398"/>
    <n v="746009.34904867294"/>
    <n v="2685633.6565752202"/>
  </r>
  <r>
    <x v="0"/>
    <x v="0"/>
    <x v="1"/>
    <x v="3"/>
    <x v="6"/>
    <s v="DE4-S_A"/>
    <x v="1"/>
    <s v="GNR_HS_HEAT_PIT_L-CEN_E-90_Y-2020"/>
    <x v="1"/>
    <x v="1"/>
    <n v="2963.5550928468501"/>
    <n v="4326790.4355564099"/>
    <n v="15576445.568003099"/>
  </r>
  <r>
    <x v="0"/>
    <x v="0"/>
    <x v="1"/>
    <x v="3"/>
    <x v="6"/>
    <s v="DE4-S_A"/>
    <x v="1"/>
    <s v="GNR_HS_HEAT_PIT_L-CEN_E-90_Y-2020"/>
    <x v="1"/>
    <x v="2"/>
    <n v="1553.4418692776601"/>
    <n v="2268025.1291453899"/>
    <n v="8164890.4649234004"/>
  </r>
  <r>
    <x v="0"/>
    <x v="0"/>
    <x v="1"/>
    <x v="3"/>
    <x v="6"/>
    <s v="DE4-S_A"/>
    <x v="17"/>
    <s v="GNR_FC_H2_SOFCC_Y-30"/>
    <x v="0"/>
    <x v="0"/>
    <n v="2820.7623437973998"/>
    <n v="4118313.0219442099"/>
    <n v="14825926.878999099"/>
  </r>
  <r>
    <x v="0"/>
    <x v="0"/>
    <x v="1"/>
    <x v="3"/>
    <x v="6"/>
    <s v="DE4-S_A"/>
    <x v="17"/>
    <s v="GNR_FC_H2_SOFCC_Y-30"/>
    <x v="0"/>
    <x v="1"/>
    <n v="2820.7623437973998"/>
    <n v="4118313.0219442099"/>
    <n v="14825926.878999099"/>
  </r>
  <r>
    <x v="0"/>
    <x v="0"/>
    <x v="1"/>
    <x v="3"/>
    <x v="6"/>
    <s v="DE4-S_A"/>
    <x v="17"/>
    <s v="GNR_FC_H2_SOFCC_Y-30"/>
    <x v="0"/>
    <x v="2"/>
    <n v="2820.7623437973998"/>
    <n v="4118313.0219442099"/>
    <n v="14825926.878999099"/>
  </r>
  <r>
    <x v="0"/>
    <x v="0"/>
    <x v="1"/>
    <x v="3"/>
    <x v="6"/>
    <s v="DE4-S_A"/>
    <x v="2"/>
    <s v="GNR_BO_MSW_E-80"/>
    <x v="0"/>
    <x v="0"/>
    <n v="304.91250000000002"/>
    <n v="445172.25"/>
    <n v="1602620.1"/>
  </r>
  <r>
    <x v="0"/>
    <x v="0"/>
    <x v="1"/>
    <x v="3"/>
    <x v="6"/>
    <s v="DE4-S_A"/>
    <x v="2"/>
    <s v="GNR_BO_MSW_E-80"/>
    <x v="0"/>
    <x v="1"/>
    <n v="304.91250000000002"/>
    <n v="445172.25"/>
    <n v="1602620.1"/>
  </r>
  <r>
    <x v="0"/>
    <x v="0"/>
    <x v="1"/>
    <x v="3"/>
    <x v="6"/>
    <s v="DE4-S_A"/>
    <x v="2"/>
    <s v="GNR_BO_MSW_E-80"/>
    <x v="0"/>
    <x v="2"/>
    <n v="304.91250000000002"/>
    <n v="445172.25"/>
    <n v="1602620.1"/>
  </r>
  <r>
    <x v="0"/>
    <x v="0"/>
    <x v="1"/>
    <x v="3"/>
    <x v="6"/>
    <s v="DE4-S_A"/>
    <x v="2"/>
    <s v="GNR_BO_MSW_E-80"/>
    <x v="1"/>
    <x v="0"/>
    <n v="304.91250000000002"/>
    <n v="445172.25"/>
    <n v="1602620.1"/>
  </r>
  <r>
    <x v="0"/>
    <x v="0"/>
    <x v="1"/>
    <x v="3"/>
    <x v="6"/>
    <s v="DE4-S_A"/>
    <x v="2"/>
    <s v="GNR_BO_MSW_E-80"/>
    <x v="1"/>
    <x v="1"/>
    <n v="304.91250000000002"/>
    <n v="445172.25"/>
    <n v="1602620.1"/>
  </r>
  <r>
    <x v="0"/>
    <x v="0"/>
    <x v="1"/>
    <x v="3"/>
    <x v="6"/>
    <s v="DE4-S_A"/>
    <x v="2"/>
    <s v="GNR_BO_MSW_E-80"/>
    <x v="1"/>
    <x v="2"/>
    <n v="304.91250000000002"/>
    <n v="445172.25"/>
    <n v="1602620.1"/>
  </r>
  <r>
    <x v="0"/>
    <x v="0"/>
    <x v="1"/>
    <x v="3"/>
    <x v="6"/>
    <s v="DE4-S_A"/>
    <x v="2"/>
    <s v="GNR_ST_MSW_BP_E-33"/>
    <x v="0"/>
    <x v="0"/>
    <n v="321.81818181818301"/>
    <n v="469854.54545454698"/>
    <n v="1691476.36363637"/>
  </r>
  <r>
    <x v="0"/>
    <x v="0"/>
    <x v="1"/>
    <x v="3"/>
    <x v="6"/>
    <s v="DE4-S_A"/>
    <x v="2"/>
    <s v="GNR_ST_MSW_BP_E-33"/>
    <x v="0"/>
    <x v="1"/>
    <n v="321.81818181818301"/>
    <n v="469854.54545454698"/>
    <n v="1691476.36363637"/>
  </r>
  <r>
    <x v="0"/>
    <x v="0"/>
    <x v="1"/>
    <x v="3"/>
    <x v="6"/>
    <s v="DE4-S_A"/>
    <x v="2"/>
    <s v="GNR_ST_MSW_BP_E-33"/>
    <x v="0"/>
    <x v="2"/>
    <n v="321.81818181818301"/>
    <n v="469854.54545454698"/>
    <n v="1691476.36363637"/>
  </r>
  <r>
    <x v="0"/>
    <x v="0"/>
    <x v="1"/>
    <x v="3"/>
    <x v="6"/>
    <s v="DE4-S_A"/>
    <x v="2"/>
    <s v="GNR_ST_MSW_BP_E-33"/>
    <x v="1"/>
    <x v="0"/>
    <n v="321.81818181818301"/>
    <n v="469854.54545454698"/>
    <n v="1691476.36363637"/>
  </r>
  <r>
    <x v="0"/>
    <x v="0"/>
    <x v="1"/>
    <x v="3"/>
    <x v="6"/>
    <s v="DE4-S_A"/>
    <x v="2"/>
    <s v="GNR_ST_MSW_BP_E-33"/>
    <x v="1"/>
    <x v="1"/>
    <n v="321.81818181818301"/>
    <n v="469854.54545454698"/>
    <n v="1691476.36363637"/>
  </r>
  <r>
    <x v="0"/>
    <x v="0"/>
    <x v="1"/>
    <x v="3"/>
    <x v="6"/>
    <s v="DE4-S_A"/>
    <x v="2"/>
    <s v="GNR_ST_MSW_BP_E-33"/>
    <x v="1"/>
    <x v="2"/>
    <n v="321.81818181818301"/>
    <n v="469854.54545454698"/>
    <n v="1691476.36363637"/>
  </r>
  <r>
    <x v="0"/>
    <x v="0"/>
    <x v="1"/>
    <x v="3"/>
    <x v="6"/>
    <s v="DE4-S_A"/>
    <x v="2"/>
    <s v="GNR_ST_MSW_CND_E-33"/>
    <x v="0"/>
    <x v="0"/>
    <n v="26.363636363636399"/>
    <n v="38490.909090909103"/>
    <n v="138567.272727273"/>
  </r>
  <r>
    <x v="0"/>
    <x v="0"/>
    <x v="1"/>
    <x v="3"/>
    <x v="6"/>
    <s v="DE4-S_A"/>
    <x v="2"/>
    <s v="GNR_ST_MSW_CND_E-33"/>
    <x v="0"/>
    <x v="1"/>
    <n v="26.363636363636399"/>
    <n v="38490.909090909103"/>
    <n v="138567.272727273"/>
  </r>
  <r>
    <x v="0"/>
    <x v="0"/>
    <x v="1"/>
    <x v="3"/>
    <x v="6"/>
    <s v="DE4-S_A"/>
    <x v="2"/>
    <s v="GNR_ST_MSW_CND_E-33"/>
    <x v="0"/>
    <x v="2"/>
    <n v="26.363636363636399"/>
    <n v="38490.909090909103"/>
    <n v="138567.272727273"/>
  </r>
  <r>
    <x v="0"/>
    <x v="0"/>
    <x v="1"/>
    <x v="3"/>
    <x v="6"/>
    <s v="DE4-S_A"/>
    <x v="2"/>
    <s v="GNR_ST_MSW_CND_E-33"/>
    <x v="1"/>
    <x v="0"/>
    <n v="26.363636363636399"/>
    <n v="38490.909090909103"/>
    <n v="138567.272727273"/>
  </r>
  <r>
    <x v="0"/>
    <x v="0"/>
    <x v="1"/>
    <x v="3"/>
    <x v="6"/>
    <s v="DE4-S_A"/>
    <x v="2"/>
    <s v="GNR_ST_MSW_CND_E-33"/>
    <x v="1"/>
    <x v="1"/>
    <n v="21.090909090909101"/>
    <n v="30792.727272727301"/>
    <n v="110853.818181818"/>
  </r>
  <r>
    <x v="0"/>
    <x v="0"/>
    <x v="1"/>
    <x v="3"/>
    <x v="6"/>
    <s v="DE4-S_A"/>
    <x v="2"/>
    <s v="GNR_ST_MSW_CND_E-33"/>
    <x v="1"/>
    <x v="2"/>
    <n v="15.818181818181801"/>
    <n v="23094.545454545401"/>
    <n v="83140.363636363603"/>
  </r>
  <r>
    <x v="0"/>
    <x v="0"/>
    <x v="1"/>
    <x v="3"/>
    <x v="6"/>
    <s v="DE4-S_A"/>
    <x v="16"/>
    <s v="GNR_CC_NGAS_BP_E-53"/>
    <x v="0"/>
    <x v="0"/>
    <n v="1792.5964134307401"/>
    <n v="2617190.7636088701"/>
    <n v="9421886.7489919402"/>
  </r>
  <r>
    <x v="0"/>
    <x v="0"/>
    <x v="1"/>
    <x v="3"/>
    <x v="6"/>
    <s v="DE4-S_A"/>
    <x v="16"/>
    <s v="GNR_CC_NGAS_BP_E-53"/>
    <x v="0"/>
    <x v="1"/>
    <n v="1792.5964134307401"/>
    <n v="2617190.7636088701"/>
    <n v="9421886.7489919402"/>
  </r>
  <r>
    <x v="0"/>
    <x v="0"/>
    <x v="1"/>
    <x v="3"/>
    <x v="6"/>
    <s v="DE4-S_A"/>
    <x v="16"/>
    <s v="GNR_CC_NGAS_BP_E-53"/>
    <x v="0"/>
    <x v="2"/>
    <n v="1792.5964134307401"/>
    <n v="2617190.7636088701"/>
    <n v="9421886.7489919402"/>
  </r>
  <r>
    <x v="0"/>
    <x v="0"/>
    <x v="1"/>
    <x v="3"/>
    <x v="6"/>
    <s v="DE4-S_A"/>
    <x v="16"/>
    <s v="GNR_CC_NGAS_CND_E-57"/>
    <x v="0"/>
    <x v="0"/>
    <n v="2528.2809253967398"/>
    <n v="3691290.1510792398"/>
    <n v="13288644.543885199"/>
  </r>
  <r>
    <x v="0"/>
    <x v="0"/>
    <x v="1"/>
    <x v="3"/>
    <x v="6"/>
    <s v="DE4-S_A"/>
    <x v="16"/>
    <s v="GNR_CC_NGAS_CND_E-57"/>
    <x v="0"/>
    <x v="1"/>
    <n v="2528.2809253967398"/>
    <n v="3691290.1510792398"/>
    <n v="13288644.543885199"/>
  </r>
  <r>
    <x v="0"/>
    <x v="0"/>
    <x v="1"/>
    <x v="3"/>
    <x v="6"/>
    <s v="DE4-S_A"/>
    <x v="16"/>
    <s v="GNR_CC_NGAS_CND_E-57"/>
    <x v="0"/>
    <x v="2"/>
    <n v="2528.2809253967398"/>
    <n v="3691290.1510792398"/>
    <n v="13288644.543885199"/>
  </r>
  <r>
    <x v="0"/>
    <x v="0"/>
    <x v="1"/>
    <x v="3"/>
    <x v="6"/>
    <s v="DE4-S_A"/>
    <x v="16"/>
    <s v="GNR_ENG_NGAS_BP_E-46"/>
    <x v="0"/>
    <x v="0"/>
    <n v="71.956521739130395"/>
    <n v="105056.52173913"/>
    <n v="378203.47826086998"/>
  </r>
  <r>
    <x v="0"/>
    <x v="0"/>
    <x v="1"/>
    <x v="3"/>
    <x v="6"/>
    <s v="DE4-S_A"/>
    <x v="16"/>
    <s v="GNR_ENG_NGAS_BP_E-46"/>
    <x v="0"/>
    <x v="1"/>
    <n v="71.956521739130395"/>
    <n v="105056.52173913"/>
    <n v="378203.47826086998"/>
  </r>
  <r>
    <x v="0"/>
    <x v="0"/>
    <x v="1"/>
    <x v="3"/>
    <x v="6"/>
    <s v="DE4-S_A"/>
    <x v="16"/>
    <s v="GNR_ENG_NGAS_BP_E-46"/>
    <x v="0"/>
    <x v="2"/>
    <n v="71.956521739130395"/>
    <n v="105056.52173913"/>
    <n v="378203.47826086998"/>
  </r>
  <r>
    <x v="0"/>
    <x v="0"/>
    <x v="1"/>
    <x v="3"/>
    <x v="6"/>
    <s v="DE4-S_A"/>
    <x v="16"/>
    <s v="GNR_ST_NGAS_BP_E-38"/>
    <x v="0"/>
    <x v="0"/>
    <n v="31.091580925362699"/>
    <n v="45393.708151029503"/>
    <n v="163417.34934370601"/>
  </r>
  <r>
    <x v="0"/>
    <x v="0"/>
    <x v="1"/>
    <x v="3"/>
    <x v="6"/>
    <s v="DE4-S_A"/>
    <x v="16"/>
    <s v="GNR_ST_NGAS_BP_E-38"/>
    <x v="0"/>
    <x v="1"/>
    <n v="79.257370399046906"/>
    <n v="115715.76078260801"/>
    <n v="416576.73881739"/>
  </r>
  <r>
    <x v="0"/>
    <x v="0"/>
    <x v="1"/>
    <x v="3"/>
    <x v="6"/>
    <s v="DE4-S_A"/>
    <x v="16"/>
    <s v="GNR_ST_NGAS_BP_E-38"/>
    <x v="0"/>
    <x v="2"/>
    <n v="127.42315987273101"/>
    <n v="186037.813414187"/>
    <n v="669736.128291075"/>
  </r>
  <r>
    <x v="0"/>
    <x v="0"/>
    <x v="1"/>
    <x v="3"/>
    <x v="6"/>
    <s v="DE4-S_A"/>
    <x v="3"/>
    <s v="GNR_PV_SUN"/>
    <x v="0"/>
    <x v="2"/>
    <n v="358.05290911626901"/>
    <n v="522757.24730975297"/>
    <n v="1881926.0903151101"/>
  </r>
  <r>
    <x v="0"/>
    <x v="0"/>
    <x v="1"/>
    <x v="3"/>
    <x v="6"/>
    <s v="DE4-S_A"/>
    <x v="3"/>
    <s v="GNR_PV_SUN"/>
    <x v="1"/>
    <x v="1"/>
    <n v="3463.18763868623"/>
    <n v="5056253.9524818901"/>
    <n v="18202514.228934798"/>
  </r>
  <r>
    <x v="0"/>
    <x v="0"/>
    <x v="1"/>
    <x v="3"/>
    <x v="6"/>
    <s v="DE4-S_A"/>
    <x v="3"/>
    <s v="GNR_PV_SUN"/>
    <x v="1"/>
    <x v="2"/>
    <n v="11364.465845991601"/>
    <n v="16592120.135147801"/>
    <n v="59731632.486531898"/>
  </r>
  <r>
    <x v="0"/>
    <x v="0"/>
    <x v="1"/>
    <x v="3"/>
    <x v="6"/>
    <s v="DE4-S_A"/>
    <x v="4"/>
    <s v="GNR_GEO_HEAT_EO"/>
    <x v="0"/>
    <x v="0"/>
    <n v="44.76"/>
    <n v="65349.599999999999"/>
    <n v="235258.56"/>
  </r>
  <r>
    <x v="0"/>
    <x v="0"/>
    <x v="1"/>
    <x v="3"/>
    <x v="6"/>
    <s v="DE4-S_A"/>
    <x v="4"/>
    <s v="GNR_GEO_HEAT_EO"/>
    <x v="0"/>
    <x v="1"/>
    <n v="44.76"/>
    <n v="65349.599999999999"/>
    <n v="235258.56"/>
  </r>
  <r>
    <x v="0"/>
    <x v="0"/>
    <x v="1"/>
    <x v="3"/>
    <x v="6"/>
    <s v="DE4-S_A"/>
    <x v="4"/>
    <s v="GNR_GEO_HEAT_EO"/>
    <x v="0"/>
    <x v="2"/>
    <n v="44.76"/>
    <n v="65349.599999999999"/>
    <n v="235258.56"/>
  </r>
  <r>
    <x v="0"/>
    <x v="0"/>
    <x v="1"/>
    <x v="3"/>
    <x v="6"/>
    <s v="DE4-S_A"/>
    <x v="4"/>
    <s v="GNR_GEO_HEAT_EO"/>
    <x v="1"/>
    <x v="0"/>
    <n v="44.76"/>
    <n v="65349.599999999999"/>
    <n v="235258.56"/>
  </r>
  <r>
    <x v="0"/>
    <x v="0"/>
    <x v="1"/>
    <x v="3"/>
    <x v="6"/>
    <s v="DE4-S_A"/>
    <x v="4"/>
    <s v="GNR_GEO_HEAT_EO"/>
    <x v="1"/>
    <x v="1"/>
    <n v="44.76"/>
    <n v="65349.599999999999"/>
    <n v="235258.56"/>
  </r>
  <r>
    <x v="0"/>
    <x v="0"/>
    <x v="1"/>
    <x v="3"/>
    <x v="6"/>
    <s v="DE4-S_A"/>
    <x v="4"/>
    <s v="GNR_GEO_HEAT_EO"/>
    <x v="1"/>
    <x v="2"/>
    <n v="44.76"/>
    <n v="65349.599999999999"/>
    <n v="235258.56"/>
  </r>
  <r>
    <x v="0"/>
    <x v="0"/>
    <x v="1"/>
    <x v="3"/>
    <x v="6"/>
    <s v="DE4-S_A"/>
    <x v="6"/>
    <s v="GNR_RES_WTR_NOPMP"/>
    <x v="0"/>
    <x v="1"/>
    <n v="124"/>
    <n v="181040"/>
    <n v="651744"/>
  </r>
  <r>
    <x v="0"/>
    <x v="0"/>
    <x v="1"/>
    <x v="3"/>
    <x v="6"/>
    <s v="DE4-S_A"/>
    <x v="6"/>
    <s v="GNR_RES_WTR_NOPMP"/>
    <x v="0"/>
    <x v="2"/>
    <n v="100.73129567839899"/>
    <n v="147067.691690462"/>
    <n v="529443.69008566404"/>
  </r>
  <r>
    <x v="0"/>
    <x v="0"/>
    <x v="1"/>
    <x v="3"/>
    <x v="6"/>
    <s v="DE4-S_A"/>
    <x v="6"/>
    <s v="GNR_RES_WTR_NOPMP"/>
    <x v="1"/>
    <x v="0"/>
    <n v="124"/>
    <n v="181040"/>
    <n v="651744"/>
  </r>
  <r>
    <x v="0"/>
    <x v="0"/>
    <x v="1"/>
    <x v="3"/>
    <x v="6"/>
    <s v="DE4-S_A"/>
    <x v="6"/>
    <s v="GNR_RES_WTR_NOPMP"/>
    <x v="1"/>
    <x v="1"/>
    <n v="60.626731340106801"/>
    <n v="88515.027756555995"/>
    <n v="318654.09992360201"/>
  </r>
  <r>
    <x v="0"/>
    <x v="0"/>
    <x v="1"/>
    <x v="3"/>
    <x v="6"/>
    <s v="DE4-S_A"/>
    <x v="6"/>
    <s v="GNR_ROR_WTR"/>
    <x v="0"/>
    <x v="0"/>
    <n v="3904.80028704798"/>
    <n v="5701008.4190900503"/>
    <n v="20523630.308724198"/>
  </r>
  <r>
    <x v="0"/>
    <x v="0"/>
    <x v="1"/>
    <x v="3"/>
    <x v="6"/>
    <s v="DE4-S_A"/>
    <x v="6"/>
    <s v="GNR_ROR_WTR"/>
    <x v="0"/>
    <x v="1"/>
    <n v="3904.80028704798"/>
    <n v="5701008.4190900503"/>
    <n v="20523630.308724198"/>
  </r>
  <r>
    <x v="0"/>
    <x v="0"/>
    <x v="1"/>
    <x v="3"/>
    <x v="6"/>
    <s v="DE4-S_A"/>
    <x v="6"/>
    <s v="GNR_ROR_WTR"/>
    <x v="0"/>
    <x v="2"/>
    <n v="3904.80028704798"/>
    <n v="5701008.4190900503"/>
    <n v="20523630.308724198"/>
  </r>
  <r>
    <x v="0"/>
    <x v="0"/>
    <x v="1"/>
    <x v="3"/>
    <x v="6"/>
    <s v="DE4-S_A"/>
    <x v="6"/>
    <s v="GNR_ROR_WTR"/>
    <x v="1"/>
    <x v="0"/>
    <n v="4818.2882517648004"/>
    <n v="7034700.8475766098"/>
    <n v="25324923.051275801"/>
  </r>
  <r>
    <x v="0"/>
    <x v="0"/>
    <x v="1"/>
    <x v="3"/>
    <x v="6"/>
    <s v="DE4-S_A"/>
    <x v="6"/>
    <s v="GNR_ROR_WTR"/>
    <x v="1"/>
    <x v="1"/>
    <n v="4818.2882517648004"/>
    <n v="7034700.8475766098"/>
    <n v="25324923.051275801"/>
  </r>
  <r>
    <x v="0"/>
    <x v="0"/>
    <x v="1"/>
    <x v="3"/>
    <x v="6"/>
    <s v="DE4-S_A"/>
    <x v="6"/>
    <s v="GNR_ROR_WTR"/>
    <x v="1"/>
    <x v="2"/>
    <n v="4818.2882517648004"/>
    <n v="7034700.8475766098"/>
    <n v="25324923.051275801"/>
  </r>
  <r>
    <x v="0"/>
    <x v="0"/>
    <x v="1"/>
    <x v="3"/>
    <x v="6"/>
    <s v="DE4-S_A"/>
    <x v="7"/>
    <s v="GNR_WT_WIND_ONS"/>
    <x v="0"/>
    <x v="0"/>
    <n v="692.55557991643298"/>
    <n v="1011131.14667799"/>
    <n v="3640072.1280407701"/>
  </r>
  <r>
    <x v="0"/>
    <x v="0"/>
    <x v="1"/>
    <x v="3"/>
    <x v="6"/>
    <s v="DE4-S_A"/>
    <x v="7"/>
    <s v="GNR_WT_WIND_ONS"/>
    <x v="0"/>
    <x v="1"/>
    <n v="1080.3925477877999"/>
    <n v="1577373.11977018"/>
    <n v="5678543.2311726604"/>
  </r>
  <r>
    <x v="0"/>
    <x v="0"/>
    <x v="1"/>
    <x v="3"/>
    <x v="6"/>
    <s v="DE4-S_A"/>
    <x v="7"/>
    <s v="GNR_WT_WIND_ONS"/>
    <x v="0"/>
    <x v="2"/>
    <n v="1292.2055810885399"/>
    <n v="1886620.1483892701"/>
    <n v="6791832.5342013696"/>
  </r>
  <r>
    <x v="0"/>
    <x v="0"/>
    <x v="1"/>
    <x v="3"/>
    <x v="6"/>
    <s v="DE4-S_A"/>
    <x v="7"/>
    <s v="GNR_WT_WIND_ONS"/>
    <x v="1"/>
    <x v="0"/>
    <n v="1454.9364218451101"/>
    <n v="2124207.1758938599"/>
    <n v="7647145.8332179096"/>
  </r>
  <r>
    <x v="0"/>
    <x v="0"/>
    <x v="1"/>
    <x v="3"/>
    <x v="6"/>
    <s v="DE4-S_A"/>
    <x v="7"/>
    <s v="GNR_WT_WIND_ONS"/>
    <x v="1"/>
    <x v="1"/>
    <n v="2477.9203337107101"/>
    <n v="3617763.68721763"/>
    <n v="13023949.273983501"/>
  </r>
  <r>
    <x v="0"/>
    <x v="0"/>
    <x v="1"/>
    <x v="3"/>
    <x v="6"/>
    <s v="DE4-S_A"/>
    <x v="7"/>
    <s v="GNR_WT_WIND_ONS"/>
    <x v="1"/>
    <x v="2"/>
    <n v="2460.0988233226399"/>
    <n v="3591744.2820510599"/>
    <n v="12930279.415383801"/>
  </r>
  <r>
    <x v="0"/>
    <x v="0"/>
    <x v="1"/>
    <x v="3"/>
    <x v="7"/>
    <s v="DE4-W_A"/>
    <x v="0"/>
    <s v="GNR_ST_COAL_BP_E-41"/>
    <x v="0"/>
    <x v="0"/>
    <n v="4952.1065535691796"/>
    <n v="7230075.5682110097"/>
    <n v="26028272.0455596"/>
  </r>
  <r>
    <x v="0"/>
    <x v="0"/>
    <x v="1"/>
    <x v="3"/>
    <x v="7"/>
    <s v="DE4-W_A"/>
    <x v="0"/>
    <s v="GNR_ST_COAL_BP_E-41"/>
    <x v="0"/>
    <x v="1"/>
    <n v="4952.1065535691796"/>
    <n v="7230075.5682110097"/>
    <n v="26028272.0455596"/>
  </r>
  <r>
    <x v="0"/>
    <x v="0"/>
    <x v="1"/>
    <x v="3"/>
    <x v="7"/>
    <s v="DE4-W_A"/>
    <x v="0"/>
    <s v="GNR_ST_COAL_BP_E-41"/>
    <x v="0"/>
    <x v="2"/>
    <n v="4952.1065535691796"/>
    <n v="7230075.5682110097"/>
    <n v="26028272.0455596"/>
  </r>
  <r>
    <x v="0"/>
    <x v="0"/>
    <x v="1"/>
    <x v="3"/>
    <x v="7"/>
    <s v="DE4-W_A"/>
    <x v="0"/>
    <s v="GNR_ST_COAL_CND_E-45"/>
    <x v="0"/>
    <x v="0"/>
    <n v="4756.0343413528199"/>
    <n v="6943810.1383751202"/>
    <n v="24997716.498150401"/>
  </r>
  <r>
    <x v="0"/>
    <x v="0"/>
    <x v="1"/>
    <x v="3"/>
    <x v="7"/>
    <s v="DE4-W_A"/>
    <x v="0"/>
    <s v="GNR_ST_COAL_CND_E-45"/>
    <x v="0"/>
    <x v="1"/>
    <n v="4756.0343413528199"/>
    <n v="6943810.1383751202"/>
    <n v="24997716.498150401"/>
  </r>
  <r>
    <x v="0"/>
    <x v="0"/>
    <x v="1"/>
    <x v="3"/>
    <x v="7"/>
    <s v="DE4-W_A"/>
    <x v="0"/>
    <s v="GNR_ST_COAL_CND_E-45"/>
    <x v="0"/>
    <x v="2"/>
    <n v="4756.0343413528199"/>
    <n v="6943810.1383751202"/>
    <n v="24997716.498150401"/>
  </r>
  <r>
    <x v="0"/>
    <x v="0"/>
    <x v="1"/>
    <x v="3"/>
    <x v="7"/>
    <s v="DE4-W_A"/>
    <x v="5"/>
    <s v="AGG-DE4-W_ES_ELEC"/>
    <x v="0"/>
    <x v="1"/>
    <n v="2.10666666666667"/>
    <n v="3075.7333333333299"/>
    <n v="11072.64"/>
  </r>
  <r>
    <x v="0"/>
    <x v="0"/>
    <x v="1"/>
    <x v="3"/>
    <x v="7"/>
    <s v="DE4-W_A"/>
    <x v="5"/>
    <s v="AGG-DE4-W_ES_ELEC"/>
    <x v="1"/>
    <x v="0"/>
    <n v="2.10666666666667"/>
    <n v="3075.7333333333299"/>
    <n v="11072.64"/>
  </r>
  <r>
    <x v="0"/>
    <x v="0"/>
    <x v="1"/>
    <x v="3"/>
    <x v="7"/>
    <s v="DE4-W_A"/>
    <x v="5"/>
    <s v="AGG-DE4-W_RES_WTR_PMP"/>
    <x v="0"/>
    <x v="1"/>
    <n v="163.26575342465799"/>
    <n v="238368"/>
    <n v="858124.80000000005"/>
  </r>
  <r>
    <x v="0"/>
    <x v="0"/>
    <x v="1"/>
    <x v="3"/>
    <x v="7"/>
    <s v="DE4-W_A"/>
    <x v="5"/>
    <s v="GNR_ES_ELEC_BAT-LITHIO_E-95_Y-16-29"/>
    <x v="0"/>
    <x v="1"/>
    <n v="1245.9982782987099"/>
    <n v="1819157.48631612"/>
    <n v="6548966.9507380202"/>
  </r>
  <r>
    <x v="0"/>
    <x v="0"/>
    <x v="1"/>
    <x v="3"/>
    <x v="7"/>
    <s v="DE4-W_A"/>
    <x v="5"/>
    <s v="GNR_ES_ELEC_BAT-LITHIO_E-95_Y-16-29"/>
    <x v="1"/>
    <x v="0"/>
    <n v="1245.9982782987099"/>
    <n v="1819157.48631612"/>
    <n v="6548966.9507380202"/>
  </r>
  <r>
    <x v="0"/>
    <x v="0"/>
    <x v="1"/>
    <x v="3"/>
    <x v="7"/>
    <s v="DE4-W_A"/>
    <x v="5"/>
    <s v="GNR_ES_ELEC_BAT-LITHIO_E-97_Y-30-50"/>
    <x v="0"/>
    <x v="1"/>
    <n v="3240.10407948275"/>
    <n v="4730551.9560448099"/>
    <n v="17029987.041761301"/>
  </r>
  <r>
    <x v="0"/>
    <x v="0"/>
    <x v="1"/>
    <x v="3"/>
    <x v="7"/>
    <s v="DE4-W_A"/>
    <x v="5"/>
    <s v="GNR_ES_ELEC_BAT-LITHIO_E-97_Y-30-50"/>
    <x v="0"/>
    <x v="2"/>
    <n v="629.44390834227397"/>
    <n v="918988.10617972002"/>
    <n v="3308357.18224699"/>
  </r>
  <r>
    <x v="0"/>
    <x v="0"/>
    <x v="1"/>
    <x v="3"/>
    <x v="7"/>
    <s v="DE4-W_A"/>
    <x v="5"/>
    <s v="GNR_ES_ELEC_BAT-LITHIO_E-97_Y-30-50"/>
    <x v="1"/>
    <x v="0"/>
    <n v="3240.10407948275"/>
    <n v="4730551.9560448099"/>
    <n v="17029987.041761301"/>
  </r>
  <r>
    <x v="0"/>
    <x v="0"/>
    <x v="1"/>
    <x v="3"/>
    <x v="7"/>
    <s v="DE4-W_A"/>
    <x v="1"/>
    <s v="GNR_HS_HEAT_PIT_L-CEN_E-90_Y-2020"/>
    <x v="1"/>
    <x v="0"/>
    <n v="28.964385781487401"/>
    <n v="42288.003240971702"/>
    <n v="152236.811667498"/>
  </r>
  <r>
    <x v="0"/>
    <x v="0"/>
    <x v="1"/>
    <x v="3"/>
    <x v="7"/>
    <s v="DE4-W_A"/>
    <x v="1"/>
    <s v="GNR_HS_HEAT_PIT_L-CEN_E-90_Y-2020"/>
    <x v="1"/>
    <x v="1"/>
    <n v="3508.8119695873402"/>
    <n v="5122865.4755975204"/>
    <n v="18442315.712151099"/>
  </r>
  <r>
    <x v="0"/>
    <x v="0"/>
    <x v="1"/>
    <x v="3"/>
    <x v="7"/>
    <s v="DE4-W_A"/>
    <x v="1"/>
    <s v="GNR_HS_HEAT_PIT_L-CEN_E-90_Y-2020"/>
    <x v="1"/>
    <x v="2"/>
    <n v="1508.0782458386"/>
    <n v="2201794.2389243501"/>
    <n v="7926459.2601276701"/>
  </r>
  <r>
    <x v="0"/>
    <x v="0"/>
    <x v="1"/>
    <x v="3"/>
    <x v="7"/>
    <s v="DE4-W_A"/>
    <x v="17"/>
    <s v="GNR_FC_H2_SOFCC_Y-30"/>
    <x v="0"/>
    <x v="0"/>
    <n v="5749.3181354680801"/>
    <n v="8394004.4777834006"/>
    <n v="30218416.1200202"/>
  </r>
  <r>
    <x v="0"/>
    <x v="0"/>
    <x v="1"/>
    <x v="3"/>
    <x v="7"/>
    <s v="DE4-W_A"/>
    <x v="17"/>
    <s v="GNR_FC_H2_SOFCC_Y-30"/>
    <x v="0"/>
    <x v="1"/>
    <n v="5749.3181354680801"/>
    <n v="8394004.4777834006"/>
    <n v="30218416.1200202"/>
  </r>
  <r>
    <x v="0"/>
    <x v="0"/>
    <x v="1"/>
    <x v="3"/>
    <x v="7"/>
    <s v="DE4-W_A"/>
    <x v="17"/>
    <s v="GNR_FC_H2_SOFCC_Y-30"/>
    <x v="0"/>
    <x v="2"/>
    <n v="5749.3181354680801"/>
    <n v="8394004.4777834006"/>
    <n v="30218416.1200202"/>
  </r>
  <r>
    <x v="0"/>
    <x v="0"/>
    <x v="1"/>
    <x v="3"/>
    <x v="7"/>
    <s v="DE4-W_A"/>
    <x v="13"/>
    <s v="GNR_ST_LIGN_BP_E-37"/>
    <x v="0"/>
    <x v="0"/>
    <n v="827.90103505463799"/>
    <n v="1208735.5111797701"/>
    <n v="4351447.8402471803"/>
  </r>
  <r>
    <x v="0"/>
    <x v="0"/>
    <x v="1"/>
    <x v="3"/>
    <x v="7"/>
    <s v="DE4-W_A"/>
    <x v="13"/>
    <s v="GNR_ST_LIGN_BP_E-37"/>
    <x v="0"/>
    <x v="1"/>
    <n v="827.90103505463799"/>
    <n v="1208735.5111797701"/>
    <n v="4351447.8402471803"/>
  </r>
  <r>
    <x v="0"/>
    <x v="0"/>
    <x v="1"/>
    <x v="3"/>
    <x v="7"/>
    <s v="DE4-W_A"/>
    <x v="13"/>
    <s v="GNR_ST_LIGN_BP_E-37"/>
    <x v="0"/>
    <x v="2"/>
    <n v="827.90103505463799"/>
    <n v="1208735.5111797701"/>
    <n v="4351447.8402471803"/>
  </r>
  <r>
    <x v="0"/>
    <x v="0"/>
    <x v="1"/>
    <x v="3"/>
    <x v="7"/>
    <s v="DE4-W_A"/>
    <x v="13"/>
    <s v="GNR_ST_LIGN_CND_E-41"/>
    <x v="0"/>
    <x v="0"/>
    <n v="6040.2535749479403"/>
    <n v="8818770.2194239907"/>
    <n v="31747572.789926399"/>
  </r>
  <r>
    <x v="0"/>
    <x v="0"/>
    <x v="1"/>
    <x v="3"/>
    <x v="7"/>
    <s v="DE4-W_A"/>
    <x v="13"/>
    <s v="GNR_ST_LIGN_CND_E-41"/>
    <x v="0"/>
    <x v="1"/>
    <n v="6040.2535749479403"/>
    <n v="8818770.2194239907"/>
    <n v="31747572.789926399"/>
  </r>
  <r>
    <x v="0"/>
    <x v="0"/>
    <x v="1"/>
    <x v="3"/>
    <x v="7"/>
    <s v="DE4-W_A"/>
    <x v="13"/>
    <s v="GNR_ST_LIGN_CND_E-41"/>
    <x v="0"/>
    <x v="2"/>
    <n v="6040.2535749479403"/>
    <n v="8818770.2194239907"/>
    <n v="31747572.789926399"/>
  </r>
  <r>
    <x v="0"/>
    <x v="0"/>
    <x v="1"/>
    <x v="3"/>
    <x v="7"/>
    <s v="DE4-W_A"/>
    <x v="2"/>
    <s v="GNR_BO_MSW_E-80"/>
    <x v="0"/>
    <x v="0"/>
    <n v="1186.825"/>
    <n v="1732764.5"/>
    <n v="6237952.2000000002"/>
  </r>
  <r>
    <x v="0"/>
    <x v="0"/>
    <x v="1"/>
    <x v="3"/>
    <x v="7"/>
    <s v="DE4-W_A"/>
    <x v="2"/>
    <s v="GNR_BO_MSW_E-80"/>
    <x v="0"/>
    <x v="1"/>
    <n v="885.26496403584895"/>
    <n v="1292486.84749234"/>
    <n v="4652952.6509724203"/>
  </r>
  <r>
    <x v="0"/>
    <x v="0"/>
    <x v="1"/>
    <x v="3"/>
    <x v="7"/>
    <s v="DE4-W_A"/>
    <x v="2"/>
    <s v="GNR_BO_MSW_E-80"/>
    <x v="0"/>
    <x v="2"/>
    <n v="1186.825"/>
    <n v="1732764.5"/>
    <n v="6237952.2000000002"/>
  </r>
  <r>
    <x v="0"/>
    <x v="0"/>
    <x v="1"/>
    <x v="3"/>
    <x v="7"/>
    <s v="DE4-W_A"/>
    <x v="2"/>
    <s v="GNR_BO_MSW_E-80"/>
    <x v="1"/>
    <x v="0"/>
    <n v="1186.825"/>
    <n v="1732764.5"/>
    <n v="6237952.2000000002"/>
  </r>
  <r>
    <x v="0"/>
    <x v="0"/>
    <x v="1"/>
    <x v="3"/>
    <x v="7"/>
    <s v="DE4-W_A"/>
    <x v="2"/>
    <s v="GNR_BO_MSW_E-80"/>
    <x v="1"/>
    <x v="1"/>
    <n v="1186.825"/>
    <n v="1732764.5"/>
    <n v="6237952.2000000002"/>
  </r>
  <r>
    <x v="0"/>
    <x v="0"/>
    <x v="1"/>
    <x v="3"/>
    <x v="7"/>
    <s v="DE4-W_A"/>
    <x v="2"/>
    <s v="GNR_BO_MSW_E-80"/>
    <x v="1"/>
    <x v="2"/>
    <n v="1186.825"/>
    <n v="1732764.5"/>
    <n v="6237952.2000000002"/>
  </r>
  <r>
    <x v="0"/>
    <x v="0"/>
    <x v="1"/>
    <x v="3"/>
    <x v="7"/>
    <s v="DE4-W_A"/>
    <x v="2"/>
    <s v="GNR_ST_MSW_BP_E-33"/>
    <x v="0"/>
    <x v="0"/>
    <n v="477.27272727272901"/>
    <n v="696818.18181818398"/>
    <n v="2508545.4545454602"/>
  </r>
  <r>
    <x v="0"/>
    <x v="0"/>
    <x v="1"/>
    <x v="3"/>
    <x v="7"/>
    <s v="DE4-W_A"/>
    <x v="2"/>
    <s v="GNR_ST_MSW_BP_E-33"/>
    <x v="0"/>
    <x v="1"/>
    <n v="477.27272727272901"/>
    <n v="696818.18181818398"/>
    <n v="2508545.4545454602"/>
  </r>
  <r>
    <x v="0"/>
    <x v="0"/>
    <x v="1"/>
    <x v="3"/>
    <x v="7"/>
    <s v="DE4-W_A"/>
    <x v="2"/>
    <s v="GNR_ST_MSW_BP_E-33"/>
    <x v="0"/>
    <x v="2"/>
    <n v="477.27272727272901"/>
    <n v="696818.18181818398"/>
    <n v="2508545.4545454602"/>
  </r>
  <r>
    <x v="0"/>
    <x v="0"/>
    <x v="1"/>
    <x v="3"/>
    <x v="7"/>
    <s v="DE4-W_A"/>
    <x v="2"/>
    <s v="GNR_ST_MSW_BP_E-33"/>
    <x v="1"/>
    <x v="0"/>
    <n v="477.27272727272901"/>
    <n v="696818.18181818398"/>
    <n v="2508545.4545454602"/>
  </r>
  <r>
    <x v="0"/>
    <x v="0"/>
    <x v="1"/>
    <x v="3"/>
    <x v="7"/>
    <s v="DE4-W_A"/>
    <x v="2"/>
    <s v="GNR_ST_MSW_BP_E-33"/>
    <x v="1"/>
    <x v="1"/>
    <n v="477.27272727272901"/>
    <n v="696818.18181818398"/>
    <n v="2508545.4545454602"/>
  </r>
  <r>
    <x v="0"/>
    <x v="0"/>
    <x v="1"/>
    <x v="3"/>
    <x v="7"/>
    <s v="DE4-W_A"/>
    <x v="2"/>
    <s v="GNR_ST_MSW_BP_E-33"/>
    <x v="1"/>
    <x v="2"/>
    <n v="477.27272727272901"/>
    <n v="696818.18181818398"/>
    <n v="2508545.4545454602"/>
  </r>
  <r>
    <x v="0"/>
    <x v="0"/>
    <x v="1"/>
    <x v="3"/>
    <x v="7"/>
    <s v="DE4-W_A"/>
    <x v="2"/>
    <s v="GNR_ST_MSW_CND_E-33"/>
    <x v="0"/>
    <x v="0"/>
    <n v="220"/>
    <n v="321200"/>
    <n v="1156320"/>
  </r>
  <r>
    <x v="0"/>
    <x v="0"/>
    <x v="1"/>
    <x v="3"/>
    <x v="7"/>
    <s v="DE4-W_A"/>
    <x v="2"/>
    <s v="GNR_ST_MSW_CND_E-33"/>
    <x v="0"/>
    <x v="1"/>
    <n v="220"/>
    <n v="321200"/>
    <n v="1156320"/>
  </r>
  <r>
    <x v="0"/>
    <x v="0"/>
    <x v="1"/>
    <x v="3"/>
    <x v="7"/>
    <s v="DE4-W_A"/>
    <x v="2"/>
    <s v="GNR_ST_MSW_CND_E-33"/>
    <x v="0"/>
    <x v="2"/>
    <n v="220"/>
    <n v="321200"/>
    <n v="1156320"/>
  </r>
  <r>
    <x v="0"/>
    <x v="0"/>
    <x v="1"/>
    <x v="3"/>
    <x v="7"/>
    <s v="DE4-W_A"/>
    <x v="2"/>
    <s v="GNR_ST_MSW_CND_E-33"/>
    <x v="1"/>
    <x v="0"/>
    <n v="59.4"/>
    <n v="86724"/>
    <n v="312206.40000000002"/>
  </r>
  <r>
    <x v="0"/>
    <x v="0"/>
    <x v="1"/>
    <x v="3"/>
    <x v="7"/>
    <s v="DE4-W_A"/>
    <x v="2"/>
    <s v="GNR_ST_MSW_CND_E-33"/>
    <x v="1"/>
    <x v="1"/>
    <n v="15.4"/>
    <n v="22484"/>
    <n v="80942.399999999994"/>
  </r>
  <r>
    <x v="0"/>
    <x v="0"/>
    <x v="1"/>
    <x v="3"/>
    <x v="7"/>
    <s v="DE4-W_A"/>
    <x v="16"/>
    <s v="GNR_CC_NGAS_BP_E-55"/>
    <x v="0"/>
    <x v="0"/>
    <n v="5654.0348468329603"/>
    <n v="8254890.8763761297"/>
    <n v="29717607.154954098"/>
  </r>
  <r>
    <x v="0"/>
    <x v="0"/>
    <x v="1"/>
    <x v="3"/>
    <x v="7"/>
    <s v="DE4-W_A"/>
    <x v="16"/>
    <s v="GNR_CC_NGAS_BP_E-55"/>
    <x v="0"/>
    <x v="1"/>
    <n v="5654.0348468329603"/>
    <n v="8254890.8763761297"/>
    <n v="29717607.154954098"/>
  </r>
  <r>
    <x v="0"/>
    <x v="0"/>
    <x v="1"/>
    <x v="3"/>
    <x v="7"/>
    <s v="DE4-W_A"/>
    <x v="16"/>
    <s v="GNR_CC_NGAS_BP_E-55"/>
    <x v="0"/>
    <x v="2"/>
    <n v="5654.0348468329603"/>
    <n v="8254890.8763761297"/>
    <n v="29717607.154954098"/>
  </r>
  <r>
    <x v="0"/>
    <x v="0"/>
    <x v="1"/>
    <x v="3"/>
    <x v="7"/>
    <s v="DE4-W_A"/>
    <x v="16"/>
    <s v="GNR_CC_NGAS_CND_E-57"/>
    <x v="0"/>
    <x v="0"/>
    <n v="4985.5943530894901"/>
    <n v="7278967.7555106496"/>
    <n v="26204283.919838302"/>
  </r>
  <r>
    <x v="0"/>
    <x v="0"/>
    <x v="1"/>
    <x v="3"/>
    <x v="7"/>
    <s v="DE4-W_A"/>
    <x v="16"/>
    <s v="GNR_CC_NGAS_CND_E-57"/>
    <x v="0"/>
    <x v="1"/>
    <n v="4985.5943530894901"/>
    <n v="7278967.7555106496"/>
    <n v="26204283.919838302"/>
  </r>
  <r>
    <x v="0"/>
    <x v="0"/>
    <x v="1"/>
    <x v="3"/>
    <x v="7"/>
    <s v="DE4-W_A"/>
    <x v="16"/>
    <s v="GNR_CC_NGAS_CND_E-57"/>
    <x v="0"/>
    <x v="2"/>
    <n v="4985.5943530894901"/>
    <n v="7278967.7555106496"/>
    <n v="26204283.919838302"/>
  </r>
  <r>
    <x v="0"/>
    <x v="0"/>
    <x v="1"/>
    <x v="3"/>
    <x v="7"/>
    <s v="DE4-W_A"/>
    <x v="3"/>
    <s v="GNR_PV_SUN"/>
    <x v="0"/>
    <x v="2"/>
    <n v="174.670333015685"/>
    <n v="255018.68620290101"/>
    <n v="918067.270330442"/>
  </r>
  <r>
    <x v="0"/>
    <x v="0"/>
    <x v="1"/>
    <x v="3"/>
    <x v="7"/>
    <s v="DE4-W_A"/>
    <x v="3"/>
    <s v="GNR_PV_SUN"/>
    <x v="1"/>
    <x v="1"/>
    <n v="1689.4601963663899"/>
    <n v="2466611.8866949198"/>
    <n v="8879802.7921017203"/>
  </r>
  <r>
    <x v="0"/>
    <x v="0"/>
    <x v="1"/>
    <x v="3"/>
    <x v="7"/>
    <s v="DE4-W_A"/>
    <x v="3"/>
    <s v="GNR_PV_SUN"/>
    <x v="1"/>
    <x v="2"/>
    <n v="5543.9712492885901"/>
    <n v="8094198.0239613401"/>
    <n v="29139112.8862608"/>
  </r>
  <r>
    <x v="0"/>
    <x v="0"/>
    <x v="1"/>
    <x v="3"/>
    <x v="7"/>
    <s v="DE4-W_A"/>
    <x v="6"/>
    <s v="GNR_ROR_WTR"/>
    <x v="0"/>
    <x v="0"/>
    <n v="178.07779741457099"/>
    <n v="259993.58422527299"/>
    <n v="935976.90321098396"/>
  </r>
  <r>
    <x v="0"/>
    <x v="0"/>
    <x v="1"/>
    <x v="3"/>
    <x v="7"/>
    <s v="DE4-W_A"/>
    <x v="6"/>
    <s v="GNR_ROR_WTR"/>
    <x v="0"/>
    <x v="1"/>
    <n v="178.07779741457099"/>
    <n v="259993.58422527299"/>
    <n v="935976.90321098396"/>
  </r>
  <r>
    <x v="0"/>
    <x v="0"/>
    <x v="1"/>
    <x v="3"/>
    <x v="7"/>
    <s v="DE4-W_A"/>
    <x v="6"/>
    <s v="GNR_ROR_WTR"/>
    <x v="0"/>
    <x v="2"/>
    <n v="178.07779741457099"/>
    <n v="259993.58422527299"/>
    <n v="935976.90321098396"/>
  </r>
  <r>
    <x v="0"/>
    <x v="0"/>
    <x v="1"/>
    <x v="3"/>
    <x v="7"/>
    <s v="DE4-W_A"/>
    <x v="6"/>
    <s v="GNR_ROR_WTR"/>
    <x v="1"/>
    <x v="0"/>
    <n v="219.73727107857999"/>
    <n v="320816.41577472701"/>
    <n v="1154939.0967890201"/>
  </r>
  <r>
    <x v="0"/>
    <x v="0"/>
    <x v="1"/>
    <x v="3"/>
    <x v="7"/>
    <s v="DE4-W_A"/>
    <x v="6"/>
    <s v="GNR_ROR_WTR"/>
    <x v="1"/>
    <x v="1"/>
    <n v="219.73727107857999"/>
    <n v="320816.41577472701"/>
    <n v="1154939.0967890201"/>
  </r>
  <r>
    <x v="0"/>
    <x v="0"/>
    <x v="1"/>
    <x v="3"/>
    <x v="7"/>
    <s v="DE4-W_A"/>
    <x v="6"/>
    <s v="GNR_ROR_WTR"/>
    <x v="1"/>
    <x v="2"/>
    <n v="219.73727107857999"/>
    <n v="320816.41577472701"/>
    <n v="1154939.0967890201"/>
  </r>
  <r>
    <x v="0"/>
    <x v="0"/>
    <x v="1"/>
    <x v="3"/>
    <x v="7"/>
    <s v="DE4-W_A"/>
    <x v="7"/>
    <s v="GNR_WT_WIND_ONS"/>
    <x v="0"/>
    <x v="0"/>
    <n v="1433.49481632322"/>
    <n v="2092902.4318319"/>
    <n v="7534448.7545948401"/>
  </r>
  <r>
    <x v="0"/>
    <x v="0"/>
    <x v="1"/>
    <x v="3"/>
    <x v="7"/>
    <s v="DE4-W_A"/>
    <x v="7"/>
    <s v="GNR_WT_WIND_ONS"/>
    <x v="0"/>
    <x v="1"/>
    <n v="2236.2640079153198"/>
    <n v="3264945.4515563701"/>
    <n v="11753803.625602899"/>
  </r>
  <r>
    <x v="0"/>
    <x v="0"/>
    <x v="1"/>
    <x v="3"/>
    <x v="7"/>
    <s v="DE4-W_A"/>
    <x v="7"/>
    <s v="GNR_WT_WIND_ONS"/>
    <x v="0"/>
    <x v="2"/>
    <n v="2674.6878601972599"/>
    <n v="3905044.2758879899"/>
    <n v="14058159.393196801"/>
  </r>
  <r>
    <x v="0"/>
    <x v="0"/>
    <x v="1"/>
    <x v="3"/>
    <x v="7"/>
    <s v="DE4-W_A"/>
    <x v="7"/>
    <s v="GNR_WT_WIND_ONS"/>
    <x v="1"/>
    <x v="0"/>
    <n v="3011.5183232607601"/>
    <n v="4396816.7519607097"/>
    <n v="15828540.307058601"/>
  </r>
  <r>
    <x v="0"/>
    <x v="0"/>
    <x v="1"/>
    <x v="3"/>
    <x v="7"/>
    <s v="DE4-W_A"/>
    <x v="7"/>
    <s v="GNR_WT_WIND_ONS"/>
    <x v="1"/>
    <x v="1"/>
    <n v="5128.9543491437998"/>
    <n v="7488273.3497499498"/>
    <n v="26957784.059099801"/>
  </r>
  <r>
    <x v="0"/>
    <x v="0"/>
    <x v="1"/>
    <x v="3"/>
    <x v="7"/>
    <s v="DE4-W_A"/>
    <x v="7"/>
    <s v="GNR_WT_WIND_ONS"/>
    <x v="1"/>
    <x v="2"/>
    <n v="5092.0662732966302"/>
    <n v="7434416.75901308"/>
    <n v="26763900.3324471"/>
  </r>
  <r>
    <x v="0"/>
    <x v="0"/>
    <x v="1"/>
    <x v="3"/>
    <x v="7"/>
    <s v="DE4-W_Offshore_A"/>
    <x v="7"/>
    <s v="GNR_WT_WIND_OFF"/>
    <x v="0"/>
    <x v="0"/>
    <n v="1237.41379805824"/>
    <n v="1806624.1451650299"/>
    <n v="6503846.9225941002"/>
  </r>
  <r>
    <x v="0"/>
    <x v="0"/>
    <x v="1"/>
    <x v="3"/>
    <x v="7"/>
    <s v="DE4-W_Offshore_A"/>
    <x v="7"/>
    <s v="GNR_WT_WIND_OFF"/>
    <x v="0"/>
    <x v="1"/>
    <n v="1930.3759650788299"/>
    <n v="2818348.9090150902"/>
    <n v="10146056.0724543"/>
  </r>
  <r>
    <x v="0"/>
    <x v="0"/>
    <x v="1"/>
    <x v="3"/>
    <x v="7"/>
    <s v="DE4-W_Offshore_A"/>
    <x v="7"/>
    <s v="GNR_WT_WIND_OFF"/>
    <x v="0"/>
    <x v="2"/>
    <n v="2308.8298792708601"/>
    <n v="3370891.62373546"/>
    <n v="12135209.8454477"/>
  </r>
  <r>
    <x v="0"/>
    <x v="0"/>
    <x v="1"/>
    <x v="3"/>
    <x v="7"/>
    <s v="DE4-W_Offshore_A"/>
    <x v="7"/>
    <s v="GNR_WT_WIND_OFF"/>
    <x v="1"/>
    <x v="0"/>
    <n v="2599.5868864501299"/>
    <n v="3795396.8542171801"/>
    <n v="13663428.675181899"/>
  </r>
  <r>
    <x v="0"/>
    <x v="0"/>
    <x v="1"/>
    <x v="3"/>
    <x v="7"/>
    <s v="DE4-W_Offshore_A"/>
    <x v="7"/>
    <s v="GNR_WT_WIND_OFF"/>
    <x v="1"/>
    <x v="1"/>
    <n v="4427.3887906479404"/>
    <n v="6463987.6343459897"/>
    <n v="23270355.483645599"/>
  </r>
  <r>
    <x v="0"/>
    <x v="0"/>
    <x v="1"/>
    <x v="3"/>
    <x v="7"/>
    <s v="DE4-W_Offshore_A"/>
    <x v="7"/>
    <s v="GNR_WT_WIND_OFF"/>
    <x v="1"/>
    <x v="2"/>
    <n v="4395.5464613159202"/>
    <n v="6417497.8335212497"/>
    <n v="23102992.200676501"/>
  </r>
  <r>
    <x v="0"/>
    <x v="0"/>
    <x v="1"/>
    <x v="3"/>
    <x v="7"/>
    <s v="DE4-W_Offshore_A"/>
    <x v="7"/>
    <s v="GNR_WT_WIND_OFF_L-NS_Y-2020"/>
    <x v="0"/>
    <x v="0"/>
    <n v="5659.3590064910804"/>
    <n v="8262664.1494769799"/>
    <n v="29745590.938117102"/>
  </r>
  <r>
    <x v="0"/>
    <x v="0"/>
    <x v="1"/>
    <x v="3"/>
    <x v="7"/>
    <s v="DE4-W_Offshore_A"/>
    <x v="7"/>
    <s v="GNR_WT_WIND_OFF_L-NS_Y-2020"/>
    <x v="0"/>
    <x v="1"/>
    <n v="8828.6477983564691"/>
    <n v="12889825.7856005"/>
    <n v="46403372.828161597"/>
  </r>
  <r>
    <x v="0"/>
    <x v="0"/>
    <x v="1"/>
    <x v="3"/>
    <x v="7"/>
    <s v="DE4-W_Offshore_A"/>
    <x v="7"/>
    <s v="GNR_WT_WIND_OFF_L-NS_Y-2020"/>
    <x v="0"/>
    <x v="2"/>
    <n v="10559.521149845999"/>
    <n v="15416900.8787752"/>
    <n v="55500843.163590796"/>
  </r>
  <r>
    <x v="0"/>
    <x v="0"/>
    <x v="1"/>
    <x v="3"/>
    <x v="7"/>
    <s v="DE4-W_Offshore_A"/>
    <x v="7"/>
    <s v="GNR_WT_WIND_OFF_L-NS_Y-2020"/>
    <x v="1"/>
    <x v="0"/>
    <n v="11889.309366093899"/>
    <n v="17358391.674497101"/>
    <n v="62490210.028189503"/>
  </r>
  <r>
    <x v="0"/>
    <x v="0"/>
    <x v="1"/>
    <x v="3"/>
    <x v="7"/>
    <s v="DE4-W_Offshore_A"/>
    <x v="7"/>
    <s v="GNR_WT_WIND_OFF_L-NS_Y-2020"/>
    <x v="1"/>
    <x v="1"/>
    <n v="20248.830800908701"/>
    <n v="29563292.969326701"/>
    <n v="106427854.689576"/>
  </r>
  <r>
    <x v="0"/>
    <x v="0"/>
    <x v="1"/>
    <x v="3"/>
    <x v="7"/>
    <s v="DE4-W_Offshore_A"/>
    <x v="7"/>
    <s v="GNR_WT_WIND_OFF_L-NS_Y-2020"/>
    <x v="1"/>
    <x v="2"/>
    <n v="20103.198698231699"/>
    <n v="29350670.099418201"/>
    <n v="105662412.357906"/>
  </r>
  <r>
    <x v="0"/>
    <x v="0"/>
    <x v="1"/>
    <x v="3"/>
    <x v="7"/>
    <s v="DE4-W_Offshore_A"/>
    <x v="7"/>
    <s v="GNR_WT_WIND_OFF_L-NS_Y-2030"/>
    <x v="0"/>
    <x v="0"/>
    <n v="6836.8899193542902"/>
    <n v="9981859.2822572608"/>
    <n v="35934693.416126102"/>
  </r>
  <r>
    <x v="0"/>
    <x v="0"/>
    <x v="1"/>
    <x v="3"/>
    <x v="7"/>
    <s v="DE4-W_Offshore_A"/>
    <x v="7"/>
    <s v="GNR_WT_WIND_OFF_L-NS_Y-2030"/>
    <x v="0"/>
    <x v="1"/>
    <n v="10665.605957296801"/>
    <n v="15571784.6976534"/>
    <n v="56058424.911552198"/>
  </r>
  <r>
    <x v="0"/>
    <x v="0"/>
    <x v="1"/>
    <x v="3"/>
    <x v="7"/>
    <s v="DE4-W_Offshore_A"/>
    <x v="7"/>
    <s v="GNR_WT_WIND_OFF_L-NS_Y-2030"/>
    <x v="0"/>
    <x v="2"/>
    <n v="12756.618482726901"/>
    <n v="18624662.984781198"/>
    <n v="67048786.745212398"/>
  </r>
  <r>
    <x v="0"/>
    <x v="0"/>
    <x v="1"/>
    <x v="3"/>
    <x v="7"/>
    <s v="DE4-W_Offshore_A"/>
    <x v="7"/>
    <s v="GNR_WT_WIND_OFF_L-NS_Y-2030"/>
    <x v="1"/>
    <x v="0"/>
    <n v="14363.0929332986"/>
    <n v="20970115.682615999"/>
    <n v="75492416.457417503"/>
  </r>
  <r>
    <x v="0"/>
    <x v="0"/>
    <x v="1"/>
    <x v="3"/>
    <x v="7"/>
    <s v="DE4-W_Offshore_A"/>
    <x v="7"/>
    <s v="GNR_WT_WIND_OFF_L-NS_Y-2030"/>
    <x v="1"/>
    <x v="1"/>
    <n v="24461.962392323701"/>
    <n v="35714465.0927926"/>
    <n v="128572074.33405399"/>
  </r>
  <r>
    <x v="0"/>
    <x v="0"/>
    <x v="1"/>
    <x v="3"/>
    <x v="7"/>
    <s v="DE4-W_Offshore_A"/>
    <x v="7"/>
    <s v="GNR_WT_WIND_OFF_L-NS_Y-2030"/>
    <x v="1"/>
    <x v="2"/>
    <n v="24286.028924666902"/>
    <n v="35457602.230013601"/>
    <n v="127647368.02804901"/>
  </r>
  <r>
    <x v="0"/>
    <x v="0"/>
    <x v="1"/>
    <x v="4"/>
    <x v="8"/>
    <s v="LV_A"/>
    <x v="5"/>
    <s v="GNR_ES_ELEC_BAT-LITHIO_E-97_Y-30-50"/>
    <x v="0"/>
    <x v="0"/>
    <n v="558.15979178857003"/>
    <n v="814913.29601131298"/>
    <n v="2933687.8656407301"/>
  </r>
  <r>
    <x v="0"/>
    <x v="0"/>
    <x v="1"/>
    <x v="4"/>
    <x v="8"/>
    <s v="LV_A"/>
    <x v="5"/>
    <s v="GNR_ES_ELEC_BAT-LITHIO_E-97_Y-30-50"/>
    <x v="0"/>
    <x v="1"/>
    <n v="606.69542585714203"/>
    <n v="885775.32175142702"/>
    <n v="3188791.1583051402"/>
  </r>
  <r>
    <x v="0"/>
    <x v="0"/>
    <x v="1"/>
    <x v="4"/>
    <x v="8"/>
    <s v="LV_A"/>
    <x v="5"/>
    <s v="GNR_ES_ELEC_BAT-LITHIO_E-97_Y-30-50"/>
    <x v="1"/>
    <x v="1"/>
    <n v="15.7600905862473"/>
    <n v="23009.732255921099"/>
    <n v="82835.036121315803"/>
  </r>
  <r>
    <x v="0"/>
    <x v="0"/>
    <x v="1"/>
    <x v="4"/>
    <x v="8"/>
    <s v="LV_A"/>
    <x v="3"/>
    <s v="GNR_PV_SUN_LS-4-MW_Y-2030"/>
    <x v="0"/>
    <x v="2"/>
    <n v="2252.4883744297799"/>
    <n v="3288633.0266674799"/>
    <n v="11839078.8960029"/>
  </r>
  <r>
    <x v="0"/>
    <x v="0"/>
    <x v="1"/>
    <x v="4"/>
    <x v="8"/>
    <s v="LV_A"/>
    <x v="3"/>
    <s v="GNR_PV_SUN_LS-4-MW_Y-2030"/>
    <x v="1"/>
    <x v="1"/>
    <n v="0.71949598586716701"/>
    <n v="1050.46413936606"/>
    <n v="3781.67090171783"/>
  </r>
  <r>
    <x v="0"/>
    <x v="0"/>
    <x v="1"/>
    <x v="4"/>
    <x v="8"/>
    <s v="LV_A"/>
    <x v="3"/>
    <s v="GNR_PV_SUN_LS-4-MW_Y-2030"/>
    <x v="1"/>
    <x v="2"/>
    <n v="1.5533094815370201"/>
    <n v="2267.8318430440499"/>
    <n v="8164.1946349585896"/>
  </r>
  <r>
    <x v="0"/>
    <x v="0"/>
    <x v="1"/>
    <x v="4"/>
    <x v="8"/>
    <s v="LV_A"/>
    <x v="7"/>
    <s v="GNR_WT_WIND_ON_LS_Y-2020"/>
    <x v="0"/>
    <x v="0"/>
    <n v="1168.97888010325"/>
    <n v="1706709.1649507501"/>
    <n v="6144152.9938226901"/>
  </r>
  <r>
    <x v="0"/>
    <x v="0"/>
    <x v="1"/>
    <x v="4"/>
    <x v="8"/>
    <s v="LV_A"/>
    <x v="7"/>
    <s v="GNR_WT_WIND_ON_LS_Y-2020"/>
    <x v="0"/>
    <x v="1"/>
    <n v="1237.7423436387401"/>
    <n v="1807103.82171256"/>
    <n v="6505573.7581652096"/>
  </r>
  <r>
    <x v="0"/>
    <x v="0"/>
    <x v="1"/>
    <x v="4"/>
    <x v="8"/>
    <s v="LV_A"/>
    <x v="7"/>
    <s v="GNR_WT_WIND_ON_LS_Y-2020"/>
    <x v="0"/>
    <x v="2"/>
    <n v="1306.5058071742201"/>
    <n v="1907498.47847437"/>
    <n v="6866994.5225077197"/>
  </r>
  <r>
    <x v="0"/>
    <x v="0"/>
    <x v="1"/>
    <x v="4"/>
    <x v="8"/>
    <s v="LV_A"/>
    <x v="7"/>
    <s v="GNR_WT_WIND_ON_LS_Y-2020"/>
    <x v="1"/>
    <x v="0"/>
    <n v="206.29039060645599"/>
    <n v="301183.97028542601"/>
    <n v="1084262.29302753"/>
  </r>
  <r>
    <x v="0"/>
    <x v="0"/>
    <x v="1"/>
    <x v="4"/>
    <x v="8"/>
    <s v="LV_A"/>
    <x v="7"/>
    <s v="GNR_WT_WIND_ON_LS_Y-2020"/>
    <x v="1"/>
    <x v="1"/>
    <n v="481.34424474839801"/>
    <n v="702762.59733266104"/>
    <n v="2529945.3503975798"/>
  </r>
  <r>
    <x v="0"/>
    <x v="0"/>
    <x v="1"/>
    <x v="4"/>
    <x v="8"/>
    <s v="LV_A"/>
    <x v="7"/>
    <s v="GNR_WT_WIND_ON_LS_Y-2020"/>
    <x v="1"/>
    <x v="2"/>
    <n v="481.34424474839801"/>
    <n v="702762.59733266104"/>
    <n v="2529945.3503975798"/>
  </r>
  <r>
    <x v="0"/>
    <x v="0"/>
    <x v="1"/>
    <x v="4"/>
    <x v="8"/>
    <s v="LV_RigaR"/>
    <x v="6"/>
    <s v="GNR_RES_WTR_NOPMP"/>
    <x v="0"/>
    <x v="1"/>
    <n v="0.27534246575342503"/>
    <n v="402"/>
    <n v="1447.2"/>
  </r>
  <r>
    <x v="0"/>
    <x v="0"/>
    <x v="1"/>
    <x v="4"/>
    <x v="8"/>
    <s v="LV_Rural"/>
    <x v="7"/>
    <s v="GNR_WT_WIND_ONS"/>
    <x v="0"/>
    <x v="0"/>
    <n v="2.8025816649104298"/>
    <n v="4091.76923076923"/>
    <n v="14730.3692307692"/>
  </r>
  <r>
    <x v="0"/>
    <x v="0"/>
    <x v="1"/>
    <x v="4"/>
    <x v="8"/>
    <s v="LV_Rural"/>
    <x v="7"/>
    <s v="GNR_WT_WIND_ONS"/>
    <x v="0"/>
    <x v="1"/>
    <n v="4.8044257112750302"/>
    <n v="7014.4615384615399"/>
    <n v="25252.061538461501"/>
  </r>
  <r>
    <x v="0"/>
    <x v="0"/>
    <x v="1"/>
    <x v="4"/>
    <x v="8"/>
    <s v="LV_Rural"/>
    <x v="7"/>
    <s v="GNR_WT_WIND_ONS"/>
    <x v="0"/>
    <x v="2"/>
    <n v="7.7070995785036898"/>
    <n v="11252.365384615399"/>
    <n v="40508.515384615399"/>
  </r>
  <r>
    <x v="0"/>
    <x v="0"/>
    <x v="1"/>
    <x v="4"/>
    <x v="8"/>
    <s v="LV_Rural"/>
    <x v="7"/>
    <s v="GNR_WT_WIND_ONS"/>
    <x v="1"/>
    <x v="0"/>
    <n v="6.8062697576396198"/>
    <n v="9937.1538461538494"/>
    <n v="35773.753846153799"/>
  </r>
  <r>
    <x v="0"/>
    <x v="0"/>
    <x v="1"/>
    <x v="4"/>
    <x v="8"/>
    <s v="LV_Rural"/>
    <x v="7"/>
    <s v="GNR_WT_WIND_ONS"/>
    <x v="1"/>
    <x v="1"/>
    <n v="16.682033719705"/>
    <n v="24355.769230769201"/>
    <n v="87680.769230769205"/>
  </r>
  <r>
    <x v="0"/>
    <x v="0"/>
    <x v="1"/>
    <x v="4"/>
    <x v="8"/>
    <s v="LV_Rural"/>
    <x v="7"/>
    <s v="GNR_WT_WIND_ONS"/>
    <x v="1"/>
    <x v="2"/>
    <n v="6.30580874604847"/>
    <n v="9206.4807692307695"/>
    <n v="33143.330769230801"/>
  </r>
  <r>
    <x v="0"/>
    <x v="0"/>
    <x v="1"/>
    <x v="5"/>
    <x v="9"/>
    <s v="LT_A"/>
    <x v="5"/>
    <s v="GNR_ES_ELEC_BAT-LITHIO_E-97_Y-30-50"/>
    <x v="0"/>
    <x v="0"/>
    <n v="21721.293316429401"/>
    <n v="31713088.241987001"/>
    <n v="114167117.67115299"/>
  </r>
  <r>
    <x v="0"/>
    <x v="0"/>
    <x v="1"/>
    <x v="5"/>
    <x v="9"/>
    <s v="LT_A"/>
    <x v="5"/>
    <s v="GNR_ES_ELEC_BAT-LITHIO_E-97_Y-30-50"/>
    <x v="0"/>
    <x v="1"/>
    <n v="21963.542928507301"/>
    <n v="32066772.675620601"/>
    <n v="115440381.63223401"/>
  </r>
  <r>
    <x v="0"/>
    <x v="0"/>
    <x v="1"/>
    <x v="5"/>
    <x v="9"/>
    <s v="LT_A"/>
    <x v="5"/>
    <s v="GNR_ES_ELEC_BAT-LITHIO_E-97_Y-30-50"/>
    <x v="1"/>
    <x v="2"/>
    <n v="2890.8518363938001"/>
    <n v="4220643.6811349504"/>
    <n v="15194317.252085799"/>
  </r>
  <r>
    <x v="0"/>
    <x v="0"/>
    <x v="1"/>
    <x v="5"/>
    <x v="9"/>
    <s v="LT_A"/>
    <x v="3"/>
    <s v="GNR_PV_SUN_LS-4-MW_Y-2020"/>
    <x v="0"/>
    <x v="2"/>
    <n v="3510.1520695590202"/>
    <n v="5124822.0215561697"/>
    <n v="18449359.277602199"/>
  </r>
  <r>
    <x v="0"/>
    <x v="0"/>
    <x v="1"/>
    <x v="5"/>
    <x v="9"/>
    <s v="LT_A"/>
    <x v="3"/>
    <s v="GNR_PV_SUN_LS-4-MW_Y-2020"/>
    <x v="1"/>
    <x v="1"/>
    <n v="1.1212223567948001"/>
    <n v="1636.9846409204099"/>
    <n v="5893.1447073134595"/>
  </r>
  <r>
    <x v="0"/>
    <x v="0"/>
    <x v="1"/>
    <x v="5"/>
    <x v="9"/>
    <s v="LT_A"/>
    <x v="3"/>
    <s v="GNR_PV_SUN_LS-4-MW_Y-2020"/>
    <x v="1"/>
    <x v="2"/>
    <n v="2.4205907356405798"/>
    <n v="3534.06247403524"/>
    <n v="12722.6249065269"/>
  </r>
  <r>
    <x v="0"/>
    <x v="0"/>
    <x v="1"/>
    <x v="5"/>
    <x v="9"/>
    <s v="LT_A"/>
    <x v="3"/>
    <s v="GNR_PV_SUN_LS-4-MW_Y-2030"/>
    <x v="0"/>
    <x v="2"/>
    <n v="62371.405062780403"/>
    <n v="91062251.391659304"/>
    <n v="327824105.009974"/>
  </r>
  <r>
    <x v="0"/>
    <x v="0"/>
    <x v="1"/>
    <x v="5"/>
    <x v="9"/>
    <s v="LT_A"/>
    <x v="3"/>
    <s v="GNR_PV_SUN_LS-4-MW_Y-2030"/>
    <x v="1"/>
    <x v="1"/>
    <n v="19.922844479464199"/>
    <n v="29087.352940017699"/>
    <n v="104714.47058406399"/>
  </r>
  <r>
    <x v="0"/>
    <x v="0"/>
    <x v="1"/>
    <x v="5"/>
    <x v="9"/>
    <s v="LT_A"/>
    <x v="3"/>
    <s v="GNR_PV_SUN_LS-4-MW_Y-2030"/>
    <x v="1"/>
    <x v="2"/>
    <n v="43.011140905590203"/>
    <n v="62796.265722161697"/>
    <n v="226066.55659978199"/>
  </r>
  <r>
    <x v="0"/>
    <x v="0"/>
    <x v="1"/>
    <x v="5"/>
    <x v="9"/>
    <s v="LT_KauU"/>
    <x v="2"/>
    <s v="KAUNAS_ST_MSW_BP"/>
    <x v="0"/>
    <x v="0"/>
    <n v="92.0923189864086"/>
    <n v="134454.785720157"/>
    <n v="484037.228592564"/>
  </r>
  <r>
    <x v="0"/>
    <x v="0"/>
    <x v="1"/>
    <x v="5"/>
    <x v="9"/>
    <s v="LT_KauU"/>
    <x v="2"/>
    <s v="KAUNAS_ST_MSW_BP"/>
    <x v="0"/>
    <x v="1"/>
    <n v="92.0923189864086"/>
    <n v="134454.785720157"/>
    <n v="484037.228592564"/>
  </r>
  <r>
    <x v="0"/>
    <x v="0"/>
    <x v="1"/>
    <x v="5"/>
    <x v="9"/>
    <s v="LT_KauU"/>
    <x v="2"/>
    <s v="KAUNAS_ST_MSW_BP"/>
    <x v="0"/>
    <x v="2"/>
    <n v="92.0923189864086"/>
    <n v="134454.785720157"/>
    <n v="484037.228592564"/>
  </r>
  <r>
    <x v="0"/>
    <x v="0"/>
    <x v="1"/>
    <x v="5"/>
    <x v="9"/>
    <s v="LT_KauU"/>
    <x v="2"/>
    <s v="KAUNAS_ST_MSW_BP"/>
    <x v="1"/>
    <x v="0"/>
    <n v="92.0923189864086"/>
    <n v="134454.785720157"/>
    <n v="484037.228592564"/>
  </r>
  <r>
    <x v="0"/>
    <x v="0"/>
    <x v="1"/>
    <x v="5"/>
    <x v="9"/>
    <s v="LT_KauU"/>
    <x v="2"/>
    <s v="KAUNAS_ST_MSW_BP"/>
    <x v="1"/>
    <x v="1"/>
    <n v="92.0923189864086"/>
    <n v="134454.785720157"/>
    <n v="484037.228592564"/>
  </r>
  <r>
    <x v="0"/>
    <x v="0"/>
    <x v="1"/>
    <x v="5"/>
    <x v="9"/>
    <s v="LT_KauU"/>
    <x v="2"/>
    <s v="KAUNAS_ST_MSW_BP"/>
    <x v="1"/>
    <x v="2"/>
    <n v="92.0923189864086"/>
    <n v="134454.785720157"/>
    <n v="484037.228592564"/>
  </r>
  <r>
    <x v="0"/>
    <x v="0"/>
    <x v="1"/>
    <x v="5"/>
    <x v="9"/>
    <s v="LT_KauU"/>
    <x v="6"/>
    <s v="GNR_ROR_WTR"/>
    <x v="0"/>
    <x v="0"/>
    <n v="62.694078985092297"/>
    <n v="91533.355318234695"/>
    <n v="329520.07914564502"/>
  </r>
  <r>
    <x v="0"/>
    <x v="0"/>
    <x v="1"/>
    <x v="5"/>
    <x v="9"/>
    <s v="LT_KauU"/>
    <x v="6"/>
    <s v="GNR_ROR_WTR"/>
    <x v="0"/>
    <x v="1"/>
    <n v="62.694078985092297"/>
    <n v="91533.355318234695"/>
    <n v="329520.07914564502"/>
  </r>
  <r>
    <x v="0"/>
    <x v="0"/>
    <x v="1"/>
    <x v="5"/>
    <x v="9"/>
    <s v="LT_KauU"/>
    <x v="6"/>
    <s v="GNR_ROR_WTR"/>
    <x v="0"/>
    <x v="2"/>
    <n v="62.694078985092297"/>
    <n v="91533.355318234695"/>
    <n v="329520.07914564502"/>
  </r>
  <r>
    <x v="0"/>
    <x v="0"/>
    <x v="1"/>
    <x v="5"/>
    <x v="9"/>
    <s v="LT_KauU"/>
    <x v="6"/>
    <s v="GNR_ROR_WTR"/>
    <x v="1"/>
    <x v="0"/>
    <n v="77.360715535455697"/>
    <n v="112946.644681765"/>
    <n v="406607.92085435498"/>
  </r>
  <r>
    <x v="0"/>
    <x v="0"/>
    <x v="1"/>
    <x v="5"/>
    <x v="9"/>
    <s v="LT_KauU"/>
    <x v="6"/>
    <s v="GNR_ROR_WTR"/>
    <x v="1"/>
    <x v="1"/>
    <n v="77.360715535455697"/>
    <n v="112946.644681765"/>
    <n v="406607.92085435498"/>
  </r>
  <r>
    <x v="0"/>
    <x v="0"/>
    <x v="1"/>
    <x v="5"/>
    <x v="9"/>
    <s v="LT_KauU"/>
    <x v="6"/>
    <s v="GNR_ROR_WTR"/>
    <x v="1"/>
    <x v="2"/>
    <n v="77.360715535455697"/>
    <n v="112946.644681765"/>
    <n v="406607.92085435498"/>
  </r>
  <r>
    <x v="0"/>
    <x v="0"/>
    <x v="1"/>
    <x v="5"/>
    <x v="9"/>
    <s v="LT_KlaU"/>
    <x v="3"/>
    <s v="GNR_PV_SUN"/>
    <x v="0"/>
    <x v="2"/>
    <n v="1.41841809901938"/>
    <n v="2070.8904245682902"/>
    <n v="7455.2055284458602"/>
  </r>
  <r>
    <x v="0"/>
    <x v="0"/>
    <x v="1"/>
    <x v="5"/>
    <x v="9"/>
    <s v="LT_KlaU"/>
    <x v="3"/>
    <s v="GNR_PV_SUN"/>
    <x v="1"/>
    <x v="1"/>
    <n v="13.7193356119824"/>
    <n v="20030.2299934943"/>
    <n v="72108.827976579501"/>
  </r>
  <r>
    <x v="0"/>
    <x v="0"/>
    <x v="1"/>
    <x v="5"/>
    <x v="9"/>
    <s v="LT_KlaU"/>
    <x v="3"/>
    <s v="GNR_PV_SUN"/>
    <x v="1"/>
    <x v="2"/>
    <n v="45.020061647949497"/>
    <n v="65729.290006006195"/>
    <n v="236625.44402162201"/>
  </r>
  <r>
    <x v="0"/>
    <x v="0"/>
    <x v="1"/>
    <x v="5"/>
    <x v="9"/>
    <s v="LT_Other_DH"/>
    <x v="1"/>
    <s v="LIFOSA_ST_HEAT_BP"/>
    <x v="0"/>
    <x v="0"/>
    <n v="85.294117647058798"/>
    <n v="124529.411764706"/>
    <n v="448305.88235294097"/>
  </r>
  <r>
    <x v="0"/>
    <x v="0"/>
    <x v="1"/>
    <x v="5"/>
    <x v="9"/>
    <s v="LT_Other_DH"/>
    <x v="1"/>
    <s v="LIFOSA_ST_HEAT_BP"/>
    <x v="0"/>
    <x v="1"/>
    <n v="85.294117647058798"/>
    <n v="124529.411764706"/>
    <n v="448305.88235294097"/>
  </r>
  <r>
    <x v="0"/>
    <x v="0"/>
    <x v="1"/>
    <x v="5"/>
    <x v="9"/>
    <s v="LT_Other_DH"/>
    <x v="1"/>
    <s v="LIFOSA_ST_HEAT_BP"/>
    <x v="0"/>
    <x v="2"/>
    <n v="85.294117647058798"/>
    <n v="124529.411764706"/>
    <n v="448305.88235294097"/>
  </r>
  <r>
    <x v="0"/>
    <x v="0"/>
    <x v="1"/>
    <x v="5"/>
    <x v="9"/>
    <s v="LT_Other_DH"/>
    <x v="1"/>
    <s v="LIFOSA_ST_HEAT_BP"/>
    <x v="1"/>
    <x v="0"/>
    <n v="85.294117647058798"/>
    <n v="124529.411764706"/>
    <n v="448305.88235294097"/>
  </r>
  <r>
    <x v="0"/>
    <x v="0"/>
    <x v="1"/>
    <x v="5"/>
    <x v="9"/>
    <s v="LT_Other_DH"/>
    <x v="1"/>
    <s v="LIFOSA_ST_HEAT_BP"/>
    <x v="1"/>
    <x v="1"/>
    <n v="85.294117647058798"/>
    <n v="124529.411764706"/>
    <n v="448305.88235294097"/>
  </r>
  <r>
    <x v="0"/>
    <x v="0"/>
    <x v="1"/>
    <x v="5"/>
    <x v="9"/>
    <s v="LT_Other_DH"/>
    <x v="1"/>
    <s v="LIFOSA_ST_HEAT_BP"/>
    <x v="1"/>
    <x v="2"/>
    <n v="85.294117647058798"/>
    <n v="124529.411764706"/>
    <n v="448305.88235294097"/>
  </r>
  <r>
    <x v="0"/>
    <x v="0"/>
    <x v="1"/>
    <x v="5"/>
    <x v="9"/>
    <s v="LT_Other_DH"/>
    <x v="8"/>
    <s v="EBAVERE_ST_WOODWST_BP"/>
    <x v="0"/>
    <x v="0"/>
    <n v="21.315789473684202"/>
    <n v="31121.052631579001"/>
    <n v="112035.789473684"/>
  </r>
  <r>
    <x v="0"/>
    <x v="0"/>
    <x v="1"/>
    <x v="5"/>
    <x v="9"/>
    <s v="LT_Other_DH"/>
    <x v="8"/>
    <s v="EBAVERE_ST_WOODWST_BP"/>
    <x v="0"/>
    <x v="1"/>
    <n v="21.315789473684202"/>
    <n v="31121.052631579001"/>
    <n v="112035.789473684"/>
  </r>
  <r>
    <x v="0"/>
    <x v="0"/>
    <x v="1"/>
    <x v="5"/>
    <x v="9"/>
    <s v="LT_Other_DH"/>
    <x v="8"/>
    <s v="EBAVERE_ST_WOODWST_BP"/>
    <x v="0"/>
    <x v="2"/>
    <n v="21.315789473684202"/>
    <n v="31121.052631579001"/>
    <n v="112035.789473684"/>
  </r>
  <r>
    <x v="0"/>
    <x v="0"/>
    <x v="1"/>
    <x v="5"/>
    <x v="9"/>
    <s v="LT_Other_DH"/>
    <x v="8"/>
    <s v="EBAVERE_ST_WOODWST_BP"/>
    <x v="1"/>
    <x v="0"/>
    <n v="21.315789473684202"/>
    <n v="31121.052631579001"/>
    <n v="112035.789473684"/>
  </r>
  <r>
    <x v="0"/>
    <x v="0"/>
    <x v="1"/>
    <x v="5"/>
    <x v="9"/>
    <s v="LT_Other_DH"/>
    <x v="8"/>
    <s v="EBAVERE_ST_WOODWST_BP"/>
    <x v="1"/>
    <x v="1"/>
    <n v="21.315789473684202"/>
    <n v="31121.052631579001"/>
    <n v="112035.789473684"/>
  </r>
  <r>
    <x v="0"/>
    <x v="0"/>
    <x v="1"/>
    <x v="5"/>
    <x v="9"/>
    <s v="LT_Other_DH"/>
    <x v="8"/>
    <s v="EBAVERE_ST_WOODWST_BP"/>
    <x v="1"/>
    <x v="2"/>
    <n v="21.315789473684202"/>
    <n v="31121.052631579001"/>
    <n v="112035.789473684"/>
  </r>
  <r>
    <x v="0"/>
    <x v="0"/>
    <x v="1"/>
    <x v="5"/>
    <x v="9"/>
    <s v="LT_Rural"/>
    <x v="7"/>
    <s v="GNR_WT_WIND_ONS"/>
    <x v="0"/>
    <x v="0"/>
    <n v="19.453213909378299"/>
    <n v="28401.692307692301"/>
    <n v="102246.092307692"/>
  </r>
  <r>
    <x v="0"/>
    <x v="0"/>
    <x v="1"/>
    <x v="5"/>
    <x v="9"/>
    <s v="LT_Rural"/>
    <x v="7"/>
    <s v="GNR_WT_WIND_ONS"/>
    <x v="0"/>
    <x v="1"/>
    <n v="33.348366701791399"/>
    <n v="48688.615384615397"/>
    <n v="175279.01538461499"/>
  </r>
  <r>
    <x v="0"/>
    <x v="0"/>
    <x v="1"/>
    <x v="5"/>
    <x v="9"/>
    <s v="LT_Rural"/>
    <x v="7"/>
    <s v="GNR_WT_WIND_ONS"/>
    <x v="0"/>
    <x v="2"/>
    <n v="53.496338250790302"/>
    <n v="78104.653846153902"/>
    <n v="281176.75384615402"/>
  </r>
  <r>
    <x v="0"/>
    <x v="0"/>
    <x v="1"/>
    <x v="5"/>
    <x v="9"/>
    <s v="LT_Rural"/>
    <x v="7"/>
    <s v="GNR_WT_WIND_ONS"/>
    <x v="1"/>
    <x v="0"/>
    <n v="47.243519494204399"/>
    <n v="68975.538461538497"/>
    <n v="248311.938461538"/>
  </r>
  <r>
    <x v="0"/>
    <x v="0"/>
    <x v="1"/>
    <x v="5"/>
    <x v="9"/>
    <s v="LT_Rural"/>
    <x v="7"/>
    <s v="GNR_WT_WIND_ONS"/>
    <x v="1"/>
    <x v="1"/>
    <n v="115.79293993677599"/>
    <n v="169057.69230769199"/>
    <n v="608607.69230769202"/>
  </r>
  <r>
    <x v="0"/>
    <x v="0"/>
    <x v="1"/>
    <x v="5"/>
    <x v="9"/>
    <s v="LT_Rural"/>
    <x v="7"/>
    <s v="GNR_WT_WIND_ONS"/>
    <x v="1"/>
    <x v="2"/>
    <n v="43.769731296101199"/>
    <n v="63903.807692307702"/>
    <n v="230053.707692308"/>
  </r>
  <r>
    <x v="0"/>
    <x v="0"/>
    <x v="1"/>
    <x v="5"/>
    <x v="9"/>
    <s v="LT_VilU"/>
    <x v="2"/>
    <s v="VILNIUS_ST_MSW_BP"/>
    <x v="0"/>
    <x v="0"/>
    <n v="315.839556518508"/>
    <n v="461125.75251702202"/>
    <n v="1660052.7090612799"/>
  </r>
  <r>
    <x v="0"/>
    <x v="0"/>
    <x v="1"/>
    <x v="5"/>
    <x v="9"/>
    <s v="LT_VilU"/>
    <x v="2"/>
    <s v="VILNIUS_ST_MSW_BP"/>
    <x v="0"/>
    <x v="1"/>
    <n v="315.839556518508"/>
    <n v="461125.75251702202"/>
    <n v="1660052.7090612799"/>
  </r>
  <r>
    <x v="0"/>
    <x v="0"/>
    <x v="1"/>
    <x v="5"/>
    <x v="9"/>
    <s v="LT_VilU"/>
    <x v="2"/>
    <s v="VILNIUS_ST_MSW_BP"/>
    <x v="0"/>
    <x v="2"/>
    <n v="315.839556518508"/>
    <n v="461125.75251702202"/>
    <n v="1660052.7090612799"/>
  </r>
  <r>
    <x v="0"/>
    <x v="0"/>
    <x v="1"/>
    <x v="5"/>
    <x v="9"/>
    <s v="LT_VilU"/>
    <x v="2"/>
    <s v="VILNIUS_ST_MSW_BP"/>
    <x v="1"/>
    <x v="0"/>
    <n v="315.839556518508"/>
    <n v="461125.75251702202"/>
    <n v="1660052.7090612799"/>
  </r>
  <r>
    <x v="0"/>
    <x v="0"/>
    <x v="1"/>
    <x v="5"/>
    <x v="9"/>
    <s v="LT_VilU"/>
    <x v="2"/>
    <s v="VILNIUS_ST_MSW_BP"/>
    <x v="1"/>
    <x v="1"/>
    <n v="315.839556518508"/>
    <n v="461125.75251702202"/>
    <n v="1660052.7090612799"/>
  </r>
  <r>
    <x v="0"/>
    <x v="0"/>
    <x v="1"/>
    <x v="5"/>
    <x v="9"/>
    <s v="LT_VilU"/>
    <x v="2"/>
    <s v="VILNIUS_ST_MSW_BP"/>
    <x v="1"/>
    <x v="2"/>
    <n v="315.839556518508"/>
    <n v="461125.75251702202"/>
    <n v="1660052.7090612799"/>
  </r>
  <r>
    <x v="0"/>
    <x v="0"/>
    <x v="1"/>
    <x v="5"/>
    <x v="9"/>
    <s v="LT_VilU"/>
    <x v="6"/>
    <s v="GNR_ES_WTR_PMP"/>
    <x v="0"/>
    <x v="0"/>
    <n v="160.27397260274"/>
    <n v="234000"/>
    <n v="842400"/>
  </r>
  <r>
    <x v="0"/>
    <x v="0"/>
    <x v="1"/>
    <x v="6"/>
    <x v="10"/>
    <s v="NL_A"/>
    <x v="0"/>
    <s v="GNR_ST_COAL_CND_E-40"/>
    <x v="0"/>
    <x v="0"/>
    <n v="4875"/>
    <n v="7117500"/>
    <n v="25623000"/>
  </r>
  <r>
    <x v="0"/>
    <x v="0"/>
    <x v="1"/>
    <x v="6"/>
    <x v="10"/>
    <s v="NL_A"/>
    <x v="0"/>
    <s v="GNR_ST_COAL_CND_E-40"/>
    <x v="0"/>
    <x v="1"/>
    <n v="4875"/>
    <n v="7117500"/>
    <n v="25623000"/>
  </r>
  <r>
    <x v="0"/>
    <x v="0"/>
    <x v="1"/>
    <x v="6"/>
    <x v="10"/>
    <s v="NL_A"/>
    <x v="0"/>
    <s v="GNR_ST_COAL_CND_E-40"/>
    <x v="0"/>
    <x v="2"/>
    <n v="4875"/>
    <n v="7117500"/>
    <n v="25623000"/>
  </r>
  <r>
    <x v="0"/>
    <x v="0"/>
    <x v="1"/>
    <x v="6"/>
    <x v="10"/>
    <s v="NL_A"/>
    <x v="5"/>
    <s v="GNR_ES_ELEC_BAT-LITHIO_E-95_Y-16-29"/>
    <x v="0"/>
    <x v="2"/>
    <n v="2073.0241027570501"/>
    <n v="3026615.1900252998"/>
    <n v="10895814.6840911"/>
  </r>
  <r>
    <x v="0"/>
    <x v="0"/>
    <x v="1"/>
    <x v="6"/>
    <x v="10"/>
    <s v="NL_A"/>
    <x v="5"/>
    <s v="GNR_ES_ELEC_BAT-LITHIO_E-95_Y-16-29"/>
    <x v="1"/>
    <x v="1"/>
    <n v="228.92701764652799"/>
    <n v="334233.44576392998"/>
    <n v="1203240.4047501499"/>
  </r>
  <r>
    <x v="0"/>
    <x v="0"/>
    <x v="1"/>
    <x v="6"/>
    <x v="10"/>
    <s v="NL_A"/>
    <x v="2"/>
    <s v="GNR_ST_MSW_CND_E-40"/>
    <x v="0"/>
    <x v="0"/>
    <n v="684"/>
    <n v="998640"/>
    <n v="3595104"/>
  </r>
  <r>
    <x v="0"/>
    <x v="0"/>
    <x v="1"/>
    <x v="6"/>
    <x v="10"/>
    <s v="NL_A"/>
    <x v="2"/>
    <s v="GNR_ST_MSW_CND_E-40"/>
    <x v="0"/>
    <x v="1"/>
    <n v="684"/>
    <n v="998640"/>
    <n v="3595104"/>
  </r>
  <r>
    <x v="0"/>
    <x v="0"/>
    <x v="1"/>
    <x v="6"/>
    <x v="10"/>
    <s v="NL_A"/>
    <x v="2"/>
    <s v="GNR_ST_MSW_CND_E-40"/>
    <x v="0"/>
    <x v="2"/>
    <n v="684"/>
    <n v="998640"/>
    <n v="3595104"/>
  </r>
  <r>
    <x v="0"/>
    <x v="0"/>
    <x v="1"/>
    <x v="6"/>
    <x v="10"/>
    <s v="NL_A"/>
    <x v="2"/>
    <s v="GNR_ST_MSW_CND_E-40"/>
    <x v="1"/>
    <x v="0"/>
    <n v="684"/>
    <n v="998640"/>
    <n v="3595104"/>
  </r>
  <r>
    <x v="0"/>
    <x v="0"/>
    <x v="1"/>
    <x v="6"/>
    <x v="10"/>
    <s v="NL_A"/>
    <x v="2"/>
    <s v="GNR_ST_MSW_CND_E-40"/>
    <x v="1"/>
    <x v="1"/>
    <n v="684"/>
    <n v="998640"/>
    <n v="3595104"/>
  </r>
  <r>
    <x v="0"/>
    <x v="0"/>
    <x v="1"/>
    <x v="6"/>
    <x v="10"/>
    <s v="NL_A"/>
    <x v="2"/>
    <s v="GNR_ST_MSW_CND_E-40"/>
    <x v="1"/>
    <x v="2"/>
    <n v="684"/>
    <n v="998640"/>
    <n v="3595104"/>
  </r>
  <r>
    <x v="0"/>
    <x v="0"/>
    <x v="1"/>
    <x v="6"/>
    <x v="10"/>
    <s v="NL_A"/>
    <x v="16"/>
    <s v="GNR_CC_NGAS_CND_E-61_LS-100-MW_Y-2030"/>
    <x v="0"/>
    <x v="0"/>
    <n v="3514.3314143881398"/>
    <n v="5130923.8650066797"/>
    <n v="18471325.9140241"/>
  </r>
  <r>
    <x v="0"/>
    <x v="0"/>
    <x v="1"/>
    <x v="6"/>
    <x v="10"/>
    <s v="NL_A"/>
    <x v="16"/>
    <s v="GNR_CC_NGAS_CND_E-61_LS-100-MW_Y-2030"/>
    <x v="0"/>
    <x v="1"/>
    <n v="3514.3314143881398"/>
    <n v="5130923.8650066797"/>
    <n v="18471325.9140241"/>
  </r>
  <r>
    <x v="0"/>
    <x v="0"/>
    <x v="1"/>
    <x v="6"/>
    <x v="10"/>
    <s v="NL_A"/>
    <x v="16"/>
    <s v="GNR_CC_NGAS_CND_E-61_LS-100-MW_Y-2030"/>
    <x v="0"/>
    <x v="2"/>
    <n v="3514.3314143881398"/>
    <n v="5130923.8650066797"/>
    <n v="18471325.9140241"/>
  </r>
  <r>
    <x v="0"/>
    <x v="0"/>
    <x v="1"/>
    <x v="6"/>
    <x v="10"/>
    <s v="NL_A"/>
    <x v="12"/>
    <s v="GNR_ST_NUCL_CND_E-33"/>
    <x v="0"/>
    <x v="0"/>
    <n v="1506.6014729993201"/>
    <n v="2199638.1505790101"/>
    <n v="7918697.3420844404"/>
  </r>
  <r>
    <x v="0"/>
    <x v="0"/>
    <x v="1"/>
    <x v="6"/>
    <x v="10"/>
    <s v="NL_A"/>
    <x v="12"/>
    <s v="GNR_ST_NUCL_CND_E-33"/>
    <x v="0"/>
    <x v="1"/>
    <n v="1506.6014729993201"/>
    <n v="2199638.1505790101"/>
    <n v="7918697.3420844404"/>
  </r>
  <r>
    <x v="0"/>
    <x v="0"/>
    <x v="1"/>
    <x v="6"/>
    <x v="10"/>
    <s v="NL_A"/>
    <x v="12"/>
    <s v="GNR_ST_NUCL_CND_E-33"/>
    <x v="0"/>
    <x v="2"/>
    <n v="1506.6014729993201"/>
    <n v="2199638.1505790101"/>
    <n v="7918697.3420844404"/>
  </r>
  <r>
    <x v="0"/>
    <x v="0"/>
    <x v="1"/>
    <x v="6"/>
    <x v="10"/>
    <s v="NL_A"/>
    <x v="12"/>
    <s v="GNR_ST_NUCL_CND_E-33"/>
    <x v="1"/>
    <x v="0"/>
    <n v="561.85414048317205"/>
    <n v="820307.045105431"/>
    <n v="2953105.36237955"/>
  </r>
  <r>
    <x v="0"/>
    <x v="0"/>
    <x v="1"/>
    <x v="6"/>
    <x v="10"/>
    <s v="NL_A"/>
    <x v="12"/>
    <s v="GNR_ST_NUCL_CND_E-33"/>
    <x v="1"/>
    <x v="1"/>
    <n v="561.85414048317205"/>
    <n v="820307.045105431"/>
    <n v="2953105.36237955"/>
  </r>
  <r>
    <x v="0"/>
    <x v="0"/>
    <x v="1"/>
    <x v="6"/>
    <x v="10"/>
    <s v="NL_A"/>
    <x v="12"/>
    <s v="GNR_ST_NUCL_CND_E-33"/>
    <x v="1"/>
    <x v="2"/>
    <n v="561.85414048317205"/>
    <n v="820307.045105431"/>
    <n v="2953105.36237955"/>
  </r>
  <r>
    <x v="0"/>
    <x v="0"/>
    <x v="1"/>
    <x v="6"/>
    <x v="10"/>
    <s v="NL_A"/>
    <x v="3"/>
    <s v="GNR_PV_SUN"/>
    <x v="0"/>
    <x v="2"/>
    <n v="12.673671339978201"/>
    <n v="18503.560156368101"/>
    <n v="66612.816562925203"/>
  </r>
  <r>
    <x v="0"/>
    <x v="0"/>
    <x v="1"/>
    <x v="6"/>
    <x v="10"/>
    <s v="NL_A"/>
    <x v="3"/>
    <s v="GNR_PV_SUN"/>
    <x v="1"/>
    <x v="1"/>
    <n v="122.583285329855"/>
    <n v="178971.596581588"/>
    <n v="644297.74769371795"/>
  </r>
  <r>
    <x v="0"/>
    <x v="0"/>
    <x v="1"/>
    <x v="6"/>
    <x v="10"/>
    <s v="NL_A"/>
    <x v="3"/>
    <s v="GNR_PV_SUN"/>
    <x v="1"/>
    <x v="2"/>
    <n v="402.257603330167"/>
    <n v="587296.10086204403"/>
    <n v="2114265.96310336"/>
  </r>
  <r>
    <x v="0"/>
    <x v="0"/>
    <x v="1"/>
    <x v="6"/>
    <x v="10"/>
    <s v="NL_A"/>
    <x v="3"/>
    <s v="GNR_PV_SUN_LS-4-MW_Y-2020"/>
    <x v="0"/>
    <x v="2"/>
    <n v="68.294979328762196"/>
    <n v="99710.669819992807"/>
    <n v="358958.41135197401"/>
  </r>
  <r>
    <x v="0"/>
    <x v="0"/>
    <x v="1"/>
    <x v="6"/>
    <x v="10"/>
    <s v="NL_A"/>
    <x v="3"/>
    <s v="GNR_PV_SUN_LS-4-MW_Y-2020"/>
    <x v="1"/>
    <x v="1"/>
    <n v="660.56809531156898"/>
    <n v="964429.41915489105"/>
    <n v="3471945.9089576099"/>
  </r>
  <r>
    <x v="0"/>
    <x v="0"/>
    <x v="1"/>
    <x v="6"/>
    <x v="10"/>
    <s v="NL_A"/>
    <x v="3"/>
    <s v="GNR_PV_SUN_LS-4-MW_Y-2020"/>
    <x v="1"/>
    <x v="2"/>
    <n v="2167.6571821467601"/>
    <n v="3164779.4859342598"/>
    <n v="11393206.1493633"/>
  </r>
  <r>
    <x v="0"/>
    <x v="0"/>
    <x v="1"/>
    <x v="6"/>
    <x v="10"/>
    <s v="NL_A"/>
    <x v="6"/>
    <s v="GNR_ROR_WTR"/>
    <x v="0"/>
    <x v="0"/>
    <n v="16.311252944086998"/>
    <n v="23814.429298366998"/>
    <n v="85731.945474121196"/>
  </r>
  <r>
    <x v="0"/>
    <x v="0"/>
    <x v="1"/>
    <x v="6"/>
    <x v="10"/>
    <s v="NL_A"/>
    <x v="6"/>
    <s v="GNR_ROR_WTR"/>
    <x v="0"/>
    <x v="1"/>
    <n v="16.311252944086998"/>
    <n v="23814.429298366998"/>
    <n v="85731.945474121196"/>
  </r>
  <r>
    <x v="0"/>
    <x v="0"/>
    <x v="1"/>
    <x v="6"/>
    <x v="10"/>
    <s v="NL_A"/>
    <x v="6"/>
    <s v="GNR_ROR_WTR"/>
    <x v="0"/>
    <x v="2"/>
    <n v="16.311252944086998"/>
    <n v="23814.429298366998"/>
    <n v="85731.945474121196"/>
  </r>
  <r>
    <x v="0"/>
    <x v="0"/>
    <x v="1"/>
    <x v="6"/>
    <x v="10"/>
    <s v="NL_A"/>
    <x v="6"/>
    <s v="GNR_ROR_WTR"/>
    <x v="1"/>
    <x v="0"/>
    <n v="20.1271032202966"/>
    <n v="29385.570701633002"/>
    <n v="105788.05452587899"/>
  </r>
  <r>
    <x v="0"/>
    <x v="0"/>
    <x v="1"/>
    <x v="6"/>
    <x v="10"/>
    <s v="NL_A"/>
    <x v="6"/>
    <s v="GNR_ROR_WTR"/>
    <x v="1"/>
    <x v="1"/>
    <n v="20.1271032202966"/>
    <n v="29385.570701633002"/>
    <n v="105788.05452587899"/>
  </r>
  <r>
    <x v="0"/>
    <x v="0"/>
    <x v="1"/>
    <x v="6"/>
    <x v="10"/>
    <s v="NL_A"/>
    <x v="6"/>
    <s v="GNR_ROR_WTR"/>
    <x v="1"/>
    <x v="2"/>
    <n v="20.1271032202966"/>
    <n v="29385.570701633002"/>
    <n v="105788.05452587899"/>
  </r>
  <r>
    <x v="0"/>
    <x v="0"/>
    <x v="1"/>
    <x v="6"/>
    <x v="10"/>
    <s v="NL_A"/>
    <x v="7"/>
    <s v="GNR_WT_WIND_OFF"/>
    <x v="0"/>
    <x v="0"/>
    <n v="435.982438126933"/>
    <n v="636534.35966532305"/>
    <n v="2291523.6947951601"/>
  </r>
  <r>
    <x v="0"/>
    <x v="0"/>
    <x v="1"/>
    <x v="6"/>
    <x v="10"/>
    <s v="NL_A"/>
    <x v="7"/>
    <s v="GNR_WT_WIND_OFF"/>
    <x v="0"/>
    <x v="1"/>
    <n v="250.142621780513"/>
    <n v="365208.227799549"/>
    <n v="1314749.62007838"/>
  </r>
  <r>
    <x v="0"/>
    <x v="0"/>
    <x v="1"/>
    <x v="6"/>
    <x v="10"/>
    <s v="NL_A"/>
    <x v="7"/>
    <s v="GNR_WT_WIND_OFF"/>
    <x v="0"/>
    <x v="2"/>
    <n v="173.77685443433501"/>
    <n v="253714.20747412901"/>
    <n v="913371.14690686297"/>
  </r>
  <r>
    <x v="0"/>
    <x v="0"/>
    <x v="1"/>
    <x v="6"/>
    <x v="10"/>
    <s v="NL_A"/>
    <x v="7"/>
    <s v="GNR_WT_WIND_OFF"/>
    <x v="1"/>
    <x v="0"/>
    <n v="135.15626270949801"/>
    <n v="197328.14355586699"/>
    <n v="710381.31680112297"/>
  </r>
  <r>
    <x v="0"/>
    <x v="0"/>
    <x v="1"/>
    <x v="6"/>
    <x v="10"/>
    <s v="NL_A"/>
    <x v="7"/>
    <s v="GNR_WT_WIND_OFF"/>
    <x v="1"/>
    <x v="1"/>
    <n v="259.89286990012801"/>
    <n v="379443.59005418699"/>
    <n v="1365996.9241950701"/>
  </r>
  <r>
    <x v="0"/>
    <x v="0"/>
    <x v="1"/>
    <x v="6"/>
    <x v="10"/>
    <s v="NL_A"/>
    <x v="7"/>
    <s v="GNR_WT_WIND_OFF"/>
    <x v="1"/>
    <x v="2"/>
    <n v="304.68922702119499"/>
    <n v="444846.271450945"/>
    <n v="1601446.5772233999"/>
  </r>
  <r>
    <x v="0"/>
    <x v="0"/>
    <x v="1"/>
    <x v="6"/>
    <x v="10"/>
    <s v="NL_A"/>
    <x v="7"/>
    <s v="GNR_WT_WIND_ONS"/>
    <x v="0"/>
    <x v="0"/>
    <n v="1269.34202174854"/>
    <n v="1853239.35175288"/>
    <n v="6671661.6663103504"/>
  </r>
  <r>
    <x v="0"/>
    <x v="0"/>
    <x v="1"/>
    <x v="6"/>
    <x v="10"/>
    <s v="NL_A"/>
    <x v="7"/>
    <s v="GNR_WT_WIND_ONS"/>
    <x v="0"/>
    <x v="1"/>
    <n v="728.27828253924997"/>
    <n v="1063286.2925073099"/>
    <n v="3827830.6530263"/>
  </r>
  <r>
    <x v="0"/>
    <x v="0"/>
    <x v="1"/>
    <x v="6"/>
    <x v="10"/>
    <s v="NL_A"/>
    <x v="7"/>
    <s v="GNR_WT_WIND_ONS"/>
    <x v="0"/>
    <x v="2"/>
    <n v="505.94300240267899"/>
    <n v="738676.78350791195"/>
    <n v="2659236.4206284801"/>
  </r>
  <r>
    <x v="0"/>
    <x v="0"/>
    <x v="1"/>
    <x v="6"/>
    <x v="10"/>
    <s v="NL_A"/>
    <x v="7"/>
    <s v="GNR_WT_WIND_ONS"/>
    <x v="1"/>
    <x v="0"/>
    <n v="393.50099627110097"/>
    <n v="574511.45455580798"/>
    <n v="2068241.23640091"/>
  </r>
  <r>
    <x v="0"/>
    <x v="0"/>
    <x v="1"/>
    <x v="6"/>
    <x v="10"/>
    <s v="NL_A"/>
    <x v="7"/>
    <s v="GNR_WT_WIND_ONS"/>
    <x v="1"/>
    <x v="1"/>
    <n v="756.66566372339605"/>
    <n v="1104731.8690361599"/>
    <n v="3977034.7285301699"/>
  </r>
  <r>
    <x v="0"/>
    <x v="0"/>
    <x v="1"/>
    <x v="6"/>
    <x v="10"/>
    <s v="NL_A"/>
    <x v="7"/>
    <s v="GNR_WT_WIND_ONS"/>
    <x v="1"/>
    <x v="2"/>
    <n v="887.088115506809"/>
    <n v="1295148.64863994"/>
    <n v="4662535.1351037901"/>
  </r>
  <r>
    <x v="0"/>
    <x v="0"/>
    <x v="1"/>
    <x v="6"/>
    <x v="10"/>
    <s v="NL_A"/>
    <x v="7"/>
    <s v="GNR_WT_WIND_ON_LS_Y-2020"/>
    <x v="0"/>
    <x v="0"/>
    <n v="3826.03091661796"/>
    <n v="5586005.1382622197"/>
    <n v="20109618.497744001"/>
  </r>
  <r>
    <x v="0"/>
    <x v="0"/>
    <x v="1"/>
    <x v="6"/>
    <x v="10"/>
    <s v="NL_A"/>
    <x v="7"/>
    <s v="GNR_WT_WIND_ON_LS_Y-2020"/>
    <x v="0"/>
    <x v="1"/>
    <n v="2195.1650360225599"/>
    <n v="3204940.9525929401"/>
    <n v="11537787.4293346"/>
  </r>
  <r>
    <x v="0"/>
    <x v="0"/>
    <x v="1"/>
    <x v="6"/>
    <x v="10"/>
    <s v="NL_A"/>
    <x v="7"/>
    <s v="GNR_WT_WIND_ON_LS_Y-2020"/>
    <x v="0"/>
    <x v="2"/>
    <n v="1525.00550369602"/>
    <n v="2226508.0353961899"/>
    <n v="8015428.9274262805"/>
  </r>
  <r>
    <x v="0"/>
    <x v="0"/>
    <x v="1"/>
    <x v="6"/>
    <x v="10"/>
    <s v="NL_A"/>
    <x v="7"/>
    <s v="GNR_WT_WIND_ON_LS_Y-2020"/>
    <x v="1"/>
    <x v="0"/>
    <n v="1186.0845632285"/>
    <n v="1731683.4623136099"/>
    <n v="6234060.4643289801"/>
  </r>
  <r>
    <x v="0"/>
    <x v="0"/>
    <x v="1"/>
    <x v="6"/>
    <x v="10"/>
    <s v="NL_A"/>
    <x v="7"/>
    <s v="GNR_WT_WIND_ON_LS_Y-2020"/>
    <x v="1"/>
    <x v="1"/>
    <n v="2280.72983746414"/>
    <n v="3329865.5626976402"/>
    <n v="11987516.025711499"/>
  </r>
  <r>
    <x v="0"/>
    <x v="0"/>
    <x v="1"/>
    <x v="6"/>
    <x v="10"/>
    <s v="NL_A"/>
    <x v="7"/>
    <s v="GNR_WT_WIND_ON_LS_Y-2020"/>
    <x v="1"/>
    <x v="2"/>
    <n v="2673.8471566694602"/>
    <n v="3903816.8487374098"/>
    <n v="14053740.655454701"/>
  </r>
  <r>
    <x v="0"/>
    <x v="0"/>
    <x v="1"/>
    <x v="6"/>
    <x v="10"/>
    <s v="NL_A"/>
    <x v="7"/>
    <s v="GNR_WT_WIND_ON_LS_Y-2030"/>
    <x v="0"/>
    <x v="0"/>
    <n v="108.850497438861"/>
    <n v="158921.72626073699"/>
    <n v="572118.21453865198"/>
  </r>
  <r>
    <x v="0"/>
    <x v="0"/>
    <x v="1"/>
    <x v="6"/>
    <x v="10"/>
    <s v="NL_A"/>
    <x v="7"/>
    <s v="GNR_WT_WIND_ON_LS_Y-2030"/>
    <x v="0"/>
    <x v="1"/>
    <n v="62.452398148070202"/>
    <n v="91180.501296182498"/>
    <n v="328249.804666257"/>
  </r>
  <r>
    <x v="0"/>
    <x v="0"/>
    <x v="1"/>
    <x v="6"/>
    <x v="10"/>
    <s v="NL_A"/>
    <x v="7"/>
    <s v="GNR_WT_WIND_ON_LS_Y-2030"/>
    <x v="0"/>
    <x v="2"/>
    <n v="43.386373840660603"/>
    <n v="63344.105807364504"/>
    <n v="228038.78090651199"/>
  </r>
  <r>
    <x v="0"/>
    <x v="0"/>
    <x v="1"/>
    <x v="6"/>
    <x v="10"/>
    <s v="NL_A"/>
    <x v="7"/>
    <s v="GNR_WT_WIND_ON_LS_Y-2030"/>
    <x v="1"/>
    <x v="0"/>
    <n v="33.744080360463897"/>
    <n v="49266.357326277299"/>
    <n v="177358.88637459799"/>
  </r>
  <r>
    <x v="0"/>
    <x v="0"/>
    <x v="1"/>
    <x v="6"/>
    <x v="10"/>
    <s v="NL_A"/>
    <x v="7"/>
    <s v="GNR_WT_WIND_ON_LS_Y-2030"/>
    <x v="1"/>
    <x v="1"/>
    <n v="64.886714912140107"/>
    <n v="94734.603771724505"/>
    <n v="341044.57357820799"/>
  </r>
  <r>
    <x v="0"/>
    <x v="0"/>
    <x v="1"/>
    <x v="6"/>
    <x v="10"/>
    <s v="NL_A"/>
    <x v="7"/>
    <s v="GNR_WT_WIND_ON_LS_Y-2030"/>
    <x v="1"/>
    <x v="2"/>
    <n v="76.070894203915401"/>
    <n v="111063.505537716"/>
    <n v="399828.61993577902"/>
  </r>
  <r>
    <x v="0"/>
    <x v="0"/>
    <x v="1"/>
    <x v="6"/>
    <x v="10"/>
    <s v="NL_A"/>
    <x v="14"/>
    <s v="GNR_ST_WOOD_CND_E-50"/>
    <x v="0"/>
    <x v="0"/>
    <n v="320"/>
    <n v="467200"/>
    <n v="1681920"/>
  </r>
  <r>
    <x v="0"/>
    <x v="0"/>
    <x v="1"/>
    <x v="6"/>
    <x v="10"/>
    <s v="NL_A"/>
    <x v="14"/>
    <s v="GNR_ST_WOOD_CND_E-50"/>
    <x v="0"/>
    <x v="1"/>
    <n v="320"/>
    <n v="467200"/>
    <n v="1681920"/>
  </r>
  <r>
    <x v="0"/>
    <x v="0"/>
    <x v="1"/>
    <x v="6"/>
    <x v="10"/>
    <s v="NL_A"/>
    <x v="14"/>
    <s v="GNR_ST_WOOD_CND_E-50"/>
    <x v="0"/>
    <x v="2"/>
    <n v="320"/>
    <n v="467200"/>
    <n v="1681920"/>
  </r>
  <r>
    <x v="0"/>
    <x v="0"/>
    <x v="1"/>
    <x v="7"/>
    <x v="11"/>
    <s v="NO1_A1"/>
    <x v="6"/>
    <s v="GNR_RES_WTR_NOPMP_MC-01"/>
    <x v="0"/>
    <x v="0"/>
    <n v="61.021424097071701"/>
    <n v="89091.279181724705"/>
    <n v="320728.60505420901"/>
  </r>
  <r>
    <x v="0"/>
    <x v="0"/>
    <x v="1"/>
    <x v="7"/>
    <x v="11"/>
    <s v="NO1_A1"/>
    <x v="6"/>
    <s v="GNR_RES_WTR_NOPMP_MC-01"/>
    <x v="0"/>
    <x v="1"/>
    <n v="160"/>
    <n v="233600"/>
    <n v="840960"/>
  </r>
  <r>
    <x v="0"/>
    <x v="0"/>
    <x v="1"/>
    <x v="7"/>
    <x v="11"/>
    <s v="NO1_A1"/>
    <x v="6"/>
    <s v="GNR_RES_WTR_NOPMP_MC-01"/>
    <x v="0"/>
    <x v="2"/>
    <n v="160"/>
    <n v="233600"/>
    <n v="840960"/>
  </r>
  <r>
    <x v="0"/>
    <x v="0"/>
    <x v="1"/>
    <x v="7"/>
    <x v="11"/>
    <s v="NO1_A1"/>
    <x v="6"/>
    <s v="GNR_RES_WTR_NOPMP_MC-01"/>
    <x v="1"/>
    <x v="0"/>
    <n v="160"/>
    <n v="233600"/>
    <n v="840960"/>
  </r>
  <r>
    <x v="0"/>
    <x v="0"/>
    <x v="1"/>
    <x v="7"/>
    <x v="11"/>
    <s v="NO1_A1"/>
    <x v="6"/>
    <s v="GNR_RES_WTR_NOPMP_MC-01"/>
    <x v="1"/>
    <x v="1"/>
    <n v="160"/>
    <n v="233600"/>
    <n v="840960"/>
  </r>
  <r>
    <x v="0"/>
    <x v="0"/>
    <x v="1"/>
    <x v="7"/>
    <x v="11"/>
    <s v="NO1_A1"/>
    <x v="6"/>
    <s v="GNR_RES_WTR_NOPMP_MC-01"/>
    <x v="1"/>
    <x v="2"/>
    <n v="160"/>
    <n v="233600"/>
    <n v="840960"/>
  </r>
  <r>
    <x v="0"/>
    <x v="0"/>
    <x v="1"/>
    <x v="7"/>
    <x v="11"/>
    <s v="NO1_A1"/>
    <x v="6"/>
    <s v="GNR_RES_WTR_NOPMP_MC-02"/>
    <x v="0"/>
    <x v="1"/>
    <n v="160"/>
    <n v="233600"/>
    <n v="840960"/>
  </r>
  <r>
    <x v="0"/>
    <x v="0"/>
    <x v="1"/>
    <x v="7"/>
    <x v="11"/>
    <s v="NO1_A1"/>
    <x v="6"/>
    <s v="GNR_RES_WTR_NOPMP_MC-02"/>
    <x v="0"/>
    <x v="2"/>
    <n v="160"/>
    <n v="233600"/>
    <n v="840960"/>
  </r>
  <r>
    <x v="0"/>
    <x v="0"/>
    <x v="1"/>
    <x v="7"/>
    <x v="11"/>
    <s v="NO1_A1"/>
    <x v="6"/>
    <s v="GNR_RES_WTR_NOPMP_MC-02"/>
    <x v="1"/>
    <x v="0"/>
    <n v="160"/>
    <n v="233600"/>
    <n v="840960"/>
  </r>
  <r>
    <x v="0"/>
    <x v="0"/>
    <x v="1"/>
    <x v="7"/>
    <x v="11"/>
    <s v="NO1_A1"/>
    <x v="6"/>
    <s v="GNR_RES_WTR_NOPMP_MC-02"/>
    <x v="1"/>
    <x v="1"/>
    <n v="160"/>
    <n v="233600"/>
    <n v="840960"/>
  </r>
  <r>
    <x v="0"/>
    <x v="0"/>
    <x v="1"/>
    <x v="7"/>
    <x v="11"/>
    <s v="NO1_A1"/>
    <x v="6"/>
    <s v="GNR_RES_WTR_NOPMP_MC-02"/>
    <x v="1"/>
    <x v="2"/>
    <n v="160"/>
    <n v="233600"/>
    <n v="840960"/>
  </r>
  <r>
    <x v="0"/>
    <x v="0"/>
    <x v="1"/>
    <x v="7"/>
    <x v="11"/>
    <s v="NO1_A1"/>
    <x v="6"/>
    <s v="GNR_RES_WTR_NOPMP_MC-03"/>
    <x v="0"/>
    <x v="1"/>
    <n v="160"/>
    <n v="233600"/>
    <n v="840960"/>
  </r>
  <r>
    <x v="0"/>
    <x v="0"/>
    <x v="1"/>
    <x v="7"/>
    <x v="11"/>
    <s v="NO1_A1"/>
    <x v="6"/>
    <s v="GNR_RES_WTR_NOPMP_MC-03"/>
    <x v="0"/>
    <x v="2"/>
    <n v="160"/>
    <n v="233600"/>
    <n v="840960"/>
  </r>
  <r>
    <x v="0"/>
    <x v="0"/>
    <x v="1"/>
    <x v="7"/>
    <x v="11"/>
    <s v="NO1_A1"/>
    <x v="6"/>
    <s v="GNR_RES_WTR_NOPMP_MC-03"/>
    <x v="1"/>
    <x v="0"/>
    <n v="160"/>
    <n v="233600"/>
    <n v="840960"/>
  </r>
  <r>
    <x v="0"/>
    <x v="0"/>
    <x v="1"/>
    <x v="7"/>
    <x v="11"/>
    <s v="NO1_A1"/>
    <x v="6"/>
    <s v="GNR_RES_WTR_NOPMP_MC-03"/>
    <x v="1"/>
    <x v="1"/>
    <n v="160"/>
    <n v="233600"/>
    <n v="840960"/>
  </r>
  <r>
    <x v="0"/>
    <x v="0"/>
    <x v="1"/>
    <x v="7"/>
    <x v="11"/>
    <s v="NO1_A1"/>
    <x v="6"/>
    <s v="GNR_RES_WTR_NOPMP_MC-03"/>
    <x v="1"/>
    <x v="2"/>
    <n v="160"/>
    <n v="233600"/>
    <n v="840960"/>
  </r>
  <r>
    <x v="0"/>
    <x v="0"/>
    <x v="1"/>
    <x v="7"/>
    <x v="11"/>
    <s v="NO1_A1"/>
    <x v="6"/>
    <s v="GNR_RES_WTR_NOPMP_MC-04"/>
    <x v="0"/>
    <x v="1"/>
    <n v="160"/>
    <n v="233600"/>
    <n v="840960"/>
  </r>
  <r>
    <x v="0"/>
    <x v="0"/>
    <x v="1"/>
    <x v="7"/>
    <x v="11"/>
    <s v="NO1_A1"/>
    <x v="6"/>
    <s v="GNR_RES_WTR_NOPMP_MC-04"/>
    <x v="0"/>
    <x v="2"/>
    <n v="160"/>
    <n v="233600"/>
    <n v="840960"/>
  </r>
  <r>
    <x v="0"/>
    <x v="0"/>
    <x v="1"/>
    <x v="7"/>
    <x v="11"/>
    <s v="NO1_A1"/>
    <x v="6"/>
    <s v="GNR_RES_WTR_NOPMP_MC-04"/>
    <x v="1"/>
    <x v="0"/>
    <n v="160"/>
    <n v="233600"/>
    <n v="840960"/>
  </r>
  <r>
    <x v="0"/>
    <x v="0"/>
    <x v="1"/>
    <x v="7"/>
    <x v="11"/>
    <s v="NO1_A1"/>
    <x v="6"/>
    <s v="GNR_RES_WTR_NOPMP_MC-05"/>
    <x v="0"/>
    <x v="1"/>
    <n v="84.945888495639593"/>
    <n v="124020.997203634"/>
    <n v="446475.589933082"/>
  </r>
  <r>
    <x v="0"/>
    <x v="0"/>
    <x v="1"/>
    <x v="7"/>
    <x v="11"/>
    <s v="NO1_A1"/>
    <x v="6"/>
    <s v="GNR_RES_WTR_NOPMP_MC-05"/>
    <x v="0"/>
    <x v="2"/>
    <n v="160"/>
    <n v="233600"/>
    <n v="840960"/>
  </r>
  <r>
    <x v="0"/>
    <x v="0"/>
    <x v="1"/>
    <x v="7"/>
    <x v="11"/>
    <s v="NO1_A1"/>
    <x v="6"/>
    <s v="GNR_RES_WTR_NOPMP_MC-05"/>
    <x v="1"/>
    <x v="0"/>
    <n v="121.19545150434"/>
    <n v="176945.359196337"/>
    <n v="637003.29310681298"/>
  </r>
  <r>
    <x v="0"/>
    <x v="0"/>
    <x v="1"/>
    <x v="7"/>
    <x v="11"/>
    <s v="NO1_A1"/>
    <x v="6"/>
    <s v="GNR_ROR_WTR"/>
    <x v="0"/>
    <x v="0"/>
    <n v="639.733617102214"/>
    <n v="934011.08096923295"/>
    <n v="3362439.8914892399"/>
  </r>
  <r>
    <x v="0"/>
    <x v="0"/>
    <x v="1"/>
    <x v="7"/>
    <x v="11"/>
    <s v="NO1_A1"/>
    <x v="6"/>
    <s v="GNR_ROR_WTR"/>
    <x v="0"/>
    <x v="1"/>
    <n v="639.733617102214"/>
    <n v="934011.08096923295"/>
    <n v="3362439.8914892399"/>
  </r>
  <r>
    <x v="0"/>
    <x v="0"/>
    <x v="1"/>
    <x v="7"/>
    <x v="11"/>
    <s v="NO1_A1"/>
    <x v="6"/>
    <s v="GNR_ROR_WTR"/>
    <x v="0"/>
    <x v="2"/>
    <n v="639.733617102214"/>
    <n v="934011.08096923295"/>
    <n v="3362439.8914892399"/>
  </r>
  <r>
    <x v="0"/>
    <x v="0"/>
    <x v="1"/>
    <x v="7"/>
    <x v="11"/>
    <s v="NO1_A1"/>
    <x v="6"/>
    <s v="GNR_ROR_WTR"/>
    <x v="1"/>
    <x v="0"/>
    <n v="1365.99180405162"/>
    <n v="1994348.03391536"/>
    <n v="7179652.9220953099"/>
  </r>
  <r>
    <x v="0"/>
    <x v="0"/>
    <x v="1"/>
    <x v="7"/>
    <x v="11"/>
    <s v="NO1_A1"/>
    <x v="6"/>
    <s v="GNR_ROR_WTR"/>
    <x v="1"/>
    <x v="1"/>
    <n v="1365.99180405162"/>
    <n v="1994348.03391536"/>
    <n v="7179652.9220953099"/>
  </r>
  <r>
    <x v="0"/>
    <x v="0"/>
    <x v="1"/>
    <x v="7"/>
    <x v="11"/>
    <s v="NO1_A1"/>
    <x v="6"/>
    <s v="GNR_ROR_WTR"/>
    <x v="1"/>
    <x v="2"/>
    <n v="1365.99180405162"/>
    <n v="1994348.03391536"/>
    <n v="7179652.9220953099"/>
  </r>
  <r>
    <x v="0"/>
    <x v="0"/>
    <x v="1"/>
    <x v="7"/>
    <x v="11"/>
    <s v="NO1_A1"/>
    <x v="7"/>
    <s v="GNR_WT_WIND_ONS"/>
    <x v="0"/>
    <x v="0"/>
    <n v="4.0725887826452603"/>
    <n v="5945.9796226620701"/>
    <n v="21405.526641583499"/>
  </r>
  <r>
    <x v="0"/>
    <x v="0"/>
    <x v="1"/>
    <x v="7"/>
    <x v="11"/>
    <s v="NO1_A1"/>
    <x v="7"/>
    <s v="GNR_WT_WIND_ONS"/>
    <x v="0"/>
    <x v="1"/>
    <n v="9.9313660416843206"/>
    <n v="14499.7944208591"/>
    <n v="52199.2599150928"/>
  </r>
  <r>
    <x v="0"/>
    <x v="0"/>
    <x v="1"/>
    <x v="7"/>
    <x v="11"/>
    <s v="NO1_A1"/>
    <x v="7"/>
    <s v="GNR_WT_WIND_ONS"/>
    <x v="0"/>
    <x v="2"/>
    <n v="1.9046448390166"/>
    <n v="2780.7814649642401"/>
    <n v="10010.813273871299"/>
  </r>
  <r>
    <x v="0"/>
    <x v="0"/>
    <x v="1"/>
    <x v="7"/>
    <x v="11"/>
    <s v="NO1_A1"/>
    <x v="7"/>
    <s v="GNR_WT_WIND_ONS"/>
    <x v="1"/>
    <x v="0"/>
    <n v="165.55404771256099"/>
    <n v="241708.90966033901"/>
    <n v="870152.07477722003"/>
  </r>
  <r>
    <x v="0"/>
    <x v="0"/>
    <x v="1"/>
    <x v="7"/>
    <x v="11"/>
    <s v="NO1_A1"/>
    <x v="7"/>
    <s v="GNR_WT_WIND_ONS"/>
    <x v="1"/>
    <x v="1"/>
    <n v="164.85059915913899"/>
    <n v="240681.87477234399"/>
    <n v="866454.74918043695"/>
  </r>
  <r>
    <x v="0"/>
    <x v="0"/>
    <x v="1"/>
    <x v="7"/>
    <x v="11"/>
    <s v="NO1_A1"/>
    <x v="7"/>
    <s v="GNR_WT_WIND_ONS"/>
    <x v="1"/>
    <x v="2"/>
    <n v="155.79360278002201"/>
    <n v="227458.660058832"/>
    <n v="818851.17621179495"/>
  </r>
  <r>
    <x v="0"/>
    <x v="0"/>
    <x v="1"/>
    <x v="7"/>
    <x v="11"/>
    <s v="NO1_A2"/>
    <x v="5"/>
    <s v="GNR_HP_ELEC_COP-270"/>
    <x v="1"/>
    <x v="0"/>
    <n v="26.629629629629601"/>
    <n v="38879.259259259299"/>
    <n v="139965.33333333299"/>
  </r>
  <r>
    <x v="0"/>
    <x v="0"/>
    <x v="1"/>
    <x v="7"/>
    <x v="11"/>
    <s v="NO1_A2"/>
    <x v="5"/>
    <s v="GNR_HP_ELEC_COP-270"/>
    <x v="1"/>
    <x v="1"/>
    <n v="26.629629629629601"/>
    <n v="38879.259259259299"/>
    <n v="139965.33333333299"/>
  </r>
  <r>
    <x v="0"/>
    <x v="0"/>
    <x v="1"/>
    <x v="7"/>
    <x v="11"/>
    <s v="NO1_A2"/>
    <x v="5"/>
    <s v="GNR_HP_ELEC_COP-270"/>
    <x v="1"/>
    <x v="2"/>
    <n v="26.629629629629601"/>
    <n v="38879.259259259299"/>
    <n v="139965.33333333299"/>
  </r>
  <r>
    <x v="0"/>
    <x v="0"/>
    <x v="1"/>
    <x v="7"/>
    <x v="11"/>
    <s v="NO1_A2"/>
    <x v="5"/>
    <s v="GNR_HP_ELEC_GROUND-WTR_COP-380_LS-4-MW_Y-2030"/>
    <x v="0"/>
    <x v="0"/>
    <n v="3.08160256381001"/>
    <n v="4499.1397431626101"/>
    <n v="16196.9030753854"/>
  </r>
  <r>
    <x v="0"/>
    <x v="0"/>
    <x v="1"/>
    <x v="7"/>
    <x v="11"/>
    <s v="NO1_A2"/>
    <x v="5"/>
    <s v="GNR_HP_ELEC_GROUND-WTR_COP-380_LS-4-MW_Y-2030"/>
    <x v="0"/>
    <x v="1"/>
    <n v="11.769752050509201"/>
    <n v="17183.8379937434"/>
    <n v="61861.816777476401"/>
  </r>
  <r>
    <x v="0"/>
    <x v="0"/>
    <x v="1"/>
    <x v="7"/>
    <x v="11"/>
    <s v="NO1_A2"/>
    <x v="5"/>
    <s v="GNR_HP_ELEC_GROUND-WTR_COP-380_LS-4-MW_Y-2030"/>
    <x v="1"/>
    <x v="0"/>
    <n v="42.455341406356197"/>
    <n v="61984.798453279996"/>
    <n v="223145.27443180801"/>
  </r>
  <r>
    <x v="0"/>
    <x v="0"/>
    <x v="1"/>
    <x v="7"/>
    <x v="11"/>
    <s v="NO1_A2"/>
    <x v="5"/>
    <s v="GNR_HP_ELEC_GROUND-WTR_COP-380_LS-4-MW_Y-2030"/>
    <x v="1"/>
    <x v="1"/>
    <n v="42.455341406356197"/>
    <n v="61984.798453279996"/>
    <n v="223145.27443180801"/>
  </r>
  <r>
    <x v="0"/>
    <x v="0"/>
    <x v="1"/>
    <x v="7"/>
    <x v="11"/>
    <s v="NO1_A2"/>
    <x v="5"/>
    <s v="GNR_HP_ELEC_GROUND-WTR_COP-380_LS-4-MW_Y-2030"/>
    <x v="1"/>
    <x v="2"/>
    <n v="42.455341406356197"/>
    <n v="61984.798453279996"/>
    <n v="223145.27443180801"/>
  </r>
  <r>
    <x v="0"/>
    <x v="0"/>
    <x v="1"/>
    <x v="7"/>
    <x v="11"/>
    <s v="NO1_A2"/>
    <x v="1"/>
    <s v="GNR_HS_HEAT_PIT_L-DEC_E-91_Y-2020"/>
    <x v="0"/>
    <x v="0"/>
    <n v="157.295849589455"/>
    <n v="229651.940400605"/>
    <n v="826746.98544217704"/>
  </r>
  <r>
    <x v="0"/>
    <x v="0"/>
    <x v="1"/>
    <x v="7"/>
    <x v="11"/>
    <s v="NO1_A2"/>
    <x v="1"/>
    <s v="GNR_HS_HEAT_PIT_L-DEC_E-91_Y-2020"/>
    <x v="0"/>
    <x v="1"/>
    <n v="266.80919976554702"/>
    <n v="389541.43165769899"/>
    <n v="1402349.15396772"/>
  </r>
  <r>
    <x v="0"/>
    <x v="0"/>
    <x v="1"/>
    <x v="7"/>
    <x v="11"/>
    <s v="NO1_A2"/>
    <x v="1"/>
    <s v="GNR_HS_HEAT_PIT_L-DEC_E-91_Y-2020"/>
    <x v="0"/>
    <x v="2"/>
    <n v="266.80919976554702"/>
    <n v="389541.43165769899"/>
    <n v="1402349.15396772"/>
  </r>
  <r>
    <x v="0"/>
    <x v="0"/>
    <x v="1"/>
    <x v="7"/>
    <x v="11"/>
    <s v="NO1_A2"/>
    <x v="15"/>
    <s v="GNR_BO_LNG_E-90"/>
    <x v="0"/>
    <x v="0"/>
    <n v="29.8888888888889"/>
    <n v="43637.777777777803"/>
    <n v="157096"/>
  </r>
  <r>
    <x v="0"/>
    <x v="0"/>
    <x v="1"/>
    <x v="7"/>
    <x v="11"/>
    <s v="NO1_A2"/>
    <x v="15"/>
    <s v="GNR_BO_LNG_E-90"/>
    <x v="0"/>
    <x v="1"/>
    <n v="29.8888888888889"/>
    <n v="43637.777777777803"/>
    <n v="157096"/>
  </r>
  <r>
    <x v="0"/>
    <x v="0"/>
    <x v="1"/>
    <x v="7"/>
    <x v="11"/>
    <s v="NO1_A2"/>
    <x v="15"/>
    <s v="GNR_BO_LNG_E-90"/>
    <x v="0"/>
    <x v="2"/>
    <n v="29.8888888888889"/>
    <n v="43637.777777777803"/>
    <n v="157096"/>
  </r>
  <r>
    <x v="0"/>
    <x v="0"/>
    <x v="1"/>
    <x v="7"/>
    <x v="11"/>
    <s v="NO1_A2"/>
    <x v="15"/>
    <s v="GNR_BO_LNG_E-90"/>
    <x v="1"/>
    <x v="0"/>
    <n v="29.8888888888889"/>
    <n v="43637.777777777803"/>
    <n v="157096"/>
  </r>
  <r>
    <x v="0"/>
    <x v="0"/>
    <x v="1"/>
    <x v="7"/>
    <x v="11"/>
    <s v="NO1_A2"/>
    <x v="15"/>
    <s v="GNR_BO_LNG_E-90"/>
    <x v="1"/>
    <x v="1"/>
    <n v="29.8888888888889"/>
    <n v="43637.777777777803"/>
    <n v="157096"/>
  </r>
  <r>
    <x v="0"/>
    <x v="0"/>
    <x v="1"/>
    <x v="7"/>
    <x v="11"/>
    <s v="NO1_A2"/>
    <x v="15"/>
    <s v="GNR_BO_LNG_E-90"/>
    <x v="1"/>
    <x v="2"/>
    <n v="21.1672313681768"/>
    <n v="30904.157797538101"/>
    <n v="111254.968071137"/>
  </r>
  <r>
    <x v="0"/>
    <x v="0"/>
    <x v="1"/>
    <x v="7"/>
    <x v="11"/>
    <s v="NO1_A2"/>
    <x v="2"/>
    <s v="GNR_BO_MSW_E-90"/>
    <x v="0"/>
    <x v="0"/>
    <n v="3.4444444444444402"/>
    <n v="5028.8888888888896"/>
    <n v="18104"/>
  </r>
  <r>
    <x v="0"/>
    <x v="0"/>
    <x v="1"/>
    <x v="7"/>
    <x v="11"/>
    <s v="NO1_A2"/>
    <x v="2"/>
    <s v="GNR_BO_MSW_E-90"/>
    <x v="0"/>
    <x v="1"/>
    <n v="3.4444444444444402"/>
    <n v="5028.8888888888896"/>
    <n v="18104"/>
  </r>
  <r>
    <x v="0"/>
    <x v="0"/>
    <x v="1"/>
    <x v="7"/>
    <x v="11"/>
    <s v="NO1_A2"/>
    <x v="2"/>
    <s v="GNR_BO_MSW_E-90"/>
    <x v="0"/>
    <x v="2"/>
    <n v="3.4444444444444402"/>
    <n v="5028.8888888888896"/>
    <n v="18104"/>
  </r>
  <r>
    <x v="0"/>
    <x v="0"/>
    <x v="1"/>
    <x v="7"/>
    <x v="11"/>
    <s v="NO1_A2"/>
    <x v="2"/>
    <s v="GNR_BO_MSW_E-90"/>
    <x v="1"/>
    <x v="0"/>
    <n v="3.4444444444444402"/>
    <n v="5028.8888888888896"/>
    <n v="18104"/>
  </r>
  <r>
    <x v="0"/>
    <x v="0"/>
    <x v="1"/>
    <x v="7"/>
    <x v="11"/>
    <s v="NO1_A2"/>
    <x v="2"/>
    <s v="GNR_BO_MSW_E-90"/>
    <x v="1"/>
    <x v="1"/>
    <n v="3.4444444444444402"/>
    <n v="5028.8888888888896"/>
    <n v="18104"/>
  </r>
  <r>
    <x v="0"/>
    <x v="0"/>
    <x v="1"/>
    <x v="7"/>
    <x v="11"/>
    <s v="NO1_A2"/>
    <x v="2"/>
    <s v="GNR_BO_MSW_E-90"/>
    <x v="1"/>
    <x v="2"/>
    <n v="3.4444444444444402"/>
    <n v="5028.8888888888896"/>
    <n v="18104"/>
  </r>
  <r>
    <x v="0"/>
    <x v="0"/>
    <x v="1"/>
    <x v="7"/>
    <x v="11"/>
    <s v="NO1_A2"/>
    <x v="2"/>
    <s v="GNR_ST_MSW_BP_CB-20"/>
    <x v="0"/>
    <x v="0"/>
    <n v="22.6666666666667"/>
    <n v="33093.333333333299"/>
    <n v="119136"/>
  </r>
  <r>
    <x v="0"/>
    <x v="0"/>
    <x v="1"/>
    <x v="7"/>
    <x v="11"/>
    <s v="NO1_A2"/>
    <x v="2"/>
    <s v="GNR_ST_MSW_BP_CB-20"/>
    <x v="0"/>
    <x v="1"/>
    <n v="22.6666666666667"/>
    <n v="33093.333333333299"/>
    <n v="119136"/>
  </r>
  <r>
    <x v="0"/>
    <x v="0"/>
    <x v="1"/>
    <x v="7"/>
    <x v="11"/>
    <s v="NO1_A2"/>
    <x v="2"/>
    <s v="GNR_ST_MSW_BP_CB-20"/>
    <x v="0"/>
    <x v="2"/>
    <n v="22.6666666666667"/>
    <n v="33093.333333333299"/>
    <n v="119136"/>
  </r>
  <r>
    <x v="0"/>
    <x v="0"/>
    <x v="1"/>
    <x v="7"/>
    <x v="11"/>
    <s v="NO1_A2"/>
    <x v="2"/>
    <s v="GNR_ST_MSW_BP_CB-20"/>
    <x v="1"/>
    <x v="0"/>
    <n v="22.6666666666667"/>
    <n v="33093.333333333299"/>
    <n v="119136"/>
  </r>
  <r>
    <x v="0"/>
    <x v="0"/>
    <x v="1"/>
    <x v="7"/>
    <x v="11"/>
    <s v="NO1_A2"/>
    <x v="2"/>
    <s v="GNR_ST_MSW_BP_CB-20"/>
    <x v="1"/>
    <x v="1"/>
    <n v="22.6666666666667"/>
    <n v="33093.333333333299"/>
    <n v="119136"/>
  </r>
  <r>
    <x v="0"/>
    <x v="0"/>
    <x v="1"/>
    <x v="7"/>
    <x v="11"/>
    <s v="NO1_A2"/>
    <x v="2"/>
    <s v="GNR_ST_MSW_BP_CB-20"/>
    <x v="1"/>
    <x v="2"/>
    <n v="22.6666666666667"/>
    <n v="33093.333333333299"/>
    <n v="119136"/>
  </r>
  <r>
    <x v="0"/>
    <x v="0"/>
    <x v="1"/>
    <x v="7"/>
    <x v="11"/>
    <s v="NO1_A2"/>
    <x v="4"/>
    <s v="GNR_EH_HEAT"/>
    <x v="0"/>
    <x v="0"/>
    <n v="10.8"/>
    <n v="15768"/>
    <n v="56764.800000000003"/>
  </r>
  <r>
    <x v="0"/>
    <x v="0"/>
    <x v="1"/>
    <x v="7"/>
    <x v="11"/>
    <s v="NO1_A2"/>
    <x v="4"/>
    <s v="GNR_EH_HEAT"/>
    <x v="0"/>
    <x v="1"/>
    <n v="10.8"/>
    <n v="15768"/>
    <n v="56764.800000000003"/>
  </r>
  <r>
    <x v="0"/>
    <x v="0"/>
    <x v="1"/>
    <x v="7"/>
    <x v="11"/>
    <s v="NO1_A2"/>
    <x v="4"/>
    <s v="GNR_EH_HEAT"/>
    <x v="0"/>
    <x v="2"/>
    <n v="10.8"/>
    <n v="15768"/>
    <n v="56764.800000000003"/>
  </r>
  <r>
    <x v="0"/>
    <x v="0"/>
    <x v="1"/>
    <x v="7"/>
    <x v="11"/>
    <s v="NO1_A2"/>
    <x v="4"/>
    <s v="GNR_EH_HEAT"/>
    <x v="1"/>
    <x v="0"/>
    <n v="10.8"/>
    <n v="15768"/>
    <n v="56764.800000000003"/>
  </r>
  <r>
    <x v="0"/>
    <x v="0"/>
    <x v="1"/>
    <x v="7"/>
    <x v="11"/>
    <s v="NO1_A2"/>
    <x v="4"/>
    <s v="GNR_EH_HEAT"/>
    <x v="1"/>
    <x v="1"/>
    <n v="10.8"/>
    <n v="15768"/>
    <n v="56764.800000000003"/>
  </r>
  <r>
    <x v="0"/>
    <x v="0"/>
    <x v="1"/>
    <x v="7"/>
    <x v="11"/>
    <s v="NO1_A2"/>
    <x v="4"/>
    <s v="GNR_EH_HEAT"/>
    <x v="1"/>
    <x v="2"/>
    <n v="10.8"/>
    <n v="15768"/>
    <n v="56764.800000000003"/>
  </r>
  <r>
    <x v="0"/>
    <x v="0"/>
    <x v="1"/>
    <x v="7"/>
    <x v="11"/>
    <s v="NO1_A2"/>
    <x v="19"/>
    <s v="GNR_BO_WOODCHI_E-90"/>
    <x v="0"/>
    <x v="0"/>
    <n v="40.4444444444444"/>
    <n v="59048.888888888898"/>
    <n v="212576"/>
  </r>
  <r>
    <x v="0"/>
    <x v="0"/>
    <x v="1"/>
    <x v="7"/>
    <x v="11"/>
    <s v="NO1_A2"/>
    <x v="19"/>
    <s v="GNR_BO_WOODCHI_E-90"/>
    <x v="0"/>
    <x v="1"/>
    <n v="40.4444444444444"/>
    <n v="59048.888888888898"/>
    <n v="212576"/>
  </r>
  <r>
    <x v="0"/>
    <x v="0"/>
    <x v="1"/>
    <x v="7"/>
    <x v="11"/>
    <s v="NO1_A2"/>
    <x v="19"/>
    <s v="GNR_BO_WOODCHI_E-90"/>
    <x v="0"/>
    <x v="2"/>
    <n v="40.4444444444444"/>
    <n v="59048.888888888898"/>
    <n v="212576"/>
  </r>
  <r>
    <x v="0"/>
    <x v="0"/>
    <x v="1"/>
    <x v="7"/>
    <x v="11"/>
    <s v="NO1_A2"/>
    <x v="19"/>
    <s v="GNR_ST_WOODCHI_BP_E-29_MS-80-MW-FEED_Y-2030"/>
    <x v="0"/>
    <x v="0"/>
    <n v="35.457001522070001"/>
    <n v="51767.222222222197"/>
    <n v="186362"/>
  </r>
  <r>
    <x v="0"/>
    <x v="0"/>
    <x v="1"/>
    <x v="7"/>
    <x v="11"/>
    <s v="NO1_A2"/>
    <x v="19"/>
    <s v="GNR_ST_WOODCHI_BP_E-29_MS-80-MW-FEED_Y-2030"/>
    <x v="0"/>
    <x v="1"/>
    <n v="35.457001522070001"/>
    <n v="51767.222222222197"/>
    <n v="186362"/>
  </r>
  <r>
    <x v="0"/>
    <x v="0"/>
    <x v="1"/>
    <x v="7"/>
    <x v="11"/>
    <s v="NO1_A2"/>
    <x v="19"/>
    <s v="GNR_ST_WOODCHI_BP_E-29_MS-80-MW-FEED_Y-2030"/>
    <x v="0"/>
    <x v="2"/>
    <n v="35.457001522070001"/>
    <n v="51767.222222222197"/>
    <n v="186362"/>
  </r>
  <r>
    <x v="0"/>
    <x v="0"/>
    <x v="1"/>
    <x v="7"/>
    <x v="11"/>
    <s v="NO1_A2"/>
    <x v="19"/>
    <s v="GNR_ST_WOODCHI_BP_E-29_MS-80-MW-FEED_Y-2030"/>
    <x v="1"/>
    <x v="0"/>
    <n v="35.457001522070001"/>
    <n v="51767.222222222197"/>
    <n v="186362"/>
  </r>
  <r>
    <x v="0"/>
    <x v="0"/>
    <x v="1"/>
    <x v="7"/>
    <x v="11"/>
    <s v="NO1_A2"/>
    <x v="19"/>
    <s v="GNR_ST_WOODCHI_BP_E-29_MS-80-MW-FEED_Y-2030"/>
    <x v="1"/>
    <x v="1"/>
    <n v="35.457001522070001"/>
    <n v="51767.222222222197"/>
    <n v="186362"/>
  </r>
  <r>
    <x v="0"/>
    <x v="0"/>
    <x v="1"/>
    <x v="7"/>
    <x v="11"/>
    <s v="NO1_A2"/>
    <x v="19"/>
    <s v="GNR_ST_WOODCHI_BP_E-29_MS-80-MW-FEED_Y-2030"/>
    <x v="1"/>
    <x v="2"/>
    <n v="35.457001522070001"/>
    <n v="51767.222222222197"/>
    <n v="186362"/>
  </r>
  <r>
    <x v="0"/>
    <x v="0"/>
    <x v="1"/>
    <x v="7"/>
    <x v="11"/>
    <s v="NO1_A2"/>
    <x v="8"/>
    <s v="GNR_BO_WOODWST_E-90"/>
    <x v="0"/>
    <x v="0"/>
    <n v="24.5555555555556"/>
    <n v="35851.111111111102"/>
    <n v="129064"/>
  </r>
  <r>
    <x v="0"/>
    <x v="0"/>
    <x v="1"/>
    <x v="7"/>
    <x v="11"/>
    <s v="NO1_A2"/>
    <x v="8"/>
    <s v="GNR_BO_WOODWST_E-90"/>
    <x v="0"/>
    <x v="1"/>
    <n v="24.5555555555556"/>
    <n v="35851.111111111102"/>
    <n v="129064"/>
  </r>
  <r>
    <x v="0"/>
    <x v="0"/>
    <x v="1"/>
    <x v="7"/>
    <x v="11"/>
    <s v="NO1_A2"/>
    <x v="8"/>
    <s v="GNR_BO_WOODWST_E-90"/>
    <x v="0"/>
    <x v="2"/>
    <n v="24.5555555555556"/>
    <n v="35851.111111111102"/>
    <n v="129064"/>
  </r>
  <r>
    <x v="0"/>
    <x v="0"/>
    <x v="1"/>
    <x v="7"/>
    <x v="11"/>
    <s v="NO1_A2"/>
    <x v="8"/>
    <s v="GNR_BO_WOODWST_E-90"/>
    <x v="1"/>
    <x v="0"/>
    <n v="24.5555555555556"/>
    <n v="35851.111111111102"/>
    <n v="129064"/>
  </r>
  <r>
    <x v="0"/>
    <x v="0"/>
    <x v="1"/>
    <x v="7"/>
    <x v="11"/>
    <s v="NO1_A2"/>
    <x v="8"/>
    <s v="GNR_BO_WOODWST_E-90"/>
    <x v="1"/>
    <x v="1"/>
    <n v="24.5555555555556"/>
    <n v="35851.111111111102"/>
    <n v="129064"/>
  </r>
  <r>
    <x v="0"/>
    <x v="0"/>
    <x v="1"/>
    <x v="7"/>
    <x v="11"/>
    <s v="NO1_A2"/>
    <x v="8"/>
    <s v="GNR_BO_WOODWST_E-90"/>
    <x v="1"/>
    <x v="2"/>
    <n v="24.5555555555556"/>
    <n v="35851.111111111102"/>
    <n v="129064"/>
  </r>
  <r>
    <x v="0"/>
    <x v="0"/>
    <x v="1"/>
    <x v="7"/>
    <x v="11"/>
    <s v="NO1_A3"/>
    <x v="5"/>
    <s v="GNR_HP_ELEC_COP-270"/>
    <x v="1"/>
    <x v="0"/>
    <n v="4.6296296296296298"/>
    <n v="6759.25925925926"/>
    <n v="24333.333333333299"/>
  </r>
  <r>
    <x v="0"/>
    <x v="0"/>
    <x v="1"/>
    <x v="7"/>
    <x v="11"/>
    <s v="NO1_A3"/>
    <x v="5"/>
    <s v="GNR_HP_ELEC_COP-270"/>
    <x v="1"/>
    <x v="1"/>
    <n v="4.6296296296296298"/>
    <n v="6759.25925925926"/>
    <n v="24333.333333333299"/>
  </r>
  <r>
    <x v="0"/>
    <x v="0"/>
    <x v="1"/>
    <x v="7"/>
    <x v="11"/>
    <s v="NO1_A3"/>
    <x v="5"/>
    <s v="GNR_HP_ELEC_COP-270"/>
    <x v="1"/>
    <x v="2"/>
    <n v="4.6296296296296298"/>
    <n v="6759.25925925926"/>
    <n v="24333.333333333299"/>
  </r>
  <r>
    <x v="0"/>
    <x v="0"/>
    <x v="1"/>
    <x v="7"/>
    <x v="11"/>
    <s v="NO1_A3"/>
    <x v="5"/>
    <s v="GNR_HP_ELEC_GROUND-WTR_COP-360_LS-4-MW_Y-2020"/>
    <x v="1"/>
    <x v="0"/>
    <n v="20.870249576274599"/>
    <n v="30470.564381361"/>
    <n v="109694.03177289999"/>
  </r>
  <r>
    <x v="0"/>
    <x v="0"/>
    <x v="1"/>
    <x v="7"/>
    <x v="11"/>
    <s v="NO1_A3"/>
    <x v="5"/>
    <s v="GNR_HP_ELEC_GROUND-WTR_COP-360_LS-4-MW_Y-2020"/>
    <x v="1"/>
    <x v="1"/>
    <n v="20.870249576274599"/>
    <n v="30470.564381361"/>
    <n v="109694.03177289999"/>
  </r>
  <r>
    <x v="0"/>
    <x v="0"/>
    <x v="1"/>
    <x v="7"/>
    <x v="11"/>
    <s v="NO1_A3"/>
    <x v="5"/>
    <s v="GNR_HP_ELEC_GROUND-WTR_COP-360_LS-4-MW_Y-2020"/>
    <x v="1"/>
    <x v="2"/>
    <n v="20.870249576274599"/>
    <n v="30470.564381361"/>
    <n v="109694.03177289999"/>
  </r>
  <r>
    <x v="0"/>
    <x v="0"/>
    <x v="1"/>
    <x v="7"/>
    <x v="11"/>
    <s v="NO1_A3"/>
    <x v="5"/>
    <s v="GNR_HP_ELEC_GROUND-WTR_COP-380_LS-4-MW_Y-2030"/>
    <x v="0"/>
    <x v="0"/>
    <n v="11.9556629482022"/>
    <n v="17455.2679043752"/>
    <n v="62838.964455750902"/>
  </r>
  <r>
    <x v="0"/>
    <x v="0"/>
    <x v="1"/>
    <x v="7"/>
    <x v="11"/>
    <s v="NO1_A3"/>
    <x v="5"/>
    <s v="GNR_HP_ELEC_GROUND-WTR_COP-380_LS-4-MW_Y-2030"/>
    <x v="0"/>
    <x v="1"/>
    <n v="31.5506346385712"/>
    <n v="46063.926572313903"/>
    <n v="165830.13566033001"/>
  </r>
  <r>
    <x v="0"/>
    <x v="0"/>
    <x v="1"/>
    <x v="7"/>
    <x v="11"/>
    <s v="NO1_A3"/>
    <x v="5"/>
    <s v="GNR_HP_ELEC_GROUND-WTR_COP-380_LS-4-MW_Y-2030"/>
    <x v="1"/>
    <x v="0"/>
    <n v="82.074223757009094"/>
    <n v="119828.36668523301"/>
    <n v="431382.12006684003"/>
  </r>
  <r>
    <x v="0"/>
    <x v="0"/>
    <x v="1"/>
    <x v="7"/>
    <x v="11"/>
    <s v="NO1_A3"/>
    <x v="5"/>
    <s v="GNR_HP_ELEC_GROUND-WTR_COP-380_LS-4-MW_Y-2030"/>
    <x v="1"/>
    <x v="1"/>
    <n v="82.074223757009094"/>
    <n v="119828.36668523301"/>
    <n v="431382.12006684003"/>
  </r>
  <r>
    <x v="0"/>
    <x v="0"/>
    <x v="1"/>
    <x v="7"/>
    <x v="11"/>
    <s v="NO1_A3"/>
    <x v="5"/>
    <s v="GNR_HP_ELEC_GROUND-WTR_COP-380_LS-4-MW_Y-2030"/>
    <x v="1"/>
    <x v="2"/>
    <n v="82.074223757009094"/>
    <n v="119828.36668523301"/>
    <n v="431382.12006684003"/>
  </r>
  <r>
    <x v="0"/>
    <x v="0"/>
    <x v="1"/>
    <x v="7"/>
    <x v="11"/>
    <s v="NO1_A3"/>
    <x v="1"/>
    <s v="GNR_HS_HEAT_PIT_L-DEC_E-91_Y-2020"/>
    <x v="0"/>
    <x v="0"/>
    <n v="247.56406355221"/>
    <n v="361443.53278622701"/>
    <n v="1301196.7180304199"/>
  </r>
  <r>
    <x v="0"/>
    <x v="0"/>
    <x v="1"/>
    <x v="7"/>
    <x v="11"/>
    <s v="NO1_A3"/>
    <x v="1"/>
    <s v="GNR_HS_HEAT_PIT_L-DEC_E-91_Y-2020"/>
    <x v="0"/>
    <x v="1"/>
    <n v="406.56358147441102"/>
    <n v="593582.82895264099"/>
    <n v="2136898.1842295099"/>
  </r>
  <r>
    <x v="0"/>
    <x v="0"/>
    <x v="1"/>
    <x v="7"/>
    <x v="11"/>
    <s v="NO1_A3"/>
    <x v="1"/>
    <s v="GNR_HS_HEAT_PIT_L-DEC_E-91_Y-2020"/>
    <x v="0"/>
    <x v="2"/>
    <n v="406.56358147441102"/>
    <n v="593582.82895264099"/>
    <n v="2136898.1842295099"/>
  </r>
  <r>
    <x v="0"/>
    <x v="0"/>
    <x v="1"/>
    <x v="7"/>
    <x v="11"/>
    <s v="NO1_A3"/>
    <x v="15"/>
    <s v="GNR_BO_LNG_E-90"/>
    <x v="0"/>
    <x v="0"/>
    <n v="46.3333333333333"/>
    <n v="67646.666666666701"/>
    <n v="243528"/>
  </r>
  <r>
    <x v="0"/>
    <x v="0"/>
    <x v="1"/>
    <x v="7"/>
    <x v="11"/>
    <s v="NO1_A3"/>
    <x v="15"/>
    <s v="GNR_BO_LNG_E-90"/>
    <x v="0"/>
    <x v="1"/>
    <n v="46.3333333333333"/>
    <n v="67646.666666666701"/>
    <n v="243528"/>
  </r>
  <r>
    <x v="0"/>
    <x v="0"/>
    <x v="1"/>
    <x v="7"/>
    <x v="11"/>
    <s v="NO1_A3"/>
    <x v="15"/>
    <s v="GNR_BO_LNG_E-90"/>
    <x v="0"/>
    <x v="2"/>
    <n v="46.3333333333333"/>
    <n v="67646.666666666701"/>
    <n v="243528"/>
  </r>
  <r>
    <x v="0"/>
    <x v="0"/>
    <x v="1"/>
    <x v="7"/>
    <x v="11"/>
    <s v="NO1_A3"/>
    <x v="15"/>
    <s v="GNR_BO_LNG_E-90"/>
    <x v="1"/>
    <x v="0"/>
    <n v="40.6943779455544"/>
    <n v="59413.791800509403"/>
    <n v="213889.65048183399"/>
  </r>
  <r>
    <x v="0"/>
    <x v="0"/>
    <x v="1"/>
    <x v="7"/>
    <x v="11"/>
    <s v="NO1_A3"/>
    <x v="15"/>
    <s v="GNR_BO_LNG_E-90"/>
    <x v="1"/>
    <x v="1"/>
    <n v="46.3333333333333"/>
    <n v="67646.666666666701"/>
    <n v="243528"/>
  </r>
  <r>
    <x v="0"/>
    <x v="0"/>
    <x v="1"/>
    <x v="7"/>
    <x v="11"/>
    <s v="NO1_A3"/>
    <x v="15"/>
    <s v="GNR_BO_LNG_E-90"/>
    <x v="1"/>
    <x v="2"/>
    <n v="46.3333333333333"/>
    <n v="67646.666666666701"/>
    <n v="243528"/>
  </r>
  <r>
    <x v="0"/>
    <x v="0"/>
    <x v="1"/>
    <x v="7"/>
    <x v="11"/>
    <s v="NO1_A3"/>
    <x v="2"/>
    <s v="GNR_BO_MSW_E-90"/>
    <x v="0"/>
    <x v="0"/>
    <n v="14.7777777777778"/>
    <n v="21575.555555555598"/>
    <n v="77672"/>
  </r>
  <r>
    <x v="0"/>
    <x v="0"/>
    <x v="1"/>
    <x v="7"/>
    <x v="11"/>
    <s v="NO1_A3"/>
    <x v="2"/>
    <s v="GNR_BO_MSW_E-90"/>
    <x v="0"/>
    <x v="1"/>
    <n v="14.7777777777778"/>
    <n v="21575.555555555598"/>
    <n v="77672"/>
  </r>
  <r>
    <x v="0"/>
    <x v="0"/>
    <x v="1"/>
    <x v="7"/>
    <x v="11"/>
    <s v="NO1_A3"/>
    <x v="2"/>
    <s v="GNR_BO_MSW_E-90"/>
    <x v="0"/>
    <x v="2"/>
    <n v="14.7777777777778"/>
    <n v="21575.555555555598"/>
    <n v="77672"/>
  </r>
  <r>
    <x v="0"/>
    <x v="0"/>
    <x v="1"/>
    <x v="7"/>
    <x v="11"/>
    <s v="NO1_A3"/>
    <x v="2"/>
    <s v="GNR_BO_MSW_E-90"/>
    <x v="1"/>
    <x v="0"/>
    <n v="14.7777777777778"/>
    <n v="21575.555555555598"/>
    <n v="77672"/>
  </r>
  <r>
    <x v="0"/>
    <x v="0"/>
    <x v="1"/>
    <x v="7"/>
    <x v="11"/>
    <s v="NO1_A3"/>
    <x v="2"/>
    <s v="GNR_BO_MSW_E-90"/>
    <x v="1"/>
    <x v="1"/>
    <n v="14.7777777777778"/>
    <n v="21575.555555555598"/>
    <n v="77672"/>
  </r>
  <r>
    <x v="0"/>
    <x v="0"/>
    <x v="1"/>
    <x v="7"/>
    <x v="11"/>
    <s v="NO1_A3"/>
    <x v="2"/>
    <s v="GNR_BO_MSW_E-90"/>
    <x v="1"/>
    <x v="2"/>
    <n v="14.7777777777778"/>
    <n v="21575.555555555598"/>
    <n v="77672"/>
  </r>
  <r>
    <x v="0"/>
    <x v="0"/>
    <x v="1"/>
    <x v="7"/>
    <x v="11"/>
    <s v="NO1_A3"/>
    <x v="2"/>
    <s v="GNR_ST_MSW_BP_CB-20"/>
    <x v="0"/>
    <x v="0"/>
    <n v="51.3888888888889"/>
    <n v="75027.777777777694"/>
    <n v="270100"/>
  </r>
  <r>
    <x v="0"/>
    <x v="0"/>
    <x v="1"/>
    <x v="7"/>
    <x v="11"/>
    <s v="NO1_A3"/>
    <x v="2"/>
    <s v="GNR_ST_MSW_BP_CB-20"/>
    <x v="0"/>
    <x v="1"/>
    <n v="51.3888888888889"/>
    <n v="75027.777777777694"/>
    <n v="270100"/>
  </r>
  <r>
    <x v="0"/>
    <x v="0"/>
    <x v="1"/>
    <x v="7"/>
    <x v="11"/>
    <s v="NO1_A3"/>
    <x v="2"/>
    <s v="GNR_ST_MSW_BP_CB-20"/>
    <x v="0"/>
    <x v="2"/>
    <n v="51.3888888888889"/>
    <n v="75027.777777777694"/>
    <n v="270100"/>
  </r>
  <r>
    <x v="0"/>
    <x v="0"/>
    <x v="1"/>
    <x v="7"/>
    <x v="11"/>
    <s v="NO1_A3"/>
    <x v="2"/>
    <s v="GNR_ST_MSW_BP_CB-20"/>
    <x v="1"/>
    <x v="0"/>
    <n v="51.3888888888889"/>
    <n v="75027.777777777694"/>
    <n v="270100"/>
  </r>
  <r>
    <x v="0"/>
    <x v="0"/>
    <x v="1"/>
    <x v="7"/>
    <x v="11"/>
    <s v="NO1_A3"/>
    <x v="2"/>
    <s v="GNR_ST_MSW_BP_CB-20"/>
    <x v="1"/>
    <x v="1"/>
    <n v="51.3888888888889"/>
    <n v="75027.777777777694"/>
    <n v="270100"/>
  </r>
  <r>
    <x v="0"/>
    <x v="0"/>
    <x v="1"/>
    <x v="7"/>
    <x v="11"/>
    <s v="NO1_A3"/>
    <x v="2"/>
    <s v="GNR_ST_MSW_BP_CB-20"/>
    <x v="1"/>
    <x v="2"/>
    <n v="51.3888888888889"/>
    <n v="75027.777777777694"/>
    <n v="270100"/>
  </r>
  <r>
    <x v="0"/>
    <x v="0"/>
    <x v="1"/>
    <x v="7"/>
    <x v="11"/>
    <s v="NO1_A3"/>
    <x v="8"/>
    <s v="GNR_BO_WOODWST_E-90"/>
    <x v="0"/>
    <x v="0"/>
    <n v="7.4444444444444402"/>
    <n v="10868.8888888889"/>
    <n v="39128"/>
  </r>
  <r>
    <x v="0"/>
    <x v="0"/>
    <x v="1"/>
    <x v="7"/>
    <x v="11"/>
    <s v="NO1_A3"/>
    <x v="8"/>
    <s v="GNR_BO_WOODWST_E-90"/>
    <x v="0"/>
    <x v="1"/>
    <n v="7.4444444444444402"/>
    <n v="10868.8888888889"/>
    <n v="39128"/>
  </r>
  <r>
    <x v="0"/>
    <x v="0"/>
    <x v="1"/>
    <x v="7"/>
    <x v="11"/>
    <s v="NO1_A3"/>
    <x v="8"/>
    <s v="GNR_BO_WOODWST_E-90"/>
    <x v="0"/>
    <x v="2"/>
    <n v="7.4444444444444402"/>
    <n v="10868.8888888889"/>
    <n v="39128"/>
  </r>
  <r>
    <x v="0"/>
    <x v="0"/>
    <x v="1"/>
    <x v="7"/>
    <x v="11"/>
    <s v="NO1_A3"/>
    <x v="8"/>
    <s v="GNR_BO_WOODWST_E-90"/>
    <x v="1"/>
    <x v="0"/>
    <n v="7.4444444444444402"/>
    <n v="10868.8888888889"/>
    <n v="39128"/>
  </r>
  <r>
    <x v="0"/>
    <x v="0"/>
    <x v="1"/>
    <x v="7"/>
    <x v="11"/>
    <s v="NO1_A3"/>
    <x v="8"/>
    <s v="GNR_BO_WOODWST_E-90"/>
    <x v="1"/>
    <x v="1"/>
    <n v="7.4444444444444402"/>
    <n v="10868.8888888889"/>
    <n v="39128"/>
  </r>
  <r>
    <x v="0"/>
    <x v="0"/>
    <x v="1"/>
    <x v="7"/>
    <x v="11"/>
    <s v="NO1_A3"/>
    <x v="8"/>
    <s v="GNR_BO_WOODWST_E-90"/>
    <x v="1"/>
    <x v="2"/>
    <n v="7.4444444444444402"/>
    <n v="10868.8888888889"/>
    <n v="39128"/>
  </r>
  <r>
    <x v="0"/>
    <x v="0"/>
    <x v="1"/>
    <x v="7"/>
    <x v="12"/>
    <s v="NO2_A1"/>
    <x v="17"/>
    <s v="GNR_FC_H2_SOFCC_Y-30"/>
    <x v="0"/>
    <x v="0"/>
    <n v="109.827018100195"/>
    <n v="160347.44642628499"/>
    <n v="577250.80713462504"/>
  </r>
  <r>
    <x v="0"/>
    <x v="0"/>
    <x v="1"/>
    <x v="7"/>
    <x v="12"/>
    <s v="NO2_A1"/>
    <x v="17"/>
    <s v="GNR_FC_H2_SOFCC_Y-30"/>
    <x v="0"/>
    <x v="1"/>
    <n v="109.827018100195"/>
    <n v="160347.44642628499"/>
    <n v="577250.80713462504"/>
  </r>
  <r>
    <x v="0"/>
    <x v="0"/>
    <x v="1"/>
    <x v="7"/>
    <x v="12"/>
    <s v="NO2_A1"/>
    <x v="17"/>
    <s v="GNR_FC_H2_SOFCC_Y-30"/>
    <x v="0"/>
    <x v="2"/>
    <n v="109.827018100195"/>
    <n v="160347.44642628499"/>
    <n v="577250.80713462504"/>
  </r>
  <r>
    <x v="0"/>
    <x v="0"/>
    <x v="1"/>
    <x v="7"/>
    <x v="12"/>
    <s v="NO2_A1"/>
    <x v="6"/>
    <s v="GNR_RES_WTR_NOPMP_MC-01"/>
    <x v="0"/>
    <x v="0"/>
    <n v="367.19205575436598"/>
    <n v="536100.40140137402"/>
    <n v="1929961.4450449499"/>
  </r>
  <r>
    <x v="0"/>
    <x v="0"/>
    <x v="1"/>
    <x v="7"/>
    <x v="12"/>
    <s v="NO2_A1"/>
    <x v="6"/>
    <s v="GNR_RES_WTR_NOPMP_MC-01"/>
    <x v="0"/>
    <x v="1"/>
    <n v="367.19205575436598"/>
    <n v="536100.40140137402"/>
    <n v="1929961.4450449499"/>
  </r>
  <r>
    <x v="0"/>
    <x v="0"/>
    <x v="1"/>
    <x v="7"/>
    <x v="12"/>
    <s v="NO2_A1"/>
    <x v="6"/>
    <s v="GNR_RES_WTR_NOPMP_MC-01"/>
    <x v="0"/>
    <x v="2"/>
    <n v="367.19205575436598"/>
    <n v="536100.40140137402"/>
    <n v="1929961.4450449499"/>
  </r>
  <r>
    <x v="0"/>
    <x v="0"/>
    <x v="1"/>
    <x v="7"/>
    <x v="12"/>
    <s v="NO2_A1"/>
    <x v="6"/>
    <s v="GNR_RES_WTR_NOPMP_MC-01"/>
    <x v="1"/>
    <x v="0"/>
    <n v="367.19205575436598"/>
    <n v="536100.40140137402"/>
    <n v="1929961.4450449499"/>
  </r>
  <r>
    <x v="0"/>
    <x v="0"/>
    <x v="1"/>
    <x v="7"/>
    <x v="12"/>
    <s v="NO2_A1"/>
    <x v="6"/>
    <s v="GNR_RES_WTR_NOPMP_MC-01"/>
    <x v="1"/>
    <x v="1"/>
    <n v="367.19205575436598"/>
    <n v="536100.40140137402"/>
    <n v="1929961.4450449499"/>
  </r>
  <r>
    <x v="0"/>
    <x v="0"/>
    <x v="1"/>
    <x v="7"/>
    <x v="12"/>
    <s v="NO2_A1"/>
    <x v="6"/>
    <s v="GNR_RES_WTR_NOPMP_MC-01"/>
    <x v="1"/>
    <x v="2"/>
    <n v="367.19205575436598"/>
    <n v="536100.40140137402"/>
    <n v="1929961.4450449499"/>
  </r>
  <r>
    <x v="0"/>
    <x v="0"/>
    <x v="1"/>
    <x v="7"/>
    <x v="12"/>
    <s v="NO2_A1"/>
    <x v="6"/>
    <s v="GNR_RES_WTR_NOPMP_MC-02"/>
    <x v="0"/>
    <x v="0"/>
    <n v="887.19205575436604"/>
    <n v="1295300.4014013701"/>
    <n v="4663081.4450449497"/>
  </r>
  <r>
    <x v="0"/>
    <x v="0"/>
    <x v="1"/>
    <x v="7"/>
    <x v="12"/>
    <s v="NO2_A1"/>
    <x v="6"/>
    <s v="GNR_RES_WTR_NOPMP_MC-02"/>
    <x v="0"/>
    <x v="1"/>
    <n v="887.19205575436604"/>
    <n v="1295300.4014013701"/>
    <n v="4663081.4450449497"/>
  </r>
  <r>
    <x v="0"/>
    <x v="0"/>
    <x v="1"/>
    <x v="7"/>
    <x v="12"/>
    <s v="NO2_A1"/>
    <x v="6"/>
    <s v="GNR_RES_WTR_NOPMP_MC-02"/>
    <x v="0"/>
    <x v="2"/>
    <n v="887.19205575436604"/>
    <n v="1295300.4014013701"/>
    <n v="4663081.4450449497"/>
  </r>
  <r>
    <x v="0"/>
    <x v="0"/>
    <x v="1"/>
    <x v="7"/>
    <x v="12"/>
    <s v="NO2_A1"/>
    <x v="6"/>
    <s v="GNR_RES_WTR_NOPMP_MC-02"/>
    <x v="1"/>
    <x v="0"/>
    <n v="887.19205575436604"/>
    <n v="1295300.4014013701"/>
    <n v="4663081.4450449497"/>
  </r>
  <r>
    <x v="0"/>
    <x v="0"/>
    <x v="1"/>
    <x v="7"/>
    <x v="12"/>
    <s v="NO2_A1"/>
    <x v="6"/>
    <s v="GNR_RES_WTR_NOPMP_MC-02"/>
    <x v="1"/>
    <x v="1"/>
    <n v="887.19205575436604"/>
    <n v="1295300.4014013701"/>
    <n v="4663081.4450449497"/>
  </r>
  <r>
    <x v="0"/>
    <x v="0"/>
    <x v="1"/>
    <x v="7"/>
    <x v="12"/>
    <s v="NO2_A1"/>
    <x v="6"/>
    <s v="GNR_RES_WTR_NOPMP_MC-02"/>
    <x v="1"/>
    <x v="2"/>
    <n v="887.19205575436604"/>
    <n v="1295300.4014013701"/>
    <n v="4663081.4450449497"/>
  </r>
  <r>
    <x v="0"/>
    <x v="0"/>
    <x v="1"/>
    <x v="7"/>
    <x v="12"/>
    <s v="NO2_A1"/>
    <x v="6"/>
    <s v="GNR_RES_WTR_NOPMP_MC-03"/>
    <x v="0"/>
    <x v="0"/>
    <n v="887.19205575436604"/>
    <n v="1295300.4014013701"/>
    <n v="4663081.4450449497"/>
  </r>
  <r>
    <x v="0"/>
    <x v="0"/>
    <x v="1"/>
    <x v="7"/>
    <x v="12"/>
    <s v="NO2_A1"/>
    <x v="6"/>
    <s v="GNR_RES_WTR_NOPMP_MC-03"/>
    <x v="0"/>
    <x v="1"/>
    <n v="887.19205575436604"/>
    <n v="1295300.4014013701"/>
    <n v="4663081.4450449497"/>
  </r>
  <r>
    <x v="0"/>
    <x v="0"/>
    <x v="1"/>
    <x v="7"/>
    <x v="12"/>
    <s v="NO2_A1"/>
    <x v="6"/>
    <s v="GNR_RES_WTR_NOPMP_MC-03"/>
    <x v="0"/>
    <x v="2"/>
    <n v="887.19205575436604"/>
    <n v="1295300.4014013701"/>
    <n v="4663081.4450449497"/>
  </r>
  <r>
    <x v="0"/>
    <x v="0"/>
    <x v="1"/>
    <x v="7"/>
    <x v="12"/>
    <s v="NO2_A1"/>
    <x v="6"/>
    <s v="GNR_RES_WTR_NOPMP_MC-03"/>
    <x v="1"/>
    <x v="0"/>
    <n v="887.19205575436604"/>
    <n v="1295300.4014013701"/>
    <n v="4663081.4450449497"/>
  </r>
  <r>
    <x v="0"/>
    <x v="0"/>
    <x v="1"/>
    <x v="7"/>
    <x v="12"/>
    <s v="NO2_A1"/>
    <x v="6"/>
    <s v="GNR_RES_WTR_NOPMP_MC-03"/>
    <x v="1"/>
    <x v="2"/>
    <n v="297.78096345554701"/>
    <n v="434760.20664509799"/>
    <n v="1565136.74392235"/>
  </r>
  <r>
    <x v="0"/>
    <x v="0"/>
    <x v="1"/>
    <x v="7"/>
    <x v="12"/>
    <s v="NO2_A1"/>
    <x v="6"/>
    <s v="GNR_RES_WTR_NOPMP_MC-04"/>
    <x v="0"/>
    <x v="0"/>
    <n v="887.19205575436604"/>
    <n v="1295300.4014013701"/>
    <n v="4663081.4450449497"/>
  </r>
  <r>
    <x v="0"/>
    <x v="0"/>
    <x v="1"/>
    <x v="7"/>
    <x v="12"/>
    <s v="NO2_A1"/>
    <x v="6"/>
    <s v="GNR_RES_WTR_NOPMP_MC-04"/>
    <x v="0"/>
    <x v="1"/>
    <n v="887.19205575436604"/>
    <n v="1295300.4014013701"/>
    <n v="4663081.4450449497"/>
  </r>
  <r>
    <x v="0"/>
    <x v="0"/>
    <x v="1"/>
    <x v="7"/>
    <x v="12"/>
    <s v="NO2_A1"/>
    <x v="6"/>
    <s v="GNR_RES_WTR_NOPMP_MC-04"/>
    <x v="0"/>
    <x v="2"/>
    <n v="887.19205575436604"/>
    <n v="1295300.4014013701"/>
    <n v="4663081.4450449497"/>
  </r>
  <r>
    <x v="0"/>
    <x v="0"/>
    <x v="1"/>
    <x v="7"/>
    <x v="12"/>
    <s v="NO2_A1"/>
    <x v="6"/>
    <s v="GNR_RES_WTR_NOPMP_MC-04"/>
    <x v="1"/>
    <x v="0"/>
    <n v="887.19205575436604"/>
    <n v="1295300.4014013701"/>
    <n v="4663081.4450449497"/>
  </r>
  <r>
    <x v="0"/>
    <x v="0"/>
    <x v="1"/>
    <x v="7"/>
    <x v="12"/>
    <s v="NO2_A1"/>
    <x v="6"/>
    <s v="GNR_RES_WTR_NOPMP_MC-05"/>
    <x v="0"/>
    <x v="0"/>
    <n v="887.19205575436604"/>
    <n v="1295300.4014013701"/>
    <n v="4663081.4450449497"/>
  </r>
  <r>
    <x v="0"/>
    <x v="0"/>
    <x v="1"/>
    <x v="7"/>
    <x v="12"/>
    <s v="NO2_A1"/>
    <x v="6"/>
    <s v="GNR_RES_WTR_NOPMP_MC-05"/>
    <x v="0"/>
    <x v="1"/>
    <n v="887.19205575436604"/>
    <n v="1295300.4014013701"/>
    <n v="4663081.4450449497"/>
  </r>
  <r>
    <x v="0"/>
    <x v="0"/>
    <x v="1"/>
    <x v="7"/>
    <x v="12"/>
    <s v="NO2_A1"/>
    <x v="6"/>
    <s v="GNR_RES_WTR_NOPMP_MC-05"/>
    <x v="0"/>
    <x v="2"/>
    <n v="887.19205575436604"/>
    <n v="1295300.4014013701"/>
    <n v="4663081.4450449497"/>
  </r>
  <r>
    <x v="0"/>
    <x v="0"/>
    <x v="1"/>
    <x v="7"/>
    <x v="12"/>
    <s v="NO2_A1"/>
    <x v="6"/>
    <s v="GNR_RES_WTR_NOPMP_MC-05"/>
    <x v="1"/>
    <x v="0"/>
    <n v="703.74941550428696"/>
    <n v="1027474.14663626"/>
    <n v="3698906.9278905299"/>
  </r>
  <r>
    <x v="0"/>
    <x v="0"/>
    <x v="1"/>
    <x v="7"/>
    <x v="12"/>
    <s v="NO2_A1"/>
    <x v="6"/>
    <s v="GNR_RES_WTR_NOPMP_MC-06"/>
    <x v="0"/>
    <x v="0"/>
    <n v="518.932507112591"/>
    <n v="757641.46038438298"/>
    <n v="2727509.2573837801"/>
  </r>
  <r>
    <x v="0"/>
    <x v="0"/>
    <x v="1"/>
    <x v="7"/>
    <x v="12"/>
    <s v="NO2_A1"/>
    <x v="6"/>
    <s v="GNR_RES_WTR_NOPMP_MC-06"/>
    <x v="0"/>
    <x v="1"/>
    <n v="887.19205575436604"/>
    <n v="1295300.4014013701"/>
    <n v="4663081.4450449497"/>
  </r>
  <r>
    <x v="0"/>
    <x v="0"/>
    <x v="1"/>
    <x v="7"/>
    <x v="12"/>
    <s v="NO2_A1"/>
    <x v="6"/>
    <s v="GNR_RES_WTR_NOPMP_MC-06"/>
    <x v="0"/>
    <x v="2"/>
    <n v="887.19205575436604"/>
    <n v="1295300.4014013701"/>
    <n v="4663081.4450449497"/>
  </r>
  <r>
    <x v="0"/>
    <x v="0"/>
    <x v="1"/>
    <x v="7"/>
    <x v="12"/>
    <s v="NO2_A1"/>
    <x v="6"/>
    <s v="GNR_RES_WTR_NOPMP_MC-07"/>
    <x v="0"/>
    <x v="1"/>
    <n v="887.19205575436604"/>
    <n v="1295300.4014013701"/>
    <n v="4663081.4450449497"/>
  </r>
  <r>
    <x v="0"/>
    <x v="0"/>
    <x v="1"/>
    <x v="7"/>
    <x v="12"/>
    <s v="NO2_A1"/>
    <x v="6"/>
    <s v="GNR_RES_WTR_NOPMP_MC-07"/>
    <x v="0"/>
    <x v="2"/>
    <n v="887.19205575436604"/>
    <n v="1295300.4014013701"/>
    <n v="4663081.4450449497"/>
  </r>
  <r>
    <x v="0"/>
    <x v="0"/>
    <x v="1"/>
    <x v="7"/>
    <x v="12"/>
    <s v="NO2_A1"/>
    <x v="6"/>
    <s v="GNR_RES_WTR_NOPMP_MC-08"/>
    <x v="0"/>
    <x v="1"/>
    <n v="198.10448898222501"/>
    <n v="289232.55391404801"/>
    <n v="1041237.19409057"/>
  </r>
  <r>
    <x v="0"/>
    <x v="0"/>
    <x v="1"/>
    <x v="7"/>
    <x v="12"/>
    <s v="NO2_A1"/>
    <x v="6"/>
    <s v="GNR_RES_WTR_PMP_MC-01"/>
    <x v="0"/>
    <x v="0"/>
    <n v="520"/>
    <n v="759200"/>
    <n v="2733120"/>
  </r>
  <r>
    <x v="0"/>
    <x v="0"/>
    <x v="1"/>
    <x v="7"/>
    <x v="12"/>
    <s v="NO2_A1"/>
    <x v="6"/>
    <s v="GNR_RES_WTR_PMP_MC-01"/>
    <x v="0"/>
    <x v="1"/>
    <n v="520"/>
    <n v="759200"/>
    <n v="2733120"/>
  </r>
  <r>
    <x v="0"/>
    <x v="0"/>
    <x v="1"/>
    <x v="7"/>
    <x v="12"/>
    <s v="NO2_A1"/>
    <x v="6"/>
    <s v="GNR_RES_WTR_PMP_MC-01"/>
    <x v="0"/>
    <x v="2"/>
    <n v="520"/>
    <n v="759200"/>
    <n v="2733120"/>
  </r>
  <r>
    <x v="0"/>
    <x v="0"/>
    <x v="1"/>
    <x v="7"/>
    <x v="12"/>
    <s v="NO2_A1"/>
    <x v="6"/>
    <s v="GNR_RES_WTR_PMP_MC-01"/>
    <x v="1"/>
    <x v="0"/>
    <n v="520"/>
    <n v="759200"/>
    <n v="2733120"/>
  </r>
  <r>
    <x v="0"/>
    <x v="0"/>
    <x v="1"/>
    <x v="7"/>
    <x v="12"/>
    <s v="NO2_A1"/>
    <x v="6"/>
    <s v="GNR_RES_WTR_PMP_MC-01"/>
    <x v="1"/>
    <x v="1"/>
    <n v="520"/>
    <n v="759200"/>
    <n v="2733120"/>
  </r>
  <r>
    <x v="0"/>
    <x v="0"/>
    <x v="1"/>
    <x v="7"/>
    <x v="12"/>
    <s v="NO2_A1"/>
    <x v="6"/>
    <s v="GNR_RES_WTR_PMP_MC-01"/>
    <x v="1"/>
    <x v="2"/>
    <n v="520"/>
    <n v="759200"/>
    <n v="2733120"/>
  </r>
  <r>
    <x v="0"/>
    <x v="0"/>
    <x v="1"/>
    <x v="7"/>
    <x v="12"/>
    <s v="NO2_A1"/>
    <x v="6"/>
    <s v="GNR_ROR_WTR"/>
    <x v="0"/>
    <x v="0"/>
    <n v="728.25712833377804"/>
    <n v="1063255.40736732"/>
    <n v="3827719.4665223402"/>
  </r>
  <r>
    <x v="0"/>
    <x v="0"/>
    <x v="1"/>
    <x v="7"/>
    <x v="12"/>
    <s v="NO2_A1"/>
    <x v="6"/>
    <s v="GNR_ROR_WTR"/>
    <x v="0"/>
    <x v="1"/>
    <n v="728.25712833377804"/>
    <n v="1063255.40736732"/>
    <n v="3827719.4665223402"/>
  </r>
  <r>
    <x v="0"/>
    <x v="0"/>
    <x v="1"/>
    <x v="7"/>
    <x v="12"/>
    <s v="NO2_A1"/>
    <x v="6"/>
    <s v="GNR_ROR_WTR"/>
    <x v="0"/>
    <x v="2"/>
    <n v="728.25712833377804"/>
    <n v="1063255.40736732"/>
    <n v="3827719.4665223402"/>
  </r>
  <r>
    <x v="0"/>
    <x v="0"/>
    <x v="1"/>
    <x v="7"/>
    <x v="12"/>
    <s v="NO2_A1"/>
    <x v="6"/>
    <s v="GNR_ROR_WTR"/>
    <x v="1"/>
    <x v="0"/>
    <n v="1729.7266999984099"/>
    <n v="2525400.9819976902"/>
    <n v="9091443.5351916701"/>
  </r>
  <r>
    <x v="0"/>
    <x v="0"/>
    <x v="1"/>
    <x v="7"/>
    <x v="12"/>
    <s v="NO2_A1"/>
    <x v="6"/>
    <s v="GNR_ROR_WTR"/>
    <x v="1"/>
    <x v="1"/>
    <n v="1729.7266999984099"/>
    <n v="2525400.9819976902"/>
    <n v="9091443.5351916701"/>
  </r>
  <r>
    <x v="0"/>
    <x v="0"/>
    <x v="1"/>
    <x v="7"/>
    <x v="12"/>
    <s v="NO2_A1"/>
    <x v="6"/>
    <s v="GNR_ROR_WTR"/>
    <x v="1"/>
    <x v="2"/>
    <n v="1729.7266999984099"/>
    <n v="2525400.9819976902"/>
    <n v="9091443.5351916701"/>
  </r>
  <r>
    <x v="0"/>
    <x v="0"/>
    <x v="1"/>
    <x v="7"/>
    <x v="12"/>
    <s v="NO2_A1"/>
    <x v="7"/>
    <s v="GNR_WT_WIND_ONS"/>
    <x v="0"/>
    <x v="0"/>
    <n v="16.8198213932145"/>
    <n v="24556.939234093101"/>
    <n v="88404.981242735303"/>
  </r>
  <r>
    <x v="0"/>
    <x v="0"/>
    <x v="1"/>
    <x v="7"/>
    <x v="12"/>
    <s v="NO2_A1"/>
    <x v="7"/>
    <s v="GNR_WT_WIND_ONS"/>
    <x v="0"/>
    <x v="1"/>
    <n v="41.197198424872099"/>
    <n v="60147.909700313299"/>
    <n v="216532.47492112801"/>
  </r>
  <r>
    <x v="0"/>
    <x v="0"/>
    <x v="1"/>
    <x v="7"/>
    <x v="12"/>
    <s v="NO2_A1"/>
    <x v="7"/>
    <s v="GNR_WT_WIND_ONS"/>
    <x v="0"/>
    <x v="2"/>
    <n v="7.9164301530621701"/>
    <n v="11557.9880234708"/>
    <n v="41608.756884494796"/>
  </r>
  <r>
    <x v="0"/>
    <x v="0"/>
    <x v="1"/>
    <x v="7"/>
    <x v="12"/>
    <s v="NO2_A1"/>
    <x v="7"/>
    <s v="GNR_WT_WIND_ONS"/>
    <x v="1"/>
    <x v="0"/>
    <n v="693.53508079332801"/>
    <n v="1012561.21795826"/>
    <n v="3645220.3846497298"/>
  </r>
  <r>
    <x v="0"/>
    <x v="0"/>
    <x v="1"/>
    <x v="7"/>
    <x v="12"/>
    <s v="NO2_A1"/>
    <x v="7"/>
    <s v="GNR_WT_WIND_ONS"/>
    <x v="1"/>
    <x v="1"/>
    <n v="690.63320189128899"/>
    <n v="1008324.47476128"/>
    <n v="3629968.1091406099"/>
  </r>
  <r>
    <x v="0"/>
    <x v="0"/>
    <x v="1"/>
    <x v="7"/>
    <x v="12"/>
    <s v="NO2_A1"/>
    <x v="7"/>
    <s v="GNR_WT_WIND_ONS"/>
    <x v="1"/>
    <x v="2"/>
    <n v="652.99771939902905"/>
    <n v="953376.67032258201"/>
    <n v="3432156.0131613002"/>
  </r>
  <r>
    <x v="0"/>
    <x v="0"/>
    <x v="1"/>
    <x v="7"/>
    <x v="12"/>
    <s v="NO2_A2"/>
    <x v="5"/>
    <s v="GNR_HP_ELEC_COP-270"/>
    <x v="1"/>
    <x v="0"/>
    <n v="0.296296296296296"/>
    <n v="432.59259259259301"/>
    <n v="1557.3333333333301"/>
  </r>
  <r>
    <x v="0"/>
    <x v="0"/>
    <x v="1"/>
    <x v="7"/>
    <x v="12"/>
    <s v="NO2_A2"/>
    <x v="5"/>
    <s v="GNR_HP_ELEC_COP-270"/>
    <x v="1"/>
    <x v="1"/>
    <n v="0.296296296296296"/>
    <n v="432.59259259259301"/>
    <n v="1557.3333333333301"/>
  </r>
  <r>
    <x v="0"/>
    <x v="0"/>
    <x v="1"/>
    <x v="7"/>
    <x v="12"/>
    <s v="NO2_A2"/>
    <x v="5"/>
    <s v="GNR_HP_ELEC_COP-270"/>
    <x v="1"/>
    <x v="2"/>
    <n v="0.296296296296296"/>
    <n v="432.59259259259301"/>
    <n v="1557.3333333333301"/>
  </r>
  <r>
    <x v="0"/>
    <x v="0"/>
    <x v="1"/>
    <x v="7"/>
    <x v="12"/>
    <s v="NO2_A2"/>
    <x v="5"/>
    <s v="GNR_HP_ELEC_GROUND-WTR_COP-380_LS-4-MW_Y-2030"/>
    <x v="0"/>
    <x v="1"/>
    <n v="0.38169009726011799"/>
    <n v="557.26754199977199"/>
    <n v="2006.16315119918"/>
  </r>
  <r>
    <x v="0"/>
    <x v="0"/>
    <x v="1"/>
    <x v="7"/>
    <x v="12"/>
    <s v="NO2_A2"/>
    <x v="5"/>
    <s v="GNR_HP_ELEC_GROUND-WTR_COP-380_LS-4-MW_Y-2030"/>
    <x v="1"/>
    <x v="0"/>
    <n v="0.38169009726011799"/>
    <n v="557.26754199977199"/>
    <n v="2006.16315119918"/>
  </r>
  <r>
    <x v="0"/>
    <x v="0"/>
    <x v="1"/>
    <x v="7"/>
    <x v="12"/>
    <s v="NO2_A2"/>
    <x v="5"/>
    <s v="GNR_HP_ELEC_GROUND-WTR_COP-380_LS-4-MW_Y-2030"/>
    <x v="1"/>
    <x v="1"/>
    <n v="0.38169009726011799"/>
    <n v="557.26754199977199"/>
    <n v="2006.16315119918"/>
  </r>
  <r>
    <x v="0"/>
    <x v="0"/>
    <x v="1"/>
    <x v="7"/>
    <x v="12"/>
    <s v="NO2_A2"/>
    <x v="5"/>
    <s v="GNR_HP_ELEC_GROUND-WTR_COP-380_LS-4-MW_Y-2030"/>
    <x v="1"/>
    <x v="2"/>
    <n v="0.38169009726011799"/>
    <n v="557.26754199977199"/>
    <n v="2006.16315119918"/>
  </r>
  <r>
    <x v="0"/>
    <x v="0"/>
    <x v="1"/>
    <x v="7"/>
    <x v="12"/>
    <s v="NO2_A2"/>
    <x v="1"/>
    <s v="GNR_HS_HEAT_PIT_L-DEC_E-91_Y-2020"/>
    <x v="0"/>
    <x v="0"/>
    <n v="13.414468711624099"/>
    <n v="19585.1243189712"/>
    <n v="70506.447548296201"/>
  </r>
  <r>
    <x v="0"/>
    <x v="0"/>
    <x v="1"/>
    <x v="7"/>
    <x v="12"/>
    <s v="NO2_A2"/>
    <x v="1"/>
    <s v="GNR_HS_HEAT_PIT_L-DEC_E-91_Y-2020"/>
    <x v="0"/>
    <x v="1"/>
    <n v="69.431615512375402"/>
    <n v="101370.158648068"/>
    <n v="364932.57113304501"/>
  </r>
  <r>
    <x v="0"/>
    <x v="0"/>
    <x v="1"/>
    <x v="7"/>
    <x v="12"/>
    <s v="NO2_A2"/>
    <x v="1"/>
    <s v="GNR_HS_HEAT_PIT_L-DEC_E-91_Y-2020"/>
    <x v="0"/>
    <x v="2"/>
    <n v="32.568425961667103"/>
    <n v="47549.901904033999"/>
    <n v="171179.646854522"/>
  </r>
  <r>
    <x v="0"/>
    <x v="0"/>
    <x v="1"/>
    <x v="7"/>
    <x v="12"/>
    <s v="NO2_A2"/>
    <x v="15"/>
    <s v="GNR_BO_LNG_E-90"/>
    <x v="0"/>
    <x v="0"/>
    <n v="9.3333333333333304"/>
    <n v="13626.666666666701"/>
    <n v="49056"/>
  </r>
  <r>
    <x v="0"/>
    <x v="0"/>
    <x v="1"/>
    <x v="7"/>
    <x v="12"/>
    <s v="NO2_A2"/>
    <x v="15"/>
    <s v="GNR_BO_LNG_E-90"/>
    <x v="0"/>
    <x v="1"/>
    <n v="9.3333333333333304"/>
    <n v="13626.666666666701"/>
    <n v="49056"/>
  </r>
  <r>
    <x v="0"/>
    <x v="0"/>
    <x v="1"/>
    <x v="7"/>
    <x v="12"/>
    <s v="NO2_A2"/>
    <x v="15"/>
    <s v="GNR_BO_LNG_E-90"/>
    <x v="0"/>
    <x v="2"/>
    <n v="9.3333333333333304"/>
    <n v="13626.666666666701"/>
    <n v="49056"/>
  </r>
  <r>
    <x v="0"/>
    <x v="0"/>
    <x v="1"/>
    <x v="7"/>
    <x v="12"/>
    <s v="NO2_A2"/>
    <x v="15"/>
    <s v="GNR_BO_LNG_E-90"/>
    <x v="1"/>
    <x v="0"/>
    <n v="9.3333333333333304"/>
    <n v="13626.666666666701"/>
    <n v="49056"/>
  </r>
  <r>
    <x v="0"/>
    <x v="0"/>
    <x v="1"/>
    <x v="7"/>
    <x v="12"/>
    <s v="NO2_A2"/>
    <x v="15"/>
    <s v="GNR_BO_LNG_E-90"/>
    <x v="1"/>
    <x v="1"/>
    <n v="9.3333333333333304"/>
    <n v="13626.666666666701"/>
    <n v="49056"/>
  </r>
  <r>
    <x v="0"/>
    <x v="0"/>
    <x v="1"/>
    <x v="7"/>
    <x v="12"/>
    <s v="NO2_A2"/>
    <x v="15"/>
    <s v="GNR_BO_LNG_E-90"/>
    <x v="1"/>
    <x v="2"/>
    <n v="9.3333333333333304"/>
    <n v="13626.666666666701"/>
    <n v="49056"/>
  </r>
  <r>
    <x v="0"/>
    <x v="0"/>
    <x v="1"/>
    <x v="7"/>
    <x v="12"/>
    <s v="NO2_A2"/>
    <x v="2"/>
    <s v="GNR_ST_MSW_BP_CB-30"/>
    <x v="0"/>
    <x v="0"/>
    <n v="21.6666666666667"/>
    <n v="31633.333333333299"/>
    <n v="113880"/>
  </r>
  <r>
    <x v="0"/>
    <x v="0"/>
    <x v="1"/>
    <x v="7"/>
    <x v="12"/>
    <s v="NO2_A2"/>
    <x v="2"/>
    <s v="GNR_ST_MSW_BP_CB-30"/>
    <x v="0"/>
    <x v="1"/>
    <n v="21.6666666666667"/>
    <n v="31633.333333333299"/>
    <n v="113880"/>
  </r>
  <r>
    <x v="0"/>
    <x v="0"/>
    <x v="1"/>
    <x v="7"/>
    <x v="12"/>
    <s v="NO2_A2"/>
    <x v="2"/>
    <s v="GNR_ST_MSW_BP_CB-30"/>
    <x v="0"/>
    <x v="2"/>
    <n v="21.6666666666667"/>
    <n v="31633.333333333299"/>
    <n v="113880"/>
  </r>
  <r>
    <x v="0"/>
    <x v="0"/>
    <x v="1"/>
    <x v="7"/>
    <x v="12"/>
    <s v="NO2_A2"/>
    <x v="2"/>
    <s v="GNR_ST_MSW_BP_CB-30"/>
    <x v="1"/>
    <x v="0"/>
    <n v="21.6666666666667"/>
    <n v="31633.333333333299"/>
    <n v="113880"/>
  </r>
  <r>
    <x v="0"/>
    <x v="0"/>
    <x v="1"/>
    <x v="7"/>
    <x v="12"/>
    <s v="NO2_A2"/>
    <x v="2"/>
    <s v="GNR_ST_MSW_BP_CB-30"/>
    <x v="1"/>
    <x v="1"/>
    <n v="21.6666666666667"/>
    <n v="31633.333333333299"/>
    <n v="113880"/>
  </r>
  <r>
    <x v="0"/>
    <x v="0"/>
    <x v="1"/>
    <x v="7"/>
    <x v="12"/>
    <s v="NO2_A2"/>
    <x v="2"/>
    <s v="GNR_ST_MSW_BP_CB-30"/>
    <x v="1"/>
    <x v="2"/>
    <n v="21.6666666666667"/>
    <n v="31633.333333333299"/>
    <n v="113880"/>
  </r>
  <r>
    <x v="0"/>
    <x v="0"/>
    <x v="1"/>
    <x v="7"/>
    <x v="12"/>
    <s v="NO2_A2"/>
    <x v="4"/>
    <s v="GNR_EH_HEAT"/>
    <x v="0"/>
    <x v="0"/>
    <n v="21.4"/>
    <n v="31244"/>
    <n v="112478.39999999999"/>
  </r>
  <r>
    <x v="0"/>
    <x v="0"/>
    <x v="1"/>
    <x v="7"/>
    <x v="12"/>
    <s v="NO2_A2"/>
    <x v="4"/>
    <s v="GNR_EH_HEAT"/>
    <x v="0"/>
    <x v="1"/>
    <n v="21.4"/>
    <n v="31244"/>
    <n v="112478.39999999999"/>
  </r>
  <r>
    <x v="0"/>
    <x v="0"/>
    <x v="1"/>
    <x v="7"/>
    <x v="12"/>
    <s v="NO2_A2"/>
    <x v="4"/>
    <s v="GNR_EH_HEAT"/>
    <x v="0"/>
    <x v="2"/>
    <n v="21.4"/>
    <n v="31244"/>
    <n v="112478.39999999999"/>
  </r>
  <r>
    <x v="0"/>
    <x v="0"/>
    <x v="1"/>
    <x v="7"/>
    <x v="12"/>
    <s v="NO2_A2"/>
    <x v="4"/>
    <s v="GNR_EH_HEAT"/>
    <x v="1"/>
    <x v="0"/>
    <n v="21.4"/>
    <n v="31244"/>
    <n v="112478.39999999999"/>
  </r>
  <r>
    <x v="0"/>
    <x v="0"/>
    <x v="1"/>
    <x v="7"/>
    <x v="12"/>
    <s v="NO2_A2"/>
    <x v="4"/>
    <s v="GNR_EH_HEAT"/>
    <x v="1"/>
    <x v="1"/>
    <n v="21.4"/>
    <n v="31244"/>
    <n v="112478.39999999999"/>
  </r>
  <r>
    <x v="0"/>
    <x v="0"/>
    <x v="1"/>
    <x v="7"/>
    <x v="12"/>
    <s v="NO2_A2"/>
    <x v="4"/>
    <s v="GNR_EH_HEAT"/>
    <x v="1"/>
    <x v="2"/>
    <n v="21.4"/>
    <n v="31244"/>
    <n v="112478.39999999999"/>
  </r>
  <r>
    <x v="0"/>
    <x v="0"/>
    <x v="1"/>
    <x v="7"/>
    <x v="12"/>
    <s v="NO2_A2"/>
    <x v="19"/>
    <s v="GNR_BO_WOODCHI_E-90"/>
    <x v="0"/>
    <x v="0"/>
    <n v="1.7777777777777799"/>
    <n v="2595.5555555555602"/>
    <n v="9344"/>
  </r>
  <r>
    <x v="0"/>
    <x v="0"/>
    <x v="1"/>
    <x v="7"/>
    <x v="12"/>
    <s v="NO2_A2"/>
    <x v="19"/>
    <s v="GNR_BO_WOODCHI_E-90"/>
    <x v="0"/>
    <x v="1"/>
    <n v="1.7777777777777799"/>
    <n v="2595.5555555555602"/>
    <n v="9344"/>
  </r>
  <r>
    <x v="0"/>
    <x v="0"/>
    <x v="1"/>
    <x v="7"/>
    <x v="12"/>
    <s v="NO2_A2"/>
    <x v="19"/>
    <s v="GNR_BO_WOODCHI_E-90"/>
    <x v="0"/>
    <x v="2"/>
    <n v="1.7777777777777799"/>
    <n v="2595.5555555555602"/>
    <n v="9344"/>
  </r>
  <r>
    <x v="0"/>
    <x v="0"/>
    <x v="1"/>
    <x v="7"/>
    <x v="12"/>
    <s v="NO2_A2"/>
    <x v="8"/>
    <s v="GNR_BO_WOODWST_E-90"/>
    <x v="0"/>
    <x v="0"/>
    <n v="29.5555555555556"/>
    <n v="43151.111111111102"/>
    <n v="155344"/>
  </r>
  <r>
    <x v="0"/>
    <x v="0"/>
    <x v="1"/>
    <x v="7"/>
    <x v="12"/>
    <s v="NO2_A2"/>
    <x v="8"/>
    <s v="GNR_BO_WOODWST_E-90"/>
    <x v="0"/>
    <x v="1"/>
    <n v="29.5555555555556"/>
    <n v="43151.111111111102"/>
    <n v="155344"/>
  </r>
  <r>
    <x v="0"/>
    <x v="0"/>
    <x v="1"/>
    <x v="7"/>
    <x v="12"/>
    <s v="NO2_A2"/>
    <x v="8"/>
    <s v="GNR_BO_WOODWST_E-90"/>
    <x v="0"/>
    <x v="2"/>
    <n v="29.5555555555556"/>
    <n v="43151.111111111102"/>
    <n v="155344"/>
  </r>
  <r>
    <x v="0"/>
    <x v="0"/>
    <x v="1"/>
    <x v="7"/>
    <x v="12"/>
    <s v="NO2_A2"/>
    <x v="8"/>
    <s v="GNR_BO_WOODWST_E-90"/>
    <x v="1"/>
    <x v="0"/>
    <n v="29.5555555555556"/>
    <n v="43151.111111111102"/>
    <n v="155344"/>
  </r>
  <r>
    <x v="0"/>
    <x v="0"/>
    <x v="1"/>
    <x v="7"/>
    <x v="12"/>
    <s v="NO2_A2"/>
    <x v="8"/>
    <s v="GNR_BO_WOODWST_E-90"/>
    <x v="1"/>
    <x v="1"/>
    <n v="29.5555555555556"/>
    <n v="43151.111111111102"/>
    <n v="155344"/>
  </r>
  <r>
    <x v="0"/>
    <x v="0"/>
    <x v="1"/>
    <x v="7"/>
    <x v="12"/>
    <s v="NO2_A2"/>
    <x v="8"/>
    <s v="GNR_BO_WOODWST_E-90"/>
    <x v="1"/>
    <x v="2"/>
    <n v="29.5555555555556"/>
    <n v="43151.111111111102"/>
    <n v="155344"/>
  </r>
  <r>
    <x v="0"/>
    <x v="0"/>
    <x v="1"/>
    <x v="7"/>
    <x v="13"/>
    <s v="NO3_A1"/>
    <x v="17"/>
    <s v="GNR_FC_H2_SOFCC_Y-30"/>
    <x v="0"/>
    <x v="0"/>
    <n v="901.18394075541698"/>
    <n v="1315728.5535029101"/>
    <n v="4736622.7926104702"/>
  </r>
  <r>
    <x v="0"/>
    <x v="0"/>
    <x v="1"/>
    <x v="7"/>
    <x v="13"/>
    <s v="NO3_A1"/>
    <x v="17"/>
    <s v="GNR_FC_H2_SOFCC_Y-30"/>
    <x v="0"/>
    <x v="1"/>
    <n v="901.18394075541698"/>
    <n v="1315728.5535029101"/>
    <n v="4736622.7926104702"/>
  </r>
  <r>
    <x v="0"/>
    <x v="0"/>
    <x v="1"/>
    <x v="7"/>
    <x v="13"/>
    <s v="NO3_A1"/>
    <x v="17"/>
    <s v="GNR_FC_H2_SOFCC_Y-30"/>
    <x v="0"/>
    <x v="2"/>
    <n v="901.18394075541698"/>
    <n v="1315728.5535029101"/>
    <n v="4736622.7926104702"/>
  </r>
  <r>
    <x v="0"/>
    <x v="0"/>
    <x v="1"/>
    <x v="7"/>
    <x v="13"/>
    <s v="NO3_A1"/>
    <x v="6"/>
    <s v="GNR_RES_WTR_NOPMP_MC-01"/>
    <x v="0"/>
    <x v="0"/>
    <n v="221.84651366034899"/>
    <n v="323895.90994411003"/>
    <n v="1166025.2757987899"/>
  </r>
  <r>
    <x v="0"/>
    <x v="0"/>
    <x v="1"/>
    <x v="7"/>
    <x v="13"/>
    <s v="NO3_A1"/>
    <x v="6"/>
    <s v="GNR_RES_WTR_NOPMP_MC-01"/>
    <x v="0"/>
    <x v="1"/>
    <n v="221.84651366034899"/>
    <n v="323895.90994411003"/>
    <n v="1166025.2757987899"/>
  </r>
  <r>
    <x v="0"/>
    <x v="0"/>
    <x v="1"/>
    <x v="7"/>
    <x v="13"/>
    <s v="NO3_A1"/>
    <x v="6"/>
    <s v="GNR_RES_WTR_NOPMP_MC-01"/>
    <x v="0"/>
    <x v="2"/>
    <n v="221.84651366034899"/>
    <n v="323895.90994411003"/>
    <n v="1166025.2757987899"/>
  </r>
  <r>
    <x v="0"/>
    <x v="0"/>
    <x v="1"/>
    <x v="7"/>
    <x v="13"/>
    <s v="NO3_A1"/>
    <x v="6"/>
    <s v="GNR_RES_WTR_NOPMP_MC-01"/>
    <x v="1"/>
    <x v="0"/>
    <n v="221.84651366034899"/>
    <n v="323895.90994411003"/>
    <n v="1166025.2757987899"/>
  </r>
  <r>
    <x v="0"/>
    <x v="0"/>
    <x v="1"/>
    <x v="7"/>
    <x v="13"/>
    <s v="NO3_A1"/>
    <x v="6"/>
    <s v="GNR_RES_WTR_NOPMP_MC-01"/>
    <x v="1"/>
    <x v="1"/>
    <n v="221.84651366034899"/>
    <n v="323895.90994411003"/>
    <n v="1166025.2757987899"/>
  </r>
  <r>
    <x v="0"/>
    <x v="0"/>
    <x v="1"/>
    <x v="7"/>
    <x v="13"/>
    <s v="NO3_A1"/>
    <x v="6"/>
    <s v="GNR_RES_WTR_NOPMP_MC-01"/>
    <x v="1"/>
    <x v="2"/>
    <n v="221.84651366034899"/>
    <n v="323895.90994411003"/>
    <n v="1166025.2757987899"/>
  </r>
  <r>
    <x v="0"/>
    <x v="0"/>
    <x v="1"/>
    <x v="7"/>
    <x v="13"/>
    <s v="NO3_A1"/>
    <x v="6"/>
    <s v="GNR_RES_WTR_NOPMP_MC-02"/>
    <x v="0"/>
    <x v="0"/>
    <n v="282.146513660349"/>
    <n v="411933.90994411003"/>
    <n v="1482962.07579879"/>
  </r>
  <r>
    <x v="0"/>
    <x v="0"/>
    <x v="1"/>
    <x v="7"/>
    <x v="13"/>
    <s v="NO3_A1"/>
    <x v="6"/>
    <s v="GNR_RES_WTR_NOPMP_MC-02"/>
    <x v="0"/>
    <x v="1"/>
    <n v="282.146513660349"/>
    <n v="411933.90994411003"/>
    <n v="1482962.07579879"/>
  </r>
  <r>
    <x v="0"/>
    <x v="0"/>
    <x v="1"/>
    <x v="7"/>
    <x v="13"/>
    <s v="NO3_A1"/>
    <x v="6"/>
    <s v="GNR_RES_WTR_NOPMP_MC-02"/>
    <x v="0"/>
    <x v="2"/>
    <n v="282.146513660349"/>
    <n v="411933.90994411003"/>
    <n v="1482962.07579879"/>
  </r>
  <r>
    <x v="0"/>
    <x v="0"/>
    <x v="1"/>
    <x v="7"/>
    <x v="13"/>
    <s v="NO3_A1"/>
    <x v="6"/>
    <s v="GNR_RES_WTR_NOPMP_MC-02"/>
    <x v="1"/>
    <x v="0"/>
    <n v="282.146513660349"/>
    <n v="411933.90994411003"/>
    <n v="1482962.07579879"/>
  </r>
  <r>
    <x v="0"/>
    <x v="0"/>
    <x v="1"/>
    <x v="7"/>
    <x v="13"/>
    <s v="NO3_A1"/>
    <x v="6"/>
    <s v="GNR_RES_WTR_NOPMP_MC-02"/>
    <x v="1"/>
    <x v="1"/>
    <n v="282.146513660349"/>
    <n v="411933.90994411003"/>
    <n v="1482962.07579879"/>
  </r>
  <r>
    <x v="0"/>
    <x v="0"/>
    <x v="1"/>
    <x v="7"/>
    <x v="13"/>
    <s v="NO3_A1"/>
    <x v="6"/>
    <s v="GNR_RES_WTR_NOPMP_MC-02"/>
    <x v="1"/>
    <x v="2"/>
    <n v="282.146513660349"/>
    <n v="411933.90994411003"/>
    <n v="1482962.07579879"/>
  </r>
  <r>
    <x v="0"/>
    <x v="0"/>
    <x v="1"/>
    <x v="7"/>
    <x v="13"/>
    <s v="NO3_A1"/>
    <x v="6"/>
    <s v="GNR_RES_WTR_NOPMP_MC-03"/>
    <x v="0"/>
    <x v="0"/>
    <n v="8.55219953535277"/>
    <n v="12486.211321614999"/>
    <n v="44950.360757814196"/>
  </r>
  <r>
    <x v="0"/>
    <x v="0"/>
    <x v="1"/>
    <x v="7"/>
    <x v="13"/>
    <s v="NO3_A1"/>
    <x v="6"/>
    <s v="GNR_RES_WTR_NOPMP_MC-03"/>
    <x v="0"/>
    <x v="1"/>
    <n v="282.146513660349"/>
    <n v="411933.90994411003"/>
    <n v="1482962.07579879"/>
  </r>
  <r>
    <x v="0"/>
    <x v="0"/>
    <x v="1"/>
    <x v="7"/>
    <x v="13"/>
    <s v="NO3_A1"/>
    <x v="6"/>
    <s v="GNR_RES_WTR_NOPMP_MC-03"/>
    <x v="0"/>
    <x v="2"/>
    <n v="282.146513660349"/>
    <n v="411933.90994411003"/>
    <n v="1482962.07579879"/>
  </r>
  <r>
    <x v="0"/>
    <x v="0"/>
    <x v="1"/>
    <x v="7"/>
    <x v="13"/>
    <s v="NO3_A1"/>
    <x v="6"/>
    <s v="GNR_RES_WTR_NOPMP_MC-03"/>
    <x v="1"/>
    <x v="0"/>
    <n v="282.146513660349"/>
    <n v="411933.90994411003"/>
    <n v="1482962.07579879"/>
  </r>
  <r>
    <x v="0"/>
    <x v="0"/>
    <x v="1"/>
    <x v="7"/>
    <x v="13"/>
    <s v="NO3_A1"/>
    <x v="6"/>
    <s v="GNR_RES_WTR_NOPMP_MC-03"/>
    <x v="1"/>
    <x v="1"/>
    <n v="282.146513660349"/>
    <n v="411933.90994411003"/>
    <n v="1482962.07579879"/>
  </r>
  <r>
    <x v="0"/>
    <x v="0"/>
    <x v="1"/>
    <x v="7"/>
    <x v="13"/>
    <s v="NO3_A1"/>
    <x v="6"/>
    <s v="GNR_RES_WTR_NOPMP_MC-03"/>
    <x v="1"/>
    <x v="2"/>
    <n v="282.146513660349"/>
    <n v="411933.90994411003"/>
    <n v="1482962.07579879"/>
  </r>
  <r>
    <x v="0"/>
    <x v="0"/>
    <x v="1"/>
    <x v="7"/>
    <x v="13"/>
    <s v="NO3_A1"/>
    <x v="6"/>
    <s v="GNR_RES_WTR_NOPMP_MC-04"/>
    <x v="0"/>
    <x v="1"/>
    <n v="282.146513660349"/>
    <n v="411933.90994411003"/>
    <n v="1482962.07579879"/>
  </r>
  <r>
    <x v="0"/>
    <x v="0"/>
    <x v="1"/>
    <x v="7"/>
    <x v="13"/>
    <s v="NO3_A1"/>
    <x v="6"/>
    <s v="GNR_RES_WTR_NOPMP_MC-04"/>
    <x v="0"/>
    <x v="2"/>
    <n v="282.146513660349"/>
    <n v="411933.90994411003"/>
    <n v="1482962.07579879"/>
  </r>
  <r>
    <x v="0"/>
    <x v="0"/>
    <x v="1"/>
    <x v="7"/>
    <x v="13"/>
    <s v="NO3_A1"/>
    <x v="6"/>
    <s v="GNR_RES_WTR_NOPMP_MC-04"/>
    <x v="1"/>
    <x v="0"/>
    <n v="282.146513660349"/>
    <n v="411933.90994411003"/>
    <n v="1482962.07579879"/>
  </r>
  <r>
    <x v="0"/>
    <x v="0"/>
    <x v="1"/>
    <x v="7"/>
    <x v="13"/>
    <s v="NO3_A1"/>
    <x v="6"/>
    <s v="GNR_RES_WTR_NOPMP_MC-04"/>
    <x v="1"/>
    <x v="1"/>
    <n v="282.146513660349"/>
    <n v="411933.90994411003"/>
    <n v="1482962.07579879"/>
  </r>
  <r>
    <x v="0"/>
    <x v="0"/>
    <x v="1"/>
    <x v="7"/>
    <x v="13"/>
    <s v="NO3_A1"/>
    <x v="6"/>
    <s v="GNR_RES_WTR_NOPMP_MC-04"/>
    <x v="1"/>
    <x v="2"/>
    <n v="282.146513660349"/>
    <n v="411933.90994411003"/>
    <n v="1482962.07579879"/>
  </r>
  <r>
    <x v="0"/>
    <x v="0"/>
    <x v="1"/>
    <x v="7"/>
    <x v="13"/>
    <s v="NO3_A1"/>
    <x v="6"/>
    <s v="GNR_RES_WTR_NOPMP_MC-05"/>
    <x v="0"/>
    <x v="1"/>
    <n v="282.146513660349"/>
    <n v="411933.90994411003"/>
    <n v="1482962.07579879"/>
  </r>
  <r>
    <x v="0"/>
    <x v="0"/>
    <x v="1"/>
    <x v="7"/>
    <x v="13"/>
    <s v="NO3_A1"/>
    <x v="6"/>
    <s v="GNR_RES_WTR_NOPMP_MC-05"/>
    <x v="0"/>
    <x v="2"/>
    <n v="282.146513660349"/>
    <n v="411933.90994411003"/>
    <n v="1482962.07579879"/>
  </r>
  <r>
    <x v="0"/>
    <x v="0"/>
    <x v="1"/>
    <x v="7"/>
    <x v="13"/>
    <s v="NO3_A1"/>
    <x v="6"/>
    <s v="GNR_RES_WTR_NOPMP_MC-05"/>
    <x v="1"/>
    <x v="0"/>
    <n v="282.146513660349"/>
    <n v="411933.90994411003"/>
    <n v="1482962.07579879"/>
  </r>
  <r>
    <x v="0"/>
    <x v="0"/>
    <x v="1"/>
    <x v="7"/>
    <x v="13"/>
    <s v="NO3_A1"/>
    <x v="6"/>
    <s v="GNR_RES_WTR_NOPMP_MC-05"/>
    <x v="1"/>
    <x v="1"/>
    <n v="282.146513660349"/>
    <n v="411933.90994411003"/>
    <n v="1482962.07579879"/>
  </r>
  <r>
    <x v="0"/>
    <x v="0"/>
    <x v="1"/>
    <x v="7"/>
    <x v="13"/>
    <s v="NO3_A1"/>
    <x v="6"/>
    <s v="GNR_RES_WTR_NOPMP_MC-05"/>
    <x v="1"/>
    <x v="2"/>
    <n v="217.088416858399"/>
    <n v="316949.08861326298"/>
    <n v="1141016.71900775"/>
  </r>
  <r>
    <x v="0"/>
    <x v="0"/>
    <x v="1"/>
    <x v="7"/>
    <x v="13"/>
    <s v="NO3_A1"/>
    <x v="6"/>
    <s v="GNR_RES_WTR_NOPMP_MC-06"/>
    <x v="0"/>
    <x v="2"/>
    <n v="282.146513660349"/>
    <n v="411933.90994411003"/>
    <n v="1482962.07579879"/>
  </r>
  <r>
    <x v="0"/>
    <x v="0"/>
    <x v="1"/>
    <x v="7"/>
    <x v="13"/>
    <s v="NO3_A1"/>
    <x v="6"/>
    <s v="GNR_RES_WTR_NOPMP_MC-06"/>
    <x v="1"/>
    <x v="0"/>
    <n v="134.67014238317199"/>
    <n v="196618.407879431"/>
    <n v="707826.268365953"/>
  </r>
  <r>
    <x v="0"/>
    <x v="0"/>
    <x v="1"/>
    <x v="7"/>
    <x v="13"/>
    <s v="NO3_A1"/>
    <x v="6"/>
    <s v="GNR_RES_WTR_NOPMP_MC-06"/>
    <x v="1"/>
    <x v="1"/>
    <n v="282.146513660349"/>
    <n v="411933.90994411003"/>
    <n v="1482962.07579879"/>
  </r>
  <r>
    <x v="0"/>
    <x v="0"/>
    <x v="1"/>
    <x v="7"/>
    <x v="13"/>
    <s v="NO3_A1"/>
    <x v="6"/>
    <s v="GNR_RES_WTR_NOPMP_MC-07"/>
    <x v="0"/>
    <x v="2"/>
    <n v="151.22233286184499"/>
    <n v="220784.60597829401"/>
    <n v="794824.581521858"/>
  </r>
  <r>
    <x v="0"/>
    <x v="0"/>
    <x v="1"/>
    <x v="7"/>
    <x v="13"/>
    <s v="NO3_A1"/>
    <x v="6"/>
    <s v="GNR_RES_WTR_NOPMP_MC-07"/>
    <x v="1"/>
    <x v="1"/>
    <n v="171.38774470140899"/>
    <n v="250226.107264058"/>
    <n v="900813.98615060805"/>
  </r>
  <r>
    <x v="0"/>
    <x v="0"/>
    <x v="1"/>
    <x v="7"/>
    <x v="13"/>
    <s v="NO3_A1"/>
    <x v="6"/>
    <s v="GNR_RES_WTR_PMP_MC-01"/>
    <x v="0"/>
    <x v="0"/>
    <n v="60.3"/>
    <n v="88038"/>
    <n v="316936.8"/>
  </r>
  <r>
    <x v="0"/>
    <x v="0"/>
    <x v="1"/>
    <x v="7"/>
    <x v="13"/>
    <s v="NO3_A1"/>
    <x v="6"/>
    <s v="GNR_RES_WTR_PMP_MC-01"/>
    <x v="0"/>
    <x v="1"/>
    <n v="60.3"/>
    <n v="88038"/>
    <n v="316936.8"/>
  </r>
  <r>
    <x v="0"/>
    <x v="0"/>
    <x v="1"/>
    <x v="7"/>
    <x v="13"/>
    <s v="NO3_A1"/>
    <x v="6"/>
    <s v="GNR_RES_WTR_PMP_MC-01"/>
    <x v="0"/>
    <x v="2"/>
    <n v="60.3"/>
    <n v="88038"/>
    <n v="316936.8"/>
  </r>
  <r>
    <x v="0"/>
    <x v="0"/>
    <x v="1"/>
    <x v="7"/>
    <x v="13"/>
    <s v="NO3_A1"/>
    <x v="6"/>
    <s v="GNR_RES_WTR_PMP_MC-01"/>
    <x v="1"/>
    <x v="0"/>
    <n v="60.3"/>
    <n v="88038"/>
    <n v="316936.8"/>
  </r>
  <r>
    <x v="0"/>
    <x v="0"/>
    <x v="1"/>
    <x v="7"/>
    <x v="13"/>
    <s v="NO3_A1"/>
    <x v="6"/>
    <s v="GNR_RES_WTR_PMP_MC-01"/>
    <x v="1"/>
    <x v="1"/>
    <n v="60.3"/>
    <n v="88038"/>
    <n v="316936.8"/>
  </r>
  <r>
    <x v="0"/>
    <x v="0"/>
    <x v="1"/>
    <x v="7"/>
    <x v="13"/>
    <s v="NO3_A1"/>
    <x v="6"/>
    <s v="GNR_RES_WTR_PMP_MC-01"/>
    <x v="1"/>
    <x v="2"/>
    <n v="60.3"/>
    <n v="88038"/>
    <n v="316936.8"/>
  </r>
  <r>
    <x v="0"/>
    <x v="0"/>
    <x v="1"/>
    <x v="7"/>
    <x v="13"/>
    <s v="NO3_A1"/>
    <x v="6"/>
    <s v="GNR_ROR_WTR"/>
    <x v="0"/>
    <x v="0"/>
    <n v="443.21816073877801"/>
    <n v="647098.51467861701"/>
    <n v="2329554.6528430199"/>
  </r>
  <r>
    <x v="0"/>
    <x v="0"/>
    <x v="1"/>
    <x v="7"/>
    <x v="13"/>
    <s v="NO3_A1"/>
    <x v="6"/>
    <s v="GNR_ROR_WTR"/>
    <x v="0"/>
    <x v="1"/>
    <n v="443.21816073877801"/>
    <n v="647098.51467861701"/>
    <n v="2329554.6528430199"/>
  </r>
  <r>
    <x v="0"/>
    <x v="0"/>
    <x v="1"/>
    <x v="7"/>
    <x v="13"/>
    <s v="NO3_A1"/>
    <x v="6"/>
    <s v="GNR_ROR_WTR"/>
    <x v="0"/>
    <x v="2"/>
    <n v="443.21816073877801"/>
    <n v="647098.51467861701"/>
    <n v="2329554.6528430199"/>
  </r>
  <r>
    <x v="0"/>
    <x v="0"/>
    <x v="1"/>
    <x v="7"/>
    <x v="13"/>
    <s v="NO3_A1"/>
    <x v="6"/>
    <s v="GNR_ROR_WTR"/>
    <x v="1"/>
    <x v="0"/>
    <n v="1169.8023138145099"/>
    <n v="1707911.3781691799"/>
    <n v="6148480.96140905"/>
  </r>
  <r>
    <x v="0"/>
    <x v="0"/>
    <x v="1"/>
    <x v="7"/>
    <x v="13"/>
    <s v="NO3_A1"/>
    <x v="6"/>
    <s v="GNR_ROR_WTR"/>
    <x v="1"/>
    <x v="1"/>
    <n v="1169.8023138145099"/>
    <n v="1707911.3781691799"/>
    <n v="6148480.96140905"/>
  </r>
  <r>
    <x v="0"/>
    <x v="0"/>
    <x v="1"/>
    <x v="7"/>
    <x v="13"/>
    <s v="NO3_A1"/>
    <x v="6"/>
    <s v="GNR_ROR_WTR"/>
    <x v="1"/>
    <x v="2"/>
    <n v="1169.8023138145099"/>
    <n v="1707911.3781691799"/>
    <n v="6148480.96140905"/>
  </r>
  <r>
    <x v="0"/>
    <x v="0"/>
    <x v="1"/>
    <x v="7"/>
    <x v="13"/>
    <s v="NO3_A1"/>
    <x v="7"/>
    <s v="GNR_WT_WIND_ONS"/>
    <x v="0"/>
    <x v="0"/>
    <n v="314.962008802615"/>
    <n v="459844.53285181802"/>
    <n v="1655440.3182665501"/>
  </r>
  <r>
    <x v="0"/>
    <x v="0"/>
    <x v="1"/>
    <x v="7"/>
    <x v="13"/>
    <s v="NO3_A1"/>
    <x v="7"/>
    <s v="GNR_WT_WIND_ONS"/>
    <x v="0"/>
    <x v="1"/>
    <n v="266.78507568790599"/>
    <n v="389506.21050434298"/>
    <n v="1402222.35781564"/>
  </r>
  <r>
    <x v="0"/>
    <x v="0"/>
    <x v="1"/>
    <x v="7"/>
    <x v="13"/>
    <s v="NO3_A1"/>
    <x v="7"/>
    <s v="GNR_WT_WIND_ONS"/>
    <x v="0"/>
    <x v="2"/>
    <n v="189.35509672000401"/>
    <n v="276458.44121120602"/>
    <n v="995250.38836034096"/>
  </r>
  <r>
    <x v="0"/>
    <x v="0"/>
    <x v="1"/>
    <x v="7"/>
    <x v="13"/>
    <s v="NO3_A1"/>
    <x v="7"/>
    <s v="GNR_WT_WIND_ONS"/>
    <x v="1"/>
    <x v="0"/>
    <n v="203.216178806166"/>
    <n v="296695.62105700298"/>
    <n v="1068104.23580521"/>
  </r>
  <r>
    <x v="0"/>
    <x v="0"/>
    <x v="1"/>
    <x v="7"/>
    <x v="13"/>
    <s v="NO3_A1"/>
    <x v="7"/>
    <s v="GNR_WT_WIND_ONS"/>
    <x v="1"/>
    <x v="1"/>
    <n v="183.741847463048"/>
    <n v="268263.09729605098"/>
    <n v="965747.15026578202"/>
  </r>
  <r>
    <x v="0"/>
    <x v="0"/>
    <x v="1"/>
    <x v="7"/>
    <x v="13"/>
    <s v="NO3_A1"/>
    <x v="7"/>
    <s v="GNR_WT_WIND_ONS"/>
    <x v="1"/>
    <x v="2"/>
    <n v="299.82212128738303"/>
    <n v="437740.29707957897"/>
    <n v="1575865.06948649"/>
  </r>
  <r>
    <x v="0"/>
    <x v="0"/>
    <x v="1"/>
    <x v="7"/>
    <x v="13"/>
    <s v="NO3_A1"/>
    <x v="7"/>
    <s v="GNR_WT_WIND_ON_LS_Y-2020"/>
    <x v="0"/>
    <x v="0"/>
    <n v="1810.3008519277801"/>
    <n v="2643039.2438145499"/>
    <n v="9514941.2777323909"/>
  </r>
  <r>
    <x v="0"/>
    <x v="0"/>
    <x v="1"/>
    <x v="7"/>
    <x v="13"/>
    <s v="NO3_A1"/>
    <x v="7"/>
    <s v="GNR_WT_WIND_ON_LS_Y-2020"/>
    <x v="0"/>
    <x v="1"/>
    <n v="1533.3952549880401"/>
    <n v="2238757.0722825401"/>
    <n v="8059525.4602171602"/>
  </r>
  <r>
    <x v="0"/>
    <x v="0"/>
    <x v="1"/>
    <x v="7"/>
    <x v="13"/>
    <s v="NO3_A1"/>
    <x v="7"/>
    <s v="GNR_WT_WIND_ON_LS_Y-2020"/>
    <x v="0"/>
    <x v="2"/>
    <n v="1088.3525102353301"/>
    <n v="1588994.6649435901"/>
    <n v="5720380.79379691"/>
  </r>
  <r>
    <x v="0"/>
    <x v="0"/>
    <x v="1"/>
    <x v="7"/>
    <x v="13"/>
    <s v="NO3_A1"/>
    <x v="7"/>
    <s v="GNR_WT_WIND_ON_LS_Y-2020"/>
    <x v="1"/>
    <x v="0"/>
    <n v="1168.0215751000601"/>
    <n v="1705311.49964609"/>
    <n v="6139121.3987259204"/>
  </r>
  <r>
    <x v="0"/>
    <x v="0"/>
    <x v="1"/>
    <x v="7"/>
    <x v="13"/>
    <s v="NO3_A1"/>
    <x v="7"/>
    <s v="GNR_WT_WIND_ON_LS_Y-2020"/>
    <x v="1"/>
    <x v="1"/>
    <n v="1056.0893495113401"/>
    <n v="1541890.45028656"/>
    <n v="5550805.6210316196"/>
  </r>
  <r>
    <x v="0"/>
    <x v="0"/>
    <x v="1"/>
    <x v="7"/>
    <x v="13"/>
    <s v="NO3_A1"/>
    <x v="7"/>
    <s v="GNR_WT_WIND_ON_LS_Y-2020"/>
    <x v="1"/>
    <x v="2"/>
    <n v="1723.281622621"/>
    <n v="2515991.16902667"/>
    <n v="9057568.2084960006"/>
  </r>
  <r>
    <x v="0"/>
    <x v="0"/>
    <x v="1"/>
    <x v="7"/>
    <x v="13"/>
    <s v="NO3_A1"/>
    <x v="7"/>
    <s v="GNR_WT_WIND_ON_LS_Y-2030"/>
    <x v="0"/>
    <x v="0"/>
    <n v="102.64772826418999"/>
    <n v="149865.68326571799"/>
    <n v="539516.45975658402"/>
  </r>
  <r>
    <x v="0"/>
    <x v="0"/>
    <x v="1"/>
    <x v="7"/>
    <x v="13"/>
    <s v="NO3_A1"/>
    <x v="7"/>
    <s v="GNR_WT_WIND_ON_LS_Y-2030"/>
    <x v="0"/>
    <x v="1"/>
    <n v="86.9466195566322"/>
    <n v="126942.064552683"/>
    <n v="456991.43238965899"/>
  </r>
  <r>
    <x v="0"/>
    <x v="0"/>
    <x v="1"/>
    <x v="7"/>
    <x v="13"/>
    <s v="NO3_A1"/>
    <x v="7"/>
    <s v="GNR_WT_WIND_ON_LS_Y-2030"/>
    <x v="0"/>
    <x v="2"/>
    <n v="61.711793709492703"/>
    <n v="90099.218815859407"/>
    <n v="324357.18773709401"/>
  </r>
  <r>
    <x v="0"/>
    <x v="0"/>
    <x v="1"/>
    <x v="7"/>
    <x v="13"/>
    <s v="NO3_A1"/>
    <x v="7"/>
    <s v="GNR_WT_WIND_ON_LS_Y-2030"/>
    <x v="1"/>
    <x v="0"/>
    <n v="66.229191197644099"/>
    <n v="96694.619148560305"/>
    <n v="348100.62893481698"/>
  </r>
  <r>
    <x v="0"/>
    <x v="0"/>
    <x v="1"/>
    <x v="7"/>
    <x v="13"/>
    <s v="NO3_A1"/>
    <x v="7"/>
    <s v="GNR_WT_WIND_ON_LS_Y-2030"/>
    <x v="1"/>
    <x v="1"/>
    <n v="59.882407090460099"/>
    <n v="87428.314352071699"/>
    <n v="314741.93166745797"/>
  </r>
  <r>
    <x v="0"/>
    <x v="0"/>
    <x v="1"/>
    <x v="7"/>
    <x v="13"/>
    <s v="NO3_A1"/>
    <x v="7"/>
    <s v="GNR_WT_WIND_ON_LS_Y-2030"/>
    <x v="1"/>
    <x v="2"/>
    <n v="97.713561551442595"/>
    <n v="142661.799865106"/>
    <n v="513582.47951438202"/>
  </r>
  <r>
    <x v="0"/>
    <x v="0"/>
    <x v="1"/>
    <x v="7"/>
    <x v="13"/>
    <s v="NO3_A2"/>
    <x v="5"/>
    <s v="GNR_BO_ELEC_E-99"/>
    <x v="1"/>
    <x v="0"/>
    <n v="10.909090909090899"/>
    <n v="15927.272727272701"/>
    <n v="57338.181818181802"/>
  </r>
  <r>
    <x v="0"/>
    <x v="0"/>
    <x v="1"/>
    <x v="7"/>
    <x v="13"/>
    <s v="NO3_A2"/>
    <x v="5"/>
    <s v="GNR_BO_ELEC_E-99"/>
    <x v="1"/>
    <x v="1"/>
    <n v="10.909090909090899"/>
    <n v="15927.272727272701"/>
    <n v="57338.181818181802"/>
  </r>
  <r>
    <x v="0"/>
    <x v="0"/>
    <x v="1"/>
    <x v="7"/>
    <x v="13"/>
    <s v="NO3_A2"/>
    <x v="5"/>
    <s v="GNR_BO_ELEC_E-99"/>
    <x v="1"/>
    <x v="2"/>
    <n v="10.909090909090899"/>
    <n v="15927.272727272701"/>
    <n v="57338.181818181802"/>
  </r>
  <r>
    <x v="0"/>
    <x v="0"/>
    <x v="1"/>
    <x v="7"/>
    <x v="13"/>
    <s v="NO3_A2"/>
    <x v="5"/>
    <s v="GNR_HP_ELEC_COP-270"/>
    <x v="1"/>
    <x v="0"/>
    <n v="1.7777777777777799"/>
    <n v="2595.5555555555602"/>
    <n v="9344"/>
  </r>
  <r>
    <x v="0"/>
    <x v="0"/>
    <x v="1"/>
    <x v="7"/>
    <x v="13"/>
    <s v="NO3_A2"/>
    <x v="5"/>
    <s v="GNR_HP_ELEC_COP-270"/>
    <x v="1"/>
    <x v="1"/>
    <n v="1.7777777777777799"/>
    <n v="2595.5555555555602"/>
    <n v="9344"/>
  </r>
  <r>
    <x v="0"/>
    <x v="0"/>
    <x v="1"/>
    <x v="7"/>
    <x v="13"/>
    <s v="NO3_A2"/>
    <x v="5"/>
    <s v="GNR_HP_ELEC_COP-270"/>
    <x v="1"/>
    <x v="2"/>
    <n v="1.7777777777777799"/>
    <n v="2595.5555555555602"/>
    <n v="9344"/>
  </r>
  <r>
    <x v="0"/>
    <x v="0"/>
    <x v="1"/>
    <x v="7"/>
    <x v="13"/>
    <s v="NO3_A2"/>
    <x v="5"/>
    <s v="GNR_HP_ELEC_GROUND-WTR_COP-380_LS-4-MW_Y-2030"/>
    <x v="0"/>
    <x v="1"/>
    <n v="1.1334137028587801"/>
    <n v="1654.78400617382"/>
    <n v="5957.2224222257601"/>
  </r>
  <r>
    <x v="0"/>
    <x v="0"/>
    <x v="1"/>
    <x v="7"/>
    <x v="13"/>
    <s v="NO3_A2"/>
    <x v="5"/>
    <s v="GNR_HP_ELEC_GROUND-WTR_COP-380_LS-4-MW_Y-2030"/>
    <x v="1"/>
    <x v="0"/>
    <n v="1.1334137028587801"/>
    <n v="1654.78400617382"/>
    <n v="5957.2224222257601"/>
  </r>
  <r>
    <x v="0"/>
    <x v="0"/>
    <x v="1"/>
    <x v="7"/>
    <x v="13"/>
    <s v="NO3_A2"/>
    <x v="5"/>
    <s v="GNR_HP_ELEC_GROUND-WTR_COP-380_LS-4-MW_Y-2030"/>
    <x v="1"/>
    <x v="1"/>
    <n v="1.1334137028587801"/>
    <n v="1654.78400617382"/>
    <n v="5957.2224222257601"/>
  </r>
  <r>
    <x v="0"/>
    <x v="0"/>
    <x v="1"/>
    <x v="7"/>
    <x v="13"/>
    <s v="NO3_A2"/>
    <x v="5"/>
    <s v="GNR_HP_ELEC_GROUND-WTR_COP-380_LS-4-MW_Y-2030"/>
    <x v="1"/>
    <x v="2"/>
    <n v="1.1334137028587801"/>
    <n v="1654.78400617382"/>
    <n v="5957.2224222257601"/>
  </r>
  <r>
    <x v="0"/>
    <x v="0"/>
    <x v="1"/>
    <x v="7"/>
    <x v="13"/>
    <s v="NO3_A2"/>
    <x v="1"/>
    <s v="GNR_HS_HEAT_PIT_L-DEC_E-91_Y-2020"/>
    <x v="0"/>
    <x v="0"/>
    <n v="5.3121231606664701"/>
    <n v="7755.6998145730504"/>
    <n v="27920.519332463002"/>
  </r>
  <r>
    <x v="0"/>
    <x v="0"/>
    <x v="1"/>
    <x v="7"/>
    <x v="13"/>
    <s v="NO3_A2"/>
    <x v="1"/>
    <s v="GNR_HS_HEAT_PIT_L-DEC_E-91_Y-2020"/>
    <x v="0"/>
    <x v="1"/>
    <n v="26.700380244080801"/>
    <n v="38982.555156358001"/>
    <n v="140337.19856288901"/>
  </r>
  <r>
    <x v="0"/>
    <x v="0"/>
    <x v="1"/>
    <x v="7"/>
    <x v="13"/>
    <s v="NO3_A2"/>
    <x v="1"/>
    <s v="GNR_HS_HEAT_PIT_L-DEC_E-91_Y-2020"/>
    <x v="0"/>
    <x v="2"/>
    <n v="22.231917400748902"/>
    <n v="32458.5994050933"/>
    <n v="116850.957858336"/>
  </r>
  <r>
    <x v="0"/>
    <x v="0"/>
    <x v="1"/>
    <x v="7"/>
    <x v="13"/>
    <s v="NO3_A2"/>
    <x v="15"/>
    <s v="GNR_BO_LNG_E-90"/>
    <x v="0"/>
    <x v="0"/>
    <n v="12.8888888888889"/>
    <n v="18817.777777777799"/>
    <n v="67744"/>
  </r>
  <r>
    <x v="0"/>
    <x v="0"/>
    <x v="1"/>
    <x v="7"/>
    <x v="13"/>
    <s v="NO3_A2"/>
    <x v="15"/>
    <s v="GNR_BO_LNG_E-90"/>
    <x v="0"/>
    <x v="1"/>
    <n v="12.8888888888889"/>
    <n v="18817.777777777799"/>
    <n v="67744"/>
  </r>
  <r>
    <x v="0"/>
    <x v="0"/>
    <x v="1"/>
    <x v="7"/>
    <x v="13"/>
    <s v="NO3_A2"/>
    <x v="15"/>
    <s v="GNR_BO_LNG_E-90"/>
    <x v="0"/>
    <x v="2"/>
    <n v="12.8888888888889"/>
    <n v="18817.777777777799"/>
    <n v="67744"/>
  </r>
  <r>
    <x v="0"/>
    <x v="0"/>
    <x v="1"/>
    <x v="7"/>
    <x v="13"/>
    <s v="NO3_A2"/>
    <x v="2"/>
    <s v="GNR_ST_MSW_BP_CB-20"/>
    <x v="0"/>
    <x v="0"/>
    <n v="12"/>
    <n v="17520"/>
    <n v="63072"/>
  </r>
  <r>
    <x v="0"/>
    <x v="0"/>
    <x v="1"/>
    <x v="7"/>
    <x v="13"/>
    <s v="NO3_A2"/>
    <x v="2"/>
    <s v="GNR_ST_MSW_BP_CB-20"/>
    <x v="0"/>
    <x v="1"/>
    <n v="12"/>
    <n v="17520"/>
    <n v="63072"/>
  </r>
  <r>
    <x v="0"/>
    <x v="0"/>
    <x v="1"/>
    <x v="7"/>
    <x v="13"/>
    <s v="NO3_A2"/>
    <x v="2"/>
    <s v="GNR_ST_MSW_BP_CB-20"/>
    <x v="0"/>
    <x v="2"/>
    <n v="12"/>
    <n v="17520"/>
    <n v="63072"/>
  </r>
  <r>
    <x v="0"/>
    <x v="0"/>
    <x v="1"/>
    <x v="7"/>
    <x v="13"/>
    <s v="NO3_A2"/>
    <x v="2"/>
    <s v="GNR_ST_MSW_BP_CB-20"/>
    <x v="1"/>
    <x v="0"/>
    <n v="12"/>
    <n v="17520"/>
    <n v="63072"/>
  </r>
  <r>
    <x v="0"/>
    <x v="0"/>
    <x v="1"/>
    <x v="7"/>
    <x v="13"/>
    <s v="NO3_A2"/>
    <x v="2"/>
    <s v="GNR_ST_MSW_BP_CB-20"/>
    <x v="1"/>
    <x v="1"/>
    <n v="12"/>
    <n v="17520"/>
    <n v="63072"/>
  </r>
  <r>
    <x v="0"/>
    <x v="0"/>
    <x v="1"/>
    <x v="7"/>
    <x v="13"/>
    <s v="NO3_A2"/>
    <x v="2"/>
    <s v="GNR_ST_MSW_BP_CB-20"/>
    <x v="1"/>
    <x v="2"/>
    <n v="12"/>
    <n v="17520"/>
    <n v="63072"/>
  </r>
  <r>
    <x v="0"/>
    <x v="0"/>
    <x v="1"/>
    <x v="7"/>
    <x v="13"/>
    <s v="NO3_A2"/>
    <x v="4"/>
    <s v="GNR_EH_HEAT"/>
    <x v="0"/>
    <x v="0"/>
    <n v="15.7"/>
    <n v="22922"/>
    <n v="82519.199999999997"/>
  </r>
  <r>
    <x v="0"/>
    <x v="0"/>
    <x v="1"/>
    <x v="7"/>
    <x v="13"/>
    <s v="NO3_A2"/>
    <x v="4"/>
    <s v="GNR_EH_HEAT"/>
    <x v="0"/>
    <x v="1"/>
    <n v="15.7"/>
    <n v="22922"/>
    <n v="82519.199999999997"/>
  </r>
  <r>
    <x v="0"/>
    <x v="0"/>
    <x v="1"/>
    <x v="7"/>
    <x v="13"/>
    <s v="NO3_A2"/>
    <x v="4"/>
    <s v="GNR_EH_HEAT"/>
    <x v="0"/>
    <x v="2"/>
    <n v="15.7"/>
    <n v="22922"/>
    <n v="82519.199999999997"/>
  </r>
  <r>
    <x v="0"/>
    <x v="0"/>
    <x v="1"/>
    <x v="7"/>
    <x v="13"/>
    <s v="NO3_A2"/>
    <x v="4"/>
    <s v="GNR_EH_HEAT"/>
    <x v="1"/>
    <x v="0"/>
    <n v="15.7"/>
    <n v="22922"/>
    <n v="82519.199999999997"/>
  </r>
  <r>
    <x v="0"/>
    <x v="0"/>
    <x v="1"/>
    <x v="7"/>
    <x v="13"/>
    <s v="NO3_A2"/>
    <x v="4"/>
    <s v="GNR_EH_HEAT"/>
    <x v="1"/>
    <x v="1"/>
    <n v="15.7"/>
    <n v="22922"/>
    <n v="82519.199999999997"/>
  </r>
  <r>
    <x v="0"/>
    <x v="0"/>
    <x v="1"/>
    <x v="7"/>
    <x v="13"/>
    <s v="NO3_A2"/>
    <x v="4"/>
    <s v="GNR_EH_HEAT"/>
    <x v="1"/>
    <x v="2"/>
    <n v="15.7"/>
    <n v="22922"/>
    <n v="82519.199999999997"/>
  </r>
  <r>
    <x v="0"/>
    <x v="0"/>
    <x v="1"/>
    <x v="7"/>
    <x v="13"/>
    <s v="NO3_A2"/>
    <x v="19"/>
    <s v="GNR_BO_WOODCHI_E-90"/>
    <x v="0"/>
    <x v="1"/>
    <n v="4.8888888888888902"/>
    <n v="7137.7777777777801"/>
    <n v="25696"/>
  </r>
  <r>
    <x v="0"/>
    <x v="0"/>
    <x v="1"/>
    <x v="7"/>
    <x v="13"/>
    <s v="NO3_A3"/>
    <x v="5"/>
    <s v="GNR_BO_ELEC_E-99"/>
    <x v="1"/>
    <x v="0"/>
    <n v="37.272727272727302"/>
    <n v="54418.181818181802"/>
    <n v="195905.454545455"/>
  </r>
  <r>
    <x v="0"/>
    <x v="0"/>
    <x v="1"/>
    <x v="7"/>
    <x v="13"/>
    <s v="NO3_A3"/>
    <x v="5"/>
    <s v="GNR_BO_ELEC_E-99"/>
    <x v="1"/>
    <x v="1"/>
    <n v="37.272727272727302"/>
    <n v="54418.181818181802"/>
    <n v="195905.454545455"/>
  </r>
  <r>
    <x v="0"/>
    <x v="0"/>
    <x v="1"/>
    <x v="7"/>
    <x v="13"/>
    <s v="NO3_A3"/>
    <x v="5"/>
    <s v="GNR_BO_ELEC_E-99"/>
    <x v="1"/>
    <x v="2"/>
    <n v="37.272727272727302"/>
    <n v="54418.181818181802"/>
    <n v="195905.454545455"/>
  </r>
  <r>
    <x v="0"/>
    <x v="0"/>
    <x v="1"/>
    <x v="7"/>
    <x v="13"/>
    <s v="NO3_A3"/>
    <x v="5"/>
    <s v="GNR_HP_ELEC_COP-270"/>
    <x v="1"/>
    <x v="0"/>
    <n v="0.148148148148148"/>
    <n v="216.29629629629599"/>
    <n v="778.66666666666697"/>
  </r>
  <r>
    <x v="0"/>
    <x v="0"/>
    <x v="1"/>
    <x v="7"/>
    <x v="13"/>
    <s v="NO3_A3"/>
    <x v="5"/>
    <s v="GNR_HP_ELEC_COP-270"/>
    <x v="1"/>
    <x v="1"/>
    <n v="0.148148148148148"/>
    <n v="216.29629629629599"/>
    <n v="778.66666666666697"/>
  </r>
  <r>
    <x v="0"/>
    <x v="0"/>
    <x v="1"/>
    <x v="7"/>
    <x v="13"/>
    <s v="NO3_A3"/>
    <x v="5"/>
    <s v="GNR_HP_ELEC_COP-270"/>
    <x v="1"/>
    <x v="2"/>
    <n v="0.148148148148148"/>
    <n v="216.29629629629599"/>
    <n v="778.66666666666697"/>
  </r>
  <r>
    <x v="0"/>
    <x v="0"/>
    <x v="1"/>
    <x v="7"/>
    <x v="13"/>
    <s v="NO3_A3"/>
    <x v="5"/>
    <s v="GNR_HP_ELEC_GROUND-WTR_COP-380_LS-4-MW_Y-2030"/>
    <x v="0"/>
    <x v="0"/>
    <n v="1.6349871339419899"/>
    <n v="2387.0812155553099"/>
    <n v="8593.4923759990997"/>
  </r>
  <r>
    <x v="0"/>
    <x v="0"/>
    <x v="1"/>
    <x v="7"/>
    <x v="13"/>
    <s v="NO3_A3"/>
    <x v="5"/>
    <s v="GNR_HP_ELEC_GROUND-WTR_COP-380_LS-4-MW_Y-2030"/>
    <x v="0"/>
    <x v="1"/>
    <n v="14.368783463866301"/>
    <n v="20978.423857244801"/>
    <n v="75522.325886081206"/>
  </r>
  <r>
    <x v="0"/>
    <x v="0"/>
    <x v="1"/>
    <x v="7"/>
    <x v="13"/>
    <s v="NO3_A3"/>
    <x v="5"/>
    <s v="GNR_HP_ELEC_GROUND-WTR_COP-380_LS-4-MW_Y-2030"/>
    <x v="0"/>
    <x v="2"/>
    <n v="5.8459469233491399"/>
    <n v="8535.0825080897393"/>
    <n v="30726.297029123099"/>
  </r>
  <r>
    <x v="0"/>
    <x v="0"/>
    <x v="1"/>
    <x v="7"/>
    <x v="13"/>
    <s v="NO3_A3"/>
    <x v="5"/>
    <s v="GNR_HP_ELEC_GROUND-WTR_COP-380_LS-4-MW_Y-2030"/>
    <x v="1"/>
    <x v="0"/>
    <n v="14.368783463866301"/>
    <n v="20978.423857244801"/>
    <n v="75522.325886081206"/>
  </r>
  <r>
    <x v="0"/>
    <x v="0"/>
    <x v="1"/>
    <x v="7"/>
    <x v="13"/>
    <s v="NO3_A3"/>
    <x v="5"/>
    <s v="GNR_HP_ELEC_GROUND-WTR_COP-380_LS-4-MW_Y-2030"/>
    <x v="1"/>
    <x v="1"/>
    <n v="14.368783463866301"/>
    <n v="20978.423857244801"/>
    <n v="75522.325886081206"/>
  </r>
  <r>
    <x v="0"/>
    <x v="0"/>
    <x v="1"/>
    <x v="7"/>
    <x v="13"/>
    <s v="NO3_A3"/>
    <x v="5"/>
    <s v="GNR_HP_ELEC_GROUND-WTR_COP-380_LS-4-MW_Y-2030"/>
    <x v="1"/>
    <x v="2"/>
    <n v="14.368783463866301"/>
    <n v="20978.423857244801"/>
    <n v="75522.325886081206"/>
  </r>
  <r>
    <x v="0"/>
    <x v="0"/>
    <x v="1"/>
    <x v="7"/>
    <x v="13"/>
    <s v="NO3_A3"/>
    <x v="1"/>
    <s v="GNR_HS_HEAT_PIT_L-DEC_E-91_Y-2020"/>
    <x v="0"/>
    <x v="0"/>
    <n v="55.526052487774002"/>
    <n v="81068.036632150106"/>
    <n v="291844.93187574"/>
  </r>
  <r>
    <x v="0"/>
    <x v="0"/>
    <x v="1"/>
    <x v="7"/>
    <x v="13"/>
    <s v="NO3_A3"/>
    <x v="1"/>
    <s v="GNR_HS_HEAT_PIT_L-DEC_E-91_Y-2020"/>
    <x v="0"/>
    <x v="1"/>
    <n v="76.063085599689899"/>
    <n v="111052.104975547"/>
    <n v="399787.57791196997"/>
  </r>
  <r>
    <x v="0"/>
    <x v="0"/>
    <x v="1"/>
    <x v="7"/>
    <x v="13"/>
    <s v="NO3_A3"/>
    <x v="1"/>
    <s v="GNR_HS_HEAT_PIT_L-DEC_E-91_Y-2020"/>
    <x v="0"/>
    <x v="2"/>
    <n v="76.063085599689899"/>
    <n v="111052.104975547"/>
    <n v="399787.57791196997"/>
  </r>
  <r>
    <x v="0"/>
    <x v="0"/>
    <x v="1"/>
    <x v="7"/>
    <x v="13"/>
    <s v="NO3_A3"/>
    <x v="15"/>
    <s v="GNR_BO_LNG_E-90"/>
    <x v="0"/>
    <x v="0"/>
    <n v="47.3333333333333"/>
    <n v="69106.666666666701"/>
    <n v="248784"/>
  </r>
  <r>
    <x v="0"/>
    <x v="0"/>
    <x v="1"/>
    <x v="7"/>
    <x v="13"/>
    <s v="NO3_A3"/>
    <x v="15"/>
    <s v="GNR_BO_LNG_E-90"/>
    <x v="0"/>
    <x v="1"/>
    <n v="47.3333333333333"/>
    <n v="69106.666666666701"/>
    <n v="248784"/>
  </r>
  <r>
    <x v="0"/>
    <x v="0"/>
    <x v="1"/>
    <x v="7"/>
    <x v="13"/>
    <s v="NO3_A3"/>
    <x v="15"/>
    <s v="GNR_BO_LNG_E-90"/>
    <x v="0"/>
    <x v="2"/>
    <n v="47.3333333333333"/>
    <n v="69106.666666666701"/>
    <n v="248784"/>
  </r>
  <r>
    <x v="0"/>
    <x v="0"/>
    <x v="1"/>
    <x v="7"/>
    <x v="13"/>
    <s v="NO3_A3"/>
    <x v="15"/>
    <s v="GNR_BO_LNG_E-90"/>
    <x v="1"/>
    <x v="0"/>
    <n v="10.126636570972201"/>
    <n v="14784.8893936193"/>
    <n v="53225.601817029601"/>
  </r>
  <r>
    <x v="0"/>
    <x v="0"/>
    <x v="1"/>
    <x v="7"/>
    <x v="13"/>
    <s v="NO3_A3"/>
    <x v="15"/>
    <s v="GNR_BO_LNG_E-90"/>
    <x v="1"/>
    <x v="1"/>
    <n v="34.302006817551003"/>
    <n v="50080.929953624502"/>
    <n v="180291.347833048"/>
  </r>
  <r>
    <x v="0"/>
    <x v="0"/>
    <x v="1"/>
    <x v="7"/>
    <x v="13"/>
    <s v="NO3_A3"/>
    <x v="2"/>
    <s v="GNR_BO_MSW_E-90"/>
    <x v="0"/>
    <x v="0"/>
    <n v="32.4444444444444"/>
    <n v="47368.888888888898"/>
    <n v="170528"/>
  </r>
  <r>
    <x v="0"/>
    <x v="0"/>
    <x v="1"/>
    <x v="7"/>
    <x v="13"/>
    <s v="NO3_A3"/>
    <x v="2"/>
    <s v="GNR_BO_MSW_E-90"/>
    <x v="0"/>
    <x v="1"/>
    <n v="32.4444444444444"/>
    <n v="47368.888888888898"/>
    <n v="170528"/>
  </r>
  <r>
    <x v="0"/>
    <x v="0"/>
    <x v="1"/>
    <x v="7"/>
    <x v="13"/>
    <s v="NO3_A3"/>
    <x v="2"/>
    <s v="GNR_BO_MSW_E-90"/>
    <x v="0"/>
    <x v="2"/>
    <n v="32.4444444444444"/>
    <n v="47368.888888888898"/>
    <n v="170528"/>
  </r>
  <r>
    <x v="0"/>
    <x v="0"/>
    <x v="1"/>
    <x v="7"/>
    <x v="13"/>
    <s v="NO3_A3"/>
    <x v="2"/>
    <s v="GNR_BO_MSW_E-90"/>
    <x v="1"/>
    <x v="0"/>
    <n v="32.4444444444444"/>
    <n v="47368.888888888898"/>
    <n v="170528"/>
  </r>
  <r>
    <x v="0"/>
    <x v="0"/>
    <x v="1"/>
    <x v="7"/>
    <x v="13"/>
    <s v="NO3_A3"/>
    <x v="2"/>
    <s v="GNR_BO_MSW_E-90"/>
    <x v="1"/>
    <x v="1"/>
    <n v="32.4444444444444"/>
    <n v="47368.888888888898"/>
    <n v="170528"/>
  </r>
  <r>
    <x v="0"/>
    <x v="0"/>
    <x v="1"/>
    <x v="7"/>
    <x v="13"/>
    <s v="NO3_A3"/>
    <x v="2"/>
    <s v="GNR_BO_MSW_E-90"/>
    <x v="1"/>
    <x v="2"/>
    <n v="32.4444444444444"/>
    <n v="47368.888888888898"/>
    <n v="170528"/>
  </r>
  <r>
    <x v="0"/>
    <x v="0"/>
    <x v="1"/>
    <x v="7"/>
    <x v="13"/>
    <s v="NO3_A3"/>
    <x v="19"/>
    <s v="GNR_BO_WOODCHI_E-90"/>
    <x v="0"/>
    <x v="1"/>
    <n v="6"/>
    <n v="8760"/>
    <n v="31536"/>
  </r>
  <r>
    <x v="0"/>
    <x v="0"/>
    <x v="1"/>
    <x v="7"/>
    <x v="13"/>
    <s v="NO3_A3"/>
    <x v="19"/>
    <s v="GNR_BO_WOODCHI_E-90"/>
    <x v="0"/>
    <x v="2"/>
    <n v="6"/>
    <n v="8760"/>
    <n v="31536"/>
  </r>
  <r>
    <x v="0"/>
    <x v="0"/>
    <x v="1"/>
    <x v="7"/>
    <x v="14"/>
    <s v="NO4_A1"/>
    <x v="5"/>
    <s v="GNR_BO_ELEC_E-99_LS-10-MW-FEED_Y-2020"/>
    <x v="1"/>
    <x v="0"/>
    <n v="318.70035528850201"/>
    <n v="465302.51872121298"/>
    <n v="1675089.06739637"/>
  </r>
  <r>
    <x v="0"/>
    <x v="0"/>
    <x v="1"/>
    <x v="7"/>
    <x v="14"/>
    <s v="NO4_A1"/>
    <x v="5"/>
    <s v="GNR_BO_ELEC_E-99_LS-10-MW-FEED_Y-2020"/>
    <x v="1"/>
    <x v="1"/>
    <n v="318.70035528850201"/>
    <n v="465302.51872121298"/>
    <n v="1675089.06739637"/>
  </r>
  <r>
    <x v="0"/>
    <x v="0"/>
    <x v="1"/>
    <x v="7"/>
    <x v="14"/>
    <s v="NO4_A1"/>
    <x v="5"/>
    <s v="GNR_BO_ELEC_E-99_LS-10-MW-FEED_Y-2020"/>
    <x v="1"/>
    <x v="2"/>
    <n v="318.70035528850201"/>
    <n v="465302.51872121298"/>
    <n v="1675089.06739637"/>
  </r>
  <r>
    <x v="0"/>
    <x v="0"/>
    <x v="1"/>
    <x v="7"/>
    <x v="14"/>
    <s v="NO4_A1"/>
    <x v="1"/>
    <s v="GNR_HS_HEAT_PIT_L-CEN_E-90_Y-2020"/>
    <x v="0"/>
    <x v="0"/>
    <n v="185.77387680944199"/>
    <n v="271229.860141785"/>
    <n v="976427.496510425"/>
  </r>
  <r>
    <x v="0"/>
    <x v="0"/>
    <x v="1"/>
    <x v="7"/>
    <x v="14"/>
    <s v="NO4_A1"/>
    <x v="1"/>
    <s v="GNR_HS_HEAT_PIT_L-CEN_E-90_Y-2020"/>
    <x v="0"/>
    <x v="1"/>
    <n v="188.46835038442899"/>
    <n v="275163.79156126699"/>
    <n v="990589.64962056105"/>
  </r>
  <r>
    <x v="0"/>
    <x v="0"/>
    <x v="1"/>
    <x v="7"/>
    <x v="14"/>
    <s v="NO4_A1"/>
    <x v="1"/>
    <s v="GNR_HS_HEAT_PIT_L-CEN_E-90_Y-2020"/>
    <x v="0"/>
    <x v="2"/>
    <n v="187.04873583353299"/>
    <n v="273091.15431695897"/>
    <n v="983128.15554105095"/>
  </r>
  <r>
    <x v="0"/>
    <x v="0"/>
    <x v="1"/>
    <x v="7"/>
    <x v="14"/>
    <s v="NO4_A1"/>
    <x v="6"/>
    <s v="GNR_RES_WTR_NOPMP_MC-01"/>
    <x v="0"/>
    <x v="0"/>
    <n v="419.56363678000798"/>
    <n v="612562.90969881206"/>
    <n v="2205226.4749157201"/>
  </r>
  <r>
    <x v="0"/>
    <x v="0"/>
    <x v="1"/>
    <x v="7"/>
    <x v="14"/>
    <s v="NO4_A1"/>
    <x v="6"/>
    <s v="GNR_RES_WTR_NOPMP_MC-01"/>
    <x v="0"/>
    <x v="1"/>
    <n v="419.56363678000798"/>
    <n v="612562.90969881206"/>
    <n v="2205226.4749157201"/>
  </r>
  <r>
    <x v="0"/>
    <x v="0"/>
    <x v="1"/>
    <x v="7"/>
    <x v="14"/>
    <s v="NO4_A1"/>
    <x v="6"/>
    <s v="GNR_RES_WTR_NOPMP_MC-01"/>
    <x v="0"/>
    <x v="2"/>
    <n v="419.56363678000798"/>
    <n v="612562.90969881206"/>
    <n v="2205226.4749157201"/>
  </r>
  <r>
    <x v="0"/>
    <x v="0"/>
    <x v="1"/>
    <x v="7"/>
    <x v="14"/>
    <s v="NO4_A1"/>
    <x v="6"/>
    <s v="GNR_RES_WTR_NOPMP_MC-01"/>
    <x v="1"/>
    <x v="0"/>
    <n v="419.56363678000798"/>
    <n v="612562.90969881206"/>
    <n v="2205226.4749157201"/>
  </r>
  <r>
    <x v="0"/>
    <x v="0"/>
    <x v="1"/>
    <x v="7"/>
    <x v="14"/>
    <s v="NO4_A1"/>
    <x v="6"/>
    <s v="GNR_RES_WTR_NOPMP_MC-01"/>
    <x v="1"/>
    <x v="1"/>
    <n v="419.56363678000798"/>
    <n v="612562.90969881206"/>
    <n v="2205226.4749157201"/>
  </r>
  <r>
    <x v="0"/>
    <x v="0"/>
    <x v="1"/>
    <x v="7"/>
    <x v="14"/>
    <s v="NO4_A1"/>
    <x v="6"/>
    <s v="GNR_RES_WTR_NOPMP_MC-01"/>
    <x v="1"/>
    <x v="2"/>
    <n v="419.56363678000798"/>
    <n v="612562.90969881206"/>
    <n v="2205226.4749157201"/>
  </r>
  <r>
    <x v="0"/>
    <x v="0"/>
    <x v="1"/>
    <x v="7"/>
    <x v="14"/>
    <s v="NO4_A1"/>
    <x v="6"/>
    <s v="GNR_RES_WTR_NOPMP_MC-02"/>
    <x v="0"/>
    <x v="0"/>
    <n v="419.56363678000798"/>
    <n v="612562.90969881206"/>
    <n v="2205226.4749157201"/>
  </r>
  <r>
    <x v="0"/>
    <x v="0"/>
    <x v="1"/>
    <x v="7"/>
    <x v="14"/>
    <s v="NO4_A1"/>
    <x v="6"/>
    <s v="GNR_RES_WTR_NOPMP_MC-02"/>
    <x v="0"/>
    <x v="1"/>
    <n v="419.56363678000798"/>
    <n v="612562.90969881206"/>
    <n v="2205226.4749157201"/>
  </r>
  <r>
    <x v="0"/>
    <x v="0"/>
    <x v="1"/>
    <x v="7"/>
    <x v="14"/>
    <s v="NO4_A1"/>
    <x v="6"/>
    <s v="GNR_RES_WTR_NOPMP_MC-02"/>
    <x v="0"/>
    <x v="2"/>
    <n v="419.56363678000798"/>
    <n v="612562.90969881206"/>
    <n v="2205226.4749157201"/>
  </r>
  <r>
    <x v="0"/>
    <x v="0"/>
    <x v="1"/>
    <x v="7"/>
    <x v="14"/>
    <s v="NO4_A1"/>
    <x v="6"/>
    <s v="GNR_RES_WTR_NOPMP_MC-02"/>
    <x v="1"/>
    <x v="0"/>
    <n v="419.56363678000798"/>
    <n v="612562.90969881206"/>
    <n v="2205226.4749157201"/>
  </r>
  <r>
    <x v="0"/>
    <x v="0"/>
    <x v="1"/>
    <x v="7"/>
    <x v="14"/>
    <s v="NO4_A1"/>
    <x v="6"/>
    <s v="GNR_RES_WTR_NOPMP_MC-02"/>
    <x v="1"/>
    <x v="1"/>
    <n v="419.56363678000798"/>
    <n v="612562.90969881206"/>
    <n v="2205226.4749157201"/>
  </r>
  <r>
    <x v="0"/>
    <x v="0"/>
    <x v="1"/>
    <x v="7"/>
    <x v="14"/>
    <s v="NO4_A1"/>
    <x v="6"/>
    <s v="GNR_RES_WTR_NOPMP_MC-02"/>
    <x v="1"/>
    <x v="2"/>
    <n v="419.56363678000798"/>
    <n v="612562.90969881206"/>
    <n v="2205226.4749157201"/>
  </r>
  <r>
    <x v="0"/>
    <x v="0"/>
    <x v="1"/>
    <x v="7"/>
    <x v="14"/>
    <s v="NO4_A1"/>
    <x v="6"/>
    <s v="GNR_RES_WTR_NOPMP_MC-03"/>
    <x v="0"/>
    <x v="0"/>
    <n v="419.56363678000798"/>
    <n v="612562.90969881206"/>
    <n v="2205226.4749157201"/>
  </r>
  <r>
    <x v="0"/>
    <x v="0"/>
    <x v="1"/>
    <x v="7"/>
    <x v="14"/>
    <s v="NO4_A1"/>
    <x v="6"/>
    <s v="GNR_RES_WTR_NOPMP_MC-03"/>
    <x v="0"/>
    <x v="1"/>
    <n v="419.56363678000798"/>
    <n v="612562.90969881206"/>
    <n v="2205226.4749157201"/>
  </r>
  <r>
    <x v="0"/>
    <x v="0"/>
    <x v="1"/>
    <x v="7"/>
    <x v="14"/>
    <s v="NO4_A1"/>
    <x v="6"/>
    <s v="GNR_RES_WTR_NOPMP_MC-03"/>
    <x v="0"/>
    <x v="2"/>
    <n v="419.56363678000798"/>
    <n v="612562.90969881206"/>
    <n v="2205226.4749157201"/>
  </r>
  <r>
    <x v="0"/>
    <x v="0"/>
    <x v="1"/>
    <x v="7"/>
    <x v="14"/>
    <s v="NO4_A1"/>
    <x v="6"/>
    <s v="GNR_RES_WTR_NOPMP_MC-03"/>
    <x v="1"/>
    <x v="0"/>
    <n v="419.56363678000798"/>
    <n v="612562.90969881206"/>
    <n v="2205226.4749157201"/>
  </r>
  <r>
    <x v="0"/>
    <x v="0"/>
    <x v="1"/>
    <x v="7"/>
    <x v="14"/>
    <s v="NO4_A1"/>
    <x v="6"/>
    <s v="GNR_RES_WTR_NOPMP_MC-03"/>
    <x v="1"/>
    <x v="1"/>
    <n v="419.56363678000798"/>
    <n v="612562.90969881206"/>
    <n v="2205226.4749157201"/>
  </r>
  <r>
    <x v="0"/>
    <x v="0"/>
    <x v="1"/>
    <x v="7"/>
    <x v="14"/>
    <s v="NO4_A1"/>
    <x v="6"/>
    <s v="GNR_RES_WTR_NOPMP_MC-03"/>
    <x v="1"/>
    <x v="2"/>
    <n v="419.56363678000798"/>
    <n v="612562.90969881206"/>
    <n v="2205226.4749157201"/>
  </r>
  <r>
    <x v="0"/>
    <x v="0"/>
    <x v="1"/>
    <x v="7"/>
    <x v="14"/>
    <s v="NO4_A1"/>
    <x v="6"/>
    <s v="GNR_RES_WTR_NOPMP_MC-04"/>
    <x v="0"/>
    <x v="0"/>
    <n v="419.56363678000798"/>
    <n v="612562.90969881206"/>
    <n v="2205226.4749157201"/>
  </r>
  <r>
    <x v="0"/>
    <x v="0"/>
    <x v="1"/>
    <x v="7"/>
    <x v="14"/>
    <s v="NO4_A1"/>
    <x v="6"/>
    <s v="GNR_RES_WTR_NOPMP_MC-04"/>
    <x v="0"/>
    <x v="1"/>
    <n v="419.56363678000798"/>
    <n v="612562.90969881206"/>
    <n v="2205226.4749157201"/>
  </r>
  <r>
    <x v="0"/>
    <x v="0"/>
    <x v="1"/>
    <x v="7"/>
    <x v="14"/>
    <s v="NO4_A1"/>
    <x v="6"/>
    <s v="GNR_RES_WTR_NOPMP_MC-04"/>
    <x v="0"/>
    <x v="2"/>
    <n v="419.56363678000798"/>
    <n v="612562.90969881206"/>
    <n v="2205226.4749157201"/>
  </r>
  <r>
    <x v="0"/>
    <x v="0"/>
    <x v="1"/>
    <x v="7"/>
    <x v="14"/>
    <s v="NO4_A1"/>
    <x v="6"/>
    <s v="GNR_RES_WTR_NOPMP_MC-04"/>
    <x v="1"/>
    <x v="0"/>
    <n v="419.56363678000798"/>
    <n v="612562.90969881206"/>
    <n v="2205226.4749157201"/>
  </r>
  <r>
    <x v="0"/>
    <x v="0"/>
    <x v="1"/>
    <x v="7"/>
    <x v="14"/>
    <s v="NO4_A1"/>
    <x v="6"/>
    <s v="GNR_RES_WTR_NOPMP_MC-04"/>
    <x v="1"/>
    <x v="1"/>
    <n v="419.56363678000798"/>
    <n v="612562.90969881206"/>
    <n v="2205226.4749157201"/>
  </r>
  <r>
    <x v="0"/>
    <x v="0"/>
    <x v="1"/>
    <x v="7"/>
    <x v="14"/>
    <s v="NO4_A1"/>
    <x v="6"/>
    <s v="GNR_RES_WTR_NOPMP_MC-04"/>
    <x v="1"/>
    <x v="2"/>
    <n v="419.56363678000798"/>
    <n v="612562.90969881206"/>
    <n v="2205226.4749157201"/>
  </r>
  <r>
    <x v="0"/>
    <x v="0"/>
    <x v="1"/>
    <x v="7"/>
    <x v="14"/>
    <s v="NO4_A1"/>
    <x v="6"/>
    <s v="GNR_RES_WTR_NOPMP_MC-05"/>
    <x v="0"/>
    <x v="0"/>
    <n v="419.56363678000798"/>
    <n v="612562.90969881206"/>
    <n v="2205226.4749157201"/>
  </r>
  <r>
    <x v="0"/>
    <x v="0"/>
    <x v="1"/>
    <x v="7"/>
    <x v="14"/>
    <s v="NO4_A1"/>
    <x v="6"/>
    <s v="GNR_RES_WTR_NOPMP_MC-05"/>
    <x v="0"/>
    <x v="1"/>
    <n v="419.56363678000798"/>
    <n v="612562.90969881206"/>
    <n v="2205226.4749157201"/>
  </r>
  <r>
    <x v="0"/>
    <x v="0"/>
    <x v="1"/>
    <x v="7"/>
    <x v="14"/>
    <s v="NO4_A1"/>
    <x v="6"/>
    <s v="GNR_RES_WTR_NOPMP_MC-05"/>
    <x v="0"/>
    <x v="2"/>
    <n v="419.56363678000798"/>
    <n v="612562.90969881206"/>
    <n v="2205226.4749157201"/>
  </r>
  <r>
    <x v="0"/>
    <x v="0"/>
    <x v="1"/>
    <x v="7"/>
    <x v="14"/>
    <s v="NO4_A1"/>
    <x v="6"/>
    <s v="GNR_RES_WTR_NOPMP_MC-05"/>
    <x v="1"/>
    <x v="0"/>
    <n v="419.56363678000798"/>
    <n v="612562.90969881206"/>
    <n v="2205226.4749157201"/>
  </r>
  <r>
    <x v="0"/>
    <x v="0"/>
    <x v="1"/>
    <x v="7"/>
    <x v="14"/>
    <s v="NO4_A1"/>
    <x v="6"/>
    <s v="GNR_RES_WTR_NOPMP_MC-05"/>
    <x v="1"/>
    <x v="1"/>
    <n v="419.56363678000798"/>
    <n v="612562.90969881206"/>
    <n v="2205226.4749157201"/>
  </r>
  <r>
    <x v="0"/>
    <x v="0"/>
    <x v="1"/>
    <x v="7"/>
    <x v="14"/>
    <s v="NO4_A1"/>
    <x v="6"/>
    <s v="GNR_RES_WTR_NOPMP_MC-05"/>
    <x v="1"/>
    <x v="2"/>
    <n v="300.88207152855199"/>
    <n v="439287.82443168497"/>
    <n v="1581436.16795407"/>
  </r>
  <r>
    <x v="0"/>
    <x v="0"/>
    <x v="1"/>
    <x v="7"/>
    <x v="14"/>
    <s v="NO4_A1"/>
    <x v="6"/>
    <s v="GNR_RES_WTR_NOPMP_MC-06"/>
    <x v="0"/>
    <x v="1"/>
    <n v="419.56363678000798"/>
    <n v="612562.90969881206"/>
    <n v="2205226.4749157201"/>
  </r>
  <r>
    <x v="0"/>
    <x v="0"/>
    <x v="1"/>
    <x v="7"/>
    <x v="14"/>
    <s v="NO4_A1"/>
    <x v="6"/>
    <s v="GNR_RES_WTR_NOPMP_MC-06"/>
    <x v="0"/>
    <x v="2"/>
    <n v="419.56363678000798"/>
    <n v="612562.90969881206"/>
    <n v="2205226.4749157201"/>
  </r>
  <r>
    <x v="0"/>
    <x v="0"/>
    <x v="1"/>
    <x v="7"/>
    <x v="14"/>
    <s v="NO4_A1"/>
    <x v="6"/>
    <s v="GNR_RES_WTR_NOPMP_MC-06"/>
    <x v="1"/>
    <x v="1"/>
    <n v="341.33576774906601"/>
    <n v="498350.22091363597"/>
    <n v="1794060.7952890899"/>
  </r>
  <r>
    <x v="0"/>
    <x v="0"/>
    <x v="1"/>
    <x v="7"/>
    <x v="14"/>
    <s v="NO4_A1"/>
    <x v="6"/>
    <s v="GNR_RES_WTR_NOPMP_MC-07"/>
    <x v="0"/>
    <x v="1"/>
    <n v="229.16960720572101"/>
    <n v="334587.62652035197"/>
    <n v="1204515.45547327"/>
  </r>
  <r>
    <x v="0"/>
    <x v="0"/>
    <x v="1"/>
    <x v="7"/>
    <x v="14"/>
    <s v="NO4_A1"/>
    <x v="6"/>
    <s v="GNR_RES_WTR_NOPMP_MC-07"/>
    <x v="0"/>
    <x v="2"/>
    <n v="419.56363678000798"/>
    <n v="612562.90969881206"/>
    <n v="2205226.4749157201"/>
  </r>
  <r>
    <x v="0"/>
    <x v="0"/>
    <x v="1"/>
    <x v="7"/>
    <x v="14"/>
    <s v="NO4_A1"/>
    <x v="6"/>
    <s v="GNR_RES_WTR_NOPMP_MC-08"/>
    <x v="0"/>
    <x v="2"/>
    <n v="135.17098382864901"/>
    <n v="197349.63638982701"/>
    <n v="710458.69100337802"/>
  </r>
  <r>
    <x v="0"/>
    <x v="0"/>
    <x v="1"/>
    <x v="7"/>
    <x v="14"/>
    <s v="NO4_A1"/>
    <x v="6"/>
    <s v="GNR_ROR_WTR"/>
    <x v="0"/>
    <x v="0"/>
    <n v="202.69575371293101"/>
    <n v="295935.80042087898"/>
    <n v="1065368.88151517"/>
  </r>
  <r>
    <x v="0"/>
    <x v="0"/>
    <x v="1"/>
    <x v="7"/>
    <x v="14"/>
    <s v="NO4_A1"/>
    <x v="6"/>
    <s v="GNR_ROR_WTR"/>
    <x v="0"/>
    <x v="1"/>
    <n v="202.69575371293101"/>
    <n v="295935.80042087898"/>
    <n v="1065368.88151517"/>
  </r>
  <r>
    <x v="0"/>
    <x v="0"/>
    <x v="1"/>
    <x v="7"/>
    <x v="14"/>
    <s v="NO4_A1"/>
    <x v="6"/>
    <s v="GNR_ROR_WTR"/>
    <x v="0"/>
    <x v="2"/>
    <n v="202.69575371293101"/>
    <n v="295935.80042087898"/>
    <n v="1065368.88151517"/>
  </r>
  <r>
    <x v="0"/>
    <x v="0"/>
    <x v="1"/>
    <x v="7"/>
    <x v="14"/>
    <s v="NO4_A1"/>
    <x v="6"/>
    <s v="GNR_ROR_WTR"/>
    <x v="1"/>
    <x v="0"/>
    <n v="742.16252691627005"/>
    <n v="1083557.28929775"/>
    <n v="3900806.2414719202"/>
  </r>
  <r>
    <x v="0"/>
    <x v="0"/>
    <x v="1"/>
    <x v="7"/>
    <x v="14"/>
    <s v="NO4_A1"/>
    <x v="6"/>
    <s v="GNR_ROR_WTR"/>
    <x v="1"/>
    <x v="1"/>
    <n v="742.16252691627005"/>
    <n v="1083557.28929775"/>
    <n v="3900806.2414719202"/>
  </r>
  <r>
    <x v="0"/>
    <x v="0"/>
    <x v="1"/>
    <x v="7"/>
    <x v="14"/>
    <s v="NO4_A1"/>
    <x v="6"/>
    <s v="GNR_ROR_WTR"/>
    <x v="1"/>
    <x v="2"/>
    <n v="742.16252691627005"/>
    <n v="1083557.28929775"/>
    <n v="3900806.2414719202"/>
  </r>
  <r>
    <x v="0"/>
    <x v="0"/>
    <x v="1"/>
    <x v="7"/>
    <x v="14"/>
    <s v="NO4_A1"/>
    <x v="7"/>
    <s v="GNR_WT_WIND_ONS"/>
    <x v="0"/>
    <x v="0"/>
    <n v="228.60334216499101"/>
    <n v="333760.879560887"/>
    <n v="1201539.1664191899"/>
  </r>
  <r>
    <x v="0"/>
    <x v="0"/>
    <x v="1"/>
    <x v="7"/>
    <x v="14"/>
    <s v="NO4_A1"/>
    <x v="7"/>
    <s v="GNR_WT_WIND_ONS"/>
    <x v="0"/>
    <x v="1"/>
    <n v="199.50335187749999"/>
    <n v="291274.89374114998"/>
    <n v="1048589.6174681401"/>
  </r>
  <r>
    <x v="0"/>
    <x v="0"/>
    <x v="1"/>
    <x v="7"/>
    <x v="14"/>
    <s v="NO4_A1"/>
    <x v="7"/>
    <s v="GNR_WT_WIND_ONS"/>
    <x v="0"/>
    <x v="2"/>
    <n v="71.841209697433001"/>
    <n v="104888.166158252"/>
    <n v="377597.39816970797"/>
  </r>
  <r>
    <x v="0"/>
    <x v="0"/>
    <x v="1"/>
    <x v="7"/>
    <x v="14"/>
    <s v="NO4_A1"/>
    <x v="7"/>
    <s v="GNR_WT_WIND_ONS"/>
    <x v="1"/>
    <x v="0"/>
    <n v="280.07196468093201"/>
    <n v="408905.06843416003"/>
    <n v="1472058.24636298"/>
  </r>
  <r>
    <x v="0"/>
    <x v="0"/>
    <x v="1"/>
    <x v="7"/>
    <x v="14"/>
    <s v="NO4_A1"/>
    <x v="7"/>
    <s v="GNR_WT_WIND_ONS"/>
    <x v="1"/>
    <x v="1"/>
    <n v="347.15783765910101"/>
    <n v="506850.44298228697"/>
    <n v="1824661.5947362301"/>
  </r>
  <r>
    <x v="0"/>
    <x v="0"/>
    <x v="1"/>
    <x v="7"/>
    <x v="14"/>
    <s v="NO4_A1"/>
    <x v="7"/>
    <s v="GNR_WT_WIND_ONS"/>
    <x v="1"/>
    <x v="2"/>
    <n v="331.31544460497503"/>
    <n v="483720.54912326398"/>
    <n v="1741393.9768437501"/>
  </r>
  <r>
    <x v="0"/>
    <x v="0"/>
    <x v="1"/>
    <x v="7"/>
    <x v="14"/>
    <s v="NO4_A2"/>
    <x v="5"/>
    <s v="GNR_BO_ELEC_E-99"/>
    <x v="1"/>
    <x v="0"/>
    <n v="3.3486333945256099"/>
    <n v="4889.0047560073899"/>
    <n v="17600.4171216266"/>
  </r>
  <r>
    <x v="0"/>
    <x v="0"/>
    <x v="1"/>
    <x v="7"/>
    <x v="14"/>
    <s v="NO4_A2"/>
    <x v="5"/>
    <s v="GNR_HP_ELEC_COP-270"/>
    <x v="1"/>
    <x v="0"/>
    <n v="1"/>
    <n v="1460"/>
    <n v="5256"/>
  </r>
  <r>
    <x v="0"/>
    <x v="0"/>
    <x v="1"/>
    <x v="7"/>
    <x v="14"/>
    <s v="NO4_A2"/>
    <x v="5"/>
    <s v="GNR_HP_ELEC_COP-270"/>
    <x v="1"/>
    <x v="1"/>
    <n v="1"/>
    <n v="1460"/>
    <n v="5256"/>
  </r>
  <r>
    <x v="0"/>
    <x v="0"/>
    <x v="1"/>
    <x v="7"/>
    <x v="14"/>
    <s v="NO4_A2"/>
    <x v="5"/>
    <s v="GNR_HP_ELEC_COP-270"/>
    <x v="1"/>
    <x v="2"/>
    <n v="1"/>
    <n v="1460"/>
    <n v="5256"/>
  </r>
  <r>
    <x v="0"/>
    <x v="0"/>
    <x v="1"/>
    <x v="7"/>
    <x v="14"/>
    <s v="NO4_A2"/>
    <x v="1"/>
    <s v="GNR_HS_HEAT_PIT_L-DEC_E-91_Y-2020"/>
    <x v="0"/>
    <x v="0"/>
    <n v="0.65343190058772005"/>
    <n v="954.010574858072"/>
    <n v="3434.4380694890601"/>
  </r>
  <r>
    <x v="0"/>
    <x v="0"/>
    <x v="1"/>
    <x v="7"/>
    <x v="14"/>
    <s v="NO4_A2"/>
    <x v="1"/>
    <s v="GNR_HS_HEAT_PIT_L-DEC_E-91_Y-2020"/>
    <x v="0"/>
    <x v="1"/>
    <n v="25.791447691782299"/>
    <n v="37655.513630002097"/>
    <n v="135559.84906800801"/>
  </r>
  <r>
    <x v="0"/>
    <x v="0"/>
    <x v="1"/>
    <x v="7"/>
    <x v="14"/>
    <s v="NO4_A2"/>
    <x v="1"/>
    <s v="GNR_HS_HEAT_PIT_L-DEC_E-91_Y-2020"/>
    <x v="0"/>
    <x v="2"/>
    <n v="24.526680661916501"/>
    <n v="35808.953766398103"/>
    <n v="128912.233559033"/>
  </r>
  <r>
    <x v="0"/>
    <x v="0"/>
    <x v="1"/>
    <x v="7"/>
    <x v="14"/>
    <s v="NO4_A2"/>
    <x v="15"/>
    <s v="GNR_BO_LNG_E-90"/>
    <x v="0"/>
    <x v="1"/>
    <n v="5.1587125639009797"/>
    <n v="7531.7203432954402"/>
    <n v="27114.1932358636"/>
  </r>
  <r>
    <x v="0"/>
    <x v="0"/>
    <x v="1"/>
    <x v="7"/>
    <x v="14"/>
    <s v="NO4_A2"/>
    <x v="2"/>
    <s v="GNR_BO_MSW_E-90"/>
    <x v="0"/>
    <x v="0"/>
    <n v="7.4444444444444402"/>
    <n v="10868.8888888889"/>
    <n v="39128"/>
  </r>
  <r>
    <x v="0"/>
    <x v="0"/>
    <x v="1"/>
    <x v="7"/>
    <x v="14"/>
    <s v="NO4_A2"/>
    <x v="2"/>
    <s v="GNR_BO_MSW_E-90"/>
    <x v="0"/>
    <x v="1"/>
    <n v="7.4444444444444402"/>
    <n v="10868.8888888889"/>
    <n v="39128"/>
  </r>
  <r>
    <x v="0"/>
    <x v="0"/>
    <x v="1"/>
    <x v="7"/>
    <x v="14"/>
    <s v="NO4_A2"/>
    <x v="2"/>
    <s v="GNR_BO_MSW_E-90"/>
    <x v="0"/>
    <x v="2"/>
    <n v="7.4444444444444402"/>
    <n v="10868.8888888889"/>
    <n v="39128"/>
  </r>
  <r>
    <x v="0"/>
    <x v="0"/>
    <x v="1"/>
    <x v="7"/>
    <x v="14"/>
    <s v="NO4_A2"/>
    <x v="2"/>
    <s v="GNR_BO_MSW_E-90"/>
    <x v="1"/>
    <x v="0"/>
    <n v="7.4444444444444402"/>
    <n v="10868.8888888889"/>
    <n v="39128"/>
  </r>
  <r>
    <x v="0"/>
    <x v="0"/>
    <x v="1"/>
    <x v="7"/>
    <x v="14"/>
    <s v="NO4_A2"/>
    <x v="2"/>
    <s v="GNR_BO_MSW_E-90"/>
    <x v="1"/>
    <x v="1"/>
    <n v="7.4444444444444402"/>
    <n v="10868.8888888889"/>
    <n v="39128"/>
  </r>
  <r>
    <x v="0"/>
    <x v="0"/>
    <x v="1"/>
    <x v="7"/>
    <x v="14"/>
    <s v="NO4_A2"/>
    <x v="2"/>
    <s v="GNR_BO_MSW_E-90"/>
    <x v="1"/>
    <x v="2"/>
    <n v="7.4444444444444402"/>
    <n v="10868.8888888889"/>
    <n v="39128"/>
  </r>
  <r>
    <x v="0"/>
    <x v="0"/>
    <x v="1"/>
    <x v="7"/>
    <x v="14"/>
    <s v="NO4_A2"/>
    <x v="2"/>
    <s v="GNR_ST_MSW_BP_CB-20"/>
    <x v="0"/>
    <x v="0"/>
    <n v="0.66666666666666696"/>
    <n v="973.33333333333303"/>
    <n v="3504"/>
  </r>
  <r>
    <x v="0"/>
    <x v="0"/>
    <x v="1"/>
    <x v="7"/>
    <x v="14"/>
    <s v="NO4_A2"/>
    <x v="2"/>
    <s v="GNR_ST_MSW_BP_CB-20"/>
    <x v="0"/>
    <x v="1"/>
    <n v="0.66666666666666696"/>
    <n v="973.33333333333303"/>
    <n v="3504"/>
  </r>
  <r>
    <x v="0"/>
    <x v="0"/>
    <x v="1"/>
    <x v="7"/>
    <x v="14"/>
    <s v="NO4_A2"/>
    <x v="2"/>
    <s v="GNR_ST_MSW_BP_CB-20"/>
    <x v="0"/>
    <x v="2"/>
    <n v="0.66666666666666696"/>
    <n v="973.33333333333303"/>
    <n v="3504"/>
  </r>
  <r>
    <x v="0"/>
    <x v="0"/>
    <x v="1"/>
    <x v="7"/>
    <x v="14"/>
    <s v="NO4_A2"/>
    <x v="2"/>
    <s v="GNR_ST_MSW_BP_CB-20"/>
    <x v="1"/>
    <x v="0"/>
    <n v="0.66666666666666696"/>
    <n v="973.33333333333303"/>
    <n v="3504"/>
  </r>
  <r>
    <x v="0"/>
    <x v="0"/>
    <x v="1"/>
    <x v="7"/>
    <x v="14"/>
    <s v="NO4_A2"/>
    <x v="2"/>
    <s v="GNR_ST_MSW_BP_CB-20"/>
    <x v="1"/>
    <x v="1"/>
    <n v="0.66666666666666696"/>
    <n v="973.33333333333303"/>
    <n v="3504"/>
  </r>
  <r>
    <x v="0"/>
    <x v="0"/>
    <x v="1"/>
    <x v="7"/>
    <x v="14"/>
    <s v="NO4_A2"/>
    <x v="2"/>
    <s v="GNR_ST_MSW_BP_CB-20"/>
    <x v="1"/>
    <x v="2"/>
    <n v="0.66666666666666696"/>
    <n v="973.33333333333303"/>
    <n v="3504"/>
  </r>
  <r>
    <x v="0"/>
    <x v="0"/>
    <x v="1"/>
    <x v="7"/>
    <x v="14"/>
    <s v="NO4_A2"/>
    <x v="4"/>
    <s v="GNR_EH_HEAT"/>
    <x v="0"/>
    <x v="0"/>
    <n v="36.6"/>
    <n v="53436"/>
    <n v="192369.6"/>
  </r>
  <r>
    <x v="0"/>
    <x v="0"/>
    <x v="1"/>
    <x v="7"/>
    <x v="14"/>
    <s v="NO4_A2"/>
    <x v="4"/>
    <s v="GNR_EH_HEAT"/>
    <x v="0"/>
    <x v="1"/>
    <n v="36.6"/>
    <n v="53436"/>
    <n v="192369.6"/>
  </r>
  <r>
    <x v="0"/>
    <x v="0"/>
    <x v="1"/>
    <x v="7"/>
    <x v="14"/>
    <s v="NO4_A2"/>
    <x v="4"/>
    <s v="GNR_EH_HEAT"/>
    <x v="0"/>
    <x v="2"/>
    <n v="36.6"/>
    <n v="53436"/>
    <n v="192369.6"/>
  </r>
  <r>
    <x v="0"/>
    <x v="0"/>
    <x v="1"/>
    <x v="7"/>
    <x v="14"/>
    <s v="NO4_A2"/>
    <x v="4"/>
    <s v="GNR_EH_HEAT"/>
    <x v="1"/>
    <x v="0"/>
    <n v="36.6"/>
    <n v="53436"/>
    <n v="192369.6"/>
  </r>
  <r>
    <x v="0"/>
    <x v="0"/>
    <x v="1"/>
    <x v="7"/>
    <x v="14"/>
    <s v="NO4_A2"/>
    <x v="4"/>
    <s v="GNR_EH_HEAT"/>
    <x v="1"/>
    <x v="1"/>
    <n v="36.6"/>
    <n v="53436"/>
    <n v="192369.6"/>
  </r>
  <r>
    <x v="0"/>
    <x v="0"/>
    <x v="1"/>
    <x v="7"/>
    <x v="14"/>
    <s v="NO4_A2"/>
    <x v="4"/>
    <s v="GNR_EH_HEAT"/>
    <x v="1"/>
    <x v="2"/>
    <n v="36.6"/>
    <n v="53436"/>
    <n v="192369.6"/>
  </r>
  <r>
    <x v="0"/>
    <x v="0"/>
    <x v="1"/>
    <x v="7"/>
    <x v="15"/>
    <s v="NO5_A1"/>
    <x v="1"/>
    <s v="GNR_HS_HEAT_PIT_L-CEN_E-90_Y-2020"/>
    <x v="0"/>
    <x v="0"/>
    <n v="90.9886984671802"/>
    <n v="132843.499762083"/>
    <n v="478236.59914349898"/>
  </r>
  <r>
    <x v="0"/>
    <x v="0"/>
    <x v="1"/>
    <x v="7"/>
    <x v="15"/>
    <s v="NO5_A1"/>
    <x v="1"/>
    <s v="GNR_HS_HEAT_PIT_L-CEN_E-90_Y-2020"/>
    <x v="0"/>
    <x v="1"/>
    <n v="103.424730351739"/>
    <n v="151000.106313539"/>
    <n v="543600.38272874197"/>
  </r>
  <r>
    <x v="0"/>
    <x v="0"/>
    <x v="1"/>
    <x v="7"/>
    <x v="15"/>
    <s v="NO5_A1"/>
    <x v="1"/>
    <s v="GNR_HS_HEAT_PIT_L-CEN_E-90_Y-2020"/>
    <x v="0"/>
    <x v="2"/>
    <n v="96.872663193755798"/>
    <n v="141434.08826288299"/>
    <n v="509162.71774638002"/>
  </r>
  <r>
    <x v="0"/>
    <x v="0"/>
    <x v="1"/>
    <x v="7"/>
    <x v="15"/>
    <s v="NO5_A1"/>
    <x v="2"/>
    <s v="GNR_ST_MSW_BP_E-23_LS-220-MW-FEED_Y-2020"/>
    <x v="0"/>
    <x v="0"/>
    <n v="899.72122832546904"/>
    <n v="1313592.9933551799"/>
    <n v="4728934.77607866"/>
  </r>
  <r>
    <x v="0"/>
    <x v="0"/>
    <x v="1"/>
    <x v="7"/>
    <x v="15"/>
    <s v="NO5_A1"/>
    <x v="2"/>
    <s v="GNR_ST_MSW_BP_E-23_LS-220-MW-FEED_Y-2020"/>
    <x v="0"/>
    <x v="1"/>
    <n v="899.72122832546904"/>
    <n v="1313592.9933551799"/>
    <n v="4728934.77607866"/>
  </r>
  <r>
    <x v="0"/>
    <x v="0"/>
    <x v="1"/>
    <x v="7"/>
    <x v="15"/>
    <s v="NO5_A1"/>
    <x v="2"/>
    <s v="GNR_ST_MSW_BP_E-23_LS-220-MW-FEED_Y-2020"/>
    <x v="0"/>
    <x v="2"/>
    <n v="899.72122832546904"/>
    <n v="1313592.9933551799"/>
    <n v="4728934.77607866"/>
  </r>
  <r>
    <x v="0"/>
    <x v="0"/>
    <x v="1"/>
    <x v="7"/>
    <x v="15"/>
    <s v="NO5_A1"/>
    <x v="2"/>
    <s v="GNR_ST_MSW_BP_E-23_LS-220-MW-FEED_Y-2020"/>
    <x v="1"/>
    <x v="0"/>
    <n v="899.72122832546904"/>
    <n v="1313592.9933551799"/>
    <n v="4728934.77607866"/>
  </r>
  <r>
    <x v="0"/>
    <x v="0"/>
    <x v="1"/>
    <x v="7"/>
    <x v="15"/>
    <s v="NO5_A1"/>
    <x v="2"/>
    <s v="GNR_ST_MSW_BP_E-23_LS-220-MW-FEED_Y-2020"/>
    <x v="1"/>
    <x v="1"/>
    <n v="899.72122832546904"/>
    <n v="1313592.9933551799"/>
    <n v="4728934.77607866"/>
  </r>
  <r>
    <x v="0"/>
    <x v="0"/>
    <x v="1"/>
    <x v="7"/>
    <x v="15"/>
    <s v="NO5_A1"/>
    <x v="2"/>
    <s v="GNR_ST_MSW_BP_E-23_LS-220-MW-FEED_Y-2020"/>
    <x v="1"/>
    <x v="2"/>
    <n v="899.72122832546904"/>
    <n v="1313592.9933551799"/>
    <n v="4728934.77607866"/>
  </r>
  <r>
    <x v="0"/>
    <x v="0"/>
    <x v="1"/>
    <x v="7"/>
    <x v="15"/>
    <s v="NO5_A1"/>
    <x v="6"/>
    <s v="GNR_RES_WTR_NOPMP_MC-01"/>
    <x v="0"/>
    <x v="0"/>
    <n v="154.193241885916"/>
    <n v="225122.133153437"/>
    <n v="810439.67935237498"/>
  </r>
  <r>
    <x v="0"/>
    <x v="0"/>
    <x v="1"/>
    <x v="7"/>
    <x v="15"/>
    <s v="NO5_A1"/>
    <x v="6"/>
    <s v="GNR_RES_WTR_NOPMP_MC-01"/>
    <x v="0"/>
    <x v="1"/>
    <n v="154.193241885916"/>
    <n v="225122.133153437"/>
    <n v="810439.67935237498"/>
  </r>
  <r>
    <x v="0"/>
    <x v="0"/>
    <x v="1"/>
    <x v="7"/>
    <x v="15"/>
    <s v="NO5_A1"/>
    <x v="6"/>
    <s v="GNR_RES_WTR_NOPMP_MC-01"/>
    <x v="0"/>
    <x v="2"/>
    <n v="154.193241885916"/>
    <n v="225122.133153437"/>
    <n v="810439.67935237498"/>
  </r>
  <r>
    <x v="0"/>
    <x v="0"/>
    <x v="1"/>
    <x v="7"/>
    <x v="15"/>
    <s v="NO5_A1"/>
    <x v="6"/>
    <s v="GNR_RES_WTR_NOPMP_MC-01"/>
    <x v="1"/>
    <x v="0"/>
    <n v="154.193241885916"/>
    <n v="225122.133153437"/>
    <n v="810439.67935237498"/>
  </r>
  <r>
    <x v="0"/>
    <x v="0"/>
    <x v="1"/>
    <x v="7"/>
    <x v="15"/>
    <s v="NO5_A1"/>
    <x v="6"/>
    <s v="GNR_RES_WTR_NOPMP_MC-01"/>
    <x v="1"/>
    <x v="1"/>
    <n v="154.193241885916"/>
    <n v="225122.133153437"/>
    <n v="810439.67935237498"/>
  </r>
  <r>
    <x v="0"/>
    <x v="0"/>
    <x v="1"/>
    <x v="7"/>
    <x v="15"/>
    <s v="NO5_A1"/>
    <x v="6"/>
    <s v="GNR_RES_WTR_NOPMP_MC-01"/>
    <x v="1"/>
    <x v="2"/>
    <n v="154.193241885916"/>
    <n v="225122.133153437"/>
    <n v="810439.67935237498"/>
  </r>
  <r>
    <x v="0"/>
    <x v="0"/>
    <x v="1"/>
    <x v="7"/>
    <x v="15"/>
    <s v="NO5_A1"/>
    <x v="6"/>
    <s v="GNR_RES_WTR_NOPMP_MC-02"/>
    <x v="0"/>
    <x v="0"/>
    <n v="598.193241885916"/>
    <n v="873362.13315343705"/>
    <n v="3144103.6793523701"/>
  </r>
  <r>
    <x v="0"/>
    <x v="0"/>
    <x v="1"/>
    <x v="7"/>
    <x v="15"/>
    <s v="NO5_A1"/>
    <x v="6"/>
    <s v="GNR_RES_WTR_NOPMP_MC-02"/>
    <x v="0"/>
    <x v="1"/>
    <n v="598.193241885916"/>
    <n v="873362.13315343705"/>
    <n v="3144103.6793523701"/>
  </r>
  <r>
    <x v="0"/>
    <x v="0"/>
    <x v="1"/>
    <x v="7"/>
    <x v="15"/>
    <s v="NO5_A1"/>
    <x v="6"/>
    <s v="GNR_RES_WTR_NOPMP_MC-02"/>
    <x v="0"/>
    <x v="2"/>
    <n v="598.193241885916"/>
    <n v="873362.13315343705"/>
    <n v="3144103.6793523701"/>
  </r>
  <r>
    <x v="0"/>
    <x v="0"/>
    <x v="1"/>
    <x v="7"/>
    <x v="15"/>
    <s v="NO5_A1"/>
    <x v="6"/>
    <s v="GNR_RES_WTR_NOPMP_MC-02"/>
    <x v="1"/>
    <x v="0"/>
    <n v="598.193241885916"/>
    <n v="873362.13315343705"/>
    <n v="3144103.6793523701"/>
  </r>
  <r>
    <x v="0"/>
    <x v="0"/>
    <x v="1"/>
    <x v="7"/>
    <x v="15"/>
    <s v="NO5_A1"/>
    <x v="6"/>
    <s v="GNR_RES_WTR_NOPMP_MC-02"/>
    <x v="1"/>
    <x v="1"/>
    <n v="598.193241885916"/>
    <n v="873362.13315343705"/>
    <n v="3144103.6793523701"/>
  </r>
  <r>
    <x v="0"/>
    <x v="0"/>
    <x v="1"/>
    <x v="7"/>
    <x v="15"/>
    <s v="NO5_A1"/>
    <x v="6"/>
    <s v="GNR_RES_WTR_NOPMP_MC-02"/>
    <x v="1"/>
    <x v="2"/>
    <n v="598.193241885916"/>
    <n v="873362.13315343705"/>
    <n v="3144103.6793523701"/>
  </r>
  <r>
    <x v="0"/>
    <x v="0"/>
    <x v="1"/>
    <x v="7"/>
    <x v="15"/>
    <s v="NO5_A1"/>
    <x v="6"/>
    <s v="GNR_RES_WTR_NOPMP_MC-03"/>
    <x v="0"/>
    <x v="0"/>
    <n v="598.193241885916"/>
    <n v="873362.13315343705"/>
    <n v="3144103.6793523701"/>
  </r>
  <r>
    <x v="0"/>
    <x v="0"/>
    <x v="1"/>
    <x v="7"/>
    <x v="15"/>
    <s v="NO5_A1"/>
    <x v="6"/>
    <s v="GNR_RES_WTR_NOPMP_MC-03"/>
    <x v="0"/>
    <x v="1"/>
    <n v="598.193241885916"/>
    <n v="873362.13315343705"/>
    <n v="3144103.6793523701"/>
  </r>
  <r>
    <x v="0"/>
    <x v="0"/>
    <x v="1"/>
    <x v="7"/>
    <x v="15"/>
    <s v="NO5_A1"/>
    <x v="6"/>
    <s v="GNR_RES_WTR_NOPMP_MC-03"/>
    <x v="0"/>
    <x v="2"/>
    <n v="598.193241885916"/>
    <n v="873362.13315343705"/>
    <n v="3144103.6793523701"/>
  </r>
  <r>
    <x v="0"/>
    <x v="0"/>
    <x v="1"/>
    <x v="7"/>
    <x v="15"/>
    <s v="NO5_A1"/>
    <x v="6"/>
    <s v="GNR_RES_WTR_NOPMP_MC-03"/>
    <x v="1"/>
    <x v="0"/>
    <n v="598.193241885916"/>
    <n v="873362.13315343705"/>
    <n v="3144103.6793523701"/>
  </r>
  <r>
    <x v="0"/>
    <x v="0"/>
    <x v="1"/>
    <x v="7"/>
    <x v="15"/>
    <s v="NO5_A1"/>
    <x v="6"/>
    <s v="GNR_RES_WTR_NOPMP_MC-03"/>
    <x v="1"/>
    <x v="1"/>
    <n v="598.193241885916"/>
    <n v="873362.13315343705"/>
    <n v="3144103.6793523701"/>
  </r>
  <r>
    <x v="0"/>
    <x v="0"/>
    <x v="1"/>
    <x v="7"/>
    <x v="15"/>
    <s v="NO5_A1"/>
    <x v="6"/>
    <s v="GNR_RES_WTR_NOPMP_MC-03"/>
    <x v="1"/>
    <x v="2"/>
    <n v="598.193241885916"/>
    <n v="873362.13315343705"/>
    <n v="3144103.6793523701"/>
  </r>
  <r>
    <x v="0"/>
    <x v="0"/>
    <x v="1"/>
    <x v="7"/>
    <x v="15"/>
    <s v="NO5_A1"/>
    <x v="6"/>
    <s v="GNR_RES_WTR_NOPMP_MC-04"/>
    <x v="0"/>
    <x v="0"/>
    <n v="331.505053309684"/>
    <n v="483997.37783213903"/>
    <n v="1742390.5601957"/>
  </r>
  <r>
    <x v="0"/>
    <x v="0"/>
    <x v="1"/>
    <x v="7"/>
    <x v="15"/>
    <s v="NO5_A1"/>
    <x v="6"/>
    <s v="GNR_RES_WTR_NOPMP_MC-04"/>
    <x v="0"/>
    <x v="1"/>
    <n v="598.193241885916"/>
    <n v="873362.13315343705"/>
    <n v="3144103.6793523701"/>
  </r>
  <r>
    <x v="0"/>
    <x v="0"/>
    <x v="1"/>
    <x v="7"/>
    <x v="15"/>
    <s v="NO5_A1"/>
    <x v="6"/>
    <s v="GNR_RES_WTR_NOPMP_MC-04"/>
    <x v="0"/>
    <x v="2"/>
    <n v="598.193241885916"/>
    <n v="873362.13315343705"/>
    <n v="3144103.6793523701"/>
  </r>
  <r>
    <x v="0"/>
    <x v="0"/>
    <x v="1"/>
    <x v="7"/>
    <x v="15"/>
    <s v="NO5_A1"/>
    <x v="6"/>
    <s v="GNR_RES_WTR_NOPMP_MC-04"/>
    <x v="1"/>
    <x v="0"/>
    <n v="598.193241885916"/>
    <n v="873362.13315343705"/>
    <n v="3144103.6793523701"/>
  </r>
  <r>
    <x v="0"/>
    <x v="0"/>
    <x v="1"/>
    <x v="7"/>
    <x v="15"/>
    <s v="NO5_A1"/>
    <x v="6"/>
    <s v="GNR_RES_WTR_NOPMP_MC-04"/>
    <x v="1"/>
    <x v="1"/>
    <n v="436.07634426075498"/>
    <n v="636671.46262070304"/>
    <n v="2292017.2654345301"/>
  </r>
  <r>
    <x v="0"/>
    <x v="0"/>
    <x v="1"/>
    <x v="7"/>
    <x v="15"/>
    <s v="NO5_A1"/>
    <x v="6"/>
    <s v="GNR_RES_WTR_NOPMP_MC-04"/>
    <x v="1"/>
    <x v="2"/>
    <n v="9.3482443786295093"/>
    <n v="13648.436792799101"/>
    <n v="49134.3724540767"/>
  </r>
  <r>
    <x v="0"/>
    <x v="0"/>
    <x v="1"/>
    <x v="7"/>
    <x v="15"/>
    <s v="NO5_A1"/>
    <x v="6"/>
    <s v="GNR_RES_WTR_NOPMP_MC-05"/>
    <x v="0"/>
    <x v="1"/>
    <n v="598.193241885916"/>
    <n v="873362.13315343705"/>
    <n v="3144103.6793523701"/>
  </r>
  <r>
    <x v="0"/>
    <x v="0"/>
    <x v="1"/>
    <x v="7"/>
    <x v="15"/>
    <s v="NO5_A1"/>
    <x v="6"/>
    <s v="GNR_RES_WTR_NOPMP_MC-05"/>
    <x v="0"/>
    <x v="2"/>
    <n v="598.193241885916"/>
    <n v="873362.13315343705"/>
    <n v="3144103.6793523701"/>
  </r>
  <r>
    <x v="0"/>
    <x v="0"/>
    <x v="1"/>
    <x v="7"/>
    <x v="15"/>
    <s v="NO5_A1"/>
    <x v="6"/>
    <s v="GNR_RES_WTR_NOPMP_MC-05"/>
    <x v="1"/>
    <x v="0"/>
    <n v="250.62867639433"/>
    <n v="365917.86753572198"/>
    <n v="1317304.3231285999"/>
  </r>
  <r>
    <x v="0"/>
    <x v="0"/>
    <x v="1"/>
    <x v="7"/>
    <x v="15"/>
    <s v="NO5_A1"/>
    <x v="6"/>
    <s v="GNR_RES_WTR_NOPMP_MC-06"/>
    <x v="0"/>
    <x v="1"/>
    <n v="598.193241885916"/>
    <n v="873362.13315343705"/>
    <n v="3144103.6793523701"/>
  </r>
  <r>
    <x v="0"/>
    <x v="0"/>
    <x v="1"/>
    <x v="7"/>
    <x v="15"/>
    <s v="NO5_A1"/>
    <x v="6"/>
    <s v="GNR_RES_WTR_NOPMP_MC-06"/>
    <x v="0"/>
    <x v="2"/>
    <n v="598.193241885916"/>
    <n v="873362.13315343705"/>
    <n v="3144103.6793523701"/>
  </r>
  <r>
    <x v="0"/>
    <x v="0"/>
    <x v="1"/>
    <x v="7"/>
    <x v="15"/>
    <s v="NO5_A1"/>
    <x v="6"/>
    <s v="GNR_RES_WTR_NOPMP_MC-07"/>
    <x v="0"/>
    <x v="1"/>
    <n v="598.193241885916"/>
    <n v="873362.13315343705"/>
    <n v="3144103.6793523701"/>
  </r>
  <r>
    <x v="0"/>
    <x v="0"/>
    <x v="1"/>
    <x v="7"/>
    <x v="15"/>
    <s v="NO5_A1"/>
    <x v="6"/>
    <s v="GNR_RES_WTR_NOPMP_MC-07"/>
    <x v="0"/>
    <x v="2"/>
    <n v="598.193241885916"/>
    <n v="873362.13315343705"/>
    <n v="3144103.6793523701"/>
  </r>
  <r>
    <x v="0"/>
    <x v="0"/>
    <x v="1"/>
    <x v="7"/>
    <x v="15"/>
    <s v="NO5_A1"/>
    <x v="6"/>
    <s v="GNR_RES_WTR_NOPMP_MC-08"/>
    <x v="0"/>
    <x v="2"/>
    <n v="220.143713731199"/>
    <n v="321409.82204755"/>
    <n v="1157075.3593711799"/>
  </r>
  <r>
    <x v="0"/>
    <x v="0"/>
    <x v="1"/>
    <x v="7"/>
    <x v="15"/>
    <s v="NO5_A1"/>
    <x v="6"/>
    <s v="GNR_RES_WTR_PMP_MC-01"/>
    <x v="0"/>
    <x v="0"/>
    <n v="444"/>
    <n v="648240"/>
    <n v="2333664"/>
  </r>
  <r>
    <x v="0"/>
    <x v="0"/>
    <x v="1"/>
    <x v="7"/>
    <x v="15"/>
    <s v="NO5_A1"/>
    <x v="6"/>
    <s v="GNR_RES_WTR_PMP_MC-01"/>
    <x v="0"/>
    <x v="1"/>
    <n v="444"/>
    <n v="648240"/>
    <n v="2333664"/>
  </r>
  <r>
    <x v="0"/>
    <x v="0"/>
    <x v="1"/>
    <x v="7"/>
    <x v="15"/>
    <s v="NO5_A1"/>
    <x v="6"/>
    <s v="GNR_RES_WTR_PMP_MC-01"/>
    <x v="0"/>
    <x v="2"/>
    <n v="444"/>
    <n v="648240"/>
    <n v="2333664"/>
  </r>
  <r>
    <x v="0"/>
    <x v="0"/>
    <x v="1"/>
    <x v="7"/>
    <x v="15"/>
    <s v="NO5_A1"/>
    <x v="6"/>
    <s v="GNR_RES_WTR_PMP_MC-01"/>
    <x v="1"/>
    <x v="0"/>
    <n v="444"/>
    <n v="648240"/>
    <n v="2333664"/>
  </r>
  <r>
    <x v="0"/>
    <x v="0"/>
    <x v="1"/>
    <x v="7"/>
    <x v="15"/>
    <s v="NO5_A1"/>
    <x v="6"/>
    <s v="GNR_RES_WTR_PMP_MC-01"/>
    <x v="1"/>
    <x v="1"/>
    <n v="444"/>
    <n v="648240"/>
    <n v="2333664"/>
  </r>
  <r>
    <x v="0"/>
    <x v="0"/>
    <x v="1"/>
    <x v="7"/>
    <x v="15"/>
    <s v="NO5_A1"/>
    <x v="6"/>
    <s v="GNR_RES_WTR_PMP_MC-01"/>
    <x v="1"/>
    <x v="2"/>
    <n v="444"/>
    <n v="648240"/>
    <n v="2333664"/>
  </r>
  <r>
    <x v="0"/>
    <x v="0"/>
    <x v="1"/>
    <x v="7"/>
    <x v="15"/>
    <s v="NO5_A1"/>
    <x v="6"/>
    <s v="GNR_ROR_WTR"/>
    <x v="0"/>
    <x v="0"/>
    <n v="482.62054913713501"/>
    <n v="704626.00174021698"/>
    <n v="2536653.6062647798"/>
  </r>
  <r>
    <x v="0"/>
    <x v="0"/>
    <x v="1"/>
    <x v="7"/>
    <x v="15"/>
    <s v="NO5_A1"/>
    <x v="6"/>
    <s v="GNR_ROR_WTR"/>
    <x v="0"/>
    <x v="1"/>
    <n v="482.62054913713501"/>
    <n v="704626.00174021698"/>
    <n v="2536653.6062647798"/>
  </r>
  <r>
    <x v="0"/>
    <x v="0"/>
    <x v="1"/>
    <x v="7"/>
    <x v="15"/>
    <s v="NO5_A1"/>
    <x v="6"/>
    <s v="GNR_ROR_WTR"/>
    <x v="0"/>
    <x v="2"/>
    <n v="482.62054913713501"/>
    <n v="704626.00174021698"/>
    <n v="2536653.6062647798"/>
  </r>
  <r>
    <x v="0"/>
    <x v="0"/>
    <x v="1"/>
    <x v="7"/>
    <x v="15"/>
    <s v="NO5_A1"/>
    <x v="6"/>
    <s v="GNR_ROR_WTR"/>
    <x v="1"/>
    <x v="0"/>
    <n v="1784.8181044528901"/>
    <n v="2605834.4325012299"/>
    <n v="9381003.9570044093"/>
  </r>
  <r>
    <x v="0"/>
    <x v="0"/>
    <x v="1"/>
    <x v="7"/>
    <x v="15"/>
    <s v="NO5_A1"/>
    <x v="6"/>
    <s v="GNR_ROR_WTR"/>
    <x v="1"/>
    <x v="1"/>
    <n v="1784.8181044528901"/>
    <n v="2605834.4325012299"/>
    <n v="9381003.9570044093"/>
  </r>
  <r>
    <x v="0"/>
    <x v="0"/>
    <x v="1"/>
    <x v="7"/>
    <x v="15"/>
    <s v="NO5_A1"/>
    <x v="6"/>
    <s v="GNR_ROR_WTR"/>
    <x v="1"/>
    <x v="2"/>
    <n v="1784.8181044528901"/>
    <n v="2605834.4325012299"/>
    <n v="9381003.9570044093"/>
  </r>
  <r>
    <x v="0"/>
    <x v="0"/>
    <x v="1"/>
    <x v="7"/>
    <x v="15"/>
    <s v="NO5_A1"/>
    <x v="7"/>
    <s v="GNR_WT_WIND_ON_LS_Y-2020"/>
    <x v="0"/>
    <x v="0"/>
    <n v="74.150898499651106"/>
    <n v="108260.311809491"/>
    <n v="389737.122514166"/>
  </r>
  <r>
    <x v="0"/>
    <x v="0"/>
    <x v="1"/>
    <x v="7"/>
    <x v="15"/>
    <s v="NO5_A1"/>
    <x v="7"/>
    <s v="GNR_WT_WIND_ON_LS_Y-2020"/>
    <x v="0"/>
    <x v="1"/>
    <n v="61.510445870142199"/>
    <n v="89805.250970407593"/>
    <n v="323298.90349346702"/>
  </r>
  <r>
    <x v="0"/>
    <x v="0"/>
    <x v="1"/>
    <x v="7"/>
    <x v="15"/>
    <s v="NO5_A1"/>
    <x v="7"/>
    <s v="GNR_WT_WIND_ON_LS_Y-2020"/>
    <x v="0"/>
    <x v="2"/>
    <n v="68.715827502666301"/>
    <n v="100325.108153893"/>
    <n v="361170.38935401401"/>
  </r>
  <r>
    <x v="0"/>
    <x v="0"/>
    <x v="1"/>
    <x v="7"/>
    <x v="15"/>
    <s v="NO5_A1"/>
    <x v="7"/>
    <s v="GNR_WT_WIND_ON_LS_Y-2020"/>
    <x v="1"/>
    <x v="0"/>
    <n v="117.20248838080801"/>
    <n v="171115.63303597999"/>
    <n v="616016.27892952703"/>
  </r>
  <r>
    <x v="0"/>
    <x v="0"/>
    <x v="1"/>
    <x v="7"/>
    <x v="15"/>
    <s v="NO5_A1"/>
    <x v="7"/>
    <s v="GNR_WT_WIND_ON_LS_Y-2020"/>
    <x v="1"/>
    <x v="1"/>
    <n v="14.274997569827599"/>
    <n v="20841.4964519483"/>
    <n v="75029.387227013998"/>
  </r>
  <r>
    <x v="0"/>
    <x v="0"/>
    <x v="1"/>
    <x v="7"/>
    <x v="15"/>
    <s v="NO5_A1"/>
    <x v="7"/>
    <s v="GNR_WT_WIND_ON_LS_Y-2020"/>
    <x v="1"/>
    <x v="2"/>
    <n v="120.25767094402801"/>
    <n v="175576.199578281"/>
    <n v="632074.31848181004"/>
  </r>
  <r>
    <x v="0"/>
    <x v="0"/>
    <x v="1"/>
    <x v="7"/>
    <x v="15"/>
    <s v="NO5_A2"/>
    <x v="5"/>
    <s v="GNR_HP_ELEC_GROUND-WTR_COP-380_LS-4-MW_Y-2030"/>
    <x v="0"/>
    <x v="0"/>
    <n v="3.65896068284099"/>
    <n v="5342.0825969478501"/>
    <n v="19231.497349012301"/>
  </r>
  <r>
    <x v="0"/>
    <x v="0"/>
    <x v="1"/>
    <x v="7"/>
    <x v="15"/>
    <s v="NO5_A2"/>
    <x v="5"/>
    <s v="GNR_HP_ELEC_GROUND-WTR_COP-380_LS-4-MW_Y-2030"/>
    <x v="0"/>
    <x v="1"/>
    <n v="6.3563772972666204"/>
    <n v="9280.3108540092599"/>
    <n v="33409.1190744333"/>
  </r>
  <r>
    <x v="0"/>
    <x v="0"/>
    <x v="1"/>
    <x v="7"/>
    <x v="15"/>
    <s v="NO5_A2"/>
    <x v="5"/>
    <s v="GNR_HP_ELEC_GROUND-WTR_COP-380_LS-4-MW_Y-2030"/>
    <x v="0"/>
    <x v="2"/>
    <n v="1.9377223768568701"/>
    <n v="2829.07467021103"/>
    <n v="10184.668812759701"/>
  </r>
  <r>
    <x v="0"/>
    <x v="0"/>
    <x v="1"/>
    <x v="7"/>
    <x v="15"/>
    <s v="NO5_A2"/>
    <x v="5"/>
    <s v="GNR_HP_ELEC_GROUND-WTR_COP-380_LS-4-MW_Y-2030"/>
    <x v="1"/>
    <x v="0"/>
    <n v="6.3563772972666204"/>
    <n v="9280.3108540092599"/>
    <n v="33409.1190744333"/>
  </r>
  <r>
    <x v="0"/>
    <x v="0"/>
    <x v="1"/>
    <x v="7"/>
    <x v="15"/>
    <s v="NO5_A2"/>
    <x v="5"/>
    <s v="GNR_HP_ELEC_GROUND-WTR_COP-380_LS-4-MW_Y-2030"/>
    <x v="1"/>
    <x v="1"/>
    <n v="6.3563772972666204"/>
    <n v="9280.3108540092599"/>
    <n v="33409.1190744333"/>
  </r>
  <r>
    <x v="0"/>
    <x v="0"/>
    <x v="1"/>
    <x v="7"/>
    <x v="15"/>
    <s v="NO5_A2"/>
    <x v="5"/>
    <s v="GNR_HP_ELEC_GROUND-WTR_COP-380_LS-4-MW_Y-2030"/>
    <x v="1"/>
    <x v="2"/>
    <n v="6.3563772972666204"/>
    <n v="9280.3108540092599"/>
    <n v="33409.1190744333"/>
  </r>
  <r>
    <x v="0"/>
    <x v="0"/>
    <x v="1"/>
    <x v="7"/>
    <x v="15"/>
    <s v="NO5_A2"/>
    <x v="1"/>
    <s v="GNR_HS_HEAT_PIT_L-DEC_E-91_Y-2020"/>
    <x v="0"/>
    <x v="0"/>
    <n v="6.1065409258508803"/>
    <n v="8915.54975174229"/>
    <n v="32095.979106272302"/>
  </r>
  <r>
    <x v="0"/>
    <x v="0"/>
    <x v="1"/>
    <x v="7"/>
    <x v="15"/>
    <s v="NO5_A2"/>
    <x v="1"/>
    <s v="GNR_HS_HEAT_PIT_L-DEC_E-91_Y-2020"/>
    <x v="0"/>
    <x v="1"/>
    <n v="30.813253875524499"/>
    <n v="44987.350658265801"/>
    <n v="161954.46236975701"/>
  </r>
  <r>
    <x v="0"/>
    <x v="0"/>
    <x v="1"/>
    <x v="7"/>
    <x v="15"/>
    <s v="NO5_A2"/>
    <x v="1"/>
    <s v="GNR_HS_HEAT_PIT_L-DEC_E-91_Y-2020"/>
    <x v="0"/>
    <x v="2"/>
    <n v="30.813253875524499"/>
    <n v="44987.350658265801"/>
    <n v="161954.46236975701"/>
  </r>
  <r>
    <x v="0"/>
    <x v="0"/>
    <x v="1"/>
    <x v="7"/>
    <x v="15"/>
    <s v="NO5_A2"/>
    <x v="15"/>
    <s v="GNR_BO_LNG_E-90"/>
    <x v="0"/>
    <x v="0"/>
    <n v="15.740740740740801"/>
    <n v="22981.4814814815"/>
    <n v="82733.333333333503"/>
  </r>
  <r>
    <x v="0"/>
    <x v="0"/>
    <x v="1"/>
    <x v="7"/>
    <x v="15"/>
    <s v="NO5_A2"/>
    <x v="15"/>
    <s v="GNR_BO_LNG_E-90"/>
    <x v="0"/>
    <x v="1"/>
    <n v="15.740740740740801"/>
    <n v="22981.4814814815"/>
    <n v="82733.333333333503"/>
  </r>
  <r>
    <x v="0"/>
    <x v="0"/>
    <x v="1"/>
    <x v="7"/>
    <x v="15"/>
    <s v="NO5_A2"/>
    <x v="15"/>
    <s v="GNR_BO_LNG_E-90"/>
    <x v="0"/>
    <x v="2"/>
    <n v="15.740740740740801"/>
    <n v="22981.4814814815"/>
    <n v="82733.333333333503"/>
  </r>
  <r>
    <x v="0"/>
    <x v="0"/>
    <x v="1"/>
    <x v="7"/>
    <x v="15"/>
    <s v="NO5_A2"/>
    <x v="15"/>
    <s v="GNR_BO_LNG_E-90"/>
    <x v="1"/>
    <x v="0"/>
    <n v="15.740740740740801"/>
    <n v="22981.4814814815"/>
    <n v="82733.333333333503"/>
  </r>
  <r>
    <x v="0"/>
    <x v="0"/>
    <x v="1"/>
    <x v="7"/>
    <x v="15"/>
    <s v="NO5_A2"/>
    <x v="15"/>
    <s v="GNR_BO_LNG_E-90"/>
    <x v="1"/>
    <x v="1"/>
    <n v="15.740740740740801"/>
    <n v="22981.4814814815"/>
    <n v="82733.333333333503"/>
  </r>
  <r>
    <x v="0"/>
    <x v="0"/>
    <x v="1"/>
    <x v="7"/>
    <x v="15"/>
    <s v="NO5_A2"/>
    <x v="15"/>
    <s v="GNR_BO_LNG_E-90"/>
    <x v="1"/>
    <x v="2"/>
    <n v="15.740740740740801"/>
    <n v="22981.4814814815"/>
    <n v="82733.333333333503"/>
  </r>
  <r>
    <x v="0"/>
    <x v="0"/>
    <x v="1"/>
    <x v="7"/>
    <x v="15"/>
    <s v="NO5_A2"/>
    <x v="2"/>
    <s v="GNR_ST_MSW_BP_CB-20"/>
    <x v="0"/>
    <x v="0"/>
    <n v="30.5555555555555"/>
    <n v="44611.111111111102"/>
    <n v="160600"/>
  </r>
  <r>
    <x v="0"/>
    <x v="0"/>
    <x v="1"/>
    <x v="7"/>
    <x v="15"/>
    <s v="NO5_A2"/>
    <x v="2"/>
    <s v="GNR_ST_MSW_BP_CB-20"/>
    <x v="0"/>
    <x v="1"/>
    <n v="30.5555555555555"/>
    <n v="44611.111111111102"/>
    <n v="160600"/>
  </r>
  <r>
    <x v="0"/>
    <x v="0"/>
    <x v="1"/>
    <x v="7"/>
    <x v="15"/>
    <s v="NO5_A2"/>
    <x v="2"/>
    <s v="GNR_ST_MSW_BP_CB-20"/>
    <x v="0"/>
    <x v="2"/>
    <n v="30.5555555555555"/>
    <n v="44611.111111111102"/>
    <n v="160600"/>
  </r>
  <r>
    <x v="0"/>
    <x v="0"/>
    <x v="1"/>
    <x v="7"/>
    <x v="15"/>
    <s v="NO5_A2"/>
    <x v="2"/>
    <s v="GNR_ST_MSW_BP_CB-20"/>
    <x v="1"/>
    <x v="0"/>
    <n v="30.5555555555555"/>
    <n v="44611.111111111102"/>
    <n v="160600"/>
  </r>
  <r>
    <x v="0"/>
    <x v="0"/>
    <x v="1"/>
    <x v="7"/>
    <x v="15"/>
    <s v="NO5_A2"/>
    <x v="2"/>
    <s v="GNR_ST_MSW_BP_CB-20"/>
    <x v="1"/>
    <x v="1"/>
    <n v="30.5555555555555"/>
    <n v="44611.111111111102"/>
    <n v="160600"/>
  </r>
  <r>
    <x v="0"/>
    <x v="0"/>
    <x v="1"/>
    <x v="7"/>
    <x v="15"/>
    <s v="NO5_A2"/>
    <x v="2"/>
    <s v="GNR_ST_MSW_BP_CB-20"/>
    <x v="1"/>
    <x v="2"/>
    <n v="30.5555555555555"/>
    <n v="44611.111111111102"/>
    <n v="160600"/>
  </r>
  <r>
    <x v="0"/>
    <x v="0"/>
    <x v="1"/>
    <x v="8"/>
    <x v="16"/>
    <s v="PL_A"/>
    <x v="0"/>
    <s v="BIEL-4_ST_COAL_BP"/>
    <x v="0"/>
    <x v="0"/>
    <n v="171.42857142857099"/>
    <n v="250285.714285714"/>
    <n v="901028.57142857194"/>
  </r>
  <r>
    <x v="0"/>
    <x v="0"/>
    <x v="1"/>
    <x v="8"/>
    <x v="16"/>
    <s v="PL_A"/>
    <x v="0"/>
    <s v="BIEL-4_ST_COAL_BP"/>
    <x v="0"/>
    <x v="1"/>
    <n v="171.42857142857099"/>
    <n v="250285.714285714"/>
    <n v="901028.57142857194"/>
  </r>
  <r>
    <x v="0"/>
    <x v="0"/>
    <x v="1"/>
    <x v="8"/>
    <x v="16"/>
    <s v="PL_A"/>
    <x v="0"/>
    <s v="BIEL-4_ST_COAL_BP"/>
    <x v="0"/>
    <x v="2"/>
    <n v="171.42857142857099"/>
    <n v="250285.714285714"/>
    <n v="901028.57142857194"/>
  </r>
  <r>
    <x v="0"/>
    <x v="0"/>
    <x v="1"/>
    <x v="8"/>
    <x v="16"/>
    <s v="PL_A"/>
    <x v="0"/>
    <s v="CHOR2-1_ST_COAL_BP"/>
    <x v="0"/>
    <x v="0"/>
    <n v="800"/>
    <n v="1168000"/>
    <n v="4204800"/>
  </r>
  <r>
    <x v="0"/>
    <x v="0"/>
    <x v="1"/>
    <x v="8"/>
    <x v="16"/>
    <s v="PL_A"/>
    <x v="0"/>
    <s v="CHOR2-1_ST_COAL_BP"/>
    <x v="0"/>
    <x v="1"/>
    <n v="800"/>
    <n v="1168000"/>
    <n v="4204800"/>
  </r>
  <r>
    <x v="0"/>
    <x v="0"/>
    <x v="1"/>
    <x v="8"/>
    <x v="16"/>
    <s v="PL_A"/>
    <x v="0"/>
    <s v="CHOR2-1_ST_COAL_BP"/>
    <x v="0"/>
    <x v="2"/>
    <n v="800"/>
    <n v="1168000"/>
    <n v="4204800"/>
  </r>
  <r>
    <x v="0"/>
    <x v="0"/>
    <x v="1"/>
    <x v="8"/>
    <x v="16"/>
    <s v="PL_A"/>
    <x v="0"/>
    <s v="KARO-2_ST_COAL_BP"/>
    <x v="0"/>
    <x v="0"/>
    <n v="293.33333333333297"/>
    <n v="428266.66666666698"/>
    <n v="1541760"/>
  </r>
  <r>
    <x v="0"/>
    <x v="0"/>
    <x v="1"/>
    <x v="8"/>
    <x v="16"/>
    <s v="PL_A"/>
    <x v="0"/>
    <s v="KARO-2_ST_COAL_BP"/>
    <x v="0"/>
    <x v="1"/>
    <n v="293.33333333333297"/>
    <n v="428266.66666666698"/>
    <n v="1541760"/>
  </r>
  <r>
    <x v="0"/>
    <x v="0"/>
    <x v="1"/>
    <x v="8"/>
    <x v="16"/>
    <s v="PL_A"/>
    <x v="0"/>
    <s v="KARO-2_ST_COAL_BP"/>
    <x v="0"/>
    <x v="2"/>
    <n v="293.33333333333297"/>
    <n v="428266.66666666698"/>
    <n v="1541760"/>
  </r>
  <r>
    <x v="0"/>
    <x v="0"/>
    <x v="1"/>
    <x v="8"/>
    <x v="16"/>
    <s v="PL_A"/>
    <x v="0"/>
    <s v="KATO_ST_COAL_BP"/>
    <x v="0"/>
    <x v="0"/>
    <n v="332.43243243243199"/>
    <n v="485351.35135135101"/>
    <n v="1747264.86486486"/>
  </r>
  <r>
    <x v="0"/>
    <x v="0"/>
    <x v="1"/>
    <x v="8"/>
    <x v="16"/>
    <s v="PL_A"/>
    <x v="0"/>
    <s v="KATO_ST_COAL_BP"/>
    <x v="0"/>
    <x v="1"/>
    <n v="332.43243243243199"/>
    <n v="485351.35135135101"/>
    <n v="1747264.86486486"/>
  </r>
  <r>
    <x v="0"/>
    <x v="0"/>
    <x v="1"/>
    <x v="8"/>
    <x v="16"/>
    <s v="PL_A"/>
    <x v="0"/>
    <s v="KATO_ST_COAL_BP"/>
    <x v="0"/>
    <x v="2"/>
    <n v="332.43243243243199"/>
    <n v="485351.35135135101"/>
    <n v="1747264.86486486"/>
  </r>
  <r>
    <x v="0"/>
    <x v="0"/>
    <x v="1"/>
    <x v="8"/>
    <x v="16"/>
    <s v="PL_A"/>
    <x v="0"/>
    <s v="SIER-1_ST_COAL_BP"/>
    <x v="0"/>
    <x v="0"/>
    <n v="282"/>
    <n v="411720"/>
    <n v="1482192"/>
  </r>
  <r>
    <x v="0"/>
    <x v="0"/>
    <x v="1"/>
    <x v="8"/>
    <x v="16"/>
    <s v="PL_A"/>
    <x v="0"/>
    <s v="SIER-1_ST_COAL_BP"/>
    <x v="0"/>
    <x v="1"/>
    <n v="282"/>
    <n v="411720"/>
    <n v="1482192"/>
  </r>
  <r>
    <x v="0"/>
    <x v="0"/>
    <x v="1"/>
    <x v="8"/>
    <x v="16"/>
    <s v="PL_A"/>
    <x v="0"/>
    <s v="SIER-1_ST_COAL_BP"/>
    <x v="0"/>
    <x v="2"/>
    <n v="282"/>
    <n v="411720"/>
    <n v="1482192"/>
  </r>
  <r>
    <x v="0"/>
    <x v="0"/>
    <x v="1"/>
    <x v="8"/>
    <x v="16"/>
    <s v="PL_A"/>
    <x v="0"/>
    <s v="TYCH_ST_COAL_BP"/>
    <x v="0"/>
    <x v="0"/>
    <n v="120"/>
    <n v="175200"/>
    <n v="630720"/>
  </r>
  <r>
    <x v="0"/>
    <x v="0"/>
    <x v="1"/>
    <x v="8"/>
    <x v="16"/>
    <s v="PL_A"/>
    <x v="0"/>
    <s v="TYCH_ST_COAL_BP"/>
    <x v="0"/>
    <x v="1"/>
    <n v="120"/>
    <n v="175200"/>
    <n v="630720"/>
  </r>
  <r>
    <x v="0"/>
    <x v="0"/>
    <x v="1"/>
    <x v="8"/>
    <x v="16"/>
    <s v="PL_A"/>
    <x v="0"/>
    <s v="TYCH_ST_COAL_BP"/>
    <x v="0"/>
    <x v="2"/>
    <n v="120"/>
    <n v="175200"/>
    <n v="630720"/>
  </r>
  <r>
    <x v="0"/>
    <x v="0"/>
    <x v="1"/>
    <x v="8"/>
    <x v="16"/>
    <s v="PL_A"/>
    <x v="0"/>
    <s v="ZIEL-2_ST_COAL_BP"/>
    <x v="0"/>
    <x v="0"/>
    <n v="22"/>
    <n v="32120"/>
    <n v="115632"/>
  </r>
  <r>
    <x v="0"/>
    <x v="0"/>
    <x v="1"/>
    <x v="8"/>
    <x v="16"/>
    <s v="PL_A"/>
    <x v="0"/>
    <s v="ZIEL-2_ST_COAL_BP"/>
    <x v="0"/>
    <x v="1"/>
    <n v="22"/>
    <n v="32120"/>
    <n v="115632"/>
  </r>
  <r>
    <x v="0"/>
    <x v="0"/>
    <x v="1"/>
    <x v="8"/>
    <x v="16"/>
    <s v="PL_A"/>
    <x v="0"/>
    <s v="ZIEL-2_ST_COAL_BP"/>
    <x v="0"/>
    <x v="2"/>
    <n v="22"/>
    <n v="32120"/>
    <n v="115632"/>
  </r>
  <r>
    <x v="0"/>
    <x v="0"/>
    <x v="1"/>
    <x v="8"/>
    <x v="16"/>
    <s v="PL_A"/>
    <x v="0"/>
    <s v="ZIEL-4_ST_COAL_BP"/>
    <x v="0"/>
    <x v="0"/>
    <n v="120"/>
    <n v="175200"/>
    <n v="630720"/>
  </r>
  <r>
    <x v="0"/>
    <x v="0"/>
    <x v="1"/>
    <x v="8"/>
    <x v="16"/>
    <s v="PL_A"/>
    <x v="0"/>
    <s v="ZIEL-4_ST_COAL_BP"/>
    <x v="0"/>
    <x v="1"/>
    <n v="120"/>
    <n v="175200"/>
    <n v="630720"/>
  </r>
  <r>
    <x v="0"/>
    <x v="0"/>
    <x v="1"/>
    <x v="8"/>
    <x v="16"/>
    <s v="PL_A"/>
    <x v="0"/>
    <s v="ZIEL-4_ST_COAL_BP"/>
    <x v="0"/>
    <x v="2"/>
    <n v="120"/>
    <n v="175200"/>
    <n v="630720"/>
  </r>
  <r>
    <x v="0"/>
    <x v="0"/>
    <x v="1"/>
    <x v="8"/>
    <x v="16"/>
    <s v="PL_A"/>
    <x v="5"/>
    <s v="GNR_ES_ELEC_BAT-LITHIO_E-95_Y-16-29"/>
    <x v="0"/>
    <x v="1"/>
    <n v="1548.78623461898"/>
    <n v="2261227.9025436998"/>
    <n v="8140420.4491573302"/>
  </r>
  <r>
    <x v="0"/>
    <x v="0"/>
    <x v="1"/>
    <x v="8"/>
    <x v="16"/>
    <s v="PL_A"/>
    <x v="5"/>
    <s v="GNR_ES_ELEC_BAT-LITHIO_E-95_Y-16-29"/>
    <x v="0"/>
    <x v="2"/>
    <n v="2132.21565974029"/>
    <n v="3113034.86322083"/>
    <n v="11206925.507595001"/>
  </r>
  <r>
    <x v="0"/>
    <x v="0"/>
    <x v="1"/>
    <x v="8"/>
    <x v="16"/>
    <s v="PL_A"/>
    <x v="5"/>
    <s v="GNR_ES_ELEC_BAT-LITHIO_E-95_Y-16-29"/>
    <x v="1"/>
    <x v="0"/>
    <n v="1704.5932102077099"/>
    <n v="2488706.0869032498"/>
    <n v="8959341.9128517006"/>
  </r>
  <r>
    <x v="0"/>
    <x v="0"/>
    <x v="1"/>
    <x v="8"/>
    <x v="16"/>
    <s v="PL_A"/>
    <x v="5"/>
    <s v="GNR_ES_ELEC_BAT-LITHIO_E-95_Y-16-29"/>
    <x v="1"/>
    <x v="2"/>
    <n v="2132.21565974029"/>
    <n v="3113034.86322083"/>
    <n v="11206925.507595001"/>
  </r>
  <r>
    <x v="0"/>
    <x v="0"/>
    <x v="1"/>
    <x v="8"/>
    <x v="16"/>
    <s v="PL_A"/>
    <x v="1"/>
    <s v="GNR_HS_HEAT_PIT_L-CEN_E-90_Y-2020"/>
    <x v="0"/>
    <x v="0"/>
    <n v="2803.6844803000399"/>
    <n v="4093379.34123806"/>
    <n v="14736165.628457"/>
  </r>
  <r>
    <x v="0"/>
    <x v="0"/>
    <x v="1"/>
    <x v="8"/>
    <x v="16"/>
    <s v="PL_A"/>
    <x v="1"/>
    <s v="GNR_HS_HEAT_PIT_L-CEN_E-90_Y-2020"/>
    <x v="0"/>
    <x v="1"/>
    <n v="3064.9408995996901"/>
    <n v="4474813.7134155501"/>
    <n v="16109329.368295999"/>
  </r>
  <r>
    <x v="0"/>
    <x v="0"/>
    <x v="1"/>
    <x v="8"/>
    <x v="16"/>
    <s v="PL_A"/>
    <x v="1"/>
    <s v="GNR_HS_HEAT_PIT_L-CEN_E-90_Y-2020"/>
    <x v="0"/>
    <x v="2"/>
    <n v="2839.3210203441299"/>
    <n v="4145408.6897024298"/>
    <n v="14923471.2829288"/>
  </r>
  <r>
    <x v="0"/>
    <x v="0"/>
    <x v="1"/>
    <x v="8"/>
    <x v="16"/>
    <s v="PL_A"/>
    <x v="2"/>
    <s v="GNR_BO_MSW_E-100"/>
    <x v="0"/>
    <x v="0"/>
    <n v="1000"/>
    <n v="1460000"/>
    <n v="5256000"/>
  </r>
  <r>
    <x v="0"/>
    <x v="0"/>
    <x v="1"/>
    <x v="8"/>
    <x v="16"/>
    <s v="PL_A"/>
    <x v="2"/>
    <s v="GNR_BO_MSW_E-100"/>
    <x v="0"/>
    <x v="1"/>
    <n v="1000"/>
    <n v="1460000"/>
    <n v="5256000"/>
  </r>
  <r>
    <x v="0"/>
    <x v="0"/>
    <x v="1"/>
    <x v="8"/>
    <x v="16"/>
    <s v="PL_A"/>
    <x v="2"/>
    <s v="GNR_BO_MSW_E-100"/>
    <x v="0"/>
    <x v="2"/>
    <n v="1000"/>
    <n v="1460000"/>
    <n v="5256000"/>
  </r>
  <r>
    <x v="0"/>
    <x v="0"/>
    <x v="1"/>
    <x v="8"/>
    <x v="16"/>
    <s v="PL_A"/>
    <x v="2"/>
    <s v="GNR_BO_MSW_E-100"/>
    <x v="1"/>
    <x v="0"/>
    <n v="1000"/>
    <n v="1460000"/>
    <n v="5256000"/>
  </r>
  <r>
    <x v="0"/>
    <x v="0"/>
    <x v="1"/>
    <x v="8"/>
    <x v="16"/>
    <s v="PL_A"/>
    <x v="2"/>
    <s v="GNR_BO_MSW_E-100"/>
    <x v="1"/>
    <x v="1"/>
    <n v="1000"/>
    <n v="1460000"/>
    <n v="5256000"/>
  </r>
  <r>
    <x v="0"/>
    <x v="0"/>
    <x v="1"/>
    <x v="8"/>
    <x v="16"/>
    <s v="PL_A"/>
    <x v="2"/>
    <s v="GNR_BO_MSW_E-100"/>
    <x v="1"/>
    <x v="2"/>
    <n v="1000"/>
    <n v="1460000"/>
    <n v="5256000"/>
  </r>
  <r>
    <x v="0"/>
    <x v="0"/>
    <x v="1"/>
    <x v="8"/>
    <x v="16"/>
    <s v="PL_A"/>
    <x v="2"/>
    <s v="GNR_ST_MSW_BP_E-15"/>
    <x v="0"/>
    <x v="0"/>
    <n v="90.6666666666667"/>
    <n v="132373.33333333299"/>
    <n v="476544"/>
  </r>
  <r>
    <x v="0"/>
    <x v="0"/>
    <x v="1"/>
    <x v="8"/>
    <x v="16"/>
    <s v="PL_A"/>
    <x v="2"/>
    <s v="GNR_ST_MSW_BP_E-15"/>
    <x v="0"/>
    <x v="1"/>
    <n v="90.6666666666667"/>
    <n v="132373.33333333299"/>
    <n v="476544"/>
  </r>
  <r>
    <x v="0"/>
    <x v="0"/>
    <x v="1"/>
    <x v="8"/>
    <x v="16"/>
    <s v="PL_A"/>
    <x v="2"/>
    <s v="GNR_ST_MSW_BP_E-15"/>
    <x v="0"/>
    <x v="2"/>
    <n v="90.6666666666667"/>
    <n v="132373.33333333299"/>
    <n v="476544"/>
  </r>
  <r>
    <x v="0"/>
    <x v="0"/>
    <x v="1"/>
    <x v="8"/>
    <x v="16"/>
    <s v="PL_A"/>
    <x v="2"/>
    <s v="GNR_ST_MSW_BP_E-15"/>
    <x v="1"/>
    <x v="0"/>
    <n v="90.6666666666667"/>
    <n v="132373.33333333299"/>
    <n v="476544"/>
  </r>
  <r>
    <x v="0"/>
    <x v="0"/>
    <x v="1"/>
    <x v="8"/>
    <x v="16"/>
    <s v="PL_A"/>
    <x v="2"/>
    <s v="GNR_ST_MSW_BP_E-15"/>
    <x v="1"/>
    <x v="1"/>
    <n v="90.6666666666667"/>
    <n v="132373.33333333299"/>
    <n v="476544"/>
  </r>
  <r>
    <x v="0"/>
    <x v="0"/>
    <x v="1"/>
    <x v="8"/>
    <x v="16"/>
    <s v="PL_A"/>
    <x v="2"/>
    <s v="GNR_ST_MSW_BP_E-15"/>
    <x v="1"/>
    <x v="2"/>
    <n v="90.6666666666667"/>
    <n v="132373.33333333299"/>
    <n v="476544"/>
  </r>
  <r>
    <x v="0"/>
    <x v="0"/>
    <x v="1"/>
    <x v="8"/>
    <x v="16"/>
    <s v="PL_A"/>
    <x v="2"/>
    <s v="GNR_ST_MSW_BP_E-24_LS-220-MW-FEED_Y-2030"/>
    <x v="0"/>
    <x v="0"/>
    <n v="8210.0734857451698"/>
    <n v="11986707.289187901"/>
    <n v="43152146.241076604"/>
  </r>
  <r>
    <x v="0"/>
    <x v="0"/>
    <x v="1"/>
    <x v="8"/>
    <x v="16"/>
    <s v="PL_A"/>
    <x v="2"/>
    <s v="GNR_ST_MSW_BP_E-24_LS-220-MW-FEED_Y-2030"/>
    <x v="0"/>
    <x v="1"/>
    <n v="8210.0734857451698"/>
    <n v="11986707.289187901"/>
    <n v="43152146.241076604"/>
  </r>
  <r>
    <x v="0"/>
    <x v="0"/>
    <x v="1"/>
    <x v="8"/>
    <x v="16"/>
    <s v="PL_A"/>
    <x v="2"/>
    <s v="GNR_ST_MSW_BP_E-24_LS-220-MW-FEED_Y-2030"/>
    <x v="0"/>
    <x v="2"/>
    <n v="8210.0734857451698"/>
    <n v="11986707.289187901"/>
    <n v="43152146.241076604"/>
  </r>
  <r>
    <x v="0"/>
    <x v="0"/>
    <x v="1"/>
    <x v="8"/>
    <x v="16"/>
    <s v="PL_A"/>
    <x v="2"/>
    <s v="GNR_ST_MSW_BP_E-24_LS-220-MW-FEED_Y-2030"/>
    <x v="1"/>
    <x v="0"/>
    <n v="8210.0734857451698"/>
    <n v="11986707.289187901"/>
    <n v="43152146.241076604"/>
  </r>
  <r>
    <x v="0"/>
    <x v="0"/>
    <x v="1"/>
    <x v="8"/>
    <x v="16"/>
    <s v="PL_A"/>
    <x v="2"/>
    <s v="GNR_ST_MSW_BP_E-24_LS-220-MW-FEED_Y-2030"/>
    <x v="1"/>
    <x v="1"/>
    <n v="8210.0734857451698"/>
    <n v="11986707.289187901"/>
    <n v="43152146.241076604"/>
  </r>
  <r>
    <x v="0"/>
    <x v="0"/>
    <x v="1"/>
    <x v="8"/>
    <x v="16"/>
    <s v="PL_A"/>
    <x v="2"/>
    <s v="GNR_ST_MSW_BP_E-24_LS-220-MW-FEED_Y-2030"/>
    <x v="1"/>
    <x v="2"/>
    <n v="8210.0734857451698"/>
    <n v="11986707.289187901"/>
    <n v="43152146.241076604"/>
  </r>
  <r>
    <x v="0"/>
    <x v="0"/>
    <x v="1"/>
    <x v="8"/>
    <x v="16"/>
    <s v="PL_A"/>
    <x v="16"/>
    <s v="NOWA-1_ST_NGAS_BP"/>
    <x v="0"/>
    <x v="0"/>
    <n v="282.222222222222"/>
    <n v="412044.44444444397"/>
    <n v="1483360"/>
  </r>
  <r>
    <x v="0"/>
    <x v="0"/>
    <x v="1"/>
    <x v="8"/>
    <x v="16"/>
    <s v="PL_A"/>
    <x v="16"/>
    <s v="NOWA-1_ST_NGAS_BP"/>
    <x v="0"/>
    <x v="1"/>
    <n v="282.222222222222"/>
    <n v="412044.44444444397"/>
    <n v="1483360"/>
  </r>
  <r>
    <x v="0"/>
    <x v="0"/>
    <x v="1"/>
    <x v="8"/>
    <x v="16"/>
    <s v="PL_A"/>
    <x v="16"/>
    <s v="NOWA-1_ST_NGAS_BP"/>
    <x v="0"/>
    <x v="2"/>
    <n v="282.222222222222"/>
    <n v="412044.44444444397"/>
    <n v="1483360"/>
  </r>
  <r>
    <x v="0"/>
    <x v="0"/>
    <x v="1"/>
    <x v="8"/>
    <x v="16"/>
    <s v="PL_A"/>
    <x v="16"/>
    <s v="RZES-2_ST_NGAS_BP"/>
    <x v="0"/>
    <x v="0"/>
    <n v="71.1111111111111"/>
    <n v="103822.222222222"/>
    <n v="373760"/>
  </r>
  <r>
    <x v="0"/>
    <x v="0"/>
    <x v="1"/>
    <x v="8"/>
    <x v="16"/>
    <s v="PL_A"/>
    <x v="16"/>
    <s v="RZES-2_ST_NGAS_BP"/>
    <x v="0"/>
    <x v="1"/>
    <n v="71.1111111111111"/>
    <n v="103822.222222222"/>
    <n v="373760"/>
  </r>
  <r>
    <x v="0"/>
    <x v="0"/>
    <x v="1"/>
    <x v="8"/>
    <x v="16"/>
    <s v="PL_A"/>
    <x v="16"/>
    <s v="RZES-2_ST_NGAS_BP"/>
    <x v="0"/>
    <x v="2"/>
    <n v="71.1111111111111"/>
    <n v="103822.222222222"/>
    <n v="373760"/>
  </r>
  <r>
    <x v="0"/>
    <x v="0"/>
    <x v="1"/>
    <x v="8"/>
    <x v="16"/>
    <s v="PL_A"/>
    <x v="16"/>
    <s v="ZIEL-3_ST_NGAS_BP"/>
    <x v="0"/>
    <x v="0"/>
    <n v="266.66666666666703"/>
    <n v="389333.33333333302"/>
    <n v="1401600"/>
  </r>
  <r>
    <x v="0"/>
    <x v="0"/>
    <x v="1"/>
    <x v="8"/>
    <x v="16"/>
    <s v="PL_A"/>
    <x v="16"/>
    <s v="ZIEL-3_ST_NGAS_BP"/>
    <x v="0"/>
    <x v="1"/>
    <n v="266.66666666666703"/>
    <n v="389333.33333333302"/>
    <n v="1401600"/>
  </r>
  <r>
    <x v="0"/>
    <x v="0"/>
    <x v="1"/>
    <x v="8"/>
    <x v="16"/>
    <s v="PL_A"/>
    <x v="16"/>
    <s v="ZIEL-3_ST_NGAS_BP"/>
    <x v="0"/>
    <x v="2"/>
    <n v="266.66666666666703"/>
    <n v="389333.33333333302"/>
    <n v="1401600"/>
  </r>
  <r>
    <x v="0"/>
    <x v="0"/>
    <x v="1"/>
    <x v="8"/>
    <x v="16"/>
    <s v="PL_A"/>
    <x v="18"/>
    <s v="GNR_ST_STRAW_BP_E-15"/>
    <x v="0"/>
    <x v="0"/>
    <n v="218.666666666667"/>
    <n v="319253.33333333302"/>
    <n v="1149312"/>
  </r>
  <r>
    <x v="0"/>
    <x v="0"/>
    <x v="1"/>
    <x v="8"/>
    <x v="16"/>
    <s v="PL_A"/>
    <x v="18"/>
    <s v="GNR_ST_STRAW_BP_E-15"/>
    <x v="0"/>
    <x v="1"/>
    <n v="218.666666666667"/>
    <n v="319253.33333333302"/>
    <n v="1149312"/>
  </r>
  <r>
    <x v="0"/>
    <x v="0"/>
    <x v="1"/>
    <x v="8"/>
    <x v="16"/>
    <s v="PL_A"/>
    <x v="18"/>
    <s v="GNR_ST_STRAW_BP_E-15"/>
    <x v="0"/>
    <x v="2"/>
    <n v="218.666666666667"/>
    <n v="319253.33333333302"/>
    <n v="1149312"/>
  </r>
  <r>
    <x v="0"/>
    <x v="0"/>
    <x v="1"/>
    <x v="8"/>
    <x v="16"/>
    <s v="PL_A"/>
    <x v="18"/>
    <s v="LODZ-3_ST_STRAW_EXT"/>
    <x v="0"/>
    <x v="0"/>
    <n v="286.758620689655"/>
    <n v="418667.586206896"/>
    <n v="1507203.3103448299"/>
  </r>
  <r>
    <x v="0"/>
    <x v="0"/>
    <x v="1"/>
    <x v="8"/>
    <x v="16"/>
    <s v="PL_A"/>
    <x v="18"/>
    <s v="LODZ-3_ST_STRAW_EXT"/>
    <x v="0"/>
    <x v="1"/>
    <n v="303.44827586206901"/>
    <n v="443034.48275862099"/>
    <n v="1594924.13793103"/>
  </r>
  <r>
    <x v="0"/>
    <x v="0"/>
    <x v="1"/>
    <x v="8"/>
    <x v="16"/>
    <s v="PL_A"/>
    <x v="18"/>
    <s v="LODZ-3_ST_STRAW_EXT"/>
    <x v="0"/>
    <x v="2"/>
    <n v="303.44827586206901"/>
    <n v="443034.48275862099"/>
    <n v="1594924.13793103"/>
  </r>
  <r>
    <x v="0"/>
    <x v="0"/>
    <x v="1"/>
    <x v="8"/>
    <x v="16"/>
    <s v="PL_A"/>
    <x v="3"/>
    <s v="GNR_PV_SUN"/>
    <x v="0"/>
    <x v="2"/>
    <n v="1.77302262377423E-2"/>
    <n v="25.886130307103699"/>
    <n v="93.190069105573301"/>
  </r>
  <r>
    <x v="0"/>
    <x v="0"/>
    <x v="1"/>
    <x v="8"/>
    <x v="16"/>
    <s v="PL_A"/>
    <x v="3"/>
    <s v="GNR_PV_SUN"/>
    <x v="1"/>
    <x v="1"/>
    <n v="0.17149169514977999"/>
    <n v="250.377874918679"/>
    <n v="901.36034970724302"/>
  </r>
  <r>
    <x v="0"/>
    <x v="0"/>
    <x v="1"/>
    <x v="8"/>
    <x v="16"/>
    <s v="PL_A"/>
    <x v="3"/>
    <s v="GNR_PV_SUN"/>
    <x v="1"/>
    <x v="2"/>
    <n v="0.56275077059936796"/>
    <n v="821.61612507507698"/>
    <n v="2957.8180502702799"/>
  </r>
  <r>
    <x v="0"/>
    <x v="0"/>
    <x v="1"/>
    <x v="8"/>
    <x v="16"/>
    <s v="PL_A"/>
    <x v="6"/>
    <s v="GNR_ES_WTR_PMP"/>
    <x v="0"/>
    <x v="2"/>
    <n v="2.95616438356164"/>
    <n v="4316"/>
    <n v="15537.6"/>
  </r>
  <r>
    <x v="0"/>
    <x v="0"/>
    <x v="1"/>
    <x v="8"/>
    <x v="16"/>
    <s v="PL_A"/>
    <x v="7"/>
    <s v="GNR_WT_WIND_ONS"/>
    <x v="0"/>
    <x v="0"/>
    <n v="608.10064440301505"/>
    <n v="887826.94082840194"/>
    <n v="3196176.9869822501"/>
  </r>
  <r>
    <x v="0"/>
    <x v="0"/>
    <x v="1"/>
    <x v="8"/>
    <x v="16"/>
    <s v="PL_A"/>
    <x v="7"/>
    <s v="GNR_WT_WIND_ONS"/>
    <x v="0"/>
    <x v="1"/>
    <n v="1042.4582475480299"/>
    <n v="1521989.04142012"/>
    <n v="5479160.5491124298"/>
  </r>
  <r>
    <x v="0"/>
    <x v="0"/>
    <x v="1"/>
    <x v="8"/>
    <x v="16"/>
    <s v="PL_A"/>
    <x v="7"/>
    <s v="GNR_WT_WIND_ONS"/>
    <x v="0"/>
    <x v="2"/>
    <n v="1672.2767721082901"/>
    <n v="2441524.08727811"/>
    <n v="8789486.7142011803"/>
  </r>
  <r>
    <x v="0"/>
    <x v="0"/>
    <x v="1"/>
    <x v="8"/>
    <x v="16"/>
    <s v="PL_A"/>
    <x v="7"/>
    <s v="GNR_WT_WIND_ONS"/>
    <x v="1"/>
    <x v="0"/>
    <n v="1476.8158506930399"/>
    <n v="2156151.1420118301"/>
    <n v="7762144.1112425998"/>
  </r>
  <r>
    <x v="0"/>
    <x v="0"/>
    <x v="1"/>
    <x v="8"/>
    <x v="16"/>
    <s v="PL_A"/>
    <x v="7"/>
    <s v="GNR_WT_WIND_ONS"/>
    <x v="1"/>
    <x v="1"/>
    <n v="3619.6466928750901"/>
    <n v="5284684.1715976298"/>
    <n v="19024863.0177515"/>
  </r>
  <r>
    <x v="0"/>
    <x v="0"/>
    <x v="1"/>
    <x v="8"/>
    <x v="16"/>
    <s v="PL_A"/>
    <x v="7"/>
    <s v="GNR_WT_WIND_ONS"/>
    <x v="1"/>
    <x v="2"/>
    <n v="1368.2264499067801"/>
    <n v="1997610.6168639101"/>
    <n v="7191398.2207100596"/>
  </r>
  <r>
    <x v="0"/>
    <x v="0"/>
    <x v="1"/>
    <x v="8"/>
    <x v="16"/>
    <s v="PL_A"/>
    <x v="7"/>
    <s v="GNR_WT_WIND_ON_LS_Y-2020"/>
    <x v="0"/>
    <x v="0"/>
    <n v="2417.97747828088"/>
    <n v="3530247.1182900802"/>
    <n v="12708889.6258443"/>
  </r>
  <r>
    <x v="0"/>
    <x v="0"/>
    <x v="1"/>
    <x v="8"/>
    <x v="16"/>
    <s v="PL_A"/>
    <x v="7"/>
    <s v="GNR_WT_WIND_ON_LS_Y-2020"/>
    <x v="0"/>
    <x v="1"/>
    <n v="4145.1042484815098"/>
    <n v="6051852.2027829997"/>
    <n v="21786667.930018801"/>
  </r>
  <r>
    <x v="0"/>
    <x v="0"/>
    <x v="1"/>
    <x v="8"/>
    <x v="16"/>
    <s v="PL_A"/>
    <x v="7"/>
    <s v="GNR_WT_WIND_ON_LS_Y-2020"/>
    <x v="0"/>
    <x v="2"/>
    <n v="6649.4380652724203"/>
    <n v="9708179.57529773"/>
    <n v="34949446.471071802"/>
  </r>
  <r>
    <x v="0"/>
    <x v="0"/>
    <x v="1"/>
    <x v="8"/>
    <x v="16"/>
    <s v="PL_A"/>
    <x v="7"/>
    <s v="GNR_WT_WIND_ON_LS_Y-2020"/>
    <x v="1"/>
    <x v="0"/>
    <n v="5872.2310186821296"/>
    <n v="8573457.2872759104"/>
    <n v="30864446.234193299"/>
  </r>
  <r>
    <x v="0"/>
    <x v="0"/>
    <x v="1"/>
    <x v="8"/>
    <x v="16"/>
    <s v="PL_A"/>
    <x v="7"/>
    <s v="GNR_WT_WIND_ON_LS_Y-2020"/>
    <x v="1"/>
    <x v="1"/>
    <n v="14392.7230850052"/>
    <n v="21013375.704107601"/>
    <n v="75648152.534787506"/>
  </r>
  <r>
    <x v="0"/>
    <x v="0"/>
    <x v="1"/>
    <x v="8"/>
    <x v="16"/>
    <s v="PL_A"/>
    <x v="7"/>
    <s v="GNR_WT_WIND_ON_LS_Y-2020"/>
    <x v="1"/>
    <x v="2"/>
    <n v="5440.4493261319803"/>
    <n v="7943056.0161526902"/>
    <n v="28595001.658149701"/>
  </r>
  <r>
    <x v="0"/>
    <x v="0"/>
    <x v="1"/>
    <x v="8"/>
    <x v="16"/>
    <s v="PL_A"/>
    <x v="19"/>
    <s v="GNR_ST_WOODCHI_BP_E-29_LS-600-MW-FEED_Y-2030"/>
    <x v="0"/>
    <x v="0"/>
    <n v="439.454908675799"/>
    <n v="641604.16666666698"/>
    <n v="2309775"/>
  </r>
  <r>
    <x v="0"/>
    <x v="0"/>
    <x v="1"/>
    <x v="8"/>
    <x v="16"/>
    <s v="PL_A"/>
    <x v="19"/>
    <s v="GNR_ST_WOODCHI_BP_E-29_LS-600-MW-FEED_Y-2030"/>
    <x v="0"/>
    <x v="1"/>
    <n v="439.454908675799"/>
    <n v="641604.16666666698"/>
    <n v="2309775"/>
  </r>
  <r>
    <x v="0"/>
    <x v="0"/>
    <x v="1"/>
    <x v="8"/>
    <x v="16"/>
    <s v="PL_A"/>
    <x v="19"/>
    <s v="GNR_ST_WOODCHI_BP_E-29_LS-600-MW-FEED_Y-2030"/>
    <x v="0"/>
    <x v="2"/>
    <n v="439.454908675799"/>
    <n v="641604.16666666698"/>
    <n v="2309775"/>
  </r>
  <r>
    <x v="0"/>
    <x v="0"/>
    <x v="1"/>
    <x v="8"/>
    <x v="16"/>
    <s v="PL_A"/>
    <x v="19"/>
    <s v="GNR_ST_WOODCHI_BP_E-29_LS-600-MW-FEED_Y-2030"/>
    <x v="1"/>
    <x v="0"/>
    <n v="439.454908675799"/>
    <n v="641604.16666666698"/>
    <n v="2309775"/>
  </r>
  <r>
    <x v="0"/>
    <x v="0"/>
    <x v="1"/>
    <x v="8"/>
    <x v="16"/>
    <s v="PL_A"/>
    <x v="19"/>
    <s v="GNR_ST_WOODCHI_BP_E-29_LS-600-MW-FEED_Y-2030"/>
    <x v="1"/>
    <x v="1"/>
    <n v="439.454908675799"/>
    <n v="641604.16666666698"/>
    <n v="2309775"/>
  </r>
  <r>
    <x v="0"/>
    <x v="0"/>
    <x v="1"/>
    <x v="8"/>
    <x v="16"/>
    <s v="PL_A"/>
    <x v="19"/>
    <s v="GNR_ST_WOODCHI_BP_E-29_LS-600-MW-FEED_Y-2030"/>
    <x v="1"/>
    <x v="2"/>
    <n v="439.454908675799"/>
    <n v="641604.16666666698"/>
    <n v="2309775"/>
  </r>
  <r>
    <x v="0"/>
    <x v="0"/>
    <x v="1"/>
    <x v="8"/>
    <x v="16"/>
    <s v="PL_Rural"/>
    <x v="0"/>
    <s v="LAZI-6_ST_COAL_CND"/>
    <x v="0"/>
    <x v="2"/>
    <n v="123.35555555555599"/>
    <n v="180099.11111111101"/>
    <n v="648356.80000000005"/>
  </r>
  <r>
    <x v="0"/>
    <x v="0"/>
    <x v="1"/>
    <x v="8"/>
    <x v="16"/>
    <s v="PL_Rural"/>
    <x v="12"/>
    <s v="GNR_ST_NUCL_CND_E-33"/>
    <x v="0"/>
    <x v="0"/>
    <n v="8412.1212121212102"/>
    <n v="12281696.969697"/>
    <n v="44214109.090909101"/>
  </r>
  <r>
    <x v="0"/>
    <x v="0"/>
    <x v="1"/>
    <x v="8"/>
    <x v="16"/>
    <s v="PL_Rural"/>
    <x v="12"/>
    <s v="GNR_ST_NUCL_CND_E-33"/>
    <x v="0"/>
    <x v="1"/>
    <n v="8412.1212121212102"/>
    <n v="12281696.969697"/>
    <n v="44214109.090909101"/>
  </r>
  <r>
    <x v="0"/>
    <x v="0"/>
    <x v="1"/>
    <x v="8"/>
    <x v="16"/>
    <s v="PL_Rural"/>
    <x v="12"/>
    <s v="GNR_ST_NUCL_CND_E-33"/>
    <x v="0"/>
    <x v="2"/>
    <n v="8412.1212121212102"/>
    <n v="12281696.969697"/>
    <n v="44214109.090909101"/>
  </r>
  <r>
    <x v="0"/>
    <x v="0"/>
    <x v="1"/>
    <x v="8"/>
    <x v="16"/>
    <s v="PL_Rural"/>
    <x v="12"/>
    <s v="GNR_ST_NUCL_CND_E-33"/>
    <x v="1"/>
    <x v="0"/>
    <n v="8412.1212121212102"/>
    <n v="12281696.969697"/>
    <n v="44214109.090909101"/>
  </r>
  <r>
    <x v="0"/>
    <x v="0"/>
    <x v="1"/>
    <x v="8"/>
    <x v="16"/>
    <s v="PL_Rural"/>
    <x v="12"/>
    <s v="GNR_ST_NUCL_CND_E-33"/>
    <x v="1"/>
    <x v="1"/>
    <n v="8412.1212121212102"/>
    <n v="12281696.969697"/>
    <n v="44214109.090909101"/>
  </r>
  <r>
    <x v="0"/>
    <x v="0"/>
    <x v="1"/>
    <x v="8"/>
    <x v="16"/>
    <s v="PL_Rural"/>
    <x v="12"/>
    <s v="GNR_ST_NUCL_CND_E-33"/>
    <x v="1"/>
    <x v="2"/>
    <n v="8412.1212121212102"/>
    <n v="12281696.969697"/>
    <n v="44214109.090909101"/>
  </r>
  <r>
    <x v="0"/>
    <x v="0"/>
    <x v="1"/>
    <x v="8"/>
    <x v="16"/>
    <s v="PL_Rural"/>
    <x v="6"/>
    <s v="GNR_ROR_WTR"/>
    <x v="0"/>
    <x v="0"/>
    <n v="114.500703232505"/>
    <n v="167171.02671945799"/>
    <n v="601815.69619004801"/>
  </r>
  <r>
    <x v="0"/>
    <x v="0"/>
    <x v="1"/>
    <x v="8"/>
    <x v="16"/>
    <s v="PL_Rural"/>
    <x v="6"/>
    <s v="GNR_ROR_WTR"/>
    <x v="0"/>
    <x v="1"/>
    <n v="114.500703232505"/>
    <n v="167171.02671945799"/>
    <n v="601815.69619004801"/>
  </r>
  <r>
    <x v="0"/>
    <x v="0"/>
    <x v="1"/>
    <x v="8"/>
    <x v="16"/>
    <s v="PL_Rural"/>
    <x v="6"/>
    <s v="GNR_ROR_WTR"/>
    <x v="0"/>
    <x v="2"/>
    <n v="114.500703232505"/>
    <n v="167171.02671945799"/>
    <n v="601815.69619004801"/>
  </r>
  <r>
    <x v="0"/>
    <x v="0"/>
    <x v="1"/>
    <x v="8"/>
    <x v="16"/>
    <s v="PL_Rural"/>
    <x v="6"/>
    <s v="GNR_ROR_WTR"/>
    <x v="1"/>
    <x v="0"/>
    <n v="141.28696800037099"/>
    <n v="206278.97328054201"/>
    <n v="742604.30380995199"/>
  </r>
  <r>
    <x v="0"/>
    <x v="0"/>
    <x v="1"/>
    <x v="8"/>
    <x v="16"/>
    <s v="PL_Rural"/>
    <x v="6"/>
    <s v="GNR_ROR_WTR"/>
    <x v="1"/>
    <x v="1"/>
    <n v="141.28696800037099"/>
    <n v="206278.97328054201"/>
    <n v="742604.30380995199"/>
  </r>
  <r>
    <x v="0"/>
    <x v="0"/>
    <x v="1"/>
    <x v="8"/>
    <x v="16"/>
    <s v="PL_Rural"/>
    <x v="6"/>
    <s v="GNR_ROR_WTR"/>
    <x v="1"/>
    <x v="2"/>
    <n v="141.28696800037099"/>
    <n v="206278.97328054201"/>
    <n v="742604.30380995199"/>
  </r>
  <r>
    <x v="0"/>
    <x v="0"/>
    <x v="1"/>
    <x v="9"/>
    <x v="17"/>
    <s v="SE1A"/>
    <x v="6"/>
    <s v="GNR_RES_WTR_NOPMP_MC-01"/>
    <x v="0"/>
    <x v="0"/>
    <n v="405.5"/>
    <n v="592030"/>
    <n v="2131308"/>
  </r>
  <r>
    <x v="0"/>
    <x v="0"/>
    <x v="1"/>
    <x v="9"/>
    <x v="17"/>
    <s v="SE1A"/>
    <x v="6"/>
    <s v="GNR_RES_WTR_NOPMP_MC-01"/>
    <x v="0"/>
    <x v="1"/>
    <n v="405.5"/>
    <n v="592030"/>
    <n v="2131308"/>
  </r>
  <r>
    <x v="0"/>
    <x v="0"/>
    <x v="1"/>
    <x v="9"/>
    <x v="17"/>
    <s v="SE1A"/>
    <x v="6"/>
    <s v="GNR_RES_WTR_NOPMP_MC-01"/>
    <x v="0"/>
    <x v="2"/>
    <n v="405.5"/>
    <n v="592030"/>
    <n v="2131308"/>
  </r>
  <r>
    <x v="0"/>
    <x v="0"/>
    <x v="1"/>
    <x v="9"/>
    <x v="17"/>
    <s v="SE1A"/>
    <x v="6"/>
    <s v="GNR_RES_WTR_NOPMP_MC-01"/>
    <x v="1"/>
    <x v="0"/>
    <n v="405.5"/>
    <n v="592030"/>
    <n v="2131308"/>
  </r>
  <r>
    <x v="0"/>
    <x v="0"/>
    <x v="1"/>
    <x v="9"/>
    <x v="17"/>
    <s v="SE1A"/>
    <x v="6"/>
    <s v="GNR_RES_WTR_NOPMP_MC-01"/>
    <x v="1"/>
    <x v="1"/>
    <n v="405.5"/>
    <n v="592030"/>
    <n v="2131308"/>
  </r>
  <r>
    <x v="0"/>
    <x v="0"/>
    <x v="1"/>
    <x v="9"/>
    <x v="17"/>
    <s v="SE1A"/>
    <x v="6"/>
    <s v="GNR_RES_WTR_NOPMP_MC-01"/>
    <x v="1"/>
    <x v="2"/>
    <n v="405.5"/>
    <n v="592030"/>
    <n v="2131308"/>
  </r>
  <r>
    <x v="0"/>
    <x v="0"/>
    <x v="1"/>
    <x v="9"/>
    <x v="17"/>
    <s v="SE1A"/>
    <x v="6"/>
    <s v="GNR_RES_WTR_NOPMP_MC-02"/>
    <x v="0"/>
    <x v="0"/>
    <n v="405.5"/>
    <n v="592030"/>
    <n v="2131308"/>
  </r>
  <r>
    <x v="0"/>
    <x v="0"/>
    <x v="1"/>
    <x v="9"/>
    <x v="17"/>
    <s v="SE1A"/>
    <x v="6"/>
    <s v="GNR_RES_WTR_NOPMP_MC-02"/>
    <x v="0"/>
    <x v="1"/>
    <n v="405.5"/>
    <n v="592030"/>
    <n v="2131308"/>
  </r>
  <r>
    <x v="0"/>
    <x v="0"/>
    <x v="1"/>
    <x v="9"/>
    <x v="17"/>
    <s v="SE1A"/>
    <x v="6"/>
    <s v="GNR_RES_WTR_NOPMP_MC-02"/>
    <x v="0"/>
    <x v="2"/>
    <n v="405.5"/>
    <n v="592030"/>
    <n v="2131308"/>
  </r>
  <r>
    <x v="0"/>
    <x v="0"/>
    <x v="1"/>
    <x v="9"/>
    <x v="17"/>
    <s v="SE1A"/>
    <x v="6"/>
    <s v="GNR_RES_WTR_NOPMP_MC-02"/>
    <x v="1"/>
    <x v="0"/>
    <n v="405.5"/>
    <n v="592030"/>
    <n v="2131308"/>
  </r>
  <r>
    <x v="0"/>
    <x v="0"/>
    <x v="1"/>
    <x v="9"/>
    <x v="17"/>
    <s v="SE1A"/>
    <x v="6"/>
    <s v="GNR_RES_WTR_NOPMP_MC-02"/>
    <x v="1"/>
    <x v="1"/>
    <n v="405.5"/>
    <n v="592030"/>
    <n v="2131308"/>
  </r>
  <r>
    <x v="0"/>
    <x v="0"/>
    <x v="1"/>
    <x v="9"/>
    <x v="17"/>
    <s v="SE1A"/>
    <x v="6"/>
    <s v="GNR_RES_WTR_NOPMP_MC-02"/>
    <x v="1"/>
    <x v="2"/>
    <n v="405.5"/>
    <n v="592030"/>
    <n v="2131308"/>
  </r>
  <r>
    <x v="0"/>
    <x v="0"/>
    <x v="1"/>
    <x v="9"/>
    <x v="17"/>
    <s v="SE1A"/>
    <x v="6"/>
    <s v="GNR_RES_WTR_NOPMP_MC-03"/>
    <x v="0"/>
    <x v="0"/>
    <n v="405.5"/>
    <n v="592030"/>
    <n v="2131308"/>
  </r>
  <r>
    <x v="0"/>
    <x v="0"/>
    <x v="1"/>
    <x v="9"/>
    <x v="17"/>
    <s v="SE1A"/>
    <x v="6"/>
    <s v="GNR_RES_WTR_NOPMP_MC-03"/>
    <x v="0"/>
    <x v="1"/>
    <n v="405.5"/>
    <n v="592030"/>
    <n v="2131308"/>
  </r>
  <r>
    <x v="0"/>
    <x v="0"/>
    <x v="1"/>
    <x v="9"/>
    <x v="17"/>
    <s v="SE1A"/>
    <x v="6"/>
    <s v="GNR_RES_WTR_NOPMP_MC-03"/>
    <x v="0"/>
    <x v="2"/>
    <n v="405.5"/>
    <n v="592030"/>
    <n v="2131308"/>
  </r>
  <r>
    <x v="0"/>
    <x v="0"/>
    <x v="1"/>
    <x v="9"/>
    <x v="17"/>
    <s v="SE1A"/>
    <x v="6"/>
    <s v="GNR_RES_WTR_NOPMP_MC-03"/>
    <x v="1"/>
    <x v="0"/>
    <n v="48.515601653933601"/>
    <n v="70832.778414743007"/>
    <n v="254998.002293075"/>
  </r>
  <r>
    <x v="0"/>
    <x v="0"/>
    <x v="1"/>
    <x v="9"/>
    <x v="17"/>
    <s v="SE1A"/>
    <x v="6"/>
    <s v="GNR_RES_WTR_NOPMP_MC-03"/>
    <x v="1"/>
    <x v="1"/>
    <n v="405.5"/>
    <n v="592030"/>
    <n v="2131308"/>
  </r>
  <r>
    <x v="0"/>
    <x v="0"/>
    <x v="1"/>
    <x v="9"/>
    <x v="17"/>
    <s v="SE1A"/>
    <x v="6"/>
    <s v="GNR_RES_WTR_NOPMP_MC-04"/>
    <x v="0"/>
    <x v="1"/>
    <n v="405.5"/>
    <n v="592030"/>
    <n v="2131308"/>
  </r>
  <r>
    <x v="0"/>
    <x v="0"/>
    <x v="1"/>
    <x v="9"/>
    <x v="17"/>
    <s v="SE1A"/>
    <x v="6"/>
    <s v="GNR_RES_WTR_NOPMP_MC-04"/>
    <x v="0"/>
    <x v="2"/>
    <n v="405.5"/>
    <n v="592030"/>
    <n v="2131308"/>
  </r>
  <r>
    <x v="0"/>
    <x v="0"/>
    <x v="1"/>
    <x v="9"/>
    <x v="17"/>
    <s v="SE1A"/>
    <x v="6"/>
    <s v="GNR_RES_WTR_NOPMP_MC-05"/>
    <x v="0"/>
    <x v="1"/>
    <n v="405.5"/>
    <n v="592030"/>
    <n v="2131308"/>
  </r>
  <r>
    <x v="0"/>
    <x v="0"/>
    <x v="1"/>
    <x v="9"/>
    <x v="17"/>
    <s v="SE1A"/>
    <x v="6"/>
    <s v="GNR_RES_WTR_NOPMP_MC-05"/>
    <x v="0"/>
    <x v="2"/>
    <n v="405.5"/>
    <n v="592030"/>
    <n v="2131308"/>
  </r>
  <r>
    <x v="0"/>
    <x v="0"/>
    <x v="1"/>
    <x v="9"/>
    <x v="17"/>
    <s v="SE1A"/>
    <x v="6"/>
    <s v="GNR_RES_WTR_NOPMP_MC-06"/>
    <x v="0"/>
    <x v="1"/>
    <n v="405.5"/>
    <n v="592030"/>
    <n v="2131308"/>
  </r>
  <r>
    <x v="0"/>
    <x v="0"/>
    <x v="1"/>
    <x v="9"/>
    <x v="17"/>
    <s v="SE1A"/>
    <x v="6"/>
    <s v="GNR_RES_WTR_NOPMP_MC-06"/>
    <x v="0"/>
    <x v="2"/>
    <n v="405.5"/>
    <n v="592030"/>
    <n v="2131308"/>
  </r>
  <r>
    <x v="0"/>
    <x v="0"/>
    <x v="1"/>
    <x v="9"/>
    <x v="17"/>
    <s v="SE1A"/>
    <x v="6"/>
    <s v="GNR_RES_WTR_NOPMP_MC-07"/>
    <x v="0"/>
    <x v="2"/>
    <n v="141.69892819788299"/>
    <n v="206880.435168909"/>
    <n v="744769.56660807203"/>
  </r>
  <r>
    <x v="0"/>
    <x v="0"/>
    <x v="1"/>
    <x v="9"/>
    <x v="17"/>
    <s v="SE1A"/>
    <x v="6"/>
    <s v="GNR_ROR_WTR"/>
    <x v="0"/>
    <x v="0"/>
    <n v="247.70224404727"/>
    <n v="361645.276309015"/>
    <n v="1301922.9947124501"/>
  </r>
  <r>
    <x v="0"/>
    <x v="0"/>
    <x v="1"/>
    <x v="9"/>
    <x v="17"/>
    <s v="SE1A"/>
    <x v="6"/>
    <s v="GNR_ROR_WTR"/>
    <x v="0"/>
    <x v="1"/>
    <n v="247.70224404727"/>
    <n v="361645.276309015"/>
    <n v="1301922.9947124501"/>
  </r>
  <r>
    <x v="0"/>
    <x v="0"/>
    <x v="1"/>
    <x v="9"/>
    <x v="17"/>
    <s v="SE1A"/>
    <x v="6"/>
    <s v="GNR_ROR_WTR"/>
    <x v="0"/>
    <x v="2"/>
    <n v="247.70224404727"/>
    <n v="361645.276309015"/>
    <n v="1301922.9947124501"/>
  </r>
  <r>
    <x v="0"/>
    <x v="0"/>
    <x v="1"/>
    <x v="9"/>
    <x v="17"/>
    <s v="SE1A"/>
    <x v="6"/>
    <s v="GNR_ROR_WTR"/>
    <x v="1"/>
    <x v="0"/>
    <n v="906.95202044198004"/>
    <n v="1324149.94984529"/>
    <n v="4766939.8194430498"/>
  </r>
  <r>
    <x v="0"/>
    <x v="0"/>
    <x v="1"/>
    <x v="9"/>
    <x v="17"/>
    <s v="SE1A"/>
    <x v="6"/>
    <s v="GNR_ROR_WTR"/>
    <x v="1"/>
    <x v="1"/>
    <n v="906.95202044198004"/>
    <n v="1324149.94984529"/>
    <n v="4766939.8194430498"/>
  </r>
  <r>
    <x v="0"/>
    <x v="0"/>
    <x v="1"/>
    <x v="9"/>
    <x v="17"/>
    <s v="SE1A"/>
    <x v="6"/>
    <s v="GNR_ROR_WTR"/>
    <x v="1"/>
    <x v="2"/>
    <n v="906.95202044198004"/>
    <n v="1324149.94984529"/>
    <n v="4766939.8194430498"/>
  </r>
  <r>
    <x v="0"/>
    <x v="0"/>
    <x v="1"/>
    <x v="9"/>
    <x v="17"/>
    <s v="SE1A"/>
    <x v="7"/>
    <s v="GNR_WT_WIND_ONS"/>
    <x v="0"/>
    <x v="0"/>
    <n v="511.10922868436597"/>
    <n v="746219.47387917503"/>
    <n v="2686390.1059650299"/>
  </r>
  <r>
    <x v="0"/>
    <x v="0"/>
    <x v="1"/>
    <x v="9"/>
    <x v="17"/>
    <s v="SE1A"/>
    <x v="7"/>
    <s v="GNR_WT_WIND_ONS"/>
    <x v="0"/>
    <x v="1"/>
    <n v="391.996340624249"/>
    <n v="572314.65731140401"/>
    <n v="2060332.76632105"/>
  </r>
  <r>
    <x v="0"/>
    <x v="0"/>
    <x v="1"/>
    <x v="9"/>
    <x v="17"/>
    <s v="SE1A"/>
    <x v="7"/>
    <s v="GNR_WT_WIND_ONS"/>
    <x v="0"/>
    <x v="2"/>
    <n v="259.04587634225402"/>
    <n v="378206.97945968999"/>
    <n v="1361545.12605488"/>
  </r>
  <r>
    <x v="0"/>
    <x v="0"/>
    <x v="1"/>
    <x v="9"/>
    <x v="17"/>
    <s v="SE1A"/>
    <x v="7"/>
    <s v="GNR_WT_WIND_ONS"/>
    <x v="1"/>
    <x v="0"/>
    <n v="636.52473942937104"/>
    <n v="929326.11956688203"/>
    <n v="3345574.0304407701"/>
  </r>
  <r>
    <x v="0"/>
    <x v="0"/>
    <x v="1"/>
    <x v="9"/>
    <x v="17"/>
    <s v="SE1A"/>
    <x v="7"/>
    <s v="GNR_WT_WIND_ONS"/>
    <x v="1"/>
    <x v="1"/>
    <n v="811.07755756981999"/>
    <n v="1184173.23405194"/>
    <n v="4263023.64258698"/>
  </r>
  <r>
    <x v="0"/>
    <x v="0"/>
    <x v="1"/>
    <x v="9"/>
    <x v="17"/>
    <s v="SE1A"/>
    <x v="7"/>
    <s v="GNR_WT_WIND_ONS"/>
    <x v="1"/>
    <x v="2"/>
    <n v="805.46586830884303"/>
    <n v="1175980.16773091"/>
    <n v="4233528.60383128"/>
  </r>
  <r>
    <x v="0"/>
    <x v="0"/>
    <x v="1"/>
    <x v="9"/>
    <x v="17"/>
    <s v="SE1_IND"/>
    <x v="5"/>
    <s v="GNR_HP_ELEC_AIR-WTR_COP-310_LS_Y-2020"/>
    <x v="0"/>
    <x v="0"/>
    <n v="14.206794283402299"/>
    <n v="20741.9196537674"/>
    <n v="74670.910753562493"/>
  </r>
  <r>
    <x v="0"/>
    <x v="0"/>
    <x v="1"/>
    <x v="9"/>
    <x v="17"/>
    <s v="SE1_IND"/>
    <x v="5"/>
    <s v="GNR_HP_ELEC_AIR-WTR_COP-310_LS_Y-2020"/>
    <x v="1"/>
    <x v="0"/>
    <n v="14.206794283402299"/>
    <n v="20741.9196537674"/>
    <n v="74670.910753562493"/>
  </r>
  <r>
    <x v="0"/>
    <x v="0"/>
    <x v="1"/>
    <x v="9"/>
    <x v="17"/>
    <s v="SE1_IND"/>
    <x v="5"/>
    <s v="GNR_HP_ELEC_AIR-WTR_COP-310_LS_Y-2020"/>
    <x v="1"/>
    <x v="1"/>
    <n v="14.206794283402299"/>
    <n v="20741.9196537674"/>
    <n v="74670.910753562493"/>
  </r>
  <r>
    <x v="0"/>
    <x v="0"/>
    <x v="1"/>
    <x v="9"/>
    <x v="17"/>
    <s v="SE1_IND"/>
    <x v="5"/>
    <s v="GNR_HP_ELEC_AIR-WTR_COP-310_LS_Y-2020"/>
    <x v="1"/>
    <x v="2"/>
    <n v="14.206794283402299"/>
    <n v="20741.9196537674"/>
    <n v="74670.910753562493"/>
  </r>
  <r>
    <x v="0"/>
    <x v="0"/>
    <x v="1"/>
    <x v="9"/>
    <x v="17"/>
    <s v="SE1_IND"/>
    <x v="1"/>
    <s v="GNR_HS_HEAT_PIT_L-CEN_E-90_Y-2020"/>
    <x v="0"/>
    <x v="0"/>
    <n v="32.592162601676698"/>
    <n v="47584.557398448"/>
    <n v="171304.406634413"/>
  </r>
  <r>
    <x v="0"/>
    <x v="0"/>
    <x v="1"/>
    <x v="9"/>
    <x v="17"/>
    <s v="SE1_IND"/>
    <x v="1"/>
    <s v="GNR_HS_HEAT_PIT_L-CEN_E-90_Y-2020"/>
    <x v="0"/>
    <x v="1"/>
    <n v="88.824273527072606"/>
    <n v="129683.439349526"/>
    <n v="466860.38165829401"/>
  </r>
  <r>
    <x v="0"/>
    <x v="0"/>
    <x v="1"/>
    <x v="9"/>
    <x v="17"/>
    <s v="SE1_IND"/>
    <x v="1"/>
    <s v="GNR_HS_HEAT_PIT_L-CEN_E-90_Y-2020"/>
    <x v="0"/>
    <x v="2"/>
    <n v="85.228950498994195"/>
    <n v="124434.267728532"/>
    <n v="447963.36382271303"/>
  </r>
  <r>
    <x v="0"/>
    <x v="0"/>
    <x v="1"/>
    <x v="9"/>
    <x v="17"/>
    <s v="SE1_IND"/>
    <x v="2"/>
    <s v="GNR_ST_MSW_BP_E-23_LS-220-MW-FEED_Y-2020"/>
    <x v="0"/>
    <x v="0"/>
    <n v="417.38820231476399"/>
    <n v="609386.77537955495"/>
    <n v="2193792.3913663998"/>
  </r>
  <r>
    <x v="0"/>
    <x v="0"/>
    <x v="1"/>
    <x v="9"/>
    <x v="17"/>
    <s v="SE1_IND"/>
    <x v="2"/>
    <s v="GNR_ST_MSW_BP_E-23_LS-220-MW-FEED_Y-2020"/>
    <x v="0"/>
    <x v="1"/>
    <n v="417.38820231476399"/>
    <n v="609386.77537955495"/>
    <n v="2193792.3913663998"/>
  </r>
  <r>
    <x v="0"/>
    <x v="0"/>
    <x v="1"/>
    <x v="9"/>
    <x v="17"/>
    <s v="SE1_IND"/>
    <x v="2"/>
    <s v="GNR_ST_MSW_BP_E-23_LS-220-MW-FEED_Y-2020"/>
    <x v="0"/>
    <x v="2"/>
    <n v="417.38820231476399"/>
    <n v="609386.77537955495"/>
    <n v="2193792.3913663998"/>
  </r>
  <r>
    <x v="0"/>
    <x v="0"/>
    <x v="1"/>
    <x v="9"/>
    <x v="17"/>
    <s v="SE1_IND"/>
    <x v="2"/>
    <s v="GNR_ST_MSW_BP_E-23_LS-220-MW-FEED_Y-2020"/>
    <x v="1"/>
    <x v="0"/>
    <n v="417.38820231476399"/>
    <n v="609386.77537955495"/>
    <n v="2193792.3913663998"/>
  </r>
  <r>
    <x v="0"/>
    <x v="0"/>
    <x v="1"/>
    <x v="9"/>
    <x v="17"/>
    <s v="SE1_IND"/>
    <x v="2"/>
    <s v="GNR_ST_MSW_BP_E-23_LS-220-MW-FEED_Y-2020"/>
    <x v="1"/>
    <x v="1"/>
    <n v="417.38820231476399"/>
    <n v="609386.77537955495"/>
    <n v="2193792.3913663998"/>
  </r>
  <r>
    <x v="0"/>
    <x v="0"/>
    <x v="1"/>
    <x v="9"/>
    <x v="17"/>
    <s v="SE1_IND"/>
    <x v="2"/>
    <s v="GNR_ST_MSW_BP_E-23_LS-220-MW-FEED_Y-2020"/>
    <x v="1"/>
    <x v="2"/>
    <n v="417.38820231476399"/>
    <n v="609386.77537955495"/>
    <n v="2193792.3913663998"/>
  </r>
  <r>
    <x v="0"/>
    <x v="0"/>
    <x v="1"/>
    <x v="9"/>
    <x v="17"/>
    <s v="SE1_IND"/>
    <x v="2"/>
    <s v="GNR_ST_MSW_BP_E-24_LS-220-MW-FEED_Y-2030"/>
    <x v="0"/>
    <x v="0"/>
    <n v="37.056055089207703"/>
    <n v="54101.840430243203"/>
    <n v="194766.62554887601"/>
  </r>
  <r>
    <x v="0"/>
    <x v="0"/>
    <x v="1"/>
    <x v="9"/>
    <x v="17"/>
    <s v="SE1_IND"/>
    <x v="2"/>
    <s v="GNR_ST_MSW_BP_E-24_LS-220-MW-FEED_Y-2030"/>
    <x v="0"/>
    <x v="1"/>
    <n v="37.056055089207703"/>
    <n v="54101.840430243203"/>
    <n v="194766.62554887601"/>
  </r>
  <r>
    <x v="0"/>
    <x v="0"/>
    <x v="1"/>
    <x v="9"/>
    <x v="17"/>
    <s v="SE1_IND"/>
    <x v="2"/>
    <s v="GNR_ST_MSW_BP_E-24_LS-220-MW-FEED_Y-2030"/>
    <x v="0"/>
    <x v="2"/>
    <n v="37.056055089207703"/>
    <n v="54101.840430243203"/>
    <n v="194766.62554887601"/>
  </r>
  <r>
    <x v="0"/>
    <x v="0"/>
    <x v="1"/>
    <x v="9"/>
    <x v="17"/>
    <s v="SE1_IND"/>
    <x v="2"/>
    <s v="GNR_ST_MSW_BP_E-24_LS-220-MW-FEED_Y-2030"/>
    <x v="1"/>
    <x v="0"/>
    <n v="37.056055089207703"/>
    <n v="54101.840430243203"/>
    <n v="194766.62554887601"/>
  </r>
  <r>
    <x v="0"/>
    <x v="0"/>
    <x v="1"/>
    <x v="9"/>
    <x v="17"/>
    <s v="SE1_IND"/>
    <x v="2"/>
    <s v="GNR_ST_MSW_BP_E-24_LS-220-MW-FEED_Y-2030"/>
    <x v="1"/>
    <x v="1"/>
    <n v="37.056055089207703"/>
    <n v="54101.840430243203"/>
    <n v="194766.62554887601"/>
  </r>
  <r>
    <x v="0"/>
    <x v="0"/>
    <x v="1"/>
    <x v="9"/>
    <x v="17"/>
    <s v="SE1_IND"/>
    <x v="2"/>
    <s v="GNR_ST_MSW_BP_E-24_LS-220-MW-FEED_Y-2030"/>
    <x v="1"/>
    <x v="2"/>
    <n v="37.056055089207703"/>
    <n v="54101.840430243203"/>
    <n v="194766.62554887601"/>
  </r>
  <r>
    <x v="0"/>
    <x v="0"/>
    <x v="1"/>
    <x v="9"/>
    <x v="17"/>
    <s v="SE1_medium"/>
    <x v="5"/>
    <s v="GNR_HP_ELEC_GROUND-WTR_COP-380_LS-4-MW_Y-2030"/>
    <x v="0"/>
    <x v="0"/>
    <n v="28.907398520992999"/>
    <n v="42204.801840649699"/>
    <n v="151937.28662633899"/>
  </r>
  <r>
    <x v="0"/>
    <x v="0"/>
    <x v="1"/>
    <x v="9"/>
    <x v="17"/>
    <s v="SE1_medium"/>
    <x v="5"/>
    <s v="GNR_HP_ELEC_GROUND-WTR_COP-380_LS-4-MW_Y-2030"/>
    <x v="0"/>
    <x v="1"/>
    <n v="28.907398520992999"/>
    <n v="42204.801840649699"/>
    <n v="151937.28662633899"/>
  </r>
  <r>
    <x v="0"/>
    <x v="0"/>
    <x v="1"/>
    <x v="9"/>
    <x v="17"/>
    <s v="SE1_medium"/>
    <x v="5"/>
    <s v="GNR_HP_ELEC_GROUND-WTR_COP-380_LS-4-MW_Y-2030"/>
    <x v="0"/>
    <x v="2"/>
    <n v="28.907398520992999"/>
    <n v="42204.801840649699"/>
    <n v="151937.28662633899"/>
  </r>
  <r>
    <x v="0"/>
    <x v="0"/>
    <x v="1"/>
    <x v="9"/>
    <x v="17"/>
    <s v="SE1_medium"/>
    <x v="5"/>
    <s v="GNR_HP_ELEC_GROUND-WTR_COP-380_LS-4-MW_Y-2030"/>
    <x v="1"/>
    <x v="0"/>
    <n v="28.907398520992999"/>
    <n v="42204.801840649699"/>
    <n v="151937.28662633899"/>
  </r>
  <r>
    <x v="0"/>
    <x v="0"/>
    <x v="1"/>
    <x v="9"/>
    <x v="17"/>
    <s v="SE1_medium"/>
    <x v="5"/>
    <s v="GNR_HP_ELEC_GROUND-WTR_COP-380_LS-4-MW_Y-2030"/>
    <x v="1"/>
    <x v="1"/>
    <n v="28.907398520992999"/>
    <n v="42204.801840649699"/>
    <n v="151937.28662633899"/>
  </r>
  <r>
    <x v="0"/>
    <x v="0"/>
    <x v="1"/>
    <x v="9"/>
    <x v="17"/>
    <s v="SE1_medium"/>
    <x v="5"/>
    <s v="GNR_HP_ELEC_GROUND-WTR_COP-380_LS-4-MW_Y-2030"/>
    <x v="1"/>
    <x v="2"/>
    <n v="28.907398520992999"/>
    <n v="42204.801840649699"/>
    <n v="151937.28662633899"/>
  </r>
  <r>
    <x v="0"/>
    <x v="0"/>
    <x v="1"/>
    <x v="9"/>
    <x v="17"/>
    <s v="SE1_medium"/>
    <x v="1"/>
    <s v="GNR_HS_HEAT_PIT_L-DEC_E-91_Y-2020"/>
    <x v="0"/>
    <x v="0"/>
    <n v="26.570357429642002"/>
    <n v="38792.721847277302"/>
    <n v="139653.798650198"/>
  </r>
  <r>
    <x v="0"/>
    <x v="0"/>
    <x v="1"/>
    <x v="9"/>
    <x v="17"/>
    <s v="SE1_medium"/>
    <x v="1"/>
    <s v="GNR_HS_HEAT_PIT_L-DEC_E-91_Y-2020"/>
    <x v="0"/>
    <x v="1"/>
    <n v="74.3777094532917"/>
    <n v="108591.45580180601"/>
    <n v="390929.24088650098"/>
  </r>
  <r>
    <x v="0"/>
    <x v="0"/>
    <x v="1"/>
    <x v="9"/>
    <x v="17"/>
    <s v="SE1_medium"/>
    <x v="1"/>
    <s v="GNR_HS_HEAT_PIT_L-DEC_E-91_Y-2020"/>
    <x v="0"/>
    <x v="2"/>
    <n v="74.3777094532917"/>
    <n v="108591.45580180601"/>
    <n v="390929.24088650098"/>
  </r>
  <r>
    <x v="0"/>
    <x v="0"/>
    <x v="1"/>
    <x v="9"/>
    <x v="17"/>
    <s v="SE1_medium"/>
    <x v="1"/>
    <s v="GNR_HS_HEAT_WTR-TANK_LS_E-95_Y-2010"/>
    <x v="0"/>
    <x v="2"/>
    <n v="2.9573457716949099"/>
    <n v="4317.7248266745801"/>
    <n v="15543.809376028499"/>
  </r>
  <r>
    <x v="0"/>
    <x v="0"/>
    <x v="1"/>
    <x v="9"/>
    <x v="17"/>
    <s v="SE1_medium"/>
    <x v="1"/>
    <s v="GNR_HS_HEAT_WTR-TANK_LS_E-95_Y-2010"/>
    <x v="1"/>
    <x v="1"/>
    <n v="17.808219178082201"/>
    <n v="26000"/>
    <n v="93600"/>
  </r>
  <r>
    <x v="0"/>
    <x v="0"/>
    <x v="1"/>
    <x v="9"/>
    <x v="17"/>
    <s v="SE1_medium"/>
    <x v="2"/>
    <s v="GNR_BO_MSW_E-90"/>
    <x v="0"/>
    <x v="0"/>
    <n v="33.3333333333333"/>
    <n v="48666.666666666701"/>
    <n v="175200"/>
  </r>
  <r>
    <x v="0"/>
    <x v="0"/>
    <x v="1"/>
    <x v="9"/>
    <x v="17"/>
    <s v="SE1_medium"/>
    <x v="2"/>
    <s v="GNR_BO_MSW_E-90"/>
    <x v="0"/>
    <x v="1"/>
    <n v="33.3333333333333"/>
    <n v="48666.666666666701"/>
    <n v="175200"/>
  </r>
  <r>
    <x v="0"/>
    <x v="0"/>
    <x v="1"/>
    <x v="9"/>
    <x v="17"/>
    <s v="SE1_medium"/>
    <x v="2"/>
    <s v="GNR_BO_MSW_E-90"/>
    <x v="0"/>
    <x v="2"/>
    <n v="33.3333333333333"/>
    <n v="48666.666666666701"/>
    <n v="175200"/>
  </r>
  <r>
    <x v="0"/>
    <x v="0"/>
    <x v="1"/>
    <x v="9"/>
    <x v="17"/>
    <s v="SE1_medium"/>
    <x v="2"/>
    <s v="GNR_BO_MSW_E-90"/>
    <x v="1"/>
    <x v="0"/>
    <n v="33.3333333333333"/>
    <n v="48666.666666666701"/>
    <n v="175200"/>
  </r>
  <r>
    <x v="0"/>
    <x v="0"/>
    <x v="1"/>
    <x v="9"/>
    <x v="17"/>
    <s v="SE1_medium"/>
    <x v="2"/>
    <s v="GNR_BO_MSW_E-90"/>
    <x v="1"/>
    <x v="1"/>
    <n v="33.3333333333333"/>
    <n v="48666.666666666701"/>
    <n v="175200"/>
  </r>
  <r>
    <x v="0"/>
    <x v="0"/>
    <x v="1"/>
    <x v="9"/>
    <x v="17"/>
    <s v="SE1_medium"/>
    <x v="2"/>
    <s v="GNR_BO_MSW_E-90"/>
    <x v="1"/>
    <x v="2"/>
    <n v="33.3333333333333"/>
    <n v="48666.666666666701"/>
    <n v="175200"/>
  </r>
  <r>
    <x v="0"/>
    <x v="0"/>
    <x v="1"/>
    <x v="9"/>
    <x v="17"/>
    <s v="SE1_medium"/>
    <x v="2"/>
    <s v="GNR_ST_MSW_BP_CB-20"/>
    <x v="0"/>
    <x v="0"/>
    <n v="93.6"/>
    <n v="136656"/>
    <n v="491961.59999999998"/>
  </r>
  <r>
    <x v="0"/>
    <x v="0"/>
    <x v="1"/>
    <x v="9"/>
    <x v="17"/>
    <s v="SE1_medium"/>
    <x v="2"/>
    <s v="GNR_ST_MSW_BP_CB-20"/>
    <x v="0"/>
    <x v="1"/>
    <n v="93.6"/>
    <n v="136656"/>
    <n v="491961.59999999998"/>
  </r>
  <r>
    <x v="0"/>
    <x v="0"/>
    <x v="1"/>
    <x v="9"/>
    <x v="17"/>
    <s v="SE1_medium"/>
    <x v="2"/>
    <s v="GNR_ST_MSW_BP_CB-20"/>
    <x v="0"/>
    <x v="2"/>
    <n v="93.6"/>
    <n v="136656"/>
    <n v="491961.59999999998"/>
  </r>
  <r>
    <x v="0"/>
    <x v="0"/>
    <x v="1"/>
    <x v="9"/>
    <x v="17"/>
    <s v="SE1_medium"/>
    <x v="2"/>
    <s v="GNR_ST_MSW_BP_CB-20"/>
    <x v="1"/>
    <x v="0"/>
    <n v="93.6"/>
    <n v="136656"/>
    <n v="491961.59999999998"/>
  </r>
  <r>
    <x v="0"/>
    <x v="0"/>
    <x v="1"/>
    <x v="9"/>
    <x v="17"/>
    <s v="SE1_medium"/>
    <x v="2"/>
    <s v="GNR_ST_MSW_BP_CB-20"/>
    <x v="1"/>
    <x v="1"/>
    <n v="93.6"/>
    <n v="136656"/>
    <n v="491961.59999999998"/>
  </r>
  <r>
    <x v="0"/>
    <x v="0"/>
    <x v="1"/>
    <x v="9"/>
    <x v="17"/>
    <s v="SE1_medium"/>
    <x v="2"/>
    <s v="GNR_ST_MSW_BP_CB-20"/>
    <x v="1"/>
    <x v="2"/>
    <n v="93.6"/>
    <n v="136656"/>
    <n v="491961.59999999998"/>
  </r>
  <r>
    <x v="0"/>
    <x v="0"/>
    <x v="1"/>
    <x v="9"/>
    <x v="17"/>
    <s v="SE1_medium"/>
    <x v="11"/>
    <s v="GNR_BO_BFG_E-90"/>
    <x v="0"/>
    <x v="0"/>
    <n v="12.138979101874501"/>
    <n v="17722.909488736699"/>
    <n v="63802.474159452198"/>
  </r>
  <r>
    <x v="0"/>
    <x v="0"/>
    <x v="1"/>
    <x v="9"/>
    <x v="17"/>
    <s v="SE1_medium"/>
    <x v="11"/>
    <s v="GNR_BO_BFG_E-90"/>
    <x v="0"/>
    <x v="1"/>
    <n v="88.8888888888889"/>
    <n v="129777.777777778"/>
    <n v="467200"/>
  </r>
  <r>
    <x v="0"/>
    <x v="0"/>
    <x v="1"/>
    <x v="9"/>
    <x v="17"/>
    <s v="SE1_medium"/>
    <x v="11"/>
    <s v="GNR_BO_BFG_E-90"/>
    <x v="0"/>
    <x v="2"/>
    <n v="88.8888888888889"/>
    <n v="129777.777777778"/>
    <n v="467200"/>
  </r>
  <r>
    <x v="0"/>
    <x v="0"/>
    <x v="1"/>
    <x v="9"/>
    <x v="17"/>
    <s v="SE1_medium"/>
    <x v="4"/>
    <s v="GNR_EH_HEAT"/>
    <x v="0"/>
    <x v="0"/>
    <n v="12.591575091575001"/>
    <n v="18383.699633699602"/>
    <n v="66181.3186813184"/>
  </r>
  <r>
    <x v="0"/>
    <x v="0"/>
    <x v="1"/>
    <x v="9"/>
    <x v="17"/>
    <s v="SE1_medium"/>
    <x v="4"/>
    <s v="GNR_EH_HEAT"/>
    <x v="0"/>
    <x v="1"/>
    <n v="12.591575091575001"/>
    <n v="18383.699633699602"/>
    <n v="66181.3186813184"/>
  </r>
  <r>
    <x v="0"/>
    <x v="0"/>
    <x v="1"/>
    <x v="9"/>
    <x v="17"/>
    <s v="SE1_medium"/>
    <x v="4"/>
    <s v="GNR_EH_HEAT"/>
    <x v="0"/>
    <x v="2"/>
    <n v="12.591575091575001"/>
    <n v="18383.699633699602"/>
    <n v="66181.3186813184"/>
  </r>
  <r>
    <x v="0"/>
    <x v="0"/>
    <x v="1"/>
    <x v="9"/>
    <x v="17"/>
    <s v="SE1_medium"/>
    <x v="4"/>
    <s v="GNR_EH_HEAT"/>
    <x v="1"/>
    <x v="0"/>
    <n v="12.591575091575001"/>
    <n v="18383.699633699602"/>
    <n v="66181.3186813184"/>
  </r>
  <r>
    <x v="0"/>
    <x v="0"/>
    <x v="1"/>
    <x v="9"/>
    <x v="17"/>
    <s v="SE1_medium"/>
    <x v="4"/>
    <s v="GNR_EH_HEAT"/>
    <x v="1"/>
    <x v="1"/>
    <n v="12.591575091575001"/>
    <n v="18383.699633699602"/>
    <n v="66181.3186813184"/>
  </r>
  <r>
    <x v="0"/>
    <x v="0"/>
    <x v="1"/>
    <x v="9"/>
    <x v="17"/>
    <s v="SE1_medium"/>
    <x v="4"/>
    <s v="GNR_EH_HEAT"/>
    <x v="1"/>
    <x v="2"/>
    <n v="12.591575091575001"/>
    <n v="18383.699633699602"/>
    <n v="66181.3186813184"/>
  </r>
  <r>
    <x v="0"/>
    <x v="0"/>
    <x v="1"/>
    <x v="9"/>
    <x v="17"/>
    <s v="SE1_medium"/>
    <x v="8"/>
    <s v="GNR_BO_WOODWST_E-90"/>
    <x v="0"/>
    <x v="0"/>
    <n v="13.3333333333333"/>
    <n v="19466.666666666701"/>
    <n v="70080"/>
  </r>
  <r>
    <x v="0"/>
    <x v="0"/>
    <x v="1"/>
    <x v="9"/>
    <x v="17"/>
    <s v="SE1_medium"/>
    <x v="8"/>
    <s v="GNR_BO_WOODWST_E-90"/>
    <x v="0"/>
    <x v="1"/>
    <n v="13.3333333333333"/>
    <n v="19466.666666666701"/>
    <n v="70080"/>
  </r>
  <r>
    <x v="0"/>
    <x v="0"/>
    <x v="1"/>
    <x v="9"/>
    <x v="17"/>
    <s v="SE1_medium"/>
    <x v="8"/>
    <s v="GNR_BO_WOODWST_E-90"/>
    <x v="0"/>
    <x v="2"/>
    <n v="13.3333333333333"/>
    <n v="19466.666666666701"/>
    <n v="70080"/>
  </r>
  <r>
    <x v="0"/>
    <x v="0"/>
    <x v="1"/>
    <x v="9"/>
    <x v="17"/>
    <s v="SE1_small"/>
    <x v="5"/>
    <s v="GNR_HP_ELEC_GROUND-WTR_COP-360_LS-4-MW_Y-2020"/>
    <x v="1"/>
    <x v="0"/>
    <n v="30.388389148175801"/>
    <n v="44367.048156336597"/>
    <n v="159721.37336281201"/>
  </r>
  <r>
    <x v="0"/>
    <x v="0"/>
    <x v="1"/>
    <x v="9"/>
    <x v="17"/>
    <s v="SE1_small"/>
    <x v="5"/>
    <s v="GNR_HP_ELEC_GROUND-WTR_COP-360_LS-4-MW_Y-2020"/>
    <x v="1"/>
    <x v="1"/>
    <n v="30.388389148175801"/>
    <n v="44367.048156336699"/>
    <n v="159721.37336281201"/>
  </r>
  <r>
    <x v="0"/>
    <x v="0"/>
    <x v="1"/>
    <x v="9"/>
    <x v="17"/>
    <s v="SE1_small"/>
    <x v="5"/>
    <s v="GNR_HP_ELEC_GROUND-WTR_COP-360_LS-4-MW_Y-2020"/>
    <x v="1"/>
    <x v="2"/>
    <n v="30.388389148175801"/>
    <n v="44367.048156336699"/>
    <n v="159721.37336281201"/>
  </r>
  <r>
    <x v="0"/>
    <x v="0"/>
    <x v="1"/>
    <x v="9"/>
    <x v="17"/>
    <s v="SE1_small"/>
    <x v="1"/>
    <s v="GNR_HS_HEAT_PIT_L-DEC_E-91_Y-2020"/>
    <x v="0"/>
    <x v="0"/>
    <n v="62.0255001380472"/>
    <n v="90557.230201548897"/>
    <n v="326006.028725576"/>
  </r>
  <r>
    <x v="0"/>
    <x v="0"/>
    <x v="1"/>
    <x v="9"/>
    <x v="17"/>
    <s v="SE1_small"/>
    <x v="1"/>
    <s v="GNR_HS_HEAT_PIT_L-DEC_E-91_Y-2020"/>
    <x v="0"/>
    <x v="1"/>
    <n v="84.232203491513403"/>
    <n v="122979.01709761001"/>
    <n v="442724.46155139402"/>
  </r>
  <r>
    <x v="0"/>
    <x v="0"/>
    <x v="1"/>
    <x v="9"/>
    <x v="17"/>
    <s v="SE1_small"/>
    <x v="1"/>
    <s v="GNR_HS_HEAT_PIT_L-DEC_E-91_Y-2020"/>
    <x v="0"/>
    <x v="2"/>
    <n v="74.9579545910224"/>
    <n v="109438.613702893"/>
    <n v="393979.009330414"/>
  </r>
  <r>
    <x v="0"/>
    <x v="0"/>
    <x v="1"/>
    <x v="9"/>
    <x v="17"/>
    <s v="SE1_small"/>
    <x v="1"/>
    <s v="GNR_HS_HEAT_WTR-TANK_LS_E-95_Y-2010"/>
    <x v="1"/>
    <x v="1"/>
    <n v="1.90816281078878"/>
    <n v="2785.9177037516201"/>
    <n v="10029.3037335058"/>
  </r>
  <r>
    <x v="0"/>
    <x v="0"/>
    <x v="1"/>
    <x v="9"/>
    <x v="17"/>
    <s v="SE1_small"/>
    <x v="4"/>
    <s v="GNR_EH_HEAT"/>
    <x v="0"/>
    <x v="0"/>
    <n v="0.71748706879201096"/>
    <n v="1047.53112043634"/>
    <n v="3771.1120335708101"/>
  </r>
  <r>
    <x v="0"/>
    <x v="0"/>
    <x v="1"/>
    <x v="9"/>
    <x v="17"/>
    <s v="SE1_small"/>
    <x v="4"/>
    <s v="GNR_EH_HEAT"/>
    <x v="0"/>
    <x v="1"/>
    <n v="0.71748706879201096"/>
    <n v="1047.53112043634"/>
    <n v="3771.1120335708101"/>
  </r>
  <r>
    <x v="0"/>
    <x v="0"/>
    <x v="1"/>
    <x v="9"/>
    <x v="17"/>
    <s v="SE1_small"/>
    <x v="4"/>
    <s v="GNR_EH_HEAT"/>
    <x v="0"/>
    <x v="2"/>
    <n v="0.71748706879201096"/>
    <n v="1047.53112043634"/>
    <n v="3771.1120335708101"/>
  </r>
  <r>
    <x v="0"/>
    <x v="0"/>
    <x v="1"/>
    <x v="9"/>
    <x v="17"/>
    <s v="SE1_small"/>
    <x v="4"/>
    <s v="GNR_EH_HEAT"/>
    <x v="1"/>
    <x v="0"/>
    <n v="0.71748706879201096"/>
    <n v="1047.53112043634"/>
    <n v="3771.1120335708101"/>
  </r>
  <r>
    <x v="0"/>
    <x v="0"/>
    <x v="1"/>
    <x v="9"/>
    <x v="17"/>
    <s v="SE1_small"/>
    <x v="4"/>
    <s v="GNR_EH_HEAT"/>
    <x v="1"/>
    <x v="1"/>
    <n v="0.71748706879201096"/>
    <n v="1047.53112043634"/>
    <n v="3771.1120335708101"/>
  </r>
  <r>
    <x v="0"/>
    <x v="0"/>
    <x v="1"/>
    <x v="9"/>
    <x v="17"/>
    <s v="SE1_small"/>
    <x v="4"/>
    <s v="GNR_EH_HEAT"/>
    <x v="1"/>
    <x v="2"/>
    <n v="0.71748706879201096"/>
    <n v="1047.53112043634"/>
    <n v="3771.1120335708101"/>
  </r>
  <r>
    <x v="0"/>
    <x v="0"/>
    <x v="1"/>
    <x v="9"/>
    <x v="17"/>
    <s v="SE1_small"/>
    <x v="19"/>
    <s v="GNR_ST_WOODCHI_BP_CB-20"/>
    <x v="0"/>
    <x v="0"/>
    <n v="4.7167597387809099"/>
    <n v="6886.4692186201301"/>
    <n v="24791.2891870325"/>
  </r>
  <r>
    <x v="0"/>
    <x v="0"/>
    <x v="1"/>
    <x v="9"/>
    <x v="17"/>
    <s v="SE1_small"/>
    <x v="19"/>
    <s v="GNR_ST_WOODCHI_BP_CB-20"/>
    <x v="0"/>
    <x v="1"/>
    <n v="9.6654264054475902"/>
    <n v="14111.5225519535"/>
    <n v="50801.481187032499"/>
  </r>
  <r>
    <x v="0"/>
    <x v="0"/>
    <x v="1"/>
    <x v="9"/>
    <x v="17"/>
    <s v="SE1_small"/>
    <x v="19"/>
    <s v="GNR_ST_WOODCHI_BP_CB-20"/>
    <x v="0"/>
    <x v="2"/>
    <n v="7.0007597387809097"/>
    <n v="10221.1092186201"/>
    <n v="36795.993187032502"/>
  </r>
  <r>
    <x v="0"/>
    <x v="0"/>
    <x v="1"/>
    <x v="9"/>
    <x v="18"/>
    <s v="SE2A"/>
    <x v="6"/>
    <s v="GNR_RES_WTR_NOPMP_MC-01"/>
    <x v="0"/>
    <x v="0"/>
    <n v="407.485221835787"/>
    <n v="594928.42388024903"/>
    <n v="2141742.3259689002"/>
  </r>
  <r>
    <x v="0"/>
    <x v="0"/>
    <x v="1"/>
    <x v="9"/>
    <x v="18"/>
    <s v="SE2A"/>
    <x v="6"/>
    <s v="GNR_RES_WTR_NOPMP_MC-01"/>
    <x v="0"/>
    <x v="1"/>
    <n v="407.485221835787"/>
    <n v="594928.42388024903"/>
    <n v="2141742.3259689002"/>
  </r>
  <r>
    <x v="0"/>
    <x v="0"/>
    <x v="1"/>
    <x v="9"/>
    <x v="18"/>
    <s v="SE2A"/>
    <x v="6"/>
    <s v="GNR_RES_WTR_NOPMP_MC-01"/>
    <x v="0"/>
    <x v="2"/>
    <n v="407.485221835787"/>
    <n v="594928.42388024903"/>
    <n v="2141742.3259689002"/>
  </r>
  <r>
    <x v="0"/>
    <x v="0"/>
    <x v="1"/>
    <x v="9"/>
    <x v="18"/>
    <s v="SE2A"/>
    <x v="6"/>
    <s v="GNR_RES_WTR_NOPMP_MC-01"/>
    <x v="1"/>
    <x v="0"/>
    <n v="407.485221835787"/>
    <n v="594928.42388024903"/>
    <n v="2141742.3259689002"/>
  </r>
  <r>
    <x v="0"/>
    <x v="0"/>
    <x v="1"/>
    <x v="9"/>
    <x v="18"/>
    <s v="SE2A"/>
    <x v="6"/>
    <s v="GNR_RES_WTR_NOPMP_MC-01"/>
    <x v="1"/>
    <x v="1"/>
    <n v="407.485221835787"/>
    <n v="594928.42388024903"/>
    <n v="2141742.3259689002"/>
  </r>
  <r>
    <x v="0"/>
    <x v="0"/>
    <x v="1"/>
    <x v="9"/>
    <x v="18"/>
    <s v="SE2A"/>
    <x v="6"/>
    <s v="GNR_RES_WTR_NOPMP_MC-01"/>
    <x v="1"/>
    <x v="2"/>
    <n v="407.485221835787"/>
    <n v="594928.42388024903"/>
    <n v="2141742.3259689002"/>
  </r>
  <r>
    <x v="0"/>
    <x v="0"/>
    <x v="1"/>
    <x v="9"/>
    <x v="18"/>
    <s v="SE2A"/>
    <x v="6"/>
    <s v="GNR_RES_WTR_NOPMP_MC-02"/>
    <x v="0"/>
    <x v="0"/>
    <n v="515.485221835787"/>
    <n v="752608.42388024903"/>
    <n v="2709390.3259689002"/>
  </r>
  <r>
    <x v="0"/>
    <x v="0"/>
    <x v="1"/>
    <x v="9"/>
    <x v="18"/>
    <s v="SE2A"/>
    <x v="6"/>
    <s v="GNR_RES_WTR_NOPMP_MC-02"/>
    <x v="0"/>
    <x v="1"/>
    <n v="515.485221835787"/>
    <n v="752608.42388024903"/>
    <n v="2709390.3259689002"/>
  </r>
  <r>
    <x v="0"/>
    <x v="0"/>
    <x v="1"/>
    <x v="9"/>
    <x v="18"/>
    <s v="SE2A"/>
    <x v="6"/>
    <s v="GNR_RES_WTR_NOPMP_MC-02"/>
    <x v="0"/>
    <x v="2"/>
    <n v="515.485221835787"/>
    <n v="752608.42388024903"/>
    <n v="2709390.3259689002"/>
  </r>
  <r>
    <x v="0"/>
    <x v="0"/>
    <x v="1"/>
    <x v="9"/>
    <x v="18"/>
    <s v="SE2A"/>
    <x v="6"/>
    <s v="GNR_RES_WTR_NOPMP_MC-02"/>
    <x v="1"/>
    <x v="0"/>
    <n v="515.485221835787"/>
    <n v="752608.42388024903"/>
    <n v="2709390.3259689002"/>
  </r>
  <r>
    <x v="0"/>
    <x v="0"/>
    <x v="1"/>
    <x v="9"/>
    <x v="18"/>
    <s v="SE2A"/>
    <x v="6"/>
    <s v="GNR_RES_WTR_NOPMP_MC-02"/>
    <x v="1"/>
    <x v="1"/>
    <n v="515.485221835787"/>
    <n v="752608.42388024903"/>
    <n v="2709390.3259689002"/>
  </r>
  <r>
    <x v="0"/>
    <x v="0"/>
    <x v="1"/>
    <x v="9"/>
    <x v="18"/>
    <s v="SE2A"/>
    <x v="6"/>
    <s v="GNR_RES_WTR_NOPMP_MC-02"/>
    <x v="1"/>
    <x v="2"/>
    <n v="515.485221835787"/>
    <n v="752608.42388024903"/>
    <n v="2709390.3259689002"/>
  </r>
  <r>
    <x v="0"/>
    <x v="0"/>
    <x v="1"/>
    <x v="9"/>
    <x v="18"/>
    <s v="SE2A"/>
    <x v="6"/>
    <s v="GNR_RES_WTR_NOPMP_MC-03"/>
    <x v="0"/>
    <x v="1"/>
    <n v="515.485221835787"/>
    <n v="752608.42388024903"/>
    <n v="2709390.3259689002"/>
  </r>
  <r>
    <x v="0"/>
    <x v="0"/>
    <x v="1"/>
    <x v="9"/>
    <x v="18"/>
    <s v="SE2A"/>
    <x v="6"/>
    <s v="GNR_RES_WTR_NOPMP_MC-03"/>
    <x v="0"/>
    <x v="2"/>
    <n v="515.485221835787"/>
    <n v="752608.42388024903"/>
    <n v="2709390.3259689002"/>
  </r>
  <r>
    <x v="0"/>
    <x v="0"/>
    <x v="1"/>
    <x v="9"/>
    <x v="18"/>
    <s v="SE2A"/>
    <x v="6"/>
    <s v="GNR_RES_WTR_NOPMP_MC-03"/>
    <x v="1"/>
    <x v="0"/>
    <n v="515.485221835787"/>
    <n v="752608.42388024903"/>
    <n v="2709390.3259689002"/>
  </r>
  <r>
    <x v="0"/>
    <x v="0"/>
    <x v="1"/>
    <x v="9"/>
    <x v="18"/>
    <s v="SE2A"/>
    <x v="6"/>
    <s v="GNR_RES_WTR_NOPMP_MC-03"/>
    <x v="1"/>
    <x v="1"/>
    <n v="515.485221835787"/>
    <n v="752608.42388024903"/>
    <n v="2709390.3259689002"/>
  </r>
  <r>
    <x v="0"/>
    <x v="0"/>
    <x v="1"/>
    <x v="9"/>
    <x v="18"/>
    <s v="SE2A"/>
    <x v="6"/>
    <s v="GNR_RES_WTR_NOPMP_MC-03"/>
    <x v="1"/>
    <x v="2"/>
    <n v="515.485221835787"/>
    <n v="752608.42388024903"/>
    <n v="2709390.3259689002"/>
  </r>
  <r>
    <x v="0"/>
    <x v="0"/>
    <x v="1"/>
    <x v="9"/>
    <x v="18"/>
    <s v="SE2A"/>
    <x v="6"/>
    <s v="GNR_RES_WTR_NOPMP_MC-04"/>
    <x v="0"/>
    <x v="1"/>
    <n v="515.485221835787"/>
    <n v="752608.42388024903"/>
    <n v="2709390.3259689002"/>
  </r>
  <r>
    <x v="0"/>
    <x v="0"/>
    <x v="1"/>
    <x v="9"/>
    <x v="18"/>
    <s v="SE2A"/>
    <x v="6"/>
    <s v="GNR_RES_WTR_NOPMP_MC-04"/>
    <x v="0"/>
    <x v="2"/>
    <n v="515.485221835787"/>
    <n v="752608.42388024903"/>
    <n v="2709390.3259689002"/>
  </r>
  <r>
    <x v="0"/>
    <x v="0"/>
    <x v="1"/>
    <x v="9"/>
    <x v="18"/>
    <s v="SE2A"/>
    <x v="6"/>
    <s v="GNR_RES_WTR_NOPMP_MC-04"/>
    <x v="1"/>
    <x v="0"/>
    <n v="515.485221835787"/>
    <n v="752608.42388024903"/>
    <n v="2709390.3259689002"/>
  </r>
  <r>
    <x v="0"/>
    <x v="0"/>
    <x v="1"/>
    <x v="9"/>
    <x v="18"/>
    <s v="SE2A"/>
    <x v="6"/>
    <s v="GNR_RES_WTR_NOPMP_MC-04"/>
    <x v="1"/>
    <x v="1"/>
    <n v="515.485221835787"/>
    <n v="752608.42388024903"/>
    <n v="2709390.3259689002"/>
  </r>
  <r>
    <x v="0"/>
    <x v="0"/>
    <x v="1"/>
    <x v="9"/>
    <x v="18"/>
    <s v="SE2A"/>
    <x v="6"/>
    <s v="GNR_RES_WTR_NOPMP_MC-04"/>
    <x v="1"/>
    <x v="2"/>
    <n v="515.485221835787"/>
    <n v="752608.42388024903"/>
    <n v="2709390.3259689002"/>
  </r>
  <r>
    <x v="0"/>
    <x v="0"/>
    <x v="1"/>
    <x v="9"/>
    <x v="18"/>
    <s v="SE2A"/>
    <x v="6"/>
    <s v="GNR_RES_WTR_NOPMP_MC-05"/>
    <x v="0"/>
    <x v="1"/>
    <n v="515.485221835787"/>
    <n v="752608.42388024903"/>
    <n v="2709390.3259689002"/>
  </r>
  <r>
    <x v="0"/>
    <x v="0"/>
    <x v="1"/>
    <x v="9"/>
    <x v="18"/>
    <s v="SE2A"/>
    <x v="6"/>
    <s v="GNR_RES_WTR_NOPMP_MC-05"/>
    <x v="0"/>
    <x v="2"/>
    <n v="515.485221835787"/>
    <n v="752608.42388024903"/>
    <n v="2709390.3259689002"/>
  </r>
  <r>
    <x v="0"/>
    <x v="0"/>
    <x v="1"/>
    <x v="9"/>
    <x v="18"/>
    <s v="SE2A"/>
    <x v="6"/>
    <s v="GNR_RES_WTR_NOPMP_MC-05"/>
    <x v="1"/>
    <x v="0"/>
    <n v="515.485221835787"/>
    <n v="752608.42388024903"/>
    <n v="2709390.3259689002"/>
  </r>
  <r>
    <x v="0"/>
    <x v="0"/>
    <x v="1"/>
    <x v="9"/>
    <x v="18"/>
    <s v="SE2A"/>
    <x v="6"/>
    <s v="GNR_RES_WTR_NOPMP_MC-05"/>
    <x v="1"/>
    <x v="1"/>
    <n v="515.485221835787"/>
    <n v="752608.42388024903"/>
    <n v="2709390.3259689002"/>
  </r>
  <r>
    <x v="0"/>
    <x v="0"/>
    <x v="1"/>
    <x v="9"/>
    <x v="18"/>
    <s v="SE2A"/>
    <x v="6"/>
    <s v="GNR_RES_WTR_NOPMP_MC-05"/>
    <x v="1"/>
    <x v="2"/>
    <n v="515.485221835787"/>
    <n v="752608.42388024903"/>
    <n v="2709390.3259689002"/>
  </r>
  <r>
    <x v="0"/>
    <x v="0"/>
    <x v="1"/>
    <x v="9"/>
    <x v="18"/>
    <s v="SE2A"/>
    <x v="6"/>
    <s v="GNR_RES_WTR_NOPMP_MC-06"/>
    <x v="0"/>
    <x v="1"/>
    <n v="130.91547231617201"/>
    <n v="191136.58958161101"/>
    <n v="688091.72249379801"/>
  </r>
  <r>
    <x v="0"/>
    <x v="0"/>
    <x v="1"/>
    <x v="9"/>
    <x v="18"/>
    <s v="SE2A"/>
    <x v="6"/>
    <s v="GNR_RES_WTR_NOPMP_MC-06"/>
    <x v="0"/>
    <x v="2"/>
    <n v="515.485221835787"/>
    <n v="752608.42388024903"/>
    <n v="2709390.3259689002"/>
  </r>
  <r>
    <x v="0"/>
    <x v="0"/>
    <x v="1"/>
    <x v="9"/>
    <x v="18"/>
    <s v="SE2A"/>
    <x v="6"/>
    <s v="GNR_RES_WTR_NOPMP_MC-06"/>
    <x v="1"/>
    <x v="0"/>
    <n v="514.310525382278"/>
    <n v="750893.36705812602"/>
    <n v="2703216.1214092602"/>
  </r>
  <r>
    <x v="0"/>
    <x v="0"/>
    <x v="1"/>
    <x v="9"/>
    <x v="18"/>
    <s v="SE2A"/>
    <x v="6"/>
    <s v="GNR_RES_WTR_NOPMP_MC-06"/>
    <x v="1"/>
    <x v="1"/>
    <n v="188.430761068138"/>
    <n v="275108.91115948203"/>
    <n v="990392.08017413598"/>
  </r>
  <r>
    <x v="0"/>
    <x v="0"/>
    <x v="1"/>
    <x v="9"/>
    <x v="18"/>
    <s v="SE2A"/>
    <x v="6"/>
    <s v="GNR_RES_WTR_NOPMP_MC-06"/>
    <x v="1"/>
    <x v="2"/>
    <n v="414.04818094739602"/>
    <n v="604510.34418319899"/>
    <n v="2176237.23905952"/>
  </r>
  <r>
    <x v="0"/>
    <x v="0"/>
    <x v="1"/>
    <x v="9"/>
    <x v="18"/>
    <s v="SE2A"/>
    <x v="6"/>
    <s v="GNR_RES_WTR_PMP_MC-01"/>
    <x v="0"/>
    <x v="0"/>
    <n v="108"/>
    <n v="157680"/>
    <n v="567648"/>
  </r>
  <r>
    <x v="0"/>
    <x v="0"/>
    <x v="1"/>
    <x v="9"/>
    <x v="18"/>
    <s v="SE2A"/>
    <x v="6"/>
    <s v="GNR_RES_WTR_PMP_MC-01"/>
    <x v="0"/>
    <x v="1"/>
    <n v="108"/>
    <n v="157680"/>
    <n v="567648"/>
  </r>
  <r>
    <x v="0"/>
    <x v="0"/>
    <x v="1"/>
    <x v="9"/>
    <x v="18"/>
    <s v="SE2A"/>
    <x v="6"/>
    <s v="GNR_RES_WTR_PMP_MC-01"/>
    <x v="0"/>
    <x v="2"/>
    <n v="108"/>
    <n v="157680"/>
    <n v="567648"/>
  </r>
  <r>
    <x v="0"/>
    <x v="0"/>
    <x v="1"/>
    <x v="9"/>
    <x v="18"/>
    <s v="SE2A"/>
    <x v="6"/>
    <s v="GNR_RES_WTR_PMP_MC-01"/>
    <x v="1"/>
    <x v="0"/>
    <n v="108"/>
    <n v="157680"/>
    <n v="567648"/>
  </r>
  <r>
    <x v="0"/>
    <x v="0"/>
    <x v="1"/>
    <x v="9"/>
    <x v="18"/>
    <s v="SE2A"/>
    <x v="6"/>
    <s v="GNR_RES_WTR_PMP_MC-01"/>
    <x v="1"/>
    <x v="1"/>
    <n v="108"/>
    <n v="157680"/>
    <n v="567648"/>
  </r>
  <r>
    <x v="0"/>
    <x v="0"/>
    <x v="1"/>
    <x v="9"/>
    <x v="18"/>
    <s v="SE2A"/>
    <x v="6"/>
    <s v="GNR_RES_WTR_PMP_MC-01"/>
    <x v="1"/>
    <x v="2"/>
    <n v="108"/>
    <n v="157680"/>
    <n v="567648"/>
  </r>
  <r>
    <x v="0"/>
    <x v="0"/>
    <x v="1"/>
    <x v="9"/>
    <x v="18"/>
    <s v="SE2A"/>
    <x v="6"/>
    <s v="GNR_ROR_WTR"/>
    <x v="0"/>
    <x v="0"/>
    <n v="938.29938723785904"/>
    <n v="1369917.1053672701"/>
    <n v="4931701.57932219"/>
  </r>
  <r>
    <x v="0"/>
    <x v="0"/>
    <x v="1"/>
    <x v="9"/>
    <x v="18"/>
    <s v="SE2A"/>
    <x v="6"/>
    <s v="GNR_ROR_WTR"/>
    <x v="0"/>
    <x v="1"/>
    <n v="938.29938723785904"/>
    <n v="1369917.1053672701"/>
    <n v="4931701.57932219"/>
  </r>
  <r>
    <x v="0"/>
    <x v="0"/>
    <x v="1"/>
    <x v="9"/>
    <x v="18"/>
    <s v="SE2A"/>
    <x v="6"/>
    <s v="GNR_ROR_WTR"/>
    <x v="0"/>
    <x v="2"/>
    <n v="938.29938723785904"/>
    <n v="1369917.1053672701"/>
    <n v="4931701.57932219"/>
  </r>
  <r>
    <x v="0"/>
    <x v="0"/>
    <x v="1"/>
    <x v="9"/>
    <x v="18"/>
    <s v="SE2A"/>
    <x v="6"/>
    <s v="GNR_ROR_WTR"/>
    <x v="1"/>
    <x v="0"/>
    <n v="2476.48876213015"/>
    <n v="3615673.5927100298"/>
    <n v="13016424.9337561"/>
  </r>
  <r>
    <x v="0"/>
    <x v="0"/>
    <x v="1"/>
    <x v="9"/>
    <x v="18"/>
    <s v="SE2A"/>
    <x v="6"/>
    <s v="GNR_ROR_WTR"/>
    <x v="1"/>
    <x v="1"/>
    <n v="2476.48876213015"/>
    <n v="3615673.5927100298"/>
    <n v="13016424.9337561"/>
  </r>
  <r>
    <x v="0"/>
    <x v="0"/>
    <x v="1"/>
    <x v="9"/>
    <x v="18"/>
    <s v="SE2A"/>
    <x v="6"/>
    <s v="GNR_ROR_WTR"/>
    <x v="1"/>
    <x v="2"/>
    <n v="2476.48876213015"/>
    <n v="3615673.5927100298"/>
    <n v="13016424.9337561"/>
  </r>
  <r>
    <x v="0"/>
    <x v="0"/>
    <x v="1"/>
    <x v="9"/>
    <x v="18"/>
    <s v="SE2A"/>
    <x v="7"/>
    <s v="GNR_WT_WIND_ONS"/>
    <x v="0"/>
    <x v="0"/>
    <n v="726.34314625020397"/>
    <n v="1060460.9935252999"/>
    <n v="3817659.5766910701"/>
  </r>
  <r>
    <x v="0"/>
    <x v="0"/>
    <x v="1"/>
    <x v="9"/>
    <x v="18"/>
    <s v="SE2A"/>
    <x v="7"/>
    <s v="GNR_WT_WIND_ONS"/>
    <x v="0"/>
    <x v="1"/>
    <n v="831.19554471219601"/>
    <n v="1213545.4952798099"/>
    <n v="4368763.7830073005"/>
  </r>
  <r>
    <x v="0"/>
    <x v="0"/>
    <x v="1"/>
    <x v="9"/>
    <x v="18"/>
    <s v="SE2A"/>
    <x v="7"/>
    <s v="GNR_WT_WIND_ONS"/>
    <x v="0"/>
    <x v="2"/>
    <n v="570.94677697494205"/>
    <n v="833582.29438341595"/>
    <n v="3000896.2597802998"/>
  </r>
  <r>
    <x v="0"/>
    <x v="0"/>
    <x v="1"/>
    <x v="9"/>
    <x v="18"/>
    <s v="SE2A"/>
    <x v="7"/>
    <s v="GNR_WT_WIND_ONS"/>
    <x v="1"/>
    <x v="0"/>
    <n v="1225.6408425178599"/>
    <n v="1789435.6300760801"/>
    <n v="6441968.2682738798"/>
  </r>
  <r>
    <x v="0"/>
    <x v="0"/>
    <x v="1"/>
    <x v="9"/>
    <x v="18"/>
    <s v="SE2A"/>
    <x v="7"/>
    <s v="GNR_WT_WIND_ONS"/>
    <x v="1"/>
    <x v="1"/>
    <n v="1527.50844691268"/>
    <n v="2230162.3324925201"/>
    <n v="8028584.3969730604"/>
  </r>
  <r>
    <x v="0"/>
    <x v="0"/>
    <x v="1"/>
    <x v="9"/>
    <x v="18"/>
    <s v="SE2A"/>
    <x v="7"/>
    <s v="GNR_WT_WIND_ONS"/>
    <x v="1"/>
    <x v="2"/>
    <n v="1611.6344056458099"/>
    <n v="2352986.2322428902"/>
    <n v="8470750.4360744003"/>
  </r>
  <r>
    <x v="0"/>
    <x v="0"/>
    <x v="1"/>
    <x v="9"/>
    <x v="18"/>
    <s v="SE2_IND"/>
    <x v="1"/>
    <s v="GNR_HS_HEAT_PIT_L-CEN_E-90_Y-2020"/>
    <x v="0"/>
    <x v="0"/>
    <n v="133.595048264387"/>
    <n v="195048.770466004"/>
    <n v="702175.57367761596"/>
  </r>
  <r>
    <x v="0"/>
    <x v="0"/>
    <x v="1"/>
    <x v="9"/>
    <x v="18"/>
    <s v="SE2_IND"/>
    <x v="1"/>
    <s v="GNR_HS_HEAT_PIT_L-CEN_E-90_Y-2020"/>
    <x v="0"/>
    <x v="1"/>
    <n v="151.854373958933"/>
    <n v="221707.38598004199"/>
    <n v="798146.58952815097"/>
  </r>
  <r>
    <x v="0"/>
    <x v="0"/>
    <x v="1"/>
    <x v="9"/>
    <x v="18"/>
    <s v="SE2_IND"/>
    <x v="1"/>
    <s v="GNR_HS_HEAT_PIT_L-CEN_E-90_Y-2020"/>
    <x v="0"/>
    <x v="2"/>
    <n v="142.23423714031401"/>
    <n v="207661.986224858"/>
    <n v="747583.15040948906"/>
  </r>
  <r>
    <x v="0"/>
    <x v="0"/>
    <x v="1"/>
    <x v="9"/>
    <x v="18"/>
    <s v="SE2_IND"/>
    <x v="2"/>
    <s v="GNR_ST_MSW_BP_E-23_LS-220-MW-FEED_Y-2020"/>
    <x v="0"/>
    <x v="0"/>
    <n v="1321.02451125828"/>
    <n v="1928695.78643709"/>
    <n v="6943304.8311735298"/>
  </r>
  <r>
    <x v="0"/>
    <x v="0"/>
    <x v="1"/>
    <x v="9"/>
    <x v="18"/>
    <s v="SE2_IND"/>
    <x v="2"/>
    <s v="GNR_ST_MSW_BP_E-23_LS-220-MW-FEED_Y-2020"/>
    <x v="0"/>
    <x v="1"/>
    <n v="1321.02451125828"/>
    <n v="1928695.78643709"/>
    <n v="6943304.8311735298"/>
  </r>
  <r>
    <x v="0"/>
    <x v="0"/>
    <x v="1"/>
    <x v="9"/>
    <x v="18"/>
    <s v="SE2_IND"/>
    <x v="2"/>
    <s v="GNR_ST_MSW_BP_E-23_LS-220-MW-FEED_Y-2020"/>
    <x v="0"/>
    <x v="2"/>
    <n v="1321.02451125828"/>
    <n v="1928695.78643709"/>
    <n v="6943304.8311735298"/>
  </r>
  <r>
    <x v="0"/>
    <x v="0"/>
    <x v="1"/>
    <x v="9"/>
    <x v="18"/>
    <s v="SE2_IND"/>
    <x v="2"/>
    <s v="GNR_ST_MSW_BP_E-23_LS-220-MW-FEED_Y-2020"/>
    <x v="1"/>
    <x v="0"/>
    <n v="1321.02451125828"/>
    <n v="1928695.78643709"/>
    <n v="6943304.8311735298"/>
  </r>
  <r>
    <x v="0"/>
    <x v="0"/>
    <x v="1"/>
    <x v="9"/>
    <x v="18"/>
    <s v="SE2_IND"/>
    <x v="2"/>
    <s v="GNR_ST_MSW_BP_E-23_LS-220-MW-FEED_Y-2020"/>
    <x v="1"/>
    <x v="1"/>
    <n v="1321.02451125828"/>
    <n v="1928695.78643709"/>
    <n v="6943304.8311735298"/>
  </r>
  <r>
    <x v="0"/>
    <x v="0"/>
    <x v="1"/>
    <x v="9"/>
    <x v="18"/>
    <s v="SE2_IND"/>
    <x v="2"/>
    <s v="GNR_ST_MSW_BP_E-23_LS-220-MW-FEED_Y-2020"/>
    <x v="1"/>
    <x v="2"/>
    <n v="1321.02451125828"/>
    <n v="1928695.78643709"/>
    <n v="6943304.8311735298"/>
  </r>
  <r>
    <x v="0"/>
    <x v="0"/>
    <x v="1"/>
    <x v="9"/>
    <x v="18"/>
    <s v="SE2_medium"/>
    <x v="5"/>
    <s v="GNR_HP_ELEC_GROUND-WTR_COP-360_LS-4-MW_Y-2020"/>
    <x v="1"/>
    <x v="0"/>
    <n v="120.406931606638"/>
    <n v="175794.120145692"/>
    <n v="632858.83252449101"/>
  </r>
  <r>
    <x v="0"/>
    <x v="0"/>
    <x v="1"/>
    <x v="9"/>
    <x v="18"/>
    <s v="SE2_medium"/>
    <x v="5"/>
    <s v="GNR_HP_ELEC_GROUND-WTR_COP-360_LS-4-MW_Y-2020"/>
    <x v="1"/>
    <x v="1"/>
    <n v="120.406931606638"/>
    <n v="175794.120145692"/>
    <n v="632858.83252449101"/>
  </r>
  <r>
    <x v="0"/>
    <x v="0"/>
    <x v="1"/>
    <x v="9"/>
    <x v="18"/>
    <s v="SE2_medium"/>
    <x v="5"/>
    <s v="GNR_HP_ELEC_GROUND-WTR_COP-360_LS-4-MW_Y-2020"/>
    <x v="1"/>
    <x v="2"/>
    <n v="120.406931606638"/>
    <n v="175794.120145692"/>
    <n v="632858.83252449101"/>
  </r>
  <r>
    <x v="0"/>
    <x v="0"/>
    <x v="1"/>
    <x v="9"/>
    <x v="18"/>
    <s v="SE2_medium"/>
    <x v="1"/>
    <s v="GNR_HS_HEAT_PIT_L-DEC_E-91_Y-2020"/>
    <x v="0"/>
    <x v="0"/>
    <n v="208.08421960158401"/>
    <n v="303802.96061831299"/>
    <n v="1093690.6582259301"/>
  </r>
  <r>
    <x v="0"/>
    <x v="0"/>
    <x v="1"/>
    <x v="9"/>
    <x v="18"/>
    <s v="SE2_medium"/>
    <x v="1"/>
    <s v="GNR_HS_HEAT_PIT_L-DEC_E-91_Y-2020"/>
    <x v="0"/>
    <x v="1"/>
    <n v="405.308905499422"/>
    <n v="591751.00202915596"/>
    <n v="2130303.60730496"/>
  </r>
  <r>
    <x v="0"/>
    <x v="0"/>
    <x v="1"/>
    <x v="9"/>
    <x v="18"/>
    <s v="SE2_medium"/>
    <x v="1"/>
    <s v="GNR_HS_HEAT_PIT_L-DEC_E-91_Y-2020"/>
    <x v="0"/>
    <x v="2"/>
    <n v="265.99954074913398"/>
    <n v="388359.32949373499"/>
    <n v="1398093.5861774499"/>
  </r>
  <r>
    <x v="0"/>
    <x v="0"/>
    <x v="1"/>
    <x v="9"/>
    <x v="18"/>
    <s v="SE2_medium"/>
    <x v="1"/>
    <s v="GNR_HS_HEAT_WTR-TANK_LS_E-95_Y-2010"/>
    <x v="0"/>
    <x v="1"/>
    <n v="38.554794520547901"/>
    <n v="56290"/>
    <n v="202644"/>
  </r>
  <r>
    <x v="0"/>
    <x v="0"/>
    <x v="1"/>
    <x v="9"/>
    <x v="18"/>
    <s v="SE2_medium"/>
    <x v="2"/>
    <s v="GNR_ST_MSW_BP_CB-20"/>
    <x v="0"/>
    <x v="0"/>
    <n v="41.663941153333298"/>
    <n v="60829.354083866703"/>
    <n v="218985.67470192001"/>
  </r>
  <r>
    <x v="0"/>
    <x v="0"/>
    <x v="1"/>
    <x v="9"/>
    <x v="18"/>
    <s v="SE2_medium"/>
    <x v="2"/>
    <s v="GNR_ST_MSW_BP_CB-20"/>
    <x v="0"/>
    <x v="1"/>
    <n v="41.663941153333298"/>
    <n v="60829.354083866703"/>
    <n v="218985.67470192001"/>
  </r>
  <r>
    <x v="0"/>
    <x v="0"/>
    <x v="1"/>
    <x v="9"/>
    <x v="18"/>
    <s v="SE2_medium"/>
    <x v="2"/>
    <s v="GNR_ST_MSW_BP_CB-20"/>
    <x v="0"/>
    <x v="2"/>
    <n v="41.663941153333298"/>
    <n v="60829.354083866703"/>
    <n v="218985.67470192001"/>
  </r>
  <r>
    <x v="0"/>
    <x v="0"/>
    <x v="1"/>
    <x v="9"/>
    <x v="18"/>
    <s v="SE2_medium"/>
    <x v="2"/>
    <s v="GNR_ST_MSW_BP_CB-20"/>
    <x v="1"/>
    <x v="0"/>
    <n v="41.663941153333298"/>
    <n v="60829.354083866703"/>
    <n v="218985.67470192001"/>
  </r>
  <r>
    <x v="0"/>
    <x v="0"/>
    <x v="1"/>
    <x v="9"/>
    <x v="18"/>
    <s v="SE2_medium"/>
    <x v="2"/>
    <s v="GNR_ST_MSW_BP_CB-20"/>
    <x v="1"/>
    <x v="1"/>
    <n v="41.663941153333298"/>
    <n v="60829.354083866703"/>
    <n v="218985.67470192001"/>
  </r>
  <r>
    <x v="0"/>
    <x v="0"/>
    <x v="1"/>
    <x v="9"/>
    <x v="18"/>
    <s v="SE2_medium"/>
    <x v="2"/>
    <s v="GNR_ST_MSW_BP_CB-20"/>
    <x v="1"/>
    <x v="2"/>
    <n v="41.663941153333298"/>
    <n v="60829.354083866703"/>
    <n v="218985.67470192001"/>
  </r>
  <r>
    <x v="0"/>
    <x v="0"/>
    <x v="1"/>
    <x v="9"/>
    <x v="18"/>
    <s v="SE2_medium"/>
    <x v="2"/>
    <s v="GNR_ST_MSW_BP_CB-40"/>
    <x v="0"/>
    <x v="0"/>
    <n v="75.133333333333297"/>
    <n v="109694.66666666701"/>
    <n v="394900.8"/>
  </r>
  <r>
    <x v="0"/>
    <x v="0"/>
    <x v="1"/>
    <x v="9"/>
    <x v="18"/>
    <s v="SE2_medium"/>
    <x v="2"/>
    <s v="GNR_ST_MSW_BP_CB-40"/>
    <x v="0"/>
    <x v="1"/>
    <n v="75.133333333333297"/>
    <n v="109694.66666666701"/>
    <n v="394900.8"/>
  </r>
  <r>
    <x v="0"/>
    <x v="0"/>
    <x v="1"/>
    <x v="9"/>
    <x v="18"/>
    <s v="SE2_medium"/>
    <x v="2"/>
    <s v="GNR_ST_MSW_BP_CB-40"/>
    <x v="0"/>
    <x v="2"/>
    <n v="75.133333333333297"/>
    <n v="109694.66666666701"/>
    <n v="394900.8"/>
  </r>
  <r>
    <x v="0"/>
    <x v="0"/>
    <x v="1"/>
    <x v="9"/>
    <x v="18"/>
    <s v="SE2_medium"/>
    <x v="2"/>
    <s v="GNR_ST_MSW_BP_CB-40"/>
    <x v="1"/>
    <x v="0"/>
    <n v="75.133333333333297"/>
    <n v="109694.66666666701"/>
    <n v="394900.8"/>
  </r>
  <r>
    <x v="0"/>
    <x v="0"/>
    <x v="1"/>
    <x v="9"/>
    <x v="18"/>
    <s v="SE2_medium"/>
    <x v="2"/>
    <s v="GNR_ST_MSW_BP_CB-40"/>
    <x v="1"/>
    <x v="1"/>
    <n v="75.133333333333297"/>
    <n v="109694.66666666701"/>
    <n v="394900.8"/>
  </r>
  <r>
    <x v="0"/>
    <x v="0"/>
    <x v="1"/>
    <x v="9"/>
    <x v="18"/>
    <s v="SE2_medium"/>
    <x v="2"/>
    <s v="GNR_ST_MSW_BP_CB-40"/>
    <x v="1"/>
    <x v="2"/>
    <n v="75.133333333333297"/>
    <n v="109694.66666666701"/>
    <n v="394900.8"/>
  </r>
  <r>
    <x v="0"/>
    <x v="0"/>
    <x v="1"/>
    <x v="9"/>
    <x v="18"/>
    <s v="SE2_medium"/>
    <x v="4"/>
    <s v="GNR_EH_HEAT"/>
    <x v="0"/>
    <x v="0"/>
    <n v="5.1290856581959501"/>
    <n v="7488.4650609660903"/>
    <n v="26958.474219477899"/>
  </r>
  <r>
    <x v="0"/>
    <x v="0"/>
    <x v="1"/>
    <x v="9"/>
    <x v="18"/>
    <s v="SE2_medium"/>
    <x v="4"/>
    <s v="GNR_EH_HEAT"/>
    <x v="0"/>
    <x v="1"/>
    <n v="5.1290856581959501"/>
    <n v="7488.4650609660903"/>
    <n v="26958.474219477899"/>
  </r>
  <r>
    <x v="0"/>
    <x v="0"/>
    <x v="1"/>
    <x v="9"/>
    <x v="18"/>
    <s v="SE2_medium"/>
    <x v="4"/>
    <s v="GNR_EH_HEAT"/>
    <x v="0"/>
    <x v="2"/>
    <n v="5.1290856581959501"/>
    <n v="7488.4650609660903"/>
    <n v="26958.474219477899"/>
  </r>
  <r>
    <x v="0"/>
    <x v="0"/>
    <x v="1"/>
    <x v="9"/>
    <x v="18"/>
    <s v="SE2_medium"/>
    <x v="4"/>
    <s v="GNR_EH_HEAT"/>
    <x v="1"/>
    <x v="0"/>
    <n v="5.1290856581959501"/>
    <n v="7488.4650609660903"/>
    <n v="26958.474219477899"/>
  </r>
  <r>
    <x v="0"/>
    <x v="0"/>
    <x v="1"/>
    <x v="9"/>
    <x v="18"/>
    <s v="SE2_medium"/>
    <x v="4"/>
    <s v="GNR_EH_HEAT"/>
    <x v="1"/>
    <x v="1"/>
    <n v="5.1290856581959501"/>
    <n v="7488.4650609660903"/>
    <n v="26958.474219477899"/>
  </r>
  <r>
    <x v="0"/>
    <x v="0"/>
    <x v="1"/>
    <x v="9"/>
    <x v="18"/>
    <s v="SE2_medium"/>
    <x v="4"/>
    <s v="GNR_EH_HEAT"/>
    <x v="1"/>
    <x v="2"/>
    <n v="5.1290856581959501"/>
    <n v="7488.4650609660903"/>
    <n v="26958.474219477899"/>
  </r>
  <r>
    <x v="0"/>
    <x v="0"/>
    <x v="1"/>
    <x v="9"/>
    <x v="18"/>
    <s v="SE2_medium"/>
    <x v="19"/>
    <s v="GNR_ST_WOODCHI_BP_CB-30"/>
    <x v="0"/>
    <x v="0"/>
    <n v="40.733333333333299"/>
    <n v="59470.666666666701"/>
    <n v="214094.4"/>
  </r>
  <r>
    <x v="0"/>
    <x v="0"/>
    <x v="1"/>
    <x v="9"/>
    <x v="18"/>
    <s v="SE2_medium"/>
    <x v="19"/>
    <s v="GNR_ST_WOODCHI_BP_CB-30"/>
    <x v="0"/>
    <x v="1"/>
    <n v="40.733333333333299"/>
    <n v="59470.666666666701"/>
    <n v="214094.4"/>
  </r>
  <r>
    <x v="0"/>
    <x v="0"/>
    <x v="1"/>
    <x v="9"/>
    <x v="18"/>
    <s v="SE2_medium"/>
    <x v="19"/>
    <s v="GNR_ST_WOODCHI_BP_CB-30"/>
    <x v="0"/>
    <x v="2"/>
    <n v="40.733333333333299"/>
    <n v="59470.666666666701"/>
    <n v="214094.4"/>
  </r>
  <r>
    <x v="0"/>
    <x v="0"/>
    <x v="1"/>
    <x v="9"/>
    <x v="18"/>
    <s v="SE2_medium"/>
    <x v="19"/>
    <s v="GNR_ST_WOODCHI_BP_CB-40"/>
    <x v="0"/>
    <x v="0"/>
    <n v="272.222222222222"/>
    <n v="397444.44444444397"/>
    <n v="1430800"/>
  </r>
  <r>
    <x v="0"/>
    <x v="0"/>
    <x v="1"/>
    <x v="9"/>
    <x v="18"/>
    <s v="SE2_medium"/>
    <x v="19"/>
    <s v="GNR_ST_WOODCHI_BP_CB-40"/>
    <x v="0"/>
    <x v="1"/>
    <n v="272.222222222222"/>
    <n v="397444.44444444397"/>
    <n v="1430800"/>
  </r>
  <r>
    <x v="0"/>
    <x v="0"/>
    <x v="1"/>
    <x v="9"/>
    <x v="18"/>
    <s v="SE2_medium"/>
    <x v="19"/>
    <s v="GNR_ST_WOODCHI_BP_CB-40"/>
    <x v="0"/>
    <x v="2"/>
    <n v="272.222222222222"/>
    <n v="397444.44444444397"/>
    <n v="1430800"/>
  </r>
  <r>
    <x v="0"/>
    <x v="0"/>
    <x v="1"/>
    <x v="9"/>
    <x v="18"/>
    <s v="SE2_medium"/>
    <x v="19"/>
    <s v="GNR_ST_WOODCHI_BP_CB-50"/>
    <x v="0"/>
    <x v="0"/>
    <n v="36"/>
    <n v="52560"/>
    <n v="189216"/>
  </r>
  <r>
    <x v="0"/>
    <x v="0"/>
    <x v="1"/>
    <x v="9"/>
    <x v="18"/>
    <s v="SE2_medium"/>
    <x v="19"/>
    <s v="GNR_ST_WOODCHI_BP_CB-50"/>
    <x v="0"/>
    <x v="1"/>
    <n v="36"/>
    <n v="52560"/>
    <n v="189216"/>
  </r>
  <r>
    <x v="0"/>
    <x v="0"/>
    <x v="1"/>
    <x v="9"/>
    <x v="18"/>
    <s v="SE2_medium"/>
    <x v="19"/>
    <s v="GNR_ST_WOODCHI_BP_CB-50"/>
    <x v="0"/>
    <x v="2"/>
    <n v="36"/>
    <n v="52560"/>
    <n v="189216"/>
  </r>
  <r>
    <x v="0"/>
    <x v="0"/>
    <x v="1"/>
    <x v="9"/>
    <x v="18"/>
    <s v="SE2_small"/>
    <x v="5"/>
    <s v="GNR_HP_ELEC_GROUND-WTR_COP-360_LS-4-MW_Y-2020"/>
    <x v="1"/>
    <x v="0"/>
    <n v="47.2884714787848"/>
    <n v="69041.168359025804"/>
    <n v="248548.206092493"/>
  </r>
  <r>
    <x v="0"/>
    <x v="0"/>
    <x v="1"/>
    <x v="9"/>
    <x v="18"/>
    <s v="SE2_small"/>
    <x v="5"/>
    <s v="GNR_HP_ELEC_GROUND-WTR_COP-360_LS-4-MW_Y-2020"/>
    <x v="1"/>
    <x v="1"/>
    <n v="47.2884714787848"/>
    <n v="69041.168359025804"/>
    <n v="248548.206092493"/>
  </r>
  <r>
    <x v="0"/>
    <x v="0"/>
    <x v="1"/>
    <x v="9"/>
    <x v="18"/>
    <s v="SE2_small"/>
    <x v="5"/>
    <s v="GNR_HP_ELEC_GROUND-WTR_COP-360_LS-4-MW_Y-2020"/>
    <x v="1"/>
    <x v="2"/>
    <n v="47.2884714787848"/>
    <n v="69041.168359025804"/>
    <n v="248548.206092493"/>
  </r>
  <r>
    <x v="0"/>
    <x v="0"/>
    <x v="1"/>
    <x v="9"/>
    <x v="18"/>
    <s v="SE2_small"/>
    <x v="1"/>
    <s v="GNR_HS_HEAT_PIT_L-DEC_E-91_Y-2020"/>
    <x v="0"/>
    <x v="0"/>
    <n v="92.618039710012695"/>
    <n v="135222.337976618"/>
    <n v="486800.41671582701"/>
  </r>
  <r>
    <x v="0"/>
    <x v="0"/>
    <x v="1"/>
    <x v="9"/>
    <x v="18"/>
    <s v="SE2_small"/>
    <x v="1"/>
    <s v="GNR_HS_HEAT_PIT_L-DEC_E-91_Y-2020"/>
    <x v="0"/>
    <x v="1"/>
    <n v="134.01958863787101"/>
    <n v="195668.599411292"/>
    <n v="704406.957880651"/>
  </r>
  <r>
    <x v="0"/>
    <x v="0"/>
    <x v="1"/>
    <x v="9"/>
    <x v="18"/>
    <s v="SE2_small"/>
    <x v="1"/>
    <s v="GNR_HS_HEAT_PIT_L-DEC_E-91_Y-2020"/>
    <x v="0"/>
    <x v="2"/>
    <n v="122.188081680301"/>
    <n v="178394.59925323899"/>
    <n v="642220.55731166096"/>
  </r>
  <r>
    <x v="0"/>
    <x v="0"/>
    <x v="1"/>
    <x v="9"/>
    <x v="18"/>
    <s v="SE2_small"/>
    <x v="4"/>
    <s v="GNR_EH_HEAT"/>
    <x v="0"/>
    <x v="0"/>
    <n v="1.0614125457875401"/>
    <n v="1549.6623168498099"/>
    <n v="5578.7843406593202"/>
  </r>
  <r>
    <x v="0"/>
    <x v="0"/>
    <x v="1"/>
    <x v="9"/>
    <x v="18"/>
    <s v="SE2_small"/>
    <x v="4"/>
    <s v="GNR_EH_HEAT"/>
    <x v="0"/>
    <x v="1"/>
    <n v="1.0614125457875401"/>
    <n v="1549.6623168498099"/>
    <n v="5578.7843406593202"/>
  </r>
  <r>
    <x v="0"/>
    <x v="0"/>
    <x v="1"/>
    <x v="9"/>
    <x v="18"/>
    <s v="SE2_small"/>
    <x v="4"/>
    <s v="GNR_EH_HEAT"/>
    <x v="0"/>
    <x v="2"/>
    <n v="1.0614125457875401"/>
    <n v="1549.6623168498099"/>
    <n v="5578.7843406593202"/>
  </r>
  <r>
    <x v="0"/>
    <x v="0"/>
    <x v="1"/>
    <x v="9"/>
    <x v="18"/>
    <s v="SE2_small"/>
    <x v="4"/>
    <s v="GNR_EH_HEAT"/>
    <x v="1"/>
    <x v="0"/>
    <n v="1.0614125457875401"/>
    <n v="1549.6623168498099"/>
    <n v="5578.7843406593202"/>
  </r>
  <r>
    <x v="0"/>
    <x v="0"/>
    <x v="1"/>
    <x v="9"/>
    <x v="18"/>
    <s v="SE2_small"/>
    <x v="4"/>
    <s v="GNR_EH_HEAT"/>
    <x v="1"/>
    <x v="1"/>
    <n v="1.0614125457875401"/>
    <n v="1549.6623168498099"/>
    <n v="5578.7843406593202"/>
  </r>
  <r>
    <x v="0"/>
    <x v="0"/>
    <x v="1"/>
    <x v="9"/>
    <x v="18"/>
    <s v="SE2_small"/>
    <x v="4"/>
    <s v="GNR_EH_HEAT"/>
    <x v="1"/>
    <x v="2"/>
    <n v="1.0614125457875401"/>
    <n v="1549.6623168498099"/>
    <n v="5578.7843406593202"/>
  </r>
  <r>
    <x v="0"/>
    <x v="0"/>
    <x v="1"/>
    <x v="9"/>
    <x v="19"/>
    <s v="SE3A"/>
    <x v="12"/>
    <s v="GNR_ST_NUCL_CND_E-33"/>
    <x v="0"/>
    <x v="0"/>
    <n v="15409.5757575758"/>
    <n v="22497980.606060602"/>
    <n v="80992730.181818202"/>
  </r>
  <r>
    <x v="0"/>
    <x v="0"/>
    <x v="1"/>
    <x v="9"/>
    <x v="19"/>
    <s v="SE3A"/>
    <x v="12"/>
    <s v="GNR_ST_NUCL_CND_E-33"/>
    <x v="0"/>
    <x v="1"/>
    <n v="15409.5757575758"/>
    <n v="22497980.606060602"/>
    <n v="80992730.181818202"/>
  </r>
  <r>
    <x v="0"/>
    <x v="0"/>
    <x v="1"/>
    <x v="9"/>
    <x v="19"/>
    <s v="SE3A"/>
    <x v="12"/>
    <s v="GNR_ST_NUCL_CND_E-33"/>
    <x v="0"/>
    <x v="2"/>
    <n v="15409.5757575758"/>
    <n v="22497980.606060602"/>
    <n v="80992730.181818202"/>
  </r>
  <r>
    <x v="0"/>
    <x v="0"/>
    <x v="1"/>
    <x v="9"/>
    <x v="19"/>
    <s v="SE3A"/>
    <x v="12"/>
    <s v="GNR_ST_NUCL_CND_E-33"/>
    <x v="1"/>
    <x v="0"/>
    <n v="11354.4242424242"/>
    <n v="16577459.3939394"/>
    <n v="59678853.818181798"/>
  </r>
  <r>
    <x v="0"/>
    <x v="0"/>
    <x v="1"/>
    <x v="9"/>
    <x v="19"/>
    <s v="SE3A"/>
    <x v="12"/>
    <s v="GNR_ST_NUCL_CND_E-33"/>
    <x v="1"/>
    <x v="1"/>
    <n v="11354.4242424242"/>
    <n v="16577459.3939394"/>
    <n v="59678853.818181798"/>
  </r>
  <r>
    <x v="0"/>
    <x v="0"/>
    <x v="1"/>
    <x v="9"/>
    <x v="19"/>
    <s v="SE3A"/>
    <x v="12"/>
    <s v="GNR_ST_NUCL_CND_E-33"/>
    <x v="1"/>
    <x v="2"/>
    <n v="11354.4242424242"/>
    <n v="16577459.3939394"/>
    <n v="59678853.818181798"/>
  </r>
  <r>
    <x v="0"/>
    <x v="0"/>
    <x v="1"/>
    <x v="9"/>
    <x v="19"/>
    <s v="SE3A"/>
    <x v="6"/>
    <s v="GNR_RES_WTR_NOPMP_MC-01"/>
    <x v="0"/>
    <x v="0"/>
    <n v="131.6"/>
    <n v="192136"/>
    <n v="691689.6"/>
  </r>
  <r>
    <x v="0"/>
    <x v="0"/>
    <x v="1"/>
    <x v="9"/>
    <x v="19"/>
    <s v="SE3A"/>
    <x v="6"/>
    <s v="GNR_RES_WTR_NOPMP_MC-01"/>
    <x v="0"/>
    <x v="1"/>
    <n v="131.6"/>
    <n v="192136"/>
    <n v="691689.6"/>
  </r>
  <r>
    <x v="0"/>
    <x v="0"/>
    <x v="1"/>
    <x v="9"/>
    <x v="19"/>
    <s v="SE3A"/>
    <x v="6"/>
    <s v="GNR_RES_WTR_NOPMP_MC-01"/>
    <x v="0"/>
    <x v="2"/>
    <n v="131.6"/>
    <n v="192136"/>
    <n v="691689.6"/>
  </r>
  <r>
    <x v="0"/>
    <x v="0"/>
    <x v="1"/>
    <x v="9"/>
    <x v="19"/>
    <s v="SE3A"/>
    <x v="6"/>
    <s v="GNR_RES_WTR_NOPMP_MC-01"/>
    <x v="1"/>
    <x v="0"/>
    <n v="131.6"/>
    <n v="192136"/>
    <n v="691689.6"/>
  </r>
  <r>
    <x v="0"/>
    <x v="0"/>
    <x v="1"/>
    <x v="9"/>
    <x v="19"/>
    <s v="SE3A"/>
    <x v="6"/>
    <s v="GNR_RES_WTR_NOPMP_MC-01"/>
    <x v="1"/>
    <x v="1"/>
    <n v="131.6"/>
    <n v="192136"/>
    <n v="691689.6"/>
  </r>
  <r>
    <x v="0"/>
    <x v="0"/>
    <x v="1"/>
    <x v="9"/>
    <x v="19"/>
    <s v="SE3A"/>
    <x v="6"/>
    <s v="GNR_RES_WTR_NOPMP_MC-01"/>
    <x v="1"/>
    <x v="2"/>
    <n v="131.6"/>
    <n v="192136"/>
    <n v="691689.6"/>
  </r>
  <r>
    <x v="0"/>
    <x v="0"/>
    <x v="1"/>
    <x v="9"/>
    <x v="19"/>
    <s v="SE3A"/>
    <x v="6"/>
    <s v="GNR_RES_WTR_NOPMP_MC-02"/>
    <x v="0"/>
    <x v="0"/>
    <n v="94.1739693675311"/>
    <n v="137493.995276595"/>
    <n v="494978.382995744"/>
  </r>
  <r>
    <x v="0"/>
    <x v="0"/>
    <x v="1"/>
    <x v="9"/>
    <x v="19"/>
    <s v="SE3A"/>
    <x v="6"/>
    <s v="GNR_RES_WTR_NOPMP_MC-02"/>
    <x v="0"/>
    <x v="1"/>
    <n v="131.6"/>
    <n v="192136"/>
    <n v="691689.6"/>
  </r>
  <r>
    <x v="0"/>
    <x v="0"/>
    <x v="1"/>
    <x v="9"/>
    <x v="19"/>
    <s v="SE3A"/>
    <x v="6"/>
    <s v="GNR_RES_WTR_NOPMP_MC-02"/>
    <x v="0"/>
    <x v="2"/>
    <n v="131.6"/>
    <n v="192136"/>
    <n v="691689.6"/>
  </r>
  <r>
    <x v="0"/>
    <x v="0"/>
    <x v="1"/>
    <x v="9"/>
    <x v="19"/>
    <s v="SE3A"/>
    <x v="6"/>
    <s v="GNR_RES_WTR_NOPMP_MC-02"/>
    <x v="1"/>
    <x v="0"/>
    <n v="131.6"/>
    <n v="192136"/>
    <n v="691689.6"/>
  </r>
  <r>
    <x v="0"/>
    <x v="0"/>
    <x v="1"/>
    <x v="9"/>
    <x v="19"/>
    <s v="SE3A"/>
    <x v="6"/>
    <s v="GNR_RES_WTR_NOPMP_MC-02"/>
    <x v="1"/>
    <x v="1"/>
    <n v="131.6"/>
    <n v="192136"/>
    <n v="691689.6"/>
  </r>
  <r>
    <x v="0"/>
    <x v="0"/>
    <x v="1"/>
    <x v="9"/>
    <x v="19"/>
    <s v="SE3A"/>
    <x v="6"/>
    <s v="GNR_RES_WTR_NOPMP_MC-02"/>
    <x v="1"/>
    <x v="2"/>
    <n v="131.6"/>
    <n v="192136"/>
    <n v="691689.6"/>
  </r>
  <r>
    <x v="0"/>
    <x v="0"/>
    <x v="1"/>
    <x v="9"/>
    <x v="19"/>
    <s v="SE3A"/>
    <x v="6"/>
    <s v="GNR_RES_WTR_NOPMP_MC-03"/>
    <x v="0"/>
    <x v="1"/>
    <n v="131.6"/>
    <n v="192136"/>
    <n v="691689.6"/>
  </r>
  <r>
    <x v="0"/>
    <x v="0"/>
    <x v="1"/>
    <x v="9"/>
    <x v="19"/>
    <s v="SE3A"/>
    <x v="6"/>
    <s v="GNR_RES_WTR_NOPMP_MC-03"/>
    <x v="0"/>
    <x v="2"/>
    <n v="131.6"/>
    <n v="192136"/>
    <n v="691689.6"/>
  </r>
  <r>
    <x v="0"/>
    <x v="0"/>
    <x v="1"/>
    <x v="9"/>
    <x v="19"/>
    <s v="SE3A"/>
    <x v="6"/>
    <s v="GNR_RES_WTR_NOPMP_MC-03"/>
    <x v="1"/>
    <x v="0"/>
    <n v="131.6"/>
    <n v="192136"/>
    <n v="691689.6"/>
  </r>
  <r>
    <x v="0"/>
    <x v="0"/>
    <x v="1"/>
    <x v="9"/>
    <x v="19"/>
    <s v="SE3A"/>
    <x v="6"/>
    <s v="GNR_RES_WTR_NOPMP_MC-03"/>
    <x v="1"/>
    <x v="1"/>
    <n v="131.6"/>
    <n v="192136"/>
    <n v="691689.6"/>
  </r>
  <r>
    <x v="0"/>
    <x v="0"/>
    <x v="1"/>
    <x v="9"/>
    <x v="19"/>
    <s v="SE3A"/>
    <x v="6"/>
    <s v="GNR_RES_WTR_NOPMP_MC-03"/>
    <x v="1"/>
    <x v="2"/>
    <n v="131.6"/>
    <n v="192136"/>
    <n v="691689.6"/>
  </r>
  <r>
    <x v="0"/>
    <x v="0"/>
    <x v="1"/>
    <x v="9"/>
    <x v="19"/>
    <s v="SE3A"/>
    <x v="6"/>
    <s v="GNR_RES_WTR_NOPMP_MC-04"/>
    <x v="0"/>
    <x v="1"/>
    <n v="131.6"/>
    <n v="192136"/>
    <n v="691689.6"/>
  </r>
  <r>
    <x v="0"/>
    <x v="0"/>
    <x v="1"/>
    <x v="9"/>
    <x v="19"/>
    <s v="SE3A"/>
    <x v="6"/>
    <s v="GNR_RES_WTR_NOPMP_MC-04"/>
    <x v="0"/>
    <x v="2"/>
    <n v="131.6"/>
    <n v="192136"/>
    <n v="691689.6"/>
  </r>
  <r>
    <x v="0"/>
    <x v="0"/>
    <x v="1"/>
    <x v="9"/>
    <x v="19"/>
    <s v="SE3A"/>
    <x v="6"/>
    <s v="GNR_RES_WTR_NOPMP_MC-04"/>
    <x v="1"/>
    <x v="0"/>
    <n v="131.6"/>
    <n v="192136"/>
    <n v="691689.6"/>
  </r>
  <r>
    <x v="0"/>
    <x v="0"/>
    <x v="1"/>
    <x v="9"/>
    <x v="19"/>
    <s v="SE3A"/>
    <x v="6"/>
    <s v="GNR_RES_WTR_NOPMP_MC-04"/>
    <x v="1"/>
    <x v="1"/>
    <n v="131.6"/>
    <n v="192136"/>
    <n v="691689.6"/>
  </r>
  <r>
    <x v="0"/>
    <x v="0"/>
    <x v="1"/>
    <x v="9"/>
    <x v="19"/>
    <s v="SE3A"/>
    <x v="6"/>
    <s v="GNR_RES_WTR_NOPMP_MC-04"/>
    <x v="1"/>
    <x v="2"/>
    <n v="131.6"/>
    <n v="192136"/>
    <n v="691689.6"/>
  </r>
  <r>
    <x v="0"/>
    <x v="0"/>
    <x v="1"/>
    <x v="9"/>
    <x v="19"/>
    <s v="SE3A"/>
    <x v="6"/>
    <s v="GNR_RES_WTR_NOPMP_MC-05"/>
    <x v="0"/>
    <x v="1"/>
    <n v="131.6"/>
    <n v="192136"/>
    <n v="691689.6"/>
  </r>
  <r>
    <x v="0"/>
    <x v="0"/>
    <x v="1"/>
    <x v="9"/>
    <x v="19"/>
    <s v="SE3A"/>
    <x v="6"/>
    <s v="GNR_RES_WTR_NOPMP_MC-05"/>
    <x v="0"/>
    <x v="2"/>
    <n v="131.6"/>
    <n v="192136"/>
    <n v="691689.6"/>
  </r>
  <r>
    <x v="0"/>
    <x v="0"/>
    <x v="1"/>
    <x v="9"/>
    <x v="19"/>
    <s v="SE3A"/>
    <x v="6"/>
    <s v="GNR_RES_WTR_NOPMP_MC-05"/>
    <x v="1"/>
    <x v="0"/>
    <n v="131.6"/>
    <n v="192136"/>
    <n v="691689.6"/>
  </r>
  <r>
    <x v="0"/>
    <x v="0"/>
    <x v="1"/>
    <x v="9"/>
    <x v="19"/>
    <s v="SE3A"/>
    <x v="6"/>
    <s v="GNR_RES_WTR_NOPMP_MC-05"/>
    <x v="1"/>
    <x v="1"/>
    <n v="131.6"/>
    <n v="192136"/>
    <n v="691689.6"/>
  </r>
  <r>
    <x v="0"/>
    <x v="0"/>
    <x v="1"/>
    <x v="9"/>
    <x v="19"/>
    <s v="SE3A"/>
    <x v="6"/>
    <s v="GNR_RES_WTR_NOPMP_MC-05"/>
    <x v="1"/>
    <x v="2"/>
    <n v="131.6"/>
    <n v="192136"/>
    <n v="691689.6"/>
  </r>
  <r>
    <x v="0"/>
    <x v="0"/>
    <x v="1"/>
    <x v="9"/>
    <x v="19"/>
    <s v="SE3A"/>
    <x v="6"/>
    <s v="GNR_RES_WTR_NOPMP_MC-06"/>
    <x v="1"/>
    <x v="0"/>
    <n v="131.6"/>
    <n v="192136"/>
    <n v="691689.6"/>
  </r>
  <r>
    <x v="0"/>
    <x v="0"/>
    <x v="1"/>
    <x v="9"/>
    <x v="19"/>
    <s v="SE3A"/>
    <x v="6"/>
    <s v="GNR_RES_WTR_NOPMP_MC-07"/>
    <x v="1"/>
    <x v="0"/>
    <n v="28.418958540480698"/>
    <n v="41491.6794691018"/>
    <n v="149370.04608876701"/>
  </r>
  <r>
    <x v="0"/>
    <x v="0"/>
    <x v="1"/>
    <x v="9"/>
    <x v="19"/>
    <s v="SE3A"/>
    <x v="6"/>
    <s v="GNR_ROR_WTR"/>
    <x v="0"/>
    <x v="0"/>
    <n v="397.4098563416"/>
    <n v="580218.39025873598"/>
    <n v="2088786.2049314501"/>
  </r>
  <r>
    <x v="0"/>
    <x v="0"/>
    <x v="1"/>
    <x v="9"/>
    <x v="19"/>
    <s v="SE3A"/>
    <x v="6"/>
    <s v="GNR_ROR_WTR"/>
    <x v="0"/>
    <x v="1"/>
    <n v="397.4098563416"/>
    <n v="580218.39025873598"/>
    <n v="2088786.2049314501"/>
  </r>
  <r>
    <x v="0"/>
    <x v="0"/>
    <x v="1"/>
    <x v="9"/>
    <x v="19"/>
    <s v="SE3A"/>
    <x v="6"/>
    <s v="GNR_ROR_WTR"/>
    <x v="0"/>
    <x v="2"/>
    <n v="397.4098563416"/>
    <n v="580218.39025873598"/>
    <n v="2088786.2049314501"/>
  </r>
  <r>
    <x v="0"/>
    <x v="0"/>
    <x v="1"/>
    <x v="9"/>
    <x v="19"/>
    <s v="SE3A"/>
    <x v="6"/>
    <s v="GNR_ROR_WTR"/>
    <x v="1"/>
    <x v="0"/>
    <n v="848.56976732117005"/>
    <n v="1238911.8602889101"/>
    <n v="4460082.6970400698"/>
  </r>
  <r>
    <x v="0"/>
    <x v="0"/>
    <x v="1"/>
    <x v="9"/>
    <x v="19"/>
    <s v="SE3A"/>
    <x v="6"/>
    <s v="GNR_ROR_WTR"/>
    <x v="1"/>
    <x v="1"/>
    <n v="848.56976732117005"/>
    <n v="1238911.8602889101"/>
    <n v="4460082.6970400698"/>
  </r>
  <r>
    <x v="0"/>
    <x v="0"/>
    <x v="1"/>
    <x v="9"/>
    <x v="19"/>
    <s v="SE3A"/>
    <x v="6"/>
    <s v="GNR_ROR_WTR"/>
    <x v="1"/>
    <x v="2"/>
    <n v="848.56976732117005"/>
    <n v="1238911.8602889101"/>
    <n v="4460082.6970400698"/>
  </r>
  <r>
    <x v="0"/>
    <x v="0"/>
    <x v="1"/>
    <x v="9"/>
    <x v="19"/>
    <s v="SE3A"/>
    <x v="7"/>
    <s v="GNR_WT_WIND_ONS"/>
    <x v="0"/>
    <x v="0"/>
    <n v="90.444529603721506"/>
    <n v="132049.01322143301"/>
    <n v="475376.44759716"/>
  </r>
  <r>
    <x v="0"/>
    <x v="0"/>
    <x v="1"/>
    <x v="9"/>
    <x v="19"/>
    <s v="SE3A"/>
    <x v="7"/>
    <s v="GNR_WT_WIND_ONS"/>
    <x v="0"/>
    <x v="1"/>
    <n v="79.389580098892296"/>
    <n v="115908.786944383"/>
    <n v="417271.63299977803"/>
  </r>
  <r>
    <x v="0"/>
    <x v="0"/>
    <x v="1"/>
    <x v="9"/>
    <x v="19"/>
    <s v="SE3A"/>
    <x v="7"/>
    <s v="GNR_WT_WIND_ONS"/>
    <x v="0"/>
    <x v="2"/>
    <n v="131.26250020137101"/>
    <n v="191643.25029400099"/>
    <n v="689915.70105840405"/>
  </r>
  <r>
    <x v="0"/>
    <x v="0"/>
    <x v="1"/>
    <x v="9"/>
    <x v="19"/>
    <s v="SE3A"/>
    <x v="7"/>
    <s v="GNR_WT_WIND_ONS"/>
    <x v="1"/>
    <x v="0"/>
    <n v="1187.30784571922"/>
    <n v="1733469.4547500601"/>
    <n v="6240490.0371002201"/>
  </r>
  <r>
    <x v="0"/>
    <x v="0"/>
    <x v="1"/>
    <x v="9"/>
    <x v="19"/>
    <s v="SE3A"/>
    <x v="7"/>
    <s v="GNR_WT_WIND_ONS"/>
    <x v="1"/>
    <x v="1"/>
    <n v="1422.7568295598401"/>
    <n v="2077224.9711573599"/>
    <n v="7478009.8961664997"/>
  </r>
  <r>
    <x v="0"/>
    <x v="0"/>
    <x v="1"/>
    <x v="9"/>
    <x v="19"/>
    <s v="SE3A"/>
    <x v="7"/>
    <s v="GNR_WT_WIND_ONS"/>
    <x v="1"/>
    <x v="2"/>
    <n v="1299.3807148169601"/>
    <n v="1897095.84363276"/>
    <n v="6829545.0370779503"/>
  </r>
  <r>
    <x v="0"/>
    <x v="0"/>
    <x v="1"/>
    <x v="9"/>
    <x v="19"/>
    <s v="SE3_IND"/>
    <x v="1"/>
    <s v="GNR_HS_HEAT_PIT_L-CEN_E-90_Y-2020"/>
    <x v="0"/>
    <x v="0"/>
    <n v="204.07720564824399"/>
    <n v="297952.72024643602"/>
    <n v="1072629.7928871701"/>
  </r>
  <r>
    <x v="0"/>
    <x v="0"/>
    <x v="1"/>
    <x v="9"/>
    <x v="19"/>
    <s v="SE3_IND"/>
    <x v="1"/>
    <s v="GNR_HS_HEAT_PIT_L-CEN_E-90_Y-2020"/>
    <x v="0"/>
    <x v="1"/>
    <n v="231.96979757567701"/>
    <n v="338675.904460488"/>
    <n v="1219233.25605776"/>
  </r>
  <r>
    <x v="0"/>
    <x v="0"/>
    <x v="1"/>
    <x v="9"/>
    <x v="19"/>
    <s v="SE3_IND"/>
    <x v="1"/>
    <s v="GNR_HS_HEAT_PIT_L-CEN_E-90_Y-2020"/>
    <x v="0"/>
    <x v="2"/>
    <n v="217.27426308242099"/>
    <n v="317220.424100334"/>
    <n v="1141993.5267612"/>
  </r>
  <r>
    <x v="0"/>
    <x v="0"/>
    <x v="1"/>
    <x v="9"/>
    <x v="19"/>
    <s v="SE3_IND"/>
    <x v="2"/>
    <s v="GNR_ST_MSW_BP_E-23_LS-220-MW-FEED_Y-2020"/>
    <x v="0"/>
    <x v="0"/>
    <n v="2017.97143197182"/>
    <n v="2946238.2906788499"/>
    <n v="10606457.846443901"/>
  </r>
  <r>
    <x v="0"/>
    <x v="0"/>
    <x v="1"/>
    <x v="9"/>
    <x v="19"/>
    <s v="SE3_IND"/>
    <x v="2"/>
    <s v="GNR_ST_MSW_BP_E-23_LS-220-MW-FEED_Y-2020"/>
    <x v="0"/>
    <x v="1"/>
    <n v="2017.97143197182"/>
    <n v="2946238.2906788499"/>
    <n v="10606457.846443901"/>
  </r>
  <r>
    <x v="0"/>
    <x v="0"/>
    <x v="1"/>
    <x v="9"/>
    <x v="19"/>
    <s v="SE3_IND"/>
    <x v="2"/>
    <s v="GNR_ST_MSW_BP_E-23_LS-220-MW-FEED_Y-2020"/>
    <x v="0"/>
    <x v="2"/>
    <n v="2017.97143197182"/>
    <n v="2946238.2906788499"/>
    <n v="10606457.846443901"/>
  </r>
  <r>
    <x v="0"/>
    <x v="0"/>
    <x v="1"/>
    <x v="9"/>
    <x v="19"/>
    <s v="SE3_IND"/>
    <x v="2"/>
    <s v="GNR_ST_MSW_BP_E-23_LS-220-MW-FEED_Y-2020"/>
    <x v="1"/>
    <x v="0"/>
    <n v="2017.97143197182"/>
    <n v="2946238.2906788499"/>
    <n v="10606457.846443901"/>
  </r>
  <r>
    <x v="0"/>
    <x v="0"/>
    <x v="1"/>
    <x v="9"/>
    <x v="19"/>
    <s v="SE3_IND"/>
    <x v="2"/>
    <s v="GNR_ST_MSW_BP_E-23_LS-220-MW-FEED_Y-2020"/>
    <x v="1"/>
    <x v="1"/>
    <n v="2017.97143197182"/>
    <n v="2946238.2906788499"/>
    <n v="10606457.846443901"/>
  </r>
  <r>
    <x v="0"/>
    <x v="0"/>
    <x v="1"/>
    <x v="9"/>
    <x v="19"/>
    <s v="SE3_IND"/>
    <x v="2"/>
    <s v="GNR_ST_MSW_BP_E-23_LS-220-MW-FEED_Y-2020"/>
    <x v="1"/>
    <x v="2"/>
    <n v="2017.97143197182"/>
    <n v="2946238.2906788499"/>
    <n v="10606457.846443901"/>
  </r>
  <r>
    <x v="0"/>
    <x v="0"/>
    <x v="1"/>
    <x v="9"/>
    <x v="19"/>
    <s v="SE3_large"/>
    <x v="0"/>
    <s v="VARTAN6_ST_COAL_EXT"/>
    <x v="0"/>
    <x v="0"/>
    <n v="454.54545454545502"/>
    <n v="663636.363636364"/>
    <n v="2389090.9090909101"/>
  </r>
  <r>
    <x v="0"/>
    <x v="0"/>
    <x v="1"/>
    <x v="9"/>
    <x v="19"/>
    <s v="SE3_large"/>
    <x v="0"/>
    <s v="VARTAN6_ST_COAL_EXT"/>
    <x v="0"/>
    <x v="1"/>
    <n v="454.54545454545502"/>
    <n v="663636.363636364"/>
    <n v="2389090.9090909101"/>
  </r>
  <r>
    <x v="0"/>
    <x v="0"/>
    <x v="1"/>
    <x v="9"/>
    <x v="19"/>
    <s v="SE3_large"/>
    <x v="0"/>
    <s v="VARTAN6_ST_COAL_EXT"/>
    <x v="0"/>
    <x v="2"/>
    <n v="454.54545454545502"/>
    <n v="663636.363636364"/>
    <n v="2389090.9090909101"/>
  </r>
  <r>
    <x v="0"/>
    <x v="0"/>
    <x v="1"/>
    <x v="9"/>
    <x v="19"/>
    <s v="SE3_large"/>
    <x v="5"/>
    <s v="GNR_HP_ELEC_COP-270"/>
    <x v="1"/>
    <x v="0"/>
    <n v="46.6666666666667"/>
    <n v="68133.333333333299"/>
    <n v="245280"/>
  </r>
  <r>
    <x v="0"/>
    <x v="0"/>
    <x v="1"/>
    <x v="9"/>
    <x v="19"/>
    <s v="SE3_large"/>
    <x v="5"/>
    <s v="GNR_HP_ELEC_COP-270"/>
    <x v="1"/>
    <x v="1"/>
    <n v="46.6666666666667"/>
    <n v="68133.333333333299"/>
    <n v="245280"/>
  </r>
  <r>
    <x v="0"/>
    <x v="0"/>
    <x v="1"/>
    <x v="9"/>
    <x v="19"/>
    <s v="SE3_large"/>
    <x v="5"/>
    <s v="GNR_HP_ELEC_COP-270"/>
    <x v="1"/>
    <x v="2"/>
    <n v="46.6666666666667"/>
    <n v="68133.333333333299"/>
    <n v="245280"/>
  </r>
  <r>
    <x v="0"/>
    <x v="0"/>
    <x v="1"/>
    <x v="9"/>
    <x v="19"/>
    <s v="SE3_large"/>
    <x v="1"/>
    <s v="GNR_HS_HEAT_PIT_L-CEN_E-90_Y-2020"/>
    <x v="0"/>
    <x v="1"/>
    <n v="1077.29590155809"/>
    <n v="1572852.0162748101"/>
    <n v="5662267.2585893301"/>
  </r>
  <r>
    <x v="0"/>
    <x v="0"/>
    <x v="1"/>
    <x v="9"/>
    <x v="19"/>
    <s v="SE3_large"/>
    <x v="1"/>
    <s v="GNR_HS_HEAT_PIT_L-CEN_E-90_Y-2020"/>
    <x v="0"/>
    <x v="2"/>
    <n v="474.053066853752"/>
    <n v="692117.47760647803"/>
    <n v="2491622.91938332"/>
  </r>
  <r>
    <x v="0"/>
    <x v="0"/>
    <x v="1"/>
    <x v="9"/>
    <x v="19"/>
    <s v="SE3_large"/>
    <x v="1"/>
    <s v="GNR_HS_HEAT_WTR-TANK_LS_E-95_Y-2010"/>
    <x v="0"/>
    <x v="1"/>
    <n v="24.733702570909799"/>
    <n v="36111.205753528397"/>
    <n v="130000.340712702"/>
  </r>
  <r>
    <x v="0"/>
    <x v="0"/>
    <x v="1"/>
    <x v="9"/>
    <x v="19"/>
    <s v="SE3_large"/>
    <x v="2"/>
    <s v="AROS6_ST_MSW_EXT"/>
    <x v="0"/>
    <x v="0"/>
    <n v="167.213114754098"/>
    <n v="244131.14754098401"/>
    <n v="878872.13114754099"/>
  </r>
  <r>
    <x v="0"/>
    <x v="0"/>
    <x v="1"/>
    <x v="9"/>
    <x v="19"/>
    <s v="SE3_large"/>
    <x v="2"/>
    <s v="AROS6_ST_MSW_EXT"/>
    <x v="0"/>
    <x v="1"/>
    <n v="167.213114754098"/>
    <n v="244131.14754098401"/>
    <n v="878872.13114754099"/>
  </r>
  <r>
    <x v="0"/>
    <x v="0"/>
    <x v="1"/>
    <x v="9"/>
    <x v="19"/>
    <s v="SE3_large"/>
    <x v="2"/>
    <s v="AROS6_ST_MSW_EXT"/>
    <x v="0"/>
    <x v="2"/>
    <n v="167.213114754098"/>
    <n v="244131.14754098401"/>
    <n v="878872.13114754099"/>
  </r>
  <r>
    <x v="0"/>
    <x v="0"/>
    <x v="1"/>
    <x v="9"/>
    <x v="19"/>
    <s v="SE3_large"/>
    <x v="2"/>
    <s v="AROS6_ST_MSW_EXT"/>
    <x v="1"/>
    <x v="0"/>
    <n v="167.213114754098"/>
    <n v="244131.14754098401"/>
    <n v="878872.13114754099"/>
  </r>
  <r>
    <x v="0"/>
    <x v="0"/>
    <x v="1"/>
    <x v="9"/>
    <x v="19"/>
    <s v="SE3_large"/>
    <x v="2"/>
    <s v="AROS6_ST_MSW_EXT"/>
    <x v="1"/>
    <x v="1"/>
    <n v="167.213114754098"/>
    <n v="244131.14754098401"/>
    <n v="878872.13114754099"/>
  </r>
  <r>
    <x v="0"/>
    <x v="0"/>
    <x v="1"/>
    <x v="9"/>
    <x v="19"/>
    <s v="SE3_large"/>
    <x v="2"/>
    <s v="AROS6_ST_MSW_EXT"/>
    <x v="1"/>
    <x v="2"/>
    <n v="167.213114754098"/>
    <n v="244131.14754098401"/>
    <n v="878872.13114754099"/>
  </r>
  <r>
    <x v="0"/>
    <x v="0"/>
    <x v="1"/>
    <x v="9"/>
    <x v="19"/>
    <s v="SE3_large"/>
    <x v="2"/>
    <s v="GNR_ST_MSW_BP_CB-30"/>
    <x v="0"/>
    <x v="0"/>
    <n v="296.93350232963002"/>
    <n v="433522.91340125899"/>
    <n v="1560682.48824453"/>
  </r>
  <r>
    <x v="0"/>
    <x v="0"/>
    <x v="1"/>
    <x v="9"/>
    <x v="19"/>
    <s v="SE3_large"/>
    <x v="2"/>
    <s v="GNR_ST_MSW_BP_CB-30"/>
    <x v="0"/>
    <x v="1"/>
    <n v="296.93350232963002"/>
    <n v="433522.91340125899"/>
    <n v="1560682.48824453"/>
  </r>
  <r>
    <x v="0"/>
    <x v="0"/>
    <x v="1"/>
    <x v="9"/>
    <x v="19"/>
    <s v="SE3_large"/>
    <x v="2"/>
    <s v="GNR_ST_MSW_BP_CB-30"/>
    <x v="0"/>
    <x v="2"/>
    <n v="296.93350232963002"/>
    <n v="433522.91340125899"/>
    <n v="1560682.48824453"/>
  </r>
  <r>
    <x v="0"/>
    <x v="0"/>
    <x v="1"/>
    <x v="9"/>
    <x v="19"/>
    <s v="SE3_large"/>
    <x v="2"/>
    <s v="GNR_ST_MSW_BP_CB-30"/>
    <x v="1"/>
    <x v="0"/>
    <n v="296.93350232963002"/>
    <n v="433522.91340125899"/>
    <n v="1560682.48824453"/>
  </r>
  <r>
    <x v="0"/>
    <x v="0"/>
    <x v="1"/>
    <x v="9"/>
    <x v="19"/>
    <s v="SE3_large"/>
    <x v="2"/>
    <s v="GNR_ST_MSW_BP_CB-30"/>
    <x v="1"/>
    <x v="1"/>
    <n v="296.93350232963002"/>
    <n v="433522.91340125899"/>
    <n v="1560682.48824453"/>
  </r>
  <r>
    <x v="0"/>
    <x v="0"/>
    <x v="1"/>
    <x v="9"/>
    <x v="19"/>
    <s v="SE3_large"/>
    <x v="2"/>
    <s v="GNR_ST_MSW_BP_CB-30"/>
    <x v="1"/>
    <x v="2"/>
    <n v="296.93350232963002"/>
    <n v="433522.91340125899"/>
    <n v="1560682.48824453"/>
  </r>
  <r>
    <x v="0"/>
    <x v="0"/>
    <x v="1"/>
    <x v="9"/>
    <x v="19"/>
    <s v="SE3_large"/>
    <x v="2"/>
    <s v="GNR_ST_MSW_BP_E-23_LS-220-MW-FEED_Y-2020"/>
    <x v="0"/>
    <x v="0"/>
    <n v="1244.42735907522"/>
    <n v="1816863.94424982"/>
    <n v="6540710.1992993597"/>
  </r>
  <r>
    <x v="0"/>
    <x v="0"/>
    <x v="1"/>
    <x v="9"/>
    <x v="19"/>
    <s v="SE3_large"/>
    <x v="2"/>
    <s v="GNR_ST_MSW_BP_E-23_LS-220-MW-FEED_Y-2020"/>
    <x v="0"/>
    <x v="1"/>
    <n v="1244.42735907522"/>
    <n v="1816863.94424982"/>
    <n v="6540710.1992993597"/>
  </r>
  <r>
    <x v="0"/>
    <x v="0"/>
    <x v="1"/>
    <x v="9"/>
    <x v="19"/>
    <s v="SE3_large"/>
    <x v="2"/>
    <s v="GNR_ST_MSW_BP_E-23_LS-220-MW-FEED_Y-2020"/>
    <x v="0"/>
    <x v="2"/>
    <n v="1244.42735907522"/>
    <n v="1816863.94424982"/>
    <n v="6540710.1992993597"/>
  </r>
  <r>
    <x v="0"/>
    <x v="0"/>
    <x v="1"/>
    <x v="9"/>
    <x v="19"/>
    <s v="SE3_large"/>
    <x v="2"/>
    <s v="GNR_ST_MSW_BP_E-23_LS-220-MW-FEED_Y-2020"/>
    <x v="1"/>
    <x v="0"/>
    <n v="1244.42735907522"/>
    <n v="1816863.94424982"/>
    <n v="6540710.1992993597"/>
  </r>
  <r>
    <x v="0"/>
    <x v="0"/>
    <x v="1"/>
    <x v="9"/>
    <x v="19"/>
    <s v="SE3_large"/>
    <x v="2"/>
    <s v="GNR_ST_MSW_BP_E-23_LS-220-MW-FEED_Y-2020"/>
    <x v="1"/>
    <x v="1"/>
    <n v="1244.42735907522"/>
    <n v="1816863.94424982"/>
    <n v="6540710.1992993597"/>
  </r>
  <r>
    <x v="0"/>
    <x v="0"/>
    <x v="1"/>
    <x v="9"/>
    <x v="19"/>
    <s v="SE3_large"/>
    <x v="2"/>
    <s v="GNR_ST_MSW_BP_E-23_LS-220-MW-FEED_Y-2020"/>
    <x v="1"/>
    <x v="2"/>
    <n v="1244.42735907522"/>
    <n v="1816863.94424982"/>
    <n v="6540710.1992993597"/>
  </r>
  <r>
    <x v="0"/>
    <x v="0"/>
    <x v="1"/>
    <x v="9"/>
    <x v="19"/>
    <s v="SE3_large"/>
    <x v="2"/>
    <s v="GNR_ST_MSW_BP_E-24_LS-220-MW-FEED_Y-2030"/>
    <x v="0"/>
    <x v="0"/>
    <n v="268.050806191194"/>
    <n v="391354.17703914299"/>
    <n v="1408875.03734092"/>
  </r>
  <r>
    <x v="0"/>
    <x v="0"/>
    <x v="1"/>
    <x v="9"/>
    <x v="19"/>
    <s v="SE3_large"/>
    <x v="2"/>
    <s v="GNR_ST_MSW_BP_E-24_LS-220-MW-FEED_Y-2030"/>
    <x v="0"/>
    <x v="1"/>
    <n v="268.050806191194"/>
    <n v="391354.17703914299"/>
    <n v="1408875.03734092"/>
  </r>
  <r>
    <x v="0"/>
    <x v="0"/>
    <x v="1"/>
    <x v="9"/>
    <x v="19"/>
    <s v="SE3_large"/>
    <x v="2"/>
    <s v="GNR_ST_MSW_BP_E-24_LS-220-MW-FEED_Y-2030"/>
    <x v="0"/>
    <x v="2"/>
    <n v="268.050806191194"/>
    <n v="391354.17703914299"/>
    <n v="1408875.03734092"/>
  </r>
  <r>
    <x v="0"/>
    <x v="0"/>
    <x v="1"/>
    <x v="9"/>
    <x v="19"/>
    <s v="SE3_large"/>
    <x v="2"/>
    <s v="GNR_ST_MSW_BP_E-24_LS-220-MW-FEED_Y-2030"/>
    <x v="1"/>
    <x v="0"/>
    <n v="268.050806191194"/>
    <n v="391354.17703914299"/>
    <n v="1408875.03734092"/>
  </r>
  <r>
    <x v="0"/>
    <x v="0"/>
    <x v="1"/>
    <x v="9"/>
    <x v="19"/>
    <s v="SE3_large"/>
    <x v="2"/>
    <s v="GNR_ST_MSW_BP_E-24_LS-220-MW-FEED_Y-2030"/>
    <x v="1"/>
    <x v="1"/>
    <n v="268.050806191194"/>
    <n v="391354.17703914299"/>
    <n v="1408875.03734092"/>
  </r>
  <r>
    <x v="0"/>
    <x v="0"/>
    <x v="1"/>
    <x v="9"/>
    <x v="19"/>
    <s v="SE3_large"/>
    <x v="2"/>
    <s v="GNR_ST_MSW_BP_E-24_LS-220-MW-FEED_Y-2030"/>
    <x v="1"/>
    <x v="2"/>
    <n v="268.050806191194"/>
    <n v="391354.17703914299"/>
    <n v="1408875.03734092"/>
  </r>
  <r>
    <x v="0"/>
    <x v="0"/>
    <x v="1"/>
    <x v="9"/>
    <x v="19"/>
    <s v="SE3_large"/>
    <x v="16"/>
    <s v="GNR_CC_NGAS_BP_CB-90"/>
    <x v="0"/>
    <x v="0"/>
    <n v="612.22222222222194"/>
    <n v="893844.44444444403"/>
    <n v="3217840"/>
  </r>
  <r>
    <x v="0"/>
    <x v="0"/>
    <x v="1"/>
    <x v="9"/>
    <x v="19"/>
    <s v="SE3_large"/>
    <x v="16"/>
    <s v="GNR_CC_NGAS_BP_CB-90"/>
    <x v="0"/>
    <x v="1"/>
    <n v="612.22222222222194"/>
    <n v="893844.44444444403"/>
    <n v="3217840"/>
  </r>
  <r>
    <x v="0"/>
    <x v="0"/>
    <x v="1"/>
    <x v="9"/>
    <x v="19"/>
    <s v="SE3_large"/>
    <x v="16"/>
    <s v="GNR_CC_NGAS_BP_CB-90"/>
    <x v="0"/>
    <x v="2"/>
    <n v="612.22222222222194"/>
    <n v="893844.44444444403"/>
    <n v="3217840"/>
  </r>
  <r>
    <x v="0"/>
    <x v="0"/>
    <x v="1"/>
    <x v="9"/>
    <x v="19"/>
    <s v="SE3_large"/>
    <x v="4"/>
    <s v="GNR_EH_HEAT"/>
    <x v="0"/>
    <x v="0"/>
    <n v="17.513736263736199"/>
    <n v="25570.054945054799"/>
    <n v="92052.197802197406"/>
  </r>
  <r>
    <x v="0"/>
    <x v="0"/>
    <x v="1"/>
    <x v="9"/>
    <x v="19"/>
    <s v="SE3_large"/>
    <x v="4"/>
    <s v="GNR_EH_HEAT"/>
    <x v="0"/>
    <x v="1"/>
    <n v="17.513736263736199"/>
    <n v="25570.054945054799"/>
    <n v="92052.197802197406"/>
  </r>
  <r>
    <x v="0"/>
    <x v="0"/>
    <x v="1"/>
    <x v="9"/>
    <x v="19"/>
    <s v="SE3_large"/>
    <x v="4"/>
    <s v="GNR_EH_HEAT"/>
    <x v="0"/>
    <x v="2"/>
    <n v="17.513736263736199"/>
    <n v="25570.054945054799"/>
    <n v="92052.197802197406"/>
  </r>
  <r>
    <x v="0"/>
    <x v="0"/>
    <x v="1"/>
    <x v="9"/>
    <x v="19"/>
    <s v="SE3_large"/>
    <x v="4"/>
    <s v="GNR_EH_HEAT"/>
    <x v="1"/>
    <x v="0"/>
    <n v="17.513736263736199"/>
    <n v="25570.054945054799"/>
    <n v="92052.197802197406"/>
  </r>
  <r>
    <x v="0"/>
    <x v="0"/>
    <x v="1"/>
    <x v="9"/>
    <x v="19"/>
    <s v="SE3_large"/>
    <x v="4"/>
    <s v="GNR_EH_HEAT"/>
    <x v="1"/>
    <x v="1"/>
    <n v="17.513736263736199"/>
    <n v="25570.054945054799"/>
    <n v="92052.197802197406"/>
  </r>
  <r>
    <x v="0"/>
    <x v="0"/>
    <x v="1"/>
    <x v="9"/>
    <x v="19"/>
    <s v="SE3_large"/>
    <x v="4"/>
    <s v="GNR_EH_HEAT"/>
    <x v="1"/>
    <x v="2"/>
    <n v="17.513736263736199"/>
    <n v="25570.054945054799"/>
    <n v="92052.197802197406"/>
  </r>
  <r>
    <x v="0"/>
    <x v="0"/>
    <x v="1"/>
    <x v="9"/>
    <x v="19"/>
    <s v="SE3_large"/>
    <x v="19"/>
    <s v="GNR_ST_WOODCHI_BP_CB-30"/>
    <x v="0"/>
    <x v="0"/>
    <n v="99.544456651851803"/>
    <n v="145334.90671170401"/>
    <n v="523205.66416213301"/>
  </r>
  <r>
    <x v="0"/>
    <x v="0"/>
    <x v="1"/>
    <x v="9"/>
    <x v="19"/>
    <s v="SE3_large"/>
    <x v="19"/>
    <s v="GNR_ST_WOODCHI_BP_CB-30"/>
    <x v="0"/>
    <x v="1"/>
    <n v="99.544456651851803"/>
    <n v="145334.90671170401"/>
    <n v="523205.66416213301"/>
  </r>
  <r>
    <x v="0"/>
    <x v="0"/>
    <x v="1"/>
    <x v="9"/>
    <x v="19"/>
    <s v="SE3_large"/>
    <x v="19"/>
    <s v="GNR_ST_WOODCHI_BP_CB-30"/>
    <x v="0"/>
    <x v="2"/>
    <n v="99.544456651851803"/>
    <n v="145334.90671170401"/>
    <n v="523205.66416213301"/>
  </r>
  <r>
    <x v="0"/>
    <x v="0"/>
    <x v="1"/>
    <x v="9"/>
    <x v="19"/>
    <s v="SE3_large"/>
    <x v="19"/>
    <s v="GNR_ST_WOODCHI_BP_CB-40"/>
    <x v="0"/>
    <x v="0"/>
    <n v="534.84142366666697"/>
    <n v="780868.47855333297"/>
    <n v="2811126.5227919999"/>
  </r>
  <r>
    <x v="0"/>
    <x v="0"/>
    <x v="1"/>
    <x v="9"/>
    <x v="19"/>
    <s v="SE3_large"/>
    <x v="19"/>
    <s v="GNR_ST_WOODCHI_BP_CB-40"/>
    <x v="0"/>
    <x v="1"/>
    <n v="534.84142366666697"/>
    <n v="780868.47855333297"/>
    <n v="2811126.5227919999"/>
  </r>
  <r>
    <x v="0"/>
    <x v="0"/>
    <x v="1"/>
    <x v="9"/>
    <x v="19"/>
    <s v="SE3_large"/>
    <x v="19"/>
    <s v="GNR_ST_WOODCHI_BP_CB-40"/>
    <x v="0"/>
    <x v="2"/>
    <n v="534.84142366666697"/>
    <n v="780868.47855333297"/>
    <n v="2811126.5227919999"/>
  </r>
  <r>
    <x v="0"/>
    <x v="0"/>
    <x v="1"/>
    <x v="9"/>
    <x v="19"/>
    <s v="SE3_large"/>
    <x v="19"/>
    <s v="GNR_ST_WOODCHI_BP_CB-80"/>
    <x v="0"/>
    <x v="0"/>
    <n v="206.74617922499999"/>
    <n v="301849.4216685"/>
    <n v="1086657.9180066001"/>
  </r>
  <r>
    <x v="0"/>
    <x v="0"/>
    <x v="1"/>
    <x v="9"/>
    <x v="19"/>
    <s v="SE3_large"/>
    <x v="19"/>
    <s v="GNR_ST_WOODCHI_BP_CB-80"/>
    <x v="0"/>
    <x v="1"/>
    <n v="206.74617922499999"/>
    <n v="301849.4216685"/>
    <n v="1086657.9180066001"/>
  </r>
  <r>
    <x v="0"/>
    <x v="0"/>
    <x v="1"/>
    <x v="9"/>
    <x v="19"/>
    <s v="SE3_large"/>
    <x v="19"/>
    <s v="GNR_ST_WOODCHI_BP_CB-80"/>
    <x v="0"/>
    <x v="2"/>
    <n v="206.74617922499999"/>
    <n v="301849.4216685"/>
    <n v="1086657.9180066001"/>
  </r>
  <r>
    <x v="0"/>
    <x v="0"/>
    <x v="1"/>
    <x v="9"/>
    <x v="19"/>
    <s v="SE3_large"/>
    <x v="8"/>
    <s v="AROS7_ST_WOODWST_EXT"/>
    <x v="0"/>
    <x v="0"/>
    <n v="167.213114754098"/>
    <n v="244131.14754098401"/>
    <n v="878872.13114754099"/>
  </r>
  <r>
    <x v="0"/>
    <x v="0"/>
    <x v="1"/>
    <x v="9"/>
    <x v="19"/>
    <s v="SE3_large"/>
    <x v="8"/>
    <s v="AROS7_ST_WOODWST_EXT"/>
    <x v="0"/>
    <x v="1"/>
    <n v="167.213114754098"/>
    <n v="244131.14754098401"/>
    <n v="878872.13114754099"/>
  </r>
  <r>
    <x v="0"/>
    <x v="0"/>
    <x v="1"/>
    <x v="9"/>
    <x v="19"/>
    <s v="SE3_large"/>
    <x v="8"/>
    <s v="AROS7_ST_WOODWST_EXT"/>
    <x v="0"/>
    <x v="2"/>
    <n v="167.213114754098"/>
    <n v="244131.14754098401"/>
    <n v="878872.13114754099"/>
  </r>
  <r>
    <x v="0"/>
    <x v="0"/>
    <x v="1"/>
    <x v="9"/>
    <x v="19"/>
    <s v="SE3_large"/>
    <x v="8"/>
    <s v="AROS7_ST_WOODWST_EXT"/>
    <x v="1"/>
    <x v="0"/>
    <n v="167.213114754098"/>
    <n v="244131.14754098401"/>
    <n v="878872.13114754099"/>
  </r>
  <r>
    <x v="0"/>
    <x v="0"/>
    <x v="1"/>
    <x v="9"/>
    <x v="19"/>
    <s v="SE3_large"/>
    <x v="8"/>
    <s v="AROS7_ST_WOODWST_EXT"/>
    <x v="1"/>
    <x v="1"/>
    <n v="167.213114754098"/>
    <n v="244131.14754098401"/>
    <n v="878872.13114754099"/>
  </r>
  <r>
    <x v="0"/>
    <x v="0"/>
    <x v="1"/>
    <x v="9"/>
    <x v="19"/>
    <s v="SE3_large"/>
    <x v="8"/>
    <s v="AROS7_ST_WOODWST_EXT"/>
    <x v="1"/>
    <x v="2"/>
    <n v="167.213114754098"/>
    <n v="244131.14754098401"/>
    <n v="878872.13114754099"/>
  </r>
  <r>
    <x v="0"/>
    <x v="0"/>
    <x v="1"/>
    <x v="9"/>
    <x v="19"/>
    <s v="SE3_medium"/>
    <x v="5"/>
    <s v="GNR_HP_ELEC_COP-270"/>
    <x v="1"/>
    <x v="0"/>
    <n v="15.0111111111111"/>
    <n v="21916.222222222201"/>
    <n v="78898.399999999994"/>
  </r>
  <r>
    <x v="0"/>
    <x v="0"/>
    <x v="1"/>
    <x v="9"/>
    <x v="19"/>
    <s v="SE3_medium"/>
    <x v="5"/>
    <s v="GNR_HP_ELEC_COP-270"/>
    <x v="1"/>
    <x v="1"/>
    <n v="15.0111111111111"/>
    <n v="21916.222222222201"/>
    <n v="78898.399999999994"/>
  </r>
  <r>
    <x v="0"/>
    <x v="0"/>
    <x v="1"/>
    <x v="9"/>
    <x v="19"/>
    <s v="SE3_medium"/>
    <x v="5"/>
    <s v="GNR_HP_ELEC_COP-270"/>
    <x v="1"/>
    <x v="2"/>
    <n v="15.0111111111111"/>
    <n v="21916.222222222201"/>
    <n v="78898.399999999994"/>
  </r>
  <r>
    <x v="0"/>
    <x v="0"/>
    <x v="1"/>
    <x v="9"/>
    <x v="19"/>
    <s v="SE3_medium"/>
    <x v="5"/>
    <s v="GNR_HP_ELEC_GROUND-WTR_COP-360_LS-4-MW_Y-2020"/>
    <x v="1"/>
    <x v="0"/>
    <n v="453.05579696459102"/>
    <n v="661461.46356830397"/>
    <n v="2381261.2688458902"/>
  </r>
  <r>
    <x v="0"/>
    <x v="0"/>
    <x v="1"/>
    <x v="9"/>
    <x v="19"/>
    <s v="SE3_medium"/>
    <x v="5"/>
    <s v="GNR_HP_ELEC_GROUND-WTR_COP-360_LS-4-MW_Y-2020"/>
    <x v="1"/>
    <x v="1"/>
    <n v="453.05579696459102"/>
    <n v="661461.46356830397"/>
    <n v="2381261.2688458902"/>
  </r>
  <r>
    <x v="0"/>
    <x v="0"/>
    <x v="1"/>
    <x v="9"/>
    <x v="19"/>
    <s v="SE3_medium"/>
    <x v="5"/>
    <s v="GNR_HP_ELEC_GROUND-WTR_COP-360_LS-4-MW_Y-2020"/>
    <x v="1"/>
    <x v="2"/>
    <n v="453.05579696459102"/>
    <n v="661461.46356830397"/>
    <n v="2381261.2688458902"/>
  </r>
  <r>
    <x v="0"/>
    <x v="0"/>
    <x v="1"/>
    <x v="9"/>
    <x v="19"/>
    <s v="SE3_medium"/>
    <x v="1"/>
    <s v="GNR_HS_HEAT_PIT_L-DEC_E-91_Y-2020"/>
    <x v="0"/>
    <x v="0"/>
    <n v="632.872026633583"/>
    <n v="923993.15888503101"/>
    <n v="3326375.3719861102"/>
  </r>
  <r>
    <x v="0"/>
    <x v="0"/>
    <x v="1"/>
    <x v="9"/>
    <x v="19"/>
    <s v="SE3_medium"/>
    <x v="1"/>
    <s v="GNR_HS_HEAT_PIT_L-DEC_E-91_Y-2020"/>
    <x v="0"/>
    <x v="1"/>
    <n v="1414.7024816396199"/>
    <n v="2065465.62319384"/>
    <n v="7435676.2434978196"/>
  </r>
  <r>
    <x v="0"/>
    <x v="0"/>
    <x v="1"/>
    <x v="9"/>
    <x v="19"/>
    <s v="SE3_medium"/>
    <x v="1"/>
    <s v="GNR_HS_HEAT_PIT_L-DEC_E-91_Y-2020"/>
    <x v="0"/>
    <x v="2"/>
    <n v="1242.8812280355301"/>
    <n v="1814606.5929318799"/>
    <n v="6532583.7345547602"/>
  </r>
  <r>
    <x v="0"/>
    <x v="0"/>
    <x v="1"/>
    <x v="9"/>
    <x v="19"/>
    <s v="SE3_medium"/>
    <x v="1"/>
    <s v="GNR_HS_HEAT_WTR-TANK_LS_E-95_Y-2010"/>
    <x v="0"/>
    <x v="1"/>
    <n v="167.308219178082"/>
    <n v="244270"/>
    <n v="879372"/>
  </r>
  <r>
    <x v="0"/>
    <x v="0"/>
    <x v="1"/>
    <x v="9"/>
    <x v="19"/>
    <s v="SE3_medium"/>
    <x v="2"/>
    <s v="GNR_BO_MSW_E-90"/>
    <x v="0"/>
    <x v="0"/>
    <n v="98.768159203980005"/>
    <n v="144201.512437811"/>
    <n v="519125.44477611902"/>
  </r>
  <r>
    <x v="0"/>
    <x v="0"/>
    <x v="1"/>
    <x v="9"/>
    <x v="19"/>
    <s v="SE3_medium"/>
    <x v="2"/>
    <s v="GNR_BO_MSW_E-90"/>
    <x v="0"/>
    <x v="1"/>
    <n v="98.768159203980005"/>
    <n v="144201.512437811"/>
    <n v="519125.44477611902"/>
  </r>
  <r>
    <x v="0"/>
    <x v="0"/>
    <x v="1"/>
    <x v="9"/>
    <x v="19"/>
    <s v="SE3_medium"/>
    <x v="2"/>
    <s v="GNR_BO_MSW_E-90"/>
    <x v="0"/>
    <x v="2"/>
    <n v="98.768159203980005"/>
    <n v="144201.512437811"/>
    <n v="519125.44477611902"/>
  </r>
  <r>
    <x v="0"/>
    <x v="0"/>
    <x v="1"/>
    <x v="9"/>
    <x v="19"/>
    <s v="SE3_medium"/>
    <x v="2"/>
    <s v="GNR_BO_MSW_E-90"/>
    <x v="1"/>
    <x v="0"/>
    <n v="98.768159203980005"/>
    <n v="144201.512437811"/>
    <n v="519125.44477611902"/>
  </r>
  <r>
    <x v="0"/>
    <x v="0"/>
    <x v="1"/>
    <x v="9"/>
    <x v="19"/>
    <s v="SE3_medium"/>
    <x v="2"/>
    <s v="GNR_BO_MSW_E-90"/>
    <x v="1"/>
    <x v="1"/>
    <n v="98.768159203980005"/>
    <n v="144201.512437811"/>
    <n v="519125.44477611902"/>
  </r>
  <r>
    <x v="0"/>
    <x v="0"/>
    <x v="1"/>
    <x v="9"/>
    <x v="19"/>
    <s v="SE3_medium"/>
    <x v="2"/>
    <s v="GNR_BO_MSW_E-90"/>
    <x v="1"/>
    <x v="2"/>
    <n v="98.768159203980005"/>
    <n v="144201.512437811"/>
    <n v="519125.44477611902"/>
  </r>
  <r>
    <x v="0"/>
    <x v="0"/>
    <x v="1"/>
    <x v="9"/>
    <x v="19"/>
    <s v="SE3_medium"/>
    <x v="2"/>
    <s v="GNR_ST_MSW_BP_CB-10"/>
    <x v="0"/>
    <x v="0"/>
    <n v="125.253333333333"/>
    <n v="182869.86666666699"/>
    <n v="658331.52"/>
  </r>
  <r>
    <x v="0"/>
    <x v="0"/>
    <x v="1"/>
    <x v="9"/>
    <x v="19"/>
    <s v="SE3_medium"/>
    <x v="2"/>
    <s v="GNR_ST_MSW_BP_CB-10"/>
    <x v="0"/>
    <x v="1"/>
    <n v="125.253333333333"/>
    <n v="182869.86666666699"/>
    <n v="658331.52"/>
  </r>
  <r>
    <x v="0"/>
    <x v="0"/>
    <x v="1"/>
    <x v="9"/>
    <x v="19"/>
    <s v="SE3_medium"/>
    <x v="2"/>
    <s v="GNR_ST_MSW_BP_CB-10"/>
    <x v="0"/>
    <x v="2"/>
    <n v="125.253333333333"/>
    <n v="182869.86666666699"/>
    <n v="658331.52"/>
  </r>
  <r>
    <x v="0"/>
    <x v="0"/>
    <x v="1"/>
    <x v="9"/>
    <x v="19"/>
    <s v="SE3_medium"/>
    <x v="2"/>
    <s v="GNR_ST_MSW_BP_CB-10"/>
    <x v="1"/>
    <x v="0"/>
    <n v="125.253333333333"/>
    <n v="182869.86666666699"/>
    <n v="658331.52"/>
  </r>
  <r>
    <x v="0"/>
    <x v="0"/>
    <x v="1"/>
    <x v="9"/>
    <x v="19"/>
    <s v="SE3_medium"/>
    <x v="2"/>
    <s v="GNR_ST_MSW_BP_CB-10"/>
    <x v="1"/>
    <x v="1"/>
    <n v="125.253333333333"/>
    <n v="182869.86666666699"/>
    <n v="658331.52"/>
  </r>
  <r>
    <x v="0"/>
    <x v="0"/>
    <x v="1"/>
    <x v="9"/>
    <x v="19"/>
    <s v="SE3_medium"/>
    <x v="2"/>
    <s v="GNR_ST_MSW_BP_CB-10"/>
    <x v="1"/>
    <x v="2"/>
    <n v="125.253333333333"/>
    <n v="182869.86666666699"/>
    <n v="658331.52"/>
  </r>
  <r>
    <x v="0"/>
    <x v="0"/>
    <x v="1"/>
    <x v="9"/>
    <x v="19"/>
    <s v="SE3_medium"/>
    <x v="2"/>
    <s v="GNR_ST_MSW_BP_CB-20"/>
    <x v="0"/>
    <x v="0"/>
    <n v="40"/>
    <n v="58400"/>
    <n v="210240"/>
  </r>
  <r>
    <x v="0"/>
    <x v="0"/>
    <x v="1"/>
    <x v="9"/>
    <x v="19"/>
    <s v="SE3_medium"/>
    <x v="2"/>
    <s v="GNR_ST_MSW_BP_CB-20"/>
    <x v="0"/>
    <x v="1"/>
    <n v="40"/>
    <n v="58400"/>
    <n v="210240"/>
  </r>
  <r>
    <x v="0"/>
    <x v="0"/>
    <x v="1"/>
    <x v="9"/>
    <x v="19"/>
    <s v="SE3_medium"/>
    <x v="2"/>
    <s v="GNR_ST_MSW_BP_CB-20"/>
    <x v="0"/>
    <x v="2"/>
    <n v="40"/>
    <n v="58400"/>
    <n v="210240"/>
  </r>
  <r>
    <x v="0"/>
    <x v="0"/>
    <x v="1"/>
    <x v="9"/>
    <x v="19"/>
    <s v="SE3_medium"/>
    <x v="2"/>
    <s v="GNR_ST_MSW_BP_CB-20"/>
    <x v="1"/>
    <x v="0"/>
    <n v="40"/>
    <n v="58400"/>
    <n v="210240"/>
  </r>
  <r>
    <x v="0"/>
    <x v="0"/>
    <x v="1"/>
    <x v="9"/>
    <x v="19"/>
    <s v="SE3_medium"/>
    <x v="2"/>
    <s v="GNR_ST_MSW_BP_CB-20"/>
    <x v="1"/>
    <x v="1"/>
    <n v="40"/>
    <n v="58400"/>
    <n v="210240"/>
  </r>
  <r>
    <x v="0"/>
    <x v="0"/>
    <x v="1"/>
    <x v="9"/>
    <x v="19"/>
    <s v="SE3_medium"/>
    <x v="2"/>
    <s v="GNR_ST_MSW_BP_CB-20"/>
    <x v="1"/>
    <x v="2"/>
    <n v="40"/>
    <n v="58400"/>
    <n v="210240"/>
  </r>
  <r>
    <x v="0"/>
    <x v="0"/>
    <x v="1"/>
    <x v="9"/>
    <x v="19"/>
    <s v="SE3_medium"/>
    <x v="2"/>
    <s v="GNR_ST_MSW_BP_CB-30"/>
    <x v="0"/>
    <x v="0"/>
    <n v="88.1111111111111"/>
    <n v="128642.222222222"/>
    <n v="463112"/>
  </r>
  <r>
    <x v="0"/>
    <x v="0"/>
    <x v="1"/>
    <x v="9"/>
    <x v="19"/>
    <s v="SE3_medium"/>
    <x v="2"/>
    <s v="GNR_ST_MSW_BP_CB-30"/>
    <x v="0"/>
    <x v="1"/>
    <n v="88.1111111111111"/>
    <n v="128642.222222222"/>
    <n v="463112"/>
  </r>
  <r>
    <x v="0"/>
    <x v="0"/>
    <x v="1"/>
    <x v="9"/>
    <x v="19"/>
    <s v="SE3_medium"/>
    <x v="2"/>
    <s v="GNR_ST_MSW_BP_CB-30"/>
    <x v="0"/>
    <x v="2"/>
    <n v="88.1111111111111"/>
    <n v="128642.222222222"/>
    <n v="463112"/>
  </r>
  <r>
    <x v="0"/>
    <x v="0"/>
    <x v="1"/>
    <x v="9"/>
    <x v="19"/>
    <s v="SE3_medium"/>
    <x v="2"/>
    <s v="GNR_ST_MSW_BP_CB-30"/>
    <x v="1"/>
    <x v="0"/>
    <n v="88.1111111111111"/>
    <n v="128642.222222222"/>
    <n v="463112"/>
  </r>
  <r>
    <x v="0"/>
    <x v="0"/>
    <x v="1"/>
    <x v="9"/>
    <x v="19"/>
    <s v="SE3_medium"/>
    <x v="2"/>
    <s v="GNR_ST_MSW_BP_CB-30"/>
    <x v="1"/>
    <x v="1"/>
    <n v="88.1111111111111"/>
    <n v="128642.222222222"/>
    <n v="463112"/>
  </r>
  <r>
    <x v="0"/>
    <x v="0"/>
    <x v="1"/>
    <x v="9"/>
    <x v="19"/>
    <s v="SE3_medium"/>
    <x v="2"/>
    <s v="GNR_ST_MSW_BP_CB-30"/>
    <x v="1"/>
    <x v="2"/>
    <n v="88.1111111111111"/>
    <n v="128642.222222222"/>
    <n v="463112"/>
  </r>
  <r>
    <x v="0"/>
    <x v="0"/>
    <x v="1"/>
    <x v="9"/>
    <x v="19"/>
    <s v="SE3_medium"/>
    <x v="4"/>
    <s v="GNR_EH_HEAT"/>
    <x v="0"/>
    <x v="0"/>
    <n v="16.217251631915001"/>
    <n v="23677.187382595901"/>
    <n v="85237.874577345196"/>
  </r>
  <r>
    <x v="0"/>
    <x v="0"/>
    <x v="1"/>
    <x v="9"/>
    <x v="19"/>
    <s v="SE3_medium"/>
    <x v="4"/>
    <s v="GNR_EH_HEAT"/>
    <x v="0"/>
    <x v="1"/>
    <n v="16.217251631915001"/>
    <n v="23677.187382595901"/>
    <n v="85237.874577345196"/>
  </r>
  <r>
    <x v="0"/>
    <x v="0"/>
    <x v="1"/>
    <x v="9"/>
    <x v="19"/>
    <s v="SE3_medium"/>
    <x v="4"/>
    <s v="GNR_EH_HEAT"/>
    <x v="0"/>
    <x v="2"/>
    <n v="16.217251631915001"/>
    <n v="23677.187382595901"/>
    <n v="85237.874577345196"/>
  </r>
  <r>
    <x v="0"/>
    <x v="0"/>
    <x v="1"/>
    <x v="9"/>
    <x v="19"/>
    <s v="SE3_medium"/>
    <x v="4"/>
    <s v="GNR_EH_HEAT"/>
    <x v="1"/>
    <x v="0"/>
    <n v="16.217251631915001"/>
    <n v="23677.187382595901"/>
    <n v="85237.874577345196"/>
  </r>
  <r>
    <x v="0"/>
    <x v="0"/>
    <x v="1"/>
    <x v="9"/>
    <x v="19"/>
    <s v="SE3_medium"/>
    <x v="4"/>
    <s v="GNR_EH_HEAT"/>
    <x v="1"/>
    <x v="1"/>
    <n v="16.217251631915001"/>
    <n v="23677.187382595901"/>
    <n v="85237.874577345196"/>
  </r>
  <r>
    <x v="0"/>
    <x v="0"/>
    <x v="1"/>
    <x v="9"/>
    <x v="19"/>
    <s v="SE3_medium"/>
    <x v="4"/>
    <s v="GNR_EH_HEAT"/>
    <x v="1"/>
    <x v="2"/>
    <n v="16.217251631915001"/>
    <n v="23677.187382595901"/>
    <n v="85237.874577345196"/>
  </r>
  <r>
    <x v="0"/>
    <x v="0"/>
    <x v="1"/>
    <x v="9"/>
    <x v="19"/>
    <s v="SE3_medium"/>
    <x v="19"/>
    <s v="GNR_ST_WOODCHI_BP_CB-20"/>
    <x v="0"/>
    <x v="0"/>
    <n v="64.314666666666696"/>
    <n v="93899.413333333301"/>
    <n v="338037.88799999998"/>
  </r>
  <r>
    <x v="0"/>
    <x v="0"/>
    <x v="1"/>
    <x v="9"/>
    <x v="19"/>
    <s v="SE3_medium"/>
    <x v="19"/>
    <s v="GNR_ST_WOODCHI_BP_CB-20"/>
    <x v="0"/>
    <x v="1"/>
    <n v="64.314666666666696"/>
    <n v="93899.413333333301"/>
    <n v="338037.88799999998"/>
  </r>
  <r>
    <x v="0"/>
    <x v="0"/>
    <x v="1"/>
    <x v="9"/>
    <x v="19"/>
    <s v="SE3_medium"/>
    <x v="19"/>
    <s v="GNR_ST_WOODCHI_BP_CB-20"/>
    <x v="0"/>
    <x v="2"/>
    <n v="64.314666666666696"/>
    <n v="93899.413333333301"/>
    <n v="338037.88799999998"/>
  </r>
  <r>
    <x v="0"/>
    <x v="0"/>
    <x v="1"/>
    <x v="9"/>
    <x v="19"/>
    <s v="SE3_medium"/>
    <x v="19"/>
    <s v="GNR_ST_WOODCHI_BP_CB-30"/>
    <x v="0"/>
    <x v="0"/>
    <n v="427.574814814815"/>
    <n v="624259.22962962999"/>
    <n v="2247333.2266666698"/>
  </r>
  <r>
    <x v="0"/>
    <x v="0"/>
    <x v="1"/>
    <x v="9"/>
    <x v="19"/>
    <s v="SE3_medium"/>
    <x v="19"/>
    <s v="GNR_ST_WOODCHI_BP_CB-30"/>
    <x v="0"/>
    <x v="1"/>
    <n v="427.574814814815"/>
    <n v="624259.22962962999"/>
    <n v="2247333.2266666698"/>
  </r>
  <r>
    <x v="0"/>
    <x v="0"/>
    <x v="1"/>
    <x v="9"/>
    <x v="19"/>
    <s v="SE3_medium"/>
    <x v="19"/>
    <s v="GNR_ST_WOODCHI_BP_CB-30"/>
    <x v="0"/>
    <x v="2"/>
    <n v="427.574814814815"/>
    <n v="624259.22962962999"/>
    <n v="2247333.2266666698"/>
  </r>
  <r>
    <x v="0"/>
    <x v="0"/>
    <x v="1"/>
    <x v="9"/>
    <x v="19"/>
    <s v="SE3_medium"/>
    <x v="19"/>
    <s v="GNR_ST_WOODCHI_BP_CB-40"/>
    <x v="0"/>
    <x v="0"/>
    <n v="428.35137722222203"/>
    <n v="625393.01074444398"/>
    <n v="2251414.83868"/>
  </r>
  <r>
    <x v="0"/>
    <x v="0"/>
    <x v="1"/>
    <x v="9"/>
    <x v="19"/>
    <s v="SE3_medium"/>
    <x v="19"/>
    <s v="GNR_ST_WOODCHI_BP_CB-40"/>
    <x v="0"/>
    <x v="1"/>
    <n v="428.35137722222203"/>
    <n v="625393.01074444398"/>
    <n v="2251414.83868"/>
  </r>
  <r>
    <x v="0"/>
    <x v="0"/>
    <x v="1"/>
    <x v="9"/>
    <x v="19"/>
    <s v="SE3_medium"/>
    <x v="19"/>
    <s v="GNR_ST_WOODCHI_BP_CB-40"/>
    <x v="0"/>
    <x v="2"/>
    <n v="428.35137722222203"/>
    <n v="625393.01074444398"/>
    <n v="2251414.83868"/>
  </r>
  <r>
    <x v="0"/>
    <x v="0"/>
    <x v="1"/>
    <x v="9"/>
    <x v="19"/>
    <s v="SE3_medium"/>
    <x v="8"/>
    <s v="GNR_BO_WOODWST_E-90"/>
    <x v="0"/>
    <x v="0"/>
    <n v="192.013888888889"/>
    <n v="280340.27777777798"/>
    <n v="1009225"/>
  </r>
  <r>
    <x v="0"/>
    <x v="0"/>
    <x v="1"/>
    <x v="9"/>
    <x v="19"/>
    <s v="SE3_medium"/>
    <x v="8"/>
    <s v="GNR_BO_WOODWST_E-90"/>
    <x v="0"/>
    <x v="1"/>
    <n v="192.013888888889"/>
    <n v="280340.27777777798"/>
    <n v="1009225"/>
  </r>
  <r>
    <x v="0"/>
    <x v="0"/>
    <x v="1"/>
    <x v="9"/>
    <x v="19"/>
    <s v="SE3_medium"/>
    <x v="8"/>
    <s v="GNR_BO_WOODWST_E-90"/>
    <x v="0"/>
    <x v="2"/>
    <n v="192.013888888889"/>
    <n v="280340.27777777798"/>
    <n v="1009225"/>
  </r>
  <r>
    <x v="0"/>
    <x v="0"/>
    <x v="1"/>
    <x v="9"/>
    <x v="19"/>
    <s v="SE3_medium"/>
    <x v="8"/>
    <s v="GNR_ST_WOODWST_BP_CB-20"/>
    <x v="0"/>
    <x v="0"/>
    <n v="34.807080193333299"/>
    <n v="50818.337082266698"/>
    <n v="182946.01349616001"/>
  </r>
  <r>
    <x v="0"/>
    <x v="0"/>
    <x v="1"/>
    <x v="9"/>
    <x v="19"/>
    <s v="SE3_medium"/>
    <x v="8"/>
    <s v="GNR_ST_WOODWST_BP_CB-20"/>
    <x v="0"/>
    <x v="1"/>
    <n v="34.807080193333299"/>
    <n v="50818.337082266698"/>
    <n v="182946.01349616001"/>
  </r>
  <r>
    <x v="0"/>
    <x v="0"/>
    <x v="1"/>
    <x v="9"/>
    <x v="19"/>
    <s v="SE3_medium"/>
    <x v="8"/>
    <s v="GNR_ST_WOODWST_BP_CB-20"/>
    <x v="0"/>
    <x v="2"/>
    <n v="34.807080193333299"/>
    <n v="50818.337082266698"/>
    <n v="182946.01349616001"/>
  </r>
  <r>
    <x v="0"/>
    <x v="0"/>
    <x v="1"/>
    <x v="9"/>
    <x v="19"/>
    <s v="SE3_medium"/>
    <x v="8"/>
    <s v="GNR_ST_WOODWST_BP_CB-30"/>
    <x v="0"/>
    <x v="0"/>
    <n v="73.714814814814801"/>
    <n v="107623.62962963"/>
    <n v="387445.066666667"/>
  </r>
  <r>
    <x v="0"/>
    <x v="0"/>
    <x v="1"/>
    <x v="9"/>
    <x v="19"/>
    <s v="SE3_medium"/>
    <x v="8"/>
    <s v="GNR_ST_WOODWST_BP_CB-30"/>
    <x v="0"/>
    <x v="1"/>
    <n v="73.714814814814801"/>
    <n v="107623.62962963"/>
    <n v="387445.066666667"/>
  </r>
  <r>
    <x v="0"/>
    <x v="0"/>
    <x v="1"/>
    <x v="9"/>
    <x v="19"/>
    <s v="SE3_medium"/>
    <x v="8"/>
    <s v="GNR_ST_WOODWST_BP_CB-30"/>
    <x v="0"/>
    <x v="2"/>
    <n v="73.714814814814801"/>
    <n v="107623.62962963"/>
    <n v="387445.066666667"/>
  </r>
  <r>
    <x v="0"/>
    <x v="0"/>
    <x v="1"/>
    <x v="9"/>
    <x v="19"/>
    <s v="SE3_medium"/>
    <x v="8"/>
    <s v="GNR_ST_WOODWST_BP_CB-40"/>
    <x v="0"/>
    <x v="0"/>
    <n v="365.555555555556"/>
    <n v="533711.11111111101"/>
    <n v="1921360"/>
  </r>
  <r>
    <x v="0"/>
    <x v="0"/>
    <x v="1"/>
    <x v="9"/>
    <x v="19"/>
    <s v="SE3_medium"/>
    <x v="8"/>
    <s v="GNR_ST_WOODWST_BP_CB-40"/>
    <x v="0"/>
    <x v="1"/>
    <n v="365.555555555556"/>
    <n v="533711.11111111101"/>
    <n v="1921360"/>
  </r>
  <r>
    <x v="0"/>
    <x v="0"/>
    <x v="1"/>
    <x v="9"/>
    <x v="19"/>
    <s v="SE3_medium"/>
    <x v="8"/>
    <s v="GNR_ST_WOODWST_BP_CB-40"/>
    <x v="0"/>
    <x v="2"/>
    <n v="365.555555555556"/>
    <n v="533711.11111111101"/>
    <n v="1921360"/>
  </r>
  <r>
    <x v="0"/>
    <x v="0"/>
    <x v="1"/>
    <x v="9"/>
    <x v="19"/>
    <s v="SE3_medium"/>
    <x v="8"/>
    <s v="GNR_ST_WOODWST_BP_CB-40"/>
    <x v="1"/>
    <x v="0"/>
    <n v="13.113541215044201"/>
    <n v="19145.7701739646"/>
    <n v="68924.772626272403"/>
  </r>
  <r>
    <x v="0"/>
    <x v="0"/>
    <x v="1"/>
    <x v="9"/>
    <x v="19"/>
    <s v="SE3_small"/>
    <x v="5"/>
    <s v="GNR_HP_ELEC_COP-270"/>
    <x v="1"/>
    <x v="0"/>
    <n v="1.4999999999999999E-2"/>
    <n v="21.9"/>
    <n v="78.84"/>
  </r>
  <r>
    <x v="0"/>
    <x v="0"/>
    <x v="1"/>
    <x v="9"/>
    <x v="19"/>
    <s v="SE3_small"/>
    <x v="5"/>
    <s v="GNR_HP_ELEC_COP-270"/>
    <x v="1"/>
    <x v="1"/>
    <n v="1.4999999999999999E-2"/>
    <n v="21.9"/>
    <n v="78.84"/>
  </r>
  <r>
    <x v="0"/>
    <x v="0"/>
    <x v="1"/>
    <x v="9"/>
    <x v="19"/>
    <s v="SE3_small"/>
    <x v="5"/>
    <s v="GNR_HP_ELEC_COP-270"/>
    <x v="1"/>
    <x v="2"/>
    <n v="1.4999999999999999E-2"/>
    <n v="21.9"/>
    <n v="78.84"/>
  </r>
  <r>
    <x v="0"/>
    <x v="0"/>
    <x v="1"/>
    <x v="9"/>
    <x v="19"/>
    <s v="SE3_small"/>
    <x v="5"/>
    <s v="GNR_HP_ELEC_GROUND-WTR_COP-360_LS-4-MW_Y-2020"/>
    <x v="1"/>
    <x v="0"/>
    <n v="228.84468474159101"/>
    <n v="334113.23972272302"/>
    <n v="1202807.6630018"/>
  </r>
  <r>
    <x v="0"/>
    <x v="0"/>
    <x v="1"/>
    <x v="9"/>
    <x v="19"/>
    <s v="SE3_small"/>
    <x v="5"/>
    <s v="GNR_HP_ELEC_GROUND-WTR_COP-360_LS-4-MW_Y-2020"/>
    <x v="1"/>
    <x v="1"/>
    <n v="228.84468474159101"/>
    <n v="334113.23972272302"/>
    <n v="1202807.6630018"/>
  </r>
  <r>
    <x v="0"/>
    <x v="0"/>
    <x v="1"/>
    <x v="9"/>
    <x v="19"/>
    <s v="SE3_small"/>
    <x v="5"/>
    <s v="GNR_HP_ELEC_GROUND-WTR_COP-360_LS-4-MW_Y-2020"/>
    <x v="1"/>
    <x v="2"/>
    <n v="228.84468474159101"/>
    <n v="334113.23972272302"/>
    <n v="1202807.6630018"/>
  </r>
  <r>
    <x v="0"/>
    <x v="0"/>
    <x v="1"/>
    <x v="9"/>
    <x v="19"/>
    <s v="SE3_small"/>
    <x v="1"/>
    <s v="GNR_HS_HEAT_PIT_L-DEC_E-91_Y-2020"/>
    <x v="0"/>
    <x v="0"/>
    <n v="498.60896327964502"/>
    <n v="727969.08638828096"/>
    <n v="2620688.7109978101"/>
  </r>
  <r>
    <x v="0"/>
    <x v="0"/>
    <x v="1"/>
    <x v="9"/>
    <x v="19"/>
    <s v="SE3_small"/>
    <x v="1"/>
    <s v="GNR_HS_HEAT_PIT_L-DEC_E-91_Y-2020"/>
    <x v="0"/>
    <x v="1"/>
    <n v="725.52668734251904"/>
    <n v="1059268.9635200801"/>
    <n v="3813368.26867228"/>
  </r>
  <r>
    <x v="0"/>
    <x v="0"/>
    <x v="1"/>
    <x v="9"/>
    <x v="19"/>
    <s v="SE3_small"/>
    <x v="1"/>
    <s v="GNR_HS_HEAT_PIT_L-DEC_E-91_Y-2020"/>
    <x v="0"/>
    <x v="2"/>
    <n v="623.54098073025102"/>
    <n v="910369.83186616702"/>
    <n v="3277331.3947182"/>
  </r>
  <r>
    <x v="0"/>
    <x v="0"/>
    <x v="1"/>
    <x v="9"/>
    <x v="19"/>
    <s v="SE3_small"/>
    <x v="1"/>
    <s v="GNR_HS_HEAT_WTR-TANK_LS_E-95_Y-2010"/>
    <x v="0"/>
    <x v="1"/>
    <n v="13.5342465753425"/>
    <n v="19760"/>
    <n v="71136"/>
  </r>
  <r>
    <x v="0"/>
    <x v="0"/>
    <x v="1"/>
    <x v="9"/>
    <x v="19"/>
    <s v="SE3_small"/>
    <x v="1"/>
    <s v="GNR_HS_HEAT_WTR-TANK_LS_E-95_Y-2010"/>
    <x v="1"/>
    <x v="2"/>
    <n v="0.68781901012315705"/>
    <n v="1004.21575477981"/>
    <n v="3615.17671720731"/>
  </r>
  <r>
    <x v="0"/>
    <x v="0"/>
    <x v="1"/>
    <x v="9"/>
    <x v="19"/>
    <s v="SE3_small"/>
    <x v="2"/>
    <s v="GNR_ST_MSW_BP_CB-20"/>
    <x v="0"/>
    <x v="0"/>
    <n v="13.3333333333333"/>
    <n v="19466.666666666701"/>
    <n v="70080"/>
  </r>
  <r>
    <x v="0"/>
    <x v="0"/>
    <x v="1"/>
    <x v="9"/>
    <x v="19"/>
    <s v="SE3_small"/>
    <x v="2"/>
    <s v="GNR_ST_MSW_BP_CB-20"/>
    <x v="0"/>
    <x v="1"/>
    <n v="13.3333333333333"/>
    <n v="19466.666666666701"/>
    <n v="70080"/>
  </r>
  <r>
    <x v="0"/>
    <x v="0"/>
    <x v="1"/>
    <x v="9"/>
    <x v="19"/>
    <s v="SE3_small"/>
    <x v="2"/>
    <s v="GNR_ST_MSW_BP_CB-20"/>
    <x v="0"/>
    <x v="2"/>
    <n v="13.3333333333333"/>
    <n v="19466.666666666701"/>
    <n v="70080"/>
  </r>
  <r>
    <x v="0"/>
    <x v="0"/>
    <x v="1"/>
    <x v="9"/>
    <x v="19"/>
    <s v="SE3_small"/>
    <x v="2"/>
    <s v="GNR_ST_MSW_BP_CB-20"/>
    <x v="1"/>
    <x v="0"/>
    <n v="13.3333333333333"/>
    <n v="19466.666666666701"/>
    <n v="70080"/>
  </r>
  <r>
    <x v="0"/>
    <x v="0"/>
    <x v="1"/>
    <x v="9"/>
    <x v="19"/>
    <s v="SE3_small"/>
    <x v="2"/>
    <s v="GNR_ST_MSW_BP_CB-20"/>
    <x v="1"/>
    <x v="1"/>
    <n v="13.3333333333333"/>
    <n v="19466.666666666701"/>
    <n v="70080"/>
  </r>
  <r>
    <x v="0"/>
    <x v="0"/>
    <x v="1"/>
    <x v="9"/>
    <x v="19"/>
    <s v="SE3_small"/>
    <x v="2"/>
    <s v="GNR_ST_MSW_BP_CB-20"/>
    <x v="1"/>
    <x v="2"/>
    <n v="13.3333333333333"/>
    <n v="19466.666666666701"/>
    <n v="70080"/>
  </r>
  <r>
    <x v="0"/>
    <x v="0"/>
    <x v="1"/>
    <x v="9"/>
    <x v="19"/>
    <s v="SE3_small"/>
    <x v="4"/>
    <s v="GNR_EH_HEAT"/>
    <x v="0"/>
    <x v="0"/>
    <n v="13.3871022521434"/>
    <n v="19545.169288129298"/>
    <n v="70362.609437265593"/>
  </r>
  <r>
    <x v="0"/>
    <x v="0"/>
    <x v="1"/>
    <x v="9"/>
    <x v="19"/>
    <s v="SE3_small"/>
    <x v="4"/>
    <s v="GNR_EH_HEAT"/>
    <x v="0"/>
    <x v="1"/>
    <n v="13.3871022521434"/>
    <n v="19545.169288129298"/>
    <n v="70362.609437265593"/>
  </r>
  <r>
    <x v="0"/>
    <x v="0"/>
    <x v="1"/>
    <x v="9"/>
    <x v="19"/>
    <s v="SE3_small"/>
    <x v="4"/>
    <s v="GNR_EH_HEAT"/>
    <x v="0"/>
    <x v="2"/>
    <n v="13.3871022521434"/>
    <n v="19545.169288129298"/>
    <n v="70362.609437265593"/>
  </r>
  <r>
    <x v="0"/>
    <x v="0"/>
    <x v="1"/>
    <x v="9"/>
    <x v="19"/>
    <s v="SE3_small"/>
    <x v="4"/>
    <s v="GNR_EH_HEAT"/>
    <x v="1"/>
    <x v="0"/>
    <n v="13.3871022521434"/>
    <n v="19545.169288129298"/>
    <n v="70362.609437265593"/>
  </r>
  <r>
    <x v="0"/>
    <x v="0"/>
    <x v="1"/>
    <x v="9"/>
    <x v="19"/>
    <s v="SE3_small"/>
    <x v="4"/>
    <s v="GNR_EH_HEAT"/>
    <x v="1"/>
    <x v="1"/>
    <n v="13.3871022521434"/>
    <n v="19545.169288129298"/>
    <n v="70362.609437265593"/>
  </r>
  <r>
    <x v="0"/>
    <x v="0"/>
    <x v="1"/>
    <x v="9"/>
    <x v="19"/>
    <s v="SE3_small"/>
    <x v="4"/>
    <s v="GNR_EH_HEAT"/>
    <x v="1"/>
    <x v="2"/>
    <n v="13.3871022521434"/>
    <n v="19545.169288129298"/>
    <n v="70362.609437265593"/>
  </r>
  <r>
    <x v="0"/>
    <x v="0"/>
    <x v="1"/>
    <x v="9"/>
    <x v="19"/>
    <s v="SE3_small"/>
    <x v="19"/>
    <s v="GNR_ST_WOODCHI_BP_CB-20"/>
    <x v="0"/>
    <x v="0"/>
    <n v="21.933333333333302"/>
    <n v="32022.666666666701"/>
    <n v="115281.60000000001"/>
  </r>
  <r>
    <x v="0"/>
    <x v="0"/>
    <x v="1"/>
    <x v="9"/>
    <x v="19"/>
    <s v="SE3_small"/>
    <x v="19"/>
    <s v="GNR_ST_WOODCHI_BP_CB-20"/>
    <x v="0"/>
    <x v="1"/>
    <n v="21.933333333333302"/>
    <n v="32022.666666666701"/>
    <n v="115281.60000000001"/>
  </r>
  <r>
    <x v="0"/>
    <x v="0"/>
    <x v="1"/>
    <x v="9"/>
    <x v="19"/>
    <s v="SE3_small"/>
    <x v="19"/>
    <s v="GNR_ST_WOODCHI_BP_CB-20"/>
    <x v="0"/>
    <x v="2"/>
    <n v="21.933333333333302"/>
    <n v="32022.666666666701"/>
    <n v="115281.60000000001"/>
  </r>
  <r>
    <x v="0"/>
    <x v="0"/>
    <x v="1"/>
    <x v="9"/>
    <x v="19"/>
    <s v="SE3_small"/>
    <x v="19"/>
    <s v="GNR_ST_WOODCHI_BP_CB-30"/>
    <x v="0"/>
    <x v="0"/>
    <n v="19.211111111111101"/>
    <n v="28048.222222222201"/>
    <n v="100973.6"/>
  </r>
  <r>
    <x v="0"/>
    <x v="0"/>
    <x v="1"/>
    <x v="9"/>
    <x v="19"/>
    <s v="SE3_small"/>
    <x v="19"/>
    <s v="GNR_ST_WOODCHI_BP_CB-30"/>
    <x v="0"/>
    <x v="1"/>
    <n v="19.211111111111101"/>
    <n v="28048.222222222201"/>
    <n v="100973.6"/>
  </r>
  <r>
    <x v="0"/>
    <x v="0"/>
    <x v="1"/>
    <x v="9"/>
    <x v="19"/>
    <s v="SE3_small"/>
    <x v="19"/>
    <s v="GNR_ST_WOODCHI_BP_CB-30"/>
    <x v="0"/>
    <x v="2"/>
    <n v="19.211111111111101"/>
    <n v="28048.222222222201"/>
    <n v="100973.6"/>
  </r>
  <r>
    <x v="0"/>
    <x v="0"/>
    <x v="1"/>
    <x v="9"/>
    <x v="19"/>
    <s v="SE3_small"/>
    <x v="8"/>
    <s v="GNR_ST_WOODWST_BP_CB-20"/>
    <x v="0"/>
    <x v="0"/>
    <n v="13.3333333333333"/>
    <n v="19466.666666666701"/>
    <n v="70080"/>
  </r>
  <r>
    <x v="0"/>
    <x v="0"/>
    <x v="1"/>
    <x v="9"/>
    <x v="19"/>
    <s v="SE3_small"/>
    <x v="8"/>
    <s v="GNR_ST_WOODWST_BP_CB-20"/>
    <x v="0"/>
    <x v="1"/>
    <n v="13.3333333333333"/>
    <n v="19466.666666666701"/>
    <n v="70080"/>
  </r>
  <r>
    <x v="0"/>
    <x v="0"/>
    <x v="1"/>
    <x v="9"/>
    <x v="19"/>
    <s v="SE3_small"/>
    <x v="8"/>
    <s v="GNR_ST_WOODWST_BP_CB-20"/>
    <x v="0"/>
    <x v="2"/>
    <n v="13.3333333333333"/>
    <n v="19466.666666666701"/>
    <n v="70080"/>
  </r>
  <r>
    <x v="0"/>
    <x v="0"/>
    <x v="1"/>
    <x v="9"/>
    <x v="19"/>
    <s v="SE3_small"/>
    <x v="8"/>
    <s v="GNR_ST_WOODWST_BP_CB-20"/>
    <x v="1"/>
    <x v="1"/>
    <n v="0.4"/>
    <n v="584"/>
    <n v="2102.4"/>
  </r>
  <r>
    <x v="0"/>
    <x v="0"/>
    <x v="1"/>
    <x v="9"/>
    <x v="19"/>
    <s v="SE3_small"/>
    <x v="8"/>
    <s v="GNR_ST_WOODWST_BP_CB-20"/>
    <x v="1"/>
    <x v="2"/>
    <n v="0.8"/>
    <n v="1168"/>
    <n v="4204.8"/>
  </r>
  <r>
    <x v="0"/>
    <x v="0"/>
    <x v="1"/>
    <x v="9"/>
    <x v="20"/>
    <s v="SE4A"/>
    <x v="6"/>
    <s v="GNR_RES_WTR_NOPMP_MC-01"/>
    <x v="0"/>
    <x v="0"/>
    <n v="15.287300663378099"/>
    <n v="22319.458968531999"/>
    <n v="80350.052286715305"/>
  </r>
  <r>
    <x v="0"/>
    <x v="0"/>
    <x v="1"/>
    <x v="9"/>
    <x v="20"/>
    <s v="SE4A"/>
    <x v="6"/>
    <s v="GNR_RES_WTR_NOPMP_MC-01"/>
    <x v="0"/>
    <x v="1"/>
    <n v="15.287300663378099"/>
    <n v="22319.458968531999"/>
    <n v="80350.052286715305"/>
  </r>
  <r>
    <x v="0"/>
    <x v="0"/>
    <x v="1"/>
    <x v="9"/>
    <x v="20"/>
    <s v="SE4A"/>
    <x v="6"/>
    <s v="GNR_RES_WTR_NOPMP_MC-01"/>
    <x v="0"/>
    <x v="2"/>
    <n v="15.287300663378099"/>
    <n v="22319.458968531999"/>
    <n v="80350.052286715305"/>
  </r>
  <r>
    <x v="0"/>
    <x v="0"/>
    <x v="1"/>
    <x v="9"/>
    <x v="20"/>
    <s v="SE4A"/>
    <x v="6"/>
    <s v="GNR_RES_WTR_NOPMP_MC-01"/>
    <x v="1"/>
    <x v="0"/>
    <n v="15.287300663378099"/>
    <n v="22319.458968531999"/>
    <n v="80350.052286715305"/>
  </r>
  <r>
    <x v="0"/>
    <x v="0"/>
    <x v="1"/>
    <x v="9"/>
    <x v="20"/>
    <s v="SE4A"/>
    <x v="6"/>
    <s v="GNR_RES_WTR_NOPMP_MC-01"/>
    <x v="1"/>
    <x v="1"/>
    <n v="15.287300663378099"/>
    <n v="22319.458968531999"/>
    <n v="80350.052286715305"/>
  </r>
  <r>
    <x v="0"/>
    <x v="0"/>
    <x v="1"/>
    <x v="9"/>
    <x v="20"/>
    <s v="SE4A"/>
    <x v="6"/>
    <s v="GNR_RES_WTR_NOPMP_MC-01"/>
    <x v="1"/>
    <x v="2"/>
    <n v="15.287300663378099"/>
    <n v="22319.458968531999"/>
    <n v="80350.052286715305"/>
  </r>
  <r>
    <x v="0"/>
    <x v="0"/>
    <x v="1"/>
    <x v="9"/>
    <x v="20"/>
    <s v="SE4A"/>
    <x v="6"/>
    <s v="GNR_RES_WTR_NOPMP_MC-02"/>
    <x v="0"/>
    <x v="0"/>
    <n v="15.287300663378099"/>
    <n v="22319.458968531999"/>
    <n v="80350.052286715305"/>
  </r>
  <r>
    <x v="0"/>
    <x v="0"/>
    <x v="1"/>
    <x v="9"/>
    <x v="20"/>
    <s v="SE4A"/>
    <x v="6"/>
    <s v="GNR_RES_WTR_NOPMP_MC-02"/>
    <x v="0"/>
    <x v="1"/>
    <n v="15.287300663378099"/>
    <n v="22319.458968531999"/>
    <n v="80350.052286715305"/>
  </r>
  <r>
    <x v="0"/>
    <x v="0"/>
    <x v="1"/>
    <x v="9"/>
    <x v="20"/>
    <s v="SE4A"/>
    <x v="6"/>
    <s v="GNR_RES_WTR_NOPMP_MC-02"/>
    <x v="0"/>
    <x v="2"/>
    <n v="15.287300663378099"/>
    <n v="22319.458968531999"/>
    <n v="80350.052286715305"/>
  </r>
  <r>
    <x v="0"/>
    <x v="0"/>
    <x v="1"/>
    <x v="9"/>
    <x v="20"/>
    <s v="SE4A"/>
    <x v="6"/>
    <s v="GNR_RES_WTR_NOPMP_MC-02"/>
    <x v="1"/>
    <x v="0"/>
    <n v="15.287300663378099"/>
    <n v="22319.458968531999"/>
    <n v="80350.052286715305"/>
  </r>
  <r>
    <x v="0"/>
    <x v="0"/>
    <x v="1"/>
    <x v="9"/>
    <x v="20"/>
    <s v="SE4A"/>
    <x v="6"/>
    <s v="GNR_RES_WTR_NOPMP_MC-03"/>
    <x v="0"/>
    <x v="0"/>
    <n v="15.287300663378099"/>
    <n v="22319.458968531999"/>
    <n v="80350.052286715305"/>
  </r>
  <r>
    <x v="0"/>
    <x v="0"/>
    <x v="1"/>
    <x v="9"/>
    <x v="20"/>
    <s v="SE4A"/>
    <x v="6"/>
    <s v="GNR_RES_WTR_NOPMP_MC-03"/>
    <x v="0"/>
    <x v="1"/>
    <n v="15.287300663378099"/>
    <n v="22319.458968531999"/>
    <n v="80350.052286715305"/>
  </r>
  <r>
    <x v="0"/>
    <x v="0"/>
    <x v="1"/>
    <x v="9"/>
    <x v="20"/>
    <s v="SE4A"/>
    <x v="6"/>
    <s v="GNR_RES_WTR_NOPMP_MC-03"/>
    <x v="0"/>
    <x v="2"/>
    <n v="15.287300663378099"/>
    <n v="22319.458968531999"/>
    <n v="80350.052286715305"/>
  </r>
  <r>
    <x v="0"/>
    <x v="0"/>
    <x v="1"/>
    <x v="9"/>
    <x v="20"/>
    <s v="SE4A"/>
    <x v="6"/>
    <s v="GNR_RES_WTR_NOPMP_MC-03"/>
    <x v="1"/>
    <x v="0"/>
    <n v="15.287300663378099"/>
    <n v="22319.458968531999"/>
    <n v="80350.052286715305"/>
  </r>
  <r>
    <x v="0"/>
    <x v="0"/>
    <x v="1"/>
    <x v="9"/>
    <x v="20"/>
    <s v="SE4A"/>
    <x v="6"/>
    <s v="GNR_RES_WTR_NOPMP_MC-04"/>
    <x v="0"/>
    <x v="0"/>
    <n v="15.287300663378099"/>
    <n v="22319.458968531999"/>
    <n v="80350.052286715305"/>
  </r>
  <r>
    <x v="0"/>
    <x v="0"/>
    <x v="1"/>
    <x v="9"/>
    <x v="20"/>
    <s v="SE4A"/>
    <x v="6"/>
    <s v="GNR_RES_WTR_NOPMP_MC-04"/>
    <x v="0"/>
    <x v="1"/>
    <n v="15.287300663378099"/>
    <n v="22319.458968531999"/>
    <n v="80350.052286715305"/>
  </r>
  <r>
    <x v="0"/>
    <x v="0"/>
    <x v="1"/>
    <x v="9"/>
    <x v="20"/>
    <s v="SE4A"/>
    <x v="6"/>
    <s v="GNR_RES_WTR_NOPMP_MC-04"/>
    <x v="0"/>
    <x v="2"/>
    <n v="15.287300663378099"/>
    <n v="22319.458968531999"/>
    <n v="80350.052286715305"/>
  </r>
  <r>
    <x v="0"/>
    <x v="0"/>
    <x v="1"/>
    <x v="9"/>
    <x v="20"/>
    <s v="SE4A"/>
    <x v="6"/>
    <s v="GNR_RES_WTR_NOPMP_MC-04"/>
    <x v="1"/>
    <x v="0"/>
    <n v="15.287300663378099"/>
    <n v="22319.458968531999"/>
    <n v="80350.052286715305"/>
  </r>
  <r>
    <x v="0"/>
    <x v="0"/>
    <x v="1"/>
    <x v="9"/>
    <x v="20"/>
    <s v="SE4A"/>
    <x v="6"/>
    <s v="GNR_RES_WTR_NOPMP_MC-05"/>
    <x v="0"/>
    <x v="1"/>
    <n v="15.287300663378099"/>
    <n v="22319.458968531999"/>
    <n v="80350.052286715305"/>
  </r>
  <r>
    <x v="0"/>
    <x v="0"/>
    <x v="1"/>
    <x v="9"/>
    <x v="20"/>
    <s v="SE4A"/>
    <x v="6"/>
    <s v="GNR_RES_WTR_NOPMP_MC-05"/>
    <x v="0"/>
    <x v="2"/>
    <n v="15.287300663378099"/>
    <n v="22319.458968531999"/>
    <n v="80350.052286715305"/>
  </r>
  <r>
    <x v="0"/>
    <x v="0"/>
    <x v="1"/>
    <x v="9"/>
    <x v="20"/>
    <s v="SE4A"/>
    <x v="6"/>
    <s v="GNR_RES_WTR_NOPMP_MC-05"/>
    <x v="1"/>
    <x v="0"/>
    <n v="15.287300663378099"/>
    <n v="22319.458968531999"/>
    <n v="80350.052286715305"/>
  </r>
  <r>
    <x v="0"/>
    <x v="0"/>
    <x v="1"/>
    <x v="9"/>
    <x v="20"/>
    <s v="SE4A"/>
    <x v="6"/>
    <s v="GNR_RES_WTR_NOPMP_MC-06"/>
    <x v="0"/>
    <x v="1"/>
    <n v="15.287300663378099"/>
    <n v="22319.458968531999"/>
    <n v="80350.052286715305"/>
  </r>
  <r>
    <x v="0"/>
    <x v="0"/>
    <x v="1"/>
    <x v="9"/>
    <x v="20"/>
    <s v="SE4A"/>
    <x v="6"/>
    <s v="GNR_RES_WTR_NOPMP_MC-06"/>
    <x v="0"/>
    <x v="2"/>
    <n v="15.287300663378099"/>
    <n v="22319.458968531999"/>
    <n v="80350.052286715305"/>
  </r>
  <r>
    <x v="0"/>
    <x v="0"/>
    <x v="1"/>
    <x v="9"/>
    <x v="20"/>
    <s v="SE4A"/>
    <x v="6"/>
    <s v="GNR_RES_WTR_NOPMP_MC-06"/>
    <x v="1"/>
    <x v="0"/>
    <n v="7.4012519714295104"/>
    <n v="10805.8278782871"/>
    <n v="38900.980361833499"/>
  </r>
  <r>
    <x v="0"/>
    <x v="0"/>
    <x v="1"/>
    <x v="9"/>
    <x v="20"/>
    <s v="SE4A"/>
    <x v="6"/>
    <s v="GNR_RES_WTR_NOPMP_MC-07"/>
    <x v="0"/>
    <x v="1"/>
    <n v="15.287300663378099"/>
    <n v="22319.458968531999"/>
    <n v="80350.052286715305"/>
  </r>
  <r>
    <x v="0"/>
    <x v="0"/>
    <x v="1"/>
    <x v="9"/>
    <x v="20"/>
    <s v="SE4A"/>
    <x v="6"/>
    <s v="GNR_RES_WTR_NOPMP_MC-07"/>
    <x v="0"/>
    <x v="2"/>
    <n v="15.287300663378099"/>
    <n v="22319.458968531999"/>
    <n v="80350.052286715305"/>
  </r>
  <r>
    <x v="0"/>
    <x v="0"/>
    <x v="1"/>
    <x v="9"/>
    <x v="20"/>
    <s v="SE4A"/>
    <x v="6"/>
    <s v="GNR_RES_WTR_NOPMP_MC-08"/>
    <x v="0"/>
    <x v="1"/>
    <n v="15.287300663378099"/>
    <n v="22319.458968531999"/>
    <n v="80350.052286715305"/>
  </r>
  <r>
    <x v="0"/>
    <x v="0"/>
    <x v="1"/>
    <x v="9"/>
    <x v="20"/>
    <s v="SE4A"/>
    <x v="6"/>
    <s v="GNR_RES_WTR_NOPMP_MC-08"/>
    <x v="0"/>
    <x v="2"/>
    <n v="15.287300663378099"/>
    <n v="22319.458968531999"/>
    <n v="80350.052286715305"/>
  </r>
  <r>
    <x v="0"/>
    <x v="0"/>
    <x v="1"/>
    <x v="9"/>
    <x v="20"/>
    <s v="SE4A"/>
    <x v="6"/>
    <s v="GNR_RES_WTR_NOPMP_MC-09"/>
    <x v="0"/>
    <x v="1"/>
    <n v="15.287300663378099"/>
    <n v="22319.458968531999"/>
    <n v="80350.052286715305"/>
  </r>
  <r>
    <x v="0"/>
    <x v="0"/>
    <x v="1"/>
    <x v="9"/>
    <x v="20"/>
    <s v="SE4A"/>
    <x v="6"/>
    <s v="GNR_RES_WTR_NOPMP_MC-09"/>
    <x v="0"/>
    <x v="2"/>
    <n v="15.287300663378099"/>
    <n v="22319.458968531999"/>
    <n v="80350.052286715305"/>
  </r>
  <r>
    <x v="0"/>
    <x v="0"/>
    <x v="1"/>
    <x v="9"/>
    <x v="20"/>
    <s v="SE4A"/>
    <x v="6"/>
    <s v="GNR_RES_WTR_NOPMP_MC-10"/>
    <x v="0"/>
    <x v="1"/>
    <n v="15.287300663378099"/>
    <n v="22319.458968531999"/>
    <n v="80350.052286715305"/>
  </r>
  <r>
    <x v="0"/>
    <x v="0"/>
    <x v="1"/>
    <x v="9"/>
    <x v="20"/>
    <s v="SE4A"/>
    <x v="6"/>
    <s v="GNR_RES_WTR_NOPMP_MC-10"/>
    <x v="0"/>
    <x v="2"/>
    <n v="5.1636526834016596"/>
    <n v="7538.9329177664204"/>
    <n v="27140.158503959101"/>
  </r>
  <r>
    <x v="0"/>
    <x v="0"/>
    <x v="1"/>
    <x v="9"/>
    <x v="20"/>
    <s v="SE4A"/>
    <x v="6"/>
    <s v="GNR_ROR_WTR"/>
    <x v="0"/>
    <x v="0"/>
    <n v="65.8065896606048"/>
    <n v="96077.620904483003"/>
    <n v="345879.43525613903"/>
  </r>
  <r>
    <x v="0"/>
    <x v="0"/>
    <x v="1"/>
    <x v="9"/>
    <x v="20"/>
    <s v="SE4A"/>
    <x v="6"/>
    <s v="GNR_ROR_WTR"/>
    <x v="0"/>
    <x v="1"/>
    <n v="65.8065896606048"/>
    <n v="96077.620904483003"/>
    <n v="345879.43525613903"/>
  </r>
  <r>
    <x v="0"/>
    <x v="0"/>
    <x v="1"/>
    <x v="9"/>
    <x v="20"/>
    <s v="SE4A"/>
    <x v="6"/>
    <s v="GNR_ROR_WTR"/>
    <x v="0"/>
    <x v="2"/>
    <n v="65.8065896606048"/>
    <n v="96077.620904483003"/>
    <n v="345879.43525613903"/>
  </r>
  <r>
    <x v="0"/>
    <x v="0"/>
    <x v="1"/>
    <x v="9"/>
    <x v="20"/>
    <s v="SE4A"/>
    <x v="6"/>
    <s v="GNR_ROR_WTR"/>
    <x v="1"/>
    <x v="0"/>
    <n v="140.51358210023801"/>
    <n v="205149.82986634699"/>
    <n v="738539.38751885004"/>
  </r>
  <r>
    <x v="0"/>
    <x v="0"/>
    <x v="1"/>
    <x v="9"/>
    <x v="20"/>
    <s v="SE4A"/>
    <x v="6"/>
    <s v="GNR_ROR_WTR"/>
    <x v="1"/>
    <x v="1"/>
    <n v="140.51358210023801"/>
    <n v="205149.82986634699"/>
    <n v="738539.38751885004"/>
  </r>
  <r>
    <x v="0"/>
    <x v="0"/>
    <x v="1"/>
    <x v="9"/>
    <x v="20"/>
    <s v="SE4A"/>
    <x v="6"/>
    <s v="GNR_ROR_WTR"/>
    <x v="1"/>
    <x v="2"/>
    <n v="140.51358210023801"/>
    <n v="205149.82986634699"/>
    <n v="738539.38751885004"/>
  </r>
  <r>
    <x v="0"/>
    <x v="0"/>
    <x v="1"/>
    <x v="9"/>
    <x v="20"/>
    <s v="SE4A"/>
    <x v="7"/>
    <s v="GNR_WT_WIND_ONS"/>
    <x v="0"/>
    <x v="0"/>
    <n v="26.152011818303901"/>
    <n v="38181.9372547237"/>
    <n v="137454.97411700501"/>
  </r>
  <r>
    <x v="0"/>
    <x v="0"/>
    <x v="1"/>
    <x v="9"/>
    <x v="20"/>
    <s v="SE4A"/>
    <x v="7"/>
    <s v="GNR_WT_WIND_ONS"/>
    <x v="0"/>
    <x v="1"/>
    <n v="60.190797830784497"/>
    <n v="87878.564832945398"/>
    <n v="316362.83339860302"/>
  </r>
  <r>
    <x v="0"/>
    <x v="0"/>
    <x v="1"/>
    <x v="9"/>
    <x v="20"/>
    <s v="SE4A"/>
    <x v="7"/>
    <s v="GNR_WT_WIND_ONS"/>
    <x v="0"/>
    <x v="2"/>
    <n v="162.48680163767901"/>
    <n v="237230.73039101099"/>
    <n v="854030.62940763996"/>
  </r>
  <r>
    <x v="0"/>
    <x v="0"/>
    <x v="1"/>
    <x v="9"/>
    <x v="20"/>
    <s v="SE4A"/>
    <x v="7"/>
    <s v="GNR_WT_WIND_ONS"/>
    <x v="1"/>
    <x v="0"/>
    <n v="435.105652472614"/>
    <n v="635254.25261001696"/>
    <n v="2286915.3093960602"/>
  </r>
  <r>
    <x v="0"/>
    <x v="0"/>
    <x v="1"/>
    <x v="9"/>
    <x v="20"/>
    <s v="SE4A"/>
    <x v="7"/>
    <s v="GNR_WT_WIND_ONS"/>
    <x v="1"/>
    <x v="1"/>
    <n v="784.51728317105903"/>
    <n v="1145395.23342975"/>
    <n v="4123422.84034708"/>
  </r>
  <r>
    <x v="0"/>
    <x v="0"/>
    <x v="1"/>
    <x v="9"/>
    <x v="20"/>
    <s v="SE4A"/>
    <x v="7"/>
    <s v="GNR_WT_WIND_ONS"/>
    <x v="1"/>
    <x v="2"/>
    <n v="572.78346676819001"/>
    <n v="836263.86148155702"/>
    <n v="3010549.9013335998"/>
  </r>
  <r>
    <x v="0"/>
    <x v="0"/>
    <x v="1"/>
    <x v="9"/>
    <x v="20"/>
    <s v="SE4_IND"/>
    <x v="1"/>
    <s v="GNR_HS_HEAT_PIT_L-CEN_E-90_Y-2020"/>
    <x v="0"/>
    <x v="0"/>
    <n v="100.20499462771799"/>
    <n v="146299.29215646899"/>
    <n v="526677.451763288"/>
  </r>
  <r>
    <x v="0"/>
    <x v="0"/>
    <x v="1"/>
    <x v="9"/>
    <x v="20"/>
    <s v="SE4_IND"/>
    <x v="1"/>
    <s v="GNR_HS_HEAT_PIT_L-CEN_E-90_Y-2020"/>
    <x v="0"/>
    <x v="1"/>
    <n v="113.900679137723"/>
    <n v="166294.991541075"/>
    <n v="598661.96954787197"/>
  </r>
  <r>
    <x v="0"/>
    <x v="0"/>
    <x v="1"/>
    <x v="9"/>
    <x v="20"/>
    <s v="SE4_IND"/>
    <x v="1"/>
    <s v="GNR_HS_HEAT_PIT_L-CEN_E-90_Y-2020"/>
    <x v="0"/>
    <x v="2"/>
    <n v="106.68494943253199"/>
    <n v="155760.02617149701"/>
    <n v="560736.09421738796"/>
  </r>
  <r>
    <x v="0"/>
    <x v="0"/>
    <x v="1"/>
    <x v="9"/>
    <x v="20"/>
    <s v="SE4_IND"/>
    <x v="2"/>
    <s v="GNR_ST_MSW_BP_E-23_LS-220-MW-FEED_Y-2020"/>
    <x v="0"/>
    <x v="0"/>
    <n v="990.85449478450903"/>
    <n v="1446647.56238538"/>
    <n v="5207931.22458738"/>
  </r>
  <r>
    <x v="0"/>
    <x v="0"/>
    <x v="1"/>
    <x v="9"/>
    <x v="20"/>
    <s v="SE4_IND"/>
    <x v="2"/>
    <s v="GNR_ST_MSW_BP_E-23_LS-220-MW-FEED_Y-2020"/>
    <x v="0"/>
    <x v="1"/>
    <n v="990.85449478450903"/>
    <n v="1446647.56238538"/>
    <n v="5207931.22458738"/>
  </r>
  <r>
    <x v="0"/>
    <x v="0"/>
    <x v="1"/>
    <x v="9"/>
    <x v="20"/>
    <s v="SE4_IND"/>
    <x v="2"/>
    <s v="GNR_ST_MSW_BP_E-23_LS-220-MW-FEED_Y-2020"/>
    <x v="0"/>
    <x v="2"/>
    <n v="990.85449478450903"/>
    <n v="1446647.56238538"/>
    <n v="5207931.22458738"/>
  </r>
  <r>
    <x v="0"/>
    <x v="0"/>
    <x v="1"/>
    <x v="9"/>
    <x v="20"/>
    <s v="SE4_IND"/>
    <x v="2"/>
    <s v="GNR_ST_MSW_BP_E-23_LS-220-MW-FEED_Y-2020"/>
    <x v="1"/>
    <x v="0"/>
    <n v="990.85449478450903"/>
    <n v="1446647.56238538"/>
    <n v="5207931.22458738"/>
  </r>
  <r>
    <x v="0"/>
    <x v="0"/>
    <x v="1"/>
    <x v="9"/>
    <x v="20"/>
    <s v="SE4_IND"/>
    <x v="2"/>
    <s v="GNR_ST_MSW_BP_E-23_LS-220-MW-FEED_Y-2020"/>
    <x v="1"/>
    <x v="1"/>
    <n v="990.85449478450903"/>
    <n v="1446647.56238538"/>
    <n v="5207931.22458738"/>
  </r>
  <r>
    <x v="0"/>
    <x v="0"/>
    <x v="1"/>
    <x v="9"/>
    <x v="20"/>
    <s v="SE4_IND"/>
    <x v="2"/>
    <s v="GNR_ST_MSW_BP_E-23_LS-220-MW-FEED_Y-2020"/>
    <x v="1"/>
    <x v="2"/>
    <n v="990.85449478450903"/>
    <n v="1446647.56238538"/>
    <n v="5207931.22458738"/>
  </r>
  <r>
    <x v="0"/>
    <x v="0"/>
    <x v="1"/>
    <x v="9"/>
    <x v="20"/>
    <s v="SE4_large"/>
    <x v="1"/>
    <s v="GNR_HS_HEAT_PIT_L-CEN_E-90_Y-2020"/>
    <x v="0"/>
    <x v="1"/>
    <n v="16.544200880060298"/>
    <n v="24154.533284887999"/>
    <n v="86956.319825596904"/>
  </r>
  <r>
    <x v="0"/>
    <x v="0"/>
    <x v="1"/>
    <x v="9"/>
    <x v="20"/>
    <s v="SE4_large"/>
    <x v="1"/>
    <s v="GNR_HS_HEAT_PIT_L-CEN_E-90_Y-2020"/>
    <x v="1"/>
    <x v="0"/>
    <n v="4.0436121066248001"/>
    <n v="5903.6736756722103"/>
    <n v="21253.225232420002"/>
  </r>
  <r>
    <x v="0"/>
    <x v="0"/>
    <x v="1"/>
    <x v="9"/>
    <x v="20"/>
    <s v="SE4_large"/>
    <x v="1"/>
    <s v="GNR_HS_HEAT_PIT_L-CEN_E-90_Y-2020"/>
    <x v="1"/>
    <x v="1"/>
    <n v="69.642000141668007"/>
    <n v="101677.32020683499"/>
    <n v="366038.35274460702"/>
  </r>
  <r>
    <x v="0"/>
    <x v="0"/>
    <x v="1"/>
    <x v="9"/>
    <x v="20"/>
    <s v="SE4_large"/>
    <x v="1"/>
    <s v="GNR_HS_HEAT_PIT_L-CEN_E-90_Y-2020"/>
    <x v="1"/>
    <x v="2"/>
    <n v="11.958406612267501"/>
    <n v="17459.273653910499"/>
    <n v="62853.385154077798"/>
  </r>
  <r>
    <x v="0"/>
    <x v="0"/>
    <x v="1"/>
    <x v="9"/>
    <x v="20"/>
    <s v="SE4_large"/>
    <x v="1"/>
    <s v="GNR_HS_HEAT_WTR-TANK_LS_E-95_Y-2010"/>
    <x v="0"/>
    <x v="1"/>
    <n v="10.684931506849299"/>
    <n v="15600"/>
    <n v="56160"/>
  </r>
  <r>
    <x v="0"/>
    <x v="0"/>
    <x v="1"/>
    <x v="9"/>
    <x v="20"/>
    <s v="SE4_large"/>
    <x v="2"/>
    <s v="GNR_ST_MSW_BP_CB-30"/>
    <x v="0"/>
    <x v="0"/>
    <n v="95.591126896296302"/>
    <n v="139563.04526859301"/>
    <n v="502426.96296693297"/>
  </r>
  <r>
    <x v="0"/>
    <x v="0"/>
    <x v="1"/>
    <x v="9"/>
    <x v="20"/>
    <s v="SE4_large"/>
    <x v="2"/>
    <s v="GNR_ST_MSW_BP_CB-30"/>
    <x v="0"/>
    <x v="1"/>
    <n v="95.591126896296302"/>
    <n v="139563.04526859301"/>
    <n v="502426.96296693297"/>
  </r>
  <r>
    <x v="0"/>
    <x v="0"/>
    <x v="1"/>
    <x v="9"/>
    <x v="20"/>
    <s v="SE4_large"/>
    <x v="2"/>
    <s v="GNR_ST_MSW_BP_CB-30"/>
    <x v="0"/>
    <x v="2"/>
    <n v="95.591126896296302"/>
    <n v="139563.04526859301"/>
    <n v="502426.96296693297"/>
  </r>
  <r>
    <x v="0"/>
    <x v="0"/>
    <x v="1"/>
    <x v="9"/>
    <x v="20"/>
    <s v="SE4_large"/>
    <x v="2"/>
    <s v="GNR_ST_MSW_BP_CB-30"/>
    <x v="1"/>
    <x v="0"/>
    <n v="95.591126896296302"/>
    <n v="139563.04526859301"/>
    <n v="502426.96296693297"/>
  </r>
  <r>
    <x v="0"/>
    <x v="0"/>
    <x v="1"/>
    <x v="9"/>
    <x v="20"/>
    <s v="SE4_large"/>
    <x v="2"/>
    <s v="GNR_ST_MSW_BP_CB-30"/>
    <x v="1"/>
    <x v="1"/>
    <n v="95.591126896296302"/>
    <n v="139563.04526859301"/>
    <n v="502426.96296693297"/>
  </r>
  <r>
    <x v="0"/>
    <x v="0"/>
    <x v="1"/>
    <x v="9"/>
    <x v="20"/>
    <s v="SE4_large"/>
    <x v="2"/>
    <s v="GNR_ST_MSW_BP_CB-30"/>
    <x v="1"/>
    <x v="2"/>
    <n v="95.591126896296302"/>
    <n v="139563.04526859301"/>
    <n v="502426.96296693297"/>
  </r>
  <r>
    <x v="0"/>
    <x v="0"/>
    <x v="1"/>
    <x v="9"/>
    <x v="20"/>
    <s v="SE4_large"/>
    <x v="2"/>
    <s v="GNR_ST_MSW_BP_E-23_LS-220-MW-FEED_Y-2020"/>
    <x v="0"/>
    <x v="0"/>
    <n v="89.2465967265275"/>
    <n v="130300.03122073"/>
    <n v="469080.112394628"/>
  </r>
  <r>
    <x v="0"/>
    <x v="0"/>
    <x v="1"/>
    <x v="9"/>
    <x v="20"/>
    <s v="SE4_large"/>
    <x v="2"/>
    <s v="GNR_ST_MSW_BP_E-23_LS-220-MW-FEED_Y-2020"/>
    <x v="0"/>
    <x v="1"/>
    <n v="89.2465967265275"/>
    <n v="130300.03122073"/>
    <n v="469080.112394628"/>
  </r>
  <r>
    <x v="0"/>
    <x v="0"/>
    <x v="1"/>
    <x v="9"/>
    <x v="20"/>
    <s v="SE4_large"/>
    <x v="2"/>
    <s v="GNR_ST_MSW_BP_E-23_LS-220-MW-FEED_Y-2020"/>
    <x v="0"/>
    <x v="2"/>
    <n v="89.2465967265275"/>
    <n v="130300.03122073"/>
    <n v="469080.112394628"/>
  </r>
  <r>
    <x v="0"/>
    <x v="0"/>
    <x v="1"/>
    <x v="9"/>
    <x v="20"/>
    <s v="SE4_large"/>
    <x v="2"/>
    <s v="GNR_ST_MSW_BP_E-23_LS-220-MW-FEED_Y-2020"/>
    <x v="1"/>
    <x v="0"/>
    <n v="89.2465967265275"/>
    <n v="130300.03122073"/>
    <n v="469080.112394628"/>
  </r>
  <r>
    <x v="0"/>
    <x v="0"/>
    <x v="1"/>
    <x v="9"/>
    <x v="20"/>
    <s v="SE4_large"/>
    <x v="2"/>
    <s v="GNR_ST_MSW_BP_E-23_LS-220-MW-FEED_Y-2020"/>
    <x v="1"/>
    <x v="1"/>
    <n v="89.2465967265275"/>
    <n v="130300.03122073"/>
    <n v="469080.112394628"/>
  </r>
  <r>
    <x v="0"/>
    <x v="0"/>
    <x v="1"/>
    <x v="9"/>
    <x v="20"/>
    <s v="SE4_large"/>
    <x v="2"/>
    <s v="GNR_ST_MSW_BP_E-23_LS-220-MW-FEED_Y-2020"/>
    <x v="1"/>
    <x v="2"/>
    <n v="89.2465967265275"/>
    <n v="130300.03122073"/>
    <n v="469080.112394628"/>
  </r>
  <r>
    <x v="0"/>
    <x v="0"/>
    <x v="1"/>
    <x v="9"/>
    <x v="20"/>
    <s v="SE4_large"/>
    <x v="16"/>
    <s v="ORESUND_CC_NGAS_EXT"/>
    <x v="0"/>
    <x v="0"/>
    <n v="761.57804459691204"/>
    <n v="1111903.9451114901"/>
    <n v="4002854.2024013698"/>
  </r>
  <r>
    <x v="0"/>
    <x v="0"/>
    <x v="1"/>
    <x v="9"/>
    <x v="20"/>
    <s v="SE4_large"/>
    <x v="16"/>
    <s v="ORESUND_CC_NGAS_EXT"/>
    <x v="0"/>
    <x v="1"/>
    <n v="761.57804459691204"/>
    <n v="1111903.9451114901"/>
    <n v="4002854.2024013698"/>
  </r>
  <r>
    <x v="0"/>
    <x v="0"/>
    <x v="1"/>
    <x v="9"/>
    <x v="20"/>
    <s v="SE4_large"/>
    <x v="16"/>
    <s v="ORESUND_CC_NGAS_EXT"/>
    <x v="0"/>
    <x v="2"/>
    <n v="761.57804459691204"/>
    <n v="1111903.9451114901"/>
    <n v="4002854.2024013698"/>
  </r>
  <r>
    <x v="0"/>
    <x v="0"/>
    <x v="1"/>
    <x v="9"/>
    <x v="20"/>
    <s v="SE4_large"/>
    <x v="4"/>
    <s v="GNR_EH_HEAT"/>
    <x v="0"/>
    <x v="0"/>
    <n v="2.2893772893772799"/>
    <n v="3342.4908424908299"/>
    <n v="12032.967032967001"/>
  </r>
  <r>
    <x v="0"/>
    <x v="0"/>
    <x v="1"/>
    <x v="9"/>
    <x v="20"/>
    <s v="SE4_large"/>
    <x v="4"/>
    <s v="GNR_EH_HEAT"/>
    <x v="0"/>
    <x v="1"/>
    <n v="2.2893772893772799"/>
    <n v="3342.4908424908299"/>
    <n v="12032.967032967001"/>
  </r>
  <r>
    <x v="0"/>
    <x v="0"/>
    <x v="1"/>
    <x v="9"/>
    <x v="20"/>
    <s v="SE4_large"/>
    <x v="4"/>
    <s v="GNR_EH_HEAT"/>
    <x v="0"/>
    <x v="2"/>
    <n v="2.2893772893772799"/>
    <n v="3342.4908424908299"/>
    <n v="12032.967032967001"/>
  </r>
  <r>
    <x v="0"/>
    <x v="0"/>
    <x v="1"/>
    <x v="9"/>
    <x v="20"/>
    <s v="SE4_large"/>
    <x v="4"/>
    <s v="GNR_EH_HEAT"/>
    <x v="1"/>
    <x v="0"/>
    <n v="2.2893772893772799"/>
    <n v="3342.4908424908299"/>
    <n v="12032.967032967001"/>
  </r>
  <r>
    <x v="0"/>
    <x v="0"/>
    <x v="1"/>
    <x v="9"/>
    <x v="20"/>
    <s v="SE4_large"/>
    <x v="4"/>
    <s v="GNR_EH_HEAT"/>
    <x v="1"/>
    <x v="1"/>
    <n v="2.2893772893772799"/>
    <n v="3342.4908424908299"/>
    <n v="12032.967032967001"/>
  </r>
  <r>
    <x v="0"/>
    <x v="0"/>
    <x v="1"/>
    <x v="9"/>
    <x v="20"/>
    <s v="SE4_large"/>
    <x v="4"/>
    <s v="GNR_EH_HEAT"/>
    <x v="1"/>
    <x v="2"/>
    <n v="2.2893772893772799"/>
    <n v="3342.4908424908299"/>
    <n v="12032.967032967001"/>
  </r>
  <r>
    <x v="0"/>
    <x v="0"/>
    <x v="1"/>
    <x v="9"/>
    <x v="20"/>
    <s v="SE4_medium"/>
    <x v="5"/>
    <s v="GNR_HP_ELEC_GROUND-WTR_COP-360_LS-4-MW_Y-2020"/>
    <x v="1"/>
    <x v="0"/>
    <n v="217.85483400803699"/>
    <n v="318068.05765173398"/>
    <n v="1145045.00754624"/>
  </r>
  <r>
    <x v="0"/>
    <x v="0"/>
    <x v="1"/>
    <x v="9"/>
    <x v="20"/>
    <s v="SE4_medium"/>
    <x v="5"/>
    <s v="GNR_HP_ELEC_GROUND-WTR_COP-360_LS-4-MW_Y-2020"/>
    <x v="1"/>
    <x v="1"/>
    <n v="217.85483400803699"/>
    <n v="318068.05765173398"/>
    <n v="1145045.00754624"/>
  </r>
  <r>
    <x v="0"/>
    <x v="0"/>
    <x v="1"/>
    <x v="9"/>
    <x v="20"/>
    <s v="SE4_medium"/>
    <x v="5"/>
    <s v="GNR_HP_ELEC_GROUND-WTR_COP-360_LS-4-MW_Y-2020"/>
    <x v="1"/>
    <x v="2"/>
    <n v="217.85483400803699"/>
    <n v="318068.05765173398"/>
    <n v="1145045.00754624"/>
  </r>
  <r>
    <x v="0"/>
    <x v="0"/>
    <x v="1"/>
    <x v="9"/>
    <x v="20"/>
    <s v="SE4_medium"/>
    <x v="5"/>
    <s v="GNR_HP_ELEC_GROUND-WTR_COP-380_LS-4-MW_Y-2030"/>
    <x v="0"/>
    <x v="0"/>
    <n v="7.4857071307702698"/>
    <n v="10929.1324109246"/>
    <n v="39344.876679328503"/>
  </r>
  <r>
    <x v="0"/>
    <x v="0"/>
    <x v="1"/>
    <x v="9"/>
    <x v="20"/>
    <s v="SE4_medium"/>
    <x v="5"/>
    <s v="GNR_HP_ELEC_GROUND-WTR_COP-380_LS-4-MW_Y-2030"/>
    <x v="1"/>
    <x v="0"/>
    <n v="7.4857071307702698"/>
    <n v="10929.1324109246"/>
    <n v="39344.876679328503"/>
  </r>
  <r>
    <x v="0"/>
    <x v="0"/>
    <x v="1"/>
    <x v="9"/>
    <x v="20"/>
    <s v="SE4_medium"/>
    <x v="5"/>
    <s v="GNR_HP_ELEC_GROUND-WTR_COP-380_LS-4-MW_Y-2030"/>
    <x v="1"/>
    <x v="1"/>
    <n v="7.4857071307702698"/>
    <n v="10929.1324109246"/>
    <n v="39344.876679328503"/>
  </r>
  <r>
    <x v="0"/>
    <x v="0"/>
    <x v="1"/>
    <x v="9"/>
    <x v="20"/>
    <s v="SE4_medium"/>
    <x v="5"/>
    <s v="GNR_HP_ELEC_GROUND-WTR_COP-380_LS-4-MW_Y-2030"/>
    <x v="1"/>
    <x v="2"/>
    <n v="7.4857071307702698"/>
    <n v="10929.1324109246"/>
    <n v="39344.876679328503"/>
  </r>
  <r>
    <x v="0"/>
    <x v="0"/>
    <x v="1"/>
    <x v="9"/>
    <x v="20"/>
    <s v="SE4_medium"/>
    <x v="1"/>
    <s v="GNR_HS_HEAT_PIT_L-DEC_E-91_Y-2020"/>
    <x v="0"/>
    <x v="0"/>
    <n v="351.86605248650199"/>
    <n v="513724.43663029303"/>
    <n v="1849407.9718690601"/>
  </r>
  <r>
    <x v="0"/>
    <x v="0"/>
    <x v="1"/>
    <x v="9"/>
    <x v="20"/>
    <s v="SE4_medium"/>
    <x v="1"/>
    <s v="GNR_HS_HEAT_PIT_L-DEC_E-91_Y-2020"/>
    <x v="0"/>
    <x v="1"/>
    <n v="740.07786792340301"/>
    <n v="1080513.68716817"/>
    <n v="3889849.2738054101"/>
  </r>
  <r>
    <x v="0"/>
    <x v="0"/>
    <x v="1"/>
    <x v="9"/>
    <x v="20"/>
    <s v="SE4_medium"/>
    <x v="1"/>
    <s v="GNR_HS_HEAT_PIT_L-DEC_E-91_Y-2020"/>
    <x v="0"/>
    <x v="2"/>
    <n v="513.74591099268901"/>
    <n v="750069.03004932601"/>
    <n v="2700248.5081775701"/>
  </r>
  <r>
    <x v="0"/>
    <x v="0"/>
    <x v="1"/>
    <x v="9"/>
    <x v="20"/>
    <s v="SE4_medium"/>
    <x v="2"/>
    <s v="GNR_ST_MSW_BP_CB-30"/>
    <x v="0"/>
    <x v="0"/>
    <n v="151.81825427407401"/>
    <n v="221654.651240148"/>
    <n v="797956.74446453305"/>
  </r>
  <r>
    <x v="0"/>
    <x v="0"/>
    <x v="1"/>
    <x v="9"/>
    <x v="20"/>
    <s v="SE4_medium"/>
    <x v="2"/>
    <s v="GNR_ST_MSW_BP_CB-30"/>
    <x v="0"/>
    <x v="1"/>
    <n v="151.81825427407401"/>
    <n v="221654.651240148"/>
    <n v="797956.74446453305"/>
  </r>
  <r>
    <x v="0"/>
    <x v="0"/>
    <x v="1"/>
    <x v="9"/>
    <x v="20"/>
    <s v="SE4_medium"/>
    <x v="2"/>
    <s v="GNR_ST_MSW_BP_CB-30"/>
    <x v="0"/>
    <x v="2"/>
    <n v="151.81825427407401"/>
    <n v="221654.651240148"/>
    <n v="797956.74446453305"/>
  </r>
  <r>
    <x v="0"/>
    <x v="0"/>
    <x v="1"/>
    <x v="9"/>
    <x v="20"/>
    <s v="SE4_medium"/>
    <x v="2"/>
    <s v="GNR_ST_MSW_BP_CB-30"/>
    <x v="1"/>
    <x v="0"/>
    <n v="151.81825427407401"/>
    <n v="221654.651240148"/>
    <n v="797956.74446453305"/>
  </r>
  <r>
    <x v="0"/>
    <x v="0"/>
    <x v="1"/>
    <x v="9"/>
    <x v="20"/>
    <s v="SE4_medium"/>
    <x v="2"/>
    <s v="GNR_ST_MSW_BP_CB-30"/>
    <x v="1"/>
    <x v="1"/>
    <n v="151.81825427407401"/>
    <n v="221654.651240148"/>
    <n v="797956.74446453305"/>
  </r>
  <r>
    <x v="0"/>
    <x v="0"/>
    <x v="1"/>
    <x v="9"/>
    <x v="20"/>
    <s v="SE4_medium"/>
    <x v="2"/>
    <s v="GNR_ST_MSW_BP_CB-30"/>
    <x v="1"/>
    <x v="2"/>
    <n v="151.81825427407401"/>
    <n v="221654.651240148"/>
    <n v="797956.74446453305"/>
  </r>
  <r>
    <x v="0"/>
    <x v="0"/>
    <x v="1"/>
    <x v="9"/>
    <x v="20"/>
    <s v="SE4_medium"/>
    <x v="4"/>
    <s v="GNR_EH_HEAT"/>
    <x v="0"/>
    <x v="0"/>
    <n v="4.8076923076922897"/>
    <n v="7019.2307692307404"/>
    <n v="25269.2307692307"/>
  </r>
  <r>
    <x v="0"/>
    <x v="0"/>
    <x v="1"/>
    <x v="9"/>
    <x v="20"/>
    <s v="SE4_medium"/>
    <x v="4"/>
    <s v="GNR_EH_HEAT"/>
    <x v="0"/>
    <x v="1"/>
    <n v="4.8076923076922897"/>
    <n v="7019.2307692307404"/>
    <n v="25269.2307692307"/>
  </r>
  <r>
    <x v="0"/>
    <x v="0"/>
    <x v="1"/>
    <x v="9"/>
    <x v="20"/>
    <s v="SE4_medium"/>
    <x v="4"/>
    <s v="GNR_EH_HEAT"/>
    <x v="0"/>
    <x v="2"/>
    <n v="4.8076923076922897"/>
    <n v="7019.2307692307404"/>
    <n v="25269.2307692307"/>
  </r>
  <r>
    <x v="0"/>
    <x v="0"/>
    <x v="1"/>
    <x v="9"/>
    <x v="20"/>
    <s v="SE4_medium"/>
    <x v="4"/>
    <s v="GNR_EH_HEAT"/>
    <x v="1"/>
    <x v="0"/>
    <n v="4.8076923076922897"/>
    <n v="7019.2307692307404"/>
    <n v="25269.2307692307"/>
  </r>
  <r>
    <x v="0"/>
    <x v="0"/>
    <x v="1"/>
    <x v="9"/>
    <x v="20"/>
    <s v="SE4_medium"/>
    <x v="4"/>
    <s v="GNR_EH_HEAT"/>
    <x v="1"/>
    <x v="1"/>
    <n v="4.8076923076922897"/>
    <n v="7019.2307692307404"/>
    <n v="25269.2307692307"/>
  </r>
  <r>
    <x v="0"/>
    <x v="0"/>
    <x v="1"/>
    <x v="9"/>
    <x v="20"/>
    <s v="SE4_medium"/>
    <x v="4"/>
    <s v="GNR_EH_HEAT"/>
    <x v="1"/>
    <x v="2"/>
    <n v="4.8076923076922897"/>
    <n v="7019.2307692307404"/>
    <n v="25269.2307692307"/>
  </r>
  <r>
    <x v="0"/>
    <x v="0"/>
    <x v="1"/>
    <x v="9"/>
    <x v="20"/>
    <s v="SE4_medium"/>
    <x v="19"/>
    <s v="GNR_ST_WOODCHI_BP_CB-20"/>
    <x v="0"/>
    <x v="0"/>
    <n v="40.6666666666667"/>
    <n v="59373.333333333299"/>
    <n v="213744"/>
  </r>
  <r>
    <x v="0"/>
    <x v="0"/>
    <x v="1"/>
    <x v="9"/>
    <x v="20"/>
    <s v="SE4_medium"/>
    <x v="19"/>
    <s v="GNR_ST_WOODCHI_BP_CB-20"/>
    <x v="0"/>
    <x v="1"/>
    <n v="40.6666666666667"/>
    <n v="59373.333333333299"/>
    <n v="213744"/>
  </r>
  <r>
    <x v="0"/>
    <x v="0"/>
    <x v="1"/>
    <x v="9"/>
    <x v="20"/>
    <s v="SE4_medium"/>
    <x v="19"/>
    <s v="GNR_ST_WOODCHI_BP_CB-20"/>
    <x v="0"/>
    <x v="2"/>
    <n v="40.6666666666667"/>
    <n v="59373.333333333299"/>
    <n v="213744"/>
  </r>
  <r>
    <x v="0"/>
    <x v="0"/>
    <x v="1"/>
    <x v="9"/>
    <x v="20"/>
    <s v="SE4_medium"/>
    <x v="19"/>
    <s v="GNR_ST_WOODCHI_BP_CB-30"/>
    <x v="0"/>
    <x v="0"/>
    <n v="197.456785740741"/>
    <n v="288286.90718148102"/>
    <n v="1037832.86585333"/>
  </r>
  <r>
    <x v="0"/>
    <x v="0"/>
    <x v="1"/>
    <x v="9"/>
    <x v="20"/>
    <s v="SE4_medium"/>
    <x v="19"/>
    <s v="GNR_ST_WOODCHI_BP_CB-30"/>
    <x v="0"/>
    <x v="1"/>
    <n v="197.456785740741"/>
    <n v="288286.90718148102"/>
    <n v="1037832.86585333"/>
  </r>
  <r>
    <x v="0"/>
    <x v="0"/>
    <x v="1"/>
    <x v="9"/>
    <x v="20"/>
    <s v="SE4_medium"/>
    <x v="19"/>
    <s v="GNR_ST_WOODCHI_BP_CB-30"/>
    <x v="0"/>
    <x v="2"/>
    <n v="197.456785740741"/>
    <n v="288286.90718148102"/>
    <n v="1037832.86585333"/>
  </r>
  <r>
    <x v="0"/>
    <x v="0"/>
    <x v="1"/>
    <x v="9"/>
    <x v="20"/>
    <s v="SE4_medium"/>
    <x v="19"/>
    <s v="GNR_ST_WOODCHI_BP_CB-40"/>
    <x v="0"/>
    <x v="0"/>
    <n v="179.17076037777801"/>
    <n v="261589.31015155601"/>
    <n v="941721.51654560002"/>
  </r>
  <r>
    <x v="0"/>
    <x v="0"/>
    <x v="1"/>
    <x v="9"/>
    <x v="20"/>
    <s v="SE4_medium"/>
    <x v="19"/>
    <s v="GNR_ST_WOODCHI_BP_CB-40"/>
    <x v="0"/>
    <x v="1"/>
    <n v="179.17076037777801"/>
    <n v="261589.31015155601"/>
    <n v="941721.51654560002"/>
  </r>
  <r>
    <x v="0"/>
    <x v="0"/>
    <x v="1"/>
    <x v="9"/>
    <x v="20"/>
    <s v="SE4_medium"/>
    <x v="19"/>
    <s v="GNR_ST_WOODCHI_BP_CB-40"/>
    <x v="0"/>
    <x v="2"/>
    <n v="179.17076037777801"/>
    <n v="261589.31015155601"/>
    <n v="941721.51654560002"/>
  </r>
  <r>
    <x v="0"/>
    <x v="0"/>
    <x v="1"/>
    <x v="9"/>
    <x v="20"/>
    <s v="SE4_medium"/>
    <x v="19"/>
    <s v="GNR_ST_WOODCHI_BP_CB-60"/>
    <x v="0"/>
    <x v="0"/>
    <n v="109.62962962963"/>
    <n v="160059.25925925901"/>
    <n v="576213.33333333302"/>
  </r>
  <r>
    <x v="0"/>
    <x v="0"/>
    <x v="1"/>
    <x v="9"/>
    <x v="20"/>
    <s v="SE4_medium"/>
    <x v="19"/>
    <s v="GNR_ST_WOODCHI_BP_CB-60"/>
    <x v="0"/>
    <x v="1"/>
    <n v="109.62962962963"/>
    <n v="160059.25925925901"/>
    <n v="576213.33333333302"/>
  </r>
  <r>
    <x v="0"/>
    <x v="0"/>
    <x v="1"/>
    <x v="9"/>
    <x v="20"/>
    <s v="SE4_medium"/>
    <x v="19"/>
    <s v="GNR_ST_WOODCHI_BP_CB-60"/>
    <x v="0"/>
    <x v="2"/>
    <n v="109.62962962963"/>
    <n v="160059.25925925901"/>
    <n v="576213.33333333302"/>
  </r>
  <r>
    <x v="0"/>
    <x v="0"/>
    <x v="1"/>
    <x v="9"/>
    <x v="20"/>
    <s v="SE4_small"/>
    <x v="5"/>
    <s v="GNR_HP_ELEC_GROUND-WTR_COP-360_LS-4-MW_Y-2020"/>
    <x v="1"/>
    <x v="0"/>
    <n v="67.3040713938165"/>
    <n v="98263.944234972107"/>
    <n v="353750.19924589997"/>
  </r>
  <r>
    <x v="0"/>
    <x v="0"/>
    <x v="1"/>
    <x v="9"/>
    <x v="20"/>
    <s v="SE4_small"/>
    <x v="5"/>
    <s v="GNR_HP_ELEC_GROUND-WTR_COP-360_LS-4-MW_Y-2020"/>
    <x v="1"/>
    <x v="1"/>
    <n v="67.3040713938165"/>
    <n v="98263.944234972107"/>
    <n v="353750.19924589997"/>
  </r>
  <r>
    <x v="0"/>
    <x v="0"/>
    <x v="1"/>
    <x v="9"/>
    <x v="20"/>
    <s v="SE4_small"/>
    <x v="5"/>
    <s v="GNR_HP_ELEC_GROUND-WTR_COP-360_LS-4-MW_Y-2020"/>
    <x v="1"/>
    <x v="2"/>
    <n v="67.3040713938165"/>
    <n v="98263.944234972107"/>
    <n v="353750.19924589997"/>
  </r>
  <r>
    <x v="0"/>
    <x v="0"/>
    <x v="1"/>
    <x v="9"/>
    <x v="20"/>
    <s v="SE4_small"/>
    <x v="1"/>
    <s v="GNR_HS_HEAT_PIT_L-DEC_E-91_Y-2020"/>
    <x v="0"/>
    <x v="0"/>
    <n v="156.26141703686099"/>
    <n v="228141.668873816"/>
    <n v="821310.00794573897"/>
  </r>
  <r>
    <x v="0"/>
    <x v="0"/>
    <x v="1"/>
    <x v="9"/>
    <x v="20"/>
    <s v="SE4_small"/>
    <x v="1"/>
    <s v="GNR_HS_HEAT_PIT_L-DEC_E-91_Y-2020"/>
    <x v="0"/>
    <x v="1"/>
    <n v="212.80346358131101"/>
    <n v="310693.05682871398"/>
    <n v="1118495.0045833699"/>
  </r>
  <r>
    <x v="0"/>
    <x v="0"/>
    <x v="1"/>
    <x v="9"/>
    <x v="20"/>
    <s v="SE4_small"/>
    <x v="1"/>
    <s v="GNR_HS_HEAT_PIT_L-DEC_E-91_Y-2020"/>
    <x v="0"/>
    <x v="2"/>
    <n v="174.13623577604901"/>
    <n v="254238.904233031"/>
    <n v="915260.05523891305"/>
  </r>
  <r>
    <x v="0"/>
    <x v="0"/>
    <x v="1"/>
    <x v="9"/>
    <x v="20"/>
    <s v="SE4_small"/>
    <x v="1"/>
    <s v="GNR_HS_HEAT_WTR-TANK_LS_E-95_Y-2010"/>
    <x v="0"/>
    <x v="1"/>
    <n v="4.0958904109588996"/>
    <n v="5980"/>
    <n v="21528"/>
  </r>
  <r>
    <x v="0"/>
    <x v="0"/>
    <x v="1"/>
    <x v="9"/>
    <x v="20"/>
    <s v="SE4_small"/>
    <x v="11"/>
    <s v="GNR_BO_OTHER_E-90"/>
    <x v="0"/>
    <x v="0"/>
    <n v="5.4999999999999902"/>
    <n v="8029.99999999998"/>
    <n v="28907.999999999902"/>
  </r>
  <r>
    <x v="0"/>
    <x v="0"/>
    <x v="1"/>
    <x v="9"/>
    <x v="20"/>
    <s v="SE4_small"/>
    <x v="11"/>
    <s v="GNR_BO_OTHER_E-90"/>
    <x v="0"/>
    <x v="1"/>
    <n v="5.4999999999999902"/>
    <n v="8029.99999999998"/>
    <n v="28907.999999999902"/>
  </r>
  <r>
    <x v="0"/>
    <x v="0"/>
    <x v="1"/>
    <x v="9"/>
    <x v="20"/>
    <s v="SE4_small"/>
    <x v="11"/>
    <s v="GNR_BO_OTHER_E-90"/>
    <x v="0"/>
    <x v="2"/>
    <n v="5.4999999999999902"/>
    <n v="8029.99999999998"/>
    <n v="28907.999999999902"/>
  </r>
  <r>
    <x v="0"/>
    <x v="0"/>
    <x v="1"/>
    <x v="9"/>
    <x v="20"/>
    <s v="SE4_small"/>
    <x v="4"/>
    <s v="GNR_EH_HEAT"/>
    <x v="0"/>
    <x v="0"/>
    <n v="1.54132326007325"/>
    <n v="2250.3319597069499"/>
    <n v="8101.1950549450203"/>
  </r>
  <r>
    <x v="0"/>
    <x v="0"/>
    <x v="1"/>
    <x v="9"/>
    <x v="20"/>
    <s v="SE4_small"/>
    <x v="4"/>
    <s v="GNR_EH_HEAT"/>
    <x v="0"/>
    <x v="1"/>
    <n v="1.54132326007325"/>
    <n v="2250.3319597069499"/>
    <n v="8101.1950549450203"/>
  </r>
  <r>
    <x v="0"/>
    <x v="0"/>
    <x v="1"/>
    <x v="9"/>
    <x v="20"/>
    <s v="SE4_small"/>
    <x v="4"/>
    <s v="GNR_EH_HEAT"/>
    <x v="0"/>
    <x v="2"/>
    <n v="1.54132326007325"/>
    <n v="2250.3319597069499"/>
    <n v="8101.1950549450203"/>
  </r>
  <r>
    <x v="0"/>
    <x v="0"/>
    <x v="1"/>
    <x v="9"/>
    <x v="20"/>
    <s v="SE4_small"/>
    <x v="4"/>
    <s v="GNR_EH_HEAT"/>
    <x v="1"/>
    <x v="0"/>
    <n v="1.54132326007325"/>
    <n v="2250.3319597069499"/>
    <n v="8101.1950549450203"/>
  </r>
  <r>
    <x v="0"/>
    <x v="0"/>
    <x v="1"/>
    <x v="9"/>
    <x v="20"/>
    <s v="SE4_small"/>
    <x v="4"/>
    <s v="GNR_EH_HEAT"/>
    <x v="1"/>
    <x v="1"/>
    <n v="1.54132326007325"/>
    <n v="2250.3319597069499"/>
    <n v="8101.1950549450203"/>
  </r>
  <r>
    <x v="0"/>
    <x v="0"/>
    <x v="1"/>
    <x v="9"/>
    <x v="20"/>
    <s v="SE4_small"/>
    <x v="4"/>
    <s v="GNR_EH_HEAT"/>
    <x v="1"/>
    <x v="2"/>
    <n v="1.54132326007325"/>
    <n v="2250.3319597069499"/>
    <n v="8101.1950549450203"/>
  </r>
  <r>
    <x v="0"/>
    <x v="0"/>
    <x v="1"/>
    <x v="10"/>
    <x v="21"/>
    <s v="UK_A"/>
    <x v="5"/>
    <s v="GNR_ES_ELEC_BAT-LITHIO_E-95_Y-16-29"/>
    <x v="0"/>
    <x v="1"/>
    <n v="2539.23094113561"/>
    <n v="3707277.1740579898"/>
    <n v="13346197.826608799"/>
  </r>
  <r>
    <x v="0"/>
    <x v="0"/>
    <x v="1"/>
    <x v="10"/>
    <x v="21"/>
    <s v="UK_A"/>
    <x v="5"/>
    <s v="GNR_ES_ELEC_BAT-LITHIO_E-95_Y-16-29"/>
    <x v="0"/>
    <x v="2"/>
    <n v="12112.6414145939"/>
    <n v="17684456.465307102"/>
    <n v="63664043.2751057"/>
  </r>
  <r>
    <x v="0"/>
    <x v="0"/>
    <x v="1"/>
    <x v="10"/>
    <x v="21"/>
    <s v="UK_A"/>
    <x v="5"/>
    <s v="GNR_ES_ELEC_BAT-LITHIO_E-95_Y-16-29"/>
    <x v="1"/>
    <x v="1"/>
    <n v="4912.6534209853298"/>
    <n v="7172473.9946385799"/>
    <n v="25820906.380698901"/>
  </r>
  <r>
    <x v="0"/>
    <x v="0"/>
    <x v="1"/>
    <x v="10"/>
    <x v="21"/>
    <s v="UK_A"/>
    <x v="5"/>
    <s v="GNR_ES_ELEC_BAT-LITHIO_E-95_Y-16-29"/>
    <x v="1"/>
    <x v="2"/>
    <n v="7476.1879213775301"/>
    <n v="10915234.3652112"/>
    <n v="39294843.714760303"/>
  </r>
  <r>
    <x v="0"/>
    <x v="0"/>
    <x v="1"/>
    <x v="10"/>
    <x v="21"/>
    <s v="UK_A"/>
    <x v="2"/>
    <s v="GNR_ST_MSW_CND_E-40"/>
    <x v="0"/>
    <x v="0"/>
    <n v="806"/>
    <n v="1176760"/>
    <n v="4236336"/>
  </r>
  <r>
    <x v="0"/>
    <x v="0"/>
    <x v="1"/>
    <x v="10"/>
    <x v="21"/>
    <s v="UK_A"/>
    <x v="2"/>
    <s v="GNR_ST_MSW_CND_E-40"/>
    <x v="0"/>
    <x v="1"/>
    <n v="806"/>
    <n v="1176760"/>
    <n v="4236336"/>
  </r>
  <r>
    <x v="0"/>
    <x v="0"/>
    <x v="1"/>
    <x v="10"/>
    <x v="21"/>
    <s v="UK_A"/>
    <x v="2"/>
    <s v="GNR_ST_MSW_CND_E-40"/>
    <x v="0"/>
    <x v="2"/>
    <n v="806"/>
    <n v="1176760"/>
    <n v="4236336"/>
  </r>
  <r>
    <x v="0"/>
    <x v="0"/>
    <x v="1"/>
    <x v="10"/>
    <x v="21"/>
    <s v="UK_A"/>
    <x v="2"/>
    <s v="GNR_ST_MSW_CND_E-40"/>
    <x v="1"/>
    <x v="0"/>
    <n v="806"/>
    <n v="1176760"/>
    <n v="4236336"/>
  </r>
  <r>
    <x v="0"/>
    <x v="0"/>
    <x v="1"/>
    <x v="10"/>
    <x v="21"/>
    <s v="UK_A"/>
    <x v="2"/>
    <s v="GNR_ST_MSW_CND_E-40"/>
    <x v="1"/>
    <x v="1"/>
    <n v="806"/>
    <n v="1176760"/>
    <n v="4236336"/>
  </r>
  <r>
    <x v="0"/>
    <x v="0"/>
    <x v="1"/>
    <x v="10"/>
    <x v="21"/>
    <s v="UK_A"/>
    <x v="2"/>
    <s v="GNR_ST_MSW_CND_E-40"/>
    <x v="1"/>
    <x v="2"/>
    <n v="806"/>
    <n v="1176760"/>
    <n v="4236336"/>
  </r>
  <r>
    <x v="0"/>
    <x v="0"/>
    <x v="1"/>
    <x v="10"/>
    <x v="21"/>
    <s v="UK_A"/>
    <x v="16"/>
    <s v="GNR_CC_NGAS_CND_E-47"/>
    <x v="0"/>
    <x v="0"/>
    <n v="11994.0611212167"/>
    <n v="17511329.236976299"/>
    <n v="63040785.2531147"/>
  </r>
  <r>
    <x v="0"/>
    <x v="0"/>
    <x v="1"/>
    <x v="10"/>
    <x v="21"/>
    <s v="UK_A"/>
    <x v="16"/>
    <s v="GNR_CC_NGAS_CND_E-47"/>
    <x v="0"/>
    <x v="1"/>
    <n v="11994.0611212167"/>
    <n v="17511329.236976299"/>
    <n v="63040785.2531147"/>
  </r>
  <r>
    <x v="0"/>
    <x v="0"/>
    <x v="1"/>
    <x v="10"/>
    <x v="21"/>
    <s v="UK_A"/>
    <x v="16"/>
    <s v="GNR_CC_NGAS_CND_E-47"/>
    <x v="0"/>
    <x v="2"/>
    <n v="11994.0611212167"/>
    <n v="17511329.236976299"/>
    <n v="63040785.2531147"/>
  </r>
  <r>
    <x v="0"/>
    <x v="0"/>
    <x v="1"/>
    <x v="10"/>
    <x v="21"/>
    <s v="UK_A"/>
    <x v="16"/>
    <s v="GNR_CC_NGAS_CND_E-52"/>
    <x v="0"/>
    <x v="0"/>
    <n v="5186.0863706760101"/>
    <n v="7571686.1011869796"/>
    <n v="27258069.964273099"/>
  </r>
  <r>
    <x v="0"/>
    <x v="0"/>
    <x v="1"/>
    <x v="10"/>
    <x v="21"/>
    <s v="UK_A"/>
    <x v="16"/>
    <s v="GNR_CC_NGAS_CND_E-52"/>
    <x v="0"/>
    <x v="1"/>
    <n v="5186.0863706760101"/>
    <n v="7571686.1011869796"/>
    <n v="27258069.964273099"/>
  </r>
  <r>
    <x v="0"/>
    <x v="0"/>
    <x v="1"/>
    <x v="10"/>
    <x v="21"/>
    <s v="UK_A"/>
    <x v="16"/>
    <s v="GNR_CC_NGAS_CND_E-52"/>
    <x v="0"/>
    <x v="2"/>
    <n v="5186.0863706760101"/>
    <n v="7571686.1011869796"/>
    <n v="27258069.964273099"/>
  </r>
  <r>
    <x v="0"/>
    <x v="0"/>
    <x v="1"/>
    <x v="10"/>
    <x v="21"/>
    <s v="UK_A"/>
    <x v="16"/>
    <s v="GNR_CC_NGAS_CND_E-56"/>
    <x v="0"/>
    <x v="0"/>
    <n v="6277.66960676486"/>
    <n v="9165397.6258767005"/>
    <n v="32995431.453156099"/>
  </r>
  <r>
    <x v="0"/>
    <x v="0"/>
    <x v="1"/>
    <x v="10"/>
    <x v="21"/>
    <s v="UK_A"/>
    <x v="16"/>
    <s v="GNR_CC_NGAS_CND_E-56"/>
    <x v="0"/>
    <x v="1"/>
    <n v="6277.66960676486"/>
    <n v="9165397.6258767005"/>
    <n v="32995431.453156099"/>
  </r>
  <r>
    <x v="0"/>
    <x v="0"/>
    <x v="1"/>
    <x v="10"/>
    <x v="21"/>
    <s v="UK_A"/>
    <x v="16"/>
    <s v="GNR_CC_NGAS_CND_E-56"/>
    <x v="0"/>
    <x v="2"/>
    <n v="6277.66960676486"/>
    <n v="9165397.6258767005"/>
    <n v="32995431.453156099"/>
  </r>
  <r>
    <x v="0"/>
    <x v="0"/>
    <x v="1"/>
    <x v="10"/>
    <x v="21"/>
    <s v="UK_A"/>
    <x v="16"/>
    <s v="GNR_CC_NGAS_CND_E-61_LS-100-MW_Y-2030"/>
    <x v="0"/>
    <x v="0"/>
    <n v="27827.948879295702"/>
    <n v="40628805.363771699"/>
    <n v="146263699.309578"/>
  </r>
  <r>
    <x v="0"/>
    <x v="0"/>
    <x v="1"/>
    <x v="10"/>
    <x v="21"/>
    <s v="UK_A"/>
    <x v="16"/>
    <s v="GNR_CC_NGAS_CND_E-61_LS-100-MW_Y-2030"/>
    <x v="0"/>
    <x v="1"/>
    <n v="27827.948879295702"/>
    <n v="40628805.363771699"/>
    <n v="146263699.309578"/>
  </r>
  <r>
    <x v="0"/>
    <x v="0"/>
    <x v="1"/>
    <x v="10"/>
    <x v="21"/>
    <s v="UK_A"/>
    <x v="16"/>
    <s v="GNR_CC_NGAS_CND_E-61_LS-100-MW_Y-2030"/>
    <x v="0"/>
    <x v="2"/>
    <n v="27827.948879295702"/>
    <n v="40628805.363771699"/>
    <n v="146263699.309578"/>
  </r>
  <r>
    <x v="0"/>
    <x v="0"/>
    <x v="1"/>
    <x v="10"/>
    <x v="21"/>
    <s v="UK_A"/>
    <x v="12"/>
    <s v="GNR_ST_NUCL_CND_E-33"/>
    <x v="0"/>
    <x v="0"/>
    <n v="24802.6864239077"/>
    <n v="36211922.178905301"/>
    <n v="130362919.84405901"/>
  </r>
  <r>
    <x v="0"/>
    <x v="0"/>
    <x v="1"/>
    <x v="10"/>
    <x v="21"/>
    <s v="UK_A"/>
    <x v="12"/>
    <s v="GNR_ST_NUCL_CND_E-33"/>
    <x v="0"/>
    <x v="1"/>
    <n v="24802.6864239077"/>
    <n v="36211922.178905301"/>
    <n v="130362919.84405901"/>
  </r>
  <r>
    <x v="0"/>
    <x v="0"/>
    <x v="1"/>
    <x v="10"/>
    <x v="21"/>
    <s v="UK_A"/>
    <x v="12"/>
    <s v="GNR_ST_NUCL_CND_E-33"/>
    <x v="0"/>
    <x v="2"/>
    <n v="24802.6864239077"/>
    <n v="36211922.178905301"/>
    <n v="130362919.84405901"/>
  </r>
  <r>
    <x v="0"/>
    <x v="0"/>
    <x v="1"/>
    <x v="10"/>
    <x v="21"/>
    <s v="UK_A"/>
    <x v="12"/>
    <s v="GNR_ST_NUCL_CND_E-33"/>
    <x v="1"/>
    <x v="0"/>
    <n v="25381.664796755002"/>
    <n v="37057230.603262201"/>
    <n v="133406030.171744"/>
  </r>
  <r>
    <x v="0"/>
    <x v="0"/>
    <x v="1"/>
    <x v="10"/>
    <x v="21"/>
    <s v="UK_A"/>
    <x v="12"/>
    <s v="GNR_ST_NUCL_CND_E-33"/>
    <x v="1"/>
    <x v="1"/>
    <n v="25381.664796755002"/>
    <n v="37057230.603262201"/>
    <n v="133406030.171744"/>
  </r>
  <r>
    <x v="0"/>
    <x v="0"/>
    <x v="1"/>
    <x v="10"/>
    <x v="21"/>
    <s v="UK_A"/>
    <x v="12"/>
    <s v="GNR_ST_NUCL_CND_E-33"/>
    <x v="1"/>
    <x v="2"/>
    <n v="25381.664796755002"/>
    <n v="37057230.603262201"/>
    <n v="133406030.171744"/>
  </r>
  <r>
    <x v="0"/>
    <x v="0"/>
    <x v="1"/>
    <x v="10"/>
    <x v="21"/>
    <s v="UK_A"/>
    <x v="3"/>
    <s v="GNR_PV_SUN"/>
    <x v="0"/>
    <x v="1"/>
    <n v="64.044665675294098"/>
    <n v="93505.211885929399"/>
    <n v="336618.76278934599"/>
  </r>
  <r>
    <x v="0"/>
    <x v="0"/>
    <x v="1"/>
    <x v="10"/>
    <x v="21"/>
    <s v="UK_A"/>
    <x v="3"/>
    <s v="GNR_PV_SUN"/>
    <x v="0"/>
    <x v="2"/>
    <n v="101.889240847059"/>
    <n v="148758.29163670601"/>
    <n v="535529.84989214304"/>
  </r>
  <r>
    <x v="0"/>
    <x v="0"/>
    <x v="1"/>
    <x v="10"/>
    <x v="21"/>
    <s v="UK_A"/>
    <x v="3"/>
    <s v="GNR_PV_SUN"/>
    <x v="1"/>
    <x v="1"/>
    <n v="707.40244359529402"/>
    <n v="1032807.56764913"/>
    <n v="3718107.2435368602"/>
  </r>
  <r>
    <x v="0"/>
    <x v="0"/>
    <x v="1"/>
    <x v="10"/>
    <x v="21"/>
    <s v="UK_A"/>
    <x v="3"/>
    <s v="GNR_PV_SUN"/>
    <x v="1"/>
    <x v="2"/>
    <n v="2838.3431378823502"/>
    <n v="4143980.9813082302"/>
    <n v="14918331.5327096"/>
  </r>
  <r>
    <x v="0"/>
    <x v="0"/>
    <x v="1"/>
    <x v="10"/>
    <x v="21"/>
    <s v="UK_A"/>
    <x v="3"/>
    <s v="GNR_PV_SUN_LS-4-MW_Y-2020"/>
    <x v="0"/>
    <x v="1"/>
    <n v="55.8535702084517"/>
    <n v="81546.212504339404"/>
    <n v="293566.365015622"/>
  </r>
  <r>
    <x v="0"/>
    <x v="0"/>
    <x v="1"/>
    <x v="10"/>
    <x v="21"/>
    <s v="UK_A"/>
    <x v="3"/>
    <s v="GNR_PV_SUN_LS-4-MW_Y-2020"/>
    <x v="0"/>
    <x v="2"/>
    <n v="88.857952604355205"/>
    <n v="129732.61080235901"/>
    <n v="467037.39888849098"/>
  </r>
  <r>
    <x v="0"/>
    <x v="0"/>
    <x v="1"/>
    <x v="10"/>
    <x v="21"/>
    <s v="UK_A"/>
    <x v="3"/>
    <s v="GNR_PV_SUN_LS-4-MW_Y-2020"/>
    <x v="1"/>
    <x v="1"/>
    <n v="616.92807093880697"/>
    <n v="900714.98357065802"/>
    <n v="3242573.9408543701"/>
  </r>
  <r>
    <x v="0"/>
    <x v="0"/>
    <x v="1"/>
    <x v="10"/>
    <x v="21"/>
    <s v="UK_A"/>
    <x v="3"/>
    <s v="GNR_PV_SUN_LS-4-MW_Y-2020"/>
    <x v="1"/>
    <x v="2"/>
    <n v="2475.32867969274"/>
    <n v="3613979.8723514099"/>
    <n v="13010327.5404651"/>
  </r>
  <r>
    <x v="0"/>
    <x v="0"/>
    <x v="1"/>
    <x v="10"/>
    <x v="21"/>
    <s v="UK_A"/>
    <x v="6"/>
    <s v="GNR_ES_WTR_PMP"/>
    <x v="0"/>
    <x v="2"/>
    <n v="4.5054794520547903"/>
    <n v="6578"/>
    <n v="23680.799999999999"/>
  </r>
  <r>
    <x v="0"/>
    <x v="0"/>
    <x v="1"/>
    <x v="10"/>
    <x v="21"/>
    <s v="UK_A"/>
    <x v="6"/>
    <s v="GNR_ROR_WTR"/>
    <x v="0"/>
    <x v="0"/>
    <n v="813.06694282543003"/>
    <n v="1187077.73652513"/>
    <n v="4273479.8514904603"/>
  </r>
  <r>
    <x v="0"/>
    <x v="0"/>
    <x v="1"/>
    <x v="10"/>
    <x v="21"/>
    <s v="UK_A"/>
    <x v="6"/>
    <s v="GNR_ROR_WTR"/>
    <x v="0"/>
    <x v="1"/>
    <n v="813.06694282543003"/>
    <n v="1187077.73652513"/>
    <n v="4273479.8514904603"/>
  </r>
  <r>
    <x v="0"/>
    <x v="0"/>
    <x v="1"/>
    <x v="10"/>
    <x v="21"/>
    <s v="UK_A"/>
    <x v="6"/>
    <s v="GNR_ROR_WTR"/>
    <x v="0"/>
    <x v="2"/>
    <n v="813.06694282543003"/>
    <n v="1187077.73652513"/>
    <n v="4273479.8514904603"/>
  </r>
  <r>
    <x v="0"/>
    <x v="0"/>
    <x v="1"/>
    <x v="10"/>
    <x v="21"/>
    <s v="UK_A"/>
    <x v="6"/>
    <s v="GNR_ROR_WTR"/>
    <x v="1"/>
    <x v="0"/>
    <n v="392.885933824517"/>
    <n v="573613.463383795"/>
    <n v="2065008.4681816599"/>
  </r>
  <r>
    <x v="0"/>
    <x v="0"/>
    <x v="1"/>
    <x v="10"/>
    <x v="21"/>
    <s v="UK_A"/>
    <x v="6"/>
    <s v="GNR_ROR_WTR"/>
    <x v="1"/>
    <x v="1"/>
    <n v="392.885933824517"/>
    <n v="573613.463383795"/>
    <n v="2065008.4681816599"/>
  </r>
  <r>
    <x v="0"/>
    <x v="0"/>
    <x v="1"/>
    <x v="10"/>
    <x v="21"/>
    <s v="UK_A"/>
    <x v="6"/>
    <s v="GNR_ROR_WTR"/>
    <x v="1"/>
    <x v="2"/>
    <n v="392.885933824517"/>
    <n v="573613.463383795"/>
    <n v="2065008.4681816599"/>
  </r>
  <r>
    <x v="0"/>
    <x v="0"/>
    <x v="1"/>
    <x v="10"/>
    <x v="21"/>
    <s v="UK_A"/>
    <x v="7"/>
    <s v="GNR_WT_WIND_ONS"/>
    <x v="0"/>
    <x v="0"/>
    <n v="1779.3937124281699"/>
    <n v="2597914.8201451302"/>
    <n v="9352493.3525224794"/>
  </r>
  <r>
    <x v="0"/>
    <x v="0"/>
    <x v="1"/>
    <x v="10"/>
    <x v="21"/>
    <s v="UK_A"/>
    <x v="7"/>
    <s v="GNR_WT_WIND_ONS"/>
    <x v="0"/>
    <x v="1"/>
    <n v="1269.4231432992699"/>
    <n v="1853357.7892169401"/>
    <n v="6672088.0411809804"/>
  </r>
  <r>
    <x v="0"/>
    <x v="0"/>
    <x v="1"/>
    <x v="10"/>
    <x v="21"/>
    <s v="UK_A"/>
    <x v="7"/>
    <s v="GNR_WT_WIND_ONS"/>
    <x v="0"/>
    <x v="2"/>
    <n v="656.72468974153298"/>
    <n v="958818.04702263698"/>
    <n v="3451744.9692815002"/>
  </r>
  <r>
    <x v="0"/>
    <x v="0"/>
    <x v="1"/>
    <x v="10"/>
    <x v="21"/>
    <s v="UK_A"/>
    <x v="7"/>
    <s v="GNR_WT_WIND_ONS"/>
    <x v="1"/>
    <x v="0"/>
    <n v="5108.8778238272698"/>
    <n v="7458961.6227878202"/>
    <n v="26852261.842036199"/>
  </r>
  <r>
    <x v="0"/>
    <x v="0"/>
    <x v="1"/>
    <x v="10"/>
    <x v="21"/>
    <s v="UK_A"/>
    <x v="7"/>
    <s v="GNR_WT_WIND_ONS"/>
    <x v="1"/>
    <x v="1"/>
    <n v="4221.01539412086"/>
    <n v="6162682.4754164498"/>
    <n v="22185656.911499199"/>
  </r>
  <r>
    <x v="0"/>
    <x v="0"/>
    <x v="1"/>
    <x v="10"/>
    <x v="21"/>
    <s v="UK_A"/>
    <x v="7"/>
    <s v="GNR_WT_WIND_ONS"/>
    <x v="1"/>
    <x v="2"/>
    <n v="3901.8251817883702"/>
    <n v="5696664.7654110203"/>
    <n v="20507993.155479699"/>
  </r>
  <r>
    <x v="0"/>
    <x v="0"/>
    <x v="1"/>
    <x v="10"/>
    <x v="21"/>
    <s v="UK_A"/>
    <x v="7"/>
    <s v="GNR_WT_WIND_ON_LS_Y-2020"/>
    <x v="0"/>
    <x v="0"/>
    <n v="6872.3363575263902"/>
    <n v="10033611.0819885"/>
    <n v="36120999.895158701"/>
  </r>
  <r>
    <x v="0"/>
    <x v="0"/>
    <x v="1"/>
    <x v="10"/>
    <x v="21"/>
    <s v="UK_A"/>
    <x v="7"/>
    <s v="GNR_WT_WIND_ON_LS_Y-2020"/>
    <x v="0"/>
    <x v="1"/>
    <n v="4902.7389272250002"/>
    <n v="7157998.8337485101"/>
    <n v="25768795.801494598"/>
  </r>
  <r>
    <x v="0"/>
    <x v="0"/>
    <x v="1"/>
    <x v="10"/>
    <x v="21"/>
    <s v="UK_A"/>
    <x v="7"/>
    <s v="GNR_WT_WIND_ON_LS_Y-2020"/>
    <x v="0"/>
    <x v="2"/>
    <n v="2536.3880577262398"/>
    <n v="3703126.5642802999"/>
    <n v="13331255.631409099"/>
  </r>
  <r>
    <x v="0"/>
    <x v="0"/>
    <x v="1"/>
    <x v="10"/>
    <x v="21"/>
    <s v="UK_A"/>
    <x v="7"/>
    <s v="GNR_WT_WIND_ON_LS_Y-2020"/>
    <x v="1"/>
    <x v="0"/>
    <n v="19731.398717227799"/>
    <n v="28807842.127152599"/>
    <n v="103708231.657749"/>
  </r>
  <r>
    <x v="0"/>
    <x v="0"/>
    <x v="1"/>
    <x v="10"/>
    <x v="21"/>
    <s v="UK_A"/>
    <x v="7"/>
    <s v="GNR_WT_WIND_ON_LS_Y-2020"/>
    <x v="1"/>
    <x v="1"/>
    <n v="16302.315421307499"/>
    <n v="23801380.515108898"/>
    <n v="85684969.854392096"/>
  </r>
  <r>
    <x v="0"/>
    <x v="0"/>
    <x v="1"/>
    <x v="10"/>
    <x v="21"/>
    <s v="UK_A"/>
    <x v="7"/>
    <s v="GNR_WT_WIND_ON_LS_Y-2020"/>
    <x v="1"/>
    <x v="2"/>
    <n v="15069.5458066583"/>
    <n v="22001536.877721202"/>
    <n v="79205532.759796202"/>
  </r>
  <r>
    <x v="0"/>
    <x v="0"/>
    <x v="1"/>
    <x v="10"/>
    <x v="21"/>
    <s v="UK_A"/>
    <x v="7"/>
    <s v="GNR_WT_WIND_ON_LS_Y-2030"/>
    <x v="0"/>
    <x v="0"/>
    <n v="113.578322069883"/>
    <n v="165824.35022203001"/>
    <n v="596967.66079930705"/>
  </r>
  <r>
    <x v="0"/>
    <x v="0"/>
    <x v="1"/>
    <x v="10"/>
    <x v="21"/>
    <s v="UK_A"/>
    <x v="7"/>
    <s v="GNR_WT_WIND_ON_LS_Y-2030"/>
    <x v="0"/>
    <x v="1"/>
    <n v="81.027009146761998"/>
    <n v="118299.433354273"/>
    <n v="425877.96007538098"/>
  </r>
  <r>
    <x v="0"/>
    <x v="0"/>
    <x v="1"/>
    <x v="10"/>
    <x v="21"/>
    <s v="UK_A"/>
    <x v="7"/>
    <s v="GNR_WT_WIND_ON_LS_Y-2030"/>
    <x v="0"/>
    <x v="2"/>
    <n v="41.918597217544601"/>
    <n v="61201.151937615097"/>
    <n v="220324.14697541401"/>
  </r>
  <r>
    <x v="0"/>
    <x v="0"/>
    <x v="1"/>
    <x v="10"/>
    <x v="21"/>
    <s v="UK_A"/>
    <x v="7"/>
    <s v="GNR_WT_WIND_ON_LS_Y-2030"/>
    <x v="1"/>
    <x v="0"/>
    <n v="326.09858449961303"/>
    <n v="476103.93336943502"/>
    <n v="1713974.1601299699"/>
  </r>
  <r>
    <x v="0"/>
    <x v="0"/>
    <x v="1"/>
    <x v="10"/>
    <x v="21"/>
    <s v="UK_A"/>
    <x v="7"/>
    <s v="GNR_WT_WIND_ON_LS_Y-2030"/>
    <x v="1"/>
    <x v="1"/>
    <n v="269.42651451835297"/>
    <n v="393362.71119679499"/>
    <n v="1416105.7603084601"/>
  </r>
  <r>
    <x v="0"/>
    <x v="0"/>
    <x v="1"/>
    <x v="10"/>
    <x v="21"/>
    <s v="UK_A"/>
    <x v="7"/>
    <s v="GNR_WT_WIND_ON_LS_Y-2030"/>
    <x v="1"/>
    <x v="2"/>
    <n v="249.05267117798101"/>
    <n v="363616.89991985197"/>
    <n v="1309020.8397114701"/>
  </r>
  <r>
    <x v="0"/>
    <x v="0"/>
    <x v="1"/>
    <x v="10"/>
    <x v="21"/>
    <s v="UK_Offshore"/>
    <x v="7"/>
    <s v="GNR_WT_WIND_OFF"/>
    <x v="0"/>
    <x v="0"/>
    <n v="987.70241329121802"/>
    <n v="1442045.5234051801"/>
    <n v="5191363.88425864"/>
  </r>
  <r>
    <x v="0"/>
    <x v="0"/>
    <x v="1"/>
    <x v="10"/>
    <x v="21"/>
    <s v="UK_Offshore"/>
    <x v="7"/>
    <s v="GNR_WT_WIND_OFF"/>
    <x v="0"/>
    <x v="1"/>
    <n v="704.62893814177505"/>
    <n v="1028758.24968699"/>
    <n v="3703529.6988731702"/>
  </r>
  <r>
    <x v="0"/>
    <x v="0"/>
    <x v="1"/>
    <x v="10"/>
    <x v="21"/>
    <s v="UK_Offshore"/>
    <x v="7"/>
    <s v="GNR_WT_WIND_OFF"/>
    <x v="0"/>
    <x v="2"/>
    <n v="364.53346799820201"/>
    <n v="532218.863277375"/>
    <n v="1915987.9077985501"/>
  </r>
  <r>
    <x v="0"/>
    <x v="0"/>
    <x v="1"/>
    <x v="10"/>
    <x v="21"/>
    <s v="UK_Offshore"/>
    <x v="7"/>
    <s v="GNR_WT_WIND_OFF"/>
    <x v="1"/>
    <x v="0"/>
    <n v="2835.8260010474601"/>
    <n v="4140305.9615292898"/>
    <n v="14905101.461505501"/>
  </r>
  <r>
    <x v="0"/>
    <x v="0"/>
    <x v="1"/>
    <x v="10"/>
    <x v="21"/>
    <s v="UK_Offshore"/>
    <x v="7"/>
    <s v="GNR_WT_WIND_OFF"/>
    <x v="1"/>
    <x v="1"/>
    <n v="2342.9930443124699"/>
    <n v="3420769.8446962102"/>
    <n v="12314771.440906299"/>
  </r>
  <r>
    <x v="0"/>
    <x v="0"/>
    <x v="1"/>
    <x v="10"/>
    <x v="21"/>
    <s v="UK_Offshore"/>
    <x v="7"/>
    <s v="GNR_WT_WIND_OFF"/>
    <x v="1"/>
    <x v="2"/>
    <n v="2165.8175598664102"/>
    <n v="3162093.6374049601"/>
    <n v="11383537.094657799"/>
  </r>
  <r>
    <x v="0"/>
    <x v="1"/>
    <x v="1"/>
    <x v="0"/>
    <x v="0"/>
    <s v="DK1_Large"/>
    <x v="5"/>
    <s v="GNR_BO_ELEC_E-100"/>
    <x v="1"/>
    <x v="0"/>
    <n v="43.383810613092699"/>
    <n v="63340.3634951153"/>
    <n v="228025.30858241499"/>
  </r>
  <r>
    <x v="0"/>
    <x v="1"/>
    <x v="1"/>
    <x v="0"/>
    <x v="0"/>
    <s v="DK1_Large"/>
    <x v="5"/>
    <s v="GNR_BO_ELEC_E-100"/>
    <x v="1"/>
    <x v="2"/>
    <n v="82.95"/>
    <n v="121107"/>
    <n v="435985.2"/>
  </r>
  <r>
    <x v="0"/>
    <x v="1"/>
    <x v="1"/>
    <x v="0"/>
    <x v="0"/>
    <s v="DK1_Large"/>
    <x v="1"/>
    <s v="GNR_HS_HEAT_PIT_L-CEN_E-90_Y-2020"/>
    <x v="0"/>
    <x v="0"/>
    <n v="392.76802767524703"/>
    <n v="573441.32040586101"/>
    <n v="2064388.7534610999"/>
  </r>
  <r>
    <x v="0"/>
    <x v="1"/>
    <x v="1"/>
    <x v="0"/>
    <x v="0"/>
    <s v="DK1_Large"/>
    <x v="1"/>
    <s v="GNR_HS_HEAT_PIT_L-CEN_E-90_Y-2020"/>
    <x v="0"/>
    <x v="1"/>
    <n v="778.60585633397898"/>
    <n v="1136764.5502476101"/>
    <n v="4092352.3808913901"/>
  </r>
  <r>
    <x v="0"/>
    <x v="1"/>
    <x v="1"/>
    <x v="0"/>
    <x v="0"/>
    <s v="DK1_Large"/>
    <x v="1"/>
    <s v="GNR_HS_HEAT_PIT_L-CEN_E-90_Y-2020"/>
    <x v="0"/>
    <x v="2"/>
    <n v="704.91799515777495"/>
    <n v="1029180.27293035"/>
    <n v="3705048.9825492599"/>
  </r>
  <r>
    <x v="0"/>
    <x v="1"/>
    <x v="1"/>
    <x v="0"/>
    <x v="0"/>
    <s v="DK1_Large"/>
    <x v="2"/>
    <s v="GNR_BO_MSW_E-105"/>
    <x v="0"/>
    <x v="0"/>
    <n v="26.6666666666667"/>
    <n v="38933.333333333299"/>
    <n v="140160"/>
  </r>
  <r>
    <x v="0"/>
    <x v="1"/>
    <x v="1"/>
    <x v="0"/>
    <x v="0"/>
    <s v="DK1_Large"/>
    <x v="2"/>
    <s v="GNR_BO_MSW_E-105"/>
    <x v="0"/>
    <x v="1"/>
    <n v="26.6666666666667"/>
    <n v="38933.333333333299"/>
    <n v="140160"/>
  </r>
  <r>
    <x v="0"/>
    <x v="1"/>
    <x v="1"/>
    <x v="0"/>
    <x v="0"/>
    <s v="DK1_Large"/>
    <x v="2"/>
    <s v="GNR_BO_MSW_E-105"/>
    <x v="0"/>
    <x v="2"/>
    <n v="26.6666666666667"/>
    <n v="38933.333333333299"/>
    <n v="140160"/>
  </r>
  <r>
    <x v="0"/>
    <x v="1"/>
    <x v="1"/>
    <x v="0"/>
    <x v="0"/>
    <s v="DK1_Large"/>
    <x v="2"/>
    <s v="GNR_BO_MSW_E-105"/>
    <x v="1"/>
    <x v="0"/>
    <n v="26.6666666666667"/>
    <n v="38933.333333333299"/>
    <n v="140160"/>
  </r>
  <r>
    <x v="0"/>
    <x v="1"/>
    <x v="1"/>
    <x v="0"/>
    <x v="0"/>
    <s v="DK1_Large"/>
    <x v="2"/>
    <s v="GNR_BO_MSW_E-105"/>
    <x v="1"/>
    <x v="1"/>
    <n v="26.6666666666667"/>
    <n v="38933.333333333299"/>
    <n v="140160"/>
  </r>
  <r>
    <x v="0"/>
    <x v="1"/>
    <x v="1"/>
    <x v="0"/>
    <x v="0"/>
    <s v="DK1_Large"/>
    <x v="2"/>
    <s v="GNR_BO_MSW_E-105"/>
    <x v="1"/>
    <x v="2"/>
    <n v="26.6666666666667"/>
    <n v="38933.333333333299"/>
    <n v="140160"/>
  </r>
  <r>
    <x v="0"/>
    <x v="1"/>
    <x v="1"/>
    <x v="0"/>
    <x v="0"/>
    <s v="DK1_Large"/>
    <x v="2"/>
    <s v="GNR_ST_MSW_BP_E-24_LS-220-MW-FEED_Y-2030"/>
    <x v="0"/>
    <x v="0"/>
    <n v="1074.0038623447599"/>
    <n v="1568045.6390233401"/>
    <n v="5644964.3004840296"/>
  </r>
  <r>
    <x v="0"/>
    <x v="1"/>
    <x v="1"/>
    <x v="0"/>
    <x v="0"/>
    <s v="DK1_Large"/>
    <x v="2"/>
    <s v="GNR_ST_MSW_BP_E-24_LS-220-MW-FEED_Y-2030"/>
    <x v="0"/>
    <x v="1"/>
    <n v="1074.0038623447599"/>
    <n v="1568045.6390233401"/>
    <n v="5644964.3004840296"/>
  </r>
  <r>
    <x v="0"/>
    <x v="1"/>
    <x v="1"/>
    <x v="0"/>
    <x v="0"/>
    <s v="DK1_Large"/>
    <x v="2"/>
    <s v="GNR_ST_MSW_BP_E-24_LS-220-MW-FEED_Y-2030"/>
    <x v="0"/>
    <x v="2"/>
    <n v="1074.0038623447599"/>
    <n v="1568045.6390233401"/>
    <n v="5644964.3004840296"/>
  </r>
  <r>
    <x v="0"/>
    <x v="1"/>
    <x v="1"/>
    <x v="0"/>
    <x v="0"/>
    <s v="DK1_Large"/>
    <x v="2"/>
    <s v="GNR_ST_MSW_BP_E-24_LS-220-MW-FEED_Y-2030"/>
    <x v="1"/>
    <x v="0"/>
    <n v="1074.0038623447599"/>
    <n v="1568045.6390233401"/>
    <n v="5644964.3004840296"/>
  </r>
  <r>
    <x v="0"/>
    <x v="1"/>
    <x v="1"/>
    <x v="0"/>
    <x v="0"/>
    <s v="DK1_Large"/>
    <x v="2"/>
    <s v="GNR_ST_MSW_BP_E-24_LS-220-MW-FEED_Y-2030"/>
    <x v="1"/>
    <x v="1"/>
    <n v="1074.0038623447599"/>
    <n v="1568045.6390233401"/>
    <n v="5644964.3004840296"/>
  </r>
  <r>
    <x v="0"/>
    <x v="1"/>
    <x v="1"/>
    <x v="0"/>
    <x v="0"/>
    <s v="DK1_Large"/>
    <x v="2"/>
    <s v="GNR_ST_MSW_BP_E-24_LS-220-MW-FEED_Y-2030"/>
    <x v="1"/>
    <x v="2"/>
    <n v="1074.0038623447599"/>
    <n v="1568045.6390233401"/>
    <n v="5644964.3004840296"/>
  </r>
  <r>
    <x v="0"/>
    <x v="1"/>
    <x v="1"/>
    <x v="0"/>
    <x v="0"/>
    <s v="DK1_Large"/>
    <x v="2"/>
    <s v="GNR_ST_MSW_BP_E-27"/>
    <x v="0"/>
    <x v="0"/>
    <n v="66.296296296296404"/>
    <n v="96792.592592592802"/>
    <n v="348453.33333333401"/>
  </r>
  <r>
    <x v="0"/>
    <x v="1"/>
    <x v="1"/>
    <x v="0"/>
    <x v="0"/>
    <s v="DK1_Large"/>
    <x v="2"/>
    <s v="GNR_ST_MSW_BP_E-27"/>
    <x v="0"/>
    <x v="1"/>
    <n v="66.296296296296404"/>
    <n v="96792.592592592802"/>
    <n v="348453.33333333401"/>
  </r>
  <r>
    <x v="0"/>
    <x v="1"/>
    <x v="1"/>
    <x v="0"/>
    <x v="0"/>
    <s v="DK1_Large"/>
    <x v="2"/>
    <s v="GNR_ST_MSW_BP_E-27"/>
    <x v="0"/>
    <x v="2"/>
    <n v="66.296296296296404"/>
    <n v="96792.592592592802"/>
    <n v="348453.33333333401"/>
  </r>
  <r>
    <x v="0"/>
    <x v="1"/>
    <x v="1"/>
    <x v="0"/>
    <x v="0"/>
    <s v="DK1_Large"/>
    <x v="2"/>
    <s v="GNR_ST_MSW_BP_E-27"/>
    <x v="1"/>
    <x v="0"/>
    <n v="66.296296296296404"/>
    <n v="96792.592592592802"/>
    <n v="348453.33333333401"/>
  </r>
  <r>
    <x v="0"/>
    <x v="1"/>
    <x v="1"/>
    <x v="0"/>
    <x v="0"/>
    <s v="DK1_Large"/>
    <x v="2"/>
    <s v="GNR_ST_MSW_BP_E-27"/>
    <x v="1"/>
    <x v="1"/>
    <n v="66.296296296296404"/>
    <n v="96792.592592592802"/>
    <n v="348453.33333333401"/>
  </r>
  <r>
    <x v="0"/>
    <x v="1"/>
    <x v="1"/>
    <x v="0"/>
    <x v="0"/>
    <s v="DK1_Large"/>
    <x v="2"/>
    <s v="GNR_ST_MSW_BP_E-27"/>
    <x v="1"/>
    <x v="2"/>
    <n v="66.296296296296404"/>
    <n v="96792.592592592802"/>
    <n v="348453.33333333401"/>
  </r>
  <r>
    <x v="0"/>
    <x v="1"/>
    <x v="1"/>
    <x v="0"/>
    <x v="0"/>
    <s v="DK1_Large"/>
    <x v="3"/>
    <s v="GNR_SH_SUN"/>
    <x v="1"/>
    <x v="1"/>
    <n v="0.42153433712941801"/>
    <n v="615.44013220894999"/>
    <n v="2215.5844759522201"/>
  </r>
  <r>
    <x v="0"/>
    <x v="1"/>
    <x v="1"/>
    <x v="0"/>
    <x v="0"/>
    <s v="DK1_Large"/>
    <x v="3"/>
    <s v="GNR_SH_SUN"/>
    <x v="1"/>
    <x v="2"/>
    <n v="0.91705470396647304"/>
    <n v="1338.8998677910499"/>
    <n v="4820.0395240477801"/>
  </r>
  <r>
    <x v="0"/>
    <x v="1"/>
    <x v="1"/>
    <x v="0"/>
    <x v="0"/>
    <s v="DK1_Large"/>
    <x v="4"/>
    <s v="GNR_EH_HEAT"/>
    <x v="0"/>
    <x v="0"/>
    <n v="8.5"/>
    <n v="12410"/>
    <n v="44676"/>
  </r>
  <r>
    <x v="0"/>
    <x v="1"/>
    <x v="1"/>
    <x v="0"/>
    <x v="0"/>
    <s v="DK1_Large"/>
    <x v="4"/>
    <s v="GNR_EH_HEAT"/>
    <x v="0"/>
    <x v="1"/>
    <n v="8.5"/>
    <n v="12410"/>
    <n v="44676"/>
  </r>
  <r>
    <x v="0"/>
    <x v="1"/>
    <x v="1"/>
    <x v="0"/>
    <x v="0"/>
    <s v="DK1_Large"/>
    <x v="4"/>
    <s v="GNR_EH_HEAT"/>
    <x v="0"/>
    <x v="2"/>
    <n v="8.5"/>
    <n v="12410"/>
    <n v="44676"/>
  </r>
  <r>
    <x v="0"/>
    <x v="1"/>
    <x v="1"/>
    <x v="0"/>
    <x v="0"/>
    <s v="DK1_Large"/>
    <x v="4"/>
    <s v="GNR_EH_HEAT"/>
    <x v="1"/>
    <x v="0"/>
    <n v="8.5"/>
    <n v="12410"/>
    <n v="44676"/>
  </r>
  <r>
    <x v="0"/>
    <x v="1"/>
    <x v="1"/>
    <x v="0"/>
    <x v="0"/>
    <s v="DK1_Large"/>
    <x v="4"/>
    <s v="GNR_EH_HEAT"/>
    <x v="1"/>
    <x v="1"/>
    <n v="8.5"/>
    <n v="12410"/>
    <n v="44676"/>
  </r>
  <r>
    <x v="0"/>
    <x v="1"/>
    <x v="1"/>
    <x v="0"/>
    <x v="0"/>
    <s v="DK1_Large"/>
    <x v="4"/>
    <s v="GNR_EH_HEAT"/>
    <x v="1"/>
    <x v="2"/>
    <n v="8.5"/>
    <n v="12410"/>
    <n v="44676"/>
  </r>
  <r>
    <x v="0"/>
    <x v="1"/>
    <x v="1"/>
    <x v="0"/>
    <x v="0"/>
    <s v="DK1_Large"/>
    <x v="19"/>
    <s v="GNR_ST_WOODCHI_BP_E-23"/>
    <x v="0"/>
    <x v="0"/>
    <n v="32.6086956521739"/>
    <n v="47608.695652173898"/>
    <n v="171391.30434782599"/>
  </r>
  <r>
    <x v="0"/>
    <x v="1"/>
    <x v="1"/>
    <x v="0"/>
    <x v="0"/>
    <s v="DK1_Large"/>
    <x v="19"/>
    <s v="GNR_ST_WOODCHI_BP_E-23"/>
    <x v="0"/>
    <x v="1"/>
    <n v="32.6086956521739"/>
    <n v="47608.695652173898"/>
    <n v="171391.30434782599"/>
  </r>
  <r>
    <x v="0"/>
    <x v="1"/>
    <x v="1"/>
    <x v="0"/>
    <x v="0"/>
    <s v="DK1_Large"/>
    <x v="19"/>
    <s v="GNR_ST_WOODCHI_BP_E-23"/>
    <x v="0"/>
    <x v="2"/>
    <n v="32.6086956521739"/>
    <n v="47608.695652173898"/>
    <n v="171391.30434782599"/>
  </r>
  <r>
    <x v="0"/>
    <x v="1"/>
    <x v="1"/>
    <x v="0"/>
    <x v="0"/>
    <s v="DK1_Large"/>
    <x v="19"/>
    <s v="GNR_ST_WOODCHI_BP_E-29_LS-600-MW-FEED_Y-2030"/>
    <x v="0"/>
    <x v="0"/>
    <n v="143.78379789168801"/>
    <n v="209924.34492186501"/>
    <n v="755727.64171871298"/>
  </r>
  <r>
    <x v="0"/>
    <x v="1"/>
    <x v="1"/>
    <x v="0"/>
    <x v="0"/>
    <s v="DK1_Large"/>
    <x v="19"/>
    <s v="GNR_ST_WOODCHI_BP_E-29_LS-600-MW-FEED_Y-2030"/>
    <x v="0"/>
    <x v="1"/>
    <n v="143.78379789168801"/>
    <n v="209924.34492186501"/>
    <n v="755727.64171871298"/>
  </r>
  <r>
    <x v="0"/>
    <x v="1"/>
    <x v="1"/>
    <x v="0"/>
    <x v="0"/>
    <s v="DK1_Large"/>
    <x v="19"/>
    <s v="GNR_ST_WOODCHI_BP_E-29_LS-600-MW-FEED_Y-2030"/>
    <x v="0"/>
    <x v="2"/>
    <n v="143.78379789168801"/>
    <n v="209924.34492186501"/>
    <n v="755727.64171871298"/>
  </r>
  <r>
    <x v="0"/>
    <x v="1"/>
    <x v="1"/>
    <x v="0"/>
    <x v="0"/>
    <s v="DK1_MedSmall"/>
    <x v="5"/>
    <s v="GNR_BO_ELEC_E-100"/>
    <x v="1"/>
    <x v="2"/>
    <n v="1"/>
    <n v="1460"/>
    <n v="5256"/>
  </r>
  <r>
    <x v="0"/>
    <x v="1"/>
    <x v="1"/>
    <x v="0"/>
    <x v="0"/>
    <s v="DK1_MedSmall"/>
    <x v="5"/>
    <s v="GNR_HP_ELEC_GROUND-WTR_COP-360_LS-4-MW_Y-2020"/>
    <x v="1"/>
    <x v="0"/>
    <n v="70.659672932364401"/>
    <n v="103163.12248125199"/>
    <n v="371387.24093250697"/>
  </r>
  <r>
    <x v="0"/>
    <x v="1"/>
    <x v="1"/>
    <x v="0"/>
    <x v="0"/>
    <s v="DK1_MedSmall"/>
    <x v="5"/>
    <s v="GNR_HP_ELEC_GROUND-WTR_COP-360_LS-4-MW_Y-2020"/>
    <x v="1"/>
    <x v="1"/>
    <n v="70.659672932364401"/>
    <n v="103163.12248125199"/>
    <n v="371387.24093250697"/>
  </r>
  <r>
    <x v="0"/>
    <x v="1"/>
    <x v="1"/>
    <x v="0"/>
    <x v="0"/>
    <s v="DK1_MedSmall"/>
    <x v="5"/>
    <s v="GNR_HP_ELEC_GROUND-WTR_COP-360_LS-4-MW_Y-2020"/>
    <x v="1"/>
    <x v="2"/>
    <n v="70.659672932364401"/>
    <n v="103163.12248125199"/>
    <n v="371387.24093250697"/>
  </r>
  <r>
    <x v="0"/>
    <x v="1"/>
    <x v="1"/>
    <x v="0"/>
    <x v="0"/>
    <s v="DK1_MedSmall"/>
    <x v="5"/>
    <s v="GNR_HP_ELEC_GROUND-WTR_COP-380_LS-4-MW_Y-2030"/>
    <x v="1"/>
    <x v="0"/>
    <n v="46.932491232509904"/>
    <n v="68521.437199464504"/>
    <n v="246677.17391807199"/>
  </r>
  <r>
    <x v="0"/>
    <x v="1"/>
    <x v="1"/>
    <x v="0"/>
    <x v="0"/>
    <s v="DK1_MedSmall"/>
    <x v="5"/>
    <s v="GNR_HP_ELEC_GROUND-WTR_COP-380_LS-4-MW_Y-2030"/>
    <x v="1"/>
    <x v="1"/>
    <n v="46.932491232509904"/>
    <n v="68521.437199464504"/>
    <n v="246677.17391807199"/>
  </r>
  <r>
    <x v="0"/>
    <x v="1"/>
    <x v="1"/>
    <x v="0"/>
    <x v="0"/>
    <s v="DK1_MedSmall"/>
    <x v="5"/>
    <s v="GNR_HP_ELEC_GROUND-WTR_COP-380_LS-4-MW_Y-2030"/>
    <x v="1"/>
    <x v="2"/>
    <n v="46.932491232509904"/>
    <n v="68521.437199464504"/>
    <n v="246677.17391807199"/>
  </r>
  <r>
    <x v="0"/>
    <x v="1"/>
    <x v="1"/>
    <x v="0"/>
    <x v="0"/>
    <s v="DK1_MedSmall"/>
    <x v="1"/>
    <s v="GNR_HS_HEAT_PIT_L-DEC_E-91_Y-2020"/>
    <x v="0"/>
    <x v="0"/>
    <n v="225.552523784454"/>
    <n v="329306.68472530303"/>
    <n v="1185504.0650110899"/>
  </r>
  <r>
    <x v="0"/>
    <x v="1"/>
    <x v="1"/>
    <x v="0"/>
    <x v="0"/>
    <s v="DK1_MedSmall"/>
    <x v="1"/>
    <s v="GNR_HS_HEAT_PIT_L-DEC_E-91_Y-2020"/>
    <x v="0"/>
    <x v="1"/>
    <n v="326.49128046075401"/>
    <n v="476677.26947270101"/>
    <n v="1716038.1701017199"/>
  </r>
  <r>
    <x v="0"/>
    <x v="1"/>
    <x v="1"/>
    <x v="0"/>
    <x v="0"/>
    <s v="DK1_MedSmall"/>
    <x v="1"/>
    <s v="GNR_HS_HEAT_PIT_L-DEC_E-91_Y-2020"/>
    <x v="0"/>
    <x v="2"/>
    <n v="324.33600451748799"/>
    <n v="473530.566595532"/>
    <n v="1704710.0397439201"/>
  </r>
  <r>
    <x v="0"/>
    <x v="1"/>
    <x v="1"/>
    <x v="0"/>
    <x v="0"/>
    <s v="DK1_MedSmall"/>
    <x v="3"/>
    <s v="GNR_SH_SUN"/>
    <x v="1"/>
    <x v="1"/>
    <n v="1.27370087477954"/>
    <n v="1859.6032771781199"/>
    <n v="6694.5717978412404"/>
  </r>
  <r>
    <x v="0"/>
    <x v="1"/>
    <x v="1"/>
    <x v="0"/>
    <x v="0"/>
    <s v="DK1_MedSmall"/>
    <x v="3"/>
    <s v="GNR_SH_SUN"/>
    <x v="1"/>
    <x v="2"/>
    <n v="2.7709566594670401"/>
    <n v="4045.5967228218801"/>
    <n v="14564.1482021588"/>
  </r>
  <r>
    <x v="0"/>
    <x v="1"/>
    <x v="1"/>
    <x v="0"/>
    <x v="0"/>
    <s v="DK1_MedSmall"/>
    <x v="4"/>
    <s v="GNR_EH_HEAT"/>
    <x v="0"/>
    <x v="0"/>
    <n v="10"/>
    <n v="14600"/>
    <n v="52560"/>
  </r>
  <r>
    <x v="0"/>
    <x v="1"/>
    <x v="1"/>
    <x v="0"/>
    <x v="0"/>
    <s v="DK1_MedSmall"/>
    <x v="4"/>
    <s v="GNR_EH_HEAT"/>
    <x v="0"/>
    <x v="1"/>
    <n v="10"/>
    <n v="14600"/>
    <n v="52560"/>
  </r>
  <r>
    <x v="0"/>
    <x v="1"/>
    <x v="1"/>
    <x v="0"/>
    <x v="0"/>
    <s v="DK1_MedSmall"/>
    <x v="4"/>
    <s v="GNR_EH_HEAT"/>
    <x v="0"/>
    <x v="2"/>
    <n v="10"/>
    <n v="14600"/>
    <n v="52560"/>
  </r>
  <r>
    <x v="0"/>
    <x v="1"/>
    <x v="1"/>
    <x v="0"/>
    <x v="0"/>
    <s v="DK1_MedSmall"/>
    <x v="4"/>
    <s v="GNR_EH_HEAT"/>
    <x v="1"/>
    <x v="0"/>
    <n v="10"/>
    <n v="14600"/>
    <n v="52560"/>
  </r>
  <r>
    <x v="0"/>
    <x v="1"/>
    <x v="1"/>
    <x v="0"/>
    <x v="0"/>
    <s v="DK1_MedSmall"/>
    <x v="4"/>
    <s v="GNR_EH_HEAT"/>
    <x v="1"/>
    <x v="1"/>
    <n v="10"/>
    <n v="14600"/>
    <n v="52560"/>
  </r>
  <r>
    <x v="0"/>
    <x v="1"/>
    <x v="1"/>
    <x v="0"/>
    <x v="0"/>
    <s v="DK1_MedSmall"/>
    <x v="4"/>
    <s v="GNR_EH_HEAT"/>
    <x v="1"/>
    <x v="2"/>
    <n v="10"/>
    <n v="14600"/>
    <n v="52560"/>
  </r>
  <r>
    <x v="0"/>
    <x v="1"/>
    <x v="1"/>
    <x v="0"/>
    <x v="0"/>
    <s v="DK1_Medium"/>
    <x v="5"/>
    <s v="GNR_BO_ELEC_E-100"/>
    <x v="1"/>
    <x v="2"/>
    <n v="30"/>
    <n v="43800"/>
    <n v="157680"/>
  </r>
  <r>
    <x v="0"/>
    <x v="1"/>
    <x v="1"/>
    <x v="0"/>
    <x v="0"/>
    <s v="DK1_Medium"/>
    <x v="5"/>
    <s v="GNR_HP_ELEC_GROUND-WTR_COP-360_LS-4-MW_Y-2020"/>
    <x v="1"/>
    <x v="0"/>
    <n v="100.49831665526401"/>
    <n v="146727.54231668499"/>
    <n v="528219.15234006697"/>
  </r>
  <r>
    <x v="0"/>
    <x v="1"/>
    <x v="1"/>
    <x v="0"/>
    <x v="0"/>
    <s v="DK1_Medium"/>
    <x v="5"/>
    <s v="GNR_HP_ELEC_GROUND-WTR_COP-360_LS-4-MW_Y-2020"/>
    <x v="1"/>
    <x v="1"/>
    <n v="100.49831665526401"/>
    <n v="146727.54231668499"/>
    <n v="528219.15234006697"/>
  </r>
  <r>
    <x v="0"/>
    <x v="1"/>
    <x v="1"/>
    <x v="0"/>
    <x v="0"/>
    <s v="DK1_Medium"/>
    <x v="5"/>
    <s v="GNR_HP_ELEC_GROUND-WTR_COP-360_LS-4-MW_Y-2020"/>
    <x v="1"/>
    <x v="2"/>
    <n v="100.49831665526401"/>
    <n v="146727.54231668499"/>
    <n v="528219.15234006697"/>
  </r>
  <r>
    <x v="0"/>
    <x v="1"/>
    <x v="1"/>
    <x v="0"/>
    <x v="0"/>
    <s v="DK1_Medium"/>
    <x v="5"/>
    <s v="GNR_HP_ELEC_GROUND-WTR_COP-380_LS-4-MW_Y-2030"/>
    <x v="1"/>
    <x v="0"/>
    <n v="148.56817921707801"/>
    <n v="216909.54165693399"/>
    <n v="780874.34996496199"/>
  </r>
  <r>
    <x v="0"/>
    <x v="1"/>
    <x v="1"/>
    <x v="0"/>
    <x v="0"/>
    <s v="DK1_Medium"/>
    <x v="5"/>
    <s v="GNR_HP_ELEC_GROUND-WTR_COP-380_LS-4-MW_Y-2030"/>
    <x v="1"/>
    <x v="1"/>
    <n v="148.56817921707801"/>
    <n v="216909.54165693399"/>
    <n v="780874.34996496199"/>
  </r>
  <r>
    <x v="0"/>
    <x v="1"/>
    <x v="1"/>
    <x v="0"/>
    <x v="0"/>
    <s v="DK1_Medium"/>
    <x v="5"/>
    <s v="GNR_HP_ELEC_GROUND-WTR_COP-380_LS-4-MW_Y-2030"/>
    <x v="1"/>
    <x v="2"/>
    <n v="148.56817921707801"/>
    <n v="216909.54165693399"/>
    <n v="780874.34996496199"/>
  </r>
  <r>
    <x v="0"/>
    <x v="1"/>
    <x v="1"/>
    <x v="0"/>
    <x v="0"/>
    <s v="DK1_Medium"/>
    <x v="1"/>
    <s v="GNR_HS_HEAT_PIT_L-DEC_E-91_Y-2020"/>
    <x v="0"/>
    <x v="0"/>
    <n v="315.85450697965501"/>
    <n v="461147.58019029698"/>
    <n v="1660131.2886850699"/>
  </r>
  <r>
    <x v="0"/>
    <x v="1"/>
    <x v="1"/>
    <x v="0"/>
    <x v="0"/>
    <s v="DK1_Medium"/>
    <x v="1"/>
    <s v="GNR_HS_HEAT_PIT_L-DEC_E-91_Y-2020"/>
    <x v="0"/>
    <x v="1"/>
    <n v="315.85450697965501"/>
    <n v="461147.58019029698"/>
    <n v="1660131.2886850699"/>
  </r>
  <r>
    <x v="0"/>
    <x v="1"/>
    <x v="1"/>
    <x v="0"/>
    <x v="0"/>
    <s v="DK1_Medium"/>
    <x v="1"/>
    <s v="GNR_HS_HEAT_PIT_L-DEC_E-91_Y-2020"/>
    <x v="0"/>
    <x v="2"/>
    <n v="315.85450697965501"/>
    <n v="461147.58019029698"/>
    <n v="1660131.2886850699"/>
  </r>
  <r>
    <x v="0"/>
    <x v="1"/>
    <x v="1"/>
    <x v="0"/>
    <x v="0"/>
    <s v="DK1_Medium"/>
    <x v="1"/>
    <s v="GNR_HS_HEAT_PIT_L-DEC_E-91_Y-2030"/>
    <x v="0"/>
    <x v="0"/>
    <n v="171.94366903693199"/>
    <n v="251037.756793921"/>
    <n v="903735.92445811594"/>
  </r>
  <r>
    <x v="0"/>
    <x v="1"/>
    <x v="1"/>
    <x v="0"/>
    <x v="0"/>
    <s v="DK1_Medium"/>
    <x v="1"/>
    <s v="GNR_HS_HEAT_PIT_L-DEC_E-91_Y-2030"/>
    <x v="0"/>
    <x v="1"/>
    <n v="384.78983387910802"/>
    <n v="561793.15746349702"/>
    <n v="2022455.36686859"/>
  </r>
  <r>
    <x v="0"/>
    <x v="1"/>
    <x v="1"/>
    <x v="0"/>
    <x v="0"/>
    <s v="DK1_Medium"/>
    <x v="1"/>
    <s v="GNR_HS_HEAT_PIT_L-DEC_E-91_Y-2030"/>
    <x v="0"/>
    <x v="2"/>
    <n v="380.24507591094698"/>
    <n v="555157.81082998298"/>
    <n v="1998568.11898794"/>
  </r>
  <r>
    <x v="0"/>
    <x v="1"/>
    <x v="1"/>
    <x v="0"/>
    <x v="0"/>
    <s v="DK1_Medium"/>
    <x v="3"/>
    <s v="GNR_SH_SUN"/>
    <x v="1"/>
    <x v="1"/>
    <n v="2.7596852286889999"/>
    <n v="4029.1404338859302"/>
    <n v="14504.905561989401"/>
  </r>
  <r>
    <x v="0"/>
    <x v="1"/>
    <x v="1"/>
    <x v="0"/>
    <x v="0"/>
    <s v="DK1_Medium"/>
    <x v="3"/>
    <s v="GNR_SH_SUN"/>
    <x v="1"/>
    <x v="2"/>
    <n v="6.0037394288452504"/>
    <n v="8765.4595661140702"/>
    <n v="31555.654438010599"/>
  </r>
  <r>
    <x v="0"/>
    <x v="1"/>
    <x v="1"/>
    <x v="0"/>
    <x v="0"/>
    <s v="DK1_Medium"/>
    <x v="4"/>
    <s v="GNR_GEO_HEAT_HO"/>
    <x v="0"/>
    <x v="0"/>
    <n v="10"/>
    <n v="14600"/>
    <n v="52560"/>
  </r>
  <r>
    <x v="0"/>
    <x v="1"/>
    <x v="1"/>
    <x v="0"/>
    <x v="0"/>
    <s v="DK1_Medium"/>
    <x v="4"/>
    <s v="GNR_GEO_HEAT_HO"/>
    <x v="0"/>
    <x v="1"/>
    <n v="10"/>
    <n v="14600"/>
    <n v="52560"/>
  </r>
  <r>
    <x v="0"/>
    <x v="1"/>
    <x v="1"/>
    <x v="0"/>
    <x v="0"/>
    <s v="DK1_Medium"/>
    <x v="4"/>
    <s v="GNR_GEO_HEAT_HO"/>
    <x v="0"/>
    <x v="2"/>
    <n v="10"/>
    <n v="14600"/>
    <n v="52560"/>
  </r>
  <r>
    <x v="0"/>
    <x v="1"/>
    <x v="1"/>
    <x v="0"/>
    <x v="0"/>
    <s v="DK1_Medium"/>
    <x v="4"/>
    <s v="GNR_GEO_HEAT_HO"/>
    <x v="1"/>
    <x v="0"/>
    <n v="10"/>
    <n v="14600"/>
    <n v="52560"/>
  </r>
  <r>
    <x v="0"/>
    <x v="1"/>
    <x v="1"/>
    <x v="0"/>
    <x v="0"/>
    <s v="DK1_Medium"/>
    <x v="4"/>
    <s v="GNR_GEO_HEAT_HO"/>
    <x v="1"/>
    <x v="1"/>
    <n v="10"/>
    <n v="14600"/>
    <n v="52560"/>
  </r>
  <r>
    <x v="0"/>
    <x v="1"/>
    <x v="1"/>
    <x v="0"/>
    <x v="0"/>
    <s v="DK1_Medium"/>
    <x v="4"/>
    <s v="GNR_GEO_HEAT_HO"/>
    <x v="1"/>
    <x v="2"/>
    <n v="10"/>
    <n v="14600"/>
    <n v="52560"/>
  </r>
  <r>
    <x v="0"/>
    <x v="1"/>
    <x v="1"/>
    <x v="0"/>
    <x v="0"/>
    <s v="DK1_NoDH"/>
    <x v="3"/>
    <s v="GNR_PV_SUN"/>
    <x v="0"/>
    <x v="2"/>
    <n v="9.20024918082831"/>
    <n v="13432.363804009299"/>
    <n v="48356.509694433596"/>
  </r>
  <r>
    <x v="0"/>
    <x v="1"/>
    <x v="1"/>
    <x v="0"/>
    <x v="0"/>
    <s v="DK1_NoDH"/>
    <x v="3"/>
    <s v="GNR_PV_SUN"/>
    <x v="1"/>
    <x v="1"/>
    <n v="88.987377073736297"/>
    <n v="129921.570527655"/>
    <n v="467717.653899558"/>
  </r>
  <r>
    <x v="0"/>
    <x v="1"/>
    <x v="1"/>
    <x v="0"/>
    <x v="0"/>
    <s v="DK1_NoDH"/>
    <x v="3"/>
    <s v="GNR_PV_SUN"/>
    <x v="1"/>
    <x v="2"/>
    <n v="292.01247896070998"/>
    <n v="426338.219282637"/>
    <n v="1534817.5894174899"/>
  </r>
  <r>
    <x v="0"/>
    <x v="1"/>
    <x v="1"/>
    <x v="0"/>
    <x v="0"/>
    <s v="DK1_NoDH"/>
    <x v="6"/>
    <s v="GNR_ROR_WTR"/>
    <x v="0"/>
    <x v="0"/>
    <n v="4.9259377234170199E-3"/>
    <n v="7.1918690761888504"/>
    <n v="25.890728674279799"/>
  </r>
  <r>
    <x v="0"/>
    <x v="1"/>
    <x v="1"/>
    <x v="0"/>
    <x v="0"/>
    <s v="DK1_NoDH"/>
    <x v="6"/>
    <s v="GNR_ROR_WTR"/>
    <x v="0"/>
    <x v="1"/>
    <n v="4.9259377234170199E-3"/>
    <n v="7.1918690761888504"/>
    <n v="25.890728674279799"/>
  </r>
  <r>
    <x v="0"/>
    <x v="1"/>
    <x v="1"/>
    <x v="0"/>
    <x v="0"/>
    <s v="DK1_NoDH"/>
    <x v="6"/>
    <s v="GNR_ROR_WTR"/>
    <x v="0"/>
    <x v="2"/>
    <n v="4.9259377234170199E-3"/>
    <n v="7.1918690761888504"/>
    <n v="25.890728674279799"/>
  </r>
  <r>
    <x v="0"/>
    <x v="1"/>
    <x v="1"/>
    <x v="0"/>
    <x v="0"/>
    <s v="DK1_NoDH"/>
    <x v="6"/>
    <s v="GNR_ROR_WTR"/>
    <x v="1"/>
    <x v="0"/>
    <n v="6.0783103147148496E-3"/>
    <n v="8.8743330594836891"/>
    <n v="31.9475990141413"/>
  </r>
  <r>
    <x v="0"/>
    <x v="1"/>
    <x v="1"/>
    <x v="0"/>
    <x v="0"/>
    <s v="DK1_NoDH"/>
    <x v="6"/>
    <s v="GNR_ROR_WTR"/>
    <x v="1"/>
    <x v="1"/>
    <n v="6.0783103147148496E-3"/>
    <n v="8.8743330594836891"/>
    <n v="31.9475990141413"/>
  </r>
  <r>
    <x v="0"/>
    <x v="1"/>
    <x v="1"/>
    <x v="0"/>
    <x v="0"/>
    <s v="DK1_NoDH"/>
    <x v="6"/>
    <s v="GNR_ROR_WTR"/>
    <x v="1"/>
    <x v="2"/>
    <n v="6.0783103147148496E-3"/>
    <n v="8.8743330594836891"/>
    <n v="31.9475990141413"/>
  </r>
  <r>
    <x v="0"/>
    <x v="1"/>
    <x v="1"/>
    <x v="0"/>
    <x v="0"/>
    <s v="DK1_NoDH"/>
    <x v="7"/>
    <s v="GNR_WT_WIND_ONS"/>
    <x v="0"/>
    <x v="0"/>
    <n v="137.58230166225599"/>
    <n v="200870.160426894"/>
    <n v="723132.57753681997"/>
  </r>
  <r>
    <x v="0"/>
    <x v="1"/>
    <x v="1"/>
    <x v="0"/>
    <x v="0"/>
    <s v="DK1_NoDH"/>
    <x v="7"/>
    <s v="GNR_WT_WIND_ONS"/>
    <x v="0"/>
    <x v="1"/>
    <n v="191.632491601"/>
    <n v="279783.43773746002"/>
    <n v="1007220.3758548599"/>
  </r>
  <r>
    <x v="0"/>
    <x v="1"/>
    <x v="1"/>
    <x v="0"/>
    <x v="0"/>
    <s v="DK1_NoDH"/>
    <x v="7"/>
    <s v="GNR_WT_WIND_ONS"/>
    <x v="0"/>
    <x v="2"/>
    <n v="364.59309940498002"/>
    <n v="532305.92513126996"/>
    <n v="1916301.3304725699"/>
  </r>
  <r>
    <x v="0"/>
    <x v="1"/>
    <x v="1"/>
    <x v="0"/>
    <x v="0"/>
    <s v="DK1_NoDH"/>
    <x v="7"/>
    <s v="GNR_WT_WIND_ONS"/>
    <x v="1"/>
    <x v="0"/>
    <n v="780.28819657022598"/>
    <n v="1139220.7669925301"/>
    <n v="4101194.76117311"/>
  </r>
  <r>
    <x v="0"/>
    <x v="1"/>
    <x v="1"/>
    <x v="0"/>
    <x v="0"/>
    <s v="DK1_NoDH"/>
    <x v="7"/>
    <s v="GNR_WT_WIND_ONS"/>
    <x v="1"/>
    <x v="1"/>
    <n v="1080.51243341179"/>
    <n v="1577548.1527812199"/>
    <n v="5679173.3500123797"/>
  </r>
  <r>
    <x v="0"/>
    <x v="1"/>
    <x v="1"/>
    <x v="0"/>
    <x v="0"/>
    <s v="DK1_NoDH"/>
    <x v="7"/>
    <s v="GNR_WT_WIND_ONS"/>
    <x v="1"/>
    <x v="2"/>
    <n v="668.25689378810296"/>
    <n v="975655.06493063003"/>
    <n v="3512358.2337502702"/>
  </r>
  <r>
    <x v="0"/>
    <x v="1"/>
    <x v="1"/>
    <x v="0"/>
    <x v="0"/>
    <s v="DK1_NoDH"/>
    <x v="7"/>
    <s v="GNR_WT_WIND_ON_LS_Y-2020"/>
    <x v="0"/>
    <x v="0"/>
    <n v="300.05016781917402"/>
    <n v="438073.24501599401"/>
    <n v="1577063.68205758"/>
  </r>
  <r>
    <x v="0"/>
    <x v="1"/>
    <x v="1"/>
    <x v="0"/>
    <x v="0"/>
    <s v="DK1_NoDH"/>
    <x v="7"/>
    <s v="GNR_WT_WIND_ON_LS_Y-2020"/>
    <x v="0"/>
    <x v="1"/>
    <n v="417.92701946241999"/>
    <n v="610173.44841513399"/>
    <n v="2196624.4142944799"/>
  </r>
  <r>
    <x v="0"/>
    <x v="1"/>
    <x v="1"/>
    <x v="0"/>
    <x v="0"/>
    <s v="DK1_NoDH"/>
    <x v="7"/>
    <s v="GNR_WT_WIND_ON_LS_Y-2020"/>
    <x v="0"/>
    <x v="2"/>
    <n v="795.13294472080997"/>
    <n v="1160894.09929238"/>
    <n v="4179218.7574525801"/>
  </r>
  <r>
    <x v="0"/>
    <x v="1"/>
    <x v="1"/>
    <x v="0"/>
    <x v="0"/>
    <s v="DK1_NoDH"/>
    <x v="7"/>
    <s v="GNR_WT_WIND_ON_LS_Y-2020"/>
    <x v="1"/>
    <x v="0"/>
    <n v="1701.7130946315999"/>
    <n v="2484501.1181621398"/>
    <n v="8944204.0253836904"/>
  </r>
  <r>
    <x v="0"/>
    <x v="1"/>
    <x v="1"/>
    <x v="0"/>
    <x v="0"/>
    <s v="DK1_NoDH"/>
    <x v="7"/>
    <s v="GNR_WT_WIND_ON_LS_Y-2020"/>
    <x v="1"/>
    <x v="1"/>
    <n v="2356.4654251227198"/>
    <n v="3440439.52067918"/>
    <n v="12385582.274444999"/>
  </r>
  <r>
    <x v="0"/>
    <x v="1"/>
    <x v="1"/>
    <x v="0"/>
    <x v="0"/>
    <s v="DK1_NoDH"/>
    <x v="7"/>
    <s v="GNR_WT_WIND_ON_LS_Y-2020"/>
    <x v="1"/>
    <x v="2"/>
    <n v="1457.3865294074101"/>
    <n v="2127784.3329348299"/>
    <n v="7660023.5985653698"/>
  </r>
  <r>
    <x v="0"/>
    <x v="1"/>
    <x v="1"/>
    <x v="0"/>
    <x v="0"/>
    <s v="DK1_NoDH"/>
    <x v="7"/>
    <s v="GNR_WT_WIND_ON_LS_Y-2030"/>
    <x v="0"/>
    <x v="0"/>
    <n v="168.48498494175101"/>
    <n v="245988.078014956"/>
    <n v="885557.08085384301"/>
  </r>
  <r>
    <x v="0"/>
    <x v="1"/>
    <x v="1"/>
    <x v="0"/>
    <x v="0"/>
    <s v="DK1_NoDH"/>
    <x v="7"/>
    <s v="GNR_WT_WIND_ON_LS_Y-2030"/>
    <x v="0"/>
    <x v="1"/>
    <n v="234.67551474029599"/>
    <n v="342626.25152083201"/>
    <n v="1233454.505475"/>
  </r>
  <r>
    <x v="0"/>
    <x v="1"/>
    <x v="1"/>
    <x v="0"/>
    <x v="0"/>
    <s v="DK1_NoDH"/>
    <x v="7"/>
    <s v="GNR_WT_WIND_ON_LS_Y-2030"/>
    <x v="0"/>
    <x v="2"/>
    <n v="446.48521009564001"/>
    <n v="651868.406739634"/>
    <n v="2346726.26426268"/>
  </r>
  <r>
    <x v="0"/>
    <x v="1"/>
    <x v="1"/>
    <x v="0"/>
    <x v="0"/>
    <s v="DK1_NoDH"/>
    <x v="7"/>
    <s v="GNR_WT_WIND_ON_LS_Y-2030"/>
    <x v="1"/>
    <x v="0"/>
    <n v="955.55055745535901"/>
    <n v="1395103.8138848201"/>
    <n v="5022373.7299853703"/>
  </r>
  <r>
    <x v="0"/>
    <x v="1"/>
    <x v="1"/>
    <x v="0"/>
    <x v="0"/>
    <s v="DK1_NoDH"/>
    <x v="7"/>
    <s v="GNR_WT_WIND_ON_LS_Y-2030"/>
    <x v="1"/>
    <x v="1"/>
    <n v="1323.20886388182"/>
    <n v="1931884.9412674599"/>
    <n v="6954785.7885628603"/>
  </r>
  <r>
    <x v="0"/>
    <x v="1"/>
    <x v="1"/>
    <x v="0"/>
    <x v="0"/>
    <s v="DK1_NoDH"/>
    <x v="7"/>
    <s v="GNR_WT_WIND_ON_LS_Y-2030"/>
    <x v="1"/>
    <x v="2"/>
    <n v="818.35564114564704"/>
    <n v="1194799.2360726499"/>
    <n v="4301277.2498615198"/>
  </r>
  <r>
    <x v="0"/>
    <x v="1"/>
    <x v="1"/>
    <x v="0"/>
    <x v="0"/>
    <s v="DK1_NoDH"/>
    <x v="19"/>
    <s v="GNR_ST_WOODCHI_EXT_E-30"/>
    <x v="0"/>
    <x v="1"/>
    <n v="9.1999999999999993"/>
    <n v="13432"/>
    <n v="48355.199999999997"/>
  </r>
  <r>
    <x v="0"/>
    <x v="1"/>
    <x v="1"/>
    <x v="0"/>
    <x v="0"/>
    <s v="DK1_Offshore"/>
    <x v="7"/>
    <s v="GNR_WT_WIND_OFF"/>
    <x v="0"/>
    <x v="0"/>
    <n v="182.01948509524701"/>
    <n v="265748.44823906099"/>
    <n v="956694.41366061894"/>
  </r>
  <r>
    <x v="0"/>
    <x v="1"/>
    <x v="1"/>
    <x v="0"/>
    <x v="0"/>
    <s v="DK1_Offshore"/>
    <x v="7"/>
    <s v="GNR_WT_WIND_OFF"/>
    <x v="0"/>
    <x v="1"/>
    <n v="253.527139954094"/>
    <n v="370149.62433297798"/>
    <n v="1332538.6475987199"/>
  </r>
  <r>
    <x v="0"/>
    <x v="1"/>
    <x v="1"/>
    <x v="0"/>
    <x v="0"/>
    <s v="DK1_Offshore"/>
    <x v="7"/>
    <s v="GNR_WT_WIND_OFF"/>
    <x v="0"/>
    <x v="2"/>
    <n v="482.35163550240497"/>
    <n v="704233.38783351099"/>
    <n v="2535240.1962006399"/>
  </r>
  <r>
    <x v="0"/>
    <x v="1"/>
    <x v="1"/>
    <x v="0"/>
    <x v="0"/>
    <s v="DK1_Offshore"/>
    <x v="7"/>
    <s v="GNR_WT_WIND_OFF"/>
    <x v="1"/>
    <x v="0"/>
    <n v="1032.3105083258999"/>
    <n v="1507173.34215582"/>
    <n v="5425824.0317609403"/>
  </r>
  <r>
    <x v="0"/>
    <x v="1"/>
    <x v="1"/>
    <x v="0"/>
    <x v="0"/>
    <s v="DK1_Offshore"/>
    <x v="7"/>
    <s v="GNR_WT_WIND_OFF"/>
    <x v="1"/>
    <x v="1"/>
    <n v="1429.50302758732"/>
    <n v="2087074.42027748"/>
    <n v="7513467.9129989296"/>
  </r>
  <r>
    <x v="0"/>
    <x v="1"/>
    <x v="1"/>
    <x v="0"/>
    <x v="0"/>
    <s v="DK1_Offshore"/>
    <x v="7"/>
    <s v="GNR_WT_WIND_OFF"/>
    <x v="1"/>
    <x v="2"/>
    <n v="884.09464189120001"/>
    <n v="1290778.1771611499"/>
    <n v="4646801.4377801502"/>
  </r>
  <r>
    <x v="0"/>
    <x v="1"/>
    <x v="1"/>
    <x v="0"/>
    <x v="0"/>
    <s v="DK1_Rural"/>
    <x v="5"/>
    <s v="GNR_BO_ELEC_E-100"/>
    <x v="1"/>
    <x v="2"/>
    <n v="25.367908125379099"/>
    <n v="37037.145863053403"/>
    <n v="133333.725106992"/>
  </r>
  <r>
    <x v="0"/>
    <x v="1"/>
    <x v="1"/>
    <x v="0"/>
    <x v="0"/>
    <s v="DK1_Rural"/>
    <x v="5"/>
    <s v="GNR_HP_ELEC_COP-300"/>
    <x v="1"/>
    <x v="0"/>
    <n v="0.5"/>
    <n v="730"/>
    <n v="2628"/>
  </r>
  <r>
    <x v="0"/>
    <x v="1"/>
    <x v="1"/>
    <x v="0"/>
    <x v="0"/>
    <s v="DK1_Rural"/>
    <x v="5"/>
    <s v="GNR_HP_ELEC_COP-300"/>
    <x v="1"/>
    <x v="1"/>
    <n v="0.5"/>
    <n v="730"/>
    <n v="2628"/>
  </r>
  <r>
    <x v="0"/>
    <x v="1"/>
    <x v="1"/>
    <x v="0"/>
    <x v="0"/>
    <s v="DK1_Rural"/>
    <x v="5"/>
    <s v="GNR_HP_ELEC_COP-300"/>
    <x v="1"/>
    <x v="2"/>
    <n v="0.5"/>
    <n v="730"/>
    <n v="2628"/>
  </r>
  <r>
    <x v="0"/>
    <x v="1"/>
    <x v="1"/>
    <x v="0"/>
    <x v="0"/>
    <s v="DK1_Rural"/>
    <x v="5"/>
    <s v="GNR_HP_ELEC_COP-350"/>
    <x v="1"/>
    <x v="0"/>
    <n v="0.625428571428571"/>
    <n v="913.12571428571403"/>
    <n v="3287.2525714285698"/>
  </r>
  <r>
    <x v="0"/>
    <x v="1"/>
    <x v="1"/>
    <x v="0"/>
    <x v="0"/>
    <s v="DK1_Rural"/>
    <x v="5"/>
    <s v="GNR_HP_ELEC_COP-350"/>
    <x v="1"/>
    <x v="1"/>
    <n v="0.625428571428571"/>
    <n v="913.12571428571403"/>
    <n v="3287.2525714285698"/>
  </r>
  <r>
    <x v="0"/>
    <x v="1"/>
    <x v="1"/>
    <x v="0"/>
    <x v="0"/>
    <s v="DK1_Rural"/>
    <x v="5"/>
    <s v="GNR_HP_ELEC_COP-350"/>
    <x v="1"/>
    <x v="2"/>
    <n v="0.625428571428571"/>
    <n v="913.12571428571403"/>
    <n v="3287.2525714285698"/>
  </r>
  <r>
    <x v="0"/>
    <x v="1"/>
    <x v="1"/>
    <x v="0"/>
    <x v="0"/>
    <s v="DK1_Rural"/>
    <x v="5"/>
    <s v="GNR_HP_ELEC_COP-400"/>
    <x v="1"/>
    <x v="0"/>
    <n v="0.51200000000000001"/>
    <n v="747.52"/>
    <n v="2691.0720000000001"/>
  </r>
  <r>
    <x v="0"/>
    <x v="1"/>
    <x v="1"/>
    <x v="0"/>
    <x v="0"/>
    <s v="DK1_Rural"/>
    <x v="5"/>
    <s v="GNR_HP_ELEC_COP-400"/>
    <x v="1"/>
    <x v="1"/>
    <n v="0.51200000000000001"/>
    <n v="747.52"/>
    <n v="2691.0720000000001"/>
  </r>
  <r>
    <x v="0"/>
    <x v="1"/>
    <x v="1"/>
    <x v="0"/>
    <x v="0"/>
    <s v="DK1_Rural"/>
    <x v="5"/>
    <s v="GNR_HP_ELEC_COP-400"/>
    <x v="1"/>
    <x v="2"/>
    <n v="0.51200000000000001"/>
    <n v="747.52"/>
    <n v="2691.0720000000001"/>
  </r>
  <r>
    <x v="0"/>
    <x v="1"/>
    <x v="1"/>
    <x v="0"/>
    <x v="0"/>
    <s v="DK1_Rural"/>
    <x v="5"/>
    <s v="GNR_HP_ELEC_COP-430"/>
    <x v="1"/>
    <x v="0"/>
    <n v="0.30232558139534899"/>
    <n v="441.39534883720899"/>
    <n v="1589.0232558139501"/>
  </r>
  <r>
    <x v="0"/>
    <x v="1"/>
    <x v="1"/>
    <x v="0"/>
    <x v="0"/>
    <s v="DK1_Rural"/>
    <x v="5"/>
    <s v="GNR_HP_ELEC_COP-430"/>
    <x v="1"/>
    <x v="1"/>
    <n v="0.30232558139534899"/>
    <n v="441.39534883720899"/>
    <n v="1589.0232558139501"/>
  </r>
  <r>
    <x v="0"/>
    <x v="1"/>
    <x v="1"/>
    <x v="0"/>
    <x v="0"/>
    <s v="DK1_Rural"/>
    <x v="5"/>
    <s v="GNR_HP_ELEC_COP-430"/>
    <x v="1"/>
    <x v="2"/>
    <n v="0.30232558139534899"/>
    <n v="441.39534883720899"/>
    <n v="1589.0232558139501"/>
  </r>
  <r>
    <x v="0"/>
    <x v="1"/>
    <x v="1"/>
    <x v="0"/>
    <x v="0"/>
    <s v="DK1_Rural"/>
    <x v="5"/>
    <s v="GNR_HP_ELEC_COP-450"/>
    <x v="1"/>
    <x v="0"/>
    <n v="0.12"/>
    <n v="175.2"/>
    <n v="630.72"/>
  </r>
  <r>
    <x v="0"/>
    <x v="1"/>
    <x v="1"/>
    <x v="0"/>
    <x v="0"/>
    <s v="DK1_Rural"/>
    <x v="5"/>
    <s v="GNR_HP_ELEC_COP-450"/>
    <x v="1"/>
    <x v="1"/>
    <n v="0.12"/>
    <n v="175.2"/>
    <n v="630.72"/>
  </r>
  <r>
    <x v="0"/>
    <x v="1"/>
    <x v="1"/>
    <x v="0"/>
    <x v="0"/>
    <s v="DK1_Rural"/>
    <x v="5"/>
    <s v="GNR_HP_ELEC_COP-450"/>
    <x v="1"/>
    <x v="2"/>
    <n v="0.12"/>
    <n v="175.2"/>
    <n v="630.72"/>
  </r>
  <r>
    <x v="0"/>
    <x v="1"/>
    <x v="1"/>
    <x v="0"/>
    <x v="0"/>
    <s v="DK1_Rural"/>
    <x v="5"/>
    <s v="GNR_HP_ELEC_COP-460"/>
    <x v="1"/>
    <x v="0"/>
    <n v="0.78260869565217395"/>
    <n v="1142.6086956521699"/>
    <n v="4113.3913043478296"/>
  </r>
  <r>
    <x v="0"/>
    <x v="1"/>
    <x v="1"/>
    <x v="0"/>
    <x v="0"/>
    <s v="DK1_Rural"/>
    <x v="5"/>
    <s v="GNR_HP_ELEC_COP-460"/>
    <x v="1"/>
    <x v="1"/>
    <n v="0.78260869565217395"/>
    <n v="1142.6086956521699"/>
    <n v="4113.3913043478296"/>
  </r>
  <r>
    <x v="0"/>
    <x v="1"/>
    <x v="1"/>
    <x v="0"/>
    <x v="0"/>
    <s v="DK1_Rural"/>
    <x v="5"/>
    <s v="GNR_HP_ELEC_COP-460"/>
    <x v="1"/>
    <x v="2"/>
    <n v="0.78260869565217395"/>
    <n v="1142.6086956521699"/>
    <n v="4113.3913043478296"/>
  </r>
  <r>
    <x v="0"/>
    <x v="1"/>
    <x v="1"/>
    <x v="0"/>
    <x v="0"/>
    <s v="DK1_Rural"/>
    <x v="5"/>
    <s v="GNR_HP_ELEC_COP-470"/>
    <x v="1"/>
    <x v="0"/>
    <n v="0.20212765957446799"/>
    <n v="295.10638297872299"/>
    <n v="1062.3829787233999"/>
  </r>
  <r>
    <x v="0"/>
    <x v="1"/>
    <x v="1"/>
    <x v="0"/>
    <x v="0"/>
    <s v="DK1_Rural"/>
    <x v="5"/>
    <s v="GNR_HP_ELEC_COP-470"/>
    <x v="1"/>
    <x v="1"/>
    <n v="0.20212765957446799"/>
    <n v="295.10638297872299"/>
    <n v="1062.3829787233999"/>
  </r>
  <r>
    <x v="0"/>
    <x v="1"/>
    <x v="1"/>
    <x v="0"/>
    <x v="0"/>
    <s v="DK1_Rural"/>
    <x v="5"/>
    <s v="GNR_HP_ELEC_COP-470"/>
    <x v="1"/>
    <x v="2"/>
    <n v="0.20212765957446799"/>
    <n v="295.10638297872299"/>
    <n v="1062.3829787233999"/>
  </r>
  <r>
    <x v="0"/>
    <x v="1"/>
    <x v="1"/>
    <x v="0"/>
    <x v="0"/>
    <s v="DK1_Rural"/>
    <x v="5"/>
    <s v="GNR_HP_ELEC_COP-500"/>
    <x v="1"/>
    <x v="0"/>
    <n v="0.1"/>
    <n v="146"/>
    <n v="525.6"/>
  </r>
  <r>
    <x v="0"/>
    <x v="1"/>
    <x v="1"/>
    <x v="0"/>
    <x v="0"/>
    <s v="DK1_Rural"/>
    <x v="5"/>
    <s v="GNR_HP_ELEC_COP-500"/>
    <x v="1"/>
    <x v="1"/>
    <n v="0.1"/>
    <n v="146"/>
    <n v="525.6"/>
  </r>
  <r>
    <x v="0"/>
    <x v="1"/>
    <x v="1"/>
    <x v="0"/>
    <x v="0"/>
    <s v="DK1_Rural"/>
    <x v="5"/>
    <s v="GNR_HP_ELEC_COP-500"/>
    <x v="1"/>
    <x v="2"/>
    <n v="0.1"/>
    <n v="146"/>
    <n v="525.6"/>
  </r>
  <r>
    <x v="0"/>
    <x v="1"/>
    <x v="1"/>
    <x v="0"/>
    <x v="0"/>
    <s v="DK1_Rural"/>
    <x v="5"/>
    <s v="GNR_HP_ELEC_COP-530"/>
    <x v="0"/>
    <x v="0"/>
    <n v="0.25471698113207603"/>
    <n v="371.88679245282998"/>
    <n v="1338.7924528301901"/>
  </r>
  <r>
    <x v="0"/>
    <x v="1"/>
    <x v="1"/>
    <x v="0"/>
    <x v="0"/>
    <s v="DK1_Rural"/>
    <x v="5"/>
    <s v="GNR_HP_ELEC_COP-530"/>
    <x v="0"/>
    <x v="2"/>
    <n v="0.25471698113207603"/>
    <n v="371.88679245282998"/>
    <n v="1338.7924528301901"/>
  </r>
  <r>
    <x v="0"/>
    <x v="1"/>
    <x v="1"/>
    <x v="0"/>
    <x v="0"/>
    <s v="DK1_Rural"/>
    <x v="5"/>
    <s v="GNR_HP_ELEC_COP-530"/>
    <x v="1"/>
    <x v="0"/>
    <n v="0.25471698113207603"/>
    <n v="371.88679245282998"/>
    <n v="1338.7924528301901"/>
  </r>
  <r>
    <x v="0"/>
    <x v="1"/>
    <x v="1"/>
    <x v="0"/>
    <x v="0"/>
    <s v="DK1_Rural"/>
    <x v="5"/>
    <s v="GNR_HP_ELEC_COP-530"/>
    <x v="1"/>
    <x v="1"/>
    <n v="0.25471698113207603"/>
    <n v="371.88679245282998"/>
    <n v="1338.7924528301901"/>
  </r>
  <r>
    <x v="0"/>
    <x v="1"/>
    <x v="1"/>
    <x v="0"/>
    <x v="0"/>
    <s v="DK1_Rural"/>
    <x v="5"/>
    <s v="GNR_HP_ELEC_COP-530"/>
    <x v="1"/>
    <x v="2"/>
    <n v="0.25471698113207603"/>
    <n v="371.88679245282998"/>
    <n v="1338.7924528301901"/>
  </r>
  <r>
    <x v="0"/>
    <x v="1"/>
    <x v="1"/>
    <x v="0"/>
    <x v="0"/>
    <s v="DK1_Rural"/>
    <x v="5"/>
    <s v="GNR_HP_ELEC_COP-600"/>
    <x v="0"/>
    <x v="0"/>
    <n v="0.05"/>
    <n v="73"/>
    <n v="262.8"/>
  </r>
  <r>
    <x v="0"/>
    <x v="1"/>
    <x v="1"/>
    <x v="0"/>
    <x v="0"/>
    <s v="DK1_Rural"/>
    <x v="5"/>
    <s v="GNR_HP_ELEC_COP-600"/>
    <x v="0"/>
    <x v="1"/>
    <n v="0.05"/>
    <n v="73"/>
    <n v="262.8"/>
  </r>
  <r>
    <x v="0"/>
    <x v="1"/>
    <x v="1"/>
    <x v="0"/>
    <x v="0"/>
    <s v="DK1_Rural"/>
    <x v="5"/>
    <s v="GNR_HP_ELEC_COP-600"/>
    <x v="0"/>
    <x v="2"/>
    <n v="0.05"/>
    <n v="73"/>
    <n v="262.8"/>
  </r>
  <r>
    <x v="0"/>
    <x v="1"/>
    <x v="1"/>
    <x v="0"/>
    <x v="0"/>
    <s v="DK1_Rural"/>
    <x v="5"/>
    <s v="GNR_HP_ELEC_COP-600"/>
    <x v="1"/>
    <x v="0"/>
    <n v="0.05"/>
    <n v="73"/>
    <n v="262.8"/>
  </r>
  <r>
    <x v="0"/>
    <x v="1"/>
    <x v="1"/>
    <x v="0"/>
    <x v="0"/>
    <s v="DK1_Rural"/>
    <x v="5"/>
    <s v="GNR_HP_ELEC_COP-600"/>
    <x v="1"/>
    <x v="1"/>
    <n v="0.05"/>
    <n v="73"/>
    <n v="262.8"/>
  </r>
  <r>
    <x v="0"/>
    <x v="1"/>
    <x v="1"/>
    <x v="0"/>
    <x v="0"/>
    <s v="DK1_Rural"/>
    <x v="5"/>
    <s v="GNR_HP_ELEC_COP-600"/>
    <x v="1"/>
    <x v="2"/>
    <n v="0.05"/>
    <n v="73"/>
    <n v="262.8"/>
  </r>
  <r>
    <x v="0"/>
    <x v="1"/>
    <x v="1"/>
    <x v="0"/>
    <x v="0"/>
    <s v="DK1_Rural"/>
    <x v="5"/>
    <s v="GNR_HP_ELEC_GROUND-WTR_COP-360_LS-4-MW_Y-2020"/>
    <x v="1"/>
    <x v="0"/>
    <n v="202.29307745907499"/>
    <n v="295347.89309025003"/>
    <n v="1063252.4151248999"/>
  </r>
  <r>
    <x v="0"/>
    <x v="1"/>
    <x v="1"/>
    <x v="0"/>
    <x v="0"/>
    <s v="DK1_Rural"/>
    <x v="5"/>
    <s v="GNR_HP_ELEC_GROUND-WTR_COP-360_LS-4-MW_Y-2020"/>
    <x v="1"/>
    <x v="1"/>
    <n v="202.29307745907499"/>
    <n v="295347.89309025003"/>
    <n v="1063252.4151248999"/>
  </r>
  <r>
    <x v="0"/>
    <x v="1"/>
    <x v="1"/>
    <x v="0"/>
    <x v="0"/>
    <s v="DK1_Rural"/>
    <x v="5"/>
    <s v="GNR_HP_ELEC_GROUND-WTR_COP-360_LS-4-MW_Y-2020"/>
    <x v="1"/>
    <x v="2"/>
    <n v="202.29307745907499"/>
    <n v="295347.89309025003"/>
    <n v="1063252.4151248999"/>
  </r>
  <r>
    <x v="0"/>
    <x v="1"/>
    <x v="1"/>
    <x v="0"/>
    <x v="0"/>
    <s v="DK1_Rural"/>
    <x v="5"/>
    <s v="GNR_HP_ELEC_GROUND-WTR_COP-380_LS-4-MW_Y-2030"/>
    <x v="1"/>
    <x v="0"/>
    <n v="89.713879539336403"/>
    <n v="130982.264127431"/>
    <n v="471536.15085875202"/>
  </r>
  <r>
    <x v="0"/>
    <x v="1"/>
    <x v="1"/>
    <x v="0"/>
    <x v="0"/>
    <s v="DK1_Rural"/>
    <x v="5"/>
    <s v="GNR_HP_ELEC_GROUND-WTR_COP-380_LS-4-MW_Y-2030"/>
    <x v="1"/>
    <x v="1"/>
    <n v="89.713879539336403"/>
    <n v="130982.264127431"/>
    <n v="471536.15085875202"/>
  </r>
  <r>
    <x v="0"/>
    <x v="1"/>
    <x v="1"/>
    <x v="0"/>
    <x v="0"/>
    <s v="DK1_Rural"/>
    <x v="5"/>
    <s v="GNR_HP_ELEC_GROUND-WTR_COP-380_LS-4-MW_Y-2030"/>
    <x v="1"/>
    <x v="2"/>
    <n v="89.713879539336403"/>
    <n v="130982.264127431"/>
    <n v="471536.15085875202"/>
  </r>
  <r>
    <x v="0"/>
    <x v="1"/>
    <x v="1"/>
    <x v="0"/>
    <x v="0"/>
    <s v="DK1_Rural"/>
    <x v="1"/>
    <s v="GNR_HS_HEAT_PIT_L-DEC_E-91_Y-2020"/>
    <x v="0"/>
    <x v="0"/>
    <n v="607.76222810371098"/>
    <n v="887332.85303141805"/>
    <n v="3194398.2709130999"/>
  </r>
  <r>
    <x v="0"/>
    <x v="1"/>
    <x v="1"/>
    <x v="0"/>
    <x v="0"/>
    <s v="DK1_Rural"/>
    <x v="1"/>
    <s v="GNR_HS_HEAT_PIT_L-DEC_E-91_Y-2020"/>
    <x v="0"/>
    <x v="1"/>
    <n v="717.32598017784699"/>
    <n v="1047295.93105966"/>
    <n v="3770265.3518147599"/>
  </r>
  <r>
    <x v="0"/>
    <x v="1"/>
    <x v="1"/>
    <x v="0"/>
    <x v="0"/>
    <s v="DK1_Rural"/>
    <x v="1"/>
    <s v="GNR_HS_HEAT_PIT_L-DEC_E-91_Y-2020"/>
    <x v="0"/>
    <x v="2"/>
    <n v="717.32598017784699"/>
    <n v="1047295.93105966"/>
    <n v="3770265.3518147599"/>
  </r>
  <r>
    <x v="0"/>
    <x v="1"/>
    <x v="1"/>
    <x v="0"/>
    <x v="0"/>
    <s v="DK1_Rural"/>
    <x v="1"/>
    <s v="GNR_HS_HEAT_PIT_L-DEC_E-91_Y-2030"/>
    <x v="0"/>
    <x v="1"/>
    <n v="179.00115876785401"/>
    <n v="261341.69180106599"/>
    <n v="940830.09048383904"/>
  </r>
  <r>
    <x v="0"/>
    <x v="1"/>
    <x v="1"/>
    <x v="0"/>
    <x v="0"/>
    <s v="DK1_Rural"/>
    <x v="1"/>
    <s v="GNR_HS_HEAT_PIT_L-DEC_E-91_Y-2030"/>
    <x v="0"/>
    <x v="2"/>
    <n v="171.387790447501"/>
    <n v="250226.17405335099"/>
    <n v="900814.22659206297"/>
  </r>
  <r>
    <x v="0"/>
    <x v="1"/>
    <x v="1"/>
    <x v="0"/>
    <x v="0"/>
    <s v="DK1_Rural"/>
    <x v="3"/>
    <s v="GNR_SH_SUN"/>
    <x v="1"/>
    <x v="1"/>
    <n v="76.799613817510405"/>
    <n v="112127.436173565"/>
    <n v="403658.77022483503"/>
  </r>
  <r>
    <x v="0"/>
    <x v="1"/>
    <x v="1"/>
    <x v="0"/>
    <x v="0"/>
    <s v="DK1_Rural"/>
    <x v="3"/>
    <s v="GNR_SH_SUN"/>
    <x v="1"/>
    <x v="2"/>
    <n v="167.07879029207899"/>
    <n v="243935.03382643501"/>
    <n v="878166.12177516602"/>
  </r>
  <r>
    <x v="0"/>
    <x v="1"/>
    <x v="1"/>
    <x v="0"/>
    <x v="0"/>
    <s v="DK1_Rural"/>
    <x v="4"/>
    <s v="GNR_EH_HEAT"/>
    <x v="0"/>
    <x v="0"/>
    <n v="24.01"/>
    <n v="35054.6"/>
    <n v="126196.56"/>
  </r>
  <r>
    <x v="0"/>
    <x v="1"/>
    <x v="1"/>
    <x v="0"/>
    <x v="0"/>
    <s v="DK1_Rural"/>
    <x v="4"/>
    <s v="GNR_EH_HEAT"/>
    <x v="0"/>
    <x v="1"/>
    <n v="24.01"/>
    <n v="35054.6"/>
    <n v="126196.56"/>
  </r>
  <r>
    <x v="0"/>
    <x v="1"/>
    <x v="1"/>
    <x v="0"/>
    <x v="0"/>
    <s v="DK1_Rural"/>
    <x v="4"/>
    <s v="GNR_EH_HEAT"/>
    <x v="0"/>
    <x v="2"/>
    <n v="24.01"/>
    <n v="35054.6"/>
    <n v="126196.56"/>
  </r>
  <r>
    <x v="0"/>
    <x v="1"/>
    <x v="1"/>
    <x v="0"/>
    <x v="0"/>
    <s v="DK1_Rural"/>
    <x v="4"/>
    <s v="GNR_EH_HEAT"/>
    <x v="1"/>
    <x v="0"/>
    <n v="24.01"/>
    <n v="35054.6"/>
    <n v="126196.56"/>
  </r>
  <r>
    <x v="0"/>
    <x v="1"/>
    <x v="1"/>
    <x v="0"/>
    <x v="0"/>
    <s v="DK1_Rural"/>
    <x v="4"/>
    <s v="GNR_EH_HEAT"/>
    <x v="1"/>
    <x v="1"/>
    <n v="24.01"/>
    <n v="35054.6"/>
    <n v="126196.56"/>
  </r>
  <r>
    <x v="0"/>
    <x v="1"/>
    <x v="1"/>
    <x v="0"/>
    <x v="0"/>
    <s v="DK1_Rural"/>
    <x v="4"/>
    <s v="GNR_EH_HEAT"/>
    <x v="1"/>
    <x v="2"/>
    <n v="24.01"/>
    <n v="35054.6"/>
    <n v="126196.56"/>
  </r>
  <r>
    <x v="0"/>
    <x v="1"/>
    <x v="1"/>
    <x v="0"/>
    <x v="0"/>
    <s v="DK1_Rural"/>
    <x v="8"/>
    <s v="GNR_BO_WOODWST_E-100"/>
    <x v="0"/>
    <x v="0"/>
    <n v="21.75"/>
    <n v="31755"/>
    <n v="114318"/>
  </r>
  <r>
    <x v="0"/>
    <x v="1"/>
    <x v="1"/>
    <x v="0"/>
    <x v="0"/>
    <s v="DK1_Rural"/>
    <x v="8"/>
    <s v="GNR_BO_WOODWST_E-100"/>
    <x v="0"/>
    <x v="1"/>
    <n v="21.75"/>
    <n v="31755"/>
    <n v="114318"/>
  </r>
  <r>
    <x v="0"/>
    <x v="1"/>
    <x v="1"/>
    <x v="0"/>
    <x v="0"/>
    <s v="DK1_Rural"/>
    <x v="8"/>
    <s v="GNR_BO_WOODWST_E-100"/>
    <x v="0"/>
    <x v="2"/>
    <n v="21.75"/>
    <n v="31755"/>
    <n v="114318"/>
  </r>
  <r>
    <x v="0"/>
    <x v="1"/>
    <x v="1"/>
    <x v="0"/>
    <x v="0"/>
    <s v="DK1_Rural"/>
    <x v="8"/>
    <s v="GNR_BO_WOODWST_E-100"/>
    <x v="1"/>
    <x v="0"/>
    <n v="21.75"/>
    <n v="31755"/>
    <n v="114318"/>
  </r>
  <r>
    <x v="0"/>
    <x v="1"/>
    <x v="1"/>
    <x v="0"/>
    <x v="0"/>
    <s v="DK1_Rural"/>
    <x v="8"/>
    <s v="GNR_BO_WOODWST_E-100"/>
    <x v="1"/>
    <x v="1"/>
    <n v="21.75"/>
    <n v="31755"/>
    <n v="114318"/>
  </r>
  <r>
    <x v="0"/>
    <x v="1"/>
    <x v="1"/>
    <x v="0"/>
    <x v="0"/>
    <s v="DK1_Rural"/>
    <x v="8"/>
    <s v="GNR_BO_WOODWST_E-100"/>
    <x v="1"/>
    <x v="2"/>
    <n v="21.75"/>
    <n v="31755"/>
    <n v="114318"/>
  </r>
  <r>
    <x v="0"/>
    <x v="1"/>
    <x v="1"/>
    <x v="0"/>
    <x v="0"/>
    <s v="DK1_Rural"/>
    <x v="8"/>
    <s v="GNR_BO_WOODWST_E-113"/>
    <x v="0"/>
    <x v="0"/>
    <n v="3.5087719298245599"/>
    <n v="5122.8070175438597"/>
    <n v="18442.1052631579"/>
  </r>
  <r>
    <x v="0"/>
    <x v="1"/>
    <x v="1"/>
    <x v="0"/>
    <x v="0"/>
    <s v="DK1_Rural"/>
    <x v="8"/>
    <s v="GNR_BO_WOODWST_E-113"/>
    <x v="0"/>
    <x v="1"/>
    <n v="3.5087719298245599"/>
    <n v="5122.8070175438597"/>
    <n v="18442.1052631579"/>
  </r>
  <r>
    <x v="0"/>
    <x v="1"/>
    <x v="1"/>
    <x v="0"/>
    <x v="0"/>
    <s v="DK1_Rural"/>
    <x v="8"/>
    <s v="GNR_BO_WOODWST_E-113"/>
    <x v="0"/>
    <x v="2"/>
    <n v="3.5087719298245599"/>
    <n v="5122.8070175438597"/>
    <n v="18442.1052631579"/>
  </r>
  <r>
    <x v="0"/>
    <x v="1"/>
    <x v="1"/>
    <x v="0"/>
    <x v="0"/>
    <s v="DK1_Rural"/>
    <x v="8"/>
    <s v="GNR_BO_WOODWST_E-113"/>
    <x v="1"/>
    <x v="0"/>
    <n v="3.5087719298245599"/>
    <n v="5122.8070175438597"/>
    <n v="18442.1052631579"/>
  </r>
  <r>
    <x v="0"/>
    <x v="1"/>
    <x v="1"/>
    <x v="0"/>
    <x v="0"/>
    <s v="DK1_Rural"/>
    <x v="8"/>
    <s v="GNR_BO_WOODWST_E-113"/>
    <x v="1"/>
    <x v="1"/>
    <n v="3.5087719298245599"/>
    <n v="5122.8070175438597"/>
    <n v="18442.1052631579"/>
  </r>
  <r>
    <x v="0"/>
    <x v="1"/>
    <x v="1"/>
    <x v="0"/>
    <x v="0"/>
    <s v="DK1_Rural"/>
    <x v="8"/>
    <s v="GNR_BO_WOODWST_E-113"/>
    <x v="1"/>
    <x v="2"/>
    <n v="3.5087719298245599"/>
    <n v="5122.8070175438597"/>
    <n v="18442.1052631579"/>
  </r>
  <r>
    <x v="0"/>
    <x v="1"/>
    <x v="1"/>
    <x v="0"/>
    <x v="0"/>
    <s v="DK1_Rural"/>
    <x v="8"/>
    <s v="GNR_BO_WOODWST_E-86"/>
    <x v="0"/>
    <x v="0"/>
    <n v="3.4883720930232598"/>
    <n v="5093.0232558139496"/>
    <n v="18334.8837209302"/>
  </r>
  <r>
    <x v="0"/>
    <x v="1"/>
    <x v="1"/>
    <x v="0"/>
    <x v="0"/>
    <s v="DK1_Rural"/>
    <x v="8"/>
    <s v="GNR_BO_WOODWST_E-86"/>
    <x v="0"/>
    <x v="1"/>
    <n v="3.4883720930232598"/>
    <n v="5093.0232558139496"/>
    <n v="18334.8837209302"/>
  </r>
  <r>
    <x v="0"/>
    <x v="1"/>
    <x v="1"/>
    <x v="0"/>
    <x v="0"/>
    <s v="DK1_Rural"/>
    <x v="8"/>
    <s v="GNR_BO_WOODWST_E-86"/>
    <x v="0"/>
    <x v="2"/>
    <n v="3.4883720930232598"/>
    <n v="5093.0232558139496"/>
    <n v="18334.8837209302"/>
  </r>
  <r>
    <x v="0"/>
    <x v="1"/>
    <x v="1"/>
    <x v="0"/>
    <x v="0"/>
    <s v="DK1_Rural"/>
    <x v="8"/>
    <s v="GNR_BO_WOODWST_E-86"/>
    <x v="1"/>
    <x v="0"/>
    <n v="3.4883720930232598"/>
    <n v="5093.0232558139496"/>
    <n v="18334.8837209302"/>
  </r>
  <r>
    <x v="0"/>
    <x v="1"/>
    <x v="1"/>
    <x v="0"/>
    <x v="0"/>
    <s v="DK1_Rural"/>
    <x v="8"/>
    <s v="GNR_BO_WOODWST_E-86"/>
    <x v="1"/>
    <x v="1"/>
    <n v="3.4883720930232598"/>
    <n v="5093.0232558139496"/>
    <n v="18334.8837209302"/>
  </r>
  <r>
    <x v="0"/>
    <x v="1"/>
    <x v="1"/>
    <x v="0"/>
    <x v="0"/>
    <s v="DK1_Rural"/>
    <x v="8"/>
    <s v="GNR_BO_WOODWST_E-86"/>
    <x v="1"/>
    <x v="2"/>
    <n v="3.4883720930232598"/>
    <n v="5093.0232558139496"/>
    <n v="18334.8837209302"/>
  </r>
  <r>
    <x v="0"/>
    <x v="1"/>
    <x v="1"/>
    <x v="0"/>
    <x v="0"/>
    <s v="DK1_Rural"/>
    <x v="8"/>
    <s v="GNR_BO_WOODWST_E-89"/>
    <x v="0"/>
    <x v="0"/>
    <n v="2.2471910112359601"/>
    <n v="3280.8988764044898"/>
    <n v="11811.2359550562"/>
  </r>
  <r>
    <x v="0"/>
    <x v="1"/>
    <x v="1"/>
    <x v="0"/>
    <x v="0"/>
    <s v="DK1_Rural"/>
    <x v="8"/>
    <s v="GNR_BO_WOODWST_E-89"/>
    <x v="0"/>
    <x v="1"/>
    <n v="2.2471910112359601"/>
    <n v="3280.8988764044898"/>
    <n v="11811.2359550562"/>
  </r>
  <r>
    <x v="0"/>
    <x v="1"/>
    <x v="1"/>
    <x v="0"/>
    <x v="0"/>
    <s v="DK1_Rural"/>
    <x v="8"/>
    <s v="GNR_BO_WOODWST_E-89"/>
    <x v="0"/>
    <x v="2"/>
    <n v="2.2471910112359601"/>
    <n v="3280.8988764044898"/>
    <n v="11811.2359550562"/>
  </r>
  <r>
    <x v="0"/>
    <x v="1"/>
    <x v="1"/>
    <x v="0"/>
    <x v="0"/>
    <s v="DK1_Rural"/>
    <x v="8"/>
    <s v="GNR_BO_WOODWST_E-89"/>
    <x v="1"/>
    <x v="0"/>
    <n v="2.2471910112359601"/>
    <n v="3280.8988764044898"/>
    <n v="11811.2359550562"/>
  </r>
  <r>
    <x v="0"/>
    <x v="1"/>
    <x v="1"/>
    <x v="0"/>
    <x v="0"/>
    <s v="DK1_Rural"/>
    <x v="8"/>
    <s v="GNR_BO_WOODWST_E-89"/>
    <x v="1"/>
    <x v="1"/>
    <n v="2.2471910112359601"/>
    <n v="3280.8988764044898"/>
    <n v="11811.2359550562"/>
  </r>
  <r>
    <x v="0"/>
    <x v="1"/>
    <x v="1"/>
    <x v="0"/>
    <x v="0"/>
    <s v="DK1_Rural"/>
    <x v="8"/>
    <s v="GNR_BO_WOODWST_E-89"/>
    <x v="1"/>
    <x v="2"/>
    <n v="2.2471910112359601"/>
    <n v="3280.8988764044898"/>
    <n v="11811.2359550562"/>
  </r>
  <r>
    <x v="0"/>
    <x v="1"/>
    <x v="1"/>
    <x v="0"/>
    <x v="0"/>
    <s v="DK1_Rural"/>
    <x v="8"/>
    <s v="GNR_BO_WOODWST_E-90"/>
    <x v="0"/>
    <x v="0"/>
    <n v="2"/>
    <n v="2920"/>
    <n v="10512"/>
  </r>
  <r>
    <x v="0"/>
    <x v="1"/>
    <x v="1"/>
    <x v="0"/>
    <x v="0"/>
    <s v="DK1_Rural"/>
    <x v="8"/>
    <s v="GNR_BO_WOODWST_E-90"/>
    <x v="0"/>
    <x v="1"/>
    <n v="2"/>
    <n v="2920"/>
    <n v="10512"/>
  </r>
  <r>
    <x v="0"/>
    <x v="1"/>
    <x v="1"/>
    <x v="0"/>
    <x v="0"/>
    <s v="DK1_Rural"/>
    <x v="8"/>
    <s v="GNR_BO_WOODWST_E-90"/>
    <x v="0"/>
    <x v="2"/>
    <n v="2"/>
    <n v="2920"/>
    <n v="10512"/>
  </r>
  <r>
    <x v="0"/>
    <x v="1"/>
    <x v="1"/>
    <x v="0"/>
    <x v="0"/>
    <s v="DK1_Rural"/>
    <x v="8"/>
    <s v="GNR_BO_WOODWST_E-90"/>
    <x v="1"/>
    <x v="0"/>
    <n v="2"/>
    <n v="2920"/>
    <n v="10512"/>
  </r>
  <r>
    <x v="0"/>
    <x v="1"/>
    <x v="1"/>
    <x v="0"/>
    <x v="0"/>
    <s v="DK1_Rural"/>
    <x v="8"/>
    <s v="GNR_BO_WOODWST_E-90"/>
    <x v="1"/>
    <x v="1"/>
    <n v="2"/>
    <n v="2920"/>
    <n v="10512"/>
  </r>
  <r>
    <x v="0"/>
    <x v="1"/>
    <x v="1"/>
    <x v="0"/>
    <x v="0"/>
    <s v="DK1_Rural"/>
    <x v="8"/>
    <s v="GNR_BO_WOODWST_E-90"/>
    <x v="1"/>
    <x v="2"/>
    <n v="2"/>
    <n v="2920"/>
    <n v="10512"/>
  </r>
  <r>
    <x v="0"/>
    <x v="1"/>
    <x v="1"/>
    <x v="0"/>
    <x v="0"/>
    <s v="DK1_Rural"/>
    <x v="8"/>
    <s v="GNR_BO_WOODWST_E-94"/>
    <x v="0"/>
    <x v="0"/>
    <n v="0.98936170212765995"/>
    <n v="1444.4680851063799"/>
    <n v="5200.0851063829796"/>
  </r>
  <r>
    <x v="0"/>
    <x v="1"/>
    <x v="1"/>
    <x v="0"/>
    <x v="0"/>
    <s v="DK1_Rural"/>
    <x v="8"/>
    <s v="GNR_BO_WOODWST_E-94"/>
    <x v="0"/>
    <x v="1"/>
    <n v="0.98936170212765995"/>
    <n v="1444.4680851063799"/>
    <n v="5200.0851063829796"/>
  </r>
  <r>
    <x v="0"/>
    <x v="1"/>
    <x v="1"/>
    <x v="0"/>
    <x v="0"/>
    <s v="DK1_Rural"/>
    <x v="8"/>
    <s v="GNR_BO_WOODWST_E-94"/>
    <x v="0"/>
    <x v="2"/>
    <n v="0.98936170212765995"/>
    <n v="1444.4680851063799"/>
    <n v="5200.0851063829796"/>
  </r>
  <r>
    <x v="0"/>
    <x v="1"/>
    <x v="1"/>
    <x v="0"/>
    <x v="0"/>
    <s v="DK1_Rural"/>
    <x v="8"/>
    <s v="GNR_BO_WOODWST_E-94"/>
    <x v="1"/>
    <x v="0"/>
    <n v="0.98936170212765995"/>
    <n v="1444.4680851063799"/>
    <n v="5200.0851063829796"/>
  </r>
  <r>
    <x v="0"/>
    <x v="1"/>
    <x v="1"/>
    <x v="0"/>
    <x v="0"/>
    <s v="DK1_Rural"/>
    <x v="8"/>
    <s v="GNR_BO_WOODWST_E-94"/>
    <x v="1"/>
    <x v="1"/>
    <n v="0.98936170212765995"/>
    <n v="1444.4680851063799"/>
    <n v="5200.0851063829796"/>
  </r>
  <r>
    <x v="0"/>
    <x v="1"/>
    <x v="1"/>
    <x v="0"/>
    <x v="0"/>
    <s v="DK1_Rural"/>
    <x v="8"/>
    <s v="GNR_BO_WOODWST_E-94"/>
    <x v="1"/>
    <x v="2"/>
    <n v="0.98936170212765995"/>
    <n v="1444.4680851063799"/>
    <n v="5200.0851063829796"/>
  </r>
  <r>
    <x v="0"/>
    <x v="1"/>
    <x v="1"/>
    <x v="0"/>
    <x v="0"/>
    <s v="DK1_Small"/>
    <x v="5"/>
    <s v="GNR_HP_ELEC_GROUND-WTR_COP-360_LS-4-MW_Y-2020"/>
    <x v="1"/>
    <x v="0"/>
    <n v="23.1167060820754"/>
    <n v="33750.390879830098"/>
    <n v="121501.407167388"/>
  </r>
  <r>
    <x v="0"/>
    <x v="1"/>
    <x v="1"/>
    <x v="0"/>
    <x v="0"/>
    <s v="DK1_Small"/>
    <x v="5"/>
    <s v="GNR_HP_ELEC_GROUND-WTR_COP-360_LS-4-MW_Y-2020"/>
    <x v="1"/>
    <x v="1"/>
    <n v="23.1167060820754"/>
    <n v="33750.390879830098"/>
    <n v="121501.407167388"/>
  </r>
  <r>
    <x v="0"/>
    <x v="1"/>
    <x v="1"/>
    <x v="0"/>
    <x v="0"/>
    <s v="DK1_Small"/>
    <x v="5"/>
    <s v="GNR_HP_ELEC_GROUND-WTR_COP-360_LS-4-MW_Y-2020"/>
    <x v="1"/>
    <x v="2"/>
    <n v="23.1167060820754"/>
    <n v="33750.390879830098"/>
    <n v="121501.407167388"/>
  </r>
  <r>
    <x v="0"/>
    <x v="1"/>
    <x v="1"/>
    <x v="0"/>
    <x v="0"/>
    <s v="DK1_Small"/>
    <x v="5"/>
    <s v="GNR_HP_ELEC_GROUND-WTR_COP-380_LS-4-MW_Y-2030"/>
    <x v="1"/>
    <x v="0"/>
    <n v="6.5857891843248204"/>
    <n v="9615.2522091142291"/>
    <n v="34614.907952811198"/>
  </r>
  <r>
    <x v="0"/>
    <x v="1"/>
    <x v="1"/>
    <x v="0"/>
    <x v="0"/>
    <s v="DK1_Small"/>
    <x v="5"/>
    <s v="GNR_HP_ELEC_GROUND-WTR_COP-380_LS-4-MW_Y-2030"/>
    <x v="1"/>
    <x v="1"/>
    <n v="6.5857891843248204"/>
    <n v="9615.2522091142291"/>
    <n v="34614.907952811198"/>
  </r>
  <r>
    <x v="0"/>
    <x v="1"/>
    <x v="1"/>
    <x v="0"/>
    <x v="0"/>
    <s v="DK1_Small"/>
    <x v="5"/>
    <s v="GNR_HP_ELEC_GROUND-WTR_COP-380_LS-4-MW_Y-2030"/>
    <x v="1"/>
    <x v="2"/>
    <n v="6.5857891843248204"/>
    <n v="9615.2522091142291"/>
    <n v="34614.907952811198"/>
  </r>
  <r>
    <x v="0"/>
    <x v="1"/>
    <x v="1"/>
    <x v="0"/>
    <x v="0"/>
    <s v="DK1_Small"/>
    <x v="1"/>
    <s v="GNR_HS_HEAT_PIT_L-DEC_E-91_Y-2020"/>
    <x v="0"/>
    <x v="0"/>
    <n v="56.210609858941702"/>
    <n v="82067.490394054897"/>
    <n v="295442.96541859797"/>
  </r>
  <r>
    <x v="0"/>
    <x v="1"/>
    <x v="1"/>
    <x v="0"/>
    <x v="0"/>
    <s v="DK1_Small"/>
    <x v="1"/>
    <s v="GNR_HS_HEAT_PIT_L-DEC_E-91_Y-2020"/>
    <x v="0"/>
    <x v="1"/>
    <n v="81.030977572826899"/>
    <n v="118305.22725632699"/>
    <n v="425898.81812277797"/>
  </r>
  <r>
    <x v="0"/>
    <x v="1"/>
    <x v="1"/>
    <x v="0"/>
    <x v="0"/>
    <s v="DK1_Small"/>
    <x v="1"/>
    <s v="GNR_HS_HEAT_PIT_L-DEC_E-91_Y-2020"/>
    <x v="0"/>
    <x v="2"/>
    <n v="80.501005308473495"/>
    <n v="117531.467750371"/>
    <n v="423113.28390133701"/>
  </r>
  <r>
    <x v="0"/>
    <x v="1"/>
    <x v="1"/>
    <x v="0"/>
    <x v="0"/>
    <s v="DK1_Small"/>
    <x v="8"/>
    <s v="GNR_BO_WOODWST_E-89"/>
    <x v="0"/>
    <x v="0"/>
    <n v="1.99775280898876"/>
    <n v="2916.7191011236"/>
    <n v="10500.1887640449"/>
  </r>
  <r>
    <x v="0"/>
    <x v="1"/>
    <x v="1"/>
    <x v="0"/>
    <x v="0"/>
    <s v="DK1_Small"/>
    <x v="8"/>
    <s v="GNR_BO_WOODWST_E-89"/>
    <x v="0"/>
    <x v="1"/>
    <n v="1.99775280898876"/>
    <n v="2916.7191011236"/>
    <n v="10500.1887640449"/>
  </r>
  <r>
    <x v="0"/>
    <x v="1"/>
    <x v="1"/>
    <x v="0"/>
    <x v="0"/>
    <s v="DK1_Small"/>
    <x v="8"/>
    <s v="GNR_BO_WOODWST_E-89"/>
    <x v="0"/>
    <x v="2"/>
    <n v="1.99775280898876"/>
    <n v="2916.7191011236"/>
    <n v="10500.1887640449"/>
  </r>
  <r>
    <x v="0"/>
    <x v="1"/>
    <x v="1"/>
    <x v="0"/>
    <x v="0"/>
    <s v="DK1_Small"/>
    <x v="8"/>
    <s v="GNR_BO_WOODWST_E-89"/>
    <x v="1"/>
    <x v="0"/>
    <n v="1.99775280898876"/>
    <n v="2916.7191011236"/>
    <n v="10500.1887640449"/>
  </r>
  <r>
    <x v="0"/>
    <x v="1"/>
    <x v="1"/>
    <x v="0"/>
    <x v="0"/>
    <s v="DK1_Small"/>
    <x v="8"/>
    <s v="GNR_BO_WOODWST_E-89"/>
    <x v="1"/>
    <x v="1"/>
    <n v="1.99775280898876"/>
    <n v="2916.7191011236"/>
    <n v="10500.1887640449"/>
  </r>
  <r>
    <x v="0"/>
    <x v="1"/>
    <x v="1"/>
    <x v="0"/>
    <x v="0"/>
    <s v="DK1_Small"/>
    <x v="8"/>
    <s v="GNR_BO_WOODWST_E-89"/>
    <x v="1"/>
    <x v="2"/>
    <n v="1.99775280898876"/>
    <n v="2916.7191011236"/>
    <n v="10500.1887640449"/>
  </r>
  <r>
    <x v="0"/>
    <x v="1"/>
    <x v="1"/>
    <x v="0"/>
    <x v="1"/>
    <s v="DK2_Large"/>
    <x v="5"/>
    <s v="GNR_HP_ELEC_COP-300"/>
    <x v="1"/>
    <x v="0"/>
    <n v="0.11333333333333299"/>
    <n v="165.46666666666701"/>
    <n v="595.67999999999995"/>
  </r>
  <r>
    <x v="0"/>
    <x v="1"/>
    <x v="1"/>
    <x v="0"/>
    <x v="1"/>
    <s v="DK2_Large"/>
    <x v="5"/>
    <s v="GNR_HP_ELEC_COP-300"/>
    <x v="1"/>
    <x v="1"/>
    <n v="0.11333333333333299"/>
    <n v="165.46666666666701"/>
    <n v="595.67999999999995"/>
  </r>
  <r>
    <x v="0"/>
    <x v="1"/>
    <x v="1"/>
    <x v="0"/>
    <x v="1"/>
    <s v="DK2_Large"/>
    <x v="5"/>
    <s v="GNR_HP_ELEC_COP-300"/>
    <x v="1"/>
    <x v="2"/>
    <n v="0.11333333333333299"/>
    <n v="165.46666666666701"/>
    <n v="595.67999999999995"/>
  </r>
  <r>
    <x v="0"/>
    <x v="1"/>
    <x v="1"/>
    <x v="0"/>
    <x v="1"/>
    <s v="DK2_Large"/>
    <x v="1"/>
    <s v="GNR_HS_HEAT_PIT_L-CEN_E-90_Y-2020"/>
    <x v="0"/>
    <x v="0"/>
    <n v="158.411806342419"/>
    <n v="231281.23725993201"/>
    <n v="832612.45413575496"/>
  </r>
  <r>
    <x v="0"/>
    <x v="1"/>
    <x v="1"/>
    <x v="0"/>
    <x v="1"/>
    <s v="DK2_Large"/>
    <x v="1"/>
    <s v="GNR_HS_HEAT_PIT_L-CEN_E-90_Y-2020"/>
    <x v="0"/>
    <x v="1"/>
    <n v="740.53067456227097"/>
    <n v="1081174.7848609199"/>
    <n v="3892229.2254992998"/>
  </r>
  <r>
    <x v="0"/>
    <x v="1"/>
    <x v="1"/>
    <x v="0"/>
    <x v="1"/>
    <s v="DK2_Large"/>
    <x v="1"/>
    <s v="GNR_HS_HEAT_PIT_L-CEN_E-90_Y-2020"/>
    <x v="0"/>
    <x v="2"/>
    <n v="670.15743371984502"/>
    <n v="978429.85323097301"/>
    <n v="3522347.4716314999"/>
  </r>
  <r>
    <x v="0"/>
    <x v="1"/>
    <x v="1"/>
    <x v="0"/>
    <x v="1"/>
    <s v="DK2_Large"/>
    <x v="1"/>
    <s v="GNR_HS_HEAT_PIT_L-CEN_E-90_Y-2030"/>
    <x v="0"/>
    <x v="0"/>
    <n v="215.49698447624499"/>
    <n v="314625.59733531799"/>
    <n v="1132652.1504071399"/>
  </r>
  <r>
    <x v="0"/>
    <x v="1"/>
    <x v="1"/>
    <x v="0"/>
    <x v="1"/>
    <s v="DK2_Large"/>
    <x v="2"/>
    <s v="GNR_ST_MSW_BP_E-23_LS-220-MW-FEED_Y-2020"/>
    <x v="0"/>
    <x v="0"/>
    <n v="568.93594565476303"/>
    <n v="830646.48065595503"/>
    <n v="2990327.3303614398"/>
  </r>
  <r>
    <x v="0"/>
    <x v="1"/>
    <x v="1"/>
    <x v="0"/>
    <x v="1"/>
    <s v="DK2_Large"/>
    <x v="2"/>
    <s v="GNR_ST_MSW_BP_E-23_LS-220-MW-FEED_Y-2020"/>
    <x v="0"/>
    <x v="1"/>
    <n v="568.93594565476303"/>
    <n v="830646.48065595503"/>
    <n v="2990327.3303614398"/>
  </r>
  <r>
    <x v="0"/>
    <x v="1"/>
    <x v="1"/>
    <x v="0"/>
    <x v="1"/>
    <s v="DK2_Large"/>
    <x v="2"/>
    <s v="GNR_ST_MSW_BP_E-23_LS-220-MW-FEED_Y-2020"/>
    <x v="0"/>
    <x v="2"/>
    <n v="568.93594565476303"/>
    <n v="830646.48065595503"/>
    <n v="2990327.3303614398"/>
  </r>
  <r>
    <x v="0"/>
    <x v="1"/>
    <x v="1"/>
    <x v="0"/>
    <x v="1"/>
    <s v="DK2_Large"/>
    <x v="2"/>
    <s v="GNR_ST_MSW_BP_E-23_LS-220-MW-FEED_Y-2020"/>
    <x v="1"/>
    <x v="0"/>
    <n v="568.93594565476303"/>
    <n v="830646.48065595503"/>
    <n v="2990327.3303614398"/>
  </r>
  <r>
    <x v="0"/>
    <x v="1"/>
    <x v="1"/>
    <x v="0"/>
    <x v="1"/>
    <s v="DK2_Large"/>
    <x v="2"/>
    <s v="GNR_ST_MSW_BP_E-23_LS-220-MW-FEED_Y-2020"/>
    <x v="1"/>
    <x v="1"/>
    <n v="568.93594565476303"/>
    <n v="830646.48065595503"/>
    <n v="2990327.3303614398"/>
  </r>
  <r>
    <x v="0"/>
    <x v="1"/>
    <x v="1"/>
    <x v="0"/>
    <x v="1"/>
    <s v="DK2_Large"/>
    <x v="2"/>
    <s v="GNR_ST_MSW_BP_E-23_LS-220-MW-FEED_Y-2020"/>
    <x v="1"/>
    <x v="2"/>
    <n v="568.93594565476303"/>
    <n v="830646.48065595503"/>
    <n v="2990327.3303614398"/>
  </r>
  <r>
    <x v="0"/>
    <x v="1"/>
    <x v="1"/>
    <x v="0"/>
    <x v="1"/>
    <s v="DK2_Large"/>
    <x v="2"/>
    <s v="GNR_ST_MSW_BP_E-24_LS-220-MW-FEED_Y-2030"/>
    <x v="0"/>
    <x v="0"/>
    <n v="533.63147579704798"/>
    <n v="779101.95466369099"/>
    <n v="2804767.0367892901"/>
  </r>
  <r>
    <x v="0"/>
    <x v="1"/>
    <x v="1"/>
    <x v="0"/>
    <x v="1"/>
    <s v="DK2_Large"/>
    <x v="2"/>
    <s v="GNR_ST_MSW_BP_E-24_LS-220-MW-FEED_Y-2030"/>
    <x v="0"/>
    <x v="1"/>
    <n v="533.63147579704798"/>
    <n v="779101.95466369099"/>
    <n v="2804767.0367892901"/>
  </r>
  <r>
    <x v="0"/>
    <x v="1"/>
    <x v="1"/>
    <x v="0"/>
    <x v="1"/>
    <s v="DK2_Large"/>
    <x v="2"/>
    <s v="GNR_ST_MSW_BP_E-24_LS-220-MW-FEED_Y-2030"/>
    <x v="0"/>
    <x v="2"/>
    <n v="533.63147579704798"/>
    <n v="779101.95466369099"/>
    <n v="2804767.0367892901"/>
  </r>
  <r>
    <x v="0"/>
    <x v="1"/>
    <x v="1"/>
    <x v="0"/>
    <x v="1"/>
    <s v="DK2_Large"/>
    <x v="2"/>
    <s v="GNR_ST_MSW_BP_E-24_LS-220-MW-FEED_Y-2030"/>
    <x v="1"/>
    <x v="0"/>
    <n v="533.63147579704798"/>
    <n v="779101.95466369099"/>
    <n v="2804767.0367892901"/>
  </r>
  <r>
    <x v="0"/>
    <x v="1"/>
    <x v="1"/>
    <x v="0"/>
    <x v="1"/>
    <s v="DK2_Large"/>
    <x v="2"/>
    <s v="GNR_ST_MSW_BP_E-24_LS-220-MW-FEED_Y-2030"/>
    <x v="1"/>
    <x v="1"/>
    <n v="533.63147579704798"/>
    <n v="779101.95466369099"/>
    <n v="2804767.0367892901"/>
  </r>
  <r>
    <x v="0"/>
    <x v="1"/>
    <x v="1"/>
    <x v="0"/>
    <x v="1"/>
    <s v="DK2_Large"/>
    <x v="2"/>
    <s v="GNR_ST_MSW_BP_E-24_LS-220-MW-FEED_Y-2030"/>
    <x v="1"/>
    <x v="2"/>
    <n v="533.63147579704798"/>
    <n v="779101.95466369099"/>
    <n v="2804767.0367892901"/>
  </r>
  <r>
    <x v="0"/>
    <x v="1"/>
    <x v="1"/>
    <x v="0"/>
    <x v="1"/>
    <s v="DK2_Large"/>
    <x v="2"/>
    <s v="GNR_ST_MSW_BP_E-27"/>
    <x v="0"/>
    <x v="0"/>
    <n v="71.851851851852004"/>
    <n v="104903.703703704"/>
    <n v="377653.33333333401"/>
  </r>
  <r>
    <x v="0"/>
    <x v="1"/>
    <x v="1"/>
    <x v="0"/>
    <x v="1"/>
    <s v="DK2_Large"/>
    <x v="2"/>
    <s v="GNR_ST_MSW_BP_E-27"/>
    <x v="0"/>
    <x v="1"/>
    <n v="71.851851851852004"/>
    <n v="104903.703703704"/>
    <n v="377653.33333333401"/>
  </r>
  <r>
    <x v="0"/>
    <x v="1"/>
    <x v="1"/>
    <x v="0"/>
    <x v="1"/>
    <s v="DK2_Large"/>
    <x v="2"/>
    <s v="GNR_ST_MSW_BP_E-27"/>
    <x v="0"/>
    <x v="2"/>
    <n v="71.851851851852004"/>
    <n v="104903.703703704"/>
    <n v="377653.33333333401"/>
  </r>
  <r>
    <x v="0"/>
    <x v="1"/>
    <x v="1"/>
    <x v="0"/>
    <x v="1"/>
    <s v="DK2_Large"/>
    <x v="2"/>
    <s v="GNR_ST_MSW_BP_E-27"/>
    <x v="1"/>
    <x v="0"/>
    <n v="71.851851851852004"/>
    <n v="104903.703703704"/>
    <n v="377653.33333333401"/>
  </r>
  <r>
    <x v="0"/>
    <x v="1"/>
    <x v="1"/>
    <x v="0"/>
    <x v="1"/>
    <s v="DK2_Large"/>
    <x v="2"/>
    <s v="GNR_ST_MSW_BP_E-27"/>
    <x v="1"/>
    <x v="1"/>
    <n v="71.851851851852004"/>
    <n v="104903.703703704"/>
    <n v="377653.33333333401"/>
  </r>
  <r>
    <x v="0"/>
    <x v="1"/>
    <x v="1"/>
    <x v="0"/>
    <x v="1"/>
    <s v="DK2_Large"/>
    <x v="2"/>
    <s v="GNR_ST_MSW_BP_E-27"/>
    <x v="1"/>
    <x v="2"/>
    <n v="71.851851851852004"/>
    <n v="104903.703703704"/>
    <n v="377653.33333333401"/>
  </r>
  <r>
    <x v="0"/>
    <x v="1"/>
    <x v="1"/>
    <x v="0"/>
    <x v="1"/>
    <s v="DK2_Large"/>
    <x v="4"/>
    <s v="GNR_GEO_HEAT_HO"/>
    <x v="0"/>
    <x v="0"/>
    <n v="14"/>
    <n v="20440"/>
    <n v="73584"/>
  </r>
  <r>
    <x v="0"/>
    <x v="1"/>
    <x v="1"/>
    <x v="0"/>
    <x v="1"/>
    <s v="DK2_Large"/>
    <x v="4"/>
    <s v="GNR_GEO_HEAT_HO"/>
    <x v="0"/>
    <x v="1"/>
    <n v="14"/>
    <n v="20440"/>
    <n v="73584"/>
  </r>
  <r>
    <x v="0"/>
    <x v="1"/>
    <x v="1"/>
    <x v="0"/>
    <x v="1"/>
    <s v="DK2_Large"/>
    <x v="4"/>
    <s v="GNR_GEO_HEAT_HO"/>
    <x v="0"/>
    <x v="2"/>
    <n v="14"/>
    <n v="20440"/>
    <n v="73584"/>
  </r>
  <r>
    <x v="0"/>
    <x v="1"/>
    <x v="1"/>
    <x v="0"/>
    <x v="1"/>
    <s v="DK2_Large"/>
    <x v="4"/>
    <s v="GNR_GEO_HEAT_HO"/>
    <x v="1"/>
    <x v="0"/>
    <n v="14"/>
    <n v="20440"/>
    <n v="73584"/>
  </r>
  <r>
    <x v="0"/>
    <x v="1"/>
    <x v="1"/>
    <x v="0"/>
    <x v="1"/>
    <s v="DK2_Large"/>
    <x v="4"/>
    <s v="GNR_GEO_HEAT_HO"/>
    <x v="1"/>
    <x v="1"/>
    <n v="14"/>
    <n v="20440"/>
    <n v="73584"/>
  </r>
  <r>
    <x v="0"/>
    <x v="1"/>
    <x v="1"/>
    <x v="0"/>
    <x v="1"/>
    <s v="DK2_Large"/>
    <x v="4"/>
    <s v="GNR_GEO_HEAT_HO"/>
    <x v="1"/>
    <x v="2"/>
    <n v="14"/>
    <n v="20440"/>
    <n v="73584"/>
  </r>
  <r>
    <x v="0"/>
    <x v="1"/>
    <x v="1"/>
    <x v="0"/>
    <x v="1"/>
    <s v="DK2_Large"/>
    <x v="19"/>
    <s v="GNR_ST_WOODCHI_BP_E-29_LS-600-MW-FEED_Y-2030"/>
    <x v="0"/>
    <x v="0"/>
    <n v="114.092057026758"/>
    <n v="166574.40325906701"/>
    <n v="599667.85173263995"/>
  </r>
  <r>
    <x v="0"/>
    <x v="1"/>
    <x v="1"/>
    <x v="0"/>
    <x v="1"/>
    <s v="DK2_Large"/>
    <x v="19"/>
    <s v="GNR_ST_WOODCHI_BP_E-29_LS-600-MW-FEED_Y-2030"/>
    <x v="0"/>
    <x v="1"/>
    <n v="114.092057026758"/>
    <n v="166574.40325906701"/>
    <n v="599667.85173263995"/>
  </r>
  <r>
    <x v="0"/>
    <x v="1"/>
    <x v="1"/>
    <x v="0"/>
    <x v="1"/>
    <s v="DK2_Large"/>
    <x v="19"/>
    <s v="GNR_ST_WOODCHI_BP_E-29_LS-600-MW-FEED_Y-2030"/>
    <x v="0"/>
    <x v="2"/>
    <n v="114.092057026758"/>
    <n v="166574.40325906701"/>
    <n v="599667.85173263995"/>
  </r>
  <r>
    <x v="0"/>
    <x v="1"/>
    <x v="1"/>
    <x v="0"/>
    <x v="1"/>
    <s v="DK2_Large"/>
    <x v="8"/>
    <s v="GNR_BO_WOODWST_E-90"/>
    <x v="0"/>
    <x v="0"/>
    <n v="7.4"/>
    <n v="10804"/>
    <n v="38894.400000000001"/>
  </r>
  <r>
    <x v="0"/>
    <x v="1"/>
    <x v="1"/>
    <x v="0"/>
    <x v="1"/>
    <s v="DK2_Large"/>
    <x v="8"/>
    <s v="GNR_BO_WOODWST_E-90"/>
    <x v="0"/>
    <x v="1"/>
    <n v="7.4"/>
    <n v="10804"/>
    <n v="38894.400000000001"/>
  </r>
  <r>
    <x v="0"/>
    <x v="1"/>
    <x v="1"/>
    <x v="0"/>
    <x v="1"/>
    <s v="DK2_Large"/>
    <x v="8"/>
    <s v="GNR_BO_WOODWST_E-90"/>
    <x v="0"/>
    <x v="2"/>
    <n v="7.4"/>
    <n v="10804"/>
    <n v="38894.400000000001"/>
  </r>
  <r>
    <x v="0"/>
    <x v="1"/>
    <x v="1"/>
    <x v="0"/>
    <x v="1"/>
    <s v="DK2_Large"/>
    <x v="8"/>
    <s v="GNR_BO_WOODWST_E-90"/>
    <x v="1"/>
    <x v="0"/>
    <n v="7.4"/>
    <n v="10804"/>
    <n v="38894.400000000001"/>
  </r>
  <r>
    <x v="0"/>
    <x v="1"/>
    <x v="1"/>
    <x v="0"/>
    <x v="1"/>
    <s v="DK2_Large"/>
    <x v="8"/>
    <s v="GNR_BO_WOODWST_E-90"/>
    <x v="1"/>
    <x v="1"/>
    <n v="7.4"/>
    <n v="10804"/>
    <n v="38894.400000000001"/>
  </r>
  <r>
    <x v="0"/>
    <x v="1"/>
    <x v="1"/>
    <x v="0"/>
    <x v="1"/>
    <s v="DK2_Large"/>
    <x v="8"/>
    <s v="GNR_BO_WOODWST_E-90"/>
    <x v="1"/>
    <x v="2"/>
    <n v="7.4"/>
    <n v="10804"/>
    <n v="38894.400000000001"/>
  </r>
  <r>
    <x v="0"/>
    <x v="1"/>
    <x v="1"/>
    <x v="0"/>
    <x v="1"/>
    <s v="DK2_MedSmall"/>
    <x v="5"/>
    <s v="GNR_HP_ELEC_GROUND-WTR_COP-380_LS-4-MW_Y-2030"/>
    <x v="0"/>
    <x v="0"/>
    <n v="9.3663104676776499"/>
    <n v="13674.8132828094"/>
    <n v="49229.327818113699"/>
  </r>
  <r>
    <x v="0"/>
    <x v="1"/>
    <x v="1"/>
    <x v="0"/>
    <x v="1"/>
    <s v="DK2_MedSmall"/>
    <x v="5"/>
    <s v="GNR_HP_ELEC_GROUND-WTR_COP-380_LS-4-MW_Y-2030"/>
    <x v="1"/>
    <x v="0"/>
    <n v="37.075646202724798"/>
    <n v="54130.443455978297"/>
    <n v="194869.59644152201"/>
  </r>
  <r>
    <x v="0"/>
    <x v="1"/>
    <x v="1"/>
    <x v="0"/>
    <x v="1"/>
    <s v="DK2_MedSmall"/>
    <x v="5"/>
    <s v="GNR_HP_ELEC_GROUND-WTR_COP-380_LS-4-MW_Y-2030"/>
    <x v="1"/>
    <x v="1"/>
    <n v="37.075646202724798"/>
    <n v="54130.443455978297"/>
    <n v="194869.59644152201"/>
  </r>
  <r>
    <x v="0"/>
    <x v="1"/>
    <x v="1"/>
    <x v="0"/>
    <x v="1"/>
    <s v="DK2_MedSmall"/>
    <x v="5"/>
    <s v="GNR_HP_ELEC_GROUND-WTR_COP-380_LS-4-MW_Y-2030"/>
    <x v="1"/>
    <x v="2"/>
    <n v="37.075646202724798"/>
    <n v="54130.443455978297"/>
    <n v="194869.59644152201"/>
  </r>
  <r>
    <x v="0"/>
    <x v="1"/>
    <x v="1"/>
    <x v="0"/>
    <x v="1"/>
    <s v="DK2_MedSmall"/>
    <x v="1"/>
    <s v="GNR_HS_HEAT_PIT_L-DEC_E-91_Y-2020"/>
    <x v="0"/>
    <x v="1"/>
    <n v="37.286712749414399"/>
    <n v="54438.600614144998"/>
    <n v="195978.96221092201"/>
  </r>
  <r>
    <x v="0"/>
    <x v="1"/>
    <x v="1"/>
    <x v="0"/>
    <x v="1"/>
    <s v="DK2_MedSmall"/>
    <x v="1"/>
    <s v="GNR_HS_HEAT_PIT_L-DEC_E-91_Y-2020"/>
    <x v="0"/>
    <x v="2"/>
    <n v="37.286712749414399"/>
    <n v="54438.600614144998"/>
    <n v="195978.96221092201"/>
  </r>
  <r>
    <x v="0"/>
    <x v="1"/>
    <x v="1"/>
    <x v="0"/>
    <x v="1"/>
    <s v="DK2_MedSmall"/>
    <x v="1"/>
    <s v="GNR_HS_HEAT_PIT_L-DEC_E-91_Y-2030"/>
    <x v="0"/>
    <x v="0"/>
    <n v="42.073919788307698"/>
    <n v="61427.922890929302"/>
    <n v="221140.52240734501"/>
  </r>
  <r>
    <x v="0"/>
    <x v="1"/>
    <x v="1"/>
    <x v="0"/>
    <x v="1"/>
    <s v="DK2_MedSmall"/>
    <x v="1"/>
    <s v="GNR_HS_HEAT_PIT_L-DEC_E-91_Y-2030"/>
    <x v="0"/>
    <x v="1"/>
    <n v="79.481420543985905"/>
    <n v="116042.873994219"/>
    <n v="417754.34637918998"/>
  </r>
  <r>
    <x v="0"/>
    <x v="1"/>
    <x v="1"/>
    <x v="0"/>
    <x v="1"/>
    <s v="DK2_MedSmall"/>
    <x v="1"/>
    <s v="GNR_HS_HEAT_PIT_L-DEC_E-91_Y-2030"/>
    <x v="0"/>
    <x v="2"/>
    <n v="78.7216593806573"/>
    <n v="114933.62269576"/>
    <n v="413761.04170473502"/>
  </r>
  <r>
    <x v="0"/>
    <x v="1"/>
    <x v="1"/>
    <x v="0"/>
    <x v="1"/>
    <s v="DK2_MedSmall"/>
    <x v="3"/>
    <s v="GNR_SH_SUN"/>
    <x v="1"/>
    <x v="1"/>
    <n v="2.2744658478206001"/>
    <n v="3320.7201378180798"/>
    <n v="11954.5924961451"/>
  </r>
  <r>
    <x v="0"/>
    <x v="1"/>
    <x v="1"/>
    <x v="0"/>
    <x v="1"/>
    <s v="DK2_MedSmall"/>
    <x v="3"/>
    <s v="GNR_SH_SUN"/>
    <x v="1"/>
    <x v="2"/>
    <n v="4.9481368919054303"/>
    <n v="7224.2798621819202"/>
    <n v="26007.407503854902"/>
  </r>
  <r>
    <x v="0"/>
    <x v="1"/>
    <x v="1"/>
    <x v="0"/>
    <x v="1"/>
    <s v="DK2_MedSmall"/>
    <x v="4"/>
    <s v="GNR_EH_HEAT"/>
    <x v="0"/>
    <x v="0"/>
    <n v="2"/>
    <n v="2920"/>
    <n v="10512"/>
  </r>
  <r>
    <x v="0"/>
    <x v="1"/>
    <x v="1"/>
    <x v="0"/>
    <x v="1"/>
    <s v="DK2_MedSmall"/>
    <x v="4"/>
    <s v="GNR_EH_HEAT"/>
    <x v="0"/>
    <x v="1"/>
    <n v="2"/>
    <n v="2920"/>
    <n v="10512"/>
  </r>
  <r>
    <x v="0"/>
    <x v="1"/>
    <x v="1"/>
    <x v="0"/>
    <x v="1"/>
    <s v="DK2_MedSmall"/>
    <x v="4"/>
    <s v="GNR_EH_HEAT"/>
    <x v="0"/>
    <x v="2"/>
    <n v="2"/>
    <n v="2920"/>
    <n v="10512"/>
  </r>
  <r>
    <x v="0"/>
    <x v="1"/>
    <x v="1"/>
    <x v="0"/>
    <x v="1"/>
    <s v="DK2_MedSmall"/>
    <x v="4"/>
    <s v="GNR_EH_HEAT"/>
    <x v="1"/>
    <x v="0"/>
    <n v="2"/>
    <n v="2920"/>
    <n v="10512"/>
  </r>
  <r>
    <x v="0"/>
    <x v="1"/>
    <x v="1"/>
    <x v="0"/>
    <x v="1"/>
    <s v="DK2_MedSmall"/>
    <x v="4"/>
    <s v="GNR_EH_HEAT"/>
    <x v="1"/>
    <x v="1"/>
    <n v="2"/>
    <n v="2920"/>
    <n v="10512"/>
  </r>
  <r>
    <x v="0"/>
    <x v="1"/>
    <x v="1"/>
    <x v="0"/>
    <x v="1"/>
    <s v="DK2_MedSmall"/>
    <x v="4"/>
    <s v="GNR_EH_HEAT"/>
    <x v="1"/>
    <x v="2"/>
    <n v="2"/>
    <n v="2920"/>
    <n v="10512"/>
  </r>
  <r>
    <x v="0"/>
    <x v="1"/>
    <x v="1"/>
    <x v="0"/>
    <x v="1"/>
    <s v="DK2_Medium"/>
    <x v="5"/>
    <s v="GNR_HP_ELEC_GROUND-WTR_COP-380_LS-4-MW_Y-2030"/>
    <x v="1"/>
    <x v="0"/>
    <n v="89.450379965889596"/>
    <n v="130597.55475019899"/>
    <n v="470151.197100716"/>
  </r>
  <r>
    <x v="0"/>
    <x v="1"/>
    <x v="1"/>
    <x v="0"/>
    <x v="1"/>
    <s v="DK2_Medium"/>
    <x v="5"/>
    <s v="GNR_HP_ELEC_GROUND-WTR_COP-380_LS-4-MW_Y-2030"/>
    <x v="1"/>
    <x v="1"/>
    <n v="89.450379965889596"/>
    <n v="130597.55475019899"/>
    <n v="470151.197100716"/>
  </r>
  <r>
    <x v="0"/>
    <x v="1"/>
    <x v="1"/>
    <x v="0"/>
    <x v="1"/>
    <s v="DK2_Medium"/>
    <x v="5"/>
    <s v="GNR_HP_ELEC_GROUND-WTR_COP-380_LS-4-MW_Y-2030"/>
    <x v="1"/>
    <x v="2"/>
    <n v="89.450379965889596"/>
    <n v="130597.55475019899"/>
    <n v="470151.197100716"/>
  </r>
  <r>
    <x v="0"/>
    <x v="1"/>
    <x v="1"/>
    <x v="0"/>
    <x v="1"/>
    <s v="DK2_Medium"/>
    <x v="1"/>
    <s v="GNR_HS_HEAT_PIT_L-DEC_E-91_Y-2020"/>
    <x v="0"/>
    <x v="0"/>
    <n v="181.35007024421401"/>
    <n v="264771.10255655198"/>
    <n v="953175.96920358797"/>
  </r>
  <r>
    <x v="0"/>
    <x v="1"/>
    <x v="1"/>
    <x v="0"/>
    <x v="1"/>
    <s v="DK2_Medium"/>
    <x v="1"/>
    <s v="GNR_HS_HEAT_PIT_L-DEC_E-91_Y-2020"/>
    <x v="0"/>
    <x v="1"/>
    <n v="181.35007024421401"/>
    <n v="264771.10255655198"/>
    <n v="953175.96920358797"/>
  </r>
  <r>
    <x v="0"/>
    <x v="1"/>
    <x v="1"/>
    <x v="0"/>
    <x v="1"/>
    <s v="DK2_Medium"/>
    <x v="1"/>
    <s v="GNR_HS_HEAT_PIT_L-DEC_E-91_Y-2020"/>
    <x v="0"/>
    <x v="2"/>
    <n v="181.35007024421401"/>
    <n v="264771.10255655198"/>
    <n v="953175.96920358797"/>
  </r>
  <r>
    <x v="0"/>
    <x v="1"/>
    <x v="1"/>
    <x v="0"/>
    <x v="1"/>
    <s v="DK2_Medium"/>
    <x v="1"/>
    <s v="GNR_HS_HEAT_PIT_L-DEC_E-91_Y-2030"/>
    <x v="0"/>
    <x v="0"/>
    <n v="63.8575405194875"/>
    <n v="93232.009158451707"/>
    <n v="335635.23297042598"/>
  </r>
  <r>
    <x v="0"/>
    <x v="1"/>
    <x v="1"/>
    <x v="0"/>
    <x v="1"/>
    <s v="DK2_Medium"/>
    <x v="1"/>
    <s v="GNR_HS_HEAT_PIT_L-DEC_E-91_Y-2030"/>
    <x v="0"/>
    <x v="1"/>
    <n v="97.273274765975103"/>
    <n v="142018.98115832399"/>
    <n v="511268.33216996503"/>
  </r>
  <r>
    <x v="0"/>
    <x v="1"/>
    <x v="1"/>
    <x v="0"/>
    <x v="1"/>
    <s v="DK2_Medium"/>
    <x v="1"/>
    <s v="GNR_HS_HEAT_PIT_L-DEC_E-91_Y-2030"/>
    <x v="0"/>
    <x v="2"/>
    <n v="101.299266843865"/>
    <n v="147896.92959204299"/>
    <n v="532428.94653135503"/>
  </r>
  <r>
    <x v="0"/>
    <x v="1"/>
    <x v="1"/>
    <x v="0"/>
    <x v="1"/>
    <s v="DK2_Medium"/>
    <x v="2"/>
    <s v="GNR_ST_MSW_BP_E-23"/>
    <x v="0"/>
    <x v="0"/>
    <n v="34.7826086956522"/>
    <n v="50782.608695652198"/>
    <n v="182817.39130434801"/>
  </r>
  <r>
    <x v="0"/>
    <x v="1"/>
    <x v="1"/>
    <x v="0"/>
    <x v="1"/>
    <s v="DK2_Medium"/>
    <x v="2"/>
    <s v="GNR_ST_MSW_BP_E-23"/>
    <x v="0"/>
    <x v="1"/>
    <n v="34.7826086956522"/>
    <n v="50782.608695652198"/>
    <n v="182817.39130434801"/>
  </r>
  <r>
    <x v="0"/>
    <x v="1"/>
    <x v="1"/>
    <x v="0"/>
    <x v="1"/>
    <s v="DK2_Medium"/>
    <x v="2"/>
    <s v="GNR_ST_MSW_BP_E-23"/>
    <x v="0"/>
    <x v="2"/>
    <n v="34.7826086956522"/>
    <n v="50782.608695652198"/>
    <n v="182817.39130434801"/>
  </r>
  <r>
    <x v="0"/>
    <x v="1"/>
    <x v="1"/>
    <x v="0"/>
    <x v="1"/>
    <s v="DK2_Medium"/>
    <x v="2"/>
    <s v="GNR_ST_MSW_BP_E-23"/>
    <x v="1"/>
    <x v="0"/>
    <n v="34.7826086956522"/>
    <n v="50782.608695652198"/>
    <n v="182817.39130434801"/>
  </r>
  <r>
    <x v="0"/>
    <x v="1"/>
    <x v="1"/>
    <x v="0"/>
    <x v="1"/>
    <s v="DK2_Medium"/>
    <x v="2"/>
    <s v="GNR_ST_MSW_BP_E-23"/>
    <x v="1"/>
    <x v="1"/>
    <n v="34.7826086956522"/>
    <n v="50782.608695652198"/>
    <n v="182817.39130434801"/>
  </r>
  <r>
    <x v="0"/>
    <x v="1"/>
    <x v="1"/>
    <x v="0"/>
    <x v="1"/>
    <s v="DK2_Medium"/>
    <x v="2"/>
    <s v="GNR_ST_MSW_BP_E-23"/>
    <x v="1"/>
    <x v="2"/>
    <n v="34.7826086956522"/>
    <n v="50782.608695652198"/>
    <n v="182817.39130434801"/>
  </r>
  <r>
    <x v="0"/>
    <x v="1"/>
    <x v="1"/>
    <x v="0"/>
    <x v="1"/>
    <s v="DK2_Medium"/>
    <x v="3"/>
    <s v="GNR_SH_SUN"/>
    <x v="1"/>
    <x v="1"/>
    <n v="2.7748483343411299"/>
    <n v="4051.2785681380501"/>
    <n v="14584.602845297"/>
  </r>
  <r>
    <x v="0"/>
    <x v="1"/>
    <x v="1"/>
    <x v="0"/>
    <x v="1"/>
    <s v="DK2_Medium"/>
    <x v="3"/>
    <s v="GNR_SH_SUN"/>
    <x v="1"/>
    <x v="2"/>
    <n v="6.03672700812462"/>
    <n v="8813.6214318619495"/>
    <n v="31729.037154703001"/>
  </r>
  <r>
    <x v="0"/>
    <x v="1"/>
    <x v="1"/>
    <x v="0"/>
    <x v="1"/>
    <s v="DK2_Medium"/>
    <x v="4"/>
    <s v="GNR_EH_HEAT"/>
    <x v="0"/>
    <x v="0"/>
    <n v="2"/>
    <n v="2920"/>
    <n v="10512"/>
  </r>
  <r>
    <x v="0"/>
    <x v="1"/>
    <x v="1"/>
    <x v="0"/>
    <x v="1"/>
    <s v="DK2_Medium"/>
    <x v="4"/>
    <s v="GNR_EH_HEAT"/>
    <x v="0"/>
    <x v="1"/>
    <n v="2"/>
    <n v="2920"/>
    <n v="10512"/>
  </r>
  <r>
    <x v="0"/>
    <x v="1"/>
    <x v="1"/>
    <x v="0"/>
    <x v="1"/>
    <s v="DK2_Medium"/>
    <x v="4"/>
    <s v="GNR_EH_HEAT"/>
    <x v="0"/>
    <x v="2"/>
    <n v="2"/>
    <n v="2920"/>
    <n v="10512"/>
  </r>
  <r>
    <x v="0"/>
    <x v="1"/>
    <x v="1"/>
    <x v="0"/>
    <x v="1"/>
    <s v="DK2_Medium"/>
    <x v="4"/>
    <s v="GNR_EH_HEAT"/>
    <x v="1"/>
    <x v="0"/>
    <n v="2"/>
    <n v="2920"/>
    <n v="10512"/>
  </r>
  <r>
    <x v="0"/>
    <x v="1"/>
    <x v="1"/>
    <x v="0"/>
    <x v="1"/>
    <s v="DK2_Medium"/>
    <x v="4"/>
    <s v="GNR_EH_HEAT"/>
    <x v="1"/>
    <x v="1"/>
    <n v="2"/>
    <n v="2920"/>
    <n v="10512"/>
  </r>
  <r>
    <x v="0"/>
    <x v="1"/>
    <x v="1"/>
    <x v="0"/>
    <x v="1"/>
    <s v="DK2_Medium"/>
    <x v="4"/>
    <s v="GNR_EH_HEAT"/>
    <x v="1"/>
    <x v="2"/>
    <n v="2"/>
    <n v="2920"/>
    <n v="10512"/>
  </r>
  <r>
    <x v="0"/>
    <x v="1"/>
    <x v="1"/>
    <x v="0"/>
    <x v="1"/>
    <s v="DK2_Medium"/>
    <x v="19"/>
    <s v="GNR_ST_WOODCHI_BP_E-27"/>
    <x v="0"/>
    <x v="0"/>
    <n v="1.2222222222222301"/>
    <n v="1784.44444444445"/>
    <n v="6424.00000000002"/>
  </r>
  <r>
    <x v="0"/>
    <x v="1"/>
    <x v="1"/>
    <x v="0"/>
    <x v="1"/>
    <s v="DK2_Medium"/>
    <x v="19"/>
    <s v="GNR_ST_WOODCHI_BP_E-27"/>
    <x v="0"/>
    <x v="1"/>
    <n v="1.2222222222222301"/>
    <n v="1784.44444444445"/>
    <n v="6424.00000000002"/>
  </r>
  <r>
    <x v="0"/>
    <x v="1"/>
    <x v="1"/>
    <x v="0"/>
    <x v="1"/>
    <s v="DK2_Medium"/>
    <x v="19"/>
    <s v="GNR_ST_WOODCHI_BP_E-27"/>
    <x v="0"/>
    <x v="2"/>
    <n v="1.2222222222222301"/>
    <n v="1784.44444444445"/>
    <n v="6424.00000000002"/>
  </r>
  <r>
    <x v="0"/>
    <x v="1"/>
    <x v="1"/>
    <x v="0"/>
    <x v="1"/>
    <s v="DK2_NoDH"/>
    <x v="3"/>
    <s v="GNR_PV_SUN"/>
    <x v="0"/>
    <x v="2"/>
    <n v="4.69073092262117"/>
    <n v="6848.4671470269104"/>
    <n v="24654.481729296898"/>
  </r>
  <r>
    <x v="0"/>
    <x v="1"/>
    <x v="1"/>
    <x v="0"/>
    <x v="1"/>
    <s v="DK2_NoDH"/>
    <x v="3"/>
    <s v="GNR_PV_SUN"/>
    <x v="1"/>
    <x v="1"/>
    <n v="45.370058262394203"/>
    <n v="66240.285063095507"/>
    <n v="238465.026227144"/>
  </r>
  <r>
    <x v="0"/>
    <x v="1"/>
    <x v="1"/>
    <x v="0"/>
    <x v="1"/>
    <s v="DK2_NoDH"/>
    <x v="3"/>
    <s v="GNR_PV_SUN"/>
    <x v="1"/>
    <x v="2"/>
    <n v="148.882050684734"/>
    <n v="217367.79399971201"/>
    <n v="782524.058398964"/>
  </r>
  <r>
    <x v="0"/>
    <x v="1"/>
    <x v="1"/>
    <x v="0"/>
    <x v="1"/>
    <s v="DK2_NoDH"/>
    <x v="6"/>
    <s v="GNR_ROR_WTR"/>
    <x v="0"/>
    <x v="0"/>
    <n v="7.3889065851255303E-3"/>
    <n v="10.7878036142833"/>
    <n v="38.836093011419798"/>
  </r>
  <r>
    <x v="0"/>
    <x v="1"/>
    <x v="1"/>
    <x v="0"/>
    <x v="1"/>
    <s v="DK2_NoDH"/>
    <x v="6"/>
    <s v="GNR_ROR_WTR"/>
    <x v="0"/>
    <x v="1"/>
    <n v="7.3889065851255303E-3"/>
    <n v="10.7878036142833"/>
    <n v="38.836093011419798"/>
  </r>
  <r>
    <x v="0"/>
    <x v="1"/>
    <x v="1"/>
    <x v="0"/>
    <x v="1"/>
    <s v="DK2_NoDH"/>
    <x v="6"/>
    <s v="GNR_ROR_WTR"/>
    <x v="0"/>
    <x v="2"/>
    <n v="7.3889065851255303E-3"/>
    <n v="10.7878036142833"/>
    <n v="38.836093011419798"/>
  </r>
  <r>
    <x v="0"/>
    <x v="1"/>
    <x v="1"/>
    <x v="0"/>
    <x v="1"/>
    <s v="DK2_NoDH"/>
    <x v="6"/>
    <s v="GNR_ROR_WTR"/>
    <x v="1"/>
    <x v="0"/>
    <n v="9.1174654720722805E-3"/>
    <n v="13.3114995892255"/>
    <n v="47.921398521211898"/>
  </r>
  <r>
    <x v="0"/>
    <x v="1"/>
    <x v="1"/>
    <x v="0"/>
    <x v="1"/>
    <s v="DK2_NoDH"/>
    <x v="6"/>
    <s v="GNR_ROR_WTR"/>
    <x v="1"/>
    <x v="1"/>
    <n v="9.1174654720722805E-3"/>
    <n v="13.3114995892255"/>
    <n v="47.921398521211898"/>
  </r>
  <r>
    <x v="0"/>
    <x v="1"/>
    <x v="1"/>
    <x v="0"/>
    <x v="1"/>
    <s v="DK2_NoDH"/>
    <x v="6"/>
    <s v="GNR_ROR_WTR"/>
    <x v="1"/>
    <x v="2"/>
    <n v="9.1174654720722805E-3"/>
    <n v="13.3114995892255"/>
    <n v="47.921398521211898"/>
  </r>
  <r>
    <x v="0"/>
    <x v="1"/>
    <x v="1"/>
    <x v="0"/>
    <x v="1"/>
    <s v="DK2_NoDH"/>
    <x v="7"/>
    <s v="GNR_WT_WIND_ONS"/>
    <x v="0"/>
    <x v="0"/>
    <n v="35.3471282098564"/>
    <n v="51606.807186390302"/>
    <n v="185784.50587100501"/>
  </r>
  <r>
    <x v="0"/>
    <x v="1"/>
    <x v="1"/>
    <x v="0"/>
    <x v="1"/>
    <s v="DK2_NoDH"/>
    <x v="7"/>
    <s v="GNR_WT_WIND_ONS"/>
    <x v="0"/>
    <x v="1"/>
    <n v="60.595076931182398"/>
    <n v="88468.812319526303"/>
    <n v="318487.72435029497"/>
  </r>
  <r>
    <x v="0"/>
    <x v="1"/>
    <x v="1"/>
    <x v="0"/>
    <x v="1"/>
    <s v="DK2_NoDH"/>
    <x v="7"/>
    <s v="GNR_WT_WIND_ONS"/>
    <x v="0"/>
    <x v="2"/>
    <n v="97.204602577105106"/>
    <n v="141918.71976257299"/>
    <n v="510907.39114526397"/>
  </r>
  <r>
    <x v="0"/>
    <x v="1"/>
    <x v="1"/>
    <x v="0"/>
    <x v="1"/>
    <s v="DK2_NoDH"/>
    <x v="7"/>
    <s v="GNR_WT_WIND_ONS"/>
    <x v="1"/>
    <x v="0"/>
    <n v="85.843025652508402"/>
    <n v="125330.817452662"/>
    <n v="451190.942829584"/>
  </r>
  <r>
    <x v="0"/>
    <x v="1"/>
    <x v="1"/>
    <x v="0"/>
    <x v="1"/>
    <s v="DK2_NoDH"/>
    <x v="7"/>
    <s v="GNR_WT_WIND_ONS"/>
    <x v="1"/>
    <x v="1"/>
    <n v="210.399572677717"/>
    <n v="307183.37610946601"/>
    <n v="1105860.1539940799"/>
  </r>
  <r>
    <x v="0"/>
    <x v="1"/>
    <x v="1"/>
    <x v="0"/>
    <x v="1"/>
    <s v="DK2_NoDH"/>
    <x v="7"/>
    <s v="GNR_WT_WIND_ONS"/>
    <x v="1"/>
    <x v="2"/>
    <n v="79.531038472176903"/>
    <n v="116115.316169378"/>
    <n v="418015.13820976199"/>
  </r>
  <r>
    <x v="0"/>
    <x v="1"/>
    <x v="1"/>
    <x v="0"/>
    <x v="1"/>
    <s v="DK2_NoDH"/>
    <x v="7"/>
    <s v="GNR_WT_WIND_ON_LS_Y-2020"/>
    <x v="0"/>
    <x v="0"/>
    <n v="109.013663193037"/>
    <n v="159159.948261835"/>
    <n v="572975.81374260504"/>
  </r>
  <r>
    <x v="0"/>
    <x v="1"/>
    <x v="1"/>
    <x v="0"/>
    <x v="1"/>
    <s v="DK2_NoDH"/>
    <x v="7"/>
    <s v="GNR_WT_WIND_ON_LS_Y-2020"/>
    <x v="0"/>
    <x v="1"/>
    <n v="186.880565473779"/>
    <n v="272845.62559171702"/>
    <n v="982244.25213018002"/>
  </r>
  <r>
    <x v="0"/>
    <x v="1"/>
    <x v="1"/>
    <x v="0"/>
    <x v="1"/>
    <s v="DK2_NoDH"/>
    <x v="7"/>
    <s v="GNR_WT_WIND_ON_LS_Y-2020"/>
    <x v="0"/>
    <x v="2"/>
    <n v="299.78757378085299"/>
    <n v="437689.85772004502"/>
    <n v="1575683.4877921599"/>
  </r>
  <r>
    <x v="0"/>
    <x v="1"/>
    <x v="1"/>
    <x v="0"/>
    <x v="1"/>
    <s v="DK2_NoDH"/>
    <x v="7"/>
    <s v="GNR_WT_WIND_ON_LS_Y-2020"/>
    <x v="1"/>
    <x v="0"/>
    <n v="264.74746775452002"/>
    <n v="386531.30292159901"/>
    <n v="1391512.6905177501"/>
  </r>
  <r>
    <x v="0"/>
    <x v="1"/>
    <x v="1"/>
    <x v="0"/>
    <x v="1"/>
    <s v="DK2_NoDH"/>
    <x v="7"/>
    <s v="GNR_WT_WIND_ON_LS_Y-2020"/>
    <x v="1"/>
    <x v="1"/>
    <n v="648.89085233950902"/>
    <n v="947380.644415683"/>
    <n v="3410570.31989646"/>
  </r>
  <r>
    <x v="0"/>
    <x v="1"/>
    <x v="1"/>
    <x v="0"/>
    <x v="1"/>
    <s v="DK2_NoDH"/>
    <x v="7"/>
    <s v="GNR_WT_WIND_ON_LS_Y-2020"/>
    <x v="1"/>
    <x v="2"/>
    <n v="245.280742184334"/>
    <n v="358109.88358912797"/>
    <n v="1289195.5809208599"/>
  </r>
  <r>
    <x v="0"/>
    <x v="1"/>
    <x v="1"/>
    <x v="0"/>
    <x v="1"/>
    <s v="DK2_NoDH"/>
    <x v="7"/>
    <s v="GNR_WT_WIND_ON_LS_Y-2030"/>
    <x v="0"/>
    <x v="0"/>
    <n v="47.037603668841598"/>
    <n v="68674.901356508693"/>
    <n v="247229.644883431"/>
  </r>
  <r>
    <x v="0"/>
    <x v="1"/>
    <x v="1"/>
    <x v="0"/>
    <x v="1"/>
    <s v="DK2_NoDH"/>
    <x v="7"/>
    <s v="GNR_WT_WIND_ON_LS_Y-2030"/>
    <x v="0"/>
    <x v="1"/>
    <n v="80.635892003728401"/>
    <n v="117728.402325444"/>
    <n v="423822.24837159697"/>
  </r>
  <r>
    <x v="0"/>
    <x v="1"/>
    <x v="1"/>
    <x v="0"/>
    <x v="1"/>
    <s v="DK2_NoDH"/>
    <x v="7"/>
    <s v="GNR_WT_WIND_ON_LS_Y-2030"/>
    <x v="0"/>
    <x v="2"/>
    <n v="129.353410089314"/>
    <n v="188855.97873039899"/>
    <n v="679881.52342943603"/>
  </r>
  <r>
    <x v="0"/>
    <x v="1"/>
    <x v="1"/>
    <x v="0"/>
    <x v="1"/>
    <s v="DK2_NoDH"/>
    <x v="7"/>
    <s v="GNR_WT_WIND_ON_LS_Y-2030"/>
    <x v="1"/>
    <x v="0"/>
    <n v="114.234180338615"/>
    <n v="166781.90329437799"/>
    <n v="600414.85185976198"/>
  </r>
  <r>
    <x v="0"/>
    <x v="1"/>
    <x v="1"/>
    <x v="0"/>
    <x v="1"/>
    <s v="DK2_NoDH"/>
    <x v="7"/>
    <s v="GNR_WT_WIND_ON_LS_Y-2030"/>
    <x v="1"/>
    <x v="1"/>
    <n v="279.98573612405698"/>
    <n v="408779.17474112299"/>
    <n v="1471605.02906804"/>
  </r>
  <r>
    <x v="0"/>
    <x v="1"/>
    <x v="1"/>
    <x v="0"/>
    <x v="1"/>
    <s v="DK2_NoDH"/>
    <x v="7"/>
    <s v="GNR_WT_WIND_ON_LS_Y-2030"/>
    <x v="1"/>
    <x v="2"/>
    <n v="105.83460825489399"/>
    <n v="154518.528052145"/>
    <n v="556266.70098772098"/>
  </r>
  <r>
    <x v="0"/>
    <x v="1"/>
    <x v="1"/>
    <x v="0"/>
    <x v="1"/>
    <s v="DK2_Offshore"/>
    <x v="7"/>
    <s v="GNR_WT_WIND_OFF"/>
    <x v="0"/>
    <x v="0"/>
    <n v="156.344378698225"/>
    <n v="228262.792899408"/>
    <n v="821746.05443787004"/>
  </r>
  <r>
    <x v="0"/>
    <x v="1"/>
    <x v="1"/>
    <x v="0"/>
    <x v="1"/>
    <s v="DK2_Offshore"/>
    <x v="7"/>
    <s v="GNR_WT_WIND_OFF"/>
    <x v="0"/>
    <x v="1"/>
    <n v="268.01893491124298"/>
    <n v="391307.644970414"/>
    <n v="1408707.5218934901"/>
  </r>
  <r>
    <x v="0"/>
    <x v="1"/>
    <x v="1"/>
    <x v="0"/>
    <x v="1"/>
    <s v="DK2_Offshore"/>
    <x v="7"/>
    <s v="GNR_WT_WIND_OFF"/>
    <x v="0"/>
    <x v="2"/>
    <n v="429.94704142011801"/>
    <n v="627722.68047337304"/>
    <n v="2259801.6497041401"/>
  </r>
  <r>
    <x v="0"/>
    <x v="1"/>
    <x v="1"/>
    <x v="0"/>
    <x v="1"/>
    <s v="DK2_Offshore"/>
    <x v="7"/>
    <s v="GNR_WT_WIND_OFF"/>
    <x v="1"/>
    <x v="0"/>
    <n v="379.69349112425999"/>
    <n v="554352.49704141996"/>
    <n v="1995668.9893491101"/>
  </r>
  <r>
    <x v="0"/>
    <x v="1"/>
    <x v="1"/>
    <x v="0"/>
    <x v="1"/>
    <s v="DK2_Offshore"/>
    <x v="7"/>
    <s v="GNR_WT_WIND_OFF"/>
    <x v="1"/>
    <x v="1"/>
    <n v="930.62130177514803"/>
    <n v="1358707.1005917201"/>
    <n v="4891345.5621301802"/>
  </r>
  <r>
    <x v="0"/>
    <x v="1"/>
    <x v="1"/>
    <x v="0"/>
    <x v="1"/>
    <s v="DK2_Offshore"/>
    <x v="7"/>
    <s v="GNR_WT_WIND_OFF"/>
    <x v="1"/>
    <x v="2"/>
    <n v="351.77485207100602"/>
    <n v="513591.28402366902"/>
    <n v="1848928.62248521"/>
  </r>
  <r>
    <x v="0"/>
    <x v="1"/>
    <x v="1"/>
    <x v="0"/>
    <x v="1"/>
    <s v="DK2_Offshore"/>
    <x v="7"/>
    <s v="GNR_WT_WIND_OFF_L-NS_Y-2030"/>
    <x v="0"/>
    <x v="0"/>
    <n v="179.46103022547999"/>
    <n v="262013.104129201"/>
    <n v="943247.174865123"/>
  </r>
  <r>
    <x v="0"/>
    <x v="1"/>
    <x v="1"/>
    <x v="0"/>
    <x v="1"/>
    <s v="DK2_Offshore"/>
    <x v="7"/>
    <s v="GNR_WT_WIND_OFF_L-NS_Y-2030"/>
    <x v="0"/>
    <x v="1"/>
    <n v="307.64748038653698"/>
    <n v="449165.32136434398"/>
    <n v="1616995.15691164"/>
  </r>
  <r>
    <x v="0"/>
    <x v="1"/>
    <x v="1"/>
    <x v="0"/>
    <x v="1"/>
    <s v="DK2_Offshore"/>
    <x v="7"/>
    <s v="GNR_WT_WIND_OFF_L-NS_Y-2030"/>
    <x v="0"/>
    <x v="2"/>
    <n v="493.51783312007001"/>
    <n v="720536.03635530302"/>
    <n v="2593929.7308790898"/>
  </r>
  <r>
    <x v="0"/>
    <x v="1"/>
    <x v="1"/>
    <x v="0"/>
    <x v="1"/>
    <s v="DK2_Offshore"/>
    <x v="7"/>
    <s v="GNR_WT_WIND_OFF_L-NS_Y-2030"/>
    <x v="1"/>
    <x v="0"/>
    <n v="435.83393054759398"/>
    <n v="636317.53859948798"/>
    <n v="2290743.1389581598"/>
  </r>
  <r>
    <x v="0"/>
    <x v="1"/>
    <x v="1"/>
    <x v="0"/>
    <x v="1"/>
    <s v="DK2_Offshore"/>
    <x v="7"/>
    <s v="GNR_WT_WIND_OFF_L-NS_Y-2030"/>
    <x v="1"/>
    <x v="1"/>
    <n v="1068.2204180088099"/>
    <n v="1559601.81029286"/>
    <n v="5614566.5170543101"/>
  </r>
  <r>
    <x v="0"/>
    <x v="1"/>
    <x v="1"/>
    <x v="0"/>
    <x v="1"/>
    <s v="DK2_Offshore"/>
    <x v="7"/>
    <s v="GNR_WT_WIND_OFF_L-NS_Y-2030"/>
    <x v="1"/>
    <x v="2"/>
    <n v="403.78731800732999"/>
    <n v="589529.48429070204"/>
    <n v="2122306.1434465302"/>
  </r>
  <r>
    <x v="0"/>
    <x v="1"/>
    <x v="1"/>
    <x v="0"/>
    <x v="1"/>
    <s v="DK2_Rural"/>
    <x v="5"/>
    <s v="GNR_BO_ELEC_E-100"/>
    <x v="1"/>
    <x v="1"/>
    <n v="10"/>
    <n v="14600"/>
    <n v="52560"/>
  </r>
  <r>
    <x v="0"/>
    <x v="1"/>
    <x v="1"/>
    <x v="0"/>
    <x v="1"/>
    <s v="DK2_Rural"/>
    <x v="5"/>
    <s v="GNR_BO_ELEC_E-100"/>
    <x v="1"/>
    <x v="2"/>
    <n v="10"/>
    <n v="14600"/>
    <n v="52560"/>
  </r>
  <r>
    <x v="0"/>
    <x v="1"/>
    <x v="1"/>
    <x v="0"/>
    <x v="1"/>
    <s v="DK2_Rural"/>
    <x v="5"/>
    <s v="GNR_BO_ELEC_E-98"/>
    <x v="1"/>
    <x v="1"/>
    <n v="13.8775510204082"/>
    <n v="20261.224489795899"/>
    <n v="72940.408163265296"/>
  </r>
  <r>
    <x v="0"/>
    <x v="1"/>
    <x v="1"/>
    <x v="0"/>
    <x v="1"/>
    <s v="DK2_Rural"/>
    <x v="5"/>
    <s v="GNR_BO_ELEC_E-98"/>
    <x v="1"/>
    <x v="2"/>
    <n v="13.8775510204082"/>
    <n v="20261.224489795899"/>
    <n v="72940.408163265296"/>
  </r>
  <r>
    <x v="0"/>
    <x v="1"/>
    <x v="1"/>
    <x v="0"/>
    <x v="1"/>
    <s v="DK2_Rural"/>
    <x v="5"/>
    <s v="GNR_HP_ELEC_COP-400"/>
    <x v="1"/>
    <x v="0"/>
    <n v="0.2"/>
    <n v="292"/>
    <n v="1051.2"/>
  </r>
  <r>
    <x v="0"/>
    <x v="1"/>
    <x v="1"/>
    <x v="0"/>
    <x v="1"/>
    <s v="DK2_Rural"/>
    <x v="5"/>
    <s v="GNR_HP_ELEC_COP-400"/>
    <x v="1"/>
    <x v="1"/>
    <n v="0.2"/>
    <n v="292"/>
    <n v="1051.2"/>
  </r>
  <r>
    <x v="0"/>
    <x v="1"/>
    <x v="1"/>
    <x v="0"/>
    <x v="1"/>
    <s v="DK2_Rural"/>
    <x v="5"/>
    <s v="GNR_HP_ELEC_COP-400"/>
    <x v="1"/>
    <x v="2"/>
    <n v="0.2"/>
    <n v="292"/>
    <n v="1051.2"/>
  </r>
  <r>
    <x v="0"/>
    <x v="1"/>
    <x v="1"/>
    <x v="0"/>
    <x v="1"/>
    <s v="DK2_Rural"/>
    <x v="5"/>
    <s v="GNR_HP_ELEC_GROUND-WTR_COP-360_LS-4-MW_Y-2020"/>
    <x v="1"/>
    <x v="0"/>
    <n v="87.191381761971996"/>
    <n v="127299.417372479"/>
    <n v="458277.90254092502"/>
  </r>
  <r>
    <x v="0"/>
    <x v="1"/>
    <x v="1"/>
    <x v="0"/>
    <x v="1"/>
    <s v="DK2_Rural"/>
    <x v="5"/>
    <s v="GNR_HP_ELEC_GROUND-WTR_COP-360_LS-4-MW_Y-2020"/>
    <x v="1"/>
    <x v="1"/>
    <n v="87.191381761971996"/>
    <n v="127299.417372479"/>
    <n v="458277.90254092502"/>
  </r>
  <r>
    <x v="0"/>
    <x v="1"/>
    <x v="1"/>
    <x v="0"/>
    <x v="1"/>
    <s v="DK2_Rural"/>
    <x v="5"/>
    <s v="GNR_HP_ELEC_GROUND-WTR_COP-360_LS-4-MW_Y-2020"/>
    <x v="1"/>
    <x v="2"/>
    <n v="87.191381761971996"/>
    <n v="127299.417372479"/>
    <n v="458277.90254092502"/>
  </r>
  <r>
    <x v="0"/>
    <x v="1"/>
    <x v="1"/>
    <x v="0"/>
    <x v="1"/>
    <s v="DK2_Rural"/>
    <x v="5"/>
    <s v="GNR_HP_ELEC_GROUND-WTR_COP-380_LS-4-MW_Y-2030"/>
    <x v="1"/>
    <x v="0"/>
    <n v="24.096772430994701"/>
    <n v="35181.287749252297"/>
    <n v="126652.63589730801"/>
  </r>
  <r>
    <x v="0"/>
    <x v="1"/>
    <x v="1"/>
    <x v="0"/>
    <x v="1"/>
    <s v="DK2_Rural"/>
    <x v="5"/>
    <s v="GNR_HP_ELEC_GROUND-WTR_COP-380_LS-4-MW_Y-2030"/>
    <x v="1"/>
    <x v="1"/>
    <n v="24.096772430994701"/>
    <n v="35181.287749252297"/>
    <n v="126652.63589730801"/>
  </r>
  <r>
    <x v="0"/>
    <x v="1"/>
    <x v="1"/>
    <x v="0"/>
    <x v="1"/>
    <s v="DK2_Rural"/>
    <x v="5"/>
    <s v="GNR_HP_ELEC_GROUND-WTR_COP-380_LS-4-MW_Y-2030"/>
    <x v="1"/>
    <x v="2"/>
    <n v="24.096772430994701"/>
    <n v="35181.287749252297"/>
    <n v="126652.63589730801"/>
  </r>
  <r>
    <x v="0"/>
    <x v="1"/>
    <x v="1"/>
    <x v="0"/>
    <x v="1"/>
    <s v="DK2_Rural"/>
    <x v="1"/>
    <s v="GNR_HS_HEAT_PIT_L-DEC_E-91_Y-2020"/>
    <x v="0"/>
    <x v="0"/>
    <n v="225.798897137268"/>
    <n v="329666.38982041099"/>
    <n v="1186799.00335348"/>
  </r>
  <r>
    <x v="0"/>
    <x v="1"/>
    <x v="1"/>
    <x v="0"/>
    <x v="1"/>
    <s v="DK2_Rural"/>
    <x v="1"/>
    <s v="GNR_HS_HEAT_PIT_L-DEC_E-91_Y-2020"/>
    <x v="0"/>
    <x v="1"/>
    <n v="284.65480996924902"/>
    <n v="415596.02255510399"/>
    <n v="1496145.6811983699"/>
  </r>
  <r>
    <x v="0"/>
    <x v="1"/>
    <x v="1"/>
    <x v="0"/>
    <x v="1"/>
    <s v="DK2_Rural"/>
    <x v="1"/>
    <s v="GNR_HS_HEAT_PIT_L-DEC_E-91_Y-2020"/>
    <x v="0"/>
    <x v="2"/>
    <n v="284.65480996924902"/>
    <n v="415596.02255510399"/>
    <n v="1496145.6811983699"/>
  </r>
  <r>
    <x v="0"/>
    <x v="1"/>
    <x v="1"/>
    <x v="0"/>
    <x v="1"/>
    <s v="DK2_Rural"/>
    <x v="1"/>
    <s v="GNR_HS_HEAT_PIT_L-DEC_E-91_Y-2030"/>
    <x v="0"/>
    <x v="1"/>
    <n v="45.236031041408602"/>
    <n v="66044.605320456598"/>
    <n v="237760.57915364401"/>
  </r>
  <r>
    <x v="0"/>
    <x v="1"/>
    <x v="1"/>
    <x v="0"/>
    <x v="1"/>
    <s v="DK2_Rural"/>
    <x v="1"/>
    <s v="GNR_HS_HEAT_PIT_L-DEC_E-91_Y-2030"/>
    <x v="0"/>
    <x v="2"/>
    <n v="43.013427257635101"/>
    <n v="62799.603796147203"/>
    <n v="226078.57366612999"/>
  </r>
  <r>
    <x v="0"/>
    <x v="1"/>
    <x v="1"/>
    <x v="0"/>
    <x v="1"/>
    <s v="DK2_Rural"/>
    <x v="3"/>
    <s v="GNR_SH_SUN"/>
    <x v="1"/>
    <x v="1"/>
    <n v="12.274534025405201"/>
    <n v="17920.8196770916"/>
    <n v="64514.950837529599"/>
  </r>
  <r>
    <x v="0"/>
    <x v="1"/>
    <x v="1"/>
    <x v="0"/>
    <x v="1"/>
    <s v="DK2_Rural"/>
    <x v="3"/>
    <s v="GNR_SH_SUN"/>
    <x v="1"/>
    <x v="2"/>
    <n v="26.703445426649601"/>
    <n v="38987.030322908497"/>
    <n v="140353.30916246999"/>
  </r>
  <r>
    <x v="0"/>
    <x v="1"/>
    <x v="1"/>
    <x v="0"/>
    <x v="1"/>
    <s v="DK2_Rural"/>
    <x v="4"/>
    <s v="GNR_EH_HEAT"/>
    <x v="0"/>
    <x v="0"/>
    <n v="16.5"/>
    <n v="24090"/>
    <n v="86724"/>
  </r>
  <r>
    <x v="0"/>
    <x v="1"/>
    <x v="1"/>
    <x v="0"/>
    <x v="1"/>
    <s v="DK2_Rural"/>
    <x v="4"/>
    <s v="GNR_EH_HEAT"/>
    <x v="0"/>
    <x v="1"/>
    <n v="16.5"/>
    <n v="24090"/>
    <n v="86724"/>
  </r>
  <r>
    <x v="0"/>
    <x v="1"/>
    <x v="1"/>
    <x v="0"/>
    <x v="1"/>
    <s v="DK2_Rural"/>
    <x v="4"/>
    <s v="GNR_EH_HEAT"/>
    <x v="0"/>
    <x v="2"/>
    <n v="16.5"/>
    <n v="24090"/>
    <n v="86724"/>
  </r>
  <r>
    <x v="0"/>
    <x v="1"/>
    <x v="1"/>
    <x v="0"/>
    <x v="1"/>
    <s v="DK2_Rural"/>
    <x v="4"/>
    <s v="GNR_EH_HEAT"/>
    <x v="1"/>
    <x v="0"/>
    <n v="16.5"/>
    <n v="24090"/>
    <n v="86724"/>
  </r>
  <r>
    <x v="0"/>
    <x v="1"/>
    <x v="1"/>
    <x v="0"/>
    <x v="1"/>
    <s v="DK2_Rural"/>
    <x v="4"/>
    <s v="GNR_EH_HEAT"/>
    <x v="1"/>
    <x v="1"/>
    <n v="16.5"/>
    <n v="24090"/>
    <n v="86724"/>
  </r>
  <r>
    <x v="0"/>
    <x v="1"/>
    <x v="1"/>
    <x v="0"/>
    <x v="1"/>
    <s v="DK2_Rural"/>
    <x v="4"/>
    <s v="GNR_EH_HEAT"/>
    <x v="1"/>
    <x v="2"/>
    <n v="16.5"/>
    <n v="24090"/>
    <n v="86724"/>
  </r>
  <r>
    <x v="0"/>
    <x v="1"/>
    <x v="1"/>
    <x v="0"/>
    <x v="1"/>
    <s v="DK2_Small"/>
    <x v="5"/>
    <s v="GNR_HP_ELEC_GROUND-WTR_COP-360_LS-4-MW_Y-2020"/>
    <x v="1"/>
    <x v="0"/>
    <n v="10.397475224109"/>
    <n v="15180.313827199199"/>
    <n v="54649.129777916998"/>
  </r>
  <r>
    <x v="0"/>
    <x v="1"/>
    <x v="1"/>
    <x v="0"/>
    <x v="1"/>
    <s v="DK2_Small"/>
    <x v="5"/>
    <s v="GNR_HP_ELEC_GROUND-WTR_COP-360_LS-4-MW_Y-2020"/>
    <x v="1"/>
    <x v="1"/>
    <n v="10.397475224109"/>
    <n v="15180.313827199199"/>
    <n v="54649.129777916998"/>
  </r>
  <r>
    <x v="0"/>
    <x v="1"/>
    <x v="1"/>
    <x v="0"/>
    <x v="1"/>
    <s v="DK2_Small"/>
    <x v="5"/>
    <s v="GNR_HP_ELEC_GROUND-WTR_COP-360_LS-4-MW_Y-2020"/>
    <x v="1"/>
    <x v="2"/>
    <n v="10.397475224109"/>
    <n v="15180.313827199199"/>
    <n v="54649.129777916998"/>
  </r>
  <r>
    <x v="0"/>
    <x v="1"/>
    <x v="1"/>
    <x v="0"/>
    <x v="1"/>
    <s v="DK2_Small"/>
    <x v="5"/>
    <s v="GNR_HP_ELEC_GROUND-WTR_COP-380_LS-4-MW_Y-2030"/>
    <x v="1"/>
    <x v="0"/>
    <n v="7.48389672884789E-2"/>
    <n v="109.264892241179"/>
    <n v="393.35361206824501"/>
  </r>
  <r>
    <x v="0"/>
    <x v="1"/>
    <x v="1"/>
    <x v="0"/>
    <x v="1"/>
    <s v="DK2_Small"/>
    <x v="5"/>
    <s v="GNR_HP_ELEC_GROUND-WTR_COP-380_LS-4-MW_Y-2030"/>
    <x v="1"/>
    <x v="1"/>
    <n v="7.48389672884789E-2"/>
    <n v="109.264892241179"/>
    <n v="393.35361206824501"/>
  </r>
  <r>
    <x v="0"/>
    <x v="1"/>
    <x v="1"/>
    <x v="0"/>
    <x v="1"/>
    <s v="DK2_Small"/>
    <x v="5"/>
    <s v="GNR_HP_ELEC_GROUND-WTR_COP-380_LS-4-MW_Y-2030"/>
    <x v="1"/>
    <x v="2"/>
    <n v="7.48389672884789E-2"/>
    <n v="109.264892241179"/>
    <n v="393.35361206824501"/>
  </r>
  <r>
    <x v="0"/>
    <x v="1"/>
    <x v="1"/>
    <x v="0"/>
    <x v="1"/>
    <s v="DK2_Small"/>
    <x v="1"/>
    <s v="GNR_HS_HEAT_PIT_L-DEC_E-91_Y-2020"/>
    <x v="0"/>
    <x v="0"/>
    <n v="19.5903668445481"/>
    <n v="28601.935593040202"/>
    <n v="102966.968134945"/>
  </r>
  <r>
    <x v="0"/>
    <x v="1"/>
    <x v="1"/>
    <x v="0"/>
    <x v="1"/>
    <s v="DK2_Small"/>
    <x v="1"/>
    <s v="GNR_HS_HEAT_PIT_L-DEC_E-91_Y-2020"/>
    <x v="0"/>
    <x v="1"/>
    <n v="27.9501133643932"/>
    <n v="40807.1655120141"/>
    <n v="146905.79584325099"/>
  </r>
  <r>
    <x v="0"/>
    <x v="1"/>
    <x v="1"/>
    <x v="0"/>
    <x v="1"/>
    <s v="DK2_Small"/>
    <x v="1"/>
    <s v="GNR_HS_HEAT_PIT_L-DEC_E-91_Y-2020"/>
    <x v="0"/>
    <x v="2"/>
    <n v="27.771613438702602"/>
    <n v="40546.5556205057"/>
    <n v="145967.60023382099"/>
  </r>
  <r>
    <x v="0"/>
    <x v="1"/>
    <x v="1"/>
    <x v="1"/>
    <x v="2"/>
    <s v="EE_A"/>
    <x v="5"/>
    <s v="GNR_ES_ELEC_BAT-LITHIO_E-97_Y-30-50"/>
    <x v="0"/>
    <x v="0"/>
    <n v="16830.351110810199"/>
    <n v="24572312.621782899"/>
    <n v="88460325.438418299"/>
  </r>
  <r>
    <x v="0"/>
    <x v="1"/>
    <x v="1"/>
    <x v="1"/>
    <x v="2"/>
    <s v="EE_A"/>
    <x v="5"/>
    <s v="GNR_ES_ELEC_BAT-LITHIO_E-97_Y-30-50"/>
    <x v="0"/>
    <x v="1"/>
    <n v="16776.147263652001"/>
    <n v="24493175.004932001"/>
    <n v="88175430.017755195"/>
  </r>
  <r>
    <x v="0"/>
    <x v="1"/>
    <x v="1"/>
    <x v="1"/>
    <x v="2"/>
    <s v="EE_A"/>
    <x v="5"/>
    <s v="GNR_ES_ELEC_BAT-LITHIO_E-97_Y-30-50"/>
    <x v="1"/>
    <x v="1"/>
    <n v="410.456789904441"/>
    <n v="599266.913260484"/>
    <n v="2157360.8877377398"/>
  </r>
  <r>
    <x v="0"/>
    <x v="1"/>
    <x v="1"/>
    <x v="1"/>
    <x v="2"/>
    <s v="EE_A"/>
    <x v="3"/>
    <s v="GNR_PV_SUN_LS-4-MW_Y-2020"/>
    <x v="0"/>
    <x v="2"/>
    <n v="673.68822933861702"/>
    <n v="983584.81483438099"/>
    <n v="3540905.3334037699"/>
  </r>
  <r>
    <x v="0"/>
    <x v="1"/>
    <x v="1"/>
    <x v="1"/>
    <x v="2"/>
    <s v="EE_A"/>
    <x v="3"/>
    <s v="GNR_PV_SUN_LS-4-MW_Y-2020"/>
    <x v="1"/>
    <x v="1"/>
    <n v="0.21519133338825799"/>
    <n v="314.17934674685699"/>
    <n v="1131.04564828869"/>
  </r>
  <r>
    <x v="0"/>
    <x v="1"/>
    <x v="1"/>
    <x v="1"/>
    <x v="2"/>
    <s v="EE_A"/>
    <x v="3"/>
    <s v="GNR_PV_SUN_LS-4-MW_Y-2020"/>
    <x v="1"/>
    <x v="2"/>
    <n v="0.46457345845191"/>
    <n v="678.27724933978902"/>
    <n v="2441.7980976232402"/>
  </r>
  <r>
    <x v="0"/>
    <x v="1"/>
    <x v="1"/>
    <x v="1"/>
    <x v="2"/>
    <s v="EE_A"/>
    <x v="3"/>
    <s v="GNR_PV_SUN_LS-4-MW_Y-2030"/>
    <x v="0"/>
    <x v="2"/>
    <n v="50874.0445434793"/>
    <n v="74276105.033479795"/>
    <n v="267393978.120527"/>
  </r>
  <r>
    <x v="0"/>
    <x v="1"/>
    <x v="1"/>
    <x v="1"/>
    <x v="2"/>
    <s v="EE_A"/>
    <x v="3"/>
    <s v="GNR_PV_SUN_LS-4-MW_Y-2030"/>
    <x v="1"/>
    <x v="1"/>
    <n v="16.250326194525702"/>
    <n v="23725.476244007499"/>
    <n v="85411.714478427006"/>
  </r>
  <r>
    <x v="0"/>
    <x v="1"/>
    <x v="1"/>
    <x v="1"/>
    <x v="2"/>
    <s v="EE_A"/>
    <x v="3"/>
    <s v="GNR_PV_SUN_LS-4-MW_Y-2030"/>
    <x v="1"/>
    <x v="2"/>
    <n v="35.082594276886397"/>
    <n v="51220.587644254098"/>
    <n v="184394.115519315"/>
  </r>
  <r>
    <x v="0"/>
    <x v="1"/>
    <x v="1"/>
    <x v="1"/>
    <x v="2"/>
    <s v="EE_A"/>
    <x v="7"/>
    <s v="GNR_WT_WIND_ON_LS_Y-2020"/>
    <x v="0"/>
    <x v="0"/>
    <n v="1959.9976114425999"/>
    <n v="2861596.5127062001"/>
    <n v="10301747.4457423"/>
  </r>
  <r>
    <x v="0"/>
    <x v="1"/>
    <x v="1"/>
    <x v="1"/>
    <x v="2"/>
    <s v="EE_A"/>
    <x v="7"/>
    <s v="GNR_WT_WIND_ON_LS_Y-2020"/>
    <x v="0"/>
    <x v="1"/>
    <n v="2521.2070841949399"/>
    <n v="3680962.34292462"/>
    <n v="13251464.4345286"/>
  </r>
  <r>
    <x v="0"/>
    <x v="1"/>
    <x v="1"/>
    <x v="1"/>
    <x v="2"/>
    <s v="EE_A"/>
    <x v="7"/>
    <s v="GNR_WT_WIND_ON_LS_Y-2020"/>
    <x v="0"/>
    <x v="2"/>
    <n v="1542.7966071701101"/>
    <n v="2252483.0464683599"/>
    <n v="8108938.9672860997"/>
  </r>
  <r>
    <x v="0"/>
    <x v="1"/>
    <x v="1"/>
    <x v="1"/>
    <x v="2"/>
    <s v="EE_A"/>
    <x v="7"/>
    <s v="GNR_WT_WIND_ON_LS_Y-2020"/>
    <x v="1"/>
    <x v="0"/>
    <n v="72.004234239922795"/>
    <n v="105126.181990287"/>
    <n v="378454.25516503397"/>
  </r>
  <r>
    <x v="0"/>
    <x v="1"/>
    <x v="1"/>
    <x v="1"/>
    <x v="2"/>
    <s v="EE_A"/>
    <x v="7"/>
    <s v="GNR_WT_WIND_ON_LS_Y-2020"/>
    <x v="1"/>
    <x v="1"/>
    <n v="196.95275836214199"/>
    <n v="287551.02720872703"/>
    <n v="1035183.69795142"/>
  </r>
  <r>
    <x v="0"/>
    <x v="1"/>
    <x v="1"/>
    <x v="1"/>
    <x v="2"/>
    <s v="EE_A"/>
    <x v="7"/>
    <s v="GNR_WT_WIND_ON_LS_Y-2020"/>
    <x v="1"/>
    <x v="2"/>
    <n v="1353.25604939149"/>
    <n v="1975753.8321115801"/>
    <n v="7112713.7956016697"/>
  </r>
  <r>
    <x v="0"/>
    <x v="1"/>
    <x v="1"/>
    <x v="1"/>
    <x v="2"/>
    <s v="EE_Industry"/>
    <x v="1"/>
    <s v="GNR_HS_HEAT_PIT_L-DEC_E-91_Y-2020"/>
    <x v="1"/>
    <x v="0"/>
    <n v="33.495257543601497"/>
    <n v="48903.076013658101"/>
    <n v="176051.073649169"/>
  </r>
  <r>
    <x v="0"/>
    <x v="1"/>
    <x v="1"/>
    <x v="1"/>
    <x v="2"/>
    <s v="EE_Industry"/>
    <x v="1"/>
    <s v="GNR_HS_HEAT_PIT_L-DEC_E-91_Y-2020"/>
    <x v="1"/>
    <x v="1"/>
    <n v="33.495257543601497"/>
    <n v="48903.076013658101"/>
    <n v="176051.073649169"/>
  </r>
  <r>
    <x v="0"/>
    <x v="1"/>
    <x v="1"/>
    <x v="1"/>
    <x v="2"/>
    <s v="EE_Industry"/>
    <x v="1"/>
    <s v="GNR_HS_HEAT_PIT_L-DEC_E-91_Y-2020"/>
    <x v="1"/>
    <x v="2"/>
    <n v="33.495257543601497"/>
    <n v="48903.076013658101"/>
    <n v="176051.073649169"/>
  </r>
  <r>
    <x v="0"/>
    <x v="1"/>
    <x v="1"/>
    <x v="1"/>
    <x v="2"/>
    <s v="EE_Industry"/>
    <x v="1"/>
    <s v="GNR_HS_HEAT_WTR-TANK_LS_E-95_Y-2010"/>
    <x v="0"/>
    <x v="0"/>
    <n v="40.668373588336202"/>
    <n v="59375.825438970802"/>
    <n v="213752.97158029501"/>
  </r>
  <r>
    <x v="0"/>
    <x v="1"/>
    <x v="1"/>
    <x v="1"/>
    <x v="2"/>
    <s v="EE_Industry"/>
    <x v="1"/>
    <s v="GNR_HS_HEAT_WTR-TANK_LS_E-95_Y-2010"/>
    <x v="0"/>
    <x v="1"/>
    <n v="47.424780702053397"/>
    <n v="69240.179824997904"/>
    <n v="249264.64736999199"/>
  </r>
  <r>
    <x v="0"/>
    <x v="1"/>
    <x v="1"/>
    <x v="1"/>
    <x v="2"/>
    <s v="EE_Industry"/>
    <x v="1"/>
    <s v="GNR_HS_HEAT_WTR-TANK_LS_E-95_Y-2010"/>
    <x v="0"/>
    <x v="2"/>
    <n v="49.920821791635099"/>
    <n v="72884.399815787299"/>
    <n v="262383.83933683397"/>
  </r>
  <r>
    <x v="0"/>
    <x v="1"/>
    <x v="1"/>
    <x v="1"/>
    <x v="2"/>
    <s v="EE_Industry"/>
    <x v="1"/>
    <s v="GNR_HS_HEAT_WTR-TANK_LS_E-95_Y-2010"/>
    <x v="1"/>
    <x v="0"/>
    <n v="49.920821791635099"/>
    <n v="72884.399815787299"/>
    <n v="262383.83933683397"/>
  </r>
  <r>
    <x v="0"/>
    <x v="1"/>
    <x v="1"/>
    <x v="1"/>
    <x v="2"/>
    <s v="EE_Industry"/>
    <x v="1"/>
    <s v="GNR_HS_HEAT_WTR-TANK_LS_E-95_Y-2010"/>
    <x v="1"/>
    <x v="1"/>
    <n v="42.432698522890497"/>
    <n v="61951.739843420102"/>
    <n v="223026.26343631299"/>
  </r>
  <r>
    <x v="0"/>
    <x v="1"/>
    <x v="1"/>
    <x v="1"/>
    <x v="2"/>
    <s v="EE_Industry"/>
    <x v="1"/>
    <s v="GNR_HS_HEAT_WTR-TANK_LS_E-95_Y-2010"/>
    <x v="1"/>
    <x v="2"/>
    <n v="49.920821791635099"/>
    <n v="72884.399815787299"/>
    <n v="262383.83933683397"/>
  </r>
  <r>
    <x v="0"/>
    <x v="1"/>
    <x v="1"/>
    <x v="1"/>
    <x v="2"/>
    <s v="EE_Industry"/>
    <x v="8"/>
    <s v="GNR_ST_WOODWST_BP_E-53"/>
    <x v="0"/>
    <x v="0"/>
    <n v="106.60377358490599"/>
    <n v="155641.509433962"/>
    <n v="560309.43396226398"/>
  </r>
  <r>
    <x v="0"/>
    <x v="1"/>
    <x v="1"/>
    <x v="1"/>
    <x v="2"/>
    <s v="EE_Industry"/>
    <x v="8"/>
    <s v="GNR_ST_WOODWST_BP_E-53"/>
    <x v="0"/>
    <x v="1"/>
    <n v="101.05031595574"/>
    <n v="147533.46129538101"/>
    <n v="531120.46066336997"/>
  </r>
  <r>
    <x v="0"/>
    <x v="1"/>
    <x v="1"/>
    <x v="1"/>
    <x v="2"/>
    <s v="EE_Industry"/>
    <x v="8"/>
    <s v="GNR_ST_WOODWST_BP_E-53"/>
    <x v="0"/>
    <x v="2"/>
    <n v="92.917351309128307"/>
    <n v="135659.33291132699"/>
    <n v="488373.59848077799"/>
  </r>
  <r>
    <x v="0"/>
    <x v="1"/>
    <x v="1"/>
    <x v="1"/>
    <x v="2"/>
    <s v="EE_Kohtla_Jarve"/>
    <x v="5"/>
    <s v="GNR_HP_ELEC_GROUND-WTR_COP-360_LS-4-MW_Y-2020"/>
    <x v="0"/>
    <x v="0"/>
    <n v="7.0730682986650999"/>
    <n v="10326.679716051"/>
    <n v="37176.046977783699"/>
  </r>
  <r>
    <x v="0"/>
    <x v="1"/>
    <x v="1"/>
    <x v="1"/>
    <x v="2"/>
    <s v="EE_Kohtla_Jarve"/>
    <x v="5"/>
    <s v="GNR_HP_ELEC_GROUND-WTR_COP-360_LS-4-MW_Y-2020"/>
    <x v="0"/>
    <x v="1"/>
    <n v="7.3340247991321297"/>
    <n v="10707.6762067329"/>
    <n v="38547.634344238497"/>
  </r>
  <r>
    <x v="0"/>
    <x v="1"/>
    <x v="1"/>
    <x v="1"/>
    <x v="2"/>
    <s v="EE_Kohtla_Jarve"/>
    <x v="5"/>
    <s v="GNR_HP_ELEC_GROUND-WTR_COP-360_LS-4-MW_Y-2020"/>
    <x v="0"/>
    <x v="2"/>
    <n v="10.478338761725199"/>
    <n v="15298.3745921189"/>
    <n v="55074.1485316279"/>
  </r>
  <r>
    <x v="0"/>
    <x v="1"/>
    <x v="1"/>
    <x v="1"/>
    <x v="2"/>
    <s v="EE_Kohtla_Jarve"/>
    <x v="5"/>
    <s v="GNR_HP_ELEC_GROUND-WTR_COP-360_LS-4-MW_Y-2020"/>
    <x v="1"/>
    <x v="0"/>
    <n v="10.815499808350101"/>
    <n v="15790.6297201911"/>
    <n v="56846.266992687903"/>
  </r>
  <r>
    <x v="0"/>
    <x v="1"/>
    <x v="1"/>
    <x v="1"/>
    <x v="2"/>
    <s v="EE_Kohtla_Jarve"/>
    <x v="5"/>
    <s v="GNR_HP_ELEC_GROUND-WTR_COP-360_LS-4-MW_Y-2020"/>
    <x v="1"/>
    <x v="1"/>
    <n v="10.815499808350101"/>
    <n v="15790.6297201911"/>
    <n v="56846.266992687903"/>
  </r>
  <r>
    <x v="0"/>
    <x v="1"/>
    <x v="1"/>
    <x v="1"/>
    <x v="2"/>
    <s v="EE_Kohtla_Jarve"/>
    <x v="5"/>
    <s v="GNR_HP_ELEC_GROUND-WTR_COP-360_LS-4-MW_Y-2020"/>
    <x v="1"/>
    <x v="2"/>
    <n v="10.815499808350101"/>
    <n v="15790.6297201911"/>
    <n v="56846.266992687903"/>
  </r>
  <r>
    <x v="0"/>
    <x v="1"/>
    <x v="1"/>
    <x v="1"/>
    <x v="2"/>
    <s v="EE_Kohtla_Jarve"/>
    <x v="1"/>
    <s v="GNR_HS_HEAT_PIT_L-DEC_E-91_Y-2020"/>
    <x v="0"/>
    <x v="0"/>
    <n v="23.868680191483499"/>
    <n v="34848.273079565901"/>
    <n v="125453.783086437"/>
  </r>
  <r>
    <x v="0"/>
    <x v="1"/>
    <x v="1"/>
    <x v="1"/>
    <x v="2"/>
    <s v="EE_Kohtla_Jarve"/>
    <x v="1"/>
    <s v="GNR_HS_HEAT_PIT_L-DEC_E-91_Y-2020"/>
    <x v="0"/>
    <x v="1"/>
    <n v="23.868680191483499"/>
    <n v="34848.273079565901"/>
    <n v="125453.783086437"/>
  </r>
  <r>
    <x v="0"/>
    <x v="1"/>
    <x v="1"/>
    <x v="1"/>
    <x v="2"/>
    <s v="EE_Kohtla_Jarve"/>
    <x v="1"/>
    <s v="GNR_HS_HEAT_PIT_L-DEC_E-91_Y-2020"/>
    <x v="0"/>
    <x v="2"/>
    <n v="10.577942750030401"/>
    <n v="15443.7964150444"/>
    <n v="55597.667094159697"/>
  </r>
  <r>
    <x v="0"/>
    <x v="1"/>
    <x v="1"/>
    <x v="1"/>
    <x v="2"/>
    <s v="EE_Narva"/>
    <x v="5"/>
    <s v="GNR_HP_ELEC_AIR-WTR_COP-310_LS_Y-2020"/>
    <x v="0"/>
    <x v="0"/>
    <n v="0.98303090301229601"/>
    <n v="1435.2251183979499"/>
    <n v="5166.8104262326297"/>
  </r>
  <r>
    <x v="0"/>
    <x v="1"/>
    <x v="1"/>
    <x v="1"/>
    <x v="2"/>
    <s v="EE_Narva"/>
    <x v="5"/>
    <s v="GNR_HP_ELEC_AIR-WTR_COP-310_LS_Y-2020"/>
    <x v="0"/>
    <x v="1"/>
    <n v="18.473311103764999"/>
    <n v="26971.034211496899"/>
    <n v="97095.723161388902"/>
  </r>
  <r>
    <x v="0"/>
    <x v="1"/>
    <x v="1"/>
    <x v="1"/>
    <x v="2"/>
    <s v="EE_Narva"/>
    <x v="5"/>
    <s v="GNR_HP_ELEC_AIR-WTR_COP-310_LS_Y-2020"/>
    <x v="0"/>
    <x v="2"/>
    <n v="18.473311103764999"/>
    <n v="26971.034211496899"/>
    <n v="97095.723161388902"/>
  </r>
  <r>
    <x v="0"/>
    <x v="1"/>
    <x v="1"/>
    <x v="1"/>
    <x v="2"/>
    <s v="EE_Narva"/>
    <x v="5"/>
    <s v="GNR_HP_ELEC_AIR-WTR_COP-310_LS_Y-2020"/>
    <x v="1"/>
    <x v="0"/>
    <n v="18.473311103764999"/>
    <n v="26971.034211496899"/>
    <n v="97095.723161388902"/>
  </r>
  <r>
    <x v="0"/>
    <x v="1"/>
    <x v="1"/>
    <x v="1"/>
    <x v="2"/>
    <s v="EE_Narva"/>
    <x v="5"/>
    <s v="GNR_HP_ELEC_AIR-WTR_COP-310_LS_Y-2020"/>
    <x v="1"/>
    <x v="1"/>
    <n v="18.473311103764999"/>
    <n v="26971.034211496899"/>
    <n v="97095.723161388902"/>
  </r>
  <r>
    <x v="0"/>
    <x v="1"/>
    <x v="1"/>
    <x v="1"/>
    <x v="2"/>
    <s v="EE_Narva"/>
    <x v="5"/>
    <s v="GNR_HP_ELEC_AIR-WTR_COP-310_LS_Y-2020"/>
    <x v="1"/>
    <x v="2"/>
    <n v="18.473311103764999"/>
    <n v="26971.034211496899"/>
    <n v="97095.723161388902"/>
  </r>
  <r>
    <x v="0"/>
    <x v="1"/>
    <x v="1"/>
    <x v="1"/>
    <x v="2"/>
    <s v="EE_Narva"/>
    <x v="5"/>
    <s v="GNR_HP_ELEC_AIR-WTR_COP-330_LS_Y-2030"/>
    <x v="0"/>
    <x v="0"/>
    <n v="0.77175566754265801"/>
    <n v="1126.7632746122799"/>
    <n v="4056.3477886042101"/>
  </r>
  <r>
    <x v="0"/>
    <x v="1"/>
    <x v="1"/>
    <x v="1"/>
    <x v="2"/>
    <s v="EE_Narva"/>
    <x v="5"/>
    <s v="GNR_HP_ELEC_AIR-WTR_COP-330_LS_Y-2030"/>
    <x v="0"/>
    <x v="1"/>
    <n v="0.77175566754265801"/>
    <n v="1126.7632746122799"/>
    <n v="4056.3477886042101"/>
  </r>
  <r>
    <x v="0"/>
    <x v="1"/>
    <x v="1"/>
    <x v="1"/>
    <x v="2"/>
    <s v="EE_Narva"/>
    <x v="5"/>
    <s v="GNR_HP_ELEC_AIR-WTR_COP-330_LS_Y-2030"/>
    <x v="0"/>
    <x v="2"/>
    <n v="0.77175566754265801"/>
    <n v="1126.7632746122799"/>
    <n v="4056.3477886042101"/>
  </r>
  <r>
    <x v="0"/>
    <x v="1"/>
    <x v="1"/>
    <x v="1"/>
    <x v="2"/>
    <s v="EE_Narva"/>
    <x v="5"/>
    <s v="GNR_HP_ELEC_AIR-WTR_COP-330_LS_Y-2030"/>
    <x v="1"/>
    <x v="0"/>
    <n v="0.77175566754265801"/>
    <n v="1126.7632746122799"/>
    <n v="4056.3477886042101"/>
  </r>
  <r>
    <x v="0"/>
    <x v="1"/>
    <x v="1"/>
    <x v="1"/>
    <x v="2"/>
    <s v="EE_Narva"/>
    <x v="5"/>
    <s v="GNR_HP_ELEC_AIR-WTR_COP-330_LS_Y-2030"/>
    <x v="1"/>
    <x v="1"/>
    <n v="0.77175566754265801"/>
    <n v="1126.7632746122799"/>
    <n v="4056.3477886042101"/>
  </r>
  <r>
    <x v="0"/>
    <x v="1"/>
    <x v="1"/>
    <x v="1"/>
    <x v="2"/>
    <s v="EE_Narva"/>
    <x v="5"/>
    <s v="GNR_HP_ELEC_AIR-WTR_COP-330_LS_Y-2030"/>
    <x v="1"/>
    <x v="2"/>
    <n v="0.77175566754265801"/>
    <n v="1126.7632746122799"/>
    <n v="4056.3477886042101"/>
  </r>
  <r>
    <x v="0"/>
    <x v="1"/>
    <x v="1"/>
    <x v="1"/>
    <x v="2"/>
    <s v="EE_Narva"/>
    <x v="1"/>
    <s v="GNR_HS_HEAT_PIT_L-CEN_E-90_Y-2020"/>
    <x v="0"/>
    <x v="0"/>
    <n v="71.427837404143204"/>
    <n v="104284.64261004901"/>
    <n v="375424.71339617699"/>
  </r>
  <r>
    <x v="0"/>
    <x v="1"/>
    <x v="1"/>
    <x v="1"/>
    <x v="2"/>
    <s v="EE_Narva"/>
    <x v="1"/>
    <s v="GNR_HS_HEAT_PIT_L-CEN_E-90_Y-2020"/>
    <x v="0"/>
    <x v="1"/>
    <n v="12.1471638598904"/>
    <n v="17734.859235439901"/>
    <n v="63845.493247583698"/>
  </r>
  <r>
    <x v="0"/>
    <x v="1"/>
    <x v="1"/>
    <x v="1"/>
    <x v="2"/>
    <s v="EE_Narva"/>
    <x v="1"/>
    <s v="GNR_HS_HEAT_PIT_L-CEN_E-90_Y-2020"/>
    <x v="0"/>
    <x v="2"/>
    <n v="10.8711905912393"/>
    <n v="15871.9382632094"/>
    <n v="57138.977747553901"/>
  </r>
  <r>
    <x v="0"/>
    <x v="1"/>
    <x v="1"/>
    <x v="1"/>
    <x v="2"/>
    <s v="EE_Parnu"/>
    <x v="5"/>
    <s v="GNR_HP_ELEC_AIR-WTR_COP-310_LS_Y-2020"/>
    <x v="0"/>
    <x v="0"/>
    <n v="1.0734832088300801"/>
    <n v="1567.2854848919101"/>
    <n v="5642.2277456108905"/>
  </r>
  <r>
    <x v="0"/>
    <x v="1"/>
    <x v="1"/>
    <x v="1"/>
    <x v="2"/>
    <s v="EE_Parnu"/>
    <x v="5"/>
    <s v="GNR_HP_ELEC_AIR-WTR_COP-310_LS_Y-2020"/>
    <x v="0"/>
    <x v="1"/>
    <n v="7.3639106951721098"/>
    <n v="10751.3096149513"/>
    <n v="38704.714613824603"/>
  </r>
  <r>
    <x v="0"/>
    <x v="1"/>
    <x v="1"/>
    <x v="1"/>
    <x v="2"/>
    <s v="EE_Parnu"/>
    <x v="5"/>
    <s v="GNR_HP_ELEC_AIR-WTR_COP-310_LS_Y-2020"/>
    <x v="0"/>
    <x v="2"/>
    <n v="7.3639106951721098"/>
    <n v="10751.3096149513"/>
    <n v="38704.714613824603"/>
  </r>
  <r>
    <x v="0"/>
    <x v="1"/>
    <x v="1"/>
    <x v="1"/>
    <x v="2"/>
    <s v="EE_Parnu"/>
    <x v="5"/>
    <s v="GNR_HP_ELEC_AIR-WTR_COP-310_LS_Y-2020"/>
    <x v="1"/>
    <x v="0"/>
    <n v="7.3639106951721098"/>
    <n v="10751.3096149513"/>
    <n v="38704.714613824603"/>
  </r>
  <r>
    <x v="0"/>
    <x v="1"/>
    <x v="1"/>
    <x v="1"/>
    <x v="2"/>
    <s v="EE_Parnu"/>
    <x v="5"/>
    <s v="GNR_HP_ELEC_AIR-WTR_COP-310_LS_Y-2020"/>
    <x v="1"/>
    <x v="1"/>
    <n v="7.3639106951721098"/>
    <n v="10751.3096149513"/>
    <n v="38704.714613824603"/>
  </r>
  <r>
    <x v="0"/>
    <x v="1"/>
    <x v="1"/>
    <x v="1"/>
    <x v="2"/>
    <s v="EE_Parnu"/>
    <x v="5"/>
    <s v="GNR_HP_ELEC_AIR-WTR_COP-310_LS_Y-2020"/>
    <x v="1"/>
    <x v="2"/>
    <n v="7.3639106951721098"/>
    <n v="10751.3096149513"/>
    <n v="38704.714613824603"/>
  </r>
  <r>
    <x v="0"/>
    <x v="1"/>
    <x v="1"/>
    <x v="1"/>
    <x v="2"/>
    <s v="EE_Parnu"/>
    <x v="5"/>
    <s v="GNR_HP_ELEC_AIR-WTR_COP-330_LS_Y-2030"/>
    <x v="0"/>
    <x v="0"/>
    <n v="0.194323733141893"/>
    <n v="283.71265038716302"/>
    <n v="1021.36554139379"/>
  </r>
  <r>
    <x v="0"/>
    <x v="1"/>
    <x v="1"/>
    <x v="1"/>
    <x v="2"/>
    <s v="EE_Parnu"/>
    <x v="5"/>
    <s v="GNR_HP_ELEC_AIR-WTR_COP-330_LS_Y-2030"/>
    <x v="0"/>
    <x v="1"/>
    <n v="0.194323733141893"/>
    <n v="283.71265038716302"/>
    <n v="1021.36554139379"/>
  </r>
  <r>
    <x v="0"/>
    <x v="1"/>
    <x v="1"/>
    <x v="1"/>
    <x v="2"/>
    <s v="EE_Parnu"/>
    <x v="5"/>
    <s v="GNR_HP_ELEC_AIR-WTR_COP-330_LS_Y-2030"/>
    <x v="0"/>
    <x v="2"/>
    <n v="0.194323733141893"/>
    <n v="283.71265038716302"/>
    <n v="1021.36554139379"/>
  </r>
  <r>
    <x v="0"/>
    <x v="1"/>
    <x v="1"/>
    <x v="1"/>
    <x v="2"/>
    <s v="EE_Parnu"/>
    <x v="5"/>
    <s v="GNR_HP_ELEC_AIR-WTR_COP-330_LS_Y-2030"/>
    <x v="1"/>
    <x v="0"/>
    <n v="0.194323733141893"/>
    <n v="283.71265038716399"/>
    <n v="1021.36554139379"/>
  </r>
  <r>
    <x v="0"/>
    <x v="1"/>
    <x v="1"/>
    <x v="1"/>
    <x v="2"/>
    <s v="EE_Parnu"/>
    <x v="5"/>
    <s v="GNR_HP_ELEC_AIR-WTR_COP-330_LS_Y-2030"/>
    <x v="1"/>
    <x v="1"/>
    <n v="0.194323733141893"/>
    <n v="283.71265038716302"/>
    <n v="1021.36554139379"/>
  </r>
  <r>
    <x v="0"/>
    <x v="1"/>
    <x v="1"/>
    <x v="1"/>
    <x v="2"/>
    <s v="EE_Parnu"/>
    <x v="5"/>
    <s v="GNR_HP_ELEC_AIR-WTR_COP-330_LS_Y-2030"/>
    <x v="1"/>
    <x v="2"/>
    <n v="0.194323733141893"/>
    <n v="283.71265038716302"/>
    <n v="1021.36554139379"/>
  </r>
  <r>
    <x v="0"/>
    <x v="1"/>
    <x v="1"/>
    <x v="1"/>
    <x v="2"/>
    <s v="EE_Parnu"/>
    <x v="1"/>
    <s v="GNR_HS_HEAT_PIT_L-CEN_E-90_Y-2020"/>
    <x v="0"/>
    <x v="0"/>
    <n v="26.5181824871669"/>
    <n v="38716.546431263698"/>
    <n v="139379.56715254899"/>
  </r>
  <r>
    <x v="0"/>
    <x v="1"/>
    <x v="1"/>
    <x v="1"/>
    <x v="2"/>
    <s v="EE_Parnu"/>
    <x v="1"/>
    <s v="GNR_HS_HEAT_PIT_L-CEN_E-90_Y-2020"/>
    <x v="0"/>
    <x v="1"/>
    <n v="5.2579967791879101"/>
    <n v="7676.6752976143498"/>
    <n v="27636.0310714117"/>
  </r>
  <r>
    <x v="0"/>
    <x v="1"/>
    <x v="1"/>
    <x v="1"/>
    <x v="2"/>
    <s v="EE_Parnu"/>
    <x v="1"/>
    <s v="GNR_HS_HEAT_PIT_L-CEN_E-90_Y-2020"/>
    <x v="0"/>
    <x v="2"/>
    <n v="4.7493651253742302"/>
    <n v="6934.0730830463799"/>
    <n v="24962.663098967001"/>
  </r>
  <r>
    <x v="0"/>
    <x v="1"/>
    <x v="1"/>
    <x v="1"/>
    <x v="2"/>
    <s v="EE_Rural"/>
    <x v="6"/>
    <s v="GNR_ROR_WTR"/>
    <x v="0"/>
    <x v="0"/>
    <n v="3.0660249894900402"/>
    <n v="4476.39648465545"/>
    <n v="16115.027344759599"/>
  </r>
  <r>
    <x v="0"/>
    <x v="1"/>
    <x v="1"/>
    <x v="1"/>
    <x v="2"/>
    <s v="EE_Rural"/>
    <x v="6"/>
    <s v="GNR_ROR_WTR"/>
    <x v="0"/>
    <x v="1"/>
    <n v="3.0660249894900402"/>
    <n v="4476.39648465545"/>
    <n v="16115.027344759599"/>
  </r>
  <r>
    <x v="0"/>
    <x v="1"/>
    <x v="1"/>
    <x v="1"/>
    <x v="2"/>
    <s v="EE_Rural"/>
    <x v="6"/>
    <s v="GNR_ROR_WTR"/>
    <x v="0"/>
    <x v="2"/>
    <n v="3.0660249894900402"/>
    <n v="4476.39648465545"/>
    <n v="16115.027344759599"/>
  </r>
  <r>
    <x v="0"/>
    <x v="1"/>
    <x v="1"/>
    <x v="1"/>
    <x v="2"/>
    <s v="EE_Rural"/>
    <x v="6"/>
    <s v="GNR_ROR_WTR"/>
    <x v="1"/>
    <x v="0"/>
    <n v="3.7832900790031099"/>
    <n v="5523.60351534455"/>
    <n v="19884.972655240399"/>
  </r>
  <r>
    <x v="0"/>
    <x v="1"/>
    <x v="1"/>
    <x v="1"/>
    <x v="2"/>
    <s v="EE_Rural"/>
    <x v="6"/>
    <s v="GNR_ROR_WTR"/>
    <x v="1"/>
    <x v="1"/>
    <n v="3.7832900790031099"/>
    <n v="5523.60351534455"/>
    <n v="19884.972655240399"/>
  </r>
  <r>
    <x v="0"/>
    <x v="1"/>
    <x v="1"/>
    <x v="1"/>
    <x v="2"/>
    <s v="EE_Rural"/>
    <x v="6"/>
    <s v="GNR_ROR_WTR"/>
    <x v="1"/>
    <x v="2"/>
    <n v="3.7832900790031099"/>
    <n v="5523.60351534455"/>
    <n v="19884.972655240399"/>
  </r>
  <r>
    <x v="0"/>
    <x v="1"/>
    <x v="1"/>
    <x v="1"/>
    <x v="2"/>
    <s v="EE_Rural"/>
    <x v="7"/>
    <s v="GNR_WT_WIND_ONS"/>
    <x v="0"/>
    <x v="0"/>
    <n v="21.513935721812398"/>
    <n v="31410.3461538462"/>
    <n v="113077.246153846"/>
  </r>
  <r>
    <x v="0"/>
    <x v="1"/>
    <x v="1"/>
    <x v="1"/>
    <x v="2"/>
    <s v="EE_Rural"/>
    <x v="7"/>
    <s v="GNR_WT_WIND_ONS"/>
    <x v="0"/>
    <x v="1"/>
    <n v="36.881032665964199"/>
    <n v="53846.307692307702"/>
    <n v="193846.707692308"/>
  </r>
  <r>
    <x v="0"/>
    <x v="1"/>
    <x v="1"/>
    <x v="1"/>
    <x v="2"/>
    <s v="EE_Rural"/>
    <x v="7"/>
    <s v="GNR_WT_WIND_ONS"/>
    <x v="0"/>
    <x v="2"/>
    <n v="59.163323234984198"/>
    <n v="86378.451923076893"/>
    <n v="310962.42692307697"/>
  </r>
  <r>
    <x v="0"/>
    <x v="1"/>
    <x v="1"/>
    <x v="1"/>
    <x v="2"/>
    <s v="EE_Rural"/>
    <x v="7"/>
    <s v="GNR_WT_WIND_ONS"/>
    <x v="1"/>
    <x v="0"/>
    <n v="52.248129610115903"/>
    <n v="76282.269230769205"/>
    <n v="274616.16923076898"/>
  </r>
  <r>
    <x v="0"/>
    <x v="1"/>
    <x v="1"/>
    <x v="1"/>
    <x v="2"/>
    <s v="EE_Rural"/>
    <x v="7"/>
    <s v="GNR_WT_WIND_ONS"/>
    <x v="1"/>
    <x v="1"/>
    <n v="128.059141201264"/>
    <n v="186966.34615384601"/>
    <n v="673078.84615384601"/>
  </r>
  <r>
    <x v="0"/>
    <x v="1"/>
    <x v="1"/>
    <x v="1"/>
    <x v="2"/>
    <s v="EE_Rural"/>
    <x v="7"/>
    <s v="GNR_WT_WIND_ONS"/>
    <x v="1"/>
    <x v="2"/>
    <n v="48.406355374077997"/>
    <n v="70673.2788461538"/>
    <n v="254423.80384615401"/>
  </r>
  <r>
    <x v="0"/>
    <x v="1"/>
    <x v="1"/>
    <x v="1"/>
    <x v="2"/>
    <s v="EE_Rural"/>
    <x v="8"/>
    <s v="EBAVERE_ST_WOODWST_BP"/>
    <x v="0"/>
    <x v="0"/>
    <n v="39.473684210526301"/>
    <n v="57631.578947368398"/>
    <n v="207473.684210526"/>
  </r>
  <r>
    <x v="0"/>
    <x v="1"/>
    <x v="1"/>
    <x v="1"/>
    <x v="2"/>
    <s v="EE_Rural"/>
    <x v="8"/>
    <s v="EBAVERE_ST_WOODWST_BP"/>
    <x v="0"/>
    <x v="1"/>
    <n v="39.473684210526301"/>
    <n v="57631.578947368398"/>
    <n v="207473.684210526"/>
  </r>
  <r>
    <x v="0"/>
    <x v="1"/>
    <x v="1"/>
    <x v="1"/>
    <x v="2"/>
    <s v="EE_Rural"/>
    <x v="8"/>
    <s v="EBAVERE_ST_WOODWST_BP"/>
    <x v="0"/>
    <x v="2"/>
    <n v="39.473684210526301"/>
    <n v="57631.578947368398"/>
    <n v="207473.684210526"/>
  </r>
  <r>
    <x v="0"/>
    <x v="1"/>
    <x v="1"/>
    <x v="1"/>
    <x v="2"/>
    <s v="EE_Rural"/>
    <x v="8"/>
    <s v="EBAVERE_ST_WOODWST_BP"/>
    <x v="1"/>
    <x v="0"/>
    <n v="39.473684210526301"/>
    <n v="57631.578947368398"/>
    <n v="207473.684210526"/>
  </r>
  <r>
    <x v="0"/>
    <x v="1"/>
    <x v="1"/>
    <x v="1"/>
    <x v="2"/>
    <s v="EE_Rural"/>
    <x v="8"/>
    <s v="EBAVERE_ST_WOODWST_BP"/>
    <x v="1"/>
    <x v="1"/>
    <n v="39.473684210526301"/>
    <n v="57631.578947368398"/>
    <n v="207473.684210526"/>
  </r>
  <r>
    <x v="0"/>
    <x v="1"/>
    <x v="1"/>
    <x v="1"/>
    <x v="2"/>
    <s v="EE_Rural"/>
    <x v="8"/>
    <s v="EBAVERE_ST_WOODWST_BP"/>
    <x v="1"/>
    <x v="2"/>
    <n v="39.473684210526301"/>
    <n v="57631.578947368398"/>
    <n v="207473.684210526"/>
  </r>
  <r>
    <x v="0"/>
    <x v="1"/>
    <x v="1"/>
    <x v="1"/>
    <x v="2"/>
    <s v="EE_Tallinn"/>
    <x v="5"/>
    <s v="GNR_HP_ELEC_AIR-WTR_COP-310_LS_Y-2020"/>
    <x v="0"/>
    <x v="0"/>
    <n v="12.169607264003799"/>
    <n v="17767.626605445501"/>
    <n v="63963.455779603697"/>
  </r>
  <r>
    <x v="0"/>
    <x v="1"/>
    <x v="1"/>
    <x v="1"/>
    <x v="2"/>
    <s v="EE_Tallinn"/>
    <x v="5"/>
    <s v="GNR_HP_ELEC_AIR-WTR_COP-310_LS_Y-2020"/>
    <x v="0"/>
    <x v="1"/>
    <n v="64.759266290500094"/>
    <n v="94548.528784130103"/>
    <n v="340374.70362286799"/>
  </r>
  <r>
    <x v="0"/>
    <x v="1"/>
    <x v="1"/>
    <x v="1"/>
    <x v="2"/>
    <s v="EE_Tallinn"/>
    <x v="5"/>
    <s v="GNR_HP_ELEC_AIR-WTR_COP-310_LS_Y-2020"/>
    <x v="0"/>
    <x v="2"/>
    <n v="64.759266290500094"/>
    <n v="94548.528784130103"/>
    <n v="340374.70362286799"/>
  </r>
  <r>
    <x v="0"/>
    <x v="1"/>
    <x v="1"/>
    <x v="1"/>
    <x v="2"/>
    <s v="EE_Tallinn"/>
    <x v="5"/>
    <s v="GNR_HP_ELEC_AIR-WTR_COP-310_LS_Y-2020"/>
    <x v="1"/>
    <x v="0"/>
    <n v="64.759266290500094"/>
    <n v="94548.528784130103"/>
    <n v="340374.70362286799"/>
  </r>
  <r>
    <x v="0"/>
    <x v="1"/>
    <x v="1"/>
    <x v="1"/>
    <x v="2"/>
    <s v="EE_Tallinn"/>
    <x v="5"/>
    <s v="GNR_HP_ELEC_AIR-WTR_COP-310_LS_Y-2020"/>
    <x v="1"/>
    <x v="1"/>
    <n v="64.759266290500094"/>
    <n v="94548.528784130103"/>
    <n v="340374.70362286799"/>
  </r>
  <r>
    <x v="0"/>
    <x v="1"/>
    <x v="1"/>
    <x v="1"/>
    <x v="2"/>
    <s v="EE_Tallinn"/>
    <x v="5"/>
    <s v="GNR_HP_ELEC_AIR-WTR_COP-310_LS_Y-2020"/>
    <x v="1"/>
    <x v="2"/>
    <n v="64.759266290500094"/>
    <n v="94548.528784130103"/>
    <n v="340374.70362286799"/>
  </r>
  <r>
    <x v="0"/>
    <x v="1"/>
    <x v="1"/>
    <x v="1"/>
    <x v="2"/>
    <s v="EE_Tallinn"/>
    <x v="1"/>
    <s v="GNR_HS_HEAT_PIT_L-CEN_E-90_Y-2020"/>
    <x v="0"/>
    <x v="0"/>
    <n v="237.88676140885701"/>
    <n v="347314.67165693099"/>
    <n v="1250332.8179649501"/>
  </r>
  <r>
    <x v="0"/>
    <x v="1"/>
    <x v="1"/>
    <x v="1"/>
    <x v="2"/>
    <s v="EE_Tallinn"/>
    <x v="1"/>
    <s v="GNR_HS_HEAT_PIT_L-CEN_E-90_Y-2020"/>
    <x v="0"/>
    <x v="1"/>
    <n v="61.322877795964303"/>
    <n v="89531.401582107894"/>
    <n v="322313.04569558898"/>
  </r>
  <r>
    <x v="0"/>
    <x v="1"/>
    <x v="1"/>
    <x v="1"/>
    <x v="2"/>
    <s v="EE_Tallinn"/>
    <x v="1"/>
    <s v="GNR_HS_HEAT_PIT_L-CEN_E-90_Y-2020"/>
    <x v="0"/>
    <x v="2"/>
    <n v="56.099585086411203"/>
    <n v="81905.394226160395"/>
    <n v="294859.419214177"/>
  </r>
  <r>
    <x v="0"/>
    <x v="1"/>
    <x v="1"/>
    <x v="1"/>
    <x v="2"/>
    <s v="EE_Tallinn"/>
    <x v="2"/>
    <s v="IRU_ST_MSW_BP"/>
    <x v="0"/>
    <x v="0"/>
    <n v="56.6666666666667"/>
    <n v="82733.333333333299"/>
    <n v="297840"/>
  </r>
  <r>
    <x v="0"/>
    <x v="1"/>
    <x v="1"/>
    <x v="1"/>
    <x v="2"/>
    <s v="EE_Tallinn"/>
    <x v="2"/>
    <s v="IRU_ST_MSW_BP"/>
    <x v="0"/>
    <x v="1"/>
    <n v="56.6666666666667"/>
    <n v="82733.333333333299"/>
    <n v="297840"/>
  </r>
  <r>
    <x v="0"/>
    <x v="1"/>
    <x v="1"/>
    <x v="1"/>
    <x v="2"/>
    <s v="EE_Tallinn"/>
    <x v="2"/>
    <s v="IRU_ST_MSW_BP"/>
    <x v="0"/>
    <x v="2"/>
    <n v="56.6666666666667"/>
    <n v="82733.333333333299"/>
    <n v="297840"/>
  </r>
  <r>
    <x v="0"/>
    <x v="1"/>
    <x v="1"/>
    <x v="1"/>
    <x v="2"/>
    <s v="EE_Tallinn"/>
    <x v="2"/>
    <s v="IRU_ST_MSW_BP"/>
    <x v="1"/>
    <x v="0"/>
    <n v="56.6666666666667"/>
    <n v="82733.333333333299"/>
    <n v="297840"/>
  </r>
  <r>
    <x v="0"/>
    <x v="1"/>
    <x v="1"/>
    <x v="1"/>
    <x v="2"/>
    <s v="EE_Tallinn"/>
    <x v="2"/>
    <s v="IRU_ST_MSW_BP"/>
    <x v="1"/>
    <x v="1"/>
    <n v="56.6666666666667"/>
    <n v="82733.333333333299"/>
    <n v="297840"/>
  </r>
  <r>
    <x v="0"/>
    <x v="1"/>
    <x v="1"/>
    <x v="1"/>
    <x v="2"/>
    <s v="EE_Tallinn"/>
    <x v="2"/>
    <s v="IRU_ST_MSW_BP"/>
    <x v="1"/>
    <x v="2"/>
    <n v="56.6666666666667"/>
    <n v="82733.333333333299"/>
    <n v="297840"/>
  </r>
  <r>
    <x v="0"/>
    <x v="1"/>
    <x v="1"/>
    <x v="1"/>
    <x v="2"/>
    <s v="EE_Tartu"/>
    <x v="5"/>
    <s v="GNR_HP_ELEC_AIR-WTR_COP-310_LS_Y-2020"/>
    <x v="0"/>
    <x v="0"/>
    <n v="18.8653710693502"/>
    <n v="27543.441761251299"/>
    <n v="99156.3903405046"/>
  </r>
  <r>
    <x v="0"/>
    <x v="1"/>
    <x v="1"/>
    <x v="1"/>
    <x v="2"/>
    <s v="EE_Tartu"/>
    <x v="5"/>
    <s v="GNR_HP_ELEC_AIR-WTR_COP-310_LS_Y-2020"/>
    <x v="0"/>
    <x v="1"/>
    <n v="1.5168563564459101"/>
    <n v="2214.6102804110401"/>
    <n v="7972.5970094797303"/>
  </r>
  <r>
    <x v="0"/>
    <x v="1"/>
    <x v="1"/>
    <x v="1"/>
    <x v="2"/>
    <s v="EE_Tartu"/>
    <x v="5"/>
    <s v="GNR_HP_ELEC_AIR-WTR_COP-310_LS_Y-2020"/>
    <x v="0"/>
    <x v="2"/>
    <n v="19.308744216966002"/>
    <n v="28190.766556770399"/>
    <n v="101486.759604373"/>
  </r>
  <r>
    <x v="0"/>
    <x v="1"/>
    <x v="1"/>
    <x v="1"/>
    <x v="2"/>
    <s v="EE_Tartu"/>
    <x v="5"/>
    <s v="GNR_HP_ELEC_AIR-WTR_COP-310_LS_Y-2020"/>
    <x v="1"/>
    <x v="0"/>
    <n v="19.308744216966002"/>
    <n v="28190.766556770399"/>
    <n v="101486.759604373"/>
  </r>
  <r>
    <x v="0"/>
    <x v="1"/>
    <x v="1"/>
    <x v="1"/>
    <x v="2"/>
    <s v="EE_Tartu"/>
    <x v="5"/>
    <s v="GNR_HP_ELEC_AIR-WTR_COP-310_LS_Y-2020"/>
    <x v="1"/>
    <x v="1"/>
    <n v="19.308744216966002"/>
    <n v="28190.766556770399"/>
    <n v="101486.759604373"/>
  </r>
  <r>
    <x v="0"/>
    <x v="1"/>
    <x v="1"/>
    <x v="1"/>
    <x v="2"/>
    <s v="EE_Tartu"/>
    <x v="5"/>
    <s v="GNR_HP_ELEC_AIR-WTR_COP-310_LS_Y-2020"/>
    <x v="1"/>
    <x v="2"/>
    <n v="19.308744216966002"/>
    <n v="28190.766556770399"/>
    <n v="101486.759604373"/>
  </r>
  <r>
    <x v="0"/>
    <x v="1"/>
    <x v="1"/>
    <x v="1"/>
    <x v="2"/>
    <s v="EE_Tartu"/>
    <x v="5"/>
    <s v="GNR_HP_ELEC_AIR-WTR_COP-330_LS_Y-2030"/>
    <x v="0"/>
    <x v="0"/>
    <n v="0.799030343186939"/>
    <n v="1166.58430105293"/>
    <n v="4199.7034837905503"/>
  </r>
  <r>
    <x v="0"/>
    <x v="1"/>
    <x v="1"/>
    <x v="1"/>
    <x v="2"/>
    <s v="EE_Tartu"/>
    <x v="5"/>
    <s v="GNR_HP_ELEC_AIR-WTR_COP-330_LS_Y-2030"/>
    <x v="0"/>
    <x v="1"/>
    <n v="0.799030343186939"/>
    <n v="1166.58430105293"/>
    <n v="4199.7034837905503"/>
  </r>
  <r>
    <x v="0"/>
    <x v="1"/>
    <x v="1"/>
    <x v="1"/>
    <x v="2"/>
    <s v="EE_Tartu"/>
    <x v="5"/>
    <s v="GNR_HP_ELEC_AIR-WTR_COP-330_LS_Y-2030"/>
    <x v="0"/>
    <x v="2"/>
    <n v="0.799030343186939"/>
    <n v="1166.58430105293"/>
    <n v="4199.7034837905503"/>
  </r>
  <r>
    <x v="0"/>
    <x v="1"/>
    <x v="1"/>
    <x v="1"/>
    <x v="2"/>
    <s v="EE_Tartu"/>
    <x v="5"/>
    <s v="GNR_HP_ELEC_AIR-WTR_COP-330_LS_Y-2030"/>
    <x v="1"/>
    <x v="0"/>
    <n v="0.799030343186939"/>
    <n v="1166.58430105293"/>
    <n v="4199.7034837905503"/>
  </r>
  <r>
    <x v="0"/>
    <x v="1"/>
    <x v="1"/>
    <x v="1"/>
    <x v="2"/>
    <s v="EE_Tartu"/>
    <x v="5"/>
    <s v="GNR_HP_ELEC_AIR-WTR_COP-330_LS_Y-2030"/>
    <x v="1"/>
    <x v="1"/>
    <n v="0.799030343186939"/>
    <n v="1166.58430105293"/>
    <n v="4199.7034837905503"/>
  </r>
  <r>
    <x v="0"/>
    <x v="1"/>
    <x v="1"/>
    <x v="1"/>
    <x v="2"/>
    <s v="EE_Tartu"/>
    <x v="5"/>
    <s v="GNR_HP_ELEC_AIR-WTR_COP-330_LS_Y-2030"/>
    <x v="1"/>
    <x v="2"/>
    <n v="0.799030343186939"/>
    <n v="1166.58430105293"/>
    <n v="4199.7034837905503"/>
  </r>
  <r>
    <x v="0"/>
    <x v="1"/>
    <x v="1"/>
    <x v="1"/>
    <x v="2"/>
    <s v="EE_Tartu"/>
    <x v="1"/>
    <s v="GNR_HS_HEAT_PIT_L-CEN_E-90_Y-2020"/>
    <x v="0"/>
    <x v="0"/>
    <n v="12.6499672934534"/>
    <n v="18468.952248441899"/>
    <n v="66488.228094391001"/>
  </r>
  <r>
    <x v="0"/>
    <x v="1"/>
    <x v="1"/>
    <x v="1"/>
    <x v="2"/>
    <s v="EE_Tartu"/>
    <x v="1"/>
    <s v="GNR_HS_HEAT_PIT_L-CEN_E-90_Y-2020"/>
    <x v="0"/>
    <x v="1"/>
    <n v="74.600826948118495"/>
    <n v="108917.20734425299"/>
    <n v="392101.94643931102"/>
  </r>
  <r>
    <x v="0"/>
    <x v="1"/>
    <x v="1"/>
    <x v="1"/>
    <x v="2"/>
    <s v="EE_Tartu"/>
    <x v="1"/>
    <s v="GNR_HS_HEAT_PIT_L-CEN_E-90_Y-2020"/>
    <x v="0"/>
    <x v="2"/>
    <n v="11.39091563743"/>
    <n v="16630.736830647798"/>
    <n v="59870.652590332102"/>
  </r>
  <r>
    <x v="0"/>
    <x v="1"/>
    <x v="1"/>
    <x v="2"/>
    <x v="3"/>
    <s v="FI_IND"/>
    <x v="5"/>
    <s v="GNR_HP_ELEC_AIR-WTR_COP-310_LS_Y-2020"/>
    <x v="0"/>
    <x v="0"/>
    <n v="247.52134838956599"/>
    <n v="361381.168648766"/>
    <n v="1300972.20713556"/>
  </r>
  <r>
    <x v="0"/>
    <x v="1"/>
    <x v="1"/>
    <x v="2"/>
    <x v="3"/>
    <s v="FI_IND"/>
    <x v="5"/>
    <s v="GNR_HP_ELEC_AIR-WTR_COP-310_LS_Y-2020"/>
    <x v="0"/>
    <x v="1"/>
    <n v="125.93371232809"/>
    <n v="183863.21999901099"/>
    <n v="661907.59199643903"/>
  </r>
  <r>
    <x v="0"/>
    <x v="1"/>
    <x v="1"/>
    <x v="2"/>
    <x v="3"/>
    <s v="FI_IND"/>
    <x v="5"/>
    <s v="GNR_HP_ELEC_AIR-WTR_COP-310_LS_Y-2020"/>
    <x v="0"/>
    <x v="2"/>
    <n v="88.206281135378305"/>
    <n v="128781.170457652"/>
    <n v="463612.21364754898"/>
  </r>
  <r>
    <x v="0"/>
    <x v="1"/>
    <x v="1"/>
    <x v="2"/>
    <x v="3"/>
    <s v="FI_IND"/>
    <x v="5"/>
    <s v="GNR_HP_ELEC_AIR-WTR_COP-310_LS_Y-2020"/>
    <x v="1"/>
    <x v="0"/>
    <n v="445.63691301396398"/>
    <n v="650629.893000387"/>
    <n v="2342267.6148013901"/>
  </r>
  <r>
    <x v="0"/>
    <x v="1"/>
    <x v="1"/>
    <x v="2"/>
    <x v="3"/>
    <s v="FI_IND"/>
    <x v="5"/>
    <s v="GNR_HP_ELEC_AIR-WTR_COP-310_LS_Y-2020"/>
    <x v="1"/>
    <x v="1"/>
    <n v="445.63691301396398"/>
    <n v="650629.893000387"/>
    <n v="2342267.6148013901"/>
  </r>
  <r>
    <x v="0"/>
    <x v="1"/>
    <x v="1"/>
    <x v="2"/>
    <x v="3"/>
    <s v="FI_IND"/>
    <x v="5"/>
    <s v="GNR_HP_ELEC_AIR-WTR_COP-310_LS_Y-2020"/>
    <x v="1"/>
    <x v="2"/>
    <n v="445.63691301396398"/>
    <n v="650629.893000387"/>
    <n v="2342267.6148013901"/>
  </r>
  <r>
    <x v="0"/>
    <x v="1"/>
    <x v="1"/>
    <x v="2"/>
    <x v="3"/>
    <s v="FI_IND"/>
    <x v="1"/>
    <s v="GNR_HS_HEAT_PIT_L-CEN_E-90_Y-2020"/>
    <x v="1"/>
    <x v="0"/>
    <n v="35.847794013273102"/>
    <n v="52337.779259378702"/>
    <n v="188416.00533376299"/>
  </r>
  <r>
    <x v="0"/>
    <x v="1"/>
    <x v="1"/>
    <x v="2"/>
    <x v="3"/>
    <s v="FI_IND"/>
    <x v="1"/>
    <s v="GNR_HS_HEAT_PIT_L-CEN_E-90_Y-2020"/>
    <x v="1"/>
    <x v="1"/>
    <n v="82.233519342677099"/>
    <n v="120060.938240309"/>
    <n v="432219.37766511098"/>
  </r>
  <r>
    <x v="0"/>
    <x v="1"/>
    <x v="1"/>
    <x v="2"/>
    <x v="3"/>
    <s v="FI_IND"/>
    <x v="2"/>
    <s v="GNR_IND-ST_MSW_BP_CB-30"/>
    <x v="0"/>
    <x v="0"/>
    <n v="255.18518518518499"/>
    <n v="372570.37037036999"/>
    <n v="1341253.33333333"/>
  </r>
  <r>
    <x v="0"/>
    <x v="1"/>
    <x v="1"/>
    <x v="2"/>
    <x v="3"/>
    <s v="FI_IND"/>
    <x v="2"/>
    <s v="GNR_IND-ST_MSW_BP_CB-30"/>
    <x v="0"/>
    <x v="1"/>
    <n v="255.18518518518499"/>
    <n v="372570.37037036999"/>
    <n v="1341253.33333333"/>
  </r>
  <r>
    <x v="0"/>
    <x v="1"/>
    <x v="1"/>
    <x v="2"/>
    <x v="3"/>
    <s v="FI_IND"/>
    <x v="2"/>
    <s v="GNR_IND-ST_MSW_BP_CB-30"/>
    <x v="0"/>
    <x v="2"/>
    <n v="255.18518518518499"/>
    <n v="372570.37037036999"/>
    <n v="1341253.33333333"/>
  </r>
  <r>
    <x v="0"/>
    <x v="1"/>
    <x v="1"/>
    <x v="2"/>
    <x v="3"/>
    <s v="FI_IND"/>
    <x v="2"/>
    <s v="GNR_IND-ST_MSW_BP_CB-30"/>
    <x v="1"/>
    <x v="0"/>
    <n v="255.18518518518499"/>
    <n v="372570.37037036999"/>
    <n v="1341253.33333333"/>
  </r>
  <r>
    <x v="0"/>
    <x v="1"/>
    <x v="1"/>
    <x v="2"/>
    <x v="3"/>
    <s v="FI_IND"/>
    <x v="2"/>
    <s v="GNR_IND-ST_MSW_BP_CB-30"/>
    <x v="1"/>
    <x v="1"/>
    <n v="255.18518518518499"/>
    <n v="372570.37037036999"/>
    <n v="1341253.33333333"/>
  </r>
  <r>
    <x v="0"/>
    <x v="1"/>
    <x v="1"/>
    <x v="2"/>
    <x v="3"/>
    <s v="FI_IND"/>
    <x v="2"/>
    <s v="GNR_IND-ST_MSW_BP_CB-30"/>
    <x v="1"/>
    <x v="2"/>
    <n v="255.18518518518499"/>
    <n v="372570.37037036999"/>
    <n v="1341253.33333333"/>
  </r>
  <r>
    <x v="0"/>
    <x v="1"/>
    <x v="1"/>
    <x v="2"/>
    <x v="3"/>
    <s v="FI_IND"/>
    <x v="2"/>
    <s v="GNR_ST_MSW_BP_E-23_LS-220-MW-FEED_Y-2020"/>
    <x v="0"/>
    <x v="0"/>
    <n v="2524.8366847226898"/>
    <n v="3686261.5596951302"/>
    <n v="13270541.6149025"/>
  </r>
  <r>
    <x v="0"/>
    <x v="1"/>
    <x v="1"/>
    <x v="2"/>
    <x v="3"/>
    <s v="FI_IND"/>
    <x v="2"/>
    <s v="GNR_ST_MSW_BP_E-23_LS-220-MW-FEED_Y-2020"/>
    <x v="0"/>
    <x v="1"/>
    <n v="2524.8366847226898"/>
    <n v="3686261.5596951302"/>
    <n v="13270541.6149025"/>
  </r>
  <r>
    <x v="0"/>
    <x v="1"/>
    <x v="1"/>
    <x v="2"/>
    <x v="3"/>
    <s v="FI_IND"/>
    <x v="2"/>
    <s v="GNR_ST_MSW_BP_E-23_LS-220-MW-FEED_Y-2020"/>
    <x v="0"/>
    <x v="2"/>
    <n v="2524.8366847226898"/>
    <n v="3686261.5596951302"/>
    <n v="13270541.6149025"/>
  </r>
  <r>
    <x v="0"/>
    <x v="1"/>
    <x v="1"/>
    <x v="2"/>
    <x v="3"/>
    <s v="FI_IND"/>
    <x v="2"/>
    <s v="GNR_ST_MSW_BP_E-23_LS-220-MW-FEED_Y-2020"/>
    <x v="1"/>
    <x v="0"/>
    <n v="2524.8366847226898"/>
    <n v="3686261.5596951302"/>
    <n v="13270541.6149025"/>
  </r>
  <r>
    <x v="0"/>
    <x v="1"/>
    <x v="1"/>
    <x v="2"/>
    <x v="3"/>
    <s v="FI_IND"/>
    <x v="2"/>
    <s v="GNR_ST_MSW_BP_E-23_LS-220-MW-FEED_Y-2020"/>
    <x v="1"/>
    <x v="1"/>
    <n v="2524.8366847226898"/>
    <n v="3686261.5596951302"/>
    <n v="13270541.6149025"/>
  </r>
  <r>
    <x v="0"/>
    <x v="1"/>
    <x v="1"/>
    <x v="2"/>
    <x v="3"/>
    <s v="FI_IND"/>
    <x v="2"/>
    <s v="GNR_ST_MSW_BP_E-23_LS-220-MW-FEED_Y-2020"/>
    <x v="1"/>
    <x v="2"/>
    <n v="2524.8366847226898"/>
    <n v="3686261.5596951302"/>
    <n v="13270541.6149025"/>
  </r>
  <r>
    <x v="0"/>
    <x v="1"/>
    <x v="1"/>
    <x v="2"/>
    <x v="3"/>
    <s v="FI_IND"/>
    <x v="2"/>
    <s v="GNR_ST_MSW_BP_E-24_LS-220-MW-FEED_Y-2030"/>
    <x v="0"/>
    <x v="0"/>
    <n v="994.54386850030596"/>
    <n v="1452034.0480104501"/>
    <n v="5227322.5728376098"/>
  </r>
  <r>
    <x v="0"/>
    <x v="1"/>
    <x v="1"/>
    <x v="2"/>
    <x v="3"/>
    <s v="FI_IND"/>
    <x v="2"/>
    <s v="GNR_ST_MSW_BP_E-24_LS-220-MW-FEED_Y-2030"/>
    <x v="0"/>
    <x v="1"/>
    <n v="994.54386850030596"/>
    <n v="1452034.0480104501"/>
    <n v="5227322.5728376098"/>
  </r>
  <r>
    <x v="0"/>
    <x v="1"/>
    <x v="1"/>
    <x v="2"/>
    <x v="3"/>
    <s v="FI_IND"/>
    <x v="2"/>
    <s v="GNR_ST_MSW_BP_E-24_LS-220-MW-FEED_Y-2030"/>
    <x v="0"/>
    <x v="2"/>
    <n v="994.54386850030596"/>
    <n v="1452034.0480104501"/>
    <n v="5227322.5728376098"/>
  </r>
  <r>
    <x v="0"/>
    <x v="1"/>
    <x v="1"/>
    <x v="2"/>
    <x v="3"/>
    <s v="FI_IND"/>
    <x v="2"/>
    <s v="GNR_ST_MSW_BP_E-24_LS-220-MW-FEED_Y-2030"/>
    <x v="1"/>
    <x v="0"/>
    <n v="994.54386850030596"/>
    <n v="1452034.0480104501"/>
    <n v="5227322.5728376098"/>
  </r>
  <r>
    <x v="0"/>
    <x v="1"/>
    <x v="1"/>
    <x v="2"/>
    <x v="3"/>
    <s v="FI_IND"/>
    <x v="2"/>
    <s v="GNR_ST_MSW_BP_E-24_LS-220-MW-FEED_Y-2030"/>
    <x v="1"/>
    <x v="1"/>
    <n v="994.54386850030596"/>
    <n v="1452034.0480104501"/>
    <n v="5227322.5728376098"/>
  </r>
  <r>
    <x v="0"/>
    <x v="1"/>
    <x v="1"/>
    <x v="2"/>
    <x v="3"/>
    <s v="FI_IND"/>
    <x v="2"/>
    <s v="GNR_ST_MSW_BP_E-24_LS-220-MW-FEED_Y-2030"/>
    <x v="1"/>
    <x v="2"/>
    <n v="994.54386850030596"/>
    <n v="1452034.0480104501"/>
    <n v="5227322.5728376098"/>
  </r>
  <r>
    <x v="0"/>
    <x v="1"/>
    <x v="1"/>
    <x v="2"/>
    <x v="3"/>
    <s v="FI_IND"/>
    <x v="4"/>
    <s v="GNR_EH_HEAT"/>
    <x v="0"/>
    <x v="0"/>
    <n v="3.4111721611721499"/>
    <n v="4980.3113553113399"/>
    <n v="17929.120879120801"/>
  </r>
  <r>
    <x v="0"/>
    <x v="1"/>
    <x v="1"/>
    <x v="2"/>
    <x v="3"/>
    <s v="FI_IND"/>
    <x v="4"/>
    <s v="GNR_EH_HEAT"/>
    <x v="0"/>
    <x v="1"/>
    <n v="3.4111721611721499"/>
    <n v="4980.3113553113399"/>
    <n v="17929.120879120801"/>
  </r>
  <r>
    <x v="0"/>
    <x v="1"/>
    <x v="1"/>
    <x v="2"/>
    <x v="3"/>
    <s v="FI_IND"/>
    <x v="4"/>
    <s v="GNR_EH_HEAT"/>
    <x v="0"/>
    <x v="2"/>
    <n v="3.4111721611721499"/>
    <n v="4980.3113553113399"/>
    <n v="17929.120879120801"/>
  </r>
  <r>
    <x v="0"/>
    <x v="1"/>
    <x v="1"/>
    <x v="2"/>
    <x v="3"/>
    <s v="FI_IND"/>
    <x v="4"/>
    <s v="GNR_EH_HEAT"/>
    <x v="1"/>
    <x v="0"/>
    <n v="3.4111721611721499"/>
    <n v="4980.3113553113399"/>
    <n v="17929.120879120801"/>
  </r>
  <r>
    <x v="0"/>
    <x v="1"/>
    <x v="1"/>
    <x v="2"/>
    <x v="3"/>
    <s v="FI_IND"/>
    <x v="4"/>
    <s v="GNR_EH_HEAT"/>
    <x v="1"/>
    <x v="1"/>
    <n v="3.4111721611721499"/>
    <n v="4980.3113553113399"/>
    <n v="17929.120879120801"/>
  </r>
  <r>
    <x v="0"/>
    <x v="1"/>
    <x v="1"/>
    <x v="2"/>
    <x v="3"/>
    <s v="FI_IND"/>
    <x v="4"/>
    <s v="GNR_EH_HEAT"/>
    <x v="1"/>
    <x v="2"/>
    <n v="3.4111721611721499"/>
    <n v="4980.3113553113399"/>
    <n v="17929.120879120801"/>
  </r>
  <r>
    <x v="0"/>
    <x v="1"/>
    <x v="1"/>
    <x v="2"/>
    <x v="3"/>
    <s v="FI_IND"/>
    <x v="19"/>
    <s v="GNR_IND-ST_WOODCHI_BP_CB-70"/>
    <x v="0"/>
    <x v="0"/>
    <n v="72.857142857142904"/>
    <n v="106371.428571429"/>
    <n v="382937.14285714302"/>
  </r>
  <r>
    <x v="0"/>
    <x v="1"/>
    <x v="1"/>
    <x v="2"/>
    <x v="3"/>
    <s v="FI_IND"/>
    <x v="19"/>
    <s v="GNR_IND-ST_WOODCHI_BP_CB-70"/>
    <x v="0"/>
    <x v="1"/>
    <n v="72.857142857142904"/>
    <n v="106371.428571429"/>
    <n v="382937.14285714302"/>
  </r>
  <r>
    <x v="0"/>
    <x v="1"/>
    <x v="1"/>
    <x v="2"/>
    <x v="3"/>
    <s v="FI_IND"/>
    <x v="19"/>
    <s v="GNR_IND-ST_WOODCHI_BP_CB-70"/>
    <x v="0"/>
    <x v="2"/>
    <n v="72.857142857142904"/>
    <n v="106371.428571429"/>
    <n v="382937.14285714302"/>
  </r>
  <r>
    <x v="0"/>
    <x v="1"/>
    <x v="1"/>
    <x v="2"/>
    <x v="3"/>
    <s v="FI_IND"/>
    <x v="8"/>
    <s v="GNR_IND-ST_BLACKLIC_BP_CB-30"/>
    <x v="0"/>
    <x v="0"/>
    <n v="2830.7228192119101"/>
    <n v="4132855.3160493802"/>
    <n v="14878279.1377778"/>
  </r>
  <r>
    <x v="0"/>
    <x v="1"/>
    <x v="1"/>
    <x v="2"/>
    <x v="3"/>
    <s v="FI_IND"/>
    <x v="8"/>
    <s v="GNR_IND-ST_BLACKLIC_BP_CB-30"/>
    <x v="0"/>
    <x v="1"/>
    <n v="3393.4302266193099"/>
    <n v="4954408.1308642002"/>
    <n v="17835869.271111101"/>
  </r>
  <r>
    <x v="0"/>
    <x v="1"/>
    <x v="1"/>
    <x v="2"/>
    <x v="3"/>
    <s v="FI_IND"/>
    <x v="8"/>
    <s v="GNR_IND-ST_BLACKLIC_BP_CB-30"/>
    <x v="0"/>
    <x v="2"/>
    <n v="3523.2857821748698"/>
    <n v="5143997.2419753103"/>
    <n v="18518390.071111102"/>
  </r>
  <r>
    <x v="0"/>
    <x v="1"/>
    <x v="1"/>
    <x v="2"/>
    <x v="3"/>
    <s v="FI_IND"/>
    <x v="8"/>
    <s v="GNR_IND-ST_WOODWST_BP_CB-30"/>
    <x v="0"/>
    <x v="1"/>
    <n v="21.392222222222198"/>
    <n v="31232.644444444399"/>
    <n v="112437.52"/>
  </r>
  <r>
    <x v="0"/>
    <x v="1"/>
    <x v="1"/>
    <x v="2"/>
    <x v="3"/>
    <s v="FI_large"/>
    <x v="1"/>
    <s v="GNR_HS_HEAT_PIT_L-CEN_E-90"/>
    <x v="0"/>
    <x v="1"/>
    <n v="128.03586350009499"/>
    <n v="186932.36071013901"/>
    <n v="672956.498556501"/>
  </r>
  <r>
    <x v="0"/>
    <x v="1"/>
    <x v="1"/>
    <x v="2"/>
    <x v="3"/>
    <s v="FI_large"/>
    <x v="1"/>
    <s v="GNR_HS_HEAT_PIT_L-CEN_E-90"/>
    <x v="0"/>
    <x v="2"/>
    <n v="21.144794186976402"/>
    <n v="30871.399512985499"/>
    <n v="111137.03824674799"/>
  </r>
  <r>
    <x v="0"/>
    <x v="1"/>
    <x v="1"/>
    <x v="2"/>
    <x v="3"/>
    <s v="FI_large"/>
    <x v="1"/>
    <s v="GNR_HS_HEAT_PIT_L-CEN_E-90_Y-2020"/>
    <x v="0"/>
    <x v="1"/>
    <n v="100.20278710685101"/>
    <n v="146296.06917600299"/>
    <n v="526665.84903361101"/>
  </r>
  <r>
    <x v="0"/>
    <x v="1"/>
    <x v="1"/>
    <x v="2"/>
    <x v="3"/>
    <s v="FI_large"/>
    <x v="1"/>
    <s v="GNR_HS_HEAT_WTR-TANK_LS_E-95_Y-2010"/>
    <x v="0"/>
    <x v="2"/>
    <n v="17.630136986301402"/>
    <n v="25740"/>
    <n v="92664"/>
  </r>
  <r>
    <x v="0"/>
    <x v="1"/>
    <x v="1"/>
    <x v="2"/>
    <x v="3"/>
    <s v="FI_large"/>
    <x v="2"/>
    <s v="GNR_ST_MSW_BP_E-24_LS-220-MW-FEED_Y-2030"/>
    <x v="0"/>
    <x v="0"/>
    <n v="69.452849329632102"/>
    <n v="101401.160021263"/>
    <n v="365044.17607654602"/>
  </r>
  <r>
    <x v="0"/>
    <x v="1"/>
    <x v="1"/>
    <x v="2"/>
    <x v="3"/>
    <s v="FI_large"/>
    <x v="2"/>
    <s v="GNR_ST_MSW_BP_E-24_LS-220-MW-FEED_Y-2030"/>
    <x v="0"/>
    <x v="1"/>
    <n v="69.452849329632102"/>
    <n v="101401.160021263"/>
    <n v="365044.17607654602"/>
  </r>
  <r>
    <x v="0"/>
    <x v="1"/>
    <x v="1"/>
    <x v="2"/>
    <x v="3"/>
    <s v="FI_large"/>
    <x v="2"/>
    <s v="GNR_ST_MSW_BP_E-24_LS-220-MW-FEED_Y-2030"/>
    <x v="0"/>
    <x v="2"/>
    <n v="69.452849329632102"/>
    <n v="101401.160021263"/>
    <n v="365044.17607654602"/>
  </r>
  <r>
    <x v="0"/>
    <x v="1"/>
    <x v="1"/>
    <x v="2"/>
    <x v="3"/>
    <s v="FI_large"/>
    <x v="2"/>
    <s v="GNR_ST_MSW_BP_E-24_LS-220-MW-FEED_Y-2030"/>
    <x v="1"/>
    <x v="0"/>
    <n v="69.452849329632102"/>
    <n v="101401.160021263"/>
    <n v="365044.17607654602"/>
  </r>
  <r>
    <x v="0"/>
    <x v="1"/>
    <x v="1"/>
    <x v="2"/>
    <x v="3"/>
    <s v="FI_large"/>
    <x v="2"/>
    <s v="GNR_ST_MSW_BP_E-24_LS-220-MW-FEED_Y-2030"/>
    <x v="1"/>
    <x v="1"/>
    <n v="69.452849329632102"/>
    <n v="101401.160021263"/>
    <n v="365044.17607654602"/>
  </r>
  <r>
    <x v="0"/>
    <x v="1"/>
    <x v="1"/>
    <x v="2"/>
    <x v="3"/>
    <s v="FI_large"/>
    <x v="2"/>
    <s v="GNR_ST_MSW_BP_E-24_LS-220-MW-FEED_Y-2030"/>
    <x v="1"/>
    <x v="2"/>
    <n v="69.452849329632102"/>
    <n v="101401.160021263"/>
    <n v="365044.17607654602"/>
  </r>
  <r>
    <x v="0"/>
    <x v="1"/>
    <x v="1"/>
    <x v="2"/>
    <x v="3"/>
    <s v="FI_large"/>
    <x v="10"/>
    <s v="KELJONLAHTI_ST_PEAT_EXT"/>
    <x v="0"/>
    <x v="0"/>
    <n v="4.9530026109660596"/>
    <n v="7231.3838120104401"/>
    <n v="26032.981723237601"/>
  </r>
  <r>
    <x v="0"/>
    <x v="1"/>
    <x v="1"/>
    <x v="2"/>
    <x v="3"/>
    <s v="FI_large"/>
    <x v="10"/>
    <s v="KELJONLAHTI_ST_PEAT_EXT"/>
    <x v="0"/>
    <x v="1"/>
    <n v="4.9530026109660596"/>
    <n v="7231.3838120104401"/>
    <n v="26032.981723237601"/>
  </r>
  <r>
    <x v="0"/>
    <x v="1"/>
    <x v="1"/>
    <x v="2"/>
    <x v="3"/>
    <s v="FI_large"/>
    <x v="10"/>
    <s v="KELJONLAHTI_ST_PEAT_EXT"/>
    <x v="0"/>
    <x v="2"/>
    <n v="4.9530026109660596"/>
    <n v="7231.3838120104401"/>
    <n v="26032.981723237601"/>
  </r>
  <r>
    <x v="0"/>
    <x v="1"/>
    <x v="1"/>
    <x v="2"/>
    <x v="3"/>
    <s v="FI_large"/>
    <x v="10"/>
    <s v="KELJONLAHTI_ST_PEAT_EXT"/>
    <x v="1"/>
    <x v="0"/>
    <n v="4.9530026109660596"/>
    <n v="7231.3838120104401"/>
    <n v="26032.981723237601"/>
  </r>
  <r>
    <x v="0"/>
    <x v="1"/>
    <x v="1"/>
    <x v="2"/>
    <x v="3"/>
    <s v="FI_large"/>
    <x v="10"/>
    <s v="KELJONLAHTI_ST_PEAT_EXT"/>
    <x v="1"/>
    <x v="1"/>
    <n v="4.9530026109660596"/>
    <n v="7231.3838120104401"/>
    <n v="26032.981723237601"/>
  </r>
  <r>
    <x v="0"/>
    <x v="1"/>
    <x v="1"/>
    <x v="2"/>
    <x v="3"/>
    <s v="FI_large"/>
    <x v="10"/>
    <s v="KELJONLAHTI_ST_PEAT_EXT"/>
    <x v="1"/>
    <x v="2"/>
    <n v="4.9530026109660596"/>
    <n v="7231.3838120104401"/>
    <n v="26032.981723237601"/>
  </r>
  <r>
    <x v="0"/>
    <x v="1"/>
    <x v="1"/>
    <x v="2"/>
    <x v="3"/>
    <s v="FI_large"/>
    <x v="4"/>
    <s v="GNR_EH_HEAT"/>
    <x v="0"/>
    <x v="0"/>
    <n v="36.5613553113552"/>
    <n v="53379.578754578499"/>
    <n v="192166.48351648299"/>
  </r>
  <r>
    <x v="0"/>
    <x v="1"/>
    <x v="1"/>
    <x v="2"/>
    <x v="3"/>
    <s v="FI_large"/>
    <x v="4"/>
    <s v="GNR_EH_HEAT"/>
    <x v="0"/>
    <x v="1"/>
    <n v="36.5613553113552"/>
    <n v="53379.578754578499"/>
    <n v="192166.48351648299"/>
  </r>
  <r>
    <x v="0"/>
    <x v="1"/>
    <x v="1"/>
    <x v="2"/>
    <x v="3"/>
    <s v="FI_large"/>
    <x v="4"/>
    <s v="GNR_EH_HEAT"/>
    <x v="0"/>
    <x v="2"/>
    <n v="36.5613553113552"/>
    <n v="53379.578754578499"/>
    <n v="192166.48351648299"/>
  </r>
  <r>
    <x v="0"/>
    <x v="1"/>
    <x v="1"/>
    <x v="2"/>
    <x v="3"/>
    <s v="FI_large"/>
    <x v="4"/>
    <s v="GNR_EH_HEAT"/>
    <x v="1"/>
    <x v="0"/>
    <n v="36.5613553113552"/>
    <n v="53379.578754578499"/>
    <n v="192166.48351648299"/>
  </r>
  <r>
    <x v="0"/>
    <x v="1"/>
    <x v="1"/>
    <x v="2"/>
    <x v="3"/>
    <s v="FI_large"/>
    <x v="4"/>
    <s v="GNR_EH_HEAT"/>
    <x v="1"/>
    <x v="1"/>
    <n v="36.5613553113552"/>
    <n v="53379.578754578499"/>
    <n v="192166.48351648299"/>
  </r>
  <r>
    <x v="0"/>
    <x v="1"/>
    <x v="1"/>
    <x v="2"/>
    <x v="3"/>
    <s v="FI_large"/>
    <x v="4"/>
    <s v="GNR_EH_HEAT"/>
    <x v="1"/>
    <x v="2"/>
    <n v="36.5613553113552"/>
    <n v="53379.578754578499"/>
    <n v="192166.48351648299"/>
  </r>
  <r>
    <x v="0"/>
    <x v="1"/>
    <x v="1"/>
    <x v="2"/>
    <x v="3"/>
    <s v="FI_large"/>
    <x v="19"/>
    <s v="GNR_IND-ST_WOODCHI_BP_CB-50"/>
    <x v="0"/>
    <x v="0"/>
    <n v="406"/>
    <n v="592760"/>
    <n v="2133936"/>
  </r>
  <r>
    <x v="0"/>
    <x v="1"/>
    <x v="1"/>
    <x v="2"/>
    <x v="3"/>
    <s v="FI_large"/>
    <x v="19"/>
    <s v="GNR_IND-ST_WOODCHI_BP_CB-50"/>
    <x v="0"/>
    <x v="1"/>
    <n v="466.66666666666703"/>
    <n v="681333.33333333302"/>
    <n v="2452800"/>
  </r>
  <r>
    <x v="0"/>
    <x v="1"/>
    <x v="1"/>
    <x v="2"/>
    <x v="3"/>
    <s v="FI_large"/>
    <x v="19"/>
    <s v="GNR_IND-ST_WOODCHI_BP_CB-50"/>
    <x v="0"/>
    <x v="2"/>
    <n v="466.66666666666703"/>
    <n v="681333.33333333302"/>
    <n v="2452800"/>
  </r>
  <r>
    <x v="0"/>
    <x v="1"/>
    <x v="1"/>
    <x v="2"/>
    <x v="3"/>
    <s v="FI_large"/>
    <x v="19"/>
    <s v="GNR_ST_WOODCHI_BP_CB-40"/>
    <x v="0"/>
    <x v="0"/>
    <n v="236.833333333333"/>
    <n v="345776.66666666698"/>
    <n v="1244796"/>
  </r>
  <r>
    <x v="0"/>
    <x v="1"/>
    <x v="1"/>
    <x v="2"/>
    <x v="3"/>
    <s v="FI_large"/>
    <x v="19"/>
    <s v="GNR_ST_WOODCHI_BP_CB-40"/>
    <x v="0"/>
    <x v="1"/>
    <n v="272.222222222222"/>
    <n v="397444.44444444397"/>
    <n v="1430800"/>
  </r>
  <r>
    <x v="0"/>
    <x v="1"/>
    <x v="1"/>
    <x v="2"/>
    <x v="3"/>
    <s v="FI_large"/>
    <x v="19"/>
    <s v="GNR_ST_WOODCHI_BP_CB-40"/>
    <x v="0"/>
    <x v="2"/>
    <n v="272.222222222222"/>
    <n v="397444.44444444397"/>
    <n v="1430800"/>
  </r>
  <r>
    <x v="0"/>
    <x v="1"/>
    <x v="1"/>
    <x v="2"/>
    <x v="3"/>
    <s v="FI_large_gas"/>
    <x v="5"/>
    <s v="GNR_HP_ELEC_COP-270"/>
    <x v="0"/>
    <x v="0"/>
    <n v="14.814814814814801"/>
    <n v="21629.629629629599"/>
    <n v="77866.666666666701"/>
  </r>
  <r>
    <x v="0"/>
    <x v="1"/>
    <x v="1"/>
    <x v="2"/>
    <x v="3"/>
    <s v="FI_large_gas"/>
    <x v="5"/>
    <s v="GNR_HP_ELEC_COP-270"/>
    <x v="0"/>
    <x v="1"/>
    <n v="14.814814814814801"/>
    <n v="21629.629629629599"/>
    <n v="77866.666666666701"/>
  </r>
  <r>
    <x v="0"/>
    <x v="1"/>
    <x v="1"/>
    <x v="2"/>
    <x v="3"/>
    <s v="FI_large_gas"/>
    <x v="5"/>
    <s v="GNR_HP_ELEC_COP-270"/>
    <x v="0"/>
    <x v="2"/>
    <n v="14.814814814814801"/>
    <n v="21629.629629629599"/>
    <n v="77866.666666666701"/>
  </r>
  <r>
    <x v="0"/>
    <x v="1"/>
    <x v="1"/>
    <x v="2"/>
    <x v="3"/>
    <s v="FI_large_gas"/>
    <x v="5"/>
    <s v="GNR_HP_ELEC_COP-270"/>
    <x v="1"/>
    <x v="0"/>
    <n v="14.814814814814801"/>
    <n v="21629.629629629599"/>
    <n v="77866.666666666701"/>
  </r>
  <r>
    <x v="0"/>
    <x v="1"/>
    <x v="1"/>
    <x v="2"/>
    <x v="3"/>
    <s v="FI_large_gas"/>
    <x v="5"/>
    <s v="GNR_HP_ELEC_COP-270"/>
    <x v="1"/>
    <x v="1"/>
    <n v="14.814814814814801"/>
    <n v="21629.629629629599"/>
    <n v="77866.666666666701"/>
  </r>
  <r>
    <x v="0"/>
    <x v="1"/>
    <x v="1"/>
    <x v="2"/>
    <x v="3"/>
    <s v="FI_large_gas"/>
    <x v="5"/>
    <s v="GNR_HP_ELEC_COP-270"/>
    <x v="1"/>
    <x v="2"/>
    <n v="14.814814814814801"/>
    <n v="21629.629629629599"/>
    <n v="77866.666666666701"/>
  </r>
  <r>
    <x v="0"/>
    <x v="1"/>
    <x v="1"/>
    <x v="2"/>
    <x v="3"/>
    <s v="FI_large_gas"/>
    <x v="1"/>
    <s v="GNR_HS_HEAT_PIT_L-CEN_E-90_Y-2020"/>
    <x v="0"/>
    <x v="1"/>
    <n v="1392.4947220675499"/>
    <n v="2033042.2942186301"/>
    <n v="7318952.2591870604"/>
  </r>
  <r>
    <x v="0"/>
    <x v="1"/>
    <x v="1"/>
    <x v="2"/>
    <x v="3"/>
    <s v="FI_large_gas"/>
    <x v="1"/>
    <s v="GNR_HS_HEAT_PIT_L-CEN_E-90_Y-2020"/>
    <x v="0"/>
    <x v="2"/>
    <n v="785.49809928184595"/>
    <n v="1146827.2249514901"/>
    <n v="4128578.0098253801"/>
  </r>
  <r>
    <x v="0"/>
    <x v="1"/>
    <x v="1"/>
    <x v="2"/>
    <x v="3"/>
    <s v="FI_large_gas"/>
    <x v="1"/>
    <s v="GNR_HS_HEAT_PIT_L-CEN_E-90_Y-2030"/>
    <x v="0"/>
    <x v="0"/>
    <n v="248.65240163268101"/>
    <n v="363032.50638371398"/>
    <n v="1306917.0229813701"/>
  </r>
  <r>
    <x v="0"/>
    <x v="1"/>
    <x v="1"/>
    <x v="2"/>
    <x v="3"/>
    <s v="FI_large_gas"/>
    <x v="2"/>
    <s v="GNR_ST_MSW_BP_CB-30"/>
    <x v="0"/>
    <x v="0"/>
    <n v="199.81481481481501"/>
    <n v="291729.62962963001"/>
    <n v="1050226.66666667"/>
  </r>
  <r>
    <x v="0"/>
    <x v="1"/>
    <x v="1"/>
    <x v="2"/>
    <x v="3"/>
    <s v="FI_large_gas"/>
    <x v="2"/>
    <s v="GNR_ST_MSW_BP_CB-30"/>
    <x v="0"/>
    <x v="1"/>
    <n v="199.81481481481501"/>
    <n v="291729.62962963001"/>
    <n v="1050226.66666667"/>
  </r>
  <r>
    <x v="0"/>
    <x v="1"/>
    <x v="1"/>
    <x v="2"/>
    <x v="3"/>
    <s v="FI_large_gas"/>
    <x v="2"/>
    <s v="GNR_ST_MSW_BP_CB-30"/>
    <x v="0"/>
    <x v="2"/>
    <n v="199.81481481481501"/>
    <n v="291729.62962963001"/>
    <n v="1050226.66666667"/>
  </r>
  <r>
    <x v="0"/>
    <x v="1"/>
    <x v="1"/>
    <x v="2"/>
    <x v="3"/>
    <s v="FI_large_gas"/>
    <x v="2"/>
    <s v="GNR_ST_MSW_BP_CB-30"/>
    <x v="1"/>
    <x v="0"/>
    <n v="199.81481481481501"/>
    <n v="291729.62962963001"/>
    <n v="1050226.66666667"/>
  </r>
  <r>
    <x v="0"/>
    <x v="1"/>
    <x v="1"/>
    <x v="2"/>
    <x v="3"/>
    <s v="FI_large_gas"/>
    <x v="2"/>
    <s v="GNR_ST_MSW_BP_CB-30"/>
    <x v="1"/>
    <x v="1"/>
    <n v="199.81481481481501"/>
    <n v="291729.62962963001"/>
    <n v="1050226.66666667"/>
  </r>
  <r>
    <x v="0"/>
    <x v="1"/>
    <x v="1"/>
    <x v="2"/>
    <x v="3"/>
    <s v="FI_large_gas"/>
    <x v="2"/>
    <s v="GNR_ST_MSW_BP_CB-30"/>
    <x v="1"/>
    <x v="2"/>
    <n v="199.81481481481501"/>
    <n v="291729.62962963001"/>
    <n v="1050226.66666667"/>
  </r>
  <r>
    <x v="0"/>
    <x v="1"/>
    <x v="1"/>
    <x v="2"/>
    <x v="3"/>
    <s v="FI_large_gas"/>
    <x v="2"/>
    <s v="GNR_ST_MSW_BP_E-23_LS-220-MW-FEED_Y-2020"/>
    <x v="0"/>
    <x v="0"/>
    <n v="1212.6513559707901"/>
    <n v="1770470.9797173601"/>
    <n v="6373695.5269825002"/>
  </r>
  <r>
    <x v="0"/>
    <x v="1"/>
    <x v="1"/>
    <x v="2"/>
    <x v="3"/>
    <s v="FI_large_gas"/>
    <x v="2"/>
    <s v="GNR_ST_MSW_BP_E-23_LS-220-MW-FEED_Y-2020"/>
    <x v="0"/>
    <x v="1"/>
    <n v="1212.6513559707901"/>
    <n v="1770470.9797173601"/>
    <n v="6373695.5269825002"/>
  </r>
  <r>
    <x v="0"/>
    <x v="1"/>
    <x v="1"/>
    <x v="2"/>
    <x v="3"/>
    <s v="FI_large_gas"/>
    <x v="2"/>
    <s v="GNR_ST_MSW_BP_E-23_LS-220-MW-FEED_Y-2020"/>
    <x v="0"/>
    <x v="2"/>
    <n v="1212.6513559707901"/>
    <n v="1770470.9797173601"/>
    <n v="6373695.5269825002"/>
  </r>
  <r>
    <x v="0"/>
    <x v="1"/>
    <x v="1"/>
    <x v="2"/>
    <x v="3"/>
    <s v="FI_large_gas"/>
    <x v="2"/>
    <s v="GNR_ST_MSW_BP_E-23_LS-220-MW-FEED_Y-2020"/>
    <x v="1"/>
    <x v="0"/>
    <n v="1212.6513559707901"/>
    <n v="1770470.9797173601"/>
    <n v="6373695.5269825002"/>
  </r>
  <r>
    <x v="0"/>
    <x v="1"/>
    <x v="1"/>
    <x v="2"/>
    <x v="3"/>
    <s v="FI_large_gas"/>
    <x v="2"/>
    <s v="GNR_ST_MSW_BP_E-23_LS-220-MW-FEED_Y-2020"/>
    <x v="1"/>
    <x v="1"/>
    <n v="1212.6513559707901"/>
    <n v="1770470.9797173601"/>
    <n v="6373695.5269825002"/>
  </r>
  <r>
    <x v="0"/>
    <x v="1"/>
    <x v="1"/>
    <x v="2"/>
    <x v="3"/>
    <s v="FI_large_gas"/>
    <x v="2"/>
    <s v="GNR_ST_MSW_BP_E-23_LS-220-MW-FEED_Y-2020"/>
    <x v="1"/>
    <x v="2"/>
    <n v="1212.6513559707901"/>
    <n v="1770470.9797173601"/>
    <n v="6373695.5269825002"/>
  </r>
  <r>
    <x v="0"/>
    <x v="1"/>
    <x v="1"/>
    <x v="2"/>
    <x v="3"/>
    <s v="FI_large_gas"/>
    <x v="2"/>
    <s v="GNR_ST_MSW_BP_E-24_LS-220-MW-FEED_Y-2030"/>
    <x v="0"/>
    <x v="0"/>
    <n v="628.07542191489904"/>
    <n v="916990.11599575297"/>
    <n v="3301164.4175847098"/>
  </r>
  <r>
    <x v="0"/>
    <x v="1"/>
    <x v="1"/>
    <x v="2"/>
    <x v="3"/>
    <s v="FI_large_gas"/>
    <x v="2"/>
    <s v="GNR_ST_MSW_BP_E-24_LS-220-MW-FEED_Y-2030"/>
    <x v="0"/>
    <x v="1"/>
    <n v="628.07542191489904"/>
    <n v="916990.11599575297"/>
    <n v="3301164.4175847098"/>
  </r>
  <r>
    <x v="0"/>
    <x v="1"/>
    <x v="1"/>
    <x v="2"/>
    <x v="3"/>
    <s v="FI_large_gas"/>
    <x v="2"/>
    <s v="GNR_ST_MSW_BP_E-24_LS-220-MW-FEED_Y-2030"/>
    <x v="0"/>
    <x v="2"/>
    <n v="628.07542191489904"/>
    <n v="916990.11599575297"/>
    <n v="3301164.4175847098"/>
  </r>
  <r>
    <x v="0"/>
    <x v="1"/>
    <x v="1"/>
    <x v="2"/>
    <x v="3"/>
    <s v="FI_large_gas"/>
    <x v="2"/>
    <s v="GNR_ST_MSW_BP_E-24_LS-220-MW-FEED_Y-2030"/>
    <x v="1"/>
    <x v="0"/>
    <n v="628.07542191489904"/>
    <n v="916990.11599575297"/>
    <n v="3301164.4175847098"/>
  </r>
  <r>
    <x v="0"/>
    <x v="1"/>
    <x v="1"/>
    <x v="2"/>
    <x v="3"/>
    <s v="FI_large_gas"/>
    <x v="2"/>
    <s v="GNR_ST_MSW_BP_E-24_LS-220-MW-FEED_Y-2030"/>
    <x v="1"/>
    <x v="1"/>
    <n v="628.07542191489904"/>
    <n v="916990.11599575297"/>
    <n v="3301164.4175847098"/>
  </r>
  <r>
    <x v="0"/>
    <x v="1"/>
    <x v="1"/>
    <x v="2"/>
    <x v="3"/>
    <s v="FI_large_gas"/>
    <x v="2"/>
    <s v="GNR_ST_MSW_BP_E-24_LS-220-MW-FEED_Y-2030"/>
    <x v="1"/>
    <x v="2"/>
    <n v="628.07542191489904"/>
    <n v="916990.11599575297"/>
    <n v="3301164.4175847098"/>
  </r>
  <r>
    <x v="0"/>
    <x v="1"/>
    <x v="1"/>
    <x v="2"/>
    <x v="3"/>
    <s v="FI_large_gas"/>
    <x v="11"/>
    <s v="GNR_ST_HYDROGEN_BP_CB-30"/>
    <x v="0"/>
    <x v="0"/>
    <n v="7.7037037037036997"/>
    <n v="11247.4074074074"/>
    <n v="40490.666666666701"/>
  </r>
  <r>
    <x v="0"/>
    <x v="1"/>
    <x v="1"/>
    <x v="2"/>
    <x v="3"/>
    <s v="FI_large_gas"/>
    <x v="11"/>
    <s v="GNR_ST_HYDROGEN_BP_CB-30"/>
    <x v="0"/>
    <x v="1"/>
    <n v="7.7037037037036997"/>
    <n v="11247.4074074074"/>
    <n v="40490.666666666701"/>
  </r>
  <r>
    <x v="0"/>
    <x v="1"/>
    <x v="1"/>
    <x v="2"/>
    <x v="3"/>
    <s v="FI_large_gas"/>
    <x v="11"/>
    <s v="GNR_ST_HYDROGEN_BP_CB-30"/>
    <x v="0"/>
    <x v="2"/>
    <n v="7.7037037037036997"/>
    <n v="11247.4074074074"/>
    <n v="40490.666666666701"/>
  </r>
  <r>
    <x v="0"/>
    <x v="1"/>
    <x v="1"/>
    <x v="2"/>
    <x v="3"/>
    <s v="FI_large_gas"/>
    <x v="4"/>
    <s v="GNR_EH_HEAT"/>
    <x v="0"/>
    <x v="0"/>
    <n v="1.71703296703296"/>
    <n v="2506.8681318681201"/>
    <n v="9024.7252747252405"/>
  </r>
  <r>
    <x v="0"/>
    <x v="1"/>
    <x v="1"/>
    <x v="2"/>
    <x v="3"/>
    <s v="FI_large_gas"/>
    <x v="4"/>
    <s v="GNR_EH_HEAT"/>
    <x v="0"/>
    <x v="1"/>
    <n v="1.71703296703296"/>
    <n v="2506.8681318681201"/>
    <n v="9024.7252747252405"/>
  </r>
  <r>
    <x v="0"/>
    <x v="1"/>
    <x v="1"/>
    <x v="2"/>
    <x v="3"/>
    <s v="FI_large_gas"/>
    <x v="4"/>
    <s v="GNR_EH_HEAT"/>
    <x v="0"/>
    <x v="2"/>
    <n v="1.71703296703296"/>
    <n v="2506.8681318681201"/>
    <n v="9024.7252747252405"/>
  </r>
  <r>
    <x v="0"/>
    <x v="1"/>
    <x v="1"/>
    <x v="2"/>
    <x v="3"/>
    <s v="FI_large_gas"/>
    <x v="4"/>
    <s v="GNR_EH_HEAT"/>
    <x v="1"/>
    <x v="0"/>
    <n v="1.71703296703296"/>
    <n v="2506.8681318681201"/>
    <n v="9024.7252747252405"/>
  </r>
  <r>
    <x v="0"/>
    <x v="1"/>
    <x v="1"/>
    <x v="2"/>
    <x v="3"/>
    <s v="FI_large_gas"/>
    <x v="4"/>
    <s v="GNR_EH_HEAT"/>
    <x v="1"/>
    <x v="1"/>
    <n v="1.71703296703296"/>
    <n v="2506.8681318681201"/>
    <n v="9024.7252747252405"/>
  </r>
  <r>
    <x v="0"/>
    <x v="1"/>
    <x v="1"/>
    <x v="2"/>
    <x v="3"/>
    <s v="FI_large_gas"/>
    <x v="4"/>
    <s v="GNR_EH_HEAT"/>
    <x v="1"/>
    <x v="2"/>
    <n v="1.71703296703296"/>
    <n v="2506.8681318681201"/>
    <n v="9024.7252747252405"/>
  </r>
  <r>
    <x v="0"/>
    <x v="1"/>
    <x v="1"/>
    <x v="2"/>
    <x v="3"/>
    <s v="FI_large_gas"/>
    <x v="8"/>
    <s v="GNR_IND-ST_WOODWST_BP_CB-50"/>
    <x v="0"/>
    <x v="0"/>
    <n v="396.66666666666703"/>
    <n v="579133.33333333302"/>
    <n v="2084880"/>
  </r>
  <r>
    <x v="0"/>
    <x v="1"/>
    <x v="1"/>
    <x v="2"/>
    <x v="3"/>
    <s v="FI_large_gas"/>
    <x v="8"/>
    <s v="GNR_IND-ST_WOODWST_BP_CB-50"/>
    <x v="0"/>
    <x v="1"/>
    <n v="396.66666666666703"/>
    <n v="579133.33333333302"/>
    <n v="2084880"/>
  </r>
  <r>
    <x v="0"/>
    <x v="1"/>
    <x v="1"/>
    <x v="2"/>
    <x v="3"/>
    <s v="FI_large_gas"/>
    <x v="8"/>
    <s v="GNR_IND-ST_WOODWST_BP_CB-50"/>
    <x v="0"/>
    <x v="2"/>
    <n v="396.66666666666703"/>
    <n v="579133.33333333302"/>
    <n v="2084880"/>
  </r>
  <r>
    <x v="0"/>
    <x v="1"/>
    <x v="1"/>
    <x v="2"/>
    <x v="3"/>
    <s v="FI_medium"/>
    <x v="5"/>
    <s v="GNR_HP_ELEC_GROUND-WTR_COP-380_LS-4-MW_Y-2030"/>
    <x v="0"/>
    <x v="0"/>
    <n v="136.531128518423"/>
    <n v="199335.447636898"/>
    <n v="717607.61149283196"/>
  </r>
  <r>
    <x v="0"/>
    <x v="1"/>
    <x v="1"/>
    <x v="2"/>
    <x v="3"/>
    <s v="FI_medium"/>
    <x v="5"/>
    <s v="GNR_HP_ELEC_GROUND-WTR_COP-380_LS-4-MW_Y-2030"/>
    <x v="0"/>
    <x v="1"/>
    <n v="136.531128518423"/>
    <n v="199335.447636898"/>
    <n v="717607.61149283196"/>
  </r>
  <r>
    <x v="0"/>
    <x v="1"/>
    <x v="1"/>
    <x v="2"/>
    <x v="3"/>
    <s v="FI_medium"/>
    <x v="5"/>
    <s v="GNR_HP_ELEC_GROUND-WTR_COP-380_LS-4-MW_Y-2030"/>
    <x v="0"/>
    <x v="2"/>
    <n v="63.684465994350298"/>
    <n v="92979.320351751507"/>
    <n v="334725.55326630501"/>
  </r>
  <r>
    <x v="0"/>
    <x v="1"/>
    <x v="1"/>
    <x v="2"/>
    <x v="3"/>
    <s v="FI_medium"/>
    <x v="5"/>
    <s v="GNR_HP_ELEC_GROUND-WTR_COP-380_LS-4-MW_Y-2030"/>
    <x v="1"/>
    <x v="0"/>
    <n v="136.531128518423"/>
    <n v="199335.447636898"/>
    <n v="717607.61149283196"/>
  </r>
  <r>
    <x v="0"/>
    <x v="1"/>
    <x v="1"/>
    <x v="2"/>
    <x v="3"/>
    <s v="FI_medium"/>
    <x v="5"/>
    <s v="GNR_HP_ELEC_GROUND-WTR_COP-380_LS-4-MW_Y-2030"/>
    <x v="1"/>
    <x v="1"/>
    <n v="136.531128518423"/>
    <n v="199335.447636898"/>
    <n v="717607.61149283196"/>
  </r>
  <r>
    <x v="0"/>
    <x v="1"/>
    <x v="1"/>
    <x v="2"/>
    <x v="3"/>
    <s v="FI_medium"/>
    <x v="5"/>
    <s v="GNR_HP_ELEC_GROUND-WTR_COP-380_LS-4-MW_Y-2030"/>
    <x v="1"/>
    <x v="2"/>
    <n v="136.531128518423"/>
    <n v="199335.447636898"/>
    <n v="717607.61149283196"/>
  </r>
  <r>
    <x v="0"/>
    <x v="1"/>
    <x v="1"/>
    <x v="2"/>
    <x v="3"/>
    <s v="FI_medium"/>
    <x v="1"/>
    <s v="GNR_HS_HEAT_PIT_L-DEC_E-91_Y-2020"/>
    <x v="0"/>
    <x v="0"/>
    <n v="118.29108623318"/>
    <n v="172704.98590044299"/>
    <n v="621737.94924159604"/>
  </r>
  <r>
    <x v="0"/>
    <x v="1"/>
    <x v="1"/>
    <x v="2"/>
    <x v="3"/>
    <s v="FI_medium"/>
    <x v="1"/>
    <s v="GNR_HS_HEAT_PIT_L-DEC_E-91_Y-2020"/>
    <x v="0"/>
    <x v="1"/>
    <n v="425.18878555049997"/>
    <n v="620775.62690372998"/>
    <n v="2234792.2568534301"/>
  </r>
  <r>
    <x v="0"/>
    <x v="1"/>
    <x v="1"/>
    <x v="2"/>
    <x v="3"/>
    <s v="FI_medium"/>
    <x v="1"/>
    <s v="GNR_HS_HEAT_PIT_L-DEC_E-91_Y-2020"/>
    <x v="0"/>
    <x v="2"/>
    <n v="425.18878555049997"/>
    <n v="620775.62690372998"/>
    <n v="2234792.2568534301"/>
  </r>
  <r>
    <x v="0"/>
    <x v="1"/>
    <x v="1"/>
    <x v="2"/>
    <x v="3"/>
    <s v="FI_medium"/>
    <x v="1"/>
    <s v="GNR_HS_HEAT_PIT_L-DEC_E-91_Y-2030"/>
    <x v="0"/>
    <x v="1"/>
    <n v="45.744368371593403"/>
    <n v="66786.777822526405"/>
    <n v="240432.40016109499"/>
  </r>
  <r>
    <x v="0"/>
    <x v="1"/>
    <x v="1"/>
    <x v="2"/>
    <x v="3"/>
    <s v="FI_medium"/>
    <x v="1"/>
    <s v="GNR_HS_HEAT_PIT_L-DEC_E-91_Y-2030"/>
    <x v="0"/>
    <x v="2"/>
    <n v="45.744368371593403"/>
    <n v="66786.777822526405"/>
    <n v="240432.40016109499"/>
  </r>
  <r>
    <x v="0"/>
    <x v="1"/>
    <x v="1"/>
    <x v="2"/>
    <x v="3"/>
    <s v="FI_medium"/>
    <x v="1"/>
    <s v="GNR_HS_HEAT_WTR-TANK_LS_E-95_Y-2010"/>
    <x v="0"/>
    <x v="1"/>
    <n v="11.308219178082201"/>
    <n v="16510"/>
    <n v="59436"/>
  </r>
  <r>
    <x v="0"/>
    <x v="1"/>
    <x v="1"/>
    <x v="2"/>
    <x v="3"/>
    <s v="FI_medium"/>
    <x v="2"/>
    <s v="GNR_BO_MSW_E-90"/>
    <x v="0"/>
    <x v="0"/>
    <n v="71.1111111111111"/>
    <n v="103822.222222222"/>
    <n v="373760"/>
  </r>
  <r>
    <x v="0"/>
    <x v="1"/>
    <x v="1"/>
    <x v="2"/>
    <x v="3"/>
    <s v="FI_medium"/>
    <x v="2"/>
    <s v="GNR_BO_MSW_E-90"/>
    <x v="0"/>
    <x v="1"/>
    <n v="71.1111111111111"/>
    <n v="103822.222222222"/>
    <n v="373760"/>
  </r>
  <r>
    <x v="0"/>
    <x v="1"/>
    <x v="1"/>
    <x v="2"/>
    <x v="3"/>
    <s v="FI_medium"/>
    <x v="2"/>
    <s v="GNR_BO_MSW_E-90"/>
    <x v="0"/>
    <x v="2"/>
    <n v="71.1111111111111"/>
    <n v="103822.222222222"/>
    <n v="373760"/>
  </r>
  <r>
    <x v="0"/>
    <x v="1"/>
    <x v="1"/>
    <x v="2"/>
    <x v="3"/>
    <s v="FI_medium"/>
    <x v="2"/>
    <s v="GNR_BO_MSW_E-90"/>
    <x v="1"/>
    <x v="0"/>
    <n v="71.1111111111111"/>
    <n v="103822.222222222"/>
    <n v="373760"/>
  </r>
  <r>
    <x v="0"/>
    <x v="1"/>
    <x v="1"/>
    <x v="2"/>
    <x v="3"/>
    <s v="FI_medium"/>
    <x v="2"/>
    <s v="GNR_BO_MSW_E-90"/>
    <x v="1"/>
    <x v="1"/>
    <n v="71.1111111111111"/>
    <n v="103822.222222222"/>
    <n v="373760"/>
  </r>
  <r>
    <x v="0"/>
    <x v="1"/>
    <x v="1"/>
    <x v="2"/>
    <x v="3"/>
    <s v="FI_medium"/>
    <x v="2"/>
    <s v="GNR_BO_MSW_E-90"/>
    <x v="1"/>
    <x v="2"/>
    <n v="71.1111111111111"/>
    <n v="103822.222222222"/>
    <n v="373760"/>
  </r>
  <r>
    <x v="0"/>
    <x v="1"/>
    <x v="1"/>
    <x v="2"/>
    <x v="3"/>
    <s v="FI_medium"/>
    <x v="2"/>
    <s v="GNR_ST_MSW_BP_CB-30"/>
    <x v="0"/>
    <x v="0"/>
    <n v="110.740740740741"/>
    <n v="161681.48148148099"/>
    <n v="582053.33333333302"/>
  </r>
  <r>
    <x v="0"/>
    <x v="1"/>
    <x v="1"/>
    <x v="2"/>
    <x v="3"/>
    <s v="FI_medium"/>
    <x v="2"/>
    <s v="GNR_ST_MSW_BP_CB-30"/>
    <x v="0"/>
    <x v="1"/>
    <n v="110.740740740741"/>
    <n v="161681.48148148099"/>
    <n v="582053.33333333302"/>
  </r>
  <r>
    <x v="0"/>
    <x v="1"/>
    <x v="1"/>
    <x v="2"/>
    <x v="3"/>
    <s v="FI_medium"/>
    <x v="2"/>
    <s v="GNR_ST_MSW_BP_CB-30"/>
    <x v="0"/>
    <x v="2"/>
    <n v="110.740740740741"/>
    <n v="161681.48148148099"/>
    <n v="582053.33333333302"/>
  </r>
  <r>
    <x v="0"/>
    <x v="1"/>
    <x v="1"/>
    <x v="2"/>
    <x v="3"/>
    <s v="FI_medium"/>
    <x v="2"/>
    <s v="GNR_ST_MSW_BP_CB-30"/>
    <x v="1"/>
    <x v="0"/>
    <n v="110.740740740741"/>
    <n v="161681.48148148099"/>
    <n v="582053.33333333302"/>
  </r>
  <r>
    <x v="0"/>
    <x v="1"/>
    <x v="1"/>
    <x v="2"/>
    <x v="3"/>
    <s v="FI_medium"/>
    <x v="2"/>
    <s v="GNR_ST_MSW_BP_CB-30"/>
    <x v="1"/>
    <x v="1"/>
    <n v="110.740740740741"/>
    <n v="161681.48148148099"/>
    <n v="582053.33333333302"/>
  </r>
  <r>
    <x v="0"/>
    <x v="1"/>
    <x v="1"/>
    <x v="2"/>
    <x v="3"/>
    <s v="FI_medium"/>
    <x v="2"/>
    <s v="GNR_ST_MSW_BP_CB-30"/>
    <x v="1"/>
    <x v="2"/>
    <n v="110.740740740741"/>
    <n v="161681.48148148099"/>
    <n v="582053.33333333302"/>
  </r>
  <r>
    <x v="0"/>
    <x v="1"/>
    <x v="1"/>
    <x v="2"/>
    <x v="3"/>
    <s v="FI_medium"/>
    <x v="11"/>
    <s v="GNR_ST_BFG_BP_CB-280"/>
    <x v="0"/>
    <x v="0"/>
    <n v="165.87301587301599"/>
    <n v="242174.60317460299"/>
    <n v="871828.57142857101"/>
  </r>
  <r>
    <x v="0"/>
    <x v="1"/>
    <x v="1"/>
    <x v="2"/>
    <x v="3"/>
    <s v="FI_medium"/>
    <x v="11"/>
    <s v="GNR_ST_BFG_BP_CB-280"/>
    <x v="0"/>
    <x v="1"/>
    <n v="165.87301587301599"/>
    <n v="242174.60317460299"/>
    <n v="871828.57142857101"/>
  </r>
  <r>
    <x v="0"/>
    <x v="1"/>
    <x v="1"/>
    <x v="2"/>
    <x v="3"/>
    <s v="FI_medium"/>
    <x v="11"/>
    <s v="GNR_ST_BFG_BP_CB-280"/>
    <x v="0"/>
    <x v="2"/>
    <n v="165.87301587301599"/>
    <n v="242174.60317460299"/>
    <n v="871828.57142857101"/>
  </r>
  <r>
    <x v="0"/>
    <x v="1"/>
    <x v="1"/>
    <x v="2"/>
    <x v="3"/>
    <s v="FI_medium"/>
    <x v="4"/>
    <s v="GNR_EH_HEAT"/>
    <x v="0"/>
    <x v="0"/>
    <n v="19.505494505494401"/>
    <n v="28478.021978021901"/>
    <n v="102520.87912087901"/>
  </r>
  <r>
    <x v="0"/>
    <x v="1"/>
    <x v="1"/>
    <x v="2"/>
    <x v="3"/>
    <s v="FI_medium"/>
    <x v="4"/>
    <s v="GNR_EH_HEAT"/>
    <x v="0"/>
    <x v="1"/>
    <n v="19.505494505494401"/>
    <n v="28478.021978021901"/>
    <n v="102520.87912087901"/>
  </r>
  <r>
    <x v="0"/>
    <x v="1"/>
    <x v="1"/>
    <x v="2"/>
    <x v="3"/>
    <s v="FI_medium"/>
    <x v="4"/>
    <s v="GNR_EH_HEAT"/>
    <x v="0"/>
    <x v="2"/>
    <n v="19.505494505494401"/>
    <n v="28478.021978021901"/>
    <n v="102520.87912087901"/>
  </r>
  <r>
    <x v="0"/>
    <x v="1"/>
    <x v="1"/>
    <x v="2"/>
    <x v="3"/>
    <s v="FI_medium"/>
    <x v="4"/>
    <s v="GNR_EH_HEAT"/>
    <x v="1"/>
    <x v="0"/>
    <n v="19.505494505494401"/>
    <n v="28478.021978021901"/>
    <n v="102520.87912087901"/>
  </r>
  <r>
    <x v="0"/>
    <x v="1"/>
    <x v="1"/>
    <x v="2"/>
    <x v="3"/>
    <s v="FI_medium"/>
    <x v="4"/>
    <s v="GNR_EH_HEAT"/>
    <x v="1"/>
    <x v="1"/>
    <n v="19.505494505494401"/>
    <n v="28478.021978021901"/>
    <n v="102520.87912087901"/>
  </r>
  <r>
    <x v="0"/>
    <x v="1"/>
    <x v="1"/>
    <x v="2"/>
    <x v="3"/>
    <s v="FI_medium"/>
    <x v="4"/>
    <s v="GNR_EH_HEAT"/>
    <x v="1"/>
    <x v="2"/>
    <n v="19.505494505494401"/>
    <n v="28478.021978021901"/>
    <n v="102520.87912087901"/>
  </r>
  <r>
    <x v="0"/>
    <x v="1"/>
    <x v="1"/>
    <x v="2"/>
    <x v="3"/>
    <s v="FI_medium"/>
    <x v="19"/>
    <s v="GNR_ST_WOODCHI_BP_CB-50"/>
    <x v="0"/>
    <x v="0"/>
    <n v="234.9"/>
    <n v="342954"/>
    <n v="1234634.3999999999"/>
  </r>
  <r>
    <x v="0"/>
    <x v="1"/>
    <x v="1"/>
    <x v="2"/>
    <x v="3"/>
    <s v="FI_medium"/>
    <x v="19"/>
    <s v="GNR_ST_WOODCHI_BP_CB-50"/>
    <x v="0"/>
    <x v="1"/>
    <n v="270"/>
    <n v="394200"/>
    <n v="1419120"/>
  </r>
  <r>
    <x v="0"/>
    <x v="1"/>
    <x v="1"/>
    <x v="2"/>
    <x v="3"/>
    <s v="FI_medium"/>
    <x v="19"/>
    <s v="GNR_ST_WOODCHI_BP_CB-50"/>
    <x v="0"/>
    <x v="2"/>
    <n v="251.1"/>
    <n v="366606"/>
    <n v="1319781.6000000001"/>
  </r>
  <r>
    <x v="0"/>
    <x v="1"/>
    <x v="1"/>
    <x v="2"/>
    <x v="3"/>
    <s v="FI_medium_gas"/>
    <x v="5"/>
    <s v="GNR_HP_ELEC_GROUND-WTR_COP-360_LS-4-MW_Y-2020"/>
    <x v="0"/>
    <x v="0"/>
    <n v="72.4517478062359"/>
    <n v="105779.551797104"/>
    <n v="380806.38646957598"/>
  </r>
  <r>
    <x v="0"/>
    <x v="1"/>
    <x v="1"/>
    <x v="2"/>
    <x v="3"/>
    <s v="FI_medium_gas"/>
    <x v="5"/>
    <s v="GNR_HP_ELEC_GROUND-WTR_COP-360_LS-4-MW_Y-2020"/>
    <x v="0"/>
    <x v="1"/>
    <n v="83.405303529245202"/>
    <n v="121771.74315269801"/>
    <n v="438378.27534971299"/>
  </r>
  <r>
    <x v="0"/>
    <x v="1"/>
    <x v="1"/>
    <x v="2"/>
    <x v="3"/>
    <s v="FI_medium_gas"/>
    <x v="5"/>
    <s v="GNR_HP_ELEC_GROUND-WTR_COP-360_LS-4-MW_Y-2020"/>
    <x v="0"/>
    <x v="2"/>
    <n v="33.178392451113503"/>
    <n v="48440.452978625799"/>
    <n v="174385.63072305301"/>
  </r>
  <r>
    <x v="0"/>
    <x v="1"/>
    <x v="1"/>
    <x v="2"/>
    <x v="3"/>
    <s v="FI_medium_gas"/>
    <x v="5"/>
    <s v="GNR_HP_ELEC_GROUND-WTR_COP-360_LS-4-MW_Y-2020"/>
    <x v="1"/>
    <x v="0"/>
    <n v="94.014912489001901"/>
    <n v="137261.77223394299"/>
    <n v="494142.38004219398"/>
  </r>
  <r>
    <x v="0"/>
    <x v="1"/>
    <x v="1"/>
    <x v="2"/>
    <x v="3"/>
    <s v="FI_medium_gas"/>
    <x v="5"/>
    <s v="GNR_HP_ELEC_GROUND-WTR_COP-360_LS-4-MW_Y-2020"/>
    <x v="1"/>
    <x v="1"/>
    <n v="94.014912489001901"/>
    <n v="137261.77223394299"/>
    <n v="494142.38004219398"/>
  </r>
  <r>
    <x v="0"/>
    <x v="1"/>
    <x v="1"/>
    <x v="2"/>
    <x v="3"/>
    <s v="FI_medium_gas"/>
    <x v="5"/>
    <s v="GNR_HP_ELEC_GROUND-WTR_COP-360_LS-4-MW_Y-2020"/>
    <x v="1"/>
    <x v="2"/>
    <n v="94.014912489001901"/>
    <n v="137261.77223394299"/>
    <n v="494142.38004219398"/>
  </r>
  <r>
    <x v="0"/>
    <x v="1"/>
    <x v="1"/>
    <x v="2"/>
    <x v="3"/>
    <s v="FI_medium_gas"/>
    <x v="5"/>
    <s v="GNR_HP_ELEC_GROUND-WTR_COP-380_LS-4-MW_Y-2030"/>
    <x v="0"/>
    <x v="0"/>
    <n v="29.717289430795599"/>
    <n v="43387.242568961497"/>
    <n v="156194.073248261"/>
  </r>
  <r>
    <x v="0"/>
    <x v="1"/>
    <x v="1"/>
    <x v="2"/>
    <x v="3"/>
    <s v="FI_medium_gas"/>
    <x v="5"/>
    <s v="GNR_HP_ELEC_GROUND-WTR_COP-380_LS-4-MW_Y-2030"/>
    <x v="0"/>
    <x v="1"/>
    <n v="29.717289430795599"/>
    <n v="43387.242568961497"/>
    <n v="156194.073248261"/>
  </r>
  <r>
    <x v="0"/>
    <x v="1"/>
    <x v="1"/>
    <x v="2"/>
    <x v="3"/>
    <s v="FI_medium_gas"/>
    <x v="5"/>
    <s v="GNR_HP_ELEC_GROUND-WTR_COP-380_LS-4-MW_Y-2030"/>
    <x v="0"/>
    <x v="2"/>
    <n v="29.717289430795599"/>
    <n v="43387.242568961497"/>
    <n v="156194.073248261"/>
  </r>
  <r>
    <x v="0"/>
    <x v="1"/>
    <x v="1"/>
    <x v="2"/>
    <x v="3"/>
    <s v="FI_medium_gas"/>
    <x v="5"/>
    <s v="GNR_HP_ELEC_GROUND-WTR_COP-380_LS-4-MW_Y-2030"/>
    <x v="1"/>
    <x v="0"/>
    <n v="29.717289430795599"/>
    <n v="43387.242568961497"/>
    <n v="156194.073248261"/>
  </r>
  <r>
    <x v="0"/>
    <x v="1"/>
    <x v="1"/>
    <x v="2"/>
    <x v="3"/>
    <s v="FI_medium_gas"/>
    <x v="5"/>
    <s v="GNR_HP_ELEC_GROUND-WTR_COP-380_LS-4-MW_Y-2030"/>
    <x v="1"/>
    <x v="1"/>
    <n v="29.717289430795599"/>
    <n v="43387.242568961497"/>
    <n v="156194.073248261"/>
  </r>
  <r>
    <x v="0"/>
    <x v="1"/>
    <x v="1"/>
    <x v="2"/>
    <x v="3"/>
    <s v="FI_medium_gas"/>
    <x v="5"/>
    <s v="GNR_HP_ELEC_GROUND-WTR_COP-380_LS-4-MW_Y-2030"/>
    <x v="1"/>
    <x v="2"/>
    <n v="29.717289430795599"/>
    <n v="43387.242568961497"/>
    <n v="156194.073248261"/>
  </r>
  <r>
    <x v="0"/>
    <x v="1"/>
    <x v="1"/>
    <x v="2"/>
    <x v="3"/>
    <s v="FI_medium_gas"/>
    <x v="1"/>
    <s v="GNR_HS_HEAT_PIT_L-DEC_E-91_Y-2020"/>
    <x v="0"/>
    <x v="0"/>
    <n v="166.120767427457"/>
    <n v="242536.320444087"/>
    <n v="873130.75359871401"/>
  </r>
  <r>
    <x v="0"/>
    <x v="1"/>
    <x v="1"/>
    <x v="2"/>
    <x v="3"/>
    <s v="FI_medium_gas"/>
    <x v="1"/>
    <s v="GNR_HS_HEAT_PIT_L-DEC_E-91_Y-2020"/>
    <x v="0"/>
    <x v="1"/>
    <n v="357.29397231070601"/>
    <n v="521649.19957363"/>
    <n v="1877937.1184650699"/>
  </r>
  <r>
    <x v="0"/>
    <x v="1"/>
    <x v="1"/>
    <x v="2"/>
    <x v="3"/>
    <s v="FI_medium_gas"/>
    <x v="1"/>
    <s v="GNR_HS_HEAT_PIT_L-DEC_E-91_Y-2020"/>
    <x v="0"/>
    <x v="2"/>
    <n v="357.29397231070601"/>
    <n v="521649.19957363"/>
    <n v="1877937.1184650699"/>
  </r>
  <r>
    <x v="0"/>
    <x v="1"/>
    <x v="1"/>
    <x v="2"/>
    <x v="3"/>
    <s v="FI_medium_gas"/>
    <x v="2"/>
    <s v="GNR_ST_MSW_BP_CB-30"/>
    <x v="0"/>
    <x v="0"/>
    <n v="33.703703703703702"/>
    <n v="49207.407407407401"/>
    <n v="177146.66666666701"/>
  </r>
  <r>
    <x v="0"/>
    <x v="1"/>
    <x v="1"/>
    <x v="2"/>
    <x v="3"/>
    <s v="FI_medium_gas"/>
    <x v="2"/>
    <s v="GNR_ST_MSW_BP_CB-30"/>
    <x v="0"/>
    <x v="1"/>
    <n v="33.703703703703702"/>
    <n v="49207.407407407401"/>
    <n v="177146.66666666701"/>
  </r>
  <r>
    <x v="0"/>
    <x v="1"/>
    <x v="1"/>
    <x v="2"/>
    <x v="3"/>
    <s v="FI_medium_gas"/>
    <x v="2"/>
    <s v="GNR_ST_MSW_BP_CB-30"/>
    <x v="0"/>
    <x v="2"/>
    <n v="33.703703703703702"/>
    <n v="49207.407407407401"/>
    <n v="177146.66666666701"/>
  </r>
  <r>
    <x v="0"/>
    <x v="1"/>
    <x v="1"/>
    <x v="2"/>
    <x v="3"/>
    <s v="FI_medium_gas"/>
    <x v="2"/>
    <s v="GNR_ST_MSW_BP_CB-30"/>
    <x v="1"/>
    <x v="0"/>
    <n v="33.703703703703702"/>
    <n v="49207.407407407401"/>
    <n v="177146.66666666701"/>
  </r>
  <r>
    <x v="0"/>
    <x v="1"/>
    <x v="1"/>
    <x v="2"/>
    <x v="3"/>
    <s v="FI_medium_gas"/>
    <x v="2"/>
    <s v="GNR_ST_MSW_BP_CB-30"/>
    <x v="1"/>
    <x v="1"/>
    <n v="33.703703703703702"/>
    <n v="49207.407407407401"/>
    <n v="177146.66666666701"/>
  </r>
  <r>
    <x v="0"/>
    <x v="1"/>
    <x v="1"/>
    <x v="2"/>
    <x v="3"/>
    <s v="FI_medium_gas"/>
    <x v="2"/>
    <s v="GNR_ST_MSW_BP_CB-30"/>
    <x v="1"/>
    <x v="2"/>
    <n v="33.703703703703702"/>
    <n v="49207.407407407401"/>
    <n v="177146.66666666701"/>
  </r>
  <r>
    <x v="0"/>
    <x v="1"/>
    <x v="1"/>
    <x v="2"/>
    <x v="3"/>
    <s v="FI_medium_gas"/>
    <x v="4"/>
    <s v="GNR_EH_HEAT"/>
    <x v="0"/>
    <x v="0"/>
    <n v="2.7014652014651901"/>
    <n v="3944.1391941391798"/>
    <n v="14198.901098901"/>
  </r>
  <r>
    <x v="0"/>
    <x v="1"/>
    <x v="1"/>
    <x v="2"/>
    <x v="3"/>
    <s v="FI_medium_gas"/>
    <x v="4"/>
    <s v="GNR_EH_HEAT"/>
    <x v="0"/>
    <x v="1"/>
    <n v="2.7014652014651901"/>
    <n v="3944.1391941391798"/>
    <n v="14198.901098901"/>
  </r>
  <r>
    <x v="0"/>
    <x v="1"/>
    <x v="1"/>
    <x v="2"/>
    <x v="3"/>
    <s v="FI_medium_gas"/>
    <x v="4"/>
    <s v="GNR_EH_HEAT"/>
    <x v="0"/>
    <x v="2"/>
    <n v="2.7014652014651901"/>
    <n v="3944.1391941391798"/>
    <n v="14198.901098901"/>
  </r>
  <r>
    <x v="0"/>
    <x v="1"/>
    <x v="1"/>
    <x v="2"/>
    <x v="3"/>
    <s v="FI_medium_gas"/>
    <x v="4"/>
    <s v="GNR_EH_HEAT"/>
    <x v="1"/>
    <x v="0"/>
    <n v="2.7014652014651901"/>
    <n v="3944.1391941391798"/>
    <n v="14198.901098901"/>
  </r>
  <r>
    <x v="0"/>
    <x v="1"/>
    <x v="1"/>
    <x v="2"/>
    <x v="3"/>
    <s v="FI_medium_gas"/>
    <x v="4"/>
    <s v="GNR_EH_HEAT"/>
    <x v="1"/>
    <x v="1"/>
    <n v="2.7014652014651901"/>
    <n v="3944.1391941391798"/>
    <n v="14198.901098901"/>
  </r>
  <r>
    <x v="0"/>
    <x v="1"/>
    <x v="1"/>
    <x v="2"/>
    <x v="3"/>
    <s v="FI_medium_gas"/>
    <x v="4"/>
    <s v="GNR_EH_HEAT"/>
    <x v="1"/>
    <x v="2"/>
    <n v="2.7014652014651901"/>
    <n v="3944.1391941391798"/>
    <n v="14198.901098901"/>
  </r>
  <r>
    <x v="0"/>
    <x v="1"/>
    <x v="1"/>
    <x v="2"/>
    <x v="3"/>
    <s v="FI_medium_gas"/>
    <x v="19"/>
    <s v="GNR_ST_WOODCHI_BP_CB-50"/>
    <x v="0"/>
    <x v="1"/>
    <n v="9.5333333333333297"/>
    <n v="13918.666666666701"/>
    <n v="50107.199999999997"/>
  </r>
  <r>
    <x v="0"/>
    <x v="1"/>
    <x v="1"/>
    <x v="2"/>
    <x v="3"/>
    <s v="FI_medium_gas"/>
    <x v="19"/>
    <s v="GNR_ST_WOODCHI_BP_CB-50"/>
    <x v="0"/>
    <x v="2"/>
    <n v="11.733333333333301"/>
    <n v="17130.666666666701"/>
    <n v="61670.400000000001"/>
  </r>
  <r>
    <x v="0"/>
    <x v="1"/>
    <x v="1"/>
    <x v="2"/>
    <x v="3"/>
    <s v="FI_small"/>
    <x v="5"/>
    <s v="GNR_HP_ELEC_COP-270"/>
    <x v="1"/>
    <x v="0"/>
    <n v="0.22222222222222199"/>
    <n v="324.444444444444"/>
    <n v="1168"/>
  </r>
  <r>
    <x v="0"/>
    <x v="1"/>
    <x v="1"/>
    <x v="2"/>
    <x v="3"/>
    <s v="FI_small"/>
    <x v="5"/>
    <s v="GNR_HP_ELEC_COP-270"/>
    <x v="1"/>
    <x v="1"/>
    <n v="0.22222222222222199"/>
    <n v="324.444444444444"/>
    <n v="1168"/>
  </r>
  <r>
    <x v="0"/>
    <x v="1"/>
    <x v="1"/>
    <x v="2"/>
    <x v="3"/>
    <s v="FI_small"/>
    <x v="5"/>
    <s v="GNR_HP_ELEC_COP-270"/>
    <x v="1"/>
    <x v="2"/>
    <n v="0.22222222222222199"/>
    <n v="324.444444444444"/>
    <n v="1168"/>
  </r>
  <r>
    <x v="0"/>
    <x v="1"/>
    <x v="1"/>
    <x v="2"/>
    <x v="3"/>
    <s v="FI_small"/>
    <x v="5"/>
    <s v="GNR_HP_ELEC_GROUND-WTR_COP-360_LS-4-MW_Y-2020"/>
    <x v="0"/>
    <x v="0"/>
    <n v="91.821141557037393"/>
    <n v="134058.86667327501"/>
    <n v="482611.920023788"/>
  </r>
  <r>
    <x v="0"/>
    <x v="1"/>
    <x v="1"/>
    <x v="2"/>
    <x v="3"/>
    <s v="FI_small"/>
    <x v="5"/>
    <s v="GNR_HP_ELEC_GROUND-WTR_COP-360_LS-4-MW_Y-2020"/>
    <x v="0"/>
    <x v="1"/>
    <n v="53.2715846912145"/>
    <n v="77776.513649173197"/>
    <n v="279995.44913702301"/>
  </r>
  <r>
    <x v="0"/>
    <x v="1"/>
    <x v="1"/>
    <x v="2"/>
    <x v="3"/>
    <s v="FI_small"/>
    <x v="5"/>
    <s v="GNR_HP_ELEC_GROUND-WTR_COP-360_LS-4-MW_Y-2020"/>
    <x v="0"/>
    <x v="2"/>
    <n v="32.470682147512697"/>
    <n v="47407.195935368502"/>
    <n v="170665.90536732701"/>
  </r>
  <r>
    <x v="0"/>
    <x v="1"/>
    <x v="1"/>
    <x v="2"/>
    <x v="3"/>
    <s v="FI_small"/>
    <x v="5"/>
    <s v="GNR_HP_ELEC_GROUND-WTR_COP-360_LS-4-MW_Y-2020"/>
    <x v="1"/>
    <x v="0"/>
    <n v="99.170619716580106"/>
    <n v="144789.104786207"/>
    <n v="521240.777230345"/>
  </r>
  <r>
    <x v="0"/>
    <x v="1"/>
    <x v="1"/>
    <x v="2"/>
    <x v="3"/>
    <s v="FI_small"/>
    <x v="5"/>
    <s v="GNR_HP_ELEC_GROUND-WTR_COP-360_LS-4-MW_Y-2020"/>
    <x v="1"/>
    <x v="1"/>
    <n v="99.170619716580106"/>
    <n v="144789.104786207"/>
    <n v="521240.777230345"/>
  </r>
  <r>
    <x v="0"/>
    <x v="1"/>
    <x v="1"/>
    <x v="2"/>
    <x v="3"/>
    <s v="FI_small"/>
    <x v="5"/>
    <s v="GNR_HP_ELEC_GROUND-WTR_COP-360_LS-4-MW_Y-2020"/>
    <x v="1"/>
    <x v="2"/>
    <n v="99.170619716580106"/>
    <n v="144789.104786207"/>
    <n v="521240.777230345"/>
  </r>
  <r>
    <x v="0"/>
    <x v="1"/>
    <x v="1"/>
    <x v="2"/>
    <x v="3"/>
    <s v="FI_small"/>
    <x v="5"/>
    <s v="GNR_HP_ELEC_GROUND-WTR_COP-380_LS-4-MW_Y-2030"/>
    <x v="0"/>
    <x v="0"/>
    <n v="15.653936290491099"/>
    <n v="22854.746984116999"/>
    <n v="82277.089142821394"/>
  </r>
  <r>
    <x v="0"/>
    <x v="1"/>
    <x v="1"/>
    <x v="2"/>
    <x v="3"/>
    <s v="FI_small"/>
    <x v="5"/>
    <s v="GNR_HP_ELEC_GROUND-WTR_COP-380_LS-4-MW_Y-2030"/>
    <x v="0"/>
    <x v="1"/>
    <n v="15.653936290491099"/>
    <n v="22854.746984116999"/>
    <n v="82277.089142821394"/>
  </r>
  <r>
    <x v="0"/>
    <x v="1"/>
    <x v="1"/>
    <x v="2"/>
    <x v="3"/>
    <s v="FI_small"/>
    <x v="5"/>
    <s v="GNR_HP_ELEC_GROUND-WTR_COP-380_LS-4-MW_Y-2030"/>
    <x v="0"/>
    <x v="2"/>
    <n v="15.653936290491099"/>
    <n v="22854.746984116999"/>
    <n v="82277.089142821394"/>
  </r>
  <r>
    <x v="0"/>
    <x v="1"/>
    <x v="1"/>
    <x v="2"/>
    <x v="3"/>
    <s v="FI_small"/>
    <x v="5"/>
    <s v="GNR_HP_ELEC_GROUND-WTR_COP-380_LS-4-MW_Y-2030"/>
    <x v="1"/>
    <x v="0"/>
    <n v="15.653936290491099"/>
    <n v="22854.746984117101"/>
    <n v="82277.089142821394"/>
  </r>
  <r>
    <x v="0"/>
    <x v="1"/>
    <x v="1"/>
    <x v="2"/>
    <x v="3"/>
    <s v="FI_small"/>
    <x v="5"/>
    <s v="GNR_HP_ELEC_GROUND-WTR_COP-380_LS-4-MW_Y-2030"/>
    <x v="1"/>
    <x v="1"/>
    <n v="15.653936290491099"/>
    <n v="22854.746984116999"/>
    <n v="82277.089142821394"/>
  </r>
  <r>
    <x v="0"/>
    <x v="1"/>
    <x v="1"/>
    <x v="2"/>
    <x v="3"/>
    <s v="FI_small"/>
    <x v="5"/>
    <s v="GNR_HP_ELEC_GROUND-WTR_COP-380_LS-4-MW_Y-2030"/>
    <x v="1"/>
    <x v="2"/>
    <n v="15.653936290491099"/>
    <n v="22854.746984116999"/>
    <n v="82277.089142821394"/>
  </r>
  <r>
    <x v="0"/>
    <x v="1"/>
    <x v="1"/>
    <x v="2"/>
    <x v="3"/>
    <s v="FI_small"/>
    <x v="1"/>
    <s v="GNR_HS_HEAT_PIT_L-DEC_E-91_Y-2020"/>
    <x v="0"/>
    <x v="1"/>
    <n v="320.81036759126101"/>
    <n v="468383.136683241"/>
    <n v="1686179.29205967"/>
  </r>
  <r>
    <x v="0"/>
    <x v="1"/>
    <x v="1"/>
    <x v="2"/>
    <x v="3"/>
    <s v="FI_small"/>
    <x v="1"/>
    <s v="GNR_HS_HEAT_PIT_L-DEC_E-91_Y-2020"/>
    <x v="0"/>
    <x v="2"/>
    <n v="320.81036759126101"/>
    <n v="468383.136683241"/>
    <n v="1686179.29205967"/>
  </r>
  <r>
    <x v="0"/>
    <x v="1"/>
    <x v="1"/>
    <x v="2"/>
    <x v="3"/>
    <s v="FI_small"/>
    <x v="4"/>
    <s v="GNR_EH_HEAT"/>
    <x v="0"/>
    <x v="0"/>
    <n v="1.3621794871794799"/>
    <n v="1988.7820512820399"/>
    <n v="7159.6153846153602"/>
  </r>
  <r>
    <x v="0"/>
    <x v="1"/>
    <x v="1"/>
    <x v="2"/>
    <x v="3"/>
    <s v="FI_small"/>
    <x v="4"/>
    <s v="GNR_EH_HEAT"/>
    <x v="0"/>
    <x v="1"/>
    <n v="1.3621794871794799"/>
    <n v="1988.7820512820399"/>
    <n v="7159.6153846153602"/>
  </r>
  <r>
    <x v="0"/>
    <x v="1"/>
    <x v="1"/>
    <x v="2"/>
    <x v="3"/>
    <s v="FI_small"/>
    <x v="4"/>
    <s v="GNR_EH_HEAT"/>
    <x v="0"/>
    <x v="2"/>
    <n v="1.3621794871794799"/>
    <n v="1988.7820512820399"/>
    <n v="7159.6153846153602"/>
  </r>
  <r>
    <x v="0"/>
    <x v="1"/>
    <x v="1"/>
    <x v="2"/>
    <x v="3"/>
    <s v="FI_small"/>
    <x v="4"/>
    <s v="GNR_EH_HEAT"/>
    <x v="1"/>
    <x v="0"/>
    <n v="1.3621794871794799"/>
    <n v="1988.7820512820399"/>
    <n v="7159.6153846153602"/>
  </r>
  <r>
    <x v="0"/>
    <x v="1"/>
    <x v="1"/>
    <x v="2"/>
    <x v="3"/>
    <s v="FI_small"/>
    <x v="4"/>
    <s v="GNR_EH_HEAT"/>
    <x v="1"/>
    <x v="1"/>
    <n v="1.3621794871794799"/>
    <n v="1988.7820512820399"/>
    <n v="7159.6153846153602"/>
  </r>
  <r>
    <x v="0"/>
    <x v="1"/>
    <x v="1"/>
    <x v="2"/>
    <x v="3"/>
    <s v="FI_small"/>
    <x v="4"/>
    <s v="GNR_EH_HEAT"/>
    <x v="1"/>
    <x v="2"/>
    <n v="1.3621794871794799"/>
    <n v="1988.7820512820399"/>
    <n v="7159.6153846153602"/>
  </r>
  <r>
    <x v="0"/>
    <x v="1"/>
    <x v="1"/>
    <x v="2"/>
    <x v="3"/>
    <s v="FI_small"/>
    <x v="19"/>
    <s v="GNR_ST_WOODCHI_BP_CB-70"/>
    <x v="0"/>
    <x v="0"/>
    <n v="40.206349206349202"/>
    <n v="58701.269841269903"/>
    <n v="211324.571428572"/>
  </r>
  <r>
    <x v="0"/>
    <x v="1"/>
    <x v="1"/>
    <x v="2"/>
    <x v="3"/>
    <s v="FI_small"/>
    <x v="19"/>
    <s v="GNR_ST_WOODCHI_BP_CB-70"/>
    <x v="0"/>
    <x v="1"/>
    <n v="40.206349206349202"/>
    <n v="58701.269841269903"/>
    <n v="211324.571428572"/>
  </r>
  <r>
    <x v="0"/>
    <x v="1"/>
    <x v="1"/>
    <x v="2"/>
    <x v="3"/>
    <s v="FI_small"/>
    <x v="19"/>
    <s v="GNR_ST_WOODCHI_BP_CB-70"/>
    <x v="0"/>
    <x v="2"/>
    <n v="40.206349206349202"/>
    <n v="58701.269841269903"/>
    <n v="211324.571428572"/>
  </r>
  <r>
    <x v="0"/>
    <x v="1"/>
    <x v="1"/>
    <x v="2"/>
    <x v="3"/>
    <s v="FI_small_gas"/>
    <x v="5"/>
    <s v="GNR_HP_ELEC_COP-270"/>
    <x v="1"/>
    <x v="0"/>
    <n v="1.4074074074074101"/>
    <n v="2054.8148148148098"/>
    <n v="7397.3333333333303"/>
  </r>
  <r>
    <x v="0"/>
    <x v="1"/>
    <x v="1"/>
    <x v="2"/>
    <x v="3"/>
    <s v="FI_small_gas"/>
    <x v="5"/>
    <s v="GNR_HP_ELEC_COP-270"/>
    <x v="1"/>
    <x v="1"/>
    <n v="1.4074074074074101"/>
    <n v="2054.8148148148098"/>
    <n v="7397.3333333333303"/>
  </r>
  <r>
    <x v="0"/>
    <x v="1"/>
    <x v="1"/>
    <x v="2"/>
    <x v="3"/>
    <s v="FI_small_gas"/>
    <x v="5"/>
    <s v="GNR_HP_ELEC_COP-270"/>
    <x v="1"/>
    <x v="2"/>
    <n v="1.4074074074074101"/>
    <n v="2054.8148148148098"/>
    <n v="7397.3333333333303"/>
  </r>
  <r>
    <x v="0"/>
    <x v="1"/>
    <x v="1"/>
    <x v="2"/>
    <x v="3"/>
    <s v="FI_small_gas"/>
    <x v="5"/>
    <s v="GNR_HP_ELEC_GROUND-WTR_COP-360_LS-4-MW_Y-2020"/>
    <x v="0"/>
    <x v="0"/>
    <n v="22.4792250172191"/>
    <n v="32819.668525139801"/>
    <n v="118150.806690503"/>
  </r>
  <r>
    <x v="0"/>
    <x v="1"/>
    <x v="1"/>
    <x v="2"/>
    <x v="3"/>
    <s v="FI_small_gas"/>
    <x v="5"/>
    <s v="GNR_HP_ELEC_GROUND-WTR_COP-360_LS-4-MW_Y-2020"/>
    <x v="0"/>
    <x v="1"/>
    <n v="11.4537955013624"/>
    <n v="16722.541431989099"/>
    <n v="60201.149155160601"/>
  </r>
  <r>
    <x v="0"/>
    <x v="1"/>
    <x v="1"/>
    <x v="2"/>
    <x v="3"/>
    <s v="FI_small_gas"/>
    <x v="5"/>
    <s v="GNR_HP_ELEC_GROUND-WTR_COP-360_LS-4-MW_Y-2020"/>
    <x v="0"/>
    <x v="2"/>
    <n v="4.7299947594942502"/>
    <n v="6905.7923488616098"/>
    <n v="24860.852455901801"/>
  </r>
  <r>
    <x v="0"/>
    <x v="1"/>
    <x v="1"/>
    <x v="2"/>
    <x v="3"/>
    <s v="FI_small_gas"/>
    <x v="5"/>
    <s v="GNR_HP_ELEC_GROUND-WTR_COP-360_LS-4-MW_Y-2020"/>
    <x v="1"/>
    <x v="0"/>
    <n v="24.4304290316425"/>
    <n v="35668.426386198102"/>
    <n v="128406.334990313"/>
  </r>
  <r>
    <x v="0"/>
    <x v="1"/>
    <x v="1"/>
    <x v="2"/>
    <x v="3"/>
    <s v="FI_small_gas"/>
    <x v="5"/>
    <s v="GNR_HP_ELEC_GROUND-WTR_COP-360_LS-4-MW_Y-2020"/>
    <x v="1"/>
    <x v="1"/>
    <n v="24.4304290316425"/>
    <n v="35668.426386198102"/>
    <n v="128406.334990313"/>
  </r>
  <r>
    <x v="0"/>
    <x v="1"/>
    <x v="1"/>
    <x v="2"/>
    <x v="3"/>
    <s v="FI_small_gas"/>
    <x v="5"/>
    <s v="GNR_HP_ELEC_GROUND-WTR_COP-360_LS-4-MW_Y-2020"/>
    <x v="1"/>
    <x v="2"/>
    <n v="24.4304290316425"/>
    <n v="35668.426386198102"/>
    <n v="128406.334990313"/>
  </r>
  <r>
    <x v="0"/>
    <x v="1"/>
    <x v="1"/>
    <x v="2"/>
    <x v="3"/>
    <s v="FI_small_gas"/>
    <x v="1"/>
    <s v="GNR_HS_HEAT_PIT_L-DEC_E-91_Y-2020"/>
    <x v="0"/>
    <x v="0"/>
    <n v="0.265019933852148"/>
    <n v="386.92910342413597"/>
    <n v="1392.94477232689"/>
  </r>
  <r>
    <x v="0"/>
    <x v="1"/>
    <x v="1"/>
    <x v="2"/>
    <x v="3"/>
    <s v="FI_small_gas"/>
    <x v="1"/>
    <s v="GNR_HS_HEAT_PIT_L-DEC_E-91_Y-2020"/>
    <x v="0"/>
    <x v="1"/>
    <n v="92.788950484378105"/>
    <n v="135471.867707192"/>
    <n v="487698.72374589101"/>
  </r>
  <r>
    <x v="0"/>
    <x v="1"/>
    <x v="1"/>
    <x v="2"/>
    <x v="3"/>
    <s v="FI_small_gas"/>
    <x v="1"/>
    <s v="GNR_HS_HEAT_PIT_L-DEC_E-91_Y-2020"/>
    <x v="0"/>
    <x v="2"/>
    <n v="92.788950484378105"/>
    <n v="135471.867707192"/>
    <n v="487698.72374589101"/>
  </r>
  <r>
    <x v="0"/>
    <x v="1"/>
    <x v="1"/>
    <x v="2"/>
    <x v="3"/>
    <s v="FinA"/>
    <x v="12"/>
    <s v="GNR_ST_NUCL_CND_E-33"/>
    <x v="0"/>
    <x v="0"/>
    <n v="15186"/>
    <n v="22171560"/>
    <n v="79817616"/>
  </r>
  <r>
    <x v="0"/>
    <x v="1"/>
    <x v="1"/>
    <x v="2"/>
    <x v="3"/>
    <s v="FinA"/>
    <x v="12"/>
    <s v="GNR_ST_NUCL_CND_E-33"/>
    <x v="0"/>
    <x v="1"/>
    <n v="15186"/>
    <n v="22171560"/>
    <n v="79817616"/>
  </r>
  <r>
    <x v="0"/>
    <x v="1"/>
    <x v="1"/>
    <x v="2"/>
    <x v="3"/>
    <s v="FinA"/>
    <x v="12"/>
    <s v="GNR_ST_NUCL_CND_E-33"/>
    <x v="0"/>
    <x v="2"/>
    <n v="15186"/>
    <n v="22171560"/>
    <n v="79817616"/>
  </r>
  <r>
    <x v="0"/>
    <x v="1"/>
    <x v="1"/>
    <x v="2"/>
    <x v="3"/>
    <s v="FinA"/>
    <x v="12"/>
    <s v="GNR_ST_NUCL_CND_E-33"/>
    <x v="1"/>
    <x v="0"/>
    <n v="963.63194496303902"/>
    <n v="1406902.63964604"/>
    <n v="5064849.5027257297"/>
  </r>
  <r>
    <x v="0"/>
    <x v="1"/>
    <x v="1"/>
    <x v="2"/>
    <x v="3"/>
    <s v="FinA"/>
    <x v="12"/>
    <s v="GNR_ST_NUCL_CND_E-33"/>
    <x v="1"/>
    <x v="1"/>
    <n v="2497.5713389024299"/>
    <n v="3646454.1547975498"/>
    <n v="13127234.9572712"/>
  </r>
  <r>
    <x v="0"/>
    <x v="1"/>
    <x v="1"/>
    <x v="2"/>
    <x v="3"/>
    <s v="FinA"/>
    <x v="12"/>
    <s v="GNR_ST_NUCL_CND_E-33"/>
    <x v="1"/>
    <x v="2"/>
    <n v="656.84406617516004"/>
    <n v="958992.33661573404"/>
    <n v="3452372.4118166398"/>
  </r>
  <r>
    <x v="0"/>
    <x v="1"/>
    <x v="1"/>
    <x v="2"/>
    <x v="3"/>
    <s v="FinA"/>
    <x v="6"/>
    <s v="GNR_RES_WTR_NOPMP_MC-01"/>
    <x v="0"/>
    <x v="0"/>
    <n v="156.94999999999999"/>
    <n v="229147"/>
    <n v="824929.2"/>
  </r>
  <r>
    <x v="0"/>
    <x v="1"/>
    <x v="1"/>
    <x v="2"/>
    <x v="3"/>
    <s v="FinA"/>
    <x v="6"/>
    <s v="GNR_RES_WTR_NOPMP_MC-01"/>
    <x v="0"/>
    <x v="1"/>
    <n v="156.94999999999999"/>
    <n v="229147"/>
    <n v="824929.2"/>
  </r>
  <r>
    <x v="0"/>
    <x v="1"/>
    <x v="1"/>
    <x v="2"/>
    <x v="3"/>
    <s v="FinA"/>
    <x v="6"/>
    <s v="GNR_RES_WTR_NOPMP_MC-01"/>
    <x v="0"/>
    <x v="2"/>
    <n v="156.94999999999999"/>
    <n v="229147"/>
    <n v="824929.2"/>
  </r>
  <r>
    <x v="0"/>
    <x v="1"/>
    <x v="1"/>
    <x v="2"/>
    <x v="3"/>
    <s v="FinA"/>
    <x v="6"/>
    <s v="GNR_RES_WTR_NOPMP_MC-01"/>
    <x v="1"/>
    <x v="0"/>
    <n v="156.94999999999999"/>
    <n v="229147"/>
    <n v="824929.2"/>
  </r>
  <r>
    <x v="0"/>
    <x v="1"/>
    <x v="1"/>
    <x v="2"/>
    <x v="3"/>
    <s v="FinA"/>
    <x v="6"/>
    <s v="GNR_RES_WTR_NOPMP_MC-01"/>
    <x v="1"/>
    <x v="1"/>
    <n v="156.94999999999999"/>
    <n v="229147"/>
    <n v="824929.2"/>
  </r>
  <r>
    <x v="0"/>
    <x v="1"/>
    <x v="1"/>
    <x v="2"/>
    <x v="3"/>
    <s v="FinA"/>
    <x v="6"/>
    <s v="GNR_RES_WTR_NOPMP_MC-01"/>
    <x v="1"/>
    <x v="2"/>
    <n v="156.94999999999999"/>
    <n v="229147"/>
    <n v="824929.2"/>
  </r>
  <r>
    <x v="0"/>
    <x v="1"/>
    <x v="1"/>
    <x v="2"/>
    <x v="3"/>
    <s v="FinA"/>
    <x v="6"/>
    <s v="GNR_RES_WTR_NOPMP_MC-02"/>
    <x v="0"/>
    <x v="0"/>
    <n v="156.94999999999999"/>
    <n v="229147"/>
    <n v="824929.2"/>
  </r>
  <r>
    <x v="0"/>
    <x v="1"/>
    <x v="1"/>
    <x v="2"/>
    <x v="3"/>
    <s v="FinA"/>
    <x v="6"/>
    <s v="GNR_RES_WTR_NOPMP_MC-02"/>
    <x v="0"/>
    <x v="1"/>
    <n v="156.94999999999999"/>
    <n v="229147"/>
    <n v="824929.2"/>
  </r>
  <r>
    <x v="0"/>
    <x v="1"/>
    <x v="1"/>
    <x v="2"/>
    <x v="3"/>
    <s v="FinA"/>
    <x v="6"/>
    <s v="GNR_RES_WTR_NOPMP_MC-02"/>
    <x v="0"/>
    <x v="2"/>
    <n v="156.94999999999999"/>
    <n v="229147"/>
    <n v="824929.2"/>
  </r>
  <r>
    <x v="0"/>
    <x v="1"/>
    <x v="1"/>
    <x v="2"/>
    <x v="3"/>
    <s v="FinA"/>
    <x v="6"/>
    <s v="GNR_RES_WTR_NOPMP_MC-02"/>
    <x v="1"/>
    <x v="0"/>
    <n v="156.94999999999999"/>
    <n v="229147"/>
    <n v="824929.2"/>
  </r>
  <r>
    <x v="0"/>
    <x v="1"/>
    <x v="1"/>
    <x v="2"/>
    <x v="3"/>
    <s v="FinA"/>
    <x v="6"/>
    <s v="GNR_RES_WTR_NOPMP_MC-02"/>
    <x v="1"/>
    <x v="1"/>
    <n v="156.94999999999999"/>
    <n v="229147"/>
    <n v="824929.2"/>
  </r>
  <r>
    <x v="0"/>
    <x v="1"/>
    <x v="1"/>
    <x v="2"/>
    <x v="3"/>
    <s v="FinA"/>
    <x v="6"/>
    <s v="GNR_RES_WTR_NOPMP_MC-02"/>
    <x v="1"/>
    <x v="2"/>
    <n v="156.94999999999999"/>
    <n v="229147"/>
    <n v="824929.2"/>
  </r>
  <r>
    <x v="0"/>
    <x v="1"/>
    <x v="1"/>
    <x v="2"/>
    <x v="3"/>
    <s v="FinA"/>
    <x v="6"/>
    <s v="GNR_RES_WTR_NOPMP_MC-03"/>
    <x v="0"/>
    <x v="0"/>
    <n v="156.94999999999999"/>
    <n v="229147"/>
    <n v="824929.2"/>
  </r>
  <r>
    <x v="0"/>
    <x v="1"/>
    <x v="1"/>
    <x v="2"/>
    <x v="3"/>
    <s v="FinA"/>
    <x v="6"/>
    <s v="GNR_RES_WTR_NOPMP_MC-03"/>
    <x v="0"/>
    <x v="1"/>
    <n v="156.94999999999999"/>
    <n v="229147"/>
    <n v="824929.2"/>
  </r>
  <r>
    <x v="0"/>
    <x v="1"/>
    <x v="1"/>
    <x v="2"/>
    <x v="3"/>
    <s v="FinA"/>
    <x v="6"/>
    <s v="GNR_RES_WTR_NOPMP_MC-03"/>
    <x v="0"/>
    <x v="2"/>
    <n v="156.94999999999999"/>
    <n v="229147"/>
    <n v="824929.2"/>
  </r>
  <r>
    <x v="0"/>
    <x v="1"/>
    <x v="1"/>
    <x v="2"/>
    <x v="3"/>
    <s v="FinA"/>
    <x v="6"/>
    <s v="GNR_RES_WTR_NOPMP_MC-03"/>
    <x v="1"/>
    <x v="0"/>
    <n v="156.94999999999999"/>
    <n v="229147"/>
    <n v="824929.2"/>
  </r>
  <r>
    <x v="0"/>
    <x v="1"/>
    <x v="1"/>
    <x v="2"/>
    <x v="3"/>
    <s v="FinA"/>
    <x v="6"/>
    <s v="GNR_RES_WTR_NOPMP_MC-03"/>
    <x v="1"/>
    <x v="1"/>
    <n v="156.94999999999999"/>
    <n v="229147"/>
    <n v="824929.2"/>
  </r>
  <r>
    <x v="0"/>
    <x v="1"/>
    <x v="1"/>
    <x v="2"/>
    <x v="3"/>
    <s v="FinA"/>
    <x v="6"/>
    <s v="GNR_RES_WTR_NOPMP_MC-03"/>
    <x v="1"/>
    <x v="2"/>
    <n v="156.94999999999999"/>
    <n v="229147"/>
    <n v="824929.2"/>
  </r>
  <r>
    <x v="0"/>
    <x v="1"/>
    <x v="1"/>
    <x v="2"/>
    <x v="3"/>
    <s v="FinA"/>
    <x v="6"/>
    <s v="GNR_RES_WTR_NOPMP_MC-04"/>
    <x v="0"/>
    <x v="0"/>
    <n v="156.94999999999999"/>
    <n v="229147"/>
    <n v="824929.2"/>
  </r>
  <r>
    <x v="0"/>
    <x v="1"/>
    <x v="1"/>
    <x v="2"/>
    <x v="3"/>
    <s v="FinA"/>
    <x v="6"/>
    <s v="GNR_RES_WTR_NOPMP_MC-04"/>
    <x v="0"/>
    <x v="1"/>
    <n v="156.94999999999999"/>
    <n v="229147"/>
    <n v="824929.2"/>
  </r>
  <r>
    <x v="0"/>
    <x v="1"/>
    <x v="1"/>
    <x v="2"/>
    <x v="3"/>
    <s v="FinA"/>
    <x v="6"/>
    <s v="GNR_RES_WTR_NOPMP_MC-04"/>
    <x v="0"/>
    <x v="2"/>
    <n v="156.94999999999999"/>
    <n v="229147"/>
    <n v="824929.2"/>
  </r>
  <r>
    <x v="0"/>
    <x v="1"/>
    <x v="1"/>
    <x v="2"/>
    <x v="3"/>
    <s v="FinA"/>
    <x v="6"/>
    <s v="GNR_RES_WTR_NOPMP_MC-04"/>
    <x v="1"/>
    <x v="0"/>
    <n v="156.94999999999999"/>
    <n v="229147"/>
    <n v="824929.2"/>
  </r>
  <r>
    <x v="0"/>
    <x v="1"/>
    <x v="1"/>
    <x v="2"/>
    <x v="3"/>
    <s v="FinA"/>
    <x v="6"/>
    <s v="GNR_RES_WTR_NOPMP_MC-04"/>
    <x v="1"/>
    <x v="1"/>
    <n v="156.94999999999999"/>
    <n v="229147"/>
    <n v="824929.2"/>
  </r>
  <r>
    <x v="0"/>
    <x v="1"/>
    <x v="1"/>
    <x v="2"/>
    <x v="3"/>
    <s v="FinA"/>
    <x v="6"/>
    <s v="GNR_RES_WTR_NOPMP_MC-04"/>
    <x v="1"/>
    <x v="2"/>
    <n v="156.94999999999999"/>
    <n v="229147"/>
    <n v="824929.2"/>
  </r>
  <r>
    <x v="0"/>
    <x v="1"/>
    <x v="1"/>
    <x v="2"/>
    <x v="3"/>
    <s v="FinA"/>
    <x v="6"/>
    <s v="GNR_RES_WTR_NOPMP_MC-05"/>
    <x v="0"/>
    <x v="0"/>
    <n v="1.8901105809893"/>
    <n v="2759.5614482443798"/>
    <n v="9934.4212136797596"/>
  </r>
  <r>
    <x v="0"/>
    <x v="1"/>
    <x v="1"/>
    <x v="2"/>
    <x v="3"/>
    <s v="FinA"/>
    <x v="6"/>
    <s v="GNR_RES_WTR_NOPMP_MC-05"/>
    <x v="0"/>
    <x v="1"/>
    <n v="156.94999999999999"/>
    <n v="229147"/>
    <n v="824929.2"/>
  </r>
  <r>
    <x v="0"/>
    <x v="1"/>
    <x v="1"/>
    <x v="2"/>
    <x v="3"/>
    <s v="FinA"/>
    <x v="6"/>
    <s v="GNR_RES_WTR_NOPMP_MC-05"/>
    <x v="0"/>
    <x v="2"/>
    <n v="156.94999999999999"/>
    <n v="229147"/>
    <n v="824929.2"/>
  </r>
  <r>
    <x v="0"/>
    <x v="1"/>
    <x v="1"/>
    <x v="2"/>
    <x v="3"/>
    <s v="FinA"/>
    <x v="6"/>
    <s v="GNR_RES_WTR_NOPMP_MC-05"/>
    <x v="1"/>
    <x v="0"/>
    <n v="156.94999999999999"/>
    <n v="229147"/>
    <n v="824929.2"/>
  </r>
  <r>
    <x v="0"/>
    <x v="1"/>
    <x v="1"/>
    <x v="2"/>
    <x v="3"/>
    <s v="FinA"/>
    <x v="6"/>
    <s v="GNR_RES_WTR_NOPMP_MC-05"/>
    <x v="1"/>
    <x v="1"/>
    <n v="156.94999999999999"/>
    <n v="229147"/>
    <n v="824929.2"/>
  </r>
  <r>
    <x v="0"/>
    <x v="1"/>
    <x v="1"/>
    <x v="2"/>
    <x v="3"/>
    <s v="FinA"/>
    <x v="6"/>
    <s v="GNR_RES_WTR_NOPMP_MC-05"/>
    <x v="1"/>
    <x v="2"/>
    <n v="156.94999999999999"/>
    <n v="229147"/>
    <n v="824929.2"/>
  </r>
  <r>
    <x v="0"/>
    <x v="1"/>
    <x v="1"/>
    <x v="2"/>
    <x v="3"/>
    <s v="FinA"/>
    <x v="6"/>
    <s v="GNR_RES_WTR_NOPMP_MC-06"/>
    <x v="0"/>
    <x v="1"/>
    <n v="156.94999999999999"/>
    <n v="229147"/>
    <n v="824929.2"/>
  </r>
  <r>
    <x v="0"/>
    <x v="1"/>
    <x v="1"/>
    <x v="2"/>
    <x v="3"/>
    <s v="FinA"/>
    <x v="6"/>
    <s v="GNR_RES_WTR_NOPMP_MC-06"/>
    <x v="0"/>
    <x v="2"/>
    <n v="156.94999999999999"/>
    <n v="229147"/>
    <n v="824929.2"/>
  </r>
  <r>
    <x v="0"/>
    <x v="1"/>
    <x v="1"/>
    <x v="2"/>
    <x v="3"/>
    <s v="FinA"/>
    <x v="6"/>
    <s v="GNR_RES_WTR_NOPMP_MC-06"/>
    <x v="1"/>
    <x v="0"/>
    <n v="156.94999999999999"/>
    <n v="229147"/>
    <n v="824929.2"/>
  </r>
  <r>
    <x v="0"/>
    <x v="1"/>
    <x v="1"/>
    <x v="2"/>
    <x v="3"/>
    <s v="FinA"/>
    <x v="6"/>
    <s v="GNR_RES_WTR_NOPMP_MC-06"/>
    <x v="1"/>
    <x v="1"/>
    <n v="156.94999999999999"/>
    <n v="229147"/>
    <n v="824929.2"/>
  </r>
  <r>
    <x v="0"/>
    <x v="1"/>
    <x v="1"/>
    <x v="2"/>
    <x v="3"/>
    <s v="FinA"/>
    <x v="6"/>
    <s v="GNR_RES_WTR_NOPMP_MC-06"/>
    <x v="1"/>
    <x v="2"/>
    <n v="156.94999999999999"/>
    <n v="229147"/>
    <n v="824929.2"/>
  </r>
  <r>
    <x v="0"/>
    <x v="1"/>
    <x v="1"/>
    <x v="2"/>
    <x v="3"/>
    <s v="FinA"/>
    <x v="6"/>
    <s v="GNR_RES_WTR_NOPMP_MC-07"/>
    <x v="0"/>
    <x v="1"/>
    <n v="156.94999999999999"/>
    <n v="229147"/>
    <n v="824929.2"/>
  </r>
  <r>
    <x v="0"/>
    <x v="1"/>
    <x v="1"/>
    <x v="2"/>
    <x v="3"/>
    <s v="FinA"/>
    <x v="6"/>
    <s v="GNR_RES_WTR_NOPMP_MC-07"/>
    <x v="0"/>
    <x v="2"/>
    <n v="156.94999999999999"/>
    <n v="229147"/>
    <n v="824929.2"/>
  </r>
  <r>
    <x v="0"/>
    <x v="1"/>
    <x v="1"/>
    <x v="2"/>
    <x v="3"/>
    <s v="FinA"/>
    <x v="6"/>
    <s v="GNR_RES_WTR_NOPMP_MC-07"/>
    <x v="1"/>
    <x v="0"/>
    <n v="112.059889419011"/>
    <n v="163607.438551756"/>
    <n v="588986.77878632199"/>
  </r>
  <r>
    <x v="0"/>
    <x v="1"/>
    <x v="1"/>
    <x v="2"/>
    <x v="3"/>
    <s v="FinA"/>
    <x v="6"/>
    <s v="GNR_RES_WTR_NOPMP_MC-07"/>
    <x v="1"/>
    <x v="1"/>
    <n v="156.94999999999999"/>
    <n v="229147"/>
    <n v="824929.2"/>
  </r>
  <r>
    <x v="0"/>
    <x v="1"/>
    <x v="1"/>
    <x v="2"/>
    <x v="3"/>
    <s v="FinA"/>
    <x v="6"/>
    <s v="GNR_RES_WTR_NOPMP_MC-08"/>
    <x v="0"/>
    <x v="1"/>
    <n v="156.94999999999999"/>
    <n v="229147"/>
    <n v="824929.2"/>
  </r>
  <r>
    <x v="0"/>
    <x v="1"/>
    <x v="1"/>
    <x v="2"/>
    <x v="3"/>
    <s v="FinA"/>
    <x v="6"/>
    <s v="GNR_RES_WTR_NOPMP_MC-08"/>
    <x v="0"/>
    <x v="2"/>
    <n v="156.94999999999999"/>
    <n v="229147"/>
    <n v="824929.2"/>
  </r>
  <r>
    <x v="0"/>
    <x v="1"/>
    <x v="1"/>
    <x v="2"/>
    <x v="3"/>
    <s v="FinA"/>
    <x v="6"/>
    <s v="GNR_ROR_WTR"/>
    <x v="0"/>
    <x v="0"/>
    <n v="561.34074083321502"/>
    <n v="819557.48161649494"/>
    <n v="2950406.9338193801"/>
  </r>
  <r>
    <x v="0"/>
    <x v="1"/>
    <x v="1"/>
    <x v="2"/>
    <x v="3"/>
    <s v="FinA"/>
    <x v="6"/>
    <s v="GNR_ROR_WTR"/>
    <x v="0"/>
    <x v="1"/>
    <n v="561.34074083321502"/>
    <n v="819557.48161649494"/>
    <n v="2950406.9338193801"/>
  </r>
  <r>
    <x v="0"/>
    <x v="1"/>
    <x v="1"/>
    <x v="2"/>
    <x v="3"/>
    <s v="FinA"/>
    <x v="6"/>
    <s v="GNR_ROR_WTR"/>
    <x v="0"/>
    <x v="2"/>
    <n v="561.34074083321502"/>
    <n v="819557.48161649494"/>
    <n v="2950406.9338193801"/>
  </r>
  <r>
    <x v="0"/>
    <x v="1"/>
    <x v="1"/>
    <x v="2"/>
    <x v="3"/>
    <s v="FinA"/>
    <x v="6"/>
    <s v="GNR_ROR_WTR"/>
    <x v="1"/>
    <x v="0"/>
    <n v="1481.5676694531101"/>
    <n v="2163088.79740154"/>
    <n v="7787119.6706455396"/>
  </r>
  <r>
    <x v="0"/>
    <x v="1"/>
    <x v="1"/>
    <x v="2"/>
    <x v="3"/>
    <s v="FinA"/>
    <x v="6"/>
    <s v="GNR_ROR_WTR"/>
    <x v="1"/>
    <x v="1"/>
    <n v="1481.5676694531101"/>
    <n v="2163088.79740154"/>
    <n v="7787119.6706455396"/>
  </r>
  <r>
    <x v="0"/>
    <x v="1"/>
    <x v="1"/>
    <x v="2"/>
    <x v="3"/>
    <s v="FinA"/>
    <x v="6"/>
    <s v="GNR_ROR_WTR"/>
    <x v="1"/>
    <x v="2"/>
    <n v="1481.5676694531101"/>
    <n v="2163088.79740154"/>
    <n v="7787119.6706455396"/>
  </r>
  <r>
    <x v="0"/>
    <x v="1"/>
    <x v="1"/>
    <x v="2"/>
    <x v="3"/>
    <s v="FinA"/>
    <x v="7"/>
    <s v="GNR_WT_WIND_ONS"/>
    <x v="0"/>
    <x v="0"/>
    <n v="465.606797952862"/>
    <n v="679785.92501117894"/>
    <n v="2447229.3300402402"/>
  </r>
  <r>
    <x v="0"/>
    <x v="1"/>
    <x v="1"/>
    <x v="2"/>
    <x v="3"/>
    <s v="FinA"/>
    <x v="7"/>
    <s v="GNR_WT_WIND_ONS"/>
    <x v="0"/>
    <x v="1"/>
    <n v="643.03398678202302"/>
    <n v="938829.620701754"/>
    <n v="3379786.63452631"/>
  </r>
  <r>
    <x v="0"/>
    <x v="1"/>
    <x v="1"/>
    <x v="2"/>
    <x v="3"/>
    <s v="FinA"/>
    <x v="7"/>
    <s v="GNR_WT_WIND_ONS"/>
    <x v="0"/>
    <x v="2"/>
    <n v="295.269513073746"/>
    <n v="431093.489087669"/>
    <n v="1551936.5607156099"/>
  </r>
  <r>
    <x v="0"/>
    <x v="1"/>
    <x v="1"/>
    <x v="2"/>
    <x v="3"/>
    <s v="FinA"/>
    <x v="7"/>
    <s v="GNR_WT_WIND_ONS"/>
    <x v="1"/>
    <x v="0"/>
    <n v="619.00705188868903"/>
    <n v="903750.29575748602"/>
    <n v="3253501.0647269501"/>
  </r>
  <r>
    <x v="0"/>
    <x v="1"/>
    <x v="1"/>
    <x v="2"/>
    <x v="3"/>
    <s v="FinA"/>
    <x v="7"/>
    <s v="GNR_WT_WIND_ONS"/>
    <x v="1"/>
    <x v="1"/>
    <n v="1043.6559588345201"/>
    <n v="1523737.6998984099"/>
    <n v="5485455.7196342601"/>
  </r>
  <r>
    <x v="0"/>
    <x v="1"/>
    <x v="1"/>
    <x v="2"/>
    <x v="3"/>
    <s v="FinA"/>
    <x v="7"/>
    <s v="GNR_WT_WIND_ONS"/>
    <x v="1"/>
    <x v="2"/>
    <n v="1117.2803558517201"/>
    <n v="1631229.31954351"/>
    <n v="5872425.5503566302"/>
  </r>
  <r>
    <x v="0"/>
    <x v="1"/>
    <x v="1"/>
    <x v="3"/>
    <x v="4"/>
    <s v="DE4-E_A"/>
    <x v="5"/>
    <s v="AGG-DE4-E_ES_ELEC"/>
    <x v="0"/>
    <x v="1"/>
    <n v="0.72"/>
    <n v="1051.2"/>
    <n v="3784.32"/>
  </r>
  <r>
    <x v="0"/>
    <x v="1"/>
    <x v="1"/>
    <x v="3"/>
    <x v="4"/>
    <s v="DE4-E_A"/>
    <x v="5"/>
    <s v="AGG-DE4-E_ES_ELEC"/>
    <x v="1"/>
    <x v="0"/>
    <n v="0.72"/>
    <n v="1051.2"/>
    <n v="3784.32"/>
  </r>
  <r>
    <x v="0"/>
    <x v="1"/>
    <x v="1"/>
    <x v="3"/>
    <x v="4"/>
    <s v="DE4-E_A"/>
    <x v="5"/>
    <s v="AGG-DE4-E_RES_WTR_PMP"/>
    <x v="0"/>
    <x v="1"/>
    <n v="344.054794520548"/>
    <n v="502320"/>
    <n v="1808352"/>
  </r>
  <r>
    <x v="0"/>
    <x v="1"/>
    <x v="1"/>
    <x v="3"/>
    <x v="4"/>
    <s v="DE4-E_A"/>
    <x v="5"/>
    <s v="GNR_ES_ELEC_BAT-LITHIO_E-95_Y-16-29"/>
    <x v="0"/>
    <x v="1"/>
    <n v="128.074687983692"/>
    <n v="186989.04445618999"/>
    <n v="673160.56004228396"/>
  </r>
  <r>
    <x v="0"/>
    <x v="1"/>
    <x v="1"/>
    <x v="3"/>
    <x v="4"/>
    <s v="DE4-E_A"/>
    <x v="5"/>
    <s v="GNR_ES_ELEC_BAT-LITHIO_E-95_Y-16-29"/>
    <x v="1"/>
    <x v="0"/>
    <n v="128.074687983692"/>
    <n v="186989.04445618999"/>
    <n v="673160.56004228396"/>
  </r>
  <r>
    <x v="0"/>
    <x v="1"/>
    <x v="1"/>
    <x v="3"/>
    <x v="4"/>
    <s v="DE4-E_A"/>
    <x v="1"/>
    <s v="GNR_HS_HEAT_PIT_L-CEN_E-90_Y-2020"/>
    <x v="0"/>
    <x v="0"/>
    <n v="310.44683220867199"/>
    <n v="453252.375024662"/>
    <n v="1631708.55008878"/>
  </r>
  <r>
    <x v="0"/>
    <x v="1"/>
    <x v="1"/>
    <x v="3"/>
    <x v="4"/>
    <s v="DE4-E_A"/>
    <x v="1"/>
    <s v="GNR_HS_HEAT_PIT_L-CEN_E-90_Y-2020"/>
    <x v="0"/>
    <x v="1"/>
    <n v="2479.9796314809901"/>
    <n v="3620770.2619622499"/>
    <n v="13034772.943064099"/>
  </r>
  <r>
    <x v="0"/>
    <x v="1"/>
    <x v="1"/>
    <x v="3"/>
    <x v="4"/>
    <s v="DE4-E_A"/>
    <x v="1"/>
    <s v="GNR_HS_HEAT_PIT_L-CEN_E-90_Y-2020"/>
    <x v="0"/>
    <x v="2"/>
    <n v="2433.6550877242898"/>
    <n v="3553136.4280774598"/>
    <n v="12791291.141078901"/>
  </r>
  <r>
    <x v="0"/>
    <x v="1"/>
    <x v="1"/>
    <x v="3"/>
    <x v="4"/>
    <s v="DE4-E_A"/>
    <x v="1"/>
    <s v="GNR_HS_HEAT_PIT_L-CEN_E-90_Y-2020"/>
    <x v="1"/>
    <x v="1"/>
    <n v="78.240248987059402"/>
    <n v="114230.763521107"/>
    <n v="411230.74867598398"/>
  </r>
  <r>
    <x v="0"/>
    <x v="1"/>
    <x v="1"/>
    <x v="3"/>
    <x v="4"/>
    <s v="DE4-E_A"/>
    <x v="2"/>
    <s v="GNR_BO_MSW_E-80"/>
    <x v="0"/>
    <x v="0"/>
    <n v="250.23750000000001"/>
    <n v="365346.75"/>
    <n v="1315248.3"/>
  </r>
  <r>
    <x v="0"/>
    <x v="1"/>
    <x v="1"/>
    <x v="3"/>
    <x v="4"/>
    <s v="DE4-E_A"/>
    <x v="2"/>
    <s v="GNR_BO_MSW_E-80"/>
    <x v="0"/>
    <x v="1"/>
    <n v="250.23750000000001"/>
    <n v="365346.75"/>
    <n v="1315248.3"/>
  </r>
  <r>
    <x v="0"/>
    <x v="1"/>
    <x v="1"/>
    <x v="3"/>
    <x v="4"/>
    <s v="DE4-E_A"/>
    <x v="2"/>
    <s v="GNR_BO_MSW_E-80"/>
    <x v="0"/>
    <x v="2"/>
    <n v="250.23750000000001"/>
    <n v="365346.75"/>
    <n v="1315248.3"/>
  </r>
  <r>
    <x v="0"/>
    <x v="1"/>
    <x v="1"/>
    <x v="3"/>
    <x v="4"/>
    <s v="DE4-E_A"/>
    <x v="2"/>
    <s v="GNR_BO_MSW_E-80"/>
    <x v="1"/>
    <x v="0"/>
    <n v="250.23750000000001"/>
    <n v="365346.75"/>
    <n v="1315248.3"/>
  </r>
  <r>
    <x v="0"/>
    <x v="1"/>
    <x v="1"/>
    <x v="3"/>
    <x v="4"/>
    <s v="DE4-E_A"/>
    <x v="2"/>
    <s v="GNR_BO_MSW_E-80"/>
    <x v="1"/>
    <x v="1"/>
    <n v="250.23750000000001"/>
    <n v="365346.75"/>
    <n v="1315248.3"/>
  </r>
  <r>
    <x v="0"/>
    <x v="1"/>
    <x v="1"/>
    <x v="3"/>
    <x v="4"/>
    <s v="DE4-E_A"/>
    <x v="2"/>
    <s v="GNR_BO_MSW_E-80"/>
    <x v="1"/>
    <x v="2"/>
    <n v="250.23750000000001"/>
    <n v="365346.75"/>
    <n v="1315248.3"/>
  </r>
  <r>
    <x v="0"/>
    <x v="1"/>
    <x v="1"/>
    <x v="3"/>
    <x v="4"/>
    <s v="DE4-E_A"/>
    <x v="2"/>
    <s v="GNR_ST_MSW_BP_E-24_LS-220-MW-FEED_Y-2030"/>
    <x v="0"/>
    <x v="0"/>
    <n v="3990.8520087598599"/>
    <n v="5826643.93278939"/>
    <n v="20975918.158041801"/>
  </r>
  <r>
    <x v="0"/>
    <x v="1"/>
    <x v="1"/>
    <x v="3"/>
    <x v="4"/>
    <s v="DE4-E_A"/>
    <x v="2"/>
    <s v="GNR_ST_MSW_BP_E-24_LS-220-MW-FEED_Y-2030"/>
    <x v="0"/>
    <x v="1"/>
    <n v="3990.8520087598599"/>
    <n v="5826643.93278939"/>
    <n v="20975918.158041801"/>
  </r>
  <r>
    <x v="0"/>
    <x v="1"/>
    <x v="1"/>
    <x v="3"/>
    <x v="4"/>
    <s v="DE4-E_A"/>
    <x v="2"/>
    <s v="GNR_ST_MSW_BP_E-24_LS-220-MW-FEED_Y-2030"/>
    <x v="0"/>
    <x v="2"/>
    <n v="3990.8520087598599"/>
    <n v="5826643.93278939"/>
    <n v="20975918.158041801"/>
  </r>
  <r>
    <x v="0"/>
    <x v="1"/>
    <x v="1"/>
    <x v="3"/>
    <x v="4"/>
    <s v="DE4-E_A"/>
    <x v="2"/>
    <s v="GNR_ST_MSW_BP_E-24_LS-220-MW-FEED_Y-2030"/>
    <x v="1"/>
    <x v="0"/>
    <n v="3990.8520087598599"/>
    <n v="5826643.93278939"/>
    <n v="20975918.158041801"/>
  </r>
  <r>
    <x v="0"/>
    <x v="1"/>
    <x v="1"/>
    <x v="3"/>
    <x v="4"/>
    <s v="DE4-E_A"/>
    <x v="2"/>
    <s v="GNR_ST_MSW_BP_E-24_LS-220-MW-FEED_Y-2030"/>
    <x v="1"/>
    <x v="1"/>
    <n v="3990.8520087598599"/>
    <n v="5826643.93278939"/>
    <n v="20975918.158041801"/>
  </r>
  <r>
    <x v="0"/>
    <x v="1"/>
    <x v="1"/>
    <x v="3"/>
    <x v="4"/>
    <s v="DE4-E_A"/>
    <x v="2"/>
    <s v="GNR_ST_MSW_BP_E-24_LS-220-MW-FEED_Y-2030"/>
    <x v="1"/>
    <x v="2"/>
    <n v="3990.8520087598599"/>
    <n v="5826643.93278939"/>
    <n v="20975918.158041801"/>
  </r>
  <r>
    <x v="0"/>
    <x v="1"/>
    <x v="1"/>
    <x v="3"/>
    <x v="4"/>
    <s v="DE4-E_A"/>
    <x v="2"/>
    <s v="GNR_ST_MSW_BP_E-33"/>
    <x v="0"/>
    <x v="0"/>
    <n v="809.69696969697202"/>
    <n v="1182157.5757575801"/>
    <n v="4255767.2727272902"/>
  </r>
  <r>
    <x v="0"/>
    <x v="1"/>
    <x v="1"/>
    <x v="3"/>
    <x v="4"/>
    <s v="DE4-E_A"/>
    <x v="2"/>
    <s v="GNR_ST_MSW_BP_E-33"/>
    <x v="0"/>
    <x v="1"/>
    <n v="809.69696969697202"/>
    <n v="1182157.5757575801"/>
    <n v="4255767.2727272902"/>
  </r>
  <r>
    <x v="0"/>
    <x v="1"/>
    <x v="1"/>
    <x v="3"/>
    <x v="4"/>
    <s v="DE4-E_A"/>
    <x v="2"/>
    <s v="GNR_ST_MSW_BP_E-33"/>
    <x v="0"/>
    <x v="2"/>
    <n v="809.69696969697202"/>
    <n v="1182157.5757575801"/>
    <n v="4255767.2727272902"/>
  </r>
  <r>
    <x v="0"/>
    <x v="1"/>
    <x v="1"/>
    <x v="3"/>
    <x v="4"/>
    <s v="DE4-E_A"/>
    <x v="2"/>
    <s v="GNR_ST_MSW_BP_E-33"/>
    <x v="1"/>
    <x v="0"/>
    <n v="809.69696969697202"/>
    <n v="1182157.5757575801"/>
    <n v="4255767.2727272902"/>
  </r>
  <r>
    <x v="0"/>
    <x v="1"/>
    <x v="1"/>
    <x v="3"/>
    <x v="4"/>
    <s v="DE4-E_A"/>
    <x v="2"/>
    <s v="GNR_ST_MSW_BP_E-33"/>
    <x v="1"/>
    <x v="1"/>
    <n v="809.69696969697202"/>
    <n v="1182157.5757575801"/>
    <n v="4255767.2727272902"/>
  </r>
  <r>
    <x v="0"/>
    <x v="1"/>
    <x v="1"/>
    <x v="3"/>
    <x v="4"/>
    <s v="DE4-E_A"/>
    <x v="2"/>
    <s v="GNR_ST_MSW_BP_E-33"/>
    <x v="1"/>
    <x v="2"/>
    <n v="809.69696969697202"/>
    <n v="1182157.5757575801"/>
    <n v="4255767.2727272902"/>
  </r>
  <r>
    <x v="0"/>
    <x v="1"/>
    <x v="1"/>
    <x v="3"/>
    <x v="4"/>
    <s v="DE4-E_A"/>
    <x v="2"/>
    <s v="GNR_ST_MSW_CND_E-33"/>
    <x v="0"/>
    <x v="0"/>
    <n v="189.69696969697"/>
    <n v="276957.57575757598"/>
    <n v="997047.27272727306"/>
  </r>
  <r>
    <x v="0"/>
    <x v="1"/>
    <x v="1"/>
    <x v="3"/>
    <x v="4"/>
    <s v="DE4-E_A"/>
    <x v="2"/>
    <s v="GNR_ST_MSW_CND_E-33"/>
    <x v="0"/>
    <x v="1"/>
    <n v="189.69696969697"/>
    <n v="276957.57575757598"/>
    <n v="997047.27272727306"/>
  </r>
  <r>
    <x v="0"/>
    <x v="1"/>
    <x v="1"/>
    <x v="3"/>
    <x v="4"/>
    <s v="DE4-E_A"/>
    <x v="2"/>
    <s v="GNR_ST_MSW_CND_E-33"/>
    <x v="0"/>
    <x v="2"/>
    <n v="189.69696969697"/>
    <n v="276957.57575757598"/>
    <n v="997047.27272727306"/>
  </r>
  <r>
    <x v="0"/>
    <x v="1"/>
    <x v="1"/>
    <x v="3"/>
    <x v="4"/>
    <s v="DE4-E_A"/>
    <x v="3"/>
    <s v="GNR_PV_SUN"/>
    <x v="0"/>
    <x v="2"/>
    <n v="190.27768864064601"/>
    <n v="277805.42541534302"/>
    <n v="1000099.53149523"/>
  </r>
  <r>
    <x v="0"/>
    <x v="1"/>
    <x v="1"/>
    <x v="3"/>
    <x v="4"/>
    <s v="DE4-E_A"/>
    <x v="3"/>
    <s v="GNR_PV_SUN"/>
    <x v="1"/>
    <x v="1"/>
    <n v="1840.41889463908"/>
    <n v="2687011.5861730599"/>
    <n v="9673241.7102230005"/>
  </r>
  <r>
    <x v="0"/>
    <x v="1"/>
    <x v="1"/>
    <x v="3"/>
    <x v="4"/>
    <s v="DE4-E_A"/>
    <x v="3"/>
    <s v="GNR_PV_SUN"/>
    <x v="1"/>
    <x v="2"/>
    <n v="6039.3428980873196"/>
    <n v="8817440.6312074792"/>
    <n v="31742786.272346899"/>
  </r>
  <r>
    <x v="0"/>
    <x v="1"/>
    <x v="1"/>
    <x v="3"/>
    <x v="4"/>
    <s v="DE4-E_A"/>
    <x v="3"/>
    <s v="GNR_SH_SUN_LS_Y-2030"/>
    <x v="1"/>
    <x v="1"/>
    <n v="646.75286340030698"/>
    <n v="944259.18056444905"/>
    <n v="3399333.0500320201"/>
  </r>
  <r>
    <x v="0"/>
    <x v="1"/>
    <x v="1"/>
    <x v="3"/>
    <x v="4"/>
    <s v="DE4-E_A"/>
    <x v="3"/>
    <s v="GNR_SH_SUN_LS_Y-2030"/>
    <x v="1"/>
    <x v="2"/>
    <n v="1407.0212161694999"/>
    <n v="2054250.9756074699"/>
    <n v="7395303.5121868895"/>
  </r>
  <r>
    <x v="0"/>
    <x v="1"/>
    <x v="1"/>
    <x v="3"/>
    <x v="4"/>
    <s v="DE4-E_A"/>
    <x v="6"/>
    <s v="GNR_ROR_WTR"/>
    <x v="0"/>
    <x v="0"/>
    <n v="271.14331604776601"/>
    <n v="395869.24142973899"/>
    <n v="1425129.2691470601"/>
  </r>
  <r>
    <x v="0"/>
    <x v="1"/>
    <x v="1"/>
    <x v="3"/>
    <x v="4"/>
    <s v="DE4-E_A"/>
    <x v="6"/>
    <s v="GNR_ROR_WTR"/>
    <x v="0"/>
    <x v="1"/>
    <n v="271.14331604776601"/>
    <n v="395869.24142973899"/>
    <n v="1425129.2691470601"/>
  </r>
  <r>
    <x v="0"/>
    <x v="1"/>
    <x v="1"/>
    <x v="3"/>
    <x v="4"/>
    <s v="DE4-E_A"/>
    <x v="6"/>
    <s v="GNR_ROR_WTR"/>
    <x v="0"/>
    <x v="2"/>
    <n v="271.14331604776601"/>
    <n v="395869.24142973899"/>
    <n v="1425129.2691470601"/>
  </r>
  <r>
    <x v="0"/>
    <x v="1"/>
    <x v="1"/>
    <x v="3"/>
    <x v="4"/>
    <s v="DE4-E_A"/>
    <x v="6"/>
    <s v="GNR_ROR_WTR"/>
    <x v="1"/>
    <x v="0"/>
    <n v="334.57451296316401"/>
    <n v="488478.78892621998"/>
    <n v="1758523.64013439"/>
  </r>
  <r>
    <x v="0"/>
    <x v="1"/>
    <x v="1"/>
    <x v="3"/>
    <x v="4"/>
    <s v="DE4-E_A"/>
    <x v="6"/>
    <s v="GNR_ROR_WTR"/>
    <x v="1"/>
    <x v="1"/>
    <n v="334.57451296316401"/>
    <n v="488478.78892621998"/>
    <n v="1758523.64013439"/>
  </r>
  <r>
    <x v="0"/>
    <x v="1"/>
    <x v="1"/>
    <x v="3"/>
    <x v="4"/>
    <s v="DE4-E_A"/>
    <x v="6"/>
    <s v="GNR_ROR_WTR"/>
    <x v="1"/>
    <x v="2"/>
    <n v="334.57451296316401"/>
    <n v="488478.78892621998"/>
    <n v="1758523.64013439"/>
  </r>
  <r>
    <x v="0"/>
    <x v="1"/>
    <x v="1"/>
    <x v="3"/>
    <x v="4"/>
    <s v="DE4-E_A"/>
    <x v="7"/>
    <s v="GNR_WT_WIND_ONS"/>
    <x v="0"/>
    <x v="0"/>
    <n v="1470.47837048049"/>
    <n v="2146898.4209015099"/>
    <n v="7728834.31524543"/>
  </r>
  <r>
    <x v="0"/>
    <x v="1"/>
    <x v="1"/>
    <x v="3"/>
    <x v="4"/>
    <s v="DE4-E_A"/>
    <x v="7"/>
    <s v="GNR_WT_WIND_ONS"/>
    <x v="0"/>
    <x v="1"/>
    <n v="2293.9586644323299"/>
    <n v="3349179.6500712"/>
    <n v="12057046.7402563"/>
  </r>
  <r>
    <x v="0"/>
    <x v="1"/>
    <x v="1"/>
    <x v="3"/>
    <x v="4"/>
    <s v="DE4-E_A"/>
    <x v="7"/>
    <s v="GNR_WT_WIND_ONS"/>
    <x v="0"/>
    <x v="2"/>
    <n v="2743.6936648956698"/>
    <n v="4005792.7507476802"/>
    <n v="14420853.902691601"/>
  </r>
  <r>
    <x v="0"/>
    <x v="1"/>
    <x v="1"/>
    <x v="3"/>
    <x v="4"/>
    <s v="DE4-E_A"/>
    <x v="7"/>
    <s v="GNR_WT_WIND_ONS"/>
    <x v="1"/>
    <x v="0"/>
    <n v="3089.2142100792298"/>
    <n v="4510252.7467156798"/>
    <n v="16236909.8881764"/>
  </r>
  <r>
    <x v="0"/>
    <x v="1"/>
    <x v="1"/>
    <x v="3"/>
    <x v="4"/>
    <s v="DE4-E_A"/>
    <x v="7"/>
    <s v="GNR_WT_WIND_ONS"/>
    <x v="1"/>
    <x v="1"/>
    <n v="5261.2791812825299"/>
    <n v="7681467.6046724999"/>
    <n v="27653283.376821"/>
  </r>
  <r>
    <x v="0"/>
    <x v="1"/>
    <x v="1"/>
    <x v="3"/>
    <x v="4"/>
    <s v="DE4-E_A"/>
    <x v="7"/>
    <s v="GNR_WT_WIND_ONS"/>
    <x v="1"/>
    <x v="2"/>
    <n v="5223.4394088297504"/>
    <n v="7626221.5368914399"/>
    <n v="27454397.532809202"/>
  </r>
  <r>
    <x v="0"/>
    <x v="1"/>
    <x v="1"/>
    <x v="3"/>
    <x v="4"/>
    <s v="DE4-E_Offshore_A"/>
    <x v="7"/>
    <s v="GNR_WT_WIND_OFF"/>
    <x v="0"/>
    <x v="0"/>
    <n v="458.29837521429602"/>
    <n v="669115.62781287194"/>
    <n v="2408816.2601263402"/>
  </r>
  <r>
    <x v="0"/>
    <x v="1"/>
    <x v="1"/>
    <x v="3"/>
    <x v="4"/>
    <s v="DE4-E_Offshore_A"/>
    <x v="7"/>
    <s v="GNR_WT_WIND_OFF"/>
    <x v="0"/>
    <x v="1"/>
    <n v="714.94933201538299"/>
    <n v="1043826.02474246"/>
    <n v="3757773.6890728502"/>
  </r>
  <r>
    <x v="0"/>
    <x v="1"/>
    <x v="1"/>
    <x v="3"/>
    <x v="4"/>
    <s v="DE4-E_Offshore_A"/>
    <x v="7"/>
    <s v="GNR_WT_WIND_OFF"/>
    <x v="0"/>
    <x v="2"/>
    <n v="855.11652122878297"/>
    <n v="1248470.12099402"/>
    <n v="4494492.4355784804"/>
  </r>
  <r>
    <x v="0"/>
    <x v="1"/>
    <x v="1"/>
    <x v="3"/>
    <x v="4"/>
    <s v="DE4-E_Offshore_A"/>
    <x v="7"/>
    <s v="GNR_WT_WIND_OFF"/>
    <x v="1"/>
    <x v="0"/>
    <n v="962.803589355491"/>
    <n v="1405693.24045902"/>
    <n v="5060495.6656524604"/>
  </r>
  <r>
    <x v="0"/>
    <x v="1"/>
    <x v="1"/>
    <x v="3"/>
    <x v="4"/>
    <s v="DE4-E_Offshore_A"/>
    <x v="7"/>
    <s v="GNR_WT_WIND_OFF"/>
    <x v="1"/>
    <x v="1"/>
    <n v="1639.7627797426901"/>
    <n v="2394053.6584243299"/>
    <n v="8618593.1703275796"/>
  </r>
  <r>
    <x v="0"/>
    <x v="1"/>
    <x v="1"/>
    <x v="3"/>
    <x v="4"/>
    <s v="DE4-E_Offshore_A"/>
    <x v="7"/>
    <s v="GNR_WT_WIND_OFF"/>
    <x v="1"/>
    <x v="2"/>
    <n v="1627.96940244336"/>
    <n v="2376835.3275672998"/>
    <n v="8556607.1792422794"/>
  </r>
  <r>
    <x v="0"/>
    <x v="1"/>
    <x v="1"/>
    <x v="3"/>
    <x v="4"/>
    <s v="DE4-E_Offshore_A"/>
    <x v="7"/>
    <s v="GNR_WT_WIND_OFF_L-NS_Y-2030"/>
    <x v="0"/>
    <x v="0"/>
    <n v="1543.95727648038"/>
    <n v="2254177.62366135"/>
    <n v="8115039.4451808603"/>
  </r>
  <r>
    <x v="0"/>
    <x v="1"/>
    <x v="1"/>
    <x v="3"/>
    <x v="4"/>
    <s v="DE4-E_Offshore_A"/>
    <x v="7"/>
    <s v="GNR_WT_WIND_OFF_L-NS_Y-2030"/>
    <x v="0"/>
    <x v="1"/>
    <n v="2408.5863777365298"/>
    <n v="3516536.11149533"/>
    <n v="12659530.0013832"/>
  </r>
  <r>
    <x v="0"/>
    <x v="1"/>
    <x v="1"/>
    <x v="3"/>
    <x v="4"/>
    <s v="DE4-E_Offshore_A"/>
    <x v="7"/>
    <s v="GNR_WT_WIND_OFF_L-NS_Y-2030"/>
    <x v="0"/>
    <x v="2"/>
    <n v="2880.7943614734099"/>
    <n v="4205959.7677511703"/>
    <n v="15141455.163904199"/>
  </r>
  <r>
    <x v="0"/>
    <x v="1"/>
    <x v="1"/>
    <x v="3"/>
    <x v="4"/>
    <s v="DE4-E_Offshore_A"/>
    <x v="7"/>
    <s v="GNR_WT_WIND_OFF_L-NS_Y-2030"/>
    <x v="1"/>
    <x v="0"/>
    <n v="3243.5803572547002"/>
    <n v="4735627.3215918699"/>
    <n v="17048258.357730702"/>
  </r>
  <r>
    <x v="0"/>
    <x v="1"/>
    <x v="1"/>
    <x v="3"/>
    <x v="4"/>
    <s v="DE4-E_Offshore_A"/>
    <x v="7"/>
    <s v="GNR_WT_WIND_OFF_L-NS_Y-2030"/>
    <x v="1"/>
    <x v="1"/>
    <n v="5524.1820883646096"/>
    <n v="8065305.8490123404"/>
    <n v="29035101.056444399"/>
  </r>
  <r>
    <x v="0"/>
    <x v="1"/>
    <x v="1"/>
    <x v="3"/>
    <x v="4"/>
    <s v="DE4-E_Offshore_A"/>
    <x v="7"/>
    <s v="GNR_WT_WIND_OFF_L-NS_Y-2030"/>
    <x v="1"/>
    <x v="2"/>
    <n v="5484.4514855950301"/>
    <n v="8007299.1689687399"/>
    <n v="28826277.008287501"/>
  </r>
  <r>
    <x v="0"/>
    <x v="1"/>
    <x v="1"/>
    <x v="3"/>
    <x v="5"/>
    <s v="DE4-N_A"/>
    <x v="5"/>
    <s v="AGG-DE4-N_ES_ELEC"/>
    <x v="0"/>
    <x v="1"/>
    <n v="0.27333333333333298"/>
    <n v="399.066666666667"/>
    <n v="1436.64"/>
  </r>
  <r>
    <x v="0"/>
    <x v="1"/>
    <x v="1"/>
    <x v="3"/>
    <x v="5"/>
    <s v="DE4-N_A"/>
    <x v="5"/>
    <s v="AGG-DE4-N_ES_ELEC"/>
    <x v="1"/>
    <x v="0"/>
    <n v="0.27333333333333298"/>
    <n v="399.066666666667"/>
    <n v="1436.64"/>
  </r>
  <r>
    <x v="0"/>
    <x v="1"/>
    <x v="1"/>
    <x v="3"/>
    <x v="5"/>
    <s v="DE4-N_A"/>
    <x v="5"/>
    <s v="AGG-DE4-N_ES_ELEC"/>
    <x v="1"/>
    <x v="1"/>
    <n v="0.27333333333333298"/>
    <n v="399.066666666667"/>
    <n v="1436.64"/>
  </r>
  <r>
    <x v="0"/>
    <x v="1"/>
    <x v="1"/>
    <x v="3"/>
    <x v="5"/>
    <s v="DE4-N_A"/>
    <x v="5"/>
    <s v="AGG-DE4-N_RES_WTR_PMP"/>
    <x v="0"/>
    <x v="1"/>
    <n v="16.9676712328767"/>
    <n v="24772.799999999999"/>
    <n v="89182.080000000002"/>
  </r>
  <r>
    <x v="0"/>
    <x v="1"/>
    <x v="1"/>
    <x v="3"/>
    <x v="5"/>
    <s v="DE4-N_A"/>
    <x v="5"/>
    <s v="GNR_BO_ELEC_E-80"/>
    <x v="1"/>
    <x v="1"/>
    <n v="32.365083580400601"/>
    <n v="47253.022027384803"/>
    <n v="170110.879298585"/>
  </r>
  <r>
    <x v="0"/>
    <x v="1"/>
    <x v="1"/>
    <x v="3"/>
    <x v="5"/>
    <s v="DE4-N_A"/>
    <x v="5"/>
    <s v="GNR_ES_ELEC_BAT-LITHIO_E-95_Y-16-29"/>
    <x v="0"/>
    <x v="1"/>
    <n v="0.14985380116959099"/>
    <n v="218.78654970760201"/>
    <n v="787.63157894736798"/>
  </r>
  <r>
    <x v="0"/>
    <x v="1"/>
    <x v="1"/>
    <x v="3"/>
    <x v="5"/>
    <s v="DE4-N_A"/>
    <x v="5"/>
    <s v="GNR_ES_ELEC_BAT-LITHIO_E-95_Y-16-29"/>
    <x v="1"/>
    <x v="0"/>
    <n v="0.14985380116959099"/>
    <n v="218.78654970760201"/>
    <n v="787.63157894736798"/>
  </r>
  <r>
    <x v="0"/>
    <x v="1"/>
    <x v="1"/>
    <x v="3"/>
    <x v="5"/>
    <s v="DE4-N_A"/>
    <x v="5"/>
    <s v="GNR_ES_ELEC_BAT-LITHIO_E-95_Y-16-29"/>
    <x v="1"/>
    <x v="1"/>
    <n v="0.14985380116959099"/>
    <n v="218.78654970760201"/>
    <n v="787.63157894736798"/>
  </r>
  <r>
    <x v="0"/>
    <x v="1"/>
    <x v="1"/>
    <x v="3"/>
    <x v="5"/>
    <s v="DE4-N_A"/>
    <x v="5"/>
    <s v="GNR_ES_ELEC_BAT-LITHIO_E-97_Y-30-50"/>
    <x v="0"/>
    <x v="1"/>
    <n v="0.46581627571094197"/>
    <n v="680.091762537975"/>
    <n v="2448.3303451367101"/>
  </r>
  <r>
    <x v="0"/>
    <x v="1"/>
    <x v="1"/>
    <x v="3"/>
    <x v="5"/>
    <s v="DE4-N_A"/>
    <x v="5"/>
    <s v="GNR_ES_ELEC_BAT-LITHIO_E-97_Y-30-50"/>
    <x v="1"/>
    <x v="0"/>
    <n v="0.46581627571094197"/>
    <n v="680.091762537975"/>
    <n v="2448.3303451367101"/>
  </r>
  <r>
    <x v="0"/>
    <x v="1"/>
    <x v="1"/>
    <x v="3"/>
    <x v="5"/>
    <s v="DE4-N_A"/>
    <x v="5"/>
    <s v="GNR_ES_ELEC_BAT-LITHIO_E-97_Y-30-50"/>
    <x v="1"/>
    <x v="1"/>
    <n v="0.46581627571094197"/>
    <n v="680.091762537975"/>
    <n v="2448.3303451367101"/>
  </r>
  <r>
    <x v="0"/>
    <x v="1"/>
    <x v="1"/>
    <x v="3"/>
    <x v="5"/>
    <s v="DE4-N_A"/>
    <x v="1"/>
    <s v="GNR_HS_HEAT_PIT_L-CEN_E-90_Y-2020"/>
    <x v="0"/>
    <x v="0"/>
    <n v="120.151847305736"/>
    <n v="175421.697066375"/>
    <n v="631518.10943894903"/>
  </r>
  <r>
    <x v="0"/>
    <x v="1"/>
    <x v="1"/>
    <x v="3"/>
    <x v="5"/>
    <s v="DE4-N_A"/>
    <x v="1"/>
    <s v="GNR_HS_HEAT_PIT_L-CEN_E-90_Y-2020"/>
    <x v="0"/>
    <x v="1"/>
    <n v="819.56219528991301"/>
    <n v="1196560.80512327"/>
    <n v="4307618.8984437799"/>
  </r>
  <r>
    <x v="0"/>
    <x v="1"/>
    <x v="1"/>
    <x v="3"/>
    <x v="5"/>
    <s v="DE4-N_A"/>
    <x v="1"/>
    <s v="GNR_HS_HEAT_PIT_L-CEN_E-90_Y-2020"/>
    <x v="0"/>
    <x v="2"/>
    <n v="804.62816650733396"/>
    <n v="1174757.1231007101"/>
    <n v="4229125.6431625504"/>
  </r>
  <r>
    <x v="0"/>
    <x v="1"/>
    <x v="1"/>
    <x v="3"/>
    <x v="5"/>
    <s v="DE4-N_A"/>
    <x v="2"/>
    <s v="GNR_BO_MSW_E-80"/>
    <x v="0"/>
    <x v="0"/>
    <n v="105.925"/>
    <n v="154650.5"/>
    <n v="556741.80000000005"/>
  </r>
  <r>
    <x v="0"/>
    <x v="1"/>
    <x v="1"/>
    <x v="3"/>
    <x v="5"/>
    <s v="DE4-N_A"/>
    <x v="2"/>
    <s v="GNR_BO_MSW_E-80"/>
    <x v="0"/>
    <x v="1"/>
    <n v="105.925"/>
    <n v="154650.5"/>
    <n v="556741.80000000005"/>
  </r>
  <r>
    <x v="0"/>
    <x v="1"/>
    <x v="1"/>
    <x v="3"/>
    <x v="5"/>
    <s v="DE4-N_A"/>
    <x v="2"/>
    <s v="GNR_BO_MSW_E-80"/>
    <x v="0"/>
    <x v="2"/>
    <n v="105.925"/>
    <n v="154650.5"/>
    <n v="556741.80000000005"/>
  </r>
  <r>
    <x v="0"/>
    <x v="1"/>
    <x v="1"/>
    <x v="3"/>
    <x v="5"/>
    <s v="DE4-N_A"/>
    <x v="2"/>
    <s v="GNR_BO_MSW_E-80"/>
    <x v="1"/>
    <x v="0"/>
    <n v="105.925"/>
    <n v="154650.5"/>
    <n v="556741.80000000005"/>
  </r>
  <r>
    <x v="0"/>
    <x v="1"/>
    <x v="1"/>
    <x v="3"/>
    <x v="5"/>
    <s v="DE4-N_A"/>
    <x v="2"/>
    <s v="GNR_BO_MSW_E-80"/>
    <x v="1"/>
    <x v="1"/>
    <n v="105.925"/>
    <n v="154650.5"/>
    <n v="556741.80000000005"/>
  </r>
  <r>
    <x v="0"/>
    <x v="1"/>
    <x v="1"/>
    <x v="3"/>
    <x v="5"/>
    <s v="DE4-N_A"/>
    <x v="2"/>
    <s v="GNR_BO_MSW_E-80"/>
    <x v="1"/>
    <x v="2"/>
    <n v="105.925"/>
    <n v="154650.5"/>
    <n v="556741.80000000005"/>
  </r>
  <r>
    <x v="0"/>
    <x v="1"/>
    <x v="1"/>
    <x v="3"/>
    <x v="5"/>
    <s v="DE4-N_A"/>
    <x v="2"/>
    <s v="GNR_ST_MSW_BP_E-23_LS-220-MW-FEED_Y-2020"/>
    <x v="0"/>
    <x v="0"/>
    <n v="275.33089856439898"/>
    <n v="401983.11190402298"/>
    <n v="1447139.2028544799"/>
  </r>
  <r>
    <x v="0"/>
    <x v="1"/>
    <x v="1"/>
    <x v="3"/>
    <x v="5"/>
    <s v="DE4-N_A"/>
    <x v="2"/>
    <s v="GNR_ST_MSW_BP_E-23_LS-220-MW-FEED_Y-2020"/>
    <x v="0"/>
    <x v="1"/>
    <n v="275.33089856439898"/>
    <n v="401983.11190402298"/>
    <n v="1447139.2028544799"/>
  </r>
  <r>
    <x v="0"/>
    <x v="1"/>
    <x v="1"/>
    <x v="3"/>
    <x v="5"/>
    <s v="DE4-N_A"/>
    <x v="2"/>
    <s v="GNR_ST_MSW_BP_E-23_LS-220-MW-FEED_Y-2020"/>
    <x v="0"/>
    <x v="2"/>
    <n v="275.33089856439898"/>
    <n v="401983.11190402298"/>
    <n v="1447139.2028544799"/>
  </r>
  <r>
    <x v="0"/>
    <x v="1"/>
    <x v="1"/>
    <x v="3"/>
    <x v="5"/>
    <s v="DE4-N_A"/>
    <x v="2"/>
    <s v="GNR_ST_MSW_BP_E-23_LS-220-MW-FEED_Y-2020"/>
    <x v="1"/>
    <x v="0"/>
    <n v="275.33089856439898"/>
    <n v="401983.11190402298"/>
    <n v="1447139.2028544799"/>
  </r>
  <r>
    <x v="0"/>
    <x v="1"/>
    <x v="1"/>
    <x v="3"/>
    <x v="5"/>
    <s v="DE4-N_A"/>
    <x v="2"/>
    <s v="GNR_ST_MSW_BP_E-23_LS-220-MW-FEED_Y-2020"/>
    <x v="1"/>
    <x v="1"/>
    <n v="275.33089856439898"/>
    <n v="401983.11190402298"/>
    <n v="1447139.2028544799"/>
  </r>
  <r>
    <x v="0"/>
    <x v="1"/>
    <x v="1"/>
    <x v="3"/>
    <x v="5"/>
    <s v="DE4-N_A"/>
    <x v="2"/>
    <s v="GNR_ST_MSW_BP_E-23_LS-220-MW-FEED_Y-2020"/>
    <x v="1"/>
    <x v="2"/>
    <n v="275.33089856439898"/>
    <n v="401983.11190402298"/>
    <n v="1447139.2028544799"/>
  </r>
  <r>
    <x v="0"/>
    <x v="1"/>
    <x v="1"/>
    <x v="3"/>
    <x v="5"/>
    <s v="DE4-N_A"/>
    <x v="2"/>
    <s v="GNR_ST_MSW_BP_E-24_LS-220-MW-FEED_Y-2030"/>
    <x v="0"/>
    <x v="0"/>
    <n v="1267.0826360312101"/>
    <n v="1849940.64860557"/>
    <n v="6659786.3349800399"/>
  </r>
  <r>
    <x v="0"/>
    <x v="1"/>
    <x v="1"/>
    <x v="3"/>
    <x v="5"/>
    <s v="DE4-N_A"/>
    <x v="2"/>
    <s v="GNR_ST_MSW_BP_E-24_LS-220-MW-FEED_Y-2030"/>
    <x v="0"/>
    <x v="1"/>
    <n v="1267.0826360312101"/>
    <n v="1849940.64860557"/>
    <n v="6659786.3349800399"/>
  </r>
  <r>
    <x v="0"/>
    <x v="1"/>
    <x v="1"/>
    <x v="3"/>
    <x v="5"/>
    <s v="DE4-N_A"/>
    <x v="2"/>
    <s v="GNR_ST_MSW_BP_E-24_LS-220-MW-FEED_Y-2030"/>
    <x v="0"/>
    <x v="2"/>
    <n v="1267.0826360312101"/>
    <n v="1849940.64860557"/>
    <n v="6659786.3349800399"/>
  </r>
  <r>
    <x v="0"/>
    <x v="1"/>
    <x v="1"/>
    <x v="3"/>
    <x v="5"/>
    <s v="DE4-N_A"/>
    <x v="2"/>
    <s v="GNR_ST_MSW_BP_E-24_LS-220-MW-FEED_Y-2030"/>
    <x v="1"/>
    <x v="0"/>
    <n v="1267.0826360312101"/>
    <n v="1849940.64860557"/>
    <n v="6659786.3349800399"/>
  </r>
  <r>
    <x v="0"/>
    <x v="1"/>
    <x v="1"/>
    <x v="3"/>
    <x v="5"/>
    <s v="DE4-N_A"/>
    <x v="2"/>
    <s v="GNR_ST_MSW_BP_E-24_LS-220-MW-FEED_Y-2030"/>
    <x v="1"/>
    <x v="1"/>
    <n v="1267.0826360312101"/>
    <n v="1849940.64860557"/>
    <n v="6659786.3349800399"/>
  </r>
  <r>
    <x v="0"/>
    <x v="1"/>
    <x v="1"/>
    <x v="3"/>
    <x v="5"/>
    <s v="DE4-N_A"/>
    <x v="2"/>
    <s v="GNR_ST_MSW_BP_E-24_LS-220-MW-FEED_Y-2030"/>
    <x v="1"/>
    <x v="2"/>
    <n v="1267.0826360312101"/>
    <n v="1849940.64860557"/>
    <n v="6659786.3349800399"/>
  </r>
  <r>
    <x v="0"/>
    <x v="1"/>
    <x v="1"/>
    <x v="3"/>
    <x v="5"/>
    <s v="DE4-N_A"/>
    <x v="2"/>
    <s v="GNR_ST_MSW_BP_E-33"/>
    <x v="0"/>
    <x v="0"/>
    <n v="51.5151515151517"/>
    <n v="75212.121212121507"/>
    <n v="270763.63636363699"/>
  </r>
  <r>
    <x v="0"/>
    <x v="1"/>
    <x v="1"/>
    <x v="3"/>
    <x v="5"/>
    <s v="DE4-N_A"/>
    <x v="2"/>
    <s v="GNR_ST_MSW_BP_E-33"/>
    <x v="0"/>
    <x v="1"/>
    <n v="51.5151515151517"/>
    <n v="75212.121212121507"/>
    <n v="270763.63636363699"/>
  </r>
  <r>
    <x v="0"/>
    <x v="1"/>
    <x v="1"/>
    <x v="3"/>
    <x v="5"/>
    <s v="DE4-N_A"/>
    <x v="2"/>
    <s v="GNR_ST_MSW_BP_E-33"/>
    <x v="0"/>
    <x v="2"/>
    <n v="51.5151515151517"/>
    <n v="75212.121212121507"/>
    <n v="270763.63636363699"/>
  </r>
  <r>
    <x v="0"/>
    <x v="1"/>
    <x v="1"/>
    <x v="3"/>
    <x v="5"/>
    <s v="DE4-N_A"/>
    <x v="2"/>
    <s v="GNR_ST_MSW_BP_E-33"/>
    <x v="1"/>
    <x v="0"/>
    <n v="51.5151515151517"/>
    <n v="75212.121212121507"/>
    <n v="270763.63636363699"/>
  </r>
  <r>
    <x v="0"/>
    <x v="1"/>
    <x v="1"/>
    <x v="3"/>
    <x v="5"/>
    <s v="DE4-N_A"/>
    <x v="2"/>
    <s v="GNR_ST_MSW_BP_E-33"/>
    <x v="1"/>
    <x v="1"/>
    <n v="51.5151515151517"/>
    <n v="75212.121212121507"/>
    <n v="270763.63636363699"/>
  </r>
  <r>
    <x v="0"/>
    <x v="1"/>
    <x v="1"/>
    <x v="3"/>
    <x v="5"/>
    <s v="DE4-N_A"/>
    <x v="2"/>
    <s v="GNR_ST_MSW_BP_E-33"/>
    <x v="1"/>
    <x v="2"/>
    <n v="51.5151515151517"/>
    <n v="75212.121212121507"/>
    <n v="270763.63636363699"/>
  </r>
  <r>
    <x v="0"/>
    <x v="1"/>
    <x v="1"/>
    <x v="3"/>
    <x v="5"/>
    <s v="DE4-N_A"/>
    <x v="3"/>
    <s v="GNR_PV_SUN"/>
    <x v="0"/>
    <x v="2"/>
    <n v="27.268831171527001"/>
    <n v="39812.493510429398"/>
    <n v="143324.976637546"/>
  </r>
  <r>
    <x v="0"/>
    <x v="1"/>
    <x v="1"/>
    <x v="3"/>
    <x v="5"/>
    <s v="DE4-N_A"/>
    <x v="3"/>
    <s v="GNR_PV_SUN"/>
    <x v="1"/>
    <x v="1"/>
    <n v="263.75174347204597"/>
    <n v="385077.54546918598"/>
    <n v="1386279.1636890699"/>
  </r>
  <r>
    <x v="0"/>
    <x v="1"/>
    <x v="1"/>
    <x v="3"/>
    <x v="5"/>
    <s v="DE4-N_A"/>
    <x v="3"/>
    <s v="GNR_PV_SUN"/>
    <x v="1"/>
    <x v="2"/>
    <n v="865.50253501305394"/>
    <n v="1263633.7011190599"/>
    <n v="4549081.3240286103"/>
  </r>
  <r>
    <x v="0"/>
    <x v="1"/>
    <x v="1"/>
    <x v="3"/>
    <x v="5"/>
    <s v="DE4-N_A"/>
    <x v="3"/>
    <s v="GNR_SH_SUN_LS_Y-2020"/>
    <x v="1"/>
    <x v="1"/>
    <n v="235.57740836109201"/>
    <n v="343943.01620719401"/>
    <n v="1238194.8583459"/>
  </r>
  <r>
    <x v="0"/>
    <x v="1"/>
    <x v="1"/>
    <x v="3"/>
    <x v="5"/>
    <s v="DE4-N_A"/>
    <x v="3"/>
    <s v="GNR_SH_SUN_LS_Y-2020"/>
    <x v="1"/>
    <x v="2"/>
    <n v="512.50242615334696"/>
    <n v="748253.54218388698"/>
    <n v="2693712.75186199"/>
  </r>
  <r>
    <x v="0"/>
    <x v="1"/>
    <x v="1"/>
    <x v="3"/>
    <x v="5"/>
    <s v="DE4-N_A"/>
    <x v="4"/>
    <s v="GNR_GEO_HEAT_EO"/>
    <x v="0"/>
    <x v="0"/>
    <n v="0.01"/>
    <n v="14.6"/>
    <n v="52.56"/>
  </r>
  <r>
    <x v="0"/>
    <x v="1"/>
    <x v="1"/>
    <x v="3"/>
    <x v="5"/>
    <s v="DE4-N_A"/>
    <x v="4"/>
    <s v="GNR_GEO_HEAT_EO"/>
    <x v="0"/>
    <x v="1"/>
    <n v="0.01"/>
    <n v="14.6"/>
    <n v="52.56"/>
  </r>
  <r>
    <x v="0"/>
    <x v="1"/>
    <x v="1"/>
    <x v="3"/>
    <x v="5"/>
    <s v="DE4-N_A"/>
    <x v="4"/>
    <s v="GNR_GEO_HEAT_EO"/>
    <x v="0"/>
    <x v="2"/>
    <n v="0.01"/>
    <n v="14.6"/>
    <n v="52.56"/>
  </r>
  <r>
    <x v="0"/>
    <x v="1"/>
    <x v="1"/>
    <x v="3"/>
    <x v="5"/>
    <s v="DE4-N_A"/>
    <x v="4"/>
    <s v="GNR_GEO_HEAT_EO"/>
    <x v="1"/>
    <x v="0"/>
    <n v="0.01"/>
    <n v="14.6"/>
    <n v="52.56"/>
  </r>
  <r>
    <x v="0"/>
    <x v="1"/>
    <x v="1"/>
    <x v="3"/>
    <x v="5"/>
    <s v="DE4-N_A"/>
    <x v="4"/>
    <s v="GNR_GEO_HEAT_EO"/>
    <x v="1"/>
    <x v="1"/>
    <n v="0.01"/>
    <n v="14.6"/>
    <n v="52.56"/>
  </r>
  <r>
    <x v="0"/>
    <x v="1"/>
    <x v="1"/>
    <x v="3"/>
    <x v="5"/>
    <s v="DE4-N_A"/>
    <x v="4"/>
    <s v="GNR_GEO_HEAT_EO"/>
    <x v="1"/>
    <x v="2"/>
    <n v="0.01"/>
    <n v="14.6"/>
    <n v="52.56"/>
  </r>
  <r>
    <x v="0"/>
    <x v="1"/>
    <x v="1"/>
    <x v="3"/>
    <x v="5"/>
    <s v="DE4-N_A"/>
    <x v="6"/>
    <s v="GNR_ROR_WTR"/>
    <x v="0"/>
    <x v="0"/>
    <n v="2.3891488726436201"/>
    <n v="3488.1573540596801"/>
    <n v="12557.366474614901"/>
  </r>
  <r>
    <x v="0"/>
    <x v="1"/>
    <x v="1"/>
    <x v="3"/>
    <x v="5"/>
    <s v="DE4-N_A"/>
    <x v="6"/>
    <s v="GNR_ROR_WTR"/>
    <x v="0"/>
    <x v="1"/>
    <n v="2.3891488726436201"/>
    <n v="3488.1573540596801"/>
    <n v="12557.366474614901"/>
  </r>
  <r>
    <x v="0"/>
    <x v="1"/>
    <x v="1"/>
    <x v="3"/>
    <x v="5"/>
    <s v="DE4-N_A"/>
    <x v="6"/>
    <s v="GNR_ROR_WTR"/>
    <x v="0"/>
    <x v="2"/>
    <n v="2.3891488726436201"/>
    <n v="3488.1573540596801"/>
    <n v="12557.366474614901"/>
  </r>
  <r>
    <x v="0"/>
    <x v="1"/>
    <x v="1"/>
    <x v="3"/>
    <x v="5"/>
    <s v="DE4-N_A"/>
    <x v="6"/>
    <s v="GNR_ROR_WTR"/>
    <x v="1"/>
    <x v="0"/>
    <n v="2.9480657392285301"/>
    <n v="4304.1759792736502"/>
    <n v="15495.033525385101"/>
  </r>
  <r>
    <x v="0"/>
    <x v="1"/>
    <x v="1"/>
    <x v="3"/>
    <x v="5"/>
    <s v="DE4-N_A"/>
    <x v="6"/>
    <s v="GNR_ROR_WTR"/>
    <x v="1"/>
    <x v="1"/>
    <n v="2.9480657392285301"/>
    <n v="4304.1759792736502"/>
    <n v="15495.033525385101"/>
  </r>
  <r>
    <x v="0"/>
    <x v="1"/>
    <x v="1"/>
    <x v="3"/>
    <x v="5"/>
    <s v="DE4-N_A"/>
    <x v="6"/>
    <s v="GNR_ROR_WTR"/>
    <x v="1"/>
    <x v="2"/>
    <n v="2.9480657392285301"/>
    <n v="4304.1759792736502"/>
    <n v="15495.033525385101"/>
  </r>
  <r>
    <x v="0"/>
    <x v="1"/>
    <x v="1"/>
    <x v="3"/>
    <x v="5"/>
    <s v="DE4-N_A"/>
    <x v="7"/>
    <s v="GNR_WT_WIND_ONS"/>
    <x v="0"/>
    <x v="0"/>
    <n v="746.97570703778297"/>
    <n v="1090584.5322751601"/>
    <n v="3926104.3161905902"/>
  </r>
  <r>
    <x v="0"/>
    <x v="1"/>
    <x v="1"/>
    <x v="3"/>
    <x v="5"/>
    <s v="DE4-N_A"/>
    <x v="7"/>
    <s v="GNR_WT_WIND_ONS"/>
    <x v="0"/>
    <x v="1"/>
    <n v="1165.2884052418101"/>
    <n v="1701321.0716530499"/>
    <n v="6124755.8579509798"/>
  </r>
  <r>
    <x v="0"/>
    <x v="1"/>
    <x v="1"/>
    <x v="3"/>
    <x v="5"/>
    <s v="DE4-N_A"/>
    <x v="7"/>
    <s v="GNR_WT_WIND_ONS"/>
    <x v="0"/>
    <x v="2"/>
    <n v="1393.74543439279"/>
    <n v="2034868.3342134799"/>
    <n v="7325526.0031685196"/>
  </r>
  <r>
    <x v="0"/>
    <x v="1"/>
    <x v="1"/>
    <x v="3"/>
    <x v="5"/>
    <s v="DE4-N_A"/>
    <x v="7"/>
    <s v="GNR_WT_WIND_ONS"/>
    <x v="1"/>
    <x v="0"/>
    <n v="1569.26345540947"/>
    <n v="2291124.6448978302"/>
    <n v="8248048.7216322003"/>
  </r>
  <r>
    <x v="0"/>
    <x v="1"/>
    <x v="1"/>
    <x v="3"/>
    <x v="5"/>
    <s v="DE4-N_A"/>
    <x v="7"/>
    <s v="GNR_WT_WIND_ONS"/>
    <x v="1"/>
    <x v="1"/>
    <n v="2672.63212792278"/>
    <n v="3902042.9067672598"/>
    <n v="14047354.4643621"/>
  </r>
  <r>
    <x v="0"/>
    <x v="1"/>
    <x v="1"/>
    <x v="3"/>
    <x v="5"/>
    <s v="DE4-N_A"/>
    <x v="7"/>
    <s v="GNR_WT_WIND_ONS"/>
    <x v="1"/>
    <x v="2"/>
    <n v="2653.41022615974"/>
    <n v="3873978.93019321"/>
    <n v="13946324.148695599"/>
  </r>
  <r>
    <x v="0"/>
    <x v="1"/>
    <x v="1"/>
    <x v="3"/>
    <x v="5"/>
    <s v="DE4-N_A"/>
    <x v="7"/>
    <s v="GNR_WT_WIND_ON_LS_Y-2020"/>
    <x v="0"/>
    <x v="0"/>
    <n v="1053.21513390465"/>
    <n v="1537694.0955008001"/>
    <n v="5535698.7438028604"/>
  </r>
  <r>
    <x v="0"/>
    <x v="1"/>
    <x v="1"/>
    <x v="3"/>
    <x v="5"/>
    <s v="DE4-N_A"/>
    <x v="7"/>
    <s v="GNR_WT_WIND_ON_LS_Y-2020"/>
    <x v="0"/>
    <x v="1"/>
    <n v="1643.024494908"/>
    <n v="2398815.7625656798"/>
    <n v="8635736.7452364396"/>
  </r>
  <r>
    <x v="0"/>
    <x v="1"/>
    <x v="1"/>
    <x v="3"/>
    <x v="5"/>
    <s v="DE4-N_A"/>
    <x v="7"/>
    <s v="GNR_WT_WIND_ON_LS_Y-2020"/>
    <x v="0"/>
    <x v="2"/>
    <n v="1965.14260167065"/>
    <n v="2869108.1984391599"/>
    <n v="10328789.514381001"/>
  </r>
  <r>
    <x v="0"/>
    <x v="1"/>
    <x v="1"/>
    <x v="3"/>
    <x v="5"/>
    <s v="DE4-N_A"/>
    <x v="7"/>
    <s v="GNR_WT_WIND_ON_LS_Y-2020"/>
    <x v="1"/>
    <x v="0"/>
    <n v="2212.6181678317598"/>
    <n v="3230422.5250343601"/>
    <n v="11629521.0901237"/>
  </r>
  <r>
    <x v="0"/>
    <x v="1"/>
    <x v="1"/>
    <x v="3"/>
    <x v="5"/>
    <s v="DE4-N_A"/>
    <x v="7"/>
    <s v="GNR_WT_WIND_ON_LS_Y-2020"/>
    <x v="1"/>
    <x v="1"/>
    <n v="3768.3375482861502"/>
    <n v="5501772.8204977801"/>
    <n v="19806382.153792001"/>
  </r>
  <r>
    <x v="0"/>
    <x v="1"/>
    <x v="1"/>
    <x v="3"/>
    <x v="5"/>
    <s v="DE4-N_A"/>
    <x v="7"/>
    <s v="GNR_WT_WIND_ON_LS_Y-2020"/>
    <x v="1"/>
    <x v="2"/>
    <n v="3741.2351972343999"/>
    <n v="5462203.3879622202"/>
    <n v="19663932.196664002"/>
  </r>
  <r>
    <x v="0"/>
    <x v="1"/>
    <x v="1"/>
    <x v="3"/>
    <x v="5"/>
    <s v="DE4-N_Offshore_A"/>
    <x v="7"/>
    <s v="GNR_WT_WIND_OFF"/>
    <x v="0"/>
    <x v="0"/>
    <n v="404.16346153235799"/>
    <n v="590078.65383724298"/>
    <n v="2124283.1538140802"/>
  </r>
  <r>
    <x v="0"/>
    <x v="1"/>
    <x v="1"/>
    <x v="3"/>
    <x v="5"/>
    <s v="DE4-N_Offshore_A"/>
    <x v="7"/>
    <s v="GNR_WT_WIND_OFF"/>
    <x v="0"/>
    <x v="1"/>
    <n v="630.49840993320504"/>
    <n v="920527.67850247899"/>
    <n v="3313899.6426089201"/>
  </r>
  <r>
    <x v="0"/>
    <x v="1"/>
    <x v="1"/>
    <x v="3"/>
    <x v="5"/>
    <s v="DE4-N_Offshore_A"/>
    <x v="7"/>
    <s v="GNR_WT_WIND_OFF"/>
    <x v="0"/>
    <x v="2"/>
    <n v="754.10883373027696"/>
    <n v="1100998.8972461999"/>
    <n v="3963596.0300863399"/>
  </r>
  <r>
    <x v="0"/>
    <x v="1"/>
    <x v="1"/>
    <x v="3"/>
    <x v="5"/>
    <s v="DE4-N_Offshore_A"/>
    <x v="7"/>
    <s v="GNR_WT_WIND_OFF"/>
    <x v="1"/>
    <x v="0"/>
    <n v="849.07573863368305"/>
    <n v="1239650.57840518"/>
    <n v="4462742.0822586399"/>
  </r>
  <r>
    <x v="0"/>
    <x v="1"/>
    <x v="1"/>
    <x v="3"/>
    <x v="5"/>
    <s v="DE4-N_Offshore_A"/>
    <x v="7"/>
    <s v="GNR_WT_WIND_OFF"/>
    <x v="1"/>
    <x v="1"/>
    <n v="1446.0714612894701"/>
    <n v="2111264.3334826301"/>
    <n v="7600551.6005374799"/>
  </r>
  <r>
    <x v="0"/>
    <x v="1"/>
    <x v="1"/>
    <x v="3"/>
    <x v="5"/>
    <s v="DE4-N_Offshore_A"/>
    <x v="7"/>
    <s v="GNR_WT_WIND_OFF"/>
    <x v="1"/>
    <x v="2"/>
    <n v="1435.6711359768899"/>
    <n v="2096079.8585262599"/>
    <n v="7545887.4906945499"/>
  </r>
  <r>
    <x v="0"/>
    <x v="1"/>
    <x v="1"/>
    <x v="3"/>
    <x v="6"/>
    <s v="DE4-S_A"/>
    <x v="0"/>
    <s v="GNR_ST_COAL_BP_E-43"/>
    <x v="0"/>
    <x v="1"/>
    <n v="222.46046511628001"/>
    <n v="324792.27906976797"/>
    <n v="1169252.2046511699"/>
  </r>
  <r>
    <x v="0"/>
    <x v="1"/>
    <x v="1"/>
    <x v="3"/>
    <x v="6"/>
    <s v="DE4-S_A"/>
    <x v="5"/>
    <s v="AGG-DE4-S_ES_ELEC"/>
    <x v="0"/>
    <x v="1"/>
    <n v="1.6466666666666701"/>
    <n v="2404.13333333333"/>
    <n v="8654.8799999999992"/>
  </r>
  <r>
    <x v="0"/>
    <x v="1"/>
    <x v="1"/>
    <x v="3"/>
    <x v="6"/>
    <s v="DE4-S_A"/>
    <x v="5"/>
    <s v="AGG-DE4-S_ES_ELEC"/>
    <x v="1"/>
    <x v="0"/>
    <n v="1.6466666666666701"/>
    <n v="2404.13333333333"/>
    <n v="8654.8799999999992"/>
  </r>
  <r>
    <x v="0"/>
    <x v="1"/>
    <x v="1"/>
    <x v="3"/>
    <x v="6"/>
    <s v="DE4-S_A"/>
    <x v="5"/>
    <s v="AGG-DE4-S_RES_WTR_PMP"/>
    <x v="0"/>
    <x v="1"/>
    <n v="308.153424657534"/>
    <n v="449904"/>
    <n v="1619654.4"/>
  </r>
  <r>
    <x v="0"/>
    <x v="1"/>
    <x v="1"/>
    <x v="3"/>
    <x v="6"/>
    <s v="DE4-S_A"/>
    <x v="5"/>
    <s v="GNR_ES_ELEC_BAT-LITHIO_E-95_Y-16-29"/>
    <x v="0"/>
    <x v="1"/>
    <n v="2305.3329434378402"/>
    <n v="3365786.0974192498"/>
    <n v="12116829.9507093"/>
  </r>
  <r>
    <x v="0"/>
    <x v="1"/>
    <x v="1"/>
    <x v="3"/>
    <x v="6"/>
    <s v="DE4-S_A"/>
    <x v="5"/>
    <s v="GNR_ES_ELEC_BAT-LITHIO_E-95_Y-16-29"/>
    <x v="1"/>
    <x v="0"/>
    <n v="2305.3329434378402"/>
    <n v="3365786.0974192498"/>
    <n v="12116829.9507093"/>
  </r>
  <r>
    <x v="0"/>
    <x v="1"/>
    <x v="1"/>
    <x v="3"/>
    <x v="6"/>
    <s v="DE4-S_A"/>
    <x v="1"/>
    <s v="GNR_HS_HEAT_PIT_L-CEN_E-90_Y-2020"/>
    <x v="0"/>
    <x v="1"/>
    <n v="1261.09956915251"/>
    <n v="1841205.3709626601"/>
    <n v="6628339.33546557"/>
  </r>
  <r>
    <x v="0"/>
    <x v="1"/>
    <x v="1"/>
    <x v="3"/>
    <x v="6"/>
    <s v="DE4-S_A"/>
    <x v="1"/>
    <s v="GNR_HS_HEAT_PIT_L-CEN_E-90_Y-2020"/>
    <x v="0"/>
    <x v="2"/>
    <n v="1372.59841277444"/>
    <n v="2003993.68265068"/>
    <n v="7214377.2575424397"/>
  </r>
  <r>
    <x v="0"/>
    <x v="1"/>
    <x v="1"/>
    <x v="3"/>
    <x v="6"/>
    <s v="DE4-S_A"/>
    <x v="1"/>
    <s v="GNR_HS_HEAT_PIT_L-CEN_E-90_Y-2020"/>
    <x v="1"/>
    <x v="1"/>
    <n v="304.94125778633298"/>
    <n v="445214.23636804702"/>
    <n v="1602771.25092497"/>
  </r>
  <r>
    <x v="0"/>
    <x v="1"/>
    <x v="1"/>
    <x v="3"/>
    <x v="6"/>
    <s v="DE4-S_A"/>
    <x v="2"/>
    <s v="GNR_BO_MSW_E-80"/>
    <x v="0"/>
    <x v="0"/>
    <n v="304.91250000000002"/>
    <n v="445172.25"/>
    <n v="1602620.1"/>
  </r>
  <r>
    <x v="0"/>
    <x v="1"/>
    <x v="1"/>
    <x v="3"/>
    <x v="6"/>
    <s v="DE4-S_A"/>
    <x v="2"/>
    <s v="GNR_BO_MSW_E-80"/>
    <x v="0"/>
    <x v="1"/>
    <n v="304.91250000000002"/>
    <n v="445172.25"/>
    <n v="1602620.1"/>
  </r>
  <r>
    <x v="0"/>
    <x v="1"/>
    <x v="1"/>
    <x v="3"/>
    <x v="6"/>
    <s v="DE4-S_A"/>
    <x v="2"/>
    <s v="GNR_BO_MSW_E-80"/>
    <x v="0"/>
    <x v="2"/>
    <n v="304.91250000000002"/>
    <n v="445172.25"/>
    <n v="1602620.1"/>
  </r>
  <r>
    <x v="0"/>
    <x v="1"/>
    <x v="1"/>
    <x v="3"/>
    <x v="6"/>
    <s v="DE4-S_A"/>
    <x v="2"/>
    <s v="GNR_BO_MSW_E-80"/>
    <x v="1"/>
    <x v="0"/>
    <n v="304.91250000000002"/>
    <n v="445172.25"/>
    <n v="1602620.1"/>
  </r>
  <r>
    <x v="0"/>
    <x v="1"/>
    <x v="1"/>
    <x v="3"/>
    <x v="6"/>
    <s v="DE4-S_A"/>
    <x v="2"/>
    <s v="GNR_BO_MSW_E-80"/>
    <x v="1"/>
    <x v="1"/>
    <n v="304.91250000000002"/>
    <n v="445172.25"/>
    <n v="1602620.1"/>
  </r>
  <r>
    <x v="0"/>
    <x v="1"/>
    <x v="1"/>
    <x v="3"/>
    <x v="6"/>
    <s v="DE4-S_A"/>
    <x v="2"/>
    <s v="GNR_BO_MSW_E-80"/>
    <x v="1"/>
    <x v="2"/>
    <n v="304.91250000000002"/>
    <n v="445172.25"/>
    <n v="1602620.1"/>
  </r>
  <r>
    <x v="0"/>
    <x v="1"/>
    <x v="1"/>
    <x v="3"/>
    <x v="6"/>
    <s v="DE4-S_A"/>
    <x v="2"/>
    <s v="GNR_ST_MSW_BP_E-24_LS-220-MW-FEED_Y-2030"/>
    <x v="0"/>
    <x v="0"/>
    <n v="2990.9405644430899"/>
    <n v="4366773.2240869096"/>
    <n v="15720383.6067129"/>
  </r>
  <r>
    <x v="0"/>
    <x v="1"/>
    <x v="1"/>
    <x v="3"/>
    <x v="6"/>
    <s v="DE4-S_A"/>
    <x v="2"/>
    <s v="GNR_ST_MSW_BP_E-24_LS-220-MW-FEED_Y-2030"/>
    <x v="0"/>
    <x v="1"/>
    <n v="2990.9405644430899"/>
    <n v="4366773.2240869096"/>
    <n v="15720383.6067129"/>
  </r>
  <r>
    <x v="0"/>
    <x v="1"/>
    <x v="1"/>
    <x v="3"/>
    <x v="6"/>
    <s v="DE4-S_A"/>
    <x v="2"/>
    <s v="GNR_ST_MSW_BP_E-24_LS-220-MW-FEED_Y-2030"/>
    <x v="0"/>
    <x v="2"/>
    <n v="2990.9405644430899"/>
    <n v="4366773.2240869096"/>
    <n v="15720383.6067129"/>
  </r>
  <r>
    <x v="0"/>
    <x v="1"/>
    <x v="1"/>
    <x v="3"/>
    <x v="6"/>
    <s v="DE4-S_A"/>
    <x v="2"/>
    <s v="GNR_ST_MSW_BP_E-24_LS-220-MW-FEED_Y-2030"/>
    <x v="1"/>
    <x v="0"/>
    <n v="2990.9405644430899"/>
    <n v="4366773.2240869096"/>
    <n v="15720383.6067129"/>
  </r>
  <r>
    <x v="0"/>
    <x v="1"/>
    <x v="1"/>
    <x v="3"/>
    <x v="6"/>
    <s v="DE4-S_A"/>
    <x v="2"/>
    <s v="GNR_ST_MSW_BP_E-24_LS-220-MW-FEED_Y-2030"/>
    <x v="1"/>
    <x v="1"/>
    <n v="2990.9405644430899"/>
    <n v="4366773.2240869096"/>
    <n v="15720383.6067129"/>
  </r>
  <r>
    <x v="0"/>
    <x v="1"/>
    <x v="1"/>
    <x v="3"/>
    <x v="6"/>
    <s v="DE4-S_A"/>
    <x v="2"/>
    <s v="GNR_ST_MSW_BP_E-24_LS-220-MW-FEED_Y-2030"/>
    <x v="1"/>
    <x v="2"/>
    <n v="2990.9405644430899"/>
    <n v="4366773.2240869096"/>
    <n v="15720383.6067129"/>
  </r>
  <r>
    <x v="0"/>
    <x v="1"/>
    <x v="1"/>
    <x v="3"/>
    <x v="6"/>
    <s v="DE4-S_A"/>
    <x v="2"/>
    <s v="GNR_ST_MSW_BP_E-33"/>
    <x v="0"/>
    <x v="0"/>
    <n v="321.81818181818301"/>
    <n v="469854.54545454698"/>
    <n v="1691476.36363637"/>
  </r>
  <r>
    <x v="0"/>
    <x v="1"/>
    <x v="1"/>
    <x v="3"/>
    <x v="6"/>
    <s v="DE4-S_A"/>
    <x v="2"/>
    <s v="GNR_ST_MSW_BP_E-33"/>
    <x v="0"/>
    <x v="1"/>
    <n v="321.81818181818301"/>
    <n v="469854.54545454698"/>
    <n v="1691476.36363637"/>
  </r>
  <r>
    <x v="0"/>
    <x v="1"/>
    <x v="1"/>
    <x v="3"/>
    <x v="6"/>
    <s v="DE4-S_A"/>
    <x v="2"/>
    <s v="GNR_ST_MSW_BP_E-33"/>
    <x v="0"/>
    <x v="2"/>
    <n v="321.81818181818301"/>
    <n v="469854.54545454698"/>
    <n v="1691476.36363637"/>
  </r>
  <r>
    <x v="0"/>
    <x v="1"/>
    <x v="1"/>
    <x v="3"/>
    <x v="6"/>
    <s v="DE4-S_A"/>
    <x v="2"/>
    <s v="GNR_ST_MSW_BP_E-33"/>
    <x v="1"/>
    <x v="0"/>
    <n v="321.81818181818301"/>
    <n v="469854.54545454698"/>
    <n v="1691476.36363637"/>
  </r>
  <r>
    <x v="0"/>
    <x v="1"/>
    <x v="1"/>
    <x v="3"/>
    <x v="6"/>
    <s v="DE4-S_A"/>
    <x v="2"/>
    <s v="GNR_ST_MSW_BP_E-33"/>
    <x v="1"/>
    <x v="1"/>
    <n v="321.81818181818301"/>
    <n v="469854.54545454698"/>
    <n v="1691476.36363637"/>
  </r>
  <r>
    <x v="0"/>
    <x v="1"/>
    <x v="1"/>
    <x v="3"/>
    <x v="6"/>
    <s v="DE4-S_A"/>
    <x v="2"/>
    <s v="GNR_ST_MSW_BP_E-33"/>
    <x v="1"/>
    <x v="2"/>
    <n v="321.81818181818301"/>
    <n v="469854.54545454698"/>
    <n v="1691476.36363637"/>
  </r>
  <r>
    <x v="0"/>
    <x v="1"/>
    <x v="1"/>
    <x v="3"/>
    <x v="6"/>
    <s v="DE4-S_A"/>
    <x v="2"/>
    <s v="GNR_ST_MSW_CND_E-33"/>
    <x v="0"/>
    <x v="0"/>
    <n v="26.363636363636399"/>
    <n v="38490.909090909103"/>
    <n v="138567.272727273"/>
  </r>
  <r>
    <x v="0"/>
    <x v="1"/>
    <x v="1"/>
    <x v="3"/>
    <x v="6"/>
    <s v="DE4-S_A"/>
    <x v="2"/>
    <s v="GNR_ST_MSW_CND_E-33"/>
    <x v="0"/>
    <x v="1"/>
    <n v="26.363636363636399"/>
    <n v="38490.909090909103"/>
    <n v="138567.272727273"/>
  </r>
  <r>
    <x v="0"/>
    <x v="1"/>
    <x v="1"/>
    <x v="3"/>
    <x v="6"/>
    <s v="DE4-S_A"/>
    <x v="2"/>
    <s v="GNR_ST_MSW_CND_E-33"/>
    <x v="0"/>
    <x v="2"/>
    <n v="26.363636363636399"/>
    <n v="38490.909090909103"/>
    <n v="138567.272727273"/>
  </r>
  <r>
    <x v="0"/>
    <x v="1"/>
    <x v="1"/>
    <x v="3"/>
    <x v="6"/>
    <s v="DE4-S_A"/>
    <x v="3"/>
    <s v="GNR_PV_SUN"/>
    <x v="0"/>
    <x v="2"/>
    <n v="358.05290911626901"/>
    <n v="522757.24730975297"/>
    <n v="1881926.0903151101"/>
  </r>
  <r>
    <x v="0"/>
    <x v="1"/>
    <x v="1"/>
    <x v="3"/>
    <x v="6"/>
    <s v="DE4-S_A"/>
    <x v="3"/>
    <s v="GNR_PV_SUN"/>
    <x v="1"/>
    <x v="1"/>
    <n v="3463.18763868623"/>
    <n v="5056253.9524818901"/>
    <n v="18202514.228934798"/>
  </r>
  <r>
    <x v="0"/>
    <x v="1"/>
    <x v="1"/>
    <x v="3"/>
    <x v="6"/>
    <s v="DE4-S_A"/>
    <x v="3"/>
    <s v="GNR_PV_SUN"/>
    <x v="1"/>
    <x v="2"/>
    <n v="11364.465845991601"/>
    <n v="16592120.135147801"/>
    <n v="59731632.486531898"/>
  </r>
  <r>
    <x v="0"/>
    <x v="1"/>
    <x v="1"/>
    <x v="3"/>
    <x v="6"/>
    <s v="DE4-S_A"/>
    <x v="4"/>
    <s v="GNR_GEO_HEAT_EO"/>
    <x v="0"/>
    <x v="0"/>
    <n v="44.76"/>
    <n v="65349.599999999999"/>
    <n v="235258.56"/>
  </r>
  <r>
    <x v="0"/>
    <x v="1"/>
    <x v="1"/>
    <x v="3"/>
    <x v="6"/>
    <s v="DE4-S_A"/>
    <x v="4"/>
    <s v="GNR_GEO_HEAT_EO"/>
    <x v="0"/>
    <x v="1"/>
    <n v="44.76"/>
    <n v="65349.599999999999"/>
    <n v="235258.56"/>
  </r>
  <r>
    <x v="0"/>
    <x v="1"/>
    <x v="1"/>
    <x v="3"/>
    <x v="6"/>
    <s v="DE4-S_A"/>
    <x v="4"/>
    <s v="GNR_GEO_HEAT_EO"/>
    <x v="0"/>
    <x v="2"/>
    <n v="44.76"/>
    <n v="65349.599999999999"/>
    <n v="235258.56"/>
  </r>
  <r>
    <x v="0"/>
    <x v="1"/>
    <x v="1"/>
    <x v="3"/>
    <x v="6"/>
    <s v="DE4-S_A"/>
    <x v="4"/>
    <s v="GNR_GEO_HEAT_EO"/>
    <x v="1"/>
    <x v="0"/>
    <n v="44.76"/>
    <n v="65349.599999999999"/>
    <n v="235258.56"/>
  </r>
  <r>
    <x v="0"/>
    <x v="1"/>
    <x v="1"/>
    <x v="3"/>
    <x v="6"/>
    <s v="DE4-S_A"/>
    <x v="4"/>
    <s v="GNR_GEO_HEAT_EO"/>
    <x v="1"/>
    <x v="1"/>
    <n v="44.76"/>
    <n v="65349.599999999999"/>
    <n v="235258.56"/>
  </r>
  <r>
    <x v="0"/>
    <x v="1"/>
    <x v="1"/>
    <x v="3"/>
    <x v="6"/>
    <s v="DE4-S_A"/>
    <x v="4"/>
    <s v="GNR_GEO_HEAT_EO"/>
    <x v="1"/>
    <x v="2"/>
    <n v="44.76"/>
    <n v="65349.599999999999"/>
    <n v="235258.56"/>
  </r>
  <r>
    <x v="0"/>
    <x v="1"/>
    <x v="1"/>
    <x v="3"/>
    <x v="6"/>
    <s v="DE4-S_A"/>
    <x v="6"/>
    <s v="GNR_RES_WTR_NOPMP"/>
    <x v="0"/>
    <x v="0"/>
    <n v="100.73129567839899"/>
    <n v="147067.691690462"/>
    <n v="529443.69008566404"/>
  </r>
  <r>
    <x v="0"/>
    <x v="1"/>
    <x v="1"/>
    <x v="3"/>
    <x v="6"/>
    <s v="DE4-S_A"/>
    <x v="6"/>
    <s v="GNR_RES_WTR_NOPMP"/>
    <x v="0"/>
    <x v="1"/>
    <n v="124"/>
    <n v="181040"/>
    <n v="651744"/>
  </r>
  <r>
    <x v="0"/>
    <x v="1"/>
    <x v="1"/>
    <x v="3"/>
    <x v="6"/>
    <s v="DE4-S_A"/>
    <x v="6"/>
    <s v="GNR_RES_WTR_NOPMP"/>
    <x v="1"/>
    <x v="0"/>
    <n v="124"/>
    <n v="181040"/>
    <n v="651744"/>
  </r>
  <r>
    <x v="0"/>
    <x v="1"/>
    <x v="1"/>
    <x v="3"/>
    <x v="6"/>
    <s v="DE4-S_A"/>
    <x v="6"/>
    <s v="GNR_RES_WTR_NOPMP"/>
    <x v="1"/>
    <x v="1"/>
    <n v="60.626731340106801"/>
    <n v="88515.027756555995"/>
    <n v="318654.09992360201"/>
  </r>
  <r>
    <x v="0"/>
    <x v="1"/>
    <x v="1"/>
    <x v="3"/>
    <x v="6"/>
    <s v="DE4-S_A"/>
    <x v="6"/>
    <s v="GNR_ROR_WTR"/>
    <x v="0"/>
    <x v="0"/>
    <n v="3904.80028704798"/>
    <n v="5701008.4190900503"/>
    <n v="20523630.308724198"/>
  </r>
  <r>
    <x v="0"/>
    <x v="1"/>
    <x v="1"/>
    <x v="3"/>
    <x v="6"/>
    <s v="DE4-S_A"/>
    <x v="6"/>
    <s v="GNR_ROR_WTR"/>
    <x v="0"/>
    <x v="1"/>
    <n v="3904.80028704798"/>
    <n v="5701008.4190900503"/>
    <n v="20523630.308724198"/>
  </r>
  <r>
    <x v="0"/>
    <x v="1"/>
    <x v="1"/>
    <x v="3"/>
    <x v="6"/>
    <s v="DE4-S_A"/>
    <x v="6"/>
    <s v="GNR_ROR_WTR"/>
    <x v="0"/>
    <x v="2"/>
    <n v="3904.80028704798"/>
    <n v="5701008.4190900503"/>
    <n v="20523630.308724198"/>
  </r>
  <r>
    <x v="0"/>
    <x v="1"/>
    <x v="1"/>
    <x v="3"/>
    <x v="6"/>
    <s v="DE4-S_A"/>
    <x v="6"/>
    <s v="GNR_ROR_WTR"/>
    <x v="1"/>
    <x v="0"/>
    <n v="4818.2882517648004"/>
    <n v="7034700.8475766098"/>
    <n v="25324923.051275801"/>
  </r>
  <r>
    <x v="0"/>
    <x v="1"/>
    <x v="1"/>
    <x v="3"/>
    <x v="6"/>
    <s v="DE4-S_A"/>
    <x v="6"/>
    <s v="GNR_ROR_WTR"/>
    <x v="1"/>
    <x v="1"/>
    <n v="4818.2882517648004"/>
    <n v="7034700.8475766098"/>
    <n v="25324923.051275801"/>
  </r>
  <r>
    <x v="0"/>
    <x v="1"/>
    <x v="1"/>
    <x v="3"/>
    <x v="6"/>
    <s v="DE4-S_A"/>
    <x v="6"/>
    <s v="GNR_ROR_WTR"/>
    <x v="1"/>
    <x v="2"/>
    <n v="4818.2882517648004"/>
    <n v="7034700.8475766098"/>
    <n v="25324923.051275801"/>
  </r>
  <r>
    <x v="0"/>
    <x v="1"/>
    <x v="1"/>
    <x v="3"/>
    <x v="6"/>
    <s v="DE4-S_A"/>
    <x v="7"/>
    <s v="GNR_WT_WIND_ONS"/>
    <x v="0"/>
    <x v="0"/>
    <n v="692.55557991643298"/>
    <n v="1011131.14667799"/>
    <n v="3640072.1280407701"/>
  </r>
  <r>
    <x v="0"/>
    <x v="1"/>
    <x v="1"/>
    <x v="3"/>
    <x v="6"/>
    <s v="DE4-S_A"/>
    <x v="7"/>
    <s v="GNR_WT_WIND_ONS"/>
    <x v="0"/>
    <x v="1"/>
    <n v="1080.3925477877999"/>
    <n v="1577373.11977018"/>
    <n v="5678543.2311726604"/>
  </r>
  <r>
    <x v="0"/>
    <x v="1"/>
    <x v="1"/>
    <x v="3"/>
    <x v="6"/>
    <s v="DE4-S_A"/>
    <x v="7"/>
    <s v="GNR_WT_WIND_ONS"/>
    <x v="0"/>
    <x v="2"/>
    <n v="1292.2055810885399"/>
    <n v="1886620.1483892701"/>
    <n v="6791832.5342013696"/>
  </r>
  <r>
    <x v="0"/>
    <x v="1"/>
    <x v="1"/>
    <x v="3"/>
    <x v="6"/>
    <s v="DE4-S_A"/>
    <x v="7"/>
    <s v="GNR_WT_WIND_ONS"/>
    <x v="1"/>
    <x v="0"/>
    <n v="1454.9364218451101"/>
    <n v="2124207.1758938599"/>
    <n v="7647145.8332179096"/>
  </r>
  <r>
    <x v="0"/>
    <x v="1"/>
    <x v="1"/>
    <x v="3"/>
    <x v="6"/>
    <s v="DE4-S_A"/>
    <x v="7"/>
    <s v="GNR_WT_WIND_ONS"/>
    <x v="1"/>
    <x v="1"/>
    <n v="2477.9203337107101"/>
    <n v="3617763.68721763"/>
    <n v="13023949.273983501"/>
  </r>
  <r>
    <x v="0"/>
    <x v="1"/>
    <x v="1"/>
    <x v="3"/>
    <x v="6"/>
    <s v="DE4-S_A"/>
    <x v="7"/>
    <s v="GNR_WT_WIND_ONS"/>
    <x v="1"/>
    <x v="2"/>
    <n v="2460.0988233226399"/>
    <n v="3591744.2820510599"/>
    <n v="12930279.415383801"/>
  </r>
  <r>
    <x v="0"/>
    <x v="1"/>
    <x v="1"/>
    <x v="3"/>
    <x v="7"/>
    <s v="DE4-W_A"/>
    <x v="5"/>
    <s v="AGG-DE4-W_ES_ELEC"/>
    <x v="0"/>
    <x v="1"/>
    <n v="2.10666666666667"/>
    <n v="3075.7333333333299"/>
    <n v="11072.64"/>
  </r>
  <r>
    <x v="0"/>
    <x v="1"/>
    <x v="1"/>
    <x v="3"/>
    <x v="7"/>
    <s v="DE4-W_A"/>
    <x v="5"/>
    <s v="AGG-DE4-W_ES_ELEC"/>
    <x v="1"/>
    <x v="0"/>
    <n v="2.10666666666667"/>
    <n v="3075.7333333333299"/>
    <n v="11072.64"/>
  </r>
  <r>
    <x v="0"/>
    <x v="1"/>
    <x v="1"/>
    <x v="3"/>
    <x v="7"/>
    <s v="DE4-W_A"/>
    <x v="5"/>
    <s v="AGG-DE4-W_ES_ELEC"/>
    <x v="1"/>
    <x v="1"/>
    <n v="2.10666666666667"/>
    <n v="3075.7333333333299"/>
    <n v="11072.64"/>
  </r>
  <r>
    <x v="0"/>
    <x v="1"/>
    <x v="1"/>
    <x v="3"/>
    <x v="7"/>
    <s v="DE4-W_A"/>
    <x v="5"/>
    <s v="AGG-DE4-W_RES_WTR_PMP"/>
    <x v="0"/>
    <x v="1"/>
    <n v="163.26575342465799"/>
    <n v="238368"/>
    <n v="858124.80000000005"/>
  </r>
  <r>
    <x v="0"/>
    <x v="1"/>
    <x v="1"/>
    <x v="3"/>
    <x v="7"/>
    <s v="DE4-W_A"/>
    <x v="5"/>
    <s v="GNR_BO_ELEC_E-80"/>
    <x v="1"/>
    <x v="1"/>
    <n v="9007.2766329564693"/>
    <n v="13150623.8841164"/>
    <n v="47342245.9828192"/>
  </r>
  <r>
    <x v="0"/>
    <x v="1"/>
    <x v="1"/>
    <x v="3"/>
    <x v="7"/>
    <s v="DE4-W_A"/>
    <x v="5"/>
    <s v="GNR_BO_ELEC_E-80"/>
    <x v="1"/>
    <x v="2"/>
    <n v="8174.5635675937201"/>
    <n v="11934862.8086868"/>
    <n v="42965506.111272603"/>
  </r>
  <r>
    <x v="0"/>
    <x v="1"/>
    <x v="1"/>
    <x v="3"/>
    <x v="7"/>
    <s v="DE4-W_A"/>
    <x v="5"/>
    <s v="GNR_ES_ELEC_BAT-LITHIO_E-95_Y-16-29"/>
    <x v="0"/>
    <x v="1"/>
    <n v="1245.9982782987099"/>
    <n v="1819157.48631612"/>
    <n v="6548966.9507380202"/>
  </r>
  <r>
    <x v="0"/>
    <x v="1"/>
    <x v="1"/>
    <x v="3"/>
    <x v="7"/>
    <s v="DE4-W_A"/>
    <x v="5"/>
    <s v="GNR_ES_ELEC_BAT-LITHIO_E-95_Y-16-29"/>
    <x v="1"/>
    <x v="0"/>
    <n v="1245.9982782987099"/>
    <n v="1819157.48631612"/>
    <n v="6548966.9507380202"/>
  </r>
  <r>
    <x v="0"/>
    <x v="1"/>
    <x v="1"/>
    <x v="3"/>
    <x v="7"/>
    <s v="DE4-W_A"/>
    <x v="5"/>
    <s v="GNR_ES_ELEC_BAT-LITHIO_E-95_Y-16-29"/>
    <x v="1"/>
    <x v="1"/>
    <n v="1245.9982782987099"/>
    <n v="1819157.48631612"/>
    <n v="6548966.9507380202"/>
  </r>
  <r>
    <x v="0"/>
    <x v="1"/>
    <x v="1"/>
    <x v="3"/>
    <x v="7"/>
    <s v="DE4-W_A"/>
    <x v="1"/>
    <s v="GNR_HS_HEAT_PIT_L-CEN_E-90_Y-2020"/>
    <x v="0"/>
    <x v="0"/>
    <n v="1676.2072263029299"/>
    <n v="2447262.5504022702"/>
    <n v="8810145.1814481802"/>
  </r>
  <r>
    <x v="0"/>
    <x v="1"/>
    <x v="1"/>
    <x v="3"/>
    <x v="7"/>
    <s v="DE4-W_A"/>
    <x v="1"/>
    <s v="GNR_HS_HEAT_PIT_L-CEN_E-90_Y-2020"/>
    <x v="0"/>
    <x v="1"/>
    <n v="3684.08642763649"/>
    <n v="5378766.1843492799"/>
    <n v="19363558.263657399"/>
  </r>
  <r>
    <x v="0"/>
    <x v="1"/>
    <x v="1"/>
    <x v="3"/>
    <x v="7"/>
    <s v="DE4-W_A"/>
    <x v="1"/>
    <s v="GNR_HS_HEAT_PIT_L-CEN_E-90_Y-2020"/>
    <x v="0"/>
    <x v="2"/>
    <n v="3641.2135621275902"/>
    <n v="5316171.8007062804"/>
    <n v="19138218.4825426"/>
  </r>
  <r>
    <x v="0"/>
    <x v="1"/>
    <x v="1"/>
    <x v="3"/>
    <x v="7"/>
    <s v="DE4-W_A"/>
    <x v="17"/>
    <s v="GNR_FC_H2_SOFCC_Y-30"/>
    <x v="0"/>
    <x v="0"/>
    <n v="4245.8080457196702"/>
    <n v="6198879.7467507096"/>
    <n v="22315967.088302601"/>
  </r>
  <r>
    <x v="0"/>
    <x v="1"/>
    <x v="1"/>
    <x v="3"/>
    <x v="7"/>
    <s v="DE4-W_A"/>
    <x v="17"/>
    <s v="GNR_FC_H2_SOFCC_Y-30"/>
    <x v="0"/>
    <x v="1"/>
    <n v="4245.8080457196702"/>
    <n v="6198879.7467507096"/>
    <n v="22315967.088302601"/>
  </r>
  <r>
    <x v="0"/>
    <x v="1"/>
    <x v="1"/>
    <x v="3"/>
    <x v="7"/>
    <s v="DE4-W_A"/>
    <x v="17"/>
    <s v="GNR_FC_H2_SOFCC_Y-30"/>
    <x v="0"/>
    <x v="2"/>
    <n v="4245.8080457196702"/>
    <n v="6198879.7467507096"/>
    <n v="22315967.088302601"/>
  </r>
  <r>
    <x v="0"/>
    <x v="1"/>
    <x v="1"/>
    <x v="3"/>
    <x v="7"/>
    <s v="DE4-W_A"/>
    <x v="2"/>
    <s v="GNR_BO_MSW_E-80"/>
    <x v="0"/>
    <x v="0"/>
    <n v="1186.825"/>
    <n v="1732764.5"/>
    <n v="6237952.2000000002"/>
  </r>
  <r>
    <x v="0"/>
    <x v="1"/>
    <x v="1"/>
    <x v="3"/>
    <x v="7"/>
    <s v="DE4-W_A"/>
    <x v="2"/>
    <s v="GNR_BO_MSW_E-80"/>
    <x v="0"/>
    <x v="1"/>
    <n v="1186.825"/>
    <n v="1732764.5"/>
    <n v="6237952.2000000002"/>
  </r>
  <r>
    <x v="0"/>
    <x v="1"/>
    <x v="1"/>
    <x v="3"/>
    <x v="7"/>
    <s v="DE4-W_A"/>
    <x v="2"/>
    <s v="GNR_BO_MSW_E-80"/>
    <x v="0"/>
    <x v="2"/>
    <n v="1186.825"/>
    <n v="1732764.5"/>
    <n v="6237952.2000000002"/>
  </r>
  <r>
    <x v="0"/>
    <x v="1"/>
    <x v="1"/>
    <x v="3"/>
    <x v="7"/>
    <s v="DE4-W_A"/>
    <x v="2"/>
    <s v="GNR_BO_MSW_E-80"/>
    <x v="1"/>
    <x v="0"/>
    <n v="1186.825"/>
    <n v="1732764.5"/>
    <n v="6237952.2000000002"/>
  </r>
  <r>
    <x v="0"/>
    <x v="1"/>
    <x v="1"/>
    <x v="3"/>
    <x v="7"/>
    <s v="DE4-W_A"/>
    <x v="2"/>
    <s v="GNR_BO_MSW_E-80"/>
    <x v="1"/>
    <x v="1"/>
    <n v="1186.825"/>
    <n v="1732764.5"/>
    <n v="6237952.2000000002"/>
  </r>
  <r>
    <x v="0"/>
    <x v="1"/>
    <x v="1"/>
    <x v="3"/>
    <x v="7"/>
    <s v="DE4-W_A"/>
    <x v="2"/>
    <s v="GNR_BO_MSW_E-80"/>
    <x v="1"/>
    <x v="2"/>
    <n v="212.49971376204701"/>
    <n v="310249.582092589"/>
    <n v="1116898.4955333199"/>
  </r>
  <r>
    <x v="0"/>
    <x v="1"/>
    <x v="1"/>
    <x v="3"/>
    <x v="7"/>
    <s v="DE4-W_A"/>
    <x v="2"/>
    <s v="GNR_ST_MSW_BP_E-24_LS-220-MW-FEED_Y-2030"/>
    <x v="0"/>
    <x v="0"/>
    <n v="240.31851070995799"/>
    <n v="350865.02563653898"/>
    <n v="1263114.09229154"/>
  </r>
  <r>
    <x v="0"/>
    <x v="1"/>
    <x v="1"/>
    <x v="3"/>
    <x v="7"/>
    <s v="DE4-W_A"/>
    <x v="2"/>
    <s v="GNR_ST_MSW_BP_E-24_LS-220-MW-FEED_Y-2030"/>
    <x v="0"/>
    <x v="1"/>
    <n v="240.31851070995799"/>
    <n v="350865.02563653898"/>
    <n v="1263114.09229154"/>
  </r>
  <r>
    <x v="0"/>
    <x v="1"/>
    <x v="1"/>
    <x v="3"/>
    <x v="7"/>
    <s v="DE4-W_A"/>
    <x v="2"/>
    <s v="GNR_ST_MSW_BP_E-24_LS-220-MW-FEED_Y-2030"/>
    <x v="0"/>
    <x v="2"/>
    <n v="240.31851070995799"/>
    <n v="350865.02563653898"/>
    <n v="1263114.09229154"/>
  </r>
  <r>
    <x v="0"/>
    <x v="1"/>
    <x v="1"/>
    <x v="3"/>
    <x v="7"/>
    <s v="DE4-W_A"/>
    <x v="2"/>
    <s v="GNR_ST_MSW_BP_E-24_LS-220-MW-FEED_Y-2030"/>
    <x v="1"/>
    <x v="0"/>
    <n v="240.31851070995799"/>
    <n v="350865.02563653898"/>
    <n v="1263114.09229154"/>
  </r>
  <r>
    <x v="0"/>
    <x v="1"/>
    <x v="1"/>
    <x v="3"/>
    <x v="7"/>
    <s v="DE4-W_A"/>
    <x v="2"/>
    <s v="GNR_ST_MSW_BP_E-24_LS-220-MW-FEED_Y-2030"/>
    <x v="1"/>
    <x v="1"/>
    <n v="240.31851070995799"/>
    <n v="350865.02563653898"/>
    <n v="1263114.09229154"/>
  </r>
  <r>
    <x v="0"/>
    <x v="1"/>
    <x v="1"/>
    <x v="3"/>
    <x v="7"/>
    <s v="DE4-W_A"/>
    <x v="2"/>
    <s v="GNR_ST_MSW_BP_E-24_LS-220-MW-FEED_Y-2030"/>
    <x v="1"/>
    <x v="2"/>
    <n v="240.31851070995799"/>
    <n v="350865.02563653898"/>
    <n v="1263114.09229154"/>
  </r>
  <r>
    <x v="0"/>
    <x v="1"/>
    <x v="1"/>
    <x v="3"/>
    <x v="7"/>
    <s v="DE4-W_A"/>
    <x v="2"/>
    <s v="GNR_ST_MSW_BP_E-33"/>
    <x v="0"/>
    <x v="0"/>
    <n v="477.27272727272901"/>
    <n v="696818.18181818398"/>
    <n v="2508545.4545454602"/>
  </r>
  <r>
    <x v="0"/>
    <x v="1"/>
    <x v="1"/>
    <x v="3"/>
    <x v="7"/>
    <s v="DE4-W_A"/>
    <x v="2"/>
    <s v="GNR_ST_MSW_BP_E-33"/>
    <x v="0"/>
    <x v="1"/>
    <n v="477.27272727272901"/>
    <n v="696818.18181818398"/>
    <n v="2508545.4545454602"/>
  </r>
  <r>
    <x v="0"/>
    <x v="1"/>
    <x v="1"/>
    <x v="3"/>
    <x v="7"/>
    <s v="DE4-W_A"/>
    <x v="2"/>
    <s v="GNR_ST_MSW_BP_E-33"/>
    <x v="0"/>
    <x v="2"/>
    <n v="477.27272727272901"/>
    <n v="696818.18181818398"/>
    <n v="2508545.4545454602"/>
  </r>
  <r>
    <x v="0"/>
    <x v="1"/>
    <x v="1"/>
    <x v="3"/>
    <x v="7"/>
    <s v="DE4-W_A"/>
    <x v="2"/>
    <s v="GNR_ST_MSW_BP_E-33"/>
    <x v="1"/>
    <x v="0"/>
    <n v="477.27272727272901"/>
    <n v="696818.18181818398"/>
    <n v="2508545.4545454602"/>
  </r>
  <r>
    <x v="0"/>
    <x v="1"/>
    <x v="1"/>
    <x v="3"/>
    <x v="7"/>
    <s v="DE4-W_A"/>
    <x v="2"/>
    <s v="GNR_ST_MSW_BP_E-33"/>
    <x v="1"/>
    <x v="1"/>
    <n v="477.27272727272901"/>
    <n v="696818.18181818398"/>
    <n v="2508545.4545454602"/>
  </r>
  <r>
    <x v="0"/>
    <x v="1"/>
    <x v="1"/>
    <x v="3"/>
    <x v="7"/>
    <s v="DE4-W_A"/>
    <x v="2"/>
    <s v="GNR_ST_MSW_BP_E-33"/>
    <x v="1"/>
    <x v="2"/>
    <n v="477.27272727272901"/>
    <n v="696818.18181818398"/>
    <n v="2508545.4545454602"/>
  </r>
  <r>
    <x v="0"/>
    <x v="1"/>
    <x v="1"/>
    <x v="3"/>
    <x v="7"/>
    <s v="DE4-W_A"/>
    <x v="2"/>
    <s v="GNR_ST_MSW_CND_E-33"/>
    <x v="0"/>
    <x v="0"/>
    <n v="220"/>
    <n v="321200"/>
    <n v="1156320"/>
  </r>
  <r>
    <x v="0"/>
    <x v="1"/>
    <x v="1"/>
    <x v="3"/>
    <x v="7"/>
    <s v="DE4-W_A"/>
    <x v="2"/>
    <s v="GNR_ST_MSW_CND_E-33"/>
    <x v="0"/>
    <x v="1"/>
    <n v="220"/>
    <n v="321200"/>
    <n v="1156320"/>
  </r>
  <r>
    <x v="0"/>
    <x v="1"/>
    <x v="1"/>
    <x v="3"/>
    <x v="7"/>
    <s v="DE4-W_A"/>
    <x v="2"/>
    <s v="GNR_ST_MSW_CND_E-33"/>
    <x v="0"/>
    <x v="2"/>
    <n v="220"/>
    <n v="321200"/>
    <n v="1156320"/>
  </r>
  <r>
    <x v="0"/>
    <x v="1"/>
    <x v="1"/>
    <x v="3"/>
    <x v="7"/>
    <s v="DE4-W_A"/>
    <x v="3"/>
    <s v="GNR_PV_SUN"/>
    <x v="0"/>
    <x v="2"/>
    <n v="174.670333015685"/>
    <n v="255018.68620290101"/>
    <n v="918067.270330442"/>
  </r>
  <r>
    <x v="0"/>
    <x v="1"/>
    <x v="1"/>
    <x v="3"/>
    <x v="7"/>
    <s v="DE4-W_A"/>
    <x v="3"/>
    <s v="GNR_PV_SUN"/>
    <x v="1"/>
    <x v="1"/>
    <n v="1689.4601963663899"/>
    <n v="2466611.8866949198"/>
    <n v="8879802.7921017203"/>
  </r>
  <r>
    <x v="0"/>
    <x v="1"/>
    <x v="1"/>
    <x v="3"/>
    <x v="7"/>
    <s v="DE4-W_A"/>
    <x v="3"/>
    <s v="GNR_PV_SUN"/>
    <x v="1"/>
    <x v="2"/>
    <n v="5543.9712492885901"/>
    <n v="8094198.0239613401"/>
    <n v="29139112.8862608"/>
  </r>
  <r>
    <x v="0"/>
    <x v="1"/>
    <x v="1"/>
    <x v="3"/>
    <x v="7"/>
    <s v="DE4-W_A"/>
    <x v="6"/>
    <s v="GNR_ROR_WTR"/>
    <x v="0"/>
    <x v="0"/>
    <n v="178.07779741457099"/>
    <n v="259993.58422527299"/>
    <n v="935976.90321098396"/>
  </r>
  <r>
    <x v="0"/>
    <x v="1"/>
    <x v="1"/>
    <x v="3"/>
    <x v="7"/>
    <s v="DE4-W_A"/>
    <x v="6"/>
    <s v="GNR_ROR_WTR"/>
    <x v="0"/>
    <x v="1"/>
    <n v="178.07779741457099"/>
    <n v="259993.58422527299"/>
    <n v="935976.90321098396"/>
  </r>
  <r>
    <x v="0"/>
    <x v="1"/>
    <x v="1"/>
    <x v="3"/>
    <x v="7"/>
    <s v="DE4-W_A"/>
    <x v="6"/>
    <s v="GNR_ROR_WTR"/>
    <x v="0"/>
    <x v="2"/>
    <n v="178.07779741457099"/>
    <n v="259993.58422527299"/>
    <n v="935976.90321098396"/>
  </r>
  <r>
    <x v="0"/>
    <x v="1"/>
    <x v="1"/>
    <x v="3"/>
    <x v="7"/>
    <s v="DE4-W_A"/>
    <x v="6"/>
    <s v="GNR_ROR_WTR"/>
    <x v="1"/>
    <x v="0"/>
    <n v="219.73727107857999"/>
    <n v="320816.41577472701"/>
    <n v="1154939.0967890201"/>
  </r>
  <r>
    <x v="0"/>
    <x v="1"/>
    <x v="1"/>
    <x v="3"/>
    <x v="7"/>
    <s v="DE4-W_A"/>
    <x v="6"/>
    <s v="GNR_ROR_WTR"/>
    <x v="1"/>
    <x v="1"/>
    <n v="219.73727107857999"/>
    <n v="320816.41577472701"/>
    <n v="1154939.0967890201"/>
  </r>
  <r>
    <x v="0"/>
    <x v="1"/>
    <x v="1"/>
    <x v="3"/>
    <x v="7"/>
    <s v="DE4-W_A"/>
    <x v="6"/>
    <s v="GNR_ROR_WTR"/>
    <x v="1"/>
    <x v="2"/>
    <n v="219.73727107857999"/>
    <n v="320816.41577472701"/>
    <n v="1154939.0967890201"/>
  </r>
  <r>
    <x v="0"/>
    <x v="1"/>
    <x v="1"/>
    <x v="3"/>
    <x v="7"/>
    <s v="DE4-W_A"/>
    <x v="7"/>
    <s v="GNR_WT_WIND_ONS"/>
    <x v="0"/>
    <x v="0"/>
    <n v="1433.49481632322"/>
    <n v="2092902.4318319"/>
    <n v="7534448.7545948401"/>
  </r>
  <r>
    <x v="0"/>
    <x v="1"/>
    <x v="1"/>
    <x v="3"/>
    <x v="7"/>
    <s v="DE4-W_A"/>
    <x v="7"/>
    <s v="GNR_WT_WIND_ONS"/>
    <x v="0"/>
    <x v="1"/>
    <n v="2236.2640079153198"/>
    <n v="3264945.4515563701"/>
    <n v="11753803.625602899"/>
  </r>
  <r>
    <x v="0"/>
    <x v="1"/>
    <x v="1"/>
    <x v="3"/>
    <x v="7"/>
    <s v="DE4-W_A"/>
    <x v="7"/>
    <s v="GNR_WT_WIND_ONS"/>
    <x v="0"/>
    <x v="2"/>
    <n v="2674.6878601972599"/>
    <n v="3905044.2758879899"/>
    <n v="14058159.393196801"/>
  </r>
  <r>
    <x v="0"/>
    <x v="1"/>
    <x v="1"/>
    <x v="3"/>
    <x v="7"/>
    <s v="DE4-W_A"/>
    <x v="7"/>
    <s v="GNR_WT_WIND_ONS"/>
    <x v="1"/>
    <x v="0"/>
    <n v="3011.5183232607601"/>
    <n v="4396816.7519607097"/>
    <n v="15828540.307058601"/>
  </r>
  <r>
    <x v="0"/>
    <x v="1"/>
    <x v="1"/>
    <x v="3"/>
    <x v="7"/>
    <s v="DE4-W_A"/>
    <x v="7"/>
    <s v="GNR_WT_WIND_ONS"/>
    <x v="1"/>
    <x v="1"/>
    <n v="5128.9543491437998"/>
    <n v="7488273.3497499498"/>
    <n v="26957784.059099801"/>
  </r>
  <r>
    <x v="0"/>
    <x v="1"/>
    <x v="1"/>
    <x v="3"/>
    <x v="7"/>
    <s v="DE4-W_A"/>
    <x v="7"/>
    <s v="GNR_WT_WIND_ONS"/>
    <x v="1"/>
    <x v="2"/>
    <n v="5092.0662732966302"/>
    <n v="7434416.75901308"/>
    <n v="26763900.3324471"/>
  </r>
  <r>
    <x v="0"/>
    <x v="1"/>
    <x v="1"/>
    <x v="3"/>
    <x v="7"/>
    <s v="DE4-W_A"/>
    <x v="19"/>
    <s v="GNR_ST_WOODCHI_BP_E-29_LS-600-MW-FEED_Y-2030"/>
    <x v="0"/>
    <x v="0"/>
    <n v="1233.3099987993901"/>
    <n v="1800632.5982470999"/>
    <n v="6482277.35368957"/>
  </r>
  <r>
    <x v="0"/>
    <x v="1"/>
    <x v="1"/>
    <x v="3"/>
    <x v="7"/>
    <s v="DE4-W_A"/>
    <x v="19"/>
    <s v="GNR_ST_WOODCHI_BP_E-29_LS-600-MW-FEED_Y-2030"/>
    <x v="0"/>
    <x v="1"/>
    <n v="1233.3099987993901"/>
    <n v="1800632.5982470999"/>
    <n v="6482277.35368957"/>
  </r>
  <r>
    <x v="0"/>
    <x v="1"/>
    <x v="1"/>
    <x v="3"/>
    <x v="7"/>
    <s v="DE4-W_A"/>
    <x v="19"/>
    <s v="GNR_ST_WOODCHI_BP_E-29_LS-600-MW-FEED_Y-2030"/>
    <x v="0"/>
    <x v="2"/>
    <n v="1233.3099987993901"/>
    <n v="1800632.5982470999"/>
    <n v="6482277.35368957"/>
  </r>
  <r>
    <x v="0"/>
    <x v="1"/>
    <x v="1"/>
    <x v="3"/>
    <x v="7"/>
    <s v="DE4-W_Offshore_A"/>
    <x v="7"/>
    <s v="GNR_WT_WIND_OFF"/>
    <x v="0"/>
    <x v="0"/>
    <n v="1237.41379805824"/>
    <n v="1806624.1451650299"/>
    <n v="6503846.9225941002"/>
  </r>
  <r>
    <x v="0"/>
    <x v="1"/>
    <x v="1"/>
    <x v="3"/>
    <x v="7"/>
    <s v="DE4-W_Offshore_A"/>
    <x v="7"/>
    <s v="GNR_WT_WIND_OFF"/>
    <x v="0"/>
    <x v="1"/>
    <n v="1930.3759650788299"/>
    <n v="2818348.9090150902"/>
    <n v="10146056.0724543"/>
  </r>
  <r>
    <x v="0"/>
    <x v="1"/>
    <x v="1"/>
    <x v="3"/>
    <x v="7"/>
    <s v="DE4-W_Offshore_A"/>
    <x v="7"/>
    <s v="GNR_WT_WIND_OFF"/>
    <x v="0"/>
    <x v="2"/>
    <n v="2308.8298792708601"/>
    <n v="3370891.62373546"/>
    <n v="12135209.8454477"/>
  </r>
  <r>
    <x v="0"/>
    <x v="1"/>
    <x v="1"/>
    <x v="3"/>
    <x v="7"/>
    <s v="DE4-W_Offshore_A"/>
    <x v="7"/>
    <s v="GNR_WT_WIND_OFF"/>
    <x v="1"/>
    <x v="0"/>
    <n v="2599.5868864501299"/>
    <n v="3795396.8542171801"/>
    <n v="13663428.675181899"/>
  </r>
  <r>
    <x v="0"/>
    <x v="1"/>
    <x v="1"/>
    <x v="3"/>
    <x v="7"/>
    <s v="DE4-W_Offshore_A"/>
    <x v="7"/>
    <s v="GNR_WT_WIND_OFF"/>
    <x v="1"/>
    <x v="1"/>
    <n v="4427.3887906479404"/>
    <n v="6463987.6343459897"/>
    <n v="23270355.483645599"/>
  </r>
  <r>
    <x v="0"/>
    <x v="1"/>
    <x v="1"/>
    <x v="3"/>
    <x v="7"/>
    <s v="DE4-W_Offshore_A"/>
    <x v="7"/>
    <s v="GNR_WT_WIND_OFF"/>
    <x v="1"/>
    <x v="2"/>
    <n v="4395.5464613159202"/>
    <n v="6417497.8335212497"/>
    <n v="23102992.200676501"/>
  </r>
  <r>
    <x v="0"/>
    <x v="1"/>
    <x v="1"/>
    <x v="3"/>
    <x v="7"/>
    <s v="DE4-W_Offshore_A"/>
    <x v="7"/>
    <s v="GNR_WT_WIND_OFF_L-NS_Y-2020"/>
    <x v="0"/>
    <x v="0"/>
    <n v="5659.3590064910804"/>
    <n v="8262664.1494769799"/>
    <n v="29745590.938117102"/>
  </r>
  <r>
    <x v="0"/>
    <x v="1"/>
    <x v="1"/>
    <x v="3"/>
    <x v="7"/>
    <s v="DE4-W_Offshore_A"/>
    <x v="7"/>
    <s v="GNR_WT_WIND_OFF_L-NS_Y-2020"/>
    <x v="0"/>
    <x v="1"/>
    <n v="8828.6477983564691"/>
    <n v="12889825.7856005"/>
    <n v="46403372.828161597"/>
  </r>
  <r>
    <x v="0"/>
    <x v="1"/>
    <x v="1"/>
    <x v="3"/>
    <x v="7"/>
    <s v="DE4-W_Offshore_A"/>
    <x v="7"/>
    <s v="GNR_WT_WIND_OFF_L-NS_Y-2020"/>
    <x v="0"/>
    <x v="2"/>
    <n v="10559.521149845999"/>
    <n v="15416900.8787752"/>
    <n v="55500843.163590796"/>
  </r>
  <r>
    <x v="0"/>
    <x v="1"/>
    <x v="1"/>
    <x v="3"/>
    <x v="7"/>
    <s v="DE4-W_Offshore_A"/>
    <x v="7"/>
    <s v="GNR_WT_WIND_OFF_L-NS_Y-2020"/>
    <x v="1"/>
    <x v="0"/>
    <n v="11889.309366093899"/>
    <n v="17358391.674497101"/>
    <n v="62490210.028189503"/>
  </r>
  <r>
    <x v="0"/>
    <x v="1"/>
    <x v="1"/>
    <x v="3"/>
    <x v="7"/>
    <s v="DE4-W_Offshore_A"/>
    <x v="7"/>
    <s v="GNR_WT_WIND_OFF_L-NS_Y-2020"/>
    <x v="1"/>
    <x v="1"/>
    <n v="20248.830800908701"/>
    <n v="29563292.969326701"/>
    <n v="106427854.689576"/>
  </r>
  <r>
    <x v="0"/>
    <x v="1"/>
    <x v="1"/>
    <x v="3"/>
    <x v="7"/>
    <s v="DE4-W_Offshore_A"/>
    <x v="7"/>
    <s v="GNR_WT_WIND_OFF_L-NS_Y-2020"/>
    <x v="1"/>
    <x v="2"/>
    <n v="20103.198698231699"/>
    <n v="29350670.099418201"/>
    <n v="105662412.357906"/>
  </r>
  <r>
    <x v="0"/>
    <x v="1"/>
    <x v="1"/>
    <x v="3"/>
    <x v="7"/>
    <s v="DE4-W_Offshore_A"/>
    <x v="7"/>
    <s v="GNR_WT_WIND_OFF_L-NS_Y-2030"/>
    <x v="0"/>
    <x v="0"/>
    <n v="10580.953092805699"/>
    <n v="15448191.515496301"/>
    <n v="55613489.455786899"/>
  </r>
  <r>
    <x v="0"/>
    <x v="1"/>
    <x v="1"/>
    <x v="3"/>
    <x v="7"/>
    <s v="DE4-W_Offshore_A"/>
    <x v="7"/>
    <s v="GNR_WT_WIND_OFF_L-NS_Y-2030"/>
    <x v="0"/>
    <x v="1"/>
    <n v="16506.376096686599"/>
    <n v="24099309.1011624"/>
    <n v="86757512.764184698"/>
  </r>
  <r>
    <x v="0"/>
    <x v="1"/>
    <x v="1"/>
    <x v="3"/>
    <x v="7"/>
    <s v="DE4-W_Offshore_A"/>
    <x v="7"/>
    <s v="GNR_WT_WIND_OFF_L-NS_Y-2030"/>
    <x v="0"/>
    <x v="2"/>
    <n v="19742.482821969901"/>
    <n v="28824024.920076098"/>
    <n v="103766489.712274"/>
  </r>
  <r>
    <x v="0"/>
    <x v="1"/>
    <x v="1"/>
    <x v="3"/>
    <x v="7"/>
    <s v="DE4-W_Offshore_A"/>
    <x v="7"/>
    <s v="GNR_WT_WIND_OFF_L-NS_Y-2030"/>
    <x v="1"/>
    <x v="0"/>
    <n v="22228.705506084101"/>
    <n v="32453910.0388829"/>
    <n v="116834076.13997801"/>
  </r>
  <r>
    <x v="0"/>
    <x v="1"/>
    <x v="1"/>
    <x v="3"/>
    <x v="7"/>
    <s v="DE4-W_Offshore_A"/>
    <x v="7"/>
    <s v="GNR_WT_WIND_OFF_L-NS_Y-2030"/>
    <x v="1"/>
    <x v="1"/>
    <n v="37857.985090331902"/>
    <n v="55272658.231884502"/>
    <n v="198981569.63478401"/>
  </r>
  <r>
    <x v="0"/>
    <x v="1"/>
    <x v="1"/>
    <x v="3"/>
    <x v="7"/>
    <s v="DE4-W_Offshore_A"/>
    <x v="7"/>
    <s v="GNR_WT_WIND_OFF_L-NS_Y-2030"/>
    <x v="1"/>
    <x v="2"/>
    <n v="37585.705765859697"/>
    <n v="54875130.418155201"/>
    <n v="197550469.50535899"/>
  </r>
  <r>
    <x v="0"/>
    <x v="1"/>
    <x v="1"/>
    <x v="4"/>
    <x v="8"/>
    <s v="LV_A"/>
    <x v="5"/>
    <s v="GNR_ES_ELEC_BAT-LITHIO_E-97_Y-30-50"/>
    <x v="0"/>
    <x v="0"/>
    <n v="741.10570204881799"/>
    <n v="1082014.32499127"/>
    <n v="3895251.56996859"/>
  </r>
  <r>
    <x v="0"/>
    <x v="1"/>
    <x v="1"/>
    <x v="4"/>
    <x v="8"/>
    <s v="LV_A"/>
    <x v="5"/>
    <s v="GNR_ES_ELEC_BAT-LITHIO_E-97_Y-30-50"/>
    <x v="0"/>
    <x v="1"/>
    <n v="805.54967614001896"/>
    <n v="1176102.5271644299"/>
    <n v="4233969.09779194"/>
  </r>
  <r>
    <x v="0"/>
    <x v="1"/>
    <x v="1"/>
    <x v="4"/>
    <x v="8"/>
    <s v="LV_A"/>
    <x v="3"/>
    <s v="GNR_PV_SUN_LS-4-MW_Y-2030"/>
    <x v="0"/>
    <x v="2"/>
    <n v="3513.4457952292701"/>
    <n v="5129630.8610347304"/>
    <n v="18466671.099725001"/>
  </r>
  <r>
    <x v="0"/>
    <x v="1"/>
    <x v="1"/>
    <x v="4"/>
    <x v="8"/>
    <s v="LV_A"/>
    <x v="3"/>
    <s v="GNR_PV_SUN_LS-4-MW_Y-2030"/>
    <x v="1"/>
    <x v="1"/>
    <n v="1.1222744476402799"/>
    <n v="1638.5206935548099"/>
    <n v="5898.67449679732"/>
  </r>
  <r>
    <x v="0"/>
    <x v="1"/>
    <x v="1"/>
    <x v="4"/>
    <x v="8"/>
    <s v="LV_A"/>
    <x v="3"/>
    <s v="GNR_PV_SUN_LS-4-MW_Y-2030"/>
    <x v="1"/>
    <x v="2"/>
    <n v="2.4228620793559399"/>
    <n v="3537.3786358596699"/>
    <n v="12734.5630890948"/>
  </r>
  <r>
    <x v="0"/>
    <x v="1"/>
    <x v="1"/>
    <x v="4"/>
    <x v="8"/>
    <s v="LV_A"/>
    <x v="7"/>
    <s v="GNR_WT_WIND_ON_LS_Y-2020"/>
    <x v="0"/>
    <x v="0"/>
    <n v="1168.97888010325"/>
    <n v="1706709.1649507501"/>
    <n v="6144152.9938226901"/>
  </r>
  <r>
    <x v="0"/>
    <x v="1"/>
    <x v="1"/>
    <x v="4"/>
    <x v="8"/>
    <s v="LV_A"/>
    <x v="7"/>
    <s v="GNR_WT_WIND_ON_LS_Y-2020"/>
    <x v="0"/>
    <x v="1"/>
    <n v="1237.7423436387401"/>
    <n v="1807103.82171256"/>
    <n v="6505573.7581652096"/>
  </r>
  <r>
    <x v="0"/>
    <x v="1"/>
    <x v="1"/>
    <x v="4"/>
    <x v="8"/>
    <s v="LV_A"/>
    <x v="7"/>
    <s v="GNR_WT_WIND_ON_LS_Y-2020"/>
    <x v="0"/>
    <x v="2"/>
    <n v="1306.5058071742201"/>
    <n v="1907498.47847437"/>
    <n v="6866994.5225077197"/>
  </r>
  <r>
    <x v="0"/>
    <x v="1"/>
    <x v="1"/>
    <x v="4"/>
    <x v="8"/>
    <s v="LV_A"/>
    <x v="7"/>
    <s v="GNR_WT_WIND_ON_LS_Y-2020"/>
    <x v="1"/>
    <x v="0"/>
    <n v="206.29039060645599"/>
    <n v="301183.97028542601"/>
    <n v="1084262.29302753"/>
  </r>
  <r>
    <x v="0"/>
    <x v="1"/>
    <x v="1"/>
    <x v="4"/>
    <x v="8"/>
    <s v="LV_A"/>
    <x v="7"/>
    <s v="GNR_WT_WIND_ON_LS_Y-2020"/>
    <x v="1"/>
    <x v="1"/>
    <n v="481.34424474839801"/>
    <n v="702762.59733266104"/>
    <n v="2529945.3503975798"/>
  </r>
  <r>
    <x v="0"/>
    <x v="1"/>
    <x v="1"/>
    <x v="4"/>
    <x v="8"/>
    <s v="LV_A"/>
    <x v="7"/>
    <s v="GNR_WT_WIND_ON_LS_Y-2020"/>
    <x v="1"/>
    <x v="2"/>
    <n v="481.34424474839801"/>
    <n v="702762.59733266104"/>
    <n v="2529945.3503975798"/>
  </r>
  <r>
    <x v="0"/>
    <x v="1"/>
    <x v="1"/>
    <x v="4"/>
    <x v="8"/>
    <s v="LV_RigaR"/>
    <x v="6"/>
    <s v="GNR_RES_WTR_NOPMP"/>
    <x v="0"/>
    <x v="1"/>
    <n v="0.27534246575342503"/>
    <n v="402"/>
    <n v="1447.2"/>
  </r>
  <r>
    <x v="0"/>
    <x v="1"/>
    <x v="1"/>
    <x v="4"/>
    <x v="8"/>
    <s v="LV_Rural"/>
    <x v="7"/>
    <s v="GNR_WT_WIND_ONS"/>
    <x v="0"/>
    <x v="0"/>
    <n v="2.8025816649104298"/>
    <n v="4091.76923076923"/>
    <n v="14730.3692307692"/>
  </r>
  <r>
    <x v="0"/>
    <x v="1"/>
    <x v="1"/>
    <x v="4"/>
    <x v="8"/>
    <s v="LV_Rural"/>
    <x v="7"/>
    <s v="GNR_WT_WIND_ONS"/>
    <x v="0"/>
    <x v="1"/>
    <n v="4.8044257112750302"/>
    <n v="7014.4615384615399"/>
    <n v="25252.061538461501"/>
  </r>
  <r>
    <x v="0"/>
    <x v="1"/>
    <x v="1"/>
    <x v="4"/>
    <x v="8"/>
    <s v="LV_Rural"/>
    <x v="7"/>
    <s v="GNR_WT_WIND_ONS"/>
    <x v="0"/>
    <x v="2"/>
    <n v="7.7070995785036898"/>
    <n v="11252.365384615399"/>
    <n v="40508.515384615399"/>
  </r>
  <r>
    <x v="0"/>
    <x v="1"/>
    <x v="1"/>
    <x v="4"/>
    <x v="8"/>
    <s v="LV_Rural"/>
    <x v="7"/>
    <s v="GNR_WT_WIND_ONS"/>
    <x v="1"/>
    <x v="0"/>
    <n v="6.8062697576396198"/>
    <n v="9937.1538461538494"/>
    <n v="35773.753846153799"/>
  </r>
  <r>
    <x v="0"/>
    <x v="1"/>
    <x v="1"/>
    <x v="4"/>
    <x v="8"/>
    <s v="LV_Rural"/>
    <x v="7"/>
    <s v="GNR_WT_WIND_ONS"/>
    <x v="1"/>
    <x v="1"/>
    <n v="16.682033719705"/>
    <n v="24355.769230769201"/>
    <n v="87680.769230769205"/>
  </r>
  <r>
    <x v="0"/>
    <x v="1"/>
    <x v="1"/>
    <x v="4"/>
    <x v="8"/>
    <s v="LV_Rural"/>
    <x v="7"/>
    <s v="GNR_WT_WIND_ONS"/>
    <x v="1"/>
    <x v="2"/>
    <n v="6.30580874604847"/>
    <n v="9206.4807692307695"/>
    <n v="33143.330769230801"/>
  </r>
  <r>
    <x v="0"/>
    <x v="1"/>
    <x v="1"/>
    <x v="5"/>
    <x v="9"/>
    <s v="LT_A"/>
    <x v="5"/>
    <s v="GNR_ES_ELEC_BAT-LITHIO_E-95_Y-16-29"/>
    <x v="0"/>
    <x v="0"/>
    <n v="531.43836200494798"/>
    <n v="775900.00852722395"/>
    <n v="2793240.0306980102"/>
  </r>
  <r>
    <x v="0"/>
    <x v="1"/>
    <x v="1"/>
    <x v="5"/>
    <x v="9"/>
    <s v="LT_A"/>
    <x v="5"/>
    <s v="GNR_ES_ELEC_BAT-LITHIO_E-95_Y-16-29"/>
    <x v="0"/>
    <x v="1"/>
    <n v="531.43836200494798"/>
    <n v="775900.00852722395"/>
    <n v="2793240.0306980102"/>
  </r>
  <r>
    <x v="0"/>
    <x v="1"/>
    <x v="1"/>
    <x v="5"/>
    <x v="9"/>
    <s v="LT_A"/>
    <x v="5"/>
    <s v="GNR_ES_ELEC_BAT-LITHIO_E-97_Y-30-50"/>
    <x v="0"/>
    <x v="0"/>
    <n v="45636.286046037603"/>
    <n v="66628977.627214901"/>
    <n v="239864319.457973"/>
  </r>
  <r>
    <x v="0"/>
    <x v="1"/>
    <x v="1"/>
    <x v="5"/>
    <x v="9"/>
    <s v="LT_A"/>
    <x v="5"/>
    <s v="GNR_ES_ELEC_BAT-LITHIO_E-97_Y-30-50"/>
    <x v="0"/>
    <x v="1"/>
    <n v="46139.648063233901"/>
    <n v="67363886.172321498"/>
    <n v="242509990.22035801"/>
  </r>
  <r>
    <x v="0"/>
    <x v="1"/>
    <x v="1"/>
    <x v="5"/>
    <x v="9"/>
    <s v="LT_A"/>
    <x v="5"/>
    <s v="GNR_ES_ELEC_BAT-LITHIO_E-97_Y-30-50"/>
    <x v="1"/>
    <x v="0"/>
    <n v="3044.96895813949"/>
    <n v="4445654.6788836503"/>
    <n v="16004356.8439811"/>
  </r>
  <r>
    <x v="0"/>
    <x v="1"/>
    <x v="1"/>
    <x v="5"/>
    <x v="9"/>
    <s v="LT_A"/>
    <x v="3"/>
    <s v="GNR_PV_SUN_LS-4-MW_Y-2020"/>
    <x v="0"/>
    <x v="2"/>
    <n v="3510.1520695590202"/>
    <n v="5124822.0215561697"/>
    <n v="18449359.277602199"/>
  </r>
  <r>
    <x v="0"/>
    <x v="1"/>
    <x v="1"/>
    <x v="5"/>
    <x v="9"/>
    <s v="LT_A"/>
    <x v="3"/>
    <s v="GNR_PV_SUN_LS-4-MW_Y-2020"/>
    <x v="1"/>
    <x v="1"/>
    <n v="1.1212223567948001"/>
    <n v="1636.9846409204099"/>
    <n v="5893.1447073134595"/>
  </r>
  <r>
    <x v="0"/>
    <x v="1"/>
    <x v="1"/>
    <x v="5"/>
    <x v="9"/>
    <s v="LT_A"/>
    <x v="3"/>
    <s v="GNR_PV_SUN_LS-4-MW_Y-2020"/>
    <x v="1"/>
    <x v="2"/>
    <n v="2.4205907356405798"/>
    <n v="3534.06247403524"/>
    <n v="12722.6249065269"/>
  </r>
  <r>
    <x v="0"/>
    <x v="1"/>
    <x v="1"/>
    <x v="5"/>
    <x v="9"/>
    <s v="LT_A"/>
    <x v="3"/>
    <s v="GNR_PV_SUN_LS-4-MW_Y-2030"/>
    <x v="0"/>
    <x v="2"/>
    <n v="135053.30537926001"/>
    <n v="197177825.853719"/>
    <n v="709840173.07338905"/>
  </r>
  <r>
    <x v="0"/>
    <x v="1"/>
    <x v="1"/>
    <x v="5"/>
    <x v="9"/>
    <s v="LT_A"/>
    <x v="3"/>
    <s v="GNR_PV_SUN_LS-4-MW_Y-2030"/>
    <x v="1"/>
    <x v="1"/>
    <n v="43.139095500578897"/>
    <n v="62983.079430845202"/>
    <n v="226739.085951043"/>
  </r>
  <r>
    <x v="0"/>
    <x v="1"/>
    <x v="1"/>
    <x v="5"/>
    <x v="9"/>
    <s v="LT_A"/>
    <x v="3"/>
    <s v="GNR_PV_SUN_LS-4-MW_Y-2030"/>
    <x v="1"/>
    <x v="2"/>
    <n v="93.132369578433497"/>
    <n v="135973.259584513"/>
    <n v="489503.73450424703"/>
  </r>
  <r>
    <x v="0"/>
    <x v="1"/>
    <x v="1"/>
    <x v="5"/>
    <x v="9"/>
    <s v="LT_KauU"/>
    <x v="2"/>
    <s v="KAUNAS_ST_MSW_BP"/>
    <x v="0"/>
    <x v="0"/>
    <n v="92.0923189864086"/>
    <n v="134454.785720157"/>
    <n v="484037.228592564"/>
  </r>
  <r>
    <x v="0"/>
    <x v="1"/>
    <x v="1"/>
    <x v="5"/>
    <x v="9"/>
    <s v="LT_KauU"/>
    <x v="2"/>
    <s v="KAUNAS_ST_MSW_BP"/>
    <x v="0"/>
    <x v="1"/>
    <n v="92.0923189864086"/>
    <n v="134454.785720157"/>
    <n v="484037.228592564"/>
  </r>
  <r>
    <x v="0"/>
    <x v="1"/>
    <x v="1"/>
    <x v="5"/>
    <x v="9"/>
    <s v="LT_KauU"/>
    <x v="2"/>
    <s v="KAUNAS_ST_MSW_BP"/>
    <x v="0"/>
    <x v="2"/>
    <n v="92.0923189864086"/>
    <n v="134454.785720157"/>
    <n v="484037.228592564"/>
  </r>
  <r>
    <x v="0"/>
    <x v="1"/>
    <x v="1"/>
    <x v="5"/>
    <x v="9"/>
    <s v="LT_KauU"/>
    <x v="2"/>
    <s v="KAUNAS_ST_MSW_BP"/>
    <x v="1"/>
    <x v="0"/>
    <n v="92.0923189864086"/>
    <n v="134454.785720157"/>
    <n v="484037.228592564"/>
  </r>
  <r>
    <x v="0"/>
    <x v="1"/>
    <x v="1"/>
    <x v="5"/>
    <x v="9"/>
    <s v="LT_KauU"/>
    <x v="2"/>
    <s v="KAUNAS_ST_MSW_BP"/>
    <x v="1"/>
    <x v="1"/>
    <n v="92.0923189864086"/>
    <n v="134454.785720157"/>
    <n v="484037.228592564"/>
  </r>
  <r>
    <x v="0"/>
    <x v="1"/>
    <x v="1"/>
    <x v="5"/>
    <x v="9"/>
    <s v="LT_KauU"/>
    <x v="2"/>
    <s v="KAUNAS_ST_MSW_BP"/>
    <x v="1"/>
    <x v="2"/>
    <n v="92.0923189864086"/>
    <n v="134454.785720157"/>
    <n v="484037.228592564"/>
  </r>
  <r>
    <x v="0"/>
    <x v="1"/>
    <x v="1"/>
    <x v="5"/>
    <x v="9"/>
    <s v="LT_KauU"/>
    <x v="6"/>
    <s v="GNR_ROR_WTR"/>
    <x v="0"/>
    <x v="0"/>
    <n v="62.694078985092297"/>
    <n v="91533.355318234695"/>
    <n v="329520.07914564502"/>
  </r>
  <r>
    <x v="0"/>
    <x v="1"/>
    <x v="1"/>
    <x v="5"/>
    <x v="9"/>
    <s v="LT_KauU"/>
    <x v="6"/>
    <s v="GNR_ROR_WTR"/>
    <x v="0"/>
    <x v="1"/>
    <n v="62.694078985092297"/>
    <n v="91533.355318234695"/>
    <n v="329520.07914564502"/>
  </r>
  <r>
    <x v="0"/>
    <x v="1"/>
    <x v="1"/>
    <x v="5"/>
    <x v="9"/>
    <s v="LT_KauU"/>
    <x v="6"/>
    <s v="GNR_ROR_WTR"/>
    <x v="0"/>
    <x v="2"/>
    <n v="62.694078985092297"/>
    <n v="91533.355318234695"/>
    <n v="329520.07914564502"/>
  </r>
  <r>
    <x v="0"/>
    <x v="1"/>
    <x v="1"/>
    <x v="5"/>
    <x v="9"/>
    <s v="LT_KauU"/>
    <x v="6"/>
    <s v="GNR_ROR_WTR"/>
    <x v="1"/>
    <x v="0"/>
    <n v="77.360715535455697"/>
    <n v="112946.644681765"/>
    <n v="406607.92085435498"/>
  </r>
  <r>
    <x v="0"/>
    <x v="1"/>
    <x v="1"/>
    <x v="5"/>
    <x v="9"/>
    <s v="LT_KauU"/>
    <x v="6"/>
    <s v="GNR_ROR_WTR"/>
    <x v="1"/>
    <x v="1"/>
    <n v="77.360715535455697"/>
    <n v="112946.644681765"/>
    <n v="406607.92085435498"/>
  </r>
  <r>
    <x v="0"/>
    <x v="1"/>
    <x v="1"/>
    <x v="5"/>
    <x v="9"/>
    <s v="LT_KauU"/>
    <x v="6"/>
    <s v="GNR_ROR_WTR"/>
    <x v="1"/>
    <x v="2"/>
    <n v="77.360715535455697"/>
    <n v="112946.644681765"/>
    <n v="406607.92085435498"/>
  </r>
  <r>
    <x v="0"/>
    <x v="1"/>
    <x v="1"/>
    <x v="5"/>
    <x v="9"/>
    <s v="LT_KlaU"/>
    <x v="3"/>
    <s v="GNR_PV_SUN"/>
    <x v="0"/>
    <x v="2"/>
    <n v="1.41841809901938"/>
    <n v="2070.8904245682902"/>
    <n v="7455.2055284458602"/>
  </r>
  <r>
    <x v="0"/>
    <x v="1"/>
    <x v="1"/>
    <x v="5"/>
    <x v="9"/>
    <s v="LT_KlaU"/>
    <x v="3"/>
    <s v="GNR_PV_SUN"/>
    <x v="1"/>
    <x v="1"/>
    <n v="13.7193356119824"/>
    <n v="20030.2299934943"/>
    <n v="72108.827976579501"/>
  </r>
  <r>
    <x v="0"/>
    <x v="1"/>
    <x v="1"/>
    <x v="5"/>
    <x v="9"/>
    <s v="LT_KlaU"/>
    <x v="3"/>
    <s v="GNR_PV_SUN"/>
    <x v="1"/>
    <x v="2"/>
    <n v="45.020061647949497"/>
    <n v="65729.290006006195"/>
    <n v="236625.44402162201"/>
  </r>
  <r>
    <x v="0"/>
    <x v="1"/>
    <x v="1"/>
    <x v="5"/>
    <x v="9"/>
    <s v="LT_Other_DH"/>
    <x v="1"/>
    <s v="LIFOSA_ST_HEAT_BP"/>
    <x v="0"/>
    <x v="0"/>
    <n v="85.294117647058798"/>
    <n v="124529.411764706"/>
    <n v="448305.88235294097"/>
  </r>
  <r>
    <x v="0"/>
    <x v="1"/>
    <x v="1"/>
    <x v="5"/>
    <x v="9"/>
    <s v="LT_Other_DH"/>
    <x v="1"/>
    <s v="LIFOSA_ST_HEAT_BP"/>
    <x v="0"/>
    <x v="1"/>
    <n v="85.294117647058798"/>
    <n v="124529.411764706"/>
    <n v="448305.88235294097"/>
  </r>
  <r>
    <x v="0"/>
    <x v="1"/>
    <x v="1"/>
    <x v="5"/>
    <x v="9"/>
    <s v="LT_Other_DH"/>
    <x v="1"/>
    <s v="LIFOSA_ST_HEAT_BP"/>
    <x v="0"/>
    <x v="2"/>
    <n v="85.294117647058798"/>
    <n v="124529.411764706"/>
    <n v="448305.88235294097"/>
  </r>
  <r>
    <x v="0"/>
    <x v="1"/>
    <x v="1"/>
    <x v="5"/>
    <x v="9"/>
    <s v="LT_Other_DH"/>
    <x v="1"/>
    <s v="LIFOSA_ST_HEAT_BP"/>
    <x v="1"/>
    <x v="0"/>
    <n v="85.294117647058798"/>
    <n v="124529.411764706"/>
    <n v="448305.88235294097"/>
  </r>
  <r>
    <x v="0"/>
    <x v="1"/>
    <x v="1"/>
    <x v="5"/>
    <x v="9"/>
    <s v="LT_Other_DH"/>
    <x v="1"/>
    <s v="LIFOSA_ST_HEAT_BP"/>
    <x v="1"/>
    <x v="1"/>
    <n v="85.294117647058798"/>
    <n v="124529.411764706"/>
    <n v="448305.88235294097"/>
  </r>
  <r>
    <x v="0"/>
    <x v="1"/>
    <x v="1"/>
    <x v="5"/>
    <x v="9"/>
    <s v="LT_Other_DH"/>
    <x v="1"/>
    <s v="LIFOSA_ST_HEAT_BP"/>
    <x v="1"/>
    <x v="2"/>
    <n v="85.294117647058798"/>
    <n v="124529.411764706"/>
    <n v="448305.88235294097"/>
  </r>
  <r>
    <x v="0"/>
    <x v="1"/>
    <x v="1"/>
    <x v="5"/>
    <x v="9"/>
    <s v="LT_Other_DH"/>
    <x v="8"/>
    <s v="EBAVERE_ST_WOODWST_BP"/>
    <x v="0"/>
    <x v="0"/>
    <n v="21.315789473684202"/>
    <n v="31121.052631579001"/>
    <n v="112035.789473684"/>
  </r>
  <r>
    <x v="0"/>
    <x v="1"/>
    <x v="1"/>
    <x v="5"/>
    <x v="9"/>
    <s v="LT_Other_DH"/>
    <x v="8"/>
    <s v="EBAVERE_ST_WOODWST_BP"/>
    <x v="0"/>
    <x v="1"/>
    <n v="21.315789473684202"/>
    <n v="31121.052631579001"/>
    <n v="112035.789473684"/>
  </r>
  <r>
    <x v="0"/>
    <x v="1"/>
    <x v="1"/>
    <x v="5"/>
    <x v="9"/>
    <s v="LT_Other_DH"/>
    <x v="8"/>
    <s v="EBAVERE_ST_WOODWST_BP"/>
    <x v="0"/>
    <x v="2"/>
    <n v="21.315789473684202"/>
    <n v="31121.052631579001"/>
    <n v="112035.789473684"/>
  </r>
  <r>
    <x v="0"/>
    <x v="1"/>
    <x v="1"/>
    <x v="5"/>
    <x v="9"/>
    <s v="LT_Other_DH"/>
    <x v="8"/>
    <s v="EBAVERE_ST_WOODWST_BP"/>
    <x v="1"/>
    <x v="0"/>
    <n v="21.315789473684202"/>
    <n v="31121.052631579001"/>
    <n v="112035.789473684"/>
  </r>
  <r>
    <x v="0"/>
    <x v="1"/>
    <x v="1"/>
    <x v="5"/>
    <x v="9"/>
    <s v="LT_Other_DH"/>
    <x v="8"/>
    <s v="EBAVERE_ST_WOODWST_BP"/>
    <x v="1"/>
    <x v="1"/>
    <n v="21.315789473684202"/>
    <n v="31121.052631579001"/>
    <n v="112035.789473684"/>
  </r>
  <r>
    <x v="0"/>
    <x v="1"/>
    <x v="1"/>
    <x v="5"/>
    <x v="9"/>
    <s v="LT_Other_DH"/>
    <x v="8"/>
    <s v="EBAVERE_ST_WOODWST_BP"/>
    <x v="1"/>
    <x v="2"/>
    <n v="21.315789473684202"/>
    <n v="31121.052631579001"/>
    <n v="112035.789473684"/>
  </r>
  <r>
    <x v="0"/>
    <x v="1"/>
    <x v="1"/>
    <x v="5"/>
    <x v="9"/>
    <s v="LT_Rural"/>
    <x v="7"/>
    <s v="GNR_WT_WIND_ONS"/>
    <x v="0"/>
    <x v="0"/>
    <n v="19.453213909378299"/>
    <n v="28401.692307692301"/>
    <n v="102246.092307692"/>
  </r>
  <r>
    <x v="0"/>
    <x v="1"/>
    <x v="1"/>
    <x v="5"/>
    <x v="9"/>
    <s v="LT_Rural"/>
    <x v="7"/>
    <s v="GNR_WT_WIND_ONS"/>
    <x v="0"/>
    <x v="1"/>
    <n v="33.348366701791399"/>
    <n v="48688.615384615397"/>
    <n v="175279.01538461499"/>
  </r>
  <r>
    <x v="0"/>
    <x v="1"/>
    <x v="1"/>
    <x v="5"/>
    <x v="9"/>
    <s v="LT_Rural"/>
    <x v="7"/>
    <s v="GNR_WT_WIND_ONS"/>
    <x v="0"/>
    <x v="2"/>
    <n v="53.496338250790302"/>
    <n v="78104.653846153902"/>
    <n v="281176.75384615402"/>
  </r>
  <r>
    <x v="0"/>
    <x v="1"/>
    <x v="1"/>
    <x v="5"/>
    <x v="9"/>
    <s v="LT_Rural"/>
    <x v="7"/>
    <s v="GNR_WT_WIND_ONS"/>
    <x v="1"/>
    <x v="0"/>
    <n v="47.243519494204399"/>
    <n v="68975.538461538497"/>
    <n v="248311.938461538"/>
  </r>
  <r>
    <x v="0"/>
    <x v="1"/>
    <x v="1"/>
    <x v="5"/>
    <x v="9"/>
    <s v="LT_Rural"/>
    <x v="7"/>
    <s v="GNR_WT_WIND_ONS"/>
    <x v="1"/>
    <x v="1"/>
    <n v="115.79293993677599"/>
    <n v="169057.69230769199"/>
    <n v="608607.69230769202"/>
  </r>
  <r>
    <x v="0"/>
    <x v="1"/>
    <x v="1"/>
    <x v="5"/>
    <x v="9"/>
    <s v="LT_Rural"/>
    <x v="7"/>
    <s v="GNR_WT_WIND_ONS"/>
    <x v="1"/>
    <x v="2"/>
    <n v="43.769731296101199"/>
    <n v="63903.807692307702"/>
    <n v="230053.707692308"/>
  </r>
  <r>
    <x v="0"/>
    <x v="1"/>
    <x v="1"/>
    <x v="5"/>
    <x v="9"/>
    <s v="LT_VilU"/>
    <x v="2"/>
    <s v="VILNIUS_ST_MSW_BP"/>
    <x v="0"/>
    <x v="0"/>
    <n v="315.839556518508"/>
    <n v="461125.75251702202"/>
    <n v="1660052.7090612799"/>
  </r>
  <r>
    <x v="0"/>
    <x v="1"/>
    <x v="1"/>
    <x v="5"/>
    <x v="9"/>
    <s v="LT_VilU"/>
    <x v="2"/>
    <s v="VILNIUS_ST_MSW_BP"/>
    <x v="0"/>
    <x v="1"/>
    <n v="315.839556518508"/>
    <n v="461125.75251702202"/>
    <n v="1660052.7090612799"/>
  </r>
  <r>
    <x v="0"/>
    <x v="1"/>
    <x v="1"/>
    <x v="5"/>
    <x v="9"/>
    <s v="LT_VilU"/>
    <x v="2"/>
    <s v="VILNIUS_ST_MSW_BP"/>
    <x v="0"/>
    <x v="2"/>
    <n v="315.839556518508"/>
    <n v="461125.75251702202"/>
    <n v="1660052.7090612799"/>
  </r>
  <r>
    <x v="0"/>
    <x v="1"/>
    <x v="1"/>
    <x v="5"/>
    <x v="9"/>
    <s v="LT_VilU"/>
    <x v="2"/>
    <s v="VILNIUS_ST_MSW_BP"/>
    <x v="1"/>
    <x v="0"/>
    <n v="315.839556518508"/>
    <n v="461125.75251702202"/>
    <n v="1660052.7090612799"/>
  </r>
  <r>
    <x v="0"/>
    <x v="1"/>
    <x v="1"/>
    <x v="5"/>
    <x v="9"/>
    <s v="LT_VilU"/>
    <x v="2"/>
    <s v="VILNIUS_ST_MSW_BP"/>
    <x v="1"/>
    <x v="1"/>
    <n v="315.839556518508"/>
    <n v="461125.75251702202"/>
    <n v="1660052.7090612799"/>
  </r>
  <r>
    <x v="0"/>
    <x v="1"/>
    <x v="1"/>
    <x v="5"/>
    <x v="9"/>
    <s v="LT_VilU"/>
    <x v="2"/>
    <s v="VILNIUS_ST_MSW_BP"/>
    <x v="1"/>
    <x v="2"/>
    <n v="315.839556518508"/>
    <n v="461125.75251702202"/>
    <n v="1660052.7090612799"/>
  </r>
  <r>
    <x v="0"/>
    <x v="1"/>
    <x v="1"/>
    <x v="5"/>
    <x v="9"/>
    <s v="LT_VilU"/>
    <x v="6"/>
    <s v="GNR_ES_WTR_PMP"/>
    <x v="0"/>
    <x v="1"/>
    <n v="160.27397260274"/>
    <n v="234000"/>
    <n v="842400"/>
  </r>
  <r>
    <x v="0"/>
    <x v="1"/>
    <x v="1"/>
    <x v="6"/>
    <x v="10"/>
    <s v="NL_A"/>
    <x v="5"/>
    <s v="GNR_ES_ELEC_BAT-LITHIO_E-95_Y-16-29"/>
    <x v="0"/>
    <x v="1"/>
    <n v="1907.18217453649"/>
    <n v="2784485.97482327"/>
    <n v="10024149.5093638"/>
  </r>
  <r>
    <x v="0"/>
    <x v="1"/>
    <x v="1"/>
    <x v="6"/>
    <x v="10"/>
    <s v="NL_A"/>
    <x v="5"/>
    <s v="GNR_ES_ELEC_BAT-LITHIO_E-95_Y-16-29"/>
    <x v="0"/>
    <x v="2"/>
    <n v="2073.0241027570501"/>
    <n v="3026615.1900252998"/>
    <n v="10895814.6840911"/>
  </r>
  <r>
    <x v="0"/>
    <x v="1"/>
    <x v="1"/>
    <x v="6"/>
    <x v="10"/>
    <s v="NL_A"/>
    <x v="5"/>
    <s v="GNR_ES_ELEC_BAT-LITHIO_E-95_Y-16-29"/>
    <x v="1"/>
    <x v="1"/>
    <n v="1064.3969527582799"/>
    <n v="1554019.5510270901"/>
    <n v="5594470.3836975098"/>
  </r>
  <r>
    <x v="0"/>
    <x v="1"/>
    <x v="1"/>
    <x v="6"/>
    <x v="10"/>
    <s v="NL_A"/>
    <x v="17"/>
    <s v="GNR_FC_H2_SOFCC_Y-30"/>
    <x v="0"/>
    <x v="0"/>
    <n v="1603.7969823358301"/>
    <n v="2341543.5942103099"/>
    <n v="8429556.9391571097"/>
  </r>
  <r>
    <x v="0"/>
    <x v="1"/>
    <x v="1"/>
    <x v="6"/>
    <x v="10"/>
    <s v="NL_A"/>
    <x v="17"/>
    <s v="GNR_FC_H2_SOFCC_Y-30"/>
    <x v="0"/>
    <x v="1"/>
    <n v="1603.7969823358301"/>
    <n v="2341543.5942103099"/>
    <n v="8429556.9391571097"/>
  </r>
  <r>
    <x v="0"/>
    <x v="1"/>
    <x v="1"/>
    <x v="6"/>
    <x v="10"/>
    <s v="NL_A"/>
    <x v="17"/>
    <s v="GNR_FC_H2_SOFCC_Y-30"/>
    <x v="0"/>
    <x v="2"/>
    <n v="1603.7969823358301"/>
    <n v="2341543.5942103099"/>
    <n v="8429556.9391571097"/>
  </r>
  <r>
    <x v="0"/>
    <x v="1"/>
    <x v="1"/>
    <x v="6"/>
    <x v="10"/>
    <s v="NL_A"/>
    <x v="2"/>
    <s v="GNR_ST_MSW_CND_E-40"/>
    <x v="0"/>
    <x v="0"/>
    <n v="684"/>
    <n v="998640"/>
    <n v="3595104"/>
  </r>
  <r>
    <x v="0"/>
    <x v="1"/>
    <x v="1"/>
    <x v="6"/>
    <x v="10"/>
    <s v="NL_A"/>
    <x v="2"/>
    <s v="GNR_ST_MSW_CND_E-40"/>
    <x v="0"/>
    <x v="1"/>
    <n v="684"/>
    <n v="998640"/>
    <n v="3595104"/>
  </r>
  <r>
    <x v="0"/>
    <x v="1"/>
    <x v="1"/>
    <x v="6"/>
    <x v="10"/>
    <s v="NL_A"/>
    <x v="2"/>
    <s v="GNR_ST_MSW_CND_E-40"/>
    <x v="0"/>
    <x v="2"/>
    <n v="684"/>
    <n v="998640"/>
    <n v="3595104"/>
  </r>
  <r>
    <x v="0"/>
    <x v="1"/>
    <x v="1"/>
    <x v="6"/>
    <x v="10"/>
    <s v="NL_A"/>
    <x v="2"/>
    <s v="GNR_ST_MSW_CND_E-40"/>
    <x v="1"/>
    <x v="0"/>
    <n v="684"/>
    <n v="998640"/>
    <n v="3595104"/>
  </r>
  <r>
    <x v="0"/>
    <x v="1"/>
    <x v="1"/>
    <x v="6"/>
    <x v="10"/>
    <s v="NL_A"/>
    <x v="2"/>
    <s v="GNR_ST_MSW_CND_E-40"/>
    <x v="1"/>
    <x v="1"/>
    <n v="684"/>
    <n v="998640"/>
    <n v="3595104"/>
  </r>
  <r>
    <x v="0"/>
    <x v="1"/>
    <x v="1"/>
    <x v="6"/>
    <x v="10"/>
    <s v="NL_A"/>
    <x v="2"/>
    <s v="GNR_ST_MSW_CND_E-40"/>
    <x v="1"/>
    <x v="2"/>
    <n v="684"/>
    <n v="998640"/>
    <n v="3595104"/>
  </r>
  <r>
    <x v="0"/>
    <x v="1"/>
    <x v="1"/>
    <x v="6"/>
    <x v="10"/>
    <s v="NL_A"/>
    <x v="12"/>
    <s v="GNR_ST_NUCL_CND_E-33"/>
    <x v="0"/>
    <x v="0"/>
    <n v="1506.6014729993201"/>
    <n v="2199638.1505790101"/>
    <n v="7918697.3420844404"/>
  </r>
  <r>
    <x v="0"/>
    <x v="1"/>
    <x v="1"/>
    <x v="6"/>
    <x v="10"/>
    <s v="NL_A"/>
    <x v="12"/>
    <s v="GNR_ST_NUCL_CND_E-33"/>
    <x v="0"/>
    <x v="1"/>
    <n v="1506.6014729993201"/>
    <n v="2199638.1505790101"/>
    <n v="7918697.3420844404"/>
  </r>
  <r>
    <x v="0"/>
    <x v="1"/>
    <x v="1"/>
    <x v="6"/>
    <x v="10"/>
    <s v="NL_A"/>
    <x v="12"/>
    <s v="GNR_ST_NUCL_CND_E-33"/>
    <x v="0"/>
    <x v="2"/>
    <n v="1506.6014729993201"/>
    <n v="2199638.1505790101"/>
    <n v="7918697.3420844404"/>
  </r>
  <r>
    <x v="0"/>
    <x v="1"/>
    <x v="1"/>
    <x v="6"/>
    <x v="10"/>
    <s v="NL_A"/>
    <x v="12"/>
    <s v="GNR_ST_NUCL_CND_E-33"/>
    <x v="1"/>
    <x v="0"/>
    <n v="561.85414048317205"/>
    <n v="820307.045105431"/>
    <n v="2953105.36237955"/>
  </r>
  <r>
    <x v="0"/>
    <x v="1"/>
    <x v="1"/>
    <x v="6"/>
    <x v="10"/>
    <s v="NL_A"/>
    <x v="12"/>
    <s v="GNR_ST_NUCL_CND_E-33"/>
    <x v="1"/>
    <x v="1"/>
    <n v="561.85414048317205"/>
    <n v="820307.045105431"/>
    <n v="2953105.36237955"/>
  </r>
  <r>
    <x v="0"/>
    <x v="1"/>
    <x v="1"/>
    <x v="6"/>
    <x v="10"/>
    <s v="NL_A"/>
    <x v="12"/>
    <s v="GNR_ST_NUCL_CND_E-33"/>
    <x v="1"/>
    <x v="2"/>
    <n v="561.85414048317205"/>
    <n v="820307.045105431"/>
    <n v="2953105.36237955"/>
  </r>
  <r>
    <x v="0"/>
    <x v="1"/>
    <x v="1"/>
    <x v="6"/>
    <x v="10"/>
    <s v="NL_A"/>
    <x v="3"/>
    <s v="GNR_PV_SUN"/>
    <x v="0"/>
    <x v="2"/>
    <n v="12.673671339978201"/>
    <n v="18503.560156368101"/>
    <n v="66612.816562925203"/>
  </r>
  <r>
    <x v="0"/>
    <x v="1"/>
    <x v="1"/>
    <x v="6"/>
    <x v="10"/>
    <s v="NL_A"/>
    <x v="3"/>
    <s v="GNR_PV_SUN"/>
    <x v="1"/>
    <x v="1"/>
    <n v="122.583285329855"/>
    <n v="178971.596581588"/>
    <n v="644297.74769371795"/>
  </r>
  <r>
    <x v="0"/>
    <x v="1"/>
    <x v="1"/>
    <x v="6"/>
    <x v="10"/>
    <s v="NL_A"/>
    <x v="3"/>
    <s v="GNR_PV_SUN"/>
    <x v="1"/>
    <x v="2"/>
    <n v="402.257603330167"/>
    <n v="587296.10086204403"/>
    <n v="2114265.96310336"/>
  </r>
  <r>
    <x v="0"/>
    <x v="1"/>
    <x v="1"/>
    <x v="6"/>
    <x v="10"/>
    <s v="NL_A"/>
    <x v="3"/>
    <s v="GNR_PV_SUN_LS-4-MW_Y-2020"/>
    <x v="0"/>
    <x v="2"/>
    <n v="68.294979328762196"/>
    <n v="99710.669819992807"/>
    <n v="358958.41135197401"/>
  </r>
  <r>
    <x v="0"/>
    <x v="1"/>
    <x v="1"/>
    <x v="6"/>
    <x v="10"/>
    <s v="NL_A"/>
    <x v="3"/>
    <s v="GNR_PV_SUN_LS-4-MW_Y-2020"/>
    <x v="1"/>
    <x v="1"/>
    <n v="660.56809531156898"/>
    <n v="964429.41915489105"/>
    <n v="3471945.9089576099"/>
  </r>
  <r>
    <x v="0"/>
    <x v="1"/>
    <x v="1"/>
    <x v="6"/>
    <x v="10"/>
    <s v="NL_A"/>
    <x v="3"/>
    <s v="GNR_PV_SUN_LS-4-MW_Y-2020"/>
    <x v="1"/>
    <x v="2"/>
    <n v="2167.6571821467601"/>
    <n v="3164779.4859342598"/>
    <n v="11393206.1493633"/>
  </r>
  <r>
    <x v="0"/>
    <x v="1"/>
    <x v="1"/>
    <x v="6"/>
    <x v="10"/>
    <s v="NL_A"/>
    <x v="6"/>
    <s v="GNR_ROR_WTR"/>
    <x v="0"/>
    <x v="0"/>
    <n v="16.311252944086998"/>
    <n v="23814.429298366998"/>
    <n v="85731.945474121196"/>
  </r>
  <r>
    <x v="0"/>
    <x v="1"/>
    <x v="1"/>
    <x v="6"/>
    <x v="10"/>
    <s v="NL_A"/>
    <x v="6"/>
    <s v="GNR_ROR_WTR"/>
    <x v="0"/>
    <x v="1"/>
    <n v="16.311252944086998"/>
    <n v="23814.429298366998"/>
    <n v="85731.945474121196"/>
  </r>
  <r>
    <x v="0"/>
    <x v="1"/>
    <x v="1"/>
    <x v="6"/>
    <x v="10"/>
    <s v="NL_A"/>
    <x v="6"/>
    <s v="GNR_ROR_WTR"/>
    <x v="0"/>
    <x v="2"/>
    <n v="16.311252944086998"/>
    <n v="23814.429298366998"/>
    <n v="85731.945474121196"/>
  </r>
  <r>
    <x v="0"/>
    <x v="1"/>
    <x v="1"/>
    <x v="6"/>
    <x v="10"/>
    <s v="NL_A"/>
    <x v="6"/>
    <s v="GNR_ROR_WTR"/>
    <x v="1"/>
    <x v="0"/>
    <n v="20.1271032202966"/>
    <n v="29385.570701633002"/>
    <n v="105788.05452587899"/>
  </r>
  <r>
    <x v="0"/>
    <x v="1"/>
    <x v="1"/>
    <x v="6"/>
    <x v="10"/>
    <s v="NL_A"/>
    <x v="6"/>
    <s v="GNR_ROR_WTR"/>
    <x v="1"/>
    <x v="1"/>
    <n v="20.1271032202966"/>
    <n v="29385.570701633002"/>
    <n v="105788.05452587899"/>
  </r>
  <r>
    <x v="0"/>
    <x v="1"/>
    <x v="1"/>
    <x v="6"/>
    <x v="10"/>
    <s v="NL_A"/>
    <x v="6"/>
    <s v="GNR_ROR_WTR"/>
    <x v="1"/>
    <x v="2"/>
    <n v="20.1271032202966"/>
    <n v="29385.570701633002"/>
    <n v="105788.05452587899"/>
  </r>
  <r>
    <x v="0"/>
    <x v="1"/>
    <x v="1"/>
    <x v="6"/>
    <x v="10"/>
    <s v="NL_A"/>
    <x v="7"/>
    <s v="GNR_WT_WIND_OFF"/>
    <x v="0"/>
    <x v="0"/>
    <n v="435.982438126933"/>
    <n v="636534.35966532305"/>
    <n v="2291523.6947951601"/>
  </r>
  <r>
    <x v="0"/>
    <x v="1"/>
    <x v="1"/>
    <x v="6"/>
    <x v="10"/>
    <s v="NL_A"/>
    <x v="7"/>
    <s v="GNR_WT_WIND_OFF"/>
    <x v="0"/>
    <x v="1"/>
    <n v="250.142621780513"/>
    <n v="365208.227799549"/>
    <n v="1314749.62007838"/>
  </r>
  <r>
    <x v="0"/>
    <x v="1"/>
    <x v="1"/>
    <x v="6"/>
    <x v="10"/>
    <s v="NL_A"/>
    <x v="7"/>
    <s v="GNR_WT_WIND_OFF"/>
    <x v="0"/>
    <x v="2"/>
    <n v="173.77685443433501"/>
    <n v="253714.20747412901"/>
    <n v="913371.14690686297"/>
  </r>
  <r>
    <x v="0"/>
    <x v="1"/>
    <x v="1"/>
    <x v="6"/>
    <x v="10"/>
    <s v="NL_A"/>
    <x v="7"/>
    <s v="GNR_WT_WIND_OFF"/>
    <x v="1"/>
    <x v="0"/>
    <n v="135.15626270949801"/>
    <n v="197328.14355586699"/>
    <n v="710381.31680112297"/>
  </r>
  <r>
    <x v="0"/>
    <x v="1"/>
    <x v="1"/>
    <x v="6"/>
    <x v="10"/>
    <s v="NL_A"/>
    <x v="7"/>
    <s v="GNR_WT_WIND_OFF"/>
    <x v="1"/>
    <x v="1"/>
    <n v="259.89286990012801"/>
    <n v="379443.59005418699"/>
    <n v="1365996.9241950701"/>
  </r>
  <r>
    <x v="0"/>
    <x v="1"/>
    <x v="1"/>
    <x v="6"/>
    <x v="10"/>
    <s v="NL_A"/>
    <x v="7"/>
    <s v="GNR_WT_WIND_OFF"/>
    <x v="1"/>
    <x v="2"/>
    <n v="304.68922702119499"/>
    <n v="444846.271450945"/>
    <n v="1601446.5772233999"/>
  </r>
  <r>
    <x v="0"/>
    <x v="1"/>
    <x v="1"/>
    <x v="6"/>
    <x v="10"/>
    <s v="NL_A"/>
    <x v="7"/>
    <s v="GNR_WT_WIND_ONS"/>
    <x v="0"/>
    <x v="0"/>
    <n v="1269.34202174854"/>
    <n v="1853239.35175288"/>
    <n v="6671661.6663103504"/>
  </r>
  <r>
    <x v="0"/>
    <x v="1"/>
    <x v="1"/>
    <x v="6"/>
    <x v="10"/>
    <s v="NL_A"/>
    <x v="7"/>
    <s v="GNR_WT_WIND_ONS"/>
    <x v="0"/>
    <x v="1"/>
    <n v="728.27828253924997"/>
    <n v="1063286.2925073099"/>
    <n v="3827830.6530263"/>
  </r>
  <r>
    <x v="0"/>
    <x v="1"/>
    <x v="1"/>
    <x v="6"/>
    <x v="10"/>
    <s v="NL_A"/>
    <x v="7"/>
    <s v="GNR_WT_WIND_ONS"/>
    <x v="0"/>
    <x v="2"/>
    <n v="505.94300240267899"/>
    <n v="738676.78350791195"/>
    <n v="2659236.4206284801"/>
  </r>
  <r>
    <x v="0"/>
    <x v="1"/>
    <x v="1"/>
    <x v="6"/>
    <x v="10"/>
    <s v="NL_A"/>
    <x v="7"/>
    <s v="GNR_WT_WIND_ONS"/>
    <x v="1"/>
    <x v="0"/>
    <n v="393.50099627110097"/>
    <n v="574511.45455580798"/>
    <n v="2068241.23640091"/>
  </r>
  <r>
    <x v="0"/>
    <x v="1"/>
    <x v="1"/>
    <x v="6"/>
    <x v="10"/>
    <s v="NL_A"/>
    <x v="7"/>
    <s v="GNR_WT_WIND_ONS"/>
    <x v="1"/>
    <x v="1"/>
    <n v="756.66566372339605"/>
    <n v="1104731.8690361599"/>
    <n v="3977034.7285301699"/>
  </r>
  <r>
    <x v="0"/>
    <x v="1"/>
    <x v="1"/>
    <x v="6"/>
    <x v="10"/>
    <s v="NL_A"/>
    <x v="7"/>
    <s v="GNR_WT_WIND_ONS"/>
    <x v="1"/>
    <x v="2"/>
    <n v="887.088115506809"/>
    <n v="1295148.64863994"/>
    <n v="4662535.1351037901"/>
  </r>
  <r>
    <x v="0"/>
    <x v="1"/>
    <x v="1"/>
    <x v="6"/>
    <x v="10"/>
    <s v="NL_A"/>
    <x v="7"/>
    <s v="GNR_WT_WIND_ON_LS_Y-2020"/>
    <x v="0"/>
    <x v="0"/>
    <n v="3826.03091661796"/>
    <n v="5586005.1382622197"/>
    <n v="20109618.497744001"/>
  </r>
  <r>
    <x v="0"/>
    <x v="1"/>
    <x v="1"/>
    <x v="6"/>
    <x v="10"/>
    <s v="NL_A"/>
    <x v="7"/>
    <s v="GNR_WT_WIND_ON_LS_Y-2020"/>
    <x v="0"/>
    <x v="1"/>
    <n v="2195.1650360225599"/>
    <n v="3204940.9525929401"/>
    <n v="11537787.4293346"/>
  </r>
  <r>
    <x v="0"/>
    <x v="1"/>
    <x v="1"/>
    <x v="6"/>
    <x v="10"/>
    <s v="NL_A"/>
    <x v="7"/>
    <s v="GNR_WT_WIND_ON_LS_Y-2020"/>
    <x v="0"/>
    <x v="2"/>
    <n v="1525.00550369602"/>
    <n v="2226508.0353961899"/>
    <n v="8015428.9274262805"/>
  </r>
  <r>
    <x v="0"/>
    <x v="1"/>
    <x v="1"/>
    <x v="6"/>
    <x v="10"/>
    <s v="NL_A"/>
    <x v="7"/>
    <s v="GNR_WT_WIND_ON_LS_Y-2020"/>
    <x v="1"/>
    <x v="0"/>
    <n v="1186.0845632285"/>
    <n v="1731683.4623136099"/>
    <n v="6234060.4643289801"/>
  </r>
  <r>
    <x v="0"/>
    <x v="1"/>
    <x v="1"/>
    <x v="6"/>
    <x v="10"/>
    <s v="NL_A"/>
    <x v="7"/>
    <s v="GNR_WT_WIND_ON_LS_Y-2020"/>
    <x v="1"/>
    <x v="1"/>
    <n v="2280.72983746414"/>
    <n v="3329865.5626976402"/>
    <n v="11987516.025711499"/>
  </r>
  <r>
    <x v="0"/>
    <x v="1"/>
    <x v="1"/>
    <x v="6"/>
    <x v="10"/>
    <s v="NL_A"/>
    <x v="7"/>
    <s v="GNR_WT_WIND_ON_LS_Y-2020"/>
    <x v="1"/>
    <x v="2"/>
    <n v="2673.8471566694602"/>
    <n v="3903816.8487374098"/>
    <n v="14053740.655454701"/>
  </r>
  <r>
    <x v="0"/>
    <x v="1"/>
    <x v="1"/>
    <x v="6"/>
    <x v="10"/>
    <s v="NL_A"/>
    <x v="7"/>
    <s v="GNR_WT_WIND_ON_LS_Y-2030"/>
    <x v="0"/>
    <x v="0"/>
    <n v="108.850497438861"/>
    <n v="158921.72626073699"/>
    <n v="572118.21453865198"/>
  </r>
  <r>
    <x v="0"/>
    <x v="1"/>
    <x v="1"/>
    <x v="6"/>
    <x v="10"/>
    <s v="NL_A"/>
    <x v="7"/>
    <s v="GNR_WT_WIND_ON_LS_Y-2030"/>
    <x v="0"/>
    <x v="1"/>
    <n v="62.452398148070202"/>
    <n v="91180.501296182498"/>
    <n v="328249.804666257"/>
  </r>
  <r>
    <x v="0"/>
    <x v="1"/>
    <x v="1"/>
    <x v="6"/>
    <x v="10"/>
    <s v="NL_A"/>
    <x v="7"/>
    <s v="GNR_WT_WIND_ON_LS_Y-2030"/>
    <x v="0"/>
    <x v="2"/>
    <n v="43.386373840660603"/>
    <n v="63344.105807364504"/>
    <n v="228038.78090651199"/>
  </r>
  <r>
    <x v="0"/>
    <x v="1"/>
    <x v="1"/>
    <x v="6"/>
    <x v="10"/>
    <s v="NL_A"/>
    <x v="7"/>
    <s v="GNR_WT_WIND_ON_LS_Y-2030"/>
    <x v="1"/>
    <x v="0"/>
    <n v="33.744080360463897"/>
    <n v="49266.357326277299"/>
    <n v="177358.88637459799"/>
  </r>
  <r>
    <x v="0"/>
    <x v="1"/>
    <x v="1"/>
    <x v="6"/>
    <x v="10"/>
    <s v="NL_A"/>
    <x v="7"/>
    <s v="GNR_WT_WIND_ON_LS_Y-2030"/>
    <x v="1"/>
    <x v="1"/>
    <n v="64.886714912140107"/>
    <n v="94734.603771724505"/>
    <n v="341044.57357820799"/>
  </r>
  <r>
    <x v="0"/>
    <x v="1"/>
    <x v="1"/>
    <x v="6"/>
    <x v="10"/>
    <s v="NL_A"/>
    <x v="7"/>
    <s v="GNR_WT_WIND_ON_LS_Y-2030"/>
    <x v="1"/>
    <x v="2"/>
    <n v="76.070894203915401"/>
    <n v="111063.505537716"/>
    <n v="399828.61993577902"/>
  </r>
  <r>
    <x v="0"/>
    <x v="1"/>
    <x v="1"/>
    <x v="6"/>
    <x v="10"/>
    <s v="NL_A"/>
    <x v="14"/>
    <s v="GNR_ST_WOOD_CND_E-50"/>
    <x v="0"/>
    <x v="0"/>
    <n v="320"/>
    <n v="467200"/>
    <n v="1681920"/>
  </r>
  <r>
    <x v="0"/>
    <x v="1"/>
    <x v="1"/>
    <x v="6"/>
    <x v="10"/>
    <s v="NL_A"/>
    <x v="14"/>
    <s v="GNR_ST_WOOD_CND_E-50"/>
    <x v="0"/>
    <x v="1"/>
    <n v="320"/>
    <n v="467200"/>
    <n v="1681920"/>
  </r>
  <r>
    <x v="0"/>
    <x v="1"/>
    <x v="1"/>
    <x v="6"/>
    <x v="10"/>
    <s v="NL_A"/>
    <x v="14"/>
    <s v="GNR_ST_WOOD_CND_E-50"/>
    <x v="0"/>
    <x v="2"/>
    <n v="320"/>
    <n v="467200"/>
    <n v="1681920"/>
  </r>
  <r>
    <x v="0"/>
    <x v="1"/>
    <x v="1"/>
    <x v="7"/>
    <x v="11"/>
    <s v="NO1_A1"/>
    <x v="5"/>
    <s v="GNR_ES_ELEC_BAT-LITHIO_E-97_Y-30-50"/>
    <x v="0"/>
    <x v="1"/>
    <n v="137.785961607659"/>
    <n v="201167.50394718201"/>
    <n v="724203.014209855"/>
  </r>
  <r>
    <x v="0"/>
    <x v="1"/>
    <x v="1"/>
    <x v="7"/>
    <x v="11"/>
    <s v="NO1_A1"/>
    <x v="5"/>
    <s v="GNR_ES_ELEC_BAT-LITHIO_E-97_Y-30-50"/>
    <x v="0"/>
    <x v="2"/>
    <n v="149.76734957354199"/>
    <n v="218660.33037737201"/>
    <n v="787177.18935853802"/>
  </r>
  <r>
    <x v="0"/>
    <x v="1"/>
    <x v="1"/>
    <x v="7"/>
    <x v="11"/>
    <s v="NO1_A1"/>
    <x v="5"/>
    <s v="GNR_ES_ELEC_BAT-LITHIO_E-97_Y-30-50"/>
    <x v="1"/>
    <x v="1"/>
    <n v="149.76734957354199"/>
    <n v="218660.33037737201"/>
    <n v="787177.18935853802"/>
  </r>
  <r>
    <x v="0"/>
    <x v="1"/>
    <x v="1"/>
    <x v="7"/>
    <x v="11"/>
    <s v="NO1_A1"/>
    <x v="5"/>
    <s v="GNR_ES_ELEC_BAT-LITHIO_E-97_Y-30-50"/>
    <x v="1"/>
    <x v="2"/>
    <n v="137.785961607659"/>
    <n v="201167.50394718201"/>
    <n v="724203.014209855"/>
  </r>
  <r>
    <x v="0"/>
    <x v="1"/>
    <x v="1"/>
    <x v="7"/>
    <x v="11"/>
    <s v="NO1_A1"/>
    <x v="6"/>
    <s v="GNR_RES_WTR_NOPMP_MC-01"/>
    <x v="0"/>
    <x v="1"/>
    <n v="160"/>
    <n v="233600"/>
    <n v="840960"/>
  </r>
  <r>
    <x v="0"/>
    <x v="1"/>
    <x v="1"/>
    <x v="7"/>
    <x v="11"/>
    <s v="NO1_A1"/>
    <x v="6"/>
    <s v="GNR_RES_WTR_NOPMP_MC-01"/>
    <x v="0"/>
    <x v="2"/>
    <n v="160"/>
    <n v="233600"/>
    <n v="840960"/>
  </r>
  <r>
    <x v="0"/>
    <x v="1"/>
    <x v="1"/>
    <x v="7"/>
    <x v="11"/>
    <s v="NO1_A1"/>
    <x v="6"/>
    <s v="GNR_RES_WTR_NOPMP_MC-01"/>
    <x v="1"/>
    <x v="0"/>
    <n v="160"/>
    <n v="233600"/>
    <n v="840960"/>
  </r>
  <r>
    <x v="0"/>
    <x v="1"/>
    <x v="1"/>
    <x v="7"/>
    <x v="11"/>
    <s v="NO1_A1"/>
    <x v="6"/>
    <s v="GNR_RES_WTR_NOPMP_MC-01"/>
    <x v="1"/>
    <x v="1"/>
    <n v="160"/>
    <n v="233600"/>
    <n v="840960"/>
  </r>
  <r>
    <x v="0"/>
    <x v="1"/>
    <x v="1"/>
    <x v="7"/>
    <x v="11"/>
    <s v="NO1_A1"/>
    <x v="6"/>
    <s v="GNR_RES_WTR_NOPMP_MC-01"/>
    <x v="1"/>
    <x v="2"/>
    <n v="160"/>
    <n v="233600"/>
    <n v="840960"/>
  </r>
  <r>
    <x v="0"/>
    <x v="1"/>
    <x v="1"/>
    <x v="7"/>
    <x v="11"/>
    <s v="NO1_A1"/>
    <x v="6"/>
    <s v="GNR_RES_WTR_NOPMP_MC-02"/>
    <x v="0"/>
    <x v="1"/>
    <n v="160"/>
    <n v="233600"/>
    <n v="840960"/>
  </r>
  <r>
    <x v="0"/>
    <x v="1"/>
    <x v="1"/>
    <x v="7"/>
    <x v="11"/>
    <s v="NO1_A1"/>
    <x v="6"/>
    <s v="GNR_RES_WTR_NOPMP_MC-02"/>
    <x v="0"/>
    <x v="2"/>
    <n v="160"/>
    <n v="233600"/>
    <n v="840960"/>
  </r>
  <r>
    <x v="0"/>
    <x v="1"/>
    <x v="1"/>
    <x v="7"/>
    <x v="11"/>
    <s v="NO1_A1"/>
    <x v="6"/>
    <s v="GNR_RES_WTR_NOPMP_MC-02"/>
    <x v="1"/>
    <x v="0"/>
    <n v="160"/>
    <n v="233600"/>
    <n v="840960"/>
  </r>
  <r>
    <x v="0"/>
    <x v="1"/>
    <x v="1"/>
    <x v="7"/>
    <x v="11"/>
    <s v="NO1_A1"/>
    <x v="6"/>
    <s v="GNR_RES_WTR_NOPMP_MC-02"/>
    <x v="1"/>
    <x v="1"/>
    <n v="160"/>
    <n v="233600"/>
    <n v="840960"/>
  </r>
  <r>
    <x v="0"/>
    <x v="1"/>
    <x v="1"/>
    <x v="7"/>
    <x v="11"/>
    <s v="NO1_A1"/>
    <x v="6"/>
    <s v="GNR_RES_WTR_NOPMP_MC-02"/>
    <x v="1"/>
    <x v="2"/>
    <n v="160"/>
    <n v="233600"/>
    <n v="840960"/>
  </r>
  <r>
    <x v="0"/>
    <x v="1"/>
    <x v="1"/>
    <x v="7"/>
    <x v="11"/>
    <s v="NO1_A1"/>
    <x v="6"/>
    <s v="GNR_RES_WTR_NOPMP_MC-03"/>
    <x v="0"/>
    <x v="1"/>
    <n v="160"/>
    <n v="233600"/>
    <n v="840960"/>
  </r>
  <r>
    <x v="0"/>
    <x v="1"/>
    <x v="1"/>
    <x v="7"/>
    <x v="11"/>
    <s v="NO1_A1"/>
    <x v="6"/>
    <s v="GNR_RES_WTR_NOPMP_MC-03"/>
    <x v="0"/>
    <x v="2"/>
    <n v="160"/>
    <n v="233600"/>
    <n v="840960"/>
  </r>
  <r>
    <x v="0"/>
    <x v="1"/>
    <x v="1"/>
    <x v="7"/>
    <x v="11"/>
    <s v="NO1_A1"/>
    <x v="6"/>
    <s v="GNR_RES_WTR_NOPMP_MC-03"/>
    <x v="1"/>
    <x v="0"/>
    <n v="2.7544003454262902"/>
    <n v="4021.42450432238"/>
    <n v="14477.1282155606"/>
  </r>
  <r>
    <x v="0"/>
    <x v="1"/>
    <x v="1"/>
    <x v="7"/>
    <x v="11"/>
    <s v="NO1_A1"/>
    <x v="6"/>
    <s v="GNR_RES_WTR_NOPMP_MC-03"/>
    <x v="1"/>
    <x v="1"/>
    <n v="160"/>
    <n v="233600"/>
    <n v="840960"/>
  </r>
  <r>
    <x v="0"/>
    <x v="1"/>
    <x v="1"/>
    <x v="7"/>
    <x v="11"/>
    <s v="NO1_A1"/>
    <x v="6"/>
    <s v="GNR_RES_WTR_NOPMP_MC-03"/>
    <x v="1"/>
    <x v="2"/>
    <n v="160"/>
    <n v="233600"/>
    <n v="840960"/>
  </r>
  <r>
    <x v="0"/>
    <x v="1"/>
    <x v="1"/>
    <x v="7"/>
    <x v="11"/>
    <s v="NO1_A1"/>
    <x v="6"/>
    <s v="GNR_RES_WTR_NOPMP_MC-04"/>
    <x v="0"/>
    <x v="1"/>
    <n v="160"/>
    <n v="233600"/>
    <n v="840960"/>
  </r>
  <r>
    <x v="0"/>
    <x v="1"/>
    <x v="1"/>
    <x v="7"/>
    <x v="11"/>
    <s v="NO1_A1"/>
    <x v="6"/>
    <s v="GNR_RES_WTR_NOPMP_MC-04"/>
    <x v="0"/>
    <x v="2"/>
    <n v="160"/>
    <n v="233600"/>
    <n v="840960"/>
  </r>
  <r>
    <x v="0"/>
    <x v="1"/>
    <x v="1"/>
    <x v="7"/>
    <x v="11"/>
    <s v="NO1_A1"/>
    <x v="6"/>
    <s v="GNR_RES_WTR_NOPMP_MC-04"/>
    <x v="1"/>
    <x v="1"/>
    <n v="160"/>
    <n v="233600"/>
    <n v="840960"/>
  </r>
  <r>
    <x v="0"/>
    <x v="1"/>
    <x v="1"/>
    <x v="7"/>
    <x v="11"/>
    <s v="NO1_A1"/>
    <x v="6"/>
    <s v="GNR_RES_WTR_NOPMP_MC-04"/>
    <x v="1"/>
    <x v="2"/>
    <n v="42.261884578144901"/>
    <n v="61702.351484091501"/>
    <n v="222128.465342729"/>
  </r>
  <r>
    <x v="0"/>
    <x v="1"/>
    <x v="1"/>
    <x v="7"/>
    <x v="11"/>
    <s v="NO1_A1"/>
    <x v="6"/>
    <s v="GNR_RES_WTR_NOPMP_MC-05"/>
    <x v="0"/>
    <x v="1"/>
    <n v="135.175620196572"/>
    <n v="197356.40548699501"/>
    <n v="710483.05975318397"/>
  </r>
  <r>
    <x v="0"/>
    <x v="1"/>
    <x v="1"/>
    <x v="7"/>
    <x v="11"/>
    <s v="NO1_A1"/>
    <x v="6"/>
    <s v="GNR_RES_WTR_NOPMP_MC-05"/>
    <x v="0"/>
    <x v="2"/>
    <n v="160"/>
    <n v="233600"/>
    <n v="840960"/>
  </r>
  <r>
    <x v="0"/>
    <x v="1"/>
    <x v="1"/>
    <x v="7"/>
    <x v="11"/>
    <s v="NO1_A1"/>
    <x v="6"/>
    <s v="GNR_RES_WTR_NOPMP_MC-05"/>
    <x v="1"/>
    <x v="1"/>
    <n v="160"/>
    <n v="233600"/>
    <n v="840960"/>
  </r>
  <r>
    <x v="0"/>
    <x v="1"/>
    <x v="1"/>
    <x v="7"/>
    <x v="11"/>
    <s v="NO1_A1"/>
    <x v="6"/>
    <s v="GNR_RES_WTR_NOPMP_MC-06"/>
    <x v="0"/>
    <x v="2"/>
    <n v="10.7916923961391"/>
    <n v="15755.870898363"/>
    <n v="56721.135234107001"/>
  </r>
  <r>
    <x v="0"/>
    <x v="1"/>
    <x v="1"/>
    <x v="7"/>
    <x v="11"/>
    <s v="NO1_A1"/>
    <x v="6"/>
    <s v="GNR_RES_WTR_NOPMP_MC-06"/>
    <x v="1"/>
    <x v="1"/>
    <n v="76.179166580769206"/>
    <n v="111221.583207923"/>
    <n v="400397.699548523"/>
  </r>
  <r>
    <x v="0"/>
    <x v="1"/>
    <x v="1"/>
    <x v="7"/>
    <x v="11"/>
    <s v="NO1_A1"/>
    <x v="6"/>
    <s v="GNR_ROR_WTR"/>
    <x v="0"/>
    <x v="0"/>
    <n v="639.733617102214"/>
    <n v="934011.08096923295"/>
    <n v="3362439.8914892399"/>
  </r>
  <r>
    <x v="0"/>
    <x v="1"/>
    <x v="1"/>
    <x v="7"/>
    <x v="11"/>
    <s v="NO1_A1"/>
    <x v="6"/>
    <s v="GNR_ROR_WTR"/>
    <x v="0"/>
    <x v="1"/>
    <n v="639.733617102214"/>
    <n v="934011.08096923295"/>
    <n v="3362439.8914892399"/>
  </r>
  <r>
    <x v="0"/>
    <x v="1"/>
    <x v="1"/>
    <x v="7"/>
    <x v="11"/>
    <s v="NO1_A1"/>
    <x v="6"/>
    <s v="GNR_ROR_WTR"/>
    <x v="0"/>
    <x v="2"/>
    <n v="639.733617102214"/>
    <n v="934011.08096923295"/>
    <n v="3362439.8914892399"/>
  </r>
  <r>
    <x v="0"/>
    <x v="1"/>
    <x v="1"/>
    <x v="7"/>
    <x v="11"/>
    <s v="NO1_A1"/>
    <x v="6"/>
    <s v="GNR_ROR_WTR"/>
    <x v="1"/>
    <x v="0"/>
    <n v="1365.99180405162"/>
    <n v="1994348.03391536"/>
    <n v="7179652.9220953099"/>
  </r>
  <r>
    <x v="0"/>
    <x v="1"/>
    <x v="1"/>
    <x v="7"/>
    <x v="11"/>
    <s v="NO1_A1"/>
    <x v="6"/>
    <s v="GNR_ROR_WTR"/>
    <x v="1"/>
    <x v="1"/>
    <n v="1365.99180405162"/>
    <n v="1994348.03391536"/>
    <n v="7179652.9220953099"/>
  </r>
  <r>
    <x v="0"/>
    <x v="1"/>
    <x v="1"/>
    <x v="7"/>
    <x v="11"/>
    <s v="NO1_A1"/>
    <x v="6"/>
    <s v="GNR_ROR_WTR"/>
    <x v="1"/>
    <x v="2"/>
    <n v="1365.99180405162"/>
    <n v="1994348.03391536"/>
    <n v="7179652.9220953099"/>
  </r>
  <r>
    <x v="0"/>
    <x v="1"/>
    <x v="1"/>
    <x v="7"/>
    <x v="11"/>
    <s v="NO1_A1"/>
    <x v="7"/>
    <s v="GNR_WT_WIND_ONS"/>
    <x v="0"/>
    <x v="0"/>
    <n v="4.0725887826452603"/>
    <n v="5945.9796226620701"/>
    <n v="21405.526641583499"/>
  </r>
  <r>
    <x v="0"/>
    <x v="1"/>
    <x v="1"/>
    <x v="7"/>
    <x v="11"/>
    <s v="NO1_A1"/>
    <x v="7"/>
    <s v="GNR_WT_WIND_ONS"/>
    <x v="0"/>
    <x v="1"/>
    <n v="9.9313660416843206"/>
    <n v="14499.7944208591"/>
    <n v="52199.2599150928"/>
  </r>
  <r>
    <x v="0"/>
    <x v="1"/>
    <x v="1"/>
    <x v="7"/>
    <x v="11"/>
    <s v="NO1_A1"/>
    <x v="7"/>
    <s v="GNR_WT_WIND_ONS"/>
    <x v="0"/>
    <x v="2"/>
    <n v="1.9046448390166"/>
    <n v="2780.7814649642401"/>
    <n v="10010.813273871299"/>
  </r>
  <r>
    <x v="0"/>
    <x v="1"/>
    <x v="1"/>
    <x v="7"/>
    <x v="11"/>
    <s v="NO1_A1"/>
    <x v="7"/>
    <s v="GNR_WT_WIND_ONS"/>
    <x v="1"/>
    <x v="0"/>
    <n v="165.55404771256099"/>
    <n v="241708.90966033901"/>
    <n v="870152.07477722003"/>
  </r>
  <r>
    <x v="0"/>
    <x v="1"/>
    <x v="1"/>
    <x v="7"/>
    <x v="11"/>
    <s v="NO1_A1"/>
    <x v="7"/>
    <s v="GNR_WT_WIND_ONS"/>
    <x v="1"/>
    <x v="1"/>
    <n v="164.85059915913899"/>
    <n v="240681.87477234399"/>
    <n v="866454.74918043695"/>
  </r>
  <r>
    <x v="0"/>
    <x v="1"/>
    <x v="1"/>
    <x v="7"/>
    <x v="11"/>
    <s v="NO1_A1"/>
    <x v="7"/>
    <s v="GNR_WT_WIND_ONS"/>
    <x v="1"/>
    <x v="2"/>
    <n v="155.79360278002201"/>
    <n v="227458.660058832"/>
    <n v="818851.17621179495"/>
  </r>
  <r>
    <x v="0"/>
    <x v="1"/>
    <x v="1"/>
    <x v="7"/>
    <x v="11"/>
    <s v="NO1_A2"/>
    <x v="5"/>
    <s v="GNR_BO_ELEC_E-99"/>
    <x v="1"/>
    <x v="0"/>
    <n v="7.9287795642836398"/>
    <n v="11576.0181638541"/>
    <n v="41673.665389874797"/>
  </r>
  <r>
    <x v="0"/>
    <x v="1"/>
    <x v="1"/>
    <x v="7"/>
    <x v="11"/>
    <s v="NO1_A2"/>
    <x v="5"/>
    <s v="GNR_HP_ELEC_COP-270"/>
    <x v="1"/>
    <x v="0"/>
    <n v="26.629629629629601"/>
    <n v="38879.259259259299"/>
    <n v="139965.33333333299"/>
  </r>
  <r>
    <x v="0"/>
    <x v="1"/>
    <x v="1"/>
    <x v="7"/>
    <x v="11"/>
    <s v="NO1_A2"/>
    <x v="5"/>
    <s v="GNR_HP_ELEC_COP-270"/>
    <x v="1"/>
    <x v="1"/>
    <n v="26.629629629629601"/>
    <n v="38879.259259259299"/>
    <n v="139965.33333333299"/>
  </r>
  <r>
    <x v="0"/>
    <x v="1"/>
    <x v="1"/>
    <x v="7"/>
    <x v="11"/>
    <s v="NO1_A2"/>
    <x v="5"/>
    <s v="GNR_HP_ELEC_COP-270"/>
    <x v="1"/>
    <x v="2"/>
    <n v="26.629629629629601"/>
    <n v="38879.259259259299"/>
    <n v="139965.33333333299"/>
  </r>
  <r>
    <x v="0"/>
    <x v="1"/>
    <x v="1"/>
    <x v="7"/>
    <x v="11"/>
    <s v="NO1_A2"/>
    <x v="5"/>
    <s v="GNR_HP_ELEC_GROUND-WTR_COP-380_LS-4-MW_Y-2030"/>
    <x v="0"/>
    <x v="1"/>
    <n v="5.0600370928157696"/>
    <n v="7387.6541555110298"/>
    <n v="26595.554959839701"/>
  </r>
  <r>
    <x v="0"/>
    <x v="1"/>
    <x v="1"/>
    <x v="7"/>
    <x v="11"/>
    <s v="NO1_A2"/>
    <x v="5"/>
    <s v="GNR_HP_ELEC_GROUND-WTR_COP-380_LS-4-MW_Y-2030"/>
    <x v="1"/>
    <x v="0"/>
    <n v="86.753472526172501"/>
    <n v="126660.06988821201"/>
    <n v="455976.25159756298"/>
  </r>
  <r>
    <x v="0"/>
    <x v="1"/>
    <x v="1"/>
    <x v="7"/>
    <x v="11"/>
    <s v="NO1_A2"/>
    <x v="5"/>
    <s v="GNR_HP_ELEC_GROUND-WTR_COP-380_LS-4-MW_Y-2030"/>
    <x v="1"/>
    <x v="1"/>
    <n v="86.753472526172501"/>
    <n v="126660.06988821201"/>
    <n v="455976.25159756298"/>
  </r>
  <r>
    <x v="0"/>
    <x v="1"/>
    <x v="1"/>
    <x v="7"/>
    <x v="11"/>
    <s v="NO1_A2"/>
    <x v="5"/>
    <s v="GNR_HP_ELEC_GROUND-WTR_COP-380_LS-4-MW_Y-2030"/>
    <x v="1"/>
    <x v="2"/>
    <n v="86.753472526172501"/>
    <n v="126660.06988821201"/>
    <n v="455976.25159756298"/>
  </r>
  <r>
    <x v="0"/>
    <x v="1"/>
    <x v="1"/>
    <x v="7"/>
    <x v="11"/>
    <s v="NO1_A2"/>
    <x v="1"/>
    <s v="GNR_HS_HEAT_PIT_L-DEC_E-91_Y-2020"/>
    <x v="0"/>
    <x v="0"/>
    <n v="266.80919976554702"/>
    <n v="389541.43165769899"/>
    <n v="1402349.15396772"/>
  </r>
  <r>
    <x v="0"/>
    <x v="1"/>
    <x v="1"/>
    <x v="7"/>
    <x v="11"/>
    <s v="NO1_A2"/>
    <x v="1"/>
    <s v="GNR_HS_HEAT_PIT_L-DEC_E-91_Y-2020"/>
    <x v="0"/>
    <x v="1"/>
    <n v="266.80919976554702"/>
    <n v="389541.43165769899"/>
    <n v="1402349.15396772"/>
  </r>
  <r>
    <x v="0"/>
    <x v="1"/>
    <x v="1"/>
    <x v="7"/>
    <x v="11"/>
    <s v="NO1_A2"/>
    <x v="1"/>
    <s v="GNR_HS_HEAT_PIT_L-DEC_E-91_Y-2020"/>
    <x v="0"/>
    <x v="2"/>
    <n v="266.80919976554702"/>
    <n v="389541.43165769899"/>
    <n v="1402349.15396772"/>
  </r>
  <r>
    <x v="0"/>
    <x v="1"/>
    <x v="1"/>
    <x v="7"/>
    <x v="11"/>
    <s v="NO1_A2"/>
    <x v="1"/>
    <s v="GNR_HS_HEAT_PIT_L-DEC_E-91_Y-2030"/>
    <x v="0"/>
    <x v="0"/>
    <n v="6.1490963457011496"/>
    <n v="8977.6806647236808"/>
    <n v="32319.650393005199"/>
  </r>
  <r>
    <x v="0"/>
    <x v="1"/>
    <x v="1"/>
    <x v="7"/>
    <x v="11"/>
    <s v="NO1_A2"/>
    <x v="1"/>
    <s v="GNR_HS_HEAT_PIT_L-DEC_E-91_Y-2030"/>
    <x v="0"/>
    <x v="1"/>
    <n v="130.812805968779"/>
    <n v="190986.69671441699"/>
    <n v="687552.10817190201"/>
  </r>
  <r>
    <x v="0"/>
    <x v="1"/>
    <x v="1"/>
    <x v="7"/>
    <x v="11"/>
    <s v="NO1_A2"/>
    <x v="1"/>
    <s v="GNR_HS_HEAT_PIT_L-DEC_E-91_Y-2030"/>
    <x v="0"/>
    <x v="2"/>
    <n v="102.79421603555301"/>
    <n v="150079.55541190799"/>
    <n v="540286.39948286896"/>
  </r>
  <r>
    <x v="0"/>
    <x v="1"/>
    <x v="1"/>
    <x v="7"/>
    <x v="11"/>
    <s v="NO1_A2"/>
    <x v="2"/>
    <s v="GNR_BO_MSW_E-90"/>
    <x v="0"/>
    <x v="0"/>
    <n v="3.4444444444444402"/>
    <n v="5028.8888888888896"/>
    <n v="18104"/>
  </r>
  <r>
    <x v="0"/>
    <x v="1"/>
    <x v="1"/>
    <x v="7"/>
    <x v="11"/>
    <s v="NO1_A2"/>
    <x v="2"/>
    <s v="GNR_BO_MSW_E-90"/>
    <x v="0"/>
    <x v="1"/>
    <n v="3.4444444444444402"/>
    <n v="5028.8888888888896"/>
    <n v="18104"/>
  </r>
  <r>
    <x v="0"/>
    <x v="1"/>
    <x v="1"/>
    <x v="7"/>
    <x v="11"/>
    <s v="NO1_A2"/>
    <x v="2"/>
    <s v="GNR_BO_MSW_E-90"/>
    <x v="0"/>
    <x v="2"/>
    <n v="3.4444444444444402"/>
    <n v="5028.8888888888896"/>
    <n v="18104"/>
  </r>
  <r>
    <x v="0"/>
    <x v="1"/>
    <x v="1"/>
    <x v="7"/>
    <x v="11"/>
    <s v="NO1_A2"/>
    <x v="2"/>
    <s v="GNR_BO_MSW_E-90"/>
    <x v="1"/>
    <x v="0"/>
    <n v="3.4444444444444402"/>
    <n v="5028.8888888888896"/>
    <n v="18104"/>
  </r>
  <r>
    <x v="0"/>
    <x v="1"/>
    <x v="1"/>
    <x v="7"/>
    <x v="11"/>
    <s v="NO1_A2"/>
    <x v="2"/>
    <s v="GNR_BO_MSW_E-90"/>
    <x v="1"/>
    <x v="1"/>
    <n v="3.4444444444444402"/>
    <n v="5028.8888888888896"/>
    <n v="18104"/>
  </r>
  <r>
    <x v="0"/>
    <x v="1"/>
    <x v="1"/>
    <x v="7"/>
    <x v="11"/>
    <s v="NO1_A2"/>
    <x v="2"/>
    <s v="GNR_BO_MSW_E-90"/>
    <x v="1"/>
    <x v="2"/>
    <n v="3.4444444444444402"/>
    <n v="5028.8888888888896"/>
    <n v="18104"/>
  </r>
  <r>
    <x v="0"/>
    <x v="1"/>
    <x v="1"/>
    <x v="7"/>
    <x v="11"/>
    <s v="NO1_A2"/>
    <x v="2"/>
    <s v="GNR_ST_MSW_BP_CB-20"/>
    <x v="0"/>
    <x v="0"/>
    <n v="22.6666666666667"/>
    <n v="33093.333333333299"/>
    <n v="119136"/>
  </r>
  <r>
    <x v="0"/>
    <x v="1"/>
    <x v="1"/>
    <x v="7"/>
    <x v="11"/>
    <s v="NO1_A2"/>
    <x v="2"/>
    <s v="GNR_ST_MSW_BP_CB-20"/>
    <x v="0"/>
    <x v="1"/>
    <n v="22.6666666666667"/>
    <n v="33093.333333333299"/>
    <n v="119136"/>
  </r>
  <r>
    <x v="0"/>
    <x v="1"/>
    <x v="1"/>
    <x v="7"/>
    <x v="11"/>
    <s v="NO1_A2"/>
    <x v="2"/>
    <s v="GNR_ST_MSW_BP_CB-20"/>
    <x v="0"/>
    <x v="2"/>
    <n v="22.6666666666667"/>
    <n v="33093.333333333299"/>
    <n v="119136"/>
  </r>
  <r>
    <x v="0"/>
    <x v="1"/>
    <x v="1"/>
    <x v="7"/>
    <x v="11"/>
    <s v="NO1_A2"/>
    <x v="2"/>
    <s v="GNR_ST_MSW_BP_CB-20"/>
    <x v="1"/>
    <x v="0"/>
    <n v="22.6666666666667"/>
    <n v="33093.333333333299"/>
    <n v="119136"/>
  </r>
  <r>
    <x v="0"/>
    <x v="1"/>
    <x v="1"/>
    <x v="7"/>
    <x v="11"/>
    <s v="NO1_A2"/>
    <x v="2"/>
    <s v="GNR_ST_MSW_BP_CB-20"/>
    <x v="1"/>
    <x v="1"/>
    <n v="22.6666666666667"/>
    <n v="33093.333333333299"/>
    <n v="119136"/>
  </r>
  <r>
    <x v="0"/>
    <x v="1"/>
    <x v="1"/>
    <x v="7"/>
    <x v="11"/>
    <s v="NO1_A2"/>
    <x v="2"/>
    <s v="GNR_ST_MSW_BP_CB-20"/>
    <x v="1"/>
    <x v="2"/>
    <n v="22.6666666666667"/>
    <n v="33093.333333333299"/>
    <n v="119136"/>
  </r>
  <r>
    <x v="0"/>
    <x v="1"/>
    <x v="1"/>
    <x v="7"/>
    <x v="11"/>
    <s v="NO1_A2"/>
    <x v="4"/>
    <s v="GNR_EH_HEAT"/>
    <x v="0"/>
    <x v="0"/>
    <n v="10.8"/>
    <n v="15768"/>
    <n v="56764.800000000003"/>
  </r>
  <r>
    <x v="0"/>
    <x v="1"/>
    <x v="1"/>
    <x v="7"/>
    <x v="11"/>
    <s v="NO1_A2"/>
    <x v="4"/>
    <s v="GNR_EH_HEAT"/>
    <x v="0"/>
    <x v="1"/>
    <n v="10.8"/>
    <n v="15768"/>
    <n v="56764.800000000003"/>
  </r>
  <r>
    <x v="0"/>
    <x v="1"/>
    <x v="1"/>
    <x v="7"/>
    <x v="11"/>
    <s v="NO1_A2"/>
    <x v="4"/>
    <s v="GNR_EH_HEAT"/>
    <x v="0"/>
    <x v="2"/>
    <n v="10.8"/>
    <n v="15768"/>
    <n v="56764.800000000003"/>
  </r>
  <r>
    <x v="0"/>
    <x v="1"/>
    <x v="1"/>
    <x v="7"/>
    <x v="11"/>
    <s v="NO1_A2"/>
    <x v="4"/>
    <s v="GNR_EH_HEAT"/>
    <x v="1"/>
    <x v="0"/>
    <n v="10.8"/>
    <n v="15768"/>
    <n v="56764.800000000003"/>
  </r>
  <r>
    <x v="0"/>
    <x v="1"/>
    <x v="1"/>
    <x v="7"/>
    <x v="11"/>
    <s v="NO1_A2"/>
    <x v="4"/>
    <s v="GNR_EH_HEAT"/>
    <x v="1"/>
    <x v="1"/>
    <n v="10.8"/>
    <n v="15768"/>
    <n v="56764.800000000003"/>
  </r>
  <r>
    <x v="0"/>
    <x v="1"/>
    <x v="1"/>
    <x v="7"/>
    <x v="11"/>
    <s v="NO1_A2"/>
    <x v="4"/>
    <s v="GNR_EH_HEAT"/>
    <x v="1"/>
    <x v="2"/>
    <n v="10.8"/>
    <n v="15768"/>
    <n v="56764.800000000003"/>
  </r>
  <r>
    <x v="0"/>
    <x v="1"/>
    <x v="1"/>
    <x v="7"/>
    <x v="11"/>
    <s v="NO1_A2"/>
    <x v="8"/>
    <s v="GNR_BO_WOODWST_E-90"/>
    <x v="0"/>
    <x v="0"/>
    <n v="24.5555555555556"/>
    <n v="35851.111111111102"/>
    <n v="129064"/>
  </r>
  <r>
    <x v="0"/>
    <x v="1"/>
    <x v="1"/>
    <x v="7"/>
    <x v="11"/>
    <s v="NO1_A2"/>
    <x v="8"/>
    <s v="GNR_BO_WOODWST_E-90"/>
    <x v="0"/>
    <x v="1"/>
    <n v="24.5555555555556"/>
    <n v="35851.111111111102"/>
    <n v="129064"/>
  </r>
  <r>
    <x v="0"/>
    <x v="1"/>
    <x v="1"/>
    <x v="7"/>
    <x v="11"/>
    <s v="NO1_A2"/>
    <x v="8"/>
    <s v="GNR_BO_WOODWST_E-90"/>
    <x v="0"/>
    <x v="2"/>
    <n v="24.5555555555556"/>
    <n v="35851.111111111102"/>
    <n v="129064"/>
  </r>
  <r>
    <x v="0"/>
    <x v="1"/>
    <x v="1"/>
    <x v="7"/>
    <x v="11"/>
    <s v="NO1_A2"/>
    <x v="8"/>
    <s v="GNR_BO_WOODWST_E-90"/>
    <x v="1"/>
    <x v="0"/>
    <n v="24.5555555555556"/>
    <n v="35851.111111111102"/>
    <n v="129064"/>
  </r>
  <r>
    <x v="0"/>
    <x v="1"/>
    <x v="1"/>
    <x v="7"/>
    <x v="11"/>
    <s v="NO1_A2"/>
    <x v="8"/>
    <s v="GNR_BO_WOODWST_E-90"/>
    <x v="1"/>
    <x v="1"/>
    <n v="24.5555555555556"/>
    <n v="35851.111111111102"/>
    <n v="129064"/>
  </r>
  <r>
    <x v="0"/>
    <x v="1"/>
    <x v="1"/>
    <x v="7"/>
    <x v="11"/>
    <s v="NO1_A2"/>
    <x v="8"/>
    <s v="GNR_BO_WOODWST_E-90"/>
    <x v="1"/>
    <x v="2"/>
    <n v="24.5555555555556"/>
    <n v="35851.111111111102"/>
    <n v="129064"/>
  </r>
  <r>
    <x v="0"/>
    <x v="1"/>
    <x v="1"/>
    <x v="7"/>
    <x v="11"/>
    <s v="NO1_A3"/>
    <x v="5"/>
    <s v="GNR_BO_ELEC_E-99"/>
    <x v="1"/>
    <x v="2"/>
    <n v="5.1263230797990298"/>
    <n v="7484.43169650658"/>
    <n v="26943.954107423699"/>
  </r>
  <r>
    <x v="0"/>
    <x v="1"/>
    <x v="1"/>
    <x v="7"/>
    <x v="11"/>
    <s v="NO1_A3"/>
    <x v="5"/>
    <s v="GNR_HP_ELEC_COP-270"/>
    <x v="1"/>
    <x v="0"/>
    <n v="4.6296296296296298"/>
    <n v="6759.25925925926"/>
    <n v="24333.333333333299"/>
  </r>
  <r>
    <x v="0"/>
    <x v="1"/>
    <x v="1"/>
    <x v="7"/>
    <x v="11"/>
    <s v="NO1_A3"/>
    <x v="5"/>
    <s v="GNR_HP_ELEC_COP-270"/>
    <x v="1"/>
    <x v="1"/>
    <n v="4.6296296296296298"/>
    <n v="6759.25925925926"/>
    <n v="24333.333333333299"/>
  </r>
  <r>
    <x v="0"/>
    <x v="1"/>
    <x v="1"/>
    <x v="7"/>
    <x v="11"/>
    <s v="NO1_A3"/>
    <x v="5"/>
    <s v="GNR_HP_ELEC_COP-270"/>
    <x v="1"/>
    <x v="2"/>
    <n v="4.6296296296296298"/>
    <n v="6759.25925925926"/>
    <n v="24333.333333333299"/>
  </r>
  <r>
    <x v="0"/>
    <x v="1"/>
    <x v="1"/>
    <x v="7"/>
    <x v="11"/>
    <s v="NO1_A3"/>
    <x v="5"/>
    <s v="GNR_HP_ELEC_GROUND-WTR_COP-360_LS-4-MW_Y-2020"/>
    <x v="1"/>
    <x v="0"/>
    <n v="20.870249576274599"/>
    <n v="30470.564381361"/>
    <n v="109694.03177289999"/>
  </r>
  <r>
    <x v="0"/>
    <x v="1"/>
    <x v="1"/>
    <x v="7"/>
    <x v="11"/>
    <s v="NO1_A3"/>
    <x v="5"/>
    <s v="GNR_HP_ELEC_GROUND-WTR_COP-360_LS-4-MW_Y-2020"/>
    <x v="1"/>
    <x v="1"/>
    <n v="20.870249576274599"/>
    <n v="30470.564381361"/>
    <n v="109694.03177289999"/>
  </r>
  <r>
    <x v="0"/>
    <x v="1"/>
    <x v="1"/>
    <x v="7"/>
    <x v="11"/>
    <s v="NO1_A3"/>
    <x v="5"/>
    <s v="GNR_HP_ELEC_GROUND-WTR_COP-360_LS-4-MW_Y-2020"/>
    <x v="1"/>
    <x v="2"/>
    <n v="20.870249576274599"/>
    <n v="30470.564381361"/>
    <n v="109694.03177289999"/>
  </r>
  <r>
    <x v="0"/>
    <x v="1"/>
    <x v="1"/>
    <x v="7"/>
    <x v="11"/>
    <s v="NO1_A3"/>
    <x v="5"/>
    <s v="GNR_HP_ELEC_GROUND-WTR_COP-380_LS-4-MW_Y-2030"/>
    <x v="0"/>
    <x v="1"/>
    <n v="22.224680323731"/>
    <n v="32448.033272647299"/>
    <n v="116812.91978153"/>
  </r>
  <r>
    <x v="0"/>
    <x v="1"/>
    <x v="1"/>
    <x v="7"/>
    <x v="11"/>
    <s v="NO1_A3"/>
    <x v="5"/>
    <s v="GNR_HP_ELEC_GROUND-WTR_COP-380_LS-4-MW_Y-2030"/>
    <x v="1"/>
    <x v="0"/>
    <n v="112.012004427375"/>
    <n v="163537.52646396801"/>
    <n v="588735.09527028503"/>
  </r>
  <r>
    <x v="0"/>
    <x v="1"/>
    <x v="1"/>
    <x v="7"/>
    <x v="11"/>
    <s v="NO1_A3"/>
    <x v="5"/>
    <s v="GNR_HP_ELEC_GROUND-WTR_COP-380_LS-4-MW_Y-2030"/>
    <x v="1"/>
    <x v="1"/>
    <n v="112.012004427375"/>
    <n v="163537.52646396801"/>
    <n v="588735.09527028503"/>
  </r>
  <r>
    <x v="0"/>
    <x v="1"/>
    <x v="1"/>
    <x v="7"/>
    <x v="11"/>
    <s v="NO1_A3"/>
    <x v="5"/>
    <s v="GNR_HP_ELEC_GROUND-WTR_COP-380_LS-4-MW_Y-2030"/>
    <x v="1"/>
    <x v="2"/>
    <n v="112.012004427375"/>
    <n v="163537.52646396801"/>
    <n v="588735.09527028503"/>
  </r>
  <r>
    <x v="0"/>
    <x v="1"/>
    <x v="1"/>
    <x v="7"/>
    <x v="11"/>
    <s v="NO1_A3"/>
    <x v="1"/>
    <s v="GNR_HS_HEAT_PIT_L-DEC_E-91_Y-2020"/>
    <x v="0"/>
    <x v="0"/>
    <n v="343.31298575349399"/>
    <n v="501236.95920010202"/>
    <n v="1804453.05312037"/>
  </r>
  <r>
    <x v="0"/>
    <x v="1"/>
    <x v="1"/>
    <x v="7"/>
    <x v="11"/>
    <s v="NO1_A3"/>
    <x v="1"/>
    <s v="GNR_HS_HEAT_PIT_L-DEC_E-91_Y-2020"/>
    <x v="0"/>
    <x v="1"/>
    <n v="406.56358147441102"/>
    <n v="593582.82895264099"/>
    <n v="2136898.1842295099"/>
  </r>
  <r>
    <x v="0"/>
    <x v="1"/>
    <x v="1"/>
    <x v="7"/>
    <x v="11"/>
    <s v="NO1_A3"/>
    <x v="1"/>
    <s v="GNR_HS_HEAT_PIT_L-DEC_E-91_Y-2020"/>
    <x v="0"/>
    <x v="2"/>
    <n v="406.56358147441102"/>
    <n v="593582.82895264099"/>
    <n v="2136898.1842295099"/>
  </r>
  <r>
    <x v="0"/>
    <x v="1"/>
    <x v="1"/>
    <x v="7"/>
    <x v="11"/>
    <s v="NO1_A3"/>
    <x v="1"/>
    <s v="GNR_HS_HEAT_PIT_L-DEC_E-91_Y-2030"/>
    <x v="0"/>
    <x v="1"/>
    <n v="84.767721314717207"/>
    <n v="123760.87311948701"/>
    <n v="445539.14323015301"/>
  </r>
  <r>
    <x v="0"/>
    <x v="1"/>
    <x v="1"/>
    <x v="7"/>
    <x v="11"/>
    <s v="NO1_A3"/>
    <x v="1"/>
    <s v="GNR_HS_HEAT_PIT_L-DEC_E-91_Y-2030"/>
    <x v="0"/>
    <x v="2"/>
    <n v="45.824175824175697"/>
    <n v="66903.296703296597"/>
    <n v="240851.86813186799"/>
  </r>
  <r>
    <x v="0"/>
    <x v="1"/>
    <x v="1"/>
    <x v="7"/>
    <x v="11"/>
    <s v="NO1_A3"/>
    <x v="2"/>
    <s v="GNR_BO_MSW_E-90"/>
    <x v="0"/>
    <x v="0"/>
    <n v="14.7777777777778"/>
    <n v="21575.555555555598"/>
    <n v="77672"/>
  </r>
  <r>
    <x v="0"/>
    <x v="1"/>
    <x v="1"/>
    <x v="7"/>
    <x v="11"/>
    <s v="NO1_A3"/>
    <x v="2"/>
    <s v="GNR_BO_MSW_E-90"/>
    <x v="0"/>
    <x v="1"/>
    <n v="14.7777777777778"/>
    <n v="21575.555555555598"/>
    <n v="77672"/>
  </r>
  <r>
    <x v="0"/>
    <x v="1"/>
    <x v="1"/>
    <x v="7"/>
    <x v="11"/>
    <s v="NO1_A3"/>
    <x v="2"/>
    <s v="GNR_BO_MSW_E-90"/>
    <x v="0"/>
    <x v="2"/>
    <n v="14.7777777777778"/>
    <n v="21575.555555555598"/>
    <n v="77672"/>
  </r>
  <r>
    <x v="0"/>
    <x v="1"/>
    <x v="1"/>
    <x v="7"/>
    <x v="11"/>
    <s v="NO1_A3"/>
    <x v="2"/>
    <s v="GNR_BO_MSW_E-90"/>
    <x v="1"/>
    <x v="0"/>
    <n v="14.7777777777778"/>
    <n v="21575.555555555598"/>
    <n v="77672"/>
  </r>
  <r>
    <x v="0"/>
    <x v="1"/>
    <x v="1"/>
    <x v="7"/>
    <x v="11"/>
    <s v="NO1_A3"/>
    <x v="2"/>
    <s v="GNR_BO_MSW_E-90"/>
    <x v="1"/>
    <x v="1"/>
    <n v="14.7777777777778"/>
    <n v="21575.555555555598"/>
    <n v="77672"/>
  </r>
  <r>
    <x v="0"/>
    <x v="1"/>
    <x v="1"/>
    <x v="7"/>
    <x v="11"/>
    <s v="NO1_A3"/>
    <x v="2"/>
    <s v="GNR_BO_MSW_E-90"/>
    <x v="1"/>
    <x v="2"/>
    <n v="14.7777777777778"/>
    <n v="21575.555555555598"/>
    <n v="77672"/>
  </r>
  <r>
    <x v="0"/>
    <x v="1"/>
    <x v="1"/>
    <x v="7"/>
    <x v="11"/>
    <s v="NO1_A3"/>
    <x v="2"/>
    <s v="GNR_ST_MSW_BP_CB-20"/>
    <x v="0"/>
    <x v="0"/>
    <n v="51.3888888888889"/>
    <n v="75027.777777777694"/>
    <n v="270100"/>
  </r>
  <r>
    <x v="0"/>
    <x v="1"/>
    <x v="1"/>
    <x v="7"/>
    <x v="11"/>
    <s v="NO1_A3"/>
    <x v="2"/>
    <s v="GNR_ST_MSW_BP_CB-20"/>
    <x v="0"/>
    <x v="1"/>
    <n v="51.3888888888889"/>
    <n v="75027.777777777694"/>
    <n v="270100"/>
  </r>
  <r>
    <x v="0"/>
    <x v="1"/>
    <x v="1"/>
    <x v="7"/>
    <x v="11"/>
    <s v="NO1_A3"/>
    <x v="2"/>
    <s v="GNR_ST_MSW_BP_CB-20"/>
    <x v="0"/>
    <x v="2"/>
    <n v="51.3888888888889"/>
    <n v="75027.777777777694"/>
    <n v="270100"/>
  </r>
  <r>
    <x v="0"/>
    <x v="1"/>
    <x v="1"/>
    <x v="7"/>
    <x v="11"/>
    <s v="NO1_A3"/>
    <x v="2"/>
    <s v="GNR_ST_MSW_BP_CB-20"/>
    <x v="1"/>
    <x v="0"/>
    <n v="51.3888888888889"/>
    <n v="75027.777777777694"/>
    <n v="270100"/>
  </r>
  <r>
    <x v="0"/>
    <x v="1"/>
    <x v="1"/>
    <x v="7"/>
    <x v="11"/>
    <s v="NO1_A3"/>
    <x v="2"/>
    <s v="GNR_ST_MSW_BP_CB-20"/>
    <x v="1"/>
    <x v="1"/>
    <n v="51.3888888888889"/>
    <n v="75027.777777777694"/>
    <n v="270100"/>
  </r>
  <r>
    <x v="0"/>
    <x v="1"/>
    <x v="1"/>
    <x v="7"/>
    <x v="11"/>
    <s v="NO1_A3"/>
    <x v="2"/>
    <s v="GNR_ST_MSW_BP_CB-20"/>
    <x v="1"/>
    <x v="2"/>
    <n v="51.3888888888889"/>
    <n v="75027.777777777694"/>
    <n v="270100"/>
  </r>
  <r>
    <x v="0"/>
    <x v="1"/>
    <x v="1"/>
    <x v="7"/>
    <x v="11"/>
    <s v="NO1_A3"/>
    <x v="8"/>
    <s v="GNR_BO_WOODWST_E-90"/>
    <x v="0"/>
    <x v="0"/>
    <n v="7.4444444444444402"/>
    <n v="10868.8888888889"/>
    <n v="39128"/>
  </r>
  <r>
    <x v="0"/>
    <x v="1"/>
    <x v="1"/>
    <x v="7"/>
    <x v="11"/>
    <s v="NO1_A3"/>
    <x v="8"/>
    <s v="GNR_BO_WOODWST_E-90"/>
    <x v="0"/>
    <x v="1"/>
    <n v="7.4444444444444402"/>
    <n v="10868.8888888889"/>
    <n v="39128"/>
  </r>
  <r>
    <x v="0"/>
    <x v="1"/>
    <x v="1"/>
    <x v="7"/>
    <x v="11"/>
    <s v="NO1_A3"/>
    <x v="8"/>
    <s v="GNR_BO_WOODWST_E-90"/>
    <x v="0"/>
    <x v="2"/>
    <n v="7.4444444444444402"/>
    <n v="10868.8888888889"/>
    <n v="39128"/>
  </r>
  <r>
    <x v="0"/>
    <x v="1"/>
    <x v="1"/>
    <x v="7"/>
    <x v="11"/>
    <s v="NO1_A3"/>
    <x v="8"/>
    <s v="GNR_BO_WOODWST_E-90"/>
    <x v="1"/>
    <x v="0"/>
    <n v="7.4444444444444402"/>
    <n v="10868.8888888889"/>
    <n v="39128"/>
  </r>
  <r>
    <x v="0"/>
    <x v="1"/>
    <x v="1"/>
    <x v="7"/>
    <x v="11"/>
    <s v="NO1_A3"/>
    <x v="8"/>
    <s v="GNR_BO_WOODWST_E-90"/>
    <x v="1"/>
    <x v="1"/>
    <n v="7.4444444444444402"/>
    <n v="10868.8888888889"/>
    <n v="39128"/>
  </r>
  <r>
    <x v="0"/>
    <x v="1"/>
    <x v="1"/>
    <x v="7"/>
    <x v="11"/>
    <s v="NO1_A3"/>
    <x v="8"/>
    <s v="GNR_BO_WOODWST_E-90"/>
    <x v="1"/>
    <x v="2"/>
    <n v="7.4444444444444402"/>
    <n v="10868.8888888889"/>
    <n v="39128"/>
  </r>
  <r>
    <x v="0"/>
    <x v="1"/>
    <x v="1"/>
    <x v="7"/>
    <x v="12"/>
    <s v="NO2_A1"/>
    <x v="6"/>
    <s v="GNR_RES_WTR_NOPMP_MC-01"/>
    <x v="0"/>
    <x v="0"/>
    <n v="367.19205575436598"/>
    <n v="536100.40140137402"/>
    <n v="1929961.4450449499"/>
  </r>
  <r>
    <x v="0"/>
    <x v="1"/>
    <x v="1"/>
    <x v="7"/>
    <x v="12"/>
    <s v="NO2_A1"/>
    <x v="6"/>
    <s v="GNR_RES_WTR_NOPMP_MC-01"/>
    <x v="0"/>
    <x v="1"/>
    <n v="367.19205575436598"/>
    <n v="536100.40140137402"/>
    <n v="1929961.4450449499"/>
  </r>
  <r>
    <x v="0"/>
    <x v="1"/>
    <x v="1"/>
    <x v="7"/>
    <x v="12"/>
    <s v="NO2_A1"/>
    <x v="6"/>
    <s v="GNR_RES_WTR_NOPMP_MC-01"/>
    <x v="0"/>
    <x v="2"/>
    <n v="367.19205575436598"/>
    <n v="536100.40140137402"/>
    <n v="1929961.4450449499"/>
  </r>
  <r>
    <x v="0"/>
    <x v="1"/>
    <x v="1"/>
    <x v="7"/>
    <x v="12"/>
    <s v="NO2_A1"/>
    <x v="6"/>
    <s v="GNR_RES_WTR_NOPMP_MC-01"/>
    <x v="1"/>
    <x v="0"/>
    <n v="367.19205575436598"/>
    <n v="536100.40140137402"/>
    <n v="1929961.4450449499"/>
  </r>
  <r>
    <x v="0"/>
    <x v="1"/>
    <x v="1"/>
    <x v="7"/>
    <x v="12"/>
    <s v="NO2_A1"/>
    <x v="6"/>
    <s v="GNR_RES_WTR_NOPMP_MC-01"/>
    <x v="1"/>
    <x v="1"/>
    <n v="367.19205575436598"/>
    <n v="536100.40140137402"/>
    <n v="1929961.4450449499"/>
  </r>
  <r>
    <x v="0"/>
    <x v="1"/>
    <x v="1"/>
    <x v="7"/>
    <x v="12"/>
    <s v="NO2_A1"/>
    <x v="6"/>
    <s v="GNR_RES_WTR_NOPMP_MC-01"/>
    <x v="1"/>
    <x v="2"/>
    <n v="367.19205575436598"/>
    <n v="536100.40140137402"/>
    <n v="1929961.4450449499"/>
  </r>
  <r>
    <x v="0"/>
    <x v="1"/>
    <x v="1"/>
    <x v="7"/>
    <x v="12"/>
    <s v="NO2_A1"/>
    <x v="6"/>
    <s v="GNR_RES_WTR_NOPMP_MC-02"/>
    <x v="0"/>
    <x v="0"/>
    <n v="887.19205575436604"/>
    <n v="1295300.4014013701"/>
    <n v="4663081.4450449497"/>
  </r>
  <r>
    <x v="0"/>
    <x v="1"/>
    <x v="1"/>
    <x v="7"/>
    <x v="12"/>
    <s v="NO2_A1"/>
    <x v="6"/>
    <s v="GNR_RES_WTR_NOPMP_MC-02"/>
    <x v="0"/>
    <x v="1"/>
    <n v="887.19205575436604"/>
    <n v="1295300.4014013701"/>
    <n v="4663081.4450449497"/>
  </r>
  <r>
    <x v="0"/>
    <x v="1"/>
    <x v="1"/>
    <x v="7"/>
    <x v="12"/>
    <s v="NO2_A1"/>
    <x v="6"/>
    <s v="GNR_RES_WTR_NOPMP_MC-02"/>
    <x v="0"/>
    <x v="2"/>
    <n v="887.19205575436604"/>
    <n v="1295300.4014013701"/>
    <n v="4663081.4450449497"/>
  </r>
  <r>
    <x v="0"/>
    <x v="1"/>
    <x v="1"/>
    <x v="7"/>
    <x v="12"/>
    <s v="NO2_A1"/>
    <x v="6"/>
    <s v="GNR_RES_WTR_NOPMP_MC-02"/>
    <x v="1"/>
    <x v="0"/>
    <n v="887.19205575436604"/>
    <n v="1295300.4014013701"/>
    <n v="4663081.4450449497"/>
  </r>
  <r>
    <x v="0"/>
    <x v="1"/>
    <x v="1"/>
    <x v="7"/>
    <x v="12"/>
    <s v="NO2_A1"/>
    <x v="6"/>
    <s v="GNR_RES_WTR_NOPMP_MC-02"/>
    <x v="1"/>
    <x v="1"/>
    <n v="887.19205575436604"/>
    <n v="1295300.4014013701"/>
    <n v="4663081.4450449497"/>
  </r>
  <r>
    <x v="0"/>
    <x v="1"/>
    <x v="1"/>
    <x v="7"/>
    <x v="12"/>
    <s v="NO2_A1"/>
    <x v="6"/>
    <s v="GNR_RES_WTR_NOPMP_MC-02"/>
    <x v="1"/>
    <x v="2"/>
    <n v="887.19205575436604"/>
    <n v="1295300.4014013701"/>
    <n v="4663081.4450449497"/>
  </r>
  <r>
    <x v="0"/>
    <x v="1"/>
    <x v="1"/>
    <x v="7"/>
    <x v="12"/>
    <s v="NO2_A1"/>
    <x v="6"/>
    <s v="GNR_RES_WTR_NOPMP_MC-03"/>
    <x v="0"/>
    <x v="0"/>
    <n v="887.19205575436604"/>
    <n v="1295300.4014013701"/>
    <n v="4663081.4450449497"/>
  </r>
  <r>
    <x v="0"/>
    <x v="1"/>
    <x v="1"/>
    <x v="7"/>
    <x v="12"/>
    <s v="NO2_A1"/>
    <x v="6"/>
    <s v="GNR_RES_WTR_NOPMP_MC-03"/>
    <x v="0"/>
    <x v="1"/>
    <n v="887.19205575436604"/>
    <n v="1295300.4014013701"/>
    <n v="4663081.4450449497"/>
  </r>
  <r>
    <x v="0"/>
    <x v="1"/>
    <x v="1"/>
    <x v="7"/>
    <x v="12"/>
    <s v="NO2_A1"/>
    <x v="6"/>
    <s v="GNR_RES_WTR_NOPMP_MC-03"/>
    <x v="0"/>
    <x v="2"/>
    <n v="887.19205575436604"/>
    <n v="1295300.4014013701"/>
    <n v="4663081.4450449497"/>
  </r>
  <r>
    <x v="0"/>
    <x v="1"/>
    <x v="1"/>
    <x v="7"/>
    <x v="12"/>
    <s v="NO2_A1"/>
    <x v="6"/>
    <s v="GNR_RES_WTR_NOPMP_MC-03"/>
    <x v="1"/>
    <x v="0"/>
    <n v="887.19205575436604"/>
    <n v="1295300.4014013701"/>
    <n v="4663081.4450449497"/>
  </r>
  <r>
    <x v="0"/>
    <x v="1"/>
    <x v="1"/>
    <x v="7"/>
    <x v="12"/>
    <s v="NO2_A1"/>
    <x v="6"/>
    <s v="GNR_RES_WTR_NOPMP_MC-03"/>
    <x v="1"/>
    <x v="1"/>
    <n v="887.19205575436604"/>
    <n v="1295300.4014013701"/>
    <n v="4663081.4450449497"/>
  </r>
  <r>
    <x v="0"/>
    <x v="1"/>
    <x v="1"/>
    <x v="7"/>
    <x v="12"/>
    <s v="NO2_A1"/>
    <x v="6"/>
    <s v="GNR_RES_WTR_NOPMP_MC-03"/>
    <x v="1"/>
    <x v="2"/>
    <n v="114.33832320546701"/>
    <n v="166933.95187998199"/>
    <n v="600962.22676793498"/>
  </r>
  <r>
    <x v="0"/>
    <x v="1"/>
    <x v="1"/>
    <x v="7"/>
    <x v="12"/>
    <s v="NO2_A1"/>
    <x v="6"/>
    <s v="GNR_RES_WTR_NOPMP_MC-04"/>
    <x v="0"/>
    <x v="0"/>
    <n v="887.19205575436604"/>
    <n v="1295300.4014013701"/>
    <n v="4663081.4450449497"/>
  </r>
  <r>
    <x v="0"/>
    <x v="1"/>
    <x v="1"/>
    <x v="7"/>
    <x v="12"/>
    <s v="NO2_A1"/>
    <x v="6"/>
    <s v="GNR_RES_WTR_NOPMP_MC-04"/>
    <x v="0"/>
    <x v="1"/>
    <n v="887.19205575436604"/>
    <n v="1295300.4014013701"/>
    <n v="4663081.4450449497"/>
  </r>
  <r>
    <x v="0"/>
    <x v="1"/>
    <x v="1"/>
    <x v="7"/>
    <x v="12"/>
    <s v="NO2_A1"/>
    <x v="6"/>
    <s v="GNR_RES_WTR_NOPMP_MC-04"/>
    <x v="0"/>
    <x v="2"/>
    <n v="887.19205575436604"/>
    <n v="1295300.4014013701"/>
    <n v="4663081.4450449497"/>
  </r>
  <r>
    <x v="0"/>
    <x v="1"/>
    <x v="1"/>
    <x v="7"/>
    <x v="12"/>
    <s v="NO2_A1"/>
    <x v="6"/>
    <s v="GNR_RES_WTR_NOPMP_MC-04"/>
    <x v="1"/>
    <x v="1"/>
    <n v="887.19205575436604"/>
    <n v="1295300.4014013701"/>
    <n v="4663081.4450449497"/>
  </r>
  <r>
    <x v="0"/>
    <x v="1"/>
    <x v="1"/>
    <x v="7"/>
    <x v="12"/>
    <s v="NO2_A1"/>
    <x v="6"/>
    <s v="GNR_RES_WTR_NOPMP_MC-05"/>
    <x v="0"/>
    <x v="0"/>
    <n v="887.19205575436604"/>
    <n v="1295300.4014013701"/>
    <n v="4663081.4450449497"/>
  </r>
  <r>
    <x v="0"/>
    <x v="1"/>
    <x v="1"/>
    <x v="7"/>
    <x v="12"/>
    <s v="NO2_A1"/>
    <x v="6"/>
    <s v="GNR_RES_WTR_NOPMP_MC-05"/>
    <x v="0"/>
    <x v="1"/>
    <n v="887.19205575436604"/>
    <n v="1295300.4014013701"/>
    <n v="4663081.4450449497"/>
  </r>
  <r>
    <x v="0"/>
    <x v="1"/>
    <x v="1"/>
    <x v="7"/>
    <x v="12"/>
    <s v="NO2_A1"/>
    <x v="6"/>
    <s v="GNR_RES_WTR_NOPMP_MC-05"/>
    <x v="0"/>
    <x v="2"/>
    <n v="887.19205575436604"/>
    <n v="1295300.4014013701"/>
    <n v="4663081.4450449497"/>
  </r>
  <r>
    <x v="0"/>
    <x v="1"/>
    <x v="1"/>
    <x v="7"/>
    <x v="12"/>
    <s v="NO2_A1"/>
    <x v="6"/>
    <s v="GNR_RES_WTR_NOPMP_MC-06"/>
    <x v="0"/>
    <x v="0"/>
    <n v="568.98618769710799"/>
    <n v="830719.83403777797"/>
    <n v="2990591.4025360001"/>
  </r>
  <r>
    <x v="0"/>
    <x v="1"/>
    <x v="1"/>
    <x v="7"/>
    <x v="12"/>
    <s v="NO2_A1"/>
    <x v="6"/>
    <s v="GNR_RES_WTR_NOPMP_MC-06"/>
    <x v="0"/>
    <x v="1"/>
    <n v="887.19205575436604"/>
    <n v="1295300.4014013701"/>
    <n v="4663081.4450449497"/>
  </r>
  <r>
    <x v="0"/>
    <x v="1"/>
    <x v="1"/>
    <x v="7"/>
    <x v="12"/>
    <s v="NO2_A1"/>
    <x v="6"/>
    <s v="GNR_RES_WTR_NOPMP_MC-06"/>
    <x v="0"/>
    <x v="2"/>
    <n v="887.19205575436604"/>
    <n v="1295300.4014013701"/>
    <n v="4663081.4450449497"/>
  </r>
  <r>
    <x v="0"/>
    <x v="1"/>
    <x v="1"/>
    <x v="7"/>
    <x v="12"/>
    <s v="NO2_A1"/>
    <x v="6"/>
    <s v="GNR_RES_WTR_NOPMP_MC-07"/>
    <x v="0"/>
    <x v="1"/>
    <n v="887.19205575436604"/>
    <n v="1295300.4014013701"/>
    <n v="4663081.4450449497"/>
  </r>
  <r>
    <x v="0"/>
    <x v="1"/>
    <x v="1"/>
    <x v="7"/>
    <x v="12"/>
    <s v="NO2_A1"/>
    <x v="6"/>
    <s v="GNR_RES_WTR_NOPMP_MC-07"/>
    <x v="0"/>
    <x v="2"/>
    <n v="302.203514783782"/>
    <n v="441217.13158432202"/>
    <n v="1588381.6737035599"/>
  </r>
  <r>
    <x v="0"/>
    <x v="1"/>
    <x v="1"/>
    <x v="7"/>
    <x v="12"/>
    <s v="NO2_A1"/>
    <x v="6"/>
    <s v="GNR_RES_WTR_NOPMP_MC-08"/>
    <x v="0"/>
    <x v="1"/>
    <n v="733.03934936829205"/>
    <n v="1070237.45007771"/>
    <n v="3852854.8202797398"/>
  </r>
  <r>
    <x v="0"/>
    <x v="1"/>
    <x v="1"/>
    <x v="7"/>
    <x v="12"/>
    <s v="NO2_A1"/>
    <x v="6"/>
    <s v="GNR_RES_WTR_PMP_MC-01"/>
    <x v="0"/>
    <x v="0"/>
    <n v="520"/>
    <n v="759200"/>
    <n v="2733120"/>
  </r>
  <r>
    <x v="0"/>
    <x v="1"/>
    <x v="1"/>
    <x v="7"/>
    <x v="12"/>
    <s v="NO2_A1"/>
    <x v="6"/>
    <s v="GNR_RES_WTR_PMP_MC-01"/>
    <x v="0"/>
    <x v="1"/>
    <n v="520"/>
    <n v="759200"/>
    <n v="2733120"/>
  </r>
  <r>
    <x v="0"/>
    <x v="1"/>
    <x v="1"/>
    <x v="7"/>
    <x v="12"/>
    <s v="NO2_A1"/>
    <x v="6"/>
    <s v="GNR_RES_WTR_PMP_MC-01"/>
    <x v="0"/>
    <x v="2"/>
    <n v="520"/>
    <n v="759200"/>
    <n v="2733120"/>
  </r>
  <r>
    <x v="0"/>
    <x v="1"/>
    <x v="1"/>
    <x v="7"/>
    <x v="12"/>
    <s v="NO2_A1"/>
    <x v="6"/>
    <s v="GNR_RES_WTR_PMP_MC-01"/>
    <x v="1"/>
    <x v="0"/>
    <n v="520"/>
    <n v="759200"/>
    <n v="2733120"/>
  </r>
  <r>
    <x v="0"/>
    <x v="1"/>
    <x v="1"/>
    <x v="7"/>
    <x v="12"/>
    <s v="NO2_A1"/>
    <x v="6"/>
    <s v="GNR_RES_WTR_PMP_MC-01"/>
    <x v="1"/>
    <x v="1"/>
    <n v="520"/>
    <n v="759200"/>
    <n v="2733120"/>
  </r>
  <r>
    <x v="0"/>
    <x v="1"/>
    <x v="1"/>
    <x v="7"/>
    <x v="12"/>
    <s v="NO2_A1"/>
    <x v="6"/>
    <s v="GNR_RES_WTR_PMP_MC-01"/>
    <x v="1"/>
    <x v="2"/>
    <n v="520"/>
    <n v="759200"/>
    <n v="2733120"/>
  </r>
  <r>
    <x v="0"/>
    <x v="1"/>
    <x v="1"/>
    <x v="7"/>
    <x v="12"/>
    <s v="NO2_A1"/>
    <x v="6"/>
    <s v="GNR_ROR_WTR"/>
    <x v="0"/>
    <x v="0"/>
    <n v="728.25712833377804"/>
    <n v="1063255.40736732"/>
    <n v="3827719.4665223402"/>
  </r>
  <r>
    <x v="0"/>
    <x v="1"/>
    <x v="1"/>
    <x v="7"/>
    <x v="12"/>
    <s v="NO2_A1"/>
    <x v="6"/>
    <s v="GNR_ROR_WTR"/>
    <x v="0"/>
    <x v="1"/>
    <n v="728.25712833377804"/>
    <n v="1063255.40736732"/>
    <n v="3827719.4665223402"/>
  </r>
  <r>
    <x v="0"/>
    <x v="1"/>
    <x v="1"/>
    <x v="7"/>
    <x v="12"/>
    <s v="NO2_A1"/>
    <x v="6"/>
    <s v="GNR_ROR_WTR"/>
    <x v="0"/>
    <x v="2"/>
    <n v="728.25712833377804"/>
    <n v="1063255.40736732"/>
    <n v="3827719.4665223402"/>
  </r>
  <r>
    <x v="0"/>
    <x v="1"/>
    <x v="1"/>
    <x v="7"/>
    <x v="12"/>
    <s v="NO2_A1"/>
    <x v="6"/>
    <s v="GNR_ROR_WTR"/>
    <x v="1"/>
    <x v="0"/>
    <n v="1729.7266999984099"/>
    <n v="2525400.9819976902"/>
    <n v="9091443.5351916701"/>
  </r>
  <r>
    <x v="0"/>
    <x v="1"/>
    <x v="1"/>
    <x v="7"/>
    <x v="12"/>
    <s v="NO2_A1"/>
    <x v="6"/>
    <s v="GNR_ROR_WTR"/>
    <x v="1"/>
    <x v="1"/>
    <n v="1729.7266999984099"/>
    <n v="2525400.9819976902"/>
    <n v="9091443.5351916701"/>
  </r>
  <r>
    <x v="0"/>
    <x v="1"/>
    <x v="1"/>
    <x v="7"/>
    <x v="12"/>
    <s v="NO2_A1"/>
    <x v="6"/>
    <s v="GNR_ROR_WTR"/>
    <x v="1"/>
    <x v="2"/>
    <n v="1729.7266999984099"/>
    <n v="2525400.9819976902"/>
    <n v="9091443.5351916701"/>
  </r>
  <r>
    <x v="0"/>
    <x v="1"/>
    <x v="1"/>
    <x v="7"/>
    <x v="12"/>
    <s v="NO2_A1"/>
    <x v="7"/>
    <s v="GNR_WT_WIND_ONS"/>
    <x v="0"/>
    <x v="0"/>
    <n v="16.8198213932145"/>
    <n v="24556.939234093101"/>
    <n v="88404.981242735303"/>
  </r>
  <r>
    <x v="0"/>
    <x v="1"/>
    <x v="1"/>
    <x v="7"/>
    <x v="12"/>
    <s v="NO2_A1"/>
    <x v="7"/>
    <s v="GNR_WT_WIND_ONS"/>
    <x v="0"/>
    <x v="1"/>
    <n v="41.197198424872099"/>
    <n v="60147.909700313299"/>
    <n v="216532.47492112801"/>
  </r>
  <r>
    <x v="0"/>
    <x v="1"/>
    <x v="1"/>
    <x v="7"/>
    <x v="12"/>
    <s v="NO2_A1"/>
    <x v="7"/>
    <s v="GNR_WT_WIND_ONS"/>
    <x v="0"/>
    <x v="2"/>
    <n v="7.9164301530621701"/>
    <n v="11557.9880234708"/>
    <n v="41608.756884494796"/>
  </r>
  <r>
    <x v="0"/>
    <x v="1"/>
    <x v="1"/>
    <x v="7"/>
    <x v="12"/>
    <s v="NO2_A1"/>
    <x v="7"/>
    <s v="GNR_WT_WIND_ONS"/>
    <x v="1"/>
    <x v="0"/>
    <n v="693.53508079332801"/>
    <n v="1012561.21795826"/>
    <n v="3645220.3846497298"/>
  </r>
  <r>
    <x v="0"/>
    <x v="1"/>
    <x v="1"/>
    <x v="7"/>
    <x v="12"/>
    <s v="NO2_A1"/>
    <x v="7"/>
    <s v="GNR_WT_WIND_ONS"/>
    <x v="1"/>
    <x v="1"/>
    <n v="690.63320189128899"/>
    <n v="1008324.47476128"/>
    <n v="3629968.1091406099"/>
  </r>
  <r>
    <x v="0"/>
    <x v="1"/>
    <x v="1"/>
    <x v="7"/>
    <x v="12"/>
    <s v="NO2_A1"/>
    <x v="7"/>
    <s v="GNR_WT_WIND_ONS"/>
    <x v="1"/>
    <x v="2"/>
    <n v="652.99771939902905"/>
    <n v="953376.67032258201"/>
    <n v="3432156.0131613002"/>
  </r>
  <r>
    <x v="0"/>
    <x v="1"/>
    <x v="1"/>
    <x v="7"/>
    <x v="12"/>
    <s v="NO2_A2"/>
    <x v="5"/>
    <s v="GNR_HP_ELEC_COP-270"/>
    <x v="1"/>
    <x v="0"/>
    <n v="0.296296296296296"/>
    <n v="432.59259259259301"/>
    <n v="1557.3333333333301"/>
  </r>
  <r>
    <x v="0"/>
    <x v="1"/>
    <x v="1"/>
    <x v="7"/>
    <x v="12"/>
    <s v="NO2_A2"/>
    <x v="5"/>
    <s v="GNR_HP_ELEC_COP-270"/>
    <x v="1"/>
    <x v="1"/>
    <n v="0.296296296296296"/>
    <n v="432.59259259259301"/>
    <n v="1557.3333333333301"/>
  </r>
  <r>
    <x v="0"/>
    <x v="1"/>
    <x v="1"/>
    <x v="7"/>
    <x v="12"/>
    <s v="NO2_A2"/>
    <x v="5"/>
    <s v="GNR_HP_ELEC_COP-270"/>
    <x v="1"/>
    <x v="2"/>
    <n v="0.296296296296296"/>
    <n v="432.59259259259301"/>
    <n v="1557.3333333333301"/>
  </r>
  <r>
    <x v="0"/>
    <x v="1"/>
    <x v="1"/>
    <x v="7"/>
    <x v="12"/>
    <s v="NO2_A2"/>
    <x v="5"/>
    <s v="GNR_HP_ELEC_GROUND-WTR_COP-380_LS-4-MW_Y-2030"/>
    <x v="1"/>
    <x v="0"/>
    <n v="5.6238746325973503"/>
    <n v="8210.8569635921303"/>
    <n v="29559.085068931701"/>
  </r>
  <r>
    <x v="0"/>
    <x v="1"/>
    <x v="1"/>
    <x v="7"/>
    <x v="12"/>
    <s v="NO2_A2"/>
    <x v="5"/>
    <s v="GNR_HP_ELEC_GROUND-WTR_COP-380_LS-4-MW_Y-2030"/>
    <x v="1"/>
    <x v="1"/>
    <n v="5.6238746325973503"/>
    <n v="8210.8569635921303"/>
    <n v="29559.085068931701"/>
  </r>
  <r>
    <x v="0"/>
    <x v="1"/>
    <x v="1"/>
    <x v="7"/>
    <x v="12"/>
    <s v="NO2_A2"/>
    <x v="5"/>
    <s v="GNR_HP_ELEC_GROUND-WTR_COP-380_LS-4-MW_Y-2030"/>
    <x v="1"/>
    <x v="2"/>
    <n v="5.6238746325973503"/>
    <n v="8210.8569635921303"/>
    <n v="29559.085068931701"/>
  </r>
  <r>
    <x v="0"/>
    <x v="1"/>
    <x v="1"/>
    <x v="7"/>
    <x v="12"/>
    <s v="NO2_A2"/>
    <x v="1"/>
    <s v="GNR_HS_HEAT_PIT_L-DEC_E-91_Y-2020"/>
    <x v="0"/>
    <x v="0"/>
    <n v="11.8205979758126"/>
    <n v="17258.0730446864"/>
    <n v="62129.062960870899"/>
  </r>
  <r>
    <x v="0"/>
    <x v="1"/>
    <x v="1"/>
    <x v="7"/>
    <x v="12"/>
    <s v="NO2_A2"/>
    <x v="1"/>
    <s v="GNR_HS_HEAT_PIT_L-DEC_E-91_Y-2020"/>
    <x v="0"/>
    <x v="1"/>
    <n v="69.431615512375402"/>
    <n v="101370.158648068"/>
    <n v="364932.57113304501"/>
  </r>
  <r>
    <x v="0"/>
    <x v="1"/>
    <x v="1"/>
    <x v="7"/>
    <x v="12"/>
    <s v="NO2_A2"/>
    <x v="1"/>
    <s v="GNR_HS_HEAT_PIT_L-DEC_E-91_Y-2020"/>
    <x v="0"/>
    <x v="2"/>
    <n v="43.557436950678103"/>
    <n v="63593.85794799"/>
    <n v="228937.88861276401"/>
  </r>
  <r>
    <x v="0"/>
    <x v="1"/>
    <x v="1"/>
    <x v="7"/>
    <x v="12"/>
    <s v="NO2_A2"/>
    <x v="1"/>
    <s v="GNR_HS_HEAT_PIT_L-DEC_E-91_Y-2030"/>
    <x v="0"/>
    <x v="0"/>
    <n v="12.582881724822499"/>
    <n v="18371.007318240801"/>
    <n v="66135.626345666999"/>
  </r>
  <r>
    <x v="0"/>
    <x v="1"/>
    <x v="1"/>
    <x v="7"/>
    <x v="12"/>
    <s v="NO2_A2"/>
    <x v="1"/>
    <s v="GNR_HS_HEAT_PIT_L-DEC_E-91_Y-2030"/>
    <x v="0"/>
    <x v="1"/>
    <n v="12.582881724822499"/>
    <n v="18371.007318240801"/>
    <n v="66135.626345666999"/>
  </r>
  <r>
    <x v="0"/>
    <x v="1"/>
    <x v="1"/>
    <x v="7"/>
    <x v="12"/>
    <s v="NO2_A2"/>
    <x v="2"/>
    <s v="GNR_ST_MSW_BP_CB-30"/>
    <x v="0"/>
    <x v="0"/>
    <n v="21.6666666666667"/>
    <n v="31633.333333333299"/>
    <n v="113880"/>
  </r>
  <r>
    <x v="0"/>
    <x v="1"/>
    <x v="1"/>
    <x v="7"/>
    <x v="12"/>
    <s v="NO2_A2"/>
    <x v="2"/>
    <s v="GNR_ST_MSW_BP_CB-30"/>
    <x v="0"/>
    <x v="1"/>
    <n v="21.6666666666667"/>
    <n v="31633.333333333299"/>
    <n v="113880"/>
  </r>
  <r>
    <x v="0"/>
    <x v="1"/>
    <x v="1"/>
    <x v="7"/>
    <x v="12"/>
    <s v="NO2_A2"/>
    <x v="2"/>
    <s v="GNR_ST_MSW_BP_CB-30"/>
    <x v="0"/>
    <x v="2"/>
    <n v="21.6666666666667"/>
    <n v="31633.333333333299"/>
    <n v="113880"/>
  </r>
  <r>
    <x v="0"/>
    <x v="1"/>
    <x v="1"/>
    <x v="7"/>
    <x v="12"/>
    <s v="NO2_A2"/>
    <x v="2"/>
    <s v="GNR_ST_MSW_BP_CB-30"/>
    <x v="1"/>
    <x v="0"/>
    <n v="21.6666666666667"/>
    <n v="31633.333333333299"/>
    <n v="113880"/>
  </r>
  <r>
    <x v="0"/>
    <x v="1"/>
    <x v="1"/>
    <x v="7"/>
    <x v="12"/>
    <s v="NO2_A2"/>
    <x v="2"/>
    <s v="GNR_ST_MSW_BP_CB-30"/>
    <x v="1"/>
    <x v="1"/>
    <n v="21.6666666666667"/>
    <n v="31633.333333333299"/>
    <n v="113880"/>
  </r>
  <r>
    <x v="0"/>
    <x v="1"/>
    <x v="1"/>
    <x v="7"/>
    <x v="12"/>
    <s v="NO2_A2"/>
    <x v="2"/>
    <s v="GNR_ST_MSW_BP_CB-30"/>
    <x v="1"/>
    <x v="2"/>
    <n v="21.6666666666667"/>
    <n v="31633.333333333299"/>
    <n v="113880"/>
  </r>
  <r>
    <x v="0"/>
    <x v="1"/>
    <x v="1"/>
    <x v="7"/>
    <x v="12"/>
    <s v="NO2_A2"/>
    <x v="4"/>
    <s v="GNR_EH_HEAT"/>
    <x v="0"/>
    <x v="0"/>
    <n v="21.4"/>
    <n v="31244"/>
    <n v="112478.39999999999"/>
  </r>
  <r>
    <x v="0"/>
    <x v="1"/>
    <x v="1"/>
    <x v="7"/>
    <x v="12"/>
    <s v="NO2_A2"/>
    <x v="4"/>
    <s v="GNR_EH_HEAT"/>
    <x v="0"/>
    <x v="1"/>
    <n v="21.4"/>
    <n v="31244"/>
    <n v="112478.39999999999"/>
  </r>
  <r>
    <x v="0"/>
    <x v="1"/>
    <x v="1"/>
    <x v="7"/>
    <x v="12"/>
    <s v="NO2_A2"/>
    <x v="4"/>
    <s v="GNR_EH_HEAT"/>
    <x v="0"/>
    <x v="2"/>
    <n v="21.4"/>
    <n v="31244"/>
    <n v="112478.39999999999"/>
  </r>
  <r>
    <x v="0"/>
    <x v="1"/>
    <x v="1"/>
    <x v="7"/>
    <x v="12"/>
    <s v="NO2_A2"/>
    <x v="4"/>
    <s v="GNR_EH_HEAT"/>
    <x v="1"/>
    <x v="0"/>
    <n v="21.4"/>
    <n v="31244"/>
    <n v="112478.39999999999"/>
  </r>
  <r>
    <x v="0"/>
    <x v="1"/>
    <x v="1"/>
    <x v="7"/>
    <x v="12"/>
    <s v="NO2_A2"/>
    <x v="4"/>
    <s v="GNR_EH_HEAT"/>
    <x v="1"/>
    <x v="1"/>
    <n v="21.4"/>
    <n v="31244"/>
    <n v="112478.39999999999"/>
  </r>
  <r>
    <x v="0"/>
    <x v="1"/>
    <x v="1"/>
    <x v="7"/>
    <x v="12"/>
    <s v="NO2_A2"/>
    <x v="4"/>
    <s v="GNR_EH_HEAT"/>
    <x v="1"/>
    <x v="2"/>
    <n v="21.4"/>
    <n v="31244"/>
    <n v="112478.39999999999"/>
  </r>
  <r>
    <x v="0"/>
    <x v="1"/>
    <x v="1"/>
    <x v="7"/>
    <x v="12"/>
    <s v="NO2_A2"/>
    <x v="8"/>
    <s v="GNR_BO_WOODWST_E-90"/>
    <x v="0"/>
    <x v="0"/>
    <n v="29.5555555555556"/>
    <n v="43151.111111111102"/>
    <n v="155344"/>
  </r>
  <r>
    <x v="0"/>
    <x v="1"/>
    <x v="1"/>
    <x v="7"/>
    <x v="12"/>
    <s v="NO2_A2"/>
    <x v="8"/>
    <s v="GNR_BO_WOODWST_E-90"/>
    <x v="0"/>
    <x v="1"/>
    <n v="29.5555555555556"/>
    <n v="43151.111111111102"/>
    <n v="155344"/>
  </r>
  <r>
    <x v="0"/>
    <x v="1"/>
    <x v="1"/>
    <x v="7"/>
    <x v="12"/>
    <s v="NO2_A2"/>
    <x v="8"/>
    <s v="GNR_BO_WOODWST_E-90"/>
    <x v="0"/>
    <x v="2"/>
    <n v="29.5555555555556"/>
    <n v="43151.111111111102"/>
    <n v="155344"/>
  </r>
  <r>
    <x v="0"/>
    <x v="1"/>
    <x v="1"/>
    <x v="7"/>
    <x v="12"/>
    <s v="NO2_A2"/>
    <x v="8"/>
    <s v="GNR_BO_WOODWST_E-90"/>
    <x v="1"/>
    <x v="0"/>
    <n v="29.5555555555556"/>
    <n v="43151.111111111102"/>
    <n v="155344"/>
  </r>
  <r>
    <x v="0"/>
    <x v="1"/>
    <x v="1"/>
    <x v="7"/>
    <x v="12"/>
    <s v="NO2_A2"/>
    <x v="8"/>
    <s v="GNR_BO_WOODWST_E-90"/>
    <x v="1"/>
    <x v="1"/>
    <n v="29.5555555555556"/>
    <n v="43151.111111111102"/>
    <n v="155344"/>
  </r>
  <r>
    <x v="0"/>
    <x v="1"/>
    <x v="1"/>
    <x v="7"/>
    <x v="12"/>
    <s v="NO2_A2"/>
    <x v="8"/>
    <s v="GNR_BO_WOODWST_E-90"/>
    <x v="1"/>
    <x v="2"/>
    <n v="29.5555555555556"/>
    <n v="43151.111111111102"/>
    <n v="155344"/>
  </r>
  <r>
    <x v="0"/>
    <x v="1"/>
    <x v="1"/>
    <x v="7"/>
    <x v="13"/>
    <s v="NO3_A1"/>
    <x v="5"/>
    <s v="GNR_ES_ELEC_BAT-LITHIO_E-97_Y-30-50"/>
    <x v="0"/>
    <x v="1"/>
    <n v="58.673879495709798"/>
    <n v="85663.864063736299"/>
    <n v="308389.91062945098"/>
  </r>
  <r>
    <x v="0"/>
    <x v="1"/>
    <x v="1"/>
    <x v="7"/>
    <x v="13"/>
    <s v="NO3_A1"/>
    <x v="5"/>
    <s v="GNR_ES_ELEC_BAT-LITHIO_E-97_Y-30-50"/>
    <x v="0"/>
    <x v="2"/>
    <n v="63.775955973597597"/>
    <n v="93112.8957214525"/>
    <n v="335206.42459722899"/>
  </r>
  <r>
    <x v="0"/>
    <x v="1"/>
    <x v="1"/>
    <x v="7"/>
    <x v="13"/>
    <s v="NO3_A1"/>
    <x v="5"/>
    <s v="GNR_ES_ELEC_BAT-LITHIO_E-97_Y-30-50"/>
    <x v="1"/>
    <x v="0"/>
    <n v="58.673879495709798"/>
    <n v="85663.864063736299"/>
    <n v="308389.91062945098"/>
  </r>
  <r>
    <x v="0"/>
    <x v="1"/>
    <x v="1"/>
    <x v="7"/>
    <x v="13"/>
    <s v="NO3_A1"/>
    <x v="5"/>
    <s v="GNR_ES_ELEC_BAT-LITHIO_E-97_Y-30-50"/>
    <x v="1"/>
    <x v="1"/>
    <n v="63.775955973597597"/>
    <n v="93112.8957214525"/>
    <n v="335206.42459722899"/>
  </r>
  <r>
    <x v="0"/>
    <x v="1"/>
    <x v="1"/>
    <x v="7"/>
    <x v="13"/>
    <s v="NO3_A1"/>
    <x v="6"/>
    <s v="GNR_RES_WTR_NOPMP_MC-01"/>
    <x v="0"/>
    <x v="0"/>
    <n v="221.84651366034899"/>
    <n v="323895.90994411003"/>
    <n v="1166025.2757987899"/>
  </r>
  <r>
    <x v="0"/>
    <x v="1"/>
    <x v="1"/>
    <x v="7"/>
    <x v="13"/>
    <s v="NO3_A1"/>
    <x v="6"/>
    <s v="GNR_RES_WTR_NOPMP_MC-01"/>
    <x v="0"/>
    <x v="1"/>
    <n v="221.84651366034899"/>
    <n v="323895.90994411003"/>
    <n v="1166025.2757987899"/>
  </r>
  <r>
    <x v="0"/>
    <x v="1"/>
    <x v="1"/>
    <x v="7"/>
    <x v="13"/>
    <s v="NO3_A1"/>
    <x v="6"/>
    <s v="GNR_RES_WTR_NOPMP_MC-01"/>
    <x v="0"/>
    <x v="2"/>
    <n v="221.84651366034899"/>
    <n v="323895.90994411003"/>
    <n v="1166025.2757987899"/>
  </r>
  <r>
    <x v="0"/>
    <x v="1"/>
    <x v="1"/>
    <x v="7"/>
    <x v="13"/>
    <s v="NO3_A1"/>
    <x v="6"/>
    <s v="GNR_RES_WTR_NOPMP_MC-01"/>
    <x v="1"/>
    <x v="0"/>
    <n v="221.84651366034899"/>
    <n v="323895.90994411003"/>
    <n v="1166025.2757987899"/>
  </r>
  <r>
    <x v="0"/>
    <x v="1"/>
    <x v="1"/>
    <x v="7"/>
    <x v="13"/>
    <s v="NO3_A1"/>
    <x v="6"/>
    <s v="GNR_RES_WTR_NOPMP_MC-01"/>
    <x v="1"/>
    <x v="1"/>
    <n v="221.84651366034899"/>
    <n v="323895.90994411003"/>
    <n v="1166025.2757987899"/>
  </r>
  <r>
    <x v="0"/>
    <x v="1"/>
    <x v="1"/>
    <x v="7"/>
    <x v="13"/>
    <s v="NO3_A1"/>
    <x v="6"/>
    <s v="GNR_RES_WTR_NOPMP_MC-01"/>
    <x v="1"/>
    <x v="2"/>
    <n v="221.84651366034899"/>
    <n v="323895.90994411003"/>
    <n v="1166025.2757987899"/>
  </r>
  <r>
    <x v="0"/>
    <x v="1"/>
    <x v="1"/>
    <x v="7"/>
    <x v="13"/>
    <s v="NO3_A1"/>
    <x v="6"/>
    <s v="GNR_RES_WTR_NOPMP_MC-02"/>
    <x v="0"/>
    <x v="1"/>
    <n v="282.146513660349"/>
    <n v="411933.90994411003"/>
    <n v="1482962.07579879"/>
  </r>
  <r>
    <x v="0"/>
    <x v="1"/>
    <x v="1"/>
    <x v="7"/>
    <x v="13"/>
    <s v="NO3_A1"/>
    <x v="6"/>
    <s v="GNR_RES_WTR_NOPMP_MC-02"/>
    <x v="0"/>
    <x v="2"/>
    <n v="282.146513660349"/>
    <n v="411933.90994411003"/>
    <n v="1482962.07579879"/>
  </r>
  <r>
    <x v="0"/>
    <x v="1"/>
    <x v="1"/>
    <x v="7"/>
    <x v="13"/>
    <s v="NO3_A1"/>
    <x v="6"/>
    <s v="GNR_RES_WTR_NOPMP_MC-02"/>
    <x v="1"/>
    <x v="0"/>
    <n v="282.146513660349"/>
    <n v="411933.90994411003"/>
    <n v="1482962.07579879"/>
  </r>
  <r>
    <x v="0"/>
    <x v="1"/>
    <x v="1"/>
    <x v="7"/>
    <x v="13"/>
    <s v="NO3_A1"/>
    <x v="6"/>
    <s v="GNR_RES_WTR_NOPMP_MC-02"/>
    <x v="1"/>
    <x v="1"/>
    <n v="282.146513660349"/>
    <n v="411933.90994411003"/>
    <n v="1482962.07579879"/>
  </r>
  <r>
    <x v="0"/>
    <x v="1"/>
    <x v="1"/>
    <x v="7"/>
    <x v="13"/>
    <s v="NO3_A1"/>
    <x v="6"/>
    <s v="GNR_RES_WTR_NOPMP_MC-02"/>
    <x v="1"/>
    <x v="2"/>
    <n v="282.146513660349"/>
    <n v="411933.90994411003"/>
    <n v="1482962.07579879"/>
  </r>
  <r>
    <x v="0"/>
    <x v="1"/>
    <x v="1"/>
    <x v="7"/>
    <x v="13"/>
    <s v="NO3_A1"/>
    <x v="6"/>
    <s v="GNR_RES_WTR_NOPMP_MC-03"/>
    <x v="0"/>
    <x v="1"/>
    <n v="282.146513660349"/>
    <n v="411933.90994411003"/>
    <n v="1482962.07579879"/>
  </r>
  <r>
    <x v="0"/>
    <x v="1"/>
    <x v="1"/>
    <x v="7"/>
    <x v="13"/>
    <s v="NO3_A1"/>
    <x v="6"/>
    <s v="GNR_RES_WTR_NOPMP_MC-03"/>
    <x v="0"/>
    <x v="2"/>
    <n v="282.146513660349"/>
    <n v="411933.90994411003"/>
    <n v="1482962.07579879"/>
  </r>
  <r>
    <x v="0"/>
    <x v="1"/>
    <x v="1"/>
    <x v="7"/>
    <x v="13"/>
    <s v="NO3_A1"/>
    <x v="6"/>
    <s v="GNR_RES_WTR_NOPMP_MC-03"/>
    <x v="1"/>
    <x v="0"/>
    <n v="282.146513660349"/>
    <n v="411933.90994411003"/>
    <n v="1482962.07579879"/>
  </r>
  <r>
    <x v="0"/>
    <x v="1"/>
    <x v="1"/>
    <x v="7"/>
    <x v="13"/>
    <s v="NO3_A1"/>
    <x v="6"/>
    <s v="GNR_RES_WTR_NOPMP_MC-03"/>
    <x v="1"/>
    <x v="1"/>
    <n v="282.146513660349"/>
    <n v="411933.90994411003"/>
    <n v="1482962.07579879"/>
  </r>
  <r>
    <x v="0"/>
    <x v="1"/>
    <x v="1"/>
    <x v="7"/>
    <x v="13"/>
    <s v="NO3_A1"/>
    <x v="6"/>
    <s v="GNR_RES_WTR_NOPMP_MC-03"/>
    <x v="1"/>
    <x v="2"/>
    <n v="282.146513660349"/>
    <n v="411933.90994411003"/>
    <n v="1482962.07579879"/>
  </r>
  <r>
    <x v="0"/>
    <x v="1"/>
    <x v="1"/>
    <x v="7"/>
    <x v="13"/>
    <s v="NO3_A1"/>
    <x v="6"/>
    <s v="GNR_RES_WTR_NOPMP_MC-04"/>
    <x v="0"/>
    <x v="1"/>
    <n v="282.146513660349"/>
    <n v="411933.90994411003"/>
    <n v="1482962.07579879"/>
  </r>
  <r>
    <x v="0"/>
    <x v="1"/>
    <x v="1"/>
    <x v="7"/>
    <x v="13"/>
    <s v="NO3_A1"/>
    <x v="6"/>
    <s v="GNR_RES_WTR_NOPMP_MC-04"/>
    <x v="0"/>
    <x v="2"/>
    <n v="282.146513660349"/>
    <n v="411933.90994411003"/>
    <n v="1482962.07579879"/>
  </r>
  <r>
    <x v="0"/>
    <x v="1"/>
    <x v="1"/>
    <x v="7"/>
    <x v="13"/>
    <s v="NO3_A1"/>
    <x v="6"/>
    <s v="GNR_RES_WTR_NOPMP_MC-04"/>
    <x v="1"/>
    <x v="0"/>
    <n v="282.146513660349"/>
    <n v="411933.90994411003"/>
    <n v="1482962.07579879"/>
  </r>
  <r>
    <x v="0"/>
    <x v="1"/>
    <x v="1"/>
    <x v="7"/>
    <x v="13"/>
    <s v="NO3_A1"/>
    <x v="6"/>
    <s v="GNR_RES_WTR_NOPMP_MC-04"/>
    <x v="1"/>
    <x v="1"/>
    <n v="282.146513660349"/>
    <n v="411933.90994411003"/>
    <n v="1482962.07579879"/>
  </r>
  <r>
    <x v="0"/>
    <x v="1"/>
    <x v="1"/>
    <x v="7"/>
    <x v="13"/>
    <s v="NO3_A1"/>
    <x v="6"/>
    <s v="GNR_RES_WTR_NOPMP_MC-04"/>
    <x v="1"/>
    <x v="2"/>
    <n v="282.146513660349"/>
    <n v="411933.90994411003"/>
    <n v="1482962.07579879"/>
  </r>
  <r>
    <x v="0"/>
    <x v="1"/>
    <x v="1"/>
    <x v="7"/>
    <x v="13"/>
    <s v="NO3_A1"/>
    <x v="6"/>
    <s v="GNR_RES_WTR_NOPMP_MC-05"/>
    <x v="0"/>
    <x v="1"/>
    <n v="93.699176188308897"/>
    <n v="136800.797234931"/>
    <n v="492482.87004575197"/>
  </r>
  <r>
    <x v="0"/>
    <x v="1"/>
    <x v="1"/>
    <x v="7"/>
    <x v="13"/>
    <s v="NO3_A1"/>
    <x v="6"/>
    <s v="GNR_RES_WTR_NOPMP_MC-05"/>
    <x v="0"/>
    <x v="2"/>
    <n v="282.146513660349"/>
    <n v="411933.90994411003"/>
    <n v="1482962.07579879"/>
  </r>
  <r>
    <x v="0"/>
    <x v="1"/>
    <x v="1"/>
    <x v="7"/>
    <x v="13"/>
    <s v="NO3_A1"/>
    <x v="6"/>
    <s v="GNR_RES_WTR_NOPMP_MC-05"/>
    <x v="1"/>
    <x v="0"/>
    <n v="282.146513660349"/>
    <n v="411933.90994411003"/>
    <n v="1482962.07579879"/>
  </r>
  <r>
    <x v="0"/>
    <x v="1"/>
    <x v="1"/>
    <x v="7"/>
    <x v="13"/>
    <s v="NO3_A1"/>
    <x v="6"/>
    <s v="GNR_RES_WTR_NOPMP_MC-05"/>
    <x v="1"/>
    <x v="1"/>
    <n v="282.146513660349"/>
    <n v="411933.90994411003"/>
    <n v="1482962.07579879"/>
  </r>
  <r>
    <x v="0"/>
    <x v="1"/>
    <x v="1"/>
    <x v="7"/>
    <x v="13"/>
    <s v="NO3_A1"/>
    <x v="6"/>
    <s v="GNR_RES_WTR_NOPMP_MC-06"/>
    <x v="0"/>
    <x v="2"/>
    <n v="282.146513660349"/>
    <n v="411933.90994411003"/>
    <n v="1482962.07579879"/>
  </r>
  <r>
    <x v="0"/>
    <x v="1"/>
    <x v="1"/>
    <x v="7"/>
    <x v="13"/>
    <s v="NO3_A1"/>
    <x v="6"/>
    <s v="GNR_RES_WTR_NOPMP_MC-06"/>
    <x v="1"/>
    <x v="1"/>
    <n v="282.146513660349"/>
    <n v="411933.90994411003"/>
    <n v="1482962.07579879"/>
  </r>
  <r>
    <x v="0"/>
    <x v="1"/>
    <x v="1"/>
    <x v="7"/>
    <x v="13"/>
    <s v="NO3_A1"/>
    <x v="6"/>
    <s v="GNR_RES_WTR_NOPMP_MC-07"/>
    <x v="0"/>
    <x v="2"/>
    <n v="282.146513660349"/>
    <n v="411933.90994411003"/>
    <n v="1482962.07579879"/>
  </r>
  <r>
    <x v="0"/>
    <x v="1"/>
    <x v="1"/>
    <x v="7"/>
    <x v="13"/>
    <s v="NO3_A1"/>
    <x v="6"/>
    <s v="GNR_RES_WTR_NOPMP_MC-07"/>
    <x v="1"/>
    <x v="1"/>
    <n v="282.146513660349"/>
    <n v="411933.90994411003"/>
    <n v="1482962.07579879"/>
  </r>
  <r>
    <x v="0"/>
    <x v="1"/>
    <x v="1"/>
    <x v="7"/>
    <x v="13"/>
    <s v="NO3_A1"/>
    <x v="6"/>
    <s v="GNR_RES_WTR_NOPMP_MC-08"/>
    <x v="0"/>
    <x v="2"/>
    <n v="282.146513660349"/>
    <n v="411933.90994411003"/>
    <n v="1482962.07579879"/>
  </r>
  <r>
    <x v="0"/>
    <x v="1"/>
    <x v="1"/>
    <x v="7"/>
    <x v="13"/>
    <s v="NO3_A1"/>
    <x v="6"/>
    <s v="GNR_RES_WTR_NOPMP_MC-08"/>
    <x v="1"/>
    <x v="1"/>
    <n v="240.99979028263201"/>
    <n v="351859.69381264201"/>
    <n v="1266694.8977255099"/>
  </r>
  <r>
    <x v="0"/>
    <x v="1"/>
    <x v="1"/>
    <x v="7"/>
    <x v="13"/>
    <s v="NO3_A1"/>
    <x v="6"/>
    <s v="GNR_RES_WTR_NOPMP_MC-09"/>
    <x v="0"/>
    <x v="2"/>
    <n v="66.075356208889005"/>
    <n v="96470.020064978002"/>
    <n v="347292.07223392098"/>
  </r>
  <r>
    <x v="0"/>
    <x v="1"/>
    <x v="1"/>
    <x v="7"/>
    <x v="13"/>
    <s v="NO3_A1"/>
    <x v="6"/>
    <s v="GNR_RES_WTR_PMP_MC-01"/>
    <x v="0"/>
    <x v="0"/>
    <n v="60.3"/>
    <n v="88038"/>
    <n v="316936.8"/>
  </r>
  <r>
    <x v="0"/>
    <x v="1"/>
    <x v="1"/>
    <x v="7"/>
    <x v="13"/>
    <s v="NO3_A1"/>
    <x v="6"/>
    <s v="GNR_RES_WTR_PMP_MC-01"/>
    <x v="0"/>
    <x v="1"/>
    <n v="60.3"/>
    <n v="88038"/>
    <n v="316936.8"/>
  </r>
  <r>
    <x v="0"/>
    <x v="1"/>
    <x v="1"/>
    <x v="7"/>
    <x v="13"/>
    <s v="NO3_A1"/>
    <x v="6"/>
    <s v="GNR_RES_WTR_PMP_MC-01"/>
    <x v="0"/>
    <x v="2"/>
    <n v="60.3"/>
    <n v="88038"/>
    <n v="316936.8"/>
  </r>
  <r>
    <x v="0"/>
    <x v="1"/>
    <x v="1"/>
    <x v="7"/>
    <x v="13"/>
    <s v="NO3_A1"/>
    <x v="6"/>
    <s v="GNR_RES_WTR_PMP_MC-01"/>
    <x v="1"/>
    <x v="0"/>
    <n v="60.3"/>
    <n v="88038"/>
    <n v="316936.8"/>
  </r>
  <r>
    <x v="0"/>
    <x v="1"/>
    <x v="1"/>
    <x v="7"/>
    <x v="13"/>
    <s v="NO3_A1"/>
    <x v="6"/>
    <s v="GNR_RES_WTR_PMP_MC-01"/>
    <x v="1"/>
    <x v="1"/>
    <n v="60.3"/>
    <n v="88038"/>
    <n v="316936.8"/>
  </r>
  <r>
    <x v="0"/>
    <x v="1"/>
    <x v="1"/>
    <x v="7"/>
    <x v="13"/>
    <s v="NO3_A1"/>
    <x v="6"/>
    <s v="GNR_RES_WTR_PMP_MC-01"/>
    <x v="1"/>
    <x v="2"/>
    <n v="60.3"/>
    <n v="88038"/>
    <n v="316936.8"/>
  </r>
  <r>
    <x v="0"/>
    <x v="1"/>
    <x v="1"/>
    <x v="7"/>
    <x v="13"/>
    <s v="NO3_A1"/>
    <x v="6"/>
    <s v="GNR_ROR_WTR"/>
    <x v="0"/>
    <x v="0"/>
    <n v="443.21816073877801"/>
    <n v="647098.51467861701"/>
    <n v="2329554.6528430199"/>
  </r>
  <r>
    <x v="0"/>
    <x v="1"/>
    <x v="1"/>
    <x v="7"/>
    <x v="13"/>
    <s v="NO3_A1"/>
    <x v="6"/>
    <s v="GNR_ROR_WTR"/>
    <x v="0"/>
    <x v="1"/>
    <n v="443.21816073877801"/>
    <n v="647098.51467861701"/>
    <n v="2329554.6528430199"/>
  </r>
  <r>
    <x v="0"/>
    <x v="1"/>
    <x v="1"/>
    <x v="7"/>
    <x v="13"/>
    <s v="NO3_A1"/>
    <x v="6"/>
    <s v="GNR_ROR_WTR"/>
    <x v="0"/>
    <x v="2"/>
    <n v="443.21816073877801"/>
    <n v="647098.51467861701"/>
    <n v="2329554.6528430199"/>
  </r>
  <r>
    <x v="0"/>
    <x v="1"/>
    <x v="1"/>
    <x v="7"/>
    <x v="13"/>
    <s v="NO3_A1"/>
    <x v="6"/>
    <s v="GNR_ROR_WTR"/>
    <x v="1"/>
    <x v="0"/>
    <n v="1169.8023138145099"/>
    <n v="1707911.3781691799"/>
    <n v="6148480.96140905"/>
  </r>
  <r>
    <x v="0"/>
    <x v="1"/>
    <x v="1"/>
    <x v="7"/>
    <x v="13"/>
    <s v="NO3_A1"/>
    <x v="6"/>
    <s v="GNR_ROR_WTR"/>
    <x v="1"/>
    <x v="1"/>
    <n v="1169.8023138145099"/>
    <n v="1707911.3781691799"/>
    <n v="6148480.96140905"/>
  </r>
  <r>
    <x v="0"/>
    <x v="1"/>
    <x v="1"/>
    <x v="7"/>
    <x v="13"/>
    <s v="NO3_A1"/>
    <x v="6"/>
    <s v="GNR_ROR_WTR"/>
    <x v="1"/>
    <x v="2"/>
    <n v="1169.8023138145099"/>
    <n v="1707911.3781691799"/>
    <n v="6148480.96140905"/>
  </r>
  <r>
    <x v="0"/>
    <x v="1"/>
    <x v="1"/>
    <x v="7"/>
    <x v="13"/>
    <s v="NO3_A1"/>
    <x v="7"/>
    <s v="GNR_WT_WIND_ONS"/>
    <x v="0"/>
    <x v="0"/>
    <n v="314.962008802615"/>
    <n v="459844.53285181802"/>
    <n v="1655440.3182665501"/>
  </r>
  <r>
    <x v="0"/>
    <x v="1"/>
    <x v="1"/>
    <x v="7"/>
    <x v="13"/>
    <s v="NO3_A1"/>
    <x v="7"/>
    <s v="GNR_WT_WIND_ONS"/>
    <x v="0"/>
    <x v="1"/>
    <n v="266.78507568790599"/>
    <n v="389506.21050434298"/>
    <n v="1402222.35781564"/>
  </r>
  <r>
    <x v="0"/>
    <x v="1"/>
    <x v="1"/>
    <x v="7"/>
    <x v="13"/>
    <s v="NO3_A1"/>
    <x v="7"/>
    <s v="GNR_WT_WIND_ONS"/>
    <x v="0"/>
    <x v="2"/>
    <n v="189.35509672000401"/>
    <n v="276458.44121120602"/>
    <n v="995250.38836034096"/>
  </r>
  <r>
    <x v="0"/>
    <x v="1"/>
    <x v="1"/>
    <x v="7"/>
    <x v="13"/>
    <s v="NO3_A1"/>
    <x v="7"/>
    <s v="GNR_WT_WIND_ONS"/>
    <x v="1"/>
    <x v="0"/>
    <n v="203.216178806166"/>
    <n v="296695.62105700298"/>
    <n v="1068104.23580521"/>
  </r>
  <r>
    <x v="0"/>
    <x v="1"/>
    <x v="1"/>
    <x v="7"/>
    <x v="13"/>
    <s v="NO3_A1"/>
    <x v="7"/>
    <s v="GNR_WT_WIND_ONS"/>
    <x v="1"/>
    <x v="1"/>
    <n v="183.741847463048"/>
    <n v="268263.09729605098"/>
    <n v="965747.15026578202"/>
  </r>
  <r>
    <x v="0"/>
    <x v="1"/>
    <x v="1"/>
    <x v="7"/>
    <x v="13"/>
    <s v="NO3_A1"/>
    <x v="7"/>
    <s v="GNR_WT_WIND_ONS"/>
    <x v="1"/>
    <x v="2"/>
    <n v="299.82212128738303"/>
    <n v="437740.29707957897"/>
    <n v="1575865.06948649"/>
  </r>
  <r>
    <x v="0"/>
    <x v="1"/>
    <x v="1"/>
    <x v="7"/>
    <x v="13"/>
    <s v="NO3_A1"/>
    <x v="7"/>
    <s v="GNR_WT_WIND_ON_LS_Y-2020"/>
    <x v="0"/>
    <x v="0"/>
    <n v="1810.3008519277801"/>
    <n v="2643039.2438145499"/>
    <n v="9514941.2777323909"/>
  </r>
  <r>
    <x v="0"/>
    <x v="1"/>
    <x v="1"/>
    <x v="7"/>
    <x v="13"/>
    <s v="NO3_A1"/>
    <x v="7"/>
    <s v="GNR_WT_WIND_ON_LS_Y-2020"/>
    <x v="0"/>
    <x v="1"/>
    <n v="1533.3952549880401"/>
    <n v="2238757.0722825401"/>
    <n v="8059525.4602171602"/>
  </r>
  <r>
    <x v="0"/>
    <x v="1"/>
    <x v="1"/>
    <x v="7"/>
    <x v="13"/>
    <s v="NO3_A1"/>
    <x v="7"/>
    <s v="GNR_WT_WIND_ON_LS_Y-2020"/>
    <x v="0"/>
    <x v="2"/>
    <n v="1088.3525102353301"/>
    <n v="1588994.6649435901"/>
    <n v="5720380.79379691"/>
  </r>
  <r>
    <x v="0"/>
    <x v="1"/>
    <x v="1"/>
    <x v="7"/>
    <x v="13"/>
    <s v="NO3_A1"/>
    <x v="7"/>
    <s v="GNR_WT_WIND_ON_LS_Y-2020"/>
    <x v="1"/>
    <x v="0"/>
    <n v="1168.0215751000601"/>
    <n v="1705311.49964609"/>
    <n v="6139121.3987259204"/>
  </r>
  <r>
    <x v="0"/>
    <x v="1"/>
    <x v="1"/>
    <x v="7"/>
    <x v="13"/>
    <s v="NO3_A1"/>
    <x v="7"/>
    <s v="GNR_WT_WIND_ON_LS_Y-2020"/>
    <x v="1"/>
    <x v="1"/>
    <n v="1056.0893495113401"/>
    <n v="1541890.45028656"/>
    <n v="5550805.6210316196"/>
  </r>
  <r>
    <x v="0"/>
    <x v="1"/>
    <x v="1"/>
    <x v="7"/>
    <x v="13"/>
    <s v="NO3_A1"/>
    <x v="7"/>
    <s v="GNR_WT_WIND_ON_LS_Y-2020"/>
    <x v="1"/>
    <x v="2"/>
    <n v="1723.281622621"/>
    <n v="2515991.16902667"/>
    <n v="9057568.2084960006"/>
  </r>
  <r>
    <x v="0"/>
    <x v="1"/>
    <x v="1"/>
    <x v="7"/>
    <x v="13"/>
    <s v="NO3_A1"/>
    <x v="7"/>
    <s v="GNR_WT_WIND_ON_LS_Y-2030"/>
    <x v="0"/>
    <x v="0"/>
    <n v="102.64772826418999"/>
    <n v="149865.68326571799"/>
    <n v="539516.45975658402"/>
  </r>
  <r>
    <x v="0"/>
    <x v="1"/>
    <x v="1"/>
    <x v="7"/>
    <x v="13"/>
    <s v="NO3_A1"/>
    <x v="7"/>
    <s v="GNR_WT_WIND_ON_LS_Y-2030"/>
    <x v="0"/>
    <x v="1"/>
    <n v="86.9466195566322"/>
    <n v="126942.064552683"/>
    <n v="456991.43238965899"/>
  </r>
  <r>
    <x v="0"/>
    <x v="1"/>
    <x v="1"/>
    <x v="7"/>
    <x v="13"/>
    <s v="NO3_A1"/>
    <x v="7"/>
    <s v="GNR_WT_WIND_ON_LS_Y-2030"/>
    <x v="0"/>
    <x v="2"/>
    <n v="61.711793709492703"/>
    <n v="90099.218815859407"/>
    <n v="324357.18773709401"/>
  </r>
  <r>
    <x v="0"/>
    <x v="1"/>
    <x v="1"/>
    <x v="7"/>
    <x v="13"/>
    <s v="NO3_A1"/>
    <x v="7"/>
    <s v="GNR_WT_WIND_ON_LS_Y-2030"/>
    <x v="1"/>
    <x v="0"/>
    <n v="66.229191197644099"/>
    <n v="96694.619148560305"/>
    <n v="348100.62893481698"/>
  </r>
  <r>
    <x v="0"/>
    <x v="1"/>
    <x v="1"/>
    <x v="7"/>
    <x v="13"/>
    <s v="NO3_A1"/>
    <x v="7"/>
    <s v="GNR_WT_WIND_ON_LS_Y-2030"/>
    <x v="1"/>
    <x v="1"/>
    <n v="59.882407090460099"/>
    <n v="87428.314352071699"/>
    <n v="314741.93166745797"/>
  </r>
  <r>
    <x v="0"/>
    <x v="1"/>
    <x v="1"/>
    <x v="7"/>
    <x v="13"/>
    <s v="NO3_A1"/>
    <x v="7"/>
    <s v="GNR_WT_WIND_ON_LS_Y-2030"/>
    <x v="1"/>
    <x v="2"/>
    <n v="97.713561551442595"/>
    <n v="142661.799865106"/>
    <n v="513582.47951438202"/>
  </r>
  <r>
    <x v="0"/>
    <x v="1"/>
    <x v="1"/>
    <x v="7"/>
    <x v="13"/>
    <s v="NO3_A2"/>
    <x v="5"/>
    <s v="GNR_BO_ELEC_E-99"/>
    <x v="1"/>
    <x v="0"/>
    <n v="7.5472221866001403"/>
    <n v="11018.9443924362"/>
    <n v="39668.199812770297"/>
  </r>
  <r>
    <x v="0"/>
    <x v="1"/>
    <x v="1"/>
    <x v="7"/>
    <x v="13"/>
    <s v="NO3_A2"/>
    <x v="5"/>
    <s v="GNR_BO_ELEC_E-99"/>
    <x v="1"/>
    <x v="2"/>
    <n v="10.909090909090899"/>
    <n v="15927.272727272701"/>
    <n v="57338.181818181802"/>
  </r>
  <r>
    <x v="0"/>
    <x v="1"/>
    <x v="1"/>
    <x v="7"/>
    <x v="13"/>
    <s v="NO3_A2"/>
    <x v="5"/>
    <s v="GNR_HP_ELEC_COP-270"/>
    <x v="1"/>
    <x v="0"/>
    <n v="1.7777777777777799"/>
    <n v="2595.5555555555602"/>
    <n v="9344"/>
  </r>
  <r>
    <x v="0"/>
    <x v="1"/>
    <x v="1"/>
    <x v="7"/>
    <x v="13"/>
    <s v="NO3_A2"/>
    <x v="5"/>
    <s v="GNR_HP_ELEC_COP-270"/>
    <x v="1"/>
    <x v="1"/>
    <n v="1.7777777777777799"/>
    <n v="2595.5555555555602"/>
    <n v="9344"/>
  </r>
  <r>
    <x v="0"/>
    <x v="1"/>
    <x v="1"/>
    <x v="7"/>
    <x v="13"/>
    <s v="NO3_A2"/>
    <x v="5"/>
    <s v="GNR_HP_ELEC_COP-270"/>
    <x v="1"/>
    <x v="2"/>
    <n v="1.7777777777777799"/>
    <n v="2595.5555555555602"/>
    <n v="9344"/>
  </r>
  <r>
    <x v="0"/>
    <x v="1"/>
    <x v="1"/>
    <x v="7"/>
    <x v="13"/>
    <s v="NO3_A2"/>
    <x v="5"/>
    <s v="GNR_HP_ELEC_GROUND-WTR_COP-380_LS-4-MW_Y-2030"/>
    <x v="0"/>
    <x v="1"/>
    <n v="1.5449540263621699"/>
    <n v="2255.6328784887701"/>
    <n v="8120.2783625595703"/>
  </r>
  <r>
    <x v="0"/>
    <x v="1"/>
    <x v="1"/>
    <x v="7"/>
    <x v="13"/>
    <s v="NO3_A2"/>
    <x v="5"/>
    <s v="GNR_HP_ELEC_GROUND-WTR_COP-380_LS-4-MW_Y-2030"/>
    <x v="1"/>
    <x v="0"/>
    <n v="6.0006639730322"/>
    <n v="8760.9694006270201"/>
    <n v="31539.489842257299"/>
  </r>
  <r>
    <x v="0"/>
    <x v="1"/>
    <x v="1"/>
    <x v="7"/>
    <x v="13"/>
    <s v="NO3_A2"/>
    <x v="5"/>
    <s v="GNR_HP_ELEC_GROUND-WTR_COP-380_LS-4-MW_Y-2030"/>
    <x v="1"/>
    <x v="1"/>
    <n v="6.0006639730322"/>
    <n v="8760.9694006270201"/>
    <n v="31539.489842257299"/>
  </r>
  <r>
    <x v="0"/>
    <x v="1"/>
    <x v="1"/>
    <x v="7"/>
    <x v="13"/>
    <s v="NO3_A2"/>
    <x v="5"/>
    <s v="GNR_HP_ELEC_GROUND-WTR_COP-380_LS-4-MW_Y-2030"/>
    <x v="1"/>
    <x v="2"/>
    <n v="6.0006639730322"/>
    <n v="8760.9694006270201"/>
    <n v="31539.489842257299"/>
  </r>
  <r>
    <x v="0"/>
    <x v="1"/>
    <x v="1"/>
    <x v="7"/>
    <x v="13"/>
    <s v="NO3_A2"/>
    <x v="1"/>
    <s v="GNR_HS_HEAT_PIT_L-DEC_E-91_Y-2020"/>
    <x v="0"/>
    <x v="0"/>
    <n v="2.1954783577135801"/>
    <n v="3205.3984022618301"/>
    <n v="11539.434248142599"/>
  </r>
  <r>
    <x v="0"/>
    <x v="1"/>
    <x v="1"/>
    <x v="7"/>
    <x v="13"/>
    <s v="NO3_A2"/>
    <x v="1"/>
    <s v="GNR_HS_HEAT_PIT_L-DEC_E-91_Y-2020"/>
    <x v="0"/>
    <x v="1"/>
    <n v="26.700380244080801"/>
    <n v="38982.555156358001"/>
    <n v="140337.19856288901"/>
  </r>
  <r>
    <x v="0"/>
    <x v="1"/>
    <x v="1"/>
    <x v="7"/>
    <x v="13"/>
    <s v="NO3_A2"/>
    <x v="1"/>
    <s v="GNR_HS_HEAT_PIT_L-DEC_E-91_Y-2020"/>
    <x v="0"/>
    <x v="2"/>
    <n v="26.700380244080801"/>
    <n v="38982.555156358001"/>
    <n v="140337.19856288901"/>
  </r>
  <r>
    <x v="0"/>
    <x v="1"/>
    <x v="1"/>
    <x v="7"/>
    <x v="13"/>
    <s v="NO3_A2"/>
    <x v="1"/>
    <s v="GNR_HS_HEAT_PIT_L-DEC_E-91_Y-2030"/>
    <x v="0"/>
    <x v="0"/>
    <n v="15.8638975502056"/>
    <n v="23161.290423300201"/>
    <n v="83380.645523880798"/>
  </r>
  <r>
    <x v="0"/>
    <x v="1"/>
    <x v="1"/>
    <x v="7"/>
    <x v="13"/>
    <s v="NO3_A2"/>
    <x v="1"/>
    <s v="GNR_HS_HEAT_PIT_L-DEC_E-91_Y-2030"/>
    <x v="0"/>
    <x v="1"/>
    <n v="15.8638975502056"/>
    <n v="23161.290423300201"/>
    <n v="83380.645523880798"/>
  </r>
  <r>
    <x v="0"/>
    <x v="1"/>
    <x v="1"/>
    <x v="7"/>
    <x v="13"/>
    <s v="NO3_A2"/>
    <x v="1"/>
    <s v="GNR_HS_HEAT_PIT_L-DEC_E-91_Y-2030"/>
    <x v="0"/>
    <x v="2"/>
    <n v="8.2787899039208099"/>
    <n v="12087.0332597244"/>
    <n v="43513.319735007797"/>
  </r>
  <r>
    <x v="0"/>
    <x v="1"/>
    <x v="1"/>
    <x v="7"/>
    <x v="13"/>
    <s v="NO3_A2"/>
    <x v="2"/>
    <s v="GNR_ST_MSW_BP_CB-20"/>
    <x v="0"/>
    <x v="0"/>
    <n v="12"/>
    <n v="17520"/>
    <n v="63072"/>
  </r>
  <r>
    <x v="0"/>
    <x v="1"/>
    <x v="1"/>
    <x v="7"/>
    <x v="13"/>
    <s v="NO3_A2"/>
    <x v="2"/>
    <s v="GNR_ST_MSW_BP_CB-20"/>
    <x v="0"/>
    <x v="1"/>
    <n v="12"/>
    <n v="17520"/>
    <n v="63072"/>
  </r>
  <r>
    <x v="0"/>
    <x v="1"/>
    <x v="1"/>
    <x v="7"/>
    <x v="13"/>
    <s v="NO3_A2"/>
    <x v="2"/>
    <s v="GNR_ST_MSW_BP_CB-20"/>
    <x v="0"/>
    <x v="2"/>
    <n v="12"/>
    <n v="17520"/>
    <n v="63072"/>
  </r>
  <r>
    <x v="0"/>
    <x v="1"/>
    <x v="1"/>
    <x v="7"/>
    <x v="13"/>
    <s v="NO3_A2"/>
    <x v="2"/>
    <s v="GNR_ST_MSW_BP_CB-20"/>
    <x v="1"/>
    <x v="0"/>
    <n v="12"/>
    <n v="17520"/>
    <n v="63072"/>
  </r>
  <r>
    <x v="0"/>
    <x v="1"/>
    <x v="1"/>
    <x v="7"/>
    <x v="13"/>
    <s v="NO3_A2"/>
    <x v="2"/>
    <s v="GNR_ST_MSW_BP_CB-20"/>
    <x v="1"/>
    <x v="1"/>
    <n v="12"/>
    <n v="17520"/>
    <n v="63072"/>
  </r>
  <r>
    <x v="0"/>
    <x v="1"/>
    <x v="1"/>
    <x v="7"/>
    <x v="13"/>
    <s v="NO3_A2"/>
    <x v="2"/>
    <s v="GNR_ST_MSW_BP_CB-20"/>
    <x v="1"/>
    <x v="2"/>
    <n v="12"/>
    <n v="17520"/>
    <n v="63072"/>
  </r>
  <r>
    <x v="0"/>
    <x v="1"/>
    <x v="1"/>
    <x v="7"/>
    <x v="13"/>
    <s v="NO3_A2"/>
    <x v="4"/>
    <s v="GNR_EH_HEAT"/>
    <x v="0"/>
    <x v="0"/>
    <n v="15.7"/>
    <n v="22922"/>
    <n v="82519.199999999997"/>
  </r>
  <r>
    <x v="0"/>
    <x v="1"/>
    <x v="1"/>
    <x v="7"/>
    <x v="13"/>
    <s v="NO3_A2"/>
    <x v="4"/>
    <s v="GNR_EH_HEAT"/>
    <x v="0"/>
    <x v="1"/>
    <n v="15.7"/>
    <n v="22922"/>
    <n v="82519.199999999997"/>
  </r>
  <r>
    <x v="0"/>
    <x v="1"/>
    <x v="1"/>
    <x v="7"/>
    <x v="13"/>
    <s v="NO3_A2"/>
    <x v="4"/>
    <s v="GNR_EH_HEAT"/>
    <x v="0"/>
    <x v="2"/>
    <n v="15.7"/>
    <n v="22922"/>
    <n v="82519.199999999997"/>
  </r>
  <r>
    <x v="0"/>
    <x v="1"/>
    <x v="1"/>
    <x v="7"/>
    <x v="13"/>
    <s v="NO3_A2"/>
    <x v="4"/>
    <s v="GNR_EH_HEAT"/>
    <x v="1"/>
    <x v="0"/>
    <n v="15.7"/>
    <n v="22922"/>
    <n v="82519.199999999997"/>
  </r>
  <r>
    <x v="0"/>
    <x v="1"/>
    <x v="1"/>
    <x v="7"/>
    <x v="13"/>
    <s v="NO3_A2"/>
    <x v="4"/>
    <s v="GNR_EH_HEAT"/>
    <x v="1"/>
    <x v="1"/>
    <n v="15.7"/>
    <n v="22922"/>
    <n v="82519.199999999997"/>
  </r>
  <r>
    <x v="0"/>
    <x v="1"/>
    <x v="1"/>
    <x v="7"/>
    <x v="13"/>
    <s v="NO3_A2"/>
    <x v="4"/>
    <s v="GNR_EH_HEAT"/>
    <x v="1"/>
    <x v="2"/>
    <n v="15.7"/>
    <n v="22922"/>
    <n v="82519.199999999997"/>
  </r>
  <r>
    <x v="0"/>
    <x v="1"/>
    <x v="1"/>
    <x v="7"/>
    <x v="13"/>
    <s v="NO3_A3"/>
    <x v="5"/>
    <s v="GNR_BO_ELEC_E-99"/>
    <x v="1"/>
    <x v="0"/>
    <n v="37.272727272727302"/>
    <n v="54418.181818181802"/>
    <n v="195905.454545455"/>
  </r>
  <r>
    <x v="0"/>
    <x v="1"/>
    <x v="1"/>
    <x v="7"/>
    <x v="13"/>
    <s v="NO3_A3"/>
    <x v="5"/>
    <s v="GNR_BO_ELEC_E-99"/>
    <x v="1"/>
    <x v="2"/>
    <n v="28.066694026388902"/>
    <n v="40977.373278527899"/>
    <n v="147518.54380270001"/>
  </r>
  <r>
    <x v="0"/>
    <x v="1"/>
    <x v="1"/>
    <x v="7"/>
    <x v="13"/>
    <s v="NO3_A3"/>
    <x v="5"/>
    <s v="GNR_HP_ELEC_COP-270"/>
    <x v="1"/>
    <x v="0"/>
    <n v="0.148148148148148"/>
    <n v="216.29629629629599"/>
    <n v="778.66666666666697"/>
  </r>
  <r>
    <x v="0"/>
    <x v="1"/>
    <x v="1"/>
    <x v="7"/>
    <x v="13"/>
    <s v="NO3_A3"/>
    <x v="5"/>
    <s v="GNR_HP_ELEC_COP-270"/>
    <x v="1"/>
    <x v="1"/>
    <n v="0.148148148148148"/>
    <n v="216.29629629629599"/>
    <n v="778.66666666666697"/>
  </r>
  <r>
    <x v="0"/>
    <x v="1"/>
    <x v="1"/>
    <x v="7"/>
    <x v="13"/>
    <s v="NO3_A3"/>
    <x v="5"/>
    <s v="GNR_HP_ELEC_COP-270"/>
    <x v="1"/>
    <x v="2"/>
    <n v="0.148148148148148"/>
    <n v="216.29629629629599"/>
    <n v="778.66666666666697"/>
  </r>
  <r>
    <x v="0"/>
    <x v="1"/>
    <x v="1"/>
    <x v="7"/>
    <x v="13"/>
    <s v="NO3_A3"/>
    <x v="5"/>
    <s v="GNR_HP_ELEC_GROUND-WTR_COP-380_LS-4-MW_Y-2030"/>
    <x v="0"/>
    <x v="1"/>
    <n v="0.77490186215428403"/>
    <n v="1131.35671874525"/>
    <n v="4072.88418748292"/>
  </r>
  <r>
    <x v="0"/>
    <x v="1"/>
    <x v="1"/>
    <x v="7"/>
    <x v="13"/>
    <s v="NO3_A3"/>
    <x v="5"/>
    <s v="GNR_HP_ELEC_GROUND-WTR_COP-380_LS-4-MW_Y-2030"/>
    <x v="1"/>
    <x v="0"/>
    <n v="42.992657937650598"/>
    <n v="62769.280588969901"/>
    <n v="225969.41012029201"/>
  </r>
  <r>
    <x v="0"/>
    <x v="1"/>
    <x v="1"/>
    <x v="7"/>
    <x v="13"/>
    <s v="NO3_A3"/>
    <x v="5"/>
    <s v="GNR_HP_ELEC_GROUND-WTR_COP-380_LS-4-MW_Y-2030"/>
    <x v="1"/>
    <x v="1"/>
    <n v="42.992657937650598"/>
    <n v="62769.280588969901"/>
    <n v="225969.41012029201"/>
  </r>
  <r>
    <x v="0"/>
    <x v="1"/>
    <x v="1"/>
    <x v="7"/>
    <x v="13"/>
    <s v="NO3_A3"/>
    <x v="5"/>
    <s v="GNR_HP_ELEC_GROUND-WTR_COP-380_LS-4-MW_Y-2030"/>
    <x v="1"/>
    <x v="2"/>
    <n v="42.992657937650598"/>
    <n v="62769.280588969901"/>
    <n v="225969.41012029201"/>
  </r>
  <r>
    <x v="0"/>
    <x v="1"/>
    <x v="1"/>
    <x v="7"/>
    <x v="13"/>
    <s v="NO3_A3"/>
    <x v="1"/>
    <s v="GNR_HS_HEAT_PIT_L-DEC_E-91_Y-2020"/>
    <x v="0"/>
    <x v="0"/>
    <n v="76.063085599689899"/>
    <n v="111052.104975547"/>
    <n v="399787.57791196997"/>
  </r>
  <r>
    <x v="0"/>
    <x v="1"/>
    <x v="1"/>
    <x v="7"/>
    <x v="13"/>
    <s v="NO3_A3"/>
    <x v="1"/>
    <s v="GNR_HS_HEAT_PIT_L-DEC_E-91_Y-2020"/>
    <x v="0"/>
    <x v="1"/>
    <n v="76.063085599689899"/>
    <n v="111052.104975547"/>
    <n v="399787.57791196997"/>
  </r>
  <r>
    <x v="0"/>
    <x v="1"/>
    <x v="1"/>
    <x v="7"/>
    <x v="13"/>
    <s v="NO3_A3"/>
    <x v="1"/>
    <s v="GNR_HS_HEAT_PIT_L-DEC_E-91_Y-2020"/>
    <x v="0"/>
    <x v="2"/>
    <n v="76.063085599689899"/>
    <n v="111052.104975547"/>
    <n v="399787.57791196997"/>
  </r>
  <r>
    <x v="0"/>
    <x v="1"/>
    <x v="1"/>
    <x v="7"/>
    <x v="13"/>
    <s v="NO3_A3"/>
    <x v="1"/>
    <s v="GNR_HS_HEAT_PIT_L-DEC_E-91_Y-2030"/>
    <x v="0"/>
    <x v="0"/>
    <n v="33.103572502347397"/>
    <n v="48331.215853427202"/>
    <n v="173992.37707233799"/>
  </r>
  <r>
    <x v="0"/>
    <x v="1"/>
    <x v="1"/>
    <x v="7"/>
    <x v="13"/>
    <s v="NO3_A3"/>
    <x v="1"/>
    <s v="GNR_HS_HEAT_PIT_L-DEC_E-91_Y-2030"/>
    <x v="0"/>
    <x v="1"/>
    <n v="109.512912182973"/>
    <n v="159888.851787141"/>
    <n v="575599.86643370695"/>
  </r>
  <r>
    <x v="0"/>
    <x v="1"/>
    <x v="1"/>
    <x v="7"/>
    <x v="13"/>
    <s v="NO3_A3"/>
    <x v="1"/>
    <s v="GNR_HS_HEAT_PIT_L-DEC_E-91_Y-2030"/>
    <x v="0"/>
    <x v="2"/>
    <n v="77.158899240359105"/>
    <n v="112651.992890924"/>
    <n v="405547.17440732801"/>
  </r>
  <r>
    <x v="0"/>
    <x v="1"/>
    <x v="1"/>
    <x v="7"/>
    <x v="13"/>
    <s v="NO3_A3"/>
    <x v="2"/>
    <s v="GNR_BO_MSW_E-90"/>
    <x v="0"/>
    <x v="0"/>
    <n v="32.4444444444444"/>
    <n v="47368.888888888898"/>
    <n v="170528"/>
  </r>
  <r>
    <x v="0"/>
    <x v="1"/>
    <x v="1"/>
    <x v="7"/>
    <x v="13"/>
    <s v="NO3_A3"/>
    <x v="2"/>
    <s v="GNR_BO_MSW_E-90"/>
    <x v="0"/>
    <x v="1"/>
    <n v="32.4444444444444"/>
    <n v="47368.888888888898"/>
    <n v="170528"/>
  </r>
  <r>
    <x v="0"/>
    <x v="1"/>
    <x v="1"/>
    <x v="7"/>
    <x v="13"/>
    <s v="NO3_A3"/>
    <x v="2"/>
    <s v="GNR_BO_MSW_E-90"/>
    <x v="0"/>
    <x v="2"/>
    <n v="32.4444444444444"/>
    <n v="47368.888888888898"/>
    <n v="170528"/>
  </r>
  <r>
    <x v="0"/>
    <x v="1"/>
    <x v="1"/>
    <x v="7"/>
    <x v="13"/>
    <s v="NO3_A3"/>
    <x v="2"/>
    <s v="GNR_BO_MSW_E-90"/>
    <x v="1"/>
    <x v="0"/>
    <n v="32.4444444444444"/>
    <n v="47368.888888888898"/>
    <n v="170528"/>
  </r>
  <r>
    <x v="0"/>
    <x v="1"/>
    <x v="1"/>
    <x v="7"/>
    <x v="13"/>
    <s v="NO3_A3"/>
    <x v="2"/>
    <s v="GNR_BO_MSW_E-90"/>
    <x v="1"/>
    <x v="1"/>
    <n v="32.4444444444444"/>
    <n v="47368.888888888898"/>
    <n v="170528"/>
  </r>
  <r>
    <x v="0"/>
    <x v="1"/>
    <x v="1"/>
    <x v="7"/>
    <x v="13"/>
    <s v="NO3_A3"/>
    <x v="2"/>
    <s v="GNR_BO_MSW_E-90"/>
    <x v="1"/>
    <x v="2"/>
    <n v="32.4444444444444"/>
    <n v="47368.888888888898"/>
    <n v="170528"/>
  </r>
  <r>
    <x v="0"/>
    <x v="1"/>
    <x v="1"/>
    <x v="7"/>
    <x v="13"/>
    <s v="NO3_Offshore"/>
    <x v="7"/>
    <s v="GNR_WT_WIND_OFF_L-NS_Y-2030"/>
    <x v="0"/>
    <x v="0"/>
    <n v="1764.3108529430301"/>
    <n v="2575893.8452968299"/>
    <n v="9273217.8430685699"/>
  </r>
  <r>
    <x v="0"/>
    <x v="1"/>
    <x v="1"/>
    <x v="7"/>
    <x v="13"/>
    <s v="NO3_Offshore"/>
    <x v="7"/>
    <s v="GNR_WT_WIND_OFF_L-NS_Y-2030"/>
    <x v="0"/>
    <x v="1"/>
    <n v="1494.4399365143099"/>
    <n v="2181882.3073109002"/>
    <n v="7854776.3063192395"/>
  </r>
  <r>
    <x v="0"/>
    <x v="1"/>
    <x v="1"/>
    <x v="7"/>
    <x v="13"/>
    <s v="NO3_Offshore"/>
    <x v="7"/>
    <s v="GNR_WT_WIND_OFF_L-NS_Y-2030"/>
    <x v="0"/>
    <x v="2"/>
    <n v="1060.70333204074"/>
    <n v="1548626.86477949"/>
    <n v="5575056.7132061496"/>
  </r>
  <r>
    <x v="0"/>
    <x v="1"/>
    <x v="1"/>
    <x v="7"/>
    <x v="13"/>
    <s v="NO3_Offshore"/>
    <x v="7"/>
    <s v="GNR_WT_WIND_OFF_L-NS_Y-2030"/>
    <x v="1"/>
    <x v="0"/>
    <n v="1138.34843486163"/>
    <n v="1661988.71489797"/>
    <n v="5983159.3736327104"/>
  </r>
  <r>
    <x v="0"/>
    <x v="1"/>
    <x v="1"/>
    <x v="7"/>
    <x v="13"/>
    <s v="NO3_Offshore"/>
    <x v="7"/>
    <s v="GNR_WT_WIND_OFF_L-NS_Y-2030"/>
    <x v="1"/>
    <x v="1"/>
    <n v="1029.25980454366"/>
    <n v="1502719.3146337499"/>
    <n v="5409789.5326814903"/>
  </r>
  <r>
    <x v="0"/>
    <x v="1"/>
    <x v="1"/>
    <x v="7"/>
    <x v="13"/>
    <s v="NO3_Offshore"/>
    <x v="7"/>
    <s v="GNR_WT_WIND_OFF_L-NS_Y-2030"/>
    <x v="1"/>
    <x v="2"/>
    <n v="1679.50231378934"/>
    <n v="2452073.3781324401"/>
    <n v="8827464.1612767894"/>
  </r>
  <r>
    <x v="0"/>
    <x v="1"/>
    <x v="1"/>
    <x v="7"/>
    <x v="14"/>
    <s v="NO4_A1"/>
    <x v="5"/>
    <s v="GNR_BO_ELEC_E-99_LS-10-MW-FEED_Y-2020"/>
    <x v="1"/>
    <x v="0"/>
    <n v="318.70035528850201"/>
    <n v="465302.51872121298"/>
    <n v="1675089.06739637"/>
  </r>
  <r>
    <x v="0"/>
    <x v="1"/>
    <x v="1"/>
    <x v="7"/>
    <x v="14"/>
    <s v="NO4_A1"/>
    <x v="5"/>
    <s v="GNR_BO_ELEC_E-99_LS-10-MW-FEED_Y-2020"/>
    <x v="1"/>
    <x v="1"/>
    <n v="284.555763397303"/>
    <n v="415451.41456006299"/>
    <n v="1495625.0924162299"/>
  </r>
  <r>
    <x v="0"/>
    <x v="1"/>
    <x v="1"/>
    <x v="7"/>
    <x v="14"/>
    <s v="NO4_A1"/>
    <x v="5"/>
    <s v="GNR_BO_ELEC_E-99_LS-10-MW-FEED_Y-2020"/>
    <x v="1"/>
    <x v="2"/>
    <n v="318.70035528850201"/>
    <n v="465302.51872121298"/>
    <n v="1675089.06739637"/>
  </r>
  <r>
    <x v="0"/>
    <x v="1"/>
    <x v="1"/>
    <x v="7"/>
    <x v="14"/>
    <s v="NO4_A1"/>
    <x v="5"/>
    <s v="GNR_BO_ELEC_E-99_LS-10-MW-FEED_Y-2030"/>
    <x v="1"/>
    <x v="0"/>
    <n v="17.072295945599201"/>
    <n v="24925.5520805749"/>
    <n v="89731.987490069601"/>
  </r>
  <r>
    <x v="0"/>
    <x v="1"/>
    <x v="1"/>
    <x v="7"/>
    <x v="14"/>
    <s v="NO4_A1"/>
    <x v="5"/>
    <s v="GNR_BO_ELEC_E-99_LS-10-MW-FEED_Y-2030"/>
    <x v="1"/>
    <x v="2"/>
    <n v="17.072295945599201"/>
    <n v="24925.5520805749"/>
    <n v="89731.987490069601"/>
  </r>
  <r>
    <x v="0"/>
    <x v="1"/>
    <x v="1"/>
    <x v="7"/>
    <x v="14"/>
    <s v="NO4_A1"/>
    <x v="1"/>
    <s v="GNR_HS_HEAT_PIT_L-CEN_E-90_Y-2020"/>
    <x v="0"/>
    <x v="0"/>
    <n v="185.77387680944199"/>
    <n v="271229.860141785"/>
    <n v="976427.496510425"/>
  </r>
  <r>
    <x v="0"/>
    <x v="1"/>
    <x v="1"/>
    <x v="7"/>
    <x v="14"/>
    <s v="NO4_A1"/>
    <x v="1"/>
    <s v="GNR_HS_HEAT_PIT_L-CEN_E-90_Y-2020"/>
    <x v="0"/>
    <x v="1"/>
    <n v="188.46835038442899"/>
    <n v="275163.79156126699"/>
    <n v="990589.64962056105"/>
  </r>
  <r>
    <x v="0"/>
    <x v="1"/>
    <x v="1"/>
    <x v="7"/>
    <x v="14"/>
    <s v="NO4_A1"/>
    <x v="1"/>
    <s v="GNR_HS_HEAT_PIT_L-CEN_E-90_Y-2020"/>
    <x v="0"/>
    <x v="2"/>
    <n v="187.04873583353299"/>
    <n v="273091.15431695798"/>
    <n v="983128.15554105002"/>
  </r>
  <r>
    <x v="0"/>
    <x v="1"/>
    <x v="1"/>
    <x v="7"/>
    <x v="14"/>
    <s v="NO4_A1"/>
    <x v="6"/>
    <s v="GNR_RES_WTR_NOPMP_MC-01"/>
    <x v="0"/>
    <x v="0"/>
    <n v="419.56363678000798"/>
    <n v="612562.90969881206"/>
    <n v="2205226.4749157201"/>
  </r>
  <r>
    <x v="0"/>
    <x v="1"/>
    <x v="1"/>
    <x v="7"/>
    <x v="14"/>
    <s v="NO4_A1"/>
    <x v="6"/>
    <s v="GNR_RES_WTR_NOPMP_MC-01"/>
    <x v="0"/>
    <x v="1"/>
    <n v="419.56363678000798"/>
    <n v="612562.90969881206"/>
    <n v="2205226.4749157201"/>
  </r>
  <r>
    <x v="0"/>
    <x v="1"/>
    <x v="1"/>
    <x v="7"/>
    <x v="14"/>
    <s v="NO4_A1"/>
    <x v="6"/>
    <s v="GNR_RES_WTR_NOPMP_MC-01"/>
    <x v="0"/>
    <x v="2"/>
    <n v="419.56363678000798"/>
    <n v="612562.90969881206"/>
    <n v="2205226.4749157201"/>
  </r>
  <r>
    <x v="0"/>
    <x v="1"/>
    <x v="1"/>
    <x v="7"/>
    <x v="14"/>
    <s v="NO4_A1"/>
    <x v="6"/>
    <s v="GNR_RES_WTR_NOPMP_MC-01"/>
    <x v="1"/>
    <x v="0"/>
    <n v="419.56363678000798"/>
    <n v="612562.90969881206"/>
    <n v="2205226.4749157201"/>
  </r>
  <r>
    <x v="0"/>
    <x v="1"/>
    <x v="1"/>
    <x v="7"/>
    <x v="14"/>
    <s v="NO4_A1"/>
    <x v="6"/>
    <s v="GNR_RES_WTR_NOPMP_MC-01"/>
    <x v="1"/>
    <x v="1"/>
    <n v="419.56363678000798"/>
    <n v="612562.90969881206"/>
    <n v="2205226.4749157201"/>
  </r>
  <r>
    <x v="0"/>
    <x v="1"/>
    <x v="1"/>
    <x v="7"/>
    <x v="14"/>
    <s v="NO4_A1"/>
    <x v="6"/>
    <s v="GNR_RES_WTR_NOPMP_MC-01"/>
    <x v="1"/>
    <x v="2"/>
    <n v="419.56363678000798"/>
    <n v="612562.90969881206"/>
    <n v="2205226.4749157201"/>
  </r>
  <r>
    <x v="0"/>
    <x v="1"/>
    <x v="1"/>
    <x v="7"/>
    <x v="14"/>
    <s v="NO4_A1"/>
    <x v="6"/>
    <s v="GNR_RES_WTR_NOPMP_MC-02"/>
    <x v="0"/>
    <x v="0"/>
    <n v="419.56363678000798"/>
    <n v="612562.90969881206"/>
    <n v="2205226.4749157201"/>
  </r>
  <r>
    <x v="0"/>
    <x v="1"/>
    <x v="1"/>
    <x v="7"/>
    <x v="14"/>
    <s v="NO4_A1"/>
    <x v="6"/>
    <s v="GNR_RES_WTR_NOPMP_MC-02"/>
    <x v="0"/>
    <x v="1"/>
    <n v="419.56363678000798"/>
    <n v="612562.90969881206"/>
    <n v="2205226.4749157201"/>
  </r>
  <r>
    <x v="0"/>
    <x v="1"/>
    <x v="1"/>
    <x v="7"/>
    <x v="14"/>
    <s v="NO4_A1"/>
    <x v="6"/>
    <s v="GNR_RES_WTR_NOPMP_MC-02"/>
    <x v="0"/>
    <x v="2"/>
    <n v="419.56363678000798"/>
    <n v="612562.90969881206"/>
    <n v="2205226.4749157201"/>
  </r>
  <r>
    <x v="0"/>
    <x v="1"/>
    <x v="1"/>
    <x v="7"/>
    <x v="14"/>
    <s v="NO4_A1"/>
    <x v="6"/>
    <s v="GNR_RES_WTR_NOPMP_MC-02"/>
    <x v="1"/>
    <x v="0"/>
    <n v="419.56363678000798"/>
    <n v="612562.90969881206"/>
    <n v="2205226.4749157201"/>
  </r>
  <r>
    <x v="0"/>
    <x v="1"/>
    <x v="1"/>
    <x v="7"/>
    <x v="14"/>
    <s v="NO4_A1"/>
    <x v="6"/>
    <s v="GNR_RES_WTR_NOPMP_MC-02"/>
    <x v="1"/>
    <x v="1"/>
    <n v="419.56363678000798"/>
    <n v="612562.90969881206"/>
    <n v="2205226.4749157201"/>
  </r>
  <r>
    <x v="0"/>
    <x v="1"/>
    <x v="1"/>
    <x v="7"/>
    <x v="14"/>
    <s v="NO4_A1"/>
    <x v="6"/>
    <s v="GNR_RES_WTR_NOPMP_MC-02"/>
    <x v="1"/>
    <x v="2"/>
    <n v="419.56363678000798"/>
    <n v="612562.90969881206"/>
    <n v="2205226.4749157201"/>
  </r>
  <r>
    <x v="0"/>
    <x v="1"/>
    <x v="1"/>
    <x v="7"/>
    <x v="14"/>
    <s v="NO4_A1"/>
    <x v="6"/>
    <s v="GNR_RES_WTR_NOPMP_MC-03"/>
    <x v="0"/>
    <x v="0"/>
    <n v="419.56363678000798"/>
    <n v="612562.90969881206"/>
    <n v="2205226.4749157201"/>
  </r>
  <r>
    <x v="0"/>
    <x v="1"/>
    <x v="1"/>
    <x v="7"/>
    <x v="14"/>
    <s v="NO4_A1"/>
    <x v="6"/>
    <s v="GNR_RES_WTR_NOPMP_MC-03"/>
    <x v="0"/>
    <x v="1"/>
    <n v="419.56363678000798"/>
    <n v="612562.90969881206"/>
    <n v="2205226.4749157201"/>
  </r>
  <r>
    <x v="0"/>
    <x v="1"/>
    <x v="1"/>
    <x v="7"/>
    <x v="14"/>
    <s v="NO4_A1"/>
    <x v="6"/>
    <s v="GNR_RES_WTR_NOPMP_MC-03"/>
    <x v="0"/>
    <x v="2"/>
    <n v="419.56363678000798"/>
    <n v="612562.90969881206"/>
    <n v="2205226.4749157201"/>
  </r>
  <r>
    <x v="0"/>
    <x v="1"/>
    <x v="1"/>
    <x v="7"/>
    <x v="14"/>
    <s v="NO4_A1"/>
    <x v="6"/>
    <s v="GNR_RES_WTR_NOPMP_MC-03"/>
    <x v="1"/>
    <x v="0"/>
    <n v="419.56363678000798"/>
    <n v="612562.90969881206"/>
    <n v="2205226.4749157201"/>
  </r>
  <r>
    <x v="0"/>
    <x v="1"/>
    <x v="1"/>
    <x v="7"/>
    <x v="14"/>
    <s v="NO4_A1"/>
    <x v="6"/>
    <s v="GNR_RES_WTR_NOPMP_MC-03"/>
    <x v="1"/>
    <x v="1"/>
    <n v="419.56363678000798"/>
    <n v="612562.90969881206"/>
    <n v="2205226.4749157201"/>
  </r>
  <r>
    <x v="0"/>
    <x v="1"/>
    <x v="1"/>
    <x v="7"/>
    <x v="14"/>
    <s v="NO4_A1"/>
    <x v="6"/>
    <s v="GNR_RES_WTR_NOPMP_MC-03"/>
    <x v="1"/>
    <x v="2"/>
    <n v="419.56363678000798"/>
    <n v="612562.90969881206"/>
    <n v="2205226.4749157201"/>
  </r>
  <r>
    <x v="0"/>
    <x v="1"/>
    <x v="1"/>
    <x v="7"/>
    <x v="14"/>
    <s v="NO4_A1"/>
    <x v="6"/>
    <s v="GNR_RES_WTR_NOPMP_MC-04"/>
    <x v="0"/>
    <x v="0"/>
    <n v="419.56363678000798"/>
    <n v="612562.90969881206"/>
    <n v="2205226.4749157201"/>
  </r>
  <r>
    <x v="0"/>
    <x v="1"/>
    <x v="1"/>
    <x v="7"/>
    <x v="14"/>
    <s v="NO4_A1"/>
    <x v="6"/>
    <s v="GNR_RES_WTR_NOPMP_MC-04"/>
    <x v="0"/>
    <x v="1"/>
    <n v="419.56363678000798"/>
    <n v="612562.90969881206"/>
    <n v="2205226.4749157201"/>
  </r>
  <r>
    <x v="0"/>
    <x v="1"/>
    <x v="1"/>
    <x v="7"/>
    <x v="14"/>
    <s v="NO4_A1"/>
    <x v="6"/>
    <s v="GNR_RES_WTR_NOPMP_MC-04"/>
    <x v="0"/>
    <x v="2"/>
    <n v="419.56363678000798"/>
    <n v="612562.90969881206"/>
    <n v="2205226.4749157201"/>
  </r>
  <r>
    <x v="0"/>
    <x v="1"/>
    <x v="1"/>
    <x v="7"/>
    <x v="14"/>
    <s v="NO4_A1"/>
    <x v="6"/>
    <s v="GNR_RES_WTR_NOPMP_MC-04"/>
    <x v="1"/>
    <x v="0"/>
    <n v="419.56363678000798"/>
    <n v="612562.90969881206"/>
    <n v="2205226.4749157201"/>
  </r>
  <r>
    <x v="0"/>
    <x v="1"/>
    <x v="1"/>
    <x v="7"/>
    <x v="14"/>
    <s v="NO4_A1"/>
    <x v="6"/>
    <s v="GNR_RES_WTR_NOPMP_MC-04"/>
    <x v="1"/>
    <x v="1"/>
    <n v="419.56363678000798"/>
    <n v="612562.90969881206"/>
    <n v="2205226.4749157201"/>
  </r>
  <r>
    <x v="0"/>
    <x v="1"/>
    <x v="1"/>
    <x v="7"/>
    <x v="14"/>
    <s v="NO4_A1"/>
    <x v="6"/>
    <s v="GNR_RES_WTR_NOPMP_MC-04"/>
    <x v="1"/>
    <x v="2"/>
    <n v="419.56363678000798"/>
    <n v="612562.90969881206"/>
    <n v="2205226.4749157201"/>
  </r>
  <r>
    <x v="0"/>
    <x v="1"/>
    <x v="1"/>
    <x v="7"/>
    <x v="14"/>
    <s v="NO4_A1"/>
    <x v="6"/>
    <s v="GNR_RES_WTR_NOPMP_MC-05"/>
    <x v="0"/>
    <x v="0"/>
    <n v="173.60358250289201"/>
    <n v="253461.23045422201"/>
    <n v="912460.42963519797"/>
  </r>
  <r>
    <x v="0"/>
    <x v="1"/>
    <x v="1"/>
    <x v="7"/>
    <x v="14"/>
    <s v="NO4_A1"/>
    <x v="6"/>
    <s v="GNR_RES_WTR_NOPMP_MC-05"/>
    <x v="0"/>
    <x v="1"/>
    <n v="419.56363678000798"/>
    <n v="612562.90969881206"/>
    <n v="2205226.4749157201"/>
  </r>
  <r>
    <x v="0"/>
    <x v="1"/>
    <x v="1"/>
    <x v="7"/>
    <x v="14"/>
    <s v="NO4_A1"/>
    <x v="6"/>
    <s v="GNR_RES_WTR_NOPMP_MC-05"/>
    <x v="0"/>
    <x v="2"/>
    <n v="419.56363678000798"/>
    <n v="612562.90969881206"/>
    <n v="2205226.4749157201"/>
  </r>
  <r>
    <x v="0"/>
    <x v="1"/>
    <x v="1"/>
    <x v="7"/>
    <x v="14"/>
    <s v="NO4_A1"/>
    <x v="6"/>
    <s v="GNR_RES_WTR_NOPMP_MC-05"/>
    <x v="1"/>
    <x v="0"/>
    <n v="418.624879081399"/>
    <n v="611192.323458842"/>
    <n v="2200292.3644518298"/>
  </r>
  <r>
    <x v="0"/>
    <x v="1"/>
    <x v="1"/>
    <x v="7"/>
    <x v="14"/>
    <s v="NO4_A1"/>
    <x v="6"/>
    <s v="GNR_RES_WTR_NOPMP_MC-05"/>
    <x v="1"/>
    <x v="1"/>
    <n v="419.56363678000798"/>
    <n v="612562.90969881206"/>
    <n v="2205226.4749157201"/>
  </r>
  <r>
    <x v="0"/>
    <x v="1"/>
    <x v="1"/>
    <x v="7"/>
    <x v="14"/>
    <s v="NO4_A1"/>
    <x v="6"/>
    <s v="GNR_RES_WTR_NOPMP_MC-06"/>
    <x v="0"/>
    <x v="1"/>
    <n v="419.56363678000798"/>
    <n v="612562.90969881206"/>
    <n v="2205226.4749157201"/>
  </r>
  <r>
    <x v="0"/>
    <x v="1"/>
    <x v="1"/>
    <x v="7"/>
    <x v="14"/>
    <s v="NO4_A1"/>
    <x v="6"/>
    <s v="GNR_RES_WTR_NOPMP_MC-06"/>
    <x v="0"/>
    <x v="2"/>
    <n v="419.56363678000798"/>
    <n v="612562.90969881206"/>
    <n v="2205226.4749157201"/>
  </r>
  <r>
    <x v="0"/>
    <x v="1"/>
    <x v="1"/>
    <x v="7"/>
    <x v="14"/>
    <s v="NO4_A1"/>
    <x v="6"/>
    <s v="GNR_RES_WTR_NOPMP_MC-06"/>
    <x v="1"/>
    <x v="1"/>
    <n v="419.56363678000798"/>
    <n v="612562.90969881206"/>
    <n v="2205226.4749157201"/>
  </r>
  <r>
    <x v="0"/>
    <x v="1"/>
    <x v="1"/>
    <x v="7"/>
    <x v="14"/>
    <s v="NO4_A1"/>
    <x v="6"/>
    <s v="GNR_RES_WTR_NOPMP_MC-07"/>
    <x v="0"/>
    <x v="1"/>
    <n v="419.56363678000798"/>
    <n v="612562.90969881206"/>
    <n v="2205226.4749157201"/>
  </r>
  <r>
    <x v="0"/>
    <x v="1"/>
    <x v="1"/>
    <x v="7"/>
    <x v="14"/>
    <s v="NO4_A1"/>
    <x v="6"/>
    <s v="GNR_RES_WTR_NOPMP_MC-07"/>
    <x v="0"/>
    <x v="2"/>
    <n v="419.56363678000798"/>
    <n v="612562.90969881206"/>
    <n v="2205226.4749157201"/>
  </r>
  <r>
    <x v="0"/>
    <x v="1"/>
    <x v="1"/>
    <x v="7"/>
    <x v="14"/>
    <s v="NO4_A1"/>
    <x v="6"/>
    <s v="GNR_RES_WTR_NOPMP_MC-07"/>
    <x v="1"/>
    <x v="1"/>
    <n v="223.592960196219"/>
    <n v="326445.721886479"/>
    <n v="1175204.5987913299"/>
  </r>
  <r>
    <x v="0"/>
    <x v="1"/>
    <x v="1"/>
    <x v="7"/>
    <x v="14"/>
    <s v="NO4_A1"/>
    <x v="6"/>
    <s v="GNR_RES_WTR_NOPMP_MC-08"/>
    <x v="0"/>
    <x v="2"/>
    <n v="190.73700853147801"/>
    <n v="278476.03245595802"/>
    <n v="1002513.71684145"/>
  </r>
  <r>
    <x v="0"/>
    <x v="1"/>
    <x v="1"/>
    <x v="7"/>
    <x v="14"/>
    <s v="NO4_A1"/>
    <x v="6"/>
    <s v="GNR_ROR_WTR"/>
    <x v="0"/>
    <x v="0"/>
    <n v="202.69575371293101"/>
    <n v="295935.80042087898"/>
    <n v="1065368.88151517"/>
  </r>
  <r>
    <x v="0"/>
    <x v="1"/>
    <x v="1"/>
    <x v="7"/>
    <x v="14"/>
    <s v="NO4_A1"/>
    <x v="6"/>
    <s v="GNR_ROR_WTR"/>
    <x v="0"/>
    <x v="1"/>
    <n v="202.69575371293101"/>
    <n v="295935.80042087898"/>
    <n v="1065368.88151517"/>
  </r>
  <r>
    <x v="0"/>
    <x v="1"/>
    <x v="1"/>
    <x v="7"/>
    <x v="14"/>
    <s v="NO4_A1"/>
    <x v="6"/>
    <s v="GNR_ROR_WTR"/>
    <x v="0"/>
    <x v="2"/>
    <n v="202.69575371293101"/>
    <n v="295935.80042087898"/>
    <n v="1065368.88151517"/>
  </r>
  <r>
    <x v="0"/>
    <x v="1"/>
    <x v="1"/>
    <x v="7"/>
    <x v="14"/>
    <s v="NO4_A1"/>
    <x v="6"/>
    <s v="GNR_ROR_WTR"/>
    <x v="1"/>
    <x v="0"/>
    <n v="742.16252691627005"/>
    <n v="1083557.28929775"/>
    <n v="3900806.2414719202"/>
  </r>
  <r>
    <x v="0"/>
    <x v="1"/>
    <x v="1"/>
    <x v="7"/>
    <x v="14"/>
    <s v="NO4_A1"/>
    <x v="6"/>
    <s v="GNR_ROR_WTR"/>
    <x v="1"/>
    <x v="1"/>
    <n v="742.16252691627005"/>
    <n v="1083557.28929775"/>
    <n v="3900806.2414719202"/>
  </r>
  <r>
    <x v="0"/>
    <x v="1"/>
    <x v="1"/>
    <x v="7"/>
    <x v="14"/>
    <s v="NO4_A1"/>
    <x v="6"/>
    <s v="GNR_ROR_WTR"/>
    <x v="1"/>
    <x v="2"/>
    <n v="742.16252691627005"/>
    <n v="1083557.28929775"/>
    <n v="3900806.2414719202"/>
  </r>
  <r>
    <x v="0"/>
    <x v="1"/>
    <x v="1"/>
    <x v="7"/>
    <x v="14"/>
    <s v="NO4_A1"/>
    <x v="7"/>
    <s v="GNR_WT_WIND_ONS"/>
    <x v="0"/>
    <x v="0"/>
    <n v="228.60334216499101"/>
    <n v="333760.879560887"/>
    <n v="1201539.1664191899"/>
  </r>
  <r>
    <x v="0"/>
    <x v="1"/>
    <x v="1"/>
    <x v="7"/>
    <x v="14"/>
    <s v="NO4_A1"/>
    <x v="7"/>
    <s v="GNR_WT_WIND_ONS"/>
    <x v="0"/>
    <x v="1"/>
    <n v="199.50335187749999"/>
    <n v="291274.89374114998"/>
    <n v="1048589.6174681401"/>
  </r>
  <r>
    <x v="0"/>
    <x v="1"/>
    <x v="1"/>
    <x v="7"/>
    <x v="14"/>
    <s v="NO4_A1"/>
    <x v="7"/>
    <s v="GNR_WT_WIND_ONS"/>
    <x v="0"/>
    <x v="2"/>
    <n v="71.841209697433001"/>
    <n v="104888.166158252"/>
    <n v="377597.39816970797"/>
  </r>
  <r>
    <x v="0"/>
    <x v="1"/>
    <x v="1"/>
    <x v="7"/>
    <x v="14"/>
    <s v="NO4_A1"/>
    <x v="7"/>
    <s v="GNR_WT_WIND_ONS"/>
    <x v="1"/>
    <x v="0"/>
    <n v="280.07196468093201"/>
    <n v="408905.06843416003"/>
    <n v="1472058.24636298"/>
  </r>
  <r>
    <x v="0"/>
    <x v="1"/>
    <x v="1"/>
    <x v="7"/>
    <x v="14"/>
    <s v="NO4_A1"/>
    <x v="7"/>
    <s v="GNR_WT_WIND_ONS"/>
    <x v="1"/>
    <x v="1"/>
    <n v="347.15783765910101"/>
    <n v="506850.44298228697"/>
    <n v="1824661.5947362301"/>
  </r>
  <r>
    <x v="0"/>
    <x v="1"/>
    <x v="1"/>
    <x v="7"/>
    <x v="14"/>
    <s v="NO4_A1"/>
    <x v="7"/>
    <s v="GNR_WT_WIND_ONS"/>
    <x v="1"/>
    <x v="2"/>
    <n v="331.31544460497503"/>
    <n v="483720.54912326398"/>
    <n v="1741393.9768437501"/>
  </r>
  <r>
    <x v="0"/>
    <x v="1"/>
    <x v="1"/>
    <x v="7"/>
    <x v="14"/>
    <s v="NO4_A1"/>
    <x v="7"/>
    <s v="GNR_WT_WIND_ON_LS_Y-2030"/>
    <x v="0"/>
    <x v="0"/>
    <n v="103.63887719749501"/>
    <n v="151312.760708343"/>
    <n v="544725.938550035"/>
  </r>
  <r>
    <x v="0"/>
    <x v="1"/>
    <x v="1"/>
    <x v="7"/>
    <x v="14"/>
    <s v="NO4_A1"/>
    <x v="7"/>
    <s v="GNR_WT_WIND_ON_LS_Y-2030"/>
    <x v="0"/>
    <x v="1"/>
    <n v="90.4461990358745"/>
    <n v="132051.45059237699"/>
    <n v="475385.22213255602"/>
  </r>
  <r>
    <x v="0"/>
    <x v="1"/>
    <x v="1"/>
    <x v="7"/>
    <x v="14"/>
    <s v="NO4_A1"/>
    <x v="7"/>
    <s v="GNR_WT_WIND_ON_LS_Y-2030"/>
    <x v="0"/>
    <x v="2"/>
    <n v="32.569700158530701"/>
    <n v="47551.762231454901"/>
    <n v="171186.34403323699"/>
  </r>
  <r>
    <x v="0"/>
    <x v="1"/>
    <x v="1"/>
    <x v="7"/>
    <x v="14"/>
    <s v="NO4_A1"/>
    <x v="7"/>
    <s v="GNR_WT_WIND_ON_LS_Y-2030"/>
    <x v="1"/>
    <x v="0"/>
    <n v="126.97252664433501"/>
    <n v="185379.88890072901"/>
    <n v="667367.60004262405"/>
  </r>
  <r>
    <x v="0"/>
    <x v="1"/>
    <x v="1"/>
    <x v="7"/>
    <x v="14"/>
    <s v="NO4_A1"/>
    <x v="7"/>
    <s v="GNR_WT_WIND_ON_LS_Y-2030"/>
    <x v="1"/>
    <x v="1"/>
    <n v="157.38636261639701"/>
    <n v="229784.08941993999"/>
    <n v="827222.72191178298"/>
  </r>
  <r>
    <x v="0"/>
    <x v="1"/>
    <x v="1"/>
    <x v="7"/>
    <x v="14"/>
    <s v="NO4_A1"/>
    <x v="7"/>
    <s v="GNR_WT_WIND_ON_LS_Y-2030"/>
    <x v="1"/>
    <x v="2"/>
    <n v="150.20410616860599"/>
    <n v="219297.995006165"/>
    <n v="789472.78202219505"/>
  </r>
  <r>
    <x v="0"/>
    <x v="1"/>
    <x v="1"/>
    <x v="7"/>
    <x v="14"/>
    <s v="NO4_A2"/>
    <x v="5"/>
    <s v="GNR_BO_ELEC_E-99"/>
    <x v="1"/>
    <x v="0"/>
    <n v="3.8124537049662499"/>
    <n v="5566.1824092507204"/>
    <n v="20038.2566733026"/>
  </r>
  <r>
    <x v="0"/>
    <x v="1"/>
    <x v="1"/>
    <x v="7"/>
    <x v="14"/>
    <s v="NO4_A2"/>
    <x v="5"/>
    <s v="GNR_BO_ELEC_E-99"/>
    <x v="1"/>
    <x v="2"/>
    <n v="4.68973869445544"/>
    <n v="6847.0184939049404"/>
    <n v="24649.266578057799"/>
  </r>
  <r>
    <x v="0"/>
    <x v="1"/>
    <x v="1"/>
    <x v="7"/>
    <x v="14"/>
    <s v="NO4_A2"/>
    <x v="5"/>
    <s v="GNR_HP_ELEC_COP-270"/>
    <x v="1"/>
    <x v="0"/>
    <n v="1"/>
    <n v="1460"/>
    <n v="5256"/>
  </r>
  <r>
    <x v="0"/>
    <x v="1"/>
    <x v="1"/>
    <x v="7"/>
    <x v="14"/>
    <s v="NO4_A2"/>
    <x v="5"/>
    <s v="GNR_HP_ELEC_COP-270"/>
    <x v="1"/>
    <x v="1"/>
    <n v="1"/>
    <n v="1460"/>
    <n v="5256"/>
  </r>
  <r>
    <x v="0"/>
    <x v="1"/>
    <x v="1"/>
    <x v="7"/>
    <x v="14"/>
    <s v="NO4_A2"/>
    <x v="5"/>
    <s v="GNR_HP_ELEC_COP-270"/>
    <x v="1"/>
    <x v="2"/>
    <n v="1"/>
    <n v="1460"/>
    <n v="5256"/>
  </r>
  <r>
    <x v="0"/>
    <x v="1"/>
    <x v="1"/>
    <x v="7"/>
    <x v="14"/>
    <s v="NO4_A2"/>
    <x v="1"/>
    <s v="GNR_HS_HEAT_PIT_L-DEC_E-91_Y-2020"/>
    <x v="0"/>
    <x v="1"/>
    <n v="25.791447691782299"/>
    <n v="37655.513630002097"/>
    <n v="135559.84906800801"/>
  </r>
  <r>
    <x v="0"/>
    <x v="1"/>
    <x v="1"/>
    <x v="7"/>
    <x v="14"/>
    <s v="NO4_A2"/>
    <x v="1"/>
    <s v="GNR_HS_HEAT_PIT_L-DEC_E-91_Y-2020"/>
    <x v="0"/>
    <x v="2"/>
    <n v="24.526680661916501"/>
    <n v="35808.953766398103"/>
    <n v="128912.233559033"/>
  </r>
  <r>
    <x v="0"/>
    <x v="1"/>
    <x v="1"/>
    <x v="7"/>
    <x v="14"/>
    <s v="NO4_A2"/>
    <x v="1"/>
    <s v="GNR_HS_HEAT_PIT_L-DEC_E-91_Y-2030"/>
    <x v="0"/>
    <x v="0"/>
    <n v="0.65343190058772005"/>
    <n v="954.010574858072"/>
    <n v="3434.4380694890601"/>
  </r>
  <r>
    <x v="0"/>
    <x v="1"/>
    <x v="1"/>
    <x v="7"/>
    <x v="14"/>
    <s v="NO4_A2"/>
    <x v="1"/>
    <s v="GNR_HS_HEAT_PIT_L-DEC_E-91_Y-2030"/>
    <x v="0"/>
    <x v="1"/>
    <n v="5.10202341484713"/>
    <n v="7448.9541856768001"/>
    <n v="26816.235068436501"/>
  </r>
  <r>
    <x v="0"/>
    <x v="1"/>
    <x v="1"/>
    <x v="7"/>
    <x v="14"/>
    <s v="NO4_A2"/>
    <x v="2"/>
    <s v="GNR_BO_MSW_E-90"/>
    <x v="0"/>
    <x v="0"/>
    <n v="7.4444444444444402"/>
    <n v="10868.8888888889"/>
    <n v="39128"/>
  </r>
  <r>
    <x v="0"/>
    <x v="1"/>
    <x v="1"/>
    <x v="7"/>
    <x v="14"/>
    <s v="NO4_A2"/>
    <x v="2"/>
    <s v="GNR_BO_MSW_E-90"/>
    <x v="0"/>
    <x v="1"/>
    <n v="7.4444444444444402"/>
    <n v="10868.8888888889"/>
    <n v="39128"/>
  </r>
  <r>
    <x v="0"/>
    <x v="1"/>
    <x v="1"/>
    <x v="7"/>
    <x v="14"/>
    <s v="NO4_A2"/>
    <x v="2"/>
    <s v="GNR_BO_MSW_E-90"/>
    <x v="0"/>
    <x v="2"/>
    <n v="7.4444444444444402"/>
    <n v="10868.8888888889"/>
    <n v="39128"/>
  </r>
  <r>
    <x v="0"/>
    <x v="1"/>
    <x v="1"/>
    <x v="7"/>
    <x v="14"/>
    <s v="NO4_A2"/>
    <x v="2"/>
    <s v="GNR_BO_MSW_E-90"/>
    <x v="1"/>
    <x v="0"/>
    <n v="7.4444444444444402"/>
    <n v="10868.8888888889"/>
    <n v="39128"/>
  </r>
  <r>
    <x v="0"/>
    <x v="1"/>
    <x v="1"/>
    <x v="7"/>
    <x v="14"/>
    <s v="NO4_A2"/>
    <x v="2"/>
    <s v="GNR_BO_MSW_E-90"/>
    <x v="1"/>
    <x v="1"/>
    <n v="7.4444444444444402"/>
    <n v="10868.8888888889"/>
    <n v="39128"/>
  </r>
  <r>
    <x v="0"/>
    <x v="1"/>
    <x v="1"/>
    <x v="7"/>
    <x v="14"/>
    <s v="NO4_A2"/>
    <x v="2"/>
    <s v="GNR_BO_MSW_E-90"/>
    <x v="1"/>
    <x v="2"/>
    <n v="7.4444444444444402"/>
    <n v="10868.8888888889"/>
    <n v="39128"/>
  </r>
  <r>
    <x v="0"/>
    <x v="1"/>
    <x v="1"/>
    <x v="7"/>
    <x v="14"/>
    <s v="NO4_A2"/>
    <x v="2"/>
    <s v="GNR_ST_MSW_BP_CB-20"/>
    <x v="0"/>
    <x v="0"/>
    <n v="0.66666666666666696"/>
    <n v="973.33333333333303"/>
    <n v="3504"/>
  </r>
  <r>
    <x v="0"/>
    <x v="1"/>
    <x v="1"/>
    <x v="7"/>
    <x v="14"/>
    <s v="NO4_A2"/>
    <x v="2"/>
    <s v="GNR_ST_MSW_BP_CB-20"/>
    <x v="0"/>
    <x v="1"/>
    <n v="0.66666666666666696"/>
    <n v="973.33333333333303"/>
    <n v="3504"/>
  </r>
  <r>
    <x v="0"/>
    <x v="1"/>
    <x v="1"/>
    <x v="7"/>
    <x v="14"/>
    <s v="NO4_A2"/>
    <x v="2"/>
    <s v="GNR_ST_MSW_BP_CB-20"/>
    <x v="0"/>
    <x v="2"/>
    <n v="0.66666666666666696"/>
    <n v="973.33333333333303"/>
    <n v="3504"/>
  </r>
  <r>
    <x v="0"/>
    <x v="1"/>
    <x v="1"/>
    <x v="7"/>
    <x v="14"/>
    <s v="NO4_A2"/>
    <x v="2"/>
    <s v="GNR_ST_MSW_BP_CB-20"/>
    <x v="1"/>
    <x v="0"/>
    <n v="0.66666666666666696"/>
    <n v="973.33333333333303"/>
    <n v="3504"/>
  </r>
  <r>
    <x v="0"/>
    <x v="1"/>
    <x v="1"/>
    <x v="7"/>
    <x v="14"/>
    <s v="NO4_A2"/>
    <x v="2"/>
    <s v="GNR_ST_MSW_BP_CB-20"/>
    <x v="1"/>
    <x v="1"/>
    <n v="0.66666666666666696"/>
    <n v="973.33333333333303"/>
    <n v="3504"/>
  </r>
  <r>
    <x v="0"/>
    <x v="1"/>
    <x v="1"/>
    <x v="7"/>
    <x v="14"/>
    <s v="NO4_A2"/>
    <x v="2"/>
    <s v="GNR_ST_MSW_BP_CB-20"/>
    <x v="1"/>
    <x v="2"/>
    <n v="0.66666666666666696"/>
    <n v="973.33333333333303"/>
    <n v="3504"/>
  </r>
  <r>
    <x v="0"/>
    <x v="1"/>
    <x v="1"/>
    <x v="7"/>
    <x v="14"/>
    <s v="NO4_A2"/>
    <x v="4"/>
    <s v="GNR_EH_HEAT"/>
    <x v="0"/>
    <x v="0"/>
    <n v="36.6"/>
    <n v="53436"/>
    <n v="192369.6"/>
  </r>
  <r>
    <x v="0"/>
    <x v="1"/>
    <x v="1"/>
    <x v="7"/>
    <x v="14"/>
    <s v="NO4_A2"/>
    <x v="4"/>
    <s v="GNR_EH_HEAT"/>
    <x v="0"/>
    <x v="1"/>
    <n v="36.6"/>
    <n v="53436"/>
    <n v="192369.6"/>
  </r>
  <r>
    <x v="0"/>
    <x v="1"/>
    <x v="1"/>
    <x v="7"/>
    <x v="14"/>
    <s v="NO4_A2"/>
    <x v="4"/>
    <s v="GNR_EH_HEAT"/>
    <x v="0"/>
    <x v="2"/>
    <n v="36.6"/>
    <n v="53436"/>
    <n v="192369.6"/>
  </r>
  <r>
    <x v="0"/>
    <x v="1"/>
    <x v="1"/>
    <x v="7"/>
    <x v="14"/>
    <s v="NO4_A2"/>
    <x v="4"/>
    <s v="GNR_EH_HEAT"/>
    <x v="1"/>
    <x v="0"/>
    <n v="36.6"/>
    <n v="53436"/>
    <n v="192369.6"/>
  </r>
  <r>
    <x v="0"/>
    <x v="1"/>
    <x v="1"/>
    <x v="7"/>
    <x v="14"/>
    <s v="NO4_A2"/>
    <x v="4"/>
    <s v="GNR_EH_HEAT"/>
    <x v="1"/>
    <x v="1"/>
    <n v="36.6"/>
    <n v="53436"/>
    <n v="192369.6"/>
  </r>
  <r>
    <x v="0"/>
    <x v="1"/>
    <x v="1"/>
    <x v="7"/>
    <x v="14"/>
    <s v="NO4_A2"/>
    <x v="4"/>
    <s v="GNR_EH_HEAT"/>
    <x v="1"/>
    <x v="2"/>
    <n v="36.6"/>
    <n v="53436"/>
    <n v="192369.6"/>
  </r>
  <r>
    <x v="0"/>
    <x v="1"/>
    <x v="1"/>
    <x v="7"/>
    <x v="15"/>
    <s v="NO5_A1"/>
    <x v="1"/>
    <s v="GNR_HS_HEAT_PIT_L-CEN_E-90_Y-2020"/>
    <x v="0"/>
    <x v="0"/>
    <n v="90.9886984671802"/>
    <n v="132843.499762083"/>
    <n v="478236.59914349898"/>
  </r>
  <r>
    <x v="0"/>
    <x v="1"/>
    <x v="1"/>
    <x v="7"/>
    <x v="15"/>
    <s v="NO5_A1"/>
    <x v="1"/>
    <s v="GNR_HS_HEAT_PIT_L-CEN_E-90_Y-2020"/>
    <x v="0"/>
    <x v="1"/>
    <n v="103.424730351739"/>
    <n v="151000.106313539"/>
    <n v="543600.38272874197"/>
  </r>
  <r>
    <x v="0"/>
    <x v="1"/>
    <x v="1"/>
    <x v="7"/>
    <x v="15"/>
    <s v="NO5_A1"/>
    <x v="1"/>
    <s v="GNR_HS_HEAT_PIT_L-CEN_E-90_Y-2020"/>
    <x v="0"/>
    <x v="2"/>
    <n v="96.872663193755798"/>
    <n v="141434.08826288299"/>
    <n v="509162.71774638002"/>
  </r>
  <r>
    <x v="0"/>
    <x v="1"/>
    <x v="1"/>
    <x v="7"/>
    <x v="15"/>
    <s v="NO5_A1"/>
    <x v="2"/>
    <s v="GNR_ST_MSW_BP_E-23_LS-220-MW-FEED_Y-2020"/>
    <x v="0"/>
    <x v="0"/>
    <n v="899.72122832546904"/>
    <n v="1313592.9933551799"/>
    <n v="4728934.77607866"/>
  </r>
  <r>
    <x v="0"/>
    <x v="1"/>
    <x v="1"/>
    <x v="7"/>
    <x v="15"/>
    <s v="NO5_A1"/>
    <x v="2"/>
    <s v="GNR_ST_MSW_BP_E-23_LS-220-MW-FEED_Y-2020"/>
    <x v="0"/>
    <x v="1"/>
    <n v="899.72122832546904"/>
    <n v="1313592.9933551799"/>
    <n v="4728934.77607866"/>
  </r>
  <r>
    <x v="0"/>
    <x v="1"/>
    <x v="1"/>
    <x v="7"/>
    <x v="15"/>
    <s v="NO5_A1"/>
    <x v="2"/>
    <s v="GNR_ST_MSW_BP_E-23_LS-220-MW-FEED_Y-2020"/>
    <x v="0"/>
    <x v="2"/>
    <n v="899.72122832546904"/>
    <n v="1313592.9933551799"/>
    <n v="4728934.77607866"/>
  </r>
  <r>
    <x v="0"/>
    <x v="1"/>
    <x v="1"/>
    <x v="7"/>
    <x v="15"/>
    <s v="NO5_A1"/>
    <x v="2"/>
    <s v="GNR_ST_MSW_BP_E-23_LS-220-MW-FEED_Y-2020"/>
    <x v="1"/>
    <x v="0"/>
    <n v="899.72122832546904"/>
    <n v="1313592.9933551799"/>
    <n v="4728934.77607866"/>
  </r>
  <r>
    <x v="0"/>
    <x v="1"/>
    <x v="1"/>
    <x v="7"/>
    <x v="15"/>
    <s v="NO5_A1"/>
    <x v="2"/>
    <s v="GNR_ST_MSW_BP_E-23_LS-220-MW-FEED_Y-2020"/>
    <x v="1"/>
    <x v="1"/>
    <n v="899.72122832546904"/>
    <n v="1313592.9933551799"/>
    <n v="4728934.77607866"/>
  </r>
  <r>
    <x v="0"/>
    <x v="1"/>
    <x v="1"/>
    <x v="7"/>
    <x v="15"/>
    <s v="NO5_A1"/>
    <x v="2"/>
    <s v="GNR_ST_MSW_BP_E-23_LS-220-MW-FEED_Y-2020"/>
    <x v="1"/>
    <x v="2"/>
    <n v="899.72122832546904"/>
    <n v="1313592.9933551799"/>
    <n v="4728934.77607866"/>
  </r>
  <r>
    <x v="0"/>
    <x v="1"/>
    <x v="1"/>
    <x v="7"/>
    <x v="15"/>
    <s v="NO5_A1"/>
    <x v="6"/>
    <s v="GNR_RES_WTR_NOPMP_MC-01"/>
    <x v="0"/>
    <x v="0"/>
    <n v="154.193241885916"/>
    <n v="225122.133153437"/>
    <n v="810439.67935237498"/>
  </r>
  <r>
    <x v="0"/>
    <x v="1"/>
    <x v="1"/>
    <x v="7"/>
    <x v="15"/>
    <s v="NO5_A1"/>
    <x v="6"/>
    <s v="GNR_RES_WTR_NOPMP_MC-01"/>
    <x v="0"/>
    <x v="1"/>
    <n v="154.193241885916"/>
    <n v="225122.133153437"/>
    <n v="810439.67935237498"/>
  </r>
  <r>
    <x v="0"/>
    <x v="1"/>
    <x v="1"/>
    <x v="7"/>
    <x v="15"/>
    <s v="NO5_A1"/>
    <x v="6"/>
    <s v="GNR_RES_WTR_NOPMP_MC-01"/>
    <x v="0"/>
    <x v="2"/>
    <n v="154.193241885916"/>
    <n v="225122.133153437"/>
    <n v="810439.67935237498"/>
  </r>
  <r>
    <x v="0"/>
    <x v="1"/>
    <x v="1"/>
    <x v="7"/>
    <x v="15"/>
    <s v="NO5_A1"/>
    <x v="6"/>
    <s v="GNR_RES_WTR_NOPMP_MC-01"/>
    <x v="1"/>
    <x v="0"/>
    <n v="154.193241885916"/>
    <n v="225122.133153437"/>
    <n v="810439.67935237498"/>
  </r>
  <r>
    <x v="0"/>
    <x v="1"/>
    <x v="1"/>
    <x v="7"/>
    <x v="15"/>
    <s v="NO5_A1"/>
    <x v="6"/>
    <s v="GNR_RES_WTR_NOPMP_MC-01"/>
    <x v="1"/>
    <x v="1"/>
    <n v="154.193241885916"/>
    <n v="225122.133153437"/>
    <n v="810439.67935237498"/>
  </r>
  <r>
    <x v="0"/>
    <x v="1"/>
    <x v="1"/>
    <x v="7"/>
    <x v="15"/>
    <s v="NO5_A1"/>
    <x v="6"/>
    <s v="GNR_RES_WTR_NOPMP_MC-01"/>
    <x v="1"/>
    <x v="2"/>
    <n v="154.193241885916"/>
    <n v="225122.133153437"/>
    <n v="810439.67935237498"/>
  </r>
  <r>
    <x v="0"/>
    <x v="1"/>
    <x v="1"/>
    <x v="7"/>
    <x v="15"/>
    <s v="NO5_A1"/>
    <x v="6"/>
    <s v="GNR_RES_WTR_NOPMP_MC-02"/>
    <x v="0"/>
    <x v="0"/>
    <n v="598.193241885916"/>
    <n v="873362.13315343705"/>
    <n v="3144103.6793523701"/>
  </r>
  <r>
    <x v="0"/>
    <x v="1"/>
    <x v="1"/>
    <x v="7"/>
    <x v="15"/>
    <s v="NO5_A1"/>
    <x v="6"/>
    <s v="GNR_RES_WTR_NOPMP_MC-02"/>
    <x v="0"/>
    <x v="1"/>
    <n v="598.193241885916"/>
    <n v="873362.13315343705"/>
    <n v="3144103.6793523701"/>
  </r>
  <r>
    <x v="0"/>
    <x v="1"/>
    <x v="1"/>
    <x v="7"/>
    <x v="15"/>
    <s v="NO5_A1"/>
    <x v="6"/>
    <s v="GNR_RES_WTR_NOPMP_MC-02"/>
    <x v="0"/>
    <x v="2"/>
    <n v="598.193241885916"/>
    <n v="873362.13315343705"/>
    <n v="3144103.6793523701"/>
  </r>
  <r>
    <x v="0"/>
    <x v="1"/>
    <x v="1"/>
    <x v="7"/>
    <x v="15"/>
    <s v="NO5_A1"/>
    <x v="6"/>
    <s v="GNR_RES_WTR_NOPMP_MC-02"/>
    <x v="1"/>
    <x v="0"/>
    <n v="598.193241885916"/>
    <n v="873362.13315343705"/>
    <n v="3144103.6793523701"/>
  </r>
  <r>
    <x v="0"/>
    <x v="1"/>
    <x v="1"/>
    <x v="7"/>
    <x v="15"/>
    <s v="NO5_A1"/>
    <x v="6"/>
    <s v="GNR_RES_WTR_NOPMP_MC-02"/>
    <x v="1"/>
    <x v="1"/>
    <n v="598.193241885916"/>
    <n v="873362.13315343705"/>
    <n v="3144103.6793523701"/>
  </r>
  <r>
    <x v="0"/>
    <x v="1"/>
    <x v="1"/>
    <x v="7"/>
    <x v="15"/>
    <s v="NO5_A1"/>
    <x v="6"/>
    <s v="GNR_RES_WTR_NOPMP_MC-02"/>
    <x v="1"/>
    <x v="2"/>
    <n v="527.05201312419899"/>
    <n v="769495.93916133104"/>
    <n v="2770185.3809807901"/>
  </r>
  <r>
    <x v="0"/>
    <x v="1"/>
    <x v="1"/>
    <x v="7"/>
    <x v="15"/>
    <s v="NO5_A1"/>
    <x v="6"/>
    <s v="GNR_RES_WTR_NOPMP_MC-03"/>
    <x v="0"/>
    <x v="0"/>
    <n v="598.193241885916"/>
    <n v="873362.13315343705"/>
    <n v="3144103.6793523701"/>
  </r>
  <r>
    <x v="0"/>
    <x v="1"/>
    <x v="1"/>
    <x v="7"/>
    <x v="15"/>
    <s v="NO5_A1"/>
    <x v="6"/>
    <s v="GNR_RES_WTR_NOPMP_MC-03"/>
    <x v="0"/>
    <x v="1"/>
    <n v="598.193241885916"/>
    <n v="873362.13315343705"/>
    <n v="3144103.6793523701"/>
  </r>
  <r>
    <x v="0"/>
    <x v="1"/>
    <x v="1"/>
    <x v="7"/>
    <x v="15"/>
    <s v="NO5_A1"/>
    <x v="6"/>
    <s v="GNR_RES_WTR_NOPMP_MC-03"/>
    <x v="0"/>
    <x v="2"/>
    <n v="598.193241885916"/>
    <n v="873362.13315343705"/>
    <n v="3144103.6793523701"/>
  </r>
  <r>
    <x v="0"/>
    <x v="1"/>
    <x v="1"/>
    <x v="7"/>
    <x v="15"/>
    <s v="NO5_A1"/>
    <x v="6"/>
    <s v="GNR_RES_WTR_NOPMP_MC-03"/>
    <x v="1"/>
    <x v="0"/>
    <n v="35.933132042153403"/>
    <n v="52462.372781543898"/>
    <n v="188864.54201355801"/>
  </r>
  <r>
    <x v="0"/>
    <x v="1"/>
    <x v="1"/>
    <x v="7"/>
    <x v="15"/>
    <s v="NO5_A1"/>
    <x v="6"/>
    <s v="GNR_RES_WTR_NOPMP_MC-03"/>
    <x v="1"/>
    <x v="1"/>
    <n v="598.193241885916"/>
    <n v="873362.13315343705"/>
    <n v="3144103.6793523701"/>
  </r>
  <r>
    <x v="0"/>
    <x v="1"/>
    <x v="1"/>
    <x v="7"/>
    <x v="15"/>
    <s v="NO5_A1"/>
    <x v="6"/>
    <s v="GNR_RES_WTR_NOPMP_MC-04"/>
    <x v="0"/>
    <x v="0"/>
    <n v="598.193241885916"/>
    <n v="873362.13315343705"/>
    <n v="3144103.6793523701"/>
  </r>
  <r>
    <x v="0"/>
    <x v="1"/>
    <x v="1"/>
    <x v="7"/>
    <x v="15"/>
    <s v="NO5_A1"/>
    <x v="6"/>
    <s v="GNR_RES_WTR_NOPMP_MC-04"/>
    <x v="0"/>
    <x v="1"/>
    <n v="598.193241885916"/>
    <n v="873362.13315343705"/>
    <n v="3144103.6793523701"/>
  </r>
  <r>
    <x v="0"/>
    <x v="1"/>
    <x v="1"/>
    <x v="7"/>
    <x v="15"/>
    <s v="NO5_A1"/>
    <x v="6"/>
    <s v="GNR_RES_WTR_NOPMP_MC-04"/>
    <x v="0"/>
    <x v="2"/>
    <n v="598.193241885916"/>
    <n v="873362.13315343705"/>
    <n v="3144103.6793523701"/>
  </r>
  <r>
    <x v="0"/>
    <x v="1"/>
    <x v="1"/>
    <x v="7"/>
    <x v="15"/>
    <s v="NO5_A1"/>
    <x v="6"/>
    <s v="GNR_RES_WTR_NOPMP_MC-04"/>
    <x v="1"/>
    <x v="1"/>
    <n v="598.193241885916"/>
    <n v="873362.13315343705"/>
    <n v="3144103.6793523701"/>
  </r>
  <r>
    <x v="0"/>
    <x v="1"/>
    <x v="1"/>
    <x v="7"/>
    <x v="15"/>
    <s v="NO5_A1"/>
    <x v="6"/>
    <s v="GNR_RES_WTR_NOPMP_MC-05"/>
    <x v="0"/>
    <x v="0"/>
    <n v="161.606667864922"/>
    <n v="235945.73508278601"/>
    <n v="849404.64629803097"/>
  </r>
  <r>
    <x v="0"/>
    <x v="1"/>
    <x v="1"/>
    <x v="7"/>
    <x v="15"/>
    <s v="NO5_A1"/>
    <x v="6"/>
    <s v="GNR_RES_WTR_NOPMP_MC-05"/>
    <x v="0"/>
    <x v="1"/>
    <n v="598.193241885916"/>
    <n v="873362.13315343705"/>
    <n v="3144103.6793523701"/>
  </r>
  <r>
    <x v="0"/>
    <x v="1"/>
    <x v="1"/>
    <x v="7"/>
    <x v="15"/>
    <s v="NO5_A1"/>
    <x v="6"/>
    <s v="GNR_RES_WTR_NOPMP_MC-05"/>
    <x v="0"/>
    <x v="2"/>
    <n v="598.193241885916"/>
    <n v="873362.13315343705"/>
    <n v="3144103.6793523701"/>
  </r>
  <r>
    <x v="0"/>
    <x v="1"/>
    <x v="1"/>
    <x v="7"/>
    <x v="15"/>
    <s v="NO5_A1"/>
    <x v="6"/>
    <s v="GNR_RES_WTR_NOPMP_MC-05"/>
    <x v="1"/>
    <x v="1"/>
    <n v="598.193241885916"/>
    <n v="873362.13315343705"/>
    <n v="3144103.6793523701"/>
  </r>
  <r>
    <x v="0"/>
    <x v="1"/>
    <x v="1"/>
    <x v="7"/>
    <x v="15"/>
    <s v="NO5_A1"/>
    <x v="6"/>
    <s v="GNR_RES_WTR_NOPMP_MC-06"/>
    <x v="0"/>
    <x v="1"/>
    <n v="598.193241885916"/>
    <n v="873362.13315343705"/>
    <n v="3144103.6793523701"/>
  </r>
  <r>
    <x v="0"/>
    <x v="1"/>
    <x v="1"/>
    <x v="7"/>
    <x v="15"/>
    <s v="NO5_A1"/>
    <x v="6"/>
    <s v="GNR_RES_WTR_NOPMP_MC-06"/>
    <x v="0"/>
    <x v="2"/>
    <n v="598.193241885916"/>
    <n v="873362.13315343705"/>
    <n v="3144103.6793523701"/>
  </r>
  <r>
    <x v="0"/>
    <x v="1"/>
    <x v="1"/>
    <x v="7"/>
    <x v="15"/>
    <s v="NO5_A1"/>
    <x v="6"/>
    <s v="GNR_RES_WTR_NOPMP_MC-06"/>
    <x v="1"/>
    <x v="1"/>
    <n v="598.193241885916"/>
    <n v="873362.13315343705"/>
    <n v="3144103.6793523701"/>
  </r>
  <r>
    <x v="0"/>
    <x v="1"/>
    <x v="1"/>
    <x v="7"/>
    <x v="15"/>
    <s v="NO5_A1"/>
    <x v="6"/>
    <s v="GNR_RES_WTR_NOPMP_MC-07"/>
    <x v="0"/>
    <x v="1"/>
    <n v="598.193241885916"/>
    <n v="873362.13315343705"/>
    <n v="3144103.6793523701"/>
  </r>
  <r>
    <x v="0"/>
    <x v="1"/>
    <x v="1"/>
    <x v="7"/>
    <x v="15"/>
    <s v="NO5_A1"/>
    <x v="6"/>
    <s v="GNR_RES_WTR_NOPMP_MC-07"/>
    <x v="0"/>
    <x v="2"/>
    <n v="134.677841566654"/>
    <n v="196629.648687315"/>
    <n v="707866.73527433397"/>
  </r>
  <r>
    <x v="0"/>
    <x v="1"/>
    <x v="1"/>
    <x v="7"/>
    <x v="15"/>
    <s v="NO5_A1"/>
    <x v="6"/>
    <s v="GNR_RES_WTR_NOPMP_MC-07"/>
    <x v="1"/>
    <x v="1"/>
    <n v="598.193241885916"/>
    <n v="873362.13315343705"/>
    <n v="3144103.6793523701"/>
  </r>
  <r>
    <x v="0"/>
    <x v="1"/>
    <x v="1"/>
    <x v="7"/>
    <x v="15"/>
    <s v="NO5_A1"/>
    <x v="6"/>
    <s v="GNR_RES_WTR_NOPMP_MC-08"/>
    <x v="0"/>
    <x v="1"/>
    <n v="255.364257609307"/>
    <n v="372831.81610958802"/>
    <n v="1342194.53799452"/>
  </r>
  <r>
    <x v="0"/>
    <x v="1"/>
    <x v="1"/>
    <x v="7"/>
    <x v="15"/>
    <s v="NO5_A1"/>
    <x v="6"/>
    <s v="GNR_RES_WTR_NOPMP_MC-08"/>
    <x v="1"/>
    <x v="1"/>
    <n v="133.06811986736199"/>
    <n v="194279.45500634899"/>
    <n v="699406.03802285495"/>
  </r>
  <r>
    <x v="0"/>
    <x v="1"/>
    <x v="1"/>
    <x v="7"/>
    <x v="15"/>
    <s v="NO5_A1"/>
    <x v="6"/>
    <s v="GNR_RES_WTR_PMP_MC-01"/>
    <x v="0"/>
    <x v="0"/>
    <n v="444"/>
    <n v="648240"/>
    <n v="2333664"/>
  </r>
  <r>
    <x v="0"/>
    <x v="1"/>
    <x v="1"/>
    <x v="7"/>
    <x v="15"/>
    <s v="NO5_A1"/>
    <x v="6"/>
    <s v="GNR_RES_WTR_PMP_MC-01"/>
    <x v="0"/>
    <x v="1"/>
    <n v="444"/>
    <n v="648240"/>
    <n v="2333664"/>
  </r>
  <r>
    <x v="0"/>
    <x v="1"/>
    <x v="1"/>
    <x v="7"/>
    <x v="15"/>
    <s v="NO5_A1"/>
    <x v="6"/>
    <s v="GNR_RES_WTR_PMP_MC-01"/>
    <x v="0"/>
    <x v="2"/>
    <n v="444"/>
    <n v="648240"/>
    <n v="2333664"/>
  </r>
  <r>
    <x v="0"/>
    <x v="1"/>
    <x v="1"/>
    <x v="7"/>
    <x v="15"/>
    <s v="NO5_A1"/>
    <x v="6"/>
    <s v="GNR_RES_WTR_PMP_MC-01"/>
    <x v="1"/>
    <x v="0"/>
    <n v="444"/>
    <n v="648240"/>
    <n v="2333664"/>
  </r>
  <r>
    <x v="0"/>
    <x v="1"/>
    <x v="1"/>
    <x v="7"/>
    <x v="15"/>
    <s v="NO5_A1"/>
    <x v="6"/>
    <s v="GNR_RES_WTR_PMP_MC-01"/>
    <x v="1"/>
    <x v="1"/>
    <n v="444"/>
    <n v="648240"/>
    <n v="2333664"/>
  </r>
  <r>
    <x v="0"/>
    <x v="1"/>
    <x v="1"/>
    <x v="7"/>
    <x v="15"/>
    <s v="NO5_A1"/>
    <x v="6"/>
    <s v="GNR_RES_WTR_PMP_MC-01"/>
    <x v="1"/>
    <x v="2"/>
    <n v="444"/>
    <n v="648240"/>
    <n v="2333664"/>
  </r>
  <r>
    <x v="0"/>
    <x v="1"/>
    <x v="1"/>
    <x v="7"/>
    <x v="15"/>
    <s v="NO5_A1"/>
    <x v="6"/>
    <s v="GNR_ROR_WTR"/>
    <x v="0"/>
    <x v="0"/>
    <n v="482.62054913713501"/>
    <n v="704626.00174021698"/>
    <n v="2536653.6062647798"/>
  </r>
  <r>
    <x v="0"/>
    <x v="1"/>
    <x v="1"/>
    <x v="7"/>
    <x v="15"/>
    <s v="NO5_A1"/>
    <x v="6"/>
    <s v="GNR_ROR_WTR"/>
    <x v="0"/>
    <x v="1"/>
    <n v="482.62054913713501"/>
    <n v="704626.00174021698"/>
    <n v="2536653.6062647798"/>
  </r>
  <r>
    <x v="0"/>
    <x v="1"/>
    <x v="1"/>
    <x v="7"/>
    <x v="15"/>
    <s v="NO5_A1"/>
    <x v="6"/>
    <s v="GNR_ROR_WTR"/>
    <x v="0"/>
    <x v="2"/>
    <n v="482.62054913713501"/>
    <n v="704626.00174021698"/>
    <n v="2536653.6062647798"/>
  </r>
  <r>
    <x v="0"/>
    <x v="1"/>
    <x v="1"/>
    <x v="7"/>
    <x v="15"/>
    <s v="NO5_A1"/>
    <x v="6"/>
    <s v="GNR_ROR_WTR"/>
    <x v="1"/>
    <x v="0"/>
    <n v="1784.8181044528901"/>
    <n v="2605834.4325012299"/>
    <n v="9381003.9570044093"/>
  </r>
  <r>
    <x v="0"/>
    <x v="1"/>
    <x v="1"/>
    <x v="7"/>
    <x v="15"/>
    <s v="NO5_A1"/>
    <x v="6"/>
    <s v="GNR_ROR_WTR"/>
    <x v="1"/>
    <x v="1"/>
    <n v="1784.8181044528901"/>
    <n v="2605834.4325012299"/>
    <n v="9381003.9570044093"/>
  </r>
  <r>
    <x v="0"/>
    <x v="1"/>
    <x v="1"/>
    <x v="7"/>
    <x v="15"/>
    <s v="NO5_A1"/>
    <x v="6"/>
    <s v="GNR_ROR_WTR"/>
    <x v="1"/>
    <x v="2"/>
    <n v="1784.8181044528901"/>
    <n v="2605834.4325012299"/>
    <n v="9381003.9570044093"/>
  </r>
  <r>
    <x v="0"/>
    <x v="1"/>
    <x v="1"/>
    <x v="7"/>
    <x v="15"/>
    <s v="NO5_A1"/>
    <x v="7"/>
    <s v="GNR_WT_WIND_ON_LS_Y-2020"/>
    <x v="0"/>
    <x v="0"/>
    <n v="74.150898499651106"/>
    <n v="108260.311809491"/>
    <n v="389737.122514166"/>
  </r>
  <r>
    <x v="0"/>
    <x v="1"/>
    <x v="1"/>
    <x v="7"/>
    <x v="15"/>
    <s v="NO5_A1"/>
    <x v="7"/>
    <s v="GNR_WT_WIND_ON_LS_Y-2020"/>
    <x v="0"/>
    <x v="1"/>
    <n v="61.510445870142199"/>
    <n v="89805.250970407593"/>
    <n v="323298.90349346702"/>
  </r>
  <r>
    <x v="0"/>
    <x v="1"/>
    <x v="1"/>
    <x v="7"/>
    <x v="15"/>
    <s v="NO5_A1"/>
    <x v="7"/>
    <s v="GNR_WT_WIND_ON_LS_Y-2020"/>
    <x v="0"/>
    <x v="2"/>
    <n v="68.715827502666301"/>
    <n v="100325.108153893"/>
    <n v="361170.38935401401"/>
  </r>
  <r>
    <x v="0"/>
    <x v="1"/>
    <x v="1"/>
    <x v="7"/>
    <x v="15"/>
    <s v="NO5_A1"/>
    <x v="7"/>
    <s v="GNR_WT_WIND_ON_LS_Y-2020"/>
    <x v="1"/>
    <x v="0"/>
    <n v="117.20248838080801"/>
    <n v="171115.63303597999"/>
    <n v="616016.27892952703"/>
  </r>
  <r>
    <x v="0"/>
    <x v="1"/>
    <x v="1"/>
    <x v="7"/>
    <x v="15"/>
    <s v="NO5_A1"/>
    <x v="7"/>
    <s v="GNR_WT_WIND_ON_LS_Y-2020"/>
    <x v="1"/>
    <x v="1"/>
    <n v="14.274997569827599"/>
    <n v="20841.4964519483"/>
    <n v="75029.387227013998"/>
  </r>
  <r>
    <x v="0"/>
    <x v="1"/>
    <x v="1"/>
    <x v="7"/>
    <x v="15"/>
    <s v="NO5_A1"/>
    <x v="7"/>
    <s v="GNR_WT_WIND_ON_LS_Y-2020"/>
    <x v="1"/>
    <x v="2"/>
    <n v="120.25767094402801"/>
    <n v="175576.199578281"/>
    <n v="632074.31848181004"/>
  </r>
  <r>
    <x v="0"/>
    <x v="1"/>
    <x v="1"/>
    <x v="7"/>
    <x v="15"/>
    <s v="NO5_A2"/>
    <x v="5"/>
    <s v="GNR_BO_ELEC_E-99"/>
    <x v="1"/>
    <x v="0"/>
    <n v="17.887205387205402"/>
    <n v="26115.319865319801"/>
    <n v="94015.151515151403"/>
  </r>
  <r>
    <x v="0"/>
    <x v="1"/>
    <x v="1"/>
    <x v="7"/>
    <x v="15"/>
    <s v="NO5_A2"/>
    <x v="5"/>
    <s v="GNR_BO_ELEC_E-99"/>
    <x v="1"/>
    <x v="2"/>
    <n v="17.887205387205402"/>
    <n v="26115.319865319801"/>
    <n v="94015.151515151403"/>
  </r>
  <r>
    <x v="0"/>
    <x v="1"/>
    <x v="1"/>
    <x v="7"/>
    <x v="15"/>
    <s v="NO5_A2"/>
    <x v="5"/>
    <s v="GNR_HP_ELEC_GROUND-WTR_COP-380_LS-4-MW_Y-2030"/>
    <x v="1"/>
    <x v="0"/>
    <n v="15.4529131262428"/>
    <n v="22561.253164314399"/>
    <n v="81220.511391531996"/>
  </r>
  <r>
    <x v="0"/>
    <x v="1"/>
    <x v="1"/>
    <x v="7"/>
    <x v="15"/>
    <s v="NO5_A2"/>
    <x v="5"/>
    <s v="GNR_HP_ELEC_GROUND-WTR_COP-380_LS-4-MW_Y-2030"/>
    <x v="1"/>
    <x v="1"/>
    <n v="15.4529131262428"/>
    <n v="22561.253164314399"/>
    <n v="81220.511391531996"/>
  </r>
  <r>
    <x v="0"/>
    <x v="1"/>
    <x v="1"/>
    <x v="7"/>
    <x v="15"/>
    <s v="NO5_A2"/>
    <x v="5"/>
    <s v="GNR_HP_ELEC_GROUND-WTR_COP-380_LS-4-MW_Y-2030"/>
    <x v="1"/>
    <x v="2"/>
    <n v="15.4529131262428"/>
    <n v="22561.253164314399"/>
    <n v="81220.511391531996"/>
  </r>
  <r>
    <x v="0"/>
    <x v="1"/>
    <x v="1"/>
    <x v="7"/>
    <x v="15"/>
    <s v="NO5_A2"/>
    <x v="1"/>
    <s v="GNR_HS_HEAT_PIT_L-DEC_E-91_Y-2020"/>
    <x v="0"/>
    <x v="0"/>
    <n v="30.813253875524499"/>
    <n v="44987.350658265801"/>
    <n v="161954.46236975701"/>
  </r>
  <r>
    <x v="0"/>
    <x v="1"/>
    <x v="1"/>
    <x v="7"/>
    <x v="15"/>
    <s v="NO5_A2"/>
    <x v="1"/>
    <s v="GNR_HS_HEAT_PIT_L-DEC_E-91_Y-2020"/>
    <x v="0"/>
    <x v="1"/>
    <n v="30.813253875524499"/>
    <n v="44987.350658265801"/>
    <n v="161954.46236975701"/>
  </r>
  <r>
    <x v="0"/>
    <x v="1"/>
    <x v="1"/>
    <x v="7"/>
    <x v="15"/>
    <s v="NO5_A2"/>
    <x v="1"/>
    <s v="GNR_HS_HEAT_PIT_L-DEC_E-91_Y-2020"/>
    <x v="0"/>
    <x v="2"/>
    <n v="30.813253875524499"/>
    <n v="44987.350658265801"/>
    <n v="161954.46236975701"/>
  </r>
  <r>
    <x v="0"/>
    <x v="1"/>
    <x v="1"/>
    <x v="7"/>
    <x v="15"/>
    <s v="NO5_A2"/>
    <x v="1"/>
    <s v="GNR_HS_HEAT_PIT_L-DEC_E-91_Y-2030"/>
    <x v="0"/>
    <x v="0"/>
    <n v="6.1402290958895298"/>
    <n v="8964.7344799987095"/>
    <n v="32273.044127995399"/>
  </r>
  <r>
    <x v="0"/>
    <x v="1"/>
    <x v="1"/>
    <x v="7"/>
    <x v="15"/>
    <s v="NO5_A2"/>
    <x v="1"/>
    <s v="GNR_HS_HEAT_PIT_L-DEC_E-91_Y-2030"/>
    <x v="0"/>
    <x v="1"/>
    <n v="42.110879556351499"/>
    <n v="61481.884152273196"/>
    <n v="221334.78294818301"/>
  </r>
  <r>
    <x v="0"/>
    <x v="1"/>
    <x v="1"/>
    <x v="7"/>
    <x v="15"/>
    <s v="NO5_A2"/>
    <x v="1"/>
    <s v="GNR_HS_HEAT_PIT_L-DEC_E-91_Y-2030"/>
    <x v="0"/>
    <x v="2"/>
    <n v="23.659353515079999"/>
    <n v="34542.656132016898"/>
    <n v="124353.562075261"/>
  </r>
  <r>
    <x v="0"/>
    <x v="1"/>
    <x v="1"/>
    <x v="7"/>
    <x v="15"/>
    <s v="NO5_A2"/>
    <x v="2"/>
    <s v="GNR_ST_MSW_BP_CB-20"/>
    <x v="0"/>
    <x v="0"/>
    <n v="30.5555555555555"/>
    <n v="44611.111111111102"/>
    <n v="160600"/>
  </r>
  <r>
    <x v="0"/>
    <x v="1"/>
    <x v="1"/>
    <x v="7"/>
    <x v="15"/>
    <s v="NO5_A2"/>
    <x v="2"/>
    <s v="GNR_ST_MSW_BP_CB-20"/>
    <x v="0"/>
    <x v="1"/>
    <n v="30.5555555555555"/>
    <n v="44611.111111111102"/>
    <n v="160600"/>
  </r>
  <r>
    <x v="0"/>
    <x v="1"/>
    <x v="1"/>
    <x v="7"/>
    <x v="15"/>
    <s v="NO5_A2"/>
    <x v="2"/>
    <s v="GNR_ST_MSW_BP_CB-20"/>
    <x v="0"/>
    <x v="2"/>
    <n v="30.5555555555555"/>
    <n v="44611.111111111102"/>
    <n v="160600"/>
  </r>
  <r>
    <x v="0"/>
    <x v="1"/>
    <x v="1"/>
    <x v="7"/>
    <x v="15"/>
    <s v="NO5_A2"/>
    <x v="2"/>
    <s v="GNR_ST_MSW_BP_CB-20"/>
    <x v="1"/>
    <x v="0"/>
    <n v="30.5555555555555"/>
    <n v="44611.111111111102"/>
    <n v="160600"/>
  </r>
  <r>
    <x v="0"/>
    <x v="1"/>
    <x v="1"/>
    <x v="7"/>
    <x v="15"/>
    <s v="NO5_A2"/>
    <x v="2"/>
    <s v="GNR_ST_MSW_BP_CB-20"/>
    <x v="1"/>
    <x v="1"/>
    <n v="30.5555555555555"/>
    <n v="44611.111111111102"/>
    <n v="160600"/>
  </r>
  <r>
    <x v="0"/>
    <x v="1"/>
    <x v="1"/>
    <x v="7"/>
    <x v="15"/>
    <s v="NO5_A2"/>
    <x v="2"/>
    <s v="GNR_ST_MSW_BP_CB-20"/>
    <x v="1"/>
    <x v="2"/>
    <n v="30.5555555555555"/>
    <n v="44611.111111111102"/>
    <n v="160600"/>
  </r>
  <r>
    <x v="0"/>
    <x v="1"/>
    <x v="1"/>
    <x v="7"/>
    <x v="15"/>
    <s v="NO5_Offshore"/>
    <x v="7"/>
    <s v="GNR_WT_WIND_OFF_L-NS_Y-2030"/>
    <x v="0"/>
    <x v="0"/>
    <n v="7535.0964855174698"/>
    <n v="11001240.868855501"/>
    <n v="39604467.127879798"/>
  </r>
  <r>
    <x v="0"/>
    <x v="1"/>
    <x v="1"/>
    <x v="7"/>
    <x v="15"/>
    <s v="NO5_Offshore"/>
    <x v="7"/>
    <s v="GNR_WT_WIND_OFF_L-NS_Y-2030"/>
    <x v="0"/>
    <x v="1"/>
    <n v="6250.5937740039999"/>
    <n v="9125866.9100458305"/>
    <n v="32853120.876164999"/>
  </r>
  <r>
    <x v="0"/>
    <x v="1"/>
    <x v="1"/>
    <x v="7"/>
    <x v="15"/>
    <s v="NO5_Offshore"/>
    <x v="7"/>
    <s v="GNR_WT_WIND_OFF_L-NS_Y-2030"/>
    <x v="0"/>
    <x v="2"/>
    <n v="6982.7932067094598"/>
    <n v="10194878.0817958"/>
    <n v="36701561.094464898"/>
  </r>
  <r>
    <x v="0"/>
    <x v="1"/>
    <x v="1"/>
    <x v="7"/>
    <x v="15"/>
    <s v="NO5_Offshore"/>
    <x v="7"/>
    <s v="GNR_WT_WIND_OFF_L-NS_Y-2030"/>
    <x v="1"/>
    <x v="0"/>
    <n v="11909.930643608899"/>
    <n v="17388498.739668999"/>
    <n v="62598595.462808497"/>
  </r>
  <r>
    <x v="0"/>
    <x v="1"/>
    <x v="1"/>
    <x v="7"/>
    <x v="15"/>
    <s v="NO5_Offshore"/>
    <x v="7"/>
    <s v="GNR_WT_WIND_OFF_L-NS_Y-2030"/>
    <x v="1"/>
    <x v="1"/>
    <n v="1450.6025711837401"/>
    <n v="2117879.7539282702"/>
    <n v="7624367.1141417501"/>
  </r>
  <r>
    <x v="0"/>
    <x v="1"/>
    <x v="1"/>
    <x v="7"/>
    <x v="15"/>
    <s v="NO5_Offshore"/>
    <x v="7"/>
    <s v="GNR_WT_WIND_OFF_L-NS_Y-2030"/>
    <x v="1"/>
    <x v="2"/>
    <n v="12220.393441235599"/>
    <n v="17841774.424203899"/>
    <n v="64230387.927134201"/>
  </r>
  <r>
    <x v="0"/>
    <x v="1"/>
    <x v="1"/>
    <x v="8"/>
    <x v="16"/>
    <s v="PL_A"/>
    <x v="5"/>
    <s v="GNR_ES_ELEC_BAT-LITHIO_E-95_Y-16-29"/>
    <x v="0"/>
    <x v="1"/>
    <n v="1490.3546556716101"/>
    <n v="2175917.7972805402"/>
    <n v="7833304.0702099605"/>
  </r>
  <r>
    <x v="0"/>
    <x v="1"/>
    <x v="1"/>
    <x v="8"/>
    <x v="16"/>
    <s v="PL_A"/>
    <x v="5"/>
    <s v="GNR_ES_ELEC_BAT-LITHIO_E-95_Y-16-29"/>
    <x v="0"/>
    <x v="2"/>
    <n v="2132.21565974029"/>
    <n v="3113034.86322083"/>
    <n v="11206925.507595001"/>
  </r>
  <r>
    <x v="0"/>
    <x v="1"/>
    <x v="1"/>
    <x v="8"/>
    <x v="16"/>
    <s v="PL_A"/>
    <x v="5"/>
    <s v="GNR_ES_ELEC_BAT-LITHIO_E-95_Y-16-29"/>
    <x v="1"/>
    <x v="0"/>
    <n v="2132.21565974029"/>
    <n v="3113034.86322083"/>
    <n v="11206925.507595001"/>
  </r>
  <r>
    <x v="0"/>
    <x v="1"/>
    <x v="1"/>
    <x v="8"/>
    <x v="16"/>
    <s v="PL_A"/>
    <x v="1"/>
    <s v="GNR_HS_HEAT_PIT_L-CEN_E-90_Y-2020"/>
    <x v="0"/>
    <x v="0"/>
    <n v="1820.3853486974001"/>
    <n v="2657762.60909821"/>
    <n v="9567945.3927535508"/>
  </r>
  <r>
    <x v="0"/>
    <x v="1"/>
    <x v="1"/>
    <x v="8"/>
    <x v="16"/>
    <s v="PL_A"/>
    <x v="1"/>
    <s v="GNR_HS_HEAT_PIT_L-CEN_E-90_Y-2020"/>
    <x v="0"/>
    <x v="1"/>
    <n v="2093.8639902192799"/>
    <n v="3057041.4257201599"/>
    <n v="11005349.1325926"/>
  </r>
  <r>
    <x v="0"/>
    <x v="1"/>
    <x v="1"/>
    <x v="8"/>
    <x v="16"/>
    <s v="PL_A"/>
    <x v="1"/>
    <s v="GNR_HS_HEAT_PIT_L-CEN_E-90_Y-2020"/>
    <x v="0"/>
    <x v="2"/>
    <n v="3611.9311113844801"/>
    <n v="5273419.4226213498"/>
    <n v="18984309.921436898"/>
  </r>
  <r>
    <x v="0"/>
    <x v="1"/>
    <x v="1"/>
    <x v="8"/>
    <x v="16"/>
    <s v="PL_A"/>
    <x v="1"/>
    <s v="GNR_HS_HEAT_PIT_L-CEN_E-90_Y-2030"/>
    <x v="0"/>
    <x v="0"/>
    <n v="1743.6870004207501"/>
    <n v="2545783.0206142901"/>
    <n v="9164818.8742114604"/>
  </r>
  <r>
    <x v="0"/>
    <x v="1"/>
    <x v="1"/>
    <x v="8"/>
    <x v="16"/>
    <s v="PL_A"/>
    <x v="1"/>
    <s v="GNR_HS_HEAT_PIT_L-CEN_E-90_Y-2030"/>
    <x v="0"/>
    <x v="1"/>
    <n v="1743.6870004207501"/>
    <n v="2545783.0206142901"/>
    <n v="9164818.8742114604"/>
  </r>
  <r>
    <x v="0"/>
    <x v="1"/>
    <x v="1"/>
    <x v="8"/>
    <x v="16"/>
    <s v="PL_A"/>
    <x v="2"/>
    <s v="GNR_BO_MSW_E-100"/>
    <x v="0"/>
    <x v="0"/>
    <n v="1000"/>
    <n v="1460000"/>
    <n v="5256000"/>
  </r>
  <r>
    <x v="0"/>
    <x v="1"/>
    <x v="1"/>
    <x v="8"/>
    <x v="16"/>
    <s v="PL_A"/>
    <x v="2"/>
    <s v="GNR_BO_MSW_E-100"/>
    <x v="0"/>
    <x v="1"/>
    <n v="1000"/>
    <n v="1460000"/>
    <n v="5256000"/>
  </r>
  <r>
    <x v="0"/>
    <x v="1"/>
    <x v="1"/>
    <x v="8"/>
    <x v="16"/>
    <s v="PL_A"/>
    <x v="2"/>
    <s v="GNR_BO_MSW_E-100"/>
    <x v="0"/>
    <x v="2"/>
    <n v="1000"/>
    <n v="1460000"/>
    <n v="5256000"/>
  </r>
  <r>
    <x v="0"/>
    <x v="1"/>
    <x v="1"/>
    <x v="8"/>
    <x v="16"/>
    <s v="PL_A"/>
    <x v="2"/>
    <s v="GNR_BO_MSW_E-100"/>
    <x v="1"/>
    <x v="0"/>
    <n v="1000"/>
    <n v="1460000"/>
    <n v="5256000"/>
  </r>
  <r>
    <x v="0"/>
    <x v="1"/>
    <x v="1"/>
    <x v="8"/>
    <x v="16"/>
    <s v="PL_A"/>
    <x v="2"/>
    <s v="GNR_BO_MSW_E-100"/>
    <x v="1"/>
    <x v="1"/>
    <n v="1000"/>
    <n v="1460000"/>
    <n v="5256000"/>
  </r>
  <r>
    <x v="0"/>
    <x v="1"/>
    <x v="1"/>
    <x v="8"/>
    <x v="16"/>
    <s v="PL_A"/>
    <x v="2"/>
    <s v="GNR_BO_MSW_E-100"/>
    <x v="1"/>
    <x v="2"/>
    <n v="1000"/>
    <n v="1460000"/>
    <n v="5256000"/>
  </r>
  <r>
    <x v="0"/>
    <x v="1"/>
    <x v="1"/>
    <x v="8"/>
    <x v="16"/>
    <s v="PL_A"/>
    <x v="2"/>
    <s v="GNR_ST_MSW_BP_E-15"/>
    <x v="0"/>
    <x v="0"/>
    <n v="90.6666666666667"/>
    <n v="132373.33333333299"/>
    <n v="476544"/>
  </r>
  <r>
    <x v="0"/>
    <x v="1"/>
    <x v="1"/>
    <x v="8"/>
    <x v="16"/>
    <s v="PL_A"/>
    <x v="2"/>
    <s v="GNR_ST_MSW_BP_E-15"/>
    <x v="0"/>
    <x v="1"/>
    <n v="90.6666666666667"/>
    <n v="132373.33333333299"/>
    <n v="476544"/>
  </r>
  <r>
    <x v="0"/>
    <x v="1"/>
    <x v="1"/>
    <x v="8"/>
    <x v="16"/>
    <s v="PL_A"/>
    <x v="2"/>
    <s v="GNR_ST_MSW_BP_E-15"/>
    <x v="0"/>
    <x v="2"/>
    <n v="90.6666666666667"/>
    <n v="132373.33333333299"/>
    <n v="476544"/>
  </r>
  <r>
    <x v="0"/>
    <x v="1"/>
    <x v="1"/>
    <x v="8"/>
    <x v="16"/>
    <s v="PL_A"/>
    <x v="2"/>
    <s v="GNR_ST_MSW_BP_E-15"/>
    <x v="1"/>
    <x v="0"/>
    <n v="90.6666666666667"/>
    <n v="132373.33333333299"/>
    <n v="476544"/>
  </r>
  <r>
    <x v="0"/>
    <x v="1"/>
    <x v="1"/>
    <x v="8"/>
    <x v="16"/>
    <s v="PL_A"/>
    <x v="2"/>
    <s v="GNR_ST_MSW_BP_E-15"/>
    <x v="1"/>
    <x v="1"/>
    <n v="90.6666666666667"/>
    <n v="132373.33333333299"/>
    <n v="476544"/>
  </r>
  <r>
    <x v="0"/>
    <x v="1"/>
    <x v="1"/>
    <x v="8"/>
    <x v="16"/>
    <s v="PL_A"/>
    <x v="2"/>
    <s v="GNR_ST_MSW_BP_E-15"/>
    <x v="1"/>
    <x v="2"/>
    <n v="90.6666666666667"/>
    <n v="132373.33333333299"/>
    <n v="476544"/>
  </r>
  <r>
    <x v="0"/>
    <x v="1"/>
    <x v="1"/>
    <x v="8"/>
    <x v="16"/>
    <s v="PL_A"/>
    <x v="2"/>
    <s v="GNR_ST_MSW_BP_E-24_LS-220-MW-FEED_Y-2030"/>
    <x v="0"/>
    <x v="0"/>
    <n v="9639.2799904676394"/>
    <n v="14073348.7860828"/>
    <n v="50664055.6298979"/>
  </r>
  <r>
    <x v="0"/>
    <x v="1"/>
    <x v="1"/>
    <x v="8"/>
    <x v="16"/>
    <s v="PL_A"/>
    <x v="2"/>
    <s v="GNR_ST_MSW_BP_E-24_LS-220-MW-FEED_Y-2030"/>
    <x v="0"/>
    <x v="1"/>
    <n v="9639.2799904676394"/>
    <n v="14073348.7860828"/>
    <n v="50664055.6298979"/>
  </r>
  <r>
    <x v="0"/>
    <x v="1"/>
    <x v="1"/>
    <x v="8"/>
    <x v="16"/>
    <s v="PL_A"/>
    <x v="2"/>
    <s v="GNR_ST_MSW_BP_E-24_LS-220-MW-FEED_Y-2030"/>
    <x v="0"/>
    <x v="2"/>
    <n v="9639.2799904676394"/>
    <n v="14073348.7860828"/>
    <n v="50664055.6298979"/>
  </r>
  <r>
    <x v="0"/>
    <x v="1"/>
    <x v="1"/>
    <x v="8"/>
    <x v="16"/>
    <s v="PL_A"/>
    <x v="2"/>
    <s v="GNR_ST_MSW_BP_E-24_LS-220-MW-FEED_Y-2030"/>
    <x v="1"/>
    <x v="0"/>
    <n v="9639.2799904676394"/>
    <n v="14073348.7860828"/>
    <n v="50664055.6298979"/>
  </r>
  <r>
    <x v="0"/>
    <x v="1"/>
    <x v="1"/>
    <x v="8"/>
    <x v="16"/>
    <s v="PL_A"/>
    <x v="2"/>
    <s v="GNR_ST_MSW_BP_E-24_LS-220-MW-FEED_Y-2030"/>
    <x v="1"/>
    <x v="1"/>
    <n v="9639.2799904676394"/>
    <n v="14073348.7860828"/>
    <n v="50664055.6298979"/>
  </r>
  <r>
    <x v="0"/>
    <x v="1"/>
    <x v="1"/>
    <x v="8"/>
    <x v="16"/>
    <s v="PL_A"/>
    <x v="2"/>
    <s v="GNR_ST_MSW_BP_E-24_LS-220-MW-FEED_Y-2030"/>
    <x v="1"/>
    <x v="2"/>
    <n v="9639.2799904676394"/>
    <n v="14073348.7860828"/>
    <n v="50664055.6298979"/>
  </r>
  <r>
    <x v="0"/>
    <x v="1"/>
    <x v="1"/>
    <x v="8"/>
    <x v="16"/>
    <s v="PL_A"/>
    <x v="3"/>
    <s v="GNR_PV_SUN"/>
    <x v="0"/>
    <x v="2"/>
    <n v="1.77302262377423E-2"/>
    <n v="25.886130307103699"/>
    <n v="93.190069105573301"/>
  </r>
  <r>
    <x v="0"/>
    <x v="1"/>
    <x v="1"/>
    <x v="8"/>
    <x v="16"/>
    <s v="PL_A"/>
    <x v="3"/>
    <s v="GNR_PV_SUN"/>
    <x v="1"/>
    <x v="1"/>
    <n v="0.17149169514977999"/>
    <n v="250.377874918679"/>
    <n v="901.36034970724302"/>
  </r>
  <r>
    <x v="0"/>
    <x v="1"/>
    <x v="1"/>
    <x v="8"/>
    <x v="16"/>
    <s v="PL_A"/>
    <x v="3"/>
    <s v="GNR_PV_SUN"/>
    <x v="1"/>
    <x v="2"/>
    <n v="0.56275077059936796"/>
    <n v="821.61612507507698"/>
    <n v="2957.8180502702799"/>
  </r>
  <r>
    <x v="0"/>
    <x v="1"/>
    <x v="1"/>
    <x v="8"/>
    <x v="16"/>
    <s v="PL_A"/>
    <x v="6"/>
    <s v="GNR_ES_WTR_PMP"/>
    <x v="0"/>
    <x v="2"/>
    <n v="2.95616438356164"/>
    <n v="4316"/>
    <n v="15537.6"/>
  </r>
  <r>
    <x v="0"/>
    <x v="1"/>
    <x v="1"/>
    <x v="8"/>
    <x v="16"/>
    <s v="PL_A"/>
    <x v="7"/>
    <s v="GNR_WT_WIND_ONS"/>
    <x v="0"/>
    <x v="0"/>
    <n v="608.10064440301505"/>
    <n v="887826.94082840194"/>
    <n v="3196176.9869822501"/>
  </r>
  <r>
    <x v="0"/>
    <x v="1"/>
    <x v="1"/>
    <x v="8"/>
    <x v="16"/>
    <s v="PL_A"/>
    <x v="7"/>
    <s v="GNR_WT_WIND_ONS"/>
    <x v="0"/>
    <x v="1"/>
    <n v="1042.4582475480299"/>
    <n v="1521989.04142012"/>
    <n v="5479160.5491124298"/>
  </r>
  <r>
    <x v="0"/>
    <x v="1"/>
    <x v="1"/>
    <x v="8"/>
    <x v="16"/>
    <s v="PL_A"/>
    <x v="7"/>
    <s v="GNR_WT_WIND_ONS"/>
    <x v="0"/>
    <x v="2"/>
    <n v="1672.2767721082901"/>
    <n v="2441524.08727811"/>
    <n v="8789486.7142011803"/>
  </r>
  <r>
    <x v="0"/>
    <x v="1"/>
    <x v="1"/>
    <x v="8"/>
    <x v="16"/>
    <s v="PL_A"/>
    <x v="7"/>
    <s v="GNR_WT_WIND_ONS"/>
    <x v="1"/>
    <x v="0"/>
    <n v="1476.8158506930399"/>
    <n v="2156151.1420118301"/>
    <n v="7762144.1112425998"/>
  </r>
  <r>
    <x v="0"/>
    <x v="1"/>
    <x v="1"/>
    <x v="8"/>
    <x v="16"/>
    <s v="PL_A"/>
    <x v="7"/>
    <s v="GNR_WT_WIND_ONS"/>
    <x v="1"/>
    <x v="1"/>
    <n v="3619.6466928750901"/>
    <n v="5284684.1715976298"/>
    <n v="19024863.0177515"/>
  </r>
  <r>
    <x v="0"/>
    <x v="1"/>
    <x v="1"/>
    <x v="8"/>
    <x v="16"/>
    <s v="PL_A"/>
    <x v="7"/>
    <s v="GNR_WT_WIND_ONS"/>
    <x v="1"/>
    <x v="2"/>
    <n v="1368.2264499067801"/>
    <n v="1997610.6168639101"/>
    <n v="7191398.2207100596"/>
  </r>
  <r>
    <x v="0"/>
    <x v="1"/>
    <x v="1"/>
    <x v="8"/>
    <x v="16"/>
    <s v="PL_A"/>
    <x v="7"/>
    <s v="GNR_WT_WIND_ON_LS_Y-2020"/>
    <x v="0"/>
    <x v="0"/>
    <n v="2417.97747828088"/>
    <n v="3530247.1182900802"/>
    <n v="12708889.6258443"/>
  </r>
  <r>
    <x v="0"/>
    <x v="1"/>
    <x v="1"/>
    <x v="8"/>
    <x v="16"/>
    <s v="PL_A"/>
    <x v="7"/>
    <s v="GNR_WT_WIND_ON_LS_Y-2020"/>
    <x v="0"/>
    <x v="1"/>
    <n v="4145.1042484815098"/>
    <n v="6051852.2027829997"/>
    <n v="21786667.930018801"/>
  </r>
  <r>
    <x v="0"/>
    <x v="1"/>
    <x v="1"/>
    <x v="8"/>
    <x v="16"/>
    <s v="PL_A"/>
    <x v="7"/>
    <s v="GNR_WT_WIND_ON_LS_Y-2020"/>
    <x v="0"/>
    <x v="2"/>
    <n v="6649.4380652724203"/>
    <n v="9708179.57529773"/>
    <n v="34949446.471071802"/>
  </r>
  <r>
    <x v="0"/>
    <x v="1"/>
    <x v="1"/>
    <x v="8"/>
    <x v="16"/>
    <s v="PL_A"/>
    <x v="7"/>
    <s v="GNR_WT_WIND_ON_LS_Y-2020"/>
    <x v="1"/>
    <x v="0"/>
    <n v="5872.2310186821296"/>
    <n v="8573457.2872759104"/>
    <n v="30864446.234193299"/>
  </r>
  <r>
    <x v="0"/>
    <x v="1"/>
    <x v="1"/>
    <x v="8"/>
    <x v="16"/>
    <s v="PL_A"/>
    <x v="7"/>
    <s v="GNR_WT_WIND_ON_LS_Y-2020"/>
    <x v="1"/>
    <x v="1"/>
    <n v="14392.7230850052"/>
    <n v="21013375.704107601"/>
    <n v="75648152.534787506"/>
  </r>
  <r>
    <x v="0"/>
    <x v="1"/>
    <x v="1"/>
    <x v="8"/>
    <x v="16"/>
    <s v="PL_A"/>
    <x v="7"/>
    <s v="GNR_WT_WIND_ON_LS_Y-2020"/>
    <x v="1"/>
    <x v="2"/>
    <n v="5440.4493261319803"/>
    <n v="7943056.0161526902"/>
    <n v="28595001.658149701"/>
  </r>
  <r>
    <x v="0"/>
    <x v="1"/>
    <x v="1"/>
    <x v="8"/>
    <x v="16"/>
    <s v="PL_A"/>
    <x v="19"/>
    <s v="GNR_ST_WOODCHI_BP_E-29_LS-600-MW-FEED_Y-2030"/>
    <x v="0"/>
    <x v="0"/>
    <n v="439.454908675799"/>
    <n v="641604.16666666698"/>
    <n v="2309775"/>
  </r>
  <r>
    <x v="0"/>
    <x v="1"/>
    <x v="1"/>
    <x v="8"/>
    <x v="16"/>
    <s v="PL_A"/>
    <x v="19"/>
    <s v="GNR_ST_WOODCHI_BP_E-29_LS-600-MW-FEED_Y-2030"/>
    <x v="0"/>
    <x v="1"/>
    <n v="439.454908675799"/>
    <n v="641604.16666666698"/>
    <n v="2309775"/>
  </r>
  <r>
    <x v="0"/>
    <x v="1"/>
    <x v="1"/>
    <x v="8"/>
    <x v="16"/>
    <s v="PL_A"/>
    <x v="19"/>
    <s v="GNR_ST_WOODCHI_BP_E-29_LS-600-MW-FEED_Y-2030"/>
    <x v="0"/>
    <x v="2"/>
    <n v="439.454908675799"/>
    <n v="641604.16666666698"/>
    <n v="2309775"/>
  </r>
  <r>
    <x v="0"/>
    <x v="1"/>
    <x v="1"/>
    <x v="8"/>
    <x v="16"/>
    <s v="PL_Rural"/>
    <x v="12"/>
    <s v="GNR_ST_NUCL_CND_E-33"/>
    <x v="0"/>
    <x v="0"/>
    <n v="8412.1212121212102"/>
    <n v="12281696.969697"/>
    <n v="44214109.090909101"/>
  </r>
  <r>
    <x v="0"/>
    <x v="1"/>
    <x v="1"/>
    <x v="8"/>
    <x v="16"/>
    <s v="PL_Rural"/>
    <x v="12"/>
    <s v="GNR_ST_NUCL_CND_E-33"/>
    <x v="0"/>
    <x v="1"/>
    <n v="8412.1212121212102"/>
    <n v="12281696.969697"/>
    <n v="44214109.090909101"/>
  </r>
  <r>
    <x v="0"/>
    <x v="1"/>
    <x v="1"/>
    <x v="8"/>
    <x v="16"/>
    <s v="PL_Rural"/>
    <x v="12"/>
    <s v="GNR_ST_NUCL_CND_E-33"/>
    <x v="0"/>
    <x v="2"/>
    <n v="8412.1212121212102"/>
    <n v="12281696.969697"/>
    <n v="44214109.090909101"/>
  </r>
  <r>
    <x v="0"/>
    <x v="1"/>
    <x v="1"/>
    <x v="8"/>
    <x v="16"/>
    <s v="PL_Rural"/>
    <x v="6"/>
    <s v="GNR_ROR_WTR"/>
    <x v="0"/>
    <x v="0"/>
    <n v="114.500703232505"/>
    <n v="167171.02671945799"/>
    <n v="601815.69619004801"/>
  </r>
  <r>
    <x v="0"/>
    <x v="1"/>
    <x v="1"/>
    <x v="8"/>
    <x v="16"/>
    <s v="PL_Rural"/>
    <x v="6"/>
    <s v="GNR_ROR_WTR"/>
    <x v="0"/>
    <x v="1"/>
    <n v="114.500703232505"/>
    <n v="167171.02671945799"/>
    <n v="601815.69619004801"/>
  </r>
  <r>
    <x v="0"/>
    <x v="1"/>
    <x v="1"/>
    <x v="8"/>
    <x v="16"/>
    <s v="PL_Rural"/>
    <x v="6"/>
    <s v="GNR_ROR_WTR"/>
    <x v="0"/>
    <x v="2"/>
    <n v="114.500703232505"/>
    <n v="167171.02671945799"/>
    <n v="601815.69619004801"/>
  </r>
  <r>
    <x v="0"/>
    <x v="1"/>
    <x v="1"/>
    <x v="8"/>
    <x v="16"/>
    <s v="PL_Rural"/>
    <x v="6"/>
    <s v="GNR_ROR_WTR"/>
    <x v="1"/>
    <x v="0"/>
    <n v="141.28696800037099"/>
    <n v="206278.97328054201"/>
    <n v="742604.30380995199"/>
  </r>
  <r>
    <x v="0"/>
    <x v="1"/>
    <x v="1"/>
    <x v="8"/>
    <x v="16"/>
    <s v="PL_Rural"/>
    <x v="6"/>
    <s v="GNR_ROR_WTR"/>
    <x v="1"/>
    <x v="1"/>
    <n v="141.28696800037099"/>
    <n v="206278.97328054201"/>
    <n v="742604.30380995199"/>
  </r>
  <r>
    <x v="0"/>
    <x v="1"/>
    <x v="1"/>
    <x v="8"/>
    <x v="16"/>
    <s v="PL_Rural"/>
    <x v="6"/>
    <s v="GNR_ROR_WTR"/>
    <x v="1"/>
    <x v="2"/>
    <n v="141.28696800037099"/>
    <n v="206278.97328054201"/>
    <n v="742604.30380995199"/>
  </r>
  <r>
    <x v="0"/>
    <x v="1"/>
    <x v="1"/>
    <x v="9"/>
    <x v="17"/>
    <s v="SE1A"/>
    <x v="6"/>
    <s v="GNR_RES_WTR_NOPMP_MC-01"/>
    <x v="0"/>
    <x v="0"/>
    <n v="405.5"/>
    <n v="592030"/>
    <n v="2131308"/>
  </r>
  <r>
    <x v="0"/>
    <x v="1"/>
    <x v="1"/>
    <x v="9"/>
    <x v="17"/>
    <s v="SE1A"/>
    <x v="6"/>
    <s v="GNR_RES_WTR_NOPMP_MC-01"/>
    <x v="0"/>
    <x v="1"/>
    <n v="405.5"/>
    <n v="592030"/>
    <n v="2131308"/>
  </r>
  <r>
    <x v="0"/>
    <x v="1"/>
    <x v="1"/>
    <x v="9"/>
    <x v="17"/>
    <s v="SE1A"/>
    <x v="6"/>
    <s v="GNR_RES_WTR_NOPMP_MC-01"/>
    <x v="0"/>
    <x v="2"/>
    <n v="405.5"/>
    <n v="592030"/>
    <n v="2131308"/>
  </r>
  <r>
    <x v="0"/>
    <x v="1"/>
    <x v="1"/>
    <x v="9"/>
    <x v="17"/>
    <s v="SE1A"/>
    <x v="6"/>
    <s v="GNR_RES_WTR_NOPMP_MC-01"/>
    <x v="1"/>
    <x v="0"/>
    <n v="405.5"/>
    <n v="592030"/>
    <n v="2131308"/>
  </r>
  <r>
    <x v="0"/>
    <x v="1"/>
    <x v="1"/>
    <x v="9"/>
    <x v="17"/>
    <s v="SE1A"/>
    <x v="6"/>
    <s v="GNR_RES_WTR_NOPMP_MC-01"/>
    <x v="1"/>
    <x v="1"/>
    <n v="405.5"/>
    <n v="592030"/>
    <n v="2131308"/>
  </r>
  <r>
    <x v="0"/>
    <x v="1"/>
    <x v="1"/>
    <x v="9"/>
    <x v="17"/>
    <s v="SE1A"/>
    <x v="6"/>
    <s v="GNR_RES_WTR_NOPMP_MC-01"/>
    <x v="1"/>
    <x v="2"/>
    <n v="405.5"/>
    <n v="592030"/>
    <n v="2131308"/>
  </r>
  <r>
    <x v="0"/>
    <x v="1"/>
    <x v="1"/>
    <x v="9"/>
    <x v="17"/>
    <s v="SE1A"/>
    <x v="6"/>
    <s v="GNR_RES_WTR_NOPMP_MC-02"/>
    <x v="0"/>
    <x v="0"/>
    <n v="405.5"/>
    <n v="592030"/>
    <n v="2131308"/>
  </r>
  <r>
    <x v="0"/>
    <x v="1"/>
    <x v="1"/>
    <x v="9"/>
    <x v="17"/>
    <s v="SE1A"/>
    <x v="6"/>
    <s v="GNR_RES_WTR_NOPMP_MC-02"/>
    <x v="0"/>
    <x v="1"/>
    <n v="405.5"/>
    <n v="592030"/>
    <n v="2131308"/>
  </r>
  <r>
    <x v="0"/>
    <x v="1"/>
    <x v="1"/>
    <x v="9"/>
    <x v="17"/>
    <s v="SE1A"/>
    <x v="6"/>
    <s v="GNR_RES_WTR_NOPMP_MC-02"/>
    <x v="0"/>
    <x v="2"/>
    <n v="405.5"/>
    <n v="592030"/>
    <n v="2131308"/>
  </r>
  <r>
    <x v="0"/>
    <x v="1"/>
    <x v="1"/>
    <x v="9"/>
    <x v="17"/>
    <s v="SE1A"/>
    <x v="6"/>
    <s v="GNR_RES_WTR_NOPMP_MC-02"/>
    <x v="1"/>
    <x v="0"/>
    <n v="405.5"/>
    <n v="592030"/>
    <n v="2131308"/>
  </r>
  <r>
    <x v="0"/>
    <x v="1"/>
    <x v="1"/>
    <x v="9"/>
    <x v="17"/>
    <s v="SE1A"/>
    <x v="6"/>
    <s v="GNR_RES_WTR_NOPMP_MC-02"/>
    <x v="1"/>
    <x v="1"/>
    <n v="405.5"/>
    <n v="592030"/>
    <n v="2131308"/>
  </r>
  <r>
    <x v="0"/>
    <x v="1"/>
    <x v="1"/>
    <x v="9"/>
    <x v="17"/>
    <s v="SE1A"/>
    <x v="6"/>
    <s v="GNR_RES_WTR_NOPMP_MC-02"/>
    <x v="1"/>
    <x v="2"/>
    <n v="405.5"/>
    <n v="592030"/>
    <n v="2131308"/>
  </r>
  <r>
    <x v="0"/>
    <x v="1"/>
    <x v="1"/>
    <x v="9"/>
    <x v="17"/>
    <s v="SE1A"/>
    <x v="6"/>
    <s v="GNR_RES_WTR_NOPMP_MC-03"/>
    <x v="0"/>
    <x v="0"/>
    <n v="141.69892819788299"/>
    <n v="206880.435168909"/>
    <n v="744769.56660807203"/>
  </r>
  <r>
    <x v="0"/>
    <x v="1"/>
    <x v="1"/>
    <x v="9"/>
    <x v="17"/>
    <s v="SE1A"/>
    <x v="6"/>
    <s v="GNR_RES_WTR_NOPMP_MC-03"/>
    <x v="0"/>
    <x v="1"/>
    <n v="405.5"/>
    <n v="592030"/>
    <n v="2131308"/>
  </r>
  <r>
    <x v="0"/>
    <x v="1"/>
    <x v="1"/>
    <x v="9"/>
    <x v="17"/>
    <s v="SE1A"/>
    <x v="6"/>
    <s v="GNR_RES_WTR_NOPMP_MC-03"/>
    <x v="0"/>
    <x v="2"/>
    <n v="405.5"/>
    <n v="592030"/>
    <n v="2131308"/>
  </r>
  <r>
    <x v="0"/>
    <x v="1"/>
    <x v="1"/>
    <x v="9"/>
    <x v="17"/>
    <s v="SE1A"/>
    <x v="6"/>
    <s v="GNR_RES_WTR_NOPMP_MC-03"/>
    <x v="1"/>
    <x v="0"/>
    <n v="48.515601653933601"/>
    <n v="70832.778414743007"/>
    <n v="254998.002293075"/>
  </r>
  <r>
    <x v="0"/>
    <x v="1"/>
    <x v="1"/>
    <x v="9"/>
    <x v="17"/>
    <s v="SE1A"/>
    <x v="6"/>
    <s v="GNR_RES_WTR_NOPMP_MC-03"/>
    <x v="1"/>
    <x v="1"/>
    <n v="405.5"/>
    <n v="592030"/>
    <n v="2131308"/>
  </r>
  <r>
    <x v="0"/>
    <x v="1"/>
    <x v="1"/>
    <x v="9"/>
    <x v="17"/>
    <s v="SE1A"/>
    <x v="6"/>
    <s v="GNR_RES_WTR_NOPMP_MC-04"/>
    <x v="0"/>
    <x v="1"/>
    <n v="405.5"/>
    <n v="592030"/>
    <n v="2131308"/>
  </r>
  <r>
    <x v="0"/>
    <x v="1"/>
    <x v="1"/>
    <x v="9"/>
    <x v="17"/>
    <s v="SE1A"/>
    <x v="6"/>
    <s v="GNR_RES_WTR_NOPMP_MC-04"/>
    <x v="0"/>
    <x v="2"/>
    <n v="405.5"/>
    <n v="592030"/>
    <n v="2131308"/>
  </r>
  <r>
    <x v="0"/>
    <x v="1"/>
    <x v="1"/>
    <x v="9"/>
    <x v="17"/>
    <s v="SE1A"/>
    <x v="6"/>
    <s v="GNR_RES_WTR_NOPMP_MC-05"/>
    <x v="0"/>
    <x v="1"/>
    <n v="405.5"/>
    <n v="592030"/>
    <n v="2131308"/>
  </r>
  <r>
    <x v="0"/>
    <x v="1"/>
    <x v="1"/>
    <x v="9"/>
    <x v="17"/>
    <s v="SE1A"/>
    <x v="6"/>
    <s v="GNR_RES_WTR_NOPMP_MC-05"/>
    <x v="0"/>
    <x v="2"/>
    <n v="405.5"/>
    <n v="592030"/>
    <n v="2131308"/>
  </r>
  <r>
    <x v="0"/>
    <x v="1"/>
    <x v="1"/>
    <x v="9"/>
    <x v="17"/>
    <s v="SE1A"/>
    <x v="6"/>
    <s v="GNR_RES_WTR_NOPMP_MC-06"/>
    <x v="0"/>
    <x v="1"/>
    <n v="405.5"/>
    <n v="592030"/>
    <n v="2131308"/>
  </r>
  <r>
    <x v="0"/>
    <x v="1"/>
    <x v="1"/>
    <x v="9"/>
    <x v="17"/>
    <s v="SE1A"/>
    <x v="6"/>
    <s v="GNR_RES_WTR_NOPMP_MC-06"/>
    <x v="0"/>
    <x v="2"/>
    <n v="405.5"/>
    <n v="592030"/>
    <n v="2131308"/>
  </r>
  <r>
    <x v="0"/>
    <x v="1"/>
    <x v="1"/>
    <x v="9"/>
    <x v="17"/>
    <s v="SE1A"/>
    <x v="6"/>
    <s v="GNR_RES_WTR_NOPMP_MC-07"/>
    <x v="0"/>
    <x v="2"/>
    <n v="405.5"/>
    <n v="592030"/>
    <n v="2131308"/>
  </r>
  <r>
    <x v="0"/>
    <x v="1"/>
    <x v="1"/>
    <x v="9"/>
    <x v="17"/>
    <s v="SE1A"/>
    <x v="6"/>
    <s v="GNR_ROR_WTR"/>
    <x v="0"/>
    <x v="0"/>
    <n v="247.70224404727"/>
    <n v="361645.276309015"/>
    <n v="1301922.9947124501"/>
  </r>
  <r>
    <x v="0"/>
    <x v="1"/>
    <x v="1"/>
    <x v="9"/>
    <x v="17"/>
    <s v="SE1A"/>
    <x v="6"/>
    <s v="GNR_ROR_WTR"/>
    <x v="0"/>
    <x v="1"/>
    <n v="247.70224404727"/>
    <n v="361645.276309015"/>
    <n v="1301922.9947124501"/>
  </r>
  <r>
    <x v="0"/>
    <x v="1"/>
    <x v="1"/>
    <x v="9"/>
    <x v="17"/>
    <s v="SE1A"/>
    <x v="6"/>
    <s v="GNR_ROR_WTR"/>
    <x v="0"/>
    <x v="2"/>
    <n v="247.70224404727"/>
    <n v="361645.276309015"/>
    <n v="1301922.9947124501"/>
  </r>
  <r>
    <x v="0"/>
    <x v="1"/>
    <x v="1"/>
    <x v="9"/>
    <x v="17"/>
    <s v="SE1A"/>
    <x v="6"/>
    <s v="GNR_ROR_WTR"/>
    <x v="1"/>
    <x v="0"/>
    <n v="906.95202044198004"/>
    <n v="1324149.94984529"/>
    <n v="4766939.8194430498"/>
  </r>
  <r>
    <x v="0"/>
    <x v="1"/>
    <x v="1"/>
    <x v="9"/>
    <x v="17"/>
    <s v="SE1A"/>
    <x v="6"/>
    <s v="GNR_ROR_WTR"/>
    <x v="1"/>
    <x v="1"/>
    <n v="906.95202044198004"/>
    <n v="1324149.94984529"/>
    <n v="4766939.8194430498"/>
  </r>
  <r>
    <x v="0"/>
    <x v="1"/>
    <x v="1"/>
    <x v="9"/>
    <x v="17"/>
    <s v="SE1A"/>
    <x v="6"/>
    <s v="GNR_ROR_WTR"/>
    <x v="1"/>
    <x v="2"/>
    <n v="906.95202044198004"/>
    <n v="1324149.94984529"/>
    <n v="4766939.8194430498"/>
  </r>
  <r>
    <x v="0"/>
    <x v="1"/>
    <x v="1"/>
    <x v="9"/>
    <x v="17"/>
    <s v="SE1A"/>
    <x v="7"/>
    <s v="GNR_WT_WIND_ONS"/>
    <x v="0"/>
    <x v="0"/>
    <n v="511.10922868436597"/>
    <n v="746219.47387917503"/>
    <n v="2686390.1059650299"/>
  </r>
  <r>
    <x v="0"/>
    <x v="1"/>
    <x v="1"/>
    <x v="9"/>
    <x v="17"/>
    <s v="SE1A"/>
    <x v="7"/>
    <s v="GNR_WT_WIND_ONS"/>
    <x v="0"/>
    <x v="1"/>
    <n v="391.996340624249"/>
    <n v="572314.65731140401"/>
    <n v="2060332.76632105"/>
  </r>
  <r>
    <x v="0"/>
    <x v="1"/>
    <x v="1"/>
    <x v="9"/>
    <x v="17"/>
    <s v="SE1A"/>
    <x v="7"/>
    <s v="GNR_WT_WIND_ONS"/>
    <x v="0"/>
    <x v="2"/>
    <n v="259.04587634225402"/>
    <n v="378206.97945968999"/>
    <n v="1361545.12605488"/>
  </r>
  <r>
    <x v="0"/>
    <x v="1"/>
    <x v="1"/>
    <x v="9"/>
    <x v="17"/>
    <s v="SE1A"/>
    <x v="7"/>
    <s v="GNR_WT_WIND_ONS"/>
    <x v="1"/>
    <x v="0"/>
    <n v="636.52473942937104"/>
    <n v="929326.11956688203"/>
    <n v="3345574.0304407701"/>
  </r>
  <r>
    <x v="0"/>
    <x v="1"/>
    <x v="1"/>
    <x v="9"/>
    <x v="17"/>
    <s v="SE1A"/>
    <x v="7"/>
    <s v="GNR_WT_WIND_ONS"/>
    <x v="1"/>
    <x v="1"/>
    <n v="811.07755756981999"/>
    <n v="1184173.23405194"/>
    <n v="4263023.64258698"/>
  </r>
  <r>
    <x v="0"/>
    <x v="1"/>
    <x v="1"/>
    <x v="9"/>
    <x v="17"/>
    <s v="SE1A"/>
    <x v="7"/>
    <s v="GNR_WT_WIND_ONS"/>
    <x v="1"/>
    <x v="2"/>
    <n v="805.46586830884303"/>
    <n v="1175980.16773091"/>
    <n v="4233528.60383128"/>
  </r>
  <r>
    <x v="0"/>
    <x v="1"/>
    <x v="1"/>
    <x v="9"/>
    <x v="17"/>
    <s v="SE1_IND"/>
    <x v="5"/>
    <s v="GNR_BO_ELEC_E-99_LS-10-MW-FEED_Y-2020"/>
    <x v="1"/>
    <x v="0"/>
    <n v="29.944286940773999"/>
    <n v="43718.658933530001"/>
    <n v="157387.172160708"/>
  </r>
  <r>
    <x v="0"/>
    <x v="1"/>
    <x v="1"/>
    <x v="9"/>
    <x v="17"/>
    <s v="SE1_IND"/>
    <x v="5"/>
    <s v="GNR_BO_ELEC_E-99_LS-10-MW-FEED_Y-2020"/>
    <x v="1"/>
    <x v="1"/>
    <n v="29.9442869407739"/>
    <n v="43718.6589335299"/>
    <n v="157387.172160708"/>
  </r>
  <r>
    <x v="0"/>
    <x v="1"/>
    <x v="1"/>
    <x v="9"/>
    <x v="17"/>
    <s v="SE1_IND"/>
    <x v="5"/>
    <s v="GNR_BO_ELEC_E-99_LS-10-MW-FEED_Y-2020"/>
    <x v="1"/>
    <x v="2"/>
    <n v="29.944286940773999"/>
    <n v="43718.658933530001"/>
    <n v="157387.172160708"/>
  </r>
  <r>
    <x v="0"/>
    <x v="1"/>
    <x v="1"/>
    <x v="9"/>
    <x v="17"/>
    <s v="SE1_IND"/>
    <x v="5"/>
    <s v="GNR_HP_ELEC_AIR-WTR_COP-310_LS_Y-2020"/>
    <x v="0"/>
    <x v="0"/>
    <n v="14.206794283402299"/>
    <n v="20741.9196537674"/>
    <n v="74670.910753562493"/>
  </r>
  <r>
    <x v="0"/>
    <x v="1"/>
    <x v="1"/>
    <x v="9"/>
    <x v="17"/>
    <s v="SE1_IND"/>
    <x v="5"/>
    <s v="GNR_HP_ELEC_AIR-WTR_COP-310_LS_Y-2020"/>
    <x v="0"/>
    <x v="1"/>
    <n v="14.206794283402299"/>
    <n v="20741.9196537674"/>
    <n v="74670.910753562493"/>
  </r>
  <r>
    <x v="0"/>
    <x v="1"/>
    <x v="1"/>
    <x v="9"/>
    <x v="17"/>
    <s v="SE1_IND"/>
    <x v="5"/>
    <s v="GNR_HP_ELEC_AIR-WTR_COP-310_LS_Y-2020"/>
    <x v="0"/>
    <x v="2"/>
    <n v="14.206794283402299"/>
    <n v="20741.9196537674"/>
    <n v="74670.910753562697"/>
  </r>
  <r>
    <x v="0"/>
    <x v="1"/>
    <x v="1"/>
    <x v="9"/>
    <x v="17"/>
    <s v="SE1_IND"/>
    <x v="5"/>
    <s v="GNR_HP_ELEC_AIR-WTR_COP-310_LS_Y-2020"/>
    <x v="1"/>
    <x v="0"/>
    <n v="14.206794283402299"/>
    <n v="20741.9196537674"/>
    <n v="74670.910753562493"/>
  </r>
  <r>
    <x v="0"/>
    <x v="1"/>
    <x v="1"/>
    <x v="9"/>
    <x v="17"/>
    <s v="SE1_IND"/>
    <x v="5"/>
    <s v="GNR_HP_ELEC_AIR-WTR_COP-310_LS_Y-2020"/>
    <x v="1"/>
    <x v="1"/>
    <n v="14.206794283402299"/>
    <n v="20741.9196537674"/>
    <n v="74670.910753562493"/>
  </r>
  <r>
    <x v="0"/>
    <x v="1"/>
    <x v="1"/>
    <x v="9"/>
    <x v="17"/>
    <s v="SE1_IND"/>
    <x v="5"/>
    <s v="GNR_HP_ELEC_AIR-WTR_COP-310_LS_Y-2020"/>
    <x v="1"/>
    <x v="2"/>
    <n v="14.206794283402299"/>
    <n v="20741.9196537674"/>
    <n v="74670.910753562493"/>
  </r>
  <r>
    <x v="0"/>
    <x v="1"/>
    <x v="1"/>
    <x v="9"/>
    <x v="17"/>
    <s v="SE1_IND"/>
    <x v="1"/>
    <s v="GNR_HS_HEAT_PIT_L-CEN_E-90_Y-2020"/>
    <x v="0"/>
    <x v="0"/>
    <n v="65.530878236527997"/>
    <n v="95675.082225330902"/>
    <n v="344430.29601119098"/>
  </r>
  <r>
    <x v="0"/>
    <x v="1"/>
    <x v="1"/>
    <x v="9"/>
    <x v="17"/>
    <s v="SE1_IND"/>
    <x v="1"/>
    <s v="GNR_HS_HEAT_PIT_L-CEN_E-90_Y-2020"/>
    <x v="0"/>
    <x v="1"/>
    <n v="72.354915709647003"/>
    <n v="105638.176936085"/>
    <n v="380297.43696990499"/>
  </r>
  <r>
    <x v="0"/>
    <x v="1"/>
    <x v="1"/>
    <x v="9"/>
    <x v="17"/>
    <s v="SE1_IND"/>
    <x v="1"/>
    <s v="GNR_HS_HEAT_PIT_L-CEN_E-90_Y-2020"/>
    <x v="0"/>
    <x v="2"/>
    <n v="68.759592681568506"/>
    <n v="100389.00531509001"/>
    <n v="361400.41913432401"/>
  </r>
  <r>
    <x v="0"/>
    <x v="1"/>
    <x v="1"/>
    <x v="9"/>
    <x v="17"/>
    <s v="SE1_IND"/>
    <x v="2"/>
    <s v="GNR_ST_MSW_BP_E-23_LS-220-MW-FEED_Y-2020"/>
    <x v="0"/>
    <x v="0"/>
    <n v="417.38820231476399"/>
    <n v="609386.77537955495"/>
    <n v="2193792.3913663998"/>
  </r>
  <r>
    <x v="0"/>
    <x v="1"/>
    <x v="1"/>
    <x v="9"/>
    <x v="17"/>
    <s v="SE1_IND"/>
    <x v="2"/>
    <s v="GNR_ST_MSW_BP_E-23_LS-220-MW-FEED_Y-2020"/>
    <x v="0"/>
    <x v="1"/>
    <n v="417.38820231476399"/>
    <n v="609386.77537955495"/>
    <n v="2193792.3913663998"/>
  </r>
  <r>
    <x v="0"/>
    <x v="1"/>
    <x v="1"/>
    <x v="9"/>
    <x v="17"/>
    <s v="SE1_IND"/>
    <x v="2"/>
    <s v="GNR_ST_MSW_BP_E-23_LS-220-MW-FEED_Y-2020"/>
    <x v="0"/>
    <x v="2"/>
    <n v="417.38820231476399"/>
    <n v="609386.77537955495"/>
    <n v="2193792.3913663998"/>
  </r>
  <r>
    <x v="0"/>
    <x v="1"/>
    <x v="1"/>
    <x v="9"/>
    <x v="17"/>
    <s v="SE1_IND"/>
    <x v="2"/>
    <s v="GNR_ST_MSW_BP_E-23_LS-220-MW-FEED_Y-2020"/>
    <x v="1"/>
    <x v="0"/>
    <n v="417.38820231476399"/>
    <n v="609386.77537955495"/>
    <n v="2193792.3913663998"/>
  </r>
  <r>
    <x v="0"/>
    <x v="1"/>
    <x v="1"/>
    <x v="9"/>
    <x v="17"/>
    <s v="SE1_IND"/>
    <x v="2"/>
    <s v="GNR_ST_MSW_BP_E-23_LS-220-MW-FEED_Y-2020"/>
    <x v="1"/>
    <x v="1"/>
    <n v="417.38820231476399"/>
    <n v="609386.77537955495"/>
    <n v="2193792.3913663998"/>
  </r>
  <r>
    <x v="0"/>
    <x v="1"/>
    <x v="1"/>
    <x v="9"/>
    <x v="17"/>
    <s v="SE1_IND"/>
    <x v="2"/>
    <s v="GNR_ST_MSW_BP_E-23_LS-220-MW-FEED_Y-2020"/>
    <x v="1"/>
    <x v="2"/>
    <n v="417.38820231476399"/>
    <n v="609386.77537955495"/>
    <n v="2193792.3913663998"/>
  </r>
  <r>
    <x v="0"/>
    <x v="1"/>
    <x v="1"/>
    <x v="9"/>
    <x v="17"/>
    <s v="SE1_medium"/>
    <x v="5"/>
    <s v="GNR_HP_ELEC_GROUND-WTR_COP-380_LS-4-MW_Y-2030"/>
    <x v="0"/>
    <x v="0"/>
    <n v="37.313730445729902"/>
    <n v="54478.0464507656"/>
    <n v="196120.96722275601"/>
  </r>
  <r>
    <x v="0"/>
    <x v="1"/>
    <x v="1"/>
    <x v="9"/>
    <x v="17"/>
    <s v="SE1_medium"/>
    <x v="5"/>
    <s v="GNR_HP_ELEC_GROUND-WTR_COP-380_LS-4-MW_Y-2030"/>
    <x v="0"/>
    <x v="1"/>
    <n v="37.313730445729902"/>
    <n v="54478.0464507656"/>
    <n v="196120.96722275601"/>
  </r>
  <r>
    <x v="0"/>
    <x v="1"/>
    <x v="1"/>
    <x v="9"/>
    <x v="17"/>
    <s v="SE1_medium"/>
    <x v="5"/>
    <s v="GNR_HP_ELEC_GROUND-WTR_COP-380_LS-4-MW_Y-2030"/>
    <x v="0"/>
    <x v="2"/>
    <n v="37.313730445729902"/>
    <n v="54478.0464507656"/>
    <n v="196120.96722275601"/>
  </r>
  <r>
    <x v="0"/>
    <x v="1"/>
    <x v="1"/>
    <x v="9"/>
    <x v="17"/>
    <s v="SE1_medium"/>
    <x v="5"/>
    <s v="GNR_HP_ELEC_GROUND-WTR_COP-380_LS-4-MW_Y-2030"/>
    <x v="1"/>
    <x v="0"/>
    <n v="37.313730445729902"/>
    <n v="54478.0464507656"/>
    <n v="196120.96722275601"/>
  </r>
  <r>
    <x v="0"/>
    <x v="1"/>
    <x v="1"/>
    <x v="9"/>
    <x v="17"/>
    <s v="SE1_medium"/>
    <x v="5"/>
    <s v="GNR_HP_ELEC_GROUND-WTR_COP-380_LS-4-MW_Y-2030"/>
    <x v="1"/>
    <x v="1"/>
    <n v="37.313730445729902"/>
    <n v="54478.0464507656"/>
    <n v="196120.96722275601"/>
  </r>
  <r>
    <x v="0"/>
    <x v="1"/>
    <x v="1"/>
    <x v="9"/>
    <x v="17"/>
    <s v="SE1_medium"/>
    <x v="5"/>
    <s v="GNR_HP_ELEC_GROUND-WTR_COP-380_LS-4-MW_Y-2030"/>
    <x v="1"/>
    <x v="2"/>
    <n v="37.313730445729902"/>
    <n v="54478.0464507656"/>
    <n v="196120.96722275601"/>
  </r>
  <r>
    <x v="0"/>
    <x v="1"/>
    <x v="1"/>
    <x v="9"/>
    <x v="17"/>
    <s v="SE1_medium"/>
    <x v="1"/>
    <s v="GNR_HS_HEAT_PIT_L-DEC_E-91_Y-2020"/>
    <x v="0"/>
    <x v="0"/>
    <n v="32.979031368184799"/>
    <n v="48149.385797549803"/>
    <n v="173337.78887117899"/>
  </r>
  <r>
    <x v="0"/>
    <x v="1"/>
    <x v="1"/>
    <x v="9"/>
    <x v="17"/>
    <s v="SE1_medium"/>
    <x v="1"/>
    <s v="GNR_HS_HEAT_PIT_L-DEC_E-91_Y-2020"/>
    <x v="0"/>
    <x v="1"/>
    <n v="74.3777094532917"/>
    <n v="108591.45580180601"/>
    <n v="390929.24088650098"/>
  </r>
  <r>
    <x v="0"/>
    <x v="1"/>
    <x v="1"/>
    <x v="9"/>
    <x v="17"/>
    <s v="SE1_medium"/>
    <x v="1"/>
    <s v="GNR_HS_HEAT_PIT_L-DEC_E-91_Y-2020"/>
    <x v="0"/>
    <x v="2"/>
    <n v="74.3777094532917"/>
    <n v="108591.45580180601"/>
    <n v="390929.24088650098"/>
  </r>
  <r>
    <x v="0"/>
    <x v="1"/>
    <x v="1"/>
    <x v="9"/>
    <x v="17"/>
    <s v="SE1_medium"/>
    <x v="1"/>
    <s v="GNR_HS_HEAT_PIT_L-DEC_E-91_Y-2030"/>
    <x v="0"/>
    <x v="1"/>
    <n v="45.056894305457"/>
    <n v="65783.0656859671"/>
    <n v="236819.036469482"/>
  </r>
  <r>
    <x v="0"/>
    <x v="1"/>
    <x v="1"/>
    <x v="9"/>
    <x v="17"/>
    <s v="SE1_medium"/>
    <x v="1"/>
    <s v="GNR_HS_HEAT_PIT_L-DEC_E-91_Y-2030"/>
    <x v="0"/>
    <x v="2"/>
    <n v="45.056894305457"/>
    <n v="65783.0656859671"/>
    <n v="236819.036469482"/>
  </r>
  <r>
    <x v="0"/>
    <x v="1"/>
    <x v="1"/>
    <x v="9"/>
    <x v="17"/>
    <s v="SE1_medium"/>
    <x v="1"/>
    <s v="GNR_HS_HEAT_WTR-TANK_LS_E-95_Y-2010"/>
    <x v="0"/>
    <x v="1"/>
    <n v="7.4254367031936601"/>
    <n v="10841.1375866627"/>
    <n v="39028.095311985897"/>
  </r>
  <r>
    <x v="0"/>
    <x v="1"/>
    <x v="1"/>
    <x v="9"/>
    <x v="17"/>
    <s v="SE1_medium"/>
    <x v="1"/>
    <s v="GNR_HS_HEAT_WTR-TANK_LS_E-95_Y-2010"/>
    <x v="0"/>
    <x v="2"/>
    <n v="10.382782474888501"/>
    <n v="15158.8624133373"/>
    <n v="54571.904688014103"/>
  </r>
  <r>
    <x v="0"/>
    <x v="1"/>
    <x v="1"/>
    <x v="9"/>
    <x v="17"/>
    <s v="SE1_medium"/>
    <x v="1"/>
    <s v="GNR_HS_HEAT_WTR-TANK_LS_E-95_Y-2010"/>
    <x v="1"/>
    <x v="0"/>
    <n v="4.0026470289586804"/>
    <n v="5843.8646622796696"/>
    <n v="21037.912784206801"/>
  </r>
  <r>
    <x v="0"/>
    <x v="1"/>
    <x v="1"/>
    <x v="9"/>
    <x v="17"/>
    <s v="SE1_medium"/>
    <x v="2"/>
    <s v="GNR_BO_MSW_E-90"/>
    <x v="0"/>
    <x v="0"/>
    <n v="33.3333333333333"/>
    <n v="48666.666666666701"/>
    <n v="175200"/>
  </r>
  <r>
    <x v="0"/>
    <x v="1"/>
    <x v="1"/>
    <x v="9"/>
    <x v="17"/>
    <s v="SE1_medium"/>
    <x v="2"/>
    <s v="GNR_BO_MSW_E-90"/>
    <x v="0"/>
    <x v="1"/>
    <n v="33.3333333333333"/>
    <n v="48666.666666666701"/>
    <n v="175200"/>
  </r>
  <r>
    <x v="0"/>
    <x v="1"/>
    <x v="1"/>
    <x v="9"/>
    <x v="17"/>
    <s v="SE1_medium"/>
    <x v="2"/>
    <s v="GNR_BO_MSW_E-90"/>
    <x v="0"/>
    <x v="2"/>
    <n v="33.3333333333333"/>
    <n v="48666.666666666701"/>
    <n v="175200"/>
  </r>
  <r>
    <x v="0"/>
    <x v="1"/>
    <x v="1"/>
    <x v="9"/>
    <x v="17"/>
    <s v="SE1_medium"/>
    <x v="2"/>
    <s v="GNR_BO_MSW_E-90"/>
    <x v="1"/>
    <x v="0"/>
    <n v="33.3333333333333"/>
    <n v="48666.666666666701"/>
    <n v="175200"/>
  </r>
  <r>
    <x v="0"/>
    <x v="1"/>
    <x v="1"/>
    <x v="9"/>
    <x v="17"/>
    <s v="SE1_medium"/>
    <x v="2"/>
    <s v="GNR_BO_MSW_E-90"/>
    <x v="1"/>
    <x v="1"/>
    <n v="33.3333333333333"/>
    <n v="48666.666666666701"/>
    <n v="175200"/>
  </r>
  <r>
    <x v="0"/>
    <x v="1"/>
    <x v="1"/>
    <x v="9"/>
    <x v="17"/>
    <s v="SE1_medium"/>
    <x v="2"/>
    <s v="GNR_BO_MSW_E-90"/>
    <x v="1"/>
    <x v="2"/>
    <n v="33.3333333333333"/>
    <n v="48666.666666666701"/>
    <n v="175200"/>
  </r>
  <r>
    <x v="0"/>
    <x v="1"/>
    <x v="1"/>
    <x v="9"/>
    <x v="17"/>
    <s v="SE1_medium"/>
    <x v="2"/>
    <s v="GNR_ST_MSW_BP_CB-20"/>
    <x v="0"/>
    <x v="0"/>
    <n v="93.6"/>
    <n v="136656"/>
    <n v="491961.59999999998"/>
  </r>
  <r>
    <x v="0"/>
    <x v="1"/>
    <x v="1"/>
    <x v="9"/>
    <x v="17"/>
    <s v="SE1_medium"/>
    <x v="2"/>
    <s v="GNR_ST_MSW_BP_CB-20"/>
    <x v="0"/>
    <x v="1"/>
    <n v="93.6"/>
    <n v="136656"/>
    <n v="491961.59999999998"/>
  </r>
  <r>
    <x v="0"/>
    <x v="1"/>
    <x v="1"/>
    <x v="9"/>
    <x v="17"/>
    <s v="SE1_medium"/>
    <x v="2"/>
    <s v="GNR_ST_MSW_BP_CB-20"/>
    <x v="0"/>
    <x v="2"/>
    <n v="93.6"/>
    <n v="136656"/>
    <n v="491961.59999999998"/>
  </r>
  <r>
    <x v="0"/>
    <x v="1"/>
    <x v="1"/>
    <x v="9"/>
    <x v="17"/>
    <s v="SE1_medium"/>
    <x v="2"/>
    <s v="GNR_ST_MSW_BP_CB-20"/>
    <x v="1"/>
    <x v="0"/>
    <n v="93.6"/>
    <n v="136656"/>
    <n v="491961.59999999998"/>
  </r>
  <r>
    <x v="0"/>
    <x v="1"/>
    <x v="1"/>
    <x v="9"/>
    <x v="17"/>
    <s v="SE1_medium"/>
    <x v="2"/>
    <s v="GNR_ST_MSW_BP_CB-20"/>
    <x v="1"/>
    <x v="1"/>
    <n v="93.6"/>
    <n v="136656"/>
    <n v="491961.59999999998"/>
  </r>
  <r>
    <x v="0"/>
    <x v="1"/>
    <x v="1"/>
    <x v="9"/>
    <x v="17"/>
    <s v="SE1_medium"/>
    <x v="2"/>
    <s v="GNR_ST_MSW_BP_CB-20"/>
    <x v="1"/>
    <x v="2"/>
    <n v="93.6"/>
    <n v="136656"/>
    <n v="491961.59999999998"/>
  </r>
  <r>
    <x v="0"/>
    <x v="1"/>
    <x v="1"/>
    <x v="9"/>
    <x v="17"/>
    <s v="SE1_medium"/>
    <x v="4"/>
    <s v="GNR_EH_HEAT"/>
    <x v="0"/>
    <x v="0"/>
    <n v="12.591575091575001"/>
    <n v="18383.699633699602"/>
    <n v="66181.3186813184"/>
  </r>
  <r>
    <x v="0"/>
    <x v="1"/>
    <x v="1"/>
    <x v="9"/>
    <x v="17"/>
    <s v="SE1_medium"/>
    <x v="4"/>
    <s v="GNR_EH_HEAT"/>
    <x v="0"/>
    <x v="1"/>
    <n v="12.591575091575001"/>
    <n v="18383.699633699602"/>
    <n v="66181.3186813184"/>
  </r>
  <r>
    <x v="0"/>
    <x v="1"/>
    <x v="1"/>
    <x v="9"/>
    <x v="17"/>
    <s v="SE1_medium"/>
    <x v="4"/>
    <s v="GNR_EH_HEAT"/>
    <x v="0"/>
    <x v="2"/>
    <n v="12.591575091575001"/>
    <n v="18383.699633699602"/>
    <n v="66181.3186813184"/>
  </r>
  <r>
    <x v="0"/>
    <x v="1"/>
    <x v="1"/>
    <x v="9"/>
    <x v="17"/>
    <s v="SE1_medium"/>
    <x v="4"/>
    <s v="GNR_EH_HEAT"/>
    <x v="1"/>
    <x v="0"/>
    <n v="12.591575091575001"/>
    <n v="18383.699633699602"/>
    <n v="66181.3186813184"/>
  </r>
  <r>
    <x v="0"/>
    <x v="1"/>
    <x v="1"/>
    <x v="9"/>
    <x v="17"/>
    <s v="SE1_medium"/>
    <x v="4"/>
    <s v="GNR_EH_HEAT"/>
    <x v="1"/>
    <x v="1"/>
    <n v="12.591575091575001"/>
    <n v="18383.699633699602"/>
    <n v="66181.3186813184"/>
  </r>
  <r>
    <x v="0"/>
    <x v="1"/>
    <x v="1"/>
    <x v="9"/>
    <x v="17"/>
    <s v="SE1_medium"/>
    <x v="4"/>
    <s v="GNR_EH_HEAT"/>
    <x v="1"/>
    <x v="2"/>
    <n v="12.591575091575001"/>
    <n v="18383.699633699602"/>
    <n v="66181.3186813184"/>
  </r>
  <r>
    <x v="0"/>
    <x v="1"/>
    <x v="1"/>
    <x v="9"/>
    <x v="17"/>
    <s v="SE1_medium"/>
    <x v="8"/>
    <s v="GNR_BO_WOODWST_E-90"/>
    <x v="0"/>
    <x v="1"/>
    <n v="13.3333333333333"/>
    <n v="19466.666666666701"/>
    <n v="70080"/>
  </r>
  <r>
    <x v="0"/>
    <x v="1"/>
    <x v="1"/>
    <x v="9"/>
    <x v="17"/>
    <s v="SE1_medium"/>
    <x v="8"/>
    <s v="GNR_BO_WOODWST_E-90"/>
    <x v="0"/>
    <x v="2"/>
    <n v="13.3333333333333"/>
    <n v="19466.666666666701"/>
    <n v="70080"/>
  </r>
  <r>
    <x v="0"/>
    <x v="1"/>
    <x v="1"/>
    <x v="9"/>
    <x v="17"/>
    <s v="SE1_small"/>
    <x v="5"/>
    <s v="GNR_HP_ELEC_GROUND-WTR_COP-360_LS-4-MW_Y-2020"/>
    <x v="0"/>
    <x v="0"/>
    <n v="3.3068272123154698"/>
    <n v="4827.9677299805799"/>
    <n v="17380.683827930101"/>
  </r>
  <r>
    <x v="0"/>
    <x v="1"/>
    <x v="1"/>
    <x v="9"/>
    <x v="17"/>
    <s v="SE1_small"/>
    <x v="5"/>
    <s v="GNR_HP_ELEC_GROUND-WTR_COP-360_LS-4-MW_Y-2020"/>
    <x v="0"/>
    <x v="1"/>
    <n v="1.19123704603598"/>
    <n v="1739.2060872125301"/>
    <n v="6261.1419139651098"/>
  </r>
  <r>
    <x v="0"/>
    <x v="1"/>
    <x v="1"/>
    <x v="9"/>
    <x v="17"/>
    <s v="SE1_small"/>
    <x v="5"/>
    <s v="GNR_HP_ELEC_GROUND-WTR_COP-360_LS-4-MW_Y-2020"/>
    <x v="1"/>
    <x v="0"/>
    <n v="30.388389148175801"/>
    <n v="44367.048156336699"/>
    <n v="159721.37336281201"/>
  </r>
  <r>
    <x v="0"/>
    <x v="1"/>
    <x v="1"/>
    <x v="9"/>
    <x v="17"/>
    <s v="SE1_small"/>
    <x v="5"/>
    <s v="GNR_HP_ELEC_GROUND-WTR_COP-360_LS-4-MW_Y-2020"/>
    <x v="1"/>
    <x v="1"/>
    <n v="30.388389148175801"/>
    <n v="44367.048156336699"/>
    <n v="159721.37336281201"/>
  </r>
  <r>
    <x v="0"/>
    <x v="1"/>
    <x v="1"/>
    <x v="9"/>
    <x v="17"/>
    <s v="SE1_small"/>
    <x v="5"/>
    <s v="GNR_HP_ELEC_GROUND-WTR_COP-360_LS-4-MW_Y-2020"/>
    <x v="1"/>
    <x v="2"/>
    <n v="30.388389148175801"/>
    <n v="44367.048156336699"/>
    <n v="159721.37336281201"/>
  </r>
  <r>
    <x v="0"/>
    <x v="1"/>
    <x v="1"/>
    <x v="9"/>
    <x v="17"/>
    <s v="SE1_small"/>
    <x v="1"/>
    <s v="GNR_HS_HEAT_PIT_L-DEC_E-91_Y-2020"/>
    <x v="0"/>
    <x v="0"/>
    <n v="52.830985676234"/>
    <n v="77133.239087301699"/>
    <n v="277679.66071428597"/>
  </r>
  <r>
    <x v="0"/>
    <x v="1"/>
    <x v="1"/>
    <x v="9"/>
    <x v="17"/>
    <s v="SE1_small"/>
    <x v="1"/>
    <s v="GNR_HS_HEAT_PIT_L-DEC_E-91_Y-2020"/>
    <x v="0"/>
    <x v="1"/>
    <n v="84.232203491513403"/>
    <n v="122979.01709761001"/>
    <n v="442724.46155139402"/>
  </r>
  <r>
    <x v="0"/>
    <x v="1"/>
    <x v="1"/>
    <x v="9"/>
    <x v="17"/>
    <s v="SE1_small"/>
    <x v="1"/>
    <s v="GNR_HS_HEAT_PIT_L-DEC_E-91_Y-2020"/>
    <x v="0"/>
    <x v="2"/>
    <n v="84.152469052835599"/>
    <n v="122862.60481714"/>
    <n v="442305.37734170398"/>
  </r>
  <r>
    <x v="0"/>
    <x v="1"/>
    <x v="1"/>
    <x v="9"/>
    <x v="17"/>
    <s v="SE1_small"/>
    <x v="1"/>
    <s v="GNR_HS_HEAT_WTR-TANK_LS_E-95_Y-2010"/>
    <x v="0"/>
    <x v="1"/>
    <n v="3.1164383561643798"/>
    <n v="4550"/>
    <n v="16380"/>
  </r>
  <r>
    <x v="0"/>
    <x v="1"/>
    <x v="1"/>
    <x v="9"/>
    <x v="17"/>
    <s v="SE1_small"/>
    <x v="1"/>
    <s v="GNR_HS_HEAT_WTR-TANK_LS_E-95_Y-2010"/>
    <x v="1"/>
    <x v="1"/>
    <n v="1.90816281078881"/>
    <n v="2785.9177037516602"/>
    <n v="10029.303733506"/>
  </r>
  <r>
    <x v="0"/>
    <x v="1"/>
    <x v="1"/>
    <x v="9"/>
    <x v="17"/>
    <s v="SE1_small"/>
    <x v="4"/>
    <s v="GNR_EH_HEAT"/>
    <x v="0"/>
    <x v="0"/>
    <n v="0.71748706879201096"/>
    <n v="1047.53112043634"/>
    <n v="3771.1120335708101"/>
  </r>
  <r>
    <x v="0"/>
    <x v="1"/>
    <x v="1"/>
    <x v="9"/>
    <x v="17"/>
    <s v="SE1_small"/>
    <x v="4"/>
    <s v="GNR_EH_HEAT"/>
    <x v="0"/>
    <x v="1"/>
    <n v="0.71748706879201096"/>
    <n v="1047.53112043634"/>
    <n v="3771.1120335708101"/>
  </r>
  <r>
    <x v="0"/>
    <x v="1"/>
    <x v="1"/>
    <x v="9"/>
    <x v="17"/>
    <s v="SE1_small"/>
    <x v="4"/>
    <s v="GNR_EH_HEAT"/>
    <x v="0"/>
    <x v="2"/>
    <n v="0.71748706879201096"/>
    <n v="1047.53112043634"/>
    <n v="3771.1120335708101"/>
  </r>
  <r>
    <x v="0"/>
    <x v="1"/>
    <x v="1"/>
    <x v="9"/>
    <x v="17"/>
    <s v="SE1_small"/>
    <x v="4"/>
    <s v="GNR_EH_HEAT"/>
    <x v="1"/>
    <x v="0"/>
    <n v="0.71748706879201096"/>
    <n v="1047.53112043634"/>
    <n v="3771.1120335708101"/>
  </r>
  <r>
    <x v="0"/>
    <x v="1"/>
    <x v="1"/>
    <x v="9"/>
    <x v="17"/>
    <s v="SE1_small"/>
    <x v="4"/>
    <s v="GNR_EH_HEAT"/>
    <x v="1"/>
    <x v="1"/>
    <n v="0.71748706879201096"/>
    <n v="1047.53112043634"/>
    <n v="3771.1120335708101"/>
  </r>
  <r>
    <x v="0"/>
    <x v="1"/>
    <x v="1"/>
    <x v="9"/>
    <x v="17"/>
    <s v="SE1_small"/>
    <x v="4"/>
    <s v="GNR_EH_HEAT"/>
    <x v="1"/>
    <x v="2"/>
    <n v="0.71748706879201096"/>
    <n v="1047.53112043634"/>
    <n v="3771.1120335708101"/>
  </r>
  <r>
    <x v="0"/>
    <x v="1"/>
    <x v="1"/>
    <x v="9"/>
    <x v="18"/>
    <s v="SE2A"/>
    <x v="6"/>
    <s v="GNR_RES_WTR_NOPMP_MC-01"/>
    <x v="0"/>
    <x v="0"/>
    <n v="407.485221835787"/>
    <n v="594928.42388024903"/>
    <n v="2141742.3259689002"/>
  </r>
  <r>
    <x v="0"/>
    <x v="1"/>
    <x v="1"/>
    <x v="9"/>
    <x v="18"/>
    <s v="SE2A"/>
    <x v="6"/>
    <s v="GNR_RES_WTR_NOPMP_MC-01"/>
    <x v="0"/>
    <x v="1"/>
    <n v="407.485221835787"/>
    <n v="594928.42388024903"/>
    <n v="2141742.3259689002"/>
  </r>
  <r>
    <x v="0"/>
    <x v="1"/>
    <x v="1"/>
    <x v="9"/>
    <x v="18"/>
    <s v="SE2A"/>
    <x v="6"/>
    <s v="GNR_RES_WTR_NOPMP_MC-01"/>
    <x v="0"/>
    <x v="2"/>
    <n v="407.485221835787"/>
    <n v="594928.42388024903"/>
    <n v="2141742.3259689002"/>
  </r>
  <r>
    <x v="0"/>
    <x v="1"/>
    <x v="1"/>
    <x v="9"/>
    <x v="18"/>
    <s v="SE2A"/>
    <x v="6"/>
    <s v="GNR_RES_WTR_NOPMP_MC-01"/>
    <x v="1"/>
    <x v="0"/>
    <n v="407.485221835787"/>
    <n v="594928.42388024903"/>
    <n v="2141742.3259689002"/>
  </r>
  <r>
    <x v="0"/>
    <x v="1"/>
    <x v="1"/>
    <x v="9"/>
    <x v="18"/>
    <s v="SE2A"/>
    <x v="6"/>
    <s v="GNR_RES_WTR_NOPMP_MC-01"/>
    <x v="1"/>
    <x v="1"/>
    <n v="407.485221835787"/>
    <n v="594928.42388024903"/>
    <n v="2141742.3259689002"/>
  </r>
  <r>
    <x v="0"/>
    <x v="1"/>
    <x v="1"/>
    <x v="9"/>
    <x v="18"/>
    <s v="SE2A"/>
    <x v="6"/>
    <s v="GNR_RES_WTR_NOPMP_MC-01"/>
    <x v="1"/>
    <x v="2"/>
    <n v="407.485221835787"/>
    <n v="594928.42388024903"/>
    <n v="2141742.3259689002"/>
  </r>
  <r>
    <x v="0"/>
    <x v="1"/>
    <x v="1"/>
    <x v="9"/>
    <x v="18"/>
    <s v="SE2A"/>
    <x v="6"/>
    <s v="GNR_RES_WTR_NOPMP_MC-02"/>
    <x v="0"/>
    <x v="0"/>
    <n v="239.49553725721901"/>
    <n v="349663.48439554003"/>
    <n v="1258788.54382394"/>
  </r>
  <r>
    <x v="0"/>
    <x v="1"/>
    <x v="1"/>
    <x v="9"/>
    <x v="18"/>
    <s v="SE2A"/>
    <x v="6"/>
    <s v="GNR_RES_WTR_NOPMP_MC-02"/>
    <x v="0"/>
    <x v="1"/>
    <n v="515.485221835787"/>
    <n v="752608.42388024903"/>
    <n v="2709390.3259689002"/>
  </r>
  <r>
    <x v="0"/>
    <x v="1"/>
    <x v="1"/>
    <x v="9"/>
    <x v="18"/>
    <s v="SE2A"/>
    <x v="6"/>
    <s v="GNR_RES_WTR_NOPMP_MC-02"/>
    <x v="0"/>
    <x v="2"/>
    <n v="515.485221835787"/>
    <n v="752608.42388024903"/>
    <n v="2709390.3259689002"/>
  </r>
  <r>
    <x v="0"/>
    <x v="1"/>
    <x v="1"/>
    <x v="9"/>
    <x v="18"/>
    <s v="SE2A"/>
    <x v="6"/>
    <s v="GNR_RES_WTR_NOPMP_MC-02"/>
    <x v="1"/>
    <x v="0"/>
    <n v="515.485221835787"/>
    <n v="752608.42388024903"/>
    <n v="2709390.3259689002"/>
  </r>
  <r>
    <x v="0"/>
    <x v="1"/>
    <x v="1"/>
    <x v="9"/>
    <x v="18"/>
    <s v="SE2A"/>
    <x v="6"/>
    <s v="GNR_RES_WTR_NOPMP_MC-02"/>
    <x v="1"/>
    <x v="1"/>
    <n v="515.485221835787"/>
    <n v="752608.42388024903"/>
    <n v="2709390.3259689002"/>
  </r>
  <r>
    <x v="0"/>
    <x v="1"/>
    <x v="1"/>
    <x v="9"/>
    <x v="18"/>
    <s v="SE2A"/>
    <x v="6"/>
    <s v="GNR_RES_WTR_NOPMP_MC-02"/>
    <x v="1"/>
    <x v="2"/>
    <n v="515.485221835787"/>
    <n v="752608.42388024903"/>
    <n v="2709390.3259689002"/>
  </r>
  <r>
    <x v="0"/>
    <x v="1"/>
    <x v="1"/>
    <x v="9"/>
    <x v="18"/>
    <s v="SE2A"/>
    <x v="6"/>
    <s v="GNR_RES_WTR_NOPMP_MC-03"/>
    <x v="0"/>
    <x v="1"/>
    <n v="515.485221835787"/>
    <n v="752608.42388024903"/>
    <n v="2709390.3259689002"/>
  </r>
  <r>
    <x v="0"/>
    <x v="1"/>
    <x v="1"/>
    <x v="9"/>
    <x v="18"/>
    <s v="SE2A"/>
    <x v="6"/>
    <s v="GNR_RES_WTR_NOPMP_MC-03"/>
    <x v="0"/>
    <x v="2"/>
    <n v="515.485221835787"/>
    <n v="752608.42388024903"/>
    <n v="2709390.3259689002"/>
  </r>
  <r>
    <x v="0"/>
    <x v="1"/>
    <x v="1"/>
    <x v="9"/>
    <x v="18"/>
    <s v="SE2A"/>
    <x v="6"/>
    <s v="GNR_RES_WTR_NOPMP_MC-03"/>
    <x v="1"/>
    <x v="0"/>
    <n v="515.485221835787"/>
    <n v="752608.42388024903"/>
    <n v="2709390.3259689002"/>
  </r>
  <r>
    <x v="0"/>
    <x v="1"/>
    <x v="1"/>
    <x v="9"/>
    <x v="18"/>
    <s v="SE2A"/>
    <x v="6"/>
    <s v="GNR_RES_WTR_NOPMP_MC-03"/>
    <x v="1"/>
    <x v="1"/>
    <n v="515.485221835787"/>
    <n v="752608.42388024903"/>
    <n v="2709390.3259689002"/>
  </r>
  <r>
    <x v="0"/>
    <x v="1"/>
    <x v="1"/>
    <x v="9"/>
    <x v="18"/>
    <s v="SE2A"/>
    <x v="6"/>
    <s v="GNR_RES_WTR_NOPMP_MC-03"/>
    <x v="1"/>
    <x v="2"/>
    <n v="515.485221835787"/>
    <n v="752608.42388024903"/>
    <n v="2709390.3259689002"/>
  </r>
  <r>
    <x v="0"/>
    <x v="1"/>
    <x v="1"/>
    <x v="9"/>
    <x v="18"/>
    <s v="SE2A"/>
    <x v="6"/>
    <s v="GNR_RES_WTR_NOPMP_MC-04"/>
    <x v="0"/>
    <x v="1"/>
    <n v="515.485221835787"/>
    <n v="752608.42388024903"/>
    <n v="2709390.3259689002"/>
  </r>
  <r>
    <x v="0"/>
    <x v="1"/>
    <x v="1"/>
    <x v="9"/>
    <x v="18"/>
    <s v="SE2A"/>
    <x v="6"/>
    <s v="GNR_RES_WTR_NOPMP_MC-04"/>
    <x v="0"/>
    <x v="2"/>
    <n v="515.485221835787"/>
    <n v="752608.42388024903"/>
    <n v="2709390.3259689002"/>
  </r>
  <r>
    <x v="0"/>
    <x v="1"/>
    <x v="1"/>
    <x v="9"/>
    <x v="18"/>
    <s v="SE2A"/>
    <x v="6"/>
    <s v="GNR_RES_WTR_NOPMP_MC-04"/>
    <x v="1"/>
    <x v="0"/>
    <n v="515.485221835787"/>
    <n v="752608.42388024903"/>
    <n v="2709390.3259689002"/>
  </r>
  <r>
    <x v="0"/>
    <x v="1"/>
    <x v="1"/>
    <x v="9"/>
    <x v="18"/>
    <s v="SE2A"/>
    <x v="6"/>
    <s v="GNR_RES_WTR_NOPMP_MC-04"/>
    <x v="1"/>
    <x v="1"/>
    <n v="515.485221835787"/>
    <n v="752608.42388024903"/>
    <n v="2709390.3259689002"/>
  </r>
  <r>
    <x v="0"/>
    <x v="1"/>
    <x v="1"/>
    <x v="9"/>
    <x v="18"/>
    <s v="SE2A"/>
    <x v="6"/>
    <s v="GNR_RES_WTR_NOPMP_MC-04"/>
    <x v="1"/>
    <x v="2"/>
    <n v="515.485221835787"/>
    <n v="752608.42388024903"/>
    <n v="2709390.3259689002"/>
  </r>
  <r>
    <x v="0"/>
    <x v="1"/>
    <x v="1"/>
    <x v="9"/>
    <x v="18"/>
    <s v="SE2A"/>
    <x v="6"/>
    <s v="GNR_RES_WTR_NOPMP_MC-05"/>
    <x v="0"/>
    <x v="1"/>
    <n v="515.485221835787"/>
    <n v="752608.42388024903"/>
    <n v="2709390.3259689002"/>
  </r>
  <r>
    <x v="0"/>
    <x v="1"/>
    <x v="1"/>
    <x v="9"/>
    <x v="18"/>
    <s v="SE2A"/>
    <x v="6"/>
    <s v="GNR_RES_WTR_NOPMP_MC-05"/>
    <x v="0"/>
    <x v="2"/>
    <n v="515.485221835787"/>
    <n v="752608.42388024903"/>
    <n v="2709390.3259689002"/>
  </r>
  <r>
    <x v="0"/>
    <x v="1"/>
    <x v="1"/>
    <x v="9"/>
    <x v="18"/>
    <s v="SE2A"/>
    <x v="6"/>
    <s v="GNR_RES_WTR_NOPMP_MC-05"/>
    <x v="1"/>
    <x v="0"/>
    <n v="515.485221835787"/>
    <n v="752608.42388024903"/>
    <n v="2709390.3259689002"/>
  </r>
  <r>
    <x v="0"/>
    <x v="1"/>
    <x v="1"/>
    <x v="9"/>
    <x v="18"/>
    <s v="SE2A"/>
    <x v="6"/>
    <s v="GNR_RES_WTR_NOPMP_MC-05"/>
    <x v="1"/>
    <x v="1"/>
    <n v="515.485221835787"/>
    <n v="752608.42388024903"/>
    <n v="2709390.3259689002"/>
  </r>
  <r>
    <x v="0"/>
    <x v="1"/>
    <x v="1"/>
    <x v="9"/>
    <x v="18"/>
    <s v="SE2A"/>
    <x v="6"/>
    <s v="GNR_RES_WTR_NOPMP_MC-05"/>
    <x v="1"/>
    <x v="2"/>
    <n v="515.485221835787"/>
    <n v="752608.42388024903"/>
    <n v="2709390.3259689002"/>
  </r>
  <r>
    <x v="0"/>
    <x v="1"/>
    <x v="1"/>
    <x v="9"/>
    <x v="18"/>
    <s v="SE2A"/>
    <x v="6"/>
    <s v="GNR_RES_WTR_NOPMP_MC-06"/>
    <x v="0"/>
    <x v="1"/>
    <n v="406.90515689474"/>
    <n v="594081.52906632004"/>
    <n v="2138693.5046387501"/>
  </r>
  <r>
    <x v="0"/>
    <x v="1"/>
    <x v="1"/>
    <x v="9"/>
    <x v="18"/>
    <s v="SE2A"/>
    <x v="6"/>
    <s v="GNR_RES_WTR_NOPMP_MC-06"/>
    <x v="0"/>
    <x v="2"/>
    <n v="515.485221835787"/>
    <n v="752608.42388024903"/>
    <n v="2709390.3259689002"/>
  </r>
  <r>
    <x v="0"/>
    <x v="1"/>
    <x v="1"/>
    <x v="9"/>
    <x v="18"/>
    <s v="SE2A"/>
    <x v="6"/>
    <s v="GNR_RES_WTR_NOPMP_MC-06"/>
    <x v="1"/>
    <x v="0"/>
    <n v="515.485221835787"/>
    <n v="752608.42388024903"/>
    <n v="2709390.3259689002"/>
  </r>
  <r>
    <x v="0"/>
    <x v="1"/>
    <x v="1"/>
    <x v="9"/>
    <x v="18"/>
    <s v="SE2A"/>
    <x v="6"/>
    <s v="GNR_RES_WTR_NOPMP_MC-06"/>
    <x v="1"/>
    <x v="1"/>
    <n v="515.485221835787"/>
    <n v="752608.42388024903"/>
    <n v="2709390.3259689002"/>
  </r>
  <r>
    <x v="0"/>
    <x v="1"/>
    <x v="1"/>
    <x v="9"/>
    <x v="18"/>
    <s v="SE2A"/>
    <x v="6"/>
    <s v="GNR_RES_WTR_NOPMP_MC-06"/>
    <x v="1"/>
    <x v="2"/>
    <n v="85.819023726238797"/>
    <n v="125295.774640309"/>
    <n v="451064.78870511102"/>
  </r>
  <r>
    <x v="0"/>
    <x v="1"/>
    <x v="1"/>
    <x v="9"/>
    <x v="18"/>
    <s v="SE2A"/>
    <x v="6"/>
    <s v="GNR_RES_WTR_PMP_MC-01"/>
    <x v="0"/>
    <x v="0"/>
    <n v="108"/>
    <n v="157680"/>
    <n v="567648"/>
  </r>
  <r>
    <x v="0"/>
    <x v="1"/>
    <x v="1"/>
    <x v="9"/>
    <x v="18"/>
    <s v="SE2A"/>
    <x v="6"/>
    <s v="GNR_RES_WTR_PMP_MC-01"/>
    <x v="0"/>
    <x v="1"/>
    <n v="108"/>
    <n v="157680"/>
    <n v="567648"/>
  </r>
  <r>
    <x v="0"/>
    <x v="1"/>
    <x v="1"/>
    <x v="9"/>
    <x v="18"/>
    <s v="SE2A"/>
    <x v="6"/>
    <s v="GNR_RES_WTR_PMP_MC-01"/>
    <x v="0"/>
    <x v="2"/>
    <n v="108"/>
    <n v="157680"/>
    <n v="567648"/>
  </r>
  <r>
    <x v="0"/>
    <x v="1"/>
    <x v="1"/>
    <x v="9"/>
    <x v="18"/>
    <s v="SE2A"/>
    <x v="6"/>
    <s v="GNR_RES_WTR_PMP_MC-01"/>
    <x v="1"/>
    <x v="0"/>
    <n v="108"/>
    <n v="157680"/>
    <n v="567648"/>
  </r>
  <r>
    <x v="0"/>
    <x v="1"/>
    <x v="1"/>
    <x v="9"/>
    <x v="18"/>
    <s v="SE2A"/>
    <x v="6"/>
    <s v="GNR_RES_WTR_PMP_MC-01"/>
    <x v="1"/>
    <x v="1"/>
    <n v="108"/>
    <n v="157680"/>
    <n v="567648"/>
  </r>
  <r>
    <x v="0"/>
    <x v="1"/>
    <x v="1"/>
    <x v="9"/>
    <x v="18"/>
    <s v="SE2A"/>
    <x v="6"/>
    <s v="GNR_RES_WTR_PMP_MC-01"/>
    <x v="1"/>
    <x v="2"/>
    <n v="108"/>
    <n v="157680"/>
    <n v="567648"/>
  </r>
  <r>
    <x v="0"/>
    <x v="1"/>
    <x v="1"/>
    <x v="9"/>
    <x v="18"/>
    <s v="SE2A"/>
    <x v="6"/>
    <s v="GNR_ROR_WTR"/>
    <x v="0"/>
    <x v="0"/>
    <n v="938.29938723785904"/>
    <n v="1369917.1053672701"/>
    <n v="4931701.57932219"/>
  </r>
  <r>
    <x v="0"/>
    <x v="1"/>
    <x v="1"/>
    <x v="9"/>
    <x v="18"/>
    <s v="SE2A"/>
    <x v="6"/>
    <s v="GNR_ROR_WTR"/>
    <x v="0"/>
    <x v="1"/>
    <n v="938.29938723785904"/>
    <n v="1369917.1053672701"/>
    <n v="4931701.57932219"/>
  </r>
  <r>
    <x v="0"/>
    <x v="1"/>
    <x v="1"/>
    <x v="9"/>
    <x v="18"/>
    <s v="SE2A"/>
    <x v="6"/>
    <s v="GNR_ROR_WTR"/>
    <x v="0"/>
    <x v="2"/>
    <n v="938.29938723785904"/>
    <n v="1369917.1053672701"/>
    <n v="4931701.57932219"/>
  </r>
  <r>
    <x v="0"/>
    <x v="1"/>
    <x v="1"/>
    <x v="9"/>
    <x v="18"/>
    <s v="SE2A"/>
    <x v="6"/>
    <s v="GNR_ROR_WTR"/>
    <x v="1"/>
    <x v="0"/>
    <n v="2476.48876213015"/>
    <n v="3615673.5927100298"/>
    <n v="13016424.9337561"/>
  </r>
  <r>
    <x v="0"/>
    <x v="1"/>
    <x v="1"/>
    <x v="9"/>
    <x v="18"/>
    <s v="SE2A"/>
    <x v="6"/>
    <s v="GNR_ROR_WTR"/>
    <x v="1"/>
    <x v="1"/>
    <n v="2476.48876213015"/>
    <n v="3615673.5927100298"/>
    <n v="13016424.9337561"/>
  </r>
  <r>
    <x v="0"/>
    <x v="1"/>
    <x v="1"/>
    <x v="9"/>
    <x v="18"/>
    <s v="SE2A"/>
    <x v="6"/>
    <s v="GNR_ROR_WTR"/>
    <x v="1"/>
    <x v="2"/>
    <n v="2476.48876213015"/>
    <n v="3615673.5927100298"/>
    <n v="13016424.9337561"/>
  </r>
  <r>
    <x v="0"/>
    <x v="1"/>
    <x v="1"/>
    <x v="9"/>
    <x v="18"/>
    <s v="SE2A"/>
    <x v="7"/>
    <s v="GNR_WT_WIND_ONS"/>
    <x v="0"/>
    <x v="0"/>
    <n v="726.34314625020397"/>
    <n v="1060460.9935252999"/>
    <n v="3817659.5766910701"/>
  </r>
  <r>
    <x v="0"/>
    <x v="1"/>
    <x v="1"/>
    <x v="9"/>
    <x v="18"/>
    <s v="SE2A"/>
    <x v="7"/>
    <s v="GNR_WT_WIND_ONS"/>
    <x v="0"/>
    <x v="1"/>
    <n v="831.19554471219601"/>
    <n v="1213545.4952798099"/>
    <n v="4368763.7830073005"/>
  </r>
  <r>
    <x v="0"/>
    <x v="1"/>
    <x v="1"/>
    <x v="9"/>
    <x v="18"/>
    <s v="SE2A"/>
    <x v="7"/>
    <s v="GNR_WT_WIND_ONS"/>
    <x v="0"/>
    <x v="2"/>
    <n v="570.94677697494205"/>
    <n v="833582.29438341595"/>
    <n v="3000896.2597802998"/>
  </r>
  <r>
    <x v="0"/>
    <x v="1"/>
    <x v="1"/>
    <x v="9"/>
    <x v="18"/>
    <s v="SE2A"/>
    <x v="7"/>
    <s v="GNR_WT_WIND_ONS"/>
    <x v="1"/>
    <x v="0"/>
    <n v="1225.6408425178599"/>
    <n v="1789435.6300760801"/>
    <n v="6441968.2682738798"/>
  </r>
  <r>
    <x v="0"/>
    <x v="1"/>
    <x v="1"/>
    <x v="9"/>
    <x v="18"/>
    <s v="SE2A"/>
    <x v="7"/>
    <s v="GNR_WT_WIND_ONS"/>
    <x v="1"/>
    <x v="1"/>
    <n v="1527.50844691268"/>
    <n v="2230162.3324925201"/>
    <n v="8028584.3969730604"/>
  </r>
  <r>
    <x v="0"/>
    <x v="1"/>
    <x v="1"/>
    <x v="9"/>
    <x v="18"/>
    <s v="SE2A"/>
    <x v="7"/>
    <s v="GNR_WT_WIND_ONS"/>
    <x v="1"/>
    <x v="2"/>
    <n v="1611.6344056458099"/>
    <n v="2352986.2322428902"/>
    <n v="8470750.4360744003"/>
  </r>
  <r>
    <x v="0"/>
    <x v="1"/>
    <x v="1"/>
    <x v="9"/>
    <x v="18"/>
    <s v="SE2_IND"/>
    <x v="1"/>
    <s v="GNR_HS_HEAT_PIT_L-CEN_E-90_Y-2020"/>
    <x v="0"/>
    <x v="0"/>
    <n v="133.59504826438601"/>
    <n v="195048.770466004"/>
    <n v="702175.57367761398"/>
  </r>
  <r>
    <x v="0"/>
    <x v="1"/>
    <x v="1"/>
    <x v="9"/>
    <x v="18"/>
    <s v="SE2_IND"/>
    <x v="1"/>
    <s v="GNR_HS_HEAT_PIT_L-CEN_E-90_Y-2020"/>
    <x v="0"/>
    <x v="1"/>
    <n v="151.854373958933"/>
    <n v="221707.38598004199"/>
    <n v="798146.58952815004"/>
  </r>
  <r>
    <x v="0"/>
    <x v="1"/>
    <x v="1"/>
    <x v="9"/>
    <x v="18"/>
    <s v="SE2_IND"/>
    <x v="1"/>
    <s v="GNR_HS_HEAT_PIT_L-CEN_E-90_Y-2020"/>
    <x v="0"/>
    <x v="2"/>
    <n v="142.23423714031401"/>
    <n v="207661.986224858"/>
    <n v="747583.15040948999"/>
  </r>
  <r>
    <x v="0"/>
    <x v="1"/>
    <x v="1"/>
    <x v="9"/>
    <x v="18"/>
    <s v="SE2_IND"/>
    <x v="2"/>
    <s v="GNR_ST_MSW_BP_E-23_LS-220-MW-FEED_Y-2020"/>
    <x v="0"/>
    <x v="0"/>
    <n v="1321.02451125828"/>
    <n v="1928695.78643709"/>
    <n v="6943304.8311735298"/>
  </r>
  <r>
    <x v="0"/>
    <x v="1"/>
    <x v="1"/>
    <x v="9"/>
    <x v="18"/>
    <s v="SE2_IND"/>
    <x v="2"/>
    <s v="GNR_ST_MSW_BP_E-23_LS-220-MW-FEED_Y-2020"/>
    <x v="0"/>
    <x v="1"/>
    <n v="1321.02451125828"/>
    <n v="1928695.78643709"/>
    <n v="6943304.8311735298"/>
  </r>
  <r>
    <x v="0"/>
    <x v="1"/>
    <x v="1"/>
    <x v="9"/>
    <x v="18"/>
    <s v="SE2_IND"/>
    <x v="2"/>
    <s v="GNR_ST_MSW_BP_E-23_LS-220-MW-FEED_Y-2020"/>
    <x v="0"/>
    <x v="2"/>
    <n v="1321.02451125828"/>
    <n v="1928695.78643709"/>
    <n v="6943304.8311735298"/>
  </r>
  <r>
    <x v="0"/>
    <x v="1"/>
    <x v="1"/>
    <x v="9"/>
    <x v="18"/>
    <s v="SE2_IND"/>
    <x v="2"/>
    <s v="GNR_ST_MSW_BP_E-23_LS-220-MW-FEED_Y-2020"/>
    <x v="1"/>
    <x v="0"/>
    <n v="1321.02451125828"/>
    <n v="1928695.78643709"/>
    <n v="6943304.8311735298"/>
  </r>
  <r>
    <x v="0"/>
    <x v="1"/>
    <x v="1"/>
    <x v="9"/>
    <x v="18"/>
    <s v="SE2_IND"/>
    <x v="2"/>
    <s v="GNR_ST_MSW_BP_E-23_LS-220-MW-FEED_Y-2020"/>
    <x v="1"/>
    <x v="1"/>
    <n v="1321.02451125828"/>
    <n v="1928695.78643709"/>
    <n v="6943304.8311735298"/>
  </r>
  <r>
    <x v="0"/>
    <x v="1"/>
    <x v="1"/>
    <x v="9"/>
    <x v="18"/>
    <s v="SE2_IND"/>
    <x v="2"/>
    <s v="GNR_ST_MSW_BP_E-23_LS-220-MW-FEED_Y-2020"/>
    <x v="1"/>
    <x v="2"/>
    <n v="1321.02451125828"/>
    <n v="1928695.78643709"/>
    <n v="6943304.8311735298"/>
  </r>
  <r>
    <x v="0"/>
    <x v="1"/>
    <x v="1"/>
    <x v="9"/>
    <x v="18"/>
    <s v="SE2_medium"/>
    <x v="5"/>
    <s v="GNR_HP_ELEC_GROUND-WTR_COP-360_LS-4-MW_Y-2020"/>
    <x v="0"/>
    <x v="0"/>
    <n v="31.198069845405598"/>
    <n v="45549.181974292202"/>
    <n v="163977.055107452"/>
  </r>
  <r>
    <x v="0"/>
    <x v="1"/>
    <x v="1"/>
    <x v="9"/>
    <x v="18"/>
    <s v="SE2_medium"/>
    <x v="5"/>
    <s v="GNR_HP_ELEC_GROUND-WTR_COP-360_LS-4-MW_Y-2020"/>
    <x v="0"/>
    <x v="1"/>
    <n v="37.155907942319402"/>
    <n v="54247.625595786303"/>
    <n v="195291.45214483101"/>
  </r>
  <r>
    <x v="0"/>
    <x v="1"/>
    <x v="1"/>
    <x v="9"/>
    <x v="18"/>
    <s v="SE2_medium"/>
    <x v="5"/>
    <s v="GNR_HP_ELEC_GROUND-WTR_COP-360_LS-4-MW_Y-2020"/>
    <x v="1"/>
    <x v="0"/>
    <n v="120.406931606638"/>
    <n v="175794.120145692"/>
    <n v="632858.83252449101"/>
  </r>
  <r>
    <x v="0"/>
    <x v="1"/>
    <x v="1"/>
    <x v="9"/>
    <x v="18"/>
    <s v="SE2_medium"/>
    <x v="5"/>
    <s v="GNR_HP_ELEC_GROUND-WTR_COP-360_LS-4-MW_Y-2020"/>
    <x v="1"/>
    <x v="1"/>
    <n v="120.406931606638"/>
    <n v="175794.120145692"/>
    <n v="632858.83252449101"/>
  </r>
  <r>
    <x v="0"/>
    <x v="1"/>
    <x v="1"/>
    <x v="9"/>
    <x v="18"/>
    <s v="SE2_medium"/>
    <x v="5"/>
    <s v="GNR_HP_ELEC_GROUND-WTR_COP-360_LS-4-MW_Y-2020"/>
    <x v="1"/>
    <x v="2"/>
    <n v="120.406931606638"/>
    <n v="175794.120145692"/>
    <n v="632858.83252449101"/>
  </r>
  <r>
    <x v="0"/>
    <x v="1"/>
    <x v="1"/>
    <x v="9"/>
    <x v="18"/>
    <s v="SE2_medium"/>
    <x v="5"/>
    <s v="GNR_HP_ELEC_GROUND-WTR_COP-380_LS-4-MW_Y-2030"/>
    <x v="0"/>
    <x v="0"/>
    <n v="18.4438766862237"/>
    <n v="26928.059961886702"/>
    <n v="96941.015862792003"/>
  </r>
  <r>
    <x v="0"/>
    <x v="1"/>
    <x v="1"/>
    <x v="9"/>
    <x v="18"/>
    <s v="SE2_medium"/>
    <x v="5"/>
    <s v="GNR_HP_ELEC_GROUND-WTR_COP-380_LS-4-MW_Y-2030"/>
    <x v="0"/>
    <x v="1"/>
    <n v="18.4438766862237"/>
    <n v="26928.059961886702"/>
    <n v="96941.015862792003"/>
  </r>
  <r>
    <x v="0"/>
    <x v="1"/>
    <x v="1"/>
    <x v="9"/>
    <x v="18"/>
    <s v="SE2_medium"/>
    <x v="5"/>
    <s v="GNR_HP_ELEC_GROUND-WTR_COP-380_LS-4-MW_Y-2030"/>
    <x v="0"/>
    <x v="2"/>
    <n v="9.9667588307077501"/>
    <n v="14551.4678928333"/>
    <n v="52385.284414199901"/>
  </r>
  <r>
    <x v="0"/>
    <x v="1"/>
    <x v="1"/>
    <x v="9"/>
    <x v="18"/>
    <s v="SE2_medium"/>
    <x v="5"/>
    <s v="GNR_HP_ELEC_GROUND-WTR_COP-380_LS-4-MW_Y-2030"/>
    <x v="1"/>
    <x v="0"/>
    <n v="18.4438766862237"/>
    <n v="26928.059961886702"/>
    <n v="96941.015862792003"/>
  </r>
  <r>
    <x v="0"/>
    <x v="1"/>
    <x v="1"/>
    <x v="9"/>
    <x v="18"/>
    <s v="SE2_medium"/>
    <x v="5"/>
    <s v="GNR_HP_ELEC_GROUND-WTR_COP-380_LS-4-MW_Y-2030"/>
    <x v="1"/>
    <x v="1"/>
    <n v="18.4438766862237"/>
    <n v="26928.059961886702"/>
    <n v="96941.015862792003"/>
  </r>
  <r>
    <x v="0"/>
    <x v="1"/>
    <x v="1"/>
    <x v="9"/>
    <x v="18"/>
    <s v="SE2_medium"/>
    <x v="5"/>
    <s v="GNR_HP_ELEC_GROUND-WTR_COP-380_LS-4-MW_Y-2030"/>
    <x v="1"/>
    <x v="2"/>
    <n v="18.4438766862237"/>
    <n v="26928.059961886702"/>
    <n v="96941.015862792003"/>
  </r>
  <r>
    <x v="0"/>
    <x v="1"/>
    <x v="1"/>
    <x v="9"/>
    <x v="18"/>
    <s v="SE2_medium"/>
    <x v="1"/>
    <s v="GNR_HS_HEAT_PIT_L-DEC_E-91_Y-2020"/>
    <x v="0"/>
    <x v="0"/>
    <n v="277.10730934821902"/>
    <n v="404576.67164840002"/>
    <n v="1456476.0179342399"/>
  </r>
  <r>
    <x v="0"/>
    <x v="1"/>
    <x v="1"/>
    <x v="9"/>
    <x v="18"/>
    <s v="SE2_medium"/>
    <x v="1"/>
    <s v="GNR_HS_HEAT_PIT_L-DEC_E-91_Y-2020"/>
    <x v="0"/>
    <x v="1"/>
    <n v="405.308905499422"/>
    <n v="591751.00202915596"/>
    <n v="2130303.60730496"/>
  </r>
  <r>
    <x v="0"/>
    <x v="1"/>
    <x v="1"/>
    <x v="9"/>
    <x v="18"/>
    <s v="SE2_medium"/>
    <x v="1"/>
    <s v="GNR_HS_HEAT_PIT_L-DEC_E-91_Y-2020"/>
    <x v="0"/>
    <x v="2"/>
    <n v="405.308905499422"/>
    <n v="591751.00202915596"/>
    <n v="2130303.60730496"/>
  </r>
  <r>
    <x v="0"/>
    <x v="1"/>
    <x v="1"/>
    <x v="9"/>
    <x v="18"/>
    <s v="SE2_medium"/>
    <x v="1"/>
    <s v="GNR_HS_HEAT_WTR-TANK_LS_E-95_Y-2010"/>
    <x v="0"/>
    <x v="1"/>
    <n v="38.554794520547901"/>
    <n v="56290"/>
    <n v="202644"/>
  </r>
  <r>
    <x v="0"/>
    <x v="1"/>
    <x v="1"/>
    <x v="9"/>
    <x v="18"/>
    <s v="SE2_medium"/>
    <x v="1"/>
    <s v="GNR_HS_HEAT_WTR-TANK_LS_E-95_Y-2010"/>
    <x v="1"/>
    <x v="1"/>
    <n v="38.554794520547901"/>
    <n v="56290"/>
    <n v="202644"/>
  </r>
  <r>
    <x v="0"/>
    <x v="1"/>
    <x v="1"/>
    <x v="9"/>
    <x v="18"/>
    <s v="SE2_medium"/>
    <x v="2"/>
    <s v="GNR_ST_MSW_BP_CB-20"/>
    <x v="0"/>
    <x v="0"/>
    <n v="41.663941153333298"/>
    <n v="60829.354083866703"/>
    <n v="218985.67470192001"/>
  </r>
  <r>
    <x v="0"/>
    <x v="1"/>
    <x v="1"/>
    <x v="9"/>
    <x v="18"/>
    <s v="SE2_medium"/>
    <x v="2"/>
    <s v="GNR_ST_MSW_BP_CB-20"/>
    <x v="0"/>
    <x v="1"/>
    <n v="41.663941153333298"/>
    <n v="60829.354083866703"/>
    <n v="218985.67470192001"/>
  </r>
  <r>
    <x v="0"/>
    <x v="1"/>
    <x v="1"/>
    <x v="9"/>
    <x v="18"/>
    <s v="SE2_medium"/>
    <x v="2"/>
    <s v="GNR_ST_MSW_BP_CB-20"/>
    <x v="0"/>
    <x v="2"/>
    <n v="41.663941153333298"/>
    <n v="60829.354083866703"/>
    <n v="218985.67470192001"/>
  </r>
  <r>
    <x v="0"/>
    <x v="1"/>
    <x v="1"/>
    <x v="9"/>
    <x v="18"/>
    <s v="SE2_medium"/>
    <x v="2"/>
    <s v="GNR_ST_MSW_BP_CB-20"/>
    <x v="1"/>
    <x v="0"/>
    <n v="41.663941153333298"/>
    <n v="60829.354083866703"/>
    <n v="218985.67470192001"/>
  </r>
  <r>
    <x v="0"/>
    <x v="1"/>
    <x v="1"/>
    <x v="9"/>
    <x v="18"/>
    <s v="SE2_medium"/>
    <x v="2"/>
    <s v="GNR_ST_MSW_BP_CB-20"/>
    <x v="1"/>
    <x v="1"/>
    <n v="41.663941153333298"/>
    <n v="60829.354083866703"/>
    <n v="218985.67470192001"/>
  </r>
  <r>
    <x v="0"/>
    <x v="1"/>
    <x v="1"/>
    <x v="9"/>
    <x v="18"/>
    <s v="SE2_medium"/>
    <x v="2"/>
    <s v="GNR_ST_MSW_BP_CB-20"/>
    <x v="1"/>
    <x v="2"/>
    <n v="41.663941153333298"/>
    <n v="60829.354083866703"/>
    <n v="218985.67470192001"/>
  </r>
  <r>
    <x v="0"/>
    <x v="1"/>
    <x v="1"/>
    <x v="9"/>
    <x v="18"/>
    <s v="SE2_medium"/>
    <x v="2"/>
    <s v="GNR_ST_MSW_BP_CB-40"/>
    <x v="0"/>
    <x v="0"/>
    <n v="75.133333333333297"/>
    <n v="109694.66666666701"/>
    <n v="394900.8"/>
  </r>
  <r>
    <x v="0"/>
    <x v="1"/>
    <x v="1"/>
    <x v="9"/>
    <x v="18"/>
    <s v="SE2_medium"/>
    <x v="2"/>
    <s v="GNR_ST_MSW_BP_CB-40"/>
    <x v="0"/>
    <x v="1"/>
    <n v="75.133333333333297"/>
    <n v="109694.66666666701"/>
    <n v="394900.8"/>
  </r>
  <r>
    <x v="0"/>
    <x v="1"/>
    <x v="1"/>
    <x v="9"/>
    <x v="18"/>
    <s v="SE2_medium"/>
    <x v="2"/>
    <s v="GNR_ST_MSW_BP_CB-40"/>
    <x v="0"/>
    <x v="2"/>
    <n v="75.133333333333297"/>
    <n v="109694.66666666701"/>
    <n v="394900.8"/>
  </r>
  <r>
    <x v="0"/>
    <x v="1"/>
    <x v="1"/>
    <x v="9"/>
    <x v="18"/>
    <s v="SE2_medium"/>
    <x v="2"/>
    <s v="GNR_ST_MSW_BP_CB-40"/>
    <x v="1"/>
    <x v="0"/>
    <n v="75.133333333333297"/>
    <n v="109694.66666666701"/>
    <n v="394900.8"/>
  </r>
  <r>
    <x v="0"/>
    <x v="1"/>
    <x v="1"/>
    <x v="9"/>
    <x v="18"/>
    <s v="SE2_medium"/>
    <x v="2"/>
    <s v="GNR_ST_MSW_BP_CB-40"/>
    <x v="1"/>
    <x v="1"/>
    <n v="75.133333333333297"/>
    <n v="109694.66666666701"/>
    <n v="394900.8"/>
  </r>
  <r>
    <x v="0"/>
    <x v="1"/>
    <x v="1"/>
    <x v="9"/>
    <x v="18"/>
    <s v="SE2_medium"/>
    <x v="2"/>
    <s v="GNR_ST_MSW_BP_CB-40"/>
    <x v="1"/>
    <x v="2"/>
    <n v="75.133333333333297"/>
    <n v="109694.66666666701"/>
    <n v="394900.8"/>
  </r>
  <r>
    <x v="0"/>
    <x v="1"/>
    <x v="1"/>
    <x v="9"/>
    <x v="18"/>
    <s v="SE2_medium"/>
    <x v="4"/>
    <s v="GNR_EH_HEAT"/>
    <x v="0"/>
    <x v="0"/>
    <n v="5.1290856581959501"/>
    <n v="7488.4650609660903"/>
    <n v="26958.474219477899"/>
  </r>
  <r>
    <x v="0"/>
    <x v="1"/>
    <x v="1"/>
    <x v="9"/>
    <x v="18"/>
    <s v="SE2_medium"/>
    <x v="4"/>
    <s v="GNR_EH_HEAT"/>
    <x v="0"/>
    <x v="1"/>
    <n v="5.1290856581959501"/>
    <n v="7488.4650609660903"/>
    <n v="26958.474219477899"/>
  </r>
  <r>
    <x v="0"/>
    <x v="1"/>
    <x v="1"/>
    <x v="9"/>
    <x v="18"/>
    <s v="SE2_medium"/>
    <x v="4"/>
    <s v="GNR_EH_HEAT"/>
    <x v="0"/>
    <x v="2"/>
    <n v="5.1290856581959501"/>
    <n v="7488.4650609660903"/>
    <n v="26958.474219477899"/>
  </r>
  <r>
    <x v="0"/>
    <x v="1"/>
    <x v="1"/>
    <x v="9"/>
    <x v="18"/>
    <s v="SE2_medium"/>
    <x v="4"/>
    <s v="GNR_EH_HEAT"/>
    <x v="1"/>
    <x v="0"/>
    <n v="5.1290856581959501"/>
    <n v="7488.4650609660903"/>
    <n v="26958.474219477899"/>
  </r>
  <r>
    <x v="0"/>
    <x v="1"/>
    <x v="1"/>
    <x v="9"/>
    <x v="18"/>
    <s v="SE2_medium"/>
    <x v="4"/>
    <s v="GNR_EH_HEAT"/>
    <x v="1"/>
    <x v="1"/>
    <n v="5.1290856581959501"/>
    <n v="7488.4650609660903"/>
    <n v="26958.474219477899"/>
  </r>
  <r>
    <x v="0"/>
    <x v="1"/>
    <x v="1"/>
    <x v="9"/>
    <x v="18"/>
    <s v="SE2_medium"/>
    <x v="4"/>
    <s v="GNR_EH_HEAT"/>
    <x v="1"/>
    <x v="2"/>
    <n v="5.1290856581959501"/>
    <n v="7488.4650609660903"/>
    <n v="26958.474219477899"/>
  </r>
  <r>
    <x v="0"/>
    <x v="1"/>
    <x v="1"/>
    <x v="9"/>
    <x v="18"/>
    <s v="SE2_medium"/>
    <x v="19"/>
    <s v="GNR_ST_WOODCHI_BP_CB-50"/>
    <x v="0"/>
    <x v="0"/>
    <n v="30.24"/>
    <n v="44150.400000000001"/>
    <n v="158941.44"/>
  </r>
  <r>
    <x v="0"/>
    <x v="1"/>
    <x v="1"/>
    <x v="9"/>
    <x v="18"/>
    <s v="SE2_medium"/>
    <x v="19"/>
    <s v="GNR_ST_WOODCHI_BP_CB-50"/>
    <x v="0"/>
    <x v="1"/>
    <n v="34.92"/>
    <n v="50983.199999999997"/>
    <n v="183539.52"/>
  </r>
  <r>
    <x v="0"/>
    <x v="1"/>
    <x v="1"/>
    <x v="9"/>
    <x v="18"/>
    <s v="SE2_medium"/>
    <x v="19"/>
    <s v="GNR_ST_WOODCHI_BP_CB-50"/>
    <x v="0"/>
    <x v="2"/>
    <n v="36"/>
    <n v="52560"/>
    <n v="189216"/>
  </r>
  <r>
    <x v="0"/>
    <x v="1"/>
    <x v="1"/>
    <x v="9"/>
    <x v="18"/>
    <s v="SE2_small"/>
    <x v="5"/>
    <s v="GNR_HP_ELEC_GROUND-WTR_COP-360_LS-4-MW_Y-2020"/>
    <x v="1"/>
    <x v="0"/>
    <n v="47.2884714787848"/>
    <n v="69041.168359025804"/>
    <n v="248548.206092493"/>
  </r>
  <r>
    <x v="0"/>
    <x v="1"/>
    <x v="1"/>
    <x v="9"/>
    <x v="18"/>
    <s v="SE2_small"/>
    <x v="5"/>
    <s v="GNR_HP_ELEC_GROUND-WTR_COP-360_LS-4-MW_Y-2020"/>
    <x v="1"/>
    <x v="1"/>
    <n v="47.2884714787848"/>
    <n v="69041.168359025804"/>
    <n v="248548.206092493"/>
  </r>
  <r>
    <x v="0"/>
    <x v="1"/>
    <x v="1"/>
    <x v="9"/>
    <x v="18"/>
    <s v="SE2_small"/>
    <x v="5"/>
    <s v="GNR_HP_ELEC_GROUND-WTR_COP-360_LS-4-MW_Y-2020"/>
    <x v="1"/>
    <x v="2"/>
    <n v="47.2884714787848"/>
    <n v="69041.168359025804"/>
    <n v="248548.206092493"/>
  </r>
  <r>
    <x v="0"/>
    <x v="1"/>
    <x v="1"/>
    <x v="9"/>
    <x v="18"/>
    <s v="SE2_small"/>
    <x v="1"/>
    <s v="GNR_HS_HEAT_PIT_L-DEC_E-91_Y-2020"/>
    <x v="0"/>
    <x v="0"/>
    <n v="92.618039710012695"/>
    <n v="135222.337976618"/>
    <n v="486800.41671582701"/>
  </r>
  <r>
    <x v="0"/>
    <x v="1"/>
    <x v="1"/>
    <x v="9"/>
    <x v="18"/>
    <s v="SE2_small"/>
    <x v="1"/>
    <s v="GNR_HS_HEAT_PIT_L-DEC_E-91_Y-2020"/>
    <x v="0"/>
    <x v="1"/>
    <n v="134.01958863787101"/>
    <n v="195668.599411292"/>
    <n v="704406.957880651"/>
  </r>
  <r>
    <x v="0"/>
    <x v="1"/>
    <x v="1"/>
    <x v="9"/>
    <x v="18"/>
    <s v="SE2_small"/>
    <x v="1"/>
    <s v="GNR_HS_HEAT_PIT_L-DEC_E-91_Y-2020"/>
    <x v="0"/>
    <x v="2"/>
    <n v="122.188081680301"/>
    <n v="178394.59925323899"/>
    <n v="642220.55731166096"/>
  </r>
  <r>
    <x v="0"/>
    <x v="1"/>
    <x v="1"/>
    <x v="9"/>
    <x v="18"/>
    <s v="SE2_small"/>
    <x v="4"/>
    <s v="GNR_EH_HEAT"/>
    <x v="0"/>
    <x v="0"/>
    <n v="1.0614125457875401"/>
    <n v="1549.6623168498099"/>
    <n v="5578.7843406593202"/>
  </r>
  <r>
    <x v="0"/>
    <x v="1"/>
    <x v="1"/>
    <x v="9"/>
    <x v="18"/>
    <s v="SE2_small"/>
    <x v="4"/>
    <s v="GNR_EH_HEAT"/>
    <x v="0"/>
    <x v="1"/>
    <n v="1.0614125457875401"/>
    <n v="1549.6623168498099"/>
    <n v="5578.7843406593202"/>
  </r>
  <r>
    <x v="0"/>
    <x v="1"/>
    <x v="1"/>
    <x v="9"/>
    <x v="18"/>
    <s v="SE2_small"/>
    <x v="4"/>
    <s v="GNR_EH_HEAT"/>
    <x v="0"/>
    <x v="2"/>
    <n v="1.0614125457875401"/>
    <n v="1549.6623168498099"/>
    <n v="5578.7843406593202"/>
  </r>
  <r>
    <x v="0"/>
    <x v="1"/>
    <x v="1"/>
    <x v="9"/>
    <x v="18"/>
    <s v="SE2_small"/>
    <x v="4"/>
    <s v="GNR_EH_HEAT"/>
    <x v="1"/>
    <x v="0"/>
    <n v="1.0614125457875401"/>
    <n v="1549.6623168498099"/>
    <n v="5578.7843406593202"/>
  </r>
  <r>
    <x v="0"/>
    <x v="1"/>
    <x v="1"/>
    <x v="9"/>
    <x v="18"/>
    <s v="SE2_small"/>
    <x v="4"/>
    <s v="GNR_EH_HEAT"/>
    <x v="1"/>
    <x v="1"/>
    <n v="1.0614125457875401"/>
    <n v="1549.6623168498099"/>
    <n v="5578.7843406593202"/>
  </r>
  <r>
    <x v="0"/>
    <x v="1"/>
    <x v="1"/>
    <x v="9"/>
    <x v="18"/>
    <s v="SE2_small"/>
    <x v="4"/>
    <s v="GNR_EH_HEAT"/>
    <x v="1"/>
    <x v="2"/>
    <n v="1.0614125457875401"/>
    <n v="1549.6623168498099"/>
    <n v="5578.7843406593202"/>
  </r>
  <r>
    <x v="0"/>
    <x v="1"/>
    <x v="1"/>
    <x v="9"/>
    <x v="19"/>
    <s v="SE3A"/>
    <x v="12"/>
    <s v="GNR_ST_NUCL_CND_E-33"/>
    <x v="0"/>
    <x v="0"/>
    <n v="15409.5757575758"/>
    <n v="22497980.606060602"/>
    <n v="80992730.181818202"/>
  </r>
  <r>
    <x v="0"/>
    <x v="1"/>
    <x v="1"/>
    <x v="9"/>
    <x v="19"/>
    <s v="SE3A"/>
    <x v="12"/>
    <s v="GNR_ST_NUCL_CND_E-33"/>
    <x v="0"/>
    <x v="1"/>
    <n v="15409.5757575758"/>
    <n v="22497980.606060602"/>
    <n v="80992730.181818202"/>
  </r>
  <r>
    <x v="0"/>
    <x v="1"/>
    <x v="1"/>
    <x v="9"/>
    <x v="19"/>
    <s v="SE3A"/>
    <x v="12"/>
    <s v="GNR_ST_NUCL_CND_E-33"/>
    <x v="0"/>
    <x v="2"/>
    <n v="15409.5757575758"/>
    <n v="22497980.606060602"/>
    <n v="80992730.181818202"/>
  </r>
  <r>
    <x v="0"/>
    <x v="1"/>
    <x v="1"/>
    <x v="9"/>
    <x v="19"/>
    <s v="SE3A"/>
    <x v="6"/>
    <s v="GNR_RES_WTR_NOPMP_MC-01"/>
    <x v="0"/>
    <x v="0"/>
    <n v="131.6"/>
    <n v="192136"/>
    <n v="691689.6"/>
  </r>
  <r>
    <x v="0"/>
    <x v="1"/>
    <x v="1"/>
    <x v="9"/>
    <x v="19"/>
    <s v="SE3A"/>
    <x v="6"/>
    <s v="GNR_RES_WTR_NOPMP_MC-01"/>
    <x v="0"/>
    <x v="1"/>
    <n v="131.6"/>
    <n v="192136"/>
    <n v="691689.6"/>
  </r>
  <r>
    <x v="0"/>
    <x v="1"/>
    <x v="1"/>
    <x v="9"/>
    <x v="19"/>
    <s v="SE3A"/>
    <x v="6"/>
    <s v="GNR_RES_WTR_NOPMP_MC-01"/>
    <x v="0"/>
    <x v="2"/>
    <n v="131.6"/>
    <n v="192136"/>
    <n v="691689.6"/>
  </r>
  <r>
    <x v="0"/>
    <x v="1"/>
    <x v="1"/>
    <x v="9"/>
    <x v="19"/>
    <s v="SE3A"/>
    <x v="6"/>
    <s v="GNR_RES_WTR_NOPMP_MC-01"/>
    <x v="1"/>
    <x v="0"/>
    <n v="131.6"/>
    <n v="192136"/>
    <n v="691689.6"/>
  </r>
  <r>
    <x v="0"/>
    <x v="1"/>
    <x v="1"/>
    <x v="9"/>
    <x v="19"/>
    <s v="SE3A"/>
    <x v="6"/>
    <s v="GNR_RES_WTR_NOPMP_MC-01"/>
    <x v="1"/>
    <x v="1"/>
    <n v="131.6"/>
    <n v="192136"/>
    <n v="691689.6"/>
  </r>
  <r>
    <x v="0"/>
    <x v="1"/>
    <x v="1"/>
    <x v="9"/>
    <x v="19"/>
    <s v="SE3A"/>
    <x v="6"/>
    <s v="GNR_RES_WTR_NOPMP_MC-01"/>
    <x v="1"/>
    <x v="2"/>
    <n v="131.6"/>
    <n v="192136"/>
    <n v="691689.6"/>
  </r>
  <r>
    <x v="0"/>
    <x v="1"/>
    <x v="1"/>
    <x v="9"/>
    <x v="19"/>
    <s v="SE3A"/>
    <x v="6"/>
    <s v="GNR_RES_WTR_NOPMP_MC-02"/>
    <x v="0"/>
    <x v="1"/>
    <n v="131.6"/>
    <n v="192136"/>
    <n v="691689.6"/>
  </r>
  <r>
    <x v="0"/>
    <x v="1"/>
    <x v="1"/>
    <x v="9"/>
    <x v="19"/>
    <s v="SE3A"/>
    <x v="6"/>
    <s v="GNR_RES_WTR_NOPMP_MC-02"/>
    <x v="0"/>
    <x v="2"/>
    <n v="131.6"/>
    <n v="192136"/>
    <n v="691689.6"/>
  </r>
  <r>
    <x v="0"/>
    <x v="1"/>
    <x v="1"/>
    <x v="9"/>
    <x v="19"/>
    <s v="SE3A"/>
    <x v="6"/>
    <s v="GNR_RES_WTR_NOPMP_MC-02"/>
    <x v="1"/>
    <x v="0"/>
    <n v="131.6"/>
    <n v="192136"/>
    <n v="691689.6"/>
  </r>
  <r>
    <x v="0"/>
    <x v="1"/>
    <x v="1"/>
    <x v="9"/>
    <x v="19"/>
    <s v="SE3A"/>
    <x v="6"/>
    <s v="GNR_RES_WTR_NOPMP_MC-02"/>
    <x v="1"/>
    <x v="1"/>
    <n v="131.6"/>
    <n v="192136"/>
    <n v="691689.6"/>
  </r>
  <r>
    <x v="0"/>
    <x v="1"/>
    <x v="1"/>
    <x v="9"/>
    <x v="19"/>
    <s v="SE3A"/>
    <x v="6"/>
    <s v="GNR_RES_WTR_NOPMP_MC-02"/>
    <x v="1"/>
    <x v="2"/>
    <n v="131.6"/>
    <n v="192136"/>
    <n v="691689.6"/>
  </r>
  <r>
    <x v="0"/>
    <x v="1"/>
    <x v="1"/>
    <x v="9"/>
    <x v="19"/>
    <s v="SE3A"/>
    <x v="6"/>
    <s v="GNR_RES_WTR_NOPMP_MC-03"/>
    <x v="0"/>
    <x v="1"/>
    <n v="131.6"/>
    <n v="192136"/>
    <n v="691689.6"/>
  </r>
  <r>
    <x v="0"/>
    <x v="1"/>
    <x v="1"/>
    <x v="9"/>
    <x v="19"/>
    <s v="SE3A"/>
    <x v="6"/>
    <s v="GNR_RES_WTR_NOPMP_MC-03"/>
    <x v="0"/>
    <x v="2"/>
    <n v="131.6"/>
    <n v="192136"/>
    <n v="691689.6"/>
  </r>
  <r>
    <x v="0"/>
    <x v="1"/>
    <x v="1"/>
    <x v="9"/>
    <x v="19"/>
    <s v="SE3A"/>
    <x v="6"/>
    <s v="GNR_RES_WTR_NOPMP_MC-03"/>
    <x v="1"/>
    <x v="0"/>
    <n v="131.6"/>
    <n v="192136"/>
    <n v="691689.6"/>
  </r>
  <r>
    <x v="0"/>
    <x v="1"/>
    <x v="1"/>
    <x v="9"/>
    <x v="19"/>
    <s v="SE3A"/>
    <x v="6"/>
    <s v="GNR_RES_WTR_NOPMP_MC-03"/>
    <x v="1"/>
    <x v="1"/>
    <n v="131.6"/>
    <n v="192136"/>
    <n v="691689.6"/>
  </r>
  <r>
    <x v="0"/>
    <x v="1"/>
    <x v="1"/>
    <x v="9"/>
    <x v="19"/>
    <s v="SE3A"/>
    <x v="6"/>
    <s v="GNR_RES_WTR_NOPMP_MC-03"/>
    <x v="1"/>
    <x v="2"/>
    <n v="131.6"/>
    <n v="192136"/>
    <n v="691689.6"/>
  </r>
  <r>
    <x v="0"/>
    <x v="1"/>
    <x v="1"/>
    <x v="9"/>
    <x v="19"/>
    <s v="SE3A"/>
    <x v="6"/>
    <s v="GNR_RES_WTR_NOPMP_MC-04"/>
    <x v="0"/>
    <x v="1"/>
    <n v="131.6"/>
    <n v="192136"/>
    <n v="691689.6"/>
  </r>
  <r>
    <x v="0"/>
    <x v="1"/>
    <x v="1"/>
    <x v="9"/>
    <x v="19"/>
    <s v="SE3A"/>
    <x v="6"/>
    <s v="GNR_RES_WTR_NOPMP_MC-04"/>
    <x v="0"/>
    <x v="2"/>
    <n v="131.6"/>
    <n v="192136"/>
    <n v="691689.6"/>
  </r>
  <r>
    <x v="0"/>
    <x v="1"/>
    <x v="1"/>
    <x v="9"/>
    <x v="19"/>
    <s v="SE3A"/>
    <x v="6"/>
    <s v="GNR_RES_WTR_NOPMP_MC-04"/>
    <x v="1"/>
    <x v="0"/>
    <n v="131.6"/>
    <n v="192136"/>
    <n v="691689.6"/>
  </r>
  <r>
    <x v="0"/>
    <x v="1"/>
    <x v="1"/>
    <x v="9"/>
    <x v="19"/>
    <s v="SE3A"/>
    <x v="6"/>
    <s v="GNR_RES_WTR_NOPMP_MC-04"/>
    <x v="1"/>
    <x v="1"/>
    <n v="131.6"/>
    <n v="192136"/>
    <n v="691689.6"/>
  </r>
  <r>
    <x v="0"/>
    <x v="1"/>
    <x v="1"/>
    <x v="9"/>
    <x v="19"/>
    <s v="SE3A"/>
    <x v="6"/>
    <s v="GNR_RES_WTR_NOPMP_MC-04"/>
    <x v="1"/>
    <x v="2"/>
    <n v="131.6"/>
    <n v="192136"/>
    <n v="691689.6"/>
  </r>
  <r>
    <x v="0"/>
    <x v="1"/>
    <x v="1"/>
    <x v="9"/>
    <x v="19"/>
    <s v="SE3A"/>
    <x v="6"/>
    <s v="GNR_RES_WTR_NOPMP_MC-05"/>
    <x v="0"/>
    <x v="1"/>
    <n v="131.6"/>
    <n v="192136"/>
    <n v="691689.6"/>
  </r>
  <r>
    <x v="0"/>
    <x v="1"/>
    <x v="1"/>
    <x v="9"/>
    <x v="19"/>
    <s v="SE3A"/>
    <x v="6"/>
    <s v="GNR_RES_WTR_NOPMP_MC-05"/>
    <x v="0"/>
    <x v="2"/>
    <n v="131.6"/>
    <n v="192136"/>
    <n v="691689.6"/>
  </r>
  <r>
    <x v="0"/>
    <x v="1"/>
    <x v="1"/>
    <x v="9"/>
    <x v="19"/>
    <s v="SE3A"/>
    <x v="6"/>
    <s v="GNR_RES_WTR_NOPMP_MC-05"/>
    <x v="1"/>
    <x v="0"/>
    <n v="131.6"/>
    <n v="192136"/>
    <n v="691689.6"/>
  </r>
  <r>
    <x v="0"/>
    <x v="1"/>
    <x v="1"/>
    <x v="9"/>
    <x v="19"/>
    <s v="SE3A"/>
    <x v="6"/>
    <s v="GNR_RES_WTR_NOPMP_MC-05"/>
    <x v="1"/>
    <x v="1"/>
    <n v="131.6"/>
    <n v="192136"/>
    <n v="691689.6"/>
  </r>
  <r>
    <x v="0"/>
    <x v="1"/>
    <x v="1"/>
    <x v="9"/>
    <x v="19"/>
    <s v="SE3A"/>
    <x v="6"/>
    <s v="GNR_RES_WTR_NOPMP_MC-05"/>
    <x v="1"/>
    <x v="2"/>
    <n v="131.6"/>
    <n v="192136"/>
    <n v="691689.6"/>
  </r>
  <r>
    <x v="0"/>
    <x v="1"/>
    <x v="1"/>
    <x v="9"/>
    <x v="19"/>
    <s v="SE3A"/>
    <x v="6"/>
    <s v="GNR_RES_WTR_NOPMP_MC-06"/>
    <x v="0"/>
    <x v="2"/>
    <n v="94.1739693675311"/>
    <n v="137493.995276595"/>
    <n v="494978.382995744"/>
  </r>
  <r>
    <x v="0"/>
    <x v="1"/>
    <x v="1"/>
    <x v="9"/>
    <x v="19"/>
    <s v="SE3A"/>
    <x v="6"/>
    <s v="GNR_RES_WTR_NOPMP_MC-06"/>
    <x v="1"/>
    <x v="0"/>
    <n v="28.418958540480698"/>
    <n v="41491.6794691018"/>
    <n v="149370.04608876701"/>
  </r>
  <r>
    <x v="0"/>
    <x v="1"/>
    <x v="1"/>
    <x v="9"/>
    <x v="19"/>
    <s v="SE3A"/>
    <x v="6"/>
    <s v="GNR_RES_WTR_NOPMP_MC-06"/>
    <x v="1"/>
    <x v="1"/>
    <n v="131.6"/>
    <n v="192136"/>
    <n v="691689.6"/>
  </r>
  <r>
    <x v="0"/>
    <x v="1"/>
    <x v="1"/>
    <x v="9"/>
    <x v="19"/>
    <s v="SE3A"/>
    <x v="6"/>
    <s v="GNR_ROR_WTR"/>
    <x v="0"/>
    <x v="0"/>
    <n v="397.4098563416"/>
    <n v="580218.39025873598"/>
    <n v="2088786.2049314501"/>
  </r>
  <r>
    <x v="0"/>
    <x v="1"/>
    <x v="1"/>
    <x v="9"/>
    <x v="19"/>
    <s v="SE3A"/>
    <x v="6"/>
    <s v="GNR_ROR_WTR"/>
    <x v="0"/>
    <x v="1"/>
    <n v="397.4098563416"/>
    <n v="580218.39025873598"/>
    <n v="2088786.2049314501"/>
  </r>
  <r>
    <x v="0"/>
    <x v="1"/>
    <x v="1"/>
    <x v="9"/>
    <x v="19"/>
    <s v="SE3A"/>
    <x v="6"/>
    <s v="GNR_ROR_WTR"/>
    <x v="0"/>
    <x v="2"/>
    <n v="397.4098563416"/>
    <n v="580218.39025873598"/>
    <n v="2088786.2049314501"/>
  </r>
  <r>
    <x v="0"/>
    <x v="1"/>
    <x v="1"/>
    <x v="9"/>
    <x v="19"/>
    <s v="SE3A"/>
    <x v="6"/>
    <s v="GNR_ROR_WTR"/>
    <x v="1"/>
    <x v="0"/>
    <n v="848.56976732117005"/>
    <n v="1238911.8602889101"/>
    <n v="4460082.6970400698"/>
  </r>
  <r>
    <x v="0"/>
    <x v="1"/>
    <x v="1"/>
    <x v="9"/>
    <x v="19"/>
    <s v="SE3A"/>
    <x v="6"/>
    <s v="GNR_ROR_WTR"/>
    <x v="1"/>
    <x v="1"/>
    <n v="848.56976732117005"/>
    <n v="1238911.8602889101"/>
    <n v="4460082.6970400698"/>
  </r>
  <r>
    <x v="0"/>
    <x v="1"/>
    <x v="1"/>
    <x v="9"/>
    <x v="19"/>
    <s v="SE3A"/>
    <x v="6"/>
    <s v="GNR_ROR_WTR"/>
    <x v="1"/>
    <x v="2"/>
    <n v="848.56976732117005"/>
    <n v="1238911.8602889101"/>
    <n v="4460082.6970400698"/>
  </r>
  <r>
    <x v="0"/>
    <x v="1"/>
    <x v="1"/>
    <x v="9"/>
    <x v="19"/>
    <s v="SE3A"/>
    <x v="7"/>
    <s v="GNR_WT_WIND_ONS"/>
    <x v="0"/>
    <x v="0"/>
    <n v="90.444529603721506"/>
    <n v="132049.01322143301"/>
    <n v="475376.44759716"/>
  </r>
  <r>
    <x v="0"/>
    <x v="1"/>
    <x v="1"/>
    <x v="9"/>
    <x v="19"/>
    <s v="SE3A"/>
    <x v="7"/>
    <s v="GNR_WT_WIND_ONS"/>
    <x v="0"/>
    <x v="1"/>
    <n v="79.389580098892296"/>
    <n v="115908.786944383"/>
    <n v="417271.63299977803"/>
  </r>
  <r>
    <x v="0"/>
    <x v="1"/>
    <x v="1"/>
    <x v="9"/>
    <x v="19"/>
    <s v="SE3A"/>
    <x v="7"/>
    <s v="GNR_WT_WIND_ONS"/>
    <x v="0"/>
    <x v="2"/>
    <n v="131.26250020137101"/>
    <n v="191643.25029400099"/>
    <n v="689915.70105840405"/>
  </r>
  <r>
    <x v="0"/>
    <x v="1"/>
    <x v="1"/>
    <x v="9"/>
    <x v="19"/>
    <s v="SE3A"/>
    <x v="7"/>
    <s v="GNR_WT_WIND_ONS"/>
    <x v="1"/>
    <x v="0"/>
    <n v="1187.30784571922"/>
    <n v="1733469.4547500601"/>
    <n v="6240490.0371002201"/>
  </r>
  <r>
    <x v="0"/>
    <x v="1"/>
    <x v="1"/>
    <x v="9"/>
    <x v="19"/>
    <s v="SE3A"/>
    <x v="7"/>
    <s v="GNR_WT_WIND_ONS"/>
    <x v="1"/>
    <x v="1"/>
    <n v="1422.7568295598401"/>
    <n v="2077224.9711573599"/>
    <n v="7478009.8961664997"/>
  </r>
  <r>
    <x v="0"/>
    <x v="1"/>
    <x v="1"/>
    <x v="9"/>
    <x v="19"/>
    <s v="SE3A"/>
    <x v="7"/>
    <s v="GNR_WT_WIND_ONS"/>
    <x v="1"/>
    <x v="2"/>
    <n v="1299.3807148169601"/>
    <n v="1897095.84363276"/>
    <n v="6829545.0370779503"/>
  </r>
  <r>
    <x v="0"/>
    <x v="1"/>
    <x v="1"/>
    <x v="9"/>
    <x v="19"/>
    <s v="SE3_IND"/>
    <x v="1"/>
    <s v="GNR_HS_HEAT_PIT_L-CEN_E-90_Y-2020"/>
    <x v="0"/>
    <x v="0"/>
    <n v="204.07720564824399"/>
    <n v="297952.72024643602"/>
    <n v="1072629.7928871701"/>
  </r>
  <r>
    <x v="0"/>
    <x v="1"/>
    <x v="1"/>
    <x v="9"/>
    <x v="19"/>
    <s v="SE3_IND"/>
    <x v="1"/>
    <s v="GNR_HS_HEAT_PIT_L-CEN_E-90_Y-2020"/>
    <x v="0"/>
    <x v="1"/>
    <n v="231.96979757567701"/>
    <n v="338675.904460488"/>
    <n v="1219233.25605776"/>
  </r>
  <r>
    <x v="0"/>
    <x v="1"/>
    <x v="1"/>
    <x v="9"/>
    <x v="19"/>
    <s v="SE3_IND"/>
    <x v="1"/>
    <s v="GNR_HS_HEAT_PIT_L-CEN_E-90_Y-2020"/>
    <x v="0"/>
    <x v="2"/>
    <n v="217.27426308242099"/>
    <n v="317220.424100334"/>
    <n v="1141993.5267612"/>
  </r>
  <r>
    <x v="0"/>
    <x v="1"/>
    <x v="1"/>
    <x v="9"/>
    <x v="19"/>
    <s v="SE3_IND"/>
    <x v="2"/>
    <s v="GNR_ST_MSW_BP_E-23_LS-220-MW-FEED_Y-2020"/>
    <x v="0"/>
    <x v="0"/>
    <n v="2017.97143197182"/>
    <n v="2946238.2906788499"/>
    <n v="10606457.846443901"/>
  </r>
  <r>
    <x v="0"/>
    <x v="1"/>
    <x v="1"/>
    <x v="9"/>
    <x v="19"/>
    <s v="SE3_IND"/>
    <x v="2"/>
    <s v="GNR_ST_MSW_BP_E-23_LS-220-MW-FEED_Y-2020"/>
    <x v="0"/>
    <x v="1"/>
    <n v="2017.97143197182"/>
    <n v="2946238.2906788499"/>
    <n v="10606457.846443901"/>
  </r>
  <r>
    <x v="0"/>
    <x v="1"/>
    <x v="1"/>
    <x v="9"/>
    <x v="19"/>
    <s v="SE3_IND"/>
    <x v="2"/>
    <s v="GNR_ST_MSW_BP_E-23_LS-220-MW-FEED_Y-2020"/>
    <x v="0"/>
    <x v="2"/>
    <n v="2017.97143197182"/>
    <n v="2946238.2906788499"/>
    <n v="10606457.846443901"/>
  </r>
  <r>
    <x v="0"/>
    <x v="1"/>
    <x v="1"/>
    <x v="9"/>
    <x v="19"/>
    <s v="SE3_IND"/>
    <x v="2"/>
    <s v="GNR_ST_MSW_BP_E-23_LS-220-MW-FEED_Y-2020"/>
    <x v="1"/>
    <x v="0"/>
    <n v="2017.97143197182"/>
    <n v="2946238.2906788499"/>
    <n v="10606457.846443901"/>
  </r>
  <r>
    <x v="0"/>
    <x v="1"/>
    <x v="1"/>
    <x v="9"/>
    <x v="19"/>
    <s v="SE3_IND"/>
    <x v="2"/>
    <s v="GNR_ST_MSW_BP_E-23_LS-220-MW-FEED_Y-2020"/>
    <x v="1"/>
    <x v="1"/>
    <n v="2017.97143197182"/>
    <n v="2946238.2906788499"/>
    <n v="10606457.846443901"/>
  </r>
  <r>
    <x v="0"/>
    <x v="1"/>
    <x v="1"/>
    <x v="9"/>
    <x v="19"/>
    <s v="SE3_IND"/>
    <x v="2"/>
    <s v="GNR_ST_MSW_BP_E-23_LS-220-MW-FEED_Y-2020"/>
    <x v="1"/>
    <x v="2"/>
    <n v="2017.97143197182"/>
    <n v="2946238.2906788499"/>
    <n v="10606457.846443901"/>
  </r>
  <r>
    <x v="0"/>
    <x v="1"/>
    <x v="1"/>
    <x v="9"/>
    <x v="19"/>
    <s v="SE3_large"/>
    <x v="5"/>
    <s v="GNR_HP_ELEC_COP-270"/>
    <x v="0"/>
    <x v="0"/>
    <n v="46.6666666666667"/>
    <n v="68133.333333333299"/>
    <n v="245280"/>
  </r>
  <r>
    <x v="0"/>
    <x v="1"/>
    <x v="1"/>
    <x v="9"/>
    <x v="19"/>
    <s v="SE3_large"/>
    <x v="5"/>
    <s v="GNR_HP_ELEC_COP-270"/>
    <x v="1"/>
    <x v="0"/>
    <n v="46.6666666666667"/>
    <n v="68133.333333333299"/>
    <n v="245280"/>
  </r>
  <r>
    <x v="0"/>
    <x v="1"/>
    <x v="1"/>
    <x v="9"/>
    <x v="19"/>
    <s v="SE3_large"/>
    <x v="5"/>
    <s v="GNR_HP_ELEC_COP-270"/>
    <x v="1"/>
    <x v="1"/>
    <n v="46.6666666666667"/>
    <n v="68133.333333333299"/>
    <n v="245280"/>
  </r>
  <r>
    <x v="0"/>
    <x v="1"/>
    <x v="1"/>
    <x v="9"/>
    <x v="19"/>
    <s v="SE3_large"/>
    <x v="5"/>
    <s v="GNR_HP_ELEC_COP-270"/>
    <x v="1"/>
    <x v="2"/>
    <n v="46.6666666666667"/>
    <n v="68133.333333333299"/>
    <n v="245280"/>
  </r>
  <r>
    <x v="0"/>
    <x v="1"/>
    <x v="1"/>
    <x v="9"/>
    <x v="19"/>
    <s v="SE3_large"/>
    <x v="1"/>
    <s v="GNR_HS_HEAT_PIT_L-CEN_E-90_Y-2020"/>
    <x v="0"/>
    <x v="1"/>
    <n v="1173.2553710858799"/>
    <n v="1712952.8417853899"/>
    <n v="6166630.23042739"/>
  </r>
  <r>
    <x v="0"/>
    <x v="1"/>
    <x v="1"/>
    <x v="9"/>
    <x v="19"/>
    <s v="SE3_large"/>
    <x v="1"/>
    <s v="GNR_HS_HEAT_PIT_L-CEN_E-90_Y-2020"/>
    <x v="0"/>
    <x v="2"/>
    <n v="814.39438670615596"/>
    <n v="1189015.8045909901"/>
    <n v="4280456.8965275502"/>
  </r>
  <r>
    <x v="0"/>
    <x v="1"/>
    <x v="1"/>
    <x v="9"/>
    <x v="19"/>
    <s v="SE3_large"/>
    <x v="1"/>
    <s v="GNR_HS_HEAT_PIT_L-CEN_E-90_Y-2030"/>
    <x v="0"/>
    <x v="0"/>
    <n v="172.859428106949"/>
    <n v="252374.76503614499"/>
    <n v="908549.15413012297"/>
  </r>
  <r>
    <x v="0"/>
    <x v="1"/>
    <x v="1"/>
    <x v="9"/>
    <x v="19"/>
    <s v="SE3_large"/>
    <x v="1"/>
    <s v="GNR_HS_HEAT_PIT_L-CEN_E-90_Y-2030"/>
    <x v="0"/>
    <x v="1"/>
    <n v="270.48964748279599"/>
    <n v="394914.88532488298"/>
    <n v="1421693.5871695799"/>
  </r>
  <r>
    <x v="0"/>
    <x v="1"/>
    <x v="1"/>
    <x v="9"/>
    <x v="19"/>
    <s v="SE3_large"/>
    <x v="2"/>
    <s v="AROS6_ST_MSW_EXT"/>
    <x v="0"/>
    <x v="0"/>
    <n v="167.213114754098"/>
    <n v="244131.14754098401"/>
    <n v="878872.13114754099"/>
  </r>
  <r>
    <x v="0"/>
    <x v="1"/>
    <x v="1"/>
    <x v="9"/>
    <x v="19"/>
    <s v="SE3_large"/>
    <x v="2"/>
    <s v="AROS6_ST_MSW_EXT"/>
    <x v="0"/>
    <x v="1"/>
    <n v="167.213114754098"/>
    <n v="244131.14754098401"/>
    <n v="878872.13114754099"/>
  </r>
  <r>
    <x v="0"/>
    <x v="1"/>
    <x v="1"/>
    <x v="9"/>
    <x v="19"/>
    <s v="SE3_large"/>
    <x v="2"/>
    <s v="AROS6_ST_MSW_EXT"/>
    <x v="0"/>
    <x v="2"/>
    <n v="167.213114754098"/>
    <n v="244131.14754098401"/>
    <n v="878872.13114754099"/>
  </r>
  <r>
    <x v="0"/>
    <x v="1"/>
    <x v="1"/>
    <x v="9"/>
    <x v="19"/>
    <s v="SE3_large"/>
    <x v="2"/>
    <s v="AROS6_ST_MSW_EXT"/>
    <x v="1"/>
    <x v="0"/>
    <n v="167.213114754098"/>
    <n v="244131.14754098401"/>
    <n v="878872.13114754099"/>
  </r>
  <r>
    <x v="0"/>
    <x v="1"/>
    <x v="1"/>
    <x v="9"/>
    <x v="19"/>
    <s v="SE3_large"/>
    <x v="2"/>
    <s v="AROS6_ST_MSW_EXT"/>
    <x v="1"/>
    <x v="1"/>
    <n v="167.213114754098"/>
    <n v="244131.14754098401"/>
    <n v="878872.13114754099"/>
  </r>
  <r>
    <x v="0"/>
    <x v="1"/>
    <x v="1"/>
    <x v="9"/>
    <x v="19"/>
    <s v="SE3_large"/>
    <x v="2"/>
    <s v="AROS6_ST_MSW_EXT"/>
    <x v="1"/>
    <x v="2"/>
    <n v="167.213114754098"/>
    <n v="244131.14754098401"/>
    <n v="878872.13114754099"/>
  </r>
  <r>
    <x v="0"/>
    <x v="1"/>
    <x v="1"/>
    <x v="9"/>
    <x v="19"/>
    <s v="SE3_large"/>
    <x v="2"/>
    <s v="GNR_ST_MSW_BP_CB-30"/>
    <x v="0"/>
    <x v="0"/>
    <n v="296.93350232963002"/>
    <n v="433522.91340125899"/>
    <n v="1560682.48824453"/>
  </r>
  <r>
    <x v="0"/>
    <x v="1"/>
    <x v="1"/>
    <x v="9"/>
    <x v="19"/>
    <s v="SE3_large"/>
    <x v="2"/>
    <s v="GNR_ST_MSW_BP_CB-30"/>
    <x v="0"/>
    <x v="1"/>
    <n v="296.93350232963002"/>
    <n v="433522.91340125899"/>
    <n v="1560682.48824453"/>
  </r>
  <r>
    <x v="0"/>
    <x v="1"/>
    <x v="1"/>
    <x v="9"/>
    <x v="19"/>
    <s v="SE3_large"/>
    <x v="2"/>
    <s v="GNR_ST_MSW_BP_CB-30"/>
    <x v="0"/>
    <x v="2"/>
    <n v="296.93350232963002"/>
    <n v="433522.91340125899"/>
    <n v="1560682.48824453"/>
  </r>
  <r>
    <x v="0"/>
    <x v="1"/>
    <x v="1"/>
    <x v="9"/>
    <x v="19"/>
    <s v="SE3_large"/>
    <x v="2"/>
    <s v="GNR_ST_MSW_BP_CB-30"/>
    <x v="1"/>
    <x v="0"/>
    <n v="296.93350232963002"/>
    <n v="433522.91340125899"/>
    <n v="1560682.48824453"/>
  </r>
  <r>
    <x v="0"/>
    <x v="1"/>
    <x v="1"/>
    <x v="9"/>
    <x v="19"/>
    <s v="SE3_large"/>
    <x v="2"/>
    <s v="GNR_ST_MSW_BP_CB-30"/>
    <x v="1"/>
    <x v="1"/>
    <n v="296.93350232963002"/>
    <n v="433522.91340125899"/>
    <n v="1560682.48824453"/>
  </r>
  <r>
    <x v="0"/>
    <x v="1"/>
    <x v="1"/>
    <x v="9"/>
    <x v="19"/>
    <s v="SE3_large"/>
    <x v="2"/>
    <s v="GNR_ST_MSW_BP_CB-30"/>
    <x v="1"/>
    <x v="2"/>
    <n v="296.93350232963002"/>
    <n v="433522.91340125899"/>
    <n v="1560682.48824453"/>
  </r>
  <r>
    <x v="0"/>
    <x v="1"/>
    <x v="1"/>
    <x v="9"/>
    <x v="19"/>
    <s v="SE3_large"/>
    <x v="2"/>
    <s v="GNR_ST_MSW_BP_E-23_LS-220-MW-FEED_Y-2020"/>
    <x v="0"/>
    <x v="0"/>
    <n v="1244.42735907522"/>
    <n v="1816863.94424982"/>
    <n v="6540710.1992993597"/>
  </r>
  <r>
    <x v="0"/>
    <x v="1"/>
    <x v="1"/>
    <x v="9"/>
    <x v="19"/>
    <s v="SE3_large"/>
    <x v="2"/>
    <s v="GNR_ST_MSW_BP_E-23_LS-220-MW-FEED_Y-2020"/>
    <x v="0"/>
    <x v="1"/>
    <n v="1244.42735907522"/>
    <n v="1816863.94424982"/>
    <n v="6540710.1992993597"/>
  </r>
  <r>
    <x v="0"/>
    <x v="1"/>
    <x v="1"/>
    <x v="9"/>
    <x v="19"/>
    <s v="SE3_large"/>
    <x v="2"/>
    <s v="GNR_ST_MSW_BP_E-23_LS-220-MW-FEED_Y-2020"/>
    <x v="0"/>
    <x v="2"/>
    <n v="1244.42735907522"/>
    <n v="1816863.94424982"/>
    <n v="6540710.1992993597"/>
  </r>
  <r>
    <x v="0"/>
    <x v="1"/>
    <x v="1"/>
    <x v="9"/>
    <x v="19"/>
    <s v="SE3_large"/>
    <x v="2"/>
    <s v="GNR_ST_MSW_BP_E-23_LS-220-MW-FEED_Y-2020"/>
    <x v="1"/>
    <x v="0"/>
    <n v="1244.42735907522"/>
    <n v="1816863.94424982"/>
    <n v="6540710.1992993597"/>
  </r>
  <r>
    <x v="0"/>
    <x v="1"/>
    <x v="1"/>
    <x v="9"/>
    <x v="19"/>
    <s v="SE3_large"/>
    <x v="2"/>
    <s v="GNR_ST_MSW_BP_E-23_LS-220-MW-FEED_Y-2020"/>
    <x v="1"/>
    <x v="1"/>
    <n v="1244.42735907522"/>
    <n v="1816863.94424982"/>
    <n v="6540710.1992993597"/>
  </r>
  <r>
    <x v="0"/>
    <x v="1"/>
    <x v="1"/>
    <x v="9"/>
    <x v="19"/>
    <s v="SE3_large"/>
    <x v="2"/>
    <s v="GNR_ST_MSW_BP_E-23_LS-220-MW-FEED_Y-2020"/>
    <x v="1"/>
    <x v="2"/>
    <n v="1244.42735907522"/>
    <n v="1816863.94424982"/>
    <n v="6540710.1992993597"/>
  </r>
  <r>
    <x v="0"/>
    <x v="1"/>
    <x v="1"/>
    <x v="9"/>
    <x v="19"/>
    <s v="SE3_large"/>
    <x v="2"/>
    <s v="GNR_ST_MSW_BP_E-24_LS-220-MW-FEED_Y-2030"/>
    <x v="0"/>
    <x v="0"/>
    <n v="634.57158326200204"/>
    <n v="926474.51156252297"/>
    <n v="3335308.2416250799"/>
  </r>
  <r>
    <x v="0"/>
    <x v="1"/>
    <x v="1"/>
    <x v="9"/>
    <x v="19"/>
    <s v="SE3_large"/>
    <x v="2"/>
    <s v="GNR_ST_MSW_BP_E-24_LS-220-MW-FEED_Y-2030"/>
    <x v="0"/>
    <x v="1"/>
    <n v="634.57158326200204"/>
    <n v="926474.51156252297"/>
    <n v="3335308.2416250799"/>
  </r>
  <r>
    <x v="0"/>
    <x v="1"/>
    <x v="1"/>
    <x v="9"/>
    <x v="19"/>
    <s v="SE3_large"/>
    <x v="2"/>
    <s v="GNR_ST_MSW_BP_E-24_LS-220-MW-FEED_Y-2030"/>
    <x v="0"/>
    <x v="2"/>
    <n v="634.57158326200204"/>
    <n v="926474.51156252297"/>
    <n v="3335308.2416250799"/>
  </r>
  <r>
    <x v="0"/>
    <x v="1"/>
    <x v="1"/>
    <x v="9"/>
    <x v="19"/>
    <s v="SE3_large"/>
    <x v="2"/>
    <s v="GNR_ST_MSW_BP_E-24_LS-220-MW-FEED_Y-2030"/>
    <x v="1"/>
    <x v="0"/>
    <n v="634.57158326200204"/>
    <n v="926474.51156252297"/>
    <n v="3335308.2416250799"/>
  </r>
  <r>
    <x v="0"/>
    <x v="1"/>
    <x v="1"/>
    <x v="9"/>
    <x v="19"/>
    <s v="SE3_large"/>
    <x v="2"/>
    <s v="GNR_ST_MSW_BP_E-24_LS-220-MW-FEED_Y-2030"/>
    <x v="1"/>
    <x v="1"/>
    <n v="634.57158326200204"/>
    <n v="926474.51156252297"/>
    <n v="3335308.2416250799"/>
  </r>
  <r>
    <x v="0"/>
    <x v="1"/>
    <x v="1"/>
    <x v="9"/>
    <x v="19"/>
    <s v="SE3_large"/>
    <x v="2"/>
    <s v="GNR_ST_MSW_BP_E-24_LS-220-MW-FEED_Y-2030"/>
    <x v="1"/>
    <x v="2"/>
    <n v="634.57158326200204"/>
    <n v="926474.51156252297"/>
    <n v="3335308.2416250799"/>
  </r>
  <r>
    <x v="0"/>
    <x v="1"/>
    <x v="1"/>
    <x v="9"/>
    <x v="19"/>
    <s v="SE3_large"/>
    <x v="4"/>
    <s v="GNR_EH_HEAT"/>
    <x v="0"/>
    <x v="0"/>
    <n v="17.513736263736199"/>
    <n v="25570.054945054799"/>
    <n v="92052.197802197406"/>
  </r>
  <r>
    <x v="0"/>
    <x v="1"/>
    <x v="1"/>
    <x v="9"/>
    <x v="19"/>
    <s v="SE3_large"/>
    <x v="4"/>
    <s v="GNR_EH_HEAT"/>
    <x v="0"/>
    <x v="1"/>
    <n v="17.513736263736199"/>
    <n v="25570.054945054799"/>
    <n v="92052.197802197406"/>
  </r>
  <r>
    <x v="0"/>
    <x v="1"/>
    <x v="1"/>
    <x v="9"/>
    <x v="19"/>
    <s v="SE3_large"/>
    <x v="4"/>
    <s v="GNR_EH_HEAT"/>
    <x v="0"/>
    <x v="2"/>
    <n v="17.513736263736199"/>
    <n v="25570.054945054799"/>
    <n v="92052.197802197406"/>
  </r>
  <r>
    <x v="0"/>
    <x v="1"/>
    <x v="1"/>
    <x v="9"/>
    <x v="19"/>
    <s v="SE3_large"/>
    <x v="4"/>
    <s v="GNR_EH_HEAT"/>
    <x v="1"/>
    <x v="0"/>
    <n v="17.513736263736199"/>
    <n v="25570.054945054799"/>
    <n v="92052.197802197406"/>
  </r>
  <r>
    <x v="0"/>
    <x v="1"/>
    <x v="1"/>
    <x v="9"/>
    <x v="19"/>
    <s v="SE3_large"/>
    <x v="4"/>
    <s v="GNR_EH_HEAT"/>
    <x v="1"/>
    <x v="1"/>
    <n v="17.513736263736199"/>
    <n v="25570.054945054799"/>
    <n v="92052.197802197406"/>
  </r>
  <r>
    <x v="0"/>
    <x v="1"/>
    <x v="1"/>
    <x v="9"/>
    <x v="19"/>
    <s v="SE3_large"/>
    <x v="4"/>
    <s v="GNR_EH_HEAT"/>
    <x v="1"/>
    <x v="2"/>
    <n v="17.513736263736199"/>
    <n v="25570.054945054799"/>
    <n v="92052.197802197406"/>
  </r>
  <r>
    <x v="0"/>
    <x v="1"/>
    <x v="1"/>
    <x v="9"/>
    <x v="19"/>
    <s v="SE3_large"/>
    <x v="19"/>
    <s v="GNR_ST_WOODCHI_BP_CB-30"/>
    <x v="0"/>
    <x v="0"/>
    <n v="99.544456651851903"/>
    <n v="145334.90671170401"/>
    <n v="523205.66416213301"/>
  </r>
  <r>
    <x v="0"/>
    <x v="1"/>
    <x v="1"/>
    <x v="9"/>
    <x v="19"/>
    <s v="SE3_large"/>
    <x v="19"/>
    <s v="GNR_ST_WOODCHI_BP_CB-30"/>
    <x v="0"/>
    <x v="1"/>
    <n v="99.544456651851903"/>
    <n v="145334.90671170401"/>
    <n v="523205.66416213301"/>
  </r>
  <r>
    <x v="0"/>
    <x v="1"/>
    <x v="1"/>
    <x v="9"/>
    <x v="19"/>
    <s v="SE3_large"/>
    <x v="19"/>
    <s v="GNR_ST_WOODCHI_BP_CB-30"/>
    <x v="0"/>
    <x v="2"/>
    <n v="99.544456651851903"/>
    <n v="145334.90671170401"/>
    <n v="523205.66416213301"/>
  </r>
  <r>
    <x v="0"/>
    <x v="1"/>
    <x v="1"/>
    <x v="9"/>
    <x v="19"/>
    <s v="SE3_large"/>
    <x v="19"/>
    <s v="GNR_ST_WOODCHI_BP_CB-40"/>
    <x v="0"/>
    <x v="0"/>
    <n v="534.84142366666697"/>
    <n v="780868.47855333297"/>
    <n v="2811126.5227919999"/>
  </r>
  <r>
    <x v="0"/>
    <x v="1"/>
    <x v="1"/>
    <x v="9"/>
    <x v="19"/>
    <s v="SE3_large"/>
    <x v="19"/>
    <s v="GNR_ST_WOODCHI_BP_CB-40"/>
    <x v="0"/>
    <x v="1"/>
    <n v="534.84142366666697"/>
    <n v="780868.47855333297"/>
    <n v="2811126.5227919999"/>
  </r>
  <r>
    <x v="0"/>
    <x v="1"/>
    <x v="1"/>
    <x v="9"/>
    <x v="19"/>
    <s v="SE3_large"/>
    <x v="19"/>
    <s v="GNR_ST_WOODCHI_BP_CB-40"/>
    <x v="0"/>
    <x v="2"/>
    <n v="534.84142366666697"/>
    <n v="780868.47855333297"/>
    <n v="2811126.5227919999"/>
  </r>
  <r>
    <x v="0"/>
    <x v="1"/>
    <x v="1"/>
    <x v="9"/>
    <x v="19"/>
    <s v="SE3_large"/>
    <x v="19"/>
    <s v="GNR_ST_WOODCHI_BP_CB-80"/>
    <x v="0"/>
    <x v="0"/>
    <n v="206.74617922499999"/>
    <n v="301849.4216685"/>
    <n v="1086657.9180066001"/>
  </r>
  <r>
    <x v="0"/>
    <x v="1"/>
    <x v="1"/>
    <x v="9"/>
    <x v="19"/>
    <s v="SE3_large"/>
    <x v="19"/>
    <s v="GNR_ST_WOODCHI_BP_CB-80"/>
    <x v="0"/>
    <x v="1"/>
    <n v="206.74617922499999"/>
    <n v="301849.4216685"/>
    <n v="1086657.9180066001"/>
  </r>
  <r>
    <x v="0"/>
    <x v="1"/>
    <x v="1"/>
    <x v="9"/>
    <x v="19"/>
    <s v="SE3_large"/>
    <x v="19"/>
    <s v="GNR_ST_WOODCHI_BP_CB-80"/>
    <x v="0"/>
    <x v="2"/>
    <n v="206.74617922499999"/>
    <n v="301849.4216685"/>
    <n v="1086657.9180066001"/>
  </r>
  <r>
    <x v="0"/>
    <x v="1"/>
    <x v="1"/>
    <x v="9"/>
    <x v="19"/>
    <s v="SE3_large"/>
    <x v="8"/>
    <s v="AROS7_ST_WOODWST_EXT"/>
    <x v="0"/>
    <x v="0"/>
    <n v="167.213114754098"/>
    <n v="244131.14754098401"/>
    <n v="878872.13114754099"/>
  </r>
  <r>
    <x v="0"/>
    <x v="1"/>
    <x v="1"/>
    <x v="9"/>
    <x v="19"/>
    <s v="SE3_large"/>
    <x v="8"/>
    <s v="AROS7_ST_WOODWST_EXT"/>
    <x v="0"/>
    <x v="1"/>
    <n v="167.213114754098"/>
    <n v="244131.14754098401"/>
    <n v="878872.13114754099"/>
  </r>
  <r>
    <x v="0"/>
    <x v="1"/>
    <x v="1"/>
    <x v="9"/>
    <x v="19"/>
    <s v="SE3_large"/>
    <x v="8"/>
    <s v="AROS7_ST_WOODWST_EXT"/>
    <x v="0"/>
    <x v="2"/>
    <n v="167.213114754098"/>
    <n v="244131.14754098401"/>
    <n v="878872.13114754099"/>
  </r>
  <r>
    <x v="0"/>
    <x v="1"/>
    <x v="1"/>
    <x v="9"/>
    <x v="19"/>
    <s v="SE3_large"/>
    <x v="8"/>
    <s v="AROS7_ST_WOODWST_EXT"/>
    <x v="1"/>
    <x v="0"/>
    <n v="167.213114754098"/>
    <n v="244131.14754098401"/>
    <n v="878872.13114754099"/>
  </r>
  <r>
    <x v="0"/>
    <x v="1"/>
    <x v="1"/>
    <x v="9"/>
    <x v="19"/>
    <s v="SE3_large"/>
    <x v="8"/>
    <s v="AROS7_ST_WOODWST_EXT"/>
    <x v="1"/>
    <x v="1"/>
    <n v="167.213114754098"/>
    <n v="244131.14754098401"/>
    <n v="878872.13114754099"/>
  </r>
  <r>
    <x v="0"/>
    <x v="1"/>
    <x v="1"/>
    <x v="9"/>
    <x v="19"/>
    <s v="SE3_large"/>
    <x v="8"/>
    <s v="AROS7_ST_WOODWST_EXT"/>
    <x v="1"/>
    <x v="2"/>
    <n v="167.213114754098"/>
    <n v="244131.14754098401"/>
    <n v="878872.13114754099"/>
  </r>
  <r>
    <x v="0"/>
    <x v="1"/>
    <x v="1"/>
    <x v="9"/>
    <x v="19"/>
    <s v="SE3_medium"/>
    <x v="5"/>
    <s v="GNR_HP_ELEC_COP-270"/>
    <x v="1"/>
    <x v="0"/>
    <n v="15.0111111111111"/>
    <n v="21916.222222222201"/>
    <n v="78898.399999999994"/>
  </r>
  <r>
    <x v="0"/>
    <x v="1"/>
    <x v="1"/>
    <x v="9"/>
    <x v="19"/>
    <s v="SE3_medium"/>
    <x v="5"/>
    <s v="GNR_HP_ELEC_COP-270"/>
    <x v="1"/>
    <x v="1"/>
    <n v="15.0111111111111"/>
    <n v="21916.222222222201"/>
    <n v="78898.399999999994"/>
  </r>
  <r>
    <x v="0"/>
    <x v="1"/>
    <x v="1"/>
    <x v="9"/>
    <x v="19"/>
    <s v="SE3_medium"/>
    <x v="5"/>
    <s v="GNR_HP_ELEC_COP-270"/>
    <x v="1"/>
    <x v="2"/>
    <n v="15.0111111111111"/>
    <n v="21916.222222222201"/>
    <n v="78898.399999999994"/>
  </r>
  <r>
    <x v="0"/>
    <x v="1"/>
    <x v="1"/>
    <x v="9"/>
    <x v="19"/>
    <s v="SE3_medium"/>
    <x v="5"/>
    <s v="GNR_HP_ELEC_GROUND-WTR_COP-360_LS-4-MW_Y-2020"/>
    <x v="0"/>
    <x v="0"/>
    <n v="36.964895888244101"/>
    <n v="53968.747996836399"/>
    <n v="194287.49278861101"/>
  </r>
  <r>
    <x v="0"/>
    <x v="1"/>
    <x v="1"/>
    <x v="9"/>
    <x v="19"/>
    <s v="SE3_medium"/>
    <x v="5"/>
    <s v="GNR_HP_ELEC_GROUND-WTR_COP-360_LS-4-MW_Y-2020"/>
    <x v="0"/>
    <x v="1"/>
    <n v="67.077686618081302"/>
    <n v="97933.422462398798"/>
    <n v="352560.32086463599"/>
  </r>
  <r>
    <x v="0"/>
    <x v="1"/>
    <x v="1"/>
    <x v="9"/>
    <x v="19"/>
    <s v="SE3_medium"/>
    <x v="5"/>
    <s v="GNR_HP_ELEC_GROUND-WTR_COP-360_LS-4-MW_Y-2020"/>
    <x v="1"/>
    <x v="0"/>
    <n v="453.05579696459102"/>
    <n v="661461.46356830397"/>
    <n v="2381261.2688458902"/>
  </r>
  <r>
    <x v="0"/>
    <x v="1"/>
    <x v="1"/>
    <x v="9"/>
    <x v="19"/>
    <s v="SE3_medium"/>
    <x v="5"/>
    <s v="GNR_HP_ELEC_GROUND-WTR_COP-360_LS-4-MW_Y-2020"/>
    <x v="1"/>
    <x v="1"/>
    <n v="453.05579696459102"/>
    <n v="661461.46356830397"/>
    <n v="2381261.2688458902"/>
  </r>
  <r>
    <x v="0"/>
    <x v="1"/>
    <x v="1"/>
    <x v="9"/>
    <x v="19"/>
    <s v="SE3_medium"/>
    <x v="5"/>
    <s v="GNR_HP_ELEC_GROUND-WTR_COP-360_LS-4-MW_Y-2020"/>
    <x v="1"/>
    <x v="2"/>
    <n v="453.05579696459102"/>
    <n v="661461.46356830397"/>
    <n v="2381261.2688458902"/>
  </r>
  <r>
    <x v="0"/>
    <x v="1"/>
    <x v="1"/>
    <x v="9"/>
    <x v="19"/>
    <s v="SE3_medium"/>
    <x v="5"/>
    <s v="GNR_HP_ELEC_GROUND-WTR_COP-380_LS-4-MW_Y-2030"/>
    <x v="0"/>
    <x v="0"/>
    <n v="63.959320729947002"/>
    <n v="93380.608265722607"/>
    <n v="336170.189756601"/>
  </r>
  <r>
    <x v="0"/>
    <x v="1"/>
    <x v="1"/>
    <x v="9"/>
    <x v="19"/>
    <s v="SE3_medium"/>
    <x v="5"/>
    <s v="GNR_HP_ELEC_GROUND-WTR_COP-380_LS-4-MW_Y-2030"/>
    <x v="0"/>
    <x v="1"/>
    <n v="63.959320729947002"/>
    <n v="93380.608265722607"/>
    <n v="336170.189756601"/>
  </r>
  <r>
    <x v="0"/>
    <x v="1"/>
    <x v="1"/>
    <x v="9"/>
    <x v="19"/>
    <s v="SE3_medium"/>
    <x v="5"/>
    <s v="GNR_HP_ELEC_GROUND-WTR_COP-380_LS-4-MW_Y-2030"/>
    <x v="0"/>
    <x v="2"/>
    <n v="40.157491675287901"/>
    <n v="58629.9378459203"/>
    <n v="211067.776245313"/>
  </r>
  <r>
    <x v="0"/>
    <x v="1"/>
    <x v="1"/>
    <x v="9"/>
    <x v="19"/>
    <s v="SE3_medium"/>
    <x v="5"/>
    <s v="GNR_HP_ELEC_GROUND-WTR_COP-380_LS-4-MW_Y-2030"/>
    <x v="1"/>
    <x v="0"/>
    <n v="63.959320729947002"/>
    <n v="93380.608265722607"/>
    <n v="336170.189756601"/>
  </r>
  <r>
    <x v="0"/>
    <x v="1"/>
    <x v="1"/>
    <x v="9"/>
    <x v="19"/>
    <s v="SE3_medium"/>
    <x v="5"/>
    <s v="GNR_HP_ELEC_GROUND-WTR_COP-380_LS-4-MW_Y-2030"/>
    <x v="1"/>
    <x v="1"/>
    <n v="63.959320729947002"/>
    <n v="93380.608265722607"/>
    <n v="336170.189756601"/>
  </r>
  <r>
    <x v="0"/>
    <x v="1"/>
    <x v="1"/>
    <x v="9"/>
    <x v="19"/>
    <s v="SE3_medium"/>
    <x v="5"/>
    <s v="GNR_HP_ELEC_GROUND-WTR_COP-380_LS-4-MW_Y-2030"/>
    <x v="1"/>
    <x v="2"/>
    <n v="63.959320729947002"/>
    <n v="93380.608265722607"/>
    <n v="336170.189756601"/>
  </r>
  <r>
    <x v="0"/>
    <x v="1"/>
    <x v="1"/>
    <x v="9"/>
    <x v="19"/>
    <s v="SE3_medium"/>
    <x v="1"/>
    <s v="GNR_HS_HEAT_PIT_L-DEC_E-91_Y-2020"/>
    <x v="0"/>
    <x v="0"/>
    <n v="1046.7783845655299"/>
    <n v="1528296.44146568"/>
    <n v="5501867.1892764298"/>
  </r>
  <r>
    <x v="0"/>
    <x v="1"/>
    <x v="1"/>
    <x v="9"/>
    <x v="19"/>
    <s v="SE3_medium"/>
    <x v="1"/>
    <s v="GNR_HS_HEAT_PIT_L-DEC_E-91_Y-2020"/>
    <x v="0"/>
    <x v="1"/>
    <n v="1414.7024816396199"/>
    <n v="2065465.62319384"/>
    <n v="7435676.2434978196"/>
  </r>
  <r>
    <x v="0"/>
    <x v="1"/>
    <x v="1"/>
    <x v="9"/>
    <x v="19"/>
    <s v="SE3_medium"/>
    <x v="1"/>
    <s v="GNR_HS_HEAT_PIT_L-DEC_E-91_Y-2020"/>
    <x v="0"/>
    <x v="2"/>
    <n v="1414.7024816396199"/>
    <n v="2065465.62319384"/>
    <n v="7435676.2434978196"/>
  </r>
  <r>
    <x v="0"/>
    <x v="1"/>
    <x v="1"/>
    <x v="9"/>
    <x v="19"/>
    <s v="SE3_medium"/>
    <x v="1"/>
    <s v="GNR_HS_HEAT_PIT_L-DEC_E-91_Y-2030"/>
    <x v="0"/>
    <x v="1"/>
    <n v="71.585256469863694"/>
    <n v="104514.474446001"/>
    <n v="376252.10800560401"/>
  </r>
  <r>
    <x v="0"/>
    <x v="1"/>
    <x v="1"/>
    <x v="9"/>
    <x v="19"/>
    <s v="SE3_medium"/>
    <x v="1"/>
    <s v="GNR_HS_HEAT_PIT_L-DEC_E-91_Y-2030"/>
    <x v="0"/>
    <x v="2"/>
    <n v="71.585256469863694"/>
    <n v="104514.474446001"/>
    <n v="376252.10800560401"/>
  </r>
  <r>
    <x v="0"/>
    <x v="1"/>
    <x v="1"/>
    <x v="9"/>
    <x v="19"/>
    <s v="SE3_medium"/>
    <x v="1"/>
    <s v="GNR_HS_HEAT_WTR-TANK_LS_E-95_Y-2010"/>
    <x v="0"/>
    <x v="1"/>
    <n v="167.308219178082"/>
    <n v="244270"/>
    <n v="879372"/>
  </r>
  <r>
    <x v="0"/>
    <x v="1"/>
    <x v="1"/>
    <x v="9"/>
    <x v="19"/>
    <s v="SE3_medium"/>
    <x v="1"/>
    <s v="GNR_HS_HEAT_WTR-TANK_LS_E-95_Y-2010"/>
    <x v="1"/>
    <x v="1"/>
    <n v="167.308219178082"/>
    <n v="244270"/>
    <n v="879372"/>
  </r>
  <r>
    <x v="0"/>
    <x v="1"/>
    <x v="1"/>
    <x v="9"/>
    <x v="19"/>
    <s v="SE3_medium"/>
    <x v="2"/>
    <s v="GNR_BO_MSW_E-90"/>
    <x v="0"/>
    <x v="0"/>
    <n v="98.768159203980005"/>
    <n v="144201.512437811"/>
    <n v="519125.44477611902"/>
  </r>
  <r>
    <x v="0"/>
    <x v="1"/>
    <x v="1"/>
    <x v="9"/>
    <x v="19"/>
    <s v="SE3_medium"/>
    <x v="2"/>
    <s v="GNR_BO_MSW_E-90"/>
    <x v="0"/>
    <x v="1"/>
    <n v="98.768159203980005"/>
    <n v="144201.512437811"/>
    <n v="519125.44477611902"/>
  </r>
  <r>
    <x v="0"/>
    <x v="1"/>
    <x v="1"/>
    <x v="9"/>
    <x v="19"/>
    <s v="SE3_medium"/>
    <x v="2"/>
    <s v="GNR_BO_MSW_E-90"/>
    <x v="0"/>
    <x v="2"/>
    <n v="98.768159203980005"/>
    <n v="144201.512437811"/>
    <n v="519125.44477611902"/>
  </r>
  <r>
    <x v="0"/>
    <x v="1"/>
    <x v="1"/>
    <x v="9"/>
    <x v="19"/>
    <s v="SE3_medium"/>
    <x v="2"/>
    <s v="GNR_BO_MSW_E-90"/>
    <x v="1"/>
    <x v="0"/>
    <n v="98.768159203980005"/>
    <n v="144201.512437811"/>
    <n v="519125.44477611902"/>
  </r>
  <r>
    <x v="0"/>
    <x v="1"/>
    <x v="1"/>
    <x v="9"/>
    <x v="19"/>
    <s v="SE3_medium"/>
    <x v="2"/>
    <s v="GNR_BO_MSW_E-90"/>
    <x v="1"/>
    <x v="1"/>
    <n v="98.768159203980005"/>
    <n v="144201.512437811"/>
    <n v="519125.44477611902"/>
  </r>
  <r>
    <x v="0"/>
    <x v="1"/>
    <x v="1"/>
    <x v="9"/>
    <x v="19"/>
    <s v="SE3_medium"/>
    <x v="2"/>
    <s v="GNR_BO_MSW_E-90"/>
    <x v="1"/>
    <x v="2"/>
    <n v="98.768159203980005"/>
    <n v="144201.512437811"/>
    <n v="519125.44477611902"/>
  </r>
  <r>
    <x v="0"/>
    <x v="1"/>
    <x v="1"/>
    <x v="9"/>
    <x v="19"/>
    <s v="SE3_medium"/>
    <x v="2"/>
    <s v="GNR_ST_MSW_BP_CB-10"/>
    <x v="0"/>
    <x v="0"/>
    <n v="125.253333333333"/>
    <n v="182869.86666666699"/>
    <n v="658331.52"/>
  </r>
  <r>
    <x v="0"/>
    <x v="1"/>
    <x v="1"/>
    <x v="9"/>
    <x v="19"/>
    <s v="SE3_medium"/>
    <x v="2"/>
    <s v="GNR_ST_MSW_BP_CB-10"/>
    <x v="0"/>
    <x v="1"/>
    <n v="125.253333333333"/>
    <n v="182869.86666666699"/>
    <n v="658331.52"/>
  </r>
  <r>
    <x v="0"/>
    <x v="1"/>
    <x v="1"/>
    <x v="9"/>
    <x v="19"/>
    <s v="SE3_medium"/>
    <x v="2"/>
    <s v="GNR_ST_MSW_BP_CB-10"/>
    <x v="0"/>
    <x v="2"/>
    <n v="125.253333333333"/>
    <n v="182869.86666666699"/>
    <n v="658331.52"/>
  </r>
  <r>
    <x v="0"/>
    <x v="1"/>
    <x v="1"/>
    <x v="9"/>
    <x v="19"/>
    <s v="SE3_medium"/>
    <x v="2"/>
    <s v="GNR_ST_MSW_BP_CB-10"/>
    <x v="1"/>
    <x v="0"/>
    <n v="125.253333333333"/>
    <n v="182869.86666666699"/>
    <n v="658331.52"/>
  </r>
  <r>
    <x v="0"/>
    <x v="1"/>
    <x v="1"/>
    <x v="9"/>
    <x v="19"/>
    <s v="SE3_medium"/>
    <x v="2"/>
    <s v="GNR_ST_MSW_BP_CB-10"/>
    <x v="1"/>
    <x v="1"/>
    <n v="125.253333333333"/>
    <n v="182869.86666666699"/>
    <n v="658331.52"/>
  </r>
  <r>
    <x v="0"/>
    <x v="1"/>
    <x v="1"/>
    <x v="9"/>
    <x v="19"/>
    <s v="SE3_medium"/>
    <x v="2"/>
    <s v="GNR_ST_MSW_BP_CB-10"/>
    <x v="1"/>
    <x v="2"/>
    <n v="125.253333333333"/>
    <n v="182869.86666666699"/>
    <n v="658331.52"/>
  </r>
  <r>
    <x v="0"/>
    <x v="1"/>
    <x v="1"/>
    <x v="9"/>
    <x v="19"/>
    <s v="SE3_medium"/>
    <x v="2"/>
    <s v="GNR_ST_MSW_BP_CB-20"/>
    <x v="0"/>
    <x v="0"/>
    <n v="40"/>
    <n v="58400"/>
    <n v="210240"/>
  </r>
  <r>
    <x v="0"/>
    <x v="1"/>
    <x v="1"/>
    <x v="9"/>
    <x v="19"/>
    <s v="SE3_medium"/>
    <x v="2"/>
    <s v="GNR_ST_MSW_BP_CB-20"/>
    <x v="0"/>
    <x v="1"/>
    <n v="40"/>
    <n v="58400"/>
    <n v="210240"/>
  </r>
  <r>
    <x v="0"/>
    <x v="1"/>
    <x v="1"/>
    <x v="9"/>
    <x v="19"/>
    <s v="SE3_medium"/>
    <x v="2"/>
    <s v="GNR_ST_MSW_BP_CB-20"/>
    <x v="0"/>
    <x v="2"/>
    <n v="40"/>
    <n v="58400"/>
    <n v="210240"/>
  </r>
  <r>
    <x v="0"/>
    <x v="1"/>
    <x v="1"/>
    <x v="9"/>
    <x v="19"/>
    <s v="SE3_medium"/>
    <x v="2"/>
    <s v="GNR_ST_MSW_BP_CB-20"/>
    <x v="1"/>
    <x v="0"/>
    <n v="40"/>
    <n v="58400"/>
    <n v="210240"/>
  </r>
  <r>
    <x v="0"/>
    <x v="1"/>
    <x v="1"/>
    <x v="9"/>
    <x v="19"/>
    <s v="SE3_medium"/>
    <x v="2"/>
    <s v="GNR_ST_MSW_BP_CB-20"/>
    <x v="1"/>
    <x v="1"/>
    <n v="40"/>
    <n v="58400"/>
    <n v="210240"/>
  </r>
  <r>
    <x v="0"/>
    <x v="1"/>
    <x v="1"/>
    <x v="9"/>
    <x v="19"/>
    <s v="SE3_medium"/>
    <x v="2"/>
    <s v="GNR_ST_MSW_BP_CB-20"/>
    <x v="1"/>
    <x v="2"/>
    <n v="40"/>
    <n v="58400"/>
    <n v="210240"/>
  </r>
  <r>
    <x v="0"/>
    <x v="1"/>
    <x v="1"/>
    <x v="9"/>
    <x v="19"/>
    <s v="SE3_medium"/>
    <x v="2"/>
    <s v="GNR_ST_MSW_BP_CB-30"/>
    <x v="0"/>
    <x v="0"/>
    <n v="88.1111111111111"/>
    <n v="128642.222222222"/>
    <n v="463112"/>
  </r>
  <r>
    <x v="0"/>
    <x v="1"/>
    <x v="1"/>
    <x v="9"/>
    <x v="19"/>
    <s v="SE3_medium"/>
    <x v="2"/>
    <s v="GNR_ST_MSW_BP_CB-30"/>
    <x v="0"/>
    <x v="1"/>
    <n v="88.1111111111111"/>
    <n v="128642.222222222"/>
    <n v="463112"/>
  </r>
  <r>
    <x v="0"/>
    <x v="1"/>
    <x v="1"/>
    <x v="9"/>
    <x v="19"/>
    <s v="SE3_medium"/>
    <x v="2"/>
    <s v="GNR_ST_MSW_BP_CB-30"/>
    <x v="0"/>
    <x v="2"/>
    <n v="88.1111111111111"/>
    <n v="128642.222222222"/>
    <n v="463112"/>
  </r>
  <r>
    <x v="0"/>
    <x v="1"/>
    <x v="1"/>
    <x v="9"/>
    <x v="19"/>
    <s v="SE3_medium"/>
    <x v="2"/>
    <s v="GNR_ST_MSW_BP_CB-30"/>
    <x v="1"/>
    <x v="0"/>
    <n v="88.1111111111111"/>
    <n v="128642.222222222"/>
    <n v="463112"/>
  </r>
  <r>
    <x v="0"/>
    <x v="1"/>
    <x v="1"/>
    <x v="9"/>
    <x v="19"/>
    <s v="SE3_medium"/>
    <x v="2"/>
    <s v="GNR_ST_MSW_BP_CB-30"/>
    <x v="1"/>
    <x v="1"/>
    <n v="88.1111111111111"/>
    <n v="128642.222222222"/>
    <n v="463112"/>
  </r>
  <r>
    <x v="0"/>
    <x v="1"/>
    <x v="1"/>
    <x v="9"/>
    <x v="19"/>
    <s v="SE3_medium"/>
    <x v="2"/>
    <s v="GNR_ST_MSW_BP_CB-30"/>
    <x v="1"/>
    <x v="2"/>
    <n v="88.1111111111111"/>
    <n v="128642.222222222"/>
    <n v="463112"/>
  </r>
  <r>
    <x v="0"/>
    <x v="1"/>
    <x v="1"/>
    <x v="9"/>
    <x v="19"/>
    <s v="SE3_medium"/>
    <x v="4"/>
    <s v="GNR_EH_HEAT"/>
    <x v="0"/>
    <x v="0"/>
    <n v="16.217251631915001"/>
    <n v="23677.187382595901"/>
    <n v="85237.874577345196"/>
  </r>
  <r>
    <x v="0"/>
    <x v="1"/>
    <x v="1"/>
    <x v="9"/>
    <x v="19"/>
    <s v="SE3_medium"/>
    <x v="4"/>
    <s v="GNR_EH_HEAT"/>
    <x v="0"/>
    <x v="1"/>
    <n v="16.217251631915001"/>
    <n v="23677.187382595901"/>
    <n v="85237.874577345196"/>
  </r>
  <r>
    <x v="0"/>
    <x v="1"/>
    <x v="1"/>
    <x v="9"/>
    <x v="19"/>
    <s v="SE3_medium"/>
    <x v="4"/>
    <s v="GNR_EH_HEAT"/>
    <x v="0"/>
    <x v="2"/>
    <n v="16.217251631915001"/>
    <n v="23677.187382595901"/>
    <n v="85237.874577345196"/>
  </r>
  <r>
    <x v="0"/>
    <x v="1"/>
    <x v="1"/>
    <x v="9"/>
    <x v="19"/>
    <s v="SE3_medium"/>
    <x v="4"/>
    <s v="GNR_EH_HEAT"/>
    <x v="1"/>
    <x v="0"/>
    <n v="16.217251631915001"/>
    <n v="23677.187382595901"/>
    <n v="85237.874577345196"/>
  </r>
  <r>
    <x v="0"/>
    <x v="1"/>
    <x v="1"/>
    <x v="9"/>
    <x v="19"/>
    <s v="SE3_medium"/>
    <x v="4"/>
    <s v="GNR_EH_HEAT"/>
    <x v="1"/>
    <x v="1"/>
    <n v="16.217251631915001"/>
    <n v="23677.187382595901"/>
    <n v="85237.874577345196"/>
  </r>
  <r>
    <x v="0"/>
    <x v="1"/>
    <x v="1"/>
    <x v="9"/>
    <x v="19"/>
    <s v="SE3_medium"/>
    <x v="4"/>
    <s v="GNR_EH_HEAT"/>
    <x v="1"/>
    <x v="2"/>
    <n v="16.217251631915001"/>
    <n v="23677.187382595901"/>
    <n v="85237.874577345196"/>
  </r>
  <r>
    <x v="0"/>
    <x v="1"/>
    <x v="1"/>
    <x v="9"/>
    <x v="19"/>
    <s v="SE3_medium"/>
    <x v="19"/>
    <s v="GNR_ST_WOODCHI_BP_CB-40"/>
    <x v="0"/>
    <x v="0"/>
    <n v="53.126057167346602"/>
    <n v="77564.043464325994"/>
    <n v="279230.55647157301"/>
  </r>
  <r>
    <x v="0"/>
    <x v="1"/>
    <x v="1"/>
    <x v="9"/>
    <x v="19"/>
    <s v="SE3_medium"/>
    <x v="19"/>
    <s v="GNR_ST_WOODCHI_BP_CB-40"/>
    <x v="0"/>
    <x v="1"/>
    <n v="108.811736206235"/>
    <n v="158865.13486110399"/>
    <n v="571914.48549997399"/>
  </r>
  <r>
    <x v="0"/>
    <x v="1"/>
    <x v="1"/>
    <x v="9"/>
    <x v="19"/>
    <s v="SE3_medium"/>
    <x v="19"/>
    <s v="GNR_ST_WOODCHI_BP_CB-40"/>
    <x v="0"/>
    <x v="2"/>
    <n v="121.662277522902"/>
    <n v="177626.92518343701"/>
    <n v="639456.930660374"/>
  </r>
  <r>
    <x v="0"/>
    <x v="1"/>
    <x v="1"/>
    <x v="9"/>
    <x v="19"/>
    <s v="SE3_medium"/>
    <x v="8"/>
    <s v="GNR_BO_WOODWST_E-90"/>
    <x v="0"/>
    <x v="0"/>
    <n v="192.013888888889"/>
    <n v="280340.27777777798"/>
    <n v="1009225"/>
  </r>
  <r>
    <x v="0"/>
    <x v="1"/>
    <x v="1"/>
    <x v="9"/>
    <x v="19"/>
    <s v="SE3_medium"/>
    <x v="8"/>
    <s v="GNR_BO_WOODWST_E-90"/>
    <x v="0"/>
    <x v="1"/>
    <n v="192.013888888889"/>
    <n v="280340.27777777798"/>
    <n v="1009225"/>
  </r>
  <r>
    <x v="0"/>
    <x v="1"/>
    <x v="1"/>
    <x v="9"/>
    <x v="19"/>
    <s v="SE3_medium"/>
    <x v="8"/>
    <s v="GNR_BO_WOODWST_E-90"/>
    <x v="0"/>
    <x v="2"/>
    <n v="192.013888888889"/>
    <n v="280340.27777777798"/>
    <n v="1009225"/>
  </r>
  <r>
    <x v="0"/>
    <x v="1"/>
    <x v="1"/>
    <x v="9"/>
    <x v="19"/>
    <s v="SE3_medium"/>
    <x v="8"/>
    <s v="GNR_BO_WOODWST_E-90"/>
    <x v="1"/>
    <x v="1"/>
    <n v="6.8322678237327601"/>
    <n v="9975.1110226498295"/>
    <n v="35910.399681539398"/>
  </r>
  <r>
    <x v="0"/>
    <x v="1"/>
    <x v="1"/>
    <x v="9"/>
    <x v="19"/>
    <s v="SE3_medium"/>
    <x v="8"/>
    <s v="GNR_ST_WOODWST_BP_CB-20"/>
    <x v="0"/>
    <x v="0"/>
    <n v="34.807080193333299"/>
    <n v="50818.337082266698"/>
    <n v="182946.01349616001"/>
  </r>
  <r>
    <x v="0"/>
    <x v="1"/>
    <x v="1"/>
    <x v="9"/>
    <x v="19"/>
    <s v="SE3_medium"/>
    <x v="8"/>
    <s v="GNR_ST_WOODWST_BP_CB-20"/>
    <x v="0"/>
    <x v="1"/>
    <n v="34.807080193333299"/>
    <n v="50818.337082266698"/>
    <n v="182946.01349616001"/>
  </r>
  <r>
    <x v="0"/>
    <x v="1"/>
    <x v="1"/>
    <x v="9"/>
    <x v="19"/>
    <s v="SE3_medium"/>
    <x v="8"/>
    <s v="GNR_ST_WOODWST_BP_CB-20"/>
    <x v="0"/>
    <x v="2"/>
    <n v="34.807080193333299"/>
    <n v="50818.337082266698"/>
    <n v="182946.01349616001"/>
  </r>
  <r>
    <x v="0"/>
    <x v="1"/>
    <x v="1"/>
    <x v="9"/>
    <x v="19"/>
    <s v="SE3_medium"/>
    <x v="8"/>
    <s v="GNR_ST_WOODWST_BP_CB-20"/>
    <x v="1"/>
    <x v="1"/>
    <n v="2.4364956135333302"/>
    <n v="3557.2835957586699"/>
    <n v="12806.2209447312"/>
  </r>
  <r>
    <x v="0"/>
    <x v="1"/>
    <x v="1"/>
    <x v="9"/>
    <x v="19"/>
    <s v="SE3_medium"/>
    <x v="8"/>
    <s v="GNR_ST_WOODWST_BP_CB-30"/>
    <x v="0"/>
    <x v="0"/>
    <n v="73.714814814814801"/>
    <n v="107623.62962963"/>
    <n v="387445.066666667"/>
  </r>
  <r>
    <x v="0"/>
    <x v="1"/>
    <x v="1"/>
    <x v="9"/>
    <x v="19"/>
    <s v="SE3_medium"/>
    <x v="8"/>
    <s v="GNR_ST_WOODWST_BP_CB-30"/>
    <x v="0"/>
    <x v="1"/>
    <n v="73.714814814814801"/>
    <n v="107623.62962963"/>
    <n v="387445.066666667"/>
  </r>
  <r>
    <x v="0"/>
    <x v="1"/>
    <x v="1"/>
    <x v="9"/>
    <x v="19"/>
    <s v="SE3_medium"/>
    <x v="8"/>
    <s v="GNR_ST_WOODWST_BP_CB-30"/>
    <x v="0"/>
    <x v="2"/>
    <n v="73.714814814814801"/>
    <n v="107623.62962963"/>
    <n v="387445.066666667"/>
  </r>
  <r>
    <x v="0"/>
    <x v="1"/>
    <x v="1"/>
    <x v="9"/>
    <x v="19"/>
    <s v="SE3_medium"/>
    <x v="8"/>
    <s v="GNR_ST_WOODWST_BP_CB-30"/>
    <x v="1"/>
    <x v="1"/>
    <n v="2.2114444444444401"/>
    <n v="3228.7088888888902"/>
    <n v="11623.352000000001"/>
  </r>
  <r>
    <x v="0"/>
    <x v="1"/>
    <x v="1"/>
    <x v="9"/>
    <x v="19"/>
    <s v="SE3_medium"/>
    <x v="8"/>
    <s v="GNR_ST_WOODWST_BP_CB-40"/>
    <x v="0"/>
    <x v="0"/>
    <n v="365.555555555556"/>
    <n v="533711.11111111101"/>
    <n v="1921360"/>
  </r>
  <r>
    <x v="0"/>
    <x v="1"/>
    <x v="1"/>
    <x v="9"/>
    <x v="19"/>
    <s v="SE3_medium"/>
    <x v="8"/>
    <s v="GNR_ST_WOODWST_BP_CB-40"/>
    <x v="0"/>
    <x v="1"/>
    <n v="365.555555555556"/>
    <n v="533711.11111111101"/>
    <n v="1921360"/>
  </r>
  <r>
    <x v="0"/>
    <x v="1"/>
    <x v="1"/>
    <x v="9"/>
    <x v="19"/>
    <s v="SE3_medium"/>
    <x v="8"/>
    <s v="GNR_ST_WOODWST_BP_CB-40"/>
    <x v="0"/>
    <x v="2"/>
    <n v="365.555555555556"/>
    <n v="533711.11111111101"/>
    <n v="1921360"/>
  </r>
  <r>
    <x v="0"/>
    <x v="1"/>
    <x v="1"/>
    <x v="9"/>
    <x v="19"/>
    <s v="SE3_medium"/>
    <x v="8"/>
    <s v="GNR_ST_WOODWST_BP_CB-40"/>
    <x v="1"/>
    <x v="1"/>
    <n v="10.966666666666701"/>
    <n v="16011.333333333299"/>
    <n v="57640.800000000003"/>
  </r>
  <r>
    <x v="0"/>
    <x v="1"/>
    <x v="1"/>
    <x v="9"/>
    <x v="19"/>
    <s v="SE3_small"/>
    <x v="5"/>
    <s v="GNR_HP_ELEC_COP-270"/>
    <x v="1"/>
    <x v="0"/>
    <n v="1.4999999999999999E-2"/>
    <n v="21.9"/>
    <n v="78.84"/>
  </r>
  <r>
    <x v="0"/>
    <x v="1"/>
    <x v="1"/>
    <x v="9"/>
    <x v="19"/>
    <s v="SE3_small"/>
    <x v="5"/>
    <s v="GNR_HP_ELEC_COP-270"/>
    <x v="1"/>
    <x v="1"/>
    <n v="1.4999999999999999E-2"/>
    <n v="21.9"/>
    <n v="78.84"/>
  </r>
  <r>
    <x v="0"/>
    <x v="1"/>
    <x v="1"/>
    <x v="9"/>
    <x v="19"/>
    <s v="SE3_small"/>
    <x v="5"/>
    <s v="GNR_HP_ELEC_COP-270"/>
    <x v="1"/>
    <x v="2"/>
    <n v="1.4999999999999999E-2"/>
    <n v="21.9"/>
    <n v="78.84"/>
  </r>
  <r>
    <x v="0"/>
    <x v="1"/>
    <x v="1"/>
    <x v="9"/>
    <x v="19"/>
    <s v="SE3_small"/>
    <x v="5"/>
    <s v="GNR_HP_ELEC_GROUND-WTR_COP-360_LS-4-MW_Y-2020"/>
    <x v="0"/>
    <x v="0"/>
    <n v="1.6322022809149901"/>
    <n v="2383.01533013588"/>
    <n v="8578.8551884891804"/>
  </r>
  <r>
    <x v="0"/>
    <x v="1"/>
    <x v="1"/>
    <x v="9"/>
    <x v="19"/>
    <s v="SE3_small"/>
    <x v="5"/>
    <s v="GNR_HP_ELEC_GROUND-WTR_COP-360_LS-4-MW_Y-2020"/>
    <x v="0"/>
    <x v="1"/>
    <n v="3.9706892447740998"/>
    <n v="5797.2062973701904"/>
    <n v="20869.942670532699"/>
  </r>
  <r>
    <x v="0"/>
    <x v="1"/>
    <x v="1"/>
    <x v="9"/>
    <x v="19"/>
    <s v="SE3_small"/>
    <x v="5"/>
    <s v="GNR_HP_ELEC_GROUND-WTR_COP-360_LS-4-MW_Y-2020"/>
    <x v="1"/>
    <x v="0"/>
    <n v="228.84468474159101"/>
    <n v="334113.23972272302"/>
    <n v="1202807.6630018"/>
  </r>
  <r>
    <x v="0"/>
    <x v="1"/>
    <x v="1"/>
    <x v="9"/>
    <x v="19"/>
    <s v="SE3_small"/>
    <x v="5"/>
    <s v="GNR_HP_ELEC_GROUND-WTR_COP-360_LS-4-MW_Y-2020"/>
    <x v="1"/>
    <x v="1"/>
    <n v="228.84468474159101"/>
    <n v="334113.23972272302"/>
    <n v="1202807.6630018"/>
  </r>
  <r>
    <x v="0"/>
    <x v="1"/>
    <x v="1"/>
    <x v="9"/>
    <x v="19"/>
    <s v="SE3_small"/>
    <x v="5"/>
    <s v="GNR_HP_ELEC_GROUND-WTR_COP-360_LS-4-MW_Y-2020"/>
    <x v="1"/>
    <x v="2"/>
    <n v="228.84468474159101"/>
    <n v="334113.23972272302"/>
    <n v="1202807.6630018"/>
  </r>
  <r>
    <x v="0"/>
    <x v="1"/>
    <x v="1"/>
    <x v="9"/>
    <x v="19"/>
    <s v="SE3_small"/>
    <x v="5"/>
    <s v="GNR_HP_ELEC_GROUND-WTR_COP-380_LS-4-MW_Y-2030"/>
    <x v="0"/>
    <x v="0"/>
    <n v="3.7239403005305798"/>
    <n v="5436.9528387746504"/>
    <n v="19573.030219588702"/>
  </r>
  <r>
    <x v="0"/>
    <x v="1"/>
    <x v="1"/>
    <x v="9"/>
    <x v="19"/>
    <s v="SE3_small"/>
    <x v="5"/>
    <s v="GNR_HP_ELEC_GROUND-WTR_COP-380_LS-4-MW_Y-2030"/>
    <x v="0"/>
    <x v="1"/>
    <n v="3.7239403005305798"/>
    <n v="5436.9528387746504"/>
    <n v="19573.030219588702"/>
  </r>
  <r>
    <x v="0"/>
    <x v="1"/>
    <x v="1"/>
    <x v="9"/>
    <x v="19"/>
    <s v="SE3_small"/>
    <x v="5"/>
    <s v="GNR_HP_ELEC_GROUND-WTR_COP-380_LS-4-MW_Y-2030"/>
    <x v="1"/>
    <x v="0"/>
    <n v="3.7239403005305798"/>
    <n v="5436.9528387746504"/>
    <n v="19573.030219588702"/>
  </r>
  <r>
    <x v="0"/>
    <x v="1"/>
    <x v="1"/>
    <x v="9"/>
    <x v="19"/>
    <s v="SE3_small"/>
    <x v="5"/>
    <s v="GNR_HP_ELEC_GROUND-WTR_COP-380_LS-4-MW_Y-2030"/>
    <x v="1"/>
    <x v="1"/>
    <n v="3.7239403005305798"/>
    <n v="5436.9528387746504"/>
    <n v="19573.030219588702"/>
  </r>
  <r>
    <x v="0"/>
    <x v="1"/>
    <x v="1"/>
    <x v="9"/>
    <x v="19"/>
    <s v="SE3_small"/>
    <x v="5"/>
    <s v="GNR_HP_ELEC_GROUND-WTR_COP-380_LS-4-MW_Y-2030"/>
    <x v="1"/>
    <x v="2"/>
    <n v="3.7239403005305798"/>
    <n v="5436.9528387746504"/>
    <n v="19573.030219588702"/>
  </r>
  <r>
    <x v="0"/>
    <x v="1"/>
    <x v="1"/>
    <x v="9"/>
    <x v="19"/>
    <s v="SE3_small"/>
    <x v="1"/>
    <s v="GNR_HS_HEAT_PIT_L-DEC_E-91_Y-2020"/>
    <x v="0"/>
    <x v="0"/>
    <n v="509.29368706721601"/>
    <n v="743568.78311813599"/>
    <n v="2676847.6192252901"/>
  </r>
  <r>
    <x v="0"/>
    <x v="1"/>
    <x v="1"/>
    <x v="9"/>
    <x v="19"/>
    <s v="SE3_small"/>
    <x v="1"/>
    <s v="GNR_HS_HEAT_PIT_L-DEC_E-91_Y-2020"/>
    <x v="0"/>
    <x v="1"/>
    <n v="725.52668734251904"/>
    <n v="1059268.9635200801"/>
    <n v="3813368.26867228"/>
  </r>
  <r>
    <x v="0"/>
    <x v="1"/>
    <x v="1"/>
    <x v="9"/>
    <x v="19"/>
    <s v="SE3_small"/>
    <x v="1"/>
    <s v="GNR_HS_HEAT_PIT_L-DEC_E-91_Y-2020"/>
    <x v="0"/>
    <x v="2"/>
    <n v="654.79972185464999"/>
    <n v="956007.59390778898"/>
    <n v="3441627.3380680401"/>
  </r>
  <r>
    <x v="0"/>
    <x v="1"/>
    <x v="1"/>
    <x v="9"/>
    <x v="19"/>
    <s v="SE3_small"/>
    <x v="1"/>
    <s v="GNR_HS_HEAT_PIT_L-DEC_E-91_Y-2030"/>
    <x v="0"/>
    <x v="1"/>
    <n v="1.4335665679088401"/>
    <n v="2093.0071891469001"/>
    <n v="7534.82588092884"/>
  </r>
  <r>
    <x v="0"/>
    <x v="1"/>
    <x v="1"/>
    <x v="9"/>
    <x v="19"/>
    <s v="SE3_small"/>
    <x v="1"/>
    <s v="GNR_HS_HEAT_PIT_L-DEC_E-91_Y-2030"/>
    <x v="0"/>
    <x v="2"/>
    <n v="1.4335665679088401"/>
    <n v="2093.0071891469001"/>
    <n v="7534.82588092884"/>
  </r>
  <r>
    <x v="0"/>
    <x v="1"/>
    <x v="1"/>
    <x v="9"/>
    <x v="19"/>
    <s v="SE3_small"/>
    <x v="1"/>
    <s v="GNR_HS_HEAT_WTR-TANK_LS_E-95_Y-2010"/>
    <x v="0"/>
    <x v="1"/>
    <n v="13.5342465753425"/>
    <n v="19760"/>
    <n v="71136"/>
  </r>
  <r>
    <x v="0"/>
    <x v="1"/>
    <x v="1"/>
    <x v="9"/>
    <x v="19"/>
    <s v="SE3_small"/>
    <x v="1"/>
    <s v="GNR_HS_HEAT_WTR-TANK_LS_E-95_Y-2010"/>
    <x v="1"/>
    <x v="1"/>
    <n v="13.5342465753425"/>
    <n v="19760"/>
    <n v="71136"/>
  </r>
  <r>
    <x v="0"/>
    <x v="1"/>
    <x v="1"/>
    <x v="9"/>
    <x v="19"/>
    <s v="SE3_small"/>
    <x v="2"/>
    <s v="GNR_ST_MSW_BP_CB-20"/>
    <x v="0"/>
    <x v="0"/>
    <n v="13.3333333333333"/>
    <n v="19466.666666666701"/>
    <n v="70080"/>
  </r>
  <r>
    <x v="0"/>
    <x v="1"/>
    <x v="1"/>
    <x v="9"/>
    <x v="19"/>
    <s v="SE3_small"/>
    <x v="2"/>
    <s v="GNR_ST_MSW_BP_CB-20"/>
    <x v="0"/>
    <x v="1"/>
    <n v="13.3333333333333"/>
    <n v="19466.666666666701"/>
    <n v="70080"/>
  </r>
  <r>
    <x v="0"/>
    <x v="1"/>
    <x v="1"/>
    <x v="9"/>
    <x v="19"/>
    <s v="SE3_small"/>
    <x v="2"/>
    <s v="GNR_ST_MSW_BP_CB-20"/>
    <x v="0"/>
    <x v="2"/>
    <n v="13.3333333333333"/>
    <n v="19466.666666666701"/>
    <n v="70080"/>
  </r>
  <r>
    <x v="0"/>
    <x v="1"/>
    <x v="1"/>
    <x v="9"/>
    <x v="19"/>
    <s v="SE3_small"/>
    <x v="2"/>
    <s v="GNR_ST_MSW_BP_CB-20"/>
    <x v="1"/>
    <x v="0"/>
    <n v="13.3333333333333"/>
    <n v="19466.666666666701"/>
    <n v="70080"/>
  </r>
  <r>
    <x v="0"/>
    <x v="1"/>
    <x v="1"/>
    <x v="9"/>
    <x v="19"/>
    <s v="SE3_small"/>
    <x v="2"/>
    <s v="GNR_ST_MSW_BP_CB-20"/>
    <x v="1"/>
    <x v="1"/>
    <n v="13.3333333333333"/>
    <n v="19466.666666666701"/>
    <n v="70080"/>
  </r>
  <r>
    <x v="0"/>
    <x v="1"/>
    <x v="1"/>
    <x v="9"/>
    <x v="19"/>
    <s v="SE3_small"/>
    <x v="2"/>
    <s v="GNR_ST_MSW_BP_CB-20"/>
    <x v="1"/>
    <x v="2"/>
    <n v="13.3333333333333"/>
    <n v="19466.666666666701"/>
    <n v="70080"/>
  </r>
  <r>
    <x v="0"/>
    <x v="1"/>
    <x v="1"/>
    <x v="9"/>
    <x v="19"/>
    <s v="SE3_small"/>
    <x v="4"/>
    <s v="GNR_EH_HEAT"/>
    <x v="0"/>
    <x v="0"/>
    <n v="13.3871022521434"/>
    <n v="19545.169288129298"/>
    <n v="70362.609437265593"/>
  </r>
  <r>
    <x v="0"/>
    <x v="1"/>
    <x v="1"/>
    <x v="9"/>
    <x v="19"/>
    <s v="SE3_small"/>
    <x v="4"/>
    <s v="GNR_EH_HEAT"/>
    <x v="0"/>
    <x v="1"/>
    <n v="13.3871022521434"/>
    <n v="19545.169288129298"/>
    <n v="70362.609437265593"/>
  </r>
  <r>
    <x v="0"/>
    <x v="1"/>
    <x v="1"/>
    <x v="9"/>
    <x v="19"/>
    <s v="SE3_small"/>
    <x v="4"/>
    <s v="GNR_EH_HEAT"/>
    <x v="0"/>
    <x v="2"/>
    <n v="13.3871022521434"/>
    <n v="19545.169288129298"/>
    <n v="70362.609437265593"/>
  </r>
  <r>
    <x v="0"/>
    <x v="1"/>
    <x v="1"/>
    <x v="9"/>
    <x v="19"/>
    <s v="SE3_small"/>
    <x v="4"/>
    <s v="GNR_EH_HEAT"/>
    <x v="1"/>
    <x v="0"/>
    <n v="13.3871022521434"/>
    <n v="19545.169288129298"/>
    <n v="70362.609437265593"/>
  </r>
  <r>
    <x v="0"/>
    <x v="1"/>
    <x v="1"/>
    <x v="9"/>
    <x v="19"/>
    <s v="SE3_small"/>
    <x v="4"/>
    <s v="GNR_EH_HEAT"/>
    <x v="1"/>
    <x v="1"/>
    <n v="13.3871022521434"/>
    <n v="19545.169288129298"/>
    <n v="70362.609437265593"/>
  </r>
  <r>
    <x v="0"/>
    <x v="1"/>
    <x v="1"/>
    <x v="9"/>
    <x v="19"/>
    <s v="SE3_small"/>
    <x v="4"/>
    <s v="GNR_EH_HEAT"/>
    <x v="1"/>
    <x v="2"/>
    <n v="13.3871022521434"/>
    <n v="19545.169288129298"/>
    <n v="70362.609437265593"/>
  </r>
  <r>
    <x v="0"/>
    <x v="1"/>
    <x v="1"/>
    <x v="9"/>
    <x v="19"/>
    <s v="SE3_small"/>
    <x v="8"/>
    <s v="GNR_ST_WOODWST_BP_CB-20"/>
    <x v="0"/>
    <x v="0"/>
    <n v="13.3333333333333"/>
    <n v="19466.666666666701"/>
    <n v="70080"/>
  </r>
  <r>
    <x v="0"/>
    <x v="1"/>
    <x v="1"/>
    <x v="9"/>
    <x v="19"/>
    <s v="SE3_small"/>
    <x v="8"/>
    <s v="GNR_ST_WOODWST_BP_CB-20"/>
    <x v="0"/>
    <x v="1"/>
    <n v="13.3333333333333"/>
    <n v="19466.666666666701"/>
    <n v="70080"/>
  </r>
  <r>
    <x v="0"/>
    <x v="1"/>
    <x v="1"/>
    <x v="9"/>
    <x v="19"/>
    <s v="SE3_small"/>
    <x v="8"/>
    <s v="GNR_ST_WOODWST_BP_CB-20"/>
    <x v="0"/>
    <x v="2"/>
    <n v="13.3333333333333"/>
    <n v="19466.666666666701"/>
    <n v="70080"/>
  </r>
  <r>
    <x v="0"/>
    <x v="1"/>
    <x v="1"/>
    <x v="9"/>
    <x v="19"/>
    <s v="SE3_small"/>
    <x v="8"/>
    <s v="GNR_ST_WOODWST_BP_CB-20"/>
    <x v="1"/>
    <x v="1"/>
    <n v="1.7333333333333301"/>
    <n v="2530.6666666666702"/>
    <n v="9110.4"/>
  </r>
  <r>
    <x v="0"/>
    <x v="1"/>
    <x v="1"/>
    <x v="9"/>
    <x v="19"/>
    <s v="SE3_small"/>
    <x v="8"/>
    <s v="GNR_ST_WOODWST_BP_CB-20"/>
    <x v="1"/>
    <x v="2"/>
    <n v="3.4666666666666699"/>
    <n v="5061.3333333333303"/>
    <n v="18220.8"/>
  </r>
  <r>
    <x v="0"/>
    <x v="1"/>
    <x v="1"/>
    <x v="9"/>
    <x v="20"/>
    <s v="SE4A"/>
    <x v="6"/>
    <s v="GNR_RES_WTR_NOPMP_MC-01"/>
    <x v="0"/>
    <x v="0"/>
    <n v="15.287300663378099"/>
    <n v="22319.458968531999"/>
    <n v="80350.052286715305"/>
  </r>
  <r>
    <x v="0"/>
    <x v="1"/>
    <x v="1"/>
    <x v="9"/>
    <x v="20"/>
    <s v="SE4A"/>
    <x v="6"/>
    <s v="GNR_RES_WTR_NOPMP_MC-01"/>
    <x v="0"/>
    <x v="1"/>
    <n v="15.287300663378099"/>
    <n v="22319.458968531999"/>
    <n v="80350.052286715305"/>
  </r>
  <r>
    <x v="0"/>
    <x v="1"/>
    <x v="1"/>
    <x v="9"/>
    <x v="20"/>
    <s v="SE4A"/>
    <x v="6"/>
    <s v="GNR_RES_WTR_NOPMP_MC-01"/>
    <x v="0"/>
    <x v="2"/>
    <n v="15.287300663378099"/>
    <n v="22319.458968531999"/>
    <n v="80350.052286715305"/>
  </r>
  <r>
    <x v="0"/>
    <x v="1"/>
    <x v="1"/>
    <x v="9"/>
    <x v="20"/>
    <s v="SE4A"/>
    <x v="6"/>
    <s v="GNR_RES_WTR_NOPMP_MC-01"/>
    <x v="1"/>
    <x v="0"/>
    <n v="15.287300663378099"/>
    <n v="22319.458968531999"/>
    <n v="80350.052286715305"/>
  </r>
  <r>
    <x v="0"/>
    <x v="1"/>
    <x v="1"/>
    <x v="9"/>
    <x v="20"/>
    <s v="SE4A"/>
    <x v="6"/>
    <s v="GNR_RES_WTR_NOPMP_MC-01"/>
    <x v="1"/>
    <x v="1"/>
    <n v="15.287300663378099"/>
    <n v="22319.458968531999"/>
    <n v="80350.052286715305"/>
  </r>
  <r>
    <x v="0"/>
    <x v="1"/>
    <x v="1"/>
    <x v="9"/>
    <x v="20"/>
    <s v="SE4A"/>
    <x v="6"/>
    <s v="GNR_RES_WTR_NOPMP_MC-01"/>
    <x v="1"/>
    <x v="2"/>
    <n v="15.287300663378099"/>
    <n v="22319.458968531999"/>
    <n v="80350.052286715305"/>
  </r>
  <r>
    <x v="0"/>
    <x v="1"/>
    <x v="1"/>
    <x v="9"/>
    <x v="20"/>
    <s v="SE4A"/>
    <x v="6"/>
    <s v="GNR_RES_WTR_NOPMP_MC-02"/>
    <x v="0"/>
    <x v="0"/>
    <n v="15.287300663378099"/>
    <n v="22319.458968531999"/>
    <n v="80350.052286715305"/>
  </r>
  <r>
    <x v="0"/>
    <x v="1"/>
    <x v="1"/>
    <x v="9"/>
    <x v="20"/>
    <s v="SE4A"/>
    <x v="6"/>
    <s v="GNR_RES_WTR_NOPMP_MC-02"/>
    <x v="0"/>
    <x v="1"/>
    <n v="15.287300663378099"/>
    <n v="22319.458968531999"/>
    <n v="80350.052286715305"/>
  </r>
  <r>
    <x v="0"/>
    <x v="1"/>
    <x v="1"/>
    <x v="9"/>
    <x v="20"/>
    <s v="SE4A"/>
    <x v="6"/>
    <s v="GNR_RES_WTR_NOPMP_MC-02"/>
    <x v="0"/>
    <x v="2"/>
    <n v="15.287300663378099"/>
    <n v="22319.458968531999"/>
    <n v="80350.052286715305"/>
  </r>
  <r>
    <x v="0"/>
    <x v="1"/>
    <x v="1"/>
    <x v="9"/>
    <x v="20"/>
    <s v="SE4A"/>
    <x v="6"/>
    <s v="GNR_RES_WTR_NOPMP_MC-02"/>
    <x v="1"/>
    <x v="0"/>
    <n v="15.287300663378099"/>
    <n v="22319.458968531999"/>
    <n v="80350.052286715305"/>
  </r>
  <r>
    <x v="0"/>
    <x v="1"/>
    <x v="1"/>
    <x v="9"/>
    <x v="20"/>
    <s v="SE4A"/>
    <x v="6"/>
    <s v="GNR_RES_WTR_NOPMP_MC-02"/>
    <x v="1"/>
    <x v="1"/>
    <n v="15.287300663378099"/>
    <n v="22319.458968531999"/>
    <n v="80350.052286715305"/>
  </r>
  <r>
    <x v="0"/>
    <x v="1"/>
    <x v="1"/>
    <x v="9"/>
    <x v="20"/>
    <s v="SE4A"/>
    <x v="6"/>
    <s v="GNR_RES_WTR_NOPMP_MC-02"/>
    <x v="1"/>
    <x v="2"/>
    <n v="15.287300663378099"/>
    <n v="22319.458968531999"/>
    <n v="80350.052286715305"/>
  </r>
  <r>
    <x v="0"/>
    <x v="1"/>
    <x v="1"/>
    <x v="9"/>
    <x v="20"/>
    <s v="SE4A"/>
    <x v="6"/>
    <s v="GNR_RES_WTR_NOPMP_MC-03"/>
    <x v="0"/>
    <x v="0"/>
    <n v="15.287300663378099"/>
    <n v="22319.458968531999"/>
    <n v="80350.052286715305"/>
  </r>
  <r>
    <x v="0"/>
    <x v="1"/>
    <x v="1"/>
    <x v="9"/>
    <x v="20"/>
    <s v="SE4A"/>
    <x v="6"/>
    <s v="GNR_RES_WTR_NOPMP_MC-03"/>
    <x v="0"/>
    <x v="1"/>
    <n v="15.287300663378099"/>
    <n v="22319.458968531999"/>
    <n v="80350.052286715305"/>
  </r>
  <r>
    <x v="0"/>
    <x v="1"/>
    <x v="1"/>
    <x v="9"/>
    <x v="20"/>
    <s v="SE4A"/>
    <x v="6"/>
    <s v="GNR_RES_WTR_NOPMP_MC-03"/>
    <x v="0"/>
    <x v="2"/>
    <n v="15.287300663378099"/>
    <n v="22319.458968531999"/>
    <n v="80350.052286715305"/>
  </r>
  <r>
    <x v="0"/>
    <x v="1"/>
    <x v="1"/>
    <x v="9"/>
    <x v="20"/>
    <s v="SE4A"/>
    <x v="6"/>
    <s v="GNR_RES_WTR_NOPMP_MC-03"/>
    <x v="1"/>
    <x v="0"/>
    <n v="15.287300663378099"/>
    <n v="22319.458968531999"/>
    <n v="80350.052286715305"/>
  </r>
  <r>
    <x v="0"/>
    <x v="1"/>
    <x v="1"/>
    <x v="9"/>
    <x v="20"/>
    <s v="SE4A"/>
    <x v="6"/>
    <s v="GNR_RES_WTR_NOPMP_MC-04"/>
    <x v="0"/>
    <x v="0"/>
    <n v="15.287300663378099"/>
    <n v="22319.458968531999"/>
    <n v="80350.052286715305"/>
  </r>
  <r>
    <x v="0"/>
    <x v="1"/>
    <x v="1"/>
    <x v="9"/>
    <x v="20"/>
    <s v="SE4A"/>
    <x v="6"/>
    <s v="GNR_RES_WTR_NOPMP_MC-04"/>
    <x v="0"/>
    <x v="1"/>
    <n v="15.287300663378099"/>
    <n v="22319.458968531999"/>
    <n v="80350.052286715305"/>
  </r>
  <r>
    <x v="0"/>
    <x v="1"/>
    <x v="1"/>
    <x v="9"/>
    <x v="20"/>
    <s v="SE4A"/>
    <x v="6"/>
    <s v="GNR_RES_WTR_NOPMP_MC-04"/>
    <x v="0"/>
    <x v="2"/>
    <n v="15.287300663378099"/>
    <n v="22319.458968531999"/>
    <n v="80350.052286715305"/>
  </r>
  <r>
    <x v="0"/>
    <x v="1"/>
    <x v="1"/>
    <x v="9"/>
    <x v="20"/>
    <s v="SE4A"/>
    <x v="6"/>
    <s v="GNR_RES_WTR_NOPMP_MC-04"/>
    <x v="1"/>
    <x v="0"/>
    <n v="7.4012519714295104"/>
    <n v="10805.8278782871"/>
    <n v="38900.980361833499"/>
  </r>
  <r>
    <x v="0"/>
    <x v="1"/>
    <x v="1"/>
    <x v="9"/>
    <x v="20"/>
    <s v="SE4A"/>
    <x v="6"/>
    <s v="GNR_RES_WTR_NOPMP_MC-05"/>
    <x v="0"/>
    <x v="0"/>
    <n v="5.1636526834016596"/>
    <n v="7538.9329177664204"/>
    <n v="27140.158503959101"/>
  </r>
  <r>
    <x v="0"/>
    <x v="1"/>
    <x v="1"/>
    <x v="9"/>
    <x v="20"/>
    <s v="SE4A"/>
    <x v="6"/>
    <s v="GNR_RES_WTR_NOPMP_MC-05"/>
    <x v="0"/>
    <x v="1"/>
    <n v="15.287300663378099"/>
    <n v="22319.458968531999"/>
    <n v="80350.052286715305"/>
  </r>
  <r>
    <x v="0"/>
    <x v="1"/>
    <x v="1"/>
    <x v="9"/>
    <x v="20"/>
    <s v="SE4A"/>
    <x v="6"/>
    <s v="GNR_RES_WTR_NOPMP_MC-05"/>
    <x v="0"/>
    <x v="2"/>
    <n v="15.287300663378099"/>
    <n v="22319.458968531999"/>
    <n v="80350.052286715305"/>
  </r>
  <r>
    <x v="0"/>
    <x v="1"/>
    <x v="1"/>
    <x v="9"/>
    <x v="20"/>
    <s v="SE4A"/>
    <x v="6"/>
    <s v="GNR_RES_WTR_NOPMP_MC-06"/>
    <x v="0"/>
    <x v="1"/>
    <n v="15.287300663378099"/>
    <n v="22319.458968531999"/>
    <n v="80350.052286715305"/>
  </r>
  <r>
    <x v="0"/>
    <x v="1"/>
    <x v="1"/>
    <x v="9"/>
    <x v="20"/>
    <s v="SE4A"/>
    <x v="6"/>
    <s v="GNR_RES_WTR_NOPMP_MC-06"/>
    <x v="0"/>
    <x v="2"/>
    <n v="15.287300663378099"/>
    <n v="22319.458968531999"/>
    <n v="80350.052286715305"/>
  </r>
  <r>
    <x v="0"/>
    <x v="1"/>
    <x v="1"/>
    <x v="9"/>
    <x v="20"/>
    <s v="SE4A"/>
    <x v="6"/>
    <s v="GNR_RES_WTR_NOPMP_MC-07"/>
    <x v="0"/>
    <x v="1"/>
    <n v="15.287300663378099"/>
    <n v="22319.458968531999"/>
    <n v="80350.052286715305"/>
  </r>
  <r>
    <x v="0"/>
    <x v="1"/>
    <x v="1"/>
    <x v="9"/>
    <x v="20"/>
    <s v="SE4A"/>
    <x v="6"/>
    <s v="GNR_RES_WTR_NOPMP_MC-07"/>
    <x v="0"/>
    <x v="2"/>
    <n v="15.287300663378099"/>
    <n v="22319.458968531999"/>
    <n v="80350.052286715305"/>
  </r>
  <r>
    <x v="0"/>
    <x v="1"/>
    <x v="1"/>
    <x v="9"/>
    <x v="20"/>
    <s v="SE4A"/>
    <x v="6"/>
    <s v="GNR_RES_WTR_NOPMP_MC-08"/>
    <x v="0"/>
    <x v="1"/>
    <n v="15.287300663378099"/>
    <n v="22319.458968531999"/>
    <n v="80350.052286715305"/>
  </r>
  <r>
    <x v="0"/>
    <x v="1"/>
    <x v="1"/>
    <x v="9"/>
    <x v="20"/>
    <s v="SE4A"/>
    <x v="6"/>
    <s v="GNR_RES_WTR_NOPMP_MC-08"/>
    <x v="0"/>
    <x v="2"/>
    <n v="15.287300663378099"/>
    <n v="22319.458968531999"/>
    <n v="80350.052286715305"/>
  </r>
  <r>
    <x v="0"/>
    <x v="1"/>
    <x v="1"/>
    <x v="9"/>
    <x v="20"/>
    <s v="SE4A"/>
    <x v="6"/>
    <s v="GNR_RES_WTR_NOPMP_MC-09"/>
    <x v="0"/>
    <x v="1"/>
    <n v="15.287300663378099"/>
    <n v="22319.458968531999"/>
    <n v="80350.052286715305"/>
  </r>
  <r>
    <x v="0"/>
    <x v="1"/>
    <x v="1"/>
    <x v="9"/>
    <x v="20"/>
    <s v="SE4A"/>
    <x v="6"/>
    <s v="GNR_RES_WTR_NOPMP_MC-09"/>
    <x v="0"/>
    <x v="2"/>
    <n v="15.287300663378099"/>
    <n v="22319.458968531999"/>
    <n v="80350.052286715305"/>
  </r>
  <r>
    <x v="0"/>
    <x v="1"/>
    <x v="1"/>
    <x v="9"/>
    <x v="20"/>
    <s v="SE4A"/>
    <x v="6"/>
    <s v="GNR_RES_WTR_NOPMP_MC-10"/>
    <x v="0"/>
    <x v="2"/>
    <n v="15.287300663378099"/>
    <n v="22319.458968531999"/>
    <n v="80350.052286715305"/>
  </r>
  <r>
    <x v="0"/>
    <x v="1"/>
    <x v="1"/>
    <x v="9"/>
    <x v="20"/>
    <s v="SE4A"/>
    <x v="6"/>
    <s v="GNR_ROR_WTR"/>
    <x v="0"/>
    <x v="0"/>
    <n v="65.8065896606048"/>
    <n v="96077.620904483003"/>
    <n v="345879.43525613903"/>
  </r>
  <r>
    <x v="0"/>
    <x v="1"/>
    <x v="1"/>
    <x v="9"/>
    <x v="20"/>
    <s v="SE4A"/>
    <x v="6"/>
    <s v="GNR_ROR_WTR"/>
    <x v="0"/>
    <x v="1"/>
    <n v="65.8065896606048"/>
    <n v="96077.620904483003"/>
    <n v="345879.43525613903"/>
  </r>
  <r>
    <x v="0"/>
    <x v="1"/>
    <x v="1"/>
    <x v="9"/>
    <x v="20"/>
    <s v="SE4A"/>
    <x v="6"/>
    <s v="GNR_ROR_WTR"/>
    <x v="0"/>
    <x v="2"/>
    <n v="65.8065896606048"/>
    <n v="96077.620904483003"/>
    <n v="345879.43525613903"/>
  </r>
  <r>
    <x v="0"/>
    <x v="1"/>
    <x v="1"/>
    <x v="9"/>
    <x v="20"/>
    <s v="SE4A"/>
    <x v="6"/>
    <s v="GNR_ROR_WTR"/>
    <x v="1"/>
    <x v="0"/>
    <n v="140.51358210023801"/>
    <n v="205149.82986634699"/>
    <n v="738539.38751885004"/>
  </r>
  <r>
    <x v="0"/>
    <x v="1"/>
    <x v="1"/>
    <x v="9"/>
    <x v="20"/>
    <s v="SE4A"/>
    <x v="6"/>
    <s v="GNR_ROR_WTR"/>
    <x v="1"/>
    <x v="1"/>
    <n v="140.51358210023801"/>
    <n v="205149.82986634699"/>
    <n v="738539.38751885004"/>
  </r>
  <r>
    <x v="0"/>
    <x v="1"/>
    <x v="1"/>
    <x v="9"/>
    <x v="20"/>
    <s v="SE4A"/>
    <x v="6"/>
    <s v="GNR_ROR_WTR"/>
    <x v="1"/>
    <x v="2"/>
    <n v="140.51358210023801"/>
    <n v="205149.82986634699"/>
    <n v="738539.38751885004"/>
  </r>
  <r>
    <x v="0"/>
    <x v="1"/>
    <x v="1"/>
    <x v="9"/>
    <x v="20"/>
    <s v="SE4A"/>
    <x v="7"/>
    <s v="GNR_WT_WIND_ONS"/>
    <x v="0"/>
    <x v="0"/>
    <n v="26.152011818303901"/>
    <n v="38181.9372547237"/>
    <n v="137454.97411700501"/>
  </r>
  <r>
    <x v="0"/>
    <x v="1"/>
    <x v="1"/>
    <x v="9"/>
    <x v="20"/>
    <s v="SE4A"/>
    <x v="7"/>
    <s v="GNR_WT_WIND_ONS"/>
    <x v="0"/>
    <x v="1"/>
    <n v="60.190797830784497"/>
    <n v="87878.564832945398"/>
    <n v="316362.83339860302"/>
  </r>
  <r>
    <x v="0"/>
    <x v="1"/>
    <x v="1"/>
    <x v="9"/>
    <x v="20"/>
    <s v="SE4A"/>
    <x v="7"/>
    <s v="GNR_WT_WIND_ONS"/>
    <x v="0"/>
    <x v="2"/>
    <n v="162.48680163767901"/>
    <n v="237230.73039101099"/>
    <n v="854030.62940763996"/>
  </r>
  <r>
    <x v="0"/>
    <x v="1"/>
    <x v="1"/>
    <x v="9"/>
    <x v="20"/>
    <s v="SE4A"/>
    <x v="7"/>
    <s v="GNR_WT_WIND_ONS"/>
    <x v="1"/>
    <x v="0"/>
    <n v="435.105652472614"/>
    <n v="635254.25261001696"/>
    <n v="2286915.3093960602"/>
  </r>
  <r>
    <x v="0"/>
    <x v="1"/>
    <x v="1"/>
    <x v="9"/>
    <x v="20"/>
    <s v="SE4A"/>
    <x v="7"/>
    <s v="GNR_WT_WIND_ONS"/>
    <x v="1"/>
    <x v="1"/>
    <n v="784.51728317105903"/>
    <n v="1145395.23342975"/>
    <n v="4123422.84034708"/>
  </r>
  <r>
    <x v="0"/>
    <x v="1"/>
    <x v="1"/>
    <x v="9"/>
    <x v="20"/>
    <s v="SE4A"/>
    <x v="7"/>
    <s v="GNR_WT_WIND_ONS"/>
    <x v="1"/>
    <x v="2"/>
    <n v="572.78346676819001"/>
    <n v="836263.86148155702"/>
    <n v="3010549.9013335998"/>
  </r>
  <r>
    <x v="0"/>
    <x v="1"/>
    <x v="1"/>
    <x v="9"/>
    <x v="20"/>
    <s v="SE4_IND"/>
    <x v="1"/>
    <s v="GNR_HS_HEAT_PIT_L-CEN_E-90_Y-2020"/>
    <x v="0"/>
    <x v="0"/>
    <n v="100.20499462771799"/>
    <n v="146299.29215646899"/>
    <n v="526677.451763288"/>
  </r>
  <r>
    <x v="0"/>
    <x v="1"/>
    <x v="1"/>
    <x v="9"/>
    <x v="20"/>
    <s v="SE4_IND"/>
    <x v="1"/>
    <s v="GNR_HS_HEAT_PIT_L-CEN_E-90_Y-2020"/>
    <x v="0"/>
    <x v="1"/>
    <n v="113.90067913772199"/>
    <n v="166294.991541075"/>
    <n v="598661.96954786906"/>
  </r>
  <r>
    <x v="0"/>
    <x v="1"/>
    <x v="1"/>
    <x v="9"/>
    <x v="20"/>
    <s v="SE4_IND"/>
    <x v="1"/>
    <s v="GNR_HS_HEAT_PIT_L-CEN_E-90_Y-2020"/>
    <x v="0"/>
    <x v="2"/>
    <n v="106.684949432533"/>
    <n v="155760.02617149701"/>
    <n v="560736.09421739099"/>
  </r>
  <r>
    <x v="0"/>
    <x v="1"/>
    <x v="1"/>
    <x v="9"/>
    <x v="20"/>
    <s v="SE4_IND"/>
    <x v="2"/>
    <s v="GNR_ST_MSW_BP_E-23_LS-220-MW-FEED_Y-2020"/>
    <x v="0"/>
    <x v="0"/>
    <n v="990.85449478450903"/>
    <n v="1446647.56238538"/>
    <n v="5207931.22458738"/>
  </r>
  <r>
    <x v="0"/>
    <x v="1"/>
    <x v="1"/>
    <x v="9"/>
    <x v="20"/>
    <s v="SE4_IND"/>
    <x v="2"/>
    <s v="GNR_ST_MSW_BP_E-23_LS-220-MW-FEED_Y-2020"/>
    <x v="0"/>
    <x v="1"/>
    <n v="990.85449478450903"/>
    <n v="1446647.56238538"/>
    <n v="5207931.22458738"/>
  </r>
  <r>
    <x v="0"/>
    <x v="1"/>
    <x v="1"/>
    <x v="9"/>
    <x v="20"/>
    <s v="SE4_IND"/>
    <x v="2"/>
    <s v="GNR_ST_MSW_BP_E-23_LS-220-MW-FEED_Y-2020"/>
    <x v="0"/>
    <x v="2"/>
    <n v="990.85449478450903"/>
    <n v="1446647.56238538"/>
    <n v="5207931.22458738"/>
  </r>
  <r>
    <x v="0"/>
    <x v="1"/>
    <x v="1"/>
    <x v="9"/>
    <x v="20"/>
    <s v="SE4_IND"/>
    <x v="2"/>
    <s v="GNR_ST_MSW_BP_E-23_LS-220-MW-FEED_Y-2020"/>
    <x v="1"/>
    <x v="0"/>
    <n v="990.85449478450903"/>
    <n v="1446647.56238538"/>
    <n v="5207931.22458738"/>
  </r>
  <r>
    <x v="0"/>
    <x v="1"/>
    <x v="1"/>
    <x v="9"/>
    <x v="20"/>
    <s v="SE4_IND"/>
    <x v="2"/>
    <s v="GNR_ST_MSW_BP_E-23_LS-220-MW-FEED_Y-2020"/>
    <x v="1"/>
    <x v="1"/>
    <n v="990.85449478450903"/>
    <n v="1446647.56238538"/>
    <n v="5207931.22458738"/>
  </r>
  <r>
    <x v="0"/>
    <x v="1"/>
    <x v="1"/>
    <x v="9"/>
    <x v="20"/>
    <s v="SE4_IND"/>
    <x v="2"/>
    <s v="GNR_ST_MSW_BP_E-23_LS-220-MW-FEED_Y-2020"/>
    <x v="1"/>
    <x v="2"/>
    <n v="990.85449478450903"/>
    <n v="1446647.56238538"/>
    <n v="5207931.22458738"/>
  </r>
  <r>
    <x v="0"/>
    <x v="1"/>
    <x v="1"/>
    <x v="9"/>
    <x v="20"/>
    <s v="SE4_large"/>
    <x v="1"/>
    <s v="GNR_HS_HEAT_PIT_L-CEN_E-90_Y-2020"/>
    <x v="0"/>
    <x v="1"/>
    <n v="103.28276433216401"/>
    <n v="150792.83592496"/>
    <n v="542854.20932985598"/>
  </r>
  <r>
    <x v="0"/>
    <x v="1"/>
    <x v="1"/>
    <x v="9"/>
    <x v="20"/>
    <s v="SE4_large"/>
    <x v="1"/>
    <s v="GNR_HS_HEAT_PIT_L-CEN_E-90_Y-2020"/>
    <x v="0"/>
    <x v="2"/>
    <n v="98.801512584938806"/>
    <n v="144250.20837401101"/>
    <n v="519300.75014643802"/>
  </r>
  <r>
    <x v="0"/>
    <x v="1"/>
    <x v="1"/>
    <x v="9"/>
    <x v="20"/>
    <s v="SE4_large"/>
    <x v="1"/>
    <s v="GNR_HS_HEAT_PIT_L-CEN_E-90_Y-2030"/>
    <x v="0"/>
    <x v="0"/>
    <n v="45.547686346437999"/>
    <n v="66499.6220657995"/>
    <n v="239398.639436878"/>
  </r>
  <r>
    <x v="0"/>
    <x v="1"/>
    <x v="1"/>
    <x v="9"/>
    <x v="20"/>
    <s v="SE4_large"/>
    <x v="1"/>
    <s v="GNR_HS_HEAT_PIT_L-CEN_E-90_Y-2030"/>
    <x v="0"/>
    <x v="1"/>
    <n v="59.421881074964197"/>
    <n v="86755.946369447702"/>
    <n v="312321.40693001199"/>
  </r>
  <r>
    <x v="0"/>
    <x v="1"/>
    <x v="1"/>
    <x v="9"/>
    <x v="20"/>
    <s v="SE4_large"/>
    <x v="2"/>
    <s v="GNR_ST_MSW_BP_CB-30"/>
    <x v="0"/>
    <x v="0"/>
    <n v="95.591126896296302"/>
    <n v="139563.04526859301"/>
    <n v="502426.96296693297"/>
  </r>
  <r>
    <x v="0"/>
    <x v="1"/>
    <x v="1"/>
    <x v="9"/>
    <x v="20"/>
    <s v="SE4_large"/>
    <x v="2"/>
    <s v="GNR_ST_MSW_BP_CB-30"/>
    <x v="0"/>
    <x v="1"/>
    <n v="95.591126896296302"/>
    <n v="139563.04526859301"/>
    <n v="502426.96296693297"/>
  </r>
  <r>
    <x v="0"/>
    <x v="1"/>
    <x v="1"/>
    <x v="9"/>
    <x v="20"/>
    <s v="SE4_large"/>
    <x v="2"/>
    <s v="GNR_ST_MSW_BP_CB-30"/>
    <x v="0"/>
    <x v="2"/>
    <n v="95.591126896296302"/>
    <n v="139563.04526859301"/>
    <n v="502426.96296693297"/>
  </r>
  <r>
    <x v="0"/>
    <x v="1"/>
    <x v="1"/>
    <x v="9"/>
    <x v="20"/>
    <s v="SE4_large"/>
    <x v="2"/>
    <s v="GNR_ST_MSW_BP_CB-30"/>
    <x v="1"/>
    <x v="0"/>
    <n v="95.591126896296302"/>
    <n v="139563.04526859301"/>
    <n v="502426.96296693297"/>
  </r>
  <r>
    <x v="0"/>
    <x v="1"/>
    <x v="1"/>
    <x v="9"/>
    <x v="20"/>
    <s v="SE4_large"/>
    <x v="2"/>
    <s v="GNR_ST_MSW_BP_CB-30"/>
    <x v="1"/>
    <x v="1"/>
    <n v="95.591126896296302"/>
    <n v="139563.04526859301"/>
    <n v="502426.96296693297"/>
  </r>
  <r>
    <x v="0"/>
    <x v="1"/>
    <x v="1"/>
    <x v="9"/>
    <x v="20"/>
    <s v="SE4_large"/>
    <x v="2"/>
    <s v="GNR_ST_MSW_BP_CB-30"/>
    <x v="1"/>
    <x v="2"/>
    <n v="95.591126896296302"/>
    <n v="139563.04526859301"/>
    <n v="502426.96296693297"/>
  </r>
  <r>
    <x v="0"/>
    <x v="1"/>
    <x v="1"/>
    <x v="9"/>
    <x v="20"/>
    <s v="SE4_large"/>
    <x v="2"/>
    <s v="GNR_ST_MSW_BP_E-23_LS-220-MW-FEED_Y-2020"/>
    <x v="0"/>
    <x v="0"/>
    <n v="89.2465967265275"/>
    <n v="130300.03122073"/>
    <n v="469080.112394628"/>
  </r>
  <r>
    <x v="0"/>
    <x v="1"/>
    <x v="1"/>
    <x v="9"/>
    <x v="20"/>
    <s v="SE4_large"/>
    <x v="2"/>
    <s v="GNR_ST_MSW_BP_E-23_LS-220-MW-FEED_Y-2020"/>
    <x v="0"/>
    <x v="1"/>
    <n v="89.2465967265275"/>
    <n v="130300.03122073"/>
    <n v="469080.112394628"/>
  </r>
  <r>
    <x v="0"/>
    <x v="1"/>
    <x v="1"/>
    <x v="9"/>
    <x v="20"/>
    <s v="SE4_large"/>
    <x v="2"/>
    <s v="GNR_ST_MSW_BP_E-23_LS-220-MW-FEED_Y-2020"/>
    <x v="0"/>
    <x v="2"/>
    <n v="89.2465967265275"/>
    <n v="130300.03122073"/>
    <n v="469080.112394628"/>
  </r>
  <r>
    <x v="0"/>
    <x v="1"/>
    <x v="1"/>
    <x v="9"/>
    <x v="20"/>
    <s v="SE4_large"/>
    <x v="2"/>
    <s v="GNR_ST_MSW_BP_E-23_LS-220-MW-FEED_Y-2020"/>
    <x v="1"/>
    <x v="0"/>
    <n v="89.2465967265275"/>
    <n v="130300.03122073"/>
    <n v="469080.112394628"/>
  </r>
  <r>
    <x v="0"/>
    <x v="1"/>
    <x v="1"/>
    <x v="9"/>
    <x v="20"/>
    <s v="SE4_large"/>
    <x v="2"/>
    <s v="GNR_ST_MSW_BP_E-23_LS-220-MW-FEED_Y-2020"/>
    <x v="1"/>
    <x v="1"/>
    <n v="89.2465967265275"/>
    <n v="130300.03122073"/>
    <n v="469080.112394628"/>
  </r>
  <r>
    <x v="0"/>
    <x v="1"/>
    <x v="1"/>
    <x v="9"/>
    <x v="20"/>
    <s v="SE4_large"/>
    <x v="2"/>
    <s v="GNR_ST_MSW_BP_E-23_LS-220-MW-FEED_Y-2020"/>
    <x v="1"/>
    <x v="2"/>
    <n v="89.2465967265275"/>
    <n v="130300.03122073"/>
    <n v="469080.112394628"/>
  </r>
  <r>
    <x v="0"/>
    <x v="1"/>
    <x v="1"/>
    <x v="9"/>
    <x v="20"/>
    <s v="SE4_large"/>
    <x v="2"/>
    <s v="GNR_ST_MSW_BP_E-24_LS-220-MW-FEED_Y-2030"/>
    <x v="0"/>
    <x v="0"/>
    <n v="160.055608880421"/>
    <n v="233681.18896541401"/>
    <n v="841252.28027549095"/>
  </r>
  <r>
    <x v="0"/>
    <x v="1"/>
    <x v="1"/>
    <x v="9"/>
    <x v="20"/>
    <s v="SE4_large"/>
    <x v="2"/>
    <s v="GNR_ST_MSW_BP_E-24_LS-220-MW-FEED_Y-2030"/>
    <x v="0"/>
    <x v="1"/>
    <n v="160.055608880421"/>
    <n v="233681.18896541401"/>
    <n v="841252.28027549095"/>
  </r>
  <r>
    <x v="0"/>
    <x v="1"/>
    <x v="1"/>
    <x v="9"/>
    <x v="20"/>
    <s v="SE4_large"/>
    <x v="2"/>
    <s v="GNR_ST_MSW_BP_E-24_LS-220-MW-FEED_Y-2030"/>
    <x v="0"/>
    <x v="2"/>
    <n v="160.055608880421"/>
    <n v="233681.18896541401"/>
    <n v="841252.28027549095"/>
  </r>
  <r>
    <x v="0"/>
    <x v="1"/>
    <x v="1"/>
    <x v="9"/>
    <x v="20"/>
    <s v="SE4_large"/>
    <x v="2"/>
    <s v="GNR_ST_MSW_BP_E-24_LS-220-MW-FEED_Y-2030"/>
    <x v="1"/>
    <x v="0"/>
    <n v="160.055608880421"/>
    <n v="233681.18896541401"/>
    <n v="841252.28027549095"/>
  </r>
  <r>
    <x v="0"/>
    <x v="1"/>
    <x v="1"/>
    <x v="9"/>
    <x v="20"/>
    <s v="SE4_large"/>
    <x v="2"/>
    <s v="GNR_ST_MSW_BP_E-24_LS-220-MW-FEED_Y-2030"/>
    <x v="1"/>
    <x v="1"/>
    <n v="160.055608880421"/>
    <n v="233681.18896541401"/>
    <n v="841252.28027549095"/>
  </r>
  <r>
    <x v="0"/>
    <x v="1"/>
    <x v="1"/>
    <x v="9"/>
    <x v="20"/>
    <s v="SE4_large"/>
    <x v="2"/>
    <s v="GNR_ST_MSW_BP_E-24_LS-220-MW-FEED_Y-2030"/>
    <x v="1"/>
    <x v="2"/>
    <n v="160.055608880421"/>
    <n v="233681.18896541401"/>
    <n v="841252.28027549095"/>
  </r>
  <r>
    <x v="0"/>
    <x v="1"/>
    <x v="1"/>
    <x v="9"/>
    <x v="20"/>
    <s v="SE4_large"/>
    <x v="4"/>
    <s v="GNR_EH_HEAT"/>
    <x v="0"/>
    <x v="0"/>
    <n v="2.2893772893772799"/>
    <n v="3342.4908424908299"/>
    <n v="12032.967032967001"/>
  </r>
  <r>
    <x v="0"/>
    <x v="1"/>
    <x v="1"/>
    <x v="9"/>
    <x v="20"/>
    <s v="SE4_large"/>
    <x v="4"/>
    <s v="GNR_EH_HEAT"/>
    <x v="0"/>
    <x v="1"/>
    <n v="2.2893772893772799"/>
    <n v="3342.4908424908299"/>
    <n v="12032.967032967001"/>
  </r>
  <r>
    <x v="0"/>
    <x v="1"/>
    <x v="1"/>
    <x v="9"/>
    <x v="20"/>
    <s v="SE4_large"/>
    <x v="4"/>
    <s v="GNR_EH_HEAT"/>
    <x v="0"/>
    <x v="2"/>
    <n v="2.2893772893772799"/>
    <n v="3342.4908424908299"/>
    <n v="12032.967032967001"/>
  </r>
  <r>
    <x v="0"/>
    <x v="1"/>
    <x v="1"/>
    <x v="9"/>
    <x v="20"/>
    <s v="SE4_large"/>
    <x v="4"/>
    <s v="GNR_EH_HEAT"/>
    <x v="1"/>
    <x v="0"/>
    <n v="2.2893772893772799"/>
    <n v="3342.4908424908299"/>
    <n v="12032.967032967001"/>
  </r>
  <r>
    <x v="0"/>
    <x v="1"/>
    <x v="1"/>
    <x v="9"/>
    <x v="20"/>
    <s v="SE4_large"/>
    <x v="4"/>
    <s v="GNR_EH_HEAT"/>
    <x v="1"/>
    <x v="1"/>
    <n v="2.2893772893772799"/>
    <n v="3342.4908424908299"/>
    <n v="12032.967032967001"/>
  </r>
  <r>
    <x v="0"/>
    <x v="1"/>
    <x v="1"/>
    <x v="9"/>
    <x v="20"/>
    <s v="SE4_large"/>
    <x v="4"/>
    <s v="GNR_EH_HEAT"/>
    <x v="1"/>
    <x v="2"/>
    <n v="2.2893772893772799"/>
    <n v="3342.4908424908299"/>
    <n v="12032.967032967001"/>
  </r>
  <r>
    <x v="0"/>
    <x v="1"/>
    <x v="1"/>
    <x v="9"/>
    <x v="20"/>
    <s v="SE4_medium"/>
    <x v="5"/>
    <s v="GNR_HP_ELEC_GROUND-WTR_COP-360_LS-4-MW_Y-2020"/>
    <x v="1"/>
    <x v="0"/>
    <n v="217.85483400803699"/>
    <n v="318068.05765173398"/>
    <n v="1145045.00754624"/>
  </r>
  <r>
    <x v="0"/>
    <x v="1"/>
    <x v="1"/>
    <x v="9"/>
    <x v="20"/>
    <s v="SE4_medium"/>
    <x v="5"/>
    <s v="GNR_HP_ELEC_GROUND-WTR_COP-360_LS-4-MW_Y-2020"/>
    <x v="1"/>
    <x v="1"/>
    <n v="217.85483400803699"/>
    <n v="318068.05765173398"/>
    <n v="1145045.00754624"/>
  </r>
  <r>
    <x v="0"/>
    <x v="1"/>
    <x v="1"/>
    <x v="9"/>
    <x v="20"/>
    <s v="SE4_medium"/>
    <x v="5"/>
    <s v="GNR_HP_ELEC_GROUND-WTR_COP-360_LS-4-MW_Y-2020"/>
    <x v="1"/>
    <x v="2"/>
    <n v="217.85483400803699"/>
    <n v="318068.05765173398"/>
    <n v="1145045.00754624"/>
  </r>
  <r>
    <x v="0"/>
    <x v="1"/>
    <x v="1"/>
    <x v="9"/>
    <x v="20"/>
    <s v="SE4_medium"/>
    <x v="5"/>
    <s v="GNR_HP_ELEC_GROUND-WTR_COP-380_LS-4-MW_Y-2030"/>
    <x v="0"/>
    <x v="0"/>
    <n v="40.391295962056603"/>
    <n v="58971.292104602602"/>
    <n v="212296.65157656901"/>
  </r>
  <r>
    <x v="0"/>
    <x v="1"/>
    <x v="1"/>
    <x v="9"/>
    <x v="20"/>
    <s v="SE4_medium"/>
    <x v="5"/>
    <s v="GNR_HP_ELEC_GROUND-WTR_COP-380_LS-4-MW_Y-2030"/>
    <x v="0"/>
    <x v="1"/>
    <n v="15.4736830269166"/>
    <n v="22591.577219298299"/>
    <n v="81329.677989473799"/>
  </r>
  <r>
    <x v="0"/>
    <x v="1"/>
    <x v="1"/>
    <x v="9"/>
    <x v="20"/>
    <s v="SE4_medium"/>
    <x v="5"/>
    <s v="GNR_HP_ELEC_GROUND-WTR_COP-380_LS-4-MW_Y-2030"/>
    <x v="1"/>
    <x v="0"/>
    <n v="40.391295962056603"/>
    <n v="58971.292104602602"/>
    <n v="212296.65157656901"/>
  </r>
  <r>
    <x v="0"/>
    <x v="1"/>
    <x v="1"/>
    <x v="9"/>
    <x v="20"/>
    <s v="SE4_medium"/>
    <x v="5"/>
    <s v="GNR_HP_ELEC_GROUND-WTR_COP-380_LS-4-MW_Y-2030"/>
    <x v="1"/>
    <x v="1"/>
    <n v="40.391295962056603"/>
    <n v="58971.292104602602"/>
    <n v="212296.65157656901"/>
  </r>
  <r>
    <x v="0"/>
    <x v="1"/>
    <x v="1"/>
    <x v="9"/>
    <x v="20"/>
    <s v="SE4_medium"/>
    <x v="5"/>
    <s v="GNR_HP_ELEC_GROUND-WTR_COP-380_LS-4-MW_Y-2030"/>
    <x v="1"/>
    <x v="2"/>
    <n v="40.391295962056603"/>
    <n v="58971.292104602602"/>
    <n v="212296.65157656901"/>
  </r>
  <r>
    <x v="0"/>
    <x v="1"/>
    <x v="1"/>
    <x v="9"/>
    <x v="20"/>
    <s v="SE4_medium"/>
    <x v="1"/>
    <s v="GNR_HS_HEAT_PIT_L-DEC_E-91_Y-2020"/>
    <x v="0"/>
    <x v="0"/>
    <n v="497.44638847997197"/>
    <n v="726271.72718075896"/>
    <n v="2614578.2178507298"/>
  </r>
  <r>
    <x v="0"/>
    <x v="1"/>
    <x v="1"/>
    <x v="9"/>
    <x v="20"/>
    <s v="SE4_medium"/>
    <x v="1"/>
    <s v="GNR_HS_HEAT_PIT_L-DEC_E-91_Y-2020"/>
    <x v="0"/>
    <x v="1"/>
    <n v="740.07786792340301"/>
    <n v="1080513.68716817"/>
    <n v="3889849.2738054101"/>
  </r>
  <r>
    <x v="0"/>
    <x v="1"/>
    <x v="1"/>
    <x v="9"/>
    <x v="20"/>
    <s v="SE4_medium"/>
    <x v="1"/>
    <s v="GNR_HS_HEAT_PIT_L-DEC_E-91_Y-2020"/>
    <x v="0"/>
    <x v="2"/>
    <n v="740.07786792340301"/>
    <n v="1080513.68716817"/>
    <n v="3889849.2738054101"/>
  </r>
  <r>
    <x v="0"/>
    <x v="1"/>
    <x v="1"/>
    <x v="9"/>
    <x v="20"/>
    <s v="SE4_medium"/>
    <x v="1"/>
    <s v="GNR_HS_HEAT_WTR-TANK_LS_E-95_Y-2010"/>
    <x v="0"/>
    <x v="1"/>
    <n v="114.106164383562"/>
    <n v="166595"/>
    <n v="599742"/>
  </r>
  <r>
    <x v="0"/>
    <x v="1"/>
    <x v="1"/>
    <x v="9"/>
    <x v="20"/>
    <s v="SE4_medium"/>
    <x v="1"/>
    <s v="GNR_HS_HEAT_WTR-TANK_LS_E-95_Y-2010"/>
    <x v="1"/>
    <x v="1"/>
    <n v="64.228395049603193"/>
    <n v="93773.456772420701"/>
    <n v="337584.44438071398"/>
  </r>
  <r>
    <x v="0"/>
    <x v="1"/>
    <x v="1"/>
    <x v="9"/>
    <x v="20"/>
    <s v="SE4_medium"/>
    <x v="2"/>
    <s v="GNR_ST_MSW_BP_CB-30"/>
    <x v="0"/>
    <x v="0"/>
    <n v="151.81825427407401"/>
    <n v="221654.651240148"/>
    <n v="797956.74446453305"/>
  </r>
  <r>
    <x v="0"/>
    <x v="1"/>
    <x v="1"/>
    <x v="9"/>
    <x v="20"/>
    <s v="SE4_medium"/>
    <x v="2"/>
    <s v="GNR_ST_MSW_BP_CB-30"/>
    <x v="0"/>
    <x v="1"/>
    <n v="151.81825427407401"/>
    <n v="221654.651240148"/>
    <n v="797956.74446453305"/>
  </r>
  <r>
    <x v="0"/>
    <x v="1"/>
    <x v="1"/>
    <x v="9"/>
    <x v="20"/>
    <s v="SE4_medium"/>
    <x v="2"/>
    <s v="GNR_ST_MSW_BP_CB-30"/>
    <x v="0"/>
    <x v="2"/>
    <n v="151.81825427407401"/>
    <n v="221654.651240148"/>
    <n v="797956.74446453305"/>
  </r>
  <r>
    <x v="0"/>
    <x v="1"/>
    <x v="1"/>
    <x v="9"/>
    <x v="20"/>
    <s v="SE4_medium"/>
    <x v="2"/>
    <s v="GNR_ST_MSW_BP_CB-30"/>
    <x v="1"/>
    <x v="0"/>
    <n v="151.81825427407401"/>
    <n v="221654.651240148"/>
    <n v="797956.74446453305"/>
  </r>
  <r>
    <x v="0"/>
    <x v="1"/>
    <x v="1"/>
    <x v="9"/>
    <x v="20"/>
    <s v="SE4_medium"/>
    <x v="2"/>
    <s v="GNR_ST_MSW_BP_CB-30"/>
    <x v="1"/>
    <x v="1"/>
    <n v="151.81825427407401"/>
    <n v="221654.651240148"/>
    <n v="797956.74446453305"/>
  </r>
  <r>
    <x v="0"/>
    <x v="1"/>
    <x v="1"/>
    <x v="9"/>
    <x v="20"/>
    <s v="SE4_medium"/>
    <x v="2"/>
    <s v="GNR_ST_MSW_BP_CB-30"/>
    <x v="1"/>
    <x v="2"/>
    <n v="151.81825427407401"/>
    <n v="221654.651240148"/>
    <n v="797956.74446453305"/>
  </r>
  <r>
    <x v="0"/>
    <x v="1"/>
    <x v="1"/>
    <x v="9"/>
    <x v="20"/>
    <s v="SE4_medium"/>
    <x v="4"/>
    <s v="GNR_EH_HEAT"/>
    <x v="0"/>
    <x v="0"/>
    <n v="4.8076923076922897"/>
    <n v="7019.2307692307404"/>
    <n v="25269.2307692307"/>
  </r>
  <r>
    <x v="0"/>
    <x v="1"/>
    <x v="1"/>
    <x v="9"/>
    <x v="20"/>
    <s v="SE4_medium"/>
    <x v="4"/>
    <s v="GNR_EH_HEAT"/>
    <x v="0"/>
    <x v="1"/>
    <n v="4.8076923076922897"/>
    <n v="7019.2307692307404"/>
    <n v="25269.2307692307"/>
  </r>
  <r>
    <x v="0"/>
    <x v="1"/>
    <x v="1"/>
    <x v="9"/>
    <x v="20"/>
    <s v="SE4_medium"/>
    <x v="4"/>
    <s v="GNR_EH_HEAT"/>
    <x v="0"/>
    <x v="2"/>
    <n v="4.8076923076922897"/>
    <n v="7019.2307692307404"/>
    <n v="25269.2307692307"/>
  </r>
  <r>
    <x v="0"/>
    <x v="1"/>
    <x v="1"/>
    <x v="9"/>
    <x v="20"/>
    <s v="SE4_medium"/>
    <x v="4"/>
    <s v="GNR_EH_HEAT"/>
    <x v="1"/>
    <x v="0"/>
    <n v="4.8076923076922897"/>
    <n v="7019.2307692307404"/>
    <n v="25269.2307692307"/>
  </r>
  <r>
    <x v="0"/>
    <x v="1"/>
    <x v="1"/>
    <x v="9"/>
    <x v="20"/>
    <s v="SE4_medium"/>
    <x v="4"/>
    <s v="GNR_EH_HEAT"/>
    <x v="1"/>
    <x v="1"/>
    <n v="4.8076923076922897"/>
    <n v="7019.2307692307404"/>
    <n v="25269.2307692307"/>
  </r>
  <r>
    <x v="0"/>
    <x v="1"/>
    <x v="1"/>
    <x v="9"/>
    <x v="20"/>
    <s v="SE4_medium"/>
    <x v="4"/>
    <s v="GNR_EH_HEAT"/>
    <x v="1"/>
    <x v="2"/>
    <n v="4.8076923076922897"/>
    <n v="7019.2307692307404"/>
    <n v="25269.2307692307"/>
  </r>
  <r>
    <x v="0"/>
    <x v="1"/>
    <x v="1"/>
    <x v="9"/>
    <x v="20"/>
    <s v="SE4_medium"/>
    <x v="19"/>
    <s v="GNR_ST_WOODCHI_BP_CB-40"/>
    <x v="0"/>
    <x v="0"/>
    <n v="155.87856152866701"/>
    <n v="227582.69983185301"/>
    <n v="819297.71939467196"/>
  </r>
  <r>
    <x v="0"/>
    <x v="1"/>
    <x v="1"/>
    <x v="9"/>
    <x v="20"/>
    <s v="SE4_medium"/>
    <x v="19"/>
    <s v="GNR_ST_WOODCHI_BP_CB-40"/>
    <x v="0"/>
    <x v="1"/>
    <n v="179.17076037777801"/>
    <n v="261589.31015155601"/>
    <n v="941721.51654560002"/>
  </r>
  <r>
    <x v="0"/>
    <x v="1"/>
    <x v="1"/>
    <x v="9"/>
    <x v="20"/>
    <s v="SE4_medium"/>
    <x v="19"/>
    <s v="GNR_ST_WOODCHI_BP_CB-40"/>
    <x v="0"/>
    <x v="2"/>
    <n v="179.17076037777801"/>
    <n v="261589.31015155601"/>
    <n v="941721.51654560002"/>
  </r>
  <r>
    <x v="0"/>
    <x v="1"/>
    <x v="1"/>
    <x v="9"/>
    <x v="20"/>
    <s v="SE4_medium"/>
    <x v="19"/>
    <s v="GNR_ST_WOODCHI_BP_CB-60"/>
    <x v="0"/>
    <x v="0"/>
    <n v="109.62962962963"/>
    <n v="160059.25925925901"/>
    <n v="576213.33333333302"/>
  </r>
  <r>
    <x v="0"/>
    <x v="1"/>
    <x v="1"/>
    <x v="9"/>
    <x v="20"/>
    <s v="SE4_medium"/>
    <x v="19"/>
    <s v="GNR_ST_WOODCHI_BP_CB-60"/>
    <x v="0"/>
    <x v="1"/>
    <n v="109.62962962963"/>
    <n v="160059.25925925901"/>
    <n v="576213.33333333302"/>
  </r>
  <r>
    <x v="0"/>
    <x v="1"/>
    <x v="1"/>
    <x v="9"/>
    <x v="20"/>
    <s v="SE4_medium"/>
    <x v="19"/>
    <s v="GNR_ST_WOODCHI_BP_CB-60"/>
    <x v="0"/>
    <x v="2"/>
    <n v="109.62962962963"/>
    <n v="160059.25925925901"/>
    <n v="576213.33333333302"/>
  </r>
  <r>
    <x v="0"/>
    <x v="1"/>
    <x v="1"/>
    <x v="9"/>
    <x v="20"/>
    <s v="SE4_small"/>
    <x v="5"/>
    <s v="GNR_HP_ELEC_GROUND-WTR_COP-360_LS-4-MW_Y-2020"/>
    <x v="0"/>
    <x v="1"/>
    <n v="0.36178081286608199"/>
    <n v="528.19998678447905"/>
    <n v="1901.51995242413"/>
  </r>
  <r>
    <x v="0"/>
    <x v="1"/>
    <x v="1"/>
    <x v="9"/>
    <x v="20"/>
    <s v="SE4_small"/>
    <x v="5"/>
    <s v="GNR_HP_ELEC_GROUND-WTR_COP-360_LS-4-MW_Y-2020"/>
    <x v="1"/>
    <x v="0"/>
    <n v="67.3040713938165"/>
    <n v="98263.944234972107"/>
    <n v="353750.19924589997"/>
  </r>
  <r>
    <x v="0"/>
    <x v="1"/>
    <x v="1"/>
    <x v="9"/>
    <x v="20"/>
    <s v="SE4_small"/>
    <x v="5"/>
    <s v="GNR_HP_ELEC_GROUND-WTR_COP-360_LS-4-MW_Y-2020"/>
    <x v="1"/>
    <x v="1"/>
    <n v="67.3040713938165"/>
    <n v="98263.944234972107"/>
    <n v="353750.19924589997"/>
  </r>
  <r>
    <x v="0"/>
    <x v="1"/>
    <x v="1"/>
    <x v="9"/>
    <x v="20"/>
    <s v="SE4_small"/>
    <x v="5"/>
    <s v="GNR_HP_ELEC_GROUND-WTR_COP-360_LS-4-MW_Y-2020"/>
    <x v="1"/>
    <x v="2"/>
    <n v="67.3040713938165"/>
    <n v="98263.944234972107"/>
    <n v="353750.19924589997"/>
  </r>
  <r>
    <x v="0"/>
    <x v="1"/>
    <x v="1"/>
    <x v="9"/>
    <x v="20"/>
    <s v="SE4_small"/>
    <x v="5"/>
    <s v="GNR_HP_ELEC_GROUND-WTR_COP-380_LS-4-MW_Y-2030"/>
    <x v="0"/>
    <x v="1"/>
    <n v="0.95989186149529304"/>
    <n v="1401.44211778313"/>
    <n v="5045.1916240192604"/>
  </r>
  <r>
    <x v="0"/>
    <x v="1"/>
    <x v="1"/>
    <x v="9"/>
    <x v="20"/>
    <s v="SE4_small"/>
    <x v="5"/>
    <s v="GNR_HP_ELEC_GROUND-WTR_COP-380_LS-4-MW_Y-2030"/>
    <x v="1"/>
    <x v="0"/>
    <n v="0.95989186149529304"/>
    <n v="1401.44211778313"/>
    <n v="5045.1916240192604"/>
  </r>
  <r>
    <x v="0"/>
    <x v="1"/>
    <x v="1"/>
    <x v="9"/>
    <x v="20"/>
    <s v="SE4_small"/>
    <x v="5"/>
    <s v="GNR_HP_ELEC_GROUND-WTR_COP-380_LS-4-MW_Y-2030"/>
    <x v="1"/>
    <x v="1"/>
    <n v="0.95989186149529304"/>
    <n v="1401.44211778313"/>
    <n v="5045.1916240192604"/>
  </r>
  <r>
    <x v="0"/>
    <x v="1"/>
    <x v="1"/>
    <x v="9"/>
    <x v="20"/>
    <s v="SE4_small"/>
    <x v="5"/>
    <s v="GNR_HP_ELEC_GROUND-WTR_COP-380_LS-4-MW_Y-2030"/>
    <x v="1"/>
    <x v="2"/>
    <n v="0.95989186149529304"/>
    <n v="1401.44211778313"/>
    <n v="5045.1916240192604"/>
  </r>
  <r>
    <x v="0"/>
    <x v="1"/>
    <x v="1"/>
    <x v="9"/>
    <x v="20"/>
    <s v="SE4_small"/>
    <x v="1"/>
    <s v="GNR_HS_HEAT_PIT_L-DEC_E-91_Y-2020"/>
    <x v="0"/>
    <x v="0"/>
    <n v="161.700977476421"/>
    <n v="236083.427115575"/>
    <n v="849900.33761606901"/>
  </r>
  <r>
    <x v="0"/>
    <x v="1"/>
    <x v="1"/>
    <x v="9"/>
    <x v="20"/>
    <s v="SE4_small"/>
    <x v="1"/>
    <s v="GNR_HS_HEAT_PIT_L-DEC_E-91_Y-2020"/>
    <x v="0"/>
    <x v="1"/>
    <n v="212.80346358131101"/>
    <n v="310693.05682871398"/>
    <n v="1118495.0045833699"/>
  </r>
  <r>
    <x v="0"/>
    <x v="1"/>
    <x v="1"/>
    <x v="9"/>
    <x v="20"/>
    <s v="SE4_small"/>
    <x v="1"/>
    <s v="GNR_HS_HEAT_PIT_L-DEC_E-91_Y-2020"/>
    <x v="0"/>
    <x v="2"/>
    <n v="179.57579621560899"/>
    <n v="262180.66247479001"/>
    <n v="943850.38490924297"/>
  </r>
  <r>
    <x v="0"/>
    <x v="1"/>
    <x v="1"/>
    <x v="9"/>
    <x v="20"/>
    <s v="SE4_small"/>
    <x v="1"/>
    <s v="GNR_HS_HEAT_WTR-TANK_LS_E-95_Y-2010"/>
    <x v="0"/>
    <x v="1"/>
    <n v="4.0958904109588996"/>
    <n v="5980"/>
    <n v="21528"/>
  </r>
  <r>
    <x v="0"/>
    <x v="1"/>
    <x v="1"/>
    <x v="9"/>
    <x v="20"/>
    <s v="SE4_small"/>
    <x v="1"/>
    <s v="GNR_HS_HEAT_WTR-TANK_LS_E-95_Y-2010"/>
    <x v="1"/>
    <x v="1"/>
    <n v="1.27292683850675"/>
    <n v="1858.4731842198601"/>
    <n v="6690.5034631914996"/>
  </r>
  <r>
    <x v="0"/>
    <x v="1"/>
    <x v="1"/>
    <x v="9"/>
    <x v="20"/>
    <s v="SE4_small"/>
    <x v="4"/>
    <s v="GNR_EH_HEAT"/>
    <x v="0"/>
    <x v="0"/>
    <n v="1.54132326007325"/>
    <n v="2250.3319597069499"/>
    <n v="8101.1950549450203"/>
  </r>
  <r>
    <x v="0"/>
    <x v="1"/>
    <x v="1"/>
    <x v="9"/>
    <x v="20"/>
    <s v="SE4_small"/>
    <x v="4"/>
    <s v="GNR_EH_HEAT"/>
    <x v="0"/>
    <x v="1"/>
    <n v="1.54132326007325"/>
    <n v="2250.3319597069499"/>
    <n v="8101.1950549450203"/>
  </r>
  <r>
    <x v="0"/>
    <x v="1"/>
    <x v="1"/>
    <x v="9"/>
    <x v="20"/>
    <s v="SE4_small"/>
    <x v="4"/>
    <s v="GNR_EH_HEAT"/>
    <x v="0"/>
    <x v="2"/>
    <n v="1.54132326007325"/>
    <n v="2250.3319597069499"/>
    <n v="8101.1950549450203"/>
  </r>
  <r>
    <x v="0"/>
    <x v="1"/>
    <x v="1"/>
    <x v="9"/>
    <x v="20"/>
    <s v="SE4_small"/>
    <x v="4"/>
    <s v="GNR_EH_HEAT"/>
    <x v="1"/>
    <x v="0"/>
    <n v="1.54132326007325"/>
    <n v="2250.3319597069499"/>
    <n v="8101.1950549450203"/>
  </r>
  <r>
    <x v="0"/>
    <x v="1"/>
    <x v="1"/>
    <x v="9"/>
    <x v="20"/>
    <s v="SE4_small"/>
    <x v="4"/>
    <s v="GNR_EH_HEAT"/>
    <x v="1"/>
    <x v="1"/>
    <n v="1.54132326007325"/>
    <n v="2250.3319597069499"/>
    <n v="8101.1950549450203"/>
  </r>
  <r>
    <x v="0"/>
    <x v="1"/>
    <x v="1"/>
    <x v="9"/>
    <x v="20"/>
    <s v="SE4_small"/>
    <x v="4"/>
    <s v="GNR_EH_HEAT"/>
    <x v="1"/>
    <x v="2"/>
    <n v="1.54132326007325"/>
    <n v="2250.3319597069499"/>
    <n v="8101.1950549450203"/>
  </r>
  <r>
    <x v="0"/>
    <x v="1"/>
    <x v="1"/>
    <x v="10"/>
    <x v="21"/>
    <s v="UK_A"/>
    <x v="5"/>
    <s v="GNR_ES_ELEC_BAT-LITHIO_E-95_Y-16-29"/>
    <x v="0"/>
    <x v="1"/>
    <n v="2399.0977510174598"/>
    <n v="3502682.7164854901"/>
    <n v="12609657.7793478"/>
  </r>
  <r>
    <x v="0"/>
    <x v="1"/>
    <x v="1"/>
    <x v="10"/>
    <x v="21"/>
    <s v="UK_A"/>
    <x v="5"/>
    <s v="GNR_ES_ELEC_BAT-LITHIO_E-95_Y-16-29"/>
    <x v="0"/>
    <x v="2"/>
    <n v="12112.6414145939"/>
    <n v="17684456.465307102"/>
    <n v="63664043.2751057"/>
  </r>
  <r>
    <x v="0"/>
    <x v="1"/>
    <x v="1"/>
    <x v="10"/>
    <x v="21"/>
    <s v="UK_A"/>
    <x v="5"/>
    <s v="GNR_ES_ELEC_BAT-LITHIO_E-95_Y-16-29"/>
    <x v="1"/>
    <x v="1"/>
    <n v="4912.6534209853198"/>
    <n v="7172473.9946385697"/>
    <n v="25820906.380698901"/>
  </r>
  <r>
    <x v="0"/>
    <x v="1"/>
    <x v="1"/>
    <x v="10"/>
    <x v="21"/>
    <s v="UK_A"/>
    <x v="5"/>
    <s v="GNR_ES_ELEC_BAT-LITHIO_E-95_Y-16-29"/>
    <x v="1"/>
    <x v="2"/>
    <n v="7476.1879213775301"/>
    <n v="10915234.3652112"/>
    <n v="39294843.714760303"/>
  </r>
  <r>
    <x v="0"/>
    <x v="1"/>
    <x v="1"/>
    <x v="10"/>
    <x v="21"/>
    <s v="UK_A"/>
    <x v="17"/>
    <s v="GNR_FC_H2_SOFCC_Y-30"/>
    <x v="0"/>
    <x v="0"/>
    <n v="16269.7048259723"/>
    <n v="23753769.045919601"/>
    <n v="85513568.565310493"/>
  </r>
  <r>
    <x v="0"/>
    <x v="1"/>
    <x v="1"/>
    <x v="10"/>
    <x v="21"/>
    <s v="UK_A"/>
    <x v="17"/>
    <s v="GNR_FC_H2_SOFCC_Y-30"/>
    <x v="0"/>
    <x v="1"/>
    <n v="16269.7048259723"/>
    <n v="23753769.045919601"/>
    <n v="85513568.565310493"/>
  </r>
  <r>
    <x v="0"/>
    <x v="1"/>
    <x v="1"/>
    <x v="10"/>
    <x v="21"/>
    <s v="UK_A"/>
    <x v="17"/>
    <s v="GNR_FC_H2_SOFCC_Y-30"/>
    <x v="0"/>
    <x v="2"/>
    <n v="16269.7048259723"/>
    <n v="23753769.045919601"/>
    <n v="85513568.565310493"/>
  </r>
  <r>
    <x v="0"/>
    <x v="1"/>
    <x v="1"/>
    <x v="10"/>
    <x v="21"/>
    <s v="UK_A"/>
    <x v="2"/>
    <s v="GNR_ST_MSW_CND_E-40"/>
    <x v="0"/>
    <x v="0"/>
    <n v="806"/>
    <n v="1176760"/>
    <n v="4236336"/>
  </r>
  <r>
    <x v="0"/>
    <x v="1"/>
    <x v="1"/>
    <x v="10"/>
    <x v="21"/>
    <s v="UK_A"/>
    <x v="2"/>
    <s v="GNR_ST_MSW_CND_E-40"/>
    <x v="0"/>
    <x v="1"/>
    <n v="806"/>
    <n v="1176760"/>
    <n v="4236336"/>
  </r>
  <r>
    <x v="0"/>
    <x v="1"/>
    <x v="1"/>
    <x v="10"/>
    <x v="21"/>
    <s v="UK_A"/>
    <x v="2"/>
    <s v="GNR_ST_MSW_CND_E-40"/>
    <x v="0"/>
    <x v="2"/>
    <n v="806"/>
    <n v="1176760"/>
    <n v="4236336"/>
  </r>
  <r>
    <x v="0"/>
    <x v="1"/>
    <x v="1"/>
    <x v="10"/>
    <x v="21"/>
    <s v="UK_A"/>
    <x v="2"/>
    <s v="GNR_ST_MSW_CND_E-40"/>
    <x v="1"/>
    <x v="0"/>
    <n v="806"/>
    <n v="1176760"/>
    <n v="4236336"/>
  </r>
  <r>
    <x v="0"/>
    <x v="1"/>
    <x v="1"/>
    <x v="10"/>
    <x v="21"/>
    <s v="UK_A"/>
    <x v="2"/>
    <s v="GNR_ST_MSW_CND_E-40"/>
    <x v="1"/>
    <x v="1"/>
    <n v="806"/>
    <n v="1176760"/>
    <n v="4236336"/>
  </r>
  <r>
    <x v="0"/>
    <x v="1"/>
    <x v="1"/>
    <x v="10"/>
    <x v="21"/>
    <s v="UK_A"/>
    <x v="2"/>
    <s v="GNR_ST_MSW_CND_E-40"/>
    <x v="1"/>
    <x v="2"/>
    <n v="806"/>
    <n v="1176760"/>
    <n v="4236336"/>
  </r>
  <r>
    <x v="0"/>
    <x v="1"/>
    <x v="1"/>
    <x v="10"/>
    <x v="21"/>
    <s v="UK_A"/>
    <x v="16"/>
    <s v="GNR_CC_NGAS_CND_E-52"/>
    <x v="0"/>
    <x v="2"/>
    <n v="106.92307692307701"/>
    <n v="156107.69230769199"/>
    <n v="561987.69230769202"/>
  </r>
  <r>
    <x v="0"/>
    <x v="1"/>
    <x v="1"/>
    <x v="10"/>
    <x v="21"/>
    <s v="UK_A"/>
    <x v="16"/>
    <s v="GNR_CC_NGAS_CND_E-56"/>
    <x v="0"/>
    <x v="0"/>
    <n v="5754.0740224496003"/>
    <n v="8400948.0727764107"/>
    <n v="30243413.0619951"/>
  </r>
  <r>
    <x v="0"/>
    <x v="1"/>
    <x v="1"/>
    <x v="10"/>
    <x v="21"/>
    <s v="UK_A"/>
    <x v="16"/>
    <s v="GNR_CC_NGAS_CND_E-56"/>
    <x v="0"/>
    <x v="1"/>
    <n v="6239.4311653067398"/>
    <n v="9109569.5013478398"/>
    <n v="32794450.204852201"/>
  </r>
  <r>
    <x v="0"/>
    <x v="1"/>
    <x v="1"/>
    <x v="10"/>
    <x v="21"/>
    <s v="UK_A"/>
    <x v="16"/>
    <s v="GNR_CC_NGAS_CND_E-56"/>
    <x v="0"/>
    <x v="2"/>
    <n v="6277.66960676486"/>
    <n v="9165397.6258767005"/>
    <n v="32995431.453156099"/>
  </r>
  <r>
    <x v="0"/>
    <x v="1"/>
    <x v="1"/>
    <x v="10"/>
    <x v="21"/>
    <s v="UK_A"/>
    <x v="12"/>
    <s v="GNR_ST_NUCL_CND_E-33"/>
    <x v="0"/>
    <x v="0"/>
    <n v="24802.6864239077"/>
    <n v="36211922.178905301"/>
    <n v="130362919.84405901"/>
  </r>
  <r>
    <x v="0"/>
    <x v="1"/>
    <x v="1"/>
    <x v="10"/>
    <x v="21"/>
    <s v="UK_A"/>
    <x v="12"/>
    <s v="GNR_ST_NUCL_CND_E-33"/>
    <x v="0"/>
    <x v="1"/>
    <n v="24802.6864239077"/>
    <n v="36211922.178905301"/>
    <n v="130362919.84405901"/>
  </r>
  <r>
    <x v="0"/>
    <x v="1"/>
    <x v="1"/>
    <x v="10"/>
    <x v="21"/>
    <s v="UK_A"/>
    <x v="12"/>
    <s v="GNR_ST_NUCL_CND_E-33"/>
    <x v="0"/>
    <x v="2"/>
    <n v="24802.6864239077"/>
    <n v="36211922.178905301"/>
    <n v="130362919.84405901"/>
  </r>
  <r>
    <x v="0"/>
    <x v="1"/>
    <x v="1"/>
    <x v="10"/>
    <x v="21"/>
    <s v="UK_A"/>
    <x v="12"/>
    <s v="GNR_ST_NUCL_CND_E-33"/>
    <x v="1"/>
    <x v="0"/>
    <n v="25381.664796755002"/>
    <n v="37057230.603262201"/>
    <n v="133406030.171744"/>
  </r>
  <r>
    <x v="0"/>
    <x v="1"/>
    <x v="1"/>
    <x v="10"/>
    <x v="21"/>
    <s v="UK_A"/>
    <x v="12"/>
    <s v="GNR_ST_NUCL_CND_E-33"/>
    <x v="1"/>
    <x v="1"/>
    <n v="25381.664796755002"/>
    <n v="37057230.603262201"/>
    <n v="133406030.171744"/>
  </r>
  <r>
    <x v="0"/>
    <x v="1"/>
    <x v="1"/>
    <x v="10"/>
    <x v="21"/>
    <s v="UK_A"/>
    <x v="12"/>
    <s v="GNR_ST_NUCL_CND_E-33"/>
    <x v="1"/>
    <x v="2"/>
    <n v="25381.664796755002"/>
    <n v="37057230.603262201"/>
    <n v="133406030.171744"/>
  </r>
  <r>
    <x v="0"/>
    <x v="1"/>
    <x v="1"/>
    <x v="10"/>
    <x v="21"/>
    <s v="UK_A"/>
    <x v="3"/>
    <s v="GNR_PV_SUN"/>
    <x v="0"/>
    <x v="1"/>
    <n v="64.044665675294098"/>
    <n v="93505.211885929399"/>
    <n v="336618.76278934599"/>
  </r>
  <r>
    <x v="0"/>
    <x v="1"/>
    <x v="1"/>
    <x v="10"/>
    <x v="21"/>
    <s v="UK_A"/>
    <x v="3"/>
    <s v="GNR_PV_SUN"/>
    <x v="0"/>
    <x v="2"/>
    <n v="101.889240847059"/>
    <n v="148758.29163670601"/>
    <n v="535529.84989214304"/>
  </r>
  <r>
    <x v="0"/>
    <x v="1"/>
    <x v="1"/>
    <x v="10"/>
    <x v="21"/>
    <s v="UK_A"/>
    <x v="3"/>
    <s v="GNR_PV_SUN"/>
    <x v="1"/>
    <x v="1"/>
    <n v="707.40244359529402"/>
    <n v="1032807.56764913"/>
    <n v="3718107.2435368602"/>
  </r>
  <r>
    <x v="0"/>
    <x v="1"/>
    <x v="1"/>
    <x v="10"/>
    <x v="21"/>
    <s v="UK_A"/>
    <x v="3"/>
    <s v="GNR_PV_SUN"/>
    <x v="1"/>
    <x v="2"/>
    <n v="2838.3431378823502"/>
    <n v="4143980.9813082302"/>
    <n v="14918331.5327096"/>
  </r>
  <r>
    <x v="0"/>
    <x v="1"/>
    <x v="1"/>
    <x v="10"/>
    <x v="21"/>
    <s v="UK_A"/>
    <x v="3"/>
    <s v="GNR_PV_SUN_LS-4-MW_Y-2020"/>
    <x v="0"/>
    <x v="1"/>
    <n v="55.8535702084517"/>
    <n v="81546.212504339404"/>
    <n v="293566.365015622"/>
  </r>
  <r>
    <x v="0"/>
    <x v="1"/>
    <x v="1"/>
    <x v="10"/>
    <x v="21"/>
    <s v="UK_A"/>
    <x v="3"/>
    <s v="GNR_PV_SUN_LS-4-MW_Y-2020"/>
    <x v="0"/>
    <x v="2"/>
    <n v="88.857952604355205"/>
    <n v="129732.61080235901"/>
    <n v="467037.39888849098"/>
  </r>
  <r>
    <x v="0"/>
    <x v="1"/>
    <x v="1"/>
    <x v="10"/>
    <x v="21"/>
    <s v="UK_A"/>
    <x v="3"/>
    <s v="GNR_PV_SUN_LS-4-MW_Y-2020"/>
    <x v="1"/>
    <x v="1"/>
    <n v="616.92807093880697"/>
    <n v="900714.98357065802"/>
    <n v="3242573.9408543701"/>
  </r>
  <r>
    <x v="0"/>
    <x v="1"/>
    <x v="1"/>
    <x v="10"/>
    <x v="21"/>
    <s v="UK_A"/>
    <x v="3"/>
    <s v="GNR_PV_SUN_LS-4-MW_Y-2020"/>
    <x v="1"/>
    <x v="2"/>
    <n v="2475.32867969274"/>
    <n v="3613979.8723514099"/>
    <n v="13010327.5404651"/>
  </r>
  <r>
    <x v="0"/>
    <x v="1"/>
    <x v="1"/>
    <x v="10"/>
    <x v="21"/>
    <s v="UK_A"/>
    <x v="6"/>
    <s v="GNR_ES_WTR_PMP"/>
    <x v="0"/>
    <x v="2"/>
    <n v="4.5054794520547903"/>
    <n v="6578"/>
    <n v="23680.799999999999"/>
  </r>
  <r>
    <x v="0"/>
    <x v="1"/>
    <x v="1"/>
    <x v="10"/>
    <x v="21"/>
    <s v="UK_A"/>
    <x v="6"/>
    <s v="GNR_ROR_WTR"/>
    <x v="0"/>
    <x v="0"/>
    <n v="813.06694282543003"/>
    <n v="1187077.73652513"/>
    <n v="4273479.8514904603"/>
  </r>
  <r>
    <x v="0"/>
    <x v="1"/>
    <x v="1"/>
    <x v="10"/>
    <x v="21"/>
    <s v="UK_A"/>
    <x v="6"/>
    <s v="GNR_ROR_WTR"/>
    <x v="0"/>
    <x v="1"/>
    <n v="813.06694282543003"/>
    <n v="1187077.73652513"/>
    <n v="4273479.8514904603"/>
  </r>
  <r>
    <x v="0"/>
    <x v="1"/>
    <x v="1"/>
    <x v="10"/>
    <x v="21"/>
    <s v="UK_A"/>
    <x v="6"/>
    <s v="GNR_ROR_WTR"/>
    <x v="0"/>
    <x v="2"/>
    <n v="813.06694282543003"/>
    <n v="1187077.73652513"/>
    <n v="4273479.8514904603"/>
  </r>
  <r>
    <x v="0"/>
    <x v="1"/>
    <x v="1"/>
    <x v="10"/>
    <x v="21"/>
    <s v="UK_A"/>
    <x v="6"/>
    <s v="GNR_ROR_WTR"/>
    <x v="1"/>
    <x v="0"/>
    <n v="392.885933824517"/>
    <n v="573613.463383795"/>
    <n v="2065008.4681816599"/>
  </r>
  <r>
    <x v="0"/>
    <x v="1"/>
    <x v="1"/>
    <x v="10"/>
    <x v="21"/>
    <s v="UK_A"/>
    <x v="6"/>
    <s v="GNR_ROR_WTR"/>
    <x v="1"/>
    <x v="1"/>
    <n v="392.885933824517"/>
    <n v="573613.463383795"/>
    <n v="2065008.4681816599"/>
  </r>
  <r>
    <x v="0"/>
    <x v="1"/>
    <x v="1"/>
    <x v="10"/>
    <x v="21"/>
    <s v="UK_A"/>
    <x v="6"/>
    <s v="GNR_ROR_WTR"/>
    <x v="1"/>
    <x v="2"/>
    <n v="392.885933824517"/>
    <n v="573613.463383795"/>
    <n v="2065008.4681816599"/>
  </r>
  <r>
    <x v="0"/>
    <x v="1"/>
    <x v="1"/>
    <x v="10"/>
    <x v="21"/>
    <s v="UK_A"/>
    <x v="7"/>
    <s v="GNR_WT_WIND_ONS"/>
    <x v="0"/>
    <x v="0"/>
    <n v="1779.3937124281699"/>
    <n v="2597914.8201451302"/>
    <n v="9352493.3525224794"/>
  </r>
  <r>
    <x v="0"/>
    <x v="1"/>
    <x v="1"/>
    <x v="10"/>
    <x v="21"/>
    <s v="UK_A"/>
    <x v="7"/>
    <s v="GNR_WT_WIND_ONS"/>
    <x v="0"/>
    <x v="1"/>
    <n v="1269.4231432992699"/>
    <n v="1853357.7892169401"/>
    <n v="6672088.0411809804"/>
  </r>
  <r>
    <x v="0"/>
    <x v="1"/>
    <x v="1"/>
    <x v="10"/>
    <x v="21"/>
    <s v="UK_A"/>
    <x v="7"/>
    <s v="GNR_WT_WIND_ONS"/>
    <x v="0"/>
    <x v="2"/>
    <n v="656.72468974153298"/>
    <n v="958818.04702263698"/>
    <n v="3451744.9692815002"/>
  </r>
  <r>
    <x v="0"/>
    <x v="1"/>
    <x v="1"/>
    <x v="10"/>
    <x v="21"/>
    <s v="UK_A"/>
    <x v="7"/>
    <s v="GNR_WT_WIND_ONS"/>
    <x v="1"/>
    <x v="0"/>
    <n v="5108.8778238272698"/>
    <n v="7458961.6227878202"/>
    <n v="26852261.842036199"/>
  </r>
  <r>
    <x v="0"/>
    <x v="1"/>
    <x v="1"/>
    <x v="10"/>
    <x v="21"/>
    <s v="UK_A"/>
    <x v="7"/>
    <s v="GNR_WT_WIND_ONS"/>
    <x v="1"/>
    <x v="1"/>
    <n v="4221.01539412086"/>
    <n v="6162682.4754164498"/>
    <n v="22185656.911499199"/>
  </r>
  <r>
    <x v="0"/>
    <x v="1"/>
    <x v="1"/>
    <x v="10"/>
    <x v="21"/>
    <s v="UK_A"/>
    <x v="7"/>
    <s v="GNR_WT_WIND_ONS"/>
    <x v="1"/>
    <x v="2"/>
    <n v="3901.8251817883702"/>
    <n v="5696664.7654110203"/>
    <n v="20507993.155479699"/>
  </r>
  <r>
    <x v="0"/>
    <x v="1"/>
    <x v="1"/>
    <x v="10"/>
    <x v="21"/>
    <s v="UK_A"/>
    <x v="7"/>
    <s v="GNR_WT_WIND_ON_LS_Y-2020"/>
    <x v="0"/>
    <x v="0"/>
    <n v="6872.3363575263902"/>
    <n v="10033611.0819885"/>
    <n v="36120999.895158701"/>
  </r>
  <r>
    <x v="0"/>
    <x v="1"/>
    <x v="1"/>
    <x v="10"/>
    <x v="21"/>
    <s v="UK_A"/>
    <x v="7"/>
    <s v="GNR_WT_WIND_ON_LS_Y-2020"/>
    <x v="0"/>
    <x v="1"/>
    <n v="4902.7389272250002"/>
    <n v="7157998.8337485101"/>
    <n v="25768795.801494598"/>
  </r>
  <r>
    <x v="0"/>
    <x v="1"/>
    <x v="1"/>
    <x v="10"/>
    <x v="21"/>
    <s v="UK_A"/>
    <x v="7"/>
    <s v="GNR_WT_WIND_ON_LS_Y-2020"/>
    <x v="0"/>
    <x v="2"/>
    <n v="2536.3880577262398"/>
    <n v="3703126.5642802999"/>
    <n v="13331255.631409099"/>
  </r>
  <r>
    <x v="0"/>
    <x v="1"/>
    <x v="1"/>
    <x v="10"/>
    <x v="21"/>
    <s v="UK_A"/>
    <x v="7"/>
    <s v="GNR_WT_WIND_ON_LS_Y-2020"/>
    <x v="1"/>
    <x v="0"/>
    <n v="19731.398717227799"/>
    <n v="28807842.127152599"/>
    <n v="103708231.657749"/>
  </r>
  <r>
    <x v="0"/>
    <x v="1"/>
    <x v="1"/>
    <x v="10"/>
    <x v="21"/>
    <s v="UK_A"/>
    <x v="7"/>
    <s v="GNR_WT_WIND_ON_LS_Y-2020"/>
    <x v="1"/>
    <x v="1"/>
    <n v="16302.315421307499"/>
    <n v="23801380.515108898"/>
    <n v="85684969.854392096"/>
  </r>
  <r>
    <x v="0"/>
    <x v="1"/>
    <x v="1"/>
    <x v="10"/>
    <x v="21"/>
    <s v="UK_A"/>
    <x v="7"/>
    <s v="GNR_WT_WIND_ON_LS_Y-2020"/>
    <x v="1"/>
    <x v="2"/>
    <n v="15069.5458066583"/>
    <n v="22001536.877721202"/>
    <n v="79205532.759796202"/>
  </r>
  <r>
    <x v="0"/>
    <x v="1"/>
    <x v="1"/>
    <x v="10"/>
    <x v="21"/>
    <s v="UK_A"/>
    <x v="7"/>
    <s v="GNR_WT_WIND_ON_LS_Y-2030"/>
    <x v="0"/>
    <x v="0"/>
    <n v="113.578322069883"/>
    <n v="165824.35022203001"/>
    <n v="596967.66079930705"/>
  </r>
  <r>
    <x v="0"/>
    <x v="1"/>
    <x v="1"/>
    <x v="10"/>
    <x v="21"/>
    <s v="UK_A"/>
    <x v="7"/>
    <s v="GNR_WT_WIND_ON_LS_Y-2030"/>
    <x v="0"/>
    <x v="1"/>
    <n v="81.027009146761998"/>
    <n v="118299.433354273"/>
    <n v="425877.96007538098"/>
  </r>
  <r>
    <x v="0"/>
    <x v="1"/>
    <x v="1"/>
    <x v="10"/>
    <x v="21"/>
    <s v="UK_A"/>
    <x v="7"/>
    <s v="GNR_WT_WIND_ON_LS_Y-2030"/>
    <x v="0"/>
    <x v="2"/>
    <n v="41.918597217544601"/>
    <n v="61201.151937615097"/>
    <n v="220324.14697541401"/>
  </r>
  <r>
    <x v="0"/>
    <x v="1"/>
    <x v="1"/>
    <x v="10"/>
    <x v="21"/>
    <s v="UK_A"/>
    <x v="7"/>
    <s v="GNR_WT_WIND_ON_LS_Y-2030"/>
    <x v="1"/>
    <x v="0"/>
    <n v="326.09858449961303"/>
    <n v="476103.93336943502"/>
    <n v="1713974.1601299699"/>
  </r>
  <r>
    <x v="0"/>
    <x v="1"/>
    <x v="1"/>
    <x v="10"/>
    <x v="21"/>
    <s v="UK_A"/>
    <x v="7"/>
    <s v="GNR_WT_WIND_ON_LS_Y-2030"/>
    <x v="1"/>
    <x v="1"/>
    <n v="269.42651451835297"/>
    <n v="393362.71119679499"/>
    <n v="1416105.7603084601"/>
  </r>
  <r>
    <x v="0"/>
    <x v="1"/>
    <x v="1"/>
    <x v="10"/>
    <x v="21"/>
    <s v="UK_A"/>
    <x v="7"/>
    <s v="GNR_WT_WIND_ON_LS_Y-2030"/>
    <x v="1"/>
    <x v="2"/>
    <n v="249.05267117798101"/>
    <n v="363616.89991985197"/>
    <n v="1309020.8397114701"/>
  </r>
  <r>
    <x v="0"/>
    <x v="1"/>
    <x v="1"/>
    <x v="10"/>
    <x v="21"/>
    <s v="UK_Offshore"/>
    <x v="7"/>
    <s v="GNR_WT_WIND_OFF"/>
    <x v="0"/>
    <x v="0"/>
    <n v="987.70241329121802"/>
    <n v="1442045.5234051801"/>
    <n v="5191363.88425864"/>
  </r>
  <r>
    <x v="0"/>
    <x v="1"/>
    <x v="1"/>
    <x v="10"/>
    <x v="21"/>
    <s v="UK_Offshore"/>
    <x v="7"/>
    <s v="GNR_WT_WIND_OFF"/>
    <x v="0"/>
    <x v="1"/>
    <n v="704.62893814177505"/>
    <n v="1028758.24968699"/>
    <n v="3703529.6988731702"/>
  </r>
  <r>
    <x v="0"/>
    <x v="1"/>
    <x v="1"/>
    <x v="10"/>
    <x v="21"/>
    <s v="UK_Offshore"/>
    <x v="7"/>
    <s v="GNR_WT_WIND_OFF"/>
    <x v="0"/>
    <x v="2"/>
    <n v="364.53346799820201"/>
    <n v="532218.863277375"/>
    <n v="1915987.9077985501"/>
  </r>
  <r>
    <x v="0"/>
    <x v="1"/>
    <x v="1"/>
    <x v="10"/>
    <x v="21"/>
    <s v="UK_Offshore"/>
    <x v="7"/>
    <s v="GNR_WT_WIND_OFF"/>
    <x v="1"/>
    <x v="0"/>
    <n v="2835.8260010474601"/>
    <n v="4140305.9615292898"/>
    <n v="14905101.461505501"/>
  </r>
  <r>
    <x v="0"/>
    <x v="1"/>
    <x v="1"/>
    <x v="10"/>
    <x v="21"/>
    <s v="UK_Offshore"/>
    <x v="7"/>
    <s v="GNR_WT_WIND_OFF"/>
    <x v="1"/>
    <x v="1"/>
    <n v="2342.9930443124699"/>
    <n v="3420769.8446962102"/>
    <n v="12314771.440906299"/>
  </r>
  <r>
    <x v="0"/>
    <x v="1"/>
    <x v="1"/>
    <x v="10"/>
    <x v="21"/>
    <s v="UK_Offshore"/>
    <x v="7"/>
    <s v="GNR_WT_WIND_OFF"/>
    <x v="1"/>
    <x v="2"/>
    <n v="2165.8175598664102"/>
    <n v="3162093.6374049601"/>
    <n v="11383537.094657799"/>
  </r>
  <r>
    <x v="0"/>
    <x v="1"/>
    <x v="2"/>
    <x v="0"/>
    <x v="0"/>
    <s v="DK1_Large"/>
    <x v="1"/>
    <s v="GNR_HS_HEAT_PIT_L-CEN_E-90_Y-2050"/>
    <x v="0"/>
    <x v="0"/>
    <n v="327.34158783242202"/>
    <n v="477918.718235337"/>
    <n v="1720507.3856472101"/>
  </r>
  <r>
    <x v="0"/>
    <x v="1"/>
    <x v="2"/>
    <x v="0"/>
    <x v="0"/>
    <s v="DK1_Large"/>
    <x v="1"/>
    <s v="GNR_HS_HEAT_PIT_L-CEN_E-90_Y-2050"/>
    <x v="0"/>
    <x v="1"/>
    <n v="665.96766237141401"/>
    <n v="972312.78706226498"/>
    <n v="3500326.0334241502"/>
  </r>
  <r>
    <x v="0"/>
    <x v="1"/>
    <x v="2"/>
    <x v="0"/>
    <x v="0"/>
    <s v="DK1_Large"/>
    <x v="1"/>
    <s v="GNR_HS_HEAT_PIT_L-CEN_E-90_Y-2050"/>
    <x v="0"/>
    <x v="2"/>
    <n v="601.29636962126096"/>
    <n v="877892.69964704197"/>
    <n v="3160413.7187293498"/>
  </r>
  <r>
    <x v="0"/>
    <x v="1"/>
    <x v="2"/>
    <x v="0"/>
    <x v="0"/>
    <s v="DK1_Large"/>
    <x v="2"/>
    <s v="GNR_ST_MSW_BP_E-24_LS-220-MW-FEED_Y-2030"/>
    <x v="0"/>
    <x v="0"/>
    <n v="1074.0038623447599"/>
    <n v="1568045.6390233401"/>
    <n v="5644964.3004840296"/>
  </r>
  <r>
    <x v="0"/>
    <x v="1"/>
    <x v="2"/>
    <x v="0"/>
    <x v="0"/>
    <s v="DK1_Large"/>
    <x v="2"/>
    <s v="GNR_ST_MSW_BP_E-24_LS-220-MW-FEED_Y-2030"/>
    <x v="0"/>
    <x v="1"/>
    <n v="1074.0038623447599"/>
    <n v="1568045.6390233401"/>
    <n v="5644964.3004840296"/>
  </r>
  <r>
    <x v="0"/>
    <x v="1"/>
    <x v="2"/>
    <x v="0"/>
    <x v="0"/>
    <s v="DK1_Large"/>
    <x v="2"/>
    <s v="GNR_ST_MSW_BP_E-24_LS-220-MW-FEED_Y-2030"/>
    <x v="0"/>
    <x v="2"/>
    <n v="1074.0038623447599"/>
    <n v="1568045.6390233401"/>
    <n v="5644964.3004840296"/>
  </r>
  <r>
    <x v="0"/>
    <x v="1"/>
    <x v="2"/>
    <x v="0"/>
    <x v="0"/>
    <s v="DK1_Large"/>
    <x v="2"/>
    <s v="GNR_ST_MSW_BP_E-24_LS-220-MW-FEED_Y-2030"/>
    <x v="1"/>
    <x v="0"/>
    <n v="1074.0038623447599"/>
    <n v="1568045.6390233401"/>
    <n v="5644964.3004840296"/>
  </r>
  <r>
    <x v="0"/>
    <x v="1"/>
    <x v="2"/>
    <x v="0"/>
    <x v="0"/>
    <s v="DK1_Large"/>
    <x v="2"/>
    <s v="GNR_ST_MSW_BP_E-24_LS-220-MW-FEED_Y-2030"/>
    <x v="1"/>
    <x v="1"/>
    <n v="1074.0038623447599"/>
    <n v="1568045.6390233401"/>
    <n v="5644964.3004840296"/>
  </r>
  <r>
    <x v="0"/>
    <x v="1"/>
    <x v="2"/>
    <x v="0"/>
    <x v="0"/>
    <s v="DK1_Large"/>
    <x v="2"/>
    <s v="GNR_ST_MSW_BP_E-24_LS-220-MW-FEED_Y-2030"/>
    <x v="1"/>
    <x v="2"/>
    <n v="1074.0038623447599"/>
    <n v="1568045.6390233401"/>
    <n v="5644964.3004840296"/>
  </r>
  <r>
    <x v="0"/>
    <x v="1"/>
    <x v="2"/>
    <x v="0"/>
    <x v="0"/>
    <s v="DK1_Large"/>
    <x v="19"/>
    <s v="GNR_ST_WOODCHI_BP_E-29_LS-600-MW-FEED_Y-2030"/>
    <x v="0"/>
    <x v="0"/>
    <n v="143.78379789168801"/>
    <n v="209924.34492186501"/>
    <n v="755727.64171871298"/>
  </r>
  <r>
    <x v="0"/>
    <x v="1"/>
    <x v="2"/>
    <x v="0"/>
    <x v="0"/>
    <s v="DK1_Large"/>
    <x v="19"/>
    <s v="GNR_ST_WOODCHI_BP_E-29_LS-600-MW-FEED_Y-2030"/>
    <x v="0"/>
    <x v="1"/>
    <n v="143.78379789168801"/>
    <n v="209924.34492186501"/>
    <n v="755727.64171871298"/>
  </r>
  <r>
    <x v="0"/>
    <x v="1"/>
    <x v="2"/>
    <x v="0"/>
    <x v="0"/>
    <s v="DK1_Large"/>
    <x v="19"/>
    <s v="GNR_ST_WOODCHI_BP_E-29_LS-600-MW-FEED_Y-2030"/>
    <x v="0"/>
    <x v="2"/>
    <n v="143.78379789168801"/>
    <n v="209924.34492186501"/>
    <n v="755727.64171871298"/>
  </r>
  <r>
    <x v="0"/>
    <x v="1"/>
    <x v="2"/>
    <x v="0"/>
    <x v="0"/>
    <s v="DK1_MedSmall"/>
    <x v="5"/>
    <s v="GNR_HP_ELEC_GROUND-WTR_COP-380_LS-4-MW_Y-2030"/>
    <x v="0"/>
    <x v="0"/>
    <n v="28.8642235447819"/>
    <n v="42141.766375381601"/>
    <n v="151710.35895137399"/>
  </r>
  <r>
    <x v="0"/>
    <x v="1"/>
    <x v="2"/>
    <x v="0"/>
    <x v="0"/>
    <s v="DK1_MedSmall"/>
    <x v="5"/>
    <s v="GNR_HP_ELEC_GROUND-WTR_COP-380_LS-4-MW_Y-2030"/>
    <x v="0"/>
    <x v="2"/>
    <n v="10.6684720700996"/>
    <n v="15575.9692223454"/>
    <n v="56073.4892004434"/>
  </r>
  <r>
    <x v="0"/>
    <x v="1"/>
    <x v="2"/>
    <x v="0"/>
    <x v="0"/>
    <s v="DK1_MedSmall"/>
    <x v="5"/>
    <s v="GNR_HP_ELEC_GROUND-WTR_COP-380_LS-4-MW_Y-2030"/>
    <x v="1"/>
    <x v="0"/>
    <n v="46.932491232509904"/>
    <n v="68521.437199464504"/>
    <n v="246677.17391807199"/>
  </r>
  <r>
    <x v="0"/>
    <x v="1"/>
    <x v="2"/>
    <x v="0"/>
    <x v="0"/>
    <s v="DK1_MedSmall"/>
    <x v="5"/>
    <s v="GNR_HP_ELEC_GROUND-WTR_COP-380_LS-4-MW_Y-2030"/>
    <x v="1"/>
    <x v="1"/>
    <n v="46.932491232509904"/>
    <n v="68521.437199464504"/>
    <n v="246677.17391807199"/>
  </r>
  <r>
    <x v="0"/>
    <x v="1"/>
    <x v="2"/>
    <x v="0"/>
    <x v="0"/>
    <s v="DK1_MedSmall"/>
    <x v="5"/>
    <s v="GNR_HP_ELEC_GROUND-WTR_COP-380_LS-4-MW_Y-2030"/>
    <x v="1"/>
    <x v="2"/>
    <n v="46.932491232509904"/>
    <n v="68521.437199464504"/>
    <n v="246677.17391807199"/>
  </r>
  <r>
    <x v="0"/>
    <x v="1"/>
    <x v="2"/>
    <x v="0"/>
    <x v="0"/>
    <s v="DK1_MedSmall"/>
    <x v="5"/>
    <s v="GNR_HP_ELEC_GROUND-WTR_COP-410_LS-4-MW_Y-2050"/>
    <x v="0"/>
    <x v="0"/>
    <n v="19.324409460807601"/>
    <n v="28213.637812779099"/>
    <n v="101569.096126005"/>
  </r>
  <r>
    <x v="0"/>
    <x v="1"/>
    <x v="2"/>
    <x v="0"/>
    <x v="0"/>
    <s v="DK1_MedSmall"/>
    <x v="5"/>
    <s v="GNR_HP_ELEC_GROUND-WTR_COP-410_LS-4-MW_Y-2050"/>
    <x v="0"/>
    <x v="1"/>
    <n v="19.324409460807601"/>
    <n v="28213.637812779099"/>
    <n v="101569.096126005"/>
  </r>
  <r>
    <x v="0"/>
    <x v="1"/>
    <x v="2"/>
    <x v="0"/>
    <x v="0"/>
    <s v="DK1_MedSmall"/>
    <x v="5"/>
    <s v="GNR_HP_ELEC_GROUND-WTR_COP-410_LS-4-MW_Y-2050"/>
    <x v="0"/>
    <x v="2"/>
    <n v="19.324409460807601"/>
    <n v="28213.637812779099"/>
    <n v="101569.096126005"/>
  </r>
  <r>
    <x v="0"/>
    <x v="1"/>
    <x v="2"/>
    <x v="0"/>
    <x v="0"/>
    <s v="DK1_MedSmall"/>
    <x v="5"/>
    <s v="GNR_HP_ELEC_GROUND-WTR_COP-410_LS-4-MW_Y-2050"/>
    <x v="1"/>
    <x v="0"/>
    <n v="19.324409460807601"/>
    <n v="28213.637812779099"/>
    <n v="101569.096126005"/>
  </r>
  <r>
    <x v="0"/>
    <x v="1"/>
    <x v="2"/>
    <x v="0"/>
    <x v="0"/>
    <s v="DK1_MedSmall"/>
    <x v="5"/>
    <s v="GNR_HP_ELEC_GROUND-WTR_COP-410_LS-4-MW_Y-2050"/>
    <x v="1"/>
    <x v="1"/>
    <n v="19.324409460807601"/>
    <n v="28213.637812779099"/>
    <n v="101569.096126005"/>
  </r>
  <r>
    <x v="0"/>
    <x v="1"/>
    <x v="2"/>
    <x v="0"/>
    <x v="0"/>
    <s v="DK1_MedSmall"/>
    <x v="5"/>
    <s v="GNR_HP_ELEC_GROUND-WTR_COP-410_LS-4-MW_Y-2050"/>
    <x v="1"/>
    <x v="2"/>
    <n v="19.324409460807601"/>
    <n v="28213.637812779099"/>
    <n v="101569.096126005"/>
  </r>
  <r>
    <x v="0"/>
    <x v="1"/>
    <x v="2"/>
    <x v="0"/>
    <x v="0"/>
    <s v="DK1_MedSmall"/>
    <x v="1"/>
    <s v="GNR_HS_HEAT_PIT_L-DEC_E-91_Y-2050"/>
    <x v="0"/>
    <x v="1"/>
    <n v="209.119655255488"/>
    <n v="305314.69667301298"/>
    <n v="1099132.9080228501"/>
  </r>
  <r>
    <x v="0"/>
    <x v="1"/>
    <x v="2"/>
    <x v="0"/>
    <x v="0"/>
    <s v="DK1_MedSmall"/>
    <x v="1"/>
    <s v="GNR_HS_HEAT_PIT_L-DEC_E-91_Y-2050"/>
    <x v="0"/>
    <x v="2"/>
    <n v="162.678438653375"/>
    <n v="237510.520433928"/>
    <n v="855037.87356214004"/>
  </r>
  <r>
    <x v="0"/>
    <x v="1"/>
    <x v="2"/>
    <x v="0"/>
    <x v="0"/>
    <s v="DK1_Medium"/>
    <x v="5"/>
    <s v="GNR_HP_ELEC_GROUND-WTR_COP-380_LS-4-MW_Y-2030"/>
    <x v="0"/>
    <x v="0"/>
    <n v="85.666626392033606"/>
    <n v="125073.274532369"/>
    <n v="450263.78831652901"/>
  </r>
  <r>
    <x v="0"/>
    <x v="1"/>
    <x v="2"/>
    <x v="0"/>
    <x v="0"/>
    <s v="DK1_Medium"/>
    <x v="5"/>
    <s v="GNR_HP_ELEC_GROUND-WTR_COP-380_LS-4-MW_Y-2030"/>
    <x v="0"/>
    <x v="2"/>
    <n v="4.39108705757734"/>
    <n v="6410.9871040629196"/>
    <n v="23079.553574626501"/>
  </r>
  <r>
    <x v="0"/>
    <x v="1"/>
    <x v="2"/>
    <x v="0"/>
    <x v="0"/>
    <s v="DK1_Medium"/>
    <x v="5"/>
    <s v="GNR_HP_ELEC_GROUND-WTR_COP-380_LS-4-MW_Y-2030"/>
    <x v="1"/>
    <x v="0"/>
    <n v="148.56817921707801"/>
    <n v="216909.54165693399"/>
    <n v="780874.34996496199"/>
  </r>
  <r>
    <x v="0"/>
    <x v="1"/>
    <x v="2"/>
    <x v="0"/>
    <x v="0"/>
    <s v="DK1_Medium"/>
    <x v="5"/>
    <s v="GNR_HP_ELEC_GROUND-WTR_COP-380_LS-4-MW_Y-2030"/>
    <x v="1"/>
    <x v="1"/>
    <n v="148.56817921707801"/>
    <n v="216909.54165693399"/>
    <n v="780874.34996496199"/>
  </r>
  <r>
    <x v="0"/>
    <x v="1"/>
    <x v="2"/>
    <x v="0"/>
    <x v="0"/>
    <s v="DK1_Medium"/>
    <x v="5"/>
    <s v="GNR_HP_ELEC_GROUND-WTR_COP-380_LS-4-MW_Y-2030"/>
    <x v="1"/>
    <x v="2"/>
    <n v="148.56817921707801"/>
    <n v="216909.54165693399"/>
    <n v="780874.34996496199"/>
  </r>
  <r>
    <x v="0"/>
    <x v="1"/>
    <x v="2"/>
    <x v="0"/>
    <x v="0"/>
    <s v="DK1_Medium"/>
    <x v="5"/>
    <s v="GNR_HP_ELEC_GROUND-WTR_COP-410_LS-4-MW_Y-2050"/>
    <x v="0"/>
    <x v="0"/>
    <n v="17.7618946021596"/>
    <n v="25932.366119153001"/>
    <n v="93356.518028950697"/>
  </r>
  <r>
    <x v="0"/>
    <x v="1"/>
    <x v="2"/>
    <x v="0"/>
    <x v="0"/>
    <s v="DK1_Medium"/>
    <x v="5"/>
    <s v="GNR_HP_ELEC_GROUND-WTR_COP-410_LS-4-MW_Y-2050"/>
    <x v="0"/>
    <x v="1"/>
    <n v="17.7618946021596"/>
    <n v="25932.366119153001"/>
    <n v="93356.518028950697"/>
  </r>
  <r>
    <x v="0"/>
    <x v="1"/>
    <x v="2"/>
    <x v="0"/>
    <x v="0"/>
    <s v="DK1_Medium"/>
    <x v="5"/>
    <s v="GNR_HP_ELEC_GROUND-WTR_COP-410_LS-4-MW_Y-2050"/>
    <x v="0"/>
    <x v="2"/>
    <n v="17.7618946021596"/>
    <n v="25932.366119153001"/>
    <n v="93356.518028950697"/>
  </r>
  <r>
    <x v="0"/>
    <x v="1"/>
    <x v="2"/>
    <x v="0"/>
    <x v="0"/>
    <s v="DK1_Medium"/>
    <x v="5"/>
    <s v="GNR_HP_ELEC_GROUND-WTR_COP-410_LS-4-MW_Y-2050"/>
    <x v="1"/>
    <x v="0"/>
    <n v="17.7618946021596"/>
    <n v="25932.366119153001"/>
    <n v="93356.518028950697"/>
  </r>
  <r>
    <x v="0"/>
    <x v="1"/>
    <x v="2"/>
    <x v="0"/>
    <x v="0"/>
    <s v="DK1_Medium"/>
    <x v="5"/>
    <s v="GNR_HP_ELEC_GROUND-WTR_COP-410_LS-4-MW_Y-2050"/>
    <x v="1"/>
    <x v="1"/>
    <n v="17.7618946021596"/>
    <n v="25932.366119153001"/>
    <n v="93356.518028950697"/>
  </r>
  <r>
    <x v="0"/>
    <x v="1"/>
    <x v="2"/>
    <x v="0"/>
    <x v="0"/>
    <s v="DK1_Medium"/>
    <x v="5"/>
    <s v="GNR_HP_ELEC_GROUND-WTR_COP-410_LS-4-MW_Y-2050"/>
    <x v="1"/>
    <x v="2"/>
    <n v="17.7618946021596"/>
    <n v="25932.366119153001"/>
    <n v="93356.518028950697"/>
  </r>
  <r>
    <x v="0"/>
    <x v="1"/>
    <x v="2"/>
    <x v="0"/>
    <x v="0"/>
    <s v="DK1_Medium"/>
    <x v="1"/>
    <s v="GNR_HS_HEAT_PIT_L-DEC_E-91_Y-2050"/>
    <x v="0"/>
    <x v="1"/>
    <n v="544.530779499441"/>
    <n v="795014.93806918303"/>
    <n v="2862053.77704906"/>
  </r>
  <r>
    <x v="0"/>
    <x v="1"/>
    <x v="2"/>
    <x v="0"/>
    <x v="0"/>
    <s v="DK1_Medium"/>
    <x v="1"/>
    <s v="GNR_HS_HEAT_PIT_L-DEC_E-91_Y-2050"/>
    <x v="0"/>
    <x v="2"/>
    <n v="522.20571698952801"/>
    <n v="762420.34680471104"/>
    <n v="2744713.2484969599"/>
  </r>
  <r>
    <x v="0"/>
    <x v="1"/>
    <x v="2"/>
    <x v="0"/>
    <x v="0"/>
    <s v="DK1_NoDH"/>
    <x v="7"/>
    <s v="GNR_WT_WIND_ON_LS_Y-2030"/>
    <x v="0"/>
    <x v="0"/>
    <n v="168.48498494175101"/>
    <n v="245988.078014956"/>
    <n v="885557.08085384301"/>
  </r>
  <r>
    <x v="0"/>
    <x v="1"/>
    <x v="2"/>
    <x v="0"/>
    <x v="0"/>
    <s v="DK1_NoDH"/>
    <x v="7"/>
    <s v="GNR_WT_WIND_ON_LS_Y-2030"/>
    <x v="0"/>
    <x v="1"/>
    <n v="234.67551474029599"/>
    <n v="342626.25152083201"/>
    <n v="1233454.505475"/>
  </r>
  <r>
    <x v="0"/>
    <x v="1"/>
    <x v="2"/>
    <x v="0"/>
    <x v="0"/>
    <s v="DK1_NoDH"/>
    <x v="7"/>
    <s v="GNR_WT_WIND_ON_LS_Y-2030"/>
    <x v="0"/>
    <x v="2"/>
    <n v="446.48521009564001"/>
    <n v="651868.406739634"/>
    <n v="2346726.26426268"/>
  </r>
  <r>
    <x v="0"/>
    <x v="1"/>
    <x v="2"/>
    <x v="0"/>
    <x v="0"/>
    <s v="DK1_NoDH"/>
    <x v="7"/>
    <s v="GNR_WT_WIND_ON_LS_Y-2030"/>
    <x v="1"/>
    <x v="0"/>
    <n v="955.55055745535901"/>
    <n v="1395103.8138848201"/>
    <n v="5022373.7299853703"/>
  </r>
  <r>
    <x v="0"/>
    <x v="1"/>
    <x v="2"/>
    <x v="0"/>
    <x v="0"/>
    <s v="DK1_NoDH"/>
    <x v="7"/>
    <s v="GNR_WT_WIND_ON_LS_Y-2030"/>
    <x v="1"/>
    <x v="1"/>
    <n v="1323.20886388182"/>
    <n v="1931884.9412674599"/>
    <n v="6954785.7885628603"/>
  </r>
  <r>
    <x v="0"/>
    <x v="1"/>
    <x v="2"/>
    <x v="0"/>
    <x v="0"/>
    <s v="DK1_NoDH"/>
    <x v="7"/>
    <s v="GNR_WT_WIND_ON_LS_Y-2030"/>
    <x v="1"/>
    <x v="2"/>
    <n v="818.35564114564704"/>
    <n v="1194799.2360726499"/>
    <n v="4301277.2498615198"/>
  </r>
  <r>
    <x v="0"/>
    <x v="1"/>
    <x v="2"/>
    <x v="0"/>
    <x v="0"/>
    <s v="DK1_NoDH"/>
    <x v="7"/>
    <s v="GNR_WT_WIND_ON_LS_Y-2050"/>
    <x v="0"/>
    <x v="0"/>
    <n v="437.63246948143001"/>
    <n v="638943.40544288803"/>
    <n v="2300196.2595943999"/>
  </r>
  <r>
    <x v="0"/>
    <x v="1"/>
    <x v="2"/>
    <x v="0"/>
    <x v="0"/>
    <s v="DK1_NoDH"/>
    <x v="7"/>
    <s v="GNR_WT_WIND_ON_LS_Y-2050"/>
    <x v="0"/>
    <x v="1"/>
    <n v="609.55951106342002"/>
    <n v="889956.886152594"/>
    <n v="3203844.7901493399"/>
  </r>
  <r>
    <x v="0"/>
    <x v="1"/>
    <x v="2"/>
    <x v="0"/>
    <x v="0"/>
    <s v="DK1_NoDH"/>
    <x v="7"/>
    <s v="GNR_WT_WIND_ON_LS_Y-2050"/>
    <x v="0"/>
    <x v="2"/>
    <n v="1159.7260441257899"/>
    <n v="1693200.02442365"/>
    <n v="6095520.0879251501"/>
  </r>
  <r>
    <x v="0"/>
    <x v="1"/>
    <x v="2"/>
    <x v="0"/>
    <x v="0"/>
    <s v="DK1_NoDH"/>
    <x v="7"/>
    <s v="GNR_WT_WIND_ON_LS_Y-2050"/>
    <x v="1"/>
    <x v="0"/>
    <n v="2482.0012912018301"/>
    <n v="3623721.8851546599"/>
    <n v="13045398.786556801"/>
  </r>
  <r>
    <x v="0"/>
    <x v="1"/>
    <x v="2"/>
    <x v="0"/>
    <x v="0"/>
    <s v="DK1_NoDH"/>
    <x v="7"/>
    <s v="GNR_WT_WIND_ON_LS_Y-2050"/>
    <x v="1"/>
    <x v="1"/>
    <n v="3436.9778585345198"/>
    <n v="5017987.6734603904"/>
    <n v="18064755.6244574"/>
  </r>
  <r>
    <x v="0"/>
    <x v="1"/>
    <x v="2"/>
    <x v="0"/>
    <x v="0"/>
    <s v="DK1_NoDH"/>
    <x v="7"/>
    <s v="GNR_WT_WIND_ON_LS_Y-2050"/>
    <x v="1"/>
    <x v="2"/>
    <n v="2125.64342319552"/>
    <n v="3103439.3978654598"/>
    <n v="11172381.8323156"/>
  </r>
  <r>
    <x v="0"/>
    <x v="1"/>
    <x v="2"/>
    <x v="0"/>
    <x v="0"/>
    <s v="DK1_Offshore"/>
    <x v="7"/>
    <s v="GNR_WT_WIND_OFF_L-NS_Y-2050"/>
    <x v="0"/>
    <x v="0"/>
    <n v="436.52686743179203"/>
    <n v="637329.22645041603"/>
    <n v="2294385.2152215"/>
  </r>
  <r>
    <x v="0"/>
    <x v="1"/>
    <x v="2"/>
    <x v="0"/>
    <x v="0"/>
    <s v="DK1_Offshore"/>
    <x v="7"/>
    <s v="GNR_WT_WIND_OFF_L-NS_Y-2050"/>
    <x v="0"/>
    <x v="1"/>
    <n v="608.01956535142403"/>
    <n v="887708.56541307899"/>
    <n v="3195750.8354870901"/>
  </r>
  <r>
    <x v="0"/>
    <x v="1"/>
    <x v="2"/>
    <x v="0"/>
    <x v="0"/>
    <s v="DK1_Offshore"/>
    <x v="7"/>
    <s v="GNR_WT_WIND_OFF_L-NS_Y-2050"/>
    <x v="0"/>
    <x v="2"/>
    <n v="1156.7961986942501"/>
    <n v="1688922.4500936"/>
    <n v="6080120.8203369696"/>
  </r>
  <r>
    <x v="0"/>
    <x v="1"/>
    <x v="2"/>
    <x v="0"/>
    <x v="0"/>
    <s v="DK1_Offshore"/>
    <x v="7"/>
    <s v="GNR_WT_WIND_OFF_L-NS_Y-2050"/>
    <x v="1"/>
    <x v="0"/>
    <n v="2475.7309481488801"/>
    <n v="3614567.18429736"/>
    <n v="13012441.8634705"/>
  </r>
  <r>
    <x v="0"/>
    <x v="1"/>
    <x v="2"/>
    <x v="0"/>
    <x v="0"/>
    <s v="DK1_Offshore"/>
    <x v="7"/>
    <s v="GNR_WT_WIND_OFF_L-NS_Y-2050"/>
    <x v="1"/>
    <x v="1"/>
    <n v="3428.2949338661101"/>
    <n v="5005310.6034445204"/>
    <n v="18019118.172400299"/>
  </r>
  <r>
    <x v="0"/>
    <x v="1"/>
    <x v="2"/>
    <x v="0"/>
    <x v="0"/>
    <s v="DK1_Offshore"/>
    <x v="7"/>
    <s v="GNR_WT_WIND_OFF_L-NS_Y-2050"/>
    <x v="1"/>
    <x v="2"/>
    <n v="2120.2733560972702"/>
    <n v="3095599.0999020198"/>
    <n v="11144156.7596473"/>
  </r>
  <r>
    <x v="0"/>
    <x v="1"/>
    <x v="2"/>
    <x v="0"/>
    <x v="0"/>
    <s v="DK1_Rural"/>
    <x v="5"/>
    <s v="GNR_HP_ELEC_GROUND-WTR_COP-380_LS-4-MW_Y-2030"/>
    <x v="0"/>
    <x v="0"/>
    <n v="60.209408898617703"/>
    <n v="87905.736991981801"/>
    <n v="316460.653171135"/>
  </r>
  <r>
    <x v="0"/>
    <x v="1"/>
    <x v="2"/>
    <x v="0"/>
    <x v="0"/>
    <s v="DK1_Rural"/>
    <x v="5"/>
    <s v="GNR_HP_ELEC_GROUND-WTR_COP-380_LS-4-MW_Y-2030"/>
    <x v="0"/>
    <x v="2"/>
    <n v="46.317502783752197"/>
    <n v="67623.5540642782"/>
    <n v="243444.79463140201"/>
  </r>
  <r>
    <x v="0"/>
    <x v="1"/>
    <x v="2"/>
    <x v="0"/>
    <x v="0"/>
    <s v="DK1_Rural"/>
    <x v="5"/>
    <s v="GNR_HP_ELEC_GROUND-WTR_COP-380_LS-4-MW_Y-2030"/>
    <x v="1"/>
    <x v="0"/>
    <n v="89.713879539336403"/>
    <n v="130982.264127431"/>
    <n v="471536.15085875202"/>
  </r>
  <r>
    <x v="0"/>
    <x v="1"/>
    <x v="2"/>
    <x v="0"/>
    <x v="0"/>
    <s v="DK1_Rural"/>
    <x v="5"/>
    <s v="GNR_HP_ELEC_GROUND-WTR_COP-380_LS-4-MW_Y-2030"/>
    <x v="1"/>
    <x v="1"/>
    <n v="89.713879539336403"/>
    <n v="130982.264127431"/>
    <n v="471536.15085875202"/>
  </r>
  <r>
    <x v="0"/>
    <x v="1"/>
    <x v="2"/>
    <x v="0"/>
    <x v="0"/>
    <s v="DK1_Rural"/>
    <x v="5"/>
    <s v="GNR_HP_ELEC_GROUND-WTR_COP-380_LS-4-MW_Y-2030"/>
    <x v="1"/>
    <x v="2"/>
    <n v="89.713879539336403"/>
    <n v="130982.264127431"/>
    <n v="471536.15085875202"/>
  </r>
  <r>
    <x v="0"/>
    <x v="1"/>
    <x v="2"/>
    <x v="0"/>
    <x v="0"/>
    <s v="DK1_Rural"/>
    <x v="5"/>
    <s v="GNR_HP_ELEC_GROUND-WTR_COP-410_LS-4-MW_Y-2050"/>
    <x v="0"/>
    <x v="0"/>
    <n v="75.243346763144402"/>
    <n v="109855.28627419101"/>
    <n v="395479.03058708698"/>
  </r>
  <r>
    <x v="0"/>
    <x v="1"/>
    <x v="2"/>
    <x v="0"/>
    <x v="0"/>
    <s v="DK1_Rural"/>
    <x v="5"/>
    <s v="GNR_HP_ELEC_GROUND-WTR_COP-410_LS-4-MW_Y-2050"/>
    <x v="0"/>
    <x v="1"/>
    <n v="75.243346763144402"/>
    <n v="109855.28627419101"/>
    <n v="395479.03058708698"/>
  </r>
  <r>
    <x v="0"/>
    <x v="1"/>
    <x v="2"/>
    <x v="0"/>
    <x v="0"/>
    <s v="DK1_Rural"/>
    <x v="5"/>
    <s v="GNR_HP_ELEC_GROUND-WTR_COP-410_LS-4-MW_Y-2050"/>
    <x v="0"/>
    <x v="2"/>
    <n v="75.243346763144402"/>
    <n v="109855.28627419101"/>
    <n v="395479.03058708698"/>
  </r>
  <r>
    <x v="0"/>
    <x v="1"/>
    <x v="2"/>
    <x v="0"/>
    <x v="0"/>
    <s v="DK1_Rural"/>
    <x v="5"/>
    <s v="GNR_HP_ELEC_GROUND-WTR_COP-410_LS-4-MW_Y-2050"/>
    <x v="1"/>
    <x v="0"/>
    <n v="75.243346763144402"/>
    <n v="109855.28627419101"/>
    <n v="395479.03058708698"/>
  </r>
  <r>
    <x v="0"/>
    <x v="1"/>
    <x v="2"/>
    <x v="0"/>
    <x v="0"/>
    <s v="DK1_Rural"/>
    <x v="5"/>
    <s v="GNR_HP_ELEC_GROUND-WTR_COP-410_LS-4-MW_Y-2050"/>
    <x v="1"/>
    <x v="1"/>
    <n v="75.243346763144402"/>
    <n v="109855.28627419101"/>
    <n v="395479.03058708698"/>
  </r>
  <r>
    <x v="0"/>
    <x v="1"/>
    <x v="2"/>
    <x v="0"/>
    <x v="0"/>
    <s v="DK1_Rural"/>
    <x v="5"/>
    <s v="GNR_HP_ELEC_GROUND-WTR_COP-410_LS-4-MW_Y-2050"/>
    <x v="1"/>
    <x v="2"/>
    <n v="75.243346763144402"/>
    <n v="109855.28627419101"/>
    <n v="395479.03058708698"/>
  </r>
  <r>
    <x v="0"/>
    <x v="1"/>
    <x v="2"/>
    <x v="0"/>
    <x v="0"/>
    <s v="DK1_Rural"/>
    <x v="1"/>
    <s v="GNR_HS_HEAT_PIT_L-DEC_E-91_Y-2050"/>
    <x v="0"/>
    <x v="1"/>
    <n v="503.377590619329"/>
    <n v="734931.28230422002"/>
    <n v="2645752.6162951901"/>
  </r>
  <r>
    <x v="0"/>
    <x v="1"/>
    <x v="2"/>
    <x v="0"/>
    <x v="0"/>
    <s v="DK1_Rural"/>
    <x v="1"/>
    <s v="GNR_HS_HEAT_PIT_L-DEC_E-91_Y-2050"/>
    <x v="0"/>
    <x v="2"/>
    <n v="304.58404873835599"/>
    <n v="444692.711157999"/>
    <n v="1600893.7601687999"/>
  </r>
  <r>
    <x v="0"/>
    <x v="1"/>
    <x v="2"/>
    <x v="0"/>
    <x v="0"/>
    <s v="DK1_Small"/>
    <x v="5"/>
    <s v="GNR_HP_ELEC_GROUND-WTR_COP-380_LS-4-MW_Y-2030"/>
    <x v="0"/>
    <x v="0"/>
    <n v="4.6202344345669601"/>
    <n v="6745.5422744677699"/>
    <n v="24283.952188084"/>
  </r>
  <r>
    <x v="0"/>
    <x v="1"/>
    <x v="2"/>
    <x v="0"/>
    <x v="0"/>
    <s v="DK1_Small"/>
    <x v="5"/>
    <s v="GNR_HP_ELEC_GROUND-WTR_COP-380_LS-4-MW_Y-2030"/>
    <x v="0"/>
    <x v="2"/>
    <n v="4.4318014941688899"/>
    <n v="6470.4301814865803"/>
    <n v="23293.5486533517"/>
  </r>
  <r>
    <x v="0"/>
    <x v="1"/>
    <x v="2"/>
    <x v="0"/>
    <x v="0"/>
    <s v="DK1_Small"/>
    <x v="5"/>
    <s v="GNR_HP_ELEC_GROUND-WTR_COP-380_LS-4-MW_Y-2030"/>
    <x v="1"/>
    <x v="0"/>
    <n v="6.5857891843248204"/>
    <n v="9615.2522091142291"/>
    <n v="34614.907952811198"/>
  </r>
  <r>
    <x v="0"/>
    <x v="1"/>
    <x v="2"/>
    <x v="0"/>
    <x v="0"/>
    <s v="DK1_Small"/>
    <x v="5"/>
    <s v="GNR_HP_ELEC_GROUND-WTR_COP-380_LS-4-MW_Y-2030"/>
    <x v="1"/>
    <x v="1"/>
    <n v="6.5857891843248204"/>
    <n v="9615.2522091142291"/>
    <n v="34614.907952811198"/>
  </r>
  <r>
    <x v="0"/>
    <x v="1"/>
    <x v="2"/>
    <x v="0"/>
    <x v="0"/>
    <s v="DK1_Small"/>
    <x v="5"/>
    <s v="GNR_HP_ELEC_GROUND-WTR_COP-380_LS-4-MW_Y-2030"/>
    <x v="1"/>
    <x v="2"/>
    <n v="6.5857891843248204"/>
    <n v="9615.2522091142291"/>
    <n v="34614.907952811198"/>
  </r>
  <r>
    <x v="0"/>
    <x v="1"/>
    <x v="2"/>
    <x v="0"/>
    <x v="0"/>
    <s v="DK1_Small"/>
    <x v="5"/>
    <s v="GNR_HP_ELEC_GROUND-WTR_COP-410_LS-4-MW_Y-2050"/>
    <x v="0"/>
    <x v="0"/>
    <n v="7.0478758034353604"/>
    <n v="10289.898673015599"/>
    <n v="37043.635222856203"/>
  </r>
  <r>
    <x v="0"/>
    <x v="1"/>
    <x v="2"/>
    <x v="0"/>
    <x v="0"/>
    <s v="DK1_Small"/>
    <x v="5"/>
    <s v="GNR_HP_ELEC_GROUND-WTR_COP-410_LS-4-MW_Y-2050"/>
    <x v="0"/>
    <x v="1"/>
    <n v="7.0478758034353604"/>
    <n v="10289.898673015599"/>
    <n v="37043.635222856203"/>
  </r>
  <r>
    <x v="0"/>
    <x v="1"/>
    <x v="2"/>
    <x v="0"/>
    <x v="0"/>
    <s v="DK1_Small"/>
    <x v="5"/>
    <s v="GNR_HP_ELEC_GROUND-WTR_COP-410_LS-4-MW_Y-2050"/>
    <x v="0"/>
    <x v="2"/>
    <n v="7.0478758034353604"/>
    <n v="10289.898673015599"/>
    <n v="37043.635222856203"/>
  </r>
  <r>
    <x v="0"/>
    <x v="1"/>
    <x v="2"/>
    <x v="0"/>
    <x v="0"/>
    <s v="DK1_Small"/>
    <x v="5"/>
    <s v="GNR_HP_ELEC_GROUND-WTR_COP-410_LS-4-MW_Y-2050"/>
    <x v="1"/>
    <x v="0"/>
    <n v="7.0478758034353604"/>
    <n v="10289.898673015599"/>
    <n v="37043.635222856203"/>
  </r>
  <r>
    <x v="0"/>
    <x v="1"/>
    <x v="2"/>
    <x v="0"/>
    <x v="0"/>
    <s v="DK1_Small"/>
    <x v="5"/>
    <s v="GNR_HP_ELEC_GROUND-WTR_COP-410_LS-4-MW_Y-2050"/>
    <x v="1"/>
    <x v="1"/>
    <n v="7.0478758034353604"/>
    <n v="10289.898673015599"/>
    <n v="37043.635222856203"/>
  </r>
  <r>
    <x v="0"/>
    <x v="1"/>
    <x v="2"/>
    <x v="0"/>
    <x v="0"/>
    <s v="DK1_Small"/>
    <x v="5"/>
    <s v="GNR_HP_ELEC_GROUND-WTR_COP-410_LS-4-MW_Y-2050"/>
    <x v="1"/>
    <x v="2"/>
    <n v="7.0478758034353604"/>
    <n v="10289.898673015599"/>
    <n v="37043.635222856203"/>
  </r>
  <r>
    <x v="0"/>
    <x v="1"/>
    <x v="2"/>
    <x v="0"/>
    <x v="0"/>
    <s v="DK1_Small"/>
    <x v="1"/>
    <s v="GNR_HS_HEAT_PIT_L-DEC_E-91_Y-2050"/>
    <x v="0"/>
    <x v="1"/>
    <n v="41.076633821431301"/>
    <n v="59971.885379289699"/>
    <n v="215898.78736544299"/>
  </r>
  <r>
    <x v="0"/>
    <x v="1"/>
    <x v="2"/>
    <x v="0"/>
    <x v="0"/>
    <s v="DK1_Small"/>
    <x v="1"/>
    <s v="GNR_HS_HEAT_PIT_L-DEC_E-91_Y-2050"/>
    <x v="0"/>
    <x v="2"/>
    <n v="22.105085148988199"/>
    <n v="32273.424317522698"/>
    <n v="116184.32754308201"/>
  </r>
  <r>
    <x v="0"/>
    <x v="1"/>
    <x v="2"/>
    <x v="0"/>
    <x v="1"/>
    <s v="DK2_Large"/>
    <x v="1"/>
    <s v="GNR_HS_HEAT_PIT_L-CEN_E-90_Y-2050"/>
    <x v="0"/>
    <x v="0"/>
    <n v="372.43816267456702"/>
    <n v="543759.717504867"/>
    <n v="1957534.98301752"/>
  </r>
  <r>
    <x v="0"/>
    <x v="1"/>
    <x v="2"/>
    <x v="0"/>
    <x v="1"/>
    <s v="DK2_Large"/>
    <x v="1"/>
    <s v="GNR_HS_HEAT_PIT_L-CEN_E-90_Y-2050"/>
    <x v="0"/>
    <x v="1"/>
    <n v="694.19958355154404"/>
    <n v="1013531.3919852501"/>
    <n v="3648713.0111469198"/>
  </r>
  <r>
    <x v="0"/>
    <x v="1"/>
    <x v="2"/>
    <x v="0"/>
    <x v="1"/>
    <s v="DK2_Large"/>
    <x v="1"/>
    <s v="GNR_HS_HEAT_PIT_L-CEN_E-90_Y-2050"/>
    <x v="0"/>
    <x v="2"/>
    <n v="632.43732938940002"/>
    <n v="923358.50090852403"/>
    <n v="3324090.6032706802"/>
  </r>
  <r>
    <x v="0"/>
    <x v="1"/>
    <x v="2"/>
    <x v="0"/>
    <x v="1"/>
    <s v="DK2_Large"/>
    <x v="2"/>
    <s v="GNR_ST_MSW_BP_E-24_LS-220-MW-FEED_Y-2030"/>
    <x v="0"/>
    <x v="0"/>
    <n v="533.63147579704798"/>
    <n v="779101.95466369099"/>
    <n v="2804767.0367892901"/>
  </r>
  <r>
    <x v="0"/>
    <x v="1"/>
    <x v="2"/>
    <x v="0"/>
    <x v="1"/>
    <s v="DK2_Large"/>
    <x v="2"/>
    <s v="GNR_ST_MSW_BP_E-24_LS-220-MW-FEED_Y-2030"/>
    <x v="0"/>
    <x v="1"/>
    <n v="533.63147579704798"/>
    <n v="779101.95466369099"/>
    <n v="2804767.0367892901"/>
  </r>
  <r>
    <x v="0"/>
    <x v="1"/>
    <x v="2"/>
    <x v="0"/>
    <x v="1"/>
    <s v="DK2_Large"/>
    <x v="2"/>
    <s v="GNR_ST_MSW_BP_E-24_LS-220-MW-FEED_Y-2030"/>
    <x v="0"/>
    <x v="2"/>
    <n v="533.63147579704798"/>
    <n v="779101.95466369099"/>
    <n v="2804767.0367892901"/>
  </r>
  <r>
    <x v="0"/>
    <x v="1"/>
    <x v="2"/>
    <x v="0"/>
    <x v="1"/>
    <s v="DK2_Large"/>
    <x v="2"/>
    <s v="GNR_ST_MSW_BP_E-24_LS-220-MW-FEED_Y-2030"/>
    <x v="1"/>
    <x v="0"/>
    <n v="533.63147579704798"/>
    <n v="779101.95466369099"/>
    <n v="2804767.0367892901"/>
  </r>
  <r>
    <x v="0"/>
    <x v="1"/>
    <x v="2"/>
    <x v="0"/>
    <x v="1"/>
    <s v="DK2_Large"/>
    <x v="2"/>
    <s v="GNR_ST_MSW_BP_E-24_LS-220-MW-FEED_Y-2030"/>
    <x v="1"/>
    <x v="1"/>
    <n v="533.63147579704798"/>
    <n v="779101.95466369099"/>
    <n v="2804767.0367892901"/>
  </r>
  <r>
    <x v="0"/>
    <x v="1"/>
    <x v="2"/>
    <x v="0"/>
    <x v="1"/>
    <s v="DK2_Large"/>
    <x v="2"/>
    <s v="GNR_ST_MSW_BP_E-24_LS-220-MW-FEED_Y-2030"/>
    <x v="1"/>
    <x v="2"/>
    <n v="533.63147579704798"/>
    <n v="779101.95466369099"/>
    <n v="2804767.0367892901"/>
  </r>
  <r>
    <x v="0"/>
    <x v="1"/>
    <x v="2"/>
    <x v="0"/>
    <x v="1"/>
    <s v="DK2_Large"/>
    <x v="2"/>
    <s v="GNR_ST_MSW_BP_E-25_LS-220-MW-FEED_Y-2050"/>
    <x v="0"/>
    <x v="0"/>
    <n v="425.41656421433999"/>
    <n v="621108.18375293596"/>
    <n v="2235989.4615105698"/>
  </r>
  <r>
    <x v="0"/>
    <x v="1"/>
    <x v="2"/>
    <x v="0"/>
    <x v="1"/>
    <s v="DK2_Large"/>
    <x v="2"/>
    <s v="GNR_ST_MSW_BP_E-25_LS-220-MW-FEED_Y-2050"/>
    <x v="0"/>
    <x v="1"/>
    <n v="425.41656421433999"/>
    <n v="621108.18375293596"/>
    <n v="2235989.4615105698"/>
  </r>
  <r>
    <x v="0"/>
    <x v="1"/>
    <x v="2"/>
    <x v="0"/>
    <x v="1"/>
    <s v="DK2_Large"/>
    <x v="2"/>
    <s v="GNR_ST_MSW_BP_E-25_LS-220-MW-FEED_Y-2050"/>
    <x v="0"/>
    <x v="2"/>
    <n v="425.41656421433999"/>
    <n v="621108.18375293596"/>
    <n v="2235989.4615105698"/>
  </r>
  <r>
    <x v="0"/>
    <x v="1"/>
    <x v="2"/>
    <x v="0"/>
    <x v="1"/>
    <s v="DK2_Large"/>
    <x v="2"/>
    <s v="GNR_ST_MSW_BP_E-25_LS-220-MW-FEED_Y-2050"/>
    <x v="1"/>
    <x v="0"/>
    <n v="425.41656421433999"/>
    <n v="621108.18375293596"/>
    <n v="2235989.4615105698"/>
  </r>
  <r>
    <x v="0"/>
    <x v="1"/>
    <x v="2"/>
    <x v="0"/>
    <x v="1"/>
    <s v="DK2_Large"/>
    <x v="2"/>
    <s v="GNR_ST_MSW_BP_E-25_LS-220-MW-FEED_Y-2050"/>
    <x v="1"/>
    <x v="1"/>
    <n v="425.41656421433999"/>
    <n v="621108.18375293596"/>
    <n v="2235989.4615105698"/>
  </r>
  <r>
    <x v="0"/>
    <x v="1"/>
    <x v="2"/>
    <x v="0"/>
    <x v="1"/>
    <s v="DK2_Large"/>
    <x v="2"/>
    <s v="GNR_ST_MSW_BP_E-25_LS-220-MW-FEED_Y-2050"/>
    <x v="1"/>
    <x v="2"/>
    <n v="425.41656421433999"/>
    <n v="621108.18375293596"/>
    <n v="2235989.4615105698"/>
  </r>
  <r>
    <x v="0"/>
    <x v="1"/>
    <x v="2"/>
    <x v="0"/>
    <x v="1"/>
    <s v="DK2_Large"/>
    <x v="19"/>
    <s v="GNR_ST_WOODCHI_BP_E-29_LS-600-MW-FEED_Y-2030"/>
    <x v="0"/>
    <x v="0"/>
    <n v="114.092057026758"/>
    <n v="166574.40325906701"/>
    <n v="599667.85173263995"/>
  </r>
  <r>
    <x v="0"/>
    <x v="1"/>
    <x v="2"/>
    <x v="0"/>
    <x v="1"/>
    <s v="DK2_Large"/>
    <x v="19"/>
    <s v="GNR_ST_WOODCHI_BP_E-29_LS-600-MW-FEED_Y-2030"/>
    <x v="0"/>
    <x v="1"/>
    <n v="114.092057026758"/>
    <n v="166574.40325906701"/>
    <n v="599667.85173263995"/>
  </r>
  <r>
    <x v="0"/>
    <x v="1"/>
    <x v="2"/>
    <x v="0"/>
    <x v="1"/>
    <s v="DK2_Large"/>
    <x v="19"/>
    <s v="GNR_ST_WOODCHI_BP_E-29_LS-600-MW-FEED_Y-2030"/>
    <x v="0"/>
    <x v="2"/>
    <n v="114.092057026758"/>
    <n v="166574.40325906701"/>
    <n v="599667.85173263995"/>
  </r>
  <r>
    <x v="0"/>
    <x v="1"/>
    <x v="2"/>
    <x v="0"/>
    <x v="1"/>
    <s v="DK2_Large"/>
    <x v="19"/>
    <s v="GNR_ST_WOODCHI_BP_E-29_LS-600-MW-FEED_Y-2030"/>
    <x v="1"/>
    <x v="0"/>
    <n v="114.092057026758"/>
    <n v="166574.40325906701"/>
    <n v="599667.85173263995"/>
  </r>
  <r>
    <x v="0"/>
    <x v="1"/>
    <x v="2"/>
    <x v="0"/>
    <x v="1"/>
    <s v="DK2_Large"/>
    <x v="19"/>
    <s v="GNR_ST_WOODCHI_BP_E-29_LS-600-MW-FEED_Y-2030"/>
    <x v="1"/>
    <x v="1"/>
    <n v="110.669295315955"/>
    <n v="161577.171161295"/>
    <n v="581677.81618066097"/>
  </r>
  <r>
    <x v="0"/>
    <x v="1"/>
    <x v="2"/>
    <x v="0"/>
    <x v="1"/>
    <s v="DK2_Large"/>
    <x v="19"/>
    <s v="GNR_ST_WOODCHI_BP_E-29_LS-600-MW-FEED_Y-2030"/>
    <x v="1"/>
    <x v="2"/>
    <n v="114.092057026758"/>
    <n v="166574.40325906701"/>
    <n v="599667.85173263995"/>
  </r>
  <r>
    <x v="0"/>
    <x v="1"/>
    <x v="2"/>
    <x v="0"/>
    <x v="1"/>
    <s v="DK2_MedSmall"/>
    <x v="5"/>
    <s v="GNR_HP_ELEC_GROUND-WTR_COP-380_LS-4-MW_Y-2030"/>
    <x v="1"/>
    <x v="0"/>
    <n v="37.075646202724798"/>
    <n v="54130.443455978297"/>
    <n v="194869.59644152201"/>
  </r>
  <r>
    <x v="0"/>
    <x v="1"/>
    <x v="2"/>
    <x v="0"/>
    <x v="1"/>
    <s v="DK2_MedSmall"/>
    <x v="5"/>
    <s v="GNR_HP_ELEC_GROUND-WTR_COP-380_LS-4-MW_Y-2030"/>
    <x v="1"/>
    <x v="1"/>
    <n v="37.075646202724798"/>
    <n v="54130.443455978297"/>
    <n v="194869.59644152201"/>
  </r>
  <r>
    <x v="0"/>
    <x v="1"/>
    <x v="2"/>
    <x v="0"/>
    <x v="1"/>
    <s v="DK2_MedSmall"/>
    <x v="5"/>
    <s v="GNR_HP_ELEC_GROUND-WTR_COP-380_LS-4-MW_Y-2030"/>
    <x v="1"/>
    <x v="2"/>
    <n v="37.075646202724798"/>
    <n v="54130.443455978297"/>
    <n v="194869.59644152201"/>
  </r>
  <r>
    <x v="0"/>
    <x v="1"/>
    <x v="2"/>
    <x v="0"/>
    <x v="1"/>
    <s v="DK2_MedSmall"/>
    <x v="1"/>
    <s v="GNR_HS_HEAT_PIT_L-DEC_E-91_Y-2050"/>
    <x v="0"/>
    <x v="0"/>
    <n v="73.180831657142306"/>
    <n v="106844.01421942801"/>
    <n v="384638.45118993998"/>
  </r>
  <r>
    <x v="0"/>
    <x v="1"/>
    <x v="2"/>
    <x v="0"/>
    <x v="1"/>
    <s v="DK2_MedSmall"/>
    <x v="1"/>
    <s v="GNR_HS_HEAT_PIT_L-DEC_E-91_Y-2050"/>
    <x v="0"/>
    <x v="1"/>
    <n v="104.409098469074"/>
    <n v="152437.28376484799"/>
    <n v="548774.22155345301"/>
  </r>
  <r>
    <x v="0"/>
    <x v="1"/>
    <x v="2"/>
    <x v="0"/>
    <x v="1"/>
    <s v="DK2_MedSmall"/>
    <x v="1"/>
    <s v="GNR_HS_HEAT_PIT_L-DEC_E-91_Y-2050"/>
    <x v="0"/>
    <x v="2"/>
    <n v="103.74230273643499"/>
    <n v="151463.761995195"/>
    <n v="545269.54318270204"/>
  </r>
  <r>
    <x v="0"/>
    <x v="1"/>
    <x v="2"/>
    <x v="0"/>
    <x v="1"/>
    <s v="DK2_Medium"/>
    <x v="5"/>
    <s v="GNR_HP_ELEC_GROUND-WTR_COP-380_LS-4-MW_Y-2030"/>
    <x v="0"/>
    <x v="0"/>
    <n v="11.0867126223171"/>
    <n v="16186.600428583"/>
    <n v="58271.761542898603"/>
  </r>
  <r>
    <x v="0"/>
    <x v="1"/>
    <x v="2"/>
    <x v="0"/>
    <x v="1"/>
    <s v="DK2_Medium"/>
    <x v="5"/>
    <s v="GNR_HP_ELEC_GROUND-WTR_COP-380_LS-4-MW_Y-2030"/>
    <x v="1"/>
    <x v="0"/>
    <n v="89.450379965889596"/>
    <n v="130597.55475019899"/>
    <n v="470151.197100716"/>
  </r>
  <r>
    <x v="0"/>
    <x v="1"/>
    <x v="2"/>
    <x v="0"/>
    <x v="1"/>
    <s v="DK2_Medium"/>
    <x v="5"/>
    <s v="GNR_HP_ELEC_GROUND-WTR_COP-380_LS-4-MW_Y-2030"/>
    <x v="1"/>
    <x v="1"/>
    <n v="89.450379965889596"/>
    <n v="130597.55475019899"/>
    <n v="470151.197100716"/>
  </r>
  <r>
    <x v="0"/>
    <x v="1"/>
    <x v="2"/>
    <x v="0"/>
    <x v="1"/>
    <s v="DK2_Medium"/>
    <x v="5"/>
    <s v="GNR_HP_ELEC_GROUND-WTR_COP-380_LS-4-MW_Y-2030"/>
    <x v="1"/>
    <x v="2"/>
    <n v="89.450379965889596"/>
    <n v="130597.55475019899"/>
    <n v="470151.197100716"/>
  </r>
  <r>
    <x v="0"/>
    <x v="1"/>
    <x v="2"/>
    <x v="0"/>
    <x v="1"/>
    <s v="DK2_Medium"/>
    <x v="1"/>
    <s v="GNR_HS_HEAT_PIT_L-DEC_E-91_Y-2050"/>
    <x v="0"/>
    <x v="0"/>
    <n v="197.85939102307199"/>
    <n v="288874.710893685"/>
    <n v="1039948.95921727"/>
  </r>
  <r>
    <x v="0"/>
    <x v="1"/>
    <x v="2"/>
    <x v="0"/>
    <x v="1"/>
    <s v="DK2_Medium"/>
    <x v="1"/>
    <s v="GNR_HS_HEAT_PIT_L-DEC_E-91_Y-2050"/>
    <x v="0"/>
    <x v="1"/>
    <n v="273.48248698008899"/>
    <n v="399284.43099093001"/>
    <n v="1437423.95156735"/>
  </r>
  <r>
    <x v="0"/>
    <x v="1"/>
    <x v="2"/>
    <x v="0"/>
    <x v="1"/>
    <s v="DK2_Medium"/>
    <x v="1"/>
    <s v="GNR_HS_HEAT_PIT_L-DEC_E-91_Y-2050"/>
    <x v="0"/>
    <x v="2"/>
    <n v="277.015852444948"/>
    <n v="404443.14456962299"/>
    <n v="1455995.3204506401"/>
  </r>
  <r>
    <x v="0"/>
    <x v="1"/>
    <x v="2"/>
    <x v="0"/>
    <x v="1"/>
    <s v="DK2_NoDH"/>
    <x v="7"/>
    <s v="GNR_WT_WIND_ON_LS_Y-2030"/>
    <x v="0"/>
    <x v="0"/>
    <n v="47.037603668841598"/>
    <n v="68674.901356508693"/>
    <n v="247229.644883431"/>
  </r>
  <r>
    <x v="0"/>
    <x v="1"/>
    <x v="2"/>
    <x v="0"/>
    <x v="1"/>
    <s v="DK2_NoDH"/>
    <x v="7"/>
    <s v="GNR_WT_WIND_ON_LS_Y-2030"/>
    <x v="0"/>
    <x v="1"/>
    <n v="80.635892003728401"/>
    <n v="117728.402325444"/>
    <n v="423822.24837159697"/>
  </r>
  <r>
    <x v="0"/>
    <x v="1"/>
    <x v="2"/>
    <x v="0"/>
    <x v="1"/>
    <s v="DK2_NoDH"/>
    <x v="7"/>
    <s v="GNR_WT_WIND_ON_LS_Y-2030"/>
    <x v="0"/>
    <x v="2"/>
    <n v="129.353410089314"/>
    <n v="188855.97873039899"/>
    <n v="679881.52342943603"/>
  </r>
  <r>
    <x v="0"/>
    <x v="1"/>
    <x v="2"/>
    <x v="0"/>
    <x v="1"/>
    <s v="DK2_NoDH"/>
    <x v="7"/>
    <s v="GNR_WT_WIND_ON_LS_Y-2030"/>
    <x v="1"/>
    <x v="0"/>
    <n v="114.234180338615"/>
    <n v="166781.90329437799"/>
    <n v="600414.85185976198"/>
  </r>
  <r>
    <x v="0"/>
    <x v="1"/>
    <x v="2"/>
    <x v="0"/>
    <x v="1"/>
    <s v="DK2_NoDH"/>
    <x v="7"/>
    <s v="GNR_WT_WIND_ON_LS_Y-2030"/>
    <x v="1"/>
    <x v="1"/>
    <n v="279.98573612405698"/>
    <n v="408779.17474112299"/>
    <n v="1471605.02906804"/>
  </r>
  <r>
    <x v="0"/>
    <x v="1"/>
    <x v="2"/>
    <x v="0"/>
    <x v="1"/>
    <s v="DK2_NoDH"/>
    <x v="7"/>
    <s v="GNR_WT_WIND_ON_LS_Y-2030"/>
    <x v="1"/>
    <x v="2"/>
    <n v="105.83460825489399"/>
    <n v="154518.528052145"/>
    <n v="556266.70098772098"/>
  </r>
  <r>
    <x v="0"/>
    <x v="1"/>
    <x v="2"/>
    <x v="0"/>
    <x v="1"/>
    <s v="DK2_NoDH"/>
    <x v="7"/>
    <s v="GNR_WT_WIND_ON_LS_Y-2050"/>
    <x v="0"/>
    <x v="0"/>
    <n v="144.36079140289399"/>
    <n v="210766.75544822501"/>
    <n v="758760.31961361005"/>
  </r>
  <r>
    <x v="0"/>
    <x v="1"/>
    <x v="2"/>
    <x v="0"/>
    <x v="1"/>
    <s v="DK2_NoDH"/>
    <x v="7"/>
    <s v="GNR_WT_WIND_ON_LS_Y-2050"/>
    <x v="0"/>
    <x v="1"/>
    <n v="247.47564240496101"/>
    <n v="361314.437911243"/>
    <n v="1300731.97648047"/>
  </r>
  <r>
    <x v="0"/>
    <x v="1"/>
    <x v="2"/>
    <x v="0"/>
    <x v="1"/>
    <s v="DK2_NoDH"/>
    <x v="7"/>
    <s v="GNR_WT_WIND_ON_LS_Y-2050"/>
    <x v="0"/>
    <x v="2"/>
    <n v="396.99217635795799"/>
    <n v="579608.57748261897"/>
    <n v="2086590.87893743"/>
  </r>
  <r>
    <x v="0"/>
    <x v="1"/>
    <x v="2"/>
    <x v="0"/>
    <x v="1"/>
    <s v="DK2_NoDH"/>
    <x v="7"/>
    <s v="GNR_WT_WIND_ON_LS_Y-2050"/>
    <x v="1"/>
    <x v="0"/>
    <n v="350.59049340702802"/>
    <n v="511862.12037426099"/>
    <n v="1842703.6333473399"/>
  </r>
  <r>
    <x v="0"/>
    <x v="1"/>
    <x v="2"/>
    <x v="0"/>
    <x v="1"/>
    <s v="DK2_NoDH"/>
    <x v="7"/>
    <s v="GNR_WT_WIND_ON_LS_Y-2050"/>
    <x v="1"/>
    <x v="1"/>
    <n v="859.29042501722495"/>
    <n v="1254564.02052515"/>
    <n v="4516430.4738905402"/>
  </r>
  <r>
    <x v="0"/>
    <x v="1"/>
    <x v="2"/>
    <x v="0"/>
    <x v="1"/>
    <s v="DK2_NoDH"/>
    <x v="7"/>
    <s v="GNR_WT_WIND_ON_LS_Y-2050"/>
    <x v="1"/>
    <x v="2"/>
    <n v="324.81178065651102"/>
    <n v="474225.19975850597"/>
    <n v="1707210.7191306199"/>
  </r>
  <r>
    <x v="0"/>
    <x v="1"/>
    <x v="2"/>
    <x v="0"/>
    <x v="1"/>
    <s v="DK2_Offshore"/>
    <x v="7"/>
    <s v="GNR_WT_WIND_OFF_L-NS_Y-2030"/>
    <x v="0"/>
    <x v="0"/>
    <n v="179.46103022547999"/>
    <n v="262013.104129201"/>
    <n v="943247.174865123"/>
  </r>
  <r>
    <x v="0"/>
    <x v="1"/>
    <x v="2"/>
    <x v="0"/>
    <x v="1"/>
    <s v="DK2_Offshore"/>
    <x v="7"/>
    <s v="GNR_WT_WIND_OFF_L-NS_Y-2030"/>
    <x v="0"/>
    <x v="1"/>
    <n v="307.64748038653698"/>
    <n v="449165.32136434398"/>
    <n v="1616995.15691164"/>
  </r>
  <r>
    <x v="0"/>
    <x v="1"/>
    <x v="2"/>
    <x v="0"/>
    <x v="1"/>
    <s v="DK2_Offshore"/>
    <x v="7"/>
    <s v="GNR_WT_WIND_OFF_L-NS_Y-2030"/>
    <x v="0"/>
    <x v="2"/>
    <n v="493.51783312007001"/>
    <n v="720536.03635530302"/>
    <n v="2593929.7308790898"/>
  </r>
  <r>
    <x v="0"/>
    <x v="1"/>
    <x v="2"/>
    <x v="0"/>
    <x v="1"/>
    <s v="DK2_Offshore"/>
    <x v="7"/>
    <s v="GNR_WT_WIND_OFF_L-NS_Y-2030"/>
    <x v="1"/>
    <x v="0"/>
    <n v="435.83393054759398"/>
    <n v="636317.53859948798"/>
    <n v="2290743.1389581598"/>
  </r>
  <r>
    <x v="0"/>
    <x v="1"/>
    <x v="2"/>
    <x v="0"/>
    <x v="1"/>
    <s v="DK2_Offshore"/>
    <x v="7"/>
    <s v="GNR_WT_WIND_OFF_L-NS_Y-2030"/>
    <x v="1"/>
    <x v="1"/>
    <n v="1068.2204180088099"/>
    <n v="1559601.81029286"/>
    <n v="5614566.5170543101"/>
  </r>
  <r>
    <x v="0"/>
    <x v="1"/>
    <x v="2"/>
    <x v="0"/>
    <x v="1"/>
    <s v="DK2_Offshore"/>
    <x v="7"/>
    <s v="GNR_WT_WIND_OFF_L-NS_Y-2030"/>
    <x v="1"/>
    <x v="2"/>
    <n v="403.78731800732999"/>
    <n v="589529.48429070204"/>
    <n v="2122306.1434465302"/>
  </r>
  <r>
    <x v="0"/>
    <x v="1"/>
    <x v="2"/>
    <x v="0"/>
    <x v="1"/>
    <s v="DK2_Offshore"/>
    <x v="7"/>
    <s v="GNR_WT_WIND_OFF_L-NS_Y-2050"/>
    <x v="0"/>
    <x v="0"/>
    <n v="286.51530113546698"/>
    <n v="418312.33965778101"/>
    <n v="1505924.4227680101"/>
  </r>
  <r>
    <x v="0"/>
    <x v="1"/>
    <x v="2"/>
    <x v="0"/>
    <x v="1"/>
    <s v="DK2_Offshore"/>
    <x v="7"/>
    <s v="GNR_WT_WIND_OFF_L-NS_Y-2050"/>
    <x v="0"/>
    <x v="1"/>
    <n v="491.16908766080002"/>
    <n v="717106.867984768"/>
    <n v="2581584.7247451702"/>
  </r>
  <r>
    <x v="0"/>
    <x v="1"/>
    <x v="2"/>
    <x v="0"/>
    <x v="1"/>
    <s v="DK2_Offshore"/>
    <x v="7"/>
    <s v="GNR_WT_WIND_OFF_L-NS_Y-2050"/>
    <x v="0"/>
    <x v="2"/>
    <n v="787.91707812253298"/>
    <n v="1150358.9340589"/>
    <n v="4141292.1626120401"/>
  </r>
  <r>
    <x v="0"/>
    <x v="1"/>
    <x v="2"/>
    <x v="0"/>
    <x v="1"/>
    <s v="DK2_Offshore"/>
    <x v="7"/>
    <s v="GNR_WT_WIND_OFF_L-NS_Y-2050"/>
    <x v="1"/>
    <x v="0"/>
    <n v="695.82287418613305"/>
    <n v="1015901.3963117501"/>
    <n v="3657245.0267223199"/>
  </r>
  <r>
    <x v="0"/>
    <x v="1"/>
    <x v="2"/>
    <x v="0"/>
    <x v="1"/>
    <s v="DK2_Offshore"/>
    <x v="7"/>
    <s v="GNR_WT_WIND_OFF_L-NS_Y-2050"/>
    <x v="1"/>
    <x v="1"/>
    <n v="1705.4482210444401"/>
    <n v="2489954.40272489"/>
    <n v="8963835.8498096"/>
  </r>
  <r>
    <x v="0"/>
    <x v="1"/>
    <x v="2"/>
    <x v="0"/>
    <x v="1"/>
    <s v="DK2_Offshore"/>
    <x v="7"/>
    <s v="GNR_WT_WIND_OFF_L-NS_Y-2050"/>
    <x v="1"/>
    <x v="2"/>
    <n v="644.6594275548"/>
    <n v="941202.764230008"/>
    <n v="3388329.95122803"/>
  </r>
  <r>
    <x v="0"/>
    <x v="1"/>
    <x v="2"/>
    <x v="0"/>
    <x v="1"/>
    <s v="DK2_Rural"/>
    <x v="5"/>
    <s v="GNR_HP_ELEC_GROUND-WTR_COP-380_LS-4-MW_Y-2030"/>
    <x v="0"/>
    <x v="0"/>
    <n v="17.614990989896899"/>
    <n v="25717.886845249399"/>
    <n v="92584.392642897903"/>
  </r>
  <r>
    <x v="0"/>
    <x v="1"/>
    <x v="2"/>
    <x v="0"/>
    <x v="1"/>
    <s v="DK2_Rural"/>
    <x v="5"/>
    <s v="GNR_HP_ELEC_GROUND-WTR_COP-380_LS-4-MW_Y-2030"/>
    <x v="0"/>
    <x v="2"/>
    <n v="19.871914104722102"/>
    <n v="29012.994592894302"/>
    <n v="104446.780534419"/>
  </r>
  <r>
    <x v="0"/>
    <x v="1"/>
    <x v="2"/>
    <x v="0"/>
    <x v="1"/>
    <s v="DK2_Rural"/>
    <x v="5"/>
    <s v="GNR_HP_ELEC_GROUND-WTR_COP-380_LS-4-MW_Y-2030"/>
    <x v="1"/>
    <x v="0"/>
    <n v="24.096772430994701"/>
    <n v="35181.287749252297"/>
    <n v="126652.63589730801"/>
  </r>
  <r>
    <x v="0"/>
    <x v="1"/>
    <x v="2"/>
    <x v="0"/>
    <x v="1"/>
    <s v="DK2_Rural"/>
    <x v="5"/>
    <s v="GNR_HP_ELEC_GROUND-WTR_COP-380_LS-4-MW_Y-2030"/>
    <x v="1"/>
    <x v="1"/>
    <n v="24.096772430994701"/>
    <n v="35181.287749252297"/>
    <n v="126652.63589730801"/>
  </r>
  <r>
    <x v="0"/>
    <x v="1"/>
    <x v="2"/>
    <x v="0"/>
    <x v="1"/>
    <s v="DK2_Rural"/>
    <x v="5"/>
    <s v="GNR_HP_ELEC_GROUND-WTR_COP-380_LS-4-MW_Y-2030"/>
    <x v="1"/>
    <x v="2"/>
    <n v="24.096772430994701"/>
    <n v="35181.287749252297"/>
    <n v="126652.63589730801"/>
  </r>
  <r>
    <x v="0"/>
    <x v="1"/>
    <x v="2"/>
    <x v="0"/>
    <x v="1"/>
    <s v="DK2_Rural"/>
    <x v="5"/>
    <s v="GNR_HP_ELEC_GROUND-WTR_COP-410_LS-4-MW_Y-2050"/>
    <x v="0"/>
    <x v="0"/>
    <n v="31.1899098585193"/>
    <n v="45537.2683934382"/>
    <n v="163934.16621637801"/>
  </r>
  <r>
    <x v="0"/>
    <x v="1"/>
    <x v="2"/>
    <x v="0"/>
    <x v="1"/>
    <s v="DK2_Rural"/>
    <x v="5"/>
    <s v="GNR_HP_ELEC_GROUND-WTR_COP-410_LS-4-MW_Y-2050"/>
    <x v="0"/>
    <x v="1"/>
    <n v="31.1899098585193"/>
    <n v="45537.2683934382"/>
    <n v="163934.16621637801"/>
  </r>
  <r>
    <x v="0"/>
    <x v="1"/>
    <x v="2"/>
    <x v="0"/>
    <x v="1"/>
    <s v="DK2_Rural"/>
    <x v="5"/>
    <s v="GNR_HP_ELEC_GROUND-WTR_COP-410_LS-4-MW_Y-2050"/>
    <x v="0"/>
    <x v="2"/>
    <n v="31.1899098585193"/>
    <n v="45537.2683934382"/>
    <n v="163934.16621637801"/>
  </r>
  <r>
    <x v="0"/>
    <x v="1"/>
    <x v="2"/>
    <x v="0"/>
    <x v="1"/>
    <s v="DK2_Rural"/>
    <x v="5"/>
    <s v="GNR_HP_ELEC_GROUND-WTR_COP-410_LS-4-MW_Y-2050"/>
    <x v="1"/>
    <x v="0"/>
    <n v="31.1899098585193"/>
    <n v="45537.2683934382"/>
    <n v="163934.16621637801"/>
  </r>
  <r>
    <x v="0"/>
    <x v="1"/>
    <x v="2"/>
    <x v="0"/>
    <x v="1"/>
    <s v="DK2_Rural"/>
    <x v="5"/>
    <s v="GNR_HP_ELEC_GROUND-WTR_COP-410_LS-4-MW_Y-2050"/>
    <x v="1"/>
    <x v="1"/>
    <n v="31.1899098585193"/>
    <n v="45537.2683934382"/>
    <n v="163934.16621637801"/>
  </r>
  <r>
    <x v="0"/>
    <x v="1"/>
    <x v="2"/>
    <x v="0"/>
    <x v="1"/>
    <s v="DK2_Rural"/>
    <x v="5"/>
    <s v="GNR_HP_ELEC_GROUND-WTR_COP-410_LS-4-MW_Y-2050"/>
    <x v="1"/>
    <x v="2"/>
    <n v="31.1899098585193"/>
    <n v="45537.2683934382"/>
    <n v="163934.16621637801"/>
  </r>
  <r>
    <x v="0"/>
    <x v="1"/>
    <x v="2"/>
    <x v="0"/>
    <x v="1"/>
    <s v="DK2_Rural"/>
    <x v="1"/>
    <s v="GNR_HS_HEAT_PIT_L-DEC_E-91_Y-2050"/>
    <x v="0"/>
    <x v="1"/>
    <n v="164.91222054958601"/>
    <n v="240771.84200239499"/>
    <n v="866778.63120862201"/>
  </r>
  <r>
    <x v="0"/>
    <x v="1"/>
    <x v="2"/>
    <x v="0"/>
    <x v="1"/>
    <s v="DK2_Rural"/>
    <x v="1"/>
    <s v="GNR_HS_HEAT_PIT_L-DEC_E-91_Y-2050"/>
    <x v="0"/>
    <x v="2"/>
    <n v="79.979958179504706"/>
    <n v="116770.73894207701"/>
    <n v="420374.66019147699"/>
  </r>
  <r>
    <x v="0"/>
    <x v="1"/>
    <x v="2"/>
    <x v="0"/>
    <x v="1"/>
    <s v="DK2_Small"/>
    <x v="5"/>
    <s v="GNR_HP_ELEC_GROUND-WTR_COP-380_LS-4-MW_Y-2030"/>
    <x v="0"/>
    <x v="2"/>
    <n v="7.48389672884789E-2"/>
    <n v="109.264892241179"/>
    <n v="393.35361206824501"/>
  </r>
  <r>
    <x v="0"/>
    <x v="1"/>
    <x v="2"/>
    <x v="0"/>
    <x v="1"/>
    <s v="DK2_Small"/>
    <x v="5"/>
    <s v="GNR_HP_ELEC_GROUND-WTR_COP-380_LS-4-MW_Y-2030"/>
    <x v="1"/>
    <x v="0"/>
    <n v="7.48389672884789E-2"/>
    <n v="109.264892241179"/>
    <n v="393.35361206824501"/>
  </r>
  <r>
    <x v="0"/>
    <x v="1"/>
    <x v="2"/>
    <x v="0"/>
    <x v="1"/>
    <s v="DK2_Small"/>
    <x v="5"/>
    <s v="GNR_HP_ELEC_GROUND-WTR_COP-380_LS-4-MW_Y-2030"/>
    <x v="1"/>
    <x v="1"/>
    <n v="7.48389672884789E-2"/>
    <n v="109.264892241179"/>
    <n v="393.35361206824501"/>
  </r>
  <r>
    <x v="0"/>
    <x v="1"/>
    <x v="2"/>
    <x v="0"/>
    <x v="1"/>
    <s v="DK2_Small"/>
    <x v="5"/>
    <s v="GNR_HP_ELEC_GROUND-WTR_COP-380_LS-4-MW_Y-2030"/>
    <x v="1"/>
    <x v="2"/>
    <n v="7.48389672884789E-2"/>
    <n v="109.264892241179"/>
    <n v="393.35361206824501"/>
  </r>
  <r>
    <x v="0"/>
    <x v="1"/>
    <x v="2"/>
    <x v="0"/>
    <x v="1"/>
    <s v="DK2_Small"/>
    <x v="5"/>
    <s v="GNR_HP_ELEC_GROUND-WTR_COP-410_LS-4-MW_Y-2050"/>
    <x v="0"/>
    <x v="0"/>
    <n v="3.8160475316248701"/>
    <n v="5571.4293961722997"/>
    <n v="20057.145826220301"/>
  </r>
  <r>
    <x v="0"/>
    <x v="1"/>
    <x v="2"/>
    <x v="0"/>
    <x v="1"/>
    <s v="DK2_Small"/>
    <x v="5"/>
    <s v="GNR_HP_ELEC_GROUND-WTR_COP-410_LS-4-MW_Y-2050"/>
    <x v="0"/>
    <x v="1"/>
    <n v="3.7579068002818499"/>
    <n v="5486.5439284115"/>
    <n v="19751.558142281399"/>
  </r>
  <r>
    <x v="0"/>
    <x v="1"/>
    <x v="2"/>
    <x v="0"/>
    <x v="1"/>
    <s v="DK2_Small"/>
    <x v="5"/>
    <s v="GNR_HP_ELEC_GROUND-WTR_COP-410_LS-4-MW_Y-2050"/>
    <x v="0"/>
    <x v="2"/>
    <n v="3.8160475316248701"/>
    <n v="5571.4293961722997"/>
    <n v="20057.145826220301"/>
  </r>
  <r>
    <x v="0"/>
    <x v="1"/>
    <x v="2"/>
    <x v="0"/>
    <x v="1"/>
    <s v="DK2_Small"/>
    <x v="5"/>
    <s v="GNR_HP_ELEC_GROUND-WTR_COP-410_LS-4-MW_Y-2050"/>
    <x v="1"/>
    <x v="0"/>
    <n v="3.8160475316248701"/>
    <n v="5571.4293961722997"/>
    <n v="20057.145826220301"/>
  </r>
  <r>
    <x v="0"/>
    <x v="1"/>
    <x v="2"/>
    <x v="0"/>
    <x v="1"/>
    <s v="DK2_Small"/>
    <x v="5"/>
    <s v="GNR_HP_ELEC_GROUND-WTR_COP-410_LS-4-MW_Y-2050"/>
    <x v="1"/>
    <x v="1"/>
    <n v="3.8160475316248701"/>
    <n v="5571.4293961722997"/>
    <n v="20057.145826220301"/>
  </r>
  <r>
    <x v="0"/>
    <x v="1"/>
    <x v="2"/>
    <x v="0"/>
    <x v="1"/>
    <s v="DK2_Small"/>
    <x v="5"/>
    <s v="GNR_HP_ELEC_GROUND-WTR_COP-410_LS-4-MW_Y-2050"/>
    <x v="1"/>
    <x v="2"/>
    <n v="3.8160475316248701"/>
    <n v="5571.4293961722997"/>
    <n v="20057.145826220301"/>
  </r>
  <r>
    <x v="0"/>
    <x v="1"/>
    <x v="2"/>
    <x v="0"/>
    <x v="1"/>
    <s v="DK2_Small"/>
    <x v="1"/>
    <s v="GNR_HS_HEAT_PIT_L-DEC_E-91_Y-2050"/>
    <x v="0"/>
    <x v="1"/>
    <n v="7.5987544364088402"/>
    <n v="11094.181477156901"/>
    <n v="39939.053317764898"/>
  </r>
  <r>
    <x v="0"/>
    <x v="1"/>
    <x v="2"/>
    <x v="0"/>
    <x v="1"/>
    <s v="DK2_Small"/>
    <x v="1"/>
    <s v="GNR_HS_HEAT_PIT_L-DEC_E-91_Y-2050"/>
    <x v="0"/>
    <x v="2"/>
    <n v="6.8676296345525101"/>
    <n v="10026.739266446701"/>
    <n v="36096.261359208002"/>
  </r>
  <r>
    <x v="0"/>
    <x v="1"/>
    <x v="2"/>
    <x v="0"/>
    <x v="1"/>
    <s v="DK2_Small"/>
    <x v="1"/>
    <s v="GNR_HS_HEAT_PIT_L-DEC_E-91_Y-2050"/>
    <x v="1"/>
    <x v="1"/>
    <n v="1.3323913482569301"/>
    <n v="1945.2913684551199"/>
    <n v="7003.0489264384196"/>
  </r>
  <r>
    <x v="0"/>
    <x v="1"/>
    <x v="2"/>
    <x v="1"/>
    <x v="2"/>
    <s v="EE_A"/>
    <x v="5"/>
    <s v="GNR_ES_ELEC_BAT-LITHIO_E-97_Y-30-50"/>
    <x v="0"/>
    <x v="0"/>
    <n v="19697.092618080002"/>
    <n v="28757755.222396798"/>
    <n v="103527918.80062801"/>
  </r>
  <r>
    <x v="0"/>
    <x v="1"/>
    <x v="2"/>
    <x v="1"/>
    <x v="2"/>
    <s v="EE_A"/>
    <x v="5"/>
    <s v="GNR_ES_ELEC_BAT-LITHIO_E-97_Y-30-50"/>
    <x v="0"/>
    <x v="1"/>
    <n v="19700.052709280801"/>
    <n v="28762076.95555"/>
    <n v="103543477.03997999"/>
  </r>
  <r>
    <x v="0"/>
    <x v="1"/>
    <x v="2"/>
    <x v="1"/>
    <x v="2"/>
    <s v="EE_A"/>
    <x v="3"/>
    <s v="GNR_PV_SUN_LS-4-MW_Y-2030"/>
    <x v="0"/>
    <x v="2"/>
    <n v="50874.0445434793"/>
    <n v="74276105.033479795"/>
    <n v="267393978.120527"/>
  </r>
  <r>
    <x v="0"/>
    <x v="1"/>
    <x v="2"/>
    <x v="1"/>
    <x v="2"/>
    <s v="EE_A"/>
    <x v="3"/>
    <s v="GNR_PV_SUN_LS-4-MW_Y-2030"/>
    <x v="1"/>
    <x v="1"/>
    <n v="16.250326194525702"/>
    <n v="23725.476244007499"/>
    <n v="85411.714478427006"/>
  </r>
  <r>
    <x v="0"/>
    <x v="1"/>
    <x v="2"/>
    <x v="1"/>
    <x v="2"/>
    <s v="EE_A"/>
    <x v="3"/>
    <s v="GNR_PV_SUN_LS-4-MW_Y-2030"/>
    <x v="1"/>
    <x v="2"/>
    <n v="35.082594276886397"/>
    <n v="51220.587644254098"/>
    <n v="184394.115519315"/>
  </r>
  <r>
    <x v="0"/>
    <x v="1"/>
    <x v="2"/>
    <x v="1"/>
    <x v="2"/>
    <s v="EE_A"/>
    <x v="3"/>
    <s v="GNR_PV_SUN_LS-4-MW_Y-2050"/>
    <x v="0"/>
    <x v="2"/>
    <n v="7972.39959496951"/>
    <n v="11639703.4086555"/>
    <n v="41902932.271159701"/>
  </r>
  <r>
    <x v="0"/>
    <x v="1"/>
    <x v="2"/>
    <x v="1"/>
    <x v="2"/>
    <s v="EE_A"/>
    <x v="3"/>
    <s v="GNR_PV_SUN_LS-4-MW_Y-2050"/>
    <x v="1"/>
    <x v="1"/>
    <n v="2.5465656433239898"/>
    <n v="3717.98583925303"/>
    <n v="13384.749021310899"/>
  </r>
  <r>
    <x v="0"/>
    <x v="1"/>
    <x v="2"/>
    <x v="1"/>
    <x v="2"/>
    <s v="EE_A"/>
    <x v="3"/>
    <s v="GNR_PV_SUN_LS-4-MW_Y-2050"/>
    <x v="1"/>
    <x v="2"/>
    <n v="5.4977437495556396"/>
    <n v="8026.7058743512398"/>
    <n v="28896.141147664399"/>
  </r>
  <r>
    <x v="0"/>
    <x v="1"/>
    <x v="2"/>
    <x v="1"/>
    <x v="2"/>
    <s v="EE_Industry"/>
    <x v="5"/>
    <s v="GNR_HP_ELEC_GROUND-WTR_COP-410_LS-4-MW_Y-2050"/>
    <x v="0"/>
    <x v="0"/>
    <n v="8.8068455728767194"/>
    <n v="12857.9945364"/>
    <n v="46288.780331039998"/>
  </r>
  <r>
    <x v="0"/>
    <x v="1"/>
    <x v="2"/>
    <x v="1"/>
    <x v="2"/>
    <s v="EE_Industry"/>
    <x v="5"/>
    <s v="GNR_HP_ELEC_GROUND-WTR_COP-410_LS-4-MW_Y-2050"/>
    <x v="0"/>
    <x v="1"/>
    <n v="8.8068455728767194"/>
    <n v="12857.9945364"/>
    <n v="46288.780331039998"/>
  </r>
  <r>
    <x v="0"/>
    <x v="1"/>
    <x v="2"/>
    <x v="1"/>
    <x v="2"/>
    <s v="EE_Industry"/>
    <x v="5"/>
    <s v="GNR_HP_ELEC_GROUND-WTR_COP-410_LS-4-MW_Y-2050"/>
    <x v="0"/>
    <x v="2"/>
    <n v="8.8068455728767194"/>
    <n v="12857.9945364"/>
    <n v="46288.780331039998"/>
  </r>
  <r>
    <x v="0"/>
    <x v="1"/>
    <x v="2"/>
    <x v="1"/>
    <x v="2"/>
    <s v="EE_Industry"/>
    <x v="5"/>
    <s v="GNR_HP_ELEC_GROUND-WTR_COP-410_LS-4-MW_Y-2050"/>
    <x v="1"/>
    <x v="0"/>
    <n v="8.8068455728767194"/>
    <n v="12857.9945364"/>
    <n v="46288.780331039998"/>
  </r>
  <r>
    <x v="0"/>
    <x v="1"/>
    <x v="2"/>
    <x v="1"/>
    <x v="2"/>
    <s v="EE_Industry"/>
    <x v="5"/>
    <s v="GNR_HP_ELEC_GROUND-WTR_COP-410_LS-4-MW_Y-2050"/>
    <x v="1"/>
    <x v="1"/>
    <n v="8.8068455728767194"/>
    <n v="12857.9945364"/>
    <n v="46288.780331039998"/>
  </r>
  <r>
    <x v="0"/>
    <x v="1"/>
    <x v="2"/>
    <x v="1"/>
    <x v="2"/>
    <s v="EE_Industry"/>
    <x v="5"/>
    <s v="GNR_HP_ELEC_GROUND-WTR_COP-410_LS-4-MW_Y-2050"/>
    <x v="1"/>
    <x v="2"/>
    <n v="8.8068455728767194"/>
    <n v="12857.9945364"/>
    <n v="46288.780331039998"/>
  </r>
  <r>
    <x v="0"/>
    <x v="1"/>
    <x v="2"/>
    <x v="1"/>
    <x v="2"/>
    <s v="EE_Industry"/>
    <x v="1"/>
    <s v="GNR_HS_HEAT_PIT_L-DEC_E-91_Y-2050"/>
    <x v="0"/>
    <x v="0"/>
    <n v="15.087038414649401"/>
    <n v="22027.0760853881"/>
    <n v="79297.473907397201"/>
  </r>
  <r>
    <x v="0"/>
    <x v="1"/>
    <x v="2"/>
    <x v="1"/>
    <x v="2"/>
    <s v="EE_Industry"/>
    <x v="1"/>
    <s v="GNR_HS_HEAT_PIT_L-DEC_E-91_Y-2050"/>
    <x v="0"/>
    <x v="1"/>
    <n v="16.1774561897412"/>
    <n v="23619.086037022102"/>
    <n v="85028.709733279495"/>
  </r>
  <r>
    <x v="0"/>
    <x v="1"/>
    <x v="2"/>
    <x v="1"/>
    <x v="2"/>
    <s v="EE_Industry"/>
    <x v="1"/>
    <s v="GNR_HS_HEAT_PIT_L-DEC_E-91_Y-2050"/>
    <x v="0"/>
    <x v="2"/>
    <n v="15.277861525290501"/>
    <n v="22305.6778269241"/>
    <n v="80300.440176926597"/>
  </r>
  <r>
    <x v="0"/>
    <x v="1"/>
    <x v="2"/>
    <x v="1"/>
    <x v="2"/>
    <s v="EE_Kohtla_Jarve"/>
    <x v="5"/>
    <s v="GNR_HP_ELEC_GROUND-WTR_COP-410_LS-4-MW_Y-2050"/>
    <x v="0"/>
    <x v="0"/>
    <n v="6.2267226863954903"/>
    <n v="9091.0151221374199"/>
    <n v="32727.654439694699"/>
  </r>
  <r>
    <x v="0"/>
    <x v="1"/>
    <x v="2"/>
    <x v="1"/>
    <x v="2"/>
    <s v="EE_Kohtla_Jarve"/>
    <x v="5"/>
    <s v="GNR_HP_ELEC_GROUND-WTR_COP-410_LS-4-MW_Y-2050"/>
    <x v="0"/>
    <x v="1"/>
    <n v="6.2267226863954903"/>
    <n v="9091.0151221374199"/>
    <n v="32727.654439694699"/>
  </r>
  <r>
    <x v="0"/>
    <x v="1"/>
    <x v="2"/>
    <x v="1"/>
    <x v="2"/>
    <s v="EE_Kohtla_Jarve"/>
    <x v="5"/>
    <s v="GNR_HP_ELEC_GROUND-WTR_COP-410_LS-4-MW_Y-2050"/>
    <x v="0"/>
    <x v="2"/>
    <n v="6.2267226863954903"/>
    <n v="9091.0151221374199"/>
    <n v="32727.654439694699"/>
  </r>
  <r>
    <x v="0"/>
    <x v="1"/>
    <x v="2"/>
    <x v="1"/>
    <x v="2"/>
    <s v="EE_Kohtla_Jarve"/>
    <x v="5"/>
    <s v="GNR_HP_ELEC_GROUND-WTR_COP-410_LS-4-MW_Y-2050"/>
    <x v="1"/>
    <x v="0"/>
    <n v="6.2267226863954903"/>
    <n v="9091.0151221374199"/>
    <n v="32727.654439694699"/>
  </r>
  <r>
    <x v="0"/>
    <x v="1"/>
    <x v="2"/>
    <x v="1"/>
    <x v="2"/>
    <s v="EE_Kohtla_Jarve"/>
    <x v="5"/>
    <s v="GNR_HP_ELEC_GROUND-WTR_COP-410_LS-4-MW_Y-2050"/>
    <x v="1"/>
    <x v="1"/>
    <n v="6.2267226863954903"/>
    <n v="9091.0151221374199"/>
    <n v="32727.654439694699"/>
  </r>
  <r>
    <x v="0"/>
    <x v="1"/>
    <x v="2"/>
    <x v="1"/>
    <x v="2"/>
    <s v="EE_Kohtla_Jarve"/>
    <x v="5"/>
    <s v="GNR_HP_ELEC_GROUND-WTR_COP-410_LS-4-MW_Y-2050"/>
    <x v="1"/>
    <x v="2"/>
    <n v="6.2267226863954903"/>
    <n v="9091.0151221374199"/>
    <n v="32727.654439694699"/>
  </r>
  <r>
    <x v="0"/>
    <x v="1"/>
    <x v="2"/>
    <x v="1"/>
    <x v="2"/>
    <s v="EE_Kohtla_Jarve"/>
    <x v="1"/>
    <s v="GNR_HS_HEAT_PIT_L-DEC_E-91_Y-2050"/>
    <x v="0"/>
    <x v="0"/>
    <n v="10.667020738542501"/>
    <n v="15573.850278272101"/>
    <n v="56065.861001779602"/>
  </r>
  <r>
    <x v="0"/>
    <x v="1"/>
    <x v="2"/>
    <x v="1"/>
    <x v="2"/>
    <s v="EE_Kohtla_Jarve"/>
    <x v="1"/>
    <s v="GNR_HS_HEAT_PIT_L-DEC_E-91_Y-2050"/>
    <x v="0"/>
    <x v="1"/>
    <n v="11.4379811285741"/>
    <n v="16699.452447718199"/>
    <n v="60118.0288117854"/>
  </r>
  <r>
    <x v="0"/>
    <x v="1"/>
    <x v="2"/>
    <x v="1"/>
    <x v="2"/>
    <s v="EE_Kohtla_Jarve"/>
    <x v="1"/>
    <s v="GNR_HS_HEAT_PIT_L-DEC_E-91_Y-2050"/>
    <x v="0"/>
    <x v="2"/>
    <n v="10.8019388067981"/>
    <n v="15770.8306579252"/>
    <n v="56774.990368530598"/>
  </r>
  <r>
    <x v="0"/>
    <x v="1"/>
    <x v="2"/>
    <x v="1"/>
    <x v="2"/>
    <s v="EE_Narva"/>
    <x v="5"/>
    <s v="GNR_HP_ELEC_AIR-WTR_COP-330_LS_Y-2030"/>
    <x v="0"/>
    <x v="0"/>
    <n v="0.77175566754265801"/>
    <n v="1126.7632746122799"/>
    <n v="4056.3477886042101"/>
  </r>
  <r>
    <x v="0"/>
    <x v="1"/>
    <x v="2"/>
    <x v="1"/>
    <x v="2"/>
    <s v="EE_Narva"/>
    <x v="5"/>
    <s v="GNR_HP_ELEC_AIR-WTR_COP-330_LS_Y-2030"/>
    <x v="0"/>
    <x v="1"/>
    <n v="0.77175566754265801"/>
    <n v="1126.7632746122799"/>
    <n v="4056.3477886042101"/>
  </r>
  <r>
    <x v="0"/>
    <x v="1"/>
    <x v="2"/>
    <x v="1"/>
    <x v="2"/>
    <s v="EE_Narva"/>
    <x v="5"/>
    <s v="GNR_HP_ELEC_AIR-WTR_COP-330_LS_Y-2030"/>
    <x v="0"/>
    <x v="2"/>
    <n v="0.77175566754265801"/>
    <n v="1126.7632746122799"/>
    <n v="4056.3477886042101"/>
  </r>
  <r>
    <x v="0"/>
    <x v="1"/>
    <x v="2"/>
    <x v="1"/>
    <x v="2"/>
    <s v="EE_Narva"/>
    <x v="5"/>
    <s v="GNR_HP_ELEC_AIR-WTR_COP-330_LS_Y-2030"/>
    <x v="1"/>
    <x v="0"/>
    <n v="0.77175566754265801"/>
    <n v="1126.7632746122799"/>
    <n v="4056.3477886042101"/>
  </r>
  <r>
    <x v="0"/>
    <x v="1"/>
    <x v="2"/>
    <x v="1"/>
    <x v="2"/>
    <s v="EE_Narva"/>
    <x v="5"/>
    <s v="GNR_HP_ELEC_AIR-WTR_COP-330_LS_Y-2030"/>
    <x v="1"/>
    <x v="1"/>
    <n v="0.77175566754265801"/>
    <n v="1126.7632746122799"/>
    <n v="4056.3477886042101"/>
  </r>
  <r>
    <x v="0"/>
    <x v="1"/>
    <x v="2"/>
    <x v="1"/>
    <x v="2"/>
    <s v="EE_Narva"/>
    <x v="5"/>
    <s v="GNR_HP_ELEC_AIR-WTR_COP-330_LS_Y-2030"/>
    <x v="1"/>
    <x v="2"/>
    <n v="0.77175566754265801"/>
    <n v="1126.7632746122799"/>
    <n v="4056.3477886042101"/>
  </r>
  <r>
    <x v="0"/>
    <x v="1"/>
    <x v="2"/>
    <x v="1"/>
    <x v="2"/>
    <s v="EE_Narva"/>
    <x v="5"/>
    <s v="GNR_HP_ELEC_AIR-WTR_COP-360_LS_Y-2050"/>
    <x v="0"/>
    <x v="0"/>
    <n v="9.92020591063058"/>
    <n v="14483.5006295206"/>
    <n v="52140.602266274298"/>
  </r>
  <r>
    <x v="0"/>
    <x v="1"/>
    <x v="2"/>
    <x v="1"/>
    <x v="2"/>
    <s v="EE_Narva"/>
    <x v="5"/>
    <s v="GNR_HP_ELEC_AIR-WTR_COP-360_LS_Y-2050"/>
    <x v="0"/>
    <x v="1"/>
    <n v="9.92020591063058"/>
    <n v="14483.5006295206"/>
    <n v="52140.602266274298"/>
  </r>
  <r>
    <x v="0"/>
    <x v="1"/>
    <x v="2"/>
    <x v="1"/>
    <x v="2"/>
    <s v="EE_Narva"/>
    <x v="5"/>
    <s v="GNR_HP_ELEC_AIR-WTR_COP-360_LS_Y-2050"/>
    <x v="0"/>
    <x v="2"/>
    <n v="9.92020591063058"/>
    <n v="14483.5006295206"/>
    <n v="52140.602266274298"/>
  </r>
  <r>
    <x v="0"/>
    <x v="1"/>
    <x v="2"/>
    <x v="1"/>
    <x v="2"/>
    <s v="EE_Narva"/>
    <x v="5"/>
    <s v="GNR_HP_ELEC_AIR-WTR_COP-360_LS_Y-2050"/>
    <x v="1"/>
    <x v="0"/>
    <n v="9.92020591063058"/>
    <n v="14483.5006295206"/>
    <n v="52140.602266274298"/>
  </r>
  <r>
    <x v="0"/>
    <x v="1"/>
    <x v="2"/>
    <x v="1"/>
    <x v="2"/>
    <s v="EE_Narva"/>
    <x v="5"/>
    <s v="GNR_HP_ELEC_AIR-WTR_COP-360_LS_Y-2050"/>
    <x v="1"/>
    <x v="1"/>
    <n v="9.92020591063058"/>
    <n v="14483.5006295206"/>
    <n v="52140.602266274298"/>
  </r>
  <r>
    <x v="0"/>
    <x v="1"/>
    <x v="2"/>
    <x v="1"/>
    <x v="2"/>
    <s v="EE_Narva"/>
    <x v="5"/>
    <s v="GNR_HP_ELEC_AIR-WTR_COP-360_LS_Y-2050"/>
    <x v="1"/>
    <x v="2"/>
    <n v="9.92020591063058"/>
    <n v="14483.5006295206"/>
    <n v="52140.602266274298"/>
  </r>
  <r>
    <x v="0"/>
    <x v="1"/>
    <x v="2"/>
    <x v="1"/>
    <x v="2"/>
    <s v="EE_Narva"/>
    <x v="1"/>
    <s v="GNR_HS_HEAT_PIT_L-CEN_E-90_Y-2050"/>
    <x v="0"/>
    <x v="0"/>
    <n v="15.8858434736518"/>
    <n v="23193.331471531601"/>
    <n v="83495.993297513603"/>
  </r>
  <r>
    <x v="0"/>
    <x v="1"/>
    <x v="2"/>
    <x v="1"/>
    <x v="2"/>
    <s v="EE_Narva"/>
    <x v="1"/>
    <s v="GNR_HS_HEAT_PIT_L-CEN_E-90_Y-2050"/>
    <x v="0"/>
    <x v="1"/>
    <n v="17.0408643808995"/>
    <n v="24879.661996113198"/>
    <n v="89566.783186007597"/>
  </r>
  <r>
    <x v="0"/>
    <x v="1"/>
    <x v="2"/>
    <x v="1"/>
    <x v="2"/>
    <s v="EE_Narva"/>
    <x v="1"/>
    <s v="GNR_HS_HEAT_PIT_L-CEN_E-90_Y-2050"/>
    <x v="0"/>
    <x v="2"/>
    <n v="16.087972132420202"/>
    <n v="23488.439313333402"/>
    <n v="84558.381528000304"/>
  </r>
  <r>
    <x v="0"/>
    <x v="1"/>
    <x v="2"/>
    <x v="1"/>
    <x v="2"/>
    <s v="EE_Parnu"/>
    <x v="5"/>
    <s v="GNR_HP_ELEC_AIR-WTR_COP-330_LS_Y-2030"/>
    <x v="0"/>
    <x v="0"/>
    <n v="0.194323733141893"/>
    <n v="283.71265038716302"/>
    <n v="1021.36554139379"/>
  </r>
  <r>
    <x v="0"/>
    <x v="1"/>
    <x v="2"/>
    <x v="1"/>
    <x v="2"/>
    <s v="EE_Parnu"/>
    <x v="5"/>
    <s v="GNR_HP_ELEC_AIR-WTR_COP-330_LS_Y-2030"/>
    <x v="0"/>
    <x v="1"/>
    <n v="0.194323733141893"/>
    <n v="283.71265038716302"/>
    <n v="1021.36554139379"/>
  </r>
  <r>
    <x v="0"/>
    <x v="1"/>
    <x v="2"/>
    <x v="1"/>
    <x v="2"/>
    <s v="EE_Parnu"/>
    <x v="5"/>
    <s v="GNR_HP_ELEC_AIR-WTR_COP-330_LS_Y-2030"/>
    <x v="0"/>
    <x v="2"/>
    <n v="0.194323733141893"/>
    <n v="283.71265038716302"/>
    <n v="1021.36554139379"/>
  </r>
  <r>
    <x v="0"/>
    <x v="1"/>
    <x v="2"/>
    <x v="1"/>
    <x v="2"/>
    <s v="EE_Parnu"/>
    <x v="5"/>
    <s v="GNR_HP_ELEC_AIR-WTR_COP-330_LS_Y-2030"/>
    <x v="1"/>
    <x v="0"/>
    <n v="0.194323733141893"/>
    <n v="283.71265038716302"/>
    <n v="1021.36554139379"/>
  </r>
  <r>
    <x v="0"/>
    <x v="1"/>
    <x v="2"/>
    <x v="1"/>
    <x v="2"/>
    <s v="EE_Parnu"/>
    <x v="5"/>
    <s v="GNR_HP_ELEC_AIR-WTR_COP-330_LS_Y-2030"/>
    <x v="1"/>
    <x v="1"/>
    <n v="0.194323733141893"/>
    <n v="283.71265038716302"/>
    <n v="1021.36554139379"/>
  </r>
  <r>
    <x v="0"/>
    <x v="1"/>
    <x v="2"/>
    <x v="1"/>
    <x v="2"/>
    <s v="EE_Parnu"/>
    <x v="5"/>
    <s v="GNR_HP_ELEC_AIR-WTR_COP-330_LS_Y-2030"/>
    <x v="1"/>
    <x v="2"/>
    <n v="0.194323733141893"/>
    <n v="283.71265038716302"/>
    <n v="1021.36554139379"/>
  </r>
  <r>
    <x v="0"/>
    <x v="1"/>
    <x v="2"/>
    <x v="1"/>
    <x v="2"/>
    <s v="EE_Parnu"/>
    <x v="5"/>
    <s v="GNR_HP_ELEC_AIR-WTR_COP-360_LS_Y-2050"/>
    <x v="0"/>
    <x v="0"/>
    <n v="4.0594554091360298"/>
    <n v="5926.8048973386003"/>
    <n v="21336.497630418999"/>
  </r>
  <r>
    <x v="0"/>
    <x v="1"/>
    <x v="2"/>
    <x v="1"/>
    <x v="2"/>
    <s v="EE_Parnu"/>
    <x v="5"/>
    <s v="GNR_HP_ELEC_AIR-WTR_COP-360_LS_Y-2050"/>
    <x v="0"/>
    <x v="1"/>
    <n v="4.0594554091360298"/>
    <n v="5926.8048973386003"/>
    <n v="21336.497630418999"/>
  </r>
  <r>
    <x v="0"/>
    <x v="1"/>
    <x v="2"/>
    <x v="1"/>
    <x v="2"/>
    <s v="EE_Parnu"/>
    <x v="5"/>
    <s v="GNR_HP_ELEC_AIR-WTR_COP-360_LS_Y-2050"/>
    <x v="0"/>
    <x v="2"/>
    <n v="4.0594554091360298"/>
    <n v="5926.8048973386003"/>
    <n v="21336.497630418999"/>
  </r>
  <r>
    <x v="0"/>
    <x v="1"/>
    <x v="2"/>
    <x v="1"/>
    <x v="2"/>
    <s v="EE_Parnu"/>
    <x v="5"/>
    <s v="GNR_HP_ELEC_AIR-WTR_COP-360_LS_Y-2050"/>
    <x v="1"/>
    <x v="0"/>
    <n v="4.0594554091360298"/>
    <n v="5926.8048973386003"/>
    <n v="21336.497630418999"/>
  </r>
  <r>
    <x v="0"/>
    <x v="1"/>
    <x v="2"/>
    <x v="1"/>
    <x v="2"/>
    <s v="EE_Parnu"/>
    <x v="5"/>
    <s v="GNR_HP_ELEC_AIR-WTR_COP-360_LS_Y-2050"/>
    <x v="1"/>
    <x v="1"/>
    <n v="4.0594554091360298"/>
    <n v="5926.8048973386003"/>
    <n v="21336.497630418999"/>
  </r>
  <r>
    <x v="0"/>
    <x v="1"/>
    <x v="2"/>
    <x v="1"/>
    <x v="2"/>
    <s v="EE_Parnu"/>
    <x v="5"/>
    <s v="GNR_HP_ELEC_AIR-WTR_COP-360_LS_Y-2050"/>
    <x v="1"/>
    <x v="2"/>
    <n v="4.0594554091360298"/>
    <n v="5926.8048973386003"/>
    <n v="21336.497630418999"/>
  </r>
  <r>
    <x v="0"/>
    <x v="1"/>
    <x v="2"/>
    <x v="1"/>
    <x v="2"/>
    <s v="EE_Parnu"/>
    <x v="1"/>
    <s v="GNR_HS_HEAT_PIT_L-CEN_E-90_Y-2050"/>
    <x v="0"/>
    <x v="0"/>
    <n v="6.3324756436307101"/>
    <n v="9245.4144397008404"/>
    <n v="33283.491982922998"/>
  </r>
  <r>
    <x v="0"/>
    <x v="1"/>
    <x v="2"/>
    <x v="1"/>
    <x v="2"/>
    <s v="EE_Parnu"/>
    <x v="1"/>
    <s v="GNR_HS_HEAT_PIT_L-CEN_E-90_Y-2050"/>
    <x v="0"/>
    <x v="1"/>
    <n v="6.7928944923472603"/>
    <n v="9917.6259588270095"/>
    <n v="35703.453451777197"/>
  </r>
  <r>
    <x v="0"/>
    <x v="1"/>
    <x v="2"/>
    <x v="1"/>
    <x v="2"/>
    <s v="EE_Parnu"/>
    <x v="1"/>
    <s v="GNR_HS_HEAT_PIT_L-CEN_E-90_Y-2050"/>
    <x v="0"/>
    <x v="2"/>
    <n v="6.4130489421560801"/>
    <n v="9363.0514555478694"/>
    <n v="33706.985239972302"/>
  </r>
  <r>
    <x v="0"/>
    <x v="1"/>
    <x v="2"/>
    <x v="1"/>
    <x v="2"/>
    <s v="EE_Tallinn"/>
    <x v="5"/>
    <s v="GNR_HP_ELEC_AIR-WTR_COP-360_LS_Y-2050"/>
    <x v="0"/>
    <x v="0"/>
    <n v="36.402886897670101"/>
    <n v="53148.2148705984"/>
    <n v="191333.57353415401"/>
  </r>
  <r>
    <x v="0"/>
    <x v="1"/>
    <x v="2"/>
    <x v="1"/>
    <x v="2"/>
    <s v="EE_Tallinn"/>
    <x v="5"/>
    <s v="GNR_HP_ELEC_AIR-WTR_COP-360_LS_Y-2050"/>
    <x v="0"/>
    <x v="1"/>
    <n v="36.402886897670101"/>
    <n v="53148.2148705984"/>
    <n v="191333.57353415401"/>
  </r>
  <r>
    <x v="0"/>
    <x v="1"/>
    <x v="2"/>
    <x v="1"/>
    <x v="2"/>
    <s v="EE_Tallinn"/>
    <x v="5"/>
    <s v="GNR_HP_ELEC_AIR-WTR_COP-360_LS_Y-2050"/>
    <x v="0"/>
    <x v="2"/>
    <n v="36.402886897670101"/>
    <n v="53148.2148705984"/>
    <n v="191333.57353415401"/>
  </r>
  <r>
    <x v="0"/>
    <x v="1"/>
    <x v="2"/>
    <x v="1"/>
    <x v="2"/>
    <s v="EE_Tallinn"/>
    <x v="5"/>
    <s v="GNR_HP_ELEC_AIR-WTR_COP-360_LS_Y-2050"/>
    <x v="1"/>
    <x v="0"/>
    <n v="36.402886897670101"/>
    <n v="53148.2148705984"/>
    <n v="191333.57353415401"/>
  </r>
  <r>
    <x v="0"/>
    <x v="1"/>
    <x v="2"/>
    <x v="1"/>
    <x v="2"/>
    <s v="EE_Tallinn"/>
    <x v="5"/>
    <s v="GNR_HP_ELEC_AIR-WTR_COP-360_LS_Y-2050"/>
    <x v="1"/>
    <x v="1"/>
    <n v="36.402886897670101"/>
    <n v="53148.2148705984"/>
    <n v="191333.57353415401"/>
  </r>
  <r>
    <x v="0"/>
    <x v="1"/>
    <x v="2"/>
    <x v="1"/>
    <x v="2"/>
    <s v="EE_Tallinn"/>
    <x v="5"/>
    <s v="GNR_HP_ELEC_AIR-WTR_COP-360_LS_Y-2050"/>
    <x v="1"/>
    <x v="2"/>
    <n v="36.402886897670101"/>
    <n v="53148.2148705984"/>
    <n v="191333.57353415401"/>
  </r>
  <r>
    <x v="0"/>
    <x v="1"/>
    <x v="2"/>
    <x v="1"/>
    <x v="2"/>
    <s v="EE_Tallinn"/>
    <x v="1"/>
    <s v="GNR_HS_HEAT_PIT_L-CEN_E-90_Y-2050"/>
    <x v="0"/>
    <x v="0"/>
    <n v="65.029943279543801"/>
    <n v="94943.717188134004"/>
    <n v="341797.38187728199"/>
  </r>
  <r>
    <x v="0"/>
    <x v="1"/>
    <x v="2"/>
    <x v="1"/>
    <x v="2"/>
    <s v="EE_Tallinn"/>
    <x v="1"/>
    <s v="GNR_HS_HEAT_PIT_L-CEN_E-90_Y-2050"/>
    <x v="0"/>
    <x v="1"/>
    <n v="69.758111740323699"/>
    <n v="101846.843140873"/>
    <n v="366648.63530714199"/>
  </r>
  <r>
    <x v="0"/>
    <x v="1"/>
    <x v="2"/>
    <x v="1"/>
    <x v="2"/>
    <s v="EE_Tallinn"/>
    <x v="1"/>
    <s v="GNR_HS_HEAT_PIT_L-CEN_E-90_Y-2050"/>
    <x v="0"/>
    <x v="2"/>
    <n v="65.857372760180198"/>
    <n v="96151.764229863096"/>
    <n v="346146.351227507"/>
  </r>
  <r>
    <x v="0"/>
    <x v="1"/>
    <x v="2"/>
    <x v="1"/>
    <x v="2"/>
    <s v="EE_Tallinn"/>
    <x v="19"/>
    <s v="GNR_ST_WOODCHI_BP_E-29_LS-600-MW-FEED_Y-2050"/>
    <x v="0"/>
    <x v="0"/>
    <n v="29.8167174023339"/>
    <n v="43532.407407407401"/>
    <n v="156716.66666666701"/>
  </r>
  <r>
    <x v="0"/>
    <x v="1"/>
    <x v="2"/>
    <x v="1"/>
    <x v="2"/>
    <s v="EE_Tallinn"/>
    <x v="19"/>
    <s v="GNR_ST_WOODCHI_BP_E-29_LS-600-MW-FEED_Y-2050"/>
    <x v="0"/>
    <x v="1"/>
    <n v="29.8167174023339"/>
    <n v="43532.407407407401"/>
    <n v="156716.66666666701"/>
  </r>
  <r>
    <x v="0"/>
    <x v="1"/>
    <x v="2"/>
    <x v="1"/>
    <x v="2"/>
    <s v="EE_Tallinn"/>
    <x v="19"/>
    <s v="GNR_ST_WOODCHI_BP_E-29_LS-600-MW-FEED_Y-2050"/>
    <x v="0"/>
    <x v="2"/>
    <n v="29.8167174023339"/>
    <n v="43532.407407407401"/>
    <n v="156716.66666666701"/>
  </r>
  <r>
    <x v="0"/>
    <x v="1"/>
    <x v="2"/>
    <x v="1"/>
    <x v="2"/>
    <s v="EE_Tallinn"/>
    <x v="19"/>
    <s v="GNR_ST_WOODCHI_BP_E-29_LS-600-MW-FEED_Y-2050"/>
    <x v="1"/>
    <x v="0"/>
    <n v="29.8167174023339"/>
    <n v="43532.407407407401"/>
    <n v="156716.66666666701"/>
  </r>
  <r>
    <x v="0"/>
    <x v="1"/>
    <x v="2"/>
    <x v="1"/>
    <x v="2"/>
    <s v="EE_Tallinn"/>
    <x v="19"/>
    <s v="GNR_ST_WOODCHI_BP_E-29_LS-600-MW-FEED_Y-2050"/>
    <x v="1"/>
    <x v="1"/>
    <n v="29.8167174023339"/>
    <n v="43532.407407407401"/>
    <n v="156716.66666666701"/>
  </r>
  <r>
    <x v="0"/>
    <x v="1"/>
    <x v="2"/>
    <x v="1"/>
    <x v="2"/>
    <s v="EE_Tallinn"/>
    <x v="19"/>
    <s v="GNR_ST_WOODCHI_BP_E-29_LS-600-MW-FEED_Y-2050"/>
    <x v="1"/>
    <x v="2"/>
    <n v="29.8167174023339"/>
    <n v="43532.407407407401"/>
    <n v="156716.66666666701"/>
  </r>
  <r>
    <x v="0"/>
    <x v="1"/>
    <x v="2"/>
    <x v="1"/>
    <x v="2"/>
    <s v="EE_Tartu"/>
    <x v="5"/>
    <s v="GNR_HP_ELEC_AIR-WTR_COP-330_LS_Y-2030"/>
    <x v="0"/>
    <x v="0"/>
    <n v="0.799030343186939"/>
    <n v="1166.58430105293"/>
    <n v="4199.7034837905503"/>
  </r>
  <r>
    <x v="0"/>
    <x v="1"/>
    <x v="2"/>
    <x v="1"/>
    <x v="2"/>
    <s v="EE_Tartu"/>
    <x v="5"/>
    <s v="GNR_HP_ELEC_AIR-WTR_COP-330_LS_Y-2030"/>
    <x v="0"/>
    <x v="1"/>
    <n v="0.799030343186939"/>
    <n v="1166.58430105293"/>
    <n v="4199.7034837905503"/>
  </r>
  <r>
    <x v="0"/>
    <x v="1"/>
    <x v="2"/>
    <x v="1"/>
    <x v="2"/>
    <s v="EE_Tartu"/>
    <x v="5"/>
    <s v="GNR_HP_ELEC_AIR-WTR_COP-330_LS_Y-2030"/>
    <x v="0"/>
    <x v="2"/>
    <n v="0.799030343186939"/>
    <n v="1166.58430105293"/>
    <n v="4199.7034837905503"/>
  </r>
  <r>
    <x v="0"/>
    <x v="1"/>
    <x v="2"/>
    <x v="1"/>
    <x v="2"/>
    <s v="EE_Tartu"/>
    <x v="5"/>
    <s v="GNR_HP_ELEC_AIR-WTR_COP-330_LS_Y-2030"/>
    <x v="1"/>
    <x v="0"/>
    <n v="0.799030343186939"/>
    <n v="1166.58430105293"/>
    <n v="4199.7034837905503"/>
  </r>
  <r>
    <x v="0"/>
    <x v="1"/>
    <x v="2"/>
    <x v="1"/>
    <x v="2"/>
    <s v="EE_Tartu"/>
    <x v="5"/>
    <s v="GNR_HP_ELEC_AIR-WTR_COP-330_LS_Y-2030"/>
    <x v="1"/>
    <x v="1"/>
    <n v="0.799030343186939"/>
    <n v="1166.58430105293"/>
    <n v="4199.7034837905503"/>
  </r>
  <r>
    <x v="0"/>
    <x v="1"/>
    <x v="2"/>
    <x v="1"/>
    <x v="2"/>
    <s v="EE_Tartu"/>
    <x v="5"/>
    <s v="GNR_HP_ELEC_AIR-WTR_COP-330_LS_Y-2030"/>
    <x v="1"/>
    <x v="2"/>
    <n v="0.799030343186939"/>
    <n v="1166.58430105293"/>
    <n v="4199.7034837905503"/>
  </r>
  <r>
    <x v="0"/>
    <x v="1"/>
    <x v="2"/>
    <x v="1"/>
    <x v="2"/>
    <s v="EE_Tartu"/>
    <x v="5"/>
    <s v="GNR_HP_ELEC_AIR-WTR_COP-360_LS_Y-2050"/>
    <x v="0"/>
    <x v="0"/>
    <n v="10.3759096709042"/>
    <n v="15148.8281195201"/>
    <n v="54535.781230272303"/>
  </r>
  <r>
    <x v="0"/>
    <x v="1"/>
    <x v="2"/>
    <x v="1"/>
    <x v="2"/>
    <s v="EE_Tartu"/>
    <x v="5"/>
    <s v="GNR_HP_ELEC_AIR-WTR_COP-360_LS_Y-2050"/>
    <x v="0"/>
    <x v="1"/>
    <n v="10.3759096709042"/>
    <n v="15148.8281195201"/>
    <n v="54535.781230272303"/>
  </r>
  <r>
    <x v="0"/>
    <x v="1"/>
    <x v="2"/>
    <x v="1"/>
    <x v="2"/>
    <s v="EE_Tartu"/>
    <x v="5"/>
    <s v="GNR_HP_ELEC_AIR-WTR_COP-360_LS_Y-2050"/>
    <x v="0"/>
    <x v="2"/>
    <n v="10.3759096709042"/>
    <n v="15148.8281195201"/>
    <n v="54535.781230272303"/>
  </r>
  <r>
    <x v="0"/>
    <x v="1"/>
    <x v="2"/>
    <x v="1"/>
    <x v="2"/>
    <s v="EE_Tartu"/>
    <x v="5"/>
    <s v="GNR_HP_ELEC_AIR-WTR_COP-360_LS_Y-2050"/>
    <x v="1"/>
    <x v="0"/>
    <n v="10.3759096709042"/>
    <n v="15148.8281195201"/>
    <n v="54535.781230272303"/>
  </r>
  <r>
    <x v="0"/>
    <x v="1"/>
    <x v="2"/>
    <x v="1"/>
    <x v="2"/>
    <s v="EE_Tartu"/>
    <x v="5"/>
    <s v="GNR_HP_ELEC_AIR-WTR_COP-360_LS_Y-2050"/>
    <x v="1"/>
    <x v="1"/>
    <n v="10.3759096709042"/>
    <n v="15148.8281195201"/>
    <n v="54535.781230272303"/>
  </r>
  <r>
    <x v="0"/>
    <x v="1"/>
    <x v="2"/>
    <x v="1"/>
    <x v="2"/>
    <s v="EE_Tartu"/>
    <x v="5"/>
    <s v="GNR_HP_ELEC_AIR-WTR_COP-360_LS_Y-2050"/>
    <x v="1"/>
    <x v="2"/>
    <n v="10.3759096709042"/>
    <n v="15148.8281195201"/>
    <n v="54535.781230272303"/>
  </r>
  <r>
    <x v="0"/>
    <x v="1"/>
    <x v="2"/>
    <x v="1"/>
    <x v="2"/>
    <s v="EE_Tartu"/>
    <x v="1"/>
    <s v="GNR_HS_HEAT_PIT_L-CEN_E-90_Y-2050"/>
    <x v="0"/>
    <x v="0"/>
    <n v="16.6042697185473"/>
    <n v="24242.233789079099"/>
    <n v="87272.041640684605"/>
  </r>
  <r>
    <x v="0"/>
    <x v="1"/>
    <x v="2"/>
    <x v="1"/>
    <x v="2"/>
    <s v="EE_Tartu"/>
    <x v="1"/>
    <s v="GNR_HS_HEAT_PIT_L-CEN_E-90_Y-2050"/>
    <x v="0"/>
    <x v="1"/>
    <n v="17.811525644637101"/>
    <n v="26004.8274411702"/>
    <n v="93617.378788212794"/>
  </r>
  <r>
    <x v="0"/>
    <x v="1"/>
    <x v="2"/>
    <x v="1"/>
    <x v="2"/>
    <s v="EE_Tartu"/>
    <x v="1"/>
    <s v="GNR_HS_HEAT_PIT_L-CEN_E-90_Y-2050"/>
    <x v="0"/>
    <x v="2"/>
    <n v="16.815539505613099"/>
    <n v="24550.6876781951"/>
    <n v="88382.475641502402"/>
  </r>
  <r>
    <x v="0"/>
    <x v="1"/>
    <x v="2"/>
    <x v="2"/>
    <x v="3"/>
    <s v="FI_IND"/>
    <x v="1"/>
    <s v="GNR_HS_HEAT_PIT_L-CEN_E-90_Y-2050"/>
    <x v="0"/>
    <x v="0"/>
    <n v="663.44257839513705"/>
    <n v="968626.16445689998"/>
    <n v="3487054.1920448402"/>
  </r>
  <r>
    <x v="0"/>
    <x v="1"/>
    <x v="2"/>
    <x v="2"/>
    <x v="3"/>
    <s v="FI_IND"/>
    <x v="1"/>
    <s v="GNR_HS_HEAT_PIT_L-CEN_E-90_Y-2050"/>
    <x v="0"/>
    <x v="1"/>
    <n v="754.11969761420096"/>
    <n v="1101014.75851673"/>
    <n v="3963653.1306602401"/>
  </r>
  <r>
    <x v="0"/>
    <x v="1"/>
    <x v="2"/>
    <x v="2"/>
    <x v="3"/>
    <s v="FI_IND"/>
    <x v="1"/>
    <s v="GNR_HS_HEAT_PIT_L-CEN_E-90_Y-2050"/>
    <x v="0"/>
    <x v="2"/>
    <n v="706.34540913288504"/>
    <n v="1031264.29733401"/>
    <n v="3712551.4704024498"/>
  </r>
  <r>
    <x v="0"/>
    <x v="1"/>
    <x v="2"/>
    <x v="2"/>
    <x v="3"/>
    <s v="FI_IND"/>
    <x v="2"/>
    <s v="GNR_ST_MSW_BP_E-24_LS-220-MW-FEED_Y-2030"/>
    <x v="0"/>
    <x v="0"/>
    <n v="994.54386850030596"/>
    <n v="1452034.0480104501"/>
    <n v="5227322.5728376098"/>
  </r>
  <r>
    <x v="0"/>
    <x v="1"/>
    <x v="2"/>
    <x v="2"/>
    <x v="3"/>
    <s v="FI_IND"/>
    <x v="2"/>
    <s v="GNR_ST_MSW_BP_E-24_LS-220-MW-FEED_Y-2030"/>
    <x v="0"/>
    <x v="1"/>
    <n v="994.54386850030596"/>
    <n v="1452034.0480104501"/>
    <n v="5227322.5728376098"/>
  </r>
  <r>
    <x v="0"/>
    <x v="1"/>
    <x v="2"/>
    <x v="2"/>
    <x v="3"/>
    <s v="FI_IND"/>
    <x v="2"/>
    <s v="GNR_ST_MSW_BP_E-24_LS-220-MW-FEED_Y-2030"/>
    <x v="0"/>
    <x v="2"/>
    <n v="994.54386850030596"/>
    <n v="1452034.0480104501"/>
    <n v="5227322.5728376098"/>
  </r>
  <r>
    <x v="0"/>
    <x v="1"/>
    <x v="2"/>
    <x v="2"/>
    <x v="3"/>
    <s v="FI_IND"/>
    <x v="2"/>
    <s v="GNR_ST_MSW_BP_E-24_LS-220-MW-FEED_Y-2030"/>
    <x v="1"/>
    <x v="0"/>
    <n v="994.54386850030596"/>
    <n v="1452034.0480104501"/>
    <n v="5227322.5728376098"/>
  </r>
  <r>
    <x v="0"/>
    <x v="1"/>
    <x v="2"/>
    <x v="2"/>
    <x v="3"/>
    <s v="FI_IND"/>
    <x v="2"/>
    <s v="GNR_ST_MSW_BP_E-24_LS-220-MW-FEED_Y-2030"/>
    <x v="1"/>
    <x v="1"/>
    <n v="994.54386850030596"/>
    <n v="1452034.0480104501"/>
    <n v="5227322.5728376098"/>
  </r>
  <r>
    <x v="0"/>
    <x v="1"/>
    <x v="2"/>
    <x v="2"/>
    <x v="3"/>
    <s v="FI_IND"/>
    <x v="2"/>
    <s v="GNR_ST_MSW_BP_E-24_LS-220-MW-FEED_Y-2030"/>
    <x v="1"/>
    <x v="2"/>
    <n v="994.54386850030596"/>
    <n v="1452034.0480104501"/>
    <n v="5227322.5728376098"/>
  </r>
  <r>
    <x v="0"/>
    <x v="1"/>
    <x v="2"/>
    <x v="2"/>
    <x v="3"/>
    <s v="FI_IND"/>
    <x v="2"/>
    <s v="GNR_ST_MSW_BP_E-25_LS-220-MW-FEED_Y-2050"/>
    <x v="0"/>
    <x v="0"/>
    <n v="5080.7160399425702"/>
    <n v="7417845.4183161501"/>
    <n v="26704243.505938102"/>
  </r>
  <r>
    <x v="0"/>
    <x v="1"/>
    <x v="2"/>
    <x v="2"/>
    <x v="3"/>
    <s v="FI_IND"/>
    <x v="2"/>
    <s v="GNR_ST_MSW_BP_E-25_LS-220-MW-FEED_Y-2050"/>
    <x v="0"/>
    <x v="1"/>
    <n v="5080.7160399425702"/>
    <n v="7417845.4183161501"/>
    <n v="26704243.505938102"/>
  </r>
  <r>
    <x v="0"/>
    <x v="1"/>
    <x v="2"/>
    <x v="2"/>
    <x v="3"/>
    <s v="FI_IND"/>
    <x v="2"/>
    <s v="GNR_ST_MSW_BP_E-25_LS-220-MW-FEED_Y-2050"/>
    <x v="0"/>
    <x v="2"/>
    <n v="5080.7160399425702"/>
    <n v="7417845.4183161501"/>
    <n v="26704243.505938102"/>
  </r>
  <r>
    <x v="0"/>
    <x v="1"/>
    <x v="2"/>
    <x v="2"/>
    <x v="3"/>
    <s v="FI_IND"/>
    <x v="2"/>
    <s v="GNR_ST_MSW_BP_E-25_LS-220-MW-FEED_Y-2050"/>
    <x v="1"/>
    <x v="0"/>
    <n v="5080.7160399425702"/>
    <n v="7417845.4183161501"/>
    <n v="26704243.505938102"/>
  </r>
  <r>
    <x v="0"/>
    <x v="1"/>
    <x v="2"/>
    <x v="2"/>
    <x v="3"/>
    <s v="FI_IND"/>
    <x v="2"/>
    <s v="GNR_ST_MSW_BP_E-25_LS-220-MW-FEED_Y-2050"/>
    <x v="1"/>
    <x v="1"/>
    <n v="5080.7160399425702"/>
    <n v="7417845.4183161501"/>
    <n v="26704243.505938102"/>
  </r>
  <r>
    <x v="0"/>
    <x v="1"/>
    <x v="2"/>
    <x v="2"/>
    <x v="3"/>
    <s v="FI_IND"/>
    <x v="2"/>
    <s v="GNR_ST_MSW_BP_E-25_LS-220-MW-FEED_Y-2050"/>
    <x v="1"/>
    <x v="2"/>
    <n v="5080.7160399425702"/>
    <n v="7417845.4183161501"/>
    <n v="26704243.505938102"/>
  </r>
  <r>
    <x v="0"/>
    <x v="1"/>
    <x v="2"/>
    <x v="2"/>
    <x v="3"/>
    <s v="FI_large"/>
    <x v="1"/>
    <s v="GNR_HS_HEAT_PIT_L-CEN_E-90_Y-2050"/>
    <x v="0"/>
    <x v="0"/>
    <n v="113.932139128976"/>
    <n v="166340.923128305"/>
    <n v="598827.32326189696"/>
  </r>
  <r>
    <x v="0"/>
    <x v="1"/>
    <x v="2"/>
    <x v="2"/>
    <x v="3"/>
    <s v="FI_large"/>
    <x v="1"/>
    <s v="GNR_HS_HEAT_PIT_L-CEN_E-90_Y-2050"/>
    <x v="0"/>
    <x v="1"/>
    <n v="448.97685512326399"/>
    <n v="655506.20847996499"/>
    <n v="2359822.35052787"/>
  </r>
  <r>
    <x v="0"/>
    <x v="1"/>
    <x v="2"/>
    <x v="2"/>
    <x v="3"/>
    <s v="FI_large"/>
    <x v="1"/>
    <s v="GNR_HS_HEAT_PIT_L-CEN_E-90_Y-2050"/>
    <x v="0"/>
    <x v="2"/>
    <n v="272.74814238992201"/>
    <n v="398212.287889286"/>
    <n v="1433564.2364014301"/>
  </r>
  <r>
    <x v="0"/>
    <x v="1"/>
    <x v="2"/>
    <x v="2"/>
    <x v="3"/>
    <s v="FI_large"/>
    <x v="2"/>
    <s v="GNR_ST_MSW_BP_E-24_LS-220-MW-FEED_Y-2030"/>
    <x v="0"/>
    <x v="0"/>
    <n v="69.452849329632102"/>
    <n v="101401.160021263"/>
    <n v="365044.17607654602"/>
  </r>
  <r>
    <x v="0"/>
    <x v="1"/>
    <x v="2"/>
    <x v="2"/>
    <x v="3"/>
    <s v="FI_large"/>
    <x v="2"/>
    <s v="GNR_ST_MSW_BP_E-24_LS-220-MW-FEED_Y-2030"/>
    <x v="0"/>
    <x v="1"/>
    <n v="69.452849329632102"/>
    <n v="101401.160021263"/>
    <n v="365044.17607654602"/>
  </r>
  <r>
    <x v="0"/>
    <x v="1"/>
    <x v="2"/>
    <x v="2"/>
    <x v="3"/>
    <s v="FI_large"/>
    <x v="2"/>
    <s v="GNR_ST_MSW_BP_E-24_LS-220-MW-FEED_Y-2030"/>
    <x v="0"/>
    <x v="2"/>
    <n v="69.452849329632102"/>
    <n v="101401.160021263"/>
    <n v="365044.17607654602"/>
  </r>
  <r>
    <x v="0"/>
    <x v="1"/>
    <x v="2"/>
    <x v="2"/>
    <x v="3"/>
    <s v="FI_large"/>
    <x v="2"/>
    <s v="GNR_ST_MSW_BP_E-24_LS-220-MW-FEED_Y-2030"/>
    <x v="1"/>
    <x v="0"/>
    <n v="69.452849329632102"/>
    <n v="101401.160021263"/>
    <n v="365044.17607654602"/>
  </r>
  <r>
    <x v="0"/>
    <x v="1"/>
    <x v="2"/>
    <x v="2"/>
    <x v="3"/>
    <s v="FI_large"/>
    <x v="2"/>
    <s v="GNR_ST_MSW_BP_E-24_LS-220-MW-FEED_Y-2030"/>
    <x v="1"/>
    <x v="1"/>
    <n v="69.452849329632102"/>
    <n v="101401.160021263"/>
    <n v="365044.17607654602"/>
  </r>
  <r>
    <x v="0"/>
    <x v="1"/>
    <x v="2"/>
    <x v="2"/>
    <x v="3"/>
    <s v="FI_large"/>
    <x v="2"/>
    <s v="GNR_ST_MSW_BP_E-24_LS-220-MW-FEED_Y-2030"/>
    <x v="1"/>
    <x v="2"/>
    <n v="69.452849329632102"/>
    <n v="101401.160021263"/>
    <n v="365044.17607654602"/>
  </r>
  <r>
    <x v="0"/>
    <x v="1"/>
    <x v="2"/>
    <x v="2"/>
    <x v="3"/>
    <s v="FI_large"/>
    <x v="2"/>
    <s v="GNR_ST_MSW_BP_E-25_LS-220-MW-FEED_Y-2050"/>
    <x v="0"/>
    <x v="0"/>
    <n v="246.056379343808"/>
    <n v="359242.31384195999"/>
    <n v="1293272.32983106"/>
  </r>
  <r>
    <x v="0"/>
    <x v="1"/>
    <x v="2"/>
    <x v="2"/>
    <x v="3"/>
    <s v="FI_large"/>
    <x v="2"/>
    <s v="GNR_ST_MSW_BP_E-25_LS-220-MW-FEED_Y-2050"/>
    <x v="0"/>
    <x v="1"/>
    <n v="246.056379343808"/>
    <n v="359242.31384195999"/>
    <n v="1293272.32983106"/>
  </r>
  <r>
    <x v="0"/>
    <x v="1"/>
    <x v="2"/>
    <x v="2"/>
    <x v="3"/>
    <s v="FI_large"/>
    <x v="2"/>
    <s v="GNR_ST_MSW_BP_E-25_LS-220-MW-FEED_Y-2050"/>
    <x v="0"/>
    <x v="2"/>
    <n v="246.056379343808"/>
    <n v="359242.31384195999"/>
    <n v="1293272.32983106"/>
  </r>
  <r>
    <x v="0"/>
    <x v="1"/>
    <x v="2"/>
    <x v="2"/>
    <x v="3"/>
    <s v="FI_large"/>
    <x v="2"/>
    <s v="GNR_ST_MSW_BP_E-25_LS-220-MW-FEED_Y-2050"/>
    <x v="1"/>
    <x v="0"/>
    <n v="246.056379343808"/>
    <n v="359242.31384195999"/>
    <n v="1293272.32983106"/>
  </r>
  <r>
    <x v="0"/>
    <x v="1"/>
    <x v="2"/>
    <x v="2"/>
    <x v="3"/>
    <s v="FI_large"/>
    <x v="2"/>
    <s v="GNR_ST_MSW_BP_E-25_LS-220-MW-FEED_Y-2050"/>
    <x v="1"/>
    <x v="1"/>
    <n v="246.056379343808"/>
    <n v="359242.31384195999"/>
    <n v="1293272.32983106"/>
  </r>
  <r>
    <x v="0"/>
    <x v="1"/>
    <x v="2"/>
    <x v="2"/>
    <x v="3"/>
    <s v="FI_large"/>
    <x v="2"/>
    <s v="GNR_ST_MSW_BP_E-25_LS-220-MW-FEED_Y-2050"/>
    <x v="1"/>
    <x v="2"/>
    <n v="246.056379343808"/>
    <n v="359242.31384195999"/>
    <n v="1293272.32983106"/>
  </r>
  <r>
    <x v="0"/>
    <x v="1"/>
    <x v="2"/>
    <x v="2"/>
    <x v="3"/>
    <s v="FI_large"/>
    <x v="10"/>
    <s v="KELJONLAHTI_ST_PEAT_EXT"/>
    <x v="0"/>
    <x v="0"/>
    <n v="4.9530026109660596"/>
    <n v="7231.3838120104401"/>
    <n v="26032.981723237601"/>
  </r>
  <r>
    <x v="0"/>
    <x v="1"/>
    <x v="2"/>
    <x v="2"/>
    <x v="3"/>
    <s v="FI_large"/>
    <x v="10"/>
    <s v="KELJONLAHTI_ST_PEAT_EXT"/>
    <x v="0"/>
    <x v="1"/>
    <n v="4.9530026109660596"/>
    <n v="7231.3838120104401"/>
    <n v="26032.981723237601"/>
  </r>
  <r>
    <x v="0"/>
    <x v="1"/>
    <x v="2"/>
    <x v="2"/>
    <x v="3"/>
    <s v="FI_large"/>
    <x v="10"/>
    <s v="KELJONLAHTI_ST_PEAT_EXT"/>
    <x v="0"/>
    <x v="2"/>
    <n v="4.9530026109660596"/>
    <n v="7231.3838120104401"/>
    <n v="26032.981723237601"/>
  </r>
  <r>
    <x v="0"/>
    <x v="1"/>
    <x v="2"/>
    <x v="2"/>
    <x v="3"/>
    <s v="FI_large"/>
    <x v="10"/>
    <s v="KELJONLAHTI_ST_PEAT_EXT"/>
    <x v="1"/>
    <x v="0"/>
    <n v="4.9530026109660596"/>
    <n v="7231.3838120104401"/>
    <n v="26032.981723237601"/>
  </r>
  <r>
    <x v="0"/>
    <x v="1"/>
    <x v="2"/>
    <x v="2"/>
    <x v="3"/>
    <s v="FI_large"/>
    <x v="10"/>
    <s v="KELJONLAHTI_ST_PEAT_EXT"/>
    <x v="1"/>
    <x v="1"/>
    <n v="4.9530026109660596"/>
    <n v="7231.3838120104401"/>
    <n v="26032.981723237601"/>
  </r>
  <r>
    <x v="0"/>
    <x v="1"/>
    <x v="2"/>
    <x v="2"/>
    <x v="3"/>
    <s v="FI_large"/>
    <x v="10"/>
    <s v="KELJONLAHTI_ST_PEAT_EXT"/>
    <x v="1"/>
    <x v="2"/>
    <n v="4.9530026109660596"/>
    <n v="7231.3838120104401"/>
    <n v="26032.981723237601"/>
  </r>
  <r>
    <x v="0"/>
    <x v="1"/>
    <x v="2"/>
    <x v="2"/>
    <x v="3"/>
    <s v="FI_large"/>
    <x v="4"/>
    <s v="GNR_EH_HEAT"/>
    <x v="0"/>
    <x v="0"/>
    <n v="23.500457875457801"/>
    <n v="34310.668498168401"/>
    <n v="123518.40659340601"/>
  </r>
  <r>
    <x v="0"/>
    <x v="1"/>
    <x v="2"/>
    <x v="2"/>
    <x v="3"/>
    <s v="FI_large"/>
    <x v="4"/>
    <s v="GNR_EH_HEAT"/>
    <x v="0"/>
    <x v="1"/>
    <n v="23.500457875457801"/>
    <n v="34310.668498168401"/>
    <n v="123518.40659340601"/>
  </r>
  <r>
    <x v="0"/>
    <x v="1"/>
    <x v="2"/>
    <x v="2"/>
    <x v="3"/>
    <s v="FI_large"/>
    <x v="4"/>
    <s v="GNR_EH_HEAT"/>
    <x v="0"/>
    <x v="2"/>
    <n v="23.500457875457801"/>
    <n v="34310.668498168401"/>
    <n v="123518.40659340601"/>
  </r>
  <r>
    <x v="0"/>
    <x v="1"/>
    <x v="2"/>
    <x v="2"/>
    <x v="3"/>
    <s v="FI_large"/>
    <x v="4"/>
    <s v="GNR_EH_HEAT"/>
    <x v="1"/>
    <x v="0"/>
    <n v="23.500457875457801"/>
    <n v="34310.668498168401"/>
    <n v="123518.40659340601"/>
  </r>
  <r>
    <x v="0"/>
    <x v="1"/>
    <x v="2"/>
    <x v="2"/>
    <x v="3"/>
    <s v="FI_large"/>
    <x v="4"/>
    <s v="GNR_EH_HEAT"/>
    <x v="1"/>
    <x v="1"/>
    <n v="23.500457875457801"/>
    <n v="34310.668498168401"/>
    <n v="123518.40659340601"/>
  </r>
  <r>
    <x v="0"/>
    <x v="1"/>
    <x v="2"/>
    <x v="2"/>
    <x v="3"/>
    <s v="FI_large"/>
    <x v="4"/>
    <s v="GNR_EH_HEAT"/>
    <x v="1"/>
    <x v="2"/>
    <n v="23.500457875457801"/>
    <n v="34310.668498168401"/>
    <n v="123518.40659340601"/>
  </r>
  <r>
    <x v="0"/>
    <x v="1"/>
    <x v="2"/>
    <x v="2"/>
    <x v="3"/>
    <s v="FI_large_gas"/>
    <x v="1"/>
    <s v="GNR_HS_HEAT_PIT_L-CEN_E-90"/>
    <x v="0"/>
    <x v="0"/>
    <n v="156.22895622895601"/>
    <n v="228094.27609427599"/>
    <n v="821139.39393939404"/>
  </r>
  <r>
    <x v="0"/>
    <x v="1"/>
    <x v="2"/>
    <x v="2"/>
    <x v="3"/>
    <s v="FI_large_gas"/>
    <x v="1"/>
    <s v="GNR_HS_HEAT_PIT_L-CEN_E-90"/>
    <x v="0"/>
    <x v="1"/>
    <n v="156.22895622895601"/>
    <n v="228094.27609427599"/>
    <n v="821139.39393939404"/>
  </r>
  <r>
    <x v="0"/>
    <x v="1"/>
    <x v="2"/>
    <x v="2"/>
    <x v="3"/>
    <s v="FI_large_gas"/>
    <x v="1"/>
    <s v="GNR_HS_HEAT_PIT_L-CEN_E-90"/>
    <x v="0"/>
    <x v="2"/>
    <n v="156.22895622895601"/>
    <n v="228094.27609427599"/>
    <n v="821139.39393939404"/>
  </r>
  <r>
    <x v="0"/>
    <x v="1"/>
    <x v="2"/>
    <x v="2"/>
    <x v="3"/>
    <s v="FI_large_gas"/>
    <x v="1"/>
    <s v="GNR_HS_HEAT_PIT_L-CEN_E-90_Y-2050"/>
    <x v="0"/>
    <x v="0"/>
    <n v="195.998504121401"/>
    <n v="286157.81601724599"/>
    <n v="1030168.13766209"/>
  </r>
  <r>
    <x v="0"/>
    <x v="1"/>
    <x v="2"/>
    <x v="2"/>
    <x v="3"/>
    <s v="FI_large_gas"/>
    <x v="1"/>
    <s v="GNR_HS_HEAT_PIT_L-CEN_E-90_Y-2050"/>
    <x v="0"/>
    <x v="1"/>
    <n v="1265.4663302873"/>
    <n v="1847580.8422194601"/>
    <n v="6651291.0319900503"/>
  </r>
  <r>
    <x v="0"/>
    <x v="1"/>
    <x v="2"/>
    <x v="2"/>
    <x v="3"/>
    <s v="FI_large_gas"/>
    <x v="1"/>
    <s v="GNR_HS_HEAT_PIT_L-CEN_E-90_Y-2050"/>
    <x v="0"/>
    <x v="2"/>
    <n v="697.93761845062897"/>
    <n v="1018988.92293792"/>
    <n v="3668360.1225765101"/>
  </r>
  <r>
    <x v="0"/>
    <x v="1"/>
    <x v="2"/>
    <x v="2"/>
    <x v="3"/>
    <s v="FI_large_gas"/>
    <x v="2"/>
    <s v="GNR_ST_MSW_BP_E-24_LS-220-MW-FEED_Y-2030"/>
    <x v="0"/>
    <x v="0"/>
    <n v="628.07542191489904"/>
    <n v="916990.11599575297"/>
    <n v="3301164.4175847098"/>
  </r>
  <r>
    <x v="0"/>
    <x v="1"/>
    <x v="2"/>
    <x v="2"/>
    <x v="3"/>
    <s v="FI_large_gas"/>
    <x v="2"/>
    <s v="GNR_ST_MSW_BP_E-24_LS-220-MW-FEED_Y-2030"/>
    <x v="0"/>
    <x v="1"/>
    <n v="628.07542191489904"/>
    <n v="916990.11599575297"/>
    <n v="3301164.4175847098"/>
  </r>
  <r>
    <x v="0"/>
    <x v="1"/>
    <x v="2"/>
    <x v="2"/>
    <x v="3"/>
    <s v="FI_large_gas"/>
    <x v="2"/>
    <s v="GNR_ST_MSW_BP_E-24_LS-220-MW-FEED_Y-2030"/>
    <x v="0"/>
    <x v="2"/>
    <n v="628.07542191489904"/>
    <n v="916990.11599575297"/>
    <n v="3301164.4175847098"/>
  </r>
  <r>
    <x v="0"/>
    <x v="1"/>
    <x v="2"/>
    <x v="2"/>
    <x v="3"/>
    <s v="FI_large_gas"/>
    <x v="2"/>
    <s v="GNR_ST_MSW_BP_E-24_LS-220-MW-FEED_Y-2030"/>
    <x v="1"/>
    <x v="0"/>
    <n v="628.07542191489904"/>
    <n v="916990.11599575297"/>
    <n v="3301164.4175847098"/>
  </r>
  <r>
    <x v="0"/>
    <x v="1"/>
    <x v="2"/>
    <x v="2"/>
    <x v="3"/>
    <s v="FI_large_gas"/>
    <x v="2"/>
    <s v="GNR_ST_MSW_BP_E-24_LS-220-MW-FEED_Y-2030"/>
    <x v="1"/>
    <x v="1"/>
    <n v="628.07542191489904"/>
    <n v="916990.11599575297"/>
    <n v="3301164.4175847098"/>
  </r>
  <r>
    <x v="0"/>
    <x v="1"/>
    <x v="2"/>
    <x v="2"/>
    <x v="3"/>
    <s v="FI_large_gas"/>
    <x v="2"/>
    <s v="GNR_ST_MSW_BP_E-24_LS-220-MW-FEED_Y-2030"/>
    <x v="1"/>
    <x v="2"/>
    <n v="628.07542191489904"/>
    <n v="916990.11599575297"/>
    <n v="3301164.4175847098"/>
  </r>
  <r>
    <x v="0"/>
    <x v="1"/>
    <x v="2"/>
    <x v="2"/>
    <x v="3"/>
    <s v="FI_large_gas"/>
    <x v="2"/>
    <s v="GNR_ST_MSW_BP_E-25_LS-220-MW-FEED_Y-2050"/>
    <x v="0"/>
    <x v="0"/>
    <n v="1096.2578956591301"/>
    <n v="1600536.5276623301"/>
    <n v="5761931.4995844001"/>
  </r>
  <r>
    <x v="0"/>
    <x v="1"/>
    <x v="2"/>
    <x v="2"/>
    <x v="3"/>
    <s v="FI_large_gas"/>
    <x v="2"/>
    <s v="GNR_ST_MSW_BP_E-25_LS-220-MW-FEED_Y-2050"/>
    <x v="0"/>
    <x v="1"/>
    <n v="1096.2578956591301"/>
    <n v="1600536.5276623301"/>
    <n v="5761931.4995844001"/>
  </r>
  <r>
    <x v="0"/>
    <x v="1"/>
    <x v="2"/>
    <x v="2"/>
    <x v="3"/>
    <s v="FI_large_gas"/>
    <x v="2"/>
    <s v="GNR_ST_MSW_BP_E-25_LS-220-MW-FEED_Y-2050"/>
    <x v="0"/>
    <x v="2"/>
    <n v="1096.2578956591301"/>
    <n v="1600536.5276623301"/>
    <n v="5761931.4995844001"/>
  </r>
  <r>
    <x v="0"/>
    <x v="1"/>
    <x v="2"/>
    <x v="2"/>
    <x v="3"/>
    <s v="FI_large_gas"/>
    <x v="2"/>
    <s v="GNR_ST_MSW_BP_E-25_LS-220-MW-FEED_Y-2050"/>
    <x v="1"/>
    <x v="0"/>
    <n v="1096.2578956591301"/>
    <n v="1600536.5276623301"/>
    <n v="5761931.4995844001"/>
  </r>
  <r>
    <x v="0"/>
    <x v="1"/>
    <x v="2"/>
    <x v="2"/>
    <x v="3"/>
    <s v="FI_large_gas"/>
    <x v="2"/>
    <s v="GNR_ST_MSW_BP_E-25_LS-220-MW-FEED_Y-2050"/>
    <x v="1"/>
    <x v="1"/>
    <n v="1096.2578956591301"/>
    <n v="1600536.5276623301"/>
    <n v="5761931.4995844001"/>
  </r>
  <r>
    <x v="0"/>
    <x v="1"/>
    <x v="2"/>
    <x v="2"/>
    <x v="3"/>
    <s v="FI_large_gas"/>
    <x v="2"/>
    <s v="GNR_ST_MSW_BP_E-25_LS-220-MW-FEED_Y-2050"/>
    <x v="1"/>
    <x v="2"/>
    <n v="1096.2578956591301"/>
    <n v="1600536.5276623301"/>
    <n v="5761931.4995844001"/>
  </r>
  <r>
    <x v="0"/>
    <x v="1"/>
    <x v="2"/>
    <x v="2"/>
    <x v="3"/>
    <s v="FI_large_gas"/>
    <x v="4"/>
    <s v="GNR_EH_HEAT"/>
    <x v="0"/>
    <x v="0"/>
    <n v="0.85851648351648002"/>
    <n v="1253.4340659340601"/>
    <n v="4512.3626373626203"/>
  </r>
  <r>
    <x v="0"/>
    <x v="1"/>
    <x v="2"/>
    <x v="2"/>
    <x v="3"/>
    <s v="FI_large_gas"/>
    <x v="4"/>
    <s v="GNR_EH_HEAT"/>
    <x v="0"/>
    <x v="1"/>
    <n v="0.85851648351648002"/>
    <n v="1253.4340659340601"/>
    <n v="4512.3626373626203"/>
  </r>
  <r>
    <x v="0"/>
    <x v="1"/>
    <x v="2"/>
    <x v="2"/>
    <x v="3"/>
    <s v="FI_large_gas"/>
    <x v="4"/>
    <s v="GNR_EH_HEAT"/>
    <x v="0"/>
    <x v="2"/>
    <n v="0.85851648351648002"/>
    <n v="1253.4340659340601"/>
    <n v="4512.3626373626203"/>
  </r>
  <r>
    <x v="0"/>
    <x v="1"/>
    <x v="2"/>
    <x v="2"/>
    <x v="3"/>
    <s v="FI_large_gas"/>
    <x v="4"/>
    <s v="GNR_EH_HEAT"/>
    <x v="1"/>
    <x v="0"/>
    <n v="0.85851648351648002"/>
    <n v="1253.4340659340601"/>
    <n v="4512.3626373626203"/>
  </r>
  <r>
    <x v="0"/>
    <x v="1"/>
    <x v="2"/>
    <x v="2"/>
    <x v="3"/>
    <s v="FI_large_gas"/>
    <x v="4"/>
    <s v="GNR_EH_HEAT"/>
    <x v="1"/>
    <x v="1"/>
    <n v="0.85851648351648002"/>
    <n v="1253.4340659340601"/>
    <n v="4512.3626373626203"/>
  </r>
  <r>
    <x v="0"/>
    <x v="1"/>
    <x v="2"/>
    <x v="2"/>
    <x v="3"/>
    <s v="FI_large_gas"/>
    <x v="4"/>
    <s v="GNR_EH_HEAT"/>
    <x v="1"/>
    <x v="2"/>
    <n v="0.85851648351648002"/>
    <n v="1253.4340659340601"/>
    <n v="4512.3626373626203"/>
  </r>
  <r>
    <x v="0"/>
    <x v="1"/>
    <x v="2"/>
    <x v="2"/>
    <x v="3"/>
    <s v="FI_large_gas"/>
    <x v="19"/>
    <s v="GNR_ST_WOODCHI_BP_E-29_LS-600-MW-FEED_Y-2050"/>
    <x v="0"/>
    <x v="0"/>
    <n v="246.5085467646"/>
    <n v="359902.47827631602"/>
    <n v="1295648.92179474"/>
  </r>
  <r>
    <x v="0"/>
    <x v="1"/>
    <x v="2"/>
    <x v="2"/>
    <x v="3"/>
    <s v="FI_large_gas"/>
    <x v="19"/>
    <s v="GNR_ST_WOODCHI_BP_E-29_LS-600-MW-FEED_Y-2050"/>
    <x v="0"/>
    <x v="1"/>
    <n v="246.5085467646"/>
    <n v="359902.47827631602"/>
    <n v="1295648.92179474"/>
  </r>
  <r>
    <x v="0"/>
    <x v="1"/>
    <x v="2"/>
    <x v="2"/>
    <x v="3"/>
    <s v="FI_large_gas"/>
    <x v="19"/>
    <s v="GNR_ST_WOODCHI_BP_E-29_LS-600-MW-FEED_Y-2050"/>
    <x v="0"/>
    <x v="2"/>
    <n v="246.5085467646"/>
    <n v="359902.47827631602"/>
    <n v="1295648.92179474"/>
  </r>
  <r>
    <x v="0"/>
    <x v="1"/>
    <x v="2"/>
    <x v="2"/>
    <x v="3"/>
    <s v="FI_large_gas"/>
    <x v="19"/>
    <s v="GNR_ST_WOODCHI_BP_E-29_LS-600-MW-FEED_Y-2050"/>
    <x v="1"/>
    <x v="0"/>
    <n v="246.5085467646"/>
    <n v="359902.47827631602"/>
    <n v="1295648.92179474"/>
  </r>
  <r>
    <x v="0"/>
    <x v="1"/>
    <x v="2"/>
    <x v="2"/>
    <x v="3"/>
    <s v="FI_large_gas"/>
    <x v="19"/>
    <s v="GNR_ST_WOODCHI_BP_E-29_LS-600-MW-FEED_Y-2050"/>
    <x v="1"/>
    <x v="1"/>
    <n v="246.5085467646"/>
    <n v="359902.47827631602"/>
    <n v="1295648.92179474"/>
  </r>
  <r>
    <x v="0"/>
    <x v="1"/>
    <x v="2"/>
    <x v="2"/>
    <x v="3"/>
    <s v="FI_large_gas"/>
    <x v="19"/>
    <s v="GNR_ST_WOODCHI_BP_E-29_LS-600-MW-FEED_Y-2050"/>
    <x v="1"/>
    <x v="2"/>
    <n v="246.5085467646"/>
    <n v="359902.47827631602"/>
    <n v="1295648.92179474"/>
  </r>
  <r>
    <x v="0"/>
    <x v="1"/>
    <x v="2"/>
    <x v="2"/>
    <x v="3"/>
    <s v="FI_medium"/>
    <x v="5"/>
    <s v="GNR_HP_ELEC_GROUND-WTR_COP-380_LS-4-MW_Y-2030"/>
    <x v="0"/>
    <x v="0"/>
    <n v="136.531128518423"/>
    <n v="199335.447636898"/>
    <n v="717607.61149283196"/>
  </r>
  <r>
    <x v="0"/>
    <x v="1"/>
    <x v="2"/>
    <x v="2"/>
    <x v="3"/>
    <s v="FI_medium"/>
    <x v="5"/>
    <s v="GNR_HP_ELEC_GROUND-WTR_COP-380_LS-4-MW_Y-2030"/>
    <x v="0"/>
    <x v="1"/>
    <n v="136.531128518423"/>
    <n v="199335.447636898"/>
    <n v="717607.61149283196"/>
  </r>
  <r>
    <x v="0"/>
    <x v="1"/>
    <x v="2"/>
    <x v="2"/>
    <x v="3"/>
    <s v="FI_medium"/>
    <x v="5"/>
    <s v="GNR_HP_ELEC_GROUND-WTR_COP-380_LS-4-MW_Y-2030"/>
    <x v="0"/>
    <x v="2"/>
    <n v="75.882404343080907"/>
    <n v="110788.310340898"/>
    <n v="398837.917227233"/>
  </r>
  <r>
    <x v="0"/>
    <x v="1"/>
    <x v="2"/>
    <x v="2"/>
    <x v="3"/>
    <s v="FI_medium"/>
    <x v="5"/>
    <s v="GNR_HP_ELEC_GROUND-WTR_COP-380_LS-4-MW_Y-2030"/>
    <x v="1"/>
    <x v="0"/>
    <n v="136.531128518423"/>
    <n v="199335.447636898"/>
    <n v="717607.61149283196"/>
  </r>
  <r>
    <x v="0"/>
    <x v="1"/>
    <x v="2"/>
    <x v="2"/>
    <x v="3"/>
    <s v="FI_medium"/>
    <x v="5"/>
    <s v="GNR_HP_ELEC_GROUND-WTR_COP-380_LS-4-MW_Y-2030"/>
    <x v="1"/>
    <x v="1"/>
    <n v="136.531128518423"/>
    <n v="199335.447636898"/>
    <n v="717607.61149283196"/>
  </r>
  <r>
    <x v="0"/>
    <x v="1"/>
    <x v="2"/>
    <x v="2"/>
    <x v="3"/>
    <s v="FI_medium"/>
    <x v="5"/>
    <s v="GNR_HP_ELEC_GROUND-WTR_COP-380_LS-4-MW_Y-2030"/>
    <x v="1"/>
    <x v="2"/>
    <n v="136.531128518423"/>
    <n v="199335.447636898"/>
    <n v="717607.61149283196"/>
  </r>
  <r>
    <x v="0"/>
    <x v="1"/>
    <x v="2"/>
    <x v="2"/>
    <x v="3"/>
    <s v="FI_medium"/>
    <x v="5"/>
    <s v="GNR_HP_ELEC_GROUND-WTR_COP-410_LS-4-MW_Y-2050"/>
    <x v="0"/>
    <x v="0"/>
    <n v="29.677380376805701"/>
    <n v="43328.975350136301"/>
    <n v="155984.311260491"/>
  </r>
  <r>
    <x v="0"/>
    <x v="1"/>
    <x v="2"/>
    <x v="2"/>
    <x v="3"/>
    <s v="FI_medium"/>
    <x v="5"/>
    <s v="GNR_HP_ELEC_GROUND-WTR_COP-410_LS-4-MW_Y-2050"/>
    <x v="0"/>
    <x v="1"/>
    <n v="29.677380376805701"/>
    <n v="43328.975350136301"/>
    <n v="155984.311260491"/>
  </r>
  <r>
    <x v="0"/>
    <x v="1"/>
    <x v="2"/>
    <x v="2"/>
    <x v="3"/>
    <s v="FI_medium"/>
    <x v="5"/>
    <s v="GNR_HP_ELEC_GROUND-WTR_COP-410_LS-4-MW_Y-2050"/>
    <x v="0"/>
    <x v="2"/>
    <n v="29.677380376805701"/>
    <n v="43328.975350136301"/>
    <n v="155984.311260491"/>
  </r>
  <r>
    <x v="0"/>
    <x v="1"/>
    <x v="2"/>
    <x v="2"/>
    <x v="3"/>
    <s v="FI_medium"/>
    <x v="5"/>
    <s v="GNR_HP_ELEC_GROUND-WTR_COP-410_LS-4-MW_Y-2050"/>
    <x v="1"/>
    <x v="0"/>
    <n v="29.677380376805701"/>
    <n v="43328.975350136301"/>
    <n v="155984.311260491"/>
  </r>
  <r>
    <x v="0"/>
    <x v="1"/>
    <x v="2"/>
    <x v="2"/>
    <x v="3"/>
    <s v="FI_medium"/>
    <x v="5"/>
    <s v="GNR_HP_ELEC_GROUND-WTR_COP-410_LS-4-MW_Y-2050"/>
    <x v="1"/>
    <x v="1"/>
    <n v="29.677380376805701"/>
    <n v="43328.975350136301"/>
    <n v="155984.311260491"/>
  </r>
  <r>
    <x v="0"/>
    <x v="1"/>
    <x v="2"/>
    <x v="2"/>
    <x v="3"/>
    <s v="FI_medium"/>
    <x v="5"/>
    <s v="GNR_HP_ELEC_GROUND-WTR_COP-410_LS-4-MW_Y-2050"/>
    <x v="1"/>
    <x v="2"/>
    <n v="29.677380376805701"/>
    <n v="43328.975350136301"/>
    <n v="155984.311260491"/>
  </r>
  <r>
    <x v="0"/>
    <x v="1"/>
    <x v="2"/>
    <x v="2"/>
    <x v="3"/>
    <s v="FI_medium"/>
    <x v="1"/>
    <s v="GNR_HS_HEAT_PIT_L-DEC_E-91_Y-2050"/>
    <x v="0"/>
    <x v="0"/>
    <n v="196.621627105377"/>
    <n v="287067.57557385101"/>
    <n v="1033443.27206586"/>
  </r>
  <r>
    <x v="0"/>
    <x v="1"/>
    <x v="2"/>
    <x v="2"/>
    <x v="3"/>
    <s v="FI_medium"/>
    <x v="1"/>
    <s v="GNR_HS_HEAT_PIT_L-DEC_E-91_Y-2050"/>
    <x v="0"/>
    <x v="1"/>
    <n v="516.78254972092202"/>
    <n v="754502.522592547"/>
    <n v="2716209.0813331702"/>
  </r>
  <r>
    <x v="0"/>
    <x v="1"/>
    <x v="2"/>
    <x v="2"/>
    <x v="3"/>
    <s v="FI_medium"/>
    <x v="1"/>
    <s v="GNR_HS_HEAT_PIT_L-DEC_E-91_Y-2050"/>
    <x v="0"/>
    <x v="2"/>
    <n v="516.78254972092202"/>
    <n v="754502.522592547"/>
    <n v="2716209.0813331702"/>
  </r>
  <r>
    <x v="0"/>
    <x v="1"/>
    <x v="2"/>
    <x v="2"/>
    <x v="3"/>
    <s v="FI_medium"/>
    <x v="2"/>
    <s v="GNR_BO_MSW_E-90"/>
    <x v="0"/>
    <x v="0"/>
    <n v="71.1111111111111"/>
    <n v="103822.222222222"/>
    <n v="373760"/>
  </r>
  <r>
    <x v="0"/>
    <x v="1"/>
    <x v="2"/>
    <x v="2"/>
    <x v="3"/>
    <s v="FI_medium"/>
    <x v="2"/>
    <s v="GNR_BO_MSW_E-90"/>
    <x v="0"/>
    <x v="1"/>
    <n v="71.1111111111111"/>
    <n v="103822.222222222"/>
    <n v="373760"/>
  </r>
  <r>
    <x v="0"/>
    <x v="1"/>
    <x v="2"/>
    <x v="2"/>
    <x v="3"/>
    <s v="FI_medium"/>
    <x v="2"/>
    <s v="GNR_BO_MSW_E-90"/>
    <x v="0"/>
    <x v="2"/>
    <n v="71.1111111111111"/>
    <n v="103822.222222222"/>
    <n v="373760"/>
  </r>
  <r>
    <x v="0"/>
    <x v="1"/>
    <x v="2"/>
    <x v="2"/>
    <x v="3"/>
    <s v="FI_medium"/>
    <x v="2"/>
    <s v="GNR_BO_MSW_E-90"/>
    <x v="1"/>
    <x v="0"/>
    <n v="71.1111111111111"/>
    <n v="103822.222222222"/>
    <n v="373760"/>
  </r>
  <r>
    <x v="0"/>
    <x v="1"/>
    <x v="2"/>
    <x v="2"/>
    <x v="3"/>
    <s v="FI_medium"/>
    <x v="2"/>
    <s v="GNR_BO_MSW_E-90"/>
    <x v="1"/>
    <x v="1"/>
    <n v="71.1111111111111"/>
    <n v="103822.222222222"/>
    <n v="373760"/>
  </r>
  <r>
    <x v="0"/>
    <x v="1"/>
    <x v="2"/>
    <x v="2"/>
    <x v="3"/>
    <s v="FI_medium"/>
    <x v="2"/>
    <s v="GNR_BO_MSW_E-90"/>
    <x v="1"/>
    <x v="2"/>
    <n v="71.1111111111111"/>
    <n v="103822.222222222"/>
    <n v="373760"/>
  </r>
  <r>
    <x v="0"/>
    <x v="1"/>
    <x v="2"/>
    <x v="2"/>
    <x v="3"/>
    <s v="FI_medium"/>
    <x v="19"/>
    <s v="GNR_BO_WOODCHI_E-90"/>
    <x v="0"/>
    <x v="1"/>
    <n v="54.4444444444444"/>
    <n v="79488.888888888905"/>
    <n v="286160"/>
  </r>
  <r>
    <x v="0"/>
    <x v="1"/>
    <x v="2"/>
    <x v="2"/>
    <x v="3"/>
    <s v="FI_medium"/>
    <x v="8"/>
    <s v="GNR_BO_WOODWST_E-90"/>
    <x v="0"/>
    <x v="0"/>
    <n v="11.1111111111111"/>
    <n v="16222.222222222201"/>
    <n v="58400"/>
  </r>
  <r>
    <x v="0"/>
    <x v="1"/>
    <x v="2"/>
    <x v="2"/>
    <x v="3"/>
    <s v="FI_medium"/>
    <x v="8"/>
    <s v="GNR_BO_WOODWST_E-90"/>
    <x v="0"/>
    <x v="1"/>
    <n v="11.1111111111111"/>
    <n v="16222.222222222201"/>
    <n v="58400"/>
  </r>
  <r>
    <x v="0"/>
    <x v="1"/>
    <x v="2"/>
    <x v="2"/>
    <x v="3"/>
    <s v="FI_medium"/>
    <x v="8"/>
    <s v="GNR_BO_WOODWST_E-90"/>
    <x v="0"/>
    <x v="2"/>
    <n v="11.1111111111111"/>
    <n v="16222.222222222201"/>
    <n v="58400"/>
  </r>
  <r>
    <x v="0"/>
    <x v="1"/>
    <x v="2"/>
    <x v="2"/>
    <x v="3"/>
    <s v="FI_medium"/>
    <x v="8"/>
    <s v="GNR_BO_WOODWST_E-90"/>
    <x v="1"/>
    <x v="0"/>
    <n v="11.1111111111111"/>
    <n v="16222.222222222201"/>
    <n v="58400"/>
  </r>
  <r>
    <x v="0"/>
    <x v="1"/>
    <x v="2"/>
    <x v="2"/>
    <x v="3"/>
    <s v="FI_medium"/>
    <x v="8"/>
    <s v="GNR_BO_WOODWST_E-90"/>
    <x v="1"/>
    <x v="1"/>
    <n v="11.1111111111111"/>
    <n v="16222.222222222201"/>
    <n v="58400"/>
  </r>
  <r>
    <x v="0"/>
    <x v="1"/>
    <x v="2"/>
    <x v="2"/>
    <x v="3"/>
    <s v="FI_medium"/>
    <x v="8"/>
    <s v="GNR_BO_WOODWST_E-90"/>
    <x v="1"/>
    <x v="2"/>
    <n v="11.1111111111111"/>
    <n v="16222.222222222201"/>
    <n v="58400"/>
  </r>
  <r>
    <x v="0"/>
    <x v="1"/>
    <x v="2"/>
    <x v="2"/>
    <x v="3"/>
    <s v="FI_medium_gas"/>
    <x v="5"/>
    <s v="GNR_HP_ELEC_GROUND-WTR_COP-380_LS-4-MW_Y-2030"/>
    <x v="0"/>
    <x v="0"/>
    <n v="29.717289430795599"/>
    <n v="43387.242568961497"/>
    <n v="156194.073248261"/>
  </r>
  <r>
    <x v="0"/>
    <x v="1"/>
    <x v="2"/>
    <x v="2"/>
    <x v="3"/>
    <s v="FI_medium_gas"/>
    <x v="5"/>
    <s v="GNR_HP_ELEC_GROUND-WTR_COP-380_LS-4-MW_Y-2030"/>
    <x v="0"/>
    <x v="1"/>
    <n v="29.717289430795599"/>
    <n v="43387.242568961497"/>
    <n v="156194.073248261"/>
  </r>
  <r>
    <x v="0"/>
    <x v="1"/>
    <x v="2"/>
    <x v="2"/>
    <x v="3"/>
    <s v="FI_medium_gas"/>
    <x v="5"/>
    <s v="GNR_HP_ELEC_GROUND-WTR_COP-380_LS-4-MW_Y-2030"/>
    <x v="1"/>
    <x v="0"/>
    <n v="29.717289430795599"/>
    <n v="43387.242568961497"/>
    <n v="156194.073248261"/>
  </r>
  <r>
    <x v="0"/>
    <x v="1"/>
    <x v="2"/>
    <x v="2"/>
    <x v="3"/>
    <s v="FI_medium_gas"/>
    <x v="5"/>
    <s v="GNR_HP_ELEC_GROUND-WTR_COP-380_LS-4-MW_Y-2030"/>
    <x v="1"/>
    <x v="1"/>
    <n v="29.717289430795599"/>
    <n v="43387.242568961497"/>
    <n v="156194.073248261"/>
  </r>
  <r>
    <x v="0"/>
    <x v="1"/>
    <x v="2"/>
    <x v="2"/>
    <x v="3"/>
    <s v="FI_medium_gas"/>
    <x v="5"/>
    <s v="GNR_HP_ELEC_GROUND-WTR_COP-380_LS-4-MW_Y-2030"/>
    <x v="1"/>
    <x v="2"/>
    <n v="29.717289430795599"/>
    <n v="43387.242568961497"/>
    <n v="156194.073248261"/>
  </r>
  <r>
    <x v="0"/>
    <x v="1"/>
    <x v="2"/>
    <x v="2"/>
    <x v="3"/>
    <s v="FI_medium_gas"/>
    <x v="5"/>
    <s v="GNR_HP_ELEC_GROUND-WTR_COP-410_LS-4-MW_Y-2050"/>
    <x v="0"/>
    <x v="0"/>
    <n v="66.126672048688903"/>
    <n v="96544.941191085803"/>
    <n v="347561.788287909"/>
  </r>
  <r>
    <x v="0"/>
    <x v="1"/>
    <x v="2"/>
    <x v="2"/>
    <x v="3"/>
    <s v="FI_medium_gas"/>
    <x v="5"/>
    <s v="GNR_HP_ELEC_GROUND-WTR_COP-410_LS-4-MW_Y-2050"/>
    <x v="0"/>
    <x v="1"/>
    <n v="66.126672048688903"/>
    <n v="96544.941191085803"/>
    <n v="347561.788287909"/>
  </r>
  <r>
    <x v="0"/>
    <x v="1"/>
    <x v="2"/>
    <x v="2"/>
    <x v="3"/>
    <s v="FI_medium_gas"/>
    <x v="5"/>
    <s v="GNR_HP_ELEC_GROUND-WTR_COP-410_LS-4-MW_Y-2050"/>
    <x v="0"/>
    <x v="2"/>
    <n v="66.126672048688903"/>
    <n v="96544.941191085803"/>
    <n v="347561.788287909"/>
  </r>
  <r>
    <x v="0"/>
    <x v="1"/>
    <x v="2"/>
    <x v="2"/>
    <x v="3"/>
    <s v="FI_medium_gas"/>
    <x v="5"/>
    <s v="GNR_HP_ELEC_GROUND-WTR_COP-410_LS-4-MW_Y-2050"/>
    <x v="1"/>
    <x v="0"/>
    <n v="66.126672048688903"/>
    <n v="96544.941191085803"/>
    <n v="347561.788287909"/>
  </r>
  <r>
    <x v="0"/>
    <x v="1"/>
    <x v="2"/>
    <x v="2"/>
    <x v="3"/>
    <s v="FI_medium_gas"/>
    <x v="5"/>
    <s v="GNR_HP_ELEC_GROUND-WTR_COP-410_LS-4-MW_Y-2050"/>
    <x v="1"/>
    <x v="1"/>
    <n v="66.126672048688903"/>
    <n v="96544.941191085803"/>
    <n v="347561.788287909"/>
  </r>
  <r>
    <x v="0"/>
    <x v="1"/>
    <x v="2"/>
    <x v="2"/>
    <x v="3"/>
    <s v="FI_medium_gas"/>
    <x v="5"/>
    <s v="GNR_HP_ELEC_GROUND-WTR_COP-410_LS-4-MW_Y-2050"/>
    <x v="1"/>
    <x v="2"/>
    <n v="66.126672048688903"/>
    <n v="96544.941191085803"/>
    <n v="347561.788287909"/>
  </r>
  <r>
    <x v="0"/>
    <x v="1"/>
    <x v="2"/>
    <x v="2"/>
    <x v="3"/>
    <s v="FI_medium_gas"/>
    <x v="1"/>
    <s v="GNR_HS_HEAT_PIT_L-DEC_E-91_Y-2050"/>
    <x v="0"/>
    <x v="0"/>
    <n v="122.184099563375"/>
    <n v="178388.78536252701"/>
    <n v="642199.62730509904"/>
  </r>
  <r>
    <x v="0"/>
    <x v="1"/>
    <x v="2"/>
    <x v="2"/>
    <x v="3"/>
    <s v="FI_medium_gas"/>
    <x v="1"/>
    <s v="GNR_HS_HEAT_PIT_L-DEC_E-91_Y-2050"/>
    <x v="0"/>
    <x v="1"/>
    <n v="286.98942918497301"/>
    <n v="419004.56661006098"/>
    <n v="1508416.43979622"/>
  </r>
  <r>
    <x v="0"/>
    <x v="1"/>
    <x v="2"/>
    <x v="2"/>
    <x v="3"/>
    <s v="FI_medium_gas"/>
    <x v="1"/>
    <s v="GNR_HS_HEAT_PIT_L-DEC_E-91_Y-2050"/>
    <x v="0"/>
    <x v="2"/>
    <n v="286.98942918497301"/>
    <n v="419004.56661006098"/>
    <n v="1508416.43979622"/>
  </r>
  <r>
    <x v="0"/>
    <x v="1"/>
    <x v="2"/>
    <x v="2"/>
    <x v="3"/>
    <s v="FI_medium_gas"/>
    <x v="19"/>
    <s v="GNR_BO_WOODCHI_E-90"/>
    <x v="0"/>
    <x v="1"/>
    <n v="61"/>
    <n v="89060"/>
    <n v="320616"/>
  </r>
  <r>
    <x v="0"/>
    <x v="1"/>
    <x v="2"/>
    <x v="2"/>
    <x v="3"/>
    <s v="FI_medium_gas"/>
    <x v="8"/>
    <s v="GNR_BO_WOODWST_E-90"/>
    <x v="0"/>
    <x v="0"/>
    <n v="22.1111111111111"/>
    <n v="32282.222222222201"/>
    <n v="116216"/>
  </r>
  <r>
    <x v="0"/>
    <x v="1"/>
    <x v="2"/>
    <x v="2"/>
    <x v="3"/>
    <s v="FI_medium_gas"/>
    <x v="8"/>
    <s v="GNR_BO_WOODWST_E-90"/>
    <x v="0"/>
    <x v="1"/>
    <n v="22.1111111111111"/>
    <n v="32282.222222222201"/>
    <n v="116216"/>
  </r>
  <r>
    <x v="0"/>
    <x v="1"/>
    <x v="2"/>
    <x v="2"/>
    <x v="3"/>
    <s v="FI_medium_gas"/>
    <x v="8"/>
    <s v="GNR_BO_WOODWST_E-90"/>
    <x v="0"/>
    <x v="2"/>
    <n v="22.1111111111111"/>
    <n v="32282.222222222201"/>
    <n v="116216"/>
  </r>
  <r>
    <x v="0"/>
    <x v="1"/>
    <x v="2"/>
    <x v="2"/>
    <x v="3"/>
    <s v="FI_medium_gas"/>
    <x v="8"/>
    <s v="GNR_BO_WOODWST_E-90"/>
    <x v="1"/>
    <x v="0"/>
    <n v="22.1111111111111"/>
    <n v="32282.222222222201"/>
    <n v="116216"/>
  </r>
  <r>
    <x v="0"/>
    <x v="1"/>
    <x v="2"/>
    <x v="2"/>
    <x v="3"/>
    <s v="FI_medium_gas"/>
    <x v="8"/>
    <s v="GNR_BO_WOODWST_E-90"/>
    <x v="1"/>
    <x v="1"/>
    <n v="22.1111111111111"/>
    <n v="32282.222222222201"/>
    <n v="116216"/>
  </r>
  <r>
    <x v="0"/>
    <x v="1"/>
    <x v="2"/>
    <x v="2"/>
    <x v="3"/>
    <s v="FI_medium_gas"/>
    <x v="8"/>
    <s v="GNR_BO_WOODWST_E-90"/>
    <x v="1"/>
    <x v="2"/>
    <n v="22.1111111111111"/>
    <n v="32282.222222222201"/>
    <n v="116216"/>
  </r>
  <r>
    <x v="0"/>
    <x v="1"/>
    <x v="2"/>
    <x v="2"/>
    <x v="3"/>
    <s v="FI_small"/>
    <x v="5"/>
    <s v="GNR_HP_ELEC_GROUND-WTR_COP-380_LS-4-MW_Y-2030"/>
    <x v="0"/>
    <x v="0"/>
    <n v="15.653936290491099"/>
    <n v="22854.746984116999"/>
    <n v="82277.089142821394"/>
  </r>
  <r>
    <x v="0"/>
    <x v="1"/>
    <x v="2"/>
    <x v="2"/>
    <x v="3"/>
    <s v="FI_small"/>
    <x v="5"/>
    <s v="GNR_HP_ELEC_GROUND-WTR_COP-380_LS-4-MW_Y-2030"/>
    <x v="0"/>
    <x v="1"/>
    <n v="15.653936290491099"/>
    <n v="22854.746984116999"/>
    <n v="82277.089142821394"/>
  </r>
  <r>
    <x v="0"/>
    <x v="1"/>
    <x v="2"/>
    <x v="2"/>
    <x v="3"/>
    <s v="FI_small"/>
    <x v="5"/>
    <s v="GNR_HP_ELEC_GROUND-WTR_COP-380_LS-4-MW_Y-2030"/>
    <x v="0"/>
    <x v="2"/>
    <n v="15.653936290491099"/>
    <n v="22854.746984116999"/>
    <n v="82277.089142821394"/>
  </r>
  <r>
    <x v="0"/>
    <x v="1"/>
    <x v="2"/>
    <x v="2"/>
    <x v="3"/>
    <s v="FI_small"/>
    <x v="5"/>
    <s v="GNR_HP_ELEC_GROUND-WTR_COP-380_LS-4-MW_Y-2030"/>
    <x v="1"/>
    <x v="0"/>
    <n v="15.653936290491099"/>
    <n v="22854.746984116999"/>
    <n v="82277.089142821394"/>
  </r>
  <r>
    <x v="0"/>
    <x v="1"/>
    <x v="2"/>
    <x v="2"/>
    <x v="3"/>
    <s v="FI_small"/>
    <x v="5"/>
    <s v="GNR_HP_ELEC_GROUND-WTR_COP-380_LS-4-MW_Y-2030"/>
    <x v="1"/>
    <x v="1"/>
    <n v="15.653936290491099"/>
    <n v="22854.746984116999"/>
    <n v="82277.089142821394"/>
  </r>
  <r>
    <x v="0"/>
    <x v="1"/>
    <x v="2"/>
    <x v="2"/>
    <x v="3"/>
    <s v="FI_small"/>
    <x v="5"/>
    <s v="GNR_HP_ELEC_GROUND-WTR_COP-380_LS-4-MW_Y-2030"/>
    <x v="1"/>
    <x v="2"/>
    <n v="15.653936290491099"/>
    <n v="22854.746984116999"/>
    <n v="82277.089142821394"/>
  </r>
  <r>
    <x v="0"/>
    <x v="1"/>
    <x v="2"/>
    <x v="2"/>
    <x v="3"/>
    <s v="FI_small"/>
    <x v="5"/>
    <s v="GNR_HP_ELEC_GROUND-WTR_COP-410_LS-4-MW_Y-2050"/>
    <x v="0"/>
    <x v="0"/>
    <n v="56.1539294218341"/>
    <n v="81984.736955877801"/>
    <n v="295145.05304115999"/>
  </r>
  <r>
    <x v="0"/>
    <x v="1"/>
    <x v="2"/>
    <x v="2"/>
    <x v="3"/>
    <s v="FI_small"/>
    <x v="5"/>
    <s v="GNR_HP_ELEC_GROUND-WTR_COP-410_LS-4-MW_Y-2050"/>
    <x v="0"/>
    <x v="1"/>
    <n v="56.1539294218341"/>
    <n v="81984.736955877801"/>
    <n v="295145.05304115999"/>
  </r>
  <r>
    <x v="0"/>
    <x v="1"/>
    <x v="2"/>
    <x v="2"/>
    <x v="3"/>
    <s v="FI_small"/>
    <x v="5"/>
    <s v="GNR_HP_ELEC_GROUND-WTR_COP-410_LS-4-MW_Y-2050"/>
    <x v="0"/>
    <x v="2"/>
    <n v="56.1539294218341"/>
    <n v="81984.736955877801"/>
    <n v="295145.05304115999"/>
  </r>
  <r>
    <x v="0"/>
    <x v="1"/>
    <x v="2"/>
    <x v="2"/>
    <x v="3"/>
    <s v="FI_small"/>
    <x v="5"/>
    <s v="GNR_HP_ELEC_GROUND-WTR_COP-410_LS-4-MW_Y-2050"/>
    <x v="1"/>
    <x v="0"/>
    <n v="56.1539294218341"/>
    <n v="81984.736955877801"/>
    <n v="295145.05304115999"/>
  </r>
  <r>
    <x v="0"/>
    <x v="1"/>
    <x v="2"/>
    <x v="2"/>
    <x v="3"/>
    <s v="FI_small"/>
    <x v="5"/>
    <s v="GNR_HP_ELEC_GROUND-WTR_COP-410_LS-4-MW_Y-2050"/>
    <x v="1"/>
    <x v="1"/>
    <n v="56.1539294218341"/>
    <n v="81984.736955877801"/>
    <n v="295145.05304115999"/>
  </r>
  <r>
    <x v="0"/>
    <x v="1"/>
    <x v="2"/>
    <x v="2"/>
    <x v="3"/>
    <s v="FI_small"/>
    <x v="5"/>
    <s v="GNR_HP_ELEC_GROUND-WTR_COP-410_LS-4-MW_Y-2050"/>
    <x v="1"/>
    <x v="2"/>
    <n v="56.1539294218341"/>
    <n v="81984.736955877801"/>
    <n v="295145.05304115999"/>
  </r>
  <r>
    <x v="0"/>
    <x v="1"/>
    <x v="2"/>
    <x v="2"/>
    <x v="3"/>
    <s v="FI_small"/>
    <x v="1"/>
    <s v="GNR_HS_HEAT_PIT_L-DEC_E-91_Y-2050"/>
    <x v="0"/>
    <x v="0"/>
    <n v="67.735365971622798"/>
    <n v="98893.634318569297"/>
    <n v="356017.08354685002"/>
  </r>
  <r>
    <x v="0"/>
    <x v="1"/>
    <x v="2"/>
    <x v="2"/>
    <x v="3"/>
    <s v="FI_small"/>
    <x v="1"/>
    <s v="GNR_HS_HEAT_PIT_L-DEC_E-91_Y-2050"/>
    <x v="0"/>
    <x v="1"/>
    <n v="182.897646165694"/>
    <n v="267030.56340191298"/>
    <n v="961310.02824688796"/>
  </r>
  <r>
    <x v="0"/>
    <x v="1"/>
    <x v="2"/>
    <x v="2"/>
    <x v="3"/>
    <s v="FI_small"/>
    <x v="1"/>
    <s v="GNR_HS_HEAT_PIT_L-DEC_E-91_Y-2050"/>
    <x v="0"/>
    <x v="2"/>
    <n v="148.15971942390601"/>
    <n v="216313.190358903"/>
    <n v="778727.48529205204"/>
  </r>
  <r>
    <x v="0"/>
    <x v="1"/>
    <x v="2"/>
    <x v="2"/>
    <x v="3"/>
    <s v="FI_small"/>
    <x v="19"/>
    <s v="GNR_BO_WOODCHI_E-90"/>
    <x v="0"/>
    <x v="1"/>
    <n v="42.669671958737901"/>
    <n v="62297.721059757299"/>
    <n v="224271.79581512601"/>
  </r>
  <r>
    <x v="0"/>
    <x v="1"/>
    <x v="2"/>
    <x v="2"/>
    <x v="3"/>
    <s v="FI_small"/>
    <x v="8"/>
    <s v="GNR_BO_WOODWST_E-90"/>
    <x v="0"/>
    <x v="0"/>
    <n v="38.3333333333333"/>
    <n v="55966.666666666701"/>
    <n v="201480"/>
  </r>
  <r>
    <x v="0"/>
    <x v="1"/>
    <x v="2"/>
    <x v="2"/>
    <x v="3"/>
    <s v="FI_small"/>
    <x v="8"/>
    <s v="GNR_BO_WOODWST_E-90"/>
    <x v="0"/>
    <x v="1"/>
    <n v="38.3333333333333"/>
    <n v="55966.666666666701"/>
    <n v="201480"/>
  </r>
  <r>
    <x v="0"/>
    <x v="1"/>
    <x v="2"/>
    <x v="2"/>
    <x v="3"/>
    <s v="FI_small"/>
    <x v="8"/>
    <s v="GNR_BO_WOODWST_E-90"/>
    <x v="0"/>
    <x v="2"/>
    <n v="38.3333333333333"/>
    <n v="55966.666666666701"/>
    <n v="201480"/>
  </r>
  <r>
    <x v="0"/>
    <x v="1"/>
    <x v="2"/>
    <x v="2"/>
    <x v="3"/>
    <s v="FI_small"/>
    <x v="8"/>
    <s v="GNR_BO_WOODWST_E-90"/>
    <x v="1"/>
    <x v="0"/>
    <n v="38.3333333333333"/>
    <n v="55966.666666666701"/>
    <n v="201480"/>
  </r>
  <r>
    <x v="0"/>
    <x v="1"/>
    <x v="2"/>
    <x v="2"/>
    <x v="3"/>
    <s v="FI_small"/>
    <x v="8"/>
    <s v="GNR_BO_WOODWST_E-90"/>
    <x v="1"/>
    <x v="1"/>
    <n v="38.3333333333333"/>
    <n v="55966.666666666701"/>
    <n v="201480"/>
  </r>
  <r>
    <x v="0"/>
    <x v="1"/>
    <x v="2"/>
    <x v="2"/>
    <x v="3"/>
    <s v="FI_small"/>
    <x v="8"/>
    <s v="GNR_BO_WOODWST_E-90"/>
    <x v="1"/>
    <x v="2"/>
    <n v="38.3333333333333"/>
    <n v="55966.666666666701"/>
    <n v="201480"/>
  </r>
  <r>
    <x v="0"/>
    <x v="1"/>
    <x v="2"/>
    <x v="2"/>
    <x v="3"/>
    <s v="FI_small_gas"/>
    <x v="5"/>
    <s v="GNR_HP_ELEC_GROUND-WTR_COP-410_LS-4-MW_Y-2050"/>
    <x v="0"/>
    <x v="0"/>
    <n v="14.651759825987201"/>
    <n v="21391.569345941301"/>
    <n v="77009.649645388607"/>
  </r>
  <r>
    <x v="0"/>
    <x v="1"/>
    <x v="2"/>
    <x v="2"/>
    <x v="3"/>
    <s v="FI_small_gas"/>
    <x v="5"/>
    <s v="GNR_HP_ELEC_GROUND-WTR_COP-410_LS-4-MW_Y-2050"/>
    <x v="0"/>
    <x v="1"/>
    <n v="14.651759825987201"/>
    <n v="21391.569345941301"/>
    <n v="77009.649645388607"/>
  </r>
  <r>
    <x v="0"/>
    <x v="1"/>
    <x v="2"/>
    <x v="2"/>
    <x v="3"/>
    <s v="FI_small_gas"/>
    <x v="5"/>
    <s v="GNR_HP_ELEC_GROUND-WTR_COP-410_LS-4-MW_Y-2050"/>
    <x v="0"/>
    <x v="2"/>
    <n v="14.651759825987201"/>
    <n v="21391.569345941301"/>
    <n v="77009.649645388607"/>
  </r>
  <r>
    <x v="0"/>
    <x v="1"/>
    <x v="2"/>
    <x v="2"/>
    <x v="3"/>
    <s v="FI_small_gas"/>
    <x v="5"/>
    <s v="GNR_HP_ELEC_GROUND-WTR_COP-410_LS-4-MW_Y-2050"/>
    <x v="1"/>
    <x v="0"/>
    <n v="14.651759825987201"/>
    <n v="21391.569345941301"/>
    <n v="77009.649645388607"/>
  </r>
  <r>
    <x v="0"/>
    <x v="1"/>
    <x v="2"/>
    <x v="2"/>
    <x v="3"/>
    <s v="FI_small_gas"/>
    <x v="5"/>
    <s v="GNR_HP_ELEC_GROUND-WTR_COP-410_LS-4-MW_Y-2050"/>
    <x v="1"/>
    <x v="1"/>
    <n v="14.651759825987201"/>
    <n v="21391.569345941301"/>
    <n v="77009.649645388607"/>
  </r>
  <r>
    <x v="0"/>
    <x v="1"/>
    <x v="2"/>
    <x v="2"/>
    <x v="3"/>
    <s v="FI_small_gas"/>
    <x v="5"/>
    <s v="GNR_HP_ELEC_GROUND-WTR_COP-410_LS-4-MW_Y-2050"/>
    <x v="1"/>
    <x v="2"/>
    <n v="14.651759825987201"/>
    <n v="21391.569345941301"/>
    <n v="77009.649645388607"/>
  </r>
  <r>
    <x v="0"/>
    <x v="1"/>
    <x v="2"/>
    <x v="2"/>
    <x v="3"/>
    <s v="FI_small_gas"/>
    <x v="1"/>
    <s v="GNR_HS_HEAT_PIT_L-DEC_E-91_Y-2050"/>
    <x v="0"/>
    <x v="0"/>
    <n v="17.380870936409099"/>
    <n v="25376.071567157302"/>
    <n v="91353.857641766401"/>
  </r>
  <r>
    <x v="0"/>
    <x v="1"/>
    <x v="2"/>
    <x v="2"/>
    <x v="3"/>
    <s v="FI_small_gas"/>
    <x v="1"/>
    <s v="GNR_HS_HEAT_PIT_L-DEC_E-91_Y-2050"/>
    <x v="0"/>
    <x v="1"/>
    <n v="41.005751467798703"/>
    <n v="59868.397142986098"/>
    <n v="215526.22971474999"/>
  </r>
  <r>
    <x v="0"/>
    <x v="1"/>
    <x v="2"/>
    <x v="2"/>
    <x v="3"/>
    <s v="FI_small_gas"/>
    <x v="1"/>
    <s v="GNR_HS_HEAT_PIT_L-DEC_E-91_Y-2050"/>
    <x v="0"/>
    <x v="2"/>
    <n v="38.237616150001102"/>
    <n v="55826.919579001697"/>
    <n v="200976.91048440599"/>
  </r>
  <r>
    <x v="0"/>
    <x v="1"/>
    <x v="2"/>
    <x v="2"/>
    <x v="3"/>
    <s v="FI_small_gas"/>
    <x v="19"/>
    <s v="GNR_BO_WOODCHI_E-90"/>
    <x v="0"/>
    <x v="1"/>
    <n v="22.347540604348499"/>
    <n v="32627.409282348799"/>
    <n v="117458.673416456"/>
  </r>
  <r>
    <x v="0"/>
    <x v="1"/>
    <x v="2"/>
    <x v="2"/>
    <x v="3"/>
    <s v="FinA"/>
    <x v="12"/>
    <s v="GNR_ST_NUCL_CND_E-33"/>
    <x v="0"/>
    <x v="0"/>
    <n v="8400"/>
    <n v="12264000"/>
    <n v="44150400"/>
  </r>
  <r>
    <x v="0"/>
    <x v="1"/>
    <x v="2"/>
    <x v="2"/>
    <x v="3"/>
    <s v="FinA"/>
    <x v="12"/>
    <s v="GNR_ST_NUCL_CND_E-33"/>
    <x v="0"/>
    <x v="1"/>
    <n v="8400"/>
    <n v="12264000"/>
    <n v="44150400"/>
  </r>
  <r>
    <x v="0"/>
    <x v="1"/>
    <x v="2"/>
    <x v="2"/>
    <x v="3"/>
    <s v="FinA"/>
    <x v="12"/>
    <s v="GNR_ST_NUCL_CND_E-33"/>
    <x v="0"/>
    <x v="2"/>
    <n v="8400"/>
    <n v="12264000"/>
    <n v="44150400"/>
  </r>
  <r>
    <x v="0"/>
    <x v="1"/>
    <x v="2"/>
    <x v="2"/>
    <x v="3"/>
    <s v="FinA"/>
    <x v="12"/>
    <s v="GNR_ST_NUCL_CND_E-33"/>
    <x v="1"/>
    <x v="0"/>
    <n v="5345.4545454545496"/>
    <n v="7804363.6363636404"/>
    <n v="28095709.090909101"/>
  </r>
  <r>
    <x v="0"/>
    <x v="1"/>
    <x v="2"/>
    <x v="2"/>
    <x v="3"/>
    <s v="FinA"/>
    <x v="12"/>
    <s v="GNR_ST_NUCL_CND_E-33"/>
    <x v="1"/>
    <x v="1"/>
    <n v="5345.4545454545496"/>
    <n v="7804363.6363636404"/>
    <n v="28095709.090909101"/>
  </r>
  <r>
    <x v="0"/>
    <x v="1"/>
    <x v="2"/>
    <x v="2"/>
    <x v="3"/>
    <s v="FinA"/>
    <x v="12"/>
    <s v="GNR_ST_NUCL_CND_E-33"/>
    <x v="1"/>
    <x v="2"/>
    <n v="5345.4545454545496"/>
    <n v="7804363.6363636404"/>
    <n v="28095709.090909101"/>
  </r>
  <r>
    <x v="0"/>
    <x v="1"/>
    <x v="2"/>
    <x v="2"/>
    <x v="3"/>
    <s v="FinA"/>
    <x v="6"/>
    <s v="GNR_RES_WTR_NOPMP_MC-01"/>
    <x v="0"/>
    <x v="0"/>
    <n v="156.94999999999999"/>
    <n v="229147"/>
    <n v="824929.2"/>
  </r>
  <r>
    <x v="0"/>
    <x v="1"/>
    <x v="2"/>
    <x v="2"/>
    <x v="3"/>
    <s v="FinA"/>
    <x v="6"/>
    <s v="GNR_RES_WTR_NOPMP_MC-01"/>
    <x v="0"/>
    <x v="1"/>
    <n v="156.94999999999999"/>
    <n v="229147"/>
    <n v="824929.2"/>
  </r>
  <r>
    <x v="0"/>
    <x v="1"/>
    <x v="2"/>
    <x v="2"/>
    <x v="3"/>
    <s v="FinA"/>
    <x v="6"/>
    <s v="GNR_RES_WTR_NOPMP_MC-01"/>
    <x v="0"/>
    <x v="2"/>
    <n v="156.94999999999999"/>
    <n v="229147"/>
    <n v="824929.2"/>
  </r>
  <r>
    <x v="0"/>
    <x v="1"/>
    <x v="2"/>
    <x v="2"/>
    <x v="3"/>
    <s v="FinA"/>
    <x v="6"/>
    <s v="GNR_RES_WTR_NOPMP_MC-01"/>
    <x v="1"/>
    <x v="0"/>
    <n v="156.94999999999999"/>
    <n v="229147"/>
    <n v="824929.2"/>
  </r>
  <r>
    <x v="0"/>
    <x v="1"/>
    <x v="2"/>
    <x v="2"/>
    <x v="3"/>
    <s v="FinA"/>
    <x v="6"/>
    <s v="GNR_RES_WTR_NOPMP_MC-01"/>
    <x v="1"/>
    <x v="1"/>
    <n v="156.94999999999999"/>
    <n v="229147"/>
    <n v="824929.2"/>
  </r>
  <r>
    <x v="0"/>
    <x v="1"/>
    <x v="2"/>
    <x v="2"/>
    <x v="3"/>
    <s v="FinA"/>
    <x v="6"/>
    <s v="GNR_RES_WTR_NOPMP_MC-01"/>
    <x v="1"/>
    <x v="2"/>
    <n v="156.94999999999999"/>
    <n v="229147"/>
    <n v="824929.2"/>
  </r>
  <r>
    <x v="0"/>
    <x v="1"/>
    <x v="2"/>
    <x v="2"/>
    <x v="3"/>
    <s v="FinA"/>
    <x v="6"/>
    <s v="GNR_RES_WTR_NOPMP_MC-02"/>
    <x v="0"/>
    <x v="0"/>
    <n v="156.94999999999999"/>
    <n v="229147"/>
    <n v="824929.2"/>
  </r>
  <r>
    <x v="0"/>
    <x v="1"/>
    <x v="2"/>
    <x v="2"/>
    <x v="3"/>
    <s v="FinA"/>
    <x v="6"/>
    <s v="GNR_RES_WTR_NOPMP_MC-02"/>
    <x v="0"/>
    <x v="1"/>
    <n v="156.94999999999999"/>
    <n v="229147"/>
    <n v="824929.2"/>
  </r>
  <r>
    <x v="0"/>
    <x v="1"/>
    <x v="2"/>
    <x v="2"/>
    <x v="3"/>
    <s v="FinA"/>
    <x v="6"/>
    <s v="GNR_RES_WTR_NOPMP_MC-02"/>
    <x v="0"/>
    <x v="2"/>
    <n v="156.94999999999999"/>
    <n v="229147"/>
    <n v="824929.2"/>
  </r>
  <r>
    <x v="0"/>
    <x v="1"/>
    <x v="2"/>
    <x v="2"/>
    <x v="3"/>
    <s v="FinA"/>
    <x v="6"/>
    <s v="GNR_RES_WTR_NOPMP_MC-02"/>
    <x v="1"/>
    <x v="0"/>
    <n v="156.94999999999999"/>
    <n v="229147"/>
    <n v="824929.2"/>
  </r>
  <r>
    <x v="0"/>
    <x v="1"/>
    <x v="2"/>
    <x v="2"/>
    <x v="3"/>
    <s v="FinA"/>
    <x v="6"/>
    <s v="GNR_RES_WTR_NOPMP_MC-02"/>
    <x v="1"/>
    <x v="1"/>
    <n v="156.94999999999999"/>
    <n v="229147"/>
    <n v="824929.2"/>
  </r>
  <r>
    <x v="0"/>
    <x v="1"/>
    <x v="2"/>
    <x v="2"/>
    <x v="3"/>
    <s v="FinA"/>
    <x v="6"/>
    <s v="GNR_RES_WTR_NOPMP_MC-02"/>
    <x v="1"/>
    <x v="2"/>
    <n v="156.94999999999999"/>
    <n v="229147"/>
    <n v="824929.2"/>
  </r>
  <r>
    <x v="0"/>
    <x v="1"/>
    <x v="2"/>
    <x v="2"/>
    <x v="3"/>
    <s v="FinA"/>
    <x v="6"/>
    <s v="GNR_RES_WTR_NOPMP_MC-03"/>
    <x v="0"/>
    <x v="0"/>
    <n v="156.94999999999999"/>
    <n v="229147"/>
    <n v="824929.2"/>
  </r>
  <r>
    <x v="0"/>
    <x v="1"/>
    <x v="2"/>
    <x v="2"/>
    <x v="3"/>
    <s v="FinA"/>
    <x v="6"/>
    <s v="GNR_RES_WTR_NOPMP_MC-03"/>
    <x v="0"/>
    <x v="1"/>
    <n v="156.94999999999999"/>
    <n v="229147"/>
    <n v="824929.2"/>
  </r>
  <r>
    <x v="0"/>
    <x v="1"/>
    <x v="2"/>
    <x v="2"/>
    <x v="3"/>
    <s v="FinA"/>
    <x v="6"/>
    <s v="GNR_RES_WTR_NOPMP_MC-03"/>
    <x v="0"/>
    <x v="2"/>
    <n v="156.94999999999999"/>
    <n v="229147"/>
    <n v="824929.2"/>
  </r>
  <r>
    <x v="0"/>
    <x v="1"/>
    <x v="2"/>
    <x v="2"/>
    <x v="3"/>
    <s v="FinA"/>
    <x v="6"/>
    <s v="GNR_RES_WTR_NOPMP_MC-03"/>
    <x v="1"/>
    <x v="0"/>
    <n v="156.94999999999999"/>
    <n v="229147"/>
    <n v="824929.2"/>
  </r>
  <r>
    <x v="0"/>
    <x v="1"/>
    <x v="2"/>
    <x v="2"/>
    <x v="3"/>
    <s v="FinA"/>
    <x v="6"/>
    <s v="GNR_RES_WTR_NOPMP_MC-03"/>
    <x v="1"/>
    <x v="1"/>
    <n v="156.94999999999999"/>
    <n v="229147"/>
    <n v="824929.2"/>
  </r>
  <r>
    <x v="0"/>
    <x v="1"/>
    <x v="2"/>
    <x v="2"/>
    <x v="3"/>
    <s v="FinA"/>
    <x v="6"/>
    <s v="GNR_RES_WTR_NOPMP_MC-03"/>
    <x v="1"/>
    <x v="2"/>
    <n v="156.94999999999999"/>
    <n v="229147"/>
    <n v="824929.2"/>
  </r>
  <r>
    <x v="0"/>
    <x v="1"/>
    <x v="2"/>
    <x v="2"/>
    <x v="3"/>
    <s v="FinA"/>
    <x v="6"/>
    <s v="GNR_RES_WTR_NOPMP_MC-04"/>
    <x v="0"/>
    <x v="1"/>
    <n v="156.94999999999999"/>
    <n v="229147"/>
    <n v="824929.2"/>
  </r>
  <r>
    <x v="0"/>
    <x v="1"/>
    <x v="2"/>
    <x v="2"/>
    <x v="3"/>
    <s v="FinA"/>
    <x v="6"/>
    <s v="GNR_RES_WTR_NOPMP_MC-04"/>
    <x v="0"/>
    <x v="2"/>
    <n v="156.94999999999999"/>
    <n v="229147"/>
    <n v="824929.2"/>
  </r>
  <r>
    <x v="0"/>
    <x v="1"/>
    <x v="2"/>
    <x v="2"/>
    <x v="3"/>
    <s v="FinA"/>
    <x v="6"/>
    <s v="GNR_RES_WTR_NOPMP_MC-04"/>
    <x v="1"/>
    <x v="0"/>
    <n v="156.94999999999999"/>
    <n v="229147"/>
    <n v="824929.2"/>
  </r>
  <r>
    <x v="0"/>
    <x v="1"/>
    <x v="2"/>
    <x v="2"/>
    <x v="3"/>
    <s v="FinA"/>
    <x v="6"/>
    <s v="GNR_RES_WTR_NOPMP_MC-04"/>
    <x v="1"/>
    <x v="1"/>
    <n v="156.94999999999999"/>
    <n v="229147"/>
    <n v="824929.2"/>
  </r>
  <r>
    <x v="0"/>
    <x v="1"/>
    <x v="2"/>
    <x v="2"/>
    <x v="3"/>
    <s v="FinA"/>
    <x v="6"/>
    <s v="GNR_RES_WTR_NOPMP_MC-04"/>
    <x v="1"/>
    <x v="2"/>
    <n v="156.94999999999999"/>
    <n v="229147"/>
    <n v="824929.2"/>
  </r>
  <r>
    <x v="0"/>
    <x v="1"/>
    <x v="2"/>
    <x v="2"/>
    <x v="3"/>
    <s v="FinA"/>
    <x v="6"/>
    <s v="GNR_RES_WTR_NOPMP_MC-05"/>
    <x v="0"/>
    <x v="1"/>
    <n v="156.94999999999999"/>
    <n v="229147"/>
    <n v="824929.2"/>
  </r>
  <r>
    <x v="0"/>
    <x v="1"/>
    <x v="2"/>
    <x v="2"/>
    <x v="3"/>
    <s v="FinA"/>
    <x v="6"/>
    <s v="GNR_RES_WTR_NOPMP_MC-05"/>
    <x v="0"/>
    <x v="2"/>
    <n v="156.94999999999999"/>
    <n v="229147"/>
    <n v="824929.2"/>
  </r>
  <r>
    <x v="0"/>
    <x v="1"/>
    <x v="2"/>
    <x v="2"/>
    <x v="3"/>
    <s v="FinA"/>
    <x v="6"/>
    <s v="GNR_RES_WTR_NOPMP_MC-05"/>
    <x v="1"/>
    <x v="0"/>
    <n v="156.94999999999999"/>
    <n v="229147"/>
    <n v="824929.2"/>
  </r>
  <r>
    <x v="0"/>
    <x v="1"/>
    <x v="2"/>
    <x v="2"/>
    <x v="3"/>
    <s v="FinA"/>
    <x v="6"/>
    <s v="GNR_RES_WTR_NOPMP_MC-05"/>
    <x v="1"/>
    <x v="1"/>
    <n v="156.94999999999999"/>
    <n v="229147"/>
    <n v="824929.2"/>
  </r>
  <r>
    <x v="0"/>
    <x v="1"/>
    <x v="2"/>
    <x v="2"/>
    <x v="3"/>
    <s v="FinA"/>
    <x v="6"/>
    <s v="GNR_RES_WTR_NOPMP_MC-05"/>
    <x v="1"/>
    <x v="2"/>
    <n v="156.94999999999999"/>
    <n v="229147"/>
    <n v="824929.2"/>
  </r>
  <r>
    <x v="0"/>
    <x v="1"/>
    <x v="2"/>
    <x v="2"/>
    <x v="3"/>
    <s v="FinA"/>
    <x v="6"/>
    <s v="GNR_RES_WTR_NOPMP_MC-06"/>
    <x v="0"/>
    <x v="1"/>
    <n v="156.94999999999999"/>
    <n v="229147"/>
    <n v="824929.2"/>
  </r>
  <r>
    <x v="0"/>
    <x v="1"/>
    <x v="2"/>
    <x v="2"/>
    <x v="3"/>
    <s v="FinA"/>
    <x v="6"/>
    <s v="GNR_RES_WTR_NOPMP_MC-06"/>
    <x v="0"/>
    <x v="2"/>
    <n v="156.94999999999999"/>
    <n v="229147"/>
    <n v="824929.2"/>
  </r>
  <r>
    <x v="0"/>
    <x v="1"/>
    <x v="2"/>
    <x v="2"/>
    <x v="3"/>
    <s v="FinA"/>
    <x v="6"/>
    <s v="GNR_RES_WTR_NOPMP_MC-06"/>
    <x v="1"/>
    <x v="0"/>
    <n v="112.059889419011"/>
    <n v="163607.438551756"/>
    <n v="588986.77878632199"/>
  </r>
  <r>
    <x v="0"/>
    <x v="1"/>
    <x v="2"/>
    <x v="2"/>
    <x v="3"/>
    <s v="FinA"/>
    <x v="6"/>
    <s v="GNR_RES_WTR_NOPMP_MC-06"/>
    <x v="1"/>
    <x v="1"/>
    <n v="156.94999999999999"/>
    <n v="229147"/>
    <n v="824929.2"/>
  </r>
  <r>
    <x v="0"/>
    <x v="1"/>
    <x v="2"/>
    <x v="2"/>
    <x v="3"/>
    <s v="FinA"/>
    <x v="6"/>
    <s v="GNR_RES_WTR_NOPMP_MC-06"/>
    <x v="1"/>
    <x v="2"/>
    <n v="156.94999999999999"/>
    <n v="229147"/>
    <n v="824929.2"/>
  </r>
  <r>
    <x v="0"/>
    <x v="1"/>
    <x v="2"/>
    <x v="2"/>
    <x v="3"/>
    <s v="FinA"/>
    <x v="6"/>
    <s v="GNR_RES_WTR_NOPMP_MC-07"/>
    <x v="0"/>
    <x v="1"/>
    <n v="156.94999999999999"/>
    <n v="229147"/>
    <n v="824929.2"/>
  </r>
  <r>
    <x v="0"/>
    <x v="1"/>
    <x v="2"/>
    <x v="2"/>
    <x v="3"/>
    <s v="FinA"/>
    <x v="6"/>
    <s v="GNR_RES_WTR_NOPMP_MC-07"/>
    <x v="0"/>
    <x v="2"/>
    <n v="156.94999999999999"/>
    <n v="229147"/>
    <n v="824929.2"/>
  </r>
  <r>
    <x v="0"/>
    <x v="1"/>
    <x v="2"/>
    <x v="2"/>
    <x v="3"/>
    <s v="FinA"/>
    <x v="6"/>
    <s v="GNR_RES_WTR_NOPMP_MC-07"/>
    <x v="1"/>
    <x v="1"/>
    <n v="156.94999999999999"/>
    <n v="229147"/>
    <n v="824929.2"/>
  </r>
  <r>
    <x v="0"/>
    <x v="1"/>
    <x v="2"/>
    <x v="2"/>
    <x v="3"/>
    <s v="FinA"/>
    <x v="6"/>
    <s v="GNR_RES_WTR_NOPMP_MC-07"/>
    <x v="1"/>
    <x v="2"/>
    <n v="156.94999999999999"/>
    <n v="229147"/>
    <n v="824929.2"/>
  </r>
  <r>
    <x v="0"/>
    <x v="1"/>
    <x v="2"/>
    <x v="2"/>
    <x v="3"/>
    <s v="FinA"/>
    <x v="6"/>
    <s v="GNR_RES_WTR_NOPMP_MC-08"/>
    <x v="0"/>
    <x v="1"/>
    <n v="156.94999999999999"/>
    <n v="229147"/>
    <n v="824929.2"/>
  </r>
  <r>
    <x v="0"/>
    <x v="1"/>
    <x v="2"/>
    <x v="2"/>
    <x v="3"/>
    <s v="FinA"/>
    <x v="6"/>
    <s v="GNR_RES_WTR_NOPMP_MC-08"/>
    <x v="0"/>
    <x v="2"/>
    <n v="83.113035222666397"/>
    <n v="121345.031425093"/>
    <n v="436842.113130335"/>
  </r>
  <r>
    <x v="0"/>
    <x v="1"/>
    <x v="2"/>
    <x v="2"/>
    <x v="3"/>
    <s v="FinA"/>
    <x v="6"/>
    <s v="GNR_RES_WTR_NOPMP_MC-09"/>
    <x v="0"/>
    <x v="1"/>
    <n v="156.94999999999999"/>
    <n v="229147"/>
    <n v="824929.2"/>
  </r>
  <r>
    <x v="0"/>
    <x v="1"/>
    <x v="2"/>
    <x v="2"/>
    <x v="3"/>
    <s v="FinA"/>
    <x v="6"/>
    <s v="GNR_RES_WTR_NOPMP_MC-10"/>
    <x v="0"/>
    <x v="1"/>
    <n v="75.727075358322907"/>
    <n v="110561.530023151"/>
    <n v="398021.50808334502"/>
  </r>
  <r>
    <x v="0"/>
    <x v="1"/>
    <x v="2"/>
    <x v="2"/>
    <x v="3"/>
    <s v="FinA"/>
    <x v="6"/>
    <s v="GNR_ROR_WTR"/>
    <x v="0"/>
    <x v="0"/>
    <n v="561.34074083321502"/>
    <n v="819557.48161649494"/>
    <n v="2950406.9338193801"/>
  </r>
  <r>
    <x v="0"/>
    <x v="1"/>
    <x v="2"/>
    <x v="2"/>
    <x v="3"/>
    <s v="FinA"/>
    <x v="6"/>
    <s v="GNR_ROR_WTR"/>
    <x v="0"/>
    <x v="1"/>
    <n v="561.34074083321502"/>
    <n v="819557.48161649494"/>
    <n v="2950406.9338193801"/>
  </r>
  <r>
    <x v="0"/>
    <x v="1"/>
    <x v="2"/>
    <x v="2"/>
    <x v="3"/>
    <s v="FinA"/>
    <x v="6"/>
    <s v="GNR_ROR_WTR"/>
    <x v="0"/>
    <x v="2"/>
    <n v="561.34074083321502"/>
    <n v="819557.48161649494"/>
    <n v="2950406.9338193801"/>
  </r>
  <r>
    <x v="0"/>
    <x v="1"/>
    <x v="2"/>
    <x v="2"/>
    <x v="3"/>
    <s v="FinA"/>
    <x v="6"/>
    <s v="GNR_ROR_WTR"/>
    <x v="1"/>
    <x v="0"/>
    <n v="1481.5676694531101"/>
    <n v="2163088.79740154"/>
    <n v="7787119.6706455396"/>
  </r>
  <r>
    <x v="0"/>
    <x v="1"/>
    <x v="2"/>
    <x v="2"/>
    <x v="3"/>
    <s v="FinA"/>
    <x v="6"/>
    <s v="GNR_ROR_WTR"/>
    <x v="1"/>
    <x v="1"/>
    <n v="1481.5676694531101"/>
    <n v="2163088.79740154"/>
    <n v="7787119.6706455396"/>
  </r>
  <r>
    <x v="0"/>
    <x v="1"/>
    <x v="2"/>
    <x v="2"/>
    <x v="3"/>
    <s v="FinA"/>
    <x v="6"/>
    <s v="GNR_ROR_WTR"/>
    <x v="1"/>
    <x v="2"/>
    <n v="1481.5676694531101"/>
    <n v="2163088.79740154"/>
    <n v="7787119.6706455396"/>
  </r>
  <r>
    <x v="0"/>
    <x v="1"/>
    <x v="2"/>
    <x v="3"/>
    <x v="4"/>
    <s v="DE4-E_A"/>
    <x v="5"/>
    <s v="AGG-DE4-E_RES_WTR_PMP"/>
    <x v="0"/>
    <x v="2"/>
    <n v="344.054794520548"/>
    <n v="502320"/>
    <n v="1808352"/>
  </r>
  <r>
    <x v="0"/>
    <x v="1"/>
    <x v="2"/>
    <x v="3"/>
    <x v="4"/>
    <s v="DE4-E_A"/>
    <x v="5"/>
    <s v="GNR_ES_ELEC_BAT-LITHIO_E-97_Y-30-50"/>
    <x v="0"/>
    <x v="2"/>
    <n v="210.85280326183101"/>
    <n v="307845.09276227298"/>
    <n v="1108242.33394418"/>
  </r>
  <r>
    <x v="0"/>
    <x v="1"/>
    <x v="2"/>
    <x v="3"/>
    <x v="4"/>
    <s v="DE4-E_A"/>
    <x v="5"/>
    <s v="GNR_ES_ELEC_BAT-LITHIO_E-97_Y-30-50"/>
    <x v="1"/>
    <x v="0"/>
    <n v="217.374023981269"/>
    <n v="317366.07501265203"/>
    <n v="1142517.8700455499"/>
  </r>
  <r>
    <x v="0"/>
    <x v="1"/>
    <x v="2"/>
    <x v="3"/>
    <x v="4"/>
    <s v="DE4-E_A"/>
    <x v="1"/>
    <s v="GNR_HS_HEAT_PIT_L-CEN_E-90_Y-2050"/>
    <x v="0"/>
    <x v="0"/>
    <n v="310.44683220867199"/>
    <n v="453252.37502466101"/>
    <n v="1631708.55008878"/>
  </r>
  <r>
    <x v="0"/>
    <x v="1"/>
    <x v="2"/>
    <x v="3"/>
    <x v="4"/>
    <s v="DE4-E_A"/>
    <x v="1"/>
    <s v="GNR_HS_HEAT_PIT_L-CEN_E-90_Y-2050"/>
    <x v="0"/>
    <x v="1"/>
    <n v="2479.9796314809901"/>
    <n v="3620770.2619622499"/>
    <n v="13034772.943064099"/>
  </r>
  <r>
    <x v="0"/>
    <x v="1"/>
    <x v="2"/>
    <x v="3"/>
    <x v="4"/>
    <s v="DE4-E_A"/>
    <x v="1"/>
    <s v="GNR_HS_HEAT_PIT_L-CEN_E-90_Y-2050"/>
    <x v="0"/>
    <x v="2"/>
    <n v="2433.6550877242898"/>
    <n v="3553136.4280774598"/>
    <n v="12791291.141078901"/>
  </r>
  <r>
    <x v="0"/>
    <x v="1"/>
    <x v="2"/>
    <x v="3"/>
    <x v="4"/>
    <s v="DE4-E_A"/>
    <x v="1"/>
    <s v="GNR_HS_HEAT_PIT_L-CEN_E-90_Y-2050"/>
    <x v="1"/>
    <x v="1"/>
    <n v="78.240248987059303"/>
    <n v="114230.763521107"/>
    <n v="411230.74867598398"/>
  </r>
  <r>
    <x v="0"/>
    <x v="1"/>
    <x v="2"/>
    <x v="3"/>
    <x v="4"/>
    <s v="DE4-E_A"/>
    <x v="2"/>
    <s v="GNR_BO_MSW_E-80"/>
    <x v="0"/>
    <x v="0"/>
    <n v="64.875"/>
    <n v="94717.5"/>
    <n v="340983"/>
  </r>
  <r>
    <x v="0"/>
    <x v="1"/>
    <x v="2"/>
    <x v="3"/>
    <x v="4"/>
    <s v="DE4-E_A"/>
    <x v="2"/>
    <s v="GNR_BO_MSW_E-80"/>
    <x v="0"/>
    <x v="1"/>
    <n v="64.875"/>
    <n v="94717.5"/>
    <n v="340983"/>
  </r>
  <r>
    <x v="0"/>
    <x v="1"/>
    <x v="2"/>
    <x v="3"/>
    <x v="4"/>
    <s v="DE4-E_A"/>
    <x v="2"/>
    <s v="GNR_BO_MSW_E-80"/>
    <x v="0"/>
    <x v="2"/>
    <n v="64.875"/>
    <n v="94717.5"/>
    <n v="340983"/>
  </r>
  <r>
    <x v="0"/>
    <x v="1"/>
    <x v="2"/>
    <x v="3"/>
    <x v="4"/>
    <s v="DE4-E_A"/>
    <x v="2"/>
    <s v="GNR_BO_MSW_E-80"/>
    <x v="1"/>
    <x v="0"/>
    <n v="64.875"/>
    <n v="94717.5"/>
    <n v="340983"/>
  </r>
  <r>
    <x v="0"/>
    <x v="1"/>
    <x v="2"/>
    <x v="3"/>
    <x v="4"/>
    <s v="DE4-E_A"/>
    <x v="2"/>
    <s v="GNR_BO_MSW_E-80"/>
    <x v="1"/>
    <x v="1"/>
    <n v="64.875"/>
    <n v="94717.5"/>
    <n v="340983"/>
  </r>
  <r>
    <x v="0"/>
    <x v="1"/>
    <x v="2"/>
    <x v="3"/>
    <x v="4"/>
    <s v="DE4-E_A"/>
    <x v="2"/>
    <s v="GNR_BO_MSW_E-80"/>
    <x v="1"/>
    <x v="2"/>
    <n v="64.875"/>
    <n v="94717.5"/>
    <n v="340983"/>
  </r>
  <r>
    <x v="0"/>
    <x v="1"/>
    <x v="2"/>
    <x v="3"/>
    <x v="4"/>
    <s v="DE4-E_A"/>
    <x v="2"/>
    <s v="GNR_ST_MSW_BP_E-24_LS-220-MW-FEED_Y-2030"/>
    <x v="0"/>
    <x v="0"/>
    <n v="3990.8520087598599"/>
    <n v="5826643.93278939"/>
    <n v="20975918.158041801"/>
  </r>
  <r>
    <x v="0"/>
    <x v="1"/>
    <x v="2"/>
    <x v="3"/>
    <x v="4"/>
    <s v="DE4-E_A"/>
    <x v="2"/>
    <s v="GNR_ST_MSW_BP_E-24_LS-220-MW-FEED_Y-2030"/>
    <x v="0"/>
    <x v="1"/>
    <n v="3990.8520087598599"/>
    <n v="5826643.93278939"/>
    <n v="20975918.158041801"/>
  </r>
  <r>
    <x v="0"/>
    <x v="1"/>
    <x v="2"/>
    <x v="3"/>
    <x v="4"/>
    <s v="DE4-E_A"/>
    <x v="2"/>
    <s v="GNR_ST_MSW_BP_E-24_LS-220-MW-FEED_Y-2030"/>
    <x v="0"/>
    <x v="2"/>
    <n v="3990.8520087598599"/>
    <n v="5826643.93278939"/>
    <n v="20975918.158041801"/>
  </r>
  <r>
    <x v="0"/>
    <x v="1"/>
    <x v="2"/>
    <x v="3"/>
    <x v="4"/>
    <s v="DE4-E_A"/>
    <x v="2"/>
    <s v="GNR_ST_MSW_BP_E-24_LS-220-MW-FEED_Y-2030"/>
    <x v="1"/>
    <x v="0"/>
    <n v="3990.8520087598599"/>
    <n v="5826643.93278939"/>
    <n v="20975918.158041801"/>
  </r>
  <r>
    <x v="0"/>
    <x v="1"/>
    <x v="2"/>
    <x v="3"/>
    <x v="4"/>
    <s v="DE4-E_A"/>
    <x v="2"/>
    <s v="GNR_ST_MSW_BP_E-24_LS-220-MW-FEED_Y-2030"/>
    <x v="1"/>
    <x v="1"/>
    <n v="3990.8520087598599"/>
    <n v="5826643.93278939"/>
    <n v="20975918.158041801"/>
  </r>
  <r>
    <x v="0"/>
    <x v="1"/>
    <x v="2"/>
    <x v="3"/>
    <x v="4"/>
    <s v="DE4-E_A"/>
    <x v="2"/>
    <s v="GNR_ST_MSW_BP_E-24_LS-220-MW-FEED_Y-2030"/>
    <x v="1"/>
    <x v="2"/>
    <n v="3990.8520087598599"/>
    <n v="5826643.93278939"/>
    <n v="20975918.158041801"/>
  </r>
  <r>
    <x v="0"/>
    <x v="1"/>
    <x v="2"/>
    <x v="3"/>
    <x v="4"/>
    <s v="DE4-E_A"/>
    <x v="2"/>
    <s v="GNR_ST_MSW_BP_E-25_LS-220-MW-FEED_Y-2050"/>
    <x v="0"/>
    <x v="0"/>
    <n v="1262.06766428734"/>
    <n v="1842618.78985952"/>
    <n v="6633427.6434942698"/>
  </r>
  <r>
    <x v="0"/>
    <x v="1"/>
    <x v="2"/>
    <x v="3"/>
    <x v="4"/>
    <s v="DE4-E_A"/>
    <x v="2"/>
    <s v="GNR_ST_MSW_BP_E-25_LS-220-MW-FEED_Y-2050"/>
    <x v="0"/>
    <x v="1"/>
    <n v="1262.06766428734"/>
    <n v="1842618.78985952"/>
    <n v="6633427.6434942698"/>
  </r>
  <r>
    <x v="0"/>
    <x v="1"/>
    <x v="2"/>
    <x v="3"/>
    <x v="4"/>
    <s v="DE4-E_A"/>
    <x v="2"/>
    <s v="GNR_ST_MSW_BP_E-25_LS-220-MW-FEED_Y-2050"/>
    <x v="0"/>
    <x v="2"/>
    <n v="1262.06766428734"/>
    <n v="1842618.78985952"/>
    <n v="6633427.6434942698"/>
  </r>
  <r>
    <x v="0"/>
    <x v="1"/>
    <x v="2"/>
    <x v="3"/>
    <x v="4"/>
    <s v="DE4-E_A"/>
    <x v="2"/>
    <s v="GNR_ST_MSW_BP_E-25_LS-220-MW-FEED_Y-2050"/>
    <x v="1"/>
    <x v="0"/>
    <n v="1262.06766428734"/>
    <n v="1842618.78985952"/>
    <n v="6633427.6434942698"/>
  </r>
  <r>
    <x v="0"/>
    <x v="1"/>
    <x v="2"/>
    <x v="3"/>
    <x v="4"/>
    <s v="DE4-E_A"/>
    <x v="2"/>
    <s v="GNR_ST_MSW_BP_E-25_LS-220-MW-FEED_Y-2050"/>
    <x v="1"/>
    <x v="1"/>
    <n v="1262.06766428734"/>
    <n v="1842618.78985952"/>
    <n v="6633427.6434942698"/>
  </r>
  <r>
    <x v="0"/>
    <x v="1"/>
    <x v="2"/>
    <x v="3"/>
    <x v="4"/>
    <s v="DE4-E_A"/>
    <x v="2"/>
    <s v="GNR_ST_MSW_BP_E-25_LS-220-MW-FEED_Y-2050"/>
    <x v="1"/>
    <x v="2"/>
    <n v="1262.06766428734"/>
    <n v="1842618.78985952"/>
    <n v="6633427.6434942698"/>
  </r>
  <r>
    <x v="0"/>
    <x v="1"/>
    <x v="2"/>
    <x v="3"/>
    <x v="4"/>
    <s v="DE4-E_A"/>
    <x v="3"/>
    <s v="GNR_SH_SUN_LS_Y-2030"/>
    <x v="1"/>
    <x v="1"/>
    <n v="646.75286340030698"/>
    <n v="944259.18056444905"/>
    <n v="3399333.0500320201"/>
  </r>
  <r>
    <x v="0"/>
    <x v="1"/>
    <x v="2"/>
    <x v="3"/>
    <x v="4"/>
    <s v="DE4-E_A"/>
    <x v="3"/>
    <s v="GNR_SH_SUN_LS_Y-2030"/>
    <x v="1"/>
    <x v="2"/>
    <n v="1407.0212161694999"/>
    <n v="2054250.9756074699"/>
    <n v="7395303.5121868895"/>
  </r>
  <r>
    <x v="0"/>
    <x v="1"/>
    <x v="2"/>
    <x v="3"/>
    <x v="4"/>
    <s v="DE4-E_A"/>
    <x v="6"/>
    <s v="GNR_ROR_WTR"/>
    <x v="0"/>
    <x v="0"/>
    <n v="271.14331604776601"/>
    <n v="395869.24142973899"/>
    <n v="1425129.2691470601"/>
  </r>
  <r>
    <x v="0"/>
    <x v="1"/>
    <x v="2"/>
    <x v="3"/>
    <x v="4"/>
    <s v="DE4-E_A"/>
    <x v="6"/>
    <s v="GNR_ROR_WTR"/>
    <x v="0"/>
    <x v="1"/>
    <n v="271.14331604776601"/>
    <n v="395869.24142973899"/>
    <n v="1425129.2691470601"/>
  </r>
  <r>
    <x v="0"/>
    <x v="1"/>
    <x v="2"/>
    <x v="3"/>
    <x v="4"/>
    <s v="DE4-E_A"/>
    <x v="6"/>
    <s v="GNR_ROR_WTR"/>
    <x v="0"/>
    <x v="2"/>
    <n v="271.14331604776601"/>
    <n v="395869.24142973899"/>
    <n v="1425129.2691470601"/>
  </r>
  <r>
    <x v="0"/>
    <x v="1"/>
    <x v="2"/>
    <x v="3"/>
    <x v="4"/>
    <s v="DE4-E_A"/>
    <x v="6"/>
    <s v="GNR_ROR_WTR"/>
    <x v="1"/>
    <x v="0"/>
    <n v="334.57451296316401"/>
    <n v="488478.78892621998"/>
    <n v="1758523.64013439"/>
  </r>
  <r>
    <x v="0"/>
    <x v="1"/>
    <x v="2"/>
    <x v="3"/>
    <x v="4"/>
    <s v="DE4-E_A"/>
    <x v="6"/>
    <s v="GNR_ROR_WTR"/>
    <x v="1"/>
    <x v="1"/>
    <n v="334.57451296316401"/>
    <n v="488478.78892621998"/>
    <n v="1758523.64013439"/>
  </r>
  <r>
    <x v="0"/>
    <x v="1"/>
    <x v="2"/>
    <x v="3"/>
    <x v="4"/>
    <s v="DE4-E_A"/>
    <x v="6"/>
    <s v="GNR_ROR_WTR"/>
    <x v="1"/>
    <x v="2"/>
    <n v="334.57451296316401"/>
    <n v="488478.78892621998"/>
    <n v="1758523.64013439"/>
  </r>
  <r>
    <x v="0"/>
    <x v="1"/>
    <x v="2"/>
    <x v="3"/>
    <x v="4"/>
    <s v="DE4-E_Offshore_A"/>
    <x v="7"/>
    <s v="GNR_WT_WIND_OFF_L-NS_Y-2030"/>
    <x v="0"/>
    <x v="0"/>
    <n v="1543.95727648038"/>
    <n v="2254177.62366135"/>
    <n v="8115039.4451808603"/>
  </r>
  <r>
    <x v="0"/>
    <x v="1"/>
    <x v="2"/>
    <x v="3"/>
    <x v="4"/>
    <s v="DE4-E_Offshore_A"/>
    <x v="7"/>
    <s v="GNR_WT_WIND_OFF_L-NS_Y-2030"/>
    <x v="0"/>
    <x v="1"/>
    <n v="2408.5863777365298"/>
    <n v="3516536.11149533"/>
    <n v="12659530.0013832"/>
  </r>
  <r>
    <x v="0"/>
    <x v="1"/>
    <x v="2"/>
    <x v="3"/>
    <x v="4"/>
    <s v="DE4-E_Offshore_A"/>
    <x v="7"/>
    <s v="GNR_WT_WIND_OFF_L-NS_Y-2030"/>
    <x v="0"/>
    <x v="2"/>
    <n v="2880.7943614734099"/>
    <n v="4205959.7677511703"/>
    <n v="15141455.163904199"/>
  </r>
  <r>
    <x v="0"/>
    <x v="1"/>
    <x v="2"/>
    <x v="3"/>
    <x v="4"/>
    <s v="DE4-E_Offshore_A"/>
    <x v="7"/>
    <s v="GNR_WT_WIND_OFF_L-NS_Y-2030"/>
    <x v="1"/>
    <x v="0"/>
    <n v="3243.5803572547002"/>
    <n v="4735627.3215918699"/>
    <n v="17048258.357730702"/>
  </r>
  <r>
    <x v="0"/>
    <x v="1"/>
    <x v="2"/>
    <x v="3"/>
    <x v="4"/>
    <s v="DE4-E_Offshore_A"/>
    <x v="7"/>
    <s v="GNR_WT_WIND_OFF_L-NS_Y-2030"/>
    <x v="1"/>
    <x v="1"/>
    <n v="5524.1820883646096"/>
    <n v="8065305.8490123404"/>
    <n v="29035101.056444399"/>
  </r>
  <r>
    <x v="0"/>
    <x v="1"/>
    <x v="2"/>
    <x v="3"/>
    <x v="4"/>
    <s v="DE4-E_Offshore_A"/>
    <x v="7"/>
    <s v="GNR_WT_WIND_OFF_L-NS_Y-2030"/>
    <x v="1"/>
    <x v="2"/>
    <n v="5484.4514855950301"/>
    <n v="8007299.1689687399"/>
    <n v="28826277.008287501"/>
  </r>
  <r>
    <x v="0"/>
    <x v="1"/>
    <x v="2"/>
    <x v="3"/>
    <x v="4"/>
    <s v="DE4-E_Offshore_A"/>
    <x v="7"/>
    <s v="GNR_WT_WIND_OFF_L-NS_Y-2050"/>
    <x v="0"/>
    <x v="0"/>
    <n v="7523.5134495701504"/>
    <n v="10984329.6363724"/>
    <n v="39543586.6909407"/>
  </r>
  <r>
    <x v="0"/>
    <x v="1"/>
    <x v="2"/>
    <x v="3"/>
    <x v="4"/>
    <s v="DE4-E_Offshore_A"/>
    <x v="7"/>
    <s v="GNR_WT_WIND_OFF_L-NS_Y-2050"/>
    <x v="0"/>
    <x v="1"/>
    <n v="11736.7444575028"/>
    <n v="17135646.907954101"/>
    <n v="61688328.868634798"/>
  </r>
  <r>
    <x v="0"/>
    <x v="1"/>
    <x v="2"/>
    <x v="3"/>
    <x v="4"/>
    <s v="DE4-E_Offshore_A"/>
    <x v="7"/>
    <s v="GNR_WT_WIND_OFF_L-NS_Y-2050"/>
    <x v="0"/>
    <x v="2"/>
    <n v="14037.755742437799"/>
    <n v="20495123.3839592"/>
    <n v="73782444.182253003"/>
  </r>
  <r>
    <x v="0"/>
    <x v="1"/>
    <x v="2"/>
    <x v="3"/>
    <x v="4"/>
    <s v="DE4-E_Offshore_A"/>
    <x v="7"/>
    <s v="GNR_WT_WIND_OFF_L-NS_Y-2050"/>
    <x v="1"/>
    <x v="0"/>
    <n v="15805.567171001599"/>
    <n v="23076128.0696624"/>
    <n v="83074061.050784498"/>
  </r>
  <r>
    <x v="0"/>
    <x v="1"/>
    <x v="2"/>
    <x v="3"/>
    <x v="4"/>
    <s v="DE4-E_Offshore_A"/>
    <x v="7"/>
    <s v="GNR_WT_WIND_OFF_L-NS_Y-2050"/>
    <x v="1"/>
    <x v="1"/>
    <n v="26918.6582250703"/>
    <n v="39301241.008602701"/>
    <n v="141484467.63097"/>
  </r>
  <r>
    <x v="0"/>
    <x v="1"/>
    <x v="2"/>
    <x v="3"/>
    <x v="4"/>
    <s v="DE4-E_Offshore_A"/>
    <x v="7"/>
    <s v="GNR_WT_WIND_OFF_L-NS_Y-2050"/>
    <x v="1"/>
    <x v="2"/>
    <n v="26725.055896268899"/>
    <n v="39018581.608552597"/>
    <n v="140466893.79078901"/>
  </r>
  <r>
    <x v="0"/>
    <x v="1"/>
    <x v="2"/>
    <x v="3"/>
    <x v="5"/>
    <s v="DE4-N_A"/>
    <x v="5"/>
    <s v="AGG-DE4-N_RES_WTR_PMP"/>
    <x v="0"/>
    <x v="1"/>
    <n v="16.9676712328767"/>
    <n v="24772.799999999999"/>
    <n v="89182.080000000002"/>
  </r>
  <r>
    <x v="0"/>
    <x v="1"/>
    <x v="2"/>
    <x v="3"/>
    <x v="5"/>
    <s v="DE4-N_A"/>
    <x v="5"/>
    <s v="GNR_ES_ELEC_BAT-LITHIO_E-97_Y-30-50"/>
    <x v="0"/>
    <x v="1"/>
    <n v="2.9855896374532902"/>
    <n v="4358.9608706817999"/>
    <n v="15692.2591344545"/>
  </r>
  <r>
    <x v="0"/>
    <x v="1"/>
    <x v="2"/>
    <x v="3"/>
    <x v="5"/>
    <s v="DE4-N_A"/>
    <x v="5"/>
    <s v="GNR_ES_ELEC_BAT-LITHIO_E-97_Y-30-50"/>
    <x v="1"/>
    <x v="0"/>
    <n v="2.9855896374532902"/>
    <n v="4358.9608706817999"/>
    <n v="15692.2591344545"/>
  </r>
  <r>
    <x v="0"/>
    <x v="1"/>
    <x v="2"/>
    <x v="3"/>
    <x v="5"/>
    <s v="DE4-N_A"/>
    <x v="1"/>
    <s v="GNR_HS_HEAT_PIT_L-CEN_E-90_Y-2050"/>
    <x v="0"/>
    <x v="1"/>
    <n v="664.18020163630604"/>
    <n v="969703.09438900603"/>
    <n v="3490931.13980042"/>
  </r>
  <r>
    <x v="0"/>
    <x v="1"/>
    <x v="2"/>
    <x v="3"/>
    <x v="5"/>
    <s v="DE4-N_A"/>
    <x v="1"/>
    <s v="GNR_HS_HEAT_PIT_L-CEN_E-90_Y-2050"/>
    <x v="0"/>
    <x v="2"/>
    <n v="666.40957748474"/>
    <n v="972957.983127721"/>
    <n v="3502648.7392597902"/>
  </r>
  <r>
    <x v="0"/>
    <x v="1"/>
    <x v="2"/>
    <x v="3"/>
    <x v="5"/>
    <s v="DE4-N_A"/>
    <x v="1"/>
    <s v="GNR_HS_HEAT_PIT_L-CEN_E-90_Y-2050"/>
    <x v="1"/>
    <x v="1"/>
    <n v="121.577155869221"/>
    <n v="177502.64756906201"/>
    <n v="639009.53124862397"/>
  </r>
  <r>
    <x v="0"/>
    <x v="1"/>
    <x v="2"/>
    <x v="3"/>
    <x v="5"/>
    <s v="DE4-N_A"/>
    <x v="1"/>
    <s v="GNR_HS_HEAT_WTR-TANK_LS_E-95_Y-2010"/>
    <x v="0"/>
    <x v="1"/>
    <n v="16.260067545171701"/>
    <n v="23739.6986159507"/>
    <n v="85462.915017422507"/>
  </r>
  <r>
    <x v="0"/>
    <x v="1"/>
    <x v="2"/>
    <x v="3"/>
    <x v="5"/>
    <s v="DE4-N_A"/>
    <x v="1"/>
    <s v="GNR_HS_HEAT_WTR-TANK_LS_E-95_Y-2010"/>
    <x v="1"/>
    <x v="1"/>
    <n v="16.260067545171701"/>
    <n v="23739.6986159507"/>
    <n v="85462.915017422507"/>
  </r>
  <r>
    <x v="0"/>
    <x v="1"/>
    <x v="2"/>
    <x v="3"/>
    <x v="5"/>
    <s v="DE4-N_A"/>
    <x v="2"/>
    <s v="GNR_BO_MSW_E-80"/>
    <x v="0"/>
    <x v="0"/>
    <n v="27.462499999999999"/>
    <n v="40095.25"/>
    <n v="144342.9"/>
  </r>
  <r>
    <x v="0"/>
    <x v="1"/>
    <x v="2"/>
    <x v="3"/>
    <x v="5"/>
    <s v="DE4-N_A"/>
    <x v="2"/>
    <s v="GNR_BO_MSW_E-80"/>
    <x v="0"/>
    <x v="1"/>
    <n v="27.462499999999999"/>
    <n v="40095.25"/>
    <n v="144342.9"/>
  </r>
  <r>
    <x v="0"/>
    <x v="1"/>
    <x v="2"/>
    <x v="3"/>
    <x v="5"/>
    <s v="DE4-N_A"/>
    <x v="2"/>
    <s v="GNR_BO_MSW_E-80"/>
    <x v="0"/>
    <x v="2"/>
    <n v="27.462499999999999"/>
    <n v="40095.25"/>
    <n v="144342.9"/>
  </r>
  <r>
    <x v="0"/>
    <x v="1"/>
    <x v="2"/>
    <x v="3"/>
    <x v="5"/>
    <s v="DE4-N_A"/>
    <x v="2"/>
    <s v="GNR_BO_MSW_E-80"/>
    <x v="1"/>
    <x v="0"/>
    <n v="27.462499999999999"/>
    <n v="40095.25"/>
    <n v="144342.9"/>
  </r>
  <r>
    <x v="0"/>
    <x v="1"/>
    <x v="2"/>
    <x v="3"/>
    <x v="5"/>
    <s v="DE4-N_A"/>
    <x v="2"/>
    <s v="GNR_BO_MSW_E-80"/>
    <x v="1"/>
    <x v="1"/>
    <n v="27.462499999999999"/>
    <n v="40095.25"/>
    <n v="144342.9"/>
  </r>
  <r>
    <x v="0"/>
    <x v="1"/>
    <x v="2"/>
    <x v="3"/>
    <x v="5"/>
    <s v="DE4-N_A"/>
    <x v="2"/>
    <s v="GNR_BO_MSW_E-80"/>
    <x v="1"/>
    <x v="2"/>
    <n v="27.462499999999999"/>
    <n v="40095.25"/>
    <n v="144342.9"/>
  </r>
  <r>
    <x v="0"/>
    <x v="1"/>
    <x v="2"/>
    <x v="3"/>
    <x v="5"/>
    <s v="DE4-N_A"/>
    <x v="2"/>
    <s v="GNR_ST_MSW_BP_E-24_LS-220-MW-FEED_Y-2030"/>
    <x v="0"/>
    <x v="0"/>
    <n v="1267.0826360312101"/>
    <n v="1849940.64860557"/>
    <n v="6659786.3349800399"/>
  </r>
  <r>
    <x v="0"/>
    <x v="1"/>
    <x v="2"/>
    <x v="3"/>
    <x v="5"/>
    <s v="DE4-N_A"/>
    <x v="2"/>
    <s v="GNR_ST_MSW_BP_E-24_LS-220-MW-FEED_Y-2030"/>
    <x v="0"/>
    <x v="1"/>
    <n v="1267.0826360312101"/>
    <n v="1849940.64860557"/>
    <n v="6659786.3349800399"/>
  </r>
  <r>
    <x v="0"/>
    <x v="1"/>
    <x v="2"/>
    <x v="3"/>
    <x v="5"/>
    <s v="DE4-N_A"/>
    <x v="2"/>
    <s v="GNR_ST_MSW_BP_E-24_LS-220-MW-FEED_Y-2030"/>
    <x v="0"/>
    <x v="2"/>
    <n v="1267.0826360312101"/>
    <n v="1849940.64860557"/>
    <n v="6659786.3349800399"/>
  </r>
  <r>
    <x v="0"/>
    <x v="1"/>
    <x v="2"/>
    <x v="3"/>
    <x v="5"/>
    <s v="DE4-N_A"/>
    <x v="2"/>
    <s v="GNR_ST_MSW_BP_E-24_LS-220-MW-FEED_Y-2030"/>
    <x v="1"/>
    <x v="0"/>
    <n v="1267.0826360312101"/>
    <n v="1849940.64860557"/>
    <n v="6659786.3349800399"/>
  </r>
  <r>
    <x v="0"/>
    <x v="1"/>
    <x v="2"/>
    <x v="3"/>
    <x v="5"/>
    <s v="DE4-N_A"/>
    <x v="2"/>
    <s v="GNR_ST_MSW_BP_E-24_LS-220-MW-FEED_Y-2030"/>
    <x v="1"/>
    <x v="1"/>
    <n v="1267.0826360312101"/>
    <n v="1849940.64860557"/>
    <n v="6659786.3349800399"/>
  </r>
  <r>
    <x v="0"/>
    <x v="1"/>
    <x v="2"/>
    <x v="3"/>
    <x v="5"/>
    <s v="DE4-N_A"/>
    <x v="2"/>
    <s v="GNR_ST_MSW_BP_E-24_LS-220-MW-FEED_Y-2030"/>
    <x v="1"/>
    <x v="2"/>
    <n v="1267.0826360312101"/>
    <n v="1849940.64860557"/>
    <n v="6659786.3349800399"/>
  </r>
  <r>
    <x v="0"/>
    <x v="1"/>
    <x v="2"/>
    <x v="3"/>
    <x v="5"/>
    <s v="DE4-N_A"/>
    <x v="2"/>
    <s v="GNR_ST_MSW_BP_E-25_LS-220-MW-FEED_Y-2050"/>
    <x v="0"/>
    <x v="0"/>
    <n v="546.87918206348797"/>
    <n v="798443.60581269197"/>
    <n v="2874396.9809256899"/>
  </r>
  <r>
    <x v="0"/>
    <x v="1"/>
    <x v="2"/>
    <x v="3"/>
    <x v="5"/>
    <s v="DE4-N_A"/>
    <x v="2"/>
    <s v="GNR_ST_MSW_BP_E-25_LS-220-MW-FEED_Y-2050"/>
    <x v="0"/>
    <x v="1"/>
    <n v="546.87918206348797"/>
    <n v="798443.60581269197"/>
    <n v="2874396.9809256899"/>
  </r>
  <r>
    <x v="0"/>
    <x v="1"/>
    <x v="2"/>
    <x v="3"/>
    <x v="5"/>
    <s v="DE4-N_A"/>
    <x v="2"/>
    <s v="GNR_ST_MSW_BP_E-25_LS-220-MW-FEED_Y-2050"/>
    <x v="0"/>
    <x v="2"/>
    <n v="546.87918206348797"/>
    <n v="798443.60581269197"/>
    <n v="2874396.9809256899"/>
  </r>
  <r>
    <x v="0"/>
    <x v="1"/>
    <x v="2"/>
    <x v="3"/>
    <x v="5"/>
    <s v="DE4-N_A"/>
    <x v="2"/>
    <s v="GNR_ST_MSW_BP_E-25_LS-220-MW-FEED_Y-2050"/>
    <x v="1"/>
    <x v="0"/>
    <n v="546.87918206348797"/>
    <n v="798443.60581269197"/>
    <n v="2874396.9809256899"/>
  </r>
  <r>
    <x v="0"/>
    <x v="1"/>
    <x v="2"/>
    <x v="3"/>
    <x v="5"/>
    <s v="DE4-N_A"/>
    <x v="2"/>
    <s v="GNR_ST_MSW_BP_E-25_LS-220-MW-FEED_Y-2050"/>
    <x v="1"/>
    <x v="1"/>
    <n v="546.87918206348797"/>
    <n v="798443.60581269197"/>
    <n v="2874396.9809256899"/>
  </r>
  <r>
    <x v="0"/>
    <x v="1"/>
    <x v="2"/>
    <x v="3"/>
    <x v="5"/>
    <s v="DE4-N_A"/>
    <x v="2"/>
    <s v="GNR_ST_MSW_BP_E-25_LS-220-MW-FEED_Y-2050"/>
    <x v="1"/>
    <x v="2"/>
    <n v="546.87918206348797"/>
    <n v="798443.60581269197"/>
    <n v="2874396.9809256899"/>
  </r>
  <r>
    <x v="0"/>
    <x v="1"/>
    <x v="2"/>
    <x v="3"/>
    <x v="5"/>
    <s v="DE4-N_A"/>
    <x v="6"/>
    <s v="GNR_ROR_WTR"/>
    <x v="0"/>
    <x v="0"/>
    <n v="2.3891488726436201"/>
    <n v="3488.1573540596801"/>
    <n v="12557.366474614901"/>
  </r>
  <r>
    <x v="0"/>
    <x v="1"/>
    <x v="2"/>
    <x v="3"/>
    <x v="5"/>
    <s v="DE4-N_A"/>
    <x v="6"/>
    <s v="GNR_ROR_WTR"/>
    <x v="0"/>
    <x v="1"/>
    <n v="2.3891488726436201"/>
    <n v="3488.1573540596801"/>
    <n v="12557.366474614901"/>
  </r>
  <r>
    <x v="0"/>
    <x v="1"/>
    <x v="2"/>
    <x v="3"/>
    <x v="5"/>
    <s v="DE4-N_A"/>
    <x v="6"/>
    <s v="GNR_ROR_WTR"/>
    <x v="0"/>
    <x v="2"/>
    <n v="2.3891488726436201"/>
    <n v="3488.1573540596801"/>
    <n v="12557.366474614901"/>
  </r>
  <r>
    <x v="0"/>
    <x v="1"/>
    <x v="2"/>
    <x v="3"/>
    <x v="5"/>
    <s v="DE4-N_A"/>
    <x v="6"/>
    <s v="GNR_ROR_WTR"/>
    <x v="1"/>
    <x v="0"/>
    <n v="2.9480657392285301"/>
    <n v="4304.1759792736502"/>
    <n v="15495.033525385101"/>
  </r>
  <r>
    <x v="0"/>
    <x v="1"/>
    <x v="2"/>
    <x v="3"/>
    <x v="5"/>
    <s v="DE4-N_A"/>
    <x v="6"/>
    <s v="GNR_ROR_WTR"/>
    <x v="1"/>
    <x v="1"/>
    <n v="2.9480657392285301"/>
    <n v="4304.1759792736502"/>
    <n v="15495.033525385101"/>
  </r>
  <r>
    <x v="0"/>
    <x v="1"/>
    <x v="2"/>
    <x v="3"/>
    <x v="5"/>
    <s v="DE4-N_A"/>
    <x v="6"/>
    <s v="GNR_ROR_WTR"/>
    <x v="1"/>
    <x v="2"/>
    <n v="2.9480657392285301"/>
    <n v="4304.1759792736502"/>
    <n v="15495.033525385101"/>
  </r>
  <r>
    <x v="0"/>
    <x v="1"/>
    <x v="2"/>
    <x v="3"/>
    <x v="5"/>
    <s v="DE4-N_Offshore_A"/>
    <x v="7"/>
    <s v="GNR_WT_WIND_OFF_L-NS_Y-2050"/>
    <x v="0"/>
    <x v="0"/>
    <n v="1835.76216071304"/>
    <n v="2680212.75464103"/>
    <n v="9648765.9167077206"/>
  </r>
  <r>
    <x v="0"/>
    <x v="1"/>
    <x v="2"/>
    <x v="3"/>
    <x v="5"/>
    <s v="DE4-N_Offshore_A"/>
    <x v="7"/>
    <s v="GNR_WT_WIND_OFF_L-NS_Y-2050"/>
    <x v="0"/>
    <x v="1"/>
    <n v="2863.80445910855"/>
    <n v="4181154.5102984798"/>
    <n v="15052156.2370745"/>
  </r>
  <r>
    <x v="0"/>
    <x v="1"/>
    <x v="2"/>
    <x v="3"/>
    <x v="5"/>
    <s v="DE4-N_Offshore_A"/>
    <x v="7"/>
    <s v="GNR_WT_WIND_OFF_L-NS_Y-2050"/>
    <x v="0"/>
    <x v="2"/>
    <n v="3425.25882169743"/>
    <n v="5000877.8796782503"/>
    <n v="18003160.3668417"/>
  </r>
  <r>
    <x v="0"/>
    <x v="1"/>
    <x v="2"/>
    <x v="3"/>
    <x v="5"/>
    <s v="DE4-N_Offshore_A"/>
    <x v="7"/>
    <s v="GNR_WT_WIND_OFF_L-NS_Y-2050"/>
    <x v="1"/>
    <x v="0"/>
    <n v="3856.6106561277902"/>
    <n v="5630651.5579465702"/>
    <n v="20270345.608607698"/>
  </r>
  <r>
    <x v="0"/>
    <x v="1"/>
    <x v="2"/>
    <x v="3"/>
    <x v="5"/>
    <s v="DE4-N_Offshore_A"/>
    <x v="7"/>
    <s v="GNR_WT_WIND_OFF_L-NS_Y-2050"/>
    <x v="1"/>
    <x v="1"/>
    <n v="6568.2416224794797"/>
    <n v="9589632.7688200492"/>
    <n v="34522677.967752203"/>
  </r>
  <r>
    <x v="0"/>
    <x v="1"/>
    <x v="2"/>
    <x v="3"/>
    <x v="5"/>
    <s v="DE4-N_Offshore_A"/>
    <x v="7"/>
    <s v="GNR_WT_WIND_OFF_L-NS_Y-2050"/>
    <x v="1"/>
    <x v="2"/>
    <n v="6521.0020140409697"/>
    <n v="9520662.9404998198"/>
    <n v="34274386.585799299"/>
  </r>
  <r>
    <x v="0"/>
    <x v="1"/>
    <x v="2"/>
    <x v="3"/>
    <x v="6"/>
    <s v="DE4-S_A"/>
    <x v="5"/>
    <s v="AGG-DE4-S_RES_WTR_PMP"/>
    <x v="0"/>
    <x v="1"/>
    <n v="4.4548454132208803"/>
    <n v="6504.0743033024901"/>
    <n v="23414.6674918889"/>
  </r>
  <r>
    <x v="0"/>
    <x v="1"/>
    <x v="2"/>
    <x v="3"/>
    <x v="6"/>
    <s v="DE4-S_A"/>
    <x v="5"/>
    <s v="AGG-DE4-S_RES_WTR_PMP"/>
    <x v="0"/>
    <x v="2"/>
    <n v="303.69857924431301"/>
    <n v="443399.92569669703"/>
    <n v="1596239.7325081101"/>
  </r>
  <r>
    <x v="0"/>
    <x v="1"/>
    <x v="2"/>
    <x v="3"/>
    <x v="6"/>
    <s v="DE4-S_A"/>
    <x v="1"/>
    <s v="GNR_HS_HEAT_PIT_L-CEN_E-90_Y-2050"/>
    <x v="0"/>
    <x v="1"/>
    <n v="1377.9527465404201"/>
    <n v="2011811.0099490101"/>
    <n v="7242519.6358164502"/>
  </r>
  <r>
    <x v="0"/>
    <x v="1"/>
    <x v="2"/>
    <x v="3"/>
    <x v="6"/>
    <s v="DE4-S_A"/>
    <x v="1"/>
    <s v="GNR_HS_HEAT_PIT_L-CEN_E-90_Y-2050"/>
    <x v="0"/>
    <x v="2"/>
    <n v="1347.7360346067901"/>
    <n v="1967694.6105259201"/>
    <n v="7083700.5978933098"/>
  </r>
  <r>
    <x v="0"/>
    <x v="1"/>
    <x v="2"/>
    <x v="3"/>
    <x v="6"/>
    <s v="DE4-S_A"/>
    <x v="1"/>
    <s v="GNR_HS_HEAT_PIT_L-CEN_E-90_Y-2050"/>
    <x v="1"/>
    <x v="1"/>
    <n v="280.07887961869397"/>
    <n v="408915.16424329299"/>
    <n v="1472094.5912758501"/>
  </r>
  <r>
    <x v="0"/>
    <x v="1"/>
    <x v="2"/>
    <x v="3"/>
    <x v="6"/>
    <s v="DE4-S_A"/>
    <x v="2"/>
    <s v="GNR_BO_MSW_E-80"/>
    <x v="0"/>
    <x v="0"/>
    <n v="79.05"/>
    <n v="115413"/>
    <n v="415486.8"/>
  </r>
  <r>
    <x v="0"/>
    <x v="1"/>
    <x v="2"/>
    <x v="3"/>
    <x v="6"/>
    <s v="DE4-S_A"/>
    <x v="2"/>
    <s v="GNR_BO_MSW_E-80"/>
    <x v="0"/>
    <x v="1"/>
    <n v="79.05"/>
    <n v="115413"/>
    <n v="415486.8"/>
  </r>
  <r>
    <x v="0"/>
    <x v="1"/>
    <x v="2"/>
    <x v="3"/>
    <x v="6"/>
    <s v="DE4-S_A"/>
    <x v="2"/>
    <s v="GNR_BO_MSW_E-80"/>
    <x v="0"/>
    <x v="2"/>
    <n v="79.05"/>
    <n v="115413"/>
    <n v="415486.8"/>
  </r>
  <r>
    <x v="0"/>
    <x v="1"/>
    <x v="2"/>
    <x v="3"/>
    <x v="6"/>
    <s v="DE4-S_A"/>
    <x v="2"/>
    <s v="GNR_BO_MSW_E-80"/>
    <x v="1"/>
    <x v="0"/>
    <n v="79.05"/>
    <n v="115413"/>
    <n v="415486.8"/>
  </r>
  <r>
    <x v="0"/>
    <x v="1"/>
    <x v="2"/>
    <x v="3"/>
    <x v="6"/>
    <s v="DE4-S_A"/>
    <x v="2"/>
    <s v="GNR_BO_MSW_E-80"/>
    <x v="1"/>
    <x v="1"/>
    <n v="79.05"/>
    <n v="115413"/>
    <n v="415486.8"/>
  </r>
  <r>
    <x v="0"/>
    <x v="1"/>
    <x v="2"/>
    <x v="3"/>
    <x v="6"/>
    <s v="DE4-S_A"/>
    <x v="2"/>
    <s v="GNR_BO_MSW_E-80"/>
    <x v="1"/>
    <x v="2"/>
    <n v="79.05"/>
    <n v="115413"/>
    <n v="415486.8"/>
  </r>
  <r>
    <x v="0"/>
    <x v="1"/>
    <x v="2"/>
    <x v="3"/>
    <x v="6"/>
    <s v="DE4-S_A"/>
    <x v="2"/>
    <s v="GNR_ST_MSW_BP_E-24_LS-220-MW-FEED_Y-2030"/>
    <x v="0"/>
    <x v="0"/>
    <n v="2990.9405644430899"/>
    <n v="4366773.2240869096"/>
    <n v="15720383.6067129"/>
  </r>
  <r>
    <x v="0"/>
    <x v="1"/>
    <x v="2"/>
    <x v="3"/>
    <x v="6"/>
    <s v="DE4-S_A"/>
    <x v="2"/>
    <s v="GNR_ST_MSW_BP_E-24_LS-220-MW-FEED_Y-2030"/>
    <x v="0"/>
    <x v="1"/>
    <n v="2990.9405644430899"/>
    <n v="4366773.2240869096"/>
    <n v="15720383.6067129"/>
  </r>
  <r>
    <x v="0"/>
    <x v="1"/>
    <x v="2"/>
    <x v="3"/>
    <x v="6"/>
    <s v="DE4-S_A"/>
    <x v="2"/>
    <s v="GNR_ST_MSW_BP_E-24_LS-220-MW-FEED_Y-2030"/>
    <x v="0"/>
    <x v="2"/>
    <n v="2990.9405644430899"/>
    <n v="4366773.2240869096"/>
    <n v="15720383.6067129"/>
  </r>
  <r>
    <x v="0"/>
    <x v="1"/>
    <x v="2"/>
    <x v="3"/>
    <x v="6"/>
    <s v="DE4-S_A"/>
    <x v="2"/>
    <s v="GNR_ST_MSW_BP_E-24_LS-220-MW-FEED_Y-2030"/>
    <x v="1"/>
    <x v="0"/>
    <n v="2990.9405644430899"/>
    <n v="4366773.2240869096"/>
    <n v="15720383.6067129"/>
  </r>
  <r>
    <x v="0"/>
    <x v="1"/>
    <x v="2"/>
    <x v="3"/>
    <x v="6"/>
    <s v="DE4-S_A"/>
    <x v="2"/>
    <s v="GNR_ST_MSW_BP_E-24_LS-220-MW-FEED_Y-2030"/>
    <x v="1"/>
    <x v="1"/>
    <n v="2990.9405644430899"/>
    <n v="4366773.2240869096"/>
    <n v="15720383.6067129"/>
  </r>
  <r>
    <x v="0"/>
    <x v="1"/>
    <x v="2"/>
    <x v="3"/>
    <x v="6"/>
    <s v="DE4-S_A"/>
    <x v="2"/>
    <s v="GNR_ST_MSW_BP_E-24_LS-220-MW-FEED_Y-2030"/>
    <x v="1"/>
    <x v="2"/>
    <n v="2990.9405644430899"/>
    <n v="4366773.2240869096"/>
    <n v="15720383.6067129"/>
  </r>
  <r>
    <x v="0"/>
    <x v="1"/>
    <x v="2"/>
    <x v="3"/>
    <x v="6"/>
    <s v="DE4-S_A"/>
    <x v="2"/>
    <s v="GNR_ST_MSW_BP_E-25_LS-220-MW-FEED_Y-2050"/>
    <x v="0"/>
    <x v="0"/>
    <n v="674.56824696639603"/>
    <n v="984869.64057093801"/>
    <n v="3545530.7060553799"/>
  </r>
  <r>
    <x v="0"/>
    <x v="1"/>
    <x v="2"/>
    <x v="3"/>
    <x v="6"/>
    <s v="DE4-S_A"/>
    <x v="2"/>
    <s v="GNR_ST_MSW_BP_E-25_LS-220-MW-FEED_Y-2050"/>
    <x v="0"/>
    <x v="1"/>
    <n v="674.56824696639603"/>
    <n v="984869.64057093801"/>
    <n v="3545530.7060553799"/>
  </r>
  <r>
    <x v="0"/>
    <x v="1"/>
    <x v="2"/>
    <x v="3"/>
    <x v="6"/>
    <s v="DE4-S_A"/>
    <x v="2"/>
    <s v="GNR_ST_MSW_BP_E-25_LS-220-MW-FEED_Y-2050"/>
    <x v="0"/>
    <x v="2"/>
    <n v="674.56824696639603"/>
    <n v="984869.64057093801"/>
    <n v="3545530.7060553799"/>
  </r>
  <r>
    <x v="0"/>
    <x v="1"/>
    <x v="2"/>
    <x v="3"/>
    <x v="6"/>
    <s v="DE4-S_A"/>
    <x v="2"/>
    <s v="GNR_ST_MSW_BP_E-25_LS-220-MW-FEED_Y-2050"/>
    <x v="1"/>
    <x v="0"/>
    <n v="674.56824696639603"/>
    <n v="984869.64057093801"/>
    <n v="3545530.7060553799"/>
  </r>
  <r>
    <x v="0"/>
    <x v="1"/>
    <x v="2"/>
    <x v="3"/>
    <x v="6"/>
    <s v="DE4-S_A"/>
    <x v="2"/>
    <s v="GNR_ST_MSW_BP_E-25_LS-220-MW-FEED_Y-2050"/>
    <x v="1"/>
    <x v="1"/>
    <n v="674.56824696639603"/>
    <n v="984869.64057093801"/>
    <n v="3545530.7060553799"/>
  </r>
  <r>
    <x v="0"/>
    <x v="1"/>
    <x v="2"/>
    <x v="3"/>
    <x v="6"/>
    <s v="DE4-S_A"/>
    <x v="2"/>
    <s v="GNR_ST_MSW_BP_E-25_LS-220-MW-FEED_Y-2050"/>
    <x v="1"/>
    <x v="2"/>
    <n v="674.56824696639603"/>
    <n v="984869.64057093801"/>
    <n v="3545530.7060553799"/>
  </r>
  <r>
    <x v="0"/>
    <x v="1"/>
    <x v="2"/>
    <x v="3"/>
    <x v="6"/>
    <s v="DE4-S_A"/>
    <x v="6"/>
    <s v="GNR_RES_WTR_NOPMP"/>
    <x v="0"/>
    <x v="1"/>
    <n v="124"/>
    <n v="181040"/>
    <n v="651744"/>
  </r>
  <r>
    <x v="0"/>
    <x v="1"/>
    <x v="2"/>
    <x v="3"/>
    <x v="6"/>
    <s v="DE4-S_A"/>
    <x v="6"/>
    <s v="GNR_RES_WTR_NOPMP"/>
    <x v="0"/>
    <x v="2"/>
    <n v="100.73129567839899"/>
    <n v="147067.691690462"/>
    <n v="529443.69008566404"/>
  </r>
  <r>
    <x v="0"/>
    <x v="1"/>
    <x v="2"/>
    <x v="3"/>
    <x v="6"/>
    <s v="DE4-S_A"/>
    <x v="6"/>
    <s v="GNR_RES_WTR_NOPMP"/>
    <x v="1"/>
    <x v="0"/>
    <n v="124"/>
    <n v="181040"/>
    <n v="651744"/>
  </r>
  <r>
    <x v="0"/>
    <x v="1"/>
    <x v="2"/>
    <x v="3"/>
    <x v="6"/>
    <s v="DE4-S_A"/>
    <x v="6"/>
    <s v="GNR_RES_WTR_NOPMP"/>
    <x v="1"/>
    <x v="1"/>
    <n v="60.626731340106801"/>
    <n v="88515.027756555995"/>
    <n v="318654.09992360201"/>
  </r>
  <r>
    <x v="0"/>
    <x v="1"/>
    <x v="2"/>
    <x v="3"/>
    <x v="6"/>
    <s v="DE4-S_A"/>
    <x v="6"/>
    <s v="GNR_ROR_WTR"/>
    <x v="0"/>
    <x v="0"/>
    <n v="3904.80028704798"/>
    <n v="5701008.4190900503"/>
    <n v="20523630.308724198"/>
  </r>
  <r>
    <x v="0"/>
    <x v="1"/>
    <x v="2"/>
    <x v="3"/>
    <x v="6"/>
    <s v="DE4-S_A"/>
    <x v="6"/>
    <s v="GNR_ROR_WTR"/>
    <x v="0"/>
    <x v="1"/>
    <n v="3904.80028704798"/>
    <n v="5701008.4190900503"/>
    <n v="20523630.308724198"/>
  </r>
  <r>
    <x v="0"/>
    <x v="1"/>
    <x v="2"/>
    <x v="3"/>
    <x v="6"/>
    <s v="DE4-S_A"/>
    <x v="6"/>
    <s v="GNR_ROR_WTR"/>
    <x v="0"/>
    <x v="2"/>
    <n v="3904.80028704798"/>
    <n v="5701008.4190900503"/>
    <n v="20523630.308724198"/>
  </r>
  <r>
    <x v="0"/>
    <x v="1"/>
    <x v="2"/>
    <x v="3"/>
    <x v="6"/>
    <s v="DE4-S_A"/>
    <x v="6"/>
    <s v="GNR_ROR_WTR"/>
    <x v="1"/>
    <x v="0"/>
    <n v="4818.2882517648004"/>
    <n v="7034700.8475766098"/>
    <n v="25324923.051275801"/>
  </r>
  <r>
    <x v="0"/>
    <x v="1"/>
    <x v="2"/>
    <x v="3"/>
    <x v="6"/>
    <s v="DE4-S_A"/>
    <x v="6"/>
    <s v="GNR_ROR_WTR"/>
    <x v="1"/>
    <x v="1"/>
    <n v="4818.2882517648004"/>
    <n v="7034700.8475766098"/>
    <n v="25324923.051275801"/>
  </r>
  <r>
    <x v="0"/>
    <x v="1"/>
    <x v="2"/>
    <x v="3"/>
    <x v="6"/>
    <s v="DE4-S_A"/>
    <x v="6"/>
    <s v="GNR_ROR_WTR"/>
    <x v="1"/>
    <x v="2"/>
    <n v="4818.2882517648004"/>
    <n v="7034700.8475766098"/>
    <n v="25324923.051275801"/>
  </r>
  <r>
    <x v="0"/>
    <x v="1"/>
    <x v="2"/>
    <x v="3"/>
    <x v="7"/>
    <s v="DE4-W_A"/>
    <x v="5"/>
    <s v="AGG-DE4-W_RES_WTR_PMP"/>
    <x v="0"/>
    <x v="1"/>
    <n v="163.26575342465799"/>
    <n v="238368"/>
    <n v="858124.80000000005"/>
  </r>
  <r>
    <x v="0"/>
    <x v="1"/>
    <x v="2"/>
    <x v="3"/>
    <x v="7"/>
    <s v="DE4-W_A"/>
    <x v="5"/>
    <s v="GNR_ES_ELEC_BAT-LITHIO_E-97_Y-30-50"/>
    <x v="0"/>
    <x v="1"/>
    <n v="3786.5273157461902"/>
    <n v="5528329.8809894398"/>
    <n v="19901987.571562"/>
  </r>
  <r>
    <x v="0"/>
    <x v="1"/>
    <x v="2"/>
    <x v="3"/>
    <x v="7"/>
    <s v="DE4-W_A"/>
    <x v="5"/>
    <s v="GNR_ES_ELEC_BAT-LITHIO_E-97_Y-30-50"/>
    <x v="1"/>
    <x v="0"/>
    <n v="3786.5273157461902"/>
    <n v="5528329.8809894398"/>
    <n v="19901987.571562"/>
  </r>
  <r>
    <x v="0"/>
    <x v="1"/>
    <x v="2"/>
    <x v="3"/>
    <x v="7"/>
    <s v="DE4-W_A"/>
    <x v="1"/>
    <s v="GNR_HS_HEAT_PIT_L-CEN_E-90_Y-2050"/>
    <x v="0"/>
    <x v="1"/>
    <n v="1569.4951484451501"/>
    <n v="2291462.9167299201"/>
    <n v="8249266.5002277102"/>
  </r>
  <r>
    <x v="0"/>
    <x v="1"/>
    <x v="2"/>
    <x v="3"/>
    <x v="7"/>
    <s v="DE4-W_A"/>
    <x v="1"/>
    <s v="GNR_HS_HEAT_PIT_L-CEN_E-90_Y-2050"/>
    <x v="0"/>
    <x v="2"/>
    <n v="1110.15743269225"/>
    <n v="1620829.8517306901"/>
    <n v="5834987.4662304902"/>
  </r>
  <r>
    <x v="0"/>
    <x v="1"/>
    <x v="2"/>
    <x v="3"/>
    <x v="7"/>
    <s v="DE4-W_A"/>
    <x v="1"/>
    <s v="GNR_HS_HEAT_PIT_L-CEN_E-90_Y-2050"/>
    <x v="1"/>
    <x v="1"/>
    <n v="238.16894552315901"/>
    <n v="347726.660463812"/>
    <n v="1251815.9776697201"/>
  </r>
  <r>
    <x v="0"/>
    <x v="1"/>
    <x v="2"/>
    <x v="3"/>
    <x v="7"/>
    <s v="DE4-W_A"/>
    <x v="1"/>
    <s v="GNR_HS_HEAT_WTR-TANK_LS_E-95_Y-2010"/>
    <x v="0"/>
    <x v="2"/>
    <n v="394.54564759957299"/>
    <n v="576036.64549537702"/>
    <n v="2073731.92378336"/>
  </r>
  <r>
    <x v="0"/>
    <x v="1"/>
    <x v="2"/>
    <x v="3"/>
    <x v="7"/>
    <s v="DE4-W_A"/>
    <x v="1"/>
    <s v="GNR_HS_HEAT_WTR-TANK_LS_E-95_Y-2010"/>
    <x v="1"/>
    <x v="1"/>
    <n v="394.54564759957299"/>
    <n v="576036.64549537702"/>
    <n v="2073731.92378336"/>
  </r>
  <r>
    <x v="0"/>
    <x v="1"/>
    <x v="2"/>
    <x v="3"/>
    <x v="7"/>
    <s v="DE4-W_A"/>
    <x v="17"/>
    <s v="GNR_FC_H2_SOFCC_Y-50"/>
    <x v="0"/>
    <x v="0"/>
    <n v="11634.680938755"/>
    <n v="16986634.170582201"/>
    <n v="61151883.014096104"/>
  </r>
  <r>
    <x v="0"/>
    <x v="1"/>
    <x v="2"/>
    <x v="3"/>
    <x v="7"/>
    <s v="DE4-W_A"/>
    <x v="17"/>
    <s v="GNR_FC_H2_SOFCC_Y-50"/>
    <x v="0"/>
    <x v="1"/>
    <n v="11634.680938755"/>
    <n v="16986634.170582201"/>
    <n v="61151883.014096104"/>
  </r>
  <r>
    <x v="0"/>
    <x v="1"/>
    <x v="2"/>
    <x v="3"/>
    <x v="7"/>
    <s v="DE4-W_A"/>
    <x v="17"/>
    <s v="GNR_FC_H2_SOFCC_Y-50"/>
    <x v="0"/>
    <x v="2"/>
    <n v="11634.680938755"/>
    <n v="16986634.170582201"/>
    <n v="61151883.014096104"/>
  </r>
  <r>
    <x v="0"/>
    <x v="1"/>
    <x v="2"/>
    <x v="3"/>
    <x v="7"/>
    <s v="DE4-W_A"/>
    <x v="2"/>
    <s v="GNR_BO_MSW_E-80"/>
    <x v="0"/>
    <x v="0"/>
    <n v="307.7"/>
    <n v="449242"/>
    <n v="1617271.2"/>
  </r>
  <r>
    <x v="0"/>
    <x v="1"/>
    <x v="2"/>
    <x v="3"/>
    <x v="7"/>
    <s v="DE4-W_A"/>
    <x v="2"/>
    <s v="GNR_BO_MSW_E-80"/>
    <x v="0"/>
    <x v="1"/>
    <n v="307.7"/>
    <n v="449242"/>
    <n v="1617271.2"/>
  </r>
  <r>
    <x v="0"/>
    <x v="1"/>
    <x v="2"/>
    <x v="3"/>
    <x v="7"/>
    <s v="DE4-W_A"/>
    <x v="2"/>
    <s v="GNR_BO_MSW_E-80"/>
    <x v="0"/>
    <x v="2"/>
    <n v="307.7"/>
    <n v="449242"/>
    <n v="1617271.2"/>
  </r>
  <r>
    <x v="0"/>
    <x v="1"/>
    <x v="2"/>
    <x v="3"/>
    <x v="7"/>
    <s v="DE4-W_A"/>
    <x v="2"/>
    <s v="GNR_BO_MSW_E-80"/>
    <x v="1"/>
    <x v="0"/>
    <n v="307.7"/>
    <n v="449242"/>
    <n v="1617271.2"/>
  </r>
  <r>
    <x v="0"/>
    <x v="1"/>
    <x v="2"/>
    <x v="3"/>
    <x v="7"/>
    <s v="DE4-W_A"/>
    <x v="2"/>
    <s v="GNR_BO_MSW_E-80"/>
    <x v="1"/>
    <x v="1"/>
    <n v="307.7"/>
    <n v="449242"/>
    <n v="1617271.2"/>
  </r>
  <r>
    <x v="0"/>
    <x v="1"/>
    <x v="2"/>
    <x v="3"/>
    <x v="7"/>
    <s v="DE4-W_A"/>
    <x v="2"/>
    <s v="GNR_BO_MSW_E-80"/>
    <x v="1"/>
    <x v="2"/>
    <n v="307.7"/>
    <n v="449242"/>
    <n v="1617271.2"/>
  </r>
  <r>
    <x v="0"/>
    <x v="1"/>
    <x v="2"/>
    <x v="3"/>
    <x v="7"/>
    <s v="DE4-W_A"/>
    <x v="2"/>
    <s v="GNR_ST_MSW_BP_E-24_LS-220-MW-FEED_Y-2030"/>
    <x v="0"/>
    <x v="0"/>
    <n v="240.31851070995799"/>
    <n v="350865.02563653898"/>
    <n v="1263114.09229154"/>
  </r>
  <r>
    <x v="0"/>
    <x v="1"/>
    <x v="2"/>
    <x v="3"/>
    <x v="7"/>
    <s v="DE4-W_A"/>
    <x v="2"/>
    <s v="GNR_ST_MSW_BP_E-24_LS-220-MW-FEED_Y-2030"/>
    <x v="0"/>
    <x v="1"/>
    <n v="240.31851070995799"/>
    <n v="350865.02563653898"/>
    <n v="1263114.09229154"/>
  </r>
  <r>
    <x v="0"/>
    <x v="1"/>
    <x v="2"/>
    <x v="3"/>
    <x v="7"/>
    <s v="DE4-W_A"/>
    <x v="2"/>
    <s v="GNR_ST_MSW_BP_E-24_LS-220-MW-FEED_Y-2030"/>
    <x v="0"/>
    <x v="2"/>
    <n v="240.31851070995799"/>
    <n v="350865.02563653898"/>
    <n v="1263114.09229154"/>
  </r>
  <r>
    <x v="0"/>
    <x v="1"/>
    <x v="2"/>
    <x v="3"/>
    <x v="7"/>
    <s v="DE4-W_A"/>
    <x v="2"/>
    <s v="GNR_ST_MSW_BP_E-24_LS-220-MW-FEED_Y-2030"/>
    <x v="1"/>
    <x v="0"/>
    <n v="240.31851070995799"/>
    <n v="350865.02563653898"/>
    <n v="1263114.09229154"/>
  </r>
  <r>
    <x v="0"/>
    <x v="1"/>
    <x v="2"/>
    <x v="3"/>
    <x v="7"/>
    <s v="DE4-W_A"/>
    <x v="2"/>
    <s v="GNR_ST_MSW_BP_E-24_LS-220-MW-FEED_Y-2030"/>
    <x v="1"/>
    <x v="1"/>
    <n v="240.31851070995799"/>
    <n v="350865.02563653898"/>
    <n v="1263114.09229154"/>
  </r>
  <r>
    <x v="0"/>
    <x v="1"/>
    <x v="2"/>
    <x v="3"/>
    <x v="7"/>
    <s v="DE4-W_A"/>
    <x v="2"/>
    <s v="GNR_ST_MSW_BP_E-24_LS-220-MW-FEED_Y-2030"/>
    <x v="1"/>
    <x v="2"/>
    <n v="240.31851070995799"/>
    <n v="350865.02563653898"/>
    <n v="1263114.09229154"/>
  </r>
  <r>
    <x v="0"/>
    <x v="1"/>
    <x v="2"/>
    <x v="3"/>
    <x v="7"/>
    <s v="DE4-W_A"/>
    <x v="2"/>
    <s v="GNR_ST_MSW_BP_E-25_LS-220-MW-FEED_Y-2050"/>
    <x v="0"/>
    <x v="0"/>
    <n v="3766.7486980133899"/>
    <n v="5499453.0990995597"/>
    <n v="19798031.156758402"/>
  </r>
  <r>
    <x v="0"/>
    <x v="1"/>
    <x v="2"/>
    <x v="3"/>
    <x v="7"/>
    <s v="DE4-W_A"/>
    <x v="2"/>
    <s v="GNR_ST_MSW_BP_E-25_LS-220-MW-FEED_Y-2050"/>
    <x v="0"/>
    <x v="1"/>
    <n v="3766.7486980133899"/>
    <n v="5499453.0990995597"/>
    <n v="19798031.156758402"/>
  </r>
  <r>
    <x v="0"/>
    <x v="1"/>
    <x v="2"/>
    <x v="3"/>
    <x v="7"/>
    <s v="DE4-W_A"/>
    <x v="2"/>
    <s v="GNR_ST_MSW_BP_E-25_LS-220-MW-FEED_Y-2050"/>
    <x v="0"/>
    <x v="2"/>
    <n v="3766.7486980133899"/>
    <n v="5499453.0990995597"/>
    <n v="19798031.156758402"/>
  </r>
  <r>
    <x v="0"/>
    <x v="1"/>
    <x v="2"/>
    <x v="3"/>
    <x v="7"/>
    <s v="DE4-W_A"/>
    <x v="2"/>
    <s v="GNR_ST_MSW_BP_E-25_LS-220-MW-FEED_Y-2050"/>
    <x v="1"/>
    <x v="0"/>
    <n v="3766.7486980133899"/>
    <n v="5499453.0990995597"/>
    <n v="19798031.156758402"/>
  </r>
  <r>
    <x v="0"/>
    <x v="1"/>
    <x v="2"/>
    <x v="3"/>
    <x v="7"/>
    <s v="DE4-W_A"/>
    <x v="2"/>
    <s v="GNR_ST_MSW_BP_E-25_LS-220-MW-FEED_Y-2050"/>
    <x v="1"/>
    <x v="1"/>
    <n v="3766.7486980133899"/>
    <n v="5499453.0990995597"/>
    <n v="19798031.156758402"/>
  </r>
  <r>
    <x v="0"/>
    <x v="1"/>
    <x v="2"/>
    <x v="3"/>
    <x v="7"/>
    <s v="DE4-W_A"/>
    <x v="2"/>
    <s v="GNR_ST_MSW_BP_E-25_LS-220-MW-FEED_Y-2050"/>
    <x v="1"/>
    <x v="2"/>
    <n v="3766.7486980133899"/>
    <n v="5499453.0990995597"/>
    <n v="19798031.156758402"/>
  </r>
  <r>
    <x v="0"/>
    <x v="1"/>
    <x v="2"/>
    <x v="3"/>
    <x v="7"/>
    <s v="DE4-W_A"/>
    <x v="6"/>
    <s v="GNR_ROR_WTR"/>
    <x v="0"/>
    <x v="0"/>
    <n v="178.07779741457099"/>
    <n v="259993.58422527299"/>
    <n v="935976.90321098396"/>
  </r>
  <r>
    <x v="0"/>
    <x v="1"/>
    <x v="2"/>
    <x v="3"/>
    <x v="7"/>
    <s v="DE4-W_A"/>
    <x v="6"/>
    <s v="GNR_ROR_WTR"/>
    <x v="0"/>
    <x v="1"/>
    <n v="178.07779741457099"/>
    <n v="259993.58422527299"/>
    <n v="935976.90321098396"/>
  </r>
  <r>
    <x v="0"/>
    <x v="1"/>
    <x v="2"/>
    <x v="3"/>
    <x v="7"/>
    <s v="DE4-W_A"/>
    <x v="6"/>
    <s v="GNR_ROR_WTR"/>
    <x v="0"/>
    <x v="2"/>
    <n v="178.07779741457099"/>
    <n v="259993.58422527299"/>
    <n v="935976.90321098396"/>
  </r>
  <r>
    <x v="0"/>
    <x v="1"/>
    <x v="2"/>
    <x v="3"/>
    <x v="7"/>
    <s v="DE4-W_A"/>
    <x v="6"/>
    <s v="GNR_ROR_WTR"/>
    <x v="1"/>
    <x v="0"/>
    <n v="219.73727107857999"/>
    <n v="320816.41577472701"/>
    <n v="1154939.0967890201"/>
  </r>
  <r>
    <x v="0"/>
    <x v="1"/>
    <x v="2"/>
    <x v="3"/>
    <x v="7"/>
    <s v="DE4-W_A"/>
    <x v="6"/>
    <s v="GNR_ROR_WTR"/>
    <x v="1"/>
    <x v="1"/>
    <n v="219.73727107857999"/>
    <n v="320816.41577472701"/>
    <n v="1154939.0967890201"/>
  </r>
  <r>
    <x v="0"/>
    <x v="1"/>
    <x v="2"/>
    <x v="3"/>
    <x v="7"/>
    <s v="DE4-W_A"/>
    <x v="6"/>
    <s v="GNR_ROR_WTR"/>
    <x v="1"/>
    <x v="2"/>
    <n v="219.73727107857999"/>
    <n v="320816.41577472701"/>
    <n v="1154939.0967890201"/>
  </r>
  <r>
    <x v="0"/>
    <x v="1"/>
    <x v="2"/>
    <x v="3"/>
    <x v="7"/>
    <s v="DE4-W_A"/>
    <x v="19"/>
    <s v="GNR_ST_WOODCHI_BP_E-29_LS-600-MW-FEED_Y-2030"/>
    <x v="0"/>
    <x v="0"/>
    <n v="1233.3099987993901"/>
    <n v="1800632.5982470999"/>
    <n v="6482277.35368957"/>
  </r>
  <r>
    <x v="0"/>
    <x v="1"/>
    <x v="2"/>
    <x v="3"/>
    <x v="7"/>
    <s v="DE4-W_A"/>
    <x v="19"/>
    <s v="GNR_ST_WOODCHI_BP_E-29_LS-600-MW-FEED_Y-2030"/>
    <x v="0"/>
    <x v="1"/>
    <n v="1233.3099987993901"/>
    <n v="1800632.5982470999"/>
    <n v="6482277.35368957"/>
  </r>
  <r>
    <x v="0"/>
    <x v="1"/>
    <x v="2"/>
    <x v="3"/>
    <x v="7"/>
    <s v="DE4-W_A"/>
    <x v="19"/>
    <s v="GNR_ST_WOODCHI_BP_E-29_LS-600-MW-FEED_Y-2030"/>
    <x v="0"/>
    <x v="2"/>
    <n v="1233.3099987993901"/>
    <n v="1800632.5982470999"/>
    <n v="6482277.35368957"/>
  </r>
  <r>
    <x v="0"/>
    <x v="1"/>
    <x v="2"/>
    <x v="3"/>
    <x v="7"/>
    <s v="DE4-W_A"/>
    <x v="19"/>
    <s v="GNR_ST_WOODCHI_BP_E-29_LS-600-MW-FEED_Y-2030"/>
    <x v="1"/>
    <x v="1"/>
    <n v="554.98949945972299"/>
    <n v="810284.66921119601"/>
    <n v="2917024.8091603098"/>
  </r>
  <r>
    <x v="0"/>
    <x v="1"/>
    <x v="2"/>
    <x v="3"/>
    <x v="7"/>
    <s v="DE4-W_A"/>
    <x v="19"/>
    <s v="GNR_ST_WOODCHI_BP_E-29_LS-600-MW-FEED_Y-2030"/>
    <x v="1"/>
    <x v="2"/>
    <n v="591.98879942370502"/>
    <n v="864303.647158609"/>
    <n v="3111493.12977099"/>
  </r>
  <r>
    <x v="0"/>
    <x v="1"/>
    <x v="2"/>
    <x v="3"/>
    <x v="7"/>
    <s v="DE4-W_Offshore_A"/>
    <x v="7"/>
    <s v="GNR_WT_WIND_OFF_L-NS_Y-2030"/>
    <x v="0"/>
    <x v="0"/>
    <n v="10580.953092805699"/>
    <n v="15448191.515496301"/>
    <n v="55613489.455786899"/>
  </r>
  <r>
    <x v="0"/>
    <x v="1"/>
    <x v="2"/>
    <x v="3"/>
    <x v="7"/>
    <s v="DE4-W_Offshore_A"/>
    <x v="7"/>
    <s v="GNR_WT_WIND_OFF_L-NS_Y-2030"/>
    <x v="0"/>
    <x v="1"/>
    <n v="16506.376096686599"/>
    <n v="24099309.1011624"/>
    <n v="86757512.764184698"/>
  </r>
  <r>
    <x v="0"/>
    <x v="1"/>
    <x v="2"/>
    <x v="3"/>
    <x v="7"/>
    <s v="DE4-W_Offshore_A"/>
    <x v="7"/>
    <s v="GNR_WT_WIND_OFF_L-NS_Y-2030"/>
    <x v="0"/>
    <x v="2"/>
    <n v="19742.482821969901"/>
    <n v="28824024.920076098"/>
    <n v="103766489.712274"/>
  </r>
  <r>
    <x v="0"/>
    <x v="1"/>
    <x v="2"/>
    <x v="3"/>
    <x v="7"/>
    <s v="DE4-W_Offshore_A"/>
    <x v="7"/>
    <s v="GNR_WT_WIND_OFF_L-NS_Y-2030"/>
    <x v="1"/>
    <x v="0"/>
    <n v="22228.705506084101"/>
    <n v="32453910.0388829"/>
    <n v="116834076.13997801"/>
  </r>
  <r>
    <x v="0"/>
    <x v="1"/>
    <x v="2"/>
    <x v="3"/>
    <x v="7"/>
    <s v="DE4-W_Offshore_A"/>
    <x v="7"/>
    <s v="GNR_WT_WIND_OFF_L-NS_Y-2030"/>
    <x v="1"/>
    <x v="1"/>
    <n v="37857.985090331902"/>
    <n v="55272658.231884502"/>
    <n v="198981569.63478401"/>
  </r>
  <r>
    <x v="0"/>
    <x v="1"/>
    <x v="2"/>
    <x v="3"/>
    <x v="7"/>
    <s v="DE4-W_Offshore_A"/>
    <x v="7"/>
    <s v="GNR_WT_WIND_OFF_L-NS_Y-2030"/>
    <x v="1"/>
    <x v="2"/>
    <n v="37585.705765859697"/>
    <n v="54875130.418155201"/>
    <n v="197550469.50535899"/>
  </r>
  <r>
    <x v="0"/>
    <x v="1"/>
    <x v="2"/>
    <x v="3"/>
    <x v="7"/>
    <s v="DE4-W_Offshore_A"/>
    <x v="7"/>
    <s v="GNR_WT_WIND_OFF_L-NS_Y-2050"/>
    <x v="0"/>
    <x v="0"/>
    <n v="9668.0299846667003"/>
    <n v="14115323.7776134"/>
    <n v="50815165.599408202"/>
  </r>
  <r>
    <x v="0"/>
    <x v="1"/>
    <x v="2"/>
    <x v="3"/>
    <x v="7"/>
    <s v="DE4-W_Offshore_A"/>
    <x v="7"/>
    <s v="GNR_WT_WIND_OFF_L-NS_Y-2050"/>
    <x v="0"/>
    <x v="1"/>
    <n v="15082.208345622201"/>
    <n v="22020024.1846084"/>
    <n v="79272087.064590394"/>
  </r>
  <r>
    <x v="0"/>
    <x v="1"/>
    <x v="2"/>
    <x v="3"/>
    <x v="7"/>
    <s v="DE4-W_Offshore_A"/>
    <x v="7"/>
    <s v="GNR_WT_WIND_OFF_L-NS_Y-2050"/>
    <x v="0"/>
    <x v="2"/>
    <n v="18039.104248968899"/>
    <n v="26337092.203494601"/>
    <n v="94813531.932580695"/>
  </r>
  <r>
    <x v="0"/>
    <x v="1"/>
    <x v="2"/>
    <x v="3"/>
    <x v="7"/>
    <s v="DE4-W_Offshore_A"/>
    <x v="7"/>
    <s v="GNR_WT_WIND_OFF_L-NS_Y-2050"/>
    <x v="1"/>
    <x v="0"/>
    <n v="20310.815998160801"/>
    <n v="29653791.357314799"/>
    <n v="106753648.886333"/>
  </r>
  <r>
    <x v="0"/>
    <x v="1"/>
    <x v="2"/>
    <x v="3"/>
    <x v="7"/>
    <s v="DE4-W_Offshore_A"/>
    <x v="7"/>
    <s v="GNR_WT_WIND_OFF_L-NS_Y-2050"/>
    <x v="1"/>
    <x v="1"/>
    <n v="34591.603592048399"/>
    <n v="50503741.244390599"/>
    <n v="181813468.47980601"/>
  </r>
  <r>
    <x v="0"/>
    <x v="1"/>
    <x v="2"/>
    <x v="3"/>
    <x v="7"/>
    <s v="DE4-W_Offshore_A"/>
    <x v="7"/>
    <s v="GNR_WT_WIND_OFF_L-NS_Y-2050"/>
    <x v="1"/>
    <x v="2"/>
    <n v="34342.816488456403"/>
    <n v="50140512.073146403"/>
    <n v="180505843.46332699"/>
  </r>
  <r>
    <x v="0"/>
    <x v="1"/>
    <x v="2"/>
    <x v="4"/>
    <x v="8"/>
    <s v="LV_A"/>
    <x v="5"/>
    <s v="GNR_ES_ELEC_BAT-LITHIO_E-97_Y-30-50"/>
    <x v="0"/>
    <x v="0"/>
    <n v="1555.0274588183299"/>
    <n v="2270340.08987477"/>
    <n v="8173224.32354917"/>
  </r>
  <r>
    <x v="0"/>
    <x v="1"/>
    <x v="2"/>
    <x v="4"/>
    <x v="8"/>
    <s v="LV_A"/>
    <x v="5"/>
    <s v="GNR_ES_ELEC_BAT-LITHIO_E-97_Y-30-50"/>
    <x v="0"/>
    <x v="1"/>
    <n v="2086.5257270163202"/>
    <n v="3046327.5614438299"/>
    <n v="10966779.221197801"/>
  </r>
  <r>
    <x v="0"/>
    <x v="1"/>
    <x v="2"/>
    <x v="4"/>
    <x v="8"/>
    <s v="LV_A"/>
    <x v="3"/>
    <s v="GNR_PV_SUN_LS-4-MW_Y-2030"/>
    <x v="0"/>
    <x v="2"/>
    <n v="3513.4457952292701"/>
    <n v="5129630.8610347304"/>
    <n v="18466671.099725001"/>
  </r>
  <r>
    <x v="0"/>
    <x v="1"/>
    <x v="2"/>
    <x v="4"/>
    <x v="8"/>
    <s v="LV_A"/>
    <x v="3"/>
    <s v="GNR_PV_SUN_LS-4-MW_Y-2030"/>
    <x v="1"/>
    <x v="1"/>
    <n v="1.1222744476402799"/>
    <n v="1638.5206935548099"/>
    <n v="5898.67449679732"/>
  </r>
  <r>
    <x v="0"/>
    <x v="1"/>
    <x v="2"/>
    <x v="4"/>
    <x v="8"/>
    <s v="LV_A"/>
    <x v="3"/>
    <s v="GNR_PV_SUN_LS-4-MW_Y-2030"/>
    <x v="1"/>
    <x v="2"/>
    <n v="2.4228620793559399"/>
    <n v="3537.3786358596699"/>
    <n v="12734.5630890948"/>
  </r>
  <r>
    <x v="0"/>
    <x v="1"/>
    <x v="2"/>
    <x v="4"/>
    <x v="8"/>
    <s v="LV_A"/>
    <x v="3"/>
    <s v="GNR_PV_SUN_LS-4-MW_Y-2050"/>
    <x v="0"/>
    <x v="2"/>
    <n v="1709.45972087574"/>
    <n v="2495811.1924785902"/>
    <n v="8984920.2929229103"/>
  </r>
  <r>
    <x v="0"/>
    <x v="1"/>
    <x v="2"/>
    <x v="4"/>
    <x v="8"/>
    <s v="LV_A"/>
    <x v="3"/>
    <s v="GNR_PV_SUN_LS-4-MW_Y-2050"/>
    <x v="1"/>
    <x v="1"/>
    <n v="0.54604029087744799"/>
    <n v="797.21882468107299"/>
    <n v="2869.98776885186"/>
  </r>
  <r>
    <x v="0"/>
    <x v="1"/>
    <x v="2"/>
    <x v="4"/>
    <x v="8"/>
    <s v="LV_A"/>
    <x v="3"/>
    <s v="GNR_PV_SUN_LS-4-MW_Y-2050"/>
    <x v="1"/>
    <x v="2"/>
    <n v="1.1788384894168999"/>
    <n v="1721.10419454867"/>
    <n v="6195.9751003752199"/>
  </r>
  <r>
    <x v="0"/>
    <x v="1"/>
    <x v="2"/>
    <x v="4"/>
    <x v="8"/>
    <s v="LV_RigaR"/>
    <x v="6"/>
    <s v="GNR_RES_WTR_NOPMP"/>
    <x v="0"/>
    <x v="1"/>
    <n v="0.27534246575342503"/>
    <n v="402"/>
    <n v="1447.2"/>
  </r>
  <r>
    <x v="0"/>
    <x v="1"/>
    <x v="2"/>
    <x v="5"/>
    <x v="9"/>
    <s v="LT_A"/>
    <x v="5"/>
    <s v="GNR_ES_ELEC_BAT-LITHIO_E-97_Y-30-50"/>
    <x v="0"/>
    <x v="0"/>
    <n v="41493.768217966601"/>
    <n v="60580901.598231301"/>
    <n v="218091245.75363299"/>
  </r>
  <r>
    <x v="0"/>
    <x v="1"/>
    <x v="2"/>
    <x v="5"/>
    <x v="9"/>
    <s v="LT_A"/>
    <x v="5"/>
    <s v="GNR_ES_ELEC_BAT-LITHIO_E-97_Y-30-50"/>
    <x v="0"/>
    <x v="1"/>
    <n v="46940.281888601399"/>
    <n v="68532811.557358101"/>
    <n v="246718121.606489"/>
  </r>
  <r>
    <x v="0"/>
    <x v="1"/>
    <x v="2"/>
    <x v="5"/>
    <x v="9"/>
    <s v="LT_A"/>
    <x v="5"/>
    <s v="GNR_ES_ELEC_BAT-LITHIO_E-97_Y-30-50"/>
    <x v="1"/>
    <x v="0"/>
    <n v="1827.2871347907501"/>
    <n v="2667839.2167944899"/>
    <n v="9604221.1804601792"/>
  </r>
  <r>
    <x v="0"/>
    <x v="1"/>
    <x v="2"/>
    <x v="5"/>
    <x v="9"/>
    <s v="LT_A"/>
    <x v="3"/>
    <s v="GNR_PV_SUN_LS-4-MW_Y-2030"/>
    <x v="0"/>
    <x v="2"/>
    <n v="135053.30537926001"/>
    <n v="197177825.853719"/>
    <n v="709840173.07338905"/>
  </r>
  <r>
    <x v="0"/>
    <x v="1"/>
    <x v="2"/>
    <x v="5"/>
    <x v="9"/>
    <s v="LT_A"/>
    <x v="3"/>
    <s v="GNR_PV_SUN_LS-4-MW_Y-2030"/>
    <x v="1"/>
    <x v="1"/>
    <n v="43.139095500578897"/>
    <n v="62983.079430845202"/>
    <n v="226739.085951043"/>
  </r>
  <r>
    <x v="0"/>
    <x v="1"/>
    <x v="2"/>
    <x v="5"/>
    <x v="9"/>
    <s v="LT_A"/>
    <x v="3"/>
    <s v="GNR_PV_SUN_LS-4-MW_Y-2030"/>
    <x v="1"/>
    <x v="2"/>
    <n v="93.132369578433497"/>
    <n v="135973.259584513"/>
    <n v="489503.73450424703"/>
  </r>
  <r>
    <x v="0"/>
    <x v="1"/>
    <x v="2"/>
    <x v="5"/>
    <x v="9"/>
    <s v="LT_KauU"/>
    <x v="6"/>
    <s v="GNR_ROR_WTR"/>
    <x v="0"/>
    <x v="0"/>
    <n v="62.694078985092297"/>
    <n v="91533.355318234695"/>
    <n v="329520.07914564502"/>
  </r>
  <r>
    <x v="0"/>
    <x v="1"/>
    <x v="2"/>
    <x v="5"/>
    <x v="9"/>
    <s v="LT_KauU"/>
    <x v="6"/>
    <s v="GNR_ROR_WTR"/>
    <x v="0"/>
    <x v="1"/>
    <n v="62.694078985092297"/>
    <n v="91533.355318234695"/>
    <n v="329520.07914564502"/>
  </r>
  <r>
    <x v="0"/>
    <x v="1"/>
    <x v="2"/>
    <x v="5"/>
    <x v="9"/>
    <s v="LT_KauU"/>
    <x v="6"/>
    <s v="GNR_ROR_WTR"/>
    <x v="0"/>
    <x v="2"/>
    <n v="62.694078985092297"/>
    <n v="91533.355318234695"/>
    <n v="329520.07914564502"/>
  </r>
  <r>
    <x v="0"/>
    <x v="1"/>
    <x v="2"/>
    <x v="5"/>
    <x v="9"/>
    <s v="LT_KauU"/>
    <x v="6"/>
    <s v="GNR_ROR_WTR"/>
    <x v="1"/>
    <x v="0"/>
    <n v="77.360715535455697"/>
    <n v="112946.644681765"/>
    <n v="406607.92085435498"/>
  </r>
  <r>
    <x v="0"/>
    <x v="1"/>
    <x v="2"/>
    <x v="5"/>
    <x v="9"/>
    <s v="LT_KauU"/>
    <x v="6"/>
    <s v="GNR_ROR_WTR"/>
    <x v="1"/>
    <x v="1"/>
    <n v="77.360715535455697"/>
    <n v="112946.644681765"/>
    <n v="406607.92085435498"/>
  </r>
  <r>
    <x v="0"/>
    <x v="1"/>
    <x v="2"/>
    <x v="5"/>
    <x v="9"/>
    <s v="LT_KauU"/>
    <x v="6"/>
    <s v="GNR_ROR_WTR"/>
    <x v="1"/>
    <x v="2"/>
    <n v="77.360715535455697"/>
    <n v="112946.644681765"/>
    <n v="406607.92085435498"/>
  </r>
  <r>
    <x v="0"/>
    <x v="1"/>
    <x v="2"/>
    <x v="5"/>
    <x v="9"/>
    <s v="LT_KlaU"/>
    <x v="3"/>
    <s v="GNR_PV_SUN"/>
    <x v="0"/>
    <x v="2"/>
    <n v="1.41841809901938"/>
    <n v="2070.8904245682902"/>
    <n v="7455.2055284458602"/>
  </r>
  <r>
    <x v="0"/>
    <x v="1"/>
    <x v="2"/>
    <x v="5"/>
    <x v="9"/>
    <s v="LT_KlaU"/>
    <x v="3"/>
    <s v="GNR_PV_SUN"/>
    <x v="1"/>
    <x v="1"/>
    <n v="13.7193356119824"/>
    <n v="20030.2299934943"/>
    <n v="72108.827976579501"/>
  </r>
  <r>
    <x v="0"/>
    <x v="1"/>
    <x v="2"/>
    <x v="5"/>
    <x v="9"/>
    <s v="LT_KlaU"/>
    <x v="3"/>
    <s v="GNR_PV_SUN"/>
    <x v="1"/>
    <x v="2"/>
    <n v="45.020061647949497"/>
    <n v="65729.290006006195"/>
    <n v="236625.44402162201"/>
  </r>
  <r>
    <x v="0"/>
    <x v="1"/>
    <x v="2"/>
    <x v="5"/>
    <x v="9"/>
    <s v="LT_Other_DH"/>
    <x v="1"/>
    <s v="LIFOSA_ST_HEAT_BP"/>
    <x v="0"/>
    <x v="0"/>
    <n v="85.294117647058798"/>
    <n v="124529.411764706"/>
    <n v="448305.88235294097"/>
  </r>
  <r>
    <x v="0"/>
    <x v="1"/>
    <x v="2"/>
    <x v="5"/>
    <x v="9"/>
    <s v="LT_Other_DH"/>
    <x v="1"/>
    <s v="LIFOSA_ST_HEAT_BP"/>
    <x v="0"/>
    <x v="1"/>
    <n v="85.294117647058798"/>
    <n v="124529.411764706"/>
    <n v="448305.88235294097"/>
  </r>
  <r>
    <x v="0"/>
    <x v="1"/>
    <x v="2"/>
    <x v="5"/>
    <x v="9"/>
    <s v="LT_Other_DH"/>
    <x v="1"/>
    <s v="LIFOSA_ST_HEAT_BP"/>
    <x v="0"/>
    <x v="2"/>
    <n v="85.294117647058798"/>
    <n v="124529.411764706"/>
    <n v="448305.88235294097"/>
  </r>
  <r>
    <x v="0"/>
    <x v="1"/>
    <x v="2"/>
    <x v="5"/>
    <x v="9"/>
    <s v="LT_Other_DH"/>
    <x v="1"/>
    <s v="LIFOSA_ST_HEAT_BP"/>
    <x v="1"/>
    <x v="0"/>
    <n v="85.294117647058798"/>
    <n v="124529.411764706"/>
    <n v="448305.88235294097"/>
  </r>
  <r>
    <x v="0"/>
    <x v="1"/>
    <x v="2"/>
    <x v="5"/>
    <x v="9"/>
    <s v="LT_Other_DH"/>
    <x v="1"/>
    <s v="LIFOSA_ST_HEAT_BP"/>
    <x v="1"/>
    <x v="1"/>
    <n v="85.294117647058798"/>
    <n v="124529.411764706"/>
    <n v="448305.88235294097"/>
  </r>
  <r>
    <x v="0"/>
    <x v="1"/>
    <x v="2"/>
    <x v="5"/>
    <x v="9"/>
    <s v="LT_Other_DH"/>
    <x v="1"/>
    <s v="LIFOSA_ST_HEAT_BP"/>
    <x v="1"/>
    <x v="2"/>
    <n v="85.294117647058798"/>
    <n v="124529.411764706"/>
    <n v="448305.88235294097"/>
  </r>
  <r>
    <x v="0"/>
    <x v="1"/>
    <x v="2"/>
    <x v="5"/>
    <x v="9"/>
    <s v="LT_VilU"/>
    <x v="6"/>
    <s v="GNR_ES_WTR_PMP"/>
    <x v="0"/>
    <x v="0"/>
    <n v="160.27397260274"/>
    <n v="234000"/>
    <n v="842400"/>
  </r>
  <r>
    <x v="0"/>
    <x v="1"/>
    <x v="2"/>
    <x v="6"/>
    <x v="10"/>
    <s v="NL_A"/>
    <x v="5"/>
    <s v="GNR_ES_ELEC_BAT-LITHIO_E-97_Y-30-50"/>
    <x v="0"/>
    <x v="1"/>
    <n v="1314.5436567819499"/>
    <n v="1919233.7389016501"/>
    <n v="6909241.4600459496"/>
  </r>
  <r>
    <x v="0"/>
    <x v="1"/>
    <x v="2"/>
    <x v="6"/>
    <x v="10"/>
    <s v="NL_A"/>
    <x v="5"/>
    <s v="GNR_ES_ELEC_BAT-LITHIO_E-97_Y-30-50"/>
    <x v="0"/>
    <x v="2"/>
    <n v="3997.0598950216499"/>
    <n v="5835707.4467316102"/>
    <n v="21008546.808233801"/>
  </r>
  <r>
    <x v="0"/>
    <x v="1"/>
    <x v="2"/>
    <x v="6"/>
    <x v="10"/>
    <s v="NL_A"/>
    <x v="5"/>
    <s v="GNR_ES_ELEC_BAT-LITHIO_E-97_Y-30-50"/>
    <x v="1"/>
    <x v="2"/>
    <n v="1364.1170920951399"/>
    <n v="1991610.9544589"/>
    <n v="7169799.4360520402"/>
  </r>
  <r>
    <x v="0"/>
    <x v="1"/>
    <x v="2"/>
    <x v="6"/>
    <x v="10"/>
    <s v="NL_A"/>
    <x v="17"/>
    <s v="GNR_FC_H2_SOFCC_Y-50"/>
    <x v="0"/>
    <x v="0"/>
    <n v="453.33810213317901"/>
    <n v="661873.62911444099"/>
    <n v="2382745.0648119901"/>
  </r>
  <r>
    <x v="0"/>
    <x v="1"/>
    <x v="2"/>
    <x v="6"/>
    <x v="10"/>
    <s v="NL_A"/>
    <x v="17"/>
    <s v="GNR_FC_H2_SOFCC_Y-50"/>
    <x v="0"/>
    <x v="1"/>
    <n v="453.33810213317901"/>
    <n v="661873.62911444099"/>
    <n v="2382745.0648119901"/>
  </r>
  <r>
    <x v="0"/>
    <x v="1"/>
    <x v="2"/>
    <x v="6"/>
    <x v="10"/>
    <s v="NL_A"/>
    <x v="17"/>
    <s v="GNR_FC_H2_SOFCC_Y-50"/>
    <x v="0"/>
    <x v="2"/>
    <n v="453.33810213317901"/>
    <n v="661873.62911444099"/>
    <n v="2382745.0648119901"/>
  </r>
  <r>
    <x v="0"/>
    <x v="1"/>
    <x v="2"/>
    <x v="6"/>
    <x v="10"/>
    <s v="NL_A"/>
    <x v="6"/>
    <s v="GNR_ROR_WTR"/>
    <x v="0"/>
    <x v="0"/>
    <n v="16.311252944086998"/>
    <n v="23814.429298366998"/>
    <n v="85731.945474121196"/>
  </r>
  <r>
    <x v="0"/>
    <x v="1"/>
    <x v="2"/>
    <x v="6"/>
    <x v="10"/>
    <s v="NL_A"/>
    <x v="6"/>
    <s v="GNR_ROR_WTR"/>
    <x v="0"/>
    <x v="1"/>
    <n v="16.311252944086998"/>
    <n v="23814.429298366998"/>
    <n v="85731.945474121196"/>
  </r>
  <r>
    <x v="0"/>
    <x v="1"/>
    <x v="2"/>
    <x v="6"/>
    <x v="10"/>
    <s v="NL_A"/>
    <x v="6"/>
    <s v="GNR_ROR_WTR"/>
    <x v="0"/>
    <x v="2"/>
    <n v="16.311252944086998"/>
    <n v="23814.429298366998"/>
    <n v="85731.945474121196"/>
  </r>
  <r>
    <x v="0"/>
    <x v="1"/>
    <x v="2"/>
    <x v="6"/>
    <x v="10"/>
    <s v="NL_A"/>
    <x v="6"/>
    <s v="GNR_ROR_WTR"/>
    <x v="1"/>
    <x v="0"/>
    <n v="20.1271032202966"/>
    <n v="29385.570701633002"/>
    <n v="105788.05452587899"/>
  </r>
  <r>
    <x v="0"/>
    <x v="1"/>
    <x v="2"/>
    <x v="6"/>
    <x v="10"/>
    <s v="NL_A"/>
    <x v="6"/>
    <s v="GNR_ROR_WTR"/>
    <x v="1"/>
    <x v="1"/>
    <n v="20.1271032202966"/>
    <n v="29385.570701633002"/>
    <n v="105788.05452587899"/>
  </r>
  <r>
    <x v="0"/>
    <x v="1"/>
    <x v="2"/>
    <x v="6"/>
    <x v="10"/>
    <s v="NL_A"/>
    <x v="6"/>
    <s v="GNR_ROR_WTR"/>
    <x v="1"/>
    <x v="2"/>
    <n v="20.1271032202966"/>
    <n v="29385.570701633002"/>
    <n v="105788.05452587899"/>
  </r>
  <r>
    <x v="0"/>
    <x v="1"/>
    <x v="2"/>
    <x v="6"/>
    <x v="10"/>
    <s v="NL_A"/>
    <x v="7"/>
    <s v="GNR_WT_WIND_ON_LS_Y-2030"/>
    <x v="0"/>
    <x v="0"/>
    <n v="108.850497438861"/>
    <n v="158921.72626073699"/>
    <n v="572118.21453865198"/>
  </r>
  <r>
    <x v="0"/>
    <x v="1"/>
    <x v="2"/>
    <x v="6"/>
    <x v="10"/>
    <s v="NL_A"/>
    <x v="7"/>
    <s v="GNR_WT_WIND_ON_LS_Y-2030"/>
    <x v="0"/>
    <x v="1"/>
    <n v="62.452398148070202"/>
    <n v="91180.501296182498"/>
    <n v="328249.804666257"/>
  </r>
  <r>
    <x v="0"/>
    <x v="1"/>
    <x v="2"/>
    <x v="6"/>
    <x v="10"/>
    <s v="NL_A"/>
    <x v="7"/>
    <s v="GNR_WT_WIND_ON_LS_Y-2030"/>
    <x v="0"/>
    <x v="2"/>
    <n v="43.386373840660603"/>
    <n v="63344.105807364504"/>
    <n v="228038.78090651199"/>
  </r>
  <r>
    <x v="0"/>
    <x v="1"/>
    <x v="2"/>
    <x v="6"/>
    <x v="10"/>
    <s v="NL_A"/>
    <x v="7"/>
    <s v="GNR_WT_WIND_ON_LS_Y-2030"/>
    <x v="1"/>
    <x v="0"/>
    <n v="33.744080360463897"/>
    <n v="49266.357326277299"/>
    <n v="177358.88637459799"/>
  </r>
  <r>
    <x v="0"/>
    <x v="1"/>
    <x v="2"/>
    <x v="6"/>
    <x v="10"/>
    <s v="NL_A"/>
    <x v="7"/>
    <s v="GNR_WT_WIND_ON_LS_Y-2030"/>
    <x v="1"/>
    <x v="1"/>
    <n v="64.886714912140107"/>
    <n v="94734.603771724505"/>
    <n v="341044.57357820799"/>
  </r>
  <r>
    <x v="0"/>
    <x v="1"/>
    <x v="2"/>
    <x v="6"/>
    <x v="10"/>
    <s v="NL_A"/>
    <x v="7"/>
    <s v="GNR_WT_WIND_ON_LS_Y-2030"/>
    <x v="1"/>
    <x v="2"/>
    <n v="76.070894203915401"/>
    <n v="111063.505537716"/>
    <n v="399828.61993577902"/>
  </r>
  <r>
    <x v="0"/>
    <x v="1"/>
    <x v="2"/>
    <x v="6"/>
    <x v="10"/>
    <s v="NL_A"/>
    <x v="7"/>
    <s v="GNR_WT_WIND_ON_LS_Y-2050"/>
    <x v="0"/>
    <x v="0"/>
    <n v="5531.3553764934304"/>
    <n v="8075778.8496804098"/>
    <n v="29072803.858849499"/>
  </r>
  <r>
    <x v="0"/>
    <x v="1"/>
    <x v="2"/>
    <x v="6"/>
    <x v="10"/>
    <s v="NL_A"/>
    <x v="7"/>
    <s v="GNR_WT_WIND_ON_LS_Y-2050"/>
    <x v="0"/>
    <x v="1"/>
    <n v="3173.5859403423301"/>
    <n v="4633435.4728998002"/>
    <n v="16680367.702439301"/>
  </r>
  <r>
    <x v="0"/>
    <x v="1"/>
    <x v="2"/>
    <x v="6"/>
    <x v="10"/>
    <s v="NL_A"/>
    <x v="7"/>
    <s v="GNR_WT_WIND_ON_LS_Y-2050"/>
    <x v="0"/>
    <x v="2"/>
    <n v="2204.7253605330302"/>
    <n v="3218899.0263782302"/>
    <n v="11588036.494961601"/>
  </r>
  <r>
    <x v="0"/>
    <x v="1"/>
    <x v="2"/>
    <x v="6"/>
    <x v="10"/>
    <s v="NL_A"/>
    <x v="7"/>
    <s v="GNR_WT_WIND_ON_LS_Y-2050"/>
    <x v="1"/>
    <x v="0"/>
    <n v="1714.7418222091001"/>
    <n v="2503523.0604252801"/>
    <n v="9012683.0175310094"/>
  </r>
  <r>
    <x v="0"/>
    <x v="1"/>
    <x v="2"/>
    <x v="6"/>
    <x v="10"/>
    <s v="NL_A"/>
    <x v="7"/>
    <s v="GNR_WT_WIND_ON_LS_Y-2050"/>
    <x v="1"/>
    <x v="1"/>
    <n v="3297.2883710876599"/>
    <n v="4814041.0217879796"/>
    <n v="17330547.6784367"/>
  </r>
  <r>
    <x v="0"/>
    <x v="1"/>
    <x v="2"/>
    <x v="6"/>
    <x v="10"/>
    <s v="NL_A"/>
    <x v="7"/>
    <s v="GNR_WT_WIND_ON_LS_Y-2050"/>
    <x v="1"/>
    <x v="2"/>
    <n v="3865.62449919746"/>
    <n v="5643811.7688282998"/>
    <n v="20317722.3677819"/>
  </r>
  <r>
    <x v="0"/>
    <x v="1"/>
    <x v="2"/>
    <x v="7"/>
    <x v="11"/>
    <s v="NO1_A1"/>
    <x v="6"/>
    <s v="GNR_RES_WTR_NOPMP_MC-01"/>
    <x v="0"/>
    <x v="1"/>
    <n v="160"/>
    <n v="233600"/>
    <n v="840960"/>
  </r>
  <r>
    <x v="0"/>
    <x v="1"/>
    <x v="2"/>
    <x v="7"/>
    <x v="11"/>
    <s v="NO1_A1"/>
    <x v="6"/>
    <s v="GNR_RES_WTR_NOPMP_MC-01"/>
    <x v="0"/>
    <x v="2"/>
    <n v="160"/>
    <n v="233600"/>
    <n v="840960"/>
  </r>
  <r>
    <x v="0"/>
    <x v="1"/>
    <x v="2"/>
    <x v="7"/>
    <x v="11"/>
    <s v="NO1_A1"/>
    <x v="6"/>
    <s v="GNR_RES_WTR_NOPMP_MC-01"/>
    <x v="1"/>
    <x v="0"/>
    <n v="160"/>
    <n v="233600"/>
    <n v="840960"/>
  </r>
  <r>
    <x v="0"/>
    <x v="1"/>
    <x v="2"/>
    <x v="7"/>
    <x v="11"/>
    <s v="NO1_A1"/>
    <x v="6"/>
    <s v="GNR_RES_WTR_NOPMP_MC-01"/>
    <x v="1"/>
    <x v="1"/>
    <n v="160"/>
    <n v="233600"/>
    <n v="840960"/>
  </r>
  <r>
    <x v="0"/>
    <x v="1"/>
    <x v="2"/>
    <x v="7"/>
    <x v="11"/>
    <s v="NO1_A1"/>
    <x v="6"/>
    <s v="GNR_RES_WTR_NOPMP_MC-01"/>
    <x v="1"/>
    <x v="2"/>
    <n v="160"/>
    <n v="233600"/>
    <n v="840960"/>
  </r>
  <r>
    <x v="0"/>
    <x v="1"/>
    <x v="2"/>
    <x v="7"/>
    <x v="11"/>
    <s v="NO1_A1"/>
    <x v="6"/>
    <s v="GNR_RES_WTR_NOPMP_MC-02"/>
    <x v="0"/>
    <x v="1"/>
    <n v="160"/>
    <n v="233600"/>
    <n v="840960"/>
  </r>
  <r>
    <x v="0"/>
    <x v="1"/>
    <x v="2"/>
    <x v="7"/>
    <x v="11"/>
    <s v="NO1_A1"/>
    <x v="6"/>
    <s v="GNR_RES_WTR_NOPMP_MC-02"/>
    <x v="0"/>
    <x v="2"/>
    <n v="160"/>
    <n v="233600"/>
    <n v="840960"/>
  </r>
  <r>
    <x v="0"/>
    <x v="1"/>
    <x v="2"/>
    <x v="7"/>
    <x v="11"/>
    <s v="NO1_A1"/>
    <x v="6"/>
    <s v="GNR_RES_WTR_NOPMP_MC-02"/>
    <x v="1"/>
    <x v="0"/>
    <n v="40.981768096140001"/>
    <n v="59833.3814203644"/>
    <n v="215400.17311331199"/>
  </r>
  <r>
    <x v="0"/>
    <x v="1"/>
    <x v="2"/>
    <x v="7"/>
    <x v="11"/>
    <s v="NO1_A1"/>
    <x v="6"/>
    <s v="GNR_RES_WTR_NOPMP_MC-02"/>
    <x v="1"/>
    <x v="1"/>
    <n v="160"/>
    <n v="233600"/>
    <n v="840960"/>
  </r>
  <r>
    <x v="0"/>
    <x v="1"/>
    <x v="2"/>
    <x v="7"/>
    <x v="11"/>
    <s v="NO1_A1"/>
    <x v="6"/>
    <s v="GNR_RES_WTR_NOPMP_MC-02"/>
    <x v="1"/>
    <x v="2"/>
    <n v="160"/>
    <n v="233600"/>
    <n v="840960"/>
  </r>
  <r>
    <x v="0"/>
    <x v="1"/>
    <x v="2"/>
    <x v="7"/>
    <x v="11"/>
    <s v="NO1_A1"/>
    <x v="6"/>
    <s v="GNR_RES_WTR_NOPMP_MC-03"/>
    <x v="0"/>
    <x v="1"/>
    <n v="160"/>
    <n v="233600"/>
    <n v="840960"/>
  </r>
  <r>
    <x v="0"/>
    <x v="1"/>
    <x v="2"/>
    <x v="7"/>
    <x v="11"/>
    <s v="NO1_A1"/>
    <x v="6"/>
    <s v="GNR_RES_WTR_NOPMP_MC-03"/>
    <x v="0"/>
    <x v="2"/>
    <n v="160"/>
    <n v="233600"/>
    <n v="840960"/>
  </r>
  <r>
    <x v="0"/>
    <x v="1"/>
    <x v="2"/>
    <x v="7"/>
    <x v="11"/>
    <s v="NO1_A1"/>
    <x v="6"/>
    <s v="GNR_RES_WTR_NOPMP_MC-03"/>
    <x v="1"/>
    <x v="1"/>
    <n v="160"/>
    <n v="233600"/>
    <n v="840960"/>
  </r>
  <r>
    <x v="0"/>
    <x v="1"/>
    <x v="2"/>
    <x v="7"/>
    <x v="11"/>
    <s v="NO1_A1"/>
    <x v="6"/>
    <s v="GNR_RES_WTR_NOPMP_MC-03"/>
    <x v="1"/>
    <x v="2"/>
    <n v="160"/>
    <n v="233600"/>
    <n v="840960"/>
  </r>
  <r>
    <x v="0"/>
    <x v="1"/>
    <x v="2"/>
    <x v="7"/>
    <x v="11"/>
    <s v="NO1_A1"/>
    <x v="6"/>
    <s v="GNR_RES_WTR_NOPMP_MC-04"/>
    <x v="0"/>
    <x v="1"/>
    <n v="160"/>
    <n v="233600"/>
    <n v="840960"/>
  </r>
  <r>
    <x v="0"/>
    <x v="1"/>
    <x v="2"/>
    <x v="7"/>
    <x v="11"/>
    <s v="NO1_A1"/>
    <x v="6"/>
    <s v="GNR_RES_WTR_NOPMP_MC-04"/>
    <x v="0"/>
    <x v="2"/>
    <n v="160"/>
    <n v="233600"/>
    <n v="840960"/>
  </r>
  <r>
    <x v="0"/>
    <x v="1"/>
    <x v="2"/>
    <x v="7"/>
    <x v="11"/>
    <s v="NO1_A1"/>
    <x v="6"/>
    <s v="GNR_RES_WTR_NOPMP_MC-04"/>
    <x v="1"/>
    <x v="1"/>
    <n v="160"/>
    <n v="233600"/>
    <n v="840960"/>
  </r>
  <r>
    <x v="0"/>
    <x v="1"/>
    <x v="2"/>
    <x v="7"/>
    <x v="11"/>
    <s v="NO1_A1"/>
    <x v="6"/>
    <s v="GNR_RES_WTR_NOPMP_MC-04"/>
    <x v="1"/>
    <x v="2"/>
    <n v="160"/>
    <n v="233600"/>
    <n v="840960"/>
  </r>
  <r>
    <x v="0"/>
    <x v="1"/>
    <x v="2"/>
    <x v="7"/>
    <x v="11"/>
    <s v="NO1_A1"/>
    <x v="6"/>
    <s v="GNR_RES_WTR_NOPMP_MC-05"/>
    <x v="0"/>
    <x v="1"/>
    <n v="160"/>
    <n v="233600"/>
    <n v="840960"/>
  </r>
  <r>
    <x v="0"/>
    <x v="1"/>
    <x v="2"/>
    <x v="7"/>
    <x v="11"/>
    <s v="NO1_A1"/>
    <x v="6"/>
    <s v="GNR_RES_WTR_NOPMP_MC-05"/>
    <x v="0"/>
    <x v="2"/>
    <n v="145.96731259271101"/>
    <n v="213112.276385359"/>
    <n v="767204.194987291"/>
  </r>
  <r>
    <x v="0"/>
    <x v="1"/>
    <x v="2"/>
    <x v="7"/>
    <x v="11"/>
    <s v="NO1_A1"/>
    <x v="6"/>
    <s v="GNR_RES_WTR_NOPMP_MC-05"/>
    <x v="1"/>
    <x v="1"/>
    <n v="160"/>
    <n v="233600"/>
    <n v="840960"/>
  </r>
  <r>
    <x v="0"/>
    <x v="1"/>
    <x v="2"/>
    <x v="7"/>
    <x v="11"/>
    <s v="NO1_A1"/>
    <x v="6"/>
    <s v="GNR_RES_WTR_NOPMP_MC-06"/>
    <x v="1"/>
    <x v="1"/>
    <n v="80.213683408200296"/>
    <n v="117111.977775972"/>
    <n v="421603.11999350099"/>
  </r>
  <r>
    <x v="0"/>
    <x v="1"/>
    <x v="2"/>
    <x v="7"/>
    <x v="11"/>
    <s v="NO1_A1"/>
    <x v="6"/>
    <s v="GNR_ROR_WTR"/>
    <x v="0"/>
    <x v="0"/>
    <n v="639.733617102214"/>
    <n v="934011.08096923295"/>
    <n v="3362439.8914892399"/>
  </r>
  <r>
    <x v="0"/>
    <x v="1"/>
    <x v="2"/>
    <x v="7"/>
    <x v="11"/>
    <s v="NO1_A1"/>
    <x v="6"/>
    <s v="GNR_ROR_WTR"/>
    <x v="0"/>
    <x v="1"/>
    <n v="639.733617102214"/>
    <n v="934011.08096923295"/>
    <n v="3362439.8914892399"/>
  </r>
  <r>
    <x v="0"/>
    <x v="1"/>
    <x v="2"/>
    <x v="7"/>
    <x v="11"/>
    <s v="NO1_A1"/>
    <x v="6"/>
    <s v="GNR_ROR_WTR"/>
    <x v="0"/>
    <x v="2"/>
    <n v="639.733617102214"/>
    <n v="934011.08096923295"/>
    <n v="3362439.8914892399"/>
  </r>
  <r>
    <x v="0"/>
    <x v="1"/>
    <x v="2"/>
    <x v="7"/>
    <x v="11"/>
    <s v="NO1_A1"/>
    <x v="6"/>
    <s v="GNR_ROR_WTR"/>
    <x v="1"/>
    <x v="0"/>
    <n v="1365.99180405162"/>
    <n v="1994348.03391536"/>
    <n v="7179652.9220953099"/>
  </r>
  <r>
    <x v="0"/>
    <x v="1"/>
    <x v="2"/>
    <x v="7"/>
    <x v="11"/>
    <s v="NO1_A1"/>
    <x v="6"/>
    <s v="GNR_ROR_WTR"/>
    <x v="1"/>
    <x v="1"/>
    <n v="1365.99180405162"/>
    <n v="1994348.03391536"/>
    <n v="7179652.9220953099"/>
  </r>
  <r>
    <x v="0"/>
    <x v="1"/>
    <x v="2"/>
    <x v="7"/>
    <x v="11"/>
    <s v="NO1_A1"/>
    <x v="6"/>
    <s v="GNR_ROR_WTR"/>
    <x v="1"/>
    <x v="2"/>
    <n v="1365.99180405162"/>
    <n v="1994348.03391536"/>
    <n v="7179652.9220953099"/>
  </r>
  <r>
    <x v="0"/>
    <x v="1"/>
    <x v="2"/>
    <x v="7"/>
    <x v="11"/>
    <s v="NO1_A2"/>
    <x v="5"/>
    <s v="GNR_HP_ELEC_GROUND-WTR_COP-380_LS-4-MW_Y-2030"/>
    <x v="0"/>
    <x v="0"/>
    <n v="11.851567856240401"/>
    <n v="17303.289070111001"/>
    <n v="62291.840652399798"/>
  </r>
  <r>
    <x v="0"/>
    <x v="1"/>
    <x v="2"/>
    <x v="7"/>
    <x v="11"/>
    <s v="NO1_A2"/>
    <x v="5"/>
    <s v="GNR_HP_ELEC_GROUND-WTR_COP-380_LS-4-MW_Y-2030"/>
    <x v="0"/>
    <x v="1"/>
    <n v="12.929570715233"/>
    <n v="18877.173244240199"/>
    <n v="67957.823679264897"/>
  </r>
  <r>
    <x v="0"/>
    <x v="1"/>
    <x v="2"/>
    <x v="7"/>
    <x v="11"/>
    <s v="NO1_A2"/>
    <x v="5"/>
    <s v="GNR_HP_ELEC_GROUND-WTR_COP-380_LS-4-MW_Y-2030"/>
    <x v="1"/>
    <x v="0"/>
    <n v="86.753472526172501"/>
    <n v="126660.06988821201"/>
    <n v="455976.25159756298"/>
  </r>
  <r>
    <x v="0"/>
    <x v="1"/>
    <x v="2"/>
    <x v="7"/>
    <x v="11"/>
    <s v="NO1_A2"/>
    <x v="5"/>
    <s v="GNR_HP_ELEC_GROUND-WTR_COP-380_LS-4-MW_Y-2030"/>
    <x v="1"/>
    <x v="1"/>
    <n v="86.753472526172501"/>
    <n v="126660.06988821201"/>
    <n v="455976.25159756298"/>
  </r>
  <r>
    <x v="0"/>
    <x v="1"/>
    <x v="2"/>
    <x v="7"/>
    <x v="11"/>
    <s v="NO1_A2"/>
    <x v="5"/>
    <s v="GNR_HP_ELEC_GROUND-WTR_COP-380_LS-4-MW_Y-2030"/>
    <x v="1"/>
    <x v="2"/>
    <n v="86.753472526172501"/>
    <n v="126660.06988821201"/>
    <n v="455976.25159756298"/>
  </r>
  <r>
    <x v="0"/>
    <x v="1"/>
    <x v="2"/>
    <x v="7"/>
    <x v="11"/>
    <s v="NO1_A2"/>
    <x v="5"/>
    <s v="GNR_HP_ELEC_GROUND-WTR_COP-410_LS-4-MW_Y-2050"/>
    <x v="0"/>
    <x v="0"/>
    <n v="24.378903942612801"/>
    <n v="35593.199756214701"/>
    <n v="128135.51912237301"/>
  </r>
  <r>
    <x v="0"/>
    <x v="1"/>
    <x v="2"/>
    <x v="7"/>
    <x v="11"/>
    <s v="NO1_A2"/>
    <x v="5"/>
    <s v="GNR_HP_ELEC_GROUND-WTR_COP-410_LS-4-MW_Y-2050"/>
    <x v="0"/>
    <x v="1"/>
    <n v="24.378903942612801"/>
    <n v="35593.199756214701"/>
    <n v="128135.51912237301"/>
  </r>
  <r>
    <x v="0"/>
    <x v="1"/>
    <x v="2"/>
    <x v="7"/>
    <x v="11"/>
    <s v="NO1_A2"/>
    <x v="5"/>
    <s v="GNR_HP_ELEC_GROUND-WTR_COP-410_LS-4-MW_Y-2050"/>
    <x v="0"/>
    <x v="2"/>
    <n v="24.378903942612801"/>
    <n v="35593.199756214701"/>
    <n v="128135.51912237301"/>
  </r>
  <r>
    <x v="0"/>
    <x v="1"/>
    <x v="2"/>
    <x v="7"/>
    <x v="11"/>
    <s v="NO1_A2"/>
    <x v="5"/>
    <s v="GNR_HP_ELEC_GROUND-WTR_COP-410_LS-4-MW_Y-2050"/>
    <x v="1"/>
    <x v="0"/>
    <n v="24.378903942612801"/>
    <n v="35593.199756214701"/>
    <n v="128135.51912237301"/>
  </r>
  <r>
    <x v="0"/>
    <x v="1"/>
    <x v="2"/>
    <x v="7"/>
    <x v="11"/>
    <s v="NO1_A2"/>
    <x v="5"/>
    <s v="GNR_HP_ELEC_GROUND-WTR_COP-410_LS-4-MW_Y-2050"/>
    <x v="1"/>
    <x v="1"/>
    <n v="24.378903942612801"/>
    <n v="35593.199756214701"/>
    <n v="128135.51912237301"/>
  </r>
  <r>
    <x v="0"/>
    <x v="1"/>
    <x v="2"/>
    <x v="7"/>
    <x v="11"/>
    <s v="NO1_A2"/>
    <x v="5"/>
    <s v="GNR_HP_ELEC_GROUND-WTR_COP-410_LS-4-MW_Y-2050"/>
    <x v="1"/>
    <x v="2"/>
    <n v="24.378903942612801"/>
    <n v="35593.199756214701"/>
    <n v="128135.51912237301"/>
  </r>
  <r>
    <x v="0"/>
    <x v="1"/>
    <x v="2"/>
    <x v="7"/>
    <x v="11"/>
    <s v="NO1_A2"/>
    <x v="1"/>
    <s v="GNR_HS_HEAT_PIT_L-DEC_E-91_Y-2050"/>
    <x v="0"/>
    <x v="0"/>
    <n v="204.508194524581"/>
    <n v="298581.96400588797"/>
    <n v="1074895.0704212"/>
  </r>
  <r>
    <x v="0"/>
    <x v="1"/>
    <x v="2"/>
    <x v="7"/>
    <x v="11"/>
    <s v="NO1_A2"/>
    <x v="1"/>
    <s v="GNR_HS_HEAT_PIT_L-DEC_E-91_Y-2050"/>
    <x v="0"/>
    <x v="1"/>
    <n v="360.16701203386998"/>
    <n v="525843.83756945003"/>
    <n v="1893037.81525002"/>
  </r>
  <r>
    <x v="0"/>
    <x v="1"/>
    <x v="2"/>
    <x v="7"/>
    <x v="11"/>
    <s v="NO1_A2"/>
    <x v="1"/>
    <s v="GNR_HS_HEAT_PIT_L-DEC_E-91_Y-2050"/>
    <x v="0"/>
    <x v="2"/>
    <n v="360.16701203386998"/>
    <n v="525843.83756945003"/>
    <n v="1893037.81525002"/>
  </r>
  <r>
    <x v="0"/>
    <x v="1"/>
    <x v="2"/>
    <x v="7"/>
    <x v="11"/>
    <s v="NO1_A3"/>
    <x v="5"/>
    <s v="GNR_HP_ELEC_GROUND-WTR_COP-380_LS-4-MW_Y-2030"/>
    <x v="0"/>
    <x v="0"/>
    <n v="15.5317652433021"/>
    <n v="22676.377255220999"/>
    <n v="81634.958118795606"/>
  </r>
  <r>
    <x v="0"/>
    <x v="1"/>
    <x v="2"/>
    <x v="7"/>
    <x v="11"/>
    <s v="NO1_A3"/>
    <x v="5"/>
    <s v="GNR_HP_ELEC_GROUND-WTR_COP-380_LS-4-MW_Y-2030"/>
    <x v="0"/>
    <x v="1"/>
    <n v="34.6597137686989"/>
    <n v="50603.182102300401"/>
    <n v="182171.455568281"/>
  </r>
  <r>
    <x v="0"/>
    <x v="1"/>
    <x v="2"/>
    <x v="7"/>
    <x v="11"/>
    <s v="NO1_A3"/>
    <x v="5"/>
    <s v="GNR_HP_ELEC_GROUND-WTR_COP-380_LS-4-MW_Y-2030"/>
    <x v="1"/>
    <x v="0"/>
    <n v="112.012004427375"/>
    <n v="163537.52646396801"/>
    <n v="588735.09527028503"/>
  </r>
  <r>
    <x v="0"/>
    <x v="1"/>
    <x v="2"/>
    <x v="7"/>
    <x v="11"/>
    <s v="NO1_A3"/>
    <x v="5"/>
    <s v="GNR_HP_ELEC_GROUND-WTR_COP-380_LS-4-MW_Y-2030"/>
    <x v="1"/>
    <x v="1"/>
    <n v="112.012004427375"/>
    <n v="163537.52646396801"/>
    <n v="588735.09527028503"/>
  </r>
  <r>
    <x v="0"/>
    <x v="1"/>
    <x v="2"/>
    <x v="7"/>
    <x v="11"/>
    <s v="NO1_A3"/>
    <x v="5"/>
    <s v="GNR_HP_ELEC_GROUND-WTR_COP-380_LS-4-MW_Y-2030"/>
    <x v="1"/>
    <x v="2"/>
    <n v="112.012004427375"/>
    <n v="163537.52646396801"/>
    <n v="588735.09527028503"/>
  </r>
  <r>
    <x v="0"/>
    <x v="1"/>
    <x v="2"/>
    <x v="7"/>
    <x v="11"/>
    <s v="NO1_A3"/>
    <x v="5"/>
    <s v="GNR_HP_ELEC_GROUND-WTR_COP-410_LS-4-MW_Y-2050"/>
    <x v="0"/>
    <x v="0"/>
    <n v="27.793029334696001"/>
    <n v="40577.822828656099"/>
    <n v="146080.162183162"/>
  </r>
  <r>
    <x v="0"/>
    <x v="1"/>
    <x v="2"/>
    <x v="7"/>
    <x v="11"/>
    <s v="NO1_A3"/>
    <x v="5"/>
    <s v="GNR_HP_ELEC_GROUND-WTR_COP-410_LS-4-MW_Y-2050"/>
    <x v="0"/>
    <x v="1"/>
    <n v="27.793029334696001"/>
    <n v="40577.822828656099"/>
    <n v="146080.162183162"/>
  </r>
  <r>
    <x v="0"/>
    <x v="1"/>
    <x v="2"/>
    <x v="7"/>
    <x v="11"/>
    <s v="NO1_A3"/>
    <x v="5"/>
    <s v="GNR_HP_ELEC_GROUND-WTR_COP-410_LS-4-MW_Y-2050"/>
    <x v="0"/>
    <x v="2"/>
    <n v="27.793029334696001"/>
    <n v="40577.822828656099"/>
    <n v="146080.162183162"/>
  </r>
  <r>
    <x v="0"/>
    <x v="1"/>
    <x v="2"/>
    <x v="7"/>
    <x v="11"/>
    <s v="NO1_A3"/>
    <x v="5"/>
    <s v="GNR_HP_ELEC_GROUND-WTR_COP-410_LS-4-MW_Y-2050"/>
    <x v="1"/>
    <x v="0"/>
    <n v="27.793029334696001"/>
    <n v="40577.822828656099"/>
    <n v="146080.162183162"/>
  </r>
  <r>
    <x v="0"/>
    <x v="1"/>
    <x v="2"/>
    <x v="7"/>
    <x v="11"/>
    <s v="NO1_A3"/>
    <x v="5"/>
    <s v="GNR_HP_ELEC_GROUND-WTR_COP-410_LS-4-MW_Y-2050"/>
    <x v="1"/>
    <x v="1"/>
    <n v="27.793029334696001"/>
    <n v="40577.822828656099"/>
    <n v="146080.162183162"/>
  </r>
  <r>
    <x v="0"/>
    <x v="1"/>
    <x v="2"/>
    <x v="7"/>
    <x v="11"/>
    <s v="NO1_A3"/>
    <x v="5"/>
    <s v="GNR_HP_ELEC_GROUND-WTR_COP-410_LS-4-MW_Y-2050"/>
    <x v="1"/>
    <x v="2"/>
    <n v="27.793029334696001"/>
    <n v="40577.822828656099"/>
    <n v="146080.162183162"/>
  </r>
  <r>
    <x v="0"/>
    <x v="1"/>
    <x v="2"/>
    <x v="7"/>
    <x v="11"/>
    <s v="NO1_A3"/>
    <x v="1"/>
    <s v="GNR_HS_HEAT_PIT_L-DEC_E-91_Y-2050"/>
    <x v="0"/>
    <x v="0"/>
    <n v="257.73554200237902"/>
    <n v="376293.891323474"/>
    <n v="1354658.0087645"/>
  </r>
  <r>
    <x v="0"/>
    <x v="1"/>
    <x v="2"/>
    <x v="7"/>
    <x v="11"/>
    <s v="NO1_A3"/>
    <x v="1"/>
    <s v="GNR_HS_HEAT_PIT_L-DEC_E-91_Y-2050"/>
    <x v="0"/>
    <x v="1"/>
    <n v="442.416737494855"/>
    <n v="645928.43674248795"/>
    <n v="2325342.3722729599"/>
  </r>
  <r>
    <x v="0"/>
    <x v="1"/>
    <x v="2"/>
    <x v="7"/>
    <x v="11"/>
    <s v="NO1_A3"/>
    <x v="1"/>
    <s v="GNR_HS_HEAT_PIT_L-DEC_E-91_Y-2050"/>
    <x v="0"/>
    <x v="2"/>
    <n v="442.416737494855"/>
    <n v="645928.43674248795"/>
    <n v="2325342.3722729599"/>
  </r>
  <r>
    <x v="0"/>
    <x v="1"/>
    <x v="2"/>
    <x v="7"/>
    <x v="12"/>
    <s v="NO2_A1"/>
    <x v="6"/>
    <s v="GNR_RES_WTR_NOPMP_MC-01"/>
    <x v="0"/>
    <x v="0"/>
    <n v="367.19205575436598"/>
    <n v="536100.40140137402"/>
    <n v="1929961.4450449499"/>
  </r>
  <r>
    <x v="0"/>
    <x v="1"/>
    <x v="2"/>
    <x v="7"/>
    <x v="12"/>
    <s v="NO2_A1"/>
    <x v="6"/>
    <s v="GNR_RES_WTR_NOPMP_MC-01"/>
    <x v="0"/>
    <x v="1"/>
    <n v="367.19205575436598"/>
    <n v="536100.40140137402"/>
    <n v="1929961.4450449499"/>
  </r>
  <r>
    <x v="0"/>
    <x v="1"/>
    <x v="2"/>
    <x v="7"/>
    <x v="12"/>
    <s v="NO2_A1"/>
    <x v="6"/>
    <s v="GNR_RES_WTR_NOPMP_MC-01"/>
    <x v="0"/>
    <x v="2"/>
    <n v="367.19205575436598"/>
    <n v="536100.40140137402"/>
    <n v="1929961.4450449499"/>
  </r>
  <r>
    <x v="0"/>
    <x v="1"/>
    <x v="2"/>
    <x v="7"/>
    <x v="12"/>
    <s v="NO2_A1"/>
    <x v="6"/>
    <s v="GNR_RES_WTR_NOPMP_MC-01"/>
    <x v="1"/>
    <x v="0"/>
    <n v="367.19205575436598"/>
    <n v="536100.40140137402"/>
    <n v="1929961.4450449499"/>
  </r>
  <r>
    <x v="0"/>
    <x v="1"/>
    <x v="2"/>
    <x v="7"/>
    <x v="12"/>
    <s v="NO2_A1"/>
    <x v="6"/>
    <s v="GNR_RES_WTR_NOPMP_MC-01"/>
    <x v="1"/>
    <x v="1"/>
    <n v="367.19205575436598"/>
    <n v="536100.40140137402"/>
    <n v="1929961.4450449499"/>
  </r>
  <r>
    <x v="0"/>
    <x v="1"/>
    <x v="2"/>
    <x v="7"/>
    <x v="12"/>
    <s v="NO2_A1"/>
    <x v="6"/>
    <s v="GNR_RES_WTR_NOPMP_MC-01"/>
    <x v="1"/>
    <x v="2"/>
    <n v="367.19205575436598"/>
    <n v="536100.40140137402"/>
    <n v="1929961.4450449499"/>
  </r>
  <r>
    <x v="0"/>
    <x v="1"/>
    <x v="2"/>
    <x v="7"/>
    <x v="12"/>
    <s v="NO2_A1"/>
    <x v="6"/>
    <s v="GNR_RES_WTR_NOPMP_MC-02"/>
    <x v="0"/>
    <x v="0"/>
    <n v="887.19205575436604"/>
    <n v="1295300.4014013701"/>
    <n v="4663081.4450449497"/>
  </r>
  <r>
    <x v="0"/>
    <x v="1"/>
    <x v="2"/>
    <x v="7"/>
    <x v="12"/>
    <s v="NO2_A1"/>
    <x v="6"/>
    <s v="GNR_RES_WTR_NOPMP_MC-02"/>
    <x v="0"/>
    <x v="1"/>
    <n v="887.19205575436604"/>
    <n v="1295300.4014013701"/>
    <n v="4663081.4450449497"/>
  </r>
  <r>
    <x v="0"/>
    <x v="1"/>
    <x v="2"/>
    <x v="7"/>
    <x v="12"/>
    <s v="NO2_A1"/>
    <x v="6"/>
    <s v="GNR_RES_WTR_NOPMP_MC-02"/>
    <x v="0"/>
    <x v="2"/>
    <n v="887.19205575436604"/>
    <n v="1295300.4014013701"/>
    <n v="4663081.4450449497"/>
  </r>
  <r>
    <x v="0"/>
    <x v="1"/>
    <x v="2"/>
    <x v="7"/>
    <x v="12"/>
    <s v="NO2_A1"/>
    <x v="6"/>
    <s v="GNR_RES_WTR_NOPMP_MC-02"/>
    <x v="1"/>
    <x v="0"/>
    <n v="887.19205575436604"/>
    <n v="1295300.4014013701"/>
    <n v="4663081.4450449497"/>
  </r>
  <r>
    <x v="0"/>
    <x v="1"/>
    <x v="2"/>
    <x v="7"/>
    <x v="12"/>
    <s v="NO2_A1"/>
    <x v="6"/>
    <s v="GNR_RES_WTR_NOPMP_MC-02"/>
    <x v="1"/>
    <x v="1"/>
    <n v="887.19205575436604"/>
    <n v="1295300.4014013701"/>
    <n v="4663081.4450449497"/>
  </r>
  <r>
    <x v="0"/>
    <x v="1"/>
    <x v="2"/>
    <x v="7"/>
    <x v="12"/>
    <s v="NO2_A1"/>
    <x v="6"/>
    <s v="GNR_RES_WTR_NOPMP_MC-02"/>
    <x v="1"/>
    <x v="2"/>
    <n v="887.19205575436604"/>
    <n v="1295300.4014013701"/>
    <n v="4663081.4450449497"/>
  </r>
  <r>
    <x v="0"/>
    <x v="1"/>
    <x v="2"/>
    <x v="7"/>
    <x v="12"/>
    <s v="NO2_A1"/>
    <x v="6"/>
    <s v="GNR_RES_WTR_NOPMP_MC-03"/>
    <x v="0"/>
    <x v="0"/>
    <n v="887.19205575436604"/>
    <n v="1295300.4014013701"/>
    <n v="4663081.4450449497"/>
  </r>
  <r>
    <x v="0"/>
    <x v="1"/>
    <x v="2"/>
    <x v="7"/>
    <x v="12"/>
    <s v="NO2_A1"/>
    <x v="6"/>
    <s v="GNR_RES_WTR_NOPMP_MC-03"/>
    <x v="0"/>
    <x v="1"/>
    <n v="887.19205575436604"/>
    <n v="1295300.4014013701"/>
    <n v="4663081.4450449497"/>
  </r>
  <r>
    <x v="0"/>
    <x v="1"/>
    <x v="2"/>
    <x v="7"/>
    <x v="12"/>
    <s v="NO2_A1"/>
    <x v="6"/>
    <s v="GNR_RES_WTR_NOPMP_MC-03"/>
    <x v="0"/>
    <x v="2"/>
    <n v="887.19205575436604"/>
    <n v="1295300.4014013701"/>
    <n v="4663081.4450449497"/>
  </r>
  <r>
    <x v="0"/>
    <x v="1"/>
    <x v="2"/>
    <x v="7"/>
    <x v="12"/>
    <s v="NO2_A1"/>
    <x v="6"/>
    <s v="GNR_RES_WTR_NOPMP_MC-03"/>
    <x v="1"/>
    <x v="0"/>
    <n v="293.90494516423502"/>
    <n v="429101.21993978298"/>
    <n v="1544764.39178322"/>
  </r>
  <r>
    <x v="0"/>
    <x v="1"/>
    <x v="2"/>
    <x v="7"/>
    <x v="12"/>
    <s v="NO2_A1"/>
    <x v="6"/>
    <s v="GNR_RES_WTR_NOPMP_MC-03"/>
    <x v="1"/>
    <x v="1"/>
    <n v="887.19205575436604"/>
    <n v="1295300.4014013701"/>
    <n v="4663081.4450449497"/>
  </r>
  <r>
    <x v="0"/>
    <x v="1"/>
    <x v="2"/>
    <x v="7"/>
    <x v="12"/>
    <s v="NO2_A1"/>
    <x v="6"/>
    <s v="GNR_RES_WTR_NOPMP_MC-03"/>
    <x v="1"/>
    <x v="2"/>
    <n v="707.62543379559804"/>
    <n v="1033133.13334157"/>
    <n v="3719279.2800296699"/>
  </r>
  <r>
    <x v="0"/>
    <x v="1"/>
    <x v="2"/>
    <x v="7"/>
    <x v="12"/>
    <s v="NO2_A1"/>
    <x v="6"/>
    <s v="GNR_RES_WTR_NOPMP_MC-04"/>
    <x v="0"/>
    <x v="0"/>
    <n v="887.19205575436604"/>
    <n v="1295300.4014013701"/>
    <n v="4663081.4450449497"/>
  </r>
  <r>
    <x v="0"/>
    <x v="1"/>
    <x v="2"/>
    <x v="7"/>
    <x v="12"/>
    <s v="NO2_A1"/>
    <x v="6"/>
    <s v="GNR_RES_WTR_NOPMP_MC-04"/>
    <x v="0"/>
    <x v="1"/>
    <n v="887.19205575436604"/>
    <n v="1295300.4014013701"/>
    <n v="4663081.4450449497"/>
  </r>
  <r>
    <x v="0"/>
    <x v="1"/>
    <x v="2"/>
    <x v="7"/>
    <x v="12"/>
    <s v="NO2_A1"/>
    <x v="6"/>
    <s v="GNR_RES_WTR_NOPMP_MC-04"/>
    <x v="0"/>
    <x v="2"/>
    <n v="887.19205575436604"/>
    <n v="1295300.4014013701"/>
    <n v="4663081.4450449497"/>
  </r>
  <r>
    <x v="0"/>
    <x v="1"/>
    <x v="2"/>
    <x v="7"/>
    <x v="12"/>
    <s v="NO2_A1"/>
    <x v="6"/>
    <s v="GNR_RES_WTR_NOPMP_MC-04"/>
    <x v="1"/>
    <x v="1"/>
    <n v="887.19205575436604"/>
    <n v="1295300.4014013701"/>
    <n v="4663081.4450449497"/>
  </r>
  <r>
    <x v="0"/>
    <x v="1"/>
    <x v="2"/>
    <x v="7"/>
    <x v="12"/>
    <s v="NO2_A1"/>
    <x v="6"/>
    <s v="GNR_RES_WTR_NOPMP_MC-05"/>
    <x v="0"/>
    <x v="0"/>
    <n v="257.88730840702101"/>
    <n v="376515.47027425101"/>
    <n v="1355455.6929873"/>
  </r>
  <r>
    <x v="0"/>
    <x v="1"/>
    <x v="2"/>
    <x v="7"/>
    <x v="12"/>
    <s v="NO2_A1"/>
    <x v="6"/>
    <s v="GNR_RES_WTR_NOPMP_MC-05"/>
    <x v="0"/>
    <x v="1"/>
    <n v="887.19205575436604"/>
    <n v="1295300.4014013701"/>
    <n v="4663081.4450449497"/>
  </r>
  <r>
    <x v="0"/>
    <x v="1"/>
    <x v="2"/>
    <x v="7"/>
    <x v="12"/>
    <s v="NO2_A1"/>
    <x v="6"/>
    <s v="GNR_RES_WTR_NOPMP_MC-05"/>
    <x v="0"/>
    <x v="2"/>
    <n v="887.19205575436604"/>
    <n v="1295300.4014013701"/>
    <n v="4663081.4450449497"/>
  </r>
  <r>
    <x v="0"/>
    <x v="1"/>
    <x v="2"/>
    <x v="7"/>
    <x v="12"/>
    <s v="NO2_A1"/>
    <x v="6"/>
    <s v="GNR_RES_WTR_NOPMP_MC-06"/>
    <x v="0"/>
    <x v="1"/>
    <n v="887.19205575436604"/>
    <n v="1295300.4014013701"/>
    <n v="4663081.4450449497"/>
  </r>
  <r>
    <x v="0"/>
    <x v="1"/>
    <x v="2"/>
    <x v="7"/>
    <x v="12"/>
    <s v="NO2_A1"/>
    <x v="6"/>
    <s v="GNR_RES_WTR_NOPMP_MC-06"/>
    <x v="0"/>
    <x v="2"/>
    <n v="887.19205575436604"/>
    <n v="1295300.4014013701"/>
    <n v="4663081.4450449497"/>
  </r>
  <r>
    <x v="0"/>
    <x v="1"/>
    <x v="2"/>
    <x v="7"/>
    <x v="12"/>
    <s v="NO2_A1"/>
    <x v="6"/>
    <s v="GNR_RES_WTR_NOPMP_MC-07"/>
    <x v="0"/>
    <x v="1"/>
    <n v="887.19205575436604"/>
    <n v="1295300.4014013701"/>
    <n v="4663081.4450449497"/>
  </r>
  <r>
    <x v="0"/>
    <x v="1"/>
    <x v="2"/>
    <x v="7"/>
    <x v="12"/>
    <s v="NO2_A1"/>
    <x v="6"/>
    <s v="GNR_RES_WTR_NOPMP_MC-07"/>
    <x v="0"/>
    <x v="2"/>
    <n v="887.19205575436604"/>
    <n v="1295300.4014013701"/>
    <n v="4663081.4450449497"/>
  </r>
  <r>
    <x v="0"/>
    <x v="1"/>
    <x v="2"/>
    <x v="7"/>
    <x v="12"/>
    <s v="NO2_A1"/>
    <x v="6"/>
    <s v="GNR_RES_WTR_NOPMP_MC-08"/>
    <x v="0"/>
    <x v="1"/>
    <n v="887.19205575436604"/>
    <n v="1295300.4014013701"/>
    <n v="4663081.4450449497"/>
  </r>
  <r>
    <x v="0"/>
    <x v="1"/>
    <x v="2"/>
    <x v="7"/>
    <x v="12"/>
    <s v="NO2_A1"/>
    <x v="6"/>
    <s v="GNR_RES_WTR_NOPMP_MC-08"/>
    <x v="0"/>
    <x v="2"/>
    <n v="190.423645898823"/>
    <n v="278018.52301228099"/>
    <n v="1000866.68284421"/>
  </r>
  <r>
    <x v="0"/>
    <x v="1"/>
    <x v="2"/>
    <x v="7"/>
    <x v="12"/>
    <s v="NO2_A1"/>
    <x v="6"/>
    <s v="GNR_RES_WTR_NOPMP_MC-09"/>
    <x v="0"/>
    <x v="1"/>
    <n v="268.726041788972"/>
    <n v="392340.02101189899"/>
    <n v="1412424.07564284"/>
  </r>
  <r>
    <x v="0"/>
    <x v="1"/>
    <x v="2"/>
    <x v="7"/>
    <x v="12"/>
    <s v="NO2_A1"/>
    <x v="6"/>
    <s v="GNR_RES_WTR_PMP_MC-01"/>
    <x v="0"/>
    <x v="0"/>
    <n v="520"/>
    <n v="759200"/>
    <n v="2733120"/>
  </r>
  <r>
    <x v="0"/>
    <x v="1"/>
    <x v="2"/>
    <x v="7"/>
    <x v="12"/>
    <s v="NO2_A1"/>
    <x v="6"/>
    <s v="GNR_RES_WTR_PMP_MC-01"/>
    <x v="0"/>
    <x v="1"/>
    <n v="520"/>
    <n v="759200"/>
    <n v="2733120"/>
  </r>
  <r>
    <x v="0"/>
    <x v="1"/>
    <x v="2"/>
    <x v="7"/>
    <x v="12"/>
    <s v="NO2_A1"/>
    <x v="6"/>
    <s v="GNR_RES_WTR_PMP_MC-01"/>
    <x v="0"/>
    <x v="2"/>
    <n v="520"/>
    <n v="759200"/>
    <n v="2733120"/>
  </r>
  <r>
    <x v="0"/>
    <x v="1"/>
    <x v="2"/>
    <x v="7"/>
    <x v="12"/>
    <s v="NO2_A1"/>
    <x v="6"/>
    <s v="GNR_RES_WTR_PMP_MC-01"/>
    <x v="1"/>
    <x v="0"/>
    <n v="520"/>
    <n v="759200"/>
    <n v="2733120"/>
  </r>
  <r>
    <x v="0"/>
    <x v="1"/>
    <x v="2"/>
    <x v="7"/>
    <x v="12"/>
    <s v="NO2_A1"/>
    <x v="6"/>
    <s v="GNR_RES_WTR_PMP_MC-01"/>
    <x v="1"/>
    <x v="1"/>
    <n v="520"/>
    <n v="759200"/>
    <n v="2733120"/>
  </r>
  <r>
    <x v="0"/>
    <x v="1"/>
    <x v="2"/>
    <x v="7"/>
    <x v="12"/>
    <s v="NO2_A1"/>
    <x v="6"/>
    <s v="GNR_RES_WTR_PMP_MC-01"/>
    <x v="1"/>
    <x v="2"/>
    <n v="520"/>
    <n v="759200"/>
    <n v="2733120"/>
  </r>
  <r>
    <x v="0"/>
    <x v="1"/>
    <x v="2"/>
    <x v="7"/>
    <x v="12"/>
    <s v="NO2_A1"/>
    <x v="6"/>
    <s v="GNR_ROR_WTR"/>
    <x v="0"/>
    <x v="0"/>
    <n v="728.25712833377804"/>
    <n v="1063255.40736732"/>
    <n v="3827719.4665223402"/>
  </r>
  <r>
    <x v="0"/>
    <x v="1"/>
    <x v="2"/>
    <x v="7"/>
    <x v="12"/>
    <s v="NO2_A1"/>
    <x v="6"/>
    <s v="GNR_ROR_WTR"/>
    <x v="0"/>
    <x v="1"/>
    <n v="728.25712833377804"/>
    <n v="1063255.40736732"/>
    <n v="3827719.4665223402"/>
  </r>
  <r>
    <x v="0"/>
    <x v="1"/>
    <x v="2"/>
    <x v="7"/>
    <x v="12"/>
    <s v="NO2_A1"/>
    <x v="6"/>
    <s v="GNR_ROR_WTR"/>
    <x v="0"/>
    <x v="2"/>
    <n v="728.25712833377804"/>
    <n v="1063255.40736732"/>
    <n v="3827719.4665223402"/>
  </r>
  <r>
    <x v="0"/>
    <x v="1"/>
    <x v="2"/>
    <x v="7"/>
    <x v="12"/>
    <s v="NO2_A1"/>
    <x v="6"/>
    <s v="GNR_ROR_WTR"/>
    <x v="1"/>
    <x v="0"/>
    <n v="1729.7266999984099"/>
    <n v="2525400.9819976902"/>
    <n v="9091443.5351916701"/>
  </r>
  <r>
    <x v="0"/>
    <x v="1"/>
    <x v="2"/>
    <x v="7"/>
    <x v="12"/>
    <s v="NO2_A1"/>
    <x v="6"/>
    <s v="GNR_ROR_WTR"/>
    <x v="1"/>
    <x v="1"/>
    <n v="1729.7266999984099"/>
    <n v="2525400.9819976902"/>
    <n v="9091443.5351916701"/>
  </r>
  <r>
    <x v="0"/>
    <x v="1"/>
    <x v="2"/>
    <x v="7"/>
    <x v="12"/>
    <s v="NO2_A1"/>
    <x v="6"/>
    <s v="GNR_ROR_WTR"/>
    <x v="1"/>
    <x v="2"/>
    <n v="1729.7266999984099"/>
    <n v="2525400.9819976902"/>
    <n v="9091443.5351916701"/>
  </r>
  <r>
    <x v="0"/>
    <x v="1"/>
    <x v="2"/>
    <x v="7"/>
    <x v="12"/>
    <s v="NO2_A2"/>
    <x v="5"/>
    <s v="GNR_HP_ELEC_GROUND-WTR_COP-380_LS-4-MW_Y-2030"/>
    <x v="0"/>
    <x v="1"/>
    <n v="5.6238746325973503"/>
    <n v="8210.8569635921303"/>
    <n v="29559.085068931701"/>
  </r>
  <r>
    <x v="0"/>
    <x v="1"/>
    <x v="2"/>
    <x v="7"/>
    <x v="12"/>
    <s v="NO2_A2"/>
    <x v="5"/>
    <s v="GNR_HP_ELEC_GROUND-WTR_COP-380_LS-4-MW_Y-2030"/>
    <x v="1"/>
    <x v="0"/>
    <n v="5.6238746325973503"/>
    <n v="8210.8569635921303"/>
    <n v="29559.085068931701"/>
  </r>
  <r>
    <x v="0"/>
    <x v="1"/>
    <x v="2"/>
    <x v="7"/>
    <x v="12"/>
    <s v="NO2_A2"/>
    <x v="5"/>
    <s v="GNR_HP_ELEC_GROUND-WTR_COP-380_LS-4-MW_Y-2030"/>
    <x v="1"/>
    <x v="1"/>
    <n v="5.6238746325973503"/>
    <n v="8210.8569635921303"/>
    <n v="29559.085068931701"/>
  </r>
  <r>
    <x v="0"/>
    <x v="1"/>
    <x v="2"/>
    <x v="7"/>
    <x v="12"/>
    <s v="NO2_A2"/>
    <x v="5"/>
    <s v="GNR_HP_ELEC_GROUND-WTR_COP-380_LS-4-MW_Y-2030"/>
    <x v="1"/>
    <x v="2"/>
    <n v="5.6238746325973503"/>
    <n v="8210.8569635921303"/>
    <n v="29559.085068931701"/>
  </r>
  <r>
    <x v="0"/>
    <x v="1"/>
    <x v="2"/>
    <x v="7"/>
    <x v="12"/>
    <s v="NO2_A2"/>
    <x v="5"/>
    <s v="GNR_HP_ELEC_GROUND-WTR_COP-410_LS-4-MW_Y-2050"/>
    <x v="0"/>
    <x v="0"/>
    <n v="4.6902925222504503"/>
    <n v="6847.82708248565"/>
    <n v="24652.177496948301"/>
  </r>
  <r>
    <x v="0"/>
    <x v="1"/>
    <x v="2"/>
    <x v="7"/>
    <x v="12"/>
    <s v="NO2_A2"/>
    <x v="5"/>
    <s v="GNR_HP_ELEC_GROUND-WTR_COP-410_LS-4-MW_Y-2050"/>
    <x v="0"/>
    <x v="1"/>
    <n v="4.6902925222504503"/>
    <n v="6847.82708248565"/>
    <n v="24652.177496948301"/>
  </r>
  <r>
    <x v="0"/>
    <x v="1"/>
    <x v="2"/>
    <x v="7"/>
    <x v="12"/>
    <s v="NO2_A2"/>
    <x v="5"/>
    <s v="GNR_HP_ELEC_GROUND-WTR_COP-410_LS-4-MW_Y-2050"/>
    <x v="0"/>
    <x v="2"/>
    <n v="0.52595313985621095"/>
    <n v="767.89158419006799"/>
    <n v="2764.4097030842499"/>
  </r>
  <r>
    <x v="0"/>
    <x v="1"/>
    <x v="2"/>
    <x v="7"/>
    <x v="12"/>
    <s v="NO2_A2"/>
    <x v="5"/>
    <s v="GNR_HP_ELEC_GROUND-WTR_COP-410_LS-4-MW_Y-2050"/>
    <x v="1"/>
    <x v="0"/>
    <n v="4.6902925222504503"/>
    <n v="6847.82708248565"/>
    <n v="24652.177496948301"/>
  </r>
  <r>
    <x v="0"/>
    <x v="1"/>
    <x v="2"/>
    <x v="7"/>
    <x v="12"/>
    <s v="NO2_A2"/>
    <x v="5"/>
    <s v="GNR_HP_ELEC_GROUND-WTR_COP-410_LS-4-MW_Y-2050"/>
    <x v="1"/>
    <x v="1"/>
    <n v="4.6902925222504503"/>
    <n v="6847.82708248565"/>
    <n v="24652.177496948301"/>
  </r>
  <r>
    <x v="0"/>
    <x v="1"/>
    <x v="2"/>
    <x v="7"/>
    <x v="12"/>
    <s v="NO2_A2"/>
    <x v="5"/>
    <s v="GNR_HP_ELEC_GROUND-WTR_COP-410_LS-4-MW_Y-2050"/>
    <x v="1"/>
    <x v="2"/>
    <n v="4.6902925222504503"/>
    <n v="6847.82708248565"/>
    <n v="24652.177496948301"/>
  </r>
  <r>
    <x v="0"/>
    <x v="1"/>
    <x v="2"/>
    <x v="7"/>
    <x v="12"/>
    <s v="NO2_A2"/>
    <x v="1"/>
    <s v="GNR_HS_HEAT_PIT_L-DEC_E-91_Y-2050"/>
    <x v="0"/>
    <x v="0"/>
    <n v="26.069627283546801"/>
    <n v="38061.655833978301"/>
    <n v="137021.961002322"/>
  </r>
  <r>
    <x v="0"/>
    <x v="1"/>
    <x v="2"/>
    <x v="7"/>
    <x v="12"/>
    <s v="NO2_A2"/>
    <x v="1"/>
    <s v="GNR_HS_HEAT_PIT_L-DEC_E-91_Y-2050"/>
    <x v="0"/>
    <x v="1"/>
    <n v="65.873473917758005"/>
    <n v="96175.271919926701"/>
    <n v="346230.97891173599"/>
  </r>
  <r>
    <x v="0"/>
    <x v="1"/>
    <x v="2"/>
    <x v="7"/>
    <x v="12"/>
    <s v="NO2_A2"/>
    <x v="1"/>
    <s v="GNR_HS_HEAT_PIT_L-DEC_E-91_Y-2050"/>
    <x v="0"/>
    <x v="2"/>
    <n v="65.873473917758005"/>
    <n v="96175.271919926701"/>
    <n v="346230.97891173599"/>
  </r>
  <r>
    <x v="0"/>
    <x v="1"/>
    <x v="2"/>
    <x v="7"/>
    <x v="12"/>
    <s v="NO2_A2"/>
    <x v="19"/>
    <s v="GNR_ST_WOODCHI_BP_E-29_MS-80-MW-FEED_Y-2050"/>
    <x v="0"/>
    <x v="0"/>
    <n v="59.382927447995897"/>
    <n v="86699.074074074102"/>
    <n v="312116.66666666698"/>
  </r>
  <r>
    <x v="0"/>
    <x v="1"/>
    <x v="2"/>
    <x v="7"/>
    <x v="12"/>
    <s v="NO2_A2"/>
    <x v="19"/>
    <s v="GNR_ST_WOODCHI_BP_E-29_MS-80-MW-FEED_Y-2050"/>
    <x v="0"/>
    <x v="1"/>
    <n v="59.382927447995897"/>
    <n v="86699.074074074102"/>
    <n v="312116.66666666698"/>
  </r>
  <r>
    <x v="0"/>
    <x v="1"/>
    <x v="2"/>
    <x v="7"/>
    <x v="12"/>
    <s v="NO2_A2"/>
    <x v="19"/>
    <s v="GNR_ST_WOODCHI_BP_E-29_MS-80-MW-FEED_Y-2050"/>
    <x v="0"/>
    <x v="2"/>
    <n v="59.382927447995897"/>
    <n v="86699.074074074102"/>
    <n v="312116.66666666698"/>
  </r>
  <r>
    <x v="0"/>
    <x v="1"/>
    <x v="2"/>
    <x v="7"/>
    <x v="12"/>
    <s v="NO2_A2"/>
    <x v="19"/>
    <s v="GNR_ST_WOODCHI_BP_E-29_MS-80-MW-FEED_Y-2050"/>
    <x v="1"/>
    <x v="0"/>
    <n v="59.382927447995897"/>
    <n v="86699.074074074102"/>
    <n v="312116.66666666698"/>
  </r>
  <r>
    <x v="0"/>
    <x v="1"/>
    <x v="2"/>
    <x v="7"/>
    <x v="12"/>
    <s v="NO2_A2"/>
    <x v="19"/>
    <s v="GNR_ST_WOODCHI_BP_E-29_MS-80-MW-FEED_Y-2050"/>
    <x v="1"/>
    <x v="1"/>
    <n v="59.382927447995897"/>
    <n v="86699.074074074102"/>
    <n v="312116.66666666698"/>
  </r>
  <r>
    <x v="0"/>
    <x v="1"/>
    <x v="2"/>
    <x v="7"/>
    <x v="12"/>
    <s v="NO2_A2"/>
    <x v="19"/>
    <s v="GNR_ST_WOODCHI_BP_E-29_MS-80-MW-FEED_Y-2050"/>
    <x v="1"/>
    <x v="2"/>
    <n v="59.382927447995897"/>
    <n v="86699.074074074102"/>
    <n v="312116.66666666698"/>
  </r>
  <r>
    <x v="0"/>
    <x v="1"/>
    <x v="2"/>
    <x v="7"/>
    <x v="13"/>
    <s v="NO3_A1"/>
    <x v="17"/>
    <s v="GNR_FC_H2_SOFCC_Y-50"/>
    <x v="0"/>
    <x v="0"/>
    <n v="587.42507747512502"/>
    <n v="857640.61311368295"/>
    <n v="3087506.2072092602"/>
  </r>
  <r>
    <x v="0"/>
    <x v="1"/>
    <x v="2"/>
    <x v="7"/>
    <x v="13"/>
    <s v="NO3_A1"/>
    <x v="17"/>
    <s v="GNR_FC_H2_SOFCC_Y-50"/>
    <x v="0"/>
    <x v="1"/>
    <n v="587.42507747512502"/>
    <n v="857640.61311368295"/>
    <n v="3087506.2072092602"/>
  </r>
  <r>
    <x v="0"/>
    <x v="1"/>
    <x v="2"/>
    <x v="7"/>
    <x v="13"/>
    <s v="NO3_A1"/>
    <x v="17"/>
    <s v="GNR_FC_H2_SOFCC_Y-50"/>
    <x v="0"/>
    <x v="2"/>
    <n v="587.42507747512502"/>
    <n v="857640.61311368295"/>
    <n v="3087506.2072092602"/>
  </r>
  <r>
    <x v="0"/>
    <x v="1"/>
    <x v="2"/>
    <x v="7"/>
    <x v="13"/>
    <s v="NO3_A1"/>
    <x v="6"/>
    <s v="GNR_RES_WTR_NOPMP_MC-01"/>
    <x v="0"/>
    <x v="0"/>
    <n v="221.84651366034899"/>
    <n v="323895.90994411003"/>
    <n v="1166025.2757987899"/>
  </r>
  <r>
    <x v="0"/>
    <x v="1"/>
    <x v="2"/>
    <x v="7"/>
    <x v="13"/>
    <s v="NO3_A1"/>
    <x v="6"/>
    <s v="GNR_RES_WTR_NOPMP_MC-01"/>
    <x v="0"/>
    <x v="1"/>
    <n v="221.84651366034899"/>
    <n v="323895.90994411003"/>
    <n v="1166025.2757987899"/>
  </r>
  <r>
    <x v="0"/>
    <x v="1"/>
    <x v="2"/>
    <x v="7"/>
    <x v="13"/>
    <s v="NO3_A1"/>
    <x v="6"/>
    <s v="GNR_RES_WTR_NOPMP_MC-01"/>
    <x v="0"/>
    <x v="2"/>
    <n v="221.84651366034899"/>
    <n v="323895.90994411003"/>
    <n v="1166025.2757987899"/>
  </r>
  <r>
    <x v="0"/>
    <x v="1"/>
    <x v="2"/>
    <x v="7"/>
    <x v="13"/>
    <s v="NO3_A1"/>
    <x v="6"/>
    <s v="GNR_RES_WTR_NOPMP_MC-01"/>
    <x v="1"/>
    <x v="0"/>
    <n v="221.84651366034899"/>
    <n v="323895.90994411003"/>
    <n v="1166025.2757987899"/>
  </r>
  <r>
    <x v="0"/>
    <x v="1"/>
    <x v="2"/>
    <x v="7"/>
    <x v="13"/>
    <s v="NO3_A1"/>
    <x v="6"/>
    <s v="GNR_RES_WTR_NOPMP_MC-01"/>
    <x v="1"/>
    <x v="1"/>
    <n v="221.84651366034899"/>
    <n v="323895.90994411003"/>
    <n v="1166025.2757987899"/>
  </r>
  <r>
    <x v="0"/>
    <x v="1"/>
    <x v="2"/>
    <x v="7"/>
    <x v="13"/>
    <s v="NO3_A1"/>
    <x v="6"/>
    <s v="GNR_RES_WTR_NOPMP_MC-01"/>
    <x v="1"/>
    <x v="2"/>
    <n v="221.84651366034899"/>
    <n v="323895.90994411003"/>
    <n v="1166025.2757987899"/>
  </r>
  <r>
    <x v="0"/>
    <x v="1"/>
    <x v="2"/>
    <x v="7"/>
    <x v="13"/>
    <s v="NO3_A1"/>
    <x v="6"/>
    <s v="GNR_RES_WTR_NOPMP_MC-02"/>
    <x v="0"/>
    <x v="1"/>
    <n v="282.146513660349"/>
    <n v="411933.90994411003"/>
    <n v="1482962.07579879"/>
  </r>
  <r>
    <x v="0"/>
    <x v="1"/>
    <x v="2"/>
    <x v="7"/>
    <x v="13"/>
    <s v="NO3_A1"/>
    <x v="6"/>
    <s v="GNR_RES_WTR_NOPMP_MC-02"/>
    <x v="0"/>
    <x v="2"/>
    <n v="282.146513660349"/>
    <n v="411933.90994411003"/>
    <n v="1482962.07579879"/>
  </r>
  <r>
    <x v="0"/>
    <x v="1"/>
    <x v="2"/>
    <x v="7"/>
    <x v="13"/>
    <s v="NO3_A1"/>
    <x v="6"/>
    <s v="GNR_RES_WTR_NOPMP_MC-02"/>
    <x v="1"/>
    <x v="0"/>
    <n v="282.146513660349"/>
    <n v="411933.90994411003"/>
    <n v="1482962.07579879"/>
  </r>
  <r>
    <x v="0"/>
    <x v="1"/>
    <x v="2"/>
    <x v="7"/>
    <x v="13"/>
    <s v="NO3_A1"/>
    <x v="6"/>
    <s v="GNR_RES_WTR_NOPMP_MC-02"/>
    <x v="1"/>
    <x v="1"/>
    <n v="282.146513660349"/>
    <n v="411933.90994411003"/>
    <n v="1482962.07579879"/>
  </r>
  <r>
    <x v="0"/>
    <x v="1"/>
    <x v="2"/>
    <x v="7"/>
    <x v="13"/>
    <s v="NO3_A1"/>
    <x v="6"/>
    <s v="GNR_RES_WTR_NOPMP_MC-02"/>
    <x v="1"/>
    <x v="2"/>
    <n v="282.146513660349"/>
    <n v="411933.90994411003"/>
    <n v="1482962.07579879"/>
  </r>
  <r>
    <x v="0"/>
    <x v="1"/>
    <x v="2"/>
    <x v="7"/>
    <x v="13"/>
    <s v="NO3_A1"/>
    <x v="6"/>
    <s v="GNR_RES_WTR_NOPMP_MC-03"/>
    <x v="0"/>
    <x v="1"/>
    <n v="282.146513660349"/>
    <n v="411933.90994411003"/>
    <n v="1482962.07579879"/>
  </r>
  <r>
    <x v="0"/>
    <x v="1"/>
    <x v="2"/>
    <x v="7"/>
    <x v="13"/>
    <s v="NO3_A1"/>
    <x v="6"/>
    <s v="GNR_RES_WTR_NOPMP_MC-03"/>
    <x v="0"/>
    <x v="2"/>
    <n v="282.146513660349"/>
    <n v="411933.90994411003"/>
    <n v="1482962.07579879"/>
  </r>
  <r>
    <x v="0"/>
    <x v="1"/>
    <x v="2"/>
    <x v="7"/>
    <x v="13"/>
    <s v="NO3_A1"/>
    <x v="6"/>
    <s v="GNR_RES_WTR_NOPMP_MC-03"/>
    <x v="1"/>
    <x v="0"/>
    <n v="282.146513660349"/>
    <n v="411933.90994411003"/>
    <n v="1482962.07579879"/>
  </r>
  <r>
    <x v="0"/>
    <x v="1"/>
    <x v="2"/>
    <x v="7"/>
    <x v="13"/>
    <s v="NO3_A1"/>
    <x v="6"/>
    <s v="GNR_RES_WTR_NOPMP_MC-03"/>
    <x v="1"/>
    <x v="1"/>
    <n v="282.146513660349"/>
    <n v="411933.90994411003"/>
    <n v="1482962.07579879"/>
  </r>
  <r>
    <x v="0"/>
    <x v="1"/>
    <x v="2"/>
    <x v="7"/>
    <x v="13"/>
    <s v="NO3_A1"/>
    <x v="6"/>
    <s v="GNR_RES_WTR_NOPMP_MC-03"/>
    <x v="1"/>
    <x v="2"/>
    <n v="282.146513660349"/>
    <n v="411933.90994411003"/>
    <n v="1482962.07579879"/>
  </r>
  <r>
    <x v="0"/>
    <x v="1"/>
    <x v="2"/>
    <x v="7"/>
    <x v="13"/>
    <s v="NO3_A1"/>
    <x v="6"/>
    <s v="GNR_RES_WTR_NOPMP_MC-04"/>
    <x v="0"/>
    <x v="1"/>
    <n v="282.146513660349"/>
    <n v="411933.90994411003"/>
    <n v="1482962.07579879"/>
  </r>
  <r>
    <x v="0"/>
    <x v="1"/>
    <x v="2"/>
    <x v="7"/>
    <x v="13"/>
    <s v="NO3_A1"/>
    <x v="6"/>
    <s v="GNR_RES_WTR_NOPMP_MC-04"/>
    <x v="0"/>
    <x v="2"/>
    <n v="282.146513660349"/>
    <n v="411933.90994411003"/>
    <n v="1482962.07579879"/>
  </r>
  <r>
    <x v="0"/>
    <x v="1"/>
    <x v="2"/>
    <x v="7"/>
    <x v="13"/>
    <s v="NO3_A1"/>
    <x v="6"/>
    <s v="GNR_RES_WTR_NOPMP_MC-04"/>
    <x v="1"/>
    <x v="0"/>
    <n v="282.146513660349"/>
    <n v="411933.90994411003"/>
    <n v="1482962.07579879"/>
  </r>
  <r>
    <x v="0"/>
    <x v="1"/>
    <x v="2"/>
    <x v="7"/>
    <x v="13"/>
    <s v="NO3_A1"/>
    <x v="6"/>
    <s v="GNR_RES_WTR_NOPMP_MC-04"/>
    <x v="1"/>
    <x v="1"/>
    <n v="282.146513660349"/>
    <n v="411933.90994411003"/>
    <n v="1482962.07579879"/>
  </r>
  <r>
    <x v="0"/>
    <x v="1"/>
    <x v="2"/>
    <x v="7"/>
    <x v="13"/>
    <s v="NO3_A1"/>
    <x v="6"/>
    <s v="GNR_RES_WTR_NOPMP_MC-04"/>
    <x v="1"/>
    <x v="2"/>
    <n v="169.53260190595901"/>
    <n v="247517.59878269999"/>
    <n v="891063.35561772005"/>
  </r>
  <r>
    <x v="0"/>
    <x v="1"/>
    <x v="2"/>
    <x v="7"/>
    <x v="13"/>
    <s v="NO3_A1"/>
    <x v="6"/>
    <s v="GNR_RES_WTR_NOPMP_MC-05"/>
    <x v="0"/>
    <x v="1"/>
    <n v="282.146513660349"/>
    <n v="411933.90994411003"/>
    <n v="1482962.07579879"/>
  </r>
  <r>
    <x v="0"/>
    <x v="1"/>
    <x v="2"/>
    <x v="7"/>
    <x v="13"/>
    <s v="NO3_A1"/>
    <x v="6"/>
    <s v="GNR_RES_WTR_NOPMP_MC-05"/>
    <x v="0"/>
    <x v="2"/>
    <n v="282.146513660349"/>
    <n v="411933.90994411003"/>
    <n v="1482962.07579879"/>
  </r>
  <r>
    <x v="0"/>
    <x v="1"/>
    <x v="2"/>
    <x v="7"/>
    <x v="13"/>
    <s v="NO3_A1"/>
    <x v="6"/>
    <s v="GNR_RES_WTR_NOPMP_MC-05"/>
    <x v="1"/>
    <x v="0"/>
    <n v="282.146513660349"/>
    <n v="411933.90994411003"/>
    <n v="1482962.07579879"/>
  </r>
  <r>
    <x v="0"/>
    <x v="1"/>
    <x v="2"/>
    <x v="7"/>
    <x v="13"/>
    <s v="NO3_A1"/>
    <x v="6"/>
    <s v="GNR_RES_WTR_NOPMP_MC-05"/>
    <x v="1"/>
    <x v="1"/>
    <n v="282.146513660349"/>
    <n v="411933.90994411003"/>
    <n v="1482962.07579879"/>
  </r>
  <r>
    <x v="0"/>
    <x v="1"/>
    <x v="2"/>
    <x v="7"/>
    <x v="13"/>
    <s v="NO3_A1"/>
    <x v="6"/>
    <s v="GNR_RES_WTR_NOPMP_MC-06"/>
    <x v="0"/>
    <x v="2"/>
    <n v="282.146513660349"/>
    <n v="411933.90994411003"/>
    <n v="1482962.07579879"/>
  </r>
  <r>
    <x v="0"/>
    <x v="1"/>
    <x v="2"/>
    <x v="7"/>
    <x v="13"/>
    <s v="NO3_A1"/>
    <x v="6"/>
    <s v="GNR_RES_WTR_NOPMP_MC-06"/>
    <x v="1"/>
    <x v="0"/>
    <n v="71.467188376672695"/>
    <n v="104342.09502994199"/>
    <n v="375631.54210779199"/>
  </r>
  <r>
    <x v="0"/>
    <x v="1"/>
    <x v="2"/>
    <x v="7"/>
    <x v="13"/>
    <s v="NO3_A1"/>
    <x v="6"/>
    <s v="GNR_RES_WTR_NOPMP_MC-06"/>
    <x v="1"/>
    <x v="1"/>
    <n v="282.146513660349"/>
    <n v="411933.90994411003"/>
    <n v="1482962.07579879"/>
  </r>
  <r>
    <x v="0"/>
    <x v="1"/>
    <x v="2"/>
    <x v="7"/>
    <x v="13"/>
    <s v="NO3_A1"/>
    <x v="6"/>
    <s v="GNR_RES_WTR_NOPMP_MC-07"/>
    <x v="0"/>
    <x v="2"/>
    <n v="282.146513660349"/>
    <n v="411933.90994411003"/>
    <n v="1482962.07579879"/>
  </r>
  <r>
    <x v="0"/>
    <x v="1"/>
    <x v="2"/>
    <x v="7"/>
    <x v="13"/>
    <s v="NO3_A1"/>
    <x v="6"/>
    <s v="GNR_RES_WTR_NOPMP_MC-07"/>
    <x v="1"/>
    <x v="1"/>
    <n v="282.146513660349"/>
    <n v="411933.90994411003"/>
    <n v="1482962.07579879"/>
  </r>
  <r>
    <x v="0"/>
    <x v="1"/>
    <x v="2"/>
    <x v="7"/>
    <x v="13"/>
    <s v="NO3_A1"/>
    <x v="6"/>
    <s v="GNR_RES_WTR_NOPMP_MC-08"/>
    <x v="0"/>
    <x v="2"/>
    <n v="159.77453239719799"/>
    <n v="233270.81729990899"/>
    <n v="839774.94227967202"/>
  </r>
  <r>
    <x v="0"/>
    <x v="1"/>
    <x v="2"/>
    <x v="7"/>
    <x v="13"/>
    <s v="NO3_A1"/>
    <x v="6"/>
    <s v="GNR_RES_WTR_NOPMP_MC-08"/>
    <x v="1"/>
    <x v="1"/>
    <n v="282.146513660349"/>
    <n v="411933.90994411003"/>
    <n v="1482962.07579879"/>
  </r>
  <r>
    <x v="0"/>
    <x v="1"/>
    <x v="2"/>
    <x v="7"/>
    <x v="13"/>
    <s v="NO3_A1"/>
    <x v="6"/>
    <s v="GNR_RES_WTR_PMP_MC-01"/>
    <x v="0"/>
    <x v="0"/>
    <n v="60.3"/>
    <n v="88038"/>
    <n v="316936.8"/>
  </r>
  <r>
    <x v="0"/>
    <x v="1"/>
    <x v="2"/>
    <x v="7"/>
    <x v="13"/>
    <s v="NO3_A1"/>
    <x v="6"/>
    <s v="GNR_RES_WTR_PMP_MC-01"/>
    <x v="0"/>
    <x v="1"/>
    <n v="60.3"/>
    <n v="88038"/>
    <n v="316936.8"/>
  </r>
  <r>
    <x v="0"/>
    <x v="1"/>
    <x v="2"/>
    <x v="7"/>
    <x v="13"/>
    <s v="NO3_A1"/>
    <x v="6"/>
    <s v="GNR_RES_WTR_PMP_MC-01"/>
    <x v="0"/>
    <x v="2"/>
    <n v="60.3"/>
    <n v="88038"/>
    <n v="316936.8"/>
  </r>
  <r>
    <x v="0"/>
    <x v="1"/>
    <x v="2"/>
    <x v="7"/>
    <x v="13"/>
    <s v="NO3_A1"/>
    <x v="6"/>
    <s v="GNR_RES_WTR_PMP_MC-01"/>
    <x v="1"/>
    <x v="0"/>
    <n v="60.3"/>
    <n v="88038"/>
    <n v="316936.8"/>
  </r>
  <r>
    <x v="0"/>
    <x v="1"/>
    <x v="2"/>
    <x v="7"/>
    <x v="13"/>
    <s v="NO3_A1"/>
    <x v="6"/>
    <s v="GNR_RES_WTR_PMP_MC-01"/>
    <x v="1"/>
    <x v="1"/>
    <n v="60.3"/>
    <n v="88038"/>
    <n v="316936.8"/>
  </r>
  <r>
    <x v="0"/>
    <x v="1"/>
    <x v="2"/>
    <x v="7"/>
    <x v="13"/>
    <s v="NO3_A1"/>
    <x v="6"/>
    <s v="GNR_RES_WTR_PMP_MC-01"/>
    <x v="1"/>
    <x v="2"/>
    <n v="60.3"/>
    <n v="88038"/>
    <n v="316936.8"/>
  </r>
  <r>
    <x v="0"/>
    <x v="1"/>
    <x v="2"/>
    <x v="7"/>
    <x v="13"/>
    <s v="NO3_A1"/>
    <x v="6"/>
    <s v="GNR_ROR_WTR"/>
    <x v="0"/>
    <x v="0"/>
    <n v="443.21816073877801"/>
    <n v="647098.51467861701"/>
    <n v="2329554.6528430199"/>
  </r>
  <r>
    <x v="0"/>
    <x v="1"/>
    <x v="2"/>
    <x v="7"/>
    <x v="13"/>
    <s v="NO3_A1"/>
    <x v="6"/>
    <s v="GNR_ROR_WTR"/>
    <x v="0"/>
    <x v="1"/>
    <n v="443.21816073877801"/>
    <n v="647098.51467861701"/>
    <n v="2329554.6528430199"/>
  </r>
  <r>
    <x v="0"/>
    <x v="1"/>
    <x v="2"/>
    <x v="7"/>
    <x v="13"/>
    <s v="NO3_A1"/>
    <x v="6"/>
    <s v="GNR_ROR_WTR"/>
    <x v="0"/>
    <x v="2"/>
    <n v="443.21816073877801"/>
    <n v="647098.51467861701"/>
    <n v="2329554.6528430199"/>
  </r>
  <r>
    <x v="0"/>
    <x v="1"/>
    <x v="2"/>
    <x v="7"/>
    <x v="13"/>
    <s v="NO3_A1"/>
    <x v="6"/>
    <s v="GNR_ROR_WTR"/>
    <x v="1"/>
    <x v="0"/>
    <n v="1169.8023138145099"/>
    <n v="1707911.3781691799"/>
    <n v="6148480.96140905"/>
  </r>
  <r>
    <x v="0"/>
    <x v="1"/>
    <x v="2"/>
    <x v="7"/>
    <x v="13"/>
    <s v="NO3_A1"/>
    <x v="6"/>
    <s v="GNR_ROR_WTR"/>
    <x v="1"/>
    <x v="1"/>
    <n v="1169.8023138145099"/>
    <n v="1707911.3781691799"/>
    <n v="6148480.96140905"/>
  </r>
  <r>
    <x v="0"/>
    <x v="1"/>
    <x v="2"/>
    <x v="7"/>
    <x v="13"/>
    <s v="NO3_A1"/>
    <x v="6"/>
    <s v="GNR_ROR_WTR"/>
    <x v="1"/>
    <x v="2"/>
    <n v="1169.8023138145099"/>
    <n v="1707911.3781691799"/>
    <n v="6148480.96140905"/>
  </r>
  <r>
    <x v="0"/>
    <x v="1"/>
    <x v="2"/>
    <x v="7"/>
    <x v="13"/>
    <s v="NO3_A1"/>
    <x v="7"/>
    <s v="GNR_WT_WIND_ON_LS_Y-2030"/>
    <x v="0"/>
    <x v="0"/>
    <n v="102.64772826418999"/>
    <n v="149865.68326571799"/>
    <n v="539516.45975658402"/>
  </r>
  <r>
    <x v="0"/>
    <x v="1"/>
    <x v="2"/>
    <x v="7"/>
    <x v="13"/>
    <s v="NO3_A1"/>
    <x v="7"/>
    <s v="GNR_WT_WIND_ON_LS_Y-2030"/>
    <x v="0"/>
    <x v="1"/>
    <n v="86.9466195566322"/>
    <n v="126942.064552683"/>
    <n v="456991.43238965899"/>
  </r>
  <r>
    <x v="0"/>
    <x v="1"/>
    <x v="2"/>
    <x v="7"/>
    <x v="13"/>
    <s v="NO3_A1"/>
    <x v="7"/>
    <s v="GNR_WT_WIND_ON_LS_Y-2030"/>
    <x v="0"/>
    <x v="2"/>
    <n v="61.711793709492703"/>
    <n v="90099.218815859407"/>
    <n v="324357.18773709401"/>
  </r>
  <r>
    <x v="0"/>
    <x v="1"/>
    <x v="2"/>
    <x v="7"/>
    <x v="13"/>
    <s v="NO3_A1"/>
    <x v="7"/>
    <s v="GNR_WT_WIND_ON_LS_Y-2030"/>
    <x v="1"/>
    <x v="0"/>
    <n v="66.229191197644099"/>
    <n v="96694.619148560305"/>
    <n v="348100.62893481698"/>
  </r>
  <r>
    <x v="0"/>
    <x v="1"/>
    <x v="2"/>
    <x v="7"/>
    <x v="13"/>
    <s v="NO3_A1"/>
    <x v="7"/>
    <s v="GNR_WT_WIND_ON_LS_Y-2030"/>
    <x v="1"/>
    <x v="1"/>
    <n v="59.882407090460099"/>
    <n v="87428.314352071699"/>
    <n v="314741.93166745797"/>
  </r>
  <r>
    <x v="0"/>
    <x v="1"/>
    <x v="2"/>
    <x v="7"/>
    <x v="13"/>
    <s v="NO3_A1"/>
    <x v="7"/>
    <s v="GNR_WT_WIND_ON_LS_Y-2030"/>
    <x v="1"/>
    <x v="2"/>
    <n v="97.713561551442595"/>
    <n v="142661.799865106"/>
    <n v="513582.47951438202"/>
  </r>
  <r>
    <x v="0"/>
    <x v="1"/>
    <x v="2"/>
    <x v="7"/>
    <x v="13"/>
    <s v="NO3_A1"/>
    <x v="7"/>
    <s v="GNR_WT_WIND_ON_LS_Y-2050"/>
    <x v="0"/>
    <x v="0"/>
    <n v="2125.26286073039"/>
    <n v="3102883.7766663702"/>
    <n v="11170381.5959989"/>
  </r>
  <r>
    <x v="0"/>
    <x v="1"/>
    <x v="2"/>
    <x v="7"/>
    <x v="13"/>
    <s v="NO3_A1"/>
    <x v="7"/>
    <s v="GNR_WT_WIND_ON_LS_Y-2050"/>
    <x v="0"/>
    <x v="1"/>
    <n v="1800.18033067595"/>
    <n v="2628263.2827868899"/>
    <n v="9461747.8180327993"/>
  </r>
  <r>
    <x v="0"/>
    <x v="1"/>
    <x v="2"/>
    <x v="7"/>
    <x v="13"/>
    <s v="NO3_A1"/>
    <x v="7"/>
    <s v="GNR_WT_WIND_ON_LS_Y-2050"/>
    <x v="0"/>
    <x v="2"/>
    <n v="1277.70760695534"/>
    <n v="1865453.1061547899"/>
    <n v="6715631.1821572501"/>
  </r>
  <r>
    <x v="0"/>
    <x v="1"/>
    <x v="2"/>
    <x v="7"/>
    <x v="13"/>
    <s v="NO3_A1"/>
    <x v="7"/>
    <s v="GNR_WT_WIND_ON_LS_Y-2050"/>
    <x v="1"/>
    <x v="0"/>
    <n v="1371.23775390623"/>
    <n v="2002007.12070309"/>
    <n v="7207225.6345311301"/>
  </r>
  <r>
    <x v="0"/>
    <x v="1"/>
    <x v="2"/>
    <x v="7"/>
    <x v="13"/>
    <s v="NO3_A1"/>
    <x v="7"/>
    <s v="GNR_WT_WIND_ON_LS_Y-2050"/>
    <x v="1"/>
    <x v="1"/>
    <n v="1239.83119697439"/>
    <n v="1810153.54758261"/>
    <n v="6516552.7712973999"/>
  </r>
  <r>
    <x v="0"/>
    <x v="1"/>
    <x v="2"/>
    <x v="7"/>
    <x v="13"/>
    <s v="NO3_A1"/>
    <x v="7"/>
    <s v="GNR_WT_WIND_ON_LS_Y-2050"/>
    <x v="1"/>
    <x v="2"/>
    <n v="2023.10374390839"/>
    <n v="2953731.46610625"/>
    <n v="10633433.277982499"/>
  </r>
  <r>
    <x v="0"/>
    <x v="1"/>
    <x v="2"/>
    <x v="7"/>
    <x v="13"/>
    <s v="NO3_A2"/>
    <x v="5"/>
    <s v="GNR_HP_ELEC_GROUND-WTR_COP-380_LS-4-MW_Y-2030"/>
    <x v="0"/>
    <x v="0"/>
    <n v="2.07267718447314"/>
    <n v="3026.1086893307902"/>
    <n v="10893.991281590799"/>
  </r>
  <r>
    <x v="0"/>
    <x v="1"/>
    <x v="2"/>
    <x v="7"/>
    <x v="13"/>
    <s v="NO3_A2"/>
    <x v="5"/>
    <s v="GNR_HP_ELEC_GROUND-WTR_COP-380_LS-4-MW_Y-2030"/>
    <x v="0"/>
    <x v="1"/>
    <n v="3.6926266616796499"/>
    <n v="5391.2349260522997"/>
    <n v="19408.4457337883"/>
  </r>
  <r>
    <x v="0"/>
    <x v="1"/>
    <x v="2"/>
    <x v="7"/>
    <x v="13"/>
    <s v="NO3_A2"/>
    <x v="5"/>
    <s v="GNR_HP_ELEC_GROUND-WTR_COP-380_LS-4-MW_Y-2030"/>
    <x v="1"/>
    <x v="0"/>
    <n v="6.0006639730322"/>
    <n v="8760.9694006270201"/>
    <n v="31539.489842257299"/>
  </r>
  <r>
    <x v="0"/>
    <x v="1"/>
    <x v="2"/>
    <x v="7"/>
    <x v="13"/>
    <s v="NO3_A2"/>
    <x v="5"/>
    <s v="GNR_HP_ELEC_GROUND-WTR_COP-380_LS-4-MW_Y-2030"/>
    <x v="1"/>
    <x v="1"/>
    <n v="6.0006639730322"/>
    <n v="8760.9694006270201"/>
    <n v="31539.489842257299"/>
  </r>
  <r>
    <x v="0"/>
    <x v="1"/>
    <x v="2"/>
    <x v="7"/>
    <x v="13"/>
    <s v="NO3_A2"/>
    <x v="5"/>
    <s v="GNR_HP_ELEC_GROUND-WTR_COP-380_LS-4-MW_Y-2030"/>
    <x v="1"/>
    <x v="2"/>
    <n v="6.0006639730322"/>
    <n v="8760.9694006270201"/>
    <n v="31539.489842257299"/>
  </r>
  <r>
    <x v="0"/>
    <x v="1"/>
    <x v="2"/>
    <x v="7"/>
    <x v="13"/>
    <s v="NO3_A2"/>
    <x v="5"/>
    <s v="GNR_HP_ELEC_GROUND-WTR_COP-410_LS-4-MW_Y-2050"/>
    <x v="0"/>
    <x v="0"/>
    <n v="7.6113914726616603"/>
    <n v="11112.631550086"/>
    <n v="40005.473580309699"/>
  </r>
  <r>
    <x v="0"/>
    <x v="1"/>
    <x v="2"/>
    <x v="7"/>
    <x v="13"/>
    <s v="NO3_A2"/>
    <x v="5"/>
    <s v="GNR_HP_ELEC_GROUND-WTR_COP-410_LS-4-MW_Y-2050"/>
    <x v="0"/>
    <x v="1"/>
    <n v="7.6113914726616603"/>
    <n v="11112.631550086"/>
    <n v="40005.473580309699"/>
  </r>
  <r>
    <x v="0"/>
    <x v="1"/>
    <x v="2"/>
    <x v="7"/>
    <x v="13"/>
    <s v="NO3_A2"/>
    <x v="5"/>
    <s v="GNR_HP_ELEC_GROUND-WTR_COP-410_LS-4-MW_Y-2050"/>
    <x v="0"/>
    <x v="2"/>
    <n v="7.6113914726616603"/>
    <n v="11112.631550086"/>
    <n v="40005.473580309699"/>
  </r>
  <r>
    <x v="0"/>
    <x v="1"/>
    <x v="2"/>
    <x v="7"/>
    <x v="13"/>
    <s v="NO3_A2"/>
    <x v="5"/>
    <s v="GNR_HP_ELEC_GROUND-WTR_COP-410_LS-4-MW_Y-2050"/>
    <x v="1"/>
    <x v="0"/>
    <n v="7.6113914726616603"/>
    <n v="11112.631550086"/>
    <n v="40005.473580309699"/>
  </r>
  <r>
    <x v="0"/>
    <x v="1"/>
    <x v="2"/>
    <x v="7"/>
    <x v="13"/>
    <s v="NO3_A2"/>
    <x v="5"/>
    <s v="GNR_HP_ELEC_GROUND-WTR_COP-410_LS-4-MW_Y-2050"/>
    <x v="1"/>
    <x v="1"/>
    <n v="7.6113914726616603"/>
    <n v="11112.631550086"/>
    <n v="40005.473580309699"/>
  </r>
  <r>
    <x v="0"/>
    <x v="1"/>
    <x v="2"/>
    <x v="7"/>
    <x v="13"/>
    <s v="NO3_A2"/>
    <x v="5"/>
    <s v="GNR_HP_ELEC_GROUND-WTR_COP-410_LS-4-MW_Y-2050"/>
    <x v="1"/>
    <x v="2"/>
    <n v="7.6113914726616603"/>
    <n v="11112.631550086"/>
    <n v="40005.473580309699"/>
  </r>
  <r>
    <x v="0"/>
    <x v="1"/>
    <x v="2"/>
    <x v="7"/>
    <x v="13"/>
    <s v="NO3_A2"/>
    <x v="1"/>
    <s v="GNR_HS_HEAT_PIT_L-DEC_E-91_Y-2050"/>
    <x v="0"/>
    <x v="0"/>
    <n v="6.7083482761261601"/>
    <n v="9794.1884831442003"/>
    <n v="35259.078539319104"/>
  </r>
  <r>
    <x v="0"/>
    <x v="1"/>
    <x v="2"/>
    <x v="7"/>
    <x v="13"/>
    <s v="NO3_A2"/>
    <x v="1"/>
    <s v="GNR_HS_HEAT_PIT_L-DEC_E-91_Y-2050"/>
    <x v="0"/>
    <x v="1"/>
    <n v="33.950593889790397"/>
    <n v="49567.867079094103"/>
    <n v="178444.32148473899"/>
  </r>
  <r>
    <x v="0"/>
    <x v="1"/>
    <x v="2"/>
    <x v="7"/>
    <x v="13"/>
    <s v="NO3_A2"/>
    <x v="1"/>
    <s v="GNR_HS_HEAT_PIT_L-DEC_E-91_Y-2050"/>
    <x v="0"/>
    <x v="2"/>
    <n v="33.950593889790397"/>
    <n v="49567.867079094103"/>
    <n v="178444.32148473899"/>
  </r>
  <r>
    <x v="0"/>
    <x v="1"/>
    <x v="2"/>
    <x v="7"/>
    <x v="13"/>
    <s v="NO3_A3"/>
    <x v="5"/>
    <s v="GNR_HP_ELEC_GROUND-WTR_COP-380_LS-4-MW_Y-2030"/>
    <x v="0"/>
    <x v="0"/>
    <n v="9.2897675217324505"/>
    <n v="13563.0605817294"/>
    <n v="48827.018094225801"/>
  </r>
  <r>
    <x v="0"/>
    <x v="1"/>
    <x v="2"/>
    <x v="7"/>
    <x v="13"/>
    <s v="NO3_A3"/>
    <x v="5"/>
    <s v="GNR_HP_ELEC_GROUND-WTR_COP-380_LS-4-MW_Y-2030"/>
    <x v="0"/>
    <x v="1"/>
    <n v="9.3626917310295106"/>
    <n v="13669.5299273031"/>
    <n v="49210.3077382911"/>
  </r>
  <r>
    <x v="0"/>
    <x v="1"/>
    <x v="2"/>
    <x v="7"/>
    <x v="13"/>
    <s v="NO3_A3"/>
    <x v="5"/>
    <s v="GNR_HP_ELEC_GROUND-WTR_COP-380_LS-4-MW_Y-2030"/>
    <x v="1"/>
    <x v="0"/>
    <n v="42.992657937650598"/>
    <n v="62769.280588969901"/>
    <n v="225969.41012029201"/>
  </r>
  <r>
    <x v="0"/>
    <x v="1"/>
    <x v="2"/>
    <x v="7"/>
    <x v="13"/>
    <s v="NO3_A3"/>
    <x v="5"/>
    <s v="GNR_HP_ELEC_GROUND-WTR_COP-380_LS-4-MW_Y-2030"/>
    <x v="1"/>
    <x v="1"/>
    <n v="42.992657937650598"/>
    <n v="62769.280588969901"/>
    <n v="225969.41012029201"/>
  </r>
  <r>
    <x v="0"/>
    <x v="1"/>
    <x v="2"/>
    <x v="7"/>
    <x v="13"/>
    <s v="NO3_A3"/>
    <x v="5"/>
    <s v="GNR_HP_ELEC_GROUND-WTR_COP-380_LS-4-MW_Y-2030"/>
    <x v="1"/>
    <x v="2"/>
    <n v="42.992657937650598"/>
    <n v="62769.280588969901"/>
    <n v="225969.41012029201"/>
  </r>
  <r>
    <x v="0"/>
    <x v="1"/>
    <x v="2"/>
    <x v="7"/>
    <x v="13"/>
    <s v="NO3_A3"/>
    <x v="5"/>
    <s v="GNR_HP_ELEC_GROUND-WTR_COP-410_LS-4-MW_Y-2050"/>
    <x v="0"/>
    <x v="0"/>
    <n v="9.6187688381643497"/>
    <n v="14043.402503719901"/>
    <n v="50556.249013391804"/>
  </r>
  <r>
    <x v="0"/>
    <x v="1"/>
    <x v="2"/>
    <x v="7"/>
    <x v="13"/>
    <s v="NO3_A3"/>
    <x v="5"/>
    <s v="GNR_HP_ELEC_GROUND-WTR_COP-410_LS-4-MW_Y-2050"/>
    <x v="0"/>
    <x v="1"/>
    <n v="9.6187688381643497"/>
    <n v="14043.402503719901"/>
    <n v="50556.249013391804"/>
  </r>
  <r>
    <x v="0"/>
    <x v="1"/>
    <x v="2"/>
    <x v="7"/>
    <x v="13"/>
    <s v="NO3_A3"/>
    <x v="5"/>
    <s v="GNR_HP_ELEC_GROUND-WTR_COP-410_LS-4-MW_Y-2050"/>
    <x v="0"/>
    <x v="2"/>
    <n v="9.6187688381643497"/>
    <n v="14043.402503719901"/>
    <n v="50556.249013391804"/>
  </r>
  <r>
    <x v="0"/>
    <x v="1"/>
    <x v="2"/>
    <x v="7"/>
    <x v="13"/>
    <s v="NO3_A3"/>
    <x v="5"/>
    <s v="GNR_HP_ELEC_GROUND-WTR_COP-410_LS-4-MW_Y-2050"/>
    <x v="1"/>
    <x v="0"/>
    <n v="9.6187688381643497"/>
    <n v="14043.402503719901"/>
    <n v="50556.249013391804"/>
  </r>
  <r>
    <x v="0"/>
    <x v="1"/>
    <x v="2"/>
    <x v="7"/>
    <x v="13"/>
    <s v="NO3_A3"/>
    <x v="5"/>
    <s v="GNR_HP_ELEC_GROUND-WTR_COP-410_LS-4-MW_Y-2050"/>
    <x v="1"/>
    <x v="1"/>
    <n v="9.6187688381643497"/>
    <n v="14043.402503719901"/>
    <n v="50556.249013391804"/>
  </r>
  <r>
    <x v="0"/>
    <x v="1"/>
    <x v="2"/>
    <x v="7"/>
    <x v="13"/>
    <s v="NO3_A3"/>
    <x v="5"/>
    <s v="GNR_HP_ELEC_GROUND-WTR_COP-410_LS-4-MW_Y-2050"/>
    <x v="1"/>
    <x v="2"/>
    <n v="9.6187688381643497"/>
    <n v="14043.402503719901"/>
    <n v="50556.249013391804"/>
  </r>
  <r>
    <x v="0"/>
    <x v="1"/>
    <x v="2"/>
    <x v="7"/>
    <x v="13"/>
    <s v="NO3_A3"/>
    <x v="1"/>
    <s v="GNR_HS_HEAT_PIT_L-DEC_E-91_Y-2050"/>
    <x v="0"/>
    <x v="0"/>
    <n v="73.044296161177002"/>
    <n v="106644.672395318"/>
    <n v="383920.82062314602"/>
  </r>
  <r>
    <x v="0"/>
    <x v="1"/>
    <x v="2"/>
    <x v="7"/>
    <x v="13"/>
    <s v="NO3_A3"/>
    <x v="1"/>
    <s v="GNR_HS_HEAT_PIT_L-DEC_E-91_Y-2050"/>
    <x v="0"/>
    <x v="1"/>
    <n v="160.23334750575799"/>
    <n v="233940.68735840599"/>
    <n v="842186.47449026199"/>
  </r>
  <r>
    <x v="0"/>
    <x v="1"/>
    <x v="2"/>
    <x v="7"/>
    <x v="13"/>
    <s v="NO3_A3"/>
    <x v="1"/>
    <s v="GNR_HS_HEAT_PIT_L-DEC_E-91_Y-2050"/>
    <x v="0"/>
    <x v="2"/>
    <n v="160.23334750575799"/>
    <n v="233940.68735840599"/>
    <n v="842186.47449026199"/>
  </r>
  <r>
    <x v="0"/>
    <x v="1"/>
    <x v="2"/>
    <x v="7"/>
    <x v="13"/>
    <s v="NO3_Offshore"/>
    <x v="7"/>
    <s v="GNR_WT_WIND_OFF_L-NS_Y-2030"/>
    <x v="0"/>
    <x v="0"/>
    <n v="1764.3108529430301"/>
    <n v="2575893.8452968299"/>
    <n v="9273217.8430685699"/>
  </r>
  <r>
    <x v="0"/>
    <x v="1"/>
    <x v="2"/>
    <x v="7"/>
    <x v="13"/>
    <s v="NO3_Offshore"/>
    <x v="7"/>
    <s v="GNR_WT_WIND_OFF_L-NS_Y-2030"/>
    <x v="0"/>
    <x v="1"/>
    <n v="1494.4399365143099"/>
    <n v="2181882.3073109002"/>
    <n v="7854776.3063192395"/>
  </r>
  <r>
    <x v="0"/>
    <x v="1"/>
    <x v="2"/>
    <x v="7"/>
    <x v="13"/>
    <s v="NO3_Offshore"/>
    <x v="7"/>
    <s v="GNR_WT_WIND_OFF_L-NS_Y-2030"/>
    <x v="0"/>
    <x v="2"/>
    <n v="1060.70333204074"/>
    <n v="1548626.86477949"/>
    <n v="5575056.7132061496"/>
  </r>
  <r>
    <x v="0"/>
    <x v="1"/>
    <x v="2"/>
    <x v="7"/>
    <x v="13"/>
    <s v="NO3_Offshore"/>
    <x v="7"/>
    <s v="GNR_WT_WIND_OFF_L-NS_Y-2030"/>
    <x v="1"/>
    <x v="0"/>
    <n v="1138.34843486163"/>
    <n v="1661988.71489797"/>
    <n v="5983159.3736327104"/>
  </r>
  <r>
    <x v="0"/>
    <x v="1"/>
    <x v="2"/>
    <x v="7"/>
    <x v="13"/>
    <s v="NO3_Offshore"/>
    <x v="7"/>
    <s v="GNR_WT_WIND_OFF_L-NS_Y-2030"/>
    <x v="1"/>
    <x v="1"/>
    <n v="1029.25980454366"/>
    <n v="1502719.3146337499"/>
    <n v="5409789.5326814903"/>
  </r>
  <r>
    <x v="0"/>
    <x v="1"/>
    <x v="2"/>
    <x v="7"/>
    <x v="13"/>
    <s v="NO3_Offshore"/>
    <x v="7"/>
    <s v="GNR_WT_WIND_OFF_L-NS_Y-2030"/>
    <x v="1"/>
    <x v="2"/>
    <n v="1679.50231378934"/>
    <n v="2452073.3781324401"/>
    <n v="8827464.1612767894"/>
  </r>
  <r>
    <x v="0"/>
    <x v="1"/>
    <x v="2"/>
    <x v="7"/>
    <x v="13"/>
    <s v="NO3_Offshore"/>
    <x v="7"/>
    <s v="GNR_WT_WIND_OFF_L-NS_Y-2050"/>
    <x v="0"/>
    <x v="0"/>
    <n v="1478.74452905149"/>
    <n v="2158967.01241518"/>
    <n v="7772281.2446946399"/>
  </r>
  <r>
    <x v="0"/>
    <x v="1"/>
    <x v="2"/>
    <x v="7"/>
    <x v="13"/>
    <s v="NO3_Offshore"/>
    <x v="7"/>
    <s v="GNR_WT_WIND_OFF_L-NS_Y-2050"/>
    <x v="0"/>
    <x v="1"/>
    <n v="1252.5541496444901"/>
    <n v="1828729.0584809501"/>
    <n v="6583424.6105314298"/>
  </r>
  <r>
    <x v="0"/>
    <x v="1"/>
    <x v="2"/>
    <x v="7"/>
    <x v="13"/>
    <s v="NO3_Offshore"/>
    <x v="7"/>
    <s v="GNR_WT_WIND_OFF_L-NS_Y-2050"/>
    <x v="0"/>
    <x v="2"/>
    <n v="889.02091521203397"/>
    <n v="1297970.53620957"/>
    <n v="4672693.9303544499"/>
  </r>
  <r>
    <x v="0"/>
    <x v="1"/>
    <x v="2"/>
    <x v="7"/>
    <x v="13"/>
    <s v="NO3_Offshore"/>
    <x v="7"/>
    <s v="GNR_WT_WIND_OFF_L-NS_Y-2050"/>
    <x v="1"/>
    <x v="0"/>
    <n v="954.09860308800796"/>
    <n v="1392983.96050849"/>
    <n v="5014742.2578305705"/>
  </r>
  <r>
    <x v="0"/>
    <x v="1"/>
    <x v="2"/>
    <x v="7"/>
    <x v="13"/>
    <s v="NO3_Offshore"/>
    <x v="7"/>
    <s v="GNR_WT_WIND_OFF_L-NS_Y-2050"/>
    <x v="1"/>
    <x v="1"/>
    <n v="862.66674741737995"/>
    <n v="1259493.45122937"/>
    <n v="4534176.42442575"/>
  </r>
  <r>
    <x v="0"/>
    <x v="1"/>
    <x v="2"/>
    <x v="7"/>
    <x v="13"/>
    <s v="NO3_Offshore"/>
    <x v="7"/>
    <s v="GNR_WT_WIND_OFF_L-NS_Y-2050"/>
    <x v="1"/>
    <x v="2"/>
    <n v="1407.6628582216799"/>
    <n v="2055187.7730036499"/>
    <n v="7398675.9828131301"/>
  </r>
  <r>
    <x v="0"/>
    <x v="1"/>
    <x v="2"/>
    <x v="7"/>
    <x v="14"/>
    <s v="NO4_A1"/>
    <x v="17"/>
    <s v="GNR_FC_H2_SOFCC_Y-50"/>
    <x v="0"/>
    <x v="0"/>
    <n v="167.636841784772"/>
    <n v="244749.789005767"/>
    <n v="881099.24042076198"/>
  </r>
  <r>
    <x v="0"/>
    <x v="1"/>
    <x v="2"/>
    <x v="7"/>
    <x v="14"/>
    <s v="NO4_A1"/>
    <x v="17"/>
    <s v="GNR_FC_H2_SOFCC_Y-50"/>
    <x v="0"/>
    <x v="1"/>
    <n v="167.636841784772"/>
    <n v="244749.789005767"/>
    <n v="881099.24042076198"/>
  </r>
  <r>
    <x v="0"/>
    <x v="1"/>
    <x v="2"/>
    <x v="7"/>
    <x v="14"/>
    <s v="NO4_A1"/>
    <x v="17"/>
    <s v="GNR_FC_H2_SOFCC_Y-50"/>
    <x v="0"/>
    <x v="2"/>
    <n v="167.636841784772"/>
    <n v="244749.789005767"/>
    <n v="881099.24042076198"/>
  </r>
  <r>
    <x v="0"/>
    <x v="1"/>
    <x v="2"/>
    <x v="7"/>
    <x v="14"/>
    <s v="NO4_A1"/>
    <x v="6"/>
    <s v="GNR_RES_WTR_NOPMP_MC-01"/>
    <x v="0"/>
    <x v="0"/>
    <n v="419.56363678000798"/>
    <n v="612562.90969881206"/>
    <n v="2205226.4749157201"/>
  </r>
  <r>
    <x v="0"/>
    <x v="1"/>
    <x v="2"/>
    <x v="7"/>
    <x v="14"/>
    <s v="NO4_A1"/>
    <x v="6"/>
    <s v="GNR_RES_WTR_NOPMP_MC-01"/>
    <x v="0"/>
    <x v="1"/>
    <n v="419.56363678000798"/>
    <n v="612562.90969881206"/>
    <n v="2205226.4749157201"/>
  </r>
  <r>
    <x v="0"/>
    <x v="1"/>
    <x v="2"/>
    <x v="7"/>
    <x v="14"/>
    <s v="NO4_A1"/>
    <x v="6"/>
    <s v="GNR_RES_WTR_NOPMP_MC-01"/>
    <x v="0"/>
    <x v="2"/>
    <n v="419.56363678000798"/>
    <n v="612562.90969881206"/>
    <n v="2205226.4749157201"/>
  </r>
  <r>
    <x v="0"/>
    <x v="1"/>
    <x v="2"/>
    <x v="7"/>
    <x v="14"/>
    <s v="NO4_A1"/>
    <x v="6"/>
    <s v="GNR_RES_WTR_NOPMP_MC-01"/>
    <x v="1"/>
    <x v="0"/>
    <n v="419.56363678000798"/>
    <n v="612562.90969881206"/>
    <n v="2205226.4749157201"/>
  </r>
  <r>
    <x v="0"/>
    <x v="1"/>
    <x v="2"/>
    <x v="7"/>
    <x v="14"/>
    <s v="NO4_A1"/>
    <x v="6"/>
    <s v="GNR_RES_WTR_NOPMP_MC-01"/>
    <x v="1"/>
    <x v="1"/>
    <n v="419.56363678000798"/>
    <n v="612562.90969881206"/>
    <n v="2205226.4749157201"/>
  </r>
  <r>
    <x v="0"/>
    <x v="1"/>
    <x v="2"/>
    <x v="7"/>
    <x v="14"/>
    <s v="NO4_A1"/>
    <x v="6"/>
    <s v="GNR_RES_WTR_NOPMP_MC-01"/>
    <x v="1"/>
    <x v="2"/>
    <n v="419.56363678000798"/>
    <n v="612562.90969881206"/>
    <n v="2205226.4749157201"/>
  </r>
  <r>
    <x v="0"/>
    <x v="1"/>
    <x v="2"/>
    <x v="7"/>
    <x v="14"/>
    <s v="NO4_A1"/>
    <x v="6"/>
    <s v="GNR_RES_WTR_NOPMP_MC-02"/>
    <x v="0"/>
    <x v="0"/>
    <n v="419.56363678000798"/>
    <n v="612562.90969881206"/>
    <n v="2205226.4749157201"/>
  </r>
  <r>
    <x v="0"/>
    <x v="1"/>
    <x v="2"/>
    <x v="7"/>
    <x v="14"/>
    <s v="NO4_A1"/>
    <x v="6"/>
    <s v="GNR_RES_WTR_NOPMP_MC-02"/>
    <x v="0"/>
    <x v="1"/>
    <n v="419.56363678000798"/>
    <n v="612562.90969881206"/>
    <n v="2205226.4749157201"/>
  </r>
  <r>
    <x v="0"/>
    <x v="1"/>
    <x v="2"/>
    <x v="7"/>
    <x v="14"/>
    <s v="NO4_A1"/>
    <x v="6"/>
    <s v="GNR_RES_WTR_NOPMP_MC-02"/>
    <x v="0"/>
    <x v="2"/>
    <n v="419.56363678000798"/>
    <n v="612562.90969881206"/>
    <n v="2205226.4749157201"/>
  </r>
  <r>
    <x v="0"/>
    <x v="1"/>
    <x v="2"/>
    <x v="7"/>
    <x v="14"/>
    <s v="NO4_A1"/>
    <x v="6"/>
    <s v="GNR_RES_WTR_NOPMP_MC-02"/>
    <x v="1"/>
    <x v="0"/>
    <n v="419.56363678000798"/>
    <n v="612562.90969881206"/>
    <n v="2205226.4749157201"/>
  </r>
  <r>
    <x v="0"/>
    <x v="1"/>
    <x v="2"/>
    <x v="7"/>
    <x v="14"/>
    <s v="NO4_A1"/>
    <x v="6"/>
    <s v="GNR_RES_WTR_NOPMP_MC-02"/>
    <x v="1"/>
    <x v="1"/>
    <n v="419.56363678000798"/>
    <n v="612562.90969881206"/>
    <n v="2205226.4749157201"/>
  </r>
  <r>
    <x v="0"/>
    <x v="1"/>
    <x v="2"/>
    <x v="7"/>
    <x v="14"/>
    <s v="NO4_A1"/>
    <x v="6"/>
    <s v="GNR_RES_WTR_NOPMP_MC-02"/>
    <x v="1"/>
    <x v="2"/>
    <n v="419.56363678000798"/>
    <n v="612562.90969881206"/>
    <n v="2205226.4749157201"/>
  </r>
  <r>
    <x v="0"/>
    <x v="1"/>
    <x v="2"/>
    <x v="7"/>
    <x v="14"/>
    <s v="NO4_A1"/>
    <x v="6"/>
    <s v="GNR_RES_WTR_NOPMP_MC-03"/>
    <x v="0"/>
    <x v="0"/>
    <n v="419.56363678000798"/>
    <n v="612562.90969881206"/>
    <n v="2205226.4749157201"/>
  </r>
  <r>
    <x v="0"/>
    <x v="1"/>
    <x v="2"/>
    <x v="7"/>
    <x v="14"/>
    <s v="NO4_A1"/>
    <x v="6"/>
    <s v="GNR_RES_WTR_NOPMP_MC-03"/>
    <x v="0"/>
    <x v="1"/>
    <n v="419.56363678000798"/>
    <n v="612562.90969881206"/>
    <n v="2205226.4749157201"/>
  </r>
  <r>
    <x v="0"/>
    <x v="1"/>
    <x v="2"/>
    <x v="7"/>
    <x v="14"/>
    <s v="NO4_A1"/>
    <x v="6"/>
    <s v="GNR_RES_WTR_NOPMP_MC-03"/>
    <x v="0"/>
    <x v="2"/>
    <n v="419.56363678000798"/>
    <n v="612562.90969881206"/>
    <n v="2205226.4749157201"/>
  </r>
  <r>
    <x v="0"/>
    <x v="1"/>
    <x v="2"/>
    <x v="7"/>
    <x v="14"/>
    <s v="NO4_A1"/>
    <x v="6"/>
    <s v="GNR_RES_WTR_NOPMP_MC-03"/>
    <x v="1"/>
    <x v="0"/>
    <n v="419.56363678000798"/>
    <n v="612562.90969881206"/>
    <n v="2205226.4749157201"/>
  </r>
  <r>
    <x v="0"/>
    <x v="1"/>
    <x v="2"/>
    <x v="7"/>
    <x v="14"/>
    <s v="NO4_A1"/>
    <x v="6"/>
    <s v="GNR_RES_WTR_NOPMP_MC-03"/>
    <x v="1"/>
    <x v="1"/>
    <n v="419.56363678000798"/>
    <n v="612562.90969881206"/>
    <n v="2205226.4749157201"/>
  </r>
  <r>
    <x v="0"/>
    <x v="1"/>
    <x v="2"/>
    <x v="7"/>
    <x v="14"/>
    <s v="NO4_A1"/>
    <x v="6"/>
    <s v="GNR_RES_WTR_NOPMP_MC-03"/>
    <x v="1"/>
    <x v="2"/>
    <n v="419.56363678000798"/>
    <n v="612562.90969881206"/>
    <n v="2205226.4749157201"/>
  </r>
  <r>
    <x v="0"/>
    <x v="1"/>
    <x v="2"/>
    <x v="7"/>
    <x v="14"/>
    <s v="NO4_A1"/>
    <x v="6"/>
    <s v="GNR_RES_WTR_NOPMP_MC-04"/>
    <x v="0"/>
    <x v="0"/>
    <n v="419.56363678000798"/>
    <n v="612562.90969881206"/>
    <n v="2205226.4749157201"/>
  </r>
  <r>
    <x v="0"/>
    <x v="1"/>
    <x v="2"/>
    <x v="7"/>
    <x v="14"/>
    <s v="NO4_A1"/>
    <x v="6"/>
    <s v="GNR_RES_WTR_NOPMP_MC-04"/>
    <x v="0"/>
    <x v="1"/>
    <n v="419.56363678000798"/>
    <n v="612562.90969881206"/>
    <n v="2205226.4749157201"/>
  </r>
  <r>
    <x v="0"/>
    <x v="1"/>
    <x v="2"/>
    <x v="7"/>
    <x v="14"/>
    <s v="NO4_A1"/>
    <x v="6"/>
    <s v="GNR_RES_WTR_NOPMP_MC-04"/>
    <x v="0"/>
    <x v="2"/>
    <n v="419.56363678000798"/>
    <n v="612562.90969881206"/>
    <n v="2205226.4749157201"/>
  </r>
  <r>
    <x v="0"/>
    <x v="1"/>
    <x v="2"/>
    <x v="7"/>
    <x v="14"/>
    <s v="NO4_A1"/>
    <x v="6"/>
    <s v="GNR_RES_WTR_NOPMP_MC-04"/>
    <x v="1"/>
    <x v="0"/>
    <n v="419.56363678000798"/>
    <n v="612562.90969881206"/>
    <n v="2205226.4749157201"/>
  </r>
  <r>
    <x v="0"/>
    <x v="1"/>
    <x v="2"/>
    <x v="7"/>
    <x v="14"/>
    <s v="NO4_A1"/>
    <x v="6"/>
    <s v="GNR_RES_WTR_NOPMP_MC-04"/>
    <x v="1"/>
    <x v="1"/>
    <n v="419.56363678000798"/>
    <n v="612562.90969881206"/>
    <n v="2205226.4749157201"/>
  </r>
  <r>
    <x v="0"/>
    <x v="1"/>
    <x v="2"/>
    <x v="7"/>
    <x v="14"/>
    <s v="NO4_A1"/>
    <x v="6"/>
    <s v="GNR_RES_WTR_NOPMP_MC-04"/>
    <x v="1"/>
    <x v="2"/>
    <n v="419.56363678000798"/>
    <n v="612562.90969881206"/>
    <n v="2205226.4749157201"/>
  </r>
  <r>
    <x v="0"/>
    <x v="1"/>
    <x v="2"/>
    <x v="7"/>
    <x v="14"/>
    <s v="NO4_A1"/>
    <x v="6"/>
    <s v="GNR_RES_WTR_NOPMP_MC-05"/>
    <x v="0"/>
    <x v="0"/>
    <n v="250.851956070136"/>
    <n v="366243.85586239898"/>
    <n v="1318477.88110464"/>
  </r>
  <r>
    <x v="0"/>
    <x v="1"/>
    <x v="2"/>
    <x v="7"/>
    <x v="14"/>
    <s v="NO4_A1"/>
    <x v="6"/>
    <s v="GNR_RES_WTR_NOPMP_MC-05"/>
    <x v="0"/>
    <x v="1"/>
    <n v="419.56363678000798"/>
    <n v="612562.90969881206"/>
    <n v="2205226.4749157201"/>
  </r>
  <r>
    <x v="0"/>
    <x v="1"/>
    <x v="2"/>
    <x v="7"/>
    <x v="14"/>
    <s v="NO4_A1"/>
    <x v="6"/>
    <s v="GNR_RES_WTR_NOPMP_MC-05"/>
    <x v="0"/>
    <x v="2"/>
    <n v="419.56363678000798"/>
    <n v="612562.90969881206"/>
    <n v="2205226.4749157201"/>
  </r>
  <r>
    <x v="0"/>
    <x v="1"/>
    <x v="2"/>
    <x v="7"/>
    <x v="14"/>
    <s v="NO4_A1"/>
    <x v="6"/>
    <s v="GNR_RES_WTR_NOPMP_MC-05"/>
    <x v="1"/>
    <x v="0"/>
    <n v="419.56363678000798"/>
    <n v="612562.90969881206"/>
    <n v="2205226.4749157201"/>
  </r>
  <r>
    <x v="0"/>
    <x v="1"/>
    <x v="2"/>
    <x v="7"/>
    <x v="14"/>
    <s v="NO4_A1"/>
    <x v="6"/>
    <s v="GNR_RES_WTR_NOPMP_MC-05"/>
    <x v="1"/>
    <x v="1"/>
    <n v="419.56363678000798"/>
    <n v="612562.90969881206"/>
    <n v="2205226.4749157201"/>
  </r>
  <r>
    <x v="0"/>
    <x v="1"/>
    <x v="2"/>
    <x v="7"/>
    <x v="14"/>
    <s v="NO4_A1"/>
    <x v="6"/>
    <s v="GNR_RES_WTR_NOPMP_MC-06"/>
    <x v="0"/>
    <x v="1"/>
    <n v="419.56363678000798"/>
    <n v="612562.90969881206"/>
    <n v="2205226.4749157201"/>
  </r>
  <r>
    <x v="0"/>
    <x v="1"/>
    <x v="2"/>
    <x v="7"/>
    <x v="14"/>
    <s v="NO4_A1"/>
    <x v="6"/>
    <s v="GNR_RES_WTR_NOPMP_MC-06"/>
    <x v="0"/>
    <x v="2"/>
    <n v="419.56363678000798"/>
    <n v="612562.90969881206"/>
    <n v="2205226.4749157201"/>
  </r>
  <r>
    <x v="0"/>
    <x v="1"/>
    <x v="2"/>
    <x v="7"/>
    <x v="14"/>
    <s v="NO4_A1"/>
    <x v="6"/>
    <s v="GNR_RES_WTR_NOPMP_MC-06"/>
    <x v="1"/>
    <x v="0"/>
    <n v="116.304930841879"/>
    <n v="169805.19902914399"/>
    <n v="611298.71650491795"/>
  </r>
  <r>
    <x v="0"/>
    <x v="1"/>
    <x v="2"/>
    <x v="7"/>
    <x v="14"/>
    <s v="NO4_A1"/>
    <x v="6"/>
    <s v="GNR_RES_WTR_NOPMP_MC-06"/>
    <x v="1"/>
    <x v="1"/>
    <n v="419.56363678000798"/>
    <n v="612562.90969881206"/>
    <n v="2205226.4749157201"/>
  </r>
  <r>
    <x v="0"/>
    <x v="1"/>
    <x v="2"/>
    <x v="7"/>
    <x v="14"/>
    <s v="NO4_A1"/>
    <x v="6"/>
    <s v="GNR_RES_WTR_NOPMP_MC-07"/>
    <x v="0"/>
    <x v="1"/>
    <n v="11.3426851693144"/>
    <n v="16560.3203471991"/>
    <n v="59617.153249916599"/>
  </r>
  <r>
    <x v="0"/>
    <x v="1"/>
    <x v="2"/>
    <x v="7"/>
    <x v="14"/>
    <s v="NO4_A1"/>
    <x v="6"/>
    <s v="GNR_RES_WTR_NOPMP_MC-07"/>
    <x v="0"/>
    <x v="2"/>
    <n v="419.56363678000798"/>
    <n v="612562.90969881206"/>
    <n v="2205226.4749157201"/>
  </r>
  <r>
    <x v="0"/>
    <x v="1"/>
    <x v="2"/>
    <x v="7"/>
    <x v="14"/>
    <s v="NO4_A1"/>
    <x v="6"/>
    <s v="GNR_RES_WTR_NOPMP_MC-07"/>
    <x v="1"/>
    <x v="1"/>
    <n v="106.349271655728"/>
    <n v="155269.93661736301"/>
    <n v="558971.77182250703"/>
  </r>
  <r>
    <x v="0"/>
    <x v="1"/>
    <x v="2"/>
    <x v="7"/>
    <x v="14"/>
    <s v="NO4_A1"/>
    <x v="6"/>
    <s v="GNR_RES_WTR_NOPMP_MC-08"/>
    <x v="0"/>
    <x v="2"/>
    <n v="419.56363678000798"/>
    <n v="612562.90969881206"/>
    <n v="2205226.4749157201"/>
  </r>
  <r>
    <x v="0"/>
    <x v="1"/>
    <x v="2"/>
    <x v="7"/>
    <x v="14"/>
    <s v="NO4_A1"/>
    <x v="6"/>
    <s v="GNR_RES_WTR_NOPMP_MC-09"/>
    <x v="0"/>
    <x v="2"/>
    <n v="102.14594979491901"/>
    <n v="149133.086700582"/>
    <n v="536879.11212209496"/>
  </r>
  <r>
    <x v="0"/>
    <x v="1"/>
    <x v="2"/>
    <x v="7"/>
    <x v="14"/>
    <s v="NO4_A1"/>
    <x v="6"/>
    <s v="GNR_ROR_WTR"/>
    <x v="0"/>
    <x v="0"/>
    <n v="202.69575371293101"/>
    <n v="295935.80042087898"/>
    <n v="1065368.88151517"/>
  </r>
  <r>
    <x v="0"/>
    <x v="1"/>
    <x v="2"/>
    <x v="7"/>
    <x v="14"/>
    <s v="NO4_A1"/>
    <x v="6"/>
    <s v="GNR_ROR_WTR"/>
    <x v="0"/>
    <x v="1"/>
    <n v="202.69575371293101"/>
    <n v="295935.80042087898"/>
    <n v="1065368.88151517"/>
  </r>
  <r>
    <x v="0"/>
    <x v="1"/>
    <x v="2"/>
    <x v="7"/>
    <x v="14"/>
    <s v="NO4_A1"/>
    <x v="6"/>
    <s v="GNR_ROR_WTR"/>
    <x v="0"/>
    <x v="2"/>
    <n v="202.69575371293101"/>
    <n v="295935.80042087898"/>
    <n v="1065368.88151517"/>
  </r>
  <r>
    <x v="0"/>
    <x v="1"/>
    <x v="2"/>
    <x v="7"/>
    <x v="14"/>
    <s v="NO4_A1"/>
    <x v="6"/>
    <s v="GNR_ROR_WTR"/>
    <x v="1"/>
    <x v="0"/>
    <n v="742.16252691627005"/>
    <n v="1083557.28929775"/>
    <n v="3900806.2414719202"/>
  </r>
  <r>
    <x v="0"/>
    <x v="1"/>
    <x v="2"/>
    <x v="7"/>
    <x v="14"/>
    <s v="NO4_A1"/>
    <x v="6"/>
    <s v="GNR_ROR_WTR"/>
    <x v="1"/>
    <x v="1"/>
    <n v="742.16252691627005"/>
    <n v="1083557.28929775"/>
    <n v="3900806.2414719202"/>
  </r>
  <r>
    <x v="0"/>
    <x v="1"/>
    <x v="2"/>
    <x v="7"/>
    <x v="14"/>
    <s v="NO4_A1"/>
    <x v="6"/>
    <s v="GNR_ROR_WTR"/>
    <x v="1"/>
    <x v="2"/>
    <n v="742.16252691627005"/>
    <n v="1083557.28929775"/>
    <n v="3900806.2414719202"/>
  </r>
  <r>
    <x v="0"/>
    <x v="1"/>
    <x v="2"/>
    <x v="7"/>
    <x v="14"/>
    <s v="NO4_A1"/>
    <x v="7"/>
    <s v="GNR_WT_WIND_ON_LS_Y-2030"/>
    <x v="0"/>
    <x v="0"/>
    <n v="103.63887719749501"/>
    <n v="151312.760708343"/>
    <n v="544725.938550035"/>
  </r>
  <r>
    <x v="0"/>
    <x v="1"/>
    <x v="2"/>
    <x v="7"/>
    <x v="14"/>
    <s v="NO4_A1"/>
    <x v="7"/>
    <s v="GNR_WT_WIND_ON_LS_Y-2030"/>
    <x v="0"/>
    <x v="1"/>
    <n v="90.4461990358745"/>
    <n v="132051.45059237699"/>
    <n v="475385.22213255602"/>
  </r>
  <r>
    <x v="0"/>
    <x v="1"/>
    <x v="2"/>
    <x v="7"/>
    <x v="14"/>
    <s v="NO4_A1"/>
    <x v="7"/>
    <s v="GNR_WT_WIND_ON_LS_Y-2030"/>
    <x v="0"/>
    <x v="2"/>
    <n v="32.569700158530701"/>
    <n v="47551.762231454901"/>
    <n v="171186.34403323699"/>
  </r>
  <r>
    <x v="0"/>
    <x v="1"/>
    <x v="2"/>
    <x v="7"/>
    <x v="14"/>
    <s v="NO4_A1"/>
    <x v="7"/>
    <s v="GNR_WT_WIND_ON_LS_Y-2030"/>
    <x v="1"/>
    <x v="0"/>
    <n v="126.97252664433501"/>
    <n v="185379.88890072901"/>
    <n v="667367.60004262405"/>
  </r>
  <r>
    <x v="0"/>
    <x v="1"/>
    <x v="2"/>
    <x v="7"/>
    <x v="14"/>
    <s v="NO4_A1"/>
    <x v="7"/>
    <s v="GNR_WT_WIND_ON_LS_Y-2030"/>
    <x v="1"/>
    <x v="1"/>
    <n v="157.38636261639701"/>
    <n v="229784.08941993999"/>
    <n v="827222.72191178298"/>
  </r>
  <r>
    <x v="0"/>
    <x v="1"/>
    <x v="2"/>
    <x v="7"/>
    <x v="14"/>
    <s v="NO4_A1"/>
    <x v="7"/>
    <s v="GNR_WT_WIND_ON_LS_Y-2030"/>
    <x v="1"/>
    <x v="2"/>
    <n v="150.20410616860599"/>
    <n v="219297.995006165"/>
    <n v="789472.78202219505"/>
  </r>
  <r>
    <x v="0"/>
    <x v="1"/>
    <x v="2"/>
    <x v="7"/>
    <x v="14"/>
    <s v="NO4_A1"/>
    <x v="7"/>
    <s v="GNR_WT_WIND_ON_LS_Y-2050"/>
    <x v="0"/>
    <x v="0"/>
    <n v="238.85308150904001"/>
    <n v="348725.499003198"/>
    <n v="1255411.7964115101"/>
  </r>
  <r>
    <x v="0"/>
    <x v="1"/>
    <x v="2"/>
    <x v="7"/>
    <x v="14"/>
    <s v="NO4_A1"/>
    <x v="7"/>
    <s v="GNR_WT_WIND_ON_LS_Y-2050"/>
    <x v="0"/>
    <x v="1"/>
    <n v="208.44835388684299"/>
    <n v="304334.59667479101"/>
    <n v="1095604.54802925"/>
  </r>
  <r>
    <x v="0"/>
    <x v="1"/>
    <x v="2"/>
    <x v="7"/>
    <x v="14"/>
    <s v="NO4_A1"/>
    <x v="7"/>
    <s v="GNR_WT_WIND_ON_LS_Y-2050"/>
    <x v="0"/>
    <x v="2"/>
    <n v="75.062307283260907"/>
    <n v="109590.968633561"/>
    <n v="394527.48708081897"/>
  </r>
  <r>
    <x v="0"/>
    <x v="1"/>
    <x v="2"/>
    <x v="7"/>
    <x v="14"/>
    <s v="NO4_A1"/>
    <x v="7"/>
    <s v="GNR_WT_WIND_ON_LS_Y-2050"/>
    <x v="1"/>
    <x v="0"/>
    <n v="292.62936917191001"/>
    <n v="427238.87899098801"/>
    <n v="1538059.9643675601"/>
  </r>
  <r>
    <x v="0"/>
    <x v="1"/>
    <x v="2"/>
    <x v="7"/>
    <x v="14"/>
    <s v="NO4_A1"/>
    <x v="7"/>
    <s v="GNR_WT_WIND_ON_LS_Y-2050"/>
    <x v="1"/>
    <x v="1"/>
    <n v="362.72312779681602"/>
    <n v="529575.76658335095"/>
    <n v="1906472.7597000599"/>
  </r>
  <r>
    <x v="0"/>
    <x v="1"/>
    <x v="2"/>
    <x v="7"/>
    <x v="14"/>
    <s v="NO4_A1"/>
    <x v="7"/>
    <s v="GNR_WT_WIND_ON_LS_Y-2050"/>
    <x v="1"/>
    <x v="2"/>
    <n v="346.17041967094599"/>
    <n v="505408.812719582"/>
    <n v="1819471.7257904899"/>
  </r>
  <r>
    <x v="0"/>
    <x v="1"/>
    <x v="2"/>
    <x v="7"/>
    <x v="14"/>
    <s v="NO4_A2"/>
    <x v="5"/>
    <s v="GNR_HP_ELEC_GROUND-WTR_COP-410_LS-4-MW_Y-2050"/>
    <x v="0"/>
    <x v="0"/>
    <n v="11.894974396793"/>
    <n v="17366.662619317802"/>
    <n v="62519.985429544096"/>
  </r>
  <r>
    <x v="0"/>
    <x v="1"/>
    <x v="2"/>
    <x v="7"/>
    <x v="14"/>
    <s v="NO4_A2"/>
    <x v="5"/>
    <s v="GNR_HP_ELEC_GROUND-WTR_COP-410_LS-4-MW_Y-2050"/>
    <x v="0"/>
    <x v="1"/>
    <n v="12.7193631733318"/>
    <n v="18570.270233064399"/>
    <n v="66852.972839031805"/>
  </r>
  <r>
    <x v="0"/>
    <x v="1"/>
    <x v="2"/>
    <x v="7"/>
    <x v="14"/>
    <s v="NO4_A2"/>
    <x v="5"/>
    <s v="GNR_HP_ELEC_GROUND-WTR_COP-410_LS-4-MW_Y-2050"/>
    <x v="0"/>
    <x v="2"/>
    <n v="11.9343558270178"/>
    <n v="17424.1595074459"/>
    <n v="62726.974226805301"/>
  </r>
  <r>
    <x v="0"/>
    <x v="1"/>
    <x v="2"/>
    <x v="7"/>
    <x v="14"/>
    <s v="NO4_A2"/>
    <x v="5"/>
    <s v="GNR_HP_ELEC_GROUND-WTR_COP-410_LS-4-MW_Y-2050"/>
    <x v="1"/>
    <x v="0"/>
    <n v="12.7193631733318"/>
    <n v="18570.270233064399"/>
    <n v="66852.972839031805"/>
  </r>
  <r>
    <x v="0"/>
    <x v="1"/>
    <x v="2"/>
    <x v="7"/>
    <x v="14"/>
    <s v="NO4_A2"/>
    <x v="5"/>
    <s v="GNR_HP_ELEC_GROUND-WTR_COP-410_LS-4-MW_Y-2050"/>
    <x v="1"/>
    <x v="1"/>
    <n v="12.7193631733318"/>
    <n v="18570.270233064399"/>
    <n v="66852.972839031805"/>
  </r>
  <r>
    <x v="0"/>
    <x v="1"/>
    <x v="2"/>
    <x v="7"/>
    <x v="14"/>
    <s v="NO4_A2"/>
    <x v="5"/>
    <s v="GNR_HP_ELEC_GROUND-WTR_COP-410_LS-4-MW_Y-2050"/>
    <x v="1"/>
    <x v="2"/>
    <n v="12.7193631733318"/>
    <n v="18570.270233064399"/>
    <n v="66852.972839031805"/>
  </r>
  <r>
    <x v="0"/>
    <x v="1"/>
    <x v="2"/>
    <x v="7"/>
    <x v="14"/>
    <s v="NO4_A2"/>
    <x v="1"/>
    <s v="GNR_HS_HEAT_PIT_L-DEC_E-91_Y-2050"/>
    <x v="0"/>
    <x v="1"/>
    <n v="29.5056992867686"/>
    <n v="43078.320958682103"/>
    <n v="155081.95545125601"/>
  </r>
  <r>
    <x v="0"/>
    <x v="1"/>
    <x v="2"/>
    <x v="7"/>
    <x v="14"/>
    <s v="NO4_A2"/>
    <x v="1"/>
    <s v="GNR_HS_HEAT_PIT_L-DEC_E-91_Y-2050"/>
    <x v="0"/>
    <x v="2"/>
    <n v="26.048353549491701"/>
    <n v="38030.596182257803"/>
    <n v="136910.14625612801"/>
  </r>
  <r>
    <x v="0"/>
    <x v="1"/>
    <x v="2"/>
    <x v="7"/>
    <x v="15"/>
    <s v="NO5_A1"/>
    <x v="17"/>
    <s v="GNR_FC_H2_SOFCC_Y-50"/>
    <x v="0"/>
    <x v="0"/>
    <n v="167.95287942595601"/>
    <n v="245211.20396189601"/>
    <n v="882760.33426282695"/>
  </r>
  <r>
    <x v="0"/>
    <x v="1"/>
    <x v="2"/>
    <x v="7"/>
    <x v="15"/>
    <s v="NO5_A1"/>
    <x v="17"/>
    <s v="GNR_FC_H2_SOFCC_Y-50"/>
    <x v="0"/>
    <x v="1"/>
    <n v="167.95287942595601"/>
    <n v="245211.20396189601"/>
    <n v="882760.33426282695"/>
  </r>
  <r>
    <x v="0"/>
    <x v="1"/>
    <x v="2"/>
    <x v="7"/>
    <x v="15"/>
    <s v="NO5_A1"/>
    <x v="17"/>
    <s v="GNR_FC_H2_SOFCC_Y-50"/>
    <x v="0"/>
    <x v="2"/>
    <n v="167.95287942595601"/>
    <n v="245211.20396189601"/>
    <n v="882760.33426282695"/>
  </r>
  <r>
    <x v="0"/>
    <x v="1"/>
    <x v="2"/>
    <x v="7"/>
    <x v="15"/>
    <s v="NO5_A1"/>
    <x v="6"/>
    <s v="GNR_RES_WTR_NOPMP_MC-01"/>
    <x v="0"/>
    <x v="0"/>
    <n v="154.193241885916"/>
    <n v="225122.133153437"/>
    <n v="810439.67935237498"/>
  </r>
  <r>
    <x v="0"/>
    <x v="1"/>
    <x v="2"/>
    <x v="7"/>
    <x v="15"/>
    <s v="NO5_A1"/>
    <x v="6"/>
    <s v="GNR_RES_WTR_NOPMP_MC-01"/>
    <x v="0"/>
    <x v="1"/>
    <n v="154.193241885916"/>
    <n v="225122.133153437"/>
    <n v="810439.67935237498"/>
  </r>
  <r>
    <x v="0"/>
    <x v="1"/>
    <x v="2"/>
    <x v="7"/>
    <x v="15"/>
    <s v="NO5_A1"/>
    <x v="6"/>
    <s v="GNR_RES_WTR_NOPMP_MC-01"/>
    <x v="0"/>
    <x v="2"/>
    <n v="154.193241885916"/>
    <n v="225122.133153437"/>
    <n v="810439.67935237498"/>
  </r>
  <r>
    <x v="0"/>
    <x v="1"/>
    <x v="2"/>
    <x v="7"/>
    <x v="15"/>
    <s v="NO5_A1"/>
    <x v="6"/>
    <s v="GNR_RES_WTR_NOPMP_MC-01"/>
    <x v="1"/>
    <x v="0"/>
    <n v="154.193241885916"/>
    <n v="225122.133153437"/>
    <n v="810439.67935237498"/>
  </r>
  <r>
    <x v="0"/>
    <x v="1"/>
    <x v="2"/>
    <x v="7"/>
    <x v="15"/>
    <s v="NO5_A1"/>
    <x v="6"/>
    <s v="GNR_RES_WTR_NOPMP_MC-01"/>
    <x v="1"/>
    <x v="1"/>
    <n v="154.193241885916"/>
    <n v="225122.133153437"/>
    <n v="810439.67935237498"/>
  </r>
  <r>
    <x v="0"/>
    <x v="1"/>
    <x v="2"/>
    <x v="7"/>
    <x v="15"/>
    <s v="NO5_A1"/>
    <x v="6"/>
    <s v="GNR_RES_WTR_NOPMP_MC-01"/>
    <x v="1"/>
    <x v="2"/>
    <n v="122.43201142198799"/>
    <n v="178750.736676103"/>
    <n v="643502.65203396999"/>
  </r>
  <r>
    <x v="0"/>
    <x v="1"/>
    <x v="2"/>
    <x v="7"/>
    <x v="15"/>
    <s v="NO5_A1"/>
    <x v="6"/>
    <s v="GNR_RES_WTR_NOPMP_MC-02"/>
    <x v="0"/>
    <x v="0"/>
    <n v="598.193241885916"/>
    <n v="873362.13315343705"/>
    <n v="3144103.6793523701"/>
  </r>
  <r>
    <x v="0"/>
    <x v="1"/>
    <x v="2"/>
    <x v="7"/>
    <x v="15"/>
    <s v="NO5_A1"/>
    <x v="6"/>
    <s v="GNR_RES_WTR_NOPMP_MC-02"/>
    <x v="0"/>
    <x v="1"/>
    <n v="598.193241885916"/>
    <n v="873362.13315343705"/>
    <n v="3144103.6793523701"/>
  </r>
  <r>
    <x v="0"/>
    <x v="1"/>
    <x v="2"/>
    <x v="7"/>
    <x v="15"/>
    <s v="NO5_A1"/>
    <x v="6"/>
    <s v="GNR_RES_WTR_NOPMP_MC-02"/>
    <x v="0"/>
    <x v="2"/>
    <n v="598.193241885916"/>
    <n v="873362.13315343705"/>
    <n v="3144103.6793523701"/>
  </r>
  <r>
    <x v="0"/>
    <x v="1"/>
    <x v="2"/>
    <x v="7"/>
    <x v="15"/>
    <s v="NO5_A1"/>
    <x v="6"/>
    <s v="GNR_RES_WTR_NOPMP_MC-02"/>
    <x v="1"/>
    <x v="1"/>
    <n v="598.193241885916"/>
    <n v="873362.13315343705"/>
    <n v="3144103.6793523701"/>
  </r>
  <r>
    <x v="0"/>
    <x v="1"/>
    <x v="2"/>
    <x v="7"/>
    <x v="15"/>
    <s v="NO5_A1"/>
    <x v="6"/>
    <s v="GNR_RES_WTR_NOPMP_MC-03"/>
    <x v="0"/>
    <x v="0"/>
    <n v="598.193241885916"/>
    <n v="873362.13315343705"/>
    <n v="3144103.6793523701"/>
  </r>
  <r>
    <x v="0"/>
    <x v="1"/>
    <x v="2"/>
    <x v="7"/>
    <x v="15"/>
    <s v="NO5_A1"/>
    <x v="6"/>
    <s v="GNR_RES_WTR_NOPMP_MC-03"/>
    <x v="0"/>
    <x v="1"/>
    <n v="598.193241885916"/>
    <n v="873362.13315343705"/>
    <n v="3144103.6793523701"/>
  </r>
  <r>
    <x v="0"/>
    <x v="1"/>
    <x v="2"/>
    <x v="7"/>
    <x v="15"/>
    <s v="NO5_A1"/>
    <x v="6"/>
    <s v="GNR_RES_WTR_NOPMP_MC-03"/>
    <x v="0"/>
    <x v="2"/>
    <n v="598.193241885916"/>
    <n v="873362.13315343705"/>
    <n v="3144103.6793523701"/>
  </r>
  <r>
    <x v="0"/>
    <x v="1"/>
    <x v="2"/>
    <x v="7"/>
    <x v="15"/>
    <s v="NO5_A1"/>
    <x v="6"/>
    <s v="GNR_RES_WTR_NOPMP_MC-03"/>
    <x v="1"/>
    <x v="1"/>
    <n v="598.193241885916"/>
    <n v="873362.13315343705"/>
    <n v="3144103.6793523701"/>
  </r>
  <r>
    <x v="0"/>
    <x v="1"/>
    <x v="2"/>
    <x v="7"/>
    <x v="15"/>
    <s v="NO5_A1"/>
    <x v="6"/>
    <s v="GNR_RES_WTR_NOPMP_MC-04"/>
    <x v="0"/>
    <x v="0"/>
    <n v="598.193241885916"/>
    <n v="873362.13315343705"/>
    <n v="3144103.6793523701"/>
  </r>
  <r>
    <x v="0"/>
    <x v="1"/>
    <x v="2"/>
    <x v="7"/>
    <x v="15"/>
    <s v="NO5_A1"/>
    <x v="6"/>
    <s v="GNR_RES_WTR_NOPMP_MC-04"/>
    <x v="0"/>
    <x v="1"/>
    <n v="598.193241885916"/>
    <n v="873362.13315343705"/>
    <n v="3144103.6793523701"/>
  </r>
  <r>
    <x v="0"/>
    <x v="1"/>
    <x v="2"/>
    <x v="7"/>
    <x v="15"/>
    <s v="NO5_A1"/>
    <x v="6"/>
    <s v="GNR_RES_WTR_NOPMP_MC-04"/>
    <x v="0"/>
    <x v="2"/>
    <n v="598.193241885916"/>
    <n v="873362.13315343705"/>
    <n v="3144103.6793523701"/>
  </r>
  <r>
    <x v="0"/>
    <x v="1"/>
    <x v="2"/>
    <x v="7"/>
    <x v="15"/>
    <s v="NO5_A1"/>
    <x v="6"/>
    <s v="GNR_RES_WTR_NOPMP_MC-04"/>
    <x v="1"/>
    <x v="1"/>
    <n v="598.193241885916"/>
    <n v="873362.13315343705"/>
    <n v="3144103.6793523701"/>
  </r>
  <r>
    <x v="0"/>
    <x v="1"/>
    <x v="2"/>
    <x v="7"/>
    <x v="15"/>
    <s v="NO5_A1"/>
    <x v="6"/>
    <s v="GNR_RES_WTR_NOPMP_MC-05"/>
    <x v="0"/>
    <x v="0"/>
    <n v="315.26531720107801"/>
    <n v="460287.36311357399"/>
    <n v="1657034.50720886"/>
  </r>
  <r>
    <x v="0"/>
    <x v="1"/>
    <x v="2"/>
    <x v="7"/>
    <x v="15"/>
    <s v="NO5_A1"/>
    <x v="6"/>
    <s v="GNR_RES_WTR_NOPMP_MC-05"/>
    <x v="0"/>
    <x v="1"/>
    <n v="598.193241885916"/>
    <n v="873362.13315343705"/>
    <n v="3144103.6793523701"/>
  </r>
  <r>
    <x v="0"/>
    <x v="1"/>
    <x v="2"/>
    <x v="7"/>
    <x v="15"/>
    <s v="NO5_A1"/>
    <x v="6"/>
    <s v="GNR_RES_WTR_NOPMP_MC-05"/>
    <x v="0"/>
    <x v="2"/>
    <n v="598.193241885916"/>
    <n v="873362.13315343705"/>
    <n v="3144103.6793523701"/>
  </r>
  <r>
    <x v="0"/>
    <x v="1"/>
    <x v="2"/>
    <x v="7"/>
    <x v="15"/>
    <s v="NO5_A1"/>
    <x v="6"/>
    <s v="GNR_RES_WTR_NOPMP_MC-05"/>
    <x v="1"/>
    <x v="1"/>
    <n v="598.193241885916"/>
    <n v="873362.13315343705"/>
    <n v="3144103.6793523701"/>
  </r>
  <r>
    <x v="0"/>
    <x v="1"/>
    <x v="2"/>
    <x v="7"/>
    <x v="15"/>
    <s v="NO5_A1"/>
    <x v="6"/>
    <s v="GNR_RES_WTR_NOPMP_MC-06"/>
    <x v="0"/>
    <x v="1"/>
    <n v="598.193241885916"/>
    <n v="873362.13315343705"/>
    <n v="3144103.6793523701"/>
  </r>
  <r>
    <x v="0"/>
    <x v="1"/>
    <x v="2"/>
    <x v="7"/>
    <x v="15"/>
    <s v="NO5_A1"/>
    <x v="6"/>
    <s v="GNR_RES_WTR_NOPMP_MC-06"/>
    <x v="0"/>
    <x v="2"/>
    <n v="598.193241885916"/>
    <n v="873362.13315343705"/>
    <n v="3144103.6793523701"/>
  </r>
  <r>
    <x v="0"/>
    <x v="1"/>
    <x v="2"/>
    <x v="7"/>
    <x v="15"/>
    <s v="NO5_A1"/>
    <x v="6"/>
    <s v="GNR_RES_WTR_NOPMP_MC-06"/>
    <x v="1"/>
    <x v="1"/>
    <n v="598.193241885916"/>
    <n v="873362.13315343705"/>
    <n v="3144103.6793523701"/>
  </r>
  <r>
    <x v="0"/>
    <x v="1"/>
    <x v="2"/>
    <x v="7"/>
    <x v="15"/>
    <s v="NO5_A1"/>
    <x v="6"/>
    <s v="GNR_RES_WTR_NOPMP_MC-07"/>
    <x v="0"/>
    <x v="1"/>
    <n v="598.193241885916"/>
    <n v="873362.13315343705"/>
    <n v="3144103.6793523701"/>
  </r>
  <r>
    <x v="0"/>
    <x v="1"/>
    <x v="2"/>
    <x v="7"/>
    <x v="15"/>
    <s v="NO5_A1"/>
    <x v="6"/>
    <s v="GNR_RES_WTR_NOPMP_MC-07"/>
    <x v="0"/>
    <x v="2"/>
    <n v="45.694390739978203"/>
    <n v="66713.810480368105"/>
    <n v="240169.717729325"/>
  </r>
  <r>
    <x v="0"/>
    <x v="1"/>
    <x v="2"/>
    <x v="7"/>
    <x v="15"/>
    <s v="NO5_A1"/>
    <x v="6"/>
    <s v="GNR_RES_WTR_NOPMP_MC-07"/>
    <x v="1"/>
    <x v="1"/>
    <n v="598.193241885916"/>
    <n v="873362.13315343705"/>
    <n v="3144103.6793523701"/>
  </r>
  <r>
    <x v="0"/>
    <x v="1"/>
    <x v="2"/>
    <x v="7"/>
    <x v="15"/>
    <s v="NO5_A1"/>
    <x v="6"/>
    <s v="GNR_RES_WTR_NOPMP_MC-08"/>
    <x v="0"/>
    <x v="1"/>
    <n v="190.68905909982701"/>
    <n v="278406.02628574701"/>
    <n v="1002261.69462869"/>
  </r>
  <r>
    <x v="0"/>
    <x v="1"/>
    <x v="2"/>
    <x v="7"/>
    <x v="15"/>
    <s v="NO5_A1"/>
    <x v="6"/>
    <s v="GNR_RES_WTR_NOPMP_MC-08"/>
    <x v="1"/>
    <x v="1"/>
    <n v="598.193241885916"/>
    <n v="873362.13315343705"/>
    <n v="3144103.6793523701"/>
  </r>
  <r>
    <x v="0"/>
    <x v="1"/>
    <x v="2"/>
    <x v="7"/>
    <x v="15"/>
    <s v="NO5_A1"/>
    <x v="6"/>
    <s v="GNR_RES_WTR_NOPMP_MC-09"/>
    <x v="1"/>
    <x v="1"/>
    <n v="598.193241885916"/>
    <n v="873362.13315343705"/>
    <n v="3144103.6793523701"/>
  </r>
  <r>
    <x v="0"/>
    <x v="1"/>
    <x v="2"/>
    <x v="7"/>
    <x v="15"/>
    <s v="NO5_A1"/>
    <x v="6"/>
    <s v="GNR_RES_WTR_NOPMP_MC-10"/>
    <x v="1"/>
    <x v="1"/>
    <n v="598.193241885916"/>
    <n v="873362.13315343705"/>
    <n v="3144103.6793523701"/>
  </r>
  <r>
    <x v="0"/>
    <x v="1"/>
    <x v="2"/>
    <x v="7"/>
    <x v="15"/>
    <s v="NO5_A1"/>
    <x v="6"/>
    <s v="GNR_RES_WTR_PMP_MC-01"/>
    <x v="0"/>
    <x v="0"/>
    <n v="444"/>
    <n v="648240"/>
    <n v="2333664"/>
  </r>
  <r>
    <x v="0"/>
    <x v="1"/>
    <x v="2"/>
    <x v="7"/>
    <x v="15"/>
    <s v="NO5_A1"/>
    <x v="6"/>
    <s v="GNR_RES_WTR_PMP_MC-01"/>
    <x v="0"/>
    <x v="1"/>
    <n v="444"/>
    <n v="648240"/>
    <n v="2333664"/>
  </r>
  <r>
    <x v="0"/>
    <x v="1"/>
    <x v="2"/>
    <x v="7"/>
    <x v="15"/>
    <s v="NO5_A1"/>
    <x v="6"/>
    <s v="GNR_RES_WTR_PMP_MC-01"/>
    <x v="0"/>
    <x v="2"/>
    <n v="444"/>
    <n v="648240"/>
    <n v="2333664"/>
  </r>
  <r>
    <x v="0"/>
    <x v="1"/>
    <x v="2"/>
    <x v="7"/>
    <x v="15"/>
    <s v="NO5_A1"/>
    <x v="6"/>
    <s v="GNR_RES_WTR_PMP_MC-01"/>
    <x v="1"/>
    <x v="0"/>
    <n v="419.42801172580999"/>
    <n v="612364.89711968205"/>
    <n v="2204513.6296308599"/>
  </r>
  <r>
    <x v="0"/>
    <x v="1"/>
    <x v="2"/>
    <x v="7"/>
    <x v="15"/>
    <s v="NO5_A1"/>
    <x v="6"/>
    <s v="GNR_RES_WTR_PMP_MC-01"/>
    <x v="1"/>
    <x v="1"/>
    <n v="444"/>
    <n v="648240"/>
    <n v="2333664"/>
  </r>
  <r>
    <x v="0"/>
    <x v="1"/>
    <x v="2"/>
    <x v="7"/>
    <x v="15"/>
    <s v="NO5_A1"/>
    <x v="6"/>
    <s v="GNR_ROR_WTR"/>
    <x v="0"/>
    <x v="0"/>
    <n v="482.62054913713501"/>
    <n v="704626.00174021698"/>
    <n v="2536653.6062647798"/>
  </r>
  <r>
    <x v="0"/>
    <x v="1"/>
    <x v="2"/>
    <x v="7"/>
    <x v="15"/>
    <s v="NO5_A1"/>
    <x v="6"/>
    <s v="GNR_ROR_WTR"/>
    <x v="0"/>
    <x v="1"/>
    <n v="482.62054913713501"/>
    <n v="704626.00174021698"/>
    <n v="2536653.6062647798"/>
  </r>
  <r>
    <x v="0"/>
    <x v="1"/>
    <x v="2"/>
    <x v="7"/>
    <x v="15"/>
    <s v="NO5_A1"/>
    <x v="6"/>
    <s v="GNR_ROR_WTR"/>
    <x v="0"/>
    <x v="2"/>
    <n v="482.62054913713501"/>
    <n v="704626.00174021698"/>
    <n v="2536653.6062647798"/>
  </r>
  <r>
    <x v="0"/>
    <x v="1"/>
    <x v="2"/>
    <x v="7"/>
    <x v="15"/>
    <s v="NO5_A1"/>
    <x v="6"/>
    <s v="GNR_ROR_WTR"/>
    <x v="1"/>
    <x v="0"/>
    <n v="1784.8181044528901"/>
    <n v="2605834.4325012299"/>
    <n v="9381003.9570044093"/>
  </r>
  <r>
    <x v="0"/>
    <x v="1"/>
    <x v="2"/>
    <x v="7"/>
    <x v="15"/>
    <s v="NO5_A1"/>
    <x v="6"/>
    <s v="GNR_ROR_WTR"/>
    <x v="1"/>
    <x v="1"/>
    <n v="1784.8181044528901"/>
    <n v="2605834.4325012299"/>
    <n v="9381003.9570044093"/>
  </r>
  <r>
    <x v="0"/>
    <x v="1"/>
    <x v="2"/>
    <x v="7"/>
    <x v="15"/>
    <s v="NO5_A1"/>
    <x v="6"/>
    <s v="GNR_ROR_WTR"/>
    <x v="1"/>
    <x v="2"/>
    <n v="1784.8181044528901"/>
    <n v="2605834.4325012299"/>
    <n v="9381003.9570044093"/>
  </r>
  <r>
    <x v="0"/>
    <x v="1"/>
    <x v="2"/>
    <x v="7"/>
    <x v="15"/>
    <s v="NO5_A1"/>
    <x v="7"/>
    <s v="GNR_WT_WIND_ON_LS_Y-2050"/>
    <x v="0"/>
    <x v="0"/>
    <n v="74.150898499651106"/>
    <n v="108260.311809491"/>
    <n v="389737.122514166"/>
  </r>
  <r>
    <x v="0"/>
    <x v="1"/>
    <x v="2"/>
    <x v="7"/>
    <x v="15"/>
    <s v="NO5_A1"/>
    <x v="7"/>
    <s v="GNR_WT_WIND_ON_LS_Y-2050"/>
    <x v="0"/>
    <x v="1"/>
    <n v="61.510445870142199"/>
    <n v="89805.250970407593"/>
    <n v="323298.90349346702"/>
  </r>
  <r>
    <x v="0"/>
    <x v="1"/>
    <x v="2"/>
    <x v="7"/>
    <x v="15"/>
    <s v="NO5_A1"/>
    <x v="7"/>
    <s v="GNR_WT_WIND_ON_LS_Y-2050"/>
    <x v="0"/>
    <x v="2"/>
    <n v="68.715827502666301"/>
    <n v="100325.108153893"/>
    <n v="361170.38935401401"/>
  </r>
  <r>
    <x v="0"/>
    <x v="1"/>
    <x v="2"/>
    <x v="7"/>
    <x v="15"/>
    <s v="NO5_A1"/>
    <x v="7"/>
    <s v="GNR_WT_WIND_ON_LS_Y-2050"/>
    <x v="1"/>
    <x v="0"/>
    <n v="117.20248838080801"/>
    <n v="171115.63303597999"/>
    <n v="616016.27892952703"/>
  </r>
  <r>
    <x v="0"/>
    <x v="1"/>
    <x v="2"/>
    <x v="7"/>
    <x v="15"/>
    <s v="NO5_A1"/>
    <x v="7"/>
    <s v="GNR_WT_WIND_ON_LS_Y-2050"/>
    <x v="1"/>
    <x v="1"/>
    <n v="14.274997569827599"/>
    <n v="20841.4964519483"/>
    <n v="75029.387227013998"/>
  </r>
  <r>
    <x v="0"/>
    <x v="1"/>
    <x v="2"/>
    <x v="7"/>
    <x v="15"/>
    <s v="NO5_A1"/>
    <x v="7"/>
    <s v="GNR_WT_WIND_ON_LS_Y-2050"/>
    <x v="1"/>
    <x v="2"/>
    <n v="120.25767094402801"/>
    <n v="175576.199578281"/>
    <n v="632074.31848181004"/>
  </r>
  <r>
    <x v="0"/>
    <x v="1"/>
    <x v="2"/>
    <x v="7"/>
    <x v="15"/>
    <s v="NO5_A2"/>
    <x v="5"/>
    <s v="GNR_HP_ELEC_GROUND-WTR_COP-380_LS-4-MW_Y-2030"/>
    <x v="0"/>
    <x v="1"/>
    <n v="3.07300417740842"/>
    <n v="4486.5860990163001"/>
    <n v="16151.709956458701"/>
  </r>
  <r>
    <x v="0"/>
    <x v="1"/>
    <x v="2"/>
    <x v="7"/>
    <x v="15"/>
    <s v="NO5_A2"/>
    <x v="5"/>
    <s v="GNR_HP_ELEC_GROUND-WTR_COP-380_LS-4-MW_Y-2030"/>
    <x v="1"/>
    <x v="0"/>
    <n v="15.4529131262428"/>
    <n v="22561.253164314399"/>
    <n v="81220.511391531996"/>
  </r>
  <r>
    <x v="0"/>
    <x v="1"/>
    <x v="2"/>
    <x v="7"/>
    <x v="15"/>
    <s v="NO5_A2"/>
    <x v="5"/>
    <s v="GNR_HP_ELEC_GROUND-WTR_COP-380_LS-4-MW_Y-2030"/>
    <x v="1"/>
    <x v="1"/>
    <n v="15.4529131262428"/>
    <n v="22561.253164314399"/>
    <n v="81220.511391531996"/>
  </r>
  <r>
    <x v="0"/>
    <x v="1"/>
    <x v="2"/>
    <x v="7"/>
    <x v="15"/>
    <s v="NO5_A2"/>
    <x v="5"/>
    <s v="GNR_HP_ELEC_GROUND-WTR_COP-380_LS-4-MW_Y-2030"/>
    <x v="1"/>
    <x v="2"/>
    <n v="15.4529131262428"/>
    <n v="22561.253164314399"/>
    <n v="81220.511391531996"/>
  </r>
  <r>
    <x v="0"/>
    <x v="1"/>
    <x v="2"/>
    <x v="7"/>
    <x v="15"/>
    <s v="NO5_A2"/>
    <x v="5"/>
    <s v="GNR_HP_ELEC_GROUND-WTR_COP-410_LS-4-MW_Y-2050"/>
    <x v="0"/>
    <x v="0"/>
    <n v="7.8226177799712202"/>
    <n v="11421.021958758"/>
    <n v="41115.679051528801"/>
  </r>
  <r>
    <x v="0"/>
    <x v="1"/>
    <x v="2"/>
    <x v="7"/>
    <x v="15"/>
    <s v="NO5_A2"/>
    <x v="5"/>
    <s v="GNR_HP_ELEC_GROUND-WTR_COP-410_LS-4-MW_Y-2050"/>
    <x v="0"/>
    <x v="1"/>
    <n v="7.8226177799712202"/>
    <n v="11421.021958758"/>
    <n v="41115.679051528801"/>
  </r>
  <r>
    <x v="0"/>
    <x v="1"/>
    <x v="2"/>
    <x v="7"/>
    <x v="15"/>
    <s v="NO5_A2"/>
    <x v="5"/>
    <s v="GNR_HP_ELEC_GROUND-WTR_COP-410_LS-4-MW_Y-2050"/>
    <x v="0"/>
    <x v="2"/>
    <n v="7.8226177799712202"/>
    <n v="11421.021958758"/>
    <n v="41115.679051528801"/>
  </r>
  <r>
    <x v="0"/>
    <x v="1"/>
    <x v="2"/>
    <x v="7"/>
    <x v="15"/>
    <s v="NO5_A2"/>
    <x v="5"/>
    <s v="GNR_HP_ELEC_GROUND-WTR_COP-410_LS-4-MW_Y-2050"/>
    <x v="1"/>
    <x v="0"/>
    <n v="7.8226177799712202"/>
    <n v="11421.021958758"/>
    <n v="41115.679051528801"/>
  </r>
  <r>
    <x v="0"/>
    <x v="1"/>
    <x v="2"/>
    <x v="7"/>
    <x v="15"/>
    <s v="NO5_A2"/>
    <x v="5"/>
    <s v="GNR_HP_ELEC_GROUND-WTR_COP-410_LS-4-MW_Y-2050"/>
    <x v="1"/>
    <x v="1"/>
    <n v="7.8226177799712202"/>
    <n v="11421.021958758"/>
    <n v="41115.679051528801"/>
  </r>
  <r>
    <x v="0"/>
    <x v="1"/>
    <x v="2"/>
    <x v="7"/>
    <x v="15"/>
    <s v="NO5_A2"/>
    <x v="5"/>
    <s v="GNR_HP_ELEC_GROUND-WTR_COP-410_LS-4-MW_Y-2050"/>
    <x v="1"/>
    <x v="2"/>
    <n v="7.8226177799712202"/>
    <n v="11421.021958758"/>
    <n v="41115.679051528801"/>
  </r>
  <r>
    <x v="0"/>
    <x v="1"/>
    <x v="2"/>
    <x v="7"/>
    <x v="15"/>
    <s v="NO5_A2"/>
    <x v="1"/>
    <s v="GNR_HS_HEAT_PIT_L-DEC_E-91_Y-2050"/>
    <x v="0"/>
    <x v="0"/>
    <n v="33.014875276924997"/>
    <n v="48201.717904310499"/>
    <n v="173526.184455518"/>
  </r>
  <r>
    <x v="0"/>
    <x v="1"/>
    <x v="2"/>
    <x v="7"/>
    <x v="15"/>
    <s v="NO5_A2"/>
    <x v="1"/>
    <s v="GNR_HS_HEAT_PIT_L-DEC_E-91_Y-2050"/>
    <x v="0"/>
    <x v="1"/>
    <n v="59.697783067585299"/>
    <n v="87158.763278674494"/>
    <n v="313771.54780322802"/>
  </r>
  <r>
    <x v="0"/>
    <x v="1"/>
    <x v="2"/>
    <x v="7"/>
    <x v="15"/>
    <s v="NO5_A2"/>
    <x v="1"/>
    <s v="GNR_HS_HEAT_PIT_L-DEC_E-91_Y-2050"/>
    <x v="0"/>
    <x v="2"/>
    <n v="52.260351053459203"/>
    <n v="76300.112538050496"/>
    <n v="274680.40513698198"/>
  </r>
  <r>
    <x v="0"/>
    <x v="1"/>
    <x v="2"/>
    <x v="7"/>
    <x v="15"/>
    <s v="NO5_Offshore"/>
    <x v="7"/>
    <s v="GNR_WT_WIND_OFF_L-NS_Y-2030"/>
    <x v="0"/>
    <x v="0"/>
    <n v="7535.0964855174698"/>
    <n v="11001240.868855501"/>
    <n v="39604467.127879798"/>
  </r>
  <r>
    <x v="0"/>
    <x v="1"/>
    <x v="2"/>
    <x v="7"/>
    <x v="15"/>
    <s v="NO5_Offshore"/>
    <x v="7"/>
    <s v="GNR_WT_WIND_OFF_L-NS_Y-2030"/>
    <x v="0"/>
    <x v="1"/>
    <n v="6250.5937740039999"/>
    <n v="9125866.9100458305"/>
    <n v="32853120.876164999"/>
  </r>
  <r>
    <x v="0"/>
    <x v="1"/>
    <x v="2"/>
    <x v="7"/>
    <x v="15"/>
    <s v="NO5_Offshore"/>
    <x v="7"/>
    <s v="GNR_WT_WIND_OFF_L-NS_Y-2030"/>
    <x v="0"/>
    <x v="2"/>
    <n v="6982.7932067094598"/>
    <n v="10194878.0817958"/>
    <n v="36701561.094464898"/>
  </r>
  <r>
    <x v="0"/>
    <x v="1"/>
    <x v="2"/>
    <x v="7"/>
    <x v="15"/>
    <s v="NO5_Offshore"/>
    <x v="7"/>
    <s v="GNR_WT_WIND_OFF_L-NS_Y-2030"/>
    <x v="1"/>
    <x v="0"/>
    <n v="11909.930643608899"/>
    <n v="17388498.739668999"/>
    <n v="62598595.462808497"/>
  </r>
  <r>
    <x v="0"/>
    <x v="1"/>
    <x v="2"/>
    <x v="7"/>
    <x v="15"/>
    <s v="NO5_Offshore"/>
    <x v="7"/>
    <s v="GNR_WT_WIND_OFF_L-NS_Y-2030"/>
    <x v="1"/>
    <x v="1"/>
    <n v="1450.6025711837401"/>
    <n v="2117879.7539282702"/>
    <n v="7624367.1141417501"/>
  </r>
  <r>
    <x v="0"/>
    <x v="1"/>
    <x v="2"/>
    <x v="7"/>
    <x v="15"/>
    <s v="NO5_Offshore"/>
    <x v="7"/>
    <s v="GNR_WT_WIND_OFF_L-NS_Y-2030"/>
    <x v="1"/>
    <x v="2"/>
    <n v="12220.393441235599"/>
    <n v="17841774.424203899"/>
    <n v="64230387.927134201"/>
  </r>
  <r>
    <x v="0"/>
    <x v="1"/>
    <x v="2"/>
    <x v="7"/>
    <x v="15"/>
    <s v="NO5_Offshore"/>
    <x v="7"/>
    <s v="GNR_WT_WIND_OFF_L-NS_Y-2050"/>
    <x v="0"/>
    <x v="0"/>
    <n v="218.532870253656"/>
    <n v="319057.99057033798"/>
    <n v="1148608.76605322"/>
  </r>
  <r>
    <x v="0"/>
    <x v="1"/>
    <x v="2"/>
    <x v="7"/>
    <x v="15"/>
    <s v="NO5_Offshore"/>
    <x v="7"/>
    <s v="GNR_WT_WIND_OFF_L-NS_Y-2050"/>
    <x v="0"/>
    <x v="1"/>
    <n v="181.27972227669699"/>
    <n v="264668.394523978"/>
    <n v="952806.22028632194"/>
  </r>
  <r>
    <x v="0"/>
    <x v="1"/>
    <x v="2"/>
    <x v="7"/>
    <x v="15"/>
    <s v="NO5_Offshore"/>
    <x v="7"/>
    <s v="GNR_WT_WIND_OFF_L-NS_Y-2050"/>
    <x v="0"/>
    <x v="2"/>
    <n v="202.51497041648801"/>
    <n v="295671.85680807201"/>
    <n v="1064418.6845090601"/>
  </r>
  <r>
    <x v="0"/>
    <x v="1"/>
    <x v="2"/>
    <x v="7"/>
    <x v="15"/>
    <s v="NO5_Offshore"/>
    <x v="7"/>
    <s v="GNR_WT_WIND_OFF_L-NS_Y-2050"/>
    <x v="1"/>
    <x v="0"/>
    <n v="345.41181165659498"/>
    <n v="504301.24501862901"/>
    <n v="1815484.48206707"/>
  </r>
  <r>
    <x v="0"/>
    <x v="1"/>
    <x v="2"/>
    <x v="7"/>
    <x v="15"/>
    <s v="NO5_Offshore"/>
    <x v="7"/>
    <s v="GNR_WT_WIND_OFF_L-NS_Y-2050"/>
    <x v="1"/>
    <x v="1"/>
    <n v="42.070376150776902"/>
    <n v="61422.749180134299"/>
    <n v="221121.89704848299"/>
  </r>
  <r>
    <x v="0"/>
    <x v="1"/>
    <x v="2"/>
    <x v="7"/>
    <x v="15"/>
    <s v="NO5_Offshore"/>
    <x v="7"/>
    <s v="GNR_WT_WIND_OFF_L-NS_Y-2050"/>
    <x v="1"/>
    <x v="2"/>
    <n v="354.41585379497201"/>
    <n v="517447.14654065901"/>
    <n v="1862809.7275463699"/>
  </r>
  <r>
    <x v="0"/>
    <x v="1"/>
    <x v="2"/>
    <x v="8"/>
    <x v="16"/>
    <s v="PL_A"/>
    <x v="1"/>
    <s v="GNR_HS_HEAT_PIT_L-CEN_E-90_Y-2050"/>
    <x v="0"/>
    <x v="0"/>
    <n v="4794.0661577577202"/>
    <n v="6999336.5903262803"/>
    <n v="25197611.725174598"/>
  </r>
  <r>
    <x v="0"/>
    <x v="1"/>
    <x v="2"/>
    <x v="8"/>
    <x v="16"/>
    <s v="PL_A"/>
    <x v="1"/>
    <s v="GNR_HS_HEAT_PIT_L-CEN_E-90_Y-2050"/>
    <x v="0"/>
    <x v="1"/>
    <n v="5142.6310074695402"/>
    <n v="7508241.2709055301"/>
    <n v="27029668.575259902"/>
  </r>
  <r>
    <x v="0"/>
    <x v="1"/>
    <x v="2"/>
    <x v="8"/>
    <x v="16"/>
    <s v="PL_A"/>
    <x v="1"/>
    <s v="GNR_HS_HEAT_PIT_L-CEN_E-90_Y-2050"/>
    <x v="0"/>
    <x v="2"/>
    <n v="4855.0650064572901"/>
    <n v="7088394.90942764"/>
    <n v="25518221.6739395"/>
  </r>
  <r>
    <x v="0"/>
    <x v="1"/>
    <x v="2"/>
    <x v="8"/>
    <x v="16"/>
    <s v="PL_A"/>
    <x v="2"/>
    <s v="GNR_ST_MSW_BP_E-24_LS-220-MW-FEED_Y-2030"/>
    <x v="0"/>
    <x v="0"/>
    <n v="9639.2799904676394"/>
    <n v="14073348.7860828"/>
    <n v="50664055.6298979"/>
  </r>
  <r>
    <x v="0"/>
    <x v="1"/>
    <x v="2"/>
    <x v="8"/>
    <x v="16"/>
    <s v="PL_A"/>
    <x v="2"/>
    <s v="GNR_ST_MSW_BP_E-24_LS-220-MW-FEED_Y-2030"/>
    <x v="0"/>
    <x v="1"/>
    <n v="9639.2799904676394"/>
    <n v="14073348.7860828"/>
    <n v="50664055.6298979"/>
  </r>
  <r>
    <x v="0"/>
    <x v="1"/>
    <x v="2"/>
    <x v="8"/>
    <x v="16"/>
    <s v="PL_A"/>
    <x v="2"/>
    <s v="GNR_ST_MSW_BP_E-24_LS-220-MW-FEED_Y-2030"/>
    <x v="0"/>
    <x v="2"/>
    <n v="9639.2799904676394"/>
    <n v="14073348.7860828"/>
    <n v="50664055.6298979"/>
  </r>
  <r>
    <x v="0"/>
    <x v="1"/>
    <x v="2"/>
    <x v="8"/>
    <x v="16"/>
    <s v="PL_A"/>
    <x v="2"/>
    <s v="GNR_ST_MSW_BP_E-24_LS-220-MW-FEED_Y-2030"/>
    <x v="1"/>
    <x v="0"/>
    <n v="9639.2799904676394"/>
    <n v="14073348.7860828"/>
    <n v="50664055.6298979"/>
  </r>
  <r>
    <x v="0"/>
    <x v="1"/>
    <x v="2"/>
    <x v="8"/>
    <x v="16"/>
    <s v="PL_A"/>
    <x v="2"/>
    <s v="GNR_ST_MSW_BP_E-24_LS-220-MW-FEED_Y-2030"/>
    <x v="1"/>
    <x v="1"/>
    <n v="9639.2799904676394"/>
    <n v="14073348.7860828"/>
    <n v="50664055.6298979"/>
  </r>
  <r>
    <x v="0"/>
    <x v="1"/>
    <x v="2"/>
    <x v="8"/>
    <x v="16"/>
    <s v="PL_A"/>
    <x v="2"/>
    <s v="GNR_ST_MSW_BP_E-24_LS-220-MW-FEED_Y-2030"/>
    <x v="1"/>
    <x v="2"/>
    <n v="9639.2799904676394"/>
    <n v="14073348.7860828"/>
    <n v="50664055.6298979"/>
  </r>
  <r>
    <x v="0"/>
    <x v="1"/>
    <x v="2"/>
    <x v="8"/>
    <x v="16"/>
    <s v="PL_A"/>
    <x v="2"/>
    <s v="GNR_ST_MSW_BP_E-25_LS-220-MW-FEED_Y-2050"/>
    <x v="0"/>
    <x v="0"/>
    <n v="4026.1078775160699"/>
    <n v="5878117.5011734599"/>
    <n v="21161223.004224502"/>
  </r>
  <r>
    <x v="0"/>
    <x v="1"/>
    <x v="2"/>
    <x v="8"/>
    <x v="16"/>
    <s v="PL_A"/>
    <x v="2"/>
    <s v="GNR_ST_MSW_BP_E-25_LS-220-MW-FEED_Y-2050"/>
    <x v="0"/>
    <x v="1"/>
    <n v="4026.1078775160699"/>
    <n v="5878117.5011734599"/>
    <n v="21161223.004224502"/>
  </r>
  <r>
    <x v="0"/>
    <x v="1"/>
    <x v="2"/>
    <x v="8"/>
    <x v="16"/>
    <s v="PL_A"/>
    <x v="2"/>
    <s v="GNR_ST_MSW_BP_E-25_LS-220-MW-FEED_Y-2050"/>
    <x v="0"/>
    <x v="2"/>
    <n v="4026.1078775160699"/>
    <n v="5878117.5011734599"/>
    <n v="21161223.004224502"/>
  </r>
  <r>
    <x v="0"/>
    <x v="1"/>
    <x v="2"/>
    <x v="8"/>
    <x v="16"/>
    <s v="PL_A"/>
    <x v="2"/>
    <s v="GNR_ST_MSW_BP_E-25_LS-220-MW-FEED_Y-2050"/>
    <x v="1"/>
    <x v="0"/>
    <n v="4026.1078775160699"/>
    <n v="5878117.5011734599"/>
    <n v="21161223.004224502"/>
  </r>
  <r>
    <x v="0"/>
    <x v="1"/>
    <x v="2"/>
    <x v="8"/>
    <x v="16"/>
    <s v="PL_A"/>
    <x v="2"/>
    <s v="GNR_ST_MSW_BP_E-25_LS-220-MW-FEED_Y-2050"/>
    <x v="1"/>
    <x v="1"/>
    <n v="4026.1078775160699"/>
    <n v="5878117.5011734599"/>
    <n v="21161223.004224502"/>
  </r>
  <r>
    <x v="0"/>
    <x v="1"/>
    <x v="2"/>
    <x v="8"/>
    <x v="16"/>
    <s v="PL_A"/>
    <x v="2"/>
    <s v="GNR_ST_MSW_BP_E-25_LS-220-MW-FEED_Y-2050"/>
    <x v="1"/>
    <x v="2"/>
    <n v="4026.1078775160699"/>
    <n v="5878117.5011734599"/>
    <n v="21161223.004224502"/>
  </r>
  <r>
    <x v="0"/>
    <x v="1"/>
    <x v="2"/>
    <x v="8"/>
    <x v="16"/>
    <s v="PL_A"/>
    <x v="6"/>
    <s v="GNR_ES_WTR_PMP"/>
    <x v="0"/>
    <x v="2"/>
    <n v="2.95616438356164"/>
    <n v="4316"/>
    <n v="15537.6"/>
  </r>
  <r>
    <x v="0"/>
    <x v="1"/>
    <x v="2"/>
    <x v="8"/>
    <x v="16"/>
    <s v="PL_A"/>
    <x v="19"/>
    <s v="GNR_ST_WOODCHI_BP_E-29_LS-600-MW-FEED_Y-2030"/>
    <x v="0"/>
    <x v="0"/>
    <n v="439.454908675799"/>
    <n v="641604.16666666698"/>
    <n v="2309775"/>
  </r>
  <r>
    <x v="0"/>
    <x v="1"/>
    <x v="2"/>
    <x v="8"/>
    <x v="16"/>
    <s v="PL_A"/>
    <x v="19"/>
    <s v="GNR_ST_WOODCHI_BP_E-29_LS-600-MW-FEED_Y-2030"/>
    <x v="0"/>
    <x v="1"/>
    <n v="439.454908675799"/>
    <n v="641604.16666666698"/>
    <n v="2309775"/>
  </r>
  <r>
    <x v="0"/>
    <x v="1"/>
    <x v="2"/>
    <x v="8"/>
    <x v="16"/>
    <s v="PL_A"/>
    <x v="19"/>
    <s v="GNR_ST_WOODCHI_BP_E-29_LS-600-MW-FEED_Y-2030"/>
    <x v="0"/>
    <x v="2"/>
    <n v="439.454908675799"/>
    <n v="641604.16666666698"/>
    <n v="2309775"/>
  </r>
  <r>
    <x v="0"/>
    <x v="1"/>
    <x v="2"/>
    <x v="8"/>
    <x v="16"/>
    <s v="PL_A"/>
    <x v="19"/>
    <s v="GNR_ST_WOODCHI_BP_E-29_LS-600-MW-FEED_Y-2030"/>
    <x v="1"/>
    <x v="0"/>
    <n v="439.454908675799"/>
    <n v="641604.16666666698"/>
    <n v="2309775"/>
  </r>
  <r>
    <x v="0"/>
    <x v="1"/>
    <x v="2"/>
    <x v="8"/>
    <x v="16"/>
    <s v="PL_A"/>
    <x v="19"/>
    <s v="GNR_ST_WOODCHI_BP_E-29_LS-600-MW-FEED_Y-2030"/>
    <x v="1"/>
    <x v="1"/>
    <n v="439.454908675799"/>
    <n v="641604.16666666698"/>
    <n v="2309775"/>
  </r>
  <r>
    <x v="0"/>
    <x v="1"/>
    <x v="2"/>
    <x v="8"/>
    <x v="16"/>
    <s v="PL_A"/>
    <x v="19"/>
    <s v="GNR_ST_WOODCHI_BP_E-29_LS-600-MW-FEED_Y-2030"/>
    <x v="1"/>
    <x v="2"/>
    <n v="439.454908675799"/>
    <n v="641604.16666666698"/>
    <n v="2309775"/>
  </r>
  <r>
    <x v="0"/>
    <x v="1"/>
    <x v="2"/>
    <x v="8"/>
    <x v="16"/>
    <s v="PL_Rural"/>
    <x v="12"/>
    <s v="GNR_ST_NUCL_CND_E-33"/>
    <x v="0"/>
    <x v="0"/>
    <n v="8412.1212121212102"/>
    <n v="12281696.969697"/>
    <n v="44214109.090909101"/>
  </r>
  <r>
    <x v="0"/>
    <x v="1"/>
    <x v="2"/>
    <x v="8"/>
    <x v="16"/>
    <s v="PL_Rural"/>
    <x v="12"/>
    <s v="GNR_ST_NUCL_CND_E-33"/>
    <x v="0"/>
    <x v="1"/>
    <n v="8412.1212121212102"/>
    <n v="12281696.969697"/>
    <n v="44214109.090909101"/>
  </r>
  <r>
    <x v="0"/>
    <x v="1"/>
    <x v="2"/>
    <x v="8"/>
    <x v="16"/>
    <s v="PL_Rural"/>
    <x v="12"/>
    <s v="GNR_ST_NUCL_CND_E-33"/>
    <x v="0"/>
    <x v="2"/>
    <n v="8412.1212121212102"/>
    <n v="12281696.969697"/>
    <n v="44214109.090909101"/>
  </r>
  <r>
    <x v="0"/>
    <x v="1"/>
    <x v="2"/>
    <x v="8"/>
    <x v="16"/>
    <s v="PL_Rural"/>
    <x v="12"/>
    <s v="GNR_ST_NUCL_CND_E-33"/>
    <x v="1"/>
    <x v="0"/>
    <n v="8412.1212121212102"/>
    <n v="12281696.969697"/>
    <n v="44214109.090909101"/>
  </r>
  <r>
    <x v="0"/>
    <x v="1"/>
    <x v="2"/>
    <x v="8"/>
    <x v="16"/>
    <s v="PL_Rural"/>
    <x v="12"/>
    <s v="GNR_ST_NUCL_CND_E-33"/>
    <x v="1"/>
    <x v="1"/>
    <n v="8412.1212121212102"/>
    <n v="12281696.969697"/>
    <n v="44214109.090909101"/>
  </r>
  <r>
    <x v="0"/>
    <x v="1"/>
    <x v="2"/>
    <x v="8"/>
    <x v="16"/>
    <s v="PL_Rural"/>
    <x v="12"/>
    <s v="GNR_ST_NUCL_CND_E-33"/>
    <x v="1"/>
    <x v="2"/>
    <n v="8412.1212121212102"/>
    <n v="12281696.969697"/>
    <n v="44214109.090909101"/>
  </r>
  <r>
    <x v="0"/>
    <x v="1"/>
    <x v="2"/>
    <x v="8"/>
    <x v="16"/>
    <s v="PL_Rural"/>
    <x v="6"/>
    <s v="GNR_ROR_WTR"/>
    <x v="0"/>
    <x v="0"/>
    <n v="114.500703232505"/>
    <n v="167171.02671945799"/>
    <n v="601815.69619004801"/>
  </r>
  <r>
    <x v="0"/>
    <x v="1"/>
    <x v="2"/>
    <x v="8"/>
    <x v="16"/>
    <s v="PL_Rural"/>
    <x v="6"/>
    <s v="GNR_ROR_WTR"/>
    <x v="0"/>
    <x v="1"/>
    <n v="114.500703232505"/>
    <n v="167171.02671945799"/>
    <n v="601815.69619004801"/>
  </r>
  <r>
    <x v="0"/>
    <x v="1"/>
    <x v="2"/>
    <x v="8"/>
    <x v="16"/>
    <s v="PL_Rural"/>
    <x v="6"/>
    <s v="GNR_ROR_WTR"/>
    <x v="0"/>
    <x v="2"/>
    <n v="114.500703232505"/>
    <n v="167171.02671945799"/>
    <n v="601815.69619004801"/>
  </r>
  <r>
    <x v="0"/>
    <x v="1"/>
    <x v="2"/>
    <x v="8"/>
    <x v="16"/>
    <s v="PL_Rural"/>
    <x v="6"/>
    <s v="GNR_ROR_WTR"/>
    <x v="1"/>
    <x v="0"/>
    <n v="141.28696800037099"/>
    <n v="206278.97328054201"/>
    <n v="742604.30380995199"/>
  </r>
  <r>
    <x v="0"/>
    <x v="1"/>
    <x v="2"/>
    <x v="8"/>
    <x v="16"/>
    <s v="PL_Rural"/>
    <x v="6"/>
    <s v="GNR_ROR_WTR"/>
    <x v="1"/>
    <x v="1"/>
    <n v="141.28696800037099"/>
    <n v="206278.97328054201"/>
    <n v="742604.30380995199"/>
  </r>
  <r>
    <x v="0"/>
    <x v="1"/>
    <x v="2"/>
    <x v="8"/>
    <x v="16"/>
    <s v="PL_Rural"/>
    <x v="6"/>
    <s v="GNR_ROR_WTR"/>
    <x v="1"/>
    <x v="2"/>
    <n v="141.28696800037099"/>
    <n v="206278.97328054201"/>
    <n v="742604.30380995199"/>
  </r>
  <r>
    <x v="0"/>
    <x v="1"/>
    <x v="2"/>
    <x v="9"/>
    <x v="17"/>
    <s v="SE1A"/>
    <x v="6"/>
    <s v="GNR_RES_WTR_NOPMP_MC-01"/>
    <x v="0"/>
    <x v="0"/>
    <n v="405.5"/>
    <n v="592030"/>
    <n v="2131308"/>
  </r>
  <r>
    <x v="0"/>
    <x v="1"/>
    <x v="2"/>
    <x v="9"/>
    <x v="17"/>
    <s v="SE1A"/>
    <x v="6"/>
    <s v="GNR_RES_WTR_NOPMP_MC-01"/>
    <x v="0"/>
    <x v="1"/>
    <n v="405.5"/>
    <n v="592030"/>
    <n v="2131308"/>
  </r>
  <r>
    <x v="0"/>
    <x v="1"/>
    <x v="2"/>
    <x v="9"/>
    <x v="17"/>
    <s v="SE1A"/>
    <x v="6"/>
    <s v="GNR_RES_WTR_NOPMP_MC-01"/>
    <x v="0"/>
    <x v="2"/>
    <n v="405.5"/>
    <n v="592030"/>
    <n v="2131308"/>
  </r>
  <r>
    <x v="0"/>
    <x v="1"/>
    <x v="2"/>
    <x v="9"/>
    <x v="17"/>
    <s v="SE1A"/>
    <x v="6"/>
    <s v="GNR_RES_WTR_NOPMP_MC-01"/>
    <x v="1"/>
    <x v="0"/>
    <n v="405.5"/>
    <n v="592030"/>
    <n v="2131308"/>
  </r>
  <r>
    <x v="0"/>
    <x v="1"/>
    <x v="2"/>
    <x v="9"/>
    <x v="17"/>
    <s v="SE1A"/>
    <x v="6"/>
    <s v="GNR_RES_WTR_NOPMP_MC-01"/>
    <x v="1"/>
    <x v="1"/>
    <n v="405.5"/>
    <n v="592030"/>
    <n v="2131308"/>
  </r>
  <r>
    <x v="0"/>
    <x v="1"/>
    <x v="2"/>
    <x v="9"/>
    <x v="17"/>
    <s v="SE1A"/>
    <x v="6"/>
    <s v="GNR_RES_WTR_NOPMP_MC-01"/>
    <x v="1"/>
    <x v="2"/>
    <n v="405.5"/>
    <n v="592030"/>
    <n v="2131308"/>
  </r>
  <r>
    <x v="0"/>
    <x v="1"/>
    <x v="2"/>
    <x v="9"/>
    <x v="17"/>
    <s v="SE1A"/>
    <x v="6"/>
    <s v="GNR_RES_WTR_NOPMP_MC-02"/>
    <x v="0"/>
    <x v="0"/>
    <n v="405.5"/>
    <n v="592030"/>
    <n v="2131308"/>
  </r>
  <r>
    <x v="0"/>
    <x v="1"/>
    <x v="2"/>
    <x v="9"/>
    <x v="17"/>
    <s v="SE1A"/>
    <x v="6"/>
    <s v="GNR_RES_WTR_NOPMP_MC-02"/>
    <x v="0"/>
    <x v="1"/>
    <n v="405.5"/>
    <n v="592030"/>
    <n v="2131308"/>
  </r>
  <r>
    <x v="0"/>
    <x v="1"/>
    <x v="2"/>
    <x v="9"/>
    <x v="17"/>
    <s v="SE1A"/>
    <x v="6"/>
    <s v="GNR_RES_WTR_NOPMP_MC-02"/>
    <x v="0"/>
    <x v="2"/>
    <n v="405.5"/>
    <n v="592030"/>
    <n v="2131308"/>
  </r>
  <r>
    <x v="0"/>
    <x v="1"/>
    <x v="2"/>
    <x v="9"/>
    <x v="17"/>
    <s v="SE1A"/>
    <x v="6"/>
    <s v="GNR_RES_WTR_NOPMP_MC-02"/>
    <x v="1"/>
    <x v="0"/>
    <n v="405.5"/>
    <n v="592030"/>
    <n v="2131308"/>
  </r>
  <r>
    <x v="0"/>
    <x v="1"/>
    <x v="2"/>
    <x v="9"/>
    <x v="17"/>
    <s v="SE1A"/>
    <x v="6"/>
    <s v="GNR_RES_WTR_NOPMP_MC-02"/>
    <x v="1"/>
    <x v="1"/>
    <n v="405.5"/>
    <n v="592030"/>
    <n v="2131308"/>
  </r>
  <r>
    <x v="0"/>
    <x v="1"/>
    <x v="2"/>
    <x v="9"/>
    <x v="17"/>
    <s v="SE1A"/>
    <x v="6"/>
    <s v="GNR_RES_WTR_NOPMP_MC-02"/>
    <x v="1"/>
    <x v="2"/>
    <n v="405.5"/>
    <n v="592030"/>
    <n v="2131308"/>
  </r>
  <r>
    <x v="0"/>
    <x v="1"/>
    <x v="2"/>
    <x v="9"/>
    <x v="17"/>
    <s v="SE1A"/>
    <x v="6"/>
    <s v="GNR_RES_WTR_NOPMP_MC-03"/>
    <x v="0"/>
    <x v="0"/>
    <n v="405.5"/>
    <n v="592030"/>
    <n v="2131308"/>
  </r>
  <r>
    <x v="0"/>
    <x v="1"/>
    <x v="2"/>
    <x v="9"/>
    <x v="17"/>
    <s v="SE1A"/>
    <x v="6"/>
    <s v="GNR_RES_WTR_NOPMP_MC-03"/>
    <x v="0"/>
    <x v="1"/>
    <n v="405.5"/>
    <n v="592030"/>
    <n v="2131308"/>
  </r>
  <r>
    <x v="0"/>
    <x v="1"/>
    <x v="2"/>
    <x v="9"/>
    <x v="17"/>
    <s v="SE1A"/>
    <x v="6"/>
    <s v="GNR_RES_WTR_NOPMP_MC-03"/>
    <x v="0"/>
    <x v="2"/>
    <n v="405.5"/>
    <n v="592030"/>
    <n v="2131308"/>
  </r>
  <r>
    <x v="0"/>
    <x v="1"/>
    <x v="2"/>
    <x v="9"/>
    <x v="17"/>
    <s v="SE1A"/>
    <x v="6"/>
    <s v="GNR_RES_WTR_NOPMP_MC-03"/>
    <x v="1"/>
    <x v="1"/>
    <n v="240.289281650937"/>
    <n v="350822.35121036798"/>
    <n v="1262960.46435732"/>
  </r>
  <r>
    <x v="0"/>
    <x v="1"/>
    <x v="2"/>
    <x v="9"/>
    <x v="17"/>
    <s v="SE1A"/>
    <x v="6"/>
    <s v="GNR_RES_WTR_NOPMP_MC-03"/>
    <x v="1"/>
    <x v="2"/>
    <n v="213.726320002997"/>
    <n v="312040.42720437498"/>
    <n v="1123345.5379357501"/>
  </r>
  <r>
    <x v="0"/>
    <x v="1"/>
    <x v="2"/>
    <x v="9"/>
    <x v="17"/>
    <s v="SE1A"/>
    <x v="6"/>
    <s v="GNR_RES_WTR_NOPMP_MC-04"/>
    <x v="0"/>
    <x v="1"/>
    <n v="405.5"/>
    <n v="592030"/>
    <n v="2131308"/>
  </r>
  <r>
    <x v="0"/>
    <x v="1"/>
    <x v="2"/>
    <x v="9"/>
    <x v="17"/>
    <s v="SE1A"/>
    <x v="6"/>
    <s v="GNR_RES_WTR_NOPMP_MC-04"/>
    <x v="0"/>
    <x v="2"/>
    <n v="405.5"/>
    <n v="592030"/>
    <n v="2131308"/>
  </r>
  <r>
    <x v="0"/>
    <x v="1"/>
    <x v="2"/>
    <x v="9"/>
    <x v="17"/>
    <s v="SE1A"/>
    <x v="6"/>
    <s v="GNR_RES_WTR_NOPMP_MC-05"/>
    <x v="0"/>
    <x v="1"/>
    <n v="405.5"/>
    <n v="592030"/>
    <n v="2131308"/>
  </r>
  <r>
    <x v="0"/>
    <x v="1"/>
    <x v="2"/>
    <x v="9"/>
    <x v="17"/>
    <s v="SE1A"/>
    <x v="6"/>
    <s v="GNR_RES_WTR_NOPMP_MC-05"/>
    <x v="0"/>
    <x v="2"/>
    <n v="405.5"/>
    <n v="592030"/>
    <n v="2131308"/>
  </r>
  <r>
    <x v="0"/>
    <x v="1"/>
    <x v="2"/>
    <x v="9"/>
    <x v="17"/>
    <s v="SE1A"/>
    <x v="6"/>
    <s v="GNR_RES_WTR_NOPMP_MC-06"/>
    <x v="0"/>
    <x v="1"/>
    <n v="405.5"/>
    <n v="592030"/>
    <n v="2131308"/>
  </r>
  <r>
    <x v="0"/>
    <x v="1"/>
    <x v="2"/>
    <x v="9"/>
    <x v="17"/>
    <s v="SE1A"/>
    <x v="6"/>
    <s v="GNR_RES_WTR_NOPMP_MC-06"/>
    <x v="0"/>
    <x v="2"/>
    <n v="405.5"/>
    <n v="592030"/>
    <n v="2131308"/>
  </r>
  <r>
    <x v="0"/>
    <x v="1"/>
    <x v="2"/>
    <x v="9"/>
    <x v="17"/>
    <s v="SE1A"/>
    <x v="6"/>
    <s v="GNR_RES_WTR_NOPMP_MC-07"/>
    <x v="0"/>
    <x v="2"/>
    <n v="141.69892819788299"/>
    <n v="206880.435168909"/>
    <n v="744769.56660807203"/>
  </r>
  <r>
    <x v="0"/>
    <x v="1"/>
    <x v="2"/>
    <x v="9"/>
    <x v="17"/>
    <s v="SE1A"/>
    <x v="6"/>
    <s v="GNR_ROR_WTR"/>
    <x v="0"/>
    <x v="0"/>
    <n v="247.70224404727"/>
    <n v="361645.276309015"/>
    <n v="1301922.9947124501"/>
  </r>
  <r>
    <x v="0"/>
    <x v="1"/>
    <x v="2"/>
    <x v="9"/>
    <x v="17"/>
    <s v="SE1A"/>
    <x v="6"/>
    <s v="GNR_ROR_WTR"/>
    <x v="0"/>
    <x v="1"/>
    <n v="247.70224404727"/>
    <n v="361645.276309015"/>
    <n v="1301922.9947124501"/>
  </r>
  <r>
    <x v="0"/>
    <x v="1"/>
    <x v="2"/>
    <x v="9"/>
    <x v="17"/>
    <s v="SE1A"/>
    <x v="6"/>
    <s v="GNR_ROR_WTR"/>
    <x v="0"/>
    <x v="2"/>
    <n v="247.70224404727"/>
    <n v="361645.276309015"/>
    <n v="1301922.9947124501"/>
  </r>
  <r>
    <x v="0"/>
    <x v="1"/>
    <x v="2"/>
    <x v="9"/>
    <x v="17"/>
    <s v="SE1A"/>
    <x v="6"/>
    <s v="GNR_ROR_WTR"/>
    <x v="1"/>
    <x v="0"/>
    <n v="906.95202044198004"/>
    <n v="1324149.94984529"/>
    <n v="4766939.8194430498"/>
  </r>
  <r>
    <x v="0"/>
    <x v="1"/>
    <x v="2"/>
    <x v="9"/>
    <x v="17"/>
    <s v="SE1A"/>
    <x v="6"/>
    <s v="GNR_ROR_WTR"/>
    <x v="1"/>
    <x v="1"/>
    <n v="906.95202044198004"/>
    <n v="1324149.94984529"/>
    <n v="4766939.8194430498"/>
  </r>
  <r>
    <x v="0"/>
    <x v="1"/>
    <x v="2"/>
    <x v="9"/>
    <x v="17"/>
    <s v="SE1A"/>
    <x v="6"/>
    <s v="GNR_ROR_WTR"/>
    <x v="1"/>
    <x v="2"/>
    <n v="906.95202044198004"/>
    <n v="1324149.94984529"/>
    <n v="4766939.8194430498"/>
  </r>
  <r>
    <x v="0"/>
    <x v="1"/>
    <x v="2"/>
    <x v="9"/>
    <x v="17"/>
    <s v="SE1A"/>
    <x v="7"/>
    <s v="GNR_WT_WIND_ON_LS_Y-2050"/>
    <x v="0"/>
    <x v="0"/>
    <n v="172.60206793305301"/>
    <n v="251999.01918225701"/>
    <n v="907196.46905612398"/>
  </r>
  <r>
    <x v="0"/>
    <x v="1"/>
    <x v="2"/>
    <x v="9"/>
    <x v="17"/>
    <s v="SE1A"/>
    <x v="7"/>
    <s v="GNR_WT_WIND_ON_LS_Y-2050"/>
    <x v="0"/>
    <x v="1"/>
    <n v="132.37753344445599"/>
    <n v="193271.19882890501"/>
    <n v="695776.31578406005"/>
  </r>
  <r>
    <x v="0"/>
    <x v="1"/>
    <x v="2"/>
    <x v="9"/>
    <x v="17"/>
    <s v="SE1A"/>
    <x v="7"/>
    <s v="GNR_WT_WIND_ON_LS_Y-2050"/>
    <x v="0"/>
    <x v="2"/>
    <n v="87.480036432318897"/>
    <n v="127720.853191186"/>
    <n v="459795.07148826797"/>
  </r>
  <r>
    <x v="0"/>
    <x v="1"/>
    <x v="2"/>
    <x v="9"/>
    <x v="17"/>
    <s v="SE1A"/>
    <x v="7"/>
    <s v="GNR_WT_WIND_ON_LS_Y-2050"/>
    <x v="1"/>
    <x v="0"/>
    <n v="214.95500403868499"/>
    <n v="313834.305896479"/>
    <n v="1129803.50122733"/>
  </r>
  <r>
    <x v="0"/>
    <x v="1"/>
    <x v="2"/>
    <x v="9"/>
    <x v="17"/>
    <s v="SE1A"/>
    <x v="7"/>
    <s v="GNR_WT_WIND_ON_LS_Y-2050"/>
    <x v="1"/>
    <x v="1"/>
    <n v="273.90165513347301"/>
    <n v="399896.41649486998"/>
    <n v="1439627.09938153"/>
  </r>
  <r>
    <x v="0"/>
    <x v="1"/>
    <x v="2"/>
    <x v="9"/>
    <x v="17"/>
    <s v="SE1A"/>
    <x v="7"/>
    <s v="GNR_WT_WIND_ON_LS_Y-2050"/>
    <x v="1"/>
    <x v="2"/>
    <n v="272.00658238447198"/>
    <n v="397129.61028133001"/>
    <n v="1429666.5970127899"/>
  </r>
  <r>
    <x v="0"/>
    <x v="1"/>
    <x v="2"/>
    <x v="9"/>
    <x v="17"/>
    <s v="SE1_IND"/>
    <x v="1"/>
    <s v="GNR_HS_HEAT_PIT_L-CEN_E-90_Y-2050"/>
    <x v="0"/>
    <x v="0"/>
    <n v="49.928328725282597"/>
    <n v="72895.359938912603"/>
    <n v="262423.29578008503"/>
  </r>
  <r>
    <x v="0"/>
    <x v="1"/>
    <x v="2"/>
    <x v="9"/>
    <x v="17"/>
    <s v="SE1_IND"/>
    <x v="1"/>
    <s v="GNR_HS_HEAT_PIT_L-CEN_E-90_Y-2050"/>
    <x v="0"/>
    <x v="1"/>
    <n v="56.752366198401603"/>
    <n v="82858.454649666295"/>
    <n v="298290.43673879898"/>
  </r>
  <r>
    <x v="0"/>
    <x v="1"/>
    <x v="2"/>
    <x v="9"/>
    <x v="17"/>
    <s v="SE1_IND"/>
    <x v="1"/>
    <s v="GNR_HS_HEAT_PIT_L-CEN_E-90_Y-2050"/>
    <x v="0"/>
    <x v="2"/>
    <n v="53.157043170323298"/>
    <n v="77609.283028671998"/>
    <n v="279393.41890321899"/>
  </r>
  <r>
    <x v="0"/>
    <x v="1"/>
    <x v="2"/>
    <x v="9"/>
    <x v="17"/>
    <s v="SE1_IND"/>
    <x v="2"/>
    <s v="GNR_ST_MSW_BP_E-25_LS-220-MW-FEED_Y-2050"/>
    <x v="0"/>
    <x v="0"/>
    <n v="454.20861893018798"/>
    <n v="663144.58363807504"/>
    <n v="2387320.5010970701"/>
  </r>
  <r>
    <x v="0"/>
    <x v="1"/>
    <x v="2"/>
    <x v="9"/>
    <x v="17"/>
    <s v="SE1_IND"/>
    <x v="2"/>
    <s v="GNR_ST_MSW_BP_E-25_LS-220-MW-FEED_Y-2050"/>
    <x v="0"/>
    <x v="1"/>
    <n v="454.20861893018798"/>
    <n v="663144.58363807504"/>
    <n v="2387320.5010970701"/>
  </r>
  <r>
    <x v="0"/>
    <x v="1"/>
    <x v="2"/>
    <x v="9"/>
    <x v="17"/>
    <s v="SE1_IND"/>
    <x v="2"/>
    <s v="GNR_ST_MSW_BP_E-25_LS-220-MW-FEED_Y-2050"/>
    <x v="0"/>
    <x v="2"/>
    <n v="454.20861893018798"/>
    <n v="663144.58363807504"/>
    <n v="2387320.5010970701"/>
  </r>
  <r>
    <x v="0"/>
    <x v="1"/>
    <x v="2"/>
    <x v="9"/>
    <x v="17"/>
    <s v="SE1_IND"/>
    <x v="2"/>
    <s v="GNR_ST_MSW_BP_E-25_LS-220-MW-FEED_Y-2050"/>
    <x v="1"/>
    <x v="0"/>
    <n v="454.20861893018798"/>
    <n v="663144.58363807504"/>
    <n v="2387320.5010970701"/>
  </r>
  <r>
    <x v="0"/>
    <x v="1"/>
    <x v="2"/>
    <x v="9"/>
    <x v="17"/>
    <s v="SE1_IND"/>
    <x v="2"/>
    <s v="GNR_ST_MSW_BP_E-25_LS-220-MW-FEED_Y-2050"/>
    <x v="1"/>
    <x v="1"/>
    <n v="454.20861893018798"/>
    <n v="663144.58363807504"/>
    <n v="2387320.5010970701"/>
  </r>
  <r>
    <x v="0"/>
    <x v="1"/>
    <x v="2"/>
    <x v="9"/>
    <x v="17"/>
    <s v="SE1_IND"/>
    <x v="2"/>
    <s v="GNR_ST_MSW_BP_E-25_LS-220-MW-FEED_Y-2050"/>
    <x v="1"/>
    <x v="2"/>
    <n v="454.20861893018798"/>
    <n v="663144.58363807504"/>
    <n v="2387320.5010970701"/>
  </r>
  <r>
    <x v="0"/>
    <x v="1"/>
    <x v="2"/>
    <x v="9"/>
    <x v="17"/>
    <s v="SE1_medium"/>
    <x v="5"/>
    <s v="GNR_HP_ELEC_GROUND-WTR_COP-380_LS-4-MW_Y-2030"/>
    <x v="0"/>
    <x v="0"/>
    <n v="37.313730445729902"/>
    <n v="54478.0464507656"/>
    <n v="196120.96722275601"/>
  </r>
  <r>
    <x v="0"/>
    <x v="1"/>
    <x v="2"/>
    <x v="9"/>
    <x v="17"/>
    <s v="SE1_medium"/>
    <x v="5"/>
    <s v="GNR_HP_ELEC_GROUND-WTR_COP-380_LS-4-MW_Y-2030"/>
    <x v="0"/>
    <x v="1"/>
    <n v="36.622466864821"/>
    <n v="53468.801622638697"/>
    <n v="192487.68584149901"/>
  </r>
  <r>
    <x v="0"/>
    <x v="1"/>
    <x v="2"/>
    <x v="9"/>
    <x v="17"/>
    <s v="SE1_medium"/>
    <x v="5"/>
    <s v="GNR_HP_ELEC_GROUND-WTR_COP-380_LS-4-MW_Y-2030"/>
    <x v="0"/>
    <x v="2"/>
    <n v="37.313730445729902"/>
    <n v="54478.0464507656"/>
    <n v="196120.96722275601"/>
  </r>
  <r>
    <x v="0"/>
    <x v="1"/>
    <x v="2"/>
    <x v="9"/>
    <x v="17"/>
    <s v="SE1_medium"/>
    <x v="5"/>
    <s v="GNR_HP_ELEC_GROUND-WTR_COP-380_LS-4-MW_Y-2030"/>
    <x v="1"/>
    <x v="0"/>
    <n v="37.313730445729902"/>
    <n v="54478.0464507656"/>
    <n v="196120.96722275601"/>
  </r>
  <r>
    <x v="0"/>
    <x v="1"/>
    <x v="2"/>
    <x v="9"/>
    <x v="17"/>
    <s v="SE1_medium"/>
    <x v="5"/>
    <s v="GNR_HP_ELEC_GROUND-WTR_COP-380_LS-4-MW_Y-2030"/>
    <x v="1"/>
    <x v="1"/>
    <n v="37.313730445729902"/>
    <n v="54478.0464507656"/>
    <n v="196120.96722275601"/>
  </r>
  <r>
    <x v="0"/>
    <x v="1"/>
    <x v="2"/>
    <x v="9"/>
    <x v="17"/>
    <s v="SE1_medium"/>
    <x v="5"/>
    <s v="GNR_HP_ELEC_GROUND-WTR_COP-380_LS-4-MW_Y-2030"/>
    <x v="1"/>
    <x v="2"/>
    <n v="37.313730445729902"/>
    <n v="54478.0464507656"/>
    <n v="196120.96722275601"/>
  </r>
  <r>
    <x v="0"/>
    <x v="1"/>
    <x v="2"/>
    <x v="9"/>
    <x v="17"/>
    <s v="SE1_medium"/>
    <x v="5"/>
    <s v="GNR_HP_ELEC_GROUND-WTR_COP-410_LS-4-MW_Y-2050"/>
    <x v="0"/>
    <x v="0"/>
    <n v="21.844669216539099"/>
    <n v="31893.217056147099"/>
    <n v="114815.58140213"/>
  </r>
  <r>
    <x v="0"/>
    <x v="1"/>
    <x v="2"/>
    <x v="9"/>
    <x v="17"/>
    <s v="SE1_medium"/>
    <x v="5"/>
    <s v="GNR_HP_ELEC_GROUND-WTR_COP-410_LS-4-MW_Y-2050"/>
    <x v="0"/>
    <x v="1"/>
    <n v="21.844669216539099"/>
    <n v="31893.217056147099"/>
    <n v="114815.58140213"/>
  </r>
  <r>
    <x v="0"/>
    <x v="1"/>
    <x v="2"/>
    <x v="9"/>
    <x v="17"/>
    <s v="SE1_medium"/>
    <x v="5"/>
    <s v="GNR_HP_ELEC_GROUND-WTR_COP-410_LS-4-MW_Y-2050"/>
    <x v="0"/>
    <x v="2"/>
    <n v="21.844669216539099"/>
    <n v="31893.217056147099"/>
    <n v="114815.58140213"/>
  </r>
  <r>
    <x v="0"/>
    <x v="1"/>
    <x v="2"/>
    <x v="9"/>
    <x v="17"/>
    <s v="SE1_medium"/>
    <x v="5"/>
    <s v="GNR_HP_ELEC_GROUND-WTR_COP-410_LS-4-MW_Y-2050"/>
    <x v="1"/>
    <x v="0"/>
    <n v="21.844669216539099"/>
    <n v="31893.217056147099"/>
    <n v="114815.58140213"/>
  </r>
  <r>
    <x v="0"/>
    <x v="1"/>
    <x v="2"/>
    <x v="9"/>
    <x v="17"/>
    <s v="SE1_medium"/>
    <x v="5"/>
    <s v="GNR_HP_ELEC_GROUND-WTR_COP-410_LS-4-MW_Y-2050"/>
    <x v="1"/>
    <x v="1"/>
    <n v="21.844669216539099"/>
    <n v="31893.217056147099"/>
    <n v="114815.58140213"/>
  </r>
  <r>
    <x v="0"/>
    <x v="1"/>
    <x v="2"/>
    <x v="9"/>
    <x v="17"/>
    <s v="SE1_medium"/>
    <x v="5"/>
    <s v="GNR_HP_ELEC_GROUND-WTR_COP-410_LS-4-MW_Y-2050"/>
    <x v="1"/>
    <x v="2"/>
    <n v="21.844669216539099"/>
    <n v="31893.217056147099"/>
    <n v="114815.58140213"/>
  </r>
  <r>
    <x v="0"/>
    <x v="1"/>
    <x v="2"/>
    <x v="9"/>
    <x v="17"/>
    <s v="SE1_medium"/>
    <x v="1"/>
    <s v="GNR_HS_HEAT_PIT_L-DEC_E-91_Y-2050"/>
    <x v="0"/>
    <x v="0"/>
    <n v="7.92274527282345"/>
    <n v="11567.2080983222"/>
    <n v="41641.949153959999"/>
  </r>
  <r>
    <x v="0"/>
    <x v="1"/>
    <x v="2"/>
    <x v="9"/>
    <x v="17"/>
    <s v="SE1_medium"/>
    <x v="1"/>
    <s v="GNR_HS_HEAT_PIT_L-DEC_E-91_Y-2050"/>
    <x v="0"/>
    <x v="1"/>
    <n v="129.51764107443799"/>
    <n v="189095.755968679"/>
    <n v="680744.72148724401"/>
  </r>
  <r>
    <x v="0"/>
    <x v="1"/>
    <x v="2"/>
    <x v="9"/>
    <x v="17"/>
    <s v="SE1_medium"/>
    <x v="1"/>
    <s v="GNR_HS_HEAT_PIT_L-DEC_E-91_Y-2050"/>
    <x v="0"/>
    <x v="2"/>
    <n v="129.51764107443799"/>
    <n v="189095.755968679"/>
    <n v="680744.72148724401"/>
  </r>
  <r>
    <x v="0"/>
    <x v="1"/>
    <x v="2"/>
    <x v="9"/>
    <x v="17"/>
    <s v="SE1_medium"/>
    <x v="4"/>
    <s v="GNR_EH_HEAT"/>
    <x v="0"/>
    <x v="0"/>
    <n v="10.874542124542099"/>
    <n v="15876.831501831401"/>
    <n v="57156.593406593202"/>
  </r>
  <r>
    <x v="0"/>
    <x v="1"/>
    <x v="2"/>
    <x v="9"/>
    <x v="17"/>
    <s v="SE1_medium"/>
    <x v="4"/>
    <s v="GNR_EH_HEAT"/>
    <x v="0"/>
    <x v="1"/>
    <n v="10.874542124542099"/>
    <n v="15876.831501831401"/>
    <n v="57156.593406593202"/>
  </r>
  <r>
    <x v="0"/>
    <x v="1"/>
    <x v="2"/>
    <x v="9"/>
    <x v="17"/>
    <s v="SE1_medium"/>
    <x v="4"/>
    <s v="GNR_EH_HEAT"/>
    <x v="0"/>
    <x v="2"/>
    <n v="10.874542124542099"/>
    <n v="15876.831501831401"/>
    <n v="57156.593406593202"/>
  </r>
  <r>
    <x v="0"/>
    <x v="1"/>
    <x v="2"/>
    <x v="9"/>
    <x v="17"/>
    <s v="SE1_medium"/>
    <x v="4"/>
    <s v="GNR_EH_HEAT"/>
    <x v="1"/>
    <x v="0"/>
    <n v="10.874542124542099"/>
    <n v="15876.831501831401"/>
    <n v="57156.593406593202"/>
  </r>
  <r>
    <x v="0"/>
    <x v="1"/>
    <x v="2"/>
    <x v="9"/>
    <x v="17"/>
    <s v="SE1_medium"/>
    <x v="4"/>
    <s v="GNR_EH_HEAT"/>
    <x v="1"/>
    <x v="1"/>
    <n v="10.874542124542099"/>
    <n v="15876.831501831401"/>
    <n v="57156.593406593202"/>
  </r>
  <r>
    <x v="0"/>
    <x v="1"/>
    <x v="2"/>
    <x v="9"/>
    <x v="17"/>
    <s v="SE1_medium"/>
    <x v="4"/>
    <s v="GNR_EH_HEAT"/>
    <x v="1"/>
    <x v="2"/>
    <n v="10.874542124542099"/>
    <n v="15876.831501831401"/>
    <n v="57156.593406593202"/>
  </r>
  <r>
    <x v="0"/>
    <x v="1"/>
    <x v="2"/>
    <x v="9"/>
    <x v="17"/>
    <s v="SE1_small"/>
    <x v="5"/>
    <s v="GNR_HP_ELEC_GROUND-WTR_COP-410_LS-4-MW_Y-2050"/>
    <x v="0"/>
    <x v="0"/>
    <n v="12.3649776953749"/>
    <n v="18052.867435247299"/>
    <n v="64990.3227668904"/>
  </r>
  <r>
    <x v="0"/>
    <x v="1"/>
    <x v="2"/>
    <x v="9"/>
    <x v="17"/>
    <s v="SE1_small"/>
    <x v="5"/>
    <s v="GNR_HP_ELEC_GROUND-WTR_COP-410_LS-4-MW_Y-2050"/>
    <x v="0"/>
    <x v="1"/>
    <n v="12.3649776953749"/>
    <n v="18052.867435247299"/>
    <n v="64990.3227668904"/>
  </r>
  <r>
    <x v="0"/>
    <x v="1"/>
    <x v="2"/>
    <x v="9"/>
    <x v="17"/>
    <s v="SE1_small"/>
    <x v="5"/>
    <s v="GNR_HP_ELEC_GROUND-WTR_COP-410_LS-4-MW_Y-2050"/>
    <x v="0"/>
    <x v="2"/>
    <n v="12.3649776953749"/>
    <n v="18052.867435247299"/>
    <n v="64990.3227668904"/>
  </r>
  <r>
    <x v="0"/>
    <x v="1"/>
    <x v="2"/>
    <x v="9"/>
    <x v="17"/>
    <s v="SE1_small"/>
    <x v="5"/>
    <s v="GNR_HP_ELEC_GROUND-WTR_COP-410_LS-4-MW_Y-2050"/>
    <x v="1"/>
    <x v="0"/>
    <n v="12.3649776953749"/>
    <n v="18052.867435247299"/>
    <n v="64990.3227668904"/>
  </r>
  <r>
    <x v="0"/>
    <x v="1"/>
    <x v="2"/>
    <x v="9"/>
    <x v="17"/>
    <s v="SE1_small"/>
    <x v="5"/>
    <s v="GNR_HP_ELEC_GROUND-WTR_COP-410_LS-4-MW_Y-2050"/>
    <x v="1"/>
    <x v="1"/>
    <n v="12.3649776953749"/>
    <n v="18052.867435247299"/>
    <n v="64990.3227668904"/>
  </r>
  <r>
    <x v="0"/>
    <x v="1"/>
    <x v="2"/>
    <x v="9"/>
    <x v="17"/>
    <s v="SE1_small"/>
    <x v="5"/>
    <s v="GNR_HP_ELEC_GROUND-WTR_COP-410_LS-4-MW_Y-2050"/>
    <x v="1"/>
    <x v="2"/>
    <n v="12.3649776953749"/>
    <n v="18052.867435247299"/>
    <n v="64990.3227668904"/>
  </r>
  <r>
    <x v="0"/>
    <x v="1"/>
    <x v="2"/>
    <x v="9"/>
    <x v="17"/>
    <s v="SE1_small"/>
    <x v="1"/>
    <s v="GNR_HS_HEAT_PIT_L-DEC_E-91_Y-2050"/>
    <x v="0"/>
    <x v="0"/>
    <n v="6.6540147264341396"/>
    <n v="9714.86150059385"/>
    <n v="34973.501402137903"/>
  </r>
  <r>
    <x v="0"/>
    <x v="1"/>
    <x v="2"/>
    <x v="9"/>
    <x v="17"/>
    <s v="SE1_small"/>
    <x v="1"/>
    <s v="GNR_HS_HEAT_PIT_L-DEC_E-91_Y-2050"/>
    <x v="0"/>
    <x v="1"/>
    <n v="22.9833121736417"/>
    <n v="33555.635773516799"/>
    <n v="120800.288784661"/>
  </r>
  <r>
    <x v="0"/>
    <x v="1"/>
    <x v="2"/>
    <x v="9"/>
    <x v="17"/>
    <s v="SE1_small"/>
    <x v="1"/>
    <s v="GNR_HS_HEAT_PIT_L-DEC_E-91_Y-2050"/>
    <x v="0"/>
    <x v="2"/>
    <n v="20.505599606239699"/>
    <n v="29938.175425109999"/>
    <n v="107777.431530396"/>
  </r>
  <r>
    <x v="0"/>
    <x v="1"/>
    <x v="2"/>
    <x v="9"/>
    <x v="17"/>
    <s v="SE1_small"/>
    <x v="19"/>
    <s v="GNR_BO_WOODCHI_E-90"/>
    <x v="0"/>
    <x v="1"/>
    <n v="8.3384977175771091"/>
    <n v="12174.2066676626"/>
    <n v="43827.144003585301"/>
  </r>
  <r>
    <x v="0"/>
    <x v="1"/>
    <x v="2"/>
    <x v="9"/>
    <x v="18"/>
    <s v="SE2A"/>
    <x v="6"/>
    <s v="GNR_RES_WTR_NOPMP_MC-01"/>
    <x v="0"/>
    <x v="0"/>
    <n v="407.485221835787"/>
    <n v="594928.42388024903"/>
    <n v="2141742.3259689002"/>
  </r>
  <r>
    <x v="0"/>
    <x v="1"/>
    <x v="2"/>
    <x v="9"/>
    <x v="18"/>
    <s v="SE2A"/>
    <x v="6"/>
    <s v="GNR_RES_WTR_NOPMP_MC-01"/>
    <x v="0"/>
    <x v="1"/>
    <n v="407.485221835787"/>
    <n v="594928.42388024903"/>
    <n v="2141742.3259689002"/>
  </r>
  <r>
    <x v="0"/>
    <x v="1"/>
    <x v="2"/>
    <x v="9"/>
    <x v="18"/>
    <s v="SE2A"/>
    <x v="6"/>
    <s v="GNR_RES_WTR_NOPMP_MC-01"/>
    <x v="0"/>
    <x v="2"/>
    <n v="407.485221835787"/>
    <n v="594928.42388024903"/>
    <n v="2141742.3259689002"/>
  </r>
  <r>
    <x v="0"/>
    <x v="1"/>
    <x v="2"/>
    <x v="9"/>
    <x v="18"/>
    <s v="SE2A"/>
    <x v="6"/>
    <s v="GNR_RES_WTR_NOPMP_MC-01"/>
    <x v="1"/>
    <x v="0"/>
    <n v="407.485221835787"/>
    <n v="594928.42388024903"/>
    <n v="2141742.3259689002"/>
  </r>
  <r>
    <x v="0"/>
    <x v="1"/>
    <x v="2"/>
    <x v="9"/>
    <x v="18"/>
    <s v="SE2A"/>
    <x v="6"/>
    <s v="GNR_RES_WTR_NOPMP_MC-01"/>
    <x v="1"/>
    <x v="1"/>
    <n v="407.485221835787"/>
    <n v="594928.42388024903"/>
    <n v="2141742.3259689002"/>
  </r>
  <r>
    <x v="0"/>
    <x v="1"/>
    <x v="2"/>
    <x v="9"/>
    <x v="18"/>
    <s v="SE2A"/>
    <x v="6"/>
    <s v="GNR_RES_WTR_NOPMP_MC-01"/>
    <x v="1"/>
    <x v="2"/>
    <n v="407.485221835787"/>
    <n v="594928.42388024903"/>
    <n v="2141742.3259689002"/>
  </r>
  <r>
    <x v="0"/>
    <x v="1"/>
    <x v="2"/>
    <x v="9"/>
    <x v="18"/>
    <s v="SE2A"/>
    <x v="6"/>
    <s v="GNR_RES_WTR_NOPMP_MC-02"/>
    <x v="0"/>
    <x v="0"/>
    <n v="515.485221835787"/>
    <n v="752608.42388024903"/>
    <n v="2709390.3259689002"/>
  </r>
  <r>
    <x v="0"/>
    <x v="1"/>
    <x v="2"/>
    <x v="9"/>
    <x v="18"/>
    <s v="SE2A"/>
    <x v="6"/>
    <s v="GNR_RES_WTR_NOPMP_MC-02"/>
    <x v="0"/>
    <x v="1"/>
    <n v="515.485221835787"/>
    <n v="752608.42388024903"/>
    <n v="2709390.3259689002"/>
  </r>
  <r>
    <x v="0"/>
    <x v="1"/>
    <x v="2"/>
    <x v="9"/>
    <x v="18"/>
    <s v="SE2A"/>
    <x v="6"/>
    <s v="GNR_RES_WTR_NOPMP_MC-02"/>
    <x v="0"/>
    <x v="2"/>
    <n v="515.485221835787"/>
    <n v="752608.42388024903"/>
    <n v="2709390.3259689002"/>
  </r>
  <r>
    <x v="0"/>
    <x v="1"/>
    <x v="2"/>
    <x v="9"/>
    <x v="18"/>
    <s v="SE2A"/>
    <x v="6"/>
    <s v="GNR_RES_WTR_NOPMP_MC-02"/>
    <x v="1"/>
    <x v="0"/>
    <n v="515.485221835787"/>
    <n v="752608.42388024903"/>
    <n v="2709390.3259689002"/>
  </r>
  <r>
    <x v="0"/>
    <x v="1"/>
    <x v="2"/>
    <x v="9"/>
    <x v="18"/>
    <s v="SE2A"/>
    <x v="6"/>
    <s v="GNR_RES_WTR_NOPMP_MC-02"/>
    <x v="1"/>
    <x v="1"/>
    <n v="515.485221835787"/>
    <n v="752608.42388024903"/>
    <n v="2709390.3259689002"/>
  </r>
  <r>
    <x v="0"/>
    <x v="1"/>
    <x v="2"/>
    <x v="9"/>
    <x v="18"/>
    <s v="SE2A"/>
    <x v="6"/>
    <s v="GNR_RES_WTR_NOPMP_MC-02"/>
    <x v="1"/>
    <x v="2"/>
    <n v="515.485221835787"/>
    <n v="752608.42388024903"/>
    <n v="2709390.3259689002"/>
  </r>
  <r>
    <x v="0"/>
    <x v="1"/>
    <x v="2"/>
    <x v="9"/>
    <x v="18"/>
    <s v="SE2A"/>
    <x v="6"/>
    <s v="GNR_RES_WTR_NOPMP_MC-03"/>
    <x v="0"/>
    <x v="1"/>
    <n v="515.485221835787"/>
    <n v="752608.42388024903"/>
    <n v="2709390.3259689002"/>
  </r>
  <r>
    <x v="0"/>
    <x v="1"/>
    <x v="2"/>
    <x v="9"/>
    <x v="18"/>
    <s v="SE2A"/>
    <x v="6"/>
    <s v="GNR_RES_WTR_NOPMP_MC-03"/>
    <x v="0"/>
    <x v="2"/>
    <n v="515.485221835787"/>
    <n v="752608.42388024903"/>
    <n v="2709390.3259689002"/>
  </r>
  <r>
    <x v="0"/>
    <x v="1"/>
    <x v="2"/>
    <x v="9"/>
    <x v="18"/>
    <s v="SE2A"/>
    <x v="6"/>
    <s v="GNR_RES_WTR_NOPMP_MC-03"/>
    <x v="1"/>
    <x v="0"/>
    <n v="515.485221835787"/>
    <n v="752608.42388024903"/>
    <n v="2709390.3259689002"/>
  </r>
  <r>
    <x v="0"/>
    <x v="1"/>
    <x v="2"/>
    <x v="9"/>
    <x v="18"/>
    <s v="SE2A"/>
    <x v="6"/>
    <s v="GNR_RES_WTR_NOPMP_MC-03"/>
    <x v="1"/>
    <x v="1"/>
    <n v="515.485221835787"/>
    <n v="752608.42388024903"/>
    <n v="2709390.3259689002"/>
  </r>
  <r>
    <x v="0"/>
    <x v="1"/>
    <x v="2"/>
    <x v="9"/>
    <x v="18"/>
    <s v="SE2A"/>
    <x v="6"/>
    <s v="GNR_RES_WTR_NOPMP_MC-03"/>
    <x v="1"/>
    <x v="2"/>
    <n v="515.485221835787"/>
    <n v="752608.42388024903"/>
    <n v="2709390.3259689002"/>
  </r>
  <r>
    <x v="0"/>
    <x v="1"/>
    <x v="2"/>
    <x v="9"/>
    <x v="18"/>
    <s v="SE2A"/>
    <x v="6"/>
    <s v="GNR_RES_WTR_NOPMP_MC-04"/>
    <x v="0"/>
    <x v="1"/>
    <n v="515.485221835787"/>
    <n v="752608.42388024903"/>
    <n v="2709390.3259689002"/>
  </r>
  <r>
    <x v="0"/>
    <x v="1"/>
    <x v="2"/>
    <x v="9"/>
    <x v="18"/>
    <s v="SE2A"/>
    <x v="6"/>
    <s v="GNR_RES_WTR_NOPMP_MC-04"/>
    <x v="0"/>
    <x v="2"/>
    <n v="515.485221835787"/>
    <n v="752608.42388024903"/>
    <n v="2709390.3259689002"/>
  </r>
  <r>
    <x v="0"/>
    <x v="1"/>
    <x v="2"/>
    <x v="9"/>
    <x v="18"/>
    <s v="SE2A"/>
    <x v="6"/>
    <s v="GNR_RES_WTR_NOPMP_MC-04"/>
    <x v="1"/>
    <x v="0"/>
    <n v="515.485221835787"/>
    <n v="752608.42388024903"/>
    <n v="2709390.3259689002"/>
  </r>
  <r>
    <x v="0"/>
    <x v="1"/>
    <x v="2"/>
    <x v="9"/>
    <x v="18"/>
    <s v="SE2A"/>
    <x v="6"/>
    <s v="GNR_RES_WTR_NOPMP_MC-04"/>
    <x v="1"/>
    <x v="1"/>
    <n v="515.485221835787"/>
    <n v="752608.42388024903"/>
    <n v="2709390.3259689002"/>
  </r>
  <r>
    <x v="0"/>
    <x v="1"/>
    <x v="2"/>
    <x v="9"/>
    <x v="18"/>
    <s v="SE2A"/>
    <x v="6"/>
    <s v="GNR_RES_WTR_NOPMP_MC-04"/>
    <x v="1"/>
    <x v="2"/>
    <n v="515.485221835787"/>
    <n v="752608.42388024903"/>
    <n v="2709390.3259689002"/>
  </r>
  <r>
    <x v="0"/>
    <x v="1"/>
    <x v="2"/>
    <x v="9"/>
    <x v="18"/>
    <s v="SE2A"/>
    <x v="6"/>
    <s v="GNR_RES_WTR_NOPMP_MC-05"/>
    <x v="0"/>
    <x v="1"/>
    <n v="515.485221835787"/>
    <n v="752608.42388024903"/>
    <n v="2709390.3259689002"/>
  </r>
  <r>
    <x v="0"/>
    <x v="1"/>
    <x v="2"/>
    <x v="9"/>
    <x v="18"/>
    <s v="SE2A"/>
    <x v="6"/>
    <s v="GNR_RES_WTR_NOPMP_MC-05"/>
    <x v="0"/>
    <x v="2"/>
    <n v="515.485221835787"/>
    <n v="752608.42388024903"/>
    <n v="2709390.3259689002"/>
  </r>
  <r>
    <x v="0"/>
    <x v="1"/>
    <x v="2"/>
    <x v="9"/>
    <x v="18"/>
    <s v="SE2A"/>
    <x v="6"/>
    <s v="GNR_RES_WTR_NOPMP_MC-05"/>
    <x v="1"/>
    <x v="0"/>
    <n v="515.485221835787"/>
    <n v="752608.42388024903"/>
    <n v="2709390.3259689002"/>
  </r>
  <r>
    <x v="0"/>
    <x v="1"/>
    <x v="2"/>
    <x v="9"/>
    <x v="18"/>
    <s v="SE2A"/>
    <x v="6"/>
    <s v="GNR_RES_WTR_NOPMP_MC-05"/>
    <x v="1"/>
    <x v="1"/>
    <n v="515.485221835787"/>
    <n v="752608.42388024903"/>
    <n v="2709390.3259689002"/>
  </r>
  <r>
    <x v="0"/>
    <x v="1"/>
    <x v="2"/>
    <x v="9"/>
    <x v="18"/>
    <s v="SE2A"/>
    <x v="6"/>
    <s v="GNR_RES_WTR_NOPMP_MC-05"/>
    <x v="1"/>
    <x v="2"/>
    <n v="515.485221835787"/>
    <n v="752608.42388024903"/>
    <n v="2709390.3259689002"/>
  </r>
  <r>
    <x v="0"/>
    <x v="1"/>
    <x v="2"/>
    <x v="9"/>
    <x v="18"/>
    <s v="SE2A"/>
    <x v="6"/>
    <s v="GNR_RES_WTR_NOPMP_MC-06"/>
    <x v="0"/>
    <x v="1"/>
    <n v="336.91047831239598"/>
    <n v="491889.29833609698"/>
    <n v="1770801.4740099499"/>
  </r>
  <r>
    <x v="0"/>
    <x v="1"/>
    <x v="2"/>
    <x v="9"/>
    <x v="18"/>
    <s v="SE2A"/>
    <x v="6"/>
    <s v="GNR_RES_WTR_NOPMP_MC-06"/>
    <x v="0"/>
    <x v="2"/>
    <n v="309.49021583956301"/>
    <n v="451855.71512576297"/>
    <n v="1626680.5744527499"/>
  </r>
  <r>
    <x v="0"/>
    <x v="1"/>
    <x v="2"/>
    <x v="9"/>
    <x v="18"/>
    <s v="SE2A"/>
    <x v="6"/>
    <s v="GNR_RES_WTR_NOPMP_MC-06"/>
    <x v="1"/>
    <x v="0"/>
    <n v="452.28879111250001"/>
    <n v="660341.63502425002"/>
    <n v="2377229.8860872998"/>
  </r>
  <r>
    <x v="0"/>
    <x v="1"/>
    <x v="2"/>
    <x v="9"/>
    <x v="18"/>
    <s v="SE2A"/>
    <x v="6"/>
    <s v="GNR_RES_WTR_NOPMP_MC-06"/>
    <x v="1"/>
    <x v="1"/>
    <n v="454.30249767276001"/>
    <n v="663281.64660222898"/>
    <n v="2387813.9277680302"/>
  </r>
  <r>
    <x v="0"/>
    <x v="1"/>
    <x v="2"/>
    <x v="9"/>
    <x v="18"/>
    <s v="SE2A"/>
    <x v="6"/>
    <s v="GNR_RES_WTR_NOPMP_MC-06"/>
    <x v="1"/>
    <x v="2"/>
    <n v="210.19817861255299"/>
    <n v="306889.34077432798"/>
    <n v="1104801.6267875801"/>
  </r>
  <r>
    <x v="0"/>
    <x v="1"/>
    <x v="2"/>
    <x v="9"/>
    <x v="18"/>
    <s v="SE2A"/>
    <x v="6"/>
    <s v="GNR_RES_WTR_PMP_MC-01"/>
    <x v="0"/>
    <x v="0"/>
    <n v="108"/>
    <n v="157680"/>
    <n v="567648"/>
  </r>
  <r>
    <x v="0"/>
    <x v="1"/>
    <x v="2"/>
    <x v="9"/>
    <x v="18"/>
    <s v="SE2A"/>
    <x v="6"/>
    <s v="GNR_RES_WTR_PMP_MC-01"/>
    <x v="0"/>
    <x v="1"/>
    <n v="108"/>
    <n v="157680"/>
    <n v="567648"/>
  </r>
  <r>
    <x v="0"/>
    <x v="1"/>
    <x v="2"/>
    <x v="9"/>
    <x v="18"/>
    <s v="SE2A"/>
    <x v="6"/>
    <s v="GNR_RES_WTR_PMP_MC-01"/>
    <x v="0"/>
    <x v="2"/>
    <n v="108"/>
    <n v="157680"/>
    <n v="567648"/>
  </r>
  <r>
    <x v="0"/>
    <x v="1"/>
    <x v="2"/>
    <x v="9"/>
    <x v="18"/>
    <s v="SE2A"/>
    <x v="6"/>
    <s v="GNR_RES_WTR_PMP_MC-01"/>
    <x v="1"/>
    <x v="0"/>
    <n v="108"/>
    <n v="157680"/>
    <n v="567648"/>
  </r>
  <r>
    <x v="0"/>
    <x v="1"/>
    <x v="2"/>
    <x v="9"/>
    <x v="18"/>
    <s v="SE2A"/>
    <x v="6"/>
    <s v="GNR_RES_WTR_PMP_MC-01"/>
    <x v="1"/>
    <x v="1"/>
    <n v="108"/>
    <n v="157680"/>
    <n v="567648"/>
  </r>
  <r>
    <x v="0"/>
    <x v="1"/>
    <x v="2"/>
    <x v="9"/>
    <x v="18"/>
    <s v="SE2A"/>
    <x v="6"/>
    <s v="GNR_RES_WTR_PMP_MC-01"/>
    <x v="1"/>
    <x v="2"/>
    <n v="108"/>
    <n v="157680"/>
    <n v="567648"/>
  </r>
  <r>
    <x v="0"/>
    <x v="1"/>
    <x v="2"/>
    <x v="9"/>
    <x v="18"/>
    <s v="SE2A"/>
    <x v="6"/>
    <s v="GNR_ROR_WTR"/>
    <x v="0"/>
    <x v="0"/>
    <n v="938.29938723785904"/>
    <n v="1369917.1053672701"/>
    <n v="4931701.57932219"/>
  </r>
  <r>
    <x v="0"/>
    <x v="1"/>
    <x v="2"/>
    <x v="9"/>
    <x v="18"/>
    <s v="SE2A"/>
    <x v="6"/>
    <s v="GNR_ROR_WTR"/>
    <x v="0"/>
    <x v="1"/>
    <n v="938.29938723785904"/>
    <n v="1369917.1053672701"/>
    <n v="4931701.57932219"/>
  </r>
  <r>
    <x v="0"/>
    <x v="1"/>
    <x v="2"/>
    <x v="9"/>
    <x v="18"/>
    <s v="SE2A"/>
    <x v="6"/>
    <s v="GNR_ROR_WTR"/>
    <x v="0"/>
    <x v="2"/>
    <n v="938.29938723785904"/>
    <n v="1369917.1053672701"/>
    <n v="4931701.57932219"/>
  </r>
  <r>
    <x v="0"/>
    <x v="1"/>
    <x v="2"/>
    <x v="9"/>
    <x v="18"/>
    <s v="SE2A"/>
    <x v="6"/>
    <s v="GNR_ROR_WTR"/>
    <x v="1"/>
    <x v="0"/>
    <n v="2476.48876213015"/>
    <n v="3615673.5927100298"/>
    <n v="13016424.9337561"/>
  </r>
  <r>
    <x v="0"/>
    <x v="1"/>
    <x v="2"/>
    <x v="9"/>
    <x v="18"/>
    <s v="SE2A"/>
    <x v="6"/>
    <s v="GNR_ROR_WTR"/>
    <x v="1"/>
    <x v="1"/>
    <n v="2476.48876213015"/>
    <n v="3615673.5927100298"/>
    <n v="13016424.9337561"/>
  </r>
  <r>
    <x v="0"/>
    <x v="1"/>
    <x v="2"/>
    <x v="9"/>
    <x v="18"/>
    <s v="SE2A"/>
    <x v="6"/>
    <s v="GNR_ROR_WTR"/>
    <x v="1"/>
    <x v="2"/>
    <n v="2476.48876213015"/>
    <n v="3615673.5927100298"/>
    <n v="13016424.9337561"/>
  </r>
  <r>
    <x v="0"/>
    <x v="1"/>
    <x v="2"/>
    <x v="9"/>
    <x v="18"/>
    <s v="SE2A"/>
    <x v="7"/>
    <s v="GNR_WT_WIND_ON_LS_Y-2050"/>
    <x v="0"/>
    <x v="0"/>
    <n v="961.14147987173703"/>
    <n v="1403266.56061274"/>
    <n v="5051759.61820585"/>
  </r>
  <r>
    <x v="0"/>
    <x v="1"/>
    <x v="2"/>
    <x v="9"/>
    <x v="18"/>
    <s v="SE2A"/>
    <x v="7"/>
    <s v="GNR_WT_WIND_ON_LS_Y-2050"/>
    <x v="0"/>
    <x v="1"/>
    <n v="1099.8885582273799"/>
    <n v="1605837.29501197"/>
    <n v="5781014.2620431101"/>
  </r>
  <r>
    <x v="0"/>
    <x v="1"/>
    <x v="2"/>
    <x v="9"/>
    <x v="18"/>
    <s v="SE2A"/>
    <x v="7"/>
    <s v="GNR_WT_WIND_ON_LS_Y-2050"/>
    <x v="0"/>
    <x v="2"/>
    <n v="755.51154159395503"/>
    <n v="1103046.85072717"/>
    <n v="3970968.6626178301"/>
  </r>
  <r>
    <x v="0"/>
    <x v="1"/>
    <x v="2"/>
    <x v="9"/>
    <x v="18"/>
    <s v="SE2A"/>
    <x v="7"/>
    <s v="GNR_WT_WIND_ON_LS_Y-2050"/>
    <x v="1"/>
    <x v="0"/>
    <n v="1621.84259499169"/>
    <n v="2367890.1886878698"/>
    <n v="8524404.6792763304"/>
  </r>
  <r>
    <x v="0"/>
    <x v="1"/>
    <x v="2"/>
    <x v="9"/>
    <x v="18"/>
    <s v="SE2A"/>
    <x v="7"/>
    <s v="GNR_WT_WIND_ON_LS_Y-2050"/>
    <x v="1"/>
    <x v="1"/>
    <n v="2021.2921905598901"/>
    <n v="2951086.5982174398"/>
    <n v="10623911.7535828"/>
  </r>
  <r>
    <x v="0"/>
    <x v="1"/>
    <x v="2"/>
    <x v="9"/>
    <x v="18"/>
    <s v="SE2A"/>
    <x v="7"/>
    <s v="GNR_WT_WIND_ON_LS_Y-2050"/>
    <x v="1"/>
    <x v="2"/>
    <n v="2132.6127817843198"/>
    <n v="3113614.6614051098"/>
    <n v="11209012.781058401"/>
  </r>
  <r>
    <x v="0"/>
    <x v="1"/>
    <x v="2"/>
    <x v="9"/>
    <x v="18"/>
    <s v="SE2_IND"/>
    <x v="1"/>
    <s v="GNR_HS_HEAT_PIT_L-CEN_E-90_Y-2050"/>
    <x v="0"/>
    <x v="0"/>
    <n v="24.8231184398248"/>
    <n v="36241.752922144202"/>
    <n v="130470.310519719"/>
  </r>
  <r>
    <x v="0"/>
    <x v="1"/>
    <x v="2"/>
    <x v="9"/>
    <x v="18"/>
    <s v="SE2_IND"/>
    <x v="1"/>
    <s v="GNR_HS_HEAT_PIT_L-CEN_E-90_Y-2050"/>
    <x v="0"/>
    <x v="1"/>
    <n v="43.082444134371102"/>
    <n v="62900.368436181801"/>
    <n v="226441.326370255"/>
  </r>
  <r>
    <x v="0"/>
    <x v="1"/>
    <x v="2"/>
    <x v="9"/>
    <x v="18"/>
    <s v="SE2_IND"/>
    <x v="1"/>
    <s v="GNR_HS_HEAT_PIT_L-CEN_E-90_Y-2050"/>
    <x v="0"/>
    <x v="2"/>
    <n v="33.462307315752803"/>
    <n v="48854.968680999104"/>
    <n v="175877.88725159701"/>
  </r>
  <r>
    <x v="0"/>
    <x v="1"/>
    <x v="2"/>
    <x v="9"/>
    <x v="18"/>
    <s v="SE2_IND"/>
    <x v="2"/>
    <s v="GNR_ST_MSW_BP_E-25_LS-220-MW-FEED_Y-2050"/>
    <x v="0"/>
    <x v="0"/>
    <n v="1084.8162345681501"/>
    <n v="1583831.7024695"/>
    <n v="5701794.1288901903"/>
  </r>
  <r>
    <x v="0"/>
    <x v="1"/>
    <x v="2"/>
    <x v="9"/>
    <x v="18"/>
    <s v="SE2_IND"/>
    <x v="2"/>
    <s v="GNR_ST_MSW_BP_E-25_LS-220-MW-FEED_Y-2050"/>
    <x v="0"/>
    <x v="1"/>
    <n v="1084.8162345681501"/>
    <n v="1583831.7024695"/>
    <n v="5701794.1288901903"/>
  </r>
  <r>
    <x v="0"/>
    <x v="1"/>
    <x v="2"/>
    <x v="9"/>
    <x v="18"/>
    <s v="SE2_IND"/>
    <x v="2"/>
    <s v="GNR_ST_MSW_BP_E-25_LS-220-MW-FEED_Y-2050"/>
    <x v="0"/>
    <x v="2"/>
    <n v="1084.8162345681501"/>
    <n v="1583831.7024695"/>
    <n v="5701794.1288901903"/>
  </r>
  <r>
    <x v="0"/>
    <x v="1"/>
    <x v="2"/>
    <x v="9"/>
    <x v="18"/>
    <s v="SE2_IND"/>
    <x v="2"/>
    <s v="GNR_ST_MSW_BP_E-25_LS-220-MW-FEED_Y-2050"/>
    <x v="1"/>
    <x v="0"/>
    <n v="1084.8162345681501"/>
    <n v="1583831.7024695"/>
    <n v="5701794.1288901903"/>
  </r>
  <r>
    <x v="0"/>
    <x v="1"/>
    <x v="2"/>
    <x v="9"/>
    <x v="18"/>
    <s v="SE2_IND"/>
    <x v="2"/>
    <s v="GNR_ST_MSW_BP_E-25_LS-220-MW-FEED_Y-2050"/>
    <x v="1"/>
    <x v="1"/>
    <n v="1084.8162345681501"/>
    <n v="1583831.7024695"/>
    <n v="5701794.1288901903"/>
  </r>
  <r>
    <x v="0"/>
    <x v="1"/>
    <x v="2"/>
    <x v="9"/>
    <x v="18"/>
    <s v="SE2_IND"/>
    <x v="2"/>
    <s v="GNR_ST_MSW_BP_E-25_LS-220-MW-FEED_Y-2050"/>
    <x v="1"/>
    <x v="2"/>
    <n v="1084.8162345681501"/>
    <n v="1583831.7024695"/>
    <n v="5701794.1288901903"/>
  </r>
  <r>
    <x v="0"/>
    <x v="1"/>
    <x v="2"/>
    <x v="9"/>
    <x v="18"/>
    <s v="SE2_IND"/>
    <x v="19"/>
    <s v="GNR_IND-ST_WOODCHI_BP_E-71"/>
    <x v="0"/>
    <x v="0"/>
    <n v="378.40375586854498"/>
    <n v="552469.483568075"/>
    <n v="1988890.1408450699"/>
  </r>
  <r>
    <x v="0"/>
    <x v="1"/>
    <x v="2"/>
    <x v="9"/>
    <x v="18"/>
    <s v="SE2_IND"/>
    <x v="19"/>
    <s v="GNR_IND-ST_WOODCHI_BP_E-71"/>
    <x v="0"/>
    <x v="1"/>
    <n v="378.40375586854498"/>
    <n v="552469.483568075"/>
    <n v="1988890.1408450699"/>
  </r>
  <r>
    <x v="0"/>
    <x v="1"/>
    <x v="2"/>
    <x v="9"/>
    <x v="18"/>
    <s v="SE2_IND"/>
    <x v="19"/>
    <s v="GNR_IND-ST_WOODCHI_BP_E-71"/>
    <x v="0"/>
    <x v="2"/>
    <n v="378.40375586854498"/>
    <n v="552469.483568075"/>
    <n v="1988890.1408450699"/>
  </r>
  <r>
    <x v="0"/>
    <x v="1"/>
    <x v="2"/>
    <x v="9"/>
    <x v="18"/>
    <s v="SE2_medium"/>
    <x v="5"/>
    <s v="GNR_HP_ELEC_GROUND-WTR_COP-380_LS-4-MW_Y-2030"/>
    <x v="0"/>
    <x v="1"/>
    <n v="18.4438766862237"/>
    <n v="26928.059961886702"/>
    <n v="96941.015862792003"/>
  </r>
  <r>
    <x v="0"/>
    <x v="1"/>
    <x v="2"/>
    <x v="9"/>
    <x v="18"/>
    <s v="SE2_medium"/>
    <x v="5"/>
    <s v="GNR_HP_ELEC_GROUND-WTR_COP-380_LS-4-MW_Y-2030"/>
    <x v="1"/>
    <x v="0"/>
    <n v="18.4438766862237"/>
    <n v="26928.059961886702"/>
    <n v="96941.015862792003"/>
  </r>
  <r>
    <x v="0"/>
    <x v="1"/>
    <x v="2"/>
    <x v="9"/>
    <x v="18"/>
    <s v="SE2_medium"/>
    <x v="5"/>
    <s v="GNR_HP_ELEC_GROUND-WTR_COP-380_LS-4-MW_Y-2030"/>
    <x v="1"/>
    <x v="1"/>
    <n v="18.4438766862237"/>
    <n v="26928.059961886702"/>
    <n v="96941.015862792003"/>
  </r>
  <r>
    <x v="0"/>
    <x v="1"/>
    <x v="2"/>
    <x v="9"/>
    <x v="18"/>
    <s v="SE2_medium"/>
    <x v="5"/>
    <s v="GNR_HP_ELEC_GROUND-WTR_COP-380_LS-4-MW_Y-2030"/>
    <x v="1"/>
    <x v="2"/>
    <n v="18.4438766862237"/>
    <n v="26928.059961886702"/>
    <n v="96941.015862792003"/>
  </r>
  <r>
    <x v="0"/>
    <x v="1"/>
    <x v="2"/>
    <x v="9"/>
    <x v="18"/>
    <s v="SE2_medium"/>
    <x v="5"/>
    <s v="GNR_HP_ELEC_GROUND-WTR_COP-410_LS-4-MW_Y-2050"/>
    <x v="0"/>
    <x v="0"/>
    <n v="79.877735635962907"/>
    <n v="116621.494028506"/>
    <n v="419837.37850262102"/>
  </r>
  <r>
    <x v="0"/>
    <x v="1"/>
    <x v="2"/>
    <x v="9"/>
    <x v="18"/>
    <s v="SE2_medium"/>
    <x v="5"/>
    <s v="GNR_HP_ELEC_GROUND-WTR_COP-410_LS-4-MW_Y-2050"/>
    <x v="0"/>
    <x v="1"/>
    <n v="79.877735635962907"/>
    <n v="116621.494028506"/>
    <n v="419837.37850262102"/>
  </r>
  <r>
    <x v="0"/>
    <x v="1"/>
    <x v="2"/>
    <x v="9"/>
    <x v="18"/>
    <s v="SE2_medium"/>
    <x v="5"/>
    <s v="GNR_HP_ELEC_GROUND-WTR_COP-410_LS-4-MW_Y-2050"/>
    <x v="0"/>
    <x v="2"/>
    <n v="79.877735635962907"/>
    <n v="116621.494028506"/>
    <n v="419837.37850262102"/>
  </r>
  <r>
    <x v="0"/>
    <x v="1"/>
    <x v="2"/>
    <x v="9"/>
    <x v="18"/>
    <s v="SE2_medium"/>
    <x v="5"/>
    <s v="GNR_HP_ELEC_GROUND-WTR_COP-410_LS-4-MW_Y-2050"/>
    <x v="1"/>
    <x v="0"/>
    <n v="79.877735635962907"/>
    <n v="116621.494028506"/>
    <n v="419837.37850262102"/>
  </r>
  <r>
    <x v="0"/>
    <x v="1"/>
    <x v="2"/>
    <x v="9"/>
    <x v="18"/>
    <s v="SE2_medium"/>
    <x v="5"/>
    <s v="GNR_HP_ELEC_GROUND-WTR_COP-410_LS-4-MW_Y-2050"/>
    <x v="1"/>
    <x v="1"/>
    <n v="79.877735635962907"/>
    <n v="116621.494028506"/>
    <n v="419837.37850262102"/>
  </r>
  <r>
    <x v="0"/>
    <x v="1"/>
    <x v="2"/>
    <x v="9"/>
    <x v="18"/>
    <s v="SE2_medium"/>
    <x v="5"/>
    <s v="GNR_HP_ELEC_GROUND-WTR_COP-410_LS-4-MW_Y-2050"/>
    <x v="1"/>
    <x v="2"/>
    <n v="79.877735635962907"/>
    <n v="116621.494028506"/>
    <n v="419837.37850262102"/>
  </r>
  <r>
    <x v="0"/>
    <x v="1"/>
    <x v="2"/>
    <x v="9"/>
    <x v="18"/>
    <s v="SE2_medium"/>
    <x v="1"/>
    <s v="GNR_HS_HEAT_PIT_L-DEC_E-91_Y-2050"/>
    <x v="0"/>
    <x v="0"/>
    <n v="147.605748004384"/>
    <n v="215504.392086401"/>
    <n v="775815.81151104195"/>
  </r>
  <r>
    <x v="0"/>
    <x v="1"/>
    <x v="2"/>
    <x v="9"/>
    <x v="18"/>
    <s v="SE2_medium"/>
    <x v="1"/>
    <s v="GNR_HS_HEAT_PIT_L-DEC_E-91_Y-2050"/>
    <x v="0"/>
    <x v="1"/>
    <n v="256.50325714830399"/>
    <n v="374494.755436523"/>
    <n v="1348181.11957148"/>
  </r>
  <r>
    <x v="0"/>
    <x v="1"/>
    <x v="2"/>
    <x v="9"/>
    <x v="18"/>
    <s v="SE2_medium"/>
    <x v="1"/>
    <s v="GNR_HS_HEAT_PIT_L-DEC_E-91_Y-2050"/>
    <x v="0"/>
    <x v="2"/>
    <n v="171.24204909085699"/>
    <n v="250013.39167265099"/>
    <n v="900048.21002154495"/>
  </r>
  <r>
    <x v="0"/>
    <x v="1"/>
    <x v="2"/>
    <x v="9"/>
    <x v="18"/>
    <s v="SE2_medium"/>
    <x v="1"/>
    <s v="GNR_HS_HEAT_WTR-TANK_LS_E-95_Y-2010"/>
    <x v="0"/>
    <x v="1"/>
    <n v="8.2808219178082201"/>
    <n v="12090"/>
    <n v="43524"/>
  </r>
  <r>
    <x v="0"/>
    <x v="1"/>
    <x v="2"/>
    <x v="9"/>
    <x v="18"/>
    <s v="SE2_medium"/>
    <x v="4"/>
    <s v="GNR_EH_HEAT"/>
    <x v="0"/>
    <x v="0"/>
    <n v="4.5787545787545598"/>
    <n v="6684.9816849816598"/>
    <n v="24065.934065934001"/>
  </r>
  <r>
    <x v="0"/>
    <x v="1"/>
    <x v="2"/>
    <x v="9"/>
    <x v="18"/>
    <s v="SE2_medium"/>
    <x v="4"/>
    <s v="GNR_EH_HEAT"/>
    <x v="0"/>
    <x v="1"/>
    <n v="4.5787545787545598"/>
    <n v="6684.9816849816598"/>
    <n v="24065.934065934001"/>
  </r>
  <r>
    <x v="0"/>
    <x v="1"/>
    <x v="2"/>
    <x v="9"/>
    <x v="18"/>
    <s v="SE2_medium"/>
    <x v="4"/>
    <s v="GNR_EH_HEAT"/>
    <x v="0"/>
    <x v="2"/>
    <n v="4.5787545787545598"/>
    <n v="6684.9816849816598"/>
    <n v="24065.934065934001"/>
  </r>
  <r>
    <x v="0"/>
    <x v="1"/>
    <x v="2"/>
    <x v="9"/>
    <x v="18"/>
    <s v="SE2_medium"/>
    <x v="4"/>
    <s v="GNR_EH_HEAT"/>
    <x v="1"/>
    <x v="0"/>
    <n v="4.5787545787545598"/>
    <n v="6684.9816849816598"/>
    <n v="24065.934065934001"/>
  </r>
  <r>
    <x v="0"/>
    <x v="1"/>
    <x v="2"/>
    <x v="9"/>
    <x v="18"/>
    <s v="SE2_medium"/>
    <x v="4"/>
    <s v="GNR_EH_HEAT"/>
    <x v="1"/>
    <x v="1"/>
    <n v="4.5787545787545598"/>
    <n v="6684.9816849816598"/>
    <n v="24065.934065934001"/>
  </r>
  <r>
    <x v="0"/>
    <x v="1"/>
    <x v="2"/>
    <x v="9"/>
    <x v="18"/>
    <s v="SE2_medium"/>
    <x v="4"/>
    <s v="GNR_EH_HEAT"/>
    <x v="1"/>
    <x v="2"/>
    <n v="4.5787545787545598"/>
    <n v="6684.9816849816598"/>
    <n v="24065.934065934001"/>
  </r>
  <r>
    <x v="0"/>
    <x v="1"/>
    <x v="2"/>
    <x v="9"/>
    <x v="18"/>
    <s v="SE2_medium"/>
    <x v="19"/>
    <s v="GNR_BO_WOODCHI_E-90"/>
    <x v="0"/>
    <x v="1"/>
    <n v="27.7777777777778"/>
    <n v="40555.555555555598"/>
    <n v="146000"/>
  </r>
  <r>
    <x v="0"/>
    <x v="1"/>
    <x v="2"/>
    <x v="9"/>
    <x v="18"/>
    <s v="SE2_small"/>
    <x v="5"/>
    <s v="GNR_HP_ELEC_GROUND-WTR_COP-410_LS-4-MW_Y-2050"/>
    <x v="0"/>
    <x v="0"/>
    <n v="18.7382906454345"/>
    <n v="27357.904342334401"/>
    <n v="98488.455632403799"/>
  </r>
  <r>
    <x v="0"/>
    <x v="1"/>
    <x v="2"/>
    <x v="9"/>
    <x v="18"/>
    <s v="SE2_small"/>
    <x v="5"/>
    <s v="GNR_HP_ELEC_GROUND-WTR_COP-410_LS-4-MW_Y-2050"/>
    <x v="0"/>
    <x v="1"/>
    <n v="18.7382906454345"/>
    <n v="27357.904342334401"/>
    <n v="98488.455632403799"/>
  </r>
  <r>
    <x v="0"/>
    <x v="1"/>
    <x v="2"/>
    <x v="9"/>
    <x v="18"/>
    <s v="SE2_small"/>
    <x v="5"/>
    <s v="GNR_HP_ELEC_GROUND-WTR_COP-410_LS-4-MW_Y-2050"/>
    <x v="0"/>
    <x v="2"/>
    <n v="18.7382906454345"/>
    <n v="27357.904342334401"/>
    <n v="98488.455632403799"/>
  </r>
  <r>
    <x v="0"/>
    <x v="1"/>
    <x v="2"/>
    <x v="9"/>
    <x v="18"/>
    <s v="SE2_small"/>
    <x v="5"/>
    <s v="GNR_HP_ELEC_GROUND-WTR_COP-410_LS-4-MW_Y-2050"/>
    <x v="1"/>
    <x v="0"/>
    <n v="18.7382906454345"/>
    <n v="27357.904342334401"/>
    <n v="98488.455632403799"/>
  </r>
  <r>
    <x v="0"/>
    <x v="1"/>
    <x v="2"/>
    <x v="9"/>
    <x v="18"/>
    <s v="SE2_small"/>
    <x v="5"/>
    <s v="GNR_HP_ELEC_GROUND-WTR_COP-410_LS-4-MW_Y-2050"/>
    <x v="1"/>
    <x v="1"/>
    <n v="18.7382906454345"/>
    <n v="27357.904342334401"/>
    <n v="98488.455632403799"/>
  </r>
  <r>
    <x v="0"/>
    <x v="1"/>
    <x v="2"/>
    <x v="9"/>
    <x v="18"/>
    <s v="SE2_small"/>
    <x v="5"/>
    <s v="GNR_HP_ELEC_GROUND-WTR_COP-410_LS-4-MW_Y-2050"/>
    <x v="1"/>
    <x v="2"/>
    <n v="18.7382906454345"/>
    <n v="27357.904342334401"/>
    <n v="98488.455632403799"/>
  </r>
  <r>
    <x v="0"/>
    <x v="1"/>
    <x v="2"/>
    <x v="9"/>
    <x v="18"/>
    <s v="SE2_small"/>
    <x v="1"/>
    <s v="GNR_HS_HEAT_PIT_L-DEC_E-91_Y-2050"/>
    <x v="0"/>
    <x v="0"/>
    <n v="3.26114508270182"/>
    <n v="4761.2718207446596"/>
    <n v="17140.5785546808"/>
  </r>
  <r>
    <x v="0"/>
    <x v="1"/>
    <x v="2"/>
    <x v="9"/>
    <x v="18"/>
    <s v="SE2_small"/>
    <x v="1"/>
    <s v="GNR_HS_HEAT_PIT_L-DEC_E-91_Y-2050"/>
    <x v="0"/>
    <x v="1"/>
    <n v="41.970697737602698"/>
    <n v="61277.218696899901"/>
    <n v="220597.98730884001"/>
  </r>
  <r>
    <x v="0"/>
    <x v="1"/>
    <x v="2"/>
    <x v="9"/>
    <x v="18"/>
    <s v="SE2_small"/>
    <x v="1"/>
    <s v="GNR_HS_HEAT_PIT_L-DEC_E-91_Y-2050"/>
    <x v="0"/>
    <x v="2"/>
    <n v="30.9084946698156"/>
    <n v="45126.402217930801"/>
    <n v="162455.047984551"/>
  </r>
  <r>
    <x v="0"/>
    <x v="1"/>
    <x v="2"/>
    <x v="9"/>
    <x v="19"/>
    <s v="SE3A"/>
    <x v="6"/>
    <s v="GNR_RES_WTR_NOPMP_MC-01"/>
    <x v="0"/>
    <x v="0"/>
    <n v="131.6"/>
    <n v="192136"/>
    <n v="691689.6"/>
  </r>
  <r>
    <x v="0"/>
    <x v="1"/>
    <x v="2"/>
    <x v="9"/>
    <x v="19"/>
    <s v="SE3A"/>
    <x v="6"/>
    <s v="GNR_RES_WTR_NOPMP_MC-01"/>
    <x v="0"/>
    <x v="1"/>
    <n v="131.6"/>
    <n v="192136"/>
    <n v="691689.6"/>
  </r>
  <r>
    <x v="0"/>
    <x v="1"/>
    <x v="2"/>
    <x v="9"/>
    <x v="19"/>
    <s v="SE3A"/>
    <x v="6"/>
    <s v="GNR_RES_WTR_NOPMP_MC-01"/>
    <x v="0"/>
    <x v="2"/>
    <n v="131.6"/>
    <n v="192136"/>
    <n v="691689.6"/>
  </r>
  <r>
    <x v="0"/>
    <x v="1"/>
    <x v="2"/>
    <x v="9"/>
    <x v="19"/>
    <s v="SE3A"/>
    <x v="6"/>
    <s v="GNR_RES_WTR_NOPMP_MC-01"/>
    <x v="1"/>
    <x v="0"/>
    <n v="131.6"/>
    <n v="192136"/>
    <n v="691689.6"/>
  </r>
  <r>
    <x v="0"/>
    <x v="1"/>
    <x v="2"/>
    <x v="9"/>
    <x v="19"/>
    <s v="SE3A"/>
    <x v="6"/>
    <s v="GNR_RES_WTR_NOPMP_MC-01"/>
    <x v="1"/>
    <x v="1"/>
    <n v="131.6"/>
    <n v="192136"/>
    <n v="691689.6"/>
  </r>
  <r>
    <x v="0"/>
    <x v="1"/>
    <x v="2"/>
    <x v="9"/>
    <x v="19"/>
    <s v="SE3A"/>
    <x v="6"/>
    <s v="GNR_RES_WTR_NOPMP_MC-01"/>
    <x v="1"/>
    <x v="2"/>
    <n v="131.6"/>
    <n v="192136"/>
    <n v="691689.6"/>
  </r>
  <r>
    <x v="0"/>
    <x v="1"/>
    <x v="2"/>
    <x v="9"/>
    <x v="19"/>
    <s v="SE3A"/>
    <x v="6"/>
    <s v="GNR_RES_WTR_NOPMP_MC-02"/>
    <x v="0"/>
    <x v="1"/>
    <n v="131.6"/>
    <n v="192136"/>
    <n v="691689.6"/>
  </r>
  <r>
    <x v="0"/>
    <x v="1"/>
    <x v="2"/>
    <x v="9"/>
    <x v="19"/>
    <s v="SE3A"/>
    <x v="6"/>
    <s v="GNR_RES_WTR_NOPMP_MC-02"/>
    <x v="0"/>
    <x v="2"/>
    <n v="131.6"/>
    <n v="192136"/>
    <n v="691689.6"/>
  </r>
  <r>
    <x v="0"/>
    <x v="1"/>
    <x v="2"/>
    <x v="9"/>
    <x v="19"/>
    <s v="SE3A"/>
    <x v="6"/>
    <s v="GNR_RES_WTR_NOPMP_MC-02"/>
    <x v="1"/>
    <x v="0"/>
    <n v="131.6"/>
    <n v="192136"/>
    <n v="691689.6"/>
  </r>
  <r>
    <x v="0"/>
    <x v="1"/>
    <x v="2"/>
    <x v="9"/>
    <x v="19"/>
    <s v="SE3A"/>
    <x v="6"/>
    <s v="GNR_RES_WTR_NOPMP_MC-02"/>
    <x v="1"/>
    <x v="1"/>
    <n v="131.6"/>
    <n v="192136"/>
    <n v="691689.6"/>
  </r>
  <r>
    <x v="0"/>
    <x v="1"/>
    <x v="2"/>
    <x v="9"/>
    <x v="19"/>
    <s v="SE3A"/>
    <x v="6"/>
    <s v="GNR_RES_WTR_NOPMP_MC-02"/>
    <x v="1"/>
    <x v="2"/>
    <n v="131.6"/>
    <n v="192136"/>
    <n v="691689.6"/>
  </r>
  <r>
    <x v="0"/>
    <x v="1"/>
    <x v="2"/>
    <x v="9"/>
    <x v="19"/>
    <s v="SE3A"/>
    <x v="6"/>
    <s v="GNR_RES_WTR_NOPMP_MC-03"/>
    <x v="0"/>
    <x v="1"/>
    <n v="131.6"/>
    <n v="192136"/>
    <n v="691689.6"/>
  </r>
  <r>
    <x v="0"/>
    <x v="1"/>
    <x v="2"/>
    <x v="9"/>
    <x v="19"/>
    <s v="SE3A"/>
    <x v="6"/>
    <s v="GNR_RES_WTR_NOPMP_MC-03"/>
    <x v="0"/>
    <x v="2"/>
    <n v="131.6"/>
    <n v="192136"/>
    <n v="691689.6"/>
  </r>
  <r>
    <x v="0"/>
    <x v="1"/>
    <x v="2"/>
    <x v="9"/>
    <x v="19"/>
    <s v="SE3A"/>
    <x v="6"/>
    <s v="GNR_RES_WTR_NOPMP_MC-03"/>
    <x v="1"/>
    <x v="0"/>
    <n v="131.6"/>
    <n v="192136"/>
    <n v="691689.6"/>
  </r>
  <r>
    <x v="0"/>
    <x v="1"/>
    <x v="2"/>
    <x v="9"/>
    <x v="19"/>
    <s v="SE3A"/>
    <x v="6"/>
    <s v="GNR_RES_WTR_NOPMP_MC-03"/>
    <x v="1"/>
    <x v="1"/>
    <n v="131.6"/>
    <n v="192136"/>
    <n v="691689.6"/>
  </r>
  <r>
    <x v="0"/>
    <x v="1"/>
    <x v="2"/>
    <x v="9"/>
    <x v="19"/>
    <s v="SE3A"/>
    <x v="6"/>
    <s v="GNR_RES_WTR_NOPMP_MC-03"/>
    <x v="1"/>
    <x v="2"/>
    <n v="131.6"/>
    <n v="192136"/>
    <n v="691689.6"/>
  </r>
  <r>
    <x v="0"/>
    <x v="1"/>
    <x v="2"/>
    <x v="9"/>
    <x v="19"/>
    <s v="SE3A"/>
    <x v="6"/>
    <s v="GNR_RES_WTR_NOPMP_MC-04"/>
    <x v="0"/>
    <x v="1"/>
    <n v="131.6"/>
    <n v="192136"/>
    <n v="691689.6"/>
  </r>
  <r>
    <x v="0"/>
    <x v="1"/>
    <x v="2"/>
    <x v="9"/>
    <x v="19"/>
    <s v="SE3A"/>
    <x v="6"/>
    <s v="GNR_RES_WTR_NOPMP_MC-04"/>
    <x v="0"/>
    <x v="2"/>
    <n v="131.6"/>
    <n v="192136"/>
    <n v="691689.6"/>
  </r>
  <r>
    <x v="0"/>
    <x v="1"/>
    <x v="2"/>
    <x v="9"/>
    <x v="19"/>
    <s v="SE3A"/>
    <x v="6"/>
    <s v="GNR_RES_WTR_NOPMP_MC-04"/>
    <x v="1"/>
    <x v="0"/>
    <n v="131.6"/>
    <n v="192136"/>
    <n v="691689.6"/>
  </r>
  <r>
    <x v="0"/>
    <x v="1"/>
    <x v="2"/>
    <x v="9"/>
    <x v="19"/>
    <s v="SE3A"/>
    <x v="6"/>
    <s v="GNR_RES_WTR_NOPMP_MC-04"/>
    <x v="1"/>
    <x v="1"/>
    <n v="131.6"/>
    <n v="192136"/>
    <n v="691689.6"/>
  </r>
  <r>
    <x v="0"/>
    <x v="1"/>
    <x v="2"/>
    <x v="9"/>
    <x v="19"/>
    <s v="SE3A"/>
    <x v="6"/>
    <s v="GNR_RES_WTR_NOPMP_MC-04"/>
    <x v="1"/>
    <x v="2"/>
    <n v="131.6"/>
    <n v="192136"/>
    <n v="691689.6"/>
  </r>
  <r>
    <x v="0"/>
    <x v="1"/>
    <x v="2"/>
    <x v="9"/>
    <x v="19"/>
    <s v="SE3A"/>
    <x v="6"/>
    <s v="GNR_RES_WTR_NOPMP_MC-05"/>
    <x v="0"/>
    <x v="1"/>
    <n v="131.6"/>
    <n v="192136"/>
    <n v="691689.6"/>
  </r>
  <r>
    <x v="0"/>
    <x v="1"/>
    <x v="2"/>
    <x v="9"/>
    <x v="19"/>
    <s v="SE3A"/>
    <x v="6"/>
    <s v="GNR_RES_WTR_NOPMP_MC-05"/>
    <x v="0"/>
    <x v="2"/>
    <n v="131.6"/>
    <n v="192136"/>
    <n v="691689.6"/>
  </r>
  <r>
    <x v="0"/>
    <x v="1"/>
    <x v="2"/>
    <x v="9"/>
    <x v="19"/>
    <s v="SE3A"/>
    <x v="6"/>
    <s v="GNR_RES_WTR_NOPMP_MC-05"/>
    <x v="1"/>
    <x v="0"/>
    <n v="131.6"/>
    <n v="192136"/>
    <n v="691689.6"/>
  </r>
  <r>
    <x v="0"/>
    <x v="1"/>
    <x v="2"/>
    <x v="9"/>
    <x v="19"/>
    <s v="SE3A"/>
    <x v="6"/>
    <s v="GNR_RES_WTR_NOPMP_MC-05"/>
    <x v="1"/>
    <x v="1"/>
    <n v="131.6"/>
    <n v="192136"/>
    <n v="691689.6"/>
  </r>
  <r>
    <x v="0"/>
    <x v="1"/>
    <x v="2"/>
    <x v="9"/>
    <x v="19"/>
    <s v="SE3A"/>
    <x v="6"/>
    <s v="GNR_RES_WTR_NOPMP_MC-05"/>
    <x v="1"/>
    <x v="2"/>
    <n v="131.6"/>
    <n v="192136"/>
    <n v="691689.6"/>
  </r>
  <r>
    <x v="0"/>
    <x v="1"/>
    <x v="2"/>
    <x v="9"/>
    <x v="19"/>
    <s v="SE3A"/>
    <x v="6"/>
    <s v="GNR_RES_WTR_NOPMP_MC-06"/>
    <x v="0"/>
    <x v="1"/>
    <n v="94.1739693675311"/>
    <n v="137493.995276595"/>
    <n v="494978.382995744"/>
  </r>
  <r>
    <x v="0"/>
    <x v="1"/>
    <x v="2"/>
    <x v="9"/>
    <x v="19"/>
    <s v="SE3A"/>
    <x v="6"/>
    <s v="GNR_RES_WTR_NOPMP_MC-06"/>
    <x v="1"/>
    <x v="1"/>
    <n v="131.6"/>
    <n v="192136"/>
    <n v="691689.6"/>
  </r>
  <r>
    <x v="0"/>
    <x v="1"/>
    <x v="2"/>
    <x v="9"/>
    <x v="19"/>
    <s v="SE3A"/>
    <x v="6"/>
    <s v="GNR_RES_WTR_NOPMP_MC-06"/>
    <x v="1"/>
    <x v="2"/>
    <n v="28.418958540480698"/>
    <n v="41491.6794691018"/>
    <n v="149370.04608876701"/>
  </r>
  <r>
    <x v="0"/>
    <x v="1"/>
    <x v="2"/>
    <x v="9"/>
    <x v="19"/>
    <s v="SE3A"/>
    <x v="6"/>
    <s v="GNR_ROR_WTR"/>
    <x v="0"/>
    <x v="0"/>
    <n v="397.4098563416"/>
    <n v="580218.39025873598"/>
    <n v="2088786.2049314501"/>
  </r>
  <r>
    <x v="0"/>
    <x v="1"/>
    <x v="2"/>
    <x v="9"/>
    <x v="19"/>
    <s v="SE3A"/>
    <x v="6"/>
    <s v="GNR_ROR_WTR"/>
    <x v="0"/>
    <x v="1"/>
    <n v="397.4098563416"/>
    <n v="580218.39025873598"/>
    <n v="2088786.2049314501"/>
  </r>
  <r>
    <x v="0"/>
    <x v="1"/>
    <x v="2"/>
    <x v="9"/>
    <x v="19"/>
    <s v="SE3A"/>
    <x v="6"/>
    <s v="GNR_ROR_WTR"/>
    <x v="0"/>
    <x v="2"/>
    <n v="397.4098563416"/>
    <n v="580218.39025873598"/>
    <n v="2088786.2049314501"/>
  </r>
  <r>
    <x v="0"/>
    <x v="1"/>
    <x v="2"/>
    <x v="9"/>
    <x v="19"/>
    <s v="SE3A"/>
    <x v="6"/>
    <s v="GNR_ROR_WTR"/>
    <x v="1"/>
    <x v="0"/>
    <n v="848.56976732117005"/>
    <n v="1238911.8602889101"/>
    <n v="4460082.6970400698"/>
  </r>
  <r>
    <x v="0"/>
    <x v="1"/>
    <x v="2"/>
    <x v="9"/>
    <x v="19"/>
    <s v="SE3A"/>
    <x v="6"/>
    <s v="GNR_ROR_WTR"/>
    <x v="1"/>
    <x v="1"/>
    <n v="848.56976732117005"/>
    <n v="1238911.8602889101"/>
    <n v="4460082.6970400698"/>
  </r>
  <r>
    <x v="0"/>
    <x v="1"/>
    <x v="2"/>
    <x v="9"/>
    <x v="19"/>
    <s v="SE3A"/>
    <x v="6"/>
    <s v="GNR_ROR_WTR"/>
    <x v="1"/>
    <x v="2"/>
    <n v="848.56976732117005"/>
    <n v="1238911.8602889101"/>
    <n v="4460082.6970400698"/>
  </r>
  <r>
    <x v="0"/>
    <x v="1"/>
    <x v="2"/>
    <x v="9"/>
    <x v="19"/>
    <s v="SE3_IND"/>
    <x v="1"/>
    <s v="GNR_HS_HEAT_PIT_L-CEN_E-90_Y-2050"/>
    <x v="0"/>
    <x v="0"/>
    <n v="118.989486349999"/>
    <n v="173724.65007099899"/>
    <n v="625408.740255596"/>
  </r>
  <r>
    <x v="0"/>
    <x v="1"/>
    <x v="2"/>
    <x v="9"/>
    <x v="19"/>
    <s v="SE3_IND"/>
    <x v="1"/>
    <s v="GNR_HS_HEAT_PIT_L-CEN_E-90_Y-2050"/>
    <x v="0"/>
    <x v="1"/>
    <n v="146.88207827743199"/>
    <n v="214447.83428505101"/>
    <n v="772012.20342618297"/>
  </r>
  <r>
    <x v="0"/>
    <x v="1"/>
    <x v="2"/>
    <x v="9"/>
    <x v="19"/>
    <s v="SE3_IND"/>
    <x v="1"/>
    <s v="GNR_HS_HEAT_PIT_L-CEN_E-90_Y-2050"/>
    <x v="0"/>
    <x v="2"/>
    <n v="132.186543784176"/>
    <n v="192992.353924897"/>
    <n v="694772.47412963002"/>
  </r>
  <r>
    <x v="0"/>
    <x v="1"/>
    <x v="2"/>
    <x v="9"/>
    <x v="19"/>
    <s v="SE3_IND"/>
    <x v="2"/>
    <s v="GNR_ST_MSW_BP_E-25_LS-220-MW-FEED_Y-2050"/>
    <x v="0"/>
    <x v="0"/>
    <n v="1754.42845425618"/>
    <n v="2561465.5432140301"/>
    <n v="9221275.9555704892"/>
  </r>
  <r>
    <x v="0"/>
    <x v="1"/>
    <x v="2"/>
    <x v="9"/>
    <x v="19"/>
    <s v="SE3_IND"/>
    <x v="2"/>
    <s v="GNR_ST_MSW_BP_E-25_LS-220-MW-FEED_Y-2050"/>
    <x v="0"/>
    <x v="1"/>
    <n v="1754.42845425618"/>
    <n v="2561465.5432140301"/>
    <n v="9221275.9555704892"/>
  </r>
  <r>
    <x v="0"/>
    <x v="1"/>
    <x v="2"/>
    <x v="9"/>
    <x v="19"/>
    <s v="SE3_IND"/>
    <x v="2"/>
    <s v="GNR_ST_MSW_BP_E-25_LS-220-MW-FEED_Y-2050"/>
    <x v="0"/>
    <x v="2"/>
    <n v="1754.42845425618"/>
    <n v="2561465.5432140301"/>
    <n v="9221275.9555704892"/>
  </r>
  <r>
    <x v="0"/>
    <x v="1"/>
    <x v="2"/>
    <x v="9"/>
    <x v="19"/>
    <s v="SE3_IND"/>
    <x v="2"/>
    <s v="GNR_ST_MSW_BP_E-25_LS-220-MW-FEED_Y-2050"/>
    <x v="1"/>
    <x v="0"/>
    <n v="1754.42845425618"/>
    <n v="2561465.5432140301"/>
    <n v="9221275.9555704892"/>
  </r>
  <r>
    <x v="0"/>
    <x v="1"/>
    <x v="2"/>
    <x v="9"/>
    <x v="19"/>
    <s v="SE3_IND"/>
    <x v="2"/>
    <s v="GNR_ST_MSW_BP_E-25_LS-220-MW-FEED_Y-2050"/>
    <x v="1"/>
    <x v="1"/>
    <n v="1754.42845425618"/>
    <n v="2561465.5432140301"/>
    <n v="9221275.9555704892"/>
  </r>
  <r>
    <x v="0"/>
    <x v="1"/>
    <x v="2"/>
    <x v="9"/>
    <x v="19"/>
    <s v="SE3_IND"/>
    <x v="2"/>
    <s v="GNR_ST_MSW_BP_E-25_LS-220-MW-FEED_Y-2050"/>
    <x v="1"/>
    <x v="2"/>
    <n v="1754.42845425618"/>
    <n v="2561465.5432140301"/>
    <n v="9221275.9555704892"/>
  </r>
  <r>
    <x v="0"/>
    <x v="1"/>
    <x v="2"/>
    <x v="9"/>
    <x v="19"/>
    <s v="SE3_IND"/>
    <x v="19"/>
    <s v="GNR_IND-ST_WOODCHI_BP_E-71"/>
    <x v="0"/>
    <x v="0"/>
    <n v="296.00938967136199"/>
    <n v="432173.70892018802"/>
    <n v="1555825.35211268"/>
  </r>
  <r>
    <x v="0"/>
    <x v="1"/>
    <x v="2"/>
    <x v="9"/>
    <x v="19"/>
    <s v="SE3_IND"/>
    <x v="19"/>
    <s v="GNR_IND-ST_WOODCHI_BP_E-71"/>
    <x v="0"/>
    <x v="1"/>
    <n v="296.00938967136199"/>
    <n v="432173.70892018802"/>
    <n v="1555825.35211268"/>
  </r>
  <r>
    <x v="0"/>
    <x v="1"/>
    <x v="2"/>
    <x v="9"/>
    <x v="19"/>
    <s v="SE3_IND"/>
    <x v="19"/>
    <s v="GNR_IND-ST_WOODCHI_BP_E-71"/>
    <x v="0"/>
    <x v="2"/>
    <n v="296.00938967136199"/>
    <n v="432173.70892018802"/>
    <n v="1555825.35211268"/>
  </r>
  <r>
    <x v="0"/>
    <x v="1"/>
    <x v="2"/>
    <x v="9"/>
    <x v="19"/>
    <s v="SE3_large"/>
    <x v="1"/>
    <s v="GNR_HS_HEAT_PIT_L-CEN_E-90_Y-2050"/>
    <x v="0"/>
    <x v="0"/>
    <n v="309.85614195517701"/>
    <n v="452389.967254558"/>
    <n v="1628603.8821164099"/>
  </r>
  <r>
    <x v="0"/>
    <x v="1"/>
    <x v="2"/>
    <x v="9"/>
    <x v="19"/>
    <s v="SE3_large"/>
    <x v="1"/>
    <s v="GNR_HS_HEAT_PIT_L-CEN_E-90_Y-2050"/>
    <x v="0"/>
    <x v="1"/>
    <n v="1367.20970587439"/>
    <n v="1996126.1705766099"/>
    <n v="7186054.2140758"/>
  </r>
  <r>
    <x v="0"/>
    <x v="1"/>
    <x v="2"/>
    <x v="9"/>
    <x v="19"/>
    <s v="SE3_large"/>
    <x v="1"/>
    <s v="GNR_HS_HEAT_PIT_L-CEN_E-90_Y-2050"/>
    <x v="0"/>
    <x v="2"/>
    <n v="778.78047910977"/>
    <n v="1137019.49950026"/>
    <n v="4093270.1982009499"/>
  </r>
  <r>
    <x v="0"/>
    <x v="1"/>
    <x v="2"/>
    <x v="9"/>
    <x v="19"/>
    <s v="SE3_large"/>
    <x v="2"/>
    <s v="GNR_ST_MSW_BP_E-24_LS-220-MW-FEED_Y-2030"/>
    <x v="0"/>
    <x v="0"/>
    <n v="634.57158326200204"/>
    <n v="926474.51156252297"/>
    <n v="3335308.2416250799"/>
  </r>
  <r>
    <x v="0"/>
    <x v="1"/>
    <x v="2"/>
    <x v="9"/>
    <x v="19"/>
    <s v="SE3_large"/>
    <x v="2"/>
    <s v="GNR_ST_MSW_BP_E-24_LS-220-MW-FEED_Y-2030"/>
    <x v="0"/>
    <x v="1"/>
    <n v="634.57158326200204"/>
    <n v="926474.51156252297"/>
    <n v="3335308.2416250799"/>
  </r>
  <r>
    <x v="0"/>
    <x v="1"/>
    <x v="2"/>
    <x v="9"/>
    <x v="19"/>
    <s v="SE3_large"/>
    <x v="2"/>
    <s v="GNR_ST_MSW_BP_E-24_LS-220-MW-FEED_Y-2030"/>
    <x v="0"/>
    <x v="2"/>
    <n v="634.57158326200204"/>
    <n v="926474.51156252297"/>
    <n v="3335308.2416250799"/>
  </r>
  <r>
    <x v="0"/>
    <x v="1"/>
    <x v="2"/>
    <x v="9"/>
    <x v="19"/>
    <s v="SE3_large"/>
    <x v="2"/>
    <s v="GNR_ST_MSW_BP_E-24_LS-220-MW-FEED_Y-2030"/>
    <x v="1"/>
    <x v="0"/>
    <n v="634.57158326200204"/>
    <n v="926474.51156252297"/>
    <n v="3335308.2416250799"/>
  </r>
  <r>
    <x v="0"/>
    <x v="1"/>
    <x v="2"/>
    <x v="9"/>
    <x v="19"/>
    <s v="SE3_large"/>
    <x v="2"/>
    <s v="GNR_ST_MSW_BP_E-24_LS-220-MW-FEED_Y-2030"/>
    <x v="1"/>
    <x v="1"/>
    <n v="634.57158326200204"/>
    <n v="926474.51156252297"/>
    <n v="3335308.2416250799"/>
  </r>
  <r>
    <x v="0"/>
    <x v="1"/>
    <x v="2"/>
    <x v="9"/>
    <x v="19"/>
    <s v="SE3_large"/>
    <x v="2"/>
    <s v="GNR_ST_MSW_BP_E-24_LS-220-MW-FEED_Y-2030"/>
    <x v="1"/>
    <x v="2"/>
    <n v="634.57158326200204"/>
    <n v="926474.51156252297"/>
    <n v="3335308.2416250799"/>
  </r>
  <r>
    <x v="0"/>
    <x v="1"/>
    <x v="2"/>
    <x v="9"/>
    <x v="19"/>
    <s v="SE3_large"/>
    <x v="2"/>
    <s v="GNR_ST_MSW_BP_E-25_LS-220-MW-FEED_Y-2050"/>
    <x v="0"/>
    <x v="0"/>
    <n v="1755.7433468686399"/>
    <n v="2563385.2864282099"/>
    <n v="9228187.0311415698"/>
  </r>
  <r>
    <x v="0"/>
    <x v="1"/>
    <x v="2"/>
    <x v="9"/>
    <x v="19"/>
    <s v="SE3_large"/>
    <x v="2"/>
    <s v="GNR_ST_MSW_BP_E-25_LS-220-MW-FEED_Y-2050"/>
    <x v="0"/>
    <x v="1"/>
    <n v="1755.7433468686399"/>
    <n v="2563385.2864282099"/>
    <n v="9228187.0311415698"/>
  </r>
  <r>
    <x v="0"/>
    <x v="1"/>
    <x v="2"/>
    <x v="9"/>
    <x v="19"/>
    <s v="SE3_large"/>
    <x v="2"/>
    <s v="GNR_ST_MSW_BP_E-25_LS-220-MW-FEED_Y-2050"/>
    <x v="0"/>
    <x v="2"/>
    <n v="1755.7433468686399"/>
    <n v="2563385.2864282099"/>
    <n v="9228187.0311415698"/>
  </r>
  <r>
    <x v="0"/>
    <x v="1"/>
    <x v="2"/>
    <x v="9"/>
    <x v="19"/>
    <s v="SE3_large"/>
    <x v="2"/>
    <s v="GNR_ST_MSW_BP_E-25_LS-220-MW-FEED_Y-2050"/>
    <x v="1"/>
    <x v="0"/>
    <n v="1755.7433468686399"/>
    <n v="2563385.2864282099"/>
    <n v="9228187.0311415698"/>
  </r>
  <r>
    <x v="0"/>
    <x v="1"/>
    <x v="2"/>
    <x v="9"/>
    <x v="19"/>
    <s v="SE3_large"/>
    <x v="2"/>
    <s v="GNR_ST_MSW_BP_E-25_LS-220-MW-FEED_Y-2050"/>
    <x v="1"/>
    <x v="1"/>
    <n v="1755.7433468686399"/>
    <n v="2563385.2864282099"/>
    <n v="9228187.0311415698"/>
  </r>
  <r>
    <x v="0"/>
    <x v="1"/>
    <x v="2"/>
    <x v="9"/>
    <x v="19"/>
    <s v="SE3_large"/>
    <x v="2"/>
    <s v="GNR_ST_MSW_BP_E-25_LS-220-MW-FEED_Y-2050"/>
    <x v="1"/>
    <x v="2"/>
    <n v="1755.7433468686399"/>
    <n v="2563385.2864282099"/>
    <n v="9228187.0311415698"/>
  </r>
  <r>
    <x v="0"/>
    <x v="1"/>
    <x v="2"/>
    <x v="9"/>
    <x v="19"/>
    <s v="SE3_large"/>
    <x v="19"/>
    <s v="GNR_ST_WOODCHI_BP_CB-40"/>
    <x v="0"/>
    <x v="0"/>
    <n v="448.267730944444"/>
    <n v="654470.88717888901"/>
    <n v="2356095.1938439999"/>
  </r>
  <r>
    <x v="0"/>
    <x v="1"/>
    <x v="2"/>
    <x v="9"/>
    <x v="19"/>
    <s v="SE3_large"/>
    <x v="19"/>
    <s v="GNR_ST_WOODCHI_BP_CB-40"/>
    <x v="0"/>
    <x v="1"/>
    <n v="448.267730944444"/>
    <n v="654470.88717888901"/>
    <n v="2356095.1938439999"/>
  </r>
  <r>
    <x v="0"/>
    <x v="1"/>
    <x v="2"/>
    <x v="9"/>
    <x v="19"/>
    <s v="SE3_large"/>
    <x v="19"/>
    <s v="GNR_ST_WOODCHI_BP_CB-40"/>
    <x v="0"/>
    <x v="2"/>
    <n v="448.267730944444"/>
    <n v="654470.88717888901"/>
    <n v="2356095.1938439999"/>
  </r>
  <r>
    <x v="0"/>
    <x v="1"/>
    <x v="2"/>
    <x v="9"/>
    <x v="19"/>
    <s v="SE3_medium"/>
    <x v="5"/>
    <s v="GNR_HP_ELEC_GROUND-WTR_COP-380_LS-4-MW_Y-2030"/>
    <x v="0"/>
    <x v="0"/>
    <n v="63.018467017242997"/>
    <n v="92006.961845174796"/>
    <n v="331225.06264262903"/>
  </r>
  <r>
    <x v="0"/>
    <x v="1"/>
    <x v="2"/>
    <x v="9"/>
    <x v="19"/>
    <s v="SE3_medium"/>
    <x v="5"/>
    <s v="GNR_HP_ELEC_GROUND-WTR_COP-380_LS-4-MW_Y-2030"/>
    <x v="0"/>
    <x v="1"/>
    <n v="63.959320729947002"/>
    <n v="93380.608265722607"/>
    <n v="336170.189756601"/>
  </r>
  <r>
    <x v="0"/>
    <x v="1"/>
    <x v="2"/>
    <x v="9"/>
    <x v="19"/>
    <s v="SE3_medium"/>
    <x v="5"/>
    <s v="GNR_HP_ELEC_GROUND-WTR_COP-380_LS-4-MW_Y-2030"/>
    <x v="1"/>
    <x v="0"/>
    <n v="63.959320729947002"/>
    <n v="93380.608265722607"/>
    <n v="336170.189756601"/>
  </r>
  <r>
    <x v="0"/>
    <x v="1"/>
    <x v="2"/>
    <x v="9"/>
    <x v="19"/>
    <s v="SE3_medium"/>
    <x v="5"/>
    <s v="GNR_HP_ELEC_GROUND-WTR_COP-380_LS-4-MW_Y-2030"/>
    <x v="1"/>
    <x v="1"/>
    <n v="63.959320729947002"/>
    <n v="93380.608265722607"/>
    <n v="336170.189756601"/>
  </r>
  <r>
    <x v="0"/>
    <x v="1"/>
    <x v="2"/>
    <x v="9"/>
    <x v="19"/>
    <s v="SE3_medium"/>
    <x v="5"/>
    <s v="GNR_HP_ELEC_GROUND-WTR_COP-380_LS-4-MW_Y-2030"/>
    <x v="1"/>
    <x v="2"/>
    <n v="63.959320729947002"/>
    <n v="93380.608265722607"/>
    <n v="336170.189756601"/>
  </r>
  <r>
    <x v="0"/>
    <x v="1"/>
    <x v="2"/>
    <x v="9"/>
    <x v="19"/>
    <s v="SE3_medium"/>
    <x v="5"/>
    <s v="GNR_HP_ELEC_GROUND-WTR_COP-410_LS-4-MW_Y-2050"/>
    <x v="0"/>
    <x v="0"/>
    <n v="289.08359730998899"/>
    <n v="422062.05207258498"/>
    <n v="1519423.3874613"/>
  </r>
  <r>
    <x v="0"/>
    <x v="1"/>
    <x v="2"/>
    <x v="9"/>
    <x v="19"/>
    <s v="SE3_medium"/>
    <x v="5"/>
    <s v="GNR_HP_ELEC_GROUND-WTR_COP-410_LS-4-MW_Y-2050"/>
    <x v="0"/>
    <x v="1"/>
    <n v="289.08359730998899"/>
    <n v="422062.05207258498"/>
    <n v="1519423.3874613"/>
  </r>
  <r>
    <x v="0"/>
    <x v="1"/>
    <x v="2"/>
    <x v="9"/>
    <x v="19"/>
    <s v="SE3_medium"/>
    <x v="5"/>
    <s v="GNR_HP_ELEC_GROUND-WTR_COP-410_LS-4-MW_Y-2050"/>
    <x v="0"/>
    <x v="2"/>
    <n v="289.08359730998899"/>
    <n v="422062.05207258498"/>
    <n v="1519423.3874613"/>
  </r>
  <r>
    <x v="0"/>
    <x v="1"/>
    <x v="2"/>
    <x v="9"/>
    <x v="19"/>
    <s v="SE3_medium"/>
    <x v="5"/>
    <s v="GNR_HP_ELEC_GROUND-WTR_COP-410_LS-4-MW_Y-2050"/>
    <x v="1"/>
    <x v="0"/>
    <n v="289.08359730998899"/>
    <n v="422062.05207258498"/>
    <n v="1519423.3874613"/>
  </r>
  <r>
    <x v="0"/>
    <x v="1"/>
    <x v="2"/>
    <x v="9"/>
    <x v="19"/>
    <s v="SE3_medium"/>
    <x v="5"/>
    <s v="GNR_HP_ELEC_GROUND-WTR_COP-410_LS-4-MW_Y-2050"/>
    <x v="1"/>
    <x v="1"/>
    <n v="289.08359730998899"/>
    <n v="422062.05207258498"/>
    <n v="1519423.3874613"/>
  </r>
  <r>
    <x v="0"/>
    <x v="1"/>
    <x v="2"/>
    <x v="9"/>
    <x v="19"/>
    <s v="SE3_medium"/>
    <x v="5"/>
    <s v="GNR_HP_ELEC_GROUND-WTR_COP-410_LS-4-MW_Y-2050"/>
    <x v="1"/>
    <x v="2"/>
    <n v="289.08359730998899"/>
    <n v="422062.05207258498"/>
    <n v="1519423.3874613"/>
  </r>
  <r>
    <x v="0"/>
    <x v="1"/>
    <x v="2"/>
    <x v="9"/>
    <x v="19"/>
    <s v="SE3_medium"/>
    <x v="1"/>
    <s v="GNR_HS_HEAT_PIT_L-DEC_E-91_Y-2050"/>
    <x v="0"/>
    <x v="0"/>
    <n v="351.262707454897"/>
    <n v="512843.55288415001"/>
    <n v="1846236.7903829401"/>
  </r>
  <r>
    <x v="0"/>
    <x v="1"/>
    <x v="2"/>
    <x v="9"/>
    <x v="19"/>
    <s v="SE3_medium"/>
    <x v="1"/>
    <s v="GNR_HS_HEAT_PIT_L-DEC_E-91_Y-2050"/>
    <x v="0"/>
    <x v="1"/>
    <n v="963.44861567718897"/>
    <n v="1406634.9788887"/>
    <n v="5063885.9239993002"/>
  </r>
  <r>
    <x v="0"/>
    <x v="1"/>
    <x v="2"/>
    <x v="9"/>
    <x v="19"/>
    <s v="SE3_medium"/>
    <x v="1"/>
    <s v="GNR_HS_HEAT_PIT_L-DEC_E-91_Y-2050"/>
    <x v="0"/>
    <x v="2"/>
    <n v="963.44861567718897"/>
    <n v="1406634.9788887"/>
    <n v="5063885.9239993002"/>
  </r>
  <r>
    <x v="0"/>
    <x v="1"/>
    <x v="2"/>
    <x v="9"/>
    <x v="19"/>
    <s v="SE3_medium"/>
    <x v="1"/>
    <s v="GNR_HS_HEAT_WTR-TANK_LS_E-95_Y-2010"/>
    <x v="0"/>
    <x v="1"/>
    <n v="44.9657534246575"/>
    <n v="65650"/>
    <n v="236340"/>
  </r>
  <r>
    <x v="0"/>
    <x v="1"/>
    <x v="2"/>
    <x v="9"/>
    <x v="19"/>
    <s v="SE3_medium"/>
    <x v="1"/>
    <s v="GNR_HS_HEAT_WTR-TANK_LS_E-95_Y-2010"/>
    <x v="1"/>
    <x v="1"/>
    <n v="44.9657534246575"/>
    <n v="65650"/>
    <n v="236340"/>
  </r>
  <r>
    <x v="0"/>
    <x v="1"/>
    <x v="2"/>
    <x v="9"/>
    <x v="19"/>
    <s v="SE3_medium"/>
    <x v="2"/>
    <s v="GNR_BO_MSW_E-90"/>
    <x v="0"/>
    <x v="0"/>
    <n v="39.7777777777778"/>
    <n v="58075.555555555598"/>
    <n v="209072"/>
  </r>
  <r>
    <x v="0"/>
    <x v="1"/>
    <x v="2"/>
    <x v="9"/>
    <x v="19"/>
    <s v="SE3_medium"/>
    <x v="2"/>
    <s v="GNR_BO_MSW_E-90"/>
    <x v="0"/>
    <x v="1"/>
    <n v="39.7777777777778"/>
    <n v="58075.555555555598"/>
    <n v="209072"/>
  </r>
  <r>
    <x v="0"/>
    <x v="1"/>
    <x v="2"/>
    <x v="9"/>
    <x v="19"/>
    <s v="SE3_medium"/>
    <x v="2"/>
    <s v="GNR_BO_MSW_E-90"/>
    <x v="0"/>
    <x v="2"/>
    <n v="39.7777777777778"/>
    <n v="58075.555555555598"/>
    <n v="209072"/>
  </r>
  <r>
    <x v="0"/>
    <x v="1"/>
    <x v="2"/>
    <x v="9"/>
    <x v="19"/>
    <s v="SE3_medium"/>
    <x v="2"/>
    <s v="GNR_BO_MSW_E-90"/>
    <x v="1"/>
    <x v="0"/>
    <n v="39.7777777777778"/>
    <n v="58075.555555555598"/>
    <n v="209072"/>
  </r>
  <r>
    <x v="0"/>
    <x v="1"/>
    <x v="2"/>
    <x v="9"/>
    <x v="19"/>
    <s v="SE3_medium"/>
    <x v="2"/>
    <s v="GNR_BO_MSW_E-90"/>
    <x v="1"/>
    <x v="1"/>
    <n v="39.7777777777778"/>
    <n v="58075.555555555598"/>
    <n v="209072"/>
  </r>
  <r>
    <x v="0"/>
    <x v="1"/>
    <x v="2"/>
    <x v="9"/>
    <x v="19"/>
    <s v="SE3_medium"/>
    <x v="2"/>
    <s v="GNR_BO_MSW_E-90"/>
    <x v="1"/>
    <x v="2"/>
    <n v="39.7777777777778"/>
    <n v="58075.555555555598"/>
    <n v="209072"/>
  </r>
  <r>
    <x v="0"/>
    <x v="1"/>
    <x v="2"/>
    <x v="9"/>
    <x v="19"/>
    <s v="SE3_medium"/>
    <x v="4"/>
    <s v="GNR_EH_HEAT"/>
    <x v="0"/>
    <x v="0"/>
    <n v="3.8926751667136101"/>
    <n v="5683.3057434018601"/>
    <n v="20459.9006762467"/>
  </r>
  <r>
    <x v="0"/>
    <x v="1"/>
    <x v="2"/>
    <x v="9"/>
    <x v="19"/>
    <s v="SE3_medium"/>
    <x v="4"/>
    <s v="GNR_EH_HEAT"/>
    <x v="0"/>
    <x v="1"/>
    <n v="3.8926751667136101"/>
    <n v="5683.3057434018601"/>
    <n v="20459.9006762467"/>
  </r>
  <r>
    <x v="0"/>
    <x v="1"/>
    <x v="2"/>
    <x v="9"/>
    <x v="19"/>
    <s v="SE3_medium"/>
    <x v="4"/>
    <s v="GNR_EH_HEAT"/>
    <x v="0"/>
    <x v="2"/>
    <n v="3.8926751667136101"/>
    <n v="5683.3057434018601"/>
    <n v="20459.9006762467"/>
  </r>
  <r>
    <x v="0"/>
    <x v="1"/>
    <x v="2"/>
    <x v="9"/>
    <x v="19"/>
    <s v="SE3_medium"/>
    <x v="4"/>
    <s v="GNR_EH_HEAT"/>
    <x v="1"/>
    <x v="0"/>
    <n v="3.8926751667136101"/>
    <n v="5683.3057434018601"/>
    <n v="20459.9006762467"/>
  </r>
  <r>
    <x v="0"/>
    <x v="1"/>
    <x v="2"/>
    <x v="9"/>
    <x v="19"/>
    <s v="SE3_medium"/>
    <x v="4"/>
    <s v="GNR_EH_HEAT"/>
    <x v="1"/>
    <x v="1"/>
    <n v="3.8926751667136101"/>
    <n v="5683.3057434018601"/>
    <n v="20459.9006762467"/>
  </r>
  <r>
    <x v="0"/>
    <x v="1"/>
    <x v="2"/>
    <x v="9"/>
    <x v="19"/>
    <s v="SE3_medium"/>
    <x v="4"/>
    <s v="GNR_EH_HEAT"/>
    <x v="1"/>
    <x v="2"/>
    <n v="3.8926751667136101"/>
    <n v="5683.3057434018601"/>
    <n v="20459.9006762467"/>
  </r>
  <r>
    <x v="0"/>
    <x v="1"/>
    <x v="2"/>
    <x v="9"/>
    <x v="19"/>
    <s v="SE3_medium"/>
    <x v="19"/>
    <s v="GNR_BO_WOODCHI_E-90"/>
    <x v="0"/>
    <x v="1"/>
    <n v="183.85055555555601"/>
    <n v="268421.81111111102"/>
    <n v="966318.52"/>
  </r>
  <r>
    <x v="0"/>
    <x v="1"/>
    <x v="2"/>
    <x v="9"/>
    <x v="19"/>
    <s v="SE3_medium"/>
    <x v="8"/>
    <s v="GNR_BO_WOODWST_E-90"/>
    <x v="0"/>
    <x v="0"/>
    <n v="123.666666666667"/>
    <n v="180553.33333333299"/>
    <n v="649992"/>
  </r>
  <r>
    <x v="0"/>
    <x v="1"/>
    <x v="2"/>
    <x v="9"/>
    <x v="19"/>
    <s v="SE3_medium"/>
    <x v="8"/>
    <s v="GNR_BO_WOODWST_E-90"/>
    <x v="0"/>
    <x v="1"/>
    <n v="123.666666666667"/>
    <n v="180553.33333333299"/>
    <n v="649992"/>
  </r>
  <r>
    <x v="0"/>
    <x v="1"/>
    <x v="2"/>
    <x v="9"/>
    <x v="19"/>
    <s v="SE3_medium"/>
    <x v="8"/>
    <s v="GNR_BO_WOODWST_E-90"/>
    <x v="0"/>
    <x v="2"/>
    <n v="123.666666666667"/>
    <n v="180553.33333333299"/>
    <n v="649992"/>
  </r>
  <r>
    <x v="0"/>
    <x v="1"/>
    <x v="2"/>
    <x v="9"/>
    <x v="19"/>
    <s v="SE3_medium"/>
    <x v="8"/>
    <s v="GNR_BO_WOODWST_E-90"/>
    <x v="1"/>
    <x v="0"/>
    <n v="123.666666666667"/>
    <n v="180553.33333333299"/>
    <n v="649992"/>
  </r>
  <r>
    <x v="0"/>
    <x v="1"/>
    <x v="2"/>
    <x v="9"/>
    <x v="19"/>
    <s v="SE3_medium"/>
    <x v="8"/>
    <s v="GNR_BO_WOODWST_E-90"/>
    <x v="1"/>
    <x v="1"/>
    <n v="123.666666666667"/>
    <n v="180553.33333333299"/>
    <n v="649992"/>
  </r>
  <r>
    <x v="0"/>
    <x v="1"/>
    <x v="2"/>
    <x v="9"/>
    <x v="19"/>
    <s v="SE3_medium"/>
    <x v="8"/>
    <s v="GNR_BO_WOODWST_E-90"/>
    <x v="1"/>
    <x v="2"/>
    <n v="123.666666666667"/>
    <n v="180553.33333333299"/>
    <n v="649992"/>
  </r>
  <r>
    <x v="0"/>
    <x v="1"/>
    <x v="2"/>
    <x v="9"/>
    <x v="19"/>
    <s v="SE3_small"/>
    <x v="5"/>
    <s v="GNR_HP_ELEC_GROUND-WTR_COP-380_LS-4-MW_Y-2030"/>
    <x v="0"/>
    <x v="1"/>
    <n v="3.7239403005305798"/>
    <n v="5436.9528387746504"/>
    <n v="19573.030219588702"/>
  </r>
  <r>
    <x v="0"/>
    <x v="1"/>
    <x v="2"/>
    <x v="9"/>
    <x v="19"/>
    <s v="SE3_small"/>
    <x v="5"/>
    <s v="GNR_HP_ELEC_GROUND-WTR_COP-380_LS-4-MW_Y-2030"/>
    <x v="1"/>
    <x v="0"/>
    <n v="3.7239403005305798"/>
    <n v="5436.9528387746504"/>
    <n v="19573.030219588702"/>
  </r>
  <r>
    <x v="0"/>
    <x v="1"/>
    <x v="2"/>
    <x v="9"/>
    <x v="19"/>
    <s v="SE3_small"/>
    <x v="5"/>
    <s v="GNR_HP_ELEC_GROUND-WTR_COP-380_LS-4-MW_Y-2030"/>
    <x v="1"/>
    <x v="1"/>
    <n v="3.7239403005305798"/>
    <n v="5436.9528387746504"/>
    <n v="19573.030219588702"/>
  </r>
  <r>
    <x v="0"/>
    <x v="1"/>
    <x v="2"/>
    <x v="9"/>
    <x v="19"/>
    <s v="SE3_small"/>
    <x v="5"/>
    <s v="GNR_HP_ELEC_GROUND-WTR_COP-380_LS-4-MW_Y-2030"/>
    <x v="1"/>
    <x v="2"/>
    <n v="3.7239403005305798"/>
    <n v="5436.9528387746504"/>
    <n v="19573.030219588702"/>
  </r>
  <r>
    <x v="0"/>
    <x v="1"/>
    <x v="2"/>
    <x v="9"/>
    <x v="19"/>
    <s v="SE3_small"/>
    <x v="5"/>
    <s v="GNR_HP_ELEC_GROUND-WTR_COP-410_LS-4-MW_Y-2050"/>
    <x v="0"/>
    <x v="0"/>
    <n v="95.228007747190603"/>
    <n v="139032.89131089801"/>
    <n v="500518.40871923399"/>
  </r>
  <r>
    <x v="0"/>
    <x v="1"/>
    <x v="2"/>
    <x v="9"/>
    <x v="19"/>
    <s v="SE3_small"/>
    <x v="5"/>
    <s v="GNR_HP_ELEC_GROUND-WTR_COP-410_LS-4-MW_Y-2050"/>
    <x v="0"/>
    <x v="1"/>
    <n v="95.228007747190603"/>
    <n v="139032.89131089801"/>
    <n v="500518.40871923399"/>
  </r>
  <r>
    <x v="0"/>
    <x v="1"/>
    <x v="2"/>
    <x v="9"/>
    <x v="19"/>
    <s v="SE3_small"/>
    <x v="5"/>
    <s v="GNR_HP_ELEC_GROUND-WTR_COP-410_LS-4-MW_Y-2050"/>
    <x v="0"/>
    <x v="2"/>
    <n v="95.228007747190603"/>
    <n v="139032.89131089801"/>
    <n v="500518.40871923399"/>
  </r>
  <r>
    <x v="0"/>
    <x v="1"/>
    <x v="2"/>
    <x v="9"/>
    <x v="19"/>
    <s v="SE3_small"/>
    <x v="5"/>
    <s v="GNR_HP_ELEC_GROUND-WTR_COP-410_LS-4-MW_Y-2050"/>
    <x v="1"/>
    <x v="0"/>
    <n v="95.228007747190603"/>
    <n v="139032.89131089801"/>
    <n v="500518.40871923399"/>
  </r>
  <r>
    <x v="0"/>
    <x v="1"/>
    <x v="2"/>
    <x v="9"/>
    <x v="19"/>
    <s v="SE3_small"/>
    <x v="5"/>
    <s v="GNR_HP_ELEC_GROUND-WTR_COP-410_LS-4-MW_Y-2050"/>
    <x v="1"/>
    <x v="1"/>
    <n v="95.228007747190603"/>
    <n v="139032.89131089801"/>
    <n v="500518.40871923399"/>
  </r>
  <r>
    <x v="0"/>
    <x v="1"/>
    <x v="2"/>
    <x v="9"/>
    <x v="19"/>
    <s v="SE3_small"/>
    <x v="5"/>
    <s v="GNR_HP_ELEC_GROUND-WTR_COP-410_LS-4-MW_Y-2050"/>
    <x v="1"/>
    <x v="2"/>
    <n v="95.228007747190603"/>
    <n v="139032.89131089801"/>
    <n v="500518.40871923399"/>
  </r>
  <r>
    <x v="0"/>
    <x v="1"/>
    <x v="2"/>
    <x v="9"/>
    <x v="19"/>
    <s v="SE3_small"/>
    <x v="1"/>
    <s v="GNR_HS_HEAT_PIT_L-DEC_E-91_Y-2050"/>
    <x v="0"/>
    <x v="0"/>
    <n v="102.005063681416"/>
    <n v="148927.39297486699"/>
    <n v="536138.61470952095"/>
  </r>
  <r>
    <x v="0"/>
    <x v="1"/>
    <x v="2"/>
    <x v="9"/>
    <x v="19"/>
    <s v="SE3_small"/>
    <x v="1"/>
    <s v="GNR_HS_HEAT_PIT_L-DEC_E-91_Y-2050"/>
    <x v="0"/>
    <x v="1"/>
    <n v="253.13771230423899"/>
    <n v="369581.05996419"/>
    <n v="1330491.8158710799"/>
  </r>
  <r>
    <x v="0"/>
    <x v="1"/>
    <x v="2"/>
    <x v="9"/>
    <x v="19"/>
    <s v="SE3_small"/>
    <x v="1"/>
    <s v="GNR_HS_HEAT_PIT_L-DEC_E-91_Y-2050"/>
    <x v="0"/>
    <x v="2"/>
    <n v="208.82194700040199"/>
    <n v="304880.04262058699"/>
    <n v="1097568.1534341101"/>
  </r>
  <r>
    <x v="0"/>
    <x v="1"/>
    <x v="2"/>
    <x v="9"/>
    <x v="19"/>
    <s v="SE3_small"/>
    <x v="1"/>
    <s v="GNR_HS_HEAT_WTR-TANK_LS_E-95_Y-2010"/>
    <x v="0"/>
    <x v="1"/>
    <n v="3.5616438356164402"/>
    <n v="5200"/>
    <n v="18720"/>
  </r>
  <r>
    <x v="0"/>
    <x v="1"/>
    <x v="2"/>
    <x v="9"/>
    <x v="19"/>
    <s v="SE3_small"/>
    <x v="4"/>
    <s v="GNR_EH_HEAT"/>
    <x v="0"/>
    <x v="0"/>
    <n v="4.0064102564102396E-3"/>
    <n v="5.8493589743589496"/>
    <n v="21.0576923076922"/>
  </r>
  <r>
    <x v="0"/>
    <x v="1"/>
    <x v="2"/>
    <x v="9"/>
    <x v="19"/>
    <s v="SE3_small"/>
    <x v="4"/>
    <s v="GNR_EH_HEAT"/>
    <x v="0"/>
    <x v="1"/>
    <n v="4.0064102564102396E-3"/>
    <n v="5.8493589743589496"/>
    <n v="21.0576923076922"/>
  </r>
  <r>
    <x v="0"/>
    <x v="1"/>
    <x v="2"/>
    <x v="9"/>
    <x v="19"/>
    <s v="SE3_small"/>
    <x v="4"/>
    <s v="GNR_EH_HEAT"/>
    <x v="0"/>
    <x v="2"/>
    <n v="4.0064102564102396E-3"/>
    <n v="5.8493589743589496"/>
    <n v="21.0576923076922"/>
  </r>
  <r>
    <x v="0"/>
    <x v="1"/>
    <x v="2"/>
    <x v="9"/>
    <x v="19"/>
    <s v="SE3_small"/>
    <x v="4"/>
    <s v="GNR_EH_HEAT"/>
    <x v="1"/>
    <x v="0"/>
    <n v="4.0064102564102396E-3"/>
    <n v="5.8493589743589496"/>
    <n v="21.0576923076922"/>
  </r>
  <r>
    <x v="0"/>
    <x v="1"/>
    <x v="2"/>
    <x v="9"/>
    <x v="19"/>
    <s v="SE3_small"/>
    <x v="4"/>
    <s v="GNR_EH_HEAT"/>
    <x v="1"/>
    <x v="1"/>
    <n v="4.0064102564102396E-3"/>
    <n v="5.8493589743589496"/>
    <n v="21.0576923076922"/>
  </r>
  <r>
    <x v="0"/>
    <x v="1"/>
    <x v="2"/>
    <x v="9"/>
    <x v="19"/>
    <s v="SE3_small"/>
    <x v="4"/>
    <s v="GNR_EH_HEAT"/>
    <x v="1"/>
    <x v="2"/>
    <n v="4.0064102564102396E-3"/>
    <n v="5.8493589743589496"/>
    <n v="21.0576923076922"/>
  </r>
  <r>
    <x v="0"/>
    <x v="1"/>
    <x v="2"/>
    <x v="9"/>
    <x v="19"/>
    <s v="SE3_small"/>
    <x v="19"/>
    <s v="GNR_BO_WOODCHI_E-90"/>
    <x v="0"/>
    <x v="1"/>
    <n v="55.583055555555603"/>
    <n v="81151.261111111104"/>
    <n v="292144.53999999998"/>
  </r>
  <r>
    <x v="0"/>
    <x v="1"/>
    <x v="2"/>
    <x v="9"/>
    <x v="20"/>
    <s v="SE4A"/>
    <x v="6"/>
    <s v="GNR_RES_WTR_NOPMP_MC-01"/>
    <x v="0"/>
    <x v="0"/>
    <n v="15.287300663378099"/>
    <n v="22319.458968531999"/>
    <n v="80350.052286715305"/>
  </r>
  <r>
    <x v="0"/>
    <x v="1"/>
    <x v="2"/>
    <x v="9"/>
    <x v="20"/>
    <s v="SE4A"/>
    <x v="6"/>
    <s v="GNR_RES_WTR_NOPMP_MC-01"/>
    <x v="0"/>
    <x v="1"/>
    <n v="15.287300663378099"/>
    <n v="22319.458968531999"/>
    <n v="80350.052286715305"/>
  </r>
  <r>
    <x v="0"/>
    <x v="1"/>
    <x v="2"/>
    <x v="9"/>
    <x v="20"/>
    <s v="SE4A"/>
    <x v="6"/>
    <s v="GNR_RES_WTR_NOPMP_MC-01"/>
    <x v="0"/>
    <x v="2"/>
    <n v="15.287300663378099"/>
    <n v="22319.458968531999"/>
    <n v="80350.052286715305"/>
  </r>
  <r>
    <x v="0"/>
    <x v="1"/>
    <x v="2"/>
    <x v="9"/>
    <x v="20"/>
    <s v="SE4A"/>
    <x v="6"/>
    <s v="GNR_RES_WTR_NOPMP_MC-01"/>
    <x v="1"/>
    <x v="0"/>
    <n v="15.287300663378099"/>
    <n v="22319.458968531999"/>
    <n v="80350.052286715305"/>
  </r>
  <r>
    <x v="0"/>
    <x v="1"/>
    <x v="2"/>
    <x v="9"/>
    <x v="20"/>
    <s v="SE4A"/>
    <x v="6"/>
    <s v="GNR_RES_WTR_NOPMP_MC-01"/>
    <x v="1"/>
    <x v="1"/>
    <n v="15.287300663378099"/>
    <n v="22319.458968531999"/>
    <n v="80350.052286715305"/>
  </r>
  <r>
    <x v="0"/>
    <x v="1"/>
    <x v="2"/>
    <x v="9"/>
    <x v="20"/>
    <s v="SE4A"/>
    <x v="6"/>
    <s v="GNR_RES_WTR_NOPMP_MC-01"/>
    <x v="1"/>
    <x v="2"/>
    <n v="15.287300663378099"/>
    <n v="22319.458968531999"/>
    <n v="80350.052286715305"/>
  </r>
  <r>
    <x v="0"/>
    <x v="1"/>
    <x v="2"/>
    <x v="9"/>
    <x v="20"/>
    <s v="SE4A"/>
    <x v="6"/>
    <s v="GNR_RES_WTR_NOPMP_MC-02"/>
    <x v="0"/>
    <x v="0"/>
    <n v="15.287300663378099"/>
    <n v="22319.458968531999"/>
    <n v="80350.052286715305"/>
  </r>
  <r>
    <x v="0"/>
    <x v="1"/>
    <x v="2"/>
    <x v="9"/>
    <x v="20"/>
    <s v="SE4A"/>
    <x v="6"/>
    <s v="GNR_RES_WTR_NOPMP_MC-02"/>
    <x v="0"/>
    <x v="1"/>
    <n v="15.287300663378099"/>
    <n v="22319.458968531999"/>
    <n v="80350.052286715305"/>
  </r>
  <r>
    <x v="0"/>
    <x v="1"/>
    <x v="2"/>
    <x v="9"/>
    <x v="20"/>
    <s v="SE4A"/>
    <x v="6"/>
    <s v="GNR_RES_WTR_NOPMP_MC-02"/>
    <x v="0"/>
    <x v="2"/>
    <n v="15.287300663378099"/>
    <n v="22319.458968531999"/>
    <n v="80350.052286715305"/>
  </r>
  <r>
    <x v="0"/>
    <x v="1"/>
    <x v="2"/>
    <x v="9"/>
    <x v="20"/>
    <s v="SE4A"/>
    <x v="6"/>
    <s v="GNR_RES_WTR_NOPMP_MC-02"/>
    <x v="1"/>
    <x v="0"/>
    <n v="15.287300663378099"/>
    <n v="22319.458968531999"/>
    <n v="80350.052286715305"/>
  </r>
  <r>
    <x v="0"/>
    <x v="1"/>
    <x v="2"/>
    <x v="9"/>
    <x v="20"/>
    <s v="SE4A"/>
    <x v="6"/>
    <s v="GNR_RES_WTR_NOPMP_MC-02"/>
    <x v="1"/>
    <x v="1"/>
    <n v="15.287300663378099"/>
    <n v="22319.458968531999"/>
    <n v="80350.052286715305"/>
  </r>
  <r>
    <x v="0"/>
    <x v="1"/>
    <x v="2"/>
    <x v="9"/>
    <x v="20"/>
    <s v="SE4A"/>
    <x v="6"/>
    <s v="GNR_RES_WTR_NOPMP_MC-02"/>
    <x v="1"/>
    <x v="2"/>
    <n v="15.287300663378099"/>
    <n v="22319.458968531999"/>
    <n v="80350.052286715305"/>
  </r>
  <r>
    <x v="0"/>
    <x v="1"/>
    <x v="2"/>
    <x v="9"/>
    <x v="20"/>
    <s v="SE4A"/>
    <x v="6"/>
    <s v="GNR_RES_WTR_NOPMP_MC-03"/>
    <x v="0"/>
    <x v="0"/>
    <n v="15.287300663378099"/>
    <n v="22319.458968531999"/>
    <n v="80350.052286715305"/>
  </r>
  <r>
    <x v="0"/>
    <x v="1"/>
    <x v="2"/>
    <x v="9"/>
    <x v="20"/>
    <s v="SE4A"/>
    <x v="6"/>
    <s v="GNR_RES_WTR_NOPMP_MC-03"/>
    <x v="0"/>
    <x v="1"/>
    <n v="15.287300663378099"/>
    <n v="22319.458968531999"/>
    <n v="80350.052286715305"/>
  </r>
  <r>
    <x v="0"/>
    <x v="1"/>
    <x v="2"/>
    <x v="9"/>
    <x v="20"/>
    <s v="SE4A"/>
    <x v="6"/>
    <s v="GNR_RES_WTR_NOPMP_MC-03"/>
    <x v="0"/>
    <x v="2"/>
    <n v="15.287300663378099"/>
    <n v="22319.458968531999"/>
    <n v="80350.052286715305"/>
  </r>
  <r>
    <x v="0"/>
    <x v="1"/>
    <x v="2"/>
    <x v="9"/>
    <x v="20"/>
    <s v="SE4A"/>
    <x v="6"/>
    <s v="GNR_RES_WTR_NOPMP_MC-03"/>
    <x v="1"/>
    <x v="0"/>
    <n v="15.287300663378099"/>
    <n v="22319.458968531999"/>
    <n v="80350.052286715305"/>
  </r>
  <r>
    <x v="0"/>
    <x v="1"/>
    <x v="2"/>
    <x v="9"/>
    <x v="20"/>
    <s v="SE4A"/>
    <x v="6"/>
    <s v="GNR_RES_WTR_NOPMP_MC-04"/>
    <x v="0"/>
    <x v="0"/>
    <n v="15.287300663378099"/>
    <n v="22319.458968531999"/>
    <n v="80350.052286715305"/>
  </r>
  <r>
    <x v="0"/>
    <x v="1"/>
    <x v="2"/>
    <x v="9"/>
    <x v="20"/>
    <s v="SE4A"/>
    <x v="6"/>
    <s v="GNR_RES_WTR_NOPMP_MC-04"/>
    <x v="0"/>
    <x v="1"/>
    <n v="15.287300663378099"/>
    <n v="22319.458968531999"/>
    <n v="80350.052286715305"/>
  </r>
  <r>
    <x v="0"/>
    <x v="1"/>
    <x v="2"/>
    <x v="9"/>
    <x v="20"/>
    <s v="SE4A"/>
    <x v="6"/>
    <s v="GNR_RES_WTR_NOPMP_MC-04"/>
    <x v="0"/>
    <x v="2"/>
    <n v="15.287300663378099"/>
    <n v="22319.458968531999"/>
    <n v="80350.052286715305"/>
  </r>
  <r>
    <x v="0"/>
    <x v="1"/>
    <x v="2"/>
    <x v="9"/>
    <x v="20"/>
    <s v="SE4A"/>
    <x v="6"/>
    <s v="GNR_RES_WTR_NOPMP_MC-04"/>
    <x v="1"/>
    <x v="0"/>
    <n v="7.4012519714295104"/>
    <n v="10805.8278782871"/>
    <n v="38900.980361833499"/>
  </r>
  <r>
    <x v="0"/>
    <x v="1"/>
    <x v="2"/>
    <x v="9"/>
    <x v="20"/>
    <s v="SE4A"/>
    <x v="6"/>
    <s v="GNR_RES_WTR_NOPMP_MC-05"/>
    <x v="0"/>
    <x v="1"/>
    <n v="15.287300663378099"/>
    <n v="22319.458968531999"/>
    <n v="80350.052286715305"/>
  </r>
  <r>
    <x v="0"/>
    <x v="1"/>
    <x v="2"/>
    <x v="9"/>
    <x v="20"/>
    <s v="SE4A"/>
    <x v="6"/>
    <s v="GNR_RES_WTR_NOPMP_MC-05"/>
    <x v="0"/>
    <x v="2"/>
    <n v="15.287300663378099"/>
    <n v="22319.458968531999"/>
    <n v="80350.052286715305"/>
  </r>
  <r>
    <x v="0"/>
    <x v="1"/>
    <x v="2"/>
    <x v="9"/>
    <x v="20"/>
    <s v="SE4A"/>
    <x v="6"/>
    <s v="GNR_RES_WTR_NOPMP_MC-06"/>
    <x v="0"/>
    <x v="1"/>
    <n v="15.287300663378099"/>
    <n v="22319.458968531999"/>
    <n v="80350.052286715305"/>
  </r>
  <r>
    <x v="0"/>
    <x v="1"/>
    <x v="2"/>
    <x v="9"/>
    <x v="20"/>
    <s v="SE4A"/>
    <x v="6"/>
    <s v="GNR_RES_WTR_NOPMP_MC-06"/>
    <x v="0"/>
    <x v="2"/>
    <n v="15.287300663378099"/>
    <n v="22319.458968531999"/>
    <n v="80350.052286715305"/>
  </r>
  <r>
    <x v="0"/>
    <x v="1"/>
    <x v="2"/>
    <x v="9"/>
    <x v="20"/>
    <s v="SE4A"/>
    <x v="6"/>
    <s v="GNR_RES_WTR_NOPMP_MC-07"/>
    <x v="0"/>
    <x v="1"/>
    <n v="15.287300663378099"/>
    <n v="22319.458968531999"/>
    <n v="80350.052286715305"/>
  </r>
  <r>
    <x v="0"/>
    <x v="1"/>
    <x v="2"/>
    <x v="9"/>
    <x v="20"/>
    <s v="SE4A"/>
    <x v="6"/>
    <s v="GNR_RES_WTR_NOPMP_MC-07"/>
    <x v="0"/>
    <x v="2"/>
    <n v="15.287300663378099"/>
    <n v="22319.458968531999"/>
    <n v="80350.052286715305"/>
  </r>
  <r>
    <x v="0"/>
    <x v="1"/>
    <x v="2"/>
    <x v="9"/>
    <x v="20"/>
    <s v="SE4A"/>
    <x v="6"/>
    <s v="GNR_RES_WTR_NOPMP_MC-08"/>
    <x v="0"/>
    <x v="1"/>
    <n v="15.287300663378099"/>
    <n v="22319.458968531999"/>
    <n v="80350.052286715305"/>
  </r>
  <r>
    <x v="0"/>
    <x v="1"/>
    <x v="2"/>
    <x v="9"/>
    <x v="20"/>
    <s v="SE4A"/>
    <x v="6"/>
    <s v="GNR_RES_WTR_NOPMP_MC-08"/>
    <x v="0"/>
    <x v="2"/>
    <n v="15.287300663378099"/>
    <n v="22319.458968531999"/>
    <n v="80350.052286715305"/>
  </r>
  <r>
    <x v="0"/>
    <x v="1"/>
    <x v="2"/>
    <x v="9"/>
    <x v="20"/>
    <s v="SE4A"/>
    <x v="6"/>
    <s v="GNR_RES_WTR_NOPMP_MC-09"/>
    <x v="0"/>
    <x v="1"/>
    <n v="15.287300663378099"/>
    <n v="22319.458968531999"/>
    <n v="80350.052286715305"/>
  </r>
  <r>
    <x v="0"/>
    <x v="1"/>
    <x v="2"/>
    <x v="9"/>
    <x v="20"/>
    <s v="SE4A"/>
    <x v="6"/>
    <s v="GNR_RES_WTR_NOPMP_MC-09"/>
    <x v="0"/>
    <x v="2"/>
    <n v="15.287300663378099"/>
    <n v="22319.458968531999"/>
    <n v="80350.052286715305"/>
  </r>
  <r>
    <x v="0"/>
    <x v="1"/>
    <x v="2"/>
    <x v="9"/>
    <x v="20"/>
    <s v="SE4A"/>
    <x v="6"/>
    <s v="GNR_RES_WTR_NOPMP_MC-10"/>
    <x v="0"/>
    <x v="1"/>
    <n v="15.287300663378099"/>
    <n v="22319.458968531999"/>
    <n v="80350.052286715305"/>
  </r>
  <r>
    <x v="0"/>
    <x v="1"/>
    <x v="2"/>
    <x v="9"/>
    <x v="20"/>
    <s v="SE4A"/>
    <x v="6"/>
    <s v="GNR_RES_WTR_NOPMP_MC-10"/>
    <x v="0"/>
    <x v="2"/>
    <n v="5.1636526834016596"/>
    <n v="7538.9329177664204"/>
    <n v="27140.158503959101"/>
  </r>
  <r>
    <x v="0"/>
    <x v="1"/>
    <x v="2"/>
    <x v="9"/>
    <x v="20"/>
    <s v="SE4A"/>
    <x v="6"/>
    <s v="GNR_ROR_WTR"/>
    <x v="0"/>
    <x v="0"/>
    <n v="65.8065896606048"/>
    <n v="96077.620904483003"/>
    <n v="345879.43525613903"/>
  </r>
  <r>
    <x v="0"/>
    <x v="1"/>
    <x v="2"/>
    <x v="9"/>
    <x v="20"/>
    <s v="SE4A"/>
    <x v="6"/>
    <s v="GNR_ROR_WTR"/>
    <x v="0"/>
    <x v="1"/>
    <n v="65.8065896606048"/>
    <n v="96077.620904483003"/>
    <n v="345879.43525613903"/>
  </r>
  <r>
    <x v="0"/>
    <x v="1"/>
    <x v="2"/>
    <x v="9"/>
    <x v="20"/>
    <s v="SE4A"/>
    <x v="6"/>
    <s v="GNR_ROR_WTR"/>
    <x v="0"/>
    <x v="2"/>
    <n v="65.8065896606048"/>
    <n v="96077.620904483003"/>
    <n v="345879.43525613903"/>
  </r>
  <r>
    <x v="0"/>
    <x v="1"/>
    <x v="2"/>
    <x v="9"/>
    <x v="20"/>
    <s v="SE4A"/>
    <x v="6"/>
    <s v="GNR_ROR_WTR"/>
    <x v="1"/>
    <x v="0"/>
    <n v="140.51358210023801"/>
    <n v="205149.82986634699"/>
    <n v="738539.38751885004"/>
  </r>
  <r>
    <x v="0"/>
    <x v="1"/>
    <x v="2"/>
    <x v="9"/>
    <x v="20"/>
    <s v="SE4A"/>
    <x v="6"/>
    <s v="GNR_ROR_WTR"/>
    <x v="1"/>
    <x v="1"/>
    <n v="140.51358210023801"/>
    <n v="205149.82986634699"/>
    <n v="738539.38751885004"/>
  </r>
  <r>
    <x v="0"/>
    <x v="1"/>
    <x v="2"/>
    <x v="9"/>
    <x v="20"/>
    <s v="SE4A"/>
    <x v="6"/>
    <s v="GNR_ROR_WTR"/>
    <x v="1"/>
    <x v="2"/>
    <n v="140.51358210023801"/>
    <n v="205149.82986634699"/>
    <n v="738539.38751885004"/>
  </r>
  <r>
    <x v="0"/>
    <x v="1"/>
    <x v="2"/>
    <x v="9"/>
    <x v="20"/>
    <s v="SE4_IND"/>
    <x v="1"/>
    <s v="GNR_HS_HEAT_PIT_L-CEN_E-90_Y-2050"/>
    <x v="0"/>
    <x v="0"/>
    <n v="100.204994627719"/>
    <n v="146299.29215646899"/>
    <n v="526677.45176328905"/>
  </r>
  <r>
    <x v="0"/>
    <x v="1"/>
    <x v="2"/>
    <x v="9"/>
    <x v="20"/>
    <s v="SE4_IND"/>
    <x v="1"/>
    <s v="GNR_HS_HEAT_PIT_L-CEN_E-90_Y-2050"/>
    <x v="0"/>
    <x v="1"/>
    <n v="113.900679137723"/>
    <n v="166294.991541075"/>
    <n v="598661.96954786999"/>
  </r>
  <r>
    <x v="0"/>
    <x v="1"/>
    <x v="2"/>
    <x v="9"/>
    <x v="20"/>
    <s v="SE4_IND"/>
    <x v="1"/>
    <s v="GNR_HS_HEAT_PIT_L-CEN_E-90_Y-2050"/>
    <x v="0"/>
    <x v="2"/>
    <n v="106.68494943253199"/>
    <n v="155760.02617149701"/>
    <n v="560736.09421738901"/>
  </r>
  <r>
    <x v="0"/>
    <x v="1"/>
    <x v="2"/>
    <x v="9"/>
    <x v="20"/>
    <s v="SE4_IND"/>
    <x v="2"/>
    <s v="GNR_ST_MSW_BP_E-25_LS-220-MW-FEED_Y-2050"/>
    <x v="0"/>
    <x v="0"/>
    <n v="911.58613520175095"/>
    <n v="1330915.7573945599"/>
    <n v="4791296.7266204096"/>
  </r>
  <r>
    <x v="0"/>
    <x v="1"/>
    <x v="2"/>
    <x v="9"/>
    <x v="20"/>
    <s v="SE4_IND"/>
    <x v="2"/>
    <s v="GNR_ST_MSW_BP_E-25_LS-220-MW-FEED_Y-2050"/>
    <x v="0"/>
    <x v="1"/>
    <n v="911.58613520175095"/>
    <n v="1330915.7573945599"/>
    <n v="4791296.7266204096"/>
  </r>
  <r>
    <x v="0"/>
    <x v="1"/>
    <x v="2"/>
    <x v="9"/>
    <x v="20"/>
    <s v="SE4_IND"/>
    <x v="2"/>
    <s v="GNR_ST_MSW_BP_E-25_LS-220-MW-FEED_Y-2050"/>
    <x v="0"/>
    <x v="2"/>
    <n v="911.58613520175095"/>
    <n v="1330915.7573945599"/>
    <n v="4791296.7266204096"/>
  </r>
  <r>
    <x v="0"/>
    <x v="1"/>
    <x v="2"/>
    <x v="9"/>
    <x v="20"/>
    <s v="SE4_IND"/>
    <x v="2"/>
    <s v="GNR_ST_MSW_BP_E-25_LS-220-MW-FEED_Y-2050"/>
    <x v="1"/>
    <x v="0"/>
    <n v="911.58613520175095"/>
    <n v="1330915.7573945599"/>
    <n v="4791296.7266204096"/>
  </r>
  <r>
    <x v="0"/>
    <x v="1"/>
    <x v="2"/>
    <x v="9"/>
    <x v="20"/>
    <s v="SE4_IND"/>
    <x v="2"/>
    <s v="GNR_ST_MSW_BP_E-25_LS-220-MW-FEED_Y-2050"/>
    <x v="1"/>
    <x v="1"/>
    <n v="911.58613520175095"/>
    <n v="1330915.7573945599"/>
    <n v="4791296.7266204096"/>
  </r>
  <r>
    <x v="0"/>
    <x v="1"/>
    <x v="2"/>
    <x v="9"/>
    <x v="20"/>
    <s v="SE4_IND"/>
    <x v="2"/>
    <s v="GNR_ST_MSW_BP_E-25_LS-220-MW-FEED_Y-2050"/>
    <x v="1"/>
    <x v="2"/>
    <n v="911.58613520175095"/>
    <n v="1330915.7573945599"/>
    <n v="4791296.7266204096"/>
  </r>
  <r>
    <x v="0"/>
    <x v="1"/>
    <x v="2"/>
    <x v="9"/>
    <x v="20"/>
    <s v="SE4_large"/>
    <x v="1"/>
    <s v="GNR_HS_HEAT_PIT_L-CEN_E-90_Y-2050"/>
    <x v="0"/>
    <x v="0"/>
    <n v="42.586101452595003"/>
    <n v="62175.708120788702"/>
    <n v="223832.54923483901"/>
  </r>
  <r>
    <x v="0"/>
    <x v="1"/>
    <x v="2"/>
    <x v="9"/>
    <x v="20"/>
    <s v="SE4_large"/>
    <x v="1"/>
    <s v="GNR_HS_HEAT_PIT_L-CEN_E-90_Y-2050"/>
    <x v="0"/>
    <x v="1"/>
    <n v="152.12532385101801"/>
    <n v="222102.97282248599"/>
    <n v="799570.70216095005"/>
  </r>
  <r>
    <x v="0"/>
    <x v="1"/>
    <x v="2"/>
    <x v="9"/>
    <x v="20"/>
    <s v="SE4_large"/>
    <x v="1"/>
    <s v="GNR_HS_HEAT_PIT_L-CEN_E-90_Y-2050"/>
    <x v="0"/>
    <x v="2"/>
    <n v="92.377277006103995"/>
    <n v="134870.82442891199"/>
    <n v="485534.96794408298"/>
  </r>
  <r>
    <x v="0"/>
    <x v="1"/>
    <x v="2"/>
    <x v="9"/>
    <x v="20"/>
    <s v="SE4_large"/>
    <x v="2"/>
    <s v="GNR_ST_MSW_BP_E-24_LS-220-MW-FEED_Y-2030"/>
    <x v="0"/>
    <x v="0"/>
    <n v="160.055608880421"/>
    <n v="233681.18896541401"/>
    <n v="841252.28027549095"/>
  </r>
  <r>
    <x v="0"/>
    <x v="1"/>
    <x v="2"/>
    <x v="9"/>
    <x v="20"/>
    <s v="SE4_large"/>
    <x v="2"/>
    <s v="GNR_ST_MSW_BP_E-24_LS-220-MW-FEED_Y-2030"/>
    <x v="0"/>
    <x v="1"/>
    <n v="160.055608880421"/>
    <n v="233681.18896541401"/>
    <n v="841252.28027549095"/>
  </r>
  <r>
    <x v="0"/>
    <x v="1"/>
    <x v="2"/>
    <x v="9"/>
    <x v="20"/>
    <s v="SE4_large"/>
    <x v="2"/>
    <s v="GNR_ST_MSW_BP_E-24_LS-220-MW-FEED_Y-2030"/>
    <x v="0"/>
    <x v="2"/>
    <n v="160.055608880421"/>
    <n v="233681.18896541401"/>
    <n v="841252.28027549095"/>
  </r>
  <r>
    <x v="0"/>
    <x v="1"/>
    <x v="2"/>
    <x v="9"/>
    <x v="20"/>
    <s v="SE4_large"/>
    <x v="2"/>
    <s v="GNR_ST_MSW_BP_E-24_LS-220-MW-FEED_Y-2030"/>
    <x v="1"/>
    <x v="0"/>
    <n v="160.055608880421"/>
    <n v="233681.18896541401"/>
    <n v="841252.28027549095"/>
  </r>
  <r>
    <x v="0"/>
    <x v="1"/>
    <x v="2"/>
    <x v="9"/>
    <x v="20"/>
    <s v="SE4_large"/>
    <x v="2"/>
    <s v="GNR_ST_MSW_BP_E-24_LS-220-MW-FEED_Y-2030"/>
    <x v="1"/>
    <x v="1"/>
    <n v="160.055608880421"/>
    <n v="233681.18896541401"/>
    <n v="841252.28027549095"/>
  </r>
  <r>
    <x v="0"/>
    <x v="1"/>
    <x v="2"/>
    <x v="9"/>
    <x v="20"/>
    <s v="SE4_large"/>
    <x v="2"/>
    <s v="GNR_ST_MSW_BP_E-24_LS-220-MW-FEED_Y-2030"/>
    <x v="1"/>
    <x v="2"/>
    <n v="160.055608880421"/>
    <n v="233681.18896541401"/>
    <n v="841252.28027549095"/>
  </r>
  <r>
    <x v="0"/>
    <x v="1"/>
    <x v="2"/>
    <x v="9"/>
    <x v="20"/>
    <s v="SE4_large"/>
    <x v="2"/>
    <s v="GNR_ST_MSW_BP_E-25_LS-220-MW-FEED_Y-2050"/>
    <x v="0"/>
    <x v="0"/>
    <n v="143.59650269812801"/>
    <n v="209650.893939267"/>
    <n v="754743.21818136098"/>
  </r>
  <r>
    <x v="0"/>
    <x v="1"/>
    <x v="2"/>
    <x v="9"/>
    <x v="20"/>
    <s v="SE4_large"/>
    <x v="2"/>
    <s v="GNR_ST_MSW_BP_E-25_LS-220-MW-FEED_Y-2050"/>
    <x v="0"/>
    <x v="1"/>
    <n v="143.59650269812801"/>
    <n v="209650.893939267"/>
    <n v="754743.21818136098"/>
  </r>
  <r>
    <x v="0"/>
    <x v="1"/>
    <x v="2"/>
    <x v="9"/>
    <x v="20"/>
    <s v="SE4_large"/>
    <x v="2"/>
    <s v="GNR_ST_MSW_BP_E-25_LS-220-MW-FEED_Y-2050"/>
    <x v="0"/>
    <x v="2"/>
    <n v="143.59650269812801"/>
    <n v="209650.893939267"/>
    <n v="754743.21818136098"/>
  </r>
  <r>
    <x v="0"/>
    <x v="1"/>
    <x v="2"/>
    <x v="9"/>
    <x v="20"/>
    <s v="SE4_large"/>
    <x v="2"/>
    <s v="GNR_ST_MSW_BP_E-25_LS-220-MW-FEED_Y-2050"/>
    <x v="1"/>
    <x v="0"/>
    <n v="143.59650269812801"/>
    <n v="209650.893939267"/>
    <n v="754743.21818136098"/>
  </r>
  <r>
    <x v="0"/>
    <x v="1"/>
    <x v="2"/>
    <x v="9"/>
    <x v="20"/>
    <s v="SE4_large"/>
    <x v="2"/>
    <s v="GNR_ST_MSW_BP_E-25_LS-220-MW-FEED_Y-2050"/>
    <x v="1"/>
    <x v="1"/>
    <n v="143.59650269812801"/>
    <n v="209650.893939267"/>
    <n v="754743.21818136098"/>
  </r>
  <r>
    <x v="0"/>
    <x v="1"/>
    <x v="2"/>
    <x v="9"/>
    <x v="20"/>
    <s v="SE4_large"/>
    <x v="2"/>
    <s v="GNR_ST_MSW_BP_E-25_LS-220-MW-FEED_Y-2050"/>
    <x v="1"/>
    <x v="2"/>
    <n v="143.59650269812801"/>
    <n v="209650.893939267"/>
    <n v="754743.21818136098"/>
  </r>
  <r>
    <x v="0"/>
    <x v="1"/>
    <x v="2"/>
    <x v="9"/>
    <x v="20"/>
    <s v="SE4_medium"/>
    <x v="5"/>
    <s v="GNR_HP_ELEC_GROUND-WTR_COP-380_LS-4-MW_Y-2030"/>
    <x v="0"/>
    <x v="0"/>
    <n v="40.391295962056603"/>
    <n v="58971.292104602602"/>
    <n v="212296.65157656901"/>
  </r>
  <r>
    <x v="0"/>
    <x v="1"/>
    <x v="2"/>
    <x v="9"/>
    <x v="20"/>
    <s v="SE4_medium"/>
    <x v="5"/>
    <s v="GNR_HP_ELEC_GROUND-WTR_COP-380_LS-4-MW_Y-2030"/>
    <x v="0"/>
    <x v="1"/>
    <n v="40.391295962056603"/>
    <n v="58971.292104602602"/>
    <n v="212296.65157656901"/>
  </r>
  <r>
    <x v="0"/>
    <x v="1"/>
    <x v="2"/>
    <x v="9"/>
    <x v="20"/>
    <s v="SE4_medium"/>
    <x v="5"/>
    <s v="GNR_HP_ELEC_GROUND-WTR_COP-380_LS-4-MW_Y-2030"/>
    <x v="0"/>
    <x v="2"/>
    <n v="6.90416876163391"/>
    <n v="10080.0863919855"/>
    <n v="36288.311011147802"/>
  </r>
  <r>
    <x v="0"/>
    <x v="1"/>
    <x v="2"/>
    <x v="9"/>
    <x v="20"/>
    <s v="SE4_medium"/>
    <x v="5"/>
    <s v="GNR_HP_ELEC_GROUND-WTR_COP-380_LS-4-MW_Y-2030"/>
    <x v="1"/>
    <x v="0"/>
    <n v="40.391295962056603"/>
    <n v="58971.292104602602"/>
    <n v="212296.65157656901"/>
  </r>
  <r>
    <x v="0"/>
    <x v="1"/>
    <x v="2"/>
    <x v="9"/>
    <x v="20"/>
    <s v="SE4_medium"/>
    <x v="5"/>
    <s v="GNR_HP_ELEC_GROUND-WTR_COP-380_LS-4-MW_Y-2030"/>
    <x v="1"/>
    <x v="1"/>
    <n v="40.391295962056603"/>
    <n v="58971.292104602602"/>
    <n v="212296.65157656901"/>
  </r>
  <r>
    <x v="0"/>
    <x v="1"/>
    <x v="2"/>
    <x v="9"/>
    <x v="20"/>
    <s v="SE4_medium"/>
    <x v="5"/>
    <s v="GNR_HP_ELEC_GROUND-WTR_COP-380_LS-4-MW_Y-2030"/>
    <x v="1"/>
    <x v="2"/>
    <n v="40.391295962056603"/>
    <n v="58971.292104602602"/>
    <n v="212296.65157656901"/>
  </r>
  <r>
    <x v="0"/>
    <x v="1"/>
    <x v="2"/>
    <x v="9"/>
    <x v="20"/>
    <s v="SE4_medium"/>
    <x v="5"/>
    <s v="GNR_HP_ELEC_GROUND-WTR_COP-410_LS-4-MW_Y-2050"/>
    <x v="0"/>
    <x v="0"/>
    <n v="120.80860003181"/>
    <n v="176380.556046443"/>
    <n v="634970.00176719401"/>
  </r>
  <r>
    <x v="0"/>
    <x v="1"/>
    <x v="2"/>
    <x v="9"/>
    <x v="20"/>
    <s v="SE4_medium"/>
    <x v="5"/>
    <s v="GNR_HP_ELEC_GROUND-WTR_COP-410_LS-4-MW_Y-2050"/>
    <x v="0"/>
    <x v="1"/>
    <n v="120.80860003181"/>
    <n v="176380.556046443"/>
    <n v="634970.00176719401"/>
  </r>
  <r>
    <x v="0"/>
    <x v="1"/>
    <x v="2"/>
    <x v="9"/>
    <x v="20"/>
    <s v="SE4_medium"/>
    <x v="5"/>
    <s v="GNR_HP_ELEC_GROUND-WTR_COP-410_LS-4-MW_Y-2050"/>
    <x v="0"/>
    <x v="2"/>
    <n v="120.80860003181"/>
    <n v="176380.556046443"/>
    <n v="634970.00176719401"/>
  </r>
  <r>
    <x v="0"/>
    <x v="1"/>
    <x v="2"/>
    <x v="9"/>
    <x v="20"/>
    <s v="SE4_medium"/>
    <x v="5"/>
    <s v="GNR_HP_ELEC_GROUND-WTR_COP-410_LS-4-MW_Y-2050"/>
    <x v="1"/>
    <x v="0"/>
    <n v="120.80860003181"/>
    <n v="176380.556046443"/>
    <n v="634970.00176719401"/>
  </r>
  <r>
    <x v="0"/>
    <x v="1"/>
    <x v="2"/>
    <x v="9"/>
    <x v="20"/>
    <s v="SE4_medium"/>
    <x v="5"/>
    <s v="GNR_HP_ELEC_GROUND-WTR_COP-410_LS-4-MW_Y-2050"/>
    <x v="1"/>
    <x v="1"/>
    <n v="120.80860003181"/>
    <n v="176380.556046443"/>
    <n v="634970.00176719401"/>
  </r>
  <r>
    <x v="0"/>
    <x v="1"/>
    <x v="2"/>
    <x v="9"/>
    <x v="20"/>
    <s v="SE4_medium"/>
    <x v="5"/>
    <s v="GNR_HP_ELEC_GROUND-WTR_COP-410_LS-4-MW_Y-2050"/>
    <x v="1"/>
    <x v="2"/>
    <n v="120.80860003181"/>
    <n v="176380.556046443"/>
    <n v="634970.00176719401"/>
  </r>
  <r>
    <x v="0"/>
    <x v="1"/>
    <x v="2"/>
    <x v="9"/>
    <x v="20"/>
    <s v="SE4_medium"/>
    <x v="1"/>
    <s v="GNR_HS_HEAT_PIT_L-DEC_E-91_Y-2050"/>
    <x v="0"/>
    <x v="0"/>
    <n v="112.49793576903301"/>
    <n v="164246.98622278799"/>
    <n v="591289.15040203801"/>
  </r>
  <r>
    <x v="0"/>
    <x v="1"/>
    <x v="2"/>
    <x v="9"/>
    <x v="20"/>
    <s v="SE4_medium"/>
    <x v="1"/>
    <s v="GNR_HS_HEAT_PIT_L-DEC_E-91_Y-2050"/>
    <x v="0"/>
    <x v="1"/>
    <n v="373.63026868091401"/>
    <n v="545500.19227413496"/>
    <n v="1963800.6921868799"/>
  </r>
  <r>
    <x v="0"/>
    <x v="1"/>
    <x v="2"/>
    <x v="9"/>
    <x v="20"/>
    <s v="SE4_medium"/>
    <x v="1"/>
    <s v="GNR_HS_HEAT_PIT_L-DEC_E-91_Y-2050"/>
    <x v="0"/>
    <x v="2"/>
    <n v="373.63026868091401"/>
    <n v="545500.19227413496"/>
    <n v="1963800.6921868799"/>
  </r>
  <r>
    <x v="0"/>
    <x v="1"/>
    <x v="2"/>
    <x v="9"/>
    <x v="20"/>
    <s v="SE4_medium"/>
    <x v="1"/>
    <s v="GNR_HS_HEAT_WTR-TANK_LS_E-95_Y-2010"/>
    <x v="0"/>
    <x v="1"/>
    <n v="0.75684931506849296"/>
    <n v="1105"/>
    <n v="3978"/>
  </r>
  <r>
    <x v="0"/>
    <x v="1"/>
    <x v="2"/>
    <x v="9"/>
    <x v="20"/>
    <s v="SE4_medium"/>
    <x v="19"/>
    <s v="GNR_BO_WOODCHI_E-90"/>
    <x v="0"/>
    <x v="1"/>
    <n v="71.7777777777778"/>
    <n v="104795.555555556"/>
    <n v="377264"/>
  </r>
  <r>
    <x v="0"/>
    <x v="1"/>
    <x v="2"/>
    <x v="9"/>
    <x v="20"/>
    <s v="SE4_small"/>
    <x v="5"/>
    <s v="GNR_HP_ELEC_GROUND-WTR_COP-380_LS-4-MW_Y-2030"/>
    <x v="0"/>
    <x v="0"/>
    <n v="0.95989186149529304"/>
    <n v="1401.44211778313"/>
    <n v="5045.1916240192604"/>
  </r>
  <r>
    <x v="0"/>
    <x v="1"/>
    <x v="2"/>
    <x v="9"/>
    <x v="20"/>
    <s v="SE4_small"/>
    <x v="5"/>
    <s v="GNR_HP_ELEC_GROUND-WTR_COP-380_LS-4-MW_Y-2030"/>
    <x v="0"/>
    <x v="1"/>
    <n v="0.95989186149529304"/>
    <n v="1401.44211778313"/>
    <n v="5045.1916240192604"/>
  </r>
  <r>
    <x v="0"/>
    <x v="1"/>
    <x v="2"/>
    <x v="9"/>
    <x v="20"/>
    <s v="SE4_small"/>
    <x v="5"/>
    <s v="GNR_HP_ELEC_GROUND-WTR_COP-380_LS-4-MW_Y-2030"/>
    <x v="1"/>
    <x v="0"/>
    <n v="0.95989186149529304"/>
    <n v="1401.44211778313"/>
    <n v="5045.1916240192604"/>
  </r>
  <r>
    <x v="0"/>
    <x v="1"/>
    <x v="2"/>
    <x v="9"/>
    <x v="20"/>
    <s v="SE4_small"/>
    <x v="5"/>
    <s v="GNR_HP_ELEC_GROUND-WTR_COP-380_LS-4-MW_Y-2030"/>
    <x v="1"/>
    <x v="1"/>
    <n v="0.95989186149529304"/>
    <n v="1401.44211778313"/>
    <n v="5045.1916240192604"/>
  </r>
  <r>
    <x v="0"/>
    <x v="1"/>
    <x v="2"/>
    <x v="9"/>
    <x v="20"/>
    <s v="SE4_small"/>
    <x v="5"/>
    <s v="GNR_HP_ELEC_GROUND-WTR_COP-380_LS-4-MW_Y-2030"/>
    <x v="1"/>
    <x v="2"/>
    <n v="0.95989186149529304"/>
    <n v="1401.44211778313"/>
    <n v="5045.1916240192604"/>
  </r>
  <r>
    <x v="0"/>
    <x v="1"/>
    <x v="2"/>
    <x v="9"/>
    <x v="20"/>
    <s v="SE4_small"/>
    <x v="5"/>
    <s v="GNR_HP_ELEC_GROUND-WTR_COP-410_LS-4-MW_Y-2050"/>
    <x v="0"/>
    <x v="0"/>
    <n v="25.673094758797198"/>
    <n v="37482.718347843896"/>
    <n v="134937.78605223799"/>
  </r>
  <r>
    <x v="0"/>
    <x v="1"/>
    <x v="2"/>
    <x v="9"/>
    <x v="20"/>
    <s v="SE4_small"/>
    <x v="5"/>
    <s v="GNR_HP_ELEC_GROUND-WTR_COP-410_LS-4-MW_Y-2050"/>
    <x v="0"/>
    <x v="1"/>
    <n v="25.673094758797198"/>
    <n v="37482.718347843896"/>
    <n v="134937.78605223799"/>
  </r>
  <r>
    <x v="0"/>
    <x v="1"/>
    <x v="2"/>
    <x v="9"/>
    <x v="20"/>
    <s v="SE4_small"/>
    <x v="5"/>
    <s v="GNR_HP_ELEC_GROUND-WTR_COP-410_LS-4-MW_Y-2050"/>
    <x v="0"/>
    <x v="2"/>
    <n v="25.673094758797198"/>
    <n v="37482.718347843896"/>
    <n v="134937.78605223799"/>
  </r>
  <r>
    <x v="0"/>
    <x v="1"/>
    <x v="2"/>
    <x v="9"/>
    <x v="20"/>
    <s v="SE4_small"/>
    <x v="5"/>
    <s v="GNR_HP_ELEC_GROUND-WTR_COP-410_LS-4-MW_Y-2050"/>
    <x v="1"/>
    <x v="0"/>
    <n v="25.673094758797198"/>
    <n v="37482.718347843896"/>
    <n v="134937.78605223799"/>
  </r>
  <r>
    <x v="0"/>
    <x v="1"/>
    <x v="2"/>
    <x v="9"/>
    <x v="20"/>
    <s v="SE4_small"/>
    <x v="5"/>
    <s v="GNR_HP_ELEC_GROUND-WTR_COP-410_LS-4-MW_Y-2050"/>
    <x v="1"/>
    <x v="1"/>
    <n v="25.673094758797198"/>
    <n v="37482.718347843896"/>
    <n v="134937.78605223799"/>
  </r>
  <r>
    <x v="0"/>
    <x v="1"/>
    <x v="2"/>
    <x v="9"/>
    <x v="20"/>
    <s v="SE4_small"/>
    <x v="5"/>
    <s v="GNR_HP_ELEC_GROUND-WTR_COP-410_LS-4-MW_Y-2050"/>
    <x v="1"/>
    <x v="2"/>
    <n v="25.673094758797198"/>
    <n v="37482.718347843896"/>
    <n v="134937.78605223799"/>
  </r>
  <r>
    <x v="0"/>
    <x v="1"/>
    <x v="2"/>
    <x v="9"/>
    <x v="20"/>
    <s v="SE4_small"/>
    <x v="1"/>
    <s v="GNR_HS_HEAT_PIT_L-DEC_E-91_Y-2050"/>
    <x v="0"/>
    <x v="0"/>
    <n v="31.398457873002702"/>
    <n v="45841.748494583902"/>
    <n v="165030.294580502"/>
  </r>
  <r>
    <x v="0"/>
    <x v="1"/>
    <x v="2"/>
    <x v="9"/>
    <x v="20"/>
    <s v="SE4_small"/>
    <x v="1"/>
    <s v="GNR_HS_HEAT_PIT_L-DEC_E-91_Y-2050"/>
    <x v="0"/>
    <x v="1"/>
    <n v="75.973488376615606"/>
    <n v="110921.29302985901"/>
    <n v="399316.65490749199"/>
  </r>
  <r>
    <x v="0"/>
    <x v="1"/>
    <x v="2"/>
    <x v="9"/>
    <x v="20"/>
    <s v="SE4_small"/>
    <x v="1"/>
    <s v="GNR_HS_HEAT_PIT_L-DEC_E-91_Y-2050"/>
    <x v="0"/>
    <x v="2"/>
    <n v="47.911048861669698"/>
    <n v="69950.131338037798"/>
    <n v="251820.472816936"/>
  </r>
  <r>
    <x v="0"/>
    <x v="1"/>
    <x v="2"/>
    <x v="9"/>
    <x v="20"/>
    <s v="SE4_small"/>
    <x v="4"/>
    <s v="GNR_EH_HEAT"/>
    <x v="0"/>
    <x v="0"/>
    <n v="1.54132326007325"/>
    <n v="2250.3319597069499"/>
    <n v="8101.1950549450203"/>
  </r>
  <r>
    <x v="0"/>
    <x v="1"/>
    <x v="2"/>
    <x v="9"/>
    <x v="20"/>
    <s v="SE4_small"/>
    <x v="4"/>
    <s v="GNR_EH_HEAT"/>
    <x v="0"/>
    <x v="1"/>
    <n v="1.54132326007325"/>
    <n v="2250.3319597069499"/>
    <n v="8101.1950549450203"/>
  </r>
  <r>
    <x v="0"/>
    <x v="1"/>
    <x v="2"/>
    <x v="9"/>
    <x v="20"/>
    <s v="SE4_small"/>
    <x v="4"/>
    <s v="GNR_EH_HEAT"/>
    <x v="0"/>
    <x v="2"/>
    <n v="1.54132326007325"/>
    <n v="2250.3319597069499"/>
    <n v="8101.1950549450203"/>
  </r>
  <r>
    <x v="0"/>
    <x v="1"/>
    <x v="2"/>
    <x v="9"/>
    <x v="20"/>
    <s v="SE4_small"/>
    <x v="4"/>
    <s v="GNR_EH_HEAT"/>
    <x v="1"/>
    <x v="0"/>
    <n v="1.54132326007325"/>
    <n v="2250.3319597069499"/>
    <n v="8101.1950549450203"/>
  </r>
  <r>
    <x v="0"/>
    <x v="1"/>
    <x v="2"/>
    <x v="9"/>
    <x v="20"/>
    <s v="SE4_small"/>
    <x v="4"/>
    <s v="GNR_EH_HEAT"/>
    <x v="1"/>
    <x v="1"/>
    <n v="1.54132326007325"/>
    <n v="2250.3319597069499"/>
    <n v="8101.1950549450203"/>
  </r>
  <r>
    <x v="0"/>
    <x v="1"/>
    <x v="2"/>
    <x v="9"/>
    <x v="20"/>
    <s v="SE4_small"/>
    <x v="4"/>
    <s v="GNR_EH_HEAT"/>
    <x v="1"/>
    <x v="2"/>
    <n v="1.54132326007325"/>
    <n v="2250.3319597069499"/>
    <n v="8101.1950549450203"/>
  </r>
  <r>
    <x v="0"/>
    <x v="1"/>
    <x v="2"/>
    <x v="9"/>
    <x v="20"/>
    <s v="SE4_small"/>
    <x v="19"/>
    <s v="GNR_BO_WOODCHI_E-90"/>
    <x v="0"/>
    <x v="1"/>
    <n v="12.425000000000001"/>
    <n v="18140.5"/>
    <n v="65305.8"/>
  </r>
  <r>
    <x v="0"/>
    <x v="1"/>
    <x v="2"/>
    <x v="10"/>
    <x v="21"/>
    <s v="UK_A"/>
    <x v="5"/>
    <s v="GNR_ES_ELEC_BAT-LITHIO_E-97_Y-30-50"/>
    <x v="0"/>
    <x v="1"/>
    <n v="2513.3766400425202"/>
    <n v="3669529.8944620802"/>
    <n v="13210307.6200635"/>
  </r>
  <r>
    <x v="0"/>
    <x v="1"/>
    <x v="2"/>
    <x v="10"/>
    <x v="21"/>
    <s v="UK_A"/>
    <x v="5"/>
    <s v="GNR_ES_ELEC_BAT-LITHIO_E-97_Y-30-50"/>
    <x v="0"/>
    <x v="2"/>
    <n v="11323.1932789435"/>
    <n v="16531862.1872575"/>
    <n v="59514703.874127097"/>
  </r>
  <r>
    <x v="0"/>
    <x v="1"/>
    <x v="2"/>
    <x v="10"/>
    <x v="21"/>
    <s v="UK_A"/>
    <x v="5"/>
    <s v="GNR_ES_ELEC_BAT-LITHIO_E-97_Y-30-50"/>
    <x v="1"/>
    <x v="1"/>
    <n v="7497.2835582623702"/>
    <n v="10946033.9950631"/>
    <n v="39405722.382227004"/>
  </r>
  <r>
    <x v="0"/>
    <x v="1"/>
    <x v="2"/>
    <x v="10"/>
    <x v="21"/>
    <s v="UK_A"/>
    <x v="17"/>
    <s v="GNR_FC_H2_SOFCC_Y-50"/>
    <x v="0"/>
    <x v="0"/>
    <n v="20744.708340488101"/>
    <n v="30287274.177112699"/>
    <n v="109034187.037606"/>
  </r>
  <r>
    <x v="0"/>
    <x v="1"/>
    <x v="2"/>
    <x v="10"/>
    <x v="21"/>
    <s v="UK_A"/>
    <x v="17"/>
    <s v="GNR_FC_H2_SOFCC_Y-50"/>
    <x v="0"/>
    <x v="1"/>
    <n v="20744.708340488101"/>
    <n v="30287274.177112699"/>
    <n v="109034187.037606"/>
  </r>
  <r>
    <x v="0"/>
    <x v="1"/>
    <x v="2"/>
    <x v="10"/>
    <x v="21"/>
    <s v="UK_A"/>
    <x v="17"/>
    <s v="GNR_FC_H2_SOFCC_Y-50"/>
    <x v="0"/>
    <x v="2"/>
    <n v="20744.708340488101"/>
    <n v="30287274.177112699"/>
    <n v="109034187.037606"/>
  </r>
  <r>
    <x v="0"/>
    <x v="1"/>
    <x v="2"/>
    <x v="10"/>
    <x v="21"/>
    <s v="UK_A"/>
    <x v="12"/>
    <s v="GNR_ST_NUCL_CND_E-33"/>
    <x v="0"/>
    <x v="0"/>
    <n v="26927.035544984399"/>
    <n v="39313471.895677201"/>
    <n v="141528498.82443801"/>
  </r>
  <r>
    <x v="0"/>
    <x v="1"/>
    <x v="2"/>
    <x v="10"/>
    <x v="21"/>
    <s v="UK_A"/>
    <x v="12"/>
    <s v="GNR_ST_NUCL_CND_E-33"/>
    <x v="0"/>
    <x v="1"/>
    <n v="26927.035544984399"/>
    <n v="39313471.895677201"/>
    <n v="141528498.82443801"/>
  </r>
  <r>
    <x v="0"/>
    <x v="1"/>
    <x v="2"/>
    <x v="10"/>
    <x v="21"/>
    <s v="UK_A"/>
    <x v="12"/>
    <s v="GNR_ST_NUCL_CND_E-33"/>
    <x v="0"/>
    <x v="2"/>
    <n v="26927.035544984399"/>
    <n v="39313471.895677201"/>
    <n v="141528498.82443801"/>
  </r>
  <r>
    <x v="0"/>
    <x v="1"/>
    <x v="2"/>
    <x v="10"/>
    <x v="21"/>
    <s v="UK_A"/>
    <x v="12"/>
    <s v="GNR_ST_NUCL_CND_E-33"/>
    <x v="1"/>
    <x v="0"/>
    <n v="27555.6033927965"/>
    <n v="40231180.953482904"/>
    <n v="144832251.43253899"/>
  </r>
  <r>
    <x v="0"/>
    <x v="1"/>
    <x v="2"/>
    <x v="10"/>
    <x v="21"/>
    <s v="UK_A"/>
    <x v="12"/>
    <s v="GNR_ST_NUCL_CND_E-33"/>
    <x v="1"/>
    <x v="1"/>
    <n v="27555.6033927965"/>
    <n v="40231180.953482904"/>
    <n v="144832251.43253899"/>
  </r>
  <r>
    <x v="0"/>
    <x v="1"/>
    <x v="2"/>
    <x v="10"/>
    <x v="21"/>
    <s v="UK_A"/>
    <x v="12"/>
    <s v="GNR_ST_NUCL_CND_E-33"/>
    <x v="1"/>
    <x v="2"/>
    <n v="27555.6033927965"/>
    <n v="40231180.953482904"/>
    <n v="144832251.43253899"/>
  </r>
  <r>
    <x v="0"/>
    <x v="1"/>
    <x v="2"/>
    <x v="10"/>
    <x v="21"/>
    <s v="UK_A"/>
    <x v="3"/>
    <s v="GNR_PV_SUN_LS-4-MW_Y-2050"/>
    <x v="0"/>
    <x v="1"/>
    <n v="473.79758034320997"/>
    <n v="691744.46730108699"/>
    <n v="2490280.0822839099"/>
  </r>
  <r>
    <x v="0"/>
    <x v="1"/>
    <x v="2"/>
    <x v="10"/>
    <x v="21"/>
    <s v="UK_A"/>
    <x v="3"/>
    <s v="GNR_PV_SUN_LS-4-MW_Y-2050"/>
    <x v="0"/>
    <x v="2"/>
    <n v="753.76887781874598"/>
    <n v="1100502.56161537"/>
    <n v="3961809.22181533"/>
  </r>
  <r>
    <x v="0"/>
    <x v="1"/>
    <x v="2"/>
    <x v="10"/>
    <x v="21"/>
    <s v="UK_A"/>
    <x v="3"/>
    <s v="GNR_PV_SUN_LS-4-MW_Y-2050"/>
    <x v="1"/>
    <x v="1"/>
    <n v="5233.30963742728"/>
    <n v="7640632.0706438199"/>
    <n v="27506275.454317801"/>
  </r>
  <r>
    <x v="0"/>
    <x v="1"/>
    <x v="2"/>
    <x v="10"/>
    <x v="21"/>
    <s v="UK_A"/>
    <x v="3"/>
    <s v="GNR_PV_SUN_LS-4-MW_Y-2050"/>
    <x v="1"/>
    <x v="2"/>
    <n v="20997.847310665002"/>
    <n v="30656857.0735709"/>
    <n v="110364685.464855"/>
  </r>
  <r>
    <x v="0"/>
    <x v="1"/>
    <x v="2"/>
    <x v="10"/>
    <x v="21"/>
    <s v="UK_A"/>
    <x v="6"/>
    <s v="GNR_ES_WTR_PMP"/>
    <x v="0"/>
    <x v="2"/>
    <n v="4.5054794520547903"/>
    <n v="6578"/>
    <n v="23680.799999999999"/>
  </r>
  <r>
    <x v="0"/>
    <x v="1"/>
    <x v="2"/>
    <x v="10"/>
    <x v="21"/>
    <s v="UK_A"/>
    <x v="6"/>
    <s v="GNR_ROR_WTR"/>
    <x v="0"/>
    <x v="0"/>
    <n v="813.06694282543003"/>
    <n v="1187077.73652513"/>
    <n v="4273479.8514904603"/>
  </r>
  <r>
    <x v="0"/>
    <x v="1"/>
    <x v="2"/>
    <x v="10"/>
    <x v="21"/>
    <s v="UK_A"/>
    <x v="6"/>
    <s v="GNR_ROR_WTR"/>
    <x v="0"/>
    <x v="1"/>
    <n v="813.06694282543003"/>
    <n v="1187077.73652513"/>
    <n v="4273479.8514904603"/>
  </r>
  <r>
    <x v="0"/>
    <x v="1"/>
    <x v="2"/>
    <x v="10"/>
    <x v="21"/>
    <s v="UK_A"/>
    <x v="6"/>
    <s v="GNR_ROR_WTR"/>
    <x v="0"/>
    <x v="2"/>
    <n v="813.06694282543003"/>
    <n v="1187077.73652513"/>
    <n v="4273479.8514904603"/>
  </r>
  <r>
    <x v="0"/>
    <x v="1"/>
    <x v="2"/>
    <x v="10"/>
    <x v="21"/>
    <s v="UK_A"/>
    <x v="6"/>
    <s v="GNR_ROR_WTR"/>
    <x v="1"/>
    <x v="0"/>
    <n v="392.885933824517"/>
    <n v="573613.463383795"/>
    <n v="2065008.4681816599"/>
  </r>
  <r>
    <x v="0"/>
    <x v="1"/>
    <x v="2"/>
    <x v="10"/>
    <x v="21"/>
    <s v="UK_A"/>
    <x v="6"/>
    <s v="GNR_ROR_WTR"/>
    <x v="1"/>
    <x v="1"/>
    <n v="392.885933824517"/>
    <n v="573613.463383795"/>
    <n v="2065008.4681816599"/>
  </r>
  <r>
    <x v="0"/>
    <x v="1"/>
    <x v="2"/>
    <x v="10"/>
    <x v="21"/>
    <s v="UK_A"/>
    <x v="6"/>
    <s v="GNR_ROR_WTR"/>
    <x v="1"/>
    <x v="2"/>
    <n v="392.885933824517"/>
    <n v="573613.463383795"/>
    <n v="2065008.4681816599"/>
  </r>
  <r>
    <x v="0"/>
    <x v="1"/>
    <x v="2"/>
    <x v="10"/>
    <x v="21"/>
    <s v="UK_A"/>
    <x v="7"/>
    <s v="GNR_WT_WIND_ON_LS_Y-2030"/>
    <x v="0"/>
    <x v="0"/>
    <n v="113.578322069883"/>
    <n v="165824.35022203001"/>
    <n v="596967.66079930705"/>
  </r>
  <r>
    <x v="0"/>
    <x v="1"/>
    <x v="2"/>
    <x v="10"/>
    <x v="21"/>
    <s v="UK_A"/>
    <x v="7"/>
    <s v="GNR_WT_WIND_ON_LS_Y-2030"/>
    <x v="0"/>
    <x v="1"/>
    <n v="81.027009146761998"/>
    <n v="118299.433354273"/>
    <n v="425877.96007538098"/>
  </r>
  <r>
    <x v="0"/>
    <x v="1"/>
    <x v="2"/>
    <x v="10"/>
    <x v="21"/>
    <s v="UK_A"/>
    <x v="7"/>
    <s v="GNR_WT_WIND_ON_LS_Y-2030"/>
    <x v="0"/>
    <x v="2"/>
    <n v="41.918597217544601"/>
    <n v="61201.151937615097"/>
    <n v="220324.14697541401"/>
  </r>
  <r>
    <x v="0"/>
    <x v="1"/>
    <x v="2"/>
    <x v="10"/>
    <x v="21"/>
    <s v="UK_A"/>
    <x v="7"/>
    <s v="GNR_WT_WIND_ON_LS_Y-2030"/>
    <x v="1"/>
    <x v="0"/>
    <n v="326.09858449961303"/>
    <n v="476103.93336943502"/>
    <n v="1713974.1601299699"/>
  </r>
  <r>
    <x v="0"/>
    <x v="1"/>
    <x v="2"/>
    <x v="10"/>
    <x v="21"/>
    <s v="UK_A"/>
    <x v="7"/>
    <s v="GNR_WT_WIND_ON_LS_Y-2030"/>
    <x v="1"/>
    <x v="1"/>
    <n v="269.42651451835297"/>
    <n v="393362.71119679499"/>
    <n v="1416105.7603084601"/>
  </r>
  <r>
    <x v="0"/>
    <x v="1"/>
    <x v="2"/>
    <x v="10"/>
    <x v="21"/>
    <s v="UK_A"/>
    <x v="7"/>
    <s v="GNR_WT_WIND_ON_LS_Y-2030"/>
    <x v="1"/>
    <x v="2"/>
    <n v="249.05267117798101"/>
    <n v="363616.89991985197"/>
    <n v="1309020.8397114701"/>
  </r>
  <r>
    <x v="0"/>
    <x v="1"/>
    <x v="2"/>
    <x v="10"/>
    <x v="21"/>
    <s v="UK_A"/>
    <x v="7"/>
    <s v="GNR_WT_WIND_ON_LS_Y-2050"/>
    <x v="0"/>
    <x v="0"/>
    <n v="8651.7300699545594"/>
    <n v="12631525.9021337"/>
    <n v="45473493.247681201"/>
  </r>
  <r>
    <x v="0"/>
    <x v="1"/>
    <x v="2"/>
    <x v="10"/>
    <x v="21"/>
    <s v="UK_A"/>
    <x v="7"/>
    <s v="GNR_WT_WIND_ON_LS_Y-2050"/>
    <x v="0"/>
    <x v="1"/>
    <n v="6172.1620705242804"/>
    <n v="9011356.6229654495"/>
    <n v="32440883.8426756"/>
  </r>
  <r>
    <x v="0"/>
    <x v="1"/>
    <x v="2"/>
    <x v="10"/>
    <x v="21"/>
    <s v="UK_A"/>
    <x v="7"/>
    <s v="GNR_WT_WIND_ON_LS_Y-2050"/>
    <x v="0"/>
    <x v="2"/>
    <n v="3193.1127474677701"/>
    <n v="4661944.6113029402"/>
    <n v="16783000.6006906"/>
  </r>
  <r>
    <x v="0"/>
    <x v="1"/>
    <x v="2"/>
    <x v="10"/>
    <x v="21"/>
    <s v="UK_A"/>
    <x v="7"/>
    <s v="GNR_WT_WIND_ON_LS_Y-2050"/>
    <x v="1"/>
    <x v="0"/>
    <n v="24840.2765410551"/>
    <n v="36266803.749940403"/>
    <n v="130560493.49978501"/>
  </r>
  <r>
    <x v="0"/>
    <x v="1"/>
    <x v="2"/>
    <x v="10"/>
    <x v="21"/>
    <s v="UK_A"/>
    <x v="7"/>
    <s v="GNR_WT_WIND_ON_LS_Y-2050"/>
    <x v="1"/>
    <x v="1"/>
    <n v="20523.3308154283"/>
    <n v="29964062.990525398"/>
    <n v="107870626.765891"/>
  </r>
  <r>
    <x v="0"/>
    <x v="1"/>
    <x v="2"/>
    <x v="10"/>
    <x v="21"/>
    <s v="UK_A"/>
    <x v="7"/>
    <s v="GNR_WT_WIND_ON_LS_Y-2050"/>
    <x v="1"/>
    <x v="2"/>
    <n v="18971.370988446699"/>
    <n v="27698201.643132199"/>
    <n v="99713525.915275902"/>
  </r>
</pivotCacheRecords>
</file>

<file path=xl/pivotCache/pivotCacheRecords9.xml><?xml version="1.0" encoding="utf-8"?>
<pivotCacheRecords xmlns="http://schemas.openxmlformats.org/spreadsheetml/2006/main" xmlns:r="http://schemas.openxmlformats.org/officeDocument/2006/relationships" count="2041">
  <r>
    <x v="0"/>
    <x v="0"/>
    <x v="0"/>
    <x v="0"/>
    <x v="0"/>
    <s v="DK1_Large"/>
    <x v="0"/>
    <s v="GNR_ST_COAL_EXT_E-42"/>
    <n v="7.4459999999999997"/>
    <n v="26.805599999999998"/>
  </r>
  <r>
    <x v="0"/>
    <x v="0"/>
    <x v="0"/>
    <x v="0"/>
    <x v="0"/>
    <s v="DK1_Large"/>
    <x v="0"/>
    <s v="GNR_ST_COAL_EXT_E-43"/>
    <n v="7.5886046511627896"/>
    <n v="27.318976744185999"/>
  </r>
  <r>
    <x v="0"/>
    <x v="0"/>
    <x v="0"/>
    <x v="0"/>
    <x v="0"/>
    <s v="DK1_Large"/>
    <x v="0"/>
    <s v="GNR_ST_COAL_EXT_E-47"/>
    <n v="3.5878723404255299"/>
    <n v="12.916340425531899"/>
  </r>
  <r>
    <x v="0"/>
    <x v="0"/>
    <x v="0"/>
    <x v="0"/>
    <x v="0"/>
    <s v="DK1_Large"/>
    <x v="1"/>
    <s v="GNR_HS_HEAT_PIT_L-CEN_E-90_Y-2020"/>
    <n v="1.56683455280918"/>
    <n v="5.6406043901130403"/>
  </r>
  <r>
    <x v="0"/>
    <x v="0"/>
    <x v="0"/>
    <x v="0"/>
    <x v="0"/>
    <s v="DK1_Large"/>
    <x v="2"/>
    <s v="GNR_ST_MSW_BP_E-19"/>
    <n v="0.207473684210526"/>
    <n v="0.74690526315789496"/>
  </r>
  <r>
    <x v="0"/>
    <x v="0"/>
    <x v="0"/>
    <x v="0"/>
    <x v="0"/>
    <s v="DK1_Large"/>
    <x v="2"/>
    <s v="GNR_ST_MSW_BP_E-22"/>
    <n v="0.47781818181818198"/>
    <n v="1.72014545454546"/>
  </r>
  <r>
    <x v="0"/>
    <x v="0"/>
    <x v="0"/>
    <x v="0"/>
    <x v="0"/>
    <s v="DK1_Large"/>
    <x v="2"/>
    <s v="GNR_ST_MSW_BP_E-23"/>
    <n v="0.56749565217391296"/>
    <n v="2.0429843478260898"/>
  </r>
  <r>
    <x v="0"/>
    <x v="0"/>
    <x v="0"/>
    <x v="0"/>
    <x v="0"/>
    <s v="DK1_Large"/>
    <x v="2"/>
    <s v="GNR_ST_MSW_BP_E-27"/>
    <n v="0.29037777777777801"/>
    <n v="1.0453600000000001"/>
  </r>
  <r>
    <x v="0"/>
    <x v="0"/>
    <x v="0"/>
    <x v="0"/>
    <x v="0"/>
    <s v="DK1_Large"/>
    <x v="3"/>
    <s v="GNR_SH_SUN"/>
    <n v="1.9543400000000002E-3"/>
    <n v="7.0356239999999999E-3"/>
  </r>
  <r>
    <x v="0"/>
    <x v="0"/>
    <x v="0"/>
    <x v="0"/>
    <x v="0"/>
    <s v="DK1_Large"/>
    <x v="4"/>
    <s v="GNR_EH_HEAT"/>
    <n v="0.42170639999999998"/>
    <n v="1.51814304"/>
  </r>
  <r>
    <x v="0"/>
    <x v="0"/>
    <x v="0"/>
    <x v="0"/>
    <x v="0"/>
    <s v="DK1_MedSmall"/>
    <x v="5"/>
    <s v="GNR_HP_ELEC_GROUND-WTR_COP-360_LS-4-MW_Y-2020"/>
    <n v="0.30948936744375599"/>
    <n v="1.11416172279752"/>
  </r>
  <r>
    <x v="0"/>
    <x v="0"/>
    <x v="0"/>
    <x v="0"/>
    <x v="0"/>
    <s v="DK1_MedSmall"/>
    <x v="1"/>
    <s v="GNR_HS_HEAT_PIT_L-DEC_E-91_Y-2020"/>
    <n v="0.86763895049050799"/>
    <n v="3.1235002217658301"/>
  </r>
  <r>
    <x v="0"/>
    <x v="0"/>
    <x v="0"/>
    <x v="0"/>
    <x v="0"/>
    <s v="DK1_MedSmall"/>
    <x v="2"/>
    <s v="GNR_ST_MSW_BP_E-21"/>
    <n v="0.41714285714285798"/>
    <n v="1.50171428571429"/>
  </r>
  <r>
    <x v="0"/>
    <x v="0"/>
    <x v="0"/>
    <x v="0"/>
    <x v="0"/>
    <s v="DK1_MedSmall"/>
    <x v="2"/>
    <s v="GNR_ST_MSW_BP_E-22"/>
    <n v="0.179181818181818"/>
    <n v="0.64505454545454599"/>
  </r>
  <r>
    <x v="0"/>
    <x v="0"/>
    <x v="0"/>
    <x v="0"/>
    <x v="0"/>
    <s v="DK1_MedSmall"/>
    <x v="2"/>
    <s v="GNR_ST_MSW_BP_E-26"/>
    <n v="0.23584615384615401"/>
    <n v="0.84904615384615501"/>
  </r>
  <r>
    <x v="0"/>
    <x v="0"/>
    <x v="0"/>
    <x v="0"/>
    <x v="0"/>
    <s v="DK1_MedSmall"/>
    <x v="3"/>
    <s v="GNR_SH_SUN"/>
    <n v="5.9052000000000002E-3"/>
    <n v="2.1258719999999998E-2"/>
  </r>
  <r>
    <x v="0"/>
    <x v="0"/>
    <x v="0"/>
    <x v="0"/>
    <x v="0"/>
    <s v="DK1_MedSmall"/>
    <x v="4"/>
    <s v="GNR_EH_HEAT"/>
    <n v="0.1095"/>
    <n v="0.39419999999999999"/>
  </r>
  <r>
    <x v="0"/>
    <x v="0"/>
    <x v="0"/>
    <x v="0"/>
    <x v="0"/>
    <s v="DK1_MedSmall"/>
    <x v="4"/>
    <s v="GNR_GEO_HEAT_HO"/>
    <n v="7.2707999999999995E-2"/>
    <n v="0.2617488"/>
  </r>
  <r>
    <x v="0"/>
    <x v="0"/>
    <x v="0"/>
    <x v="0"/>
    <x v="0"/>
    <s v="DK1_Medium"/>
    <x v="5"/>
    <s v="GNR_HP_ELEC_GROUND-WTR_COP-360_LS-4-MW_Y-2020"/>
    <n v="0.56555610249809396"/>
    <n v="2.0360019689931401"/>
  </r>
  <r>
    <x v="0"/>
    <x v="0"/>
    <x v="0"/>
    <x v="0"/>
    <x v="0"/>
    <s v="DK1_Medium"/>
    <x v="1"/>
    <s v="GNR_HS_HEAT_PIT_L-DEC_E-91_Y-2020"/>
    <n v="0.97453878909117597"/>
    <n v="3.5083396407282401"/>
  </r>
  <r>
    <x v="0"/>
    <x v="0"/>
    <x v="0"/>
    <x v="0"/>
    <x v="0"/>
    <s v="DK1_Medium"/>
    <x v="2"/>
    <s v="GNR_BO_MSW_E-105"/>
    <n v="2.92E-2"/>
    <n v="0.10512000000000001"/>
  </r>
  <r>
    <x v="0"/>
    <x v="0"/>
    <x v="0"/>
    <x v="0"/>
    <x v="0"/>
    <s v="DK1_Medium"/>
    <x v="2"/>
    <s v="GNR_ST_MSW_BP_E-22"/>
    <n v="2.4801550909090899"/>
    <n v="8.9285583272727393"/>
  </r>
  <r>
    <x v="0"/>
    <x v="0"/>
    <x v="0"/>
    <x v="0"/>
    <x v="0"/>
    <s v="DK1_Medium"/>
    <x v="3"/>
    <s v="GNR_SH_SUN"/>
    <n v="1.27946E-2"/>
    <n v="4.606056E-2"/>
  </r>
  <r>
    <x v="0"/>
    <x v="0"/>
    <x v="0"/>
    <x v="0"/>
    <x v="0"/>
    <s v="DK1_Medium"/>
    <x v="4"/>
    <s v="GNR_GEO_HEAT_HO"/>
    <n v="8.7599999999999997E-2"/>
    <n v="0.31535999999999997"/>
  </r>
  <r>
    <x v="0"/>
    <x v="0"/>
    <x v="0"/>
    <x v="0"/>
    <x v="0"/>
    <s v="DK1_NoDH"/>
    <x v="3"/>
    <s v="GNR_PV_SUN"/>
    <n v="0.56990659346167905"/>
    <n v="2.05166373646205"/>
  </r>
  <r>
    <x v="0"/>
    <x v="0"/>
    <x v="0"/>
    <x v="0"/>
    <x v="0"/>
    <s v="DK1_NoDH"/>
    <x v="6"/>
    <s v="GNR_ROR_WTR"/>
    <n v="3.3449832846470198E-2"/>
    <n v="0.120419398247293"/>
  </r>
  <r>
    <x v="0"/>
    <x v="0"/>
    <x v="0"/>
    <x v="0"/>
    <x v="0"/>
    <s v="DK1_NoDH"/>
    <x v="7"/>
    <s v="GNR_WT_WIND_ONS"/>
    <n v="10.467654235500399"/>
    <n v="37.683555247801301"/>
  </r>
  <r>
    <x v="0"/>
    <x v="0"/>
    <x v="0"/>
    <x v="0"/>
    <x v="0"/>
    <s v="DK1_NoDH"/>
    <x v="7"/>
    <s v="GNR_WT_WIND_ON_LS_Y-2020"/>
    <n v="10.2618657644996"/>
    <n v="36.942716752198699"/>
  </r>
  <r>
    <x v="0"/>
    <x v="0"/>
    <x v="0"/>
    <x v="0"/>
    <x v="0"/>
    <s v="DK1_Offshore"/>
    <x v="7"/>
    <s v="GNR_WT_WIND_OFF"/>
    <n v="5.6124222000000001"/>
    <n v="20.204719919999999"/>
  </r>
  <r>
    <x v="0"/>
    <x v="0"/>
    <x v="0"/>
    <x v="0"/>
    <x v="0"/>
    <s v="DK1_Rural"/>
    <x v="5"/>
    <s v="GNR_HP_ELEC_COP-300"/>
    <n v="1.4599999999999999E-3"/>
    <n v="5.2560000000000003E-3"/>
  </r>
  <r>
    <x v="0"/>
    <x v="0"/>
    <x v="0"/>
    <x v="0"/>
    <x v="0"/>
    <s v="DK1_Rural"/>
    <x v="5"/>
    <s v="GNR_HP_ELEC_COP-350"/>
    <n v="1.82625142857143E-3"/>
    <n v="6.5745051428571398E-3"/>
  </r>
  <r>
    <x v="0"/>
    <x v="0"/>
    <x v="0"/>
    <x v="0"/>
    <x v="0"/>
    <s v="DK1_Rural"/>
    <x v="5"/>
    <s v="GNR_HP_ELEC_COP-400"/>
    <n v="4.4851200000000004E-3"/>
    <n v="1.6146431999999999E-2"/>
  </r>
  <r>
    <x v="0"/>
    <x v="0"/>
    <x v="0"/>
    <x v="0"/>
    <x v="0"/>
    <s v="DK1_Rural"/>
    <x v="5"/>
    <s v="GNR_HP_ELEC_COP-430"/>
    <n v="2.6483720930232601E-3"/>
    <n v="9.5341395348837194E-3"/>
  </r>
  <r>
    <x v="0"/>
    <x v="0"/>
    <x v="0"/>
    <x v="0"/>
    <x v="0"/>
    <s v="DK1_Rural"/>
    <x v="5"/>
    <s v="GNR_HP_ELEC_COP-450"/>
    <n v="1.0512E-3"/>
    <n v="3.7843199999999999E-3"/>
  </r>
  <r>
    <x v="0"/>
    <x v="0"/>
    <x v="0"/>
    <x v="0"/>
    <x v="0"/>
    <s v="DK1_Rural"/>
    <x v="5"/>
    <s v="GNR_HP_ELEC_COP-460"/>
    <n v="6.85565217391305E-3"/>
    <n v="2.4680347826086999E-2"/>
  </r>
  <r>
    <x v="0"/>
    <x v="0"/>
    <x v="0"/>
    <x v="0"/>
    <x v="0"/>
    <s v="DK1_Rural"/>
    <x v="5"/>
    <s v="GNR_HP_ELEC_COP-470"/>
    <n v="1.77063829787234E-3"/>
    <n v="6.3742978723404196E-3"/>
  </r>
  <r>
    <x v="0"/>
    <x v="0"/>
    <x v="0"/>
    <x v="0"/>
    <x v="0"/>
    <s v="DK1_Rural"/>
    <x v="5"/>
    <s v="GNR_HP_ELEC_COP-500"/>
    <n v="8.7600000000000004E-4"/>
    <n v="3.1535999999999999E-3"/>
  </r>
  <r>
    <x v="0"/>
    <x v="0"/>
    <x v="0"/>
    <x v="0"/>
    <x v="0"/>
    <s v="DK1_Rural"/>
    <x v="5"/>
    <s v="GNR_HP_ELEC_COP-530"/>
    <n v="2.2313207547169801E-3"/>
    <n v="8.0327547169811303E-3"/>
  </r>
  <r>
    <x v="0"/>
    <x v="0"/>
    <x v="0"/>
    <x v="0"/>
    <x v="0"/>
    <s v="DK1_Rural"/>
    <x v="5"/>
    <s v="GNR_HP_ELEC_COP-600"/>
    <n v="4.3800000000000002E-4"/>
    <n v="1.5767999999999999E-3"/>
  </r>
  <r>
    <x v="0"/>
    <x v="0"/>
    <x v="0"/>
    <x v="0"/>
    <x v="0"/>
    <s v="DK1_Rural"/>
    <x v="5"/>
    <s v="GNR_HP_ELEC_GROUND-WTR_COP-360_LS-4-MW_Y-2020"/>
    <n v="1.0455718779654399"/>
    <n v="3.7640587606755802"/>
  </r>
  <r>
    <x v="0"/>
    <x v="0"/>
    <x v="0"/>
    <x v="0"/>
    <x v="0"/>
    <s v="DK1_Rural"/>
    <x v="1"/>
    <s v="GNR_HS_HEAT_PIT_L-DEC_E-91_Y-2020"/>
    <n v="2.3455610075064599"/>
    <n v="8.4440196270232502"/>
  </r>
  <r>
    <x v="0"/>
    <x v="0"/>
    <x v="0"/>
    <x v="0"/>
    <x v="0"/>
    <s v="DK1_Rural"/>
    <x v="3"/>
    <s v="GNR_SH_SUN"/>
    <n v="0.36836497000000001"/>
    <n v="1.326113892"/>
  </r>
  <r>
    <x v="0"/>
    <x v="0"/>
    <x v="0"/>
    <x v="0"/>
    <x v="0"/>
    <s v="DK1_Rural"/>
    <x v="4"/>
    <s v="GNR_EH_HEAT"/>
    <n v="0.71840760000000004"/>
    <n v="2.5862673599999999"/>
  </r>
  <r>
    <x v="0"/>
    <x v="0"/>
    <x v="0"/>
    <x v="0"/>
    <x v="0"/>
    <s v="DK1_Rural"/>
    <x v="8"/>
    <s v="GNR_BO_WOODWST_E-100"/>
    <n v="0.261486"/>
    <n v="0.94134960000000001"/>
  </r>
  <r>
    <x v="0"/>
    <x v="0"/>
    <x v="0"/>
    <x v="0"/>
    <x v="0"/>
    <s v="DK1_Rural"/>
    <x v="8"/>
    <s v="GNR_BO_WOODWST_E-113"/>
    <n v="3.0736842105263201E-2"/>
    <n v="0.110652631578947"/>
  </r>
  <r>
    <x v="0"/>
    <x v="0"/>
    <x v="0"/>
    <x v="0"/>
    <x v="0"/>
    <s v="DK1_Rural"/>
    <x v="8"/>
    <s v="GNR_BO_WOODWST_E-84"/>
    <n v="6.0589999999999998E-2"/>
    <n v="0.21812400000000001"/>
  </r>
  <r>
    <x v="0"/>
    <x v="0"/>
    <x v="0"/>
    <x v="0"/>
    <x v="0"/>
    <s v="DK1_Rural"/>
    <x v="8"/>
    <s v="GNR_BO_WOODWST_E-86"/>
    <n v="3.0558139534883701E-2"/>
    <n v="0.110009302325581"/>
  </r>
  <r>
    <x v="0"/>
    <x v="0"/>
    <x v="0"/>
    <x v="0"/>
    <x v="0"/>
    <s v="DK1_Rural"/>
    <x v="8"/>
    <s v="GNR_BO_WOODWST_E-89"/>
    <n v="6.8898876404494394E-2"/>
    <n v="0.24803595505618001"/>
  </r>
  <r>
    <x v="0"/>
    <x v="0"/>
    <x v="0"/>
    <x v="0"/>
    <x v="0"/>
    <s v="DK1_Rural"/>
    <x v="8"/>
    <s v="GNR_BO_WOODWST_E-90"/>
    <n v="8.7599999999999997E-2"/>
    <n v="0.31535999999999997"/>
  </r>
  <r>
    <x v="0"/>
    <x v="0"/>
    <x v="0"/>
    <x v="0"/>
    <x v="0"/>
    <s v="DK1_Rural"/>
    <x v="8"/>
    <s v="GNR_BO_WOODWST_E-91"/>
    <n v="3.0323076923076901E-2"/>
    <n v="0.109163076923077"/>
  </r>
  <r>
    <x v="0"/>
    <x v="0"/>
    <x v="0"/>
    <x v="0"/>
    <x v="0"/>
    <s v="DK1_Rural"/>
    <x v="8"/>
    <s v="GNR_BO_WOODWST_E-94"/>
    <n v="8.6668085106383005E-3"/>
    <n v="3.1200510638297901E-2"/>
  </r>
  <r>
    <x v="0"/>
    <x v="0"/>
    <x v="0"/>
    <x v="0"/>
    <x v="0"/>
    <s v="DK1_Small"/>
    <x v="5"/>
    <s v="GNR_HP_ELEC_GROUND-WTR_COP-360_LS-4-MW_Y-2020"/>
    <n v="0.10125117263949"/>
    <n v="0.36450422150216499"/>
  </r>
  <r>
    <x v="0"/>
    <x v="0"/>
    <x v="0"/>
    <x v="0"/>
    <x v="0"/>
    <s v="DK1_Small"/>
    <x v="1"/>
    <s v="GNR_HS_HEAT_PIT_L-DEC_E-91_Y-2020"/>
    <n v="0.25998976043116201"/>
    <n v="0.93596313755218297"/>
  </r>
  <r>
    <x v="0"/>
    <x v="0"/>
    <x v="0"/>
    <x v="0"/>
    <x v="0"/>
    <s v="DK1_Small"/>
    <x v="2"/>
    <s v="GNR_ST_MSW_BP_E-20"/>
    <n v="0.126582"/>
    <n v="0.45569520000000002"/>
  </r>
  <r>
    <x v="0"/>
    <x v="0"/>
    <x v="0"/>
    <x v="0"/>
    <x v="0"/>
    <s v="DK1_Small"/>
    <x v="8"/>
    <s v="GNR_BO_WOODWST_E-100"/>
    <n v="1.533E-2"/>
    <n v="5.5188000000000001E-2"/>
  </r>
  <r>
    <x v="0"/>
    <x v="0"/>
    <x v="0"/>
    <x v="0"/>
    <x v="0"/>
    <s v="DK1_Small"/>
    <x v="8"/>
    <s v="GNR_BO_WOODWST_E-89"/>
    <n v="1.7500314606741601E-2"/>
    <n v="6.3001132584269703E-2"/>
  </r>
  <r>
    <x v="0"/>
    <x v="0"/>
    <x v="0"/>
    <x v="0"/>
    <x v="1"/>
    <s v="DK2_Large"/>
    <x v="0"/>
    <s v="GNR_ST_COAL_EXT_E-42"/>
    <n v="5.21428571428571"/>
    <n v="18.771428571428601"/>
  </r>
  <r>
    <x v="0"/>
    <x v="0"/>
    <x v="0"/>
    <x v="0"/>
    <x v="1"/>
    <s v="DK2_Large"/>
    <x v="5"/>
    <s v="GNR_HP_ELEC_COP-300"/>
    <n v="4.9640000000000003E-4"/>
    <n v="1.7870399999999999E-3"/>
  </r>
  <r>
    <x v="0"/>
    <x v="0"/>
    <x v="0"/>
    <x v="0"/>
    <x v="1"/>
    <s v="DK2_Large"/>
    <x v="1"/>
    <s v="GNR_HS_HEAT_PIT_L-CEN_E-90_Y-2020"/>
    <n v="1.5278258695684399"/>
    <n v="5.5001731304463704"/>
  </r>
  <r>
    <x v="0"/>
    <x v="0"/>
    <x v="0"/>
    <x v="0"/>
    <x v="1"/>
    <s v="DK2_Large"/>
    <x v="2"/>
    <s v="GNR_ST_MSW_BP_E-20"/>
    <n v="1.7081999999999999"/>
    <n v="6.1495200000000096"/>
  </r>
  <r>
    <x v="0"/>
    <x v="0"/>
    <x v="0"/>
    <x v="0"/>
    <x v="1"/>
    <s v="DK2_Large"/>
    <x v="2"/>
    <s v="GNR_ST_MSW_BP_E-21"/>
    <n v="0.57148571428571504"/>
    <n v="2.05734857142857"/>
  </r>
  <r>
    <x v="0"/>
    <x v="0"/>
    <x v="0"/>
    <x v="0"/>
    <x v="1"/>
    <s v="DK2_Large"/>
    <x v="2"/>
    <s v="GNR_ST_MSW_BP_E-23_LS-220-MW-FEED_Y-2020"/>
    <n v="4.9838788839357298"/>
    <n v="17.941963982168598"/>
  </r>
  <r>
    <x v="0"/>
    <x v="0"/>
    <x v="0"/>
    <x v="0"/>
    <x v="1"/>
    <s v="DK2_Large"/>
    <x v="2"/>
    <s v="GNR_ST_MSW_BP_E-27"/>
    <n v="0.62942222222222399"/>
    <n v="2.2659199999999999"/>
  </r>
  <r>
    <x v="0"/>
    <x v="0"/>
    <x v="0"/>
    <x v="0"/>
    <x v="1"/>
    <s v="DK2_Large"/>
    <x v="4"/>
    <s v="GNR_GEO_HEAT_HO"/>
    <n v="0.12264"/>
    <n v="0.44150400000000001"/>
  </r>
  <r>
    <x v="0"/>
    <x v="0"/>
    <x v="0"/>
    <x v="0"/>
    <x v="1"/>
    <s v="DK2_Large"/>
    <x v="8"/>
    <s v="GNR_BO_WOODWST_E-90"/>
    <n v="6.4824000000000007E-2"/>
    <n v="0.2333664"/>
  </r>
  <r>
    <x v="0"/>
    <x v="0"/>
    <x v="0"/>
    <x v="0"/>
    <x v="1"/>
    <s v="DK2_MedSmall"/>
    <x v="1"/>
    <s v="GNR_HS_HEAT_PIT_L-DEC_E-91_Y-2020"/>
    <n v="6.7421216988763799E-2"/>
    <n v="0.24271638115954999"/>
  </r>
  <r>
    <x v="0"/>
    <x v="0"/>
    <x v="0"/>
    <x v="0"/>
    <x v="1"/>
    <s v="DK2_MedSmall"/>
    <x v="2"/>
    <s v="GNR_ST_MSW_BP_E-21"/>
    <n v="0.141140285714286"/>
    <n v="0.50810502857142903"/>
  </r>
  <r>
    <x v="0"/>
    <x v="0"/>
    <x v="0"/>
    <x v="0"/>
    <x v="1"/>
    <s v="DK2_MedSmall"/>
    <x v="2"/>
    <s v="GNR_ST_MSW_BP_E-25"/>
    <n v="0.19287768"/>
    <n v="0.69435964800000105"/>
  </r>
  <r>
    <x v="0"/>
    <x v="0"/>
    <x v="0"/>
    <x v="0"/>
    <x v="1"/>
    <s v="DK2_MedSmall"/>
    <x v="2"/>
    <s v="GNR_ST_MSW_BP_E-28"/>
    <n v="0.37813856869865398"/>
    <n v="1.3612988473151599"/>
  </r>
  <r>
    <x v="0"/>
    <x v="0"/>
    <x v="0"/>
    <x v="0"/>
    <x v="1"/>
    <s v="DK2_MedSmall"/>
    <x v="3"/>
    <s v="GNR_SH_SUN"/>
    <n v="1.0545000000000001E-2"/>
    <n v="3.7962000000000003E-2"/>
  </r>
  <r>
    <x v="0"/>
    <x v="0"/>
    <x v="0"/>
    <x v="0"/>
    <x v="1"/>
    <s v="DK2_MedSmall"/>
    <x v="4"/>
    <s v="GNR_EH_HEAT"/>
    <n v="1.7520000000000001E-2"/>
    <n v="6.3072000000000003E-2"/>
  </r>
  <r>
    <x v="0"/>
    <x v="0"/>
    <x v="0"/>
    <x v="0"/>
    <x v="1"/>
    <s v="DK2_Medium"/>
    <x v="0"/>
    <s v="GNR_ST_COAL_BP_E-38"/>
    <n v="1.6367368421052599"/>
    <n v="5.8922526315789403"/>
  </r>
  <r>
    <x v="0"/>
    <x v="0"/>
    <x v="0"/>
    <x v="0"/>
    <x v="1"/>
    <s v="DK2_Medium"/>
    <x v="0"/>
    <s v="GNR_ST_COAL_EXT_E-41"/>
    <n v="6.8370731707317098"/>
    <n v="24.613463414634101"/>
  </r>
  <r>
    <x v="0"/>
    <x v="0"/>
    <x v="0"/>
    <x v="0"/>
    <x v="1"/>
    <s v="DK2_Medium"/>
    <x v="1"/>
    <s v="GNR_HS_HEAT_PIT_L-DEC_E-91_Y-2020"/>
    <n v="0.46859714431381699"/>
    <n v="1.68694971952974"/>
  </r>
  <r>
    <x v="0"/>
    <x v="0"/>
    <x v="0"/>
    <x v="0"/>
    <x v="1"/>
    <s v="DK2_Medium"/>
    <x v="2"/>
    <s v="GNR_ST_MSW_BP_E-23"/>
    <n v="0.15234782608695699"/>
    <n v="0.54845217391304402"/>
  </r>
  <r>
    <x v="0"/>
    <x v="0"/>
    <x v="0"/>
    <x v="0"/>
    <x v="1"/>
    <s v="DK2_Medium"/>
    <x v="2"/>
    <s v="GNR_ST_MSW_BP_E-25"/>
    <n v="0.12964800000000001"/>
    <n v="0.4667328"/>
  </r>
  <r>
    <x v="0"/>
    <x v="0"/>
    <x v="0"/>
    <x v="0"/>
    <x v="1"/>
    <s v="DK2_Medium"/>
    <x v="3"/>
    <s v="GNR_SH_SUN"/>
    <n v="1.28649E-2"/>
    <n v="4.6313640000000003E-2"/>
  </r>
  <r>
    <x v="0"/>
    <x v="0"/>
    <x v="0"/>
    <x v="0"/>
    <x v="1"/>
    <s v="DK2_Medium"/>
    <x v="4"/>
    <s v="GNR_EH_HEAT"/>
    <n v="1.7520000000000001E-2"/>
    <n v="6.3072000000000003E-2"/>
  </r>
  <r>
    <x v="0"/>
    <x v="0"/>
    <x v="0"/>
    <x v="0"/>
    <x v="1"/>
    <s v="DK2_NoDH"/>
    <x v="3"/>
    <s v="GNR_PV_SUN"/>
    <n v="0.29146560783759401"/>
    <n v="1.0492761882153401"/>
  </r>
  <r>
    <x v="0"/>
    <x v="0"/>
    <x v="0"/>
    <x v="0"/>
    <x v="1"/>
    <s v="DK2_NoDH"/>
    <x v="6"/>
    <s v="GNR_ROR_WTR"/>
    <n v="7.2297909610526402E-5"/>
    <n v="2.6027247459789498E-4"/>
  </r>
  <r>
    <x v="0"/>
    <x v="0"/>
    <x v="0"/>
    <x v="0"/>
    <x v="1"/>
    <s v="DK2_NoDH"/>
    <x v="7"/>
    <s v="GNR_WT_WIND_ONS"/>
    <n v="1.9359627374999899"/>
    <n v="6.9694658549999797"/>
  </r>
  <r>
    <x v="0"/>
    <x v="0"/>
    <x v="0"/>
    <x v="0"/>
    <x v="1"/>
    <s v="DK2_NoDH"/>
    <x v="7"/>
    <s v="GNR_WT_WIND_ON_LS_Y-2020"/>
    <n v="2.56171726250001"/>
    <n v="9.2221821450000192"/>
  </r>
  <r>
    <x v="0"/>
    <x v="0"/>
    <x v="0"/>
    <x v="0"/>
    <x v="1"/>
    <s v="DK2_Offshore"/>
    <x v="7"/>
    <s v="GNR_WT_WIND_OFF"/>
    <n v="1.946472"/>
    <n v="7.0072992000000198"/>
  </r>
  <r>
    <x v="0"/>
    <x v="0"/>
    <x v="0"/>
    <x v="0"/>
    <x v="1"/>
    <s v="DK2_Rural"/>
    <x v="0"/>
    <s v="GNR_ST_COAL_BP_E-35"/>
    <n v="0.46302857142857101"/>
    <n v="1.6669028571428599"/>
  </r>
  <r>
    <x v="0"/>
    <x v="0"/>
    <x v="0"/>
    <x v="0"/>
    <x v="1"/>
    <s v="DK2_Rural"/>
    <x v="5"/>
    <s v="GNR_HP_ELEC_COP-400"/>
    <n v="1.168E-3"/>
    <n v="4.2047999999999999E-3"/>
  </r>
  <r>
    <x v="0"/>
    <x v="0"/>
    <x v="0"/>
    <x v="0"/>
    <x v="1"/>
    <s v="DK2_Rural"/>
    <x v="5"/>
    <s v="GNR_HP_ELEC_GROUND-WTR_COP-360_LS-4-MW_Y-2020"/>
    <n v="0.421793670287958"/>
    <n v="1.51845721303665"/>
  </r>
  <r>
    <x v="0"/>
    <x v="0"/>
    <x v="0"/>
    <x v="0"/>
    <x v="1"/>
    <s v="DK2_Rural"/>
    <x v="1"/>
    <s v="GNR_HS_HEAT_PIT_L-DEC_E-91_Y-2020"/>
    <n v="0.85250070040719705"/>
    <n v="3.0690025214659098"/>
  </r>
  <r>
    <x v="0"/>
    <x v="0"/>
    <x v="0"/>
    <x v="0"/>
    <x v="1"/>
    <s v="DK2_Rural"/>
    <x v="3"/>
    <s v="GNR_SH_SUN"/>
    <n v="5.6907850000000003E-2"/>
    <n v="0.20486826"/>
  </r>
  <r>
    <x v="0"/>
    <x v="0"/>
    <x v="0"/>
    <x v="0"/>
    <x v="1"/>
    <s v="DK2_Rural"/>
    <x v="4"/>
    <s v="GNR_EH_HEAT"/>
    <n v="0.14454"/>
    <n v="0.52034400000000003"/>
  </r>
  <r>
    <x v="0"/>
    <x v="0"/>
    <x v="0"/>
    <x v="0"/>
    <x v="1"/>
    <s v="DK2_Rural"/>
    <x v="8"/>
    <s v="GNR_BO_WOODWST_E-100"/>
    <n v="5.5188000000000001E-2"/>
    <n v="0.19867679999999999"/>
  </r>
  <r>
    <x v="0"/>
    <x v="0"/>
    <x v="0"/>
    <x v="0"/>
    <x v="1"/>
    <s v="DK2_Small"/>
    <x v="5"/>
    <s v="GNR_HP_ELEC_GROUND-WTR_COP-360_LS-4-MW_Y-2020"/>
    <n v="4.5540941481597499E-2"/>
    <n v="0.163947389333751"/>
  </r>
  <r>
    <x v="0"/>
    <x v="0"/>
    <x v="0"/>
    <x v="0"/>
    <x v="1"/>
    <s v="DK2_Small"/>
    <x v="1"/>
    <s v="GNR_HS_HEAT_PIT_L-DEC_E-91_Y-2020"/>
    <n v="0.10912654815278899"/>
    <n v="0.39285557335004001"/>
  </r>
  <r>
    <x v="0"/>
    <x v="0"/>
    <x v="0"/>
    <x v="1"/>
    <x v="2"/>
    <s v="EE_A"/>
    <x v="3"/>
    <s v="GNR_PV_SUN_LS-4-MW_Y-2020"/>
    <n v="0.98457727143046803"/>
    <n v="3.5444781771496801"/>
  </r>
  <r>
    <x v="0"/>
    <x v="0"/>
    <x v="0"/>
    <x v="1"/>
    <x v="2"/>
    <s v="EE_A"/>
    <x v="7"/>
    <s v="GNR_WT_WIND_ON_LS_Y-2020"/>
    <n v="11.163472943409801"/>
    <n v="40.1885025962752"/>
  </r>
  <r>
    <x v="0"/>
    <x v="0"/>
    <x v="0"/>
    <x v="1"/>
    <x v="2"/>
    <s v="EE_Enefit"/>
    <x v="9"/>
    <s v="ENEFIT_ST_RETORT-GAS_CND"/>
    <n v="1.2263999999999999"/>
    <n v="4.4150400000000003"/>
  </r>
  <r>
    <x v="0"/>
    <x v="0"/>
    <x v="0"/>
    <x v="1"/>
    <x v="2"/>
    <s v="EE_Industry"/>
    <x v="1"/>
    <s v="GNR_HS_HEAT_PIT_L-DEC_E-91_Y-2020"/>
    <n v="0.121395047765607"/>
    <n v="0.43702217195618498"/>
  </r>
  <r>
    <x v="0"/>
    <x v="0"/>
    <x v="0"/>
    <x v="1"/>
    <x v="2"/>
    <s v="EE_Industry"/>
    <x v="1"/>
    <s v="GNR_HS_HEAT_WTR-TANK_LS_E-95_Y-2010"/>
    <n v="9.8643543860270997E-3"/>
    <n v="3.5511675789697598E-2"/>
  </r>
  <r>
    <x v="0"/>
    <x v="0"/>
    <x v="0"/>
    <x v="1"/>
    <x v="2"/>
    <s v="EE_Industry"/>
    <x v="9"/>
    <s v="GNR_ENG_RETORT-GAS_E-44"/>
    <n v="1.91046831955923"/>
    <n v="6.8776859504132197"/>
  </r>
  <r>
    <x v="0"/>
    <x v="0"/>
    <x v="0"/>
    <x v="1"/>
    <x v="2"/>
    <s v="EE_Industry"/>
    <x v="8"/>
    <s v="GNR_ST_WOODWST_BP_E-53"/>
    <n v="0.43098815318921901"/>
    <n v="1.55155735148119"/>
  </r>
  <r>
    <x v="0"/>
    <x v="0"/>
    <x v="0"/>
    <x v="1"/>
    <x v="2"/>
    <s v="EE_Kohtla_Jarve"/>
    <x v="5"/>
    <s v="GNR_HP_ELEC_GROUND-WTR_COP-360_LS-4-MW_Y-2020"/>
    <n v="9.4743778321146499E-2"/>
    <n v="0.34107760195612802"/>
  </r>
  <r>
    <x v="0"/>
    <x v="0"/>
    <x v="0"/>
    <x v="1"/>
    <x v="2"/>
    <s v="EE_Kohtla_Jarve"/>
    <x v="1"/>
    <s v="GNR_HS_HEAT_PIT_L-DEC_E-91_Y-2020"/>
    <n v="7.3273355067607002E-2"/>
    <n v="0.26378407824338501"/>
  </r>
  <r>
    <x v="0"/>
    <x v="0"/>
    <x v="0"/>
    <x v="1"/>
    <x v="2"/>
    <s v="EE_Narva"/>
    <x v="5"/>
    <s v="GNR_HP_ELEC_AIR-WTR_COP-310_LS_Y-2020"/>
    <n v="0.161826205268982"/>
    <n v="0.58257433896833299"/>
  </r>
  <r>
    <x v="0"/>
    <x v="0"/>
    <x v="0"/>
    <x v="1"/>
    <x v="2"/>
    <s v="EE_Narva"/>
    <x v="1"/>
    <s v="GNR_HS_HEAT_PIT_L-CEN_E-90_Y-2020"/>
    <n v="0.109140224918661"/>
    <n v="0.392904809707181"/>
  </r>
  <r>
    <x v="0"/>
    <x v="0"/>
    <x v="0"/>
    <x v="1"/>
    <x v="2"/>
    <s v="EE_Parnu"/>
    <x v="5"/>
    <s v="GNR_HP_ELEC_AIR-WTR_COP-310_LS_Y-2020"/>
    <n v="6.4507857689707696E-2"/>
    <n v="0.23222828768294801"/>
  </r>
  <r>
    <x v="0"/>
    <x v="0"/>
    <x v="0"/>
    <x v="1"/>
    <x v="2"/>
    <s v="EE_Parnu"/>
    <x v="1"/>
    <s v="GNR_HS_HEAT_PIT_L-CEN_E-90_Y-2020"/>
    <n v="4.3505945687680299E-2"/>
    <n v="0.15662140447564901"/>
  </r>
  <r>
    <x v="0"/>
    <x v="0"/>
    <x v="0"/>
    <x v="1"/>
    <x v="2"/>
    <s v="EE_Rural"/>
    <x v="6"/>
    <s v="GNR_ROR_WTR"/>
    <n v="0.03"/>
    <n v="0.108"/>
  </r>
  <r>
    <x v="0"/>
    <x v="0"/>
    <x v="0"/>
    <x v="1"/>
    <x v="2"/>
    <s v="EE_Rural"/>
    <x v="7"/>
    <s v="GNR_WT_WIND_ONS"/>
    <n v="0.78061100000000005"/>
    <n v="2.8101995999999998"/>
  </r>
  <r>
    <x v="0"/>
    <x v="0"/>
    <x v="0"/>
    <x v="1"/>
    <x v="2"/>
    <s v="EE_Rural"/>
    <x v="8"/>
    <s v="EBAVERE_ST_WOODWST_BP"/>
    <n v="0.34578947368421098"/>
    <n v="1.24484210526316"/>
  </r>
  <r>
    <x v="0"/>
    <x v="0"/>
    <x v="0"/>
    <x v="1"/>
    <x v="2"/>
    <s v="EE_Tallinn"/>
    <x v="5"/>
    <s v="GNR_HP_ELEC_AIR-WTR_COP-310_LS_Y-2020"/>
    <n v="0.56729117270478002"/>
    <n v="2.0422482217372102"/>
  </r>
  <r>
    <x v="0"/>
    <x v="0"/>
    <x v="0"/>
    <x v="1"/>
    <x v="2"/>
    <s v="EE_Tallinn"/>
    <x v="1"/>
    <s v="GNR_HS_HEAT_PIT_L-CEN_E-90_Y-2020"/>
    <n v="0.44677370565773"/>
    <n v="1.6083853403678301"/>
  </r>
  <r>
    <x v="0"/>
    <x v="0"/>
    <x v="0"/>
    <x v="1"/>
    <x v="2"/>
    <s v="EE_Tallinn"/>
    <x v="2"/>
    <s v="IRU_ST_MSW_BP"/>
    <n v="0.49640000000000001"/>
    <n v="1.78704"/>
  </r>
  <r>
    <x v="0"/>
    <x v="0"/>
    <x v="0"/>
    <x v="1"/>
    <x v="2"/>
    <s v="EE_Tartu"/>
    <x v="5"/>
    <s v="GNR_HP_ELEC_AIR-WTR_COP-310_LS_Y-2020"/>
    <n v="0.16914459934062201"/>
    <n v="0.60892055762623998"/>
  </r>
  <r>
    <x v="0"/>
    <x v="0"/>
    <x v="0"/>
    <x v="1"/>
    <x v="2"/>
    <s v="EE_Tartu"/>
    <x v="1"/>
    <s v="GNR_HS_HEAT_PIT_L-CEN_E-90_Y-2020"/>
    <n v="0.11407595936102"/>
    <n v="0.41067345369967201"/>
  </r>
  <r>
    <x v="0"/>
    <x v="0"/>
    <x v="0"/>
    <x v="2"/>
    <x v="3"/>
    <s v="FI_IND"/>
    <x v="0"/>
    <s v="GNR_IND-ST_COAL_BP_CB-30"/>
    <n v="9.1821022222222201E-2"/>
    <n v="0.33055568000000002"/>
  </r>
  <r>
    <x v="0"/>
    <x v="0"/>
    <x v="0"/>
    <x v="2"/>
    <x v="3"/>
    <s v="FI_IND"/>
    <x v="5"/>
    <s v="GNR_HP_ELEC_AIR-WTR_COP-310_LS_Y-2020"/>
    <n v="2.1436421179795202"/>
    <n v="7.7171116247262699"/>
  </r>
  <r>
    <x v="0"/>
    <x v="0"/>
    <x v="0"/>
    <x v="2"/>
    <x v="3"/>
    <s v="FI_IND"/>
    <x v="1"/>
    <s v="GNR_HS_HEAT_PIT_L-CEN_E-90_Y-2020"/>
    <n v="0.106209779988271"/>
    <n v="0.382355207957776"/>
  </r>
  <r>
    <x v="0"/>
    <x v="0"/>
    <x v="0"/>
    <x v="2"/>
    <x v="3"/>
    <s v="FI_IND"/>
    <x v="2"/>
    <s v="GNR_IND-ST_MSW_BP_CB-30"/>
    <n v="3.0367999999999999"/>
    <n v="10.93248"/>
  </r>
  <r>
    <x v="0"/>
    <x v="0"/>
    <x v="0"/>
    <x v="2"/>
    <x v="3"/>
    <s v="FI_IND"/>
    <x v="2"/>
    <s v="GNR_ST_MSW_BP_E-23_LS-220-MW-FEED_Y-2020"/>
    <n v="22.117569358170801"/>
    <n v="79.623249689414806"/>
  </r>
  <r>
    <x v="0"/>
    <x v="0"/>
    <x v="0"/>
    <x v="2"/>
    <x v="3"/>
    <s v="FI_IND"/>
    <x v="10"/>
    <s v="AITTALUOTO_IND-ST_PEAT_EXT"/>
    <n v="1.1053027333333301"/>
    <n v="3.9790898399999999"/>
  </r>
  <r>
    <x v="0"/>
    <x v="0"/>
    <x v="0"/>
    <x v="2"/>
    <x v="3"/>
    <s v="FI_IND"/>
    <x v="10"/>
    <s v="ALHOLMEN2_IND-ST_PEAT_EXT"/>
    <n v="2.4446511627906999"/>
    <n v="8.8007441860465097"/>
  </r>
  <r>
    <x v="0"/>
    <x v="0"/>
    <x v="0"/>
    <x v="2"/>
    <x v="3"/>
    <s v="FI_IND"/>
    <x v="10"/>
    <s v="GNR_IND-ST_PEAT_BP_CB-20"/>
    <n v="2.0207314794028499"/>
    <n v="7.2746333258502398"/>
  </r>
  <r>
    <x v="0"/>
    <x v="0"/>
    <x v="0"/>
    <x v="2"/>
    <x v="3"/>
    <s v="FI_IND"/>
    <x v="10"/>
    <s v="GNR_IND-ST_PEAT_BP_CB-30"/>
    <n v="7.3742220740740798"/>
    <n v="26.547199466666701"/>
  </r>
  <r>
    <x v="0"/>
    <x v="0"/>
    <x v="0"/>
    <x v="2"/>
    <x v="3"/>
    <s v="FI_IND"/>
    <x v="10"/>
    <s v="GNR_ST_PEAT_BP_CB-50"/>
    <n v="0.35039999999999999"/>
    <n v="1.2614399999999999"/>
  </r>
  <r>
    <x v="0"/>
    <x v="0"/>
    <x v="0"/>
    <x v="2"/>
    <x v="3"/>
    <s v="FI_IND"/>
    <x v="4"/>
    <s v="GNR_EH_HEAT"/>
    <n v="4.3017857142856997E-2"/>
    <n v="0.15486428571428501"/>
  </r>
  <r>
    <x v="0"/>
    <x v="0"/>
    <x v="0"/>
    <x v="2"/>
    <x v="3"/>
    <s v="FI_IND"/>
    <x v="8"/>
    <s v="GNR_IND-ST_BLACKLIC_BP_CB-30"/>
    <n v="13.0774729777778"/>
    <n v="47.078902720000002"/>
  </r>
  <r>
    <x v="0"/>
    <x v="0"/>
    <x v="0"/>
    <x v="2"/>
    <x v="3"/>
    <s v="FI_IND"/>
    <x v="8"/>
    <s v="GNR_IND-ST_BLACKLIC_BP_CB-60"/>
    <n v="0.999288888888889"/>
    <n v="3.5974400000000002"/>
  </r>
  <r>
    <x v="0"/>
    <x v="0"/>
    <x v="0"/>
    <x v="2"/>
    <x v="3"/>
    <s v="FI_large"/>
    <x v="0"/>
    <s v="NA2y3_ST_COAL_EXT"/>
    <n v="0.63306475396964801"/>
    <n v="2.2790331142907299"/>
  </r>
  <r>
    <x v="0"/>
    <x v="0"/>
    <x v="0"/>
    <x v="2"/>
    <x v="3"/>
    <s v="FI_large"/>
    <x v="1"/>
    <s v="GNR_HS_HEAT_PIT_L-CEN_E-90"/>
    <n v="0.20871943659912401"/>
    <n v="0.75138997175684497"/>
  </r>
  <r>
    <x v="0"/>
    <x v="0"/>
    <x v="0"/>
    <x v="2"/>
    <x v="3"/>
    <s v="FI_large"/>
    <x v="1"/>
    <s v="GNR_HS_HEAT_WTR-TANK_LS_E-95_Y-2010"/>
    <n v="0.12895999999999999"/>
    <n v="0.464256"/>
  </r>
  <r>
    <x v="0"/>
    <x v="0"/>
    <x v="0"/>
    <x v="2"/>
    <x v="3"/>
    <s v="FI_large"/>
    <x v="10"/>
    <s v="GNR_IND-ST_PEAT_BP_CB-40"/>
    <n v="1.34904"/>
    <n v="4.8565440000000004"/>
  </r>
  <r>
    <x v="0"/>
    <x v="0"/>
    <x v="0"/>
    <x v="2"/>
    <x v="3"/>
    <s v="FI_large"/>
    <x v="10"/>
    <s v="GNR_ST_PEAT_BP_CB-40"/>
    <n v="1.096095"/>
    <n v="3.9459420000000001"/>
  </r>
  <r>
    <x v="0"/>
    <x v="0"/>
    <x v="0"/>
    <x v="2"/>
    <x v="3"/>
    <s v="FI_large"/>
    <x v="10"/>
    <s v="KELJONLAHTI_ST_PEAT_EXT"/>
    <n v="4.3388302872062703E-2"/>
    <n v="0.15619789033942599"/>
  </r>
  <r>
    <x v="0"/>
    <x v="0"/>
    <x v="0"/>
    <x v="2"/>
    <x v="3"/>
    <s v="FI_large"/>
    <x v="10"/>
    <s v="TOPPILA2_ST_PEAT_EXT"/>
    <n v="1.39230523255814"/>
    <n v="5.0122988372092996"/>
  </r>
  <r>
    <x v="0"/>
    <x v="0"/>
    <x v="0"/>
    <x v="2"/>
    <x v="3"/>
    <s v="FI_large"/>
    <x v="4"/>
    <s v="GNR_EH_HEAT"/>
    <n v="0.32027747252747102"/>
    <n v="1.1529989010988999"/>
  </r>
  <r>
    <x v="0"/>
    <x v="0"/>
    <x v="0"/>
    <x v="2"/>
    <x v="3"/>
    <s v="FI_large_gas"/>
    <x v="0"/>
    <s v="GNR_ST_COAL_BP_CB-50"/>
    <n v="8.8829803039097399"/>
    <n v="31.978729094075099"/>
  </r>
  <r>
    <x v="0"/>
    <x v="0"/>
    <x v="0"/>
    <x v="2"/>
    <x v="3"/>
    <s v="FI_large_gas"/>
    <x v="5"/>
    <s v="GNR_HP_ELEC_COP-270"/>
    <n v="0.14059259259259299"/>
    <n v="0.50613333333333299"/>
  </r>
  <r>
    <x v="0"/>
    <x v="0"/>
    <x v="0"/>
    <x v="2"/>
    <x v="3"/>
    <s v="FI_large_gas"/>
    <x v="1"/>
    <s v="GNR_HS_HEAT_PIT_L-CEN_E-90_Y-2020"/>
    <n v="2.8816246608133098"/>
    <n v="10.373848778927901"/>
  </r>
  <r>
    <x v="0"/>
    <x v="0"/>
    <x v="0"/>
    <x v="2"/>
    <x v="3"/>
    <s v="FI_large_gas"/>
    <x v="2"/>
    <s v="GNR_ST_MSW_BP_CB-30"/>
    <n v="1.75037777777778"/>
    <n v="6.3013599999999999"/>
  </r>
  <r>
    <x v="0"/>
    <x v="0"/>
    <x v="0"/>
    <x v="2"/>
    <x v="3"/>
    <s v="FI_large_gas"/>
    <x v="2"/>
    <s v="GNR_ST_MSW_BP_E-23_LS-220-MW-FEED_Y-2020"/>
    <n v="10.6228258783042"/>
    <n v="38.242173161895003"/>
  </r>
  <r>
    <x v="0"/>
    <x v="0"/>
    <x v="0"/>
    <x v="2"/>
    <x v="3"/>
    <s v="FI_large_gas"/>
    <x v="11"/>
    <s v="GNR_BO_HYDROGEN_E-90"/>
    <n v="4.8666666666666698E-2"/>
    <n v="0.17519999999999999"/>
  </r>
  <r>
    <x v="0"/>
    <x v="0"/>
    <x v="0"/>
    <x v="2"/>
    <x v="3"/>
    <s v="FI_large_gas"/>
    <x v="11"/>
    <s v="GNR_ST_HYDROGEN_BP_CB-30"/>
    <n v="6.74844444444445E-2"/>
    <n v="0.24294399999999999"/>
  </r>
  <r>
    <x v="0"/>
    <x v="0"/>
    <x v="0"/>
    <x v="2"/>
    <x v="3"/>
    <s v="FI_large_gas"/>
    <x v="4"/>
    <s v="GNR_EH_HEAT"/>
    <n v="1.7347527472527401E-2"/>
    <n v="6.2451098901098699E-2"/>
  </r>
  <r>
    <x v="0"/>
    <x v="0"/>
    <x v="0"/>
    <x v="2"/>
    <x v="3"/>
    <s v="FI_large_gas"/>
    <x v="8"/>
    <s v="GNR_IND-ST_WOODWST_BP_CB-50"/>
    <n v="1.7200260000000001"/>
    <n v="6.1920935999999998"/>
  </r>
  <r>
    <x v="0"/>
    <x v="0"/>
    <x v="0"/>
    <x v="2"/>
    <x v="3"/>
    <s v="FI_medium"/>
    <x v="0"/>
    <s v="GNR_ST_COAL_BP_CB-130"/>
    <n v="3.9607179487179498"/>
    <n v="14.258584615384599"/>
  </r>
  <r>
    <x v="0"/>
    <x v="0"/>
    <x v="0"/>
    <x v="2"/>
    <x v="3"/>
    <s v="FI_medium"/>
    <x v="1"/>
    <s v="GNR_HS_HEAT_PIT_L-DEC_E-91_Y-2020"/>
    <n v="1.05203446406378"/>
    <n v="3.7873240706296101"/>
  </r>
  <r>
    <x v="0"/>
    <x v="0"/>
    <x v="0"/>
    <x v="2"/>
    <x v="3"/>
    <s v="FI_medium"/>
    <x v="1"/>
    <s v="GNR_HS_HEAT_WTR-TANK_LS_E-95_Y-2010"/>
    <n v="1.7056000000000002E-2"/>
    <n v="6.1401600000000001E-2"/>
  </r>
  <r>
    <x v="0"/>
    <x v="0"/>
    <x v="0"/>
    <x v="2"/>
    <x v="3"/>
    <s v="FI_medium"/>
    <x v="2"/>
    <s v="GNR_BO_MSW_E-90"/>
    <n v="0.62293333333333301"/>
    <n v="2.2425600000000001"/>
  </r>
  <r>
    <x v="0"/>
    <x v="0"/>
    <x v="0"/>
    <x v="2"/>
    <x v="3"/>
    <s v="FI_medium"/>
    <x v="2"/>
    <s v="GNR_ST_MSW_BP_CB-30"/>
    <n v="0.970088888888889"/>
    <n v="3.4923199999999999"/>
  </r>
  <r>
    <x v="0"/>
    <x v="0"/>
    <x v="0"/>
    <x v="2"/>
    <x v="3"/>
    <s v="FI_medium"/>
    <x v="11"/>
    <s v="GNR_ST_BFG_BP_CB-280"/>
    <n v="1.45304761904762"/>
    <n v="5.2309714285714302"/>
  </r>
  <r>
    <x v="0"/>
    <x v="0"/>
    <x v="0"/>
    <x v="2"/>
    <x v="3"/>
    <s v="FI_medium"/>
    <x v="11"/>
    <s v="GNR_ST_BFG_BP_CB-90"/>
    <n v="1.3356296296296299"/>
    <n v="4.80826666666667"/>
  </r>
  <r>
    <x v="0"/>
    <x v="0"/>
    <x v="0"/>
    <x v="2"/>
    <x v="3"/>
    <s v="FI_medium"/>
    <x v="10"/>
    <s v="GNR_BO_PEAT_E-90"/>
    <n v="0.11061181647624301"/>
    <n v="0.39820253931447303"/>
  </r>
  <r>
    <x v="0"/>
    <x v="0"/>
    <x v="0"/>
    <x v="2"/>
    <x v="3"/>
    <s v="FI_medium"/>
    <x v="10"/>
    <s v="GNR_ST_PEAT_BP_CB-120"/>
    <n v="2.2305555555555601"/>
    <n v="8.0299999999999994"/>
  </r>
  <r>
    <x v="0"/>
    <x v="0"/>
    <x v="0"/>
    <x v="2"/>
    <x v="3"/>
    <s v="FI_medium"/>
    <x v="10"/>
    <s v="GNR_ST_PEAT_BP_CB-30"/>
    <n v="1.7572316666666701"/>
    <n v="6.3260339999999999"/>
  </r>
  <r>
    <x v="0"/>
    <x v="0"/>
    <x v="0"/>
    <x v="2"/>
    <x v="3"/>
    <s v="FI_medium"/>
    <x v="10"/>
    <s v="GNR_ST_PEAT_BP_CB-40"/>
    <n v="0.26837719999999998"/>
    <n v="0.96615792"/>
  </r>
  <r>
    <x v="0"/>
    <x v="0"/>
    <x v="0"/>
    <x v="2"/>
    <x v="3"/>
    <s v="FI_medium"/>
    <x v="10"/>
    <s v="GNR_ST_PEAT_BP_CB-50"/>
    <n v="0.240562559649419"/>
    <n v="0.86602521473790695"/>
  </r>
  <r>
    <x v="0"/>
    <x v="0"/>
    <x v="0"/>
    <x v="2"/>
    <x v="3"/>
    <s v="FI_medium"/>
    <x v="4"/>
    <s v="GNR_EH_HEAT"/>
    <n v="0.43449038461538297"/>
    <n v="1.56416538461538"/>
  </r>
  <r>
    <x v="0"/>
    <x v="0"/>
    <x v="0"/>
    <x v="2"/>
    <x v="3"/>
    <s v="FI_medium"/>
    <x v="8"/>
    <s v="GNR_IND-ST_WOODWST_BP_CB-40"/>
    <n v="7.7672000000000005E-2"/>
    <n v="0.27961920000000001"/>
  </r>
  <r>
    <x v="0"/>
    <x v="0"/>
    <x v="0"/>
    <x v="2"/>
    <x v="3"/>
    <s v="FI_medium_gas"/>
    <x v="5"/>
    <s v="GNR_HP_ELEC_GROUND-WTR_COP-360_LS-4-MW_Y-2020"/>
    <n v="0.73083192648224304"/>
    <n v="2.63099493533608"/>
  </r>
  <r>
    <x v="0"/>
    <x v="0"/>
    <x v="0"/>
    <x v="2"/>
    <x v="3"/>
    <s v="FI_medium_gas"/>
    <x v="1"/>
    <s v="GNR_HS_HEAT_PIT_L-DEC_E-91_Y-2020"/>
    <n v="1.24893357230212"/>
    <n v="4.4961608602876302"/>
  </r>
  <r>
    <x v="0"/>
    <x v="0"/>
    <x v="0"/>
    <x v="2"/>
    <x v="3"/>
    <s v="FI_medium_gas"/>
    <x v="1"/>
    <s v="GNR_HS_HEAT_WTR-TANK_LS_E-95_Y-2010"/>
    <n v="2.8340000000000001E-2"/>
    <n v="0.102024"/>
  </r>
  <r>
    <x v="0"/>
    <x v="0"/>
    <x v="0"/>
    <x v="2"/>
    <x v="3"/>
    <s v="FI_medium_gas"/>
    <x v="2"/>
    <s v="GNR_ST_MSW_BP_CB-20"/>
    <n v="1.1446400000000001"/>
    <n v="4.1207039999999999"/>
  </r>
  <r>
    <x v="0"/>
    <x v="0"/>
    <x v="0"/>
    <x v="2"/>
    <x v="3"/>
    <s v="FI_medium_gas"/>
    <x v="2"/>
    <s v="GNR_ST_MSW_BP_CB-30"/>
    <n v="0.29524444444444398"/>
    <n v="1.06288"/>
  </r>
  <r>
    <x v="0"/>
    <x v="0"/>
    <x v="0"/>
    <x v="2"/>
    <x v="3"/>
    <s v="FI_medium_gas"/>
    <x v="4"/>
    <s v="GNR_EH_HEAT"/>
    <n v="0.19814285714285601"/>
    <n v="0.71331428571428301"/>
  </r>
  <r>
    <x v="0"/>
    <x v="0"/>
    <x v="0"/>
    <x v="2"/>
    <x v="3"/>
    <s v="FI_medium_gas"/>
    <x v="8"/>
    <s v="GNR_IND-ST_WOODWST_BP_CB-40"/>
    <n v="0.12513822222222201"/>
    <n v="0.4504976"/>
  </r>
  <r>
    <x v="0"/>
    <x v="0"/>
    <x v="0"/>
    <x v="2"/>
    <x v="3"/>
    <s v="FI_small"/>
    <x v="5"/>
    <s v="GNR_HP_ELEC_COP-270"/>
    <n v="2.9199999999999999E-3"/>
    <n v="1.0512000000000001E-2"/>
  </r>
  <r>
    <x v="0"/>
    <x v="0"/>
    <x v="0"/>
    <x v="2"/>
    <x v="3"/>
    <s v="FI_small"/>
    <x v="5"/>
    <s v="GNR_HP_ELEC_GROUND-WTR_COP-360_LS-4-MW_Y-2020"/>
    <n v="0.70149639513623896"/>
    <n v="2.52538702249046"/>
  </r>
  <r>
    <x v="0"/>
    <x v="0"/>
    <x v="0"/>
    <x v="2"/>
    <x v="3"/>
    <s v="FI_small"/>
    <x v="1"/>
    <s v="GNR_HS_HEAT_PIT_L-DEC_E-91_Y-2020"/>
    <n v="0.93676627336648199"/>
    <n v="3.3723585841193402"/>
  </r>
  <r>
    <x v="0"/>
    <x v="0"/>
    <x v="0"/>
    <x v="2"/>
    <x v="3"/>
    <s v="FI_small"/>
    <x v="11"/>
    <s v="GNR_BO_HYDROGEN_E-90"/>
    <n v="9.73333333333333E-2"/>
    <n v="0.35039999999999999"/>
  </r>
  <r>
    <x v="0"/>
    <x v="0"/>
    <x v="0"/>
    <x v="2"/>
    <x v="3"/>
    <s v="FI_small"/>
    <x v="10"/>
    <s v="GNR_ST_PEAT_BP_CB-10"/>
    <n v="0.219486666666667"/>
    <n v="0.79015199999999997"/>
  </r>
  <r>
    <x v="0"/>
    <x v="0"/>
    <x v="0"/>
    <x v="2"/>
    <x v="3"/>
    <s v="FI_small"/>
    <x v="10"/>
    <s v="GNR_ST_PEAT_BP_CB-20"/>
    <n v="0.117968"/>
    <n v="0.42468479999999997"/>
  </r>
  <r>
    <x v="0"/>
    <x v="0"/>
    <x v="0"/>
    <x v="2"/>
    <x v="3"/>
    <s v="FI_small"/>
    <x v="10"/>
    <s v="GNR_ST_PEAT_BP_CB-30"/>
    <n v="0.572352444444445"/>
    <n v="2.0604688000000002"/>
  </r>
  <r>
    <x v="0"/>
    <x v="0"/>
    <x v="0"/>
    <x v="2"/>
    <x v="3"/>
    <s v="FI_small"/>
    <x v="4"/>
    <s v="GNR_EH_HEAT"/>
    <n v="6.24711538461536E-2"/>
    <n v="0.224896153846153"/>
  </r>
  <r>
    <x v="0"/>
    <x v="0"/>
    <x v="0"/>
    <x v="2"/>
    <x v="3"/>
    <s v="FI_small"/>
    <x v="8"/>
    <s v="GNR_ST_WOODWST_BP_CB-30"/>
    <n v="2.9524444444444398E-4"/>
    <n v="1.06288E-3"/>
  </r>
  <r>
    <x v="0"/>
    <x v="0"/>
    <x v="0"/>
    <x v="2"/>
    <x v="3"/>
    <s v="FI_small_gas"/>
    <x v="5"/>
    <s v="GNR_HP_ELEC_COP-270"/>
    <n v="9.0844444444444401E-3"/>
    <n v="3.2703999999999997E-2"/>
  </r>
  <r>
    <x v="0"/>
    <x v="0"/>
    <x v="0"/>
    <x v="2"/>
    <x v="3"/>
    <s v="FI_small_gas"/>
    <x v="5"/>
    <s v="GNR_HP_ELEC_GROUND-WTR_COP-360_LS-4-MW_Y-2020"/>
    <n v="0.17302464081650401"/>
    <n v="0.62288870693941401"/>
  </r>
  <r>
    <x v="0"/>
    <x v="0"/>
    <x v="0"/>
    <x v="2"/>
    <x v="3"/>
    <s v="FI_small_gas"/>
    <x v="1"/>
    <s v="GNR_HS_HEAT_PIT_L-DEC_E-91_Y-2020"/>
    <n v="0.27094373541438399"/>
    <n v="0.97539744749178303"/>
  </r>
  <r>
    <x v="0"/>
    <x v="0"/>
    <x v="0"/>
    <x v="2"/>
    <x v="3"/>
    <s v="FinA"/>
    <x v="0"/>
    <s v="GNR_ST_COAL_CND_E-40"/>
    <n v="6.18675"/>
    <n v="22.272300000000001"/>
  </r>
  <r>
    <x v="0"/>
    <x v="0"/>
    <x v="0"/>
    <x v="2"/>
    <x v="3"/>
    <s v="FinA"/>
    <x v="12"/>
    <s v="GNR_ST_NUCL_CND_E-33"/>
    <n v="79.772404687104398"/>
    <n v="287.18065687357603"/>
  </r>
  <r>
    <x v="0"/>
    <x v="0"/>
    <x v="0"/>
    <x v="2"/>
    <x v="3"/>
    <s v="FinA"/>
    <x v="10"/>
    <s v="GNR_ST_PEAT_CND_E-38"/>
    <n v="5.6314285714285699E-2"/>
    <n v="0.20273142857142901"/>
  </r>
  <r>
    <x v="0"/>
    <x v="0"/>
    <x v="0"/>
    <x v="2"/>
    <x v="3"/>
    <s v="FinA"/>
    <x v="6"/>
    <s v="GNR_RES_WTR_NOPMP_MC-01"/>
    <n v="1.3748819999999999"/>
    <n v="4.9495752"/>
  </r>
  <r>
    <x v="0"/>
    <x v="0"/>
    <x v="0"/>
    <x v="2"/>
    <x v="3"/>
    <s v="FinA"/>
    <x v="6"/>
    <s v="GNR_RES_WTR_NOPMP_MC-02"/>
    <n v="1.3748819999999999"/>
    <n v="4.9495752"/>
  </r>
  <r>
    <x v="0"/>
    <x v="0"/>
    <x v="0"/>
    <x v="2"/>
    <x v="3"/>
    <s v="FinA"/>
    <x v="6"/>
    <s v="GNR_RES_WTR_NOPMP_MC-03"/>
    <n v="1.3748819999999999"/>
    <n v="4.9495752"/>
  </r>
  <r>
    <x v="0"/>
    <x v="0"/>
    <x v="0"/>
    <x v="2"/>
    <x v="3"/>
    <s v="FinA"/>
    <x v="6"/>
    <s v="GNR_RES_WTR_NOPMP_MC-04"/>
    <n v="1.3748819999999999"/>
    <n v="4.9495752"/>
  </r>
  <r>
    <x v="0"/>
    <x v="0"/>
    <x v="0"/>
    <x v="2"/>
    <x v="3"/>
    <s v="FinA"/>
    <x v="6"/>
    <s v="GNR_RES_WTR_NOPMP_MC-05"/>
    <n v="1.1457349999999999"/>
    <n v="4.1246460000000003"/>
  </r>
  <r>
    <x v="0"/>
    <x v="0"/>
    <x v="0"/>
    <x v="2"/>
    <x v="3"/>
    <s v="FinA"/>
    <x v="6"/>
    <s v="GNR_RES_WTR_NOPMP_MC-06"/>
    <n v="0.95931813468731997"/>
    <n v="3.45354528487435"/>
  </r>
  <r>
    <x v="0"/>
    <x v="0"/>
    <x v="0"/>
    <x v="2"/>
    <x v="3"/>
    <s v="FinA"/>
    <x v="6"/>
    <s v="GNR_RES_WTR_NOPMP_MC-07"/>
    <n v="0.68744099999999997"/>
    <n v="2.4747876"/>
  </r>
  <r>
    <x v="0"/>
    <x v="0"/>
    <x v="0"/>
    <x v="2"/>
    <x v="3"/>
    <s v="FinA"/>
    <x v="6"/>
    <s v="GNR_RES_WTR_NOPMP_MC-08"/>
    <n v="0.65843687066836998"/>
    <n v="2.3703727344061298"/>
  </r>
  <r>
    <x v="0"/>
    <x v="0"/>
    <x v="0"/>
    <x v="2"/>
    <x v="3"/>
    <s v="FinA"/>
    <x v="6"/>
    <s v="GNR_RES_WTR_NOPMP_MC-09"/>
    <n v="0.152640994644311"/>
    <n v="0.549507580719519"/>
  </r>
  <r>
    <x v="0"/>
    <x v="0"/>
    <x v="0"/>
    <x v="2"/>
    <x v="3"/>
    <s v="FinA"/>
    <x v="6"/>
    <s v="GNR_ROR_WTR"/>
    <n v="8.5623972272278905"/>
    <n v="30.8246300180204"/>
  </r>
  <r>
    <x v="0"/>
    <x v="0"/>
    <x v="0"/>
    <x v="2"/>
    <x v="3"/>
    <s v="FinA"/>
    <x v="7"/>
    <s v="GNR_WT_WIND_ONS"/>
    <n v="6.2105159350000001"/>
    <n v="22.357857366000001"/>
  </r>
  <r>
    <x v="0"/>
    <x v="0"/>
    <x v="0"/>
    <x v="3"/>
    <x v="4"/>
    <s v="DE4-E_A"/>
    <x v="5"/>
    <s v="AGG-DE4-E_ES_ELEC"/>
    <n v="4.2047999999999999E-3"/>
    <n v="1.5137279999999999E-2"/>
  </r>
  <r>
    <x v="0"/>
    <x v="0"/>
    <x v="0"/>
    <x v="3"/>
    <x v="4"/>
    <s v="DE4-E_A"/>
    <x v="5"/>
    <s v="AGG-DE4-E_RES_WTR_PMP"/>
    <n v="0.50231999999999999"/>
    <n v="1.808352"/>
  </r>
  <r>
    <x v="0"/>
    <x v="0"/>
    <x v="0"/>
    <x v="3"/>
    <x v="4"/>
    <s v="DE4-E_A"/>
    <x v="5"/>
    <s v="GNR_ES_ELEC_BAT-LITHIO_E-95_Y-16-29"/>
    <n v="0.69925288787404005"/>
    <n v="2.5173103963465402"/>
  </r>
  <r>
    <x v="0"/>
    <x v="0"/>
    <x v="0"/>
    <x v="3"/>
    <x v="4"/>
    <s v="DE4-E_A"/>
    <x v="1"/>
    <s v="GNR_HS_HEAT_PIT_L-CEN_E-90_Y-2020"/>
    <n v="44.525242133983298"/>
    <n v="160.29087168234"/>
  </r>
  <r>
    <x v="0"/>
    <x v="0"/>
    <x v="0"/>
    <x v="3"/>
    <x v="4"/>
    <s v="DE4-E_A"/>
    <x v="13"/>
    <s v="GNR_ST_LIGN_BP_E-39"/>
    <n v="85.216392718073706"/>
    <n v="306.77901378506499"/>
  </r>
  <r>
    <x v="0"/>
    <x v="0"/>
    <x v="0"/>
    <x v="3"/>
    <x v="4"/>
    <s v="DE4-E_A"/>
    <x v="13"/>
    <s v="GNR_ST_LIGN_CND_E-43"/>
    <n v="6.0185731584053599"/>
    <n v="21.6668633702593"/>
  </r>
  <r>
    <x v="0"/>
    <x v="0"/>
    <x v="0"/>
    <x v="3"/>
    <x v="4"/>
    <s v="DE4-E_A"/>
    <x v="3"/>
    <s v="GNR_PV_SUN"/>
    <n v="11.786854471589301"/>
    <n v="42.432676097721597"/>
  </r>
  <r>
    <x v="0"/>
    <x v="0"/>
    <x v="0"/>
    <x v="3"/>
    <x v="4"/>
    <s v="DE4-E_A"/>
    <x v="4"/>
    <s v="GNR_GEO_HEAT_EO"/>
    <n v="1.9272E-3"/>
    <n v="6.9379200000000002E-3"/>
  </r>
  <r>
    <x v="0"/>
    <x v="0"/>
    <x v="0"/>
    <x v="3"/>
    <x v="4"/>
    <s v="DE4-E_A"/>
    <x v="6"/>
    <s v="GNR_ROR_WTR"/>
    <n v="2.6530440910678799"/>
    <n v="9.5509587278443604"/>
  </r>
  <r>
    <x v="0"/>
    <x v="0"/>
    <x v="0"/>
    <x v="3"/>
    <x v="4"/>
    <s v="DE4-E_A"/>
    <x v="7"/>
    <s v="GNR_WT_WIND_ONS"/>
    <n v="42.424302590000003"/>
    <n v="152.727489324"/>
  </r>
  <r>
    <x v="0"/>
    <x v="0"/>
    <x v="0"/>
    <x v="3"/>
    <x v="4"/>
    <s v="DE4-E_Offshore_A"/>
    <x v="7"/>
    <s v="GNR_WT_WIND_OFF"/>
    <n v="9.1379940000000008"/>
    <n v="32.896778400000002"/>
  </r>
  <r>
    <x v="0"/>
    <x v="0"/>
    <x v="0"/>
    <x v="3"/>
    <x v="5"/>
    <s v="DE4-N_A"/>
    <x v="0"/>
    <s v="GNR_ST_COAL_BP_E-40"/>
    <n v="15.078554640801199"/>
    <n v="54.282796706884199"/>
  </r>
  <r>
    <x v="0"/>
    <x v="0"/>
    <x v="0"/>
    <x v="3"/>
    <x v="5"/>
    <s v="DE4-N_A"/>
    <x v="0"/>
    <s v="GNR_ST_COAL_CND_E-46"/>
    <n v="14.4273084829649"/>
    <n v="51.938310538673498"/>
  </r>
  <r>
    <x v="0"/>
    <x v="0"/>
    <x v="0"/>
    <x v="3"/>
    <x v="5"/>
    <s v="DE4-N_A"/>
    <x v="5"/>
    <s v="AGG-DE4-N_ES_ELEC"/>
    <n v="7.9813333333333296E-4"/>
    <n v="2.8732800000000002E-3"/>
  </r>
  <r>
    <x v="0"/>
    <x v="0"/>
    <x v="0"/>
    <x v="3"/>
    <x v="5"/>
    <s v="DE4-N_A"/>
    <x v="5"/>
    <s v="AGG-DE4-N_RES_WTR_PMP"/>
    <n v="2.4772800000000001E-2"/>
    <n v="8.9182079999999997E-2"/>
  </r>
  <r>
    <x v="0"/>
    <x v="0"/>
    <x v="0"/>
    <x v="3"/>
    <x v="5"/>
    <s v="DE4-N_A"/>
    <x v="5"/>
    <s v="GNR_ES_ELEC_BAT-LITHIO_E-95_Y-16-29"/>
    <n v="4.3757309941520498E-4"/>
    <n v="1.57526315789474E-3"/>
  </r>
  <r>
    <x v="0"/>
    <x v="0"/>
    <x v="0"/>
    <x v="3"/>
    <x v="5"/>
    <s v="DE4-N_A"/>
    <x v="1"/>
    <s v="GNR_HS_HEAT_PIT_L-CEN_E-90_Y-2020"/>
    <n v="1.9532376960532101"/>
    <n v="7.0316557057915698"/>
  </r>
  <r>
    <x v="0"/>
    <x v="0"/>
    <x v="0"/>
    <x v="3"/>
    <x v="5"/>
    <s v="DE4-N_A"/>
    <x v="2"/>
    <s v="GNR_BO_MSW_E-80"/>
    <n v="1.0596862499999999"/>
    <n v="3.8148705000000001"/>
  </r>
  <r>
    <x v="0"/>
    <x v="0"/>
    <x v="0"/>
    <x v="3"/>
    <x v="5"/>
    <s v="DE4-N_A"/>
    <x v="2"/>
    <s v="GNR_ST_MSW_BP_E-23_LS-220-MW-FEED_Y-2020"/>
    <n v="2.4118986714241402"/>
    <n v="8.6828352171268897"/>
  </r>
  <r>
    <x v="0"/>
    <x v="0"/>
    <x v="0"/>
    <x v="3"/>
    <x v="5"/>
    <s v="DE4-N_A"/>
    <x v="2"/>
    <s v="GNR_ST_MSW_BP_E-33"/>
    <n v="1.08836363636364"/>
    <n v="3.9181090909091001"/>
  </r>
  <r>
    <x v="0"/>
    <x v="0"/>
    <x v="0"/>
    <x v="3"/>
    <x v="5"/>
    <s v="DE4-N_A"/>
    <x v="12"/>
    <s v="GNR_ST_NUCL_CND_E-33"/>
    <n v="20.589972449853502"/>
    <n v="74.123900819472496"/>
  </r>
  <r>
    <x v="0"/>
    <x v="0"/>
    <x v="0"/>
    <x v="3"/>
    <x v="5"/>
    <s v="DE4-N_A"/>
    <x v="3"/>
    <s v="GNR_PV_SUN"/>
    <n v="1.69126627747999"/>
    <n v="6.08855859892798"/>
  </r>
  <r>
    <x v="0"/>
    <x v="0"/>
    <x v="0"/>
    <x v="3"/>
    <x v="5"/>
    <s v="DE4-N_A"/>
    <x v="3"/>
    <s v="GNR_SH_SUN_LS_Y-2020"/>
    <n v="1.09219655839108"/>
    <n v="3.9319076102078898"/>
  </r>
  <r>
    <x v="0"/>
    <x v="0"/>
    <x v="0"/>
    <x v="3"/>
    <x v="5"/>
    <s v="DE4-N_A"/>
    <x v="4"/>
    <s v="GNR_GEO_HEAT_EO"/>
    <n v="8.7600000000000002E-5"/>
    <n v="3.1535999999999999E-4"/>
  </r>
  <r>
    <x v="0"/>
    <x v="0"/>
    <x v="0"/>
    <x v="3"/>
    <x v="5"/>
    <s v="DE4-N_A"/>
    <x v="6"/>
    <s v="GNR_ROR_WTR"/>
    <n v="2.3376999999999998E-2"/>
    <n v="8.4157200000000001E-2"/>
  </r>
  <r>
    <x v="0"/>
    <x v="0"/>
    <x v="0"/>
    <x v="3"/>
    <x v="5"/>
    <s v="DE4-N_A"/>
    <x v="7"/>
    <s v="GNR_WT_WIND_ONS"/>
    <n v="18.24008521"/>
    <n v="65.664306756000002"/>
  </r>
  <r>
    <x v="0"/>
    <x v="0"/>
    <x v="0"/>
    <x v="3"/>
    <x v="5"/>
    <s v="DE4-N_A"/>
    <x v="7"/>
    <s v="GNR_WT_WIND_ON_LS_Y-2020"/>
    <n v="21.00001679"/>
    <n v="75.600060443999993"/>
  </r>
  <r>
    <x v="0"/>
    <x v="0"/>
    <x v="0"/>
    <x v="3"/>
    <x v="5"/>
    <s v="DE4-N_Offshore_A"/>
    <x v="7"/>
    <s v="GNR_WT_WIND_OFF"/>
    <n v="4.0293000000000001"/>
    <n v="14.50548"/>
  </r>
  <r>
    <x v="0"/>
    <x v="0"/>
    <x v="0"/>
    <x v="3"/>
    <x v="6"/>
    <s v="DE4-S_A"/>
    <x v="0"/>
    <s v="GNR_ST_COAL_BP_E-43"/>
    <n v="48.084077663012998"/>
    <n v="173.10267958684699"/>
  </r>
  <r>
    <x v="0"/>
    <x v="0"/>
    <x v="0"/>
    <x v="3"/>
    <x v="6"/>
    <s v="DE4-S_A"/>
    <x v="0"/>
    <s v="GNR_ST_COAL_CND_E-38"/>
    <n v="7.8408977976495802"/>
    <n v="28.227232071538499"/>
  </r>
  <r>
    <x v="0"/>
    <x v="0"/>
    <x v="0"/>
    <x v="3"/>
    <x v="6"/>
    <s v="DE4-S_A"/>
    <x v="0"/>
    <s v="GNR_ST_COAL_CND_E-44"/>
    <n v="4.9679944921027603"/>
    <n v="17.884780171569901"/>
  </r>
  <r>
    <x v="0"/>
    <x v="0"/>
    <x v="0"/>
    <x v="3"/>
    <x v="6"/>
    <s v="DE4-S_A"/>
    <x v="5"/>
    <s v="AGG-DE4-S_ES_ELEC"/>
    <n v="7.2123999999999999E-3"/>
    <n v="2.5964640000000001E-2"/>
  </r>
  <r>
    <x v="0"/>
    <x v="0"/>
    <x v="0"/>
    <x v="3"/>
    <x v="6"/>
    <s v="DE4-S_A"/>
    <x v="5"/>
    <s v="AGG-DE4-S_RES_WTR_PMP"/>
    <n v="0.44990400000000003"/>
    <n v="1.6196543999999999"/>
  </r>
  <r>
    <x v="0"/>
    <x v="0"/>
    <x v="0"/>
    <x v="3"/>
    <x v="6"/>
    <s v="DE4-S_A"/>
    <x v="5"/>
    <s v="GNR_ES_ELEC_BAT-LITHIO_E-95_Y-16-29"/>
    <n v="9.9240076540534492"/>
    <n v="35.726427554592398"/>
  </r>
  <r>
    <x v="0"/>
    <x v="0"/>
    <x v="0"/>
    <x v="3"/>
    <x v="6"/>
    <s v="DE4-S_A"/>
    <x v="1"/>
    <s v="GNR_HS_HEAT_PIT_L-CEN_E-90_Y-2020"/>
    <n v="15.682045267940101"/>
    <n v="56.455362964584403"/>
  </r>
  <r>
    <x v="0"/>
    <x v="0"/>
    <x v="0"/>
    <x v="3"/>
    <x v="6"/>
    <s v="DE4-S_A"/>
    <x v="2"/>
    <s v="GNR_ST_MSW_CND_E-33"/>
    <n v="3.65E-3"/>
    <n v="1.3140000000000001E-2"/>
  </r>
  <r>
    <x v="0"/>
    <x v="0"/>
    <x v="0"/>
    <x v="3"/>
    <x v="6"/>
    <s v="DE4-S_A"/>
    <x v="12"/>
    <s v="GNR_ST_NUCL_CND_E-33"/>
    <n v="79.651174002430096"/>
    <n v="286.74422640874798"/>
  </r>
  <r>
    <x v="0"/>
    <x v="0"/>
    <x v="0"/>
    <x v="3"/>
    <x v="6"/>
    <s v="DE4-S_A"/>
    <x v="3"/>
    <s v="GNR_PV_SUN"/>
    <n v="22.183714879281499"/>
    <n v="79.861373565413302"/>
  </r>
  <r>
    <x v="0"/>
    <x v="0"/>
    <x v="0"/>
    <x v="3"/>
    <x v="6"/>
    <s v="DE4-S_A"/>
    <x v="4"/>
    <s v="GNR_GEO_HEAT_EO"/>
    <n v="0.39209759999999999"/>
    <n v="1.41155136"/>
  </r>
  <r>
    <x v="0"/>
    <x v="0"/>
    <x v="0"/>
    <x v="3"/>
    <x v="6"/>
    <s v="DE4-S_A"/>
    <x v="6"/>
    <s v="GNR_RES_WTR_NOPMP"/>
    <n v="0.59766271944701799"/>
    <n v="2.1515857900092699"/>
  </r>
  <r>
    <x v="0"/>
    <x v="0"/>
    <x v="0"/>
    <x v="3"/>
    <x v="6"/>
    <s v="DE4-S_A"/>
    <x v="6"/>
    <s v="GNR_ROR_WTR"/>
    <n v="38.207127800000002"/>
    <n v="137.54566008"/>
  </r>
  <r>
    <x v="0"/>
    <x v="0"/>
    <x v="0"/>
    <x v="3"/>
    <x v="6"/>
    <s v="DE4-S_A"/>
    <x v="7"/>
    <s v="GNR_WT_WIND_ONS"/>
    <n v="15.59724381"/>
    <n v="56.150077715999998"/>
  </r>
  <r>
    <x v="0"/>
    <x v="0"/>
    <x v="0"/>
    <x v="3"/>
    <x v="7"/>
    <s v="DE4-W_A"/>
    <x v="0"/>
    <s v="GNR_CC_COAL_BP_E-47"/>
    <n v="2.6901276595744702E-3"/>
    <n v="9.6844595744680802E-3"/>
  </r>
  <r>
    <x v="0"/>
    <x v="0"/>
    <x v="0"/>
    <x v="3"/>
    <x v="7"/>
    <s v="DE4-W_A"/>
    <x v="0"/>
    <s v="GNR_CC_COAL_BP_E-49"/>
    <n v="5.8995918367346998E-3"/>
    <n v="2.1238530612244899E-2"/>
  </r>
  <r>
    <x v="0"/>
    <x v="0"/>
    <x v="0"/>
    <x v="3"/>
    <x v="7"/>
    <s v="DE4-W_A"/>
    <x v="0"/>
    <s v="GNR_ST_COAL_BP_E-41"/>
    <n v="27.130488434066901"/>
    <n v="97.669758362640906"/>
  </r>
  <r>
    <x v="0"/>
    <x v="0"/>
    <x v="0"/>
    <x v="3"/>
    <x v="7"/>
    <s v="DE4-W_A"/>
    <x v="0"/>
    <s v="GNR_ST_COAL_CND_E-37"/>
    <n v="60.686552417188203"/>
    <n v="218.47158870187801"/>
  </r>
  <r>
    <x v="0"/>
    <x v="0"/>
    <x v="0"/>
    <x v="3"/>
    <x v="7"/>
    <s v="DE4-W_A"/>
    <x v="0"/>
    <s v="GNR_ST_COAL_CND_E-45"/>
    <n v="25.430936511208401"/>
    <n v="91.551371440350096"/>
  </r>
  <r>
    <x v="0"/>
    <x v="0"/>
    <x v="0"/>
    <x v="3"/>
    <x v="7"/>
    <s v="DE4-W_A"/>
    <x v="5"/>
    <s v="AGG-DE4-W_ES_ELEC"/>
    <n v="1.23029333333333E-2"/>
    <n v="4.429056E-2"/>
  </r>
  <r>
    <x v="0"/>
    <x v="0"/>
    <x v="0"/>
    <x v="3"/>
    <x v="7"/>
    <s v="DE4-W_A"/>
    <x v="5"/>
    <s v="AGG-DE4-W_RES_WTR_PMP"/>
    <n v="0.238368"/>
    <n v="0.85812480000000002"/>
  </r>
  <r>
    <x v="0"/>
    <x v="0"/>
    <x v="0"/>
    <x v="3"/>
    <x v="7"/>
    <s v="DE4-W_A"/>
    <x v="5"/>
    <s v="GNR_ES_ELEC_BAT-LITHIO_E-95_Y-16-29"/>
    <n v="6.8312649634161096"/>
    <n v="24.592553868298001"/>
  </r>
  <r>
    <x v="0"/>
    <x v="0"/>
    <x v="0"/>
    <x v="3"/>
    <x v="7"/>
    <s v="DE4-W_A"/>
    <x v="1"/>
    <s v="GNR_HS_HEAT_PIT_L-CEN_E-90_Y-2020"/>
    <n v="13.305294740440299"/>
    <n v="47.899061065585201"/>
  </r>
  <r>
    <x v="0"/>
    <x v="0"/>
    <x v="0"/>
    <x v="3"/>
    <x v="7"/>
    <s v="DE4-W_A"/>
    <x v="13"/>
    <s v="GNR_ST_LIGN_BP_E-33"/>
    <n v="9.5331637372485805"/>
    <n v="34.319389454094903"/>
  </r>
  <r>
    <x v="0"/>
    <x v="0"/>
    <x v="0"/>
    <x v="3"/>
    <x v="7"/>
    <s v="DE4-W_A"/>
    <x v="13"/>
    <s v="GNR_ST_LIGN_BP_E-37"/>
    <n v="38.900961727766401"/>
    <n v="140.043462219959"/>
  </r>
  <r>
    <x v="0"/>
    <x v="0"/>
    <x v="0"/>
    <x v="3"/>
    <x v="7"/>
    <s v="DE4-W_A"/>
    <x v="13"/>
    <s v="GNR_ST_LIGN_CND_E-32"/>
    <n v="55.9081231512736"/>
    <n v="201.26924334458499"/>
  </r>
  <r>
    <x v="0"/>
    <x v="0"/>
    <x v="0"/>
    <x v="3"/>
    <x v="7"/>
    <s v="DE4-W_A"/>
    <x v="13"/>
    <s v="GNR_ST_LIGN_CND_E-41"/>
    <n v="39.746895679118303"/>
    <n v="143.088824444826"/>
  </r>
  <r>
    <x v="0"/>
    <x v="0"/>
    <x v="0"/>
    <x v="3"/>
    <x v="7"/>
    <s v="DE4-W_A"/>
    <x v="2"/>
    <s v="GNR_ST_MSW_CND_E-33"/>
    <n v="2.29352727272727E-2"/>
    <n v="8.2566981818181798E-2"/>
  </r>
  <r>
    <x v="0"/>
    <x v="0"/>
    <x v="0"/>
    <x v="3"/>
    <x v="7"/>
    <s v="DE4-W_A"/>
    <x v="12"/>
    <s v="GNR_ST_NUCL_CND_E-33"/>
    <n v="41.396914337385901"/>
    <n v="149.02889161458901"/>
  </r>
  <r>
    <x v="0"/>
    <x v="0"/>
    <x v="0"/>
    <x v="3"/>
    <x v="7"/>
    <s v="DE4-W_A"/>
    <x v="3"/>
    <s v="GNR_PV_SUN"/>
    <n v="10.8312127951089"/>
    <n v="38.9923660623922"/>
  </r>
  <r>
    <x v="0"/>
    <x v="0"/>
    <x v="0"/>
    <x v="3"/>
    <x v="7"/>
    <s v="DE4-W_A"/>
    <x v="6"/>
    <s v="GNR_ROR_WTR"/>
    <n v="1.7424299999999999"/>
    <n v="6.272748"/>
  </r>
  <r>
    <x v="0"/>
    <x v="0"/>
    <x v="0"/>
    <x v="3"/>
    <x v="7"/>
    <s v="DE4-W_A"/>
    <x v="7"/>
    <s v="GNR_WT_WIND_ONS"/>
    <n v="42.049647569999998"/>
    <n v="151.37873125199999"/>
  </r>
  <r>
    <x v="0"/>
    <x v="0"/>
    <x v="0"/>
    <x v="3"/>
    <x v="7"/>
    <s v="DE4-W_Offshore_A"/>
    <x v="7"/>
    <s v="GNR_WT_WIND_OFF"/>
    <n v="16.614146999999999"/>
    <n v="59.810929199999997"/>
  </r>
  <r>
    <x v="0"/>
    <x v="0"/>
    <x v="0"/>
    <x v="3"/>
    <x v="7"/>
    <s v="DE4-W_Offshore_A"/>
    <x v="7"/>
    <s v="GNR_WT_WIND_OFF_L-NS_Y-2020"/>
    <n v="112.841745557095"/>
    <n v="406.23028400554102"/>
  </r>
  <r>
    <x v="0"/>
    <x v="0"/>
    <x v="0"/>
    <x v="4"/>
    <x v="8"/>
    <s v="LV_A"/>
    <x v="7"/>
    <s v="GNR_WT_WIND_ON_LS_Y-2020"/>
    <n v="7.1280206300884199"/>
    <n v="25.660874268318299"/>
  </r>
  <r>
    <x v="0"/>
    <x v="0"/>
    <x v="0"/>
    <x v="4"/>
    <x v="8"/>
    <s v="LV_RigaR"/>
    <x v="6"/>
    <s v="GNR_RES_WTR_NOPMP"/>
    <n v="4.0200000000000001E-4"/>
    <n v="1.4472E-3"/>
  </r>
  <r>
    <x v="0"/>
    <x v="0"/>
    <x v="0"/>
    <x v="4"/>
    <x v="8"/>
    <s v="LV_Rural"/>
    <x v="7"/>
    <s v="GNR_WT_WIND_ONS"/>
    <n v="0.11622"/>
    <n v="0.41839199999999999"/>
  </r>
  <r>
    <x v="0"/>
    <x v="0"/>
    <x v="0"/>
    <x v="5"/>
    <x v="9"/>
    <s v="LT_A"/>
    <x v="5"/>
    <s v="GNR_ES_ELEC_BAT-LITHIO_E-95_Y-16-29"/>
    <n v="1.5518000170544499"/>
    <n v="5.5864800613960099"/>
  </r>
  <r>
    <x v="0"/>
    <x v="0"/>
    <x v="0"/>
    <x v="5"/>
    <x v="9"/>
    <s v="LT_A"/>
    <x v="3"/>
    <s v="GNR_PV_SUN_LS-4-MW_Y-2020"/>
    <n v="5.1299930686711201"/>
    <n v="18.467975047216001"/>
  </r>
  <r>
    <x v="0"/>
    <x v="0"/>
    <x v="0"/>
    <x v="5"/>
    <x v="9"/>
    <s v="LT_KauU"/>
    <x v="2"/>
    <s v="KAUNAS_ST_MSW_BP"/>
    <n v="0.80672871432093995"/>
    <n v="2.9042233715553798"/>
  </r>
  <r>
    <x v="0"/>
    <x v="0"/>
    <x v="0"/>
    <x v="5"/>
    <x v="9"/>
    <s v="LT_KauU"/>
    <x v="6"/>
    <s v="GNR_ROR_WTR"/>
    <n v="0.61343999999999999"/>
    <n v="2.2083840000000001"/>
  </r>
  <r>
    <x v="0"/>
    <x v="0"/>
    <x v="0"/>
    <x v="5"/>
    <x v="9"/>
    <s v="LT_KlaU"/>
    <x v="3"/>
    <s v="GNR_PV_SUN"/>
    <n v="8.7830410424068805E-2"/>
    <n v="0.316189477526648"/>
  </r>
  <r>
    <x v="0"/>
    <x v="0"/>
    <x v="0"/>
    <x v="5"/>
    <x v="9"/>
    <s v="LT_Other_DH"/>
    <x v="1"/>
    <s v="LIFOSA_ST_HEAT_BP"/>
    <n v="0.747176470588235"/>
    <n v="2.6898352941176502"/>
  </r>
  <r>
    <x v="0"/>
    <x v="0"/>
    <x v="0"/>
    <x v="5"/>
    <x v="9"/>
    <s v="LT_Other_DH"/>
    <x v="8"/>
    <s v="EBAVERE_ST_WOODWST_BP"/>
    <n v="0.35962105263157901"/>
    <n v="1.29463578947368"/>
  </r>
  <r>
    <x v="0"/>
    <x v="0"/>
    <x v="0"/>
    <x v="5"/>
    <x v="9"/>
    <s v="LT_Rural"/>
    <x v="7"/>
    <s v="GNR_WT_WIND_ONS"/>
    <n v="0.98593299999999995"/>
    <n v="3.5493587999999998"/>
  </r>
  <r>
    <x v="0"/>
    <x v="0"/>
    <x v="0"/>
    <x v="5"/>
    <x v="9"/>
    <s v="LT_VilU"/>
    <x v="2"/>
    <s v="VILNIUS_ST_MSW_BP"/>
    <n v="2.76675451510213"/>
    <n v="9.9603162543676707"/>
  </r>
  <r>
    <x v="0"/>
    <x v="0"/>
    <x v="0"/>
    <x v="5"/>
    <x v="9"/>
    <s v="LT_VilU"/>
    <x v="6"/>
    <s v="GNR_ES_WTR_PMP"/>
    <n v="0.23400000000000001"/>
    <n v="0.84240000000000004"/>
  </r>
  <r>
    <x v="0"/>
    <x v="0"/>
    <x v="0"/>
    <x v="6"/>
    <x v="10"/>
    <s v="NL_A"/>
    <x v="0"/>
    <s v="GNR_ST_COAL_CND_E-40"/>
    <n v="64.022564112730294"/>
    <n v="230.481230805829"/>
  </r>
  <r>
    <x v="0"/>
    <x v="0"/>
    <x v="0"/>
    <x v="6"/>
    <x v="10"/>
    <s v="NL_A"/>
    <x v="5"/>
    <s v="GNR_ES_ELEC_BAT-LITHIO_E-95_Y-16-29"/>
    <n v="3.2959897475136199"/>
    <n v="11.865563091048999"/>
  </r>
  <r>
    <x v="0"/>
    <x v="0"/>
    <x v="0"/>
    <x v="6"/>
    <x v="10"/>
    <s v="NL_A"/>
    <x v="2"/>
    <s v="GNR_ST_MSW_CND_E-40"/>
    <n v="14.9796"/>
    <n v="53.926560000000002"/>
  </r>
  <r>
    <x v="0"/>
    <x v="0"/>
    <x v="0"/>
    <x v="6"/>
    <x v="10"/>
    <s v="NL_A"/>
    <x v="12"/>
    <s v="GNR_ST_NUCL_CND_E-33"/>
    <n v="9.05983558705333"/>
    <n v="32.615408113392"/>
  </r>
  <r>
    <x v="0"/>
    <x v="0"/>
    <x v="0"/>
    <x v="6"/>
    <x v="10"/>
    <s v="NL_A"/>
    <x v="3"/>
    <s v="GNR_PV_SUN"/>
    <n v="0.83486304"/>
    <n v="3.005506944"/>
  </r>
  <r>
    <x v="0"/>
    <x v="0"/>
    <x v="0"/>
    <x v="6"/>
    <x v="10"/>
    <s v="NL_A"/>
    <x v="3"/>
    <s v="GNR_PV_SUN_LS-4-MW_Y-2020"/>
    <n v="4.2289195749091499"/>
    <n v="15.224110469672899"/>
  </r>
  <r>
    <x v="0"/>
    <x v="0"/>
    <x v="0"/>
    <x v="6"/>
    <x v="10"/>
    <s v="NL_A"/>
    <x v="6"/>
    <s v="GNR_ROR_WTR"/>
    <n v="0.15959999999999999"/>
    <n v="0.57455999999999996"/>
  </r>
  <r>
    <x v="0"/>
    <x v="0"/>
    <x v="0"/>
    <x v="6"/>
    <x v="10"/>
    <s v="NL_A"/>
    <x v="7"/>
    <s v="GNR_WT_WIND_OFF"/>
    <n v="2.4224199999999998"/>
    <n v="8.7207120000000007"/>
  </r>
  <r>
    <x v="0"/>
    <x v="0"/>
    <x v="0"/>
    <x v="6"/>
    <x v="10"/>
    <s v="NL_A"/>
    <x v="7"/>
    <s v="GNR_WT_WIND_ONS"/>
    <n v="7.0527600000000001"/>
    <n v="25.389935999999999"/>
  </r>
  <r>
    <x v="0"/>
    <x v="0"/>
    <x v="0"/>
    <x v="6"/>
    <x v="10"/>
    <s v="NL_A"/>
    <x v="7"/>
    <s v="GNR_WT_WIND_ON_LS_Y-2020"/>
    <n v="19.98282"/>
    <n v="71.938152000000002"/>
  </r>
  <r>
    <x v="0"/>
    <x v="0"/>
    <x v="0"/>
    <x v="6"/>
    <x v="10"/>
    <s v="NL_A"/>
    <x v="14"/>
    <s v="GNR_ST_WOOD_CND_E-50"/>
    <n v="3.5040000000000002E-2"/>
    <n v="0.12614400000000001"/>
  </r>
  <r>
    <x v="0"/>
    <x v="0"/>
    <x v="0"/>
    <x v="7"/>
    <x v="11"/>
    <s v="NO1_A1"/>
    <x v="6"/>
    <s v="GNR_RES_WTR_NOPMP_MC-01"/>
    <n v="1.38111227638536"/>
    <n v="4.9720041949872904"/>
  </r>
  <r>
    <x v="0"/>
    <x v="0"/>
    <x v="0"/>
    <x v="7"/>
    <x v="11"/>
    <s v="NO1_A1"/>
    <x v="6"/>
    <s v="GNR_RES_WTR_NOPMP_MC-02"/>
    <n v="1.1679999999999999"/>
    <n v="4.2047999999999996"/>
  </r>
  <r>
    <x v="0"/>
    <x v="0"/>
    <x v="0"/>
    <x v="7"/>
    <x v="11"/>
    <s v="NO1_A1"/>
    <x v="6"/>
    <s v="GNR_RES_WTR_NOPMP_MC-03"/>
    <n v="1.1679999999999999"/>
    <n v="4.2047999999999996"/>
  </r>
  <r>
    <x v="0"/>
    <x v="0"/>
    <x v="0"/>
    <x v="7"/>
    <x v="11"/>
    <s v="NO1_A1"/>
    <x v="6"/>
    <s v="GNR_RES_WTR_NOPMP_MC-04"/>
    <n v="0.877745359196337"/>
    <n v="3.1598832931068102"/>
  </r>
  <r>
    <x v="0"/>
    <x v="0"/>
    <x v="0"/>
    <x v="7"/>
    <x v="11"/>
    <s v="NO1_A1"/>
    <x v="6"/>
    <s v="GNR_RES_WTR_NOPMP_MC-05"/>
    <n v="0.2336"/>
    <n v="0.84096000000000004"/>
  </r>
  <r>
    <x v="0"/>
    <x v="0"/>
    <x v="0"/>
    <x v="7"/>
    <x v="11"/>
    <s v="NO1_A1"/>
    <x v="6"/>
    <s v="GNR_ROR_WTR"/>
    <n v="8.4323939010217206"/>
    <n v="30.3566180436782"/>
  </r>
  <r>
    <x v="0"/>
    <x v="0"/>
    <x v="0"/>
    <x v="7"/>
    <x v="11"/>
    <s v="NO1_A1"/>
    <x v="7"/>
    <s v="GNR_WT_WIND_ONS"/>
    <n v="0.73307599999999995"/>
    <n v="2.6390736000000001"/>
  </r>
  <r>
    <x v="0"/>
    <x v="0"/>
    <x v="0"/>
    <x v="7"/>
    <x v="11"/>
    <s v="NO1_A2"/>
    <x v="5"/>
    <s v="GNR_HP_ELEC_COP-270"/>
    <n v="6.5561768834813697E-2"/>
    <n v="0.23602236780532901"/>
  </r>
  <r>
    <x v="0"/>
    <x v="0"/>
    <x v="0"/>
    <x v="7"/>
    <x v="11"/>
    <s v="NO1_A2"/>
    <x v="1"/>
    <s v="GNR_HS_HEAT_PIT_L-DEC_E-91_Y-2020"/>
    <n v="0.51408639837774595"/>
    <n v="1.85071103415989"/>
  </r>
  <r>
    <x v="0"/>
    <x v="0"/>
    <x v="0"/>
    <x v="7"/>
    <x v="11"/>
    <s v="NO1_A2"/>
    <x v="15"/>
    <s v="GNR_BO_LNG_E-90"/>
    <n v="0.52462666666666702"/>
    <n v="1.8886559999999999"/>
  </r>
  <r>
    <x v="0"/>
    <x v="0"/>
    <x v="0"/>
    <x v="7"/>
    <x v="11"/>
    <s v="NO1_A2"/>
    <x v="2"/>
    <s v="GNR_ST_MSW_BP_CB-20"/>
    <n v="0.39711999999999997"/>
    <n v="1.429632"/>
  </r>
  <r>
    <x v="0"/>
    <x v="0"/>
    <x v="0"/>
    <x v="7"/>
    <x v="11"/>
    <s v="NO1_A2"/>
    <x v="4"/>
    <s v="GNR_EH_HEAT"/>
    <n v="0.189216"/>
    <n v="0.68117760000000005"/>
  </r>
  <r>
    <x v="0"/>
    <x v="0"/>
    <x v="0"/>
    <x v="7"/>
    <x v="11"/>
    <s v="NO1_A2"/>
    <x v="8"/>
    <s v="GNR_BO_WOODWST_E-90"/>
    <n v="0.430213333333333"/>
    <n v="1.5487679999999999"/>
  </r>
  <r>
    <x v="0"/>
    <x v="0"/>
    <x v="0"/>
    <x v="7"/>
    <x v="11"/>
    <s v="NO1_A3"/>
    <x v="5"/>
    <s v="GNR_HP_ELEC_COP-270"/>
    <n v="4.0555555555555602E-2"/>
    <n v="0.14599999999999999"/>
  </r>
  <r>
    <x v="0"/>
    <x v="0"/>
    <x v="0"/>
    <x v="7"/>
    <x v="11"/>
    <s v="NO1_A3"/>
    <x v="5"/>
    <s v="GNR_HP_ELEC_GROUND-WTR_COP-360_LS-4-MW_Y-2020"/>
    <n v="9.1411693144082998E-2"/>
    <n v="0.32908209531869898"/>
  </r>
  <r>
    <x v="0"/>
    <x v="0"/>
    <x v="0"/>
    <x v="7"/>
    <x v="11"/>
    <s v="NO1_A3"/>
    <x v="1"/>
    <s v="GNR_HS_HEAT_PIT_L-DEC_E-91_Y-2020"/>
    <n v="0.75955661465222701"/>
    <n v="2.7344038127480199"/>
  </r>
  <r>
    <x v="0"/>
    <x v="0"/>
    <x v="0"/>
    <x v="7"/>
    <x v="11"/>
    <s v="NO1_A3"/>
    <x v="15"/>
    <s v="GNR_BO_LNG_E-90"/>
    <n v="0.81078666666666699"/>
    <n v="2.9188320000000001"/>
  </r>
  <r>
    <x v="0"/>
    <x v="0"/>
    <x v="0"/>
    <x v="7"/>
    <x v="11"/>
    <s v="NO1_A3"/>
    <x v="2"/>
    <s v="GNR_ST_MSW_BP_CB-20"/>
    <n v="0.90033333333333498"/>
    <n v="3.2412000000000099"/>
  </r>
  <r>
    <x v="0"/>
    <x v="0"/>
    <x v="0"/>
    <x v="7"/>
    <x v="11"/>
    <s v="NO1_A3"/>
    <x v="8"/>
    <s v="GNR_BO_WOODWST_E-90"/>
    <n v="0.129453333333333"/>
    <n v="0.466032"/>
  </r>
  <r>
    <x v="0"/>
    <x v="0"/>
    <x v="0"/>
    <x v="7"/>
    <x v="12"/>
    <s v="NO2_A1"/>
    <x v="6"/>
    <s v="GNR_RES_WTR_NOPMP_MC-01"/>
    <n v="3.2166024084082498"/>
    <n v="11.579768670269701"/>
  </r>
  <r>
    <x v="0"/>
    <x v="0"/>
    <x v="0"/>
    <x v="7"/>
    <x v="12"/>
    <s v="NO2_A1"/>
    <x v="6"/>
    <s v="GNR_RES_WTR_NOPMP_MC-02"/>
    <n v="7.7718024084082504"/>
    <n v="27.978488670269702"/>
  </r>
  <r>
    <x v="0"/>
    <x v="0"/>
    <x v="0"/>
    <x v="7"/>
    <x v="12"/>
    <s v="NO2_A1"/>
    <x v="6"/>
    <s v="GNR_RES_WTR_NOPMP_MC-03"/>
    <n v="7.7718024084082504"/>
    <n v="27.978488670269702"/>
  </r>
  <r>
    <x v="0"/>
    <x v="0"/>
    <x v="0"/>
    <x v="7"/>
    <x v="12"/>
    <s v="NO2_A1"/>
    <x v="6"/>
    <s v="GNR_RES_WTR_NOPMP_MC-04"/>
    <n v="4.2761695640897504"/>
    <n v="15.394210430723099"/>
  </r>
  <r>
    <x v="0"/>
    <x v="0"/>
    <x v="0"/>
    <x v="7"/>
    <x v="12"/>
    <s v="NO2_A1"/>
    <x v="6"/>
    <s v="GNR_RES_WTR_NOPMP_MC-05"/>
    <n v="3.4141404090955301"/>
    <n v="12.2909054727439"/>
  </r>
  <r>
    <x v="0"/>
    <x v="0"/>
    <x v="0"/>
    <x v="7"/>
    <x v="12"/>
    <s v="NO2_A1"/>
    <x v="6"/>
    <s v="GNR_RES_WTR_NOPMP_MC-06"/>
    <n v="2.5906008028027498"/>
    <n v="9.3261628900899005"/>
  </r>
  <r>
    <x v="0"/>
    <x v="0"/>
    <x v="0"/>
    <x v="7"/>
    <x v="12"/>
    <s v="NO2_A1"/>
    <x v="6"/>
    <s v="GNR_RES_WTR_NOPMP_MC-07"/>
    <n v="2.5906008028027498"/>
    <n v="9.3261628900899005"/>
  </r>
  <r>
    <x v="0"/>
    <x v="0"/>
    <x v="0"/>
    <x v="7"/>
    <x v="12"/>
    <s v="NO2_A1"/>
    <x v="6"/>
    <s v="GNR_RES_WTR_NOPMP_MC-08"/>
    <n v="1.29530040140137"/>
    <n v="4.6630814450449503"/>
  </r>
  <r>
    <x v="0"/>
    <x v="0"/>
    <x v="0"/>
    <x v="7"/>
    <x v="12"/>
    <s v="NO2_A1"/>
    <x v="6"/>
    <s v="GNR_RES_WTR_PMP_MC-01"/>
    <n v="4.5552000000000001"/>
    <n v="16.398720000000001"/>
  </r>
  <r>
    <x v="0"/>
    <x v="0"/>
    <x v="0"/>
    <x v="7"/>
    <x v="12"/>
    <s v="NO2_A1"/>
    <x v="6"/>
    <s v="GNR_ROR_WTR"/>
    <n v="9.9719128103109398"/>
    <n v="35.898886117119403"/>
  </r>
  <r>
    <x v="0"/>
    <x v="0"/>
    <x v="0"/>
    <x v="7"/>
    <x v="12"/>
    <s v="NO2_A1"/>
    <x v="7"/>
    <s v="GNR_WT_WIND_ONS"/>
    <n v="3.0843753"/>
    <n v="11.10375108"/>
  </r>
  <r>
    <x v="0"/>
    <x v="0"/>
    <x v="0"/>
    <x v="7"/>
    <x v="12"/>
    <s v="NO2_A2"/>
    <x v="1"/>
    <s v="GNR_HS_HEAT_PIT_L-DEC_E-91_Y-2020"/>
    <n v="7.9966573216026696E-2"/>
    <n v="0.28787966357769601"/>
  </r>
  <r>
    <x v="0"/>
    <x v="0"/>
    <x v="0"/>
    <x v="7"/>
    <x v="12"/>
    <s v="NO2_A2"/>
    <x v="2"/>
    <s v="GNR_ST_MSW_BP_CB-30"/>
    <n v="0.101657098962528"/>
    <n v="0.36596555626510002"/>
  </r>
  <r>
    <x v="0"/>
    <x v="0"/>
    <x v="0"/>
    <x v="7"/>
    <x v="12"/>
    <s v="NO2_A2"/>
    <x v="4"/>
    <s v="GNR_EH_HEAT"/>
    <n v="0.374052"/>
    <n v="1.3465872000000001"/>
  </r>
  <r>
    <x v="0"/>
    <x v="0"/>
    <x v="0"/>
    <x v="7"/>
    <x v="13"/>
    <s v="NO3_A1"/>
    <x v="6"/>
    <s v="GNR_RES_WTR_NOPMP_MC-01"/>
    <n v="1.94337545966466"/>
    <n v="6.9961516547927696"/>
  </r>
  <r>
    <x v="0"/>
    <x v="0"/>
    <x v="0"/>
    <x v="7"/>
    <x v="13"/>
    <s v="NO3_A1"/>
    <x v="6"/>
    <s v="GNR_RES_WTR_NOPMP_MC-02"/>
    <n v="2.4716034596646601"/>
    <n v="8.8977724547927703"/>
  </r>
  <r>
    <x v="0"/>
    <x v="0"/>
    <x v="0"/>
    <x v="7"/>
    <x v="13"/>
    <s v="NO3_A1"/>
    <x v="6"/>
    <s v="GNR_RES_WTR_NOPMP_MC-03"/>
    <n v="2.29294036702046"/>
    <n v="8.2545853212736393"/>
  </r>
  <r>
    <x v="0"/>
    <x v="0"/>
    <x v="0"/>
    <x v="7"/>
    <x v="13"/>
    <s v="NO3_A1"/>
    <x v="6"/>
    <s v="GNR_RES_WTR_NOPMP_MC-04"/>
    <n v="2.0596695497205499"/>
    <n v="7.4148103789939697"/>
  </r>
  <r>
    <x v="0"/>
    <x v="0"/>
    <x v="0"/>
    <x v="7"/>
    <x v="13"/>
    <s v="NO3_A1"/>
    <x v="6"/>
    <s v="GNR_RES_WTR_NOPMP_MC-05"/>
    <n v="2.0596695497205499"/>
    <n v="7.4148103789939697"/>
  </r>
  <r>
    <x v="0"/>
    <x v="0"/>
    <x v="0"/>
    <x v="7"/>
    <x v="13"/>
    <s v="NO3_A1"/>
    <x v="6"/>
    <s v="GNR_RES_WTR_NOPMP_MC-06"/>
    <n v="1.17572751370086"/>
    <n v="4.2326190493231"/>
  </r>
  <r>
    <x v="0"/>
    <x v="0"/>
    <x v="0"/>
    <x v="7"/>
    <x v="13"/>
    <s v="NO3_A1"/>
    <x v="6"/>
    <s v="GNR_RES_WTR_PMP_MC-01"/>
    <n v="0.52822800000000003"/>
    <n v="1.9016207999999999"/>
  </r>
  <r>
    <x v="0"/>
    <x v="0"/>
    <x v="0"/>
    <x v="7"/>
    <x v="13"/>
    <s v="NO3_A1"/>
    <x v="6"/>
    <s v="GNR_ROR_WTR"/>
    <n v="6.5425747299291297"/>
    <n v="23.5532690277449"/>
  </r>
  <r>
    <x v="0"/>
    <x v="0"/>
    <x v="0"/>
    <x v="7"/>
    <x v="13"/>
    <s v="NO3_A1"/>
    <x v="7"/>
    <s v="GNR_WT_WIND_ONS"/>
    <n v="1.49271615120163"/>
    <n v="5.3737781443258603"/>
  </r>
  <r>
    <x v="0"/>
    <x v="0"/>
    <x v="0"/>
    <x v="7"/>
    <x v="13"/>
    <s v="NO3_A1"/>
    <x v="7"/>
    <s v="GNR_WT_WIND_ON_LS_Y-2020"/>
    <n v="9.0774054166447709"/>
    <n v="32.678659499921203"/>
  </r>
  <r>
    <x v="0"/>
    <x v="0"/>
    <x v="0"/>
    <x v="7"/>
    <x v="13"/>
    <s v="NO3_A2"/>
    <x v="1"/>
    <s v="GNR_HS_HEAT_PIT_L-DEC_E-91_Y-2020"/>
    <n v="3.98405359543475E-2"/>
    <n v="0.143425929435651"/>
  </r>
  <r>
    <x v="0"/>
    <x v="0"/>
    <x v="0"/>
    <x v="7"/>
    <x v="13"/>
    <s v="NO3_A2"/>
    <x v="4"/>
    <s v="GNR_EH_HEAT"/>
    <n v="0.25368864823589099"/>
    <n v="0.91327913364920899"/>
  </r>
  <r>
    <x v="0"/>
    <x v="0"/>
    <x v="0"/>
    <x v="7"/>
    <x v="13"/>
    <s v="NO3_A3"/>
    <x v="1"/>
    <s v="GNR_HS_HEAT_PIT_L-DEC_E-91_Y-2020"/>
    <n v="0.14624238807230899"/>
    <n v="0.52647259706031402"/>
  </r>
  <r>
    <x v="0"/>
    <x v="0"/>
    <x v="0"/>
    <x v="7"/>
    <x v="13"/>
    <s v="NO3_A3"/>
    <x v="15"/>
    <s v="GNR_BO_LNG_E-90"/>
    <n v="0.79666979436278595"/>
    <n v="2.8680112597060301"/>
  </r>
  <r>
    <x v="0"/>
    <x v="0"/>
    <x v="0"/>
    <x v="7"/>
    <x v="14"/>
    <s v="NO4_A1"/>
    <x v="5"/>
    <s v="GNR_BO_ELEC_E-99_LS-10-MW-FEED_Y-2020"/>
    <n v="1.39590755616364"/>
    <n v="5.0252672021890996"/>
  </r>
  <r>
    <x v="0"/>
    <x v="0"/>
    <x v="0"/>
    <x v="7"/>
    <x v="14"/>
    <s v="NO4_A1"/>
    <x v="1"/>
    <s v="GNR_HS_HEAT_PIT_L-CEN_E-90_Y-2020"/>
    <n v="0.81948480602000995"/>
    <n v="2.9501453016720398"/>
  </r>
  <r>
    <x v="0"/>
    <x v="0"/>
    <x v="0"/>
    <x v="7"/>
    <x v="14"/>
    <s v="NO4_A1"/>
    <x v="6"/>
    <s v="GNR_RES_WTR_NOPMP_MC-01"/>
    <n v="3.67537745819287"/>
    <n v="13.231358849494301"/>
  </r>
  <r>
    <x v="0"/>
    <x v="0"/>
    <x v="0"/>
    <x v="7"/>
    <x v="14"/>
    <s v="NO4_A1"/>
    <x v="6"/>
    <s v="GNR_RES_WTR_NOPMP_MC-02"/>
    <n v="3.67537745819287"/>
    <n v="13.231358849494301"/>
  </r>
  <r>
    <x v="0"/>
    <x v="0"/>
    <x v="0"/>
    <x v="7"/>
    <x v="14"/>
    <s v="NO4_A1"/>
    <x v="6"/>
    <s v="GNR_RES_WTR_NOPMP_MC-03"/>
    <n v="3.67537745819287"/>
    <n v="13.231358849494301"/>
  </r>
  <r>
    <x v="0"/>
    <x v="0"/>
    <x v="0"/>
    <x v="7"/>
    <x v="14"/>
    <s v="NO4_A1"/>
    <x v="6"/>
    <s v="GNR_RES_WTR_NOPMP_MC-04"/>
    <n v="3.67537745819287"/>
    <n v="13.231358849494301"/>
  </r>
  <r>
    <x v="0"/>
    <x v="0"/>
    <x v="0"/>
    <x v="7"/>
    <x v="14"/>
    <s v="NO4_A1"/>
    <x v="6"/>
    <s v="GNR_RES_WTR_NOPMP_MC-05"/>
    <n v="3.5143425864761402"/>
    <n v="12.6516333113141"/>
  </r>
  <r>
    <x v="0"/>
    <x v="0"/>
    <x v="0"/>
    <x v="7"/>
    <x v="14"/>
    <s v="NO4_A1"/>
    <x v="6"/>
    <s v="GNR_RES_WTR_NOPMP_MC-06"/>
    <n v="1.55020095504413"/>
    <n v="5.5807234381588797"/>
  </r>
  <r>
    <x v="0"/>
    <x v="0"/>
    <x v="0"/>
    <x v="7"/>
    <x v="14"/>
    <s v="NO4_A1"/>
    <x v="6"/>
    <s v="GNR_RES_WTR_NOPMP_MC-07"/>
    <n v="1.0167060905323999"/>
    <n v="3.6601419259166499"/>
  </r>
  <r>
    <x v="0"/>
    <x v="0"/>
    <x v="0"/>
    <x v="7"/>
    <x v="14"/>
    <s v="NO4_A1"/>
    <x v="6"/>
    <s v="GNR_RES_WTR_NOPMP_MC-08"/>
    <n v="0.28882895379332202"/>
    <n v="1.03978423365596"/>
  </r>
  <r>
    <x v="0"/>
    <x v="0"/>
    <x v="0"/>
    <x v="7"/>
    <x v="14"/>
    <s v="NO4_A1"/>
    <x v="6"/>
    <s v="GNR_ROR_WTR"/>
    <n v="3.6389451034468498"/>
    <n v="13.100202372408701"/>
  </r>
  <r>
    <x v="0"/>
    <x v="0"/>
    <x v="0"/>
    <x v="7"/>
    <x v="14"/>
    <s v="NO4_A1"/>
    <x v="7"/>
    <s v="GNR_WT_WIND_ONS"/>
    <n v="0.80767554444016099"/>
    <n v="2.9076319599845801"/>
  </r>
  <r>
    <x v="0"/>
    <x v="0"/>
    <x v="0"/>
    <x v="7"/>
    <x v="14"/>
    <s v="NO4_A2"/>
    <x v="4"/>
    <s v="GNR_EH_HEAT"/>
    <n v="0.27822799999999998"/>
    <n v="1.0016208"/>
  </r>
  <r>
    <x v="0"/>
    <x v="0"/>
    <x v="0"/>
    <x v="7"/>
    <x v="15"/>
    <s v="NO5_A1"/>
    <x v="1"/>
    <s v="GNR_HS_HEAT_PIT_L-CEN_E-90_Y-2020"/>
    <n v="0.42527769433850598"/>
    <n v="1.5309996996186199"/>
  </r>
  <r>
    <x v="0"/>
    <x v="0"/>
    <x v="0"/>
    <x v="7"/>
    <x v="15"/>
    <s v="NO5_A1"/>
    <x v="2"/>
    <s v="GNR_ST_MSW_BP_E-23_LS-220-MW-FEED_Y-2020"/>
    <n v="7.8815579601311097"/>
    <n v="28.373608656472001"/>
  </r>
  <r>
    <x v="0"/>
    <x v="0"/>
    <x v="0"/>
    <x v="7"/>
    <x v="15"/>
    <s v="NO5_A1"/>
    <x v="6"/>
    <s v="GNR_RES_WTR_NOPMP_MC-01"/>
    <n v="1.3507327989206199"/>
    <n v="4.8626380761142496"/>
  </r>
  <r>
    <x v="0"/>
    <x v="0"/>
    <x v="0"/>
    <x v="7"/>
    <x v="15"/>
    <s v="NO5_A1"/>
    <x v="6"/>
    <s v="GNR_RES_WTR_NOPMP_MC-02"/>
    <n v="5.2401727989206197"/>
    <n v="18.864622076114198"/>
  </r>
  <r>
    <x v="0"/>
    <x v="0"/>
    <x v="0"/>
    <x v="7"/>
    <x v="15"/>
    <s v="NO5_A1"/>
    <x v="6"/>
    <s v="GNR_RES_WTR_NOPMP_MC-03"/>
    <n v="5.2401727989206197"/>
    <n v="18.864622076114198"/>
  </r>
  <r>
    <x v="0"/>
    <x v="0"/>
    <x v="0"/>
    <x v="7"/>
    <x v="15"/>
    <s v="NO5_A1"/>
    <x v="6"/>
    <s v="GNR_RES_WTR_NOPMP_MC-04"/>
    <n v="4.01610028809033"/>
    <n v="14.4579610371252"/>
  </r>
  <r>
    <x v="0"/>
    <x v="0"/>
    <x v="0"/>
    <x v="7"/>
    <x v="15"/>
    <s v="NO5_A1"/>
    <x v="6"/>
    <s v="GNR_RES_WTR_NOPMP_MC-05"/>
    <n v="1.7467242663068701"/>
    <n v="6.2882073587047502"/>
  </r>
  <r>
    <x v="0"/>
    <x v="0"/>
    <x v="0"/>
    <x v="7"/>
    <x v="15"/>
    <s v="NO5_A1"/>
    <x v="6"/>
    <s v="GNR_RES_WTR_NOPMP_MC-06"/>
    <n v="1.7467242663068701"/>
    <n v="6.2882073587047502"/>
  </r>
  <r>
    <x v="0"/>
    <x v="0"/>
    <x v="0"/>
    <x v="7"/>
    <x v="15"/>
    <s v="NO5_A1"/>
    <x v="6"/>
    <s v="GNR_RES_WTR_NOPMP_MC-07"/>
    <n v="1.49973853200737"/>
    <n v="5.3990587152265297"/>
  </r>
  <r>
    <x v="0"/>
    <x v="0"/>
    <x v="0"/>
    <x v="7"/>
    <x v="15"/>
    <s v="NO5_A1"/>
    <x v="6"/>
    <s v="GNR_RES_WTR_NOPMP_MC-08"/>
    <n v="0.67261681249840199"/>
    <n v="2.4214205249942502"/>
  </r>
  <r>
    <x v="0"/>
    <x v="0"/>
    <x v="0"/>
    <x v="7"/>
    <x v="15"/>
    <s v="NO5_A1"/>
    <x v="6"/>
    <s v="GNR_RES_WTR_PMP_MC-01"/>
    <n v="3.88944"/>
    <n v="14.001984"/>
  </r>
  <r>
    <x v="0"/>
    <x v="0"/>
    <x v="0"/>
    <x v="7"/>
    <x v="15"/>
    <s v="NO5_A1"/>
    <x v="6"/>
    <s v="GNR_ROR_WTR"/>
    <n v="9.6833267524530093"/>
    <n v="34.859976308830802"/>
  </r>
  <r>
    <x v="0"/>
    <x v="0"/>
    <x v="0"/>
    <x v="7"/>
    <x v="15"/>
    <s v="NO5_A1"/>
    <x v="7"/>
    <s v="GNR_WT_WIND_ON_LS_Y-2020"/>
    <n v="0.66592399999999996"/>
    <n v="2.3973263999999999"/>
  </r>
  <r>
    <x v="0"/>
    <x v="0"/>
    <x v="0"/>
    <x v="7"/>
    <x v="15"/>
    <s v="NO5_A2"/>
    <x v="1"/>
    <s v="GNR_HS_HEAT_PIT_L-DEC_E-91_Y-2020"/>
    <n v="9.5565880711160206E-3"/>
    <n v="3.4403717056017698E-2"/>
  </r>
  <r>
    <x v="0"/>
    <x v="0"/>
    <x v="0"/>
    <x v="7"/>
    <x v="15"/>
    <s v="NO5_A2"/>
    <x v="15"/>
    <s v="GNR_BO_LNG_E-90"/>
    <n v="0.15469010325155599"/>
    <n v="0.55688437170560201"/>
  </r>
  <r>
    <x v="0"/>
    <x v="0"/>
    <x v="0"/>
    <x v="7"/>
    <x v="15"/>
    <s v="NO5_A2"/>
    <x v="2"/>
    <s v="GNR_ST_MSW_BP_CB-20"/>
    <n v="0.267666666666666"/>
    <n v="0.96359999999999901"/>
  </r>
  <r>
    <x v="0"/>
    <x v="0"/>
    <x v="0"/>
    <x v="8"/>
    <x v="16"/>
    <s v="PL_A"/>
    <x v="0"/>
    <s v="BIAL-4_ST_COAL_CND"/>
    <n v="0.223176279069767"/>
    <n v="0.80343460465116301"/>
  </r>
  <r>
    <x v="0"/>
    <x v="0"/>
    <x v="0"/>
    <x v="8"/>
    <x v="16"/>
    <s v="PL_A"/>
    <x v="0"/>
    <s v="BIEL-4_ST_COAL_BP"/>
    <n v="0.78339428571428604"/>
    <n v="2.8202194285714302"/>
  </r>
  <r>
    <x v="0"/>
    <x v="0"/>
    <x v="0"/>
    <x v="8"/>
    <x v="16"/>
    <s v="PL_A"/>
    <x v="0"/>
    <s v="CHOR2-1_ST_COAL_BP"/>
    <n v="6.7860800000000001"/>
    <n v="24.429887999999998"/>
  </r>
  <r>
    <x v="0"/>
    <x v="0"/>
    <x v="0"/>
    <x v="8"/>
    <x v="16"/>
    <s v="PL_A"/>
    <x v="0"/>
    <s v="DOLN-1_ST_COAL_EXT"/>
    <n v="2.4211874643874598"/>
    <n v="8.7162748717948695"/>
  </r>
  <r>
    <x v="0"/>
    <x v="0"/>
    <x v="0"/>
    <x v="8"/>
    <x v="16"/>
    <s v="PL_A"/>
    <x v="0"/>
    <s v="GDAN2-1_ST_COAL_BP"/>
    <n v="12.028366428571401"/>
    <n v="43.302119142857201"/>
  </r>
  <r>
    <x v="0"/>
    <x v="0"/>
    <x v="0"/>
    <x v="8"/>
    <x v="16"/>
    <s v="PL_A"/>
    <x v="0"/>
    <s v="JAWO2-1_ST_COAL_BP"/>
    <n v="33.809706666666699"/>
    <n v="121.714944"/>
  </r>
  <r>
    <x v="0"/>
    <x v="0"/>
    <x v="0"/>
    <x v="8"/>
    <x v="16"/>
    <s v="PL_A"/>
    <x v="0"/>
    <s v="KARO-2_ST_COAL_BP"/>
    <n v="3.08352"/>
    <n v="11.100671999999999"/>
  </r>
  <r>
    <x v="0"/>
    <x v="0"/>
    <x v="0"/>
    <x v="8"/>
    <x v="16"/>
    <s v="PL_A"/>
    <x v="0"/>
    <s v="KATO_ST_COAL_BP"/>
    <n v="2.84901243243243"/>
    <n v="10.2564447567568"/>
  </r>
  <r>
    <x v="0"/>
    <x v="0"/>
    <x v="0"/>
    <x v="8"/>
    <x v="16"/>
    <s v="PL_A"/>
    <x v="0"/>
    <s v="KOZI-1_ST_COAL_EXT"/>
    <n v="2.3788811188811199"/>
    <n v="8.5639720279720297"/>
  </r>
  <r>
    <x v="0"/>
    <x v="0"/>
    <x v="0"/>
    <x v="8"/>
    <x v="16"/>
    <s v="PL_A"/>
    <x v="0"/>
    <s v="KRLEG-1_ST_COAL_BP"/>
    <n v="5.3639970588235304"/>
    <n v="19.310389411764699"/>
  </r>
  <r>
    <x v="0"/>
    <x v="0"/>
    <x v="0"/>
    <x v="8"/>
    <x v="16"/>
    <s v="PL_A"/>
    <x v="0"/>
    <s v="KRLEG-3_ST_COAL_EXT"/>
    <n v="7.3517636363636396E-2"/>
    <n v="0.26466349090909103"/>
  </r>
  <r>
    <x v="0"/>
    <x v="0"/>
    <x v="0"/>
    <x v="8"/>
    <x v="16"/>
    <s v="PL_A"/>
    <x v="0"/>
    <s v="LAZI-1_ST_COAL_EXT"/>
    <n v="1.3420908160621801"/>
    <n v="4.8315269378238304"/>
  </r>
  <r>
    <x v="0"/>
    <x v="0"/>
    <x v="0"/>
    <x v="8"/>
    <x v="16"/>
    <s v="PL_A"/>
    <x v="0"/>
    <s v="SIEK-1_ST_COAL_BP"/>
    <n v="5.0920628571428601"/>
    <n v="18.331426285714301"/>
  </r>
  <r>
    <x v="0"/>
    <x v="0"/>
    <x v="0"/>
    <x v="8"/>
    <x v="16"/>
    <s v="PL_A"/>
    <x v="0"/>
    <s v="SIER-1_ST_COAL_BP"/>
    <n v="10.6784692"/>
    <n v="38.442489119999998"/>
  </r>
  <r>
    <x v="0"/>
    <x v="0"/>
    <x v="0"/>
    <x v="8"/>
    <x v="16"/>
    <s v="PL_A"/>
    <x v="0"/>
    <s v="TYCH_ST_COAL_BP"/>
    <n v="0.56064000000000003"/>
    <n v="2.0183040000000001"/>
  </r>
  <r>
    <x v="0"/>
    <x v="0"/>
    <x v="0"/>
    <x v="8"/>
    <x v="16"/>
    <s v="PL_A"/>
    <x v="0"/>
    <s v="ZIEL-2_ST_COAL_BP"/>
    <n v="0.1885444"/>
    <n v="0.67875984"/>
  </r>
  <r>
    <x v="0"/>
    <x v="0"/>
    <x v="0"/>
    <x v="8"/>
    <x v="16"/>
    <s v="PL_A"/>
    <x v="0"/>
    <s v="ZIEL-4_ST_COAL_BP"/>
    <n v="1.028424"/>
    <n v="3.7023264"/>
  </r>
  <r>
    <x v="0"/>
    <x v="0"/>
    <x v="0"/>
    <x v="8"/>
    <x v="16"/>
    <s v="PL_A"/>
    <x v="5"/>
    <s v="GNR_ES_ELEC_BAT-LITHIO_E-95_Y-16-29"/>
    <n v="6.2260697264416596"/>
    <n v="22.413851015190001"/>
  </r>
  <r>
    <x v="0"/>
    <x v="0"/>
    <x v="0"/>
    <x v="8"/>
    <x v="16"/>
    <s v="PL_A"/>
    <x v="1"/>
    <s v="GNR_HS_HEAT_PIT_L-CEN_E-90_Y-2020"/>
    <n v="2.2140006384754498"/>
    <n v="7.9704022985116101"/>
  </r>
  <r>
    <x v="0"/>
    <x v="0"/>
    <x v="0"/>
    <x v="8"/>
    <x v="16"/>
    <s v="PL_A"/>
    <x v="13"/>
    <s v="ADAM-1_ST_LIGNITE_EXT"/>
    <n v="42.096058333333303"/>
    <n v="151.54580999999999"/>
  </r>
  <r>
    <x v="0"/>
    <x v="0"/>
    <x v="0"/>
    <x v="8"/>
    <x v="16"/>
    <s v="PL_A"/>
    <x v="13"/>
    <s v="BELC-1_ST_LIGNITE_EXT"/>
    <n v="7.6339661538461501"/>
    <n v="27.482278153846099"/>
  </r>
  <r>
    <x v="0"/>
    <x v="0"/>
    <x v="0"/>
    <x v="8"/>
    <x v="16"/>
    <s v="PL_A"/>
    <x v="2"/>
    <s v="GNR_ST_MSW_BP_E-15"/>
    <n v="1.9856"/>
    <n v="7.1481599999999998"/>
  </r>
  <r>
    <x v="0"/>
    <x v="0"/>
    <x v="0"/>
    <x v="8"/>
    <x v="16"/>
    <s v="PL_A"/>
    <x v="3"/>
    <s v="GNR_PV_SUN"/>
    <n v="1.09788013030086E-3"/>
    <n v="3.9523684690830896E-3"/>
  </r>
  <r>
    <x v="0"/>
    <x v="0"/>
    <x v="0"/>
    <x v="8"/>
    <x v="16"/>
    <s v="PL_A"/>
    <x v="6"/>
    <s v="GNR_ES_WTR_PMP"/>
    <n v="4.3160000000000004E-3"/>
    <n v="1.55376E-2"/>
  </r>
  <r>
    <x v="0"/>
    <x v="0"/>
    <x v="0"/>
    <x v="8"/>
    <x v="16"/>
    <s v="PL_A"/>
    <x v="7"/>
    <s v="GNR_WT_WIND_ONS"/>
    <n v="15.2019"/>
    <n v="54.726840000000003"/>
  </r>
  <r>
    <x v="0"/>
    <x v="0"/>
    <x v="0"/>
    <x v="8"/>
    <x v="16"/>
    <s v="PL_A"/>
    <x v="7"/>
    <s v="GNR_WT_WIND_ON_LS_Y-2020"/>
    <n v="56.820167903906999"/>
    <n v="204.552604454065"/>
  </r>
  <r>
    <x v="0"/>
    <x v="0"/>
    <x v="0"/>
    <x v="8"/>
    <x v="16"/>
    <s v="PL_Rural"/>
    <x v="0"/>
    <s v="DOLN-2_ST_COAL_CND"/>
    <n v="6.4227514246615502"/>
    <n v="23.121905128781599"/>
  </r>
  <r>
    <x v="0"/>
    <x v="0"/>
    <x v="0"/>
    <x v="8"/>
    <x v="16"/>
    <s v="PL_Rural"/>
    <x v="0"/>
    <s v="KOZI-2_ST_COAL_CND"/>
    <n v="4.3133449433487199"/>
    <n v="15.528041796055399"/>
  </r>
  <r>
    <x v="0"/>
    <x v="0"/>
    <x v="0"/>
    <x v="8"/>
    <x v="16"/>
    <s v="PL_Rural"/>
    <x v="0"/>
    <s v="LAZI-2_ST_COAL_CND"/>
    <n v="0.24167294117647101"/>
    <n v="0.87002258823529399"/>
  </r>
  <r>
    <x v="0"/>
    <x v="0"/>
    <x v="0"/>
    <x v="8"/>
    <x v="16"/>
    <s v="PL_Rural"/>
    <x v="0"/>
    <s v="LAZI-6_ST_COAL_CND"/>
    <n v="4.3362324444444402"/>
    <n v="15.6104368"/>
  </r>
  <r>
    <x v="0"/>
    <x v="0"/>
    <x v="0"/>
    <x v="8"/>
    <x v="16"/>
    <s v="PL_Rural"/>
    <x v="0"/>
    <s v="OPOL-1_ST_COAL_CND"/>
    <n v="16.067299999999999"/>
    <n v="57.842280000000002"/>
  </r>
  <r>
    <x v="0"/>
    <x v="0"/>
    <x v="0"/>
    <x v="8"/>
    <x v="16"/>
    <s v="PL_Rural"/>
    <x v="0"/>
    <s v="OSTRB-1_ST_COAL_CND"/>
    <n v="1.205376"/>
    <n v="4.3393535999999999"/>
  </r>
  <r>
    <x v="0"/>
    <x v="0"/>
    <x v="0"/>
    <x v="8"/>
    <x v="16"/>
    <s v="PL_Rural"/>
    <x v="0"/>
    <s v="POLA-2_ST_COAL_CND"/>
    <n v="19.723831578947401"/>
    <n v="71.005793684210502"/>
  </r>
  <r>
    <x v="0"/>
    <x v="0"/>
    <x v="0"/>
    <x v="8"/>
    <x v="16"/>
    <s v="PL_Rural"/>
    <x v="0"/>
    <s v="RYBN-2_ST_COAL_CND"/>
    <n v="4.644552"/>
    <n v="16.720387200000001"/>
  </r>
  <r>
    <x v="0"/>
    <x v="0"/>
    <x v="0"/>
    <x v="8"/>
    <x v="16"/>
    <s v="PL_Rural"/>
    <x v="13"/>
    <s v="ADAM-2_ST_LIGNITE_CON"/>
    <n v="9.2919266666666704"/>
    <n v="33.450935999999999"/>
  </r>
  <r>
    <x v="0"/>
    <x v="0"/>
    <x v="0"/>
    <x v="8"/>
    <x v="16"/>
    <s v="PL_Rural"/>
    <x v="13"/>
    <s v="BELC-2_ST_LIGNITE_CON"/>
    <n v="93.357072000000002"/>
    <n v="336.0854592"/>
  </r>
  <r>
    <x v="0"/>
    <x v="0"/>
    <x v="0"/>
    <x v="8"/>
    <x v="16"/>
    <s v="PL_Rural"/>
    <x v="13"/>
    <s v="PATN2-1_ST_LIGNITE_CON"/>
    <n v="9.3124141463414603"/>
    <n v="33.524690926829301"/>
  </r>
  <r>
    <x v="0"/>
    <x v="0"/>
    <x v="0"/>
    <x v="8"/>
    <x v="16"/>
    <s v="PL_Rural"/>
    <x v="6"/>
    <s v="GNR_ROR_WTR"/>
    <n v="2.3110249999999999"/>
    <n v="8.3196899999999996"/>
  </r>
  <r>
    <x v="0"/>
    <x v="0"/>
    <x v="0"/>
    <x v="9"/>
    <x v="17"/>
    <s v="SE1A"/>
    <x v="6"/>
    <s v="GNR_RES_WTR_NOPMP_MC-01"/>
    <n v="3.5521799999999999"/>
    <n v="12.787848"/>
  </r>
  <r>
    <x v="0"/>
    <x v="0"/>
    <x v="0"/>
    <x v="9"/>
    <x v="17"/>
    <s v="SE1A"/>
    <x v="6"/>
    <s v="GNR_RES_WTR_NOPMP_MC-02"/>
    <n v="3.5521799999999999"/>
    <n v="12.787848"/>
  </r>
  <r>
    <x v="0"/>
    <x v="0"/>
    <x v="0"/>
    <x v="9"/>
    <x v="17"/>
    <s v="SE1A"/>
    <x v="6"/>
    <s v="GNR_RES_WTR_NOPMP_MC-03"/>
    <n v="2.0538032135836501"/>
    <n v="7.3936915689011498"/>
  </r>
  <r>
    <x v="0"/>
    <x v="0"/>
    <x v="0"/>
    <x v="9"/>
    <x v="17"/>
    <s v="SE1A"/>
    <x v="6"/>
    <s v="GNR_RES_WTR_NOPMP_MC-04"/>
    <n v="1.1840599999999999"/>
    <n v="4.2626160000000004"/>
  </r>
  <r>
    <x v="0"/>
    <x v="0"/>
    <x v="0"/>
    <x v="9"/>
    <x v="17"/>
    <s v="SE1A"/>
    <x v="6"/>
    <s v="GNR_RES_WTR_NOPMP_MC-05"/>
    <n v="1.1840599999999999"/>
    <n v="4.2626160000000004"/>
  </r>
  <r>
    <x v="0"/>
    <x v="0"/>
    <x v="0"/>
    <x v="9"/>
    <x v="17"/>
    <s v="SE1A"/>
    <x v="6"/>
    <s v="GNR_RES_WTR_NOPMP_MC-06"/>
    <n v="1.1840599999999999"/>
    <n v="4.2626160000000004"/>
  </r>
  <r>
    <x v="0"/>
    <x v="0"/>
    <x v="0"/>
    <x v="9"/>
    <x v="17"/>
    <s v="SE1A"/>
    <x v="6"/>
    <s v="GNR_RES_WTR_NOPMP_MC-07"/>
    <n v="0.59202999999999995"/>
    <n v="2.1313080000000002"/>
  </r>
  <r>
    <x v="0"/>
    <x v="0"/>
    <x v="0"/>
    <x v="9"/>
    <x v="17"/>
    <s v="SE1A"/>
    <x v="6"/>
    <s v="GNR_ROR_WTR"/>
    <n v="4.9993258037956601"/>
    <n v="17.997572893664401"/>
  </r>
  <r>
    <x v="0"/>
    <x v="0"/>
    <x v="0"/>
    <x v="9"/>
    <x v="17"/>
    <s v="SE1A"/>
    <x v="7"/>
    <s v="GNR_WT_WIND_ONS"/>
    <n v="5.0381369999999999"/>
    <n v="18.137293199999998"/>
  </r>
  <r>
    <x v="0"/>
    <x v="0"/>
    <x v="0"/>
    <x v="9"/>
    <x v="17"/>
    <s v="SE1_IND"/>
    <x v="5"/>
    <s v="GNR_BO_ELEC_E-99_LS-10-MW-FEED_Y-2020"/>
    <n v="0.13115597680058999"/>
    <n v="0.47216151648212401"/>
  </r>
  <r>
    <x v="0"/>
    <x v="0"/>
    <x v="0"/>
    <x v="9"/>
    <x v="17"/>
    <s v="SE1_IND"/>
    <x v="5"/>
    <s v="GNR_HP_ELEC_AIR-WTR_COP-310_LS_Y-2020"/>
    <n v="0.124451517922604"/>
    <n v="0.44802546452137498"/>
  </r>
  <r>
    <x v="0"/>
    <x v="0"/>
    <x v="0"/>
    <x v="9"/>
    <x v="17"/>
    <s v="SE1_IND"/>
    <x v="1"/>
    <s v="GNR_HS_HEAT_PIT_L-CEN_E-90_Y-2020"/>
    <n v="0.301702264476506"/>
    <n v="1.08612815211542"/>
  </r>
  <r>
    <x v="0"/>
    <x v="0"/>
    <x v="0"/>
    <x v="9"/>
    <x v="17"/>
    <s v="SE1_IND"/>
    <x v="2"/>
    <s v="GNR_ST_MSW_BP_E-23_LS-220-MW-FEED_Y-2020"/>
    <n v="3.6563206522773299"/>
    <n v="13.1627543481984"/>
  </r>
  <r>
    <x v="0"/>
    <x v="0"/>
    <x v="0"/>
    <x v="9"/>
    <x v="17"/>
    <s v="SE1_medium"/>
    <x v="1"/>
    <s v="GNR_HS_HEAT_PIT_L-DEC_E-91_Y-2020"/>
    <n v="0.123875530242282"/>
    <n v="0.44595190887221597"/>
  </r>
  <r>
    <x v="0"/>
    <x v="0"/>
    <x v="0"/>
    <x v="9"/>
    <x v="17"/>
    <s v="SE1_medium"/>
    <x v="1"/>
    <s v="GNR_HS_HEAT_WTR-TANK_LS_E-95_Y-2010"/>
    <n v="4.2380000000000001E-2"/>
    <n v="0.15256800000000001"/>
  </r>
  <r>
    <x v="0"/>
    <x v="0"/>
    <x v="0"/>
    <x v="9"/>
    <x v="17"/>
    <s v="SE1_medium"/>
    <x v="2"/>
    <s v="GNR_ST_MSW_BP_CB-20"/>
    <n v="0.409968"/>
    <n v="1.4758848"/>
  </r>
  <r>
    <x v="0"/>
    <x v="0"/>
    <x v="0"/>
    <x v="9"/>
    <x v="17"/>
    <s v="SE1_medium"/>
    <x v="2"/>
    <s v="GNR_ST_MSW_BP_CB-30"/>
    <n v="0.146146"/>
    <n v="0.52612559999999997"/>
  </r>
  <r>
    <x v="0"/>
    <x v="0"/>
    <x v="0"/>
    <x v="9"/>
    <x v="17"/>
    <s v="SE1_medium"/>
    <x v="11"/>
    <s v="GNR_BO_BFG_E-90"/>
    <n v="0.40824848256763901"/>
    <n v="1.4696945372435"/>
  </r>
  <r>
    <x v="0"/>
    <x v="0"/>
    <x v="0"/>
    <x v="9"/>
    <x v="17"/>
    <s v="SE1_medium"/>
    <x v="11"/>
    <s v="LULEKRAFT_ST_BFG_EXT"/>
    <n v="2.88040677966102"/>
    <n v="10.3694644067797"/>
  </r>
  <r>
    <x v="0"/>
    <x v="0"/>
    <x v="0"/>
    <x v="9"/>
    <x v="17"/>
    <s v="SE1_medium"/>
    <x v="4"/>
    <s v="GNR_EH_HEAT"/>
    <n v="0.11030219780219699"/>
    <n v="0.397087912087911"/>
  </r>
  <r>
    <x v="0"/>
    <x v="0"/>
    <x v="0"/>
    <x v="9"/>
    <x v="17"/>
    <s v="SE1_small"/>
    <x v="5"/>
    <s v="GNR_HP_ELEC_GROUND-WTR_COP-360_LS-4-MW_Y-2020"/>
    <n v="0.14933707407175401"/>
    <n v="0.537613466658315"/>
  </r>
  <r>
    <x v="0"/>
    <x v="0"/>
    <x v="0"/>
    <x v="9"/>
    <x v="17"/>
    <s v="SE1_small"/>
    <x v="1"/>
    <s v="GNR_HS_HEAT_PIT_L-DEC_E-91_Y-2020"/>
    <n v="0.311496438048871"/>
    <n v="1.12138717697594"/>
  </r>
  <r>
    <x v="0"/>
    <x v="0"/>
    <x v="0"/>
    <x v="9"/>
    <x v="17"/>
    <s v="SE1_small"/>
    <x v="1"/>
    <s v="GNR_HS_HEAT_WTR-TANK_LS_E-95_Y-2010"/>
    <n v="2.4049999999999998E-2"/>
    <n v="8.6580000000000004E-2"/>
  </r>
  <r>
    <x v="0"/>
    <x v="0"/>
    <x v="0"/>
    <x v="9"/>
    <x v="17"/>
    <s v="SE1_small"/>
    <x v="4"/>
    <s v="GNR_EH_HEAT"/>
    <n v="6.2851867226180096E-3"/>
    <n v="2.2626672201424801E-2"/>
  </r>
  <r>
    <x v="0"/>
    <x v="0"/>
    <x v="0"/>
    <x v="9"/>
    <x v="18"/>
    <s v="SE2A"/>
    <x v="6"/>
    <s v="GNR_RES_WTR_NOPMP_MC-01"/>
    <n v="3.5695705432814901"/>
    <n v="12.8504539558134"/>
  </r>
  <r>
    <x v="0"/>
    <x v="0"/>
    <x v="0"/>
    <x v="9"/>
    <x v="18"/>
    <s v="SE2A"/>
    <x v="6"/>
    <s v="GNR_RES_WTR_NOPMP_MC-02"/>
    <n v="4.51565054328149"/>
    <n v="16.256341955813401"/>
  </r>
  <r>
    <x v="0"/>
    <x v="0"/>
    <x v="0"/>
    <x v="9"/>
    <x v="18"/>
    <s v="SE2A"/>
    <x v="6"/>
    <s v="GNR_RES_WTR_NOPMP_MC-03"/>
    <n v="3.7630421194012502"/>
    <n v="13.5469516298445"/>
  </r>
  <r>
    <x v="0"/>
    <x v="0"/>
    <x v="0"/>
    <x v="9"/>
    <x v="18"/>
    <s v="SE2A"/>
    <x v="6"/>
    <s v="GNR_RES_WTR_NOPMP_MC-04"/>
    <n v="3.7630421194012502"/>
    <n v="13.5469516298445"/>
  </r>
  <r>
    <x v="0"/>
    <x v="0"/>
    <x v="0"/>
    <x v="9"/>
    <x v="18"/>
    <s v="SE2A"/>
    <x v="6"/>
    <s v="GNR_RES_WTR_NOPMP_MC-05"/>
    <n v="3.7630421194012502"/>
    <n v="13.5469516298445"/>
  </r>
  <r>
    <x v="0"/>
    <x v="0"/>
    <x v="0"/>
    <x v="9"/>
    <x v="18"/>
    <s v="SE2A"/>
    <x v="6"/>
    <s v="GNR_RES_WTR_NOPMP_MC-06"/>
    <n v="2.5742576358626699"/>
    <n v="9.2673274891056003"/>
  </r>
  <r>
    <x v="0"/>
    <x v="0"/>
    <x v="0"/>
    <x v="9"/>
    <x v="18"/>
    <s v="SE2A"/>
    <x v="6"/>
    <s v="GNR_RES_WTR_PMP_MC-01"/>
    <n v="0.94608000000000003"/>
    <n v="3.405888"/>
  </r>
  <r>
    <x v="0"/>
    <x v="0"/>
    <x v="0"/>
    <x v="9"/>
    <x v="18"/>
    <s v="SE2A"/>
    <x v="6"/>
    <s v="GNR_ROR_WTR"/>
    <n v="14.798447778033101"/>
    <n v="53.274412000919"/>
  </r>
  <r>
    <x v="0"/>
    <x v="0"/>
    <x v="0"/>
    <x v="9"/>
    <x v="18"/>
    <s v="SE2A"/>
    <x v="7"/>
    <s v="GNR_WT_WIND_ONS"/>
    <n v="9.5899380000000001"/>
    <n v="34.5237768"/>
  </r>
  <r>
    <x v="0"/>
    <x v="0"/>
    <x v="0"/>
    <x v="9"/>
    <x v="18"/>
    <s v="SE2_IND"/>
    <x v="1"/>
    <s v="GNR_HS_HEAT_PIT_L-CEN_E-90_Y-2020"/>
    <n v="0.62441814267090401"/>
    <n v="2.24790531361525"/>
  </r>
  <r>
    <x v="0"/>
    <x v="0"/>
    <x v="0"/>
    <x v="9"/>
    <x v="18"/>
    <s v="SE2_IND"/>
    <x v="2"/>
    <s v="GNR_ST_MSW_BP_E-23_LS-220-MW-FEED_Y-2020"/>
    <n v="11.572174718622501"/>
    <n v="41.659828987041202"/>
  </r>
  <r>
    <x v="0"/>
    <x v="0"/>
    <x v="0"/>
    <x v="9"/>
    <x v="18"/>
    <s v="SE2_medium"/>
    <x v="5"/>
    <s v="GNR_HP_ELEC_COP-270"/>
    <n v="5.9211111111111103E-2"/>
    <n v="0.21315999999999999"/>
  </r>
  <r>
    <x v="0"/>
    <x v="0"/>
    <x v="0"/>
    <x v="9"/>
    <x v="18"/>
    <s v="SE2_medium"/>
    <x v="5"/>
    <s v="GNR_HP_ELEC_GROUND-WTR_COP-360_LS-4-MW_Y-2020"/>
    <n v="0.76598590051794102"/>
    <n v="2.7575492418645902"/>
  </r>
  <r>
    <x v="0"/>
    <x v="0"/>
    <x v="0"/>
    <x v="9"/>
    <x v="18"/>
    <s v="SE2_medium"/>
    <x v="1"/>
    <s v="GNR_HS_HEAT_PIT_L-DEC_E-91_Y-2020"/>
    <n v="1.3793049048230499"/>
    <n v="4.9654976573629801"/>
  </r>
  <r>
    <x v="0"/>
    <x v="0"/>
    <x v="0"/>
    <x v="9"/>
    <x v="18"/>
    <s v="SE2_medium"/>
    <x v="1"/>
    <s v="GNR_HS_HEAT_WTR-TANK_LS_E-95_Y-2010"/>
    <n v="0.11101999999999999"/>
    <n v="0.39967200000000003"/>
  </r>
  <r>
    <x v="0"/>
    <x v="0"/>
    <x v="0"/>
    <x v="9"/>
    <x v="18"/>
    <s v="SE2_medium"/>
    <x v="2"/>
    <s v="GNR_ST_MSW_BP_CB-20"/>
    <n v="0.94897612432800005"/>
    <n v="3.4163140475808"/>
  </r>
  <r>
    <x v="0"/>
    <x v="0"/>
    <x v="0"/>
    <x v="9"/>
    <x v="18"/>
    <s v="SE2_medium"/>
    <x v="2"/>
    <s v="GNR_ST_MSW_BP_CB-40"/>
    <n v="0.32908399999999999"/>
    <n v="1.1847023999999999"/>
  </r>
  <r>
    <x v="0"/>
    <x v="0"/>
    <x v="0"/>
    <x v="9"/>
    <x v="18"/>
    <s v="SE2_medium"/>
    <x v="4"/>
    <s v="GNR_EH_HEAT"/>
    <n v="4.4930790365796502E-2"/>
    <n v="0.16175084531686801"/>
  </r>
  <r>
    <x v="0"/>
    <x v="0"/>
    <x v="0"/>
    <x v="9"/>
    <x v="18"/>
    <s v="SE2_medium"/>
    <x v="8"/>
    <s v="GNR_ST_WOODWST_BP_CB-30"/>
    <n v="9.4836733333333294E-3"/>
    <n v="3.4141223999999998E-2"/>
  </r>
  <r>
    <x v="0"/>
    <x v="0"/>
    <x v="0"/>
    <x v="9"/>
    <x v="18"/>
    <s v="SE2_small"/>
    <x v="5"/>
    <s v="GNR_HP_ELEC_GROUND-WTR_COP-360_LS-4-MW_Y-2020"/>
    <n v="0.20833159132441201"/>
    <n v="0.74999372876788495"/>
  </r>
  <r>
    <x v="0"/>
    <x v="0"/>
    <x v="0"/>
    <x v="9"/>
    <x v="18"/>
    <s v="SE2_small"/>
    <x v="1"/>
    <s v="GNR_HS_HEAT_PIT_L-DEC_E-91_Y-2020"/>
    <n v="0.51561333634553497"/>
    <n v="1.8562080108439201"/>
  </r>
  <r>
    <x v="0"/>
    <x v="0"/>
    <x v="0"/>
    <x v="9"/>
    <x v="18"/>
    <s v="SE2_small"/>
    <x v="1"/>
    <s v="GNR_HS_HEAT_WTR-TANK_LS_E-95_Y-2010"/>
    <n v="6.34688197148554E-3"/>
    <n v="2.2848775097347899E-2"/>
  </r>
  <r>
    <x v="0"/>
    <x v="0"/>
    <x v="0"/>
    <x v="9"/>
    <x v="18"/>
    <s v="SE2_small"/>
    <x v="11"/>
    <s v="GNR_BO_OTHER_E-90"/>
    <n v="3.2762399999999997E-2"/>
    <n v="0.11794464"/>
  </r>
  <r>
    <x v="0"/>
    <x v="0"/>
    <x v="0"/>
    <x v="9"/>
    <x v="18"/>
    <s v="SE2_small"/>
    <x v="4"/>
    <s v="GNR_EH_HEAT"/>
    <n v="2.8099484890109799E-2"/>
    <n v="0.101158145604395"/>
  </r>
  <r>
    <x v="0"/>
    <x v="0"/>
    <x v="0"/>
    <x v="9"/>
    <x v="19"/>
    <s v="SE3A"/>
    <x v="12"/>
    <s v="GNR_ST_NUCL_CND_E-33"/>
    <n v="76.350567272727304"/>
    <n v="274.86204218181803"/>
  </r>
  <r>
    <x v="0"/>
    <x v="0"/>
    <x v="0"/>
    <x v="9"/>
    <x v="19"/>
    <s v="SE3A"/>
    <x v="6"/>
    <s v="GNR_RES_WTR_NOPMP_MC-01"/>
    <n v="1.0981739952766001"/>
    <n v="3.9534263829957399"/>
  </r>
  <r>
    <x v="0"/>
    <x v="0"/>
    <x v="0"/>
    <x v="9"/>
    <x v="19"/>
    <s v="SE3A"/>
    <x v="6"/>
    <s v="GNR_RES_WTR_NOPMP_MC-02"/>
    <n v="0.96067999999999998"/>
    <n v="3.4584480000000002"/>
  </r>
  <r>
    <x v="0"/>
    <x v="0"/>
    <x v="0"/>
    <x v="9"/>
    <x v="19"/>
    <s v="SE3A"/>
    <x v="6"/>
    <s v="GNR_RES_WTR_NOPMP_MC-03"/>
    <n v="0.96067999999999998"/>
    <n v="3.4584480000000002"/>
  </r>
  <r>
    <x v="0"/>
    <x v="0"/>
    <x v="0"/>
    <x v="9"/>
    <x v="19"/>
    <s v="SE3A"/>
    <x v="6"/>
    <s v="GNR_RES_WTR_NOPMP_MC-04"/>
    <n v="0.96067999999999998"/>
    <n v="3.4584480000000002"/>
  </r>
  <r>
    <x v="0"/>
    <x v="0"/>
    <x v="0"/>
    <x v="9"/>
    <x v="19"/>
    <s v="SE3A"/>
    <x v="6"/>
    <s v="GNR_RES_WTR_NOPMP_MC-05"/>
    <n v="0.96067999999999998"/>
    <n v="3.4584480000000002"/>
  </r>
  <r>
    <x v="0"/>
    <x v="0"/>
    <x v="0"/>
    <x v="9"/>
    <x v="19"/>
    <s v="SE3A"/>
    <x v="6"/>
    <s v="GNR_RES_WTR_NOPMP_MC-06"/>
    <n v="0.42576367946910199"/>
    <n v="1.5327492460887699"/>
  </r>
  <r>
    <x v="0"/>
    <x v="0"/>
    <x v="0"/>
    <x v="9"/>
    <x v="19"/>
    <s v="SE3A"/>
    <x v="6"/>
    <s v="GNR_ROR_WTR"/>
    <n v="5.4120242131943197"/>
    <n v="19.483287167499501"/>
  </r>
  <r>
    <x v="0"/>
    <x v="0"/>
    <x v="0"/>
    <x v="9"/>
    <x v="19"/>
    <s v="SE3A"/>
    <x v="7"/>
    <s v="GNR_WT_WIND_ONS"/>
    <n v="6.6780280000000003"/>
    <n v="24.040900799999999"/>
  </r>
  <r>
    <x v="0"/>
    <x v="0"/>
    <x v="0"/>
    <x v="9"/>
    <x v="19"/>
    <s v="SE3_IND"/>
    <x v="1"/>
    <s v="GNR_HS_HEAT_PIT_L-CEN_E-90_Y-2020"/>
    <n v="0.95384904880725896"/>
    <n v="3.4338565757061299"/>
  </r>
  <r>
    <x v="0"/>
    <x v="0"/>
    <x v="0"/>
    <x v="9"/>
    <x v="19"/>
    <s v="SE3_IND"/>
    <x v="2"/>
    <s v="GNR_ST_MSW_BP_E-23_LS-220-MW-FEED_Y-2020"/>
    <n v="17.677429744073098"/>
    <n v="63.638747078663201"/>
  </r>
  <r>
    <x v="0"/>
    <x v="0"/>
    <x v="0"/>
    <x v="9"/>
    <x v="19"/>
    <s v="SE3_large"/>
    <x v="0"/>
    <s v="GNR_ST_COAL_BP_CB-40"/>
    <n v="0.68133333333333301"/>
    <n v="2.4527999999999999"/>
  </r>
  <r>
    <x v="0"/>
    <x v="0"/>
    <x v="0"/>
    <x v="9"/>
    <x v="19"/>
    <s v="SE3_large"/>
    <x v="0"/>
    <s v="LINKOPING_ST_COAL_EXT"/>
    <n v="2.5509119999999998"/>
    <n v="9.1832832"/>
  </r>
  <r>
    <x v="0"/>
    <x v="0"/>
    <x v="0"/>
    <x v="9"/>
    <x v="19"/>
    <s v="SE3_large"/>
    <x v="0"/>
    <s v="VARTAN6_ST_COAL_EXT"/>
    <n v="1.9909090909090901"/>
    <n v="7.1672727272727297"/>
  </r>
  <r>
    <x v="0"/>
    <x v="0"/>
    <x v="0"/>
    <x v="9"/>
    <x v="19"/>
    <s v="SE3_large"/>
    <x v="5"/>
    <s v="GNR_HP_ELEC_COP-270"/>
    <n v="0.51711117325248601"/>
    <n v="1.86160022370895"/>
  </r>
  <r>
    <x v="0"/>
    <x v="0"/>
    <x v="0"/>
    <x v="9"/>
    <x v="19"/>
    <s v="SE3_large"/>
    <x v="1"/>
    <s v="GNR_HS_HEAT_PIT_L-CEN_E-90_Y-2020"/>
    <n v="2.2649694938812899"/>
    <n v="8.1538901779726505"/>
  </r>
  <r>
    <x v="0"/>
    <x v="0"/>
    <x v="0"/>
    <x v="9"/>
    <x v="19"/>
    <s v="SE3_large"/>
    <x v="1"/>
    <s v="GNR_HS_HEAT_WTR-TANK_LS_E-95_Y-2010"/>
    <n v="0.15886"/>
    <n v="0.57189599999999996"/>
  </r>
  <r>
    <x v="0"/>
    <x v="0"/>
    <x v="0"/>
    <x v="9"/>
    <x v="19"/>
    <s v="SE3_large"/>
    <x v="2"/>
    <s v="AROS6_ST_MSW_EXT"/>
    <n v="0.73239344262295103"/>
    <n v="2.6366163934426199"/>
  </r>
  <r>
    <x v="0"/>
    <x v="0"/>
    <x v="0"/>
    <x v="9"/>
    <x v="19"/>
    <s v="SE3_large"/>
    <x v="2"/>
    <s v="GNR_ST_MSW_BP_CB-10"/>
    <n v="2.04497333333333"/>
    <n v="7.361904"/>
  </r>
  <r>
    <x v="0"/>
    <x v="0"/>
    <x v="0"/>
    <x v="9"/>
    <x v="19"/>
    <s v="SE3_large"/>
    <x v="2"/>
    <s v="GNR_ST_MSW_BP_CB-20"/>
    <n v="0.3304394179224"/>
    <n v="1.1895819045206399"/>
  </r>
  <r>
    <x v="0"/>
    <x v="0"/>
    <x v="0"/>
    <x v="9"/>
    <x v="19"/>
    <s v="SE3_large"/>
    <x v="2"/>
    <s v="GNR_ST_MSW_BP_CB-30"/>
    <n v="2.2832378390235601"/>
    <n v="8.2196562204848007"/>
  </r>
  <r>
    <x v="0"/>
    <x v="0"/>
    <x v="0"/>
    <x v="9"/>
    <x v="19"/>
    <s v="SE3_large"/>
    <x v="2"/>
    <s v="GNR_ST_MSW_BP_CB-40"/>
    <n v="0.45989999999999998"/>
    <n v="1.65564"/>
  </r>
  <r>
    <x v="0"/>
    <x v="0"/>
    <x v="0"/>
    <x v="9"/>
    <x v="19"/>
    <s v="SE3_large"/>
    <x v="2"/>
    <s v="GNR_ST_MSW_BP_E-23_LS-220-MW-FEED_Y-2020"/>
    <n v="10.9011836654989"/>
    <n v="39.244261195796099"/>
  </r>
  <r>
    <x v="0"/>
    <x v="0"/>
    <x v="0"/>
    <x v="9"/>
    <x v="19"/>
    <s v="SE3_large"/>
    <x v="10"/>
    <s v="GNR_ST_PEAT_BP_CB-40"/>
    <n v="0.68133333333333301"/>
    <n v="2.4527999999999999"/>
  </r>
  <r>
    <x v="0"/>
    <x v="0"/>
    <x v="0"/>
    <x v="9"/>
    <x v="19"/>
    <s v="SE3_large"/>
    <x v="10"/>
    <s v="GNR_ST_PEAT_BP_CB-50"/>
    <n v="1.752"/>
    <n v="6.3071999999999999"/>
  </r>
  <r>
    <x v="0"/>
    <x v="0"/>
    <x v="0"/>
    <x v="9"/>
    <x v="19"/>
    <s v="SE3_large"/>
    <x v="4"/>
    <s v="GNR_EH_HEAT"/>
    <n v="0.15342032967032901"/>
    <n v="0.55231318681318498"/>
  </r>
  <r>
    <x v="0"/>
    <x v="0"/>
    <x v="0"/>
    <x v="9"/>
    <x v="19"/>
    <s v="SE3_large"/>
    <x v="8"/>
    <s v="AROS7_ST_WOODWST_EXT"/>
    <n v="0.73239344262295103"/>
    <n v="2.6366163934426199"/>
  </r>
  <r>
    <x v="0"/>
    <x v="0"/>
    <x v="0"/>
    <x v="9"/>
    <x v="19"/>
    <s v="SE3_large"/>
    <x v="8"/>
    <s v="GNR_ST_WOODWST_BP_CB-30"/>
    <n v="0.92791111111111102"/>
    <n v="3.3404799999999999"/>
  </r>
  <r>
    <x v="0"/>
    <x v="0"/>
    <x v="0"/>
    <x v="9"/>
    <x v="19"/>
    <s v="SE3_medium"/>
    <x v="5"/>
    <s v="GNR_HP_ELEC_COP-270"/>
    <n v="0.118957555555556"/>
    <n v="0.42824719999999999"/>
  </r>
  <r>
    <x v="0"/>
    <x v="0"/>
    <x v="0"/>
    <x v="9"/>
    <x v="19"/>
    <s v="SE3_medium"/>
    <x v="5"/>
    <s v="GNR_HP_ELEC_GROUND-WTR_COP-360_LS-4-MW_Y-2020"/>
    <n v="2.9961904385892701"/>
    <n v="10.786285578921399"/>
  </r>
  <r>
    <x v="0"/>
    <x v="0"/>
    <x v="0"/>
    <x v="9"/>
    <x v="19"/>
    <s v="SE3_medium"/>
    <x v="1"/>
    <s v="GNR_HS_HEAT_PIT_L-DEC_E-91_Y-2020"/>
    <n v="4.4231425531899697"/>
    <n v="15.923313191483899"/>
  </r>
  <r>
    <x v="0"/>
    <x v="0"/>
    <x v="0"/>
    <x v="9"/>
    <x v="19"/>
    <s v="SE3_medium"/>
    <x v="1"/>
    <s v="GNR_HS_HEAT_WTR-TANK_LS_E-95_Y-2010"/>
    <n v="0.34749000000000002"/>
    <n v="1.250964"/>
  </r>
  <r>
    <x v="0"/>
    <x v="0"/>
    <x v="0"/>
    <x v="9"/>
    <x v="19"/>
    <s v="SE3_medium"/>
    <x v="15"/>
    <s v="GNR_BO_LNG_E-90"/>
    <n v="2.92E-2"/>
    <n v="0.10512000000000001"/>
  </r>
  <r>
    <x v="0"/>
    <x v="0"/>
    <x v="0"/>
    <x v="9"/>
    <x v="19"/>
    <s v="SE3_medium"/>
    <x v="2"/>
    <s v="GNR_BO_MSW_E-90"/>
    <n v="0.52993787064676601"/>
    <n v="1.90777633432836"/>
  </r>
  <r>
    <x v="0"/>
    <x v="0"/>
    <x v="0"/>
    <x v="9"/>
    <x v="19"/>
    <s v="SE3_medium"/>
    <x v="2"/>
    <s v="GNR_ST_MSW_BP_CB-10"/>
    <n v="1.0972192000000001"/>
    <n v="3.9499891200000001"/>
  </r>
  <r>
    <x v="0"/>
    <x v="0"/>
    <x v="0"/>
    <x v="9"/>
    <x v="19"/>
    <s v="SE3_medium"/>
    <x v="2"/>
    <s v="GNR_ST_MSW_BP_CB-20"/>
    <n v="0.35039999999999999"/>
    <n v="1.2614399999999999"/>
  </r>
  <r>
    <x v="0"/>
    <x v="0"/>
    <x v="0"/>
    <x v="9"/>
    <x v="19"/>
    <s v="SE3_medium"/>
    <x v="2"/>
    <s v="GNR_ST_MSW_BP_CB-30"/>
    <n v="1.11771111111111"/>
    <n v="4.0237600000000002"/>
  </r>
  <r>
    <x v="0"/>
    <x v="0"/>
    <x v="0"/>
    <x v="9"/>
    <x v="19"/>
    <s v="SE3_medium"/>
    <x v="10"/>
    <s v="GNR_ST_PEAT_BP_CB-10"/>
    <n v="0.27837333333333297"/>
    <n v="1.0021439999999999"/>
  </r>
  <r>
    <x v="0"/>
    <x v="0"/>
    <x v="0"/>
    <x v="9"/>
    <x v="19"/>
    <s v="SE3_medium"/>
    <x v="4"/>
    <s v="GNR_EH_HEAT"/>
    <n v="0.19056813928973801"/>
    <n v="0.68604530144305698"/>
  </r>
  <r>
    <x v="0"/>
    <x v="0"/>
    <x v="0"/>
    <x v="9"/>
    <x v="19"/>
    <s v="SE3_medium"/>
    <x v="8"/>
    <s v="GNR_ST_WOODWST_BP_CB-20"/>
    <n v="5.6855501127600003E-3"/>
    <n v="2.0467980405936E-2"/>
  </r>
  <r>
    <x v="0"/>
    <x v="0"/>
    <x v="0"/>
    <x v="9"/>
    <x v="19"/>
    <s v="SE3_medium"/>
    <x v="8"/>
    <s v="GNR_ST_WOODWST_BP_CB-30"/>
    <n v="1.23145590800503"/>
    <n v="4.4332412688181098"/>
  </r>
  <r>
    <x v="0"/>
    <x v="0"/>
    <x v="0"/>
    <x v="9"/>
    <x v="19"/>
    <s v="SE3_medium"/>
    <x v="8"/>
    <s v="GNR_ST_WOODWST_BP_CB-40"/>
    <n v="1.53175088888889"/>
    <n v="5.5143031999999996"/>
  </r>
  <r>
    <x v="0"/>
    <x v="0"/>
    <x v="0"/>
    <x v="9"/>
    <x v="19"/>
    <s v="SE3_small"/>
    <x v="5"/>
    <s v="GNR_HP_ELEC_COP-270"/>
    <n v="6.5699999999999998E-5"/>
    <n v="2.3651999999999999E-4"/>
  </r>
  <r>
    <x v="0"/>
    <x v="0"/>
    <x v="0"/>
    <x v="9"/>
    <x v="19"/>
    <s v="SE3_small"/>
    <x v="5"/>
    <s v="GNR_HP_ELEC_GROUND-WTR_COP-360_LS-4-MW_Y-2020"/>
    <n v="1.1083188653231599"/>
    <n v="3.9899479151633699"/>
  </r>
  <r>
    <x v="0"/>
    <x v="0"/>
    <x v="0"/>
    <x v="9"/>
    <x v="19"/>
    <s v="SE3_small"/>
    <x v="1"/>
    <s v="GNR_HS_HEAT_PIT_L-DEC_E-91_Y-2020"/>
    <n v="2.6543755443702199"/>
    <n v="9.5557519597328007"/>
  </r>
  <r>
    <x v="0"/>
    <x v="0"/>
    <x v="0"/>
    <x v="9"/>
    <x v="19"/>
    <s v="SE3_small"/>
    <x v="1"/>
    <s v="GNR_HS_HEAT_WTR-TANK_LS_E-95_Y-2010"/>
    <n v="4.6539999999999998E-2"/>
    <n v="0.167544"/>
  </r>
  <r>
    <x v="0"/>
    <x v="0"/>
    <x v="0"/>
    <x v="9"/>
    <x v="19"/>
    <s v="SE3_small"/>
    <x v="2"/>
    <s v="GNR_ST_MSW_BP_CB-20"/>
    <n v="0.1168"/>
    <n v="0.42048000000000002"/>
  </r>
  <r>
    <x v="0"/>
    <x v="0"/>
    <x v="0"/>
    <x v="9"/>
    <x v="19"/>
    <s v="SE3_small"/>
    <x v="11"/>
    <s v="GNR_BO_OTHER_E-90"/>
    <n v="3.8544000000000002E-2"/>
    <n v="0.1387584"/>
  </r>
  <r>
    <x v="0"/>
    <x v="0"/>
    <x v="0"/>
    <x v="9"/>
    <x v="19"/>
    <s v="SE3_small"/>
    <x v="4"/>
    <s v="GNR_EH_HEAT"/>
    <n v="0.146746771223281"/>
    <n v="0.52828837640381299"/>
  </r>
  <r>
    <x v="0"/>
    <x v="0"/>
    <x v="0"/>
    <x v="9"/>
    <x v="19"/>
    <s v="SE3_small"/>
    <x v="8"/>
    <s v="GNR_ST_WOODWST_BP_CB-20"/>
    <n v="5.8399999999999999E-4"/>
    <n v="2.1023999999999999E-3"/>
  </r>
  <r>
    <x v="0"/>
    <x v="0"/>
    <x v="0"/>
    <x v="9"/>
    <x v="20"/>
    <s v="SE4A"/>
    <x v="6"/>
    <s v="GNR_RES_WTR_NOPMP_MC-01"/>
    <n v="0.133916753811192"/>
    <n v="0.482100313720292"/>
  </r>
  <r>
    <x v="0"/>
    <x v="0"/>
    <x v="0"/>
    <x v="9"/>
    <x v="20"/>
    <s v="SE4A"/>
    <x v="6"/>
    <s v="GNR_RES_WTR_NOPMP_MC-02"/>
    <n v="0.133916753811192"/>
    <n v="0.482100313720292"/>
  </r>
  <r>
    <x v="0"/>
    <x v="0"/>
    <x v="0"/>
    <x v="9"/>
    <x v="20"/>
    <s v="SE4A"/>
    <x v="6"/>
    <s v="GNR_RES_WTR_NOPMP_MC-03"/>
    <n v="0.133916753811192"/>
    <n v="0.482100313720292"/>
  </r>
  <r>
    <x v="0"/>
    <x v="0"/>
    <x v="0"/>
    <x v="9"/>
    <x v="20"/>
    <s v="SE4A"/>
    <x v="6"/>
    <s v="GNR_RES_WTR_NOPMP_MC-04"/>
    <n v="6.6958376905596098E-2"/>
    <n v="0.241050156860146"/>
  </r>
  <r>
    <x v="0"/>
    <x v="0"/>
    <x v="0"/>
    <x v="9"/>
    <x v="20"/>
    <s v="SE4A"/>
    <x v="6"/>
    <s v="GNR_RES_WTR_NOPMP_MC-05"/>
    <n v="4.46389179370641E-2"/>
    <n v="0.16070010457343101"/>
  </r>
  <r>
    <x v="0"/>
    <x v="0"/>
    <x v="0"/>
    <x v="9"/>
    <x v="20"/>
    <s v="SE4A"/>
    <x v="6"/>
    <s v="GNR_RES_WTR_NOPMP_MC-06"/>
    <n v="4.46389179370641E-2"/>
    <n v="0.16070010457343101"/>
  </r>
  <r>
    <x v="0"/>
    <x v="0"/>
    <x v="0"/>
    <x v="9"/>
    <x v="20"/>
    <s v="SE4A"/>
    <x v="6"/>
    <s v="GNR_RES_WTR_NOPMP_MC-07"/>
    <n v="4.46389179370641E-2"/>
    <n v="0.16070010457343101"/>
  </r>
  <r>
    <x v="0"/>
    <x v="0"/>
    <x v="0"/>
    <x v="9"/>
    <x v="20"/>
    <s v="SE4A"/>
    <x v="6"/>
    <s v="GNR_RES_WTR_NOPMP_MC-08"/>
    <n v="4.46389179370641E-2"/>
    <n v="0.16070010457343101"/>
  </r>
  <r>
    <x v="0"/>
    <x v="0"/>
    <x v="0"/>
    <x v="9"/>
    <x v="20"/>
    <s v="SE4A"/>
    <x v="6"/>
    <s v="GNR_RES_WTR_NOPMP_MC-09"/>
    <n v="2.2319458968532001E-2"/>
    <n v="8.0350052286715296E-2"/>
  </r>
  <r>
    <x v="0"/>
    <x v="0"/>
    <x v="0"/>
    <x v="9"/>
    <x v="20"/>
    <s v="SE4A"/>
    <x v="6"/>
    <s v="GNR_RES_WTR_NOPMP_MC-10"/>
    <n v="1.8344760796053499E-2"/>
    <n v="6.6041138865792604E-2"/>
  </r>
  <r>
    <x v="0"/>
    <x v="0"/>
    <x v="0"/>
    <x v="9"/>
    <x v="20"/>
    <s v="SE4A"/>
    <x v="6"/>
    <s v="GNR_ROR_WTR"/>
    <n v="0.90079476117972401"/>
    <n v="3.24286114024701"/>
  </r>
  <r>
    <x v="0"/>
    <x v="0"/>
    <x v="0"/>
    <x v="9"/>
    <x v="20"/>
    <s v="SE4A"/>
    <x v="7"/>
    <s v="GNR_WT_WIND_ONS"/>
    <n v="3.3907229999999999"/>
    <n v="12.206602800000001"/>
  </r>
  <r>
    <x v="0"/>
    <x v="0"/>
    <x v="0"/>
    <x v="9"/>
    <x v="20"/>
    <s v="SE4_IND"/>
    <x v="1"/>
    <s v="GNR_HS_HEAT_PIT_L-CEN_E-90_Y-2020"/>
    <n v="0.46835430986904097"/>
    <n v="1.6860755155285501"/>
  </r>
  <r>
    <x v="0"/>
    <x v="0"/>
    <x v="0"/>
    <x v="9"/>
    <x v="20"/>
    <s v="SE4_IND"/>
    <x v="2"/>
    <s v="GNR_ST_MSW_BP_E-23_LS-220-MW-FEED_Y-2020"/>
    <n v="8.6798853743123008"/>
    <n v="31.247587347524298"/>
  </r>
  <r>
    <x v="0"/>
    <x v="0"/>
    <x v="0"/>
    <x v="9"/>
    <x v="20"/>
    <s v="SE4_large"/>
    <x v="5"/>
    <s v="GNR_HP_ELEC_COP-270"/>
    <n v="5.1539857110996498E-2"/>
    <n v="0.185543485599587"/>
  </r>
  <r>
    <x v="0"/>
    <x v="0"/>
    <x v="0"/>
    <x v="9"/>
    <x v="20"/>
    <s v="SE4_large"/>
    <x v="1"/>
    <s v="GNR_HS_HEAT_PIT_L-CEN_E-90_Y-2020"/>
    <n v="0.19938737654324301"/>
    <n v="0.71779455555567595"/>
  </r>
  <r>
    <x v="0"/>
    <x v="0"/>
    <x v="0"/>
    <x v="9"/>
    <x v="20"/>
    <s v="SE4_large"/>
    <x v="1"/>
    <s v="GNR_HS_HEAT_WTR-TANK_LS_E-95_Y-2010"/>
    <n v="1.5599999999999999E-2"/>
    <n v="5.6160000000000002E-2"/>
  </r>
  <r>
    <x v="0"/>
    <x v="0"/>
    <x v="0"/>
    <x v="9"/>
    <x v="20"/>
    <s v="SE4_large"/>
    <x v="2"/>
    <s v="GNR_BO_MSW_E-90"/>
    <n v="0.28323999999999999"/>
    <n v="1.0196639999999999"/>
  </r>
  <r>
    <x v="0"/>
    <x v="0"/>
    <x v="0"/>
    <x v="9"/>
    <x v="20"/>
    <s v="SE4_large"/>
    <x v="2"/>
    <s v="GNR_ST_MSW_BP_CB-30"/>
    <n v="1.67475654322311"/>
    <n v="6.0291235556032001"/>
  </r>
  <r>
    <x v="0"/>
    <x v="0"/>
    <x v="0"/>
    <x v="9"/>
    <x v="20"/>
    <s v="SE4_large"/>
    <x v="2"/>
    <s v="GNR_ST_MSW_BP_CB-60"/>
    <n v="0.51530970547733301"/>
    <n v="1.8551149397183999"/>
  </r>
  <r>
    <x v="0"/>
    <x v="0"/>
    <x v="0"/>
    <x v="9"/>
    <x v="20"/>
    <s v="SE4_large"/>
    <x v="2"/>
    <s v="GNR_ST_MSW_BP_E-23_LS-220-MW-FEED_Y-2020"/>
    <n v="0.78180018732438095"/>
    <n v="2.8144806743677702"/>
  </r>
  <r>
    <x v="0"/>
    <x v="0"/>
    <x v="0"/>
    <x v="9"/>
    <x v="20"/>
    <s v="SE4_large"/>
    <x v="4"/>
    <s v="GNR_EH_HEAT"/>
    <n v="2.0054945054945001E-2"/>
    <n v="7.2197802197801905E-2"/>
  </r>
  <r>
    <x v="0"/>
    <x v="0"/>
    <x v="0"/>
    <x v="9"/>
    <x v="20"/>
    <s v="SE4_medium"/>
    <x v="5"/>
    <s v="GNR_HP_ELEC_COP-270"/>
    <n v="0.13626666666666701"/>
    <n v="0.49056"/>
  </r>
  <r>
    <x v="0"/>
    <x v="0"/>
    <x v="0"/>
    <x v="9"/>
    <x v="20"/>
    <s v="SE4_medium"/>
    <x v="5"/>
    <s v="GNR_HP_ELEC_GROUND-WTR_COP-360_LS-4-MW_Y-2020"/>
    <n v="1.13238513543092"/>
    <n v="4.0765864875513103"/>
  </r>
  <r>
    <x v="0"/>
    <x v="0"/>
    <x v="0"/>
    <x v="9"/>
    <x v="20"/>
    <s v="SE4_medium"/>
    <x v="1"/>
    <s v="GNR_HS_HEAT_PIT_L-DEC_E-91_Y-2020"/>
    <n v="2.9498023659690999"/>
    <n v="10.619288517488799"/>
  </r>
  <r>
    <x v="0"/>
    <x v="0"/>
    <x v="0"/>
    <x v="9"/>
    <x v="20"/>
    <s v="SE4_medium"/>
    <x v="1"/>
    <s v="GNR_HS_HEAT_WTR-TANK_LS_E-95_Y-2010"/>
    <n v="0.38717346486570797"/>
    <n v="1.3938244735165499"/>
  </r>
  <r>
    <x v="0"/>
    <x v="0"/>
    <x v="0"/>
    <x v="9"/>
    <x v="20"/>
    <s v="SE4_medium"/>
    <x v="2"/>
    <s v="GNR_BO_MSW_E-90"/>
    <n v="0.13626666666666701"/>
    <n v="0.49056"/>
  </r>
  <r>
    <x v="0"/>
    <x v="0"/>
    <x v="0"/>
    <x v="9"/>
    <x v="20"/>
    <s v="SE4_medium"/>
    <x v="2"/>
    <s v="GNR_ST_MSW_BP_CB-10"/>
    <n v="0.62115085307880002"/>
    <n v="2.23614307108368"/>
  </r>
  <r>
    <x v="0"/>
    <x v="0"/>
    <x v="0"/>
    <x v="9"/>
    <x v="20"/>
    <s v="SE4_medium"/>
    <x v="2"/>
    <s v="GNR_ST_MSW_BP_CB-20"/>
    <n v="0.52314776437760002"/>
    <n v="1.8833319517593601"/>
  </r>
  <r>
    <x v="0"/>
    <x v="0"/>
    <x v="0"/>
    <x v="9"/>
    <x v="20"/>
    <s v="SE4_medium"/>
    <x v="2"/>
    <s v="GNR_ST_MSW_BP_CB-30"/>
    <n v="1.3299279074408901"/>
    <n v="4.7877404667872003"/>
  </r>
  <r>
    <x v="0"/>
    <x v="0"/>
    <x v="0"/>
    <x v="9"/>
    <x v="20"/>
    <s v="SE4_medium"/>
    <x v="4"/>
    <s v="GNR_EH_HEAT"/>
    <n v="0.12822881181318599"/>
    <n v="0.46162372252747103"/>
  </r>
  <r>
    <x v="0"/>
    <x v="0"/>
    <x v="0"/>
    <x v="9"/>
    <x v="20"/>
    <s v="SE4_medium"/>
    <x v="8"/>
    <s v="GNR_ST_WOODWST_BP_CB-30"/>
    <n v="8.0700148148148104E-2"/>
    <n v="0.290520533333333"/>
  </r>
  <r>
    <x v="0"/>
    <x v="0"/>
    <x v="0"/>
    <x v="9"/>
    <x v="20"/>
    <s v="SE4_small"/>
    <x v="5"/>
    <s v="GNR_HP_ELEC_COP-270"/>
    <n v="3.24444444444444E-3"/>
    <n v="1.1679999999999999E-2"/>
  </r>
  <r>
    <x v="0"/>
    <x v="0"/>
    <x v="0"/>
    <x v="9"/>
    <x v="20"/>
    <s v="SE4_small"/>
    <x v="5"/>
    <s v="GNR_HP_ELEC_GROUND-WTR_COP-360_LS-4-MW_Y-2020"/>
    <n v="0.30444148358397799"/>
    <n v="1.09598934090232"/>
  </r>
  <r>
    <x v="0"/>
    <x v="0"/>
    <x v="0"/>
    <x v="9"/>
    <x v="20"/>
    <s v="SE4_small"/>
    <x v="1"/>
    <s v="GNR_HS_HEAT_PIT_L-DEC_E-91_Y-2020"/>
    <n v="0.80893358806420002"/>
    <n v="2.91216091703112"/>
  </r>
  <r>
    <x v="0"/>
    <x v="0"/>
    <x v="0"/>
    <x v="9"/>
    <x v="20"/>
    <s v="SE4_small"/>
    <x v="1"/>
    <s v="GNR_HS_HEAT_WTR-TANK_LS_E-95_Y-2010"/>
    <n v="1.25325624936515E-2"/>
    <n v="4.51172249771453E-2"/>
  </r>
  <r>
    <x v="0"/>
    <x v="0"/>
    <x v="0"/>
    <x v="9"/>
    <x v="20"/>
    <s v="SE4_small"/>
    <x v="11"/>
    <s v="GNR_BO_OTHER_E-90"/>
    <n v="4.8179999999999903E-2"/>
    <n v="0.17344799999999999"/>
  </r>
  <r>
    <x v="0"/>
    <x v="0"/>
    <x v="0"/>
    <x v="9"/>
    <x v="20"/>
    <s v="SE4_small"/>
    <x v="4"/>
    <s v="GNR_EH_HEAT"/>
    <n v="2.4863118131867899E-2"/>
    <n v="8.95072252747246E-2"/>
  </r>
  <r>
    <x v="0"/>
    <x v="0"/>
    <x v="0"/>
    <x v="10"/>
    <x v="21"/>
    <s v="UK_A"/>
    <x v="0"/>
    <s v="GNR_ST_COAL_CND_E-35"/>
    <n v="135.71534507461899"/>
    <n v="488.57524226862898"/>
  </r>
  <r>
    <x v="0"/>
    <x v="0"/>
    <x v="0"/>
    <x v="10"/>
    <x v="21"/>
    <s v="UK_A"/>
    <x v="5"/>
    <s v="GNR_ES_ELEC_BAT-LITHIO_E-95_Y-16-29"/>
    <n v="33.6004672840835"/>
    <n v="120.961682222701"/>
  </r>
  <r>
    <x v="0"/>
    <x v="0"/>
    <x v="0"/>
    <x v="10"/>
    <x v="21"/>
    <s v="UK_A"/>
    <x v="2"/>
    <s v="GNR_ST_MSW_CND_E-40"/>
    <n v="17.651399999999999"/>
    <n v="63.54504"/>
  </r>
  <r>
    <x v="0"/>
    <x v="0"/>
    <x v="0"/>
    <x v="10"/>
    <x v="21"/>
    <s v="UK_A"/>
    <x v="16"/>
    <s v="GNR_CC_NGAS_CND_E-47"/>
    <n v="28.513929730976699"/>
    <n v="102.650147031516"/>
  </r>
  <r>
    <x v="0"/>
    <x v="0"/>
    <x v="0"/>
    <x v="10"/>
    <x v="21"/>
    <s v="UK_A"/>
    <x v="16"/>
    <s v="GNR_CC_NGAS_CND_E-52"/>
    <n v="52.397116912748501"/>
    <n v="188.62962088589501"/>
  </r>
  <r>
    <x v="0"/>
    <x v="0"/>
    <x v="0"/>
    <x v="10"/>
    <x v="21"/>
    <s v="UK_A"/>
    <x v="16"/>
    <s v="GNR_CC_NGAS_CND_E-56"/>
    <n v="66.968928622646601"/>
    <n v="241.08814304152801"/>
  </r>
  <r>
    <x v="0"/>
    <x v="0"/>
    <x v="0"/>
    <x v="10"/>
    <x v="21"/>
    <s v="UK_A"/>
    <x v="16"/>
    <s v="GNR_GT_NGAS_CND_E-41"/>
    <n v="0.47737684729064001"/>
    <n v="1.7185566502463101"/>
  </r>
  <r>
    <x v="0"/>
    <x v="0"/>
    <x v="0"/>
    <x v="10"/>
    <x v="21"/>
    <s v="UK_A"/>
    <x v="12"/>
    <s v="GNR_ST_NUCL_CND_E-33"/>
    <n v="191.72907804675901"/>
    <n v="690.22468096833097"/>
  </r>
  <r>
    <x v="0"/>
    <x v="0"/>
    <x v="0"/>
    <x v="10"/>
    <x v="21"/>
    <s v="UK_A"/>
    <x v="3"/>
    <s v="GNR_PV_SUN"/>
    <n v="5.7649489919999999"/>
    <n v="20.753816371199999"/>
  </r>
  <r>
    <x v="0"/>
    <x v="0"/>
    <x v="0"/>
    <x v="10"/>
    <x v="21"/>
    <s v="UK_A"/>
    <x v="3"/>
    <s v="GNR_PV_SUN_LS-4-MW_Y-2020"/>
    <n v="4.7259736792287601"/>
    <n v="17.013505245223499"/>
  </r>
  <r>
    <x v="0"/>
    <x v="0"/>
    <x v="0"/>
    <x v="10"/>
    <x v="21"/>
    <s v="UK_A"/>
    <x v="6"/>
    <s v="GNR_ES_WTR_PMP"/>
    <n v="6.5779999999999996E-3"/>
    <n v="2.3680799999999998E-2"/>
  </r>
  <r>
    <x v="0"/>
    <x v="0"/>
    <x v="0"/>
    <x v="10"/>
    <x v="21"/>
    <s v="UK_A"/>
    <x v="6"/>
    <s v="GNR_ROR_WTR"/>
    <n v="5.28207359972677"/>
    <n v="19.015464959016398"/>
  </r>
  <r>
    <x v="0"/>
    <x v="0"/>
    <x v="0"/>
    <x v="10"/>
    <x v="21"/>
    <s v="UK_A"/>
    <x v="7"/>
    <s v="GNR_WT_WIND_ONS"/>
    <n v="26.306808"/>
    <n v="94.704508799999999"/>
  </r>
  <r>
    <x v="0"/>
    <x v="0"/>
    <x v="0"/>
    <x v="10"/>
    <x v="21"/>
    <s v="UK_A"/>
    <x v="7"/>
    <s v="GNR_WT_WIND_ON_LS_Y-2020"/>
    <n v="95.505495999999994"/>
    <n v="343.81978559999999"/>
  </r>
  <r>
    <x v="0"/>
    <x v="0"/>
    <x v="0"/>
    <x v="10"/>
    <x v="21"/>
    <s v="UK_Offshore"/>
    <x v="7"/>
    <s v="GNR_WT_WIND_OFF"/>
    <n v="14.602332000000001"/>
    <n v="52.568395199999998"/>
  </r>
  <r>
    <x v="0"/>
    <x v="0"/>
    <x v="1"/>
    <x v="0"/>
    <x v="0"/>
    <s v="DK1_Large"/>
    <x v="1"/>
    <s v="GNR_HS_HEAT_PIT_L-CEN_E-90_Y-2020"/>
    <n v="2.73938614358382"/>
    <n v="9.8617901169017497"/>
  </r>
  <r>
    <x v="0"/>
    <x v="0"/>
    <x v="1"/>
    <x v="0"/>
    <x v="0"/>
    <s v="DK1_Large"/>
    <x v="17"/>
    <s v="GNR_FC_H2_SOFCC_Y-30"/>
    <n v="4.9854338445005597"/>
    <n v="17.947561840201999"/>
  </r>
  <r>
    <x v="0"/>
    <x v="0"/>
    <x v="1"/>
    <x v="0"/>
    <x v="0"/>
    <s v="DK1_Large"/>
    <x v="2"/>
    <s v="GNR_BO_MSW_E-105"/>
    <n v="0.2336"/>
    <n v="0.84096000000000004"/>
  </r>
  <r>
    <x v="0"/>
    <x v="0"/>
    <x v="1"/>
    <x v="0"/>
    <x v="0"/>
    <s v="DK1_Large"/>
    <x v="2"/>
    <s v="GNR_ST_MSW_BP_E-24_LS-220-MW-FEED_Y-2030"/>
    <n v="9.86939224287784"/>
    <n v="35.529812074360201"/>
  </r>
  <r>
    <x v="0"/>
    <x v="0"/>
    <x v="1"/>
    <x v="0"/>
    <x v="0"/>
    <s v="DK1_Large"/>
    <x v="2"/>
    <s v="GNR_ST_MSW_BP_E-27"/>
    <n v="0.58075555555555702"/>
    <n v="2.0907200000000001"/>
  </r>
  <r>
    <x v="0"/>
    <x v="0"/>
    <x v="1"/>
    <x v="0"/>
    <x v="0"/>
    <s v="DK1_Large"/>
    <x v="16"/>
    <s v="GNR_ENG_NGAS_BP_E-39"/>
    <n v="4.1553846153846198E-2"/>
    <n v="0.14959384615384599"/>
  </r>
  <r>
    <x v="0"/>
    <x v="0"/>
    <x v="1"/>
    <x v="0"/>
    <x v="0"/>
    <s v="DK1_Large"/>
    <x v="16"/>
    <s v="GNR_ENG_NGAS_BP_E-42"/>
    <n v="2.3568571428571401E-2"/>
    <n v="8.4846857142857099E-2"/>
  </r>
  <r>
    <x v="0"/>
    <x v="0"/>
    <x v="1"/>
    <x v="0"/>
    <x v="0"/>
    <s v="DK1_Large"/>
    <x v="16"/>
    <s v="GNR_ENG_NGAS_BP_E-43"/>
    <n v="3.0965581395348801E-2"/>
    <n v="0.11147609302325601"/>
  </r>
  <r>
    <x v="0"/>
    <x v="0"/>
    <x v="1"/>
    <x v="0"/>
    <x v="0"/>
    <s v="DK1_Large"/>
    <x v="16"/>
    <s v="GNR_ENG_NGAS_BP_E-46"/>
    <n v="6.9508695652173904E-3"/>
    <n v="2.50231304347826E-2"/>
  </r>
  <r>
    <x v="0"/>
    <x v="0"/>
    <x v="1"/>
    <x v="0"/>
    <x v="0"/>
    <s v="DK1_Large"/>
    <x v="18"/>
    <s v="GNR_ST_STRW_BP_E-26"/>
    <n v="0.52223076923076905"/>
    <n v="1.8800307692307701"/>
  </r>
  <r>
    <x v="0"/>
    <x v="0"/>
    <x v="1"/>
    <x v="0"/>
    <x v="0"/>
    <s v="DK1_Large"/>
    <x v="3"/>
    <s v="GNR_SH_SUN"/>
    <n v="1.9543400000000002E-3"/>
    <n v="7.0356239999999999E-3"/>
  </r>
  <r>
    <x v="0"/>
    <x v="0"/>
    <x v="1"/>
    <x v="0"/>
    <x v="0"/>
    <s v="DK1_Large"/>
    <x v="4"/>
    <s v="GNR_EH_HEAT"/>
    <n v="7.4459999999999998E-2"/>
    <n v="0.26805600000000002"/>
  </r>
  <r>
    <x v="0"/>
    <x v="0"/>
    <x v="1"/>
    <x v="0"/>
    <x v="0"/>
    <s v="DK1_Large"/>
    <x v="19"/>
    <s v="GNR_ST_WOODCHI_BP_E-23"/>
    <n v="0.14282608695652199"/>
    <n v="0.51417391304347804"/>
  </r>
  <r>
    <x v="0"/>
    <x v="0"/>
    <x v="1"/>
    <x v="0"/>
    <x v="0"/>
    <s v="DK1_MedSmall"/>
    <x v="5"/>
    <s v="GNR_BO_ELEC_E-100"/>
    <n v="1.4599999999999999E-3"/>
    <n v="5.2560000000000003E-3"/>
  </r>
  <r>
    <x v="0"/>
    <x v="0"/>
    <x v="1"/>
    <x v="0"/>
    <x v="0"/>
    <s v="DK1_MedSmall"/>
    <x v="5"/>
    <s v="GNR_HP_ELEC_GROUND-WTR_COP-360_LS-4-MW_Y-2020"/>
    <n v="0.30948936744375599"/>
    <n v="1.11416172279752"/>
  </r>
  <r>
    <x v="0"/>
    <x v="0"/>
    <x v="1"/>
    <x v="0"/>
    <x v="0"/>
    <s v="DK1_MedSmall"/>
    <x v="5"/>
    <s v="GNR_HP_ELEC_GROUND-WTR_COP-380_LS-4-MW_Y-2030"/>
    <n v="0.17544350392942301"/>
    <n v="0.63159661414592405"/>
  </r>
  <r>
    <x v="0"/>
    <x v="0"/>
    <x v="1"/>
    <x v="0"/>
    <x v="0"/>
    <s v="DK1_MedSmall"/>
    <x v="1"/>
    <s v="GNR_HS_HEAT_PIT_L-DEC_E-91_Y-2020"/>
    <n v="0.99838412291849699"/>
    <n v="3.5941828425065898"/>
  </r>
  <r>
    <x v="0"/>
    <x v="0"/>
    <x v="1"/>
    <x v="0"/>
    <x v="0"/>
    <s v="DK1_MedSmall"/>
    <x v="16"/>
    <s v="GNR_ENG_NGAS_BP_E-41"/>
    <n v="3.2262439024390299E-2"/>
    <n v="0.11614478048780499"/>
  </r>
  <r>
    <x v="0"/>
    <x v="0"/>
    <x v="1"/>
    <x v="0"/>
    <x v="0"/>
    <s v="DK1_MedSmall"/>
    <x v="3"/>
    <s v="GNR_SH_SUN"/>
    <n v="5.9052000000000002E-3"/>
    <n v="2.1258719999999998E-2"/>
  </r>
  <r>
    <x v="0"/>
    <x v="0"/>
    <x v="1"/>
    <x v="0"/>
    <x v="0"/>
    <s v="DK1_MedSmall"/>
    <x v="4"/>
    <s v="GNR_EH_HEAT"/>
    <n v="8.7599999999999997E-2"/>
    <n v="0.31535999999999997"/>
  </r>
  <r>
    <x v="0"/>
    <x v="0"/>
    <x v="1"/>
    <x v="0"/>
    <x v="0"/>
    <s v="DK1_MedSmall"/>
    <x v="19"/>
    <s v="GNR_BO_WOODCHI_E-110"/>
    <n v="6.7690909090909093E-2"/>
    <n v="0.243687272727273"/>
  </r>
  <r>
    <x v="0"/>
    <x v="0"/>
    <x v="1"/>
    <x v="0"/>
    <x v="0"/>
    <s v="DK1_Medium"/>
    <x v="5"/>
    <s v="GNR_BO_ELEC_E-100"/>
    <n v="4.3799999999999999E-2"/>
    <n v="0.15767999999999999"/>
  </r>
  <r>
    <x v="0"/>
    <x v="0"/>
    <x v="1"/>
    <x v="0"/>
    <x v="0"/>
    <s v="DK1_Medium"/>
    <x v="5"/>
    <s v="GNR_HP_ELEC_GROUND-WTR_COP-360_LS-4-MW_Y-2020"/>
    <n v="0.440182626950056"/>
    <n v="1.5846574570202001"/>
  </r>
  <r>
    <x v="0"/>
    <x v="0"/>
    <x v="1"/>
    <x v="0"/>
    <x v="0"/>
    <s v="DK1_Medium"/>
    <x v="5"/>
    <s v="GNR_HP_ELEC_GROUND-WTR_COP-380_LS-4-MW_Y-2030"/>
    <n v="8.9065877454915995E-2"/>
    <n v="0.320637158837698"/>
  </r>
  <r>
    <x v="0"/>
    <x v="0"/>
    <x v="1"/>
    <x v="0"/>
    <x v="0"/>
    <s v="DK1_Medium"/>
    <x v="1"/>
    <s v="GNR_HS_HEAT_PIT_L-DEC_E-91_Y-2020"/>
    <n v="0.63973734795327897"/>
    <n v="2.3030544526318"/>
  </r>
  <r>
    <x v="0"/>
    <x v="0"/>
    <x v="1"/>
    <x v="0"/>
    <x v="0"/>
    <s v="DK1_Medium"/>
    <x v="16"/>
    <s v="GNR_ENG_NGAS_BP_E-41"/>
    <n v="4.5936585365853697E-2"/>
    <n v="0.16537170731707301"/>
  </r>
  <r>
    <x v="0"/>
    <x v="0"/>
    <x v="1"/>
    <x v="0"/>
    <x v="0"/>
    <s v="DK1_Medium"/>
    <x v="16"/>
    <s v="GNR_ENG_NGAS_BP_E-42"/>
    <n v="6.4657142857142802E-2"/>
    <n v="0.23276571428571399"/>
  </r>
  <r>
    <x v="0"/>
    <x v="0"/>
    <x v="1"/>
    <x v="0"/>
    <x v="0"/>
    <s v="DK1_Medium"/>
    <x v="16"/>
    <s v="GNR_ENG_NGAS_BP_E-43"/>
    <n v="1.4464186046511601E-2"/>
    <n v="5.2071069767441802E-2"/>
  </r>
  <r>
    <x v="0"/>
    <x v="0"/>
    <x v="1"/>
    <x v="0"/>
    <x v="0"/>
    <s v="DK1_Medium"/>
    <x v="16"/>
    <s v="GNR_ENG_NGAS_BP_E-44"/>
    <n v="4.6587272727272699E-2"/>
    <n v="0.16771418181818201"/>
  </r>
  <r>
    <x v="0"/>
    <x v="0"/>
    <x v="1"/>
    <x v="0"/>
    <x v="0"/>
    <s v="DK1_Medium"/>
    <x v="16"/>
    <s v="GNR_ENG_NGAS_BP_E-48_Y-2030"/>
    <n v="3.8434260630567598"/>
    <n v="13.836333827004299"/>
  </r>
  <r>
    <x v="0"/>
    <x v="0"/>
    <x v="1"/>
    <x v="0"/>
    <x v="0"/>
    <s v="DK1_Medium"/>
    <x v="3"/>
    <s v="GNR_SH_SUN"/>
    <n v="1.27946E-2"/>
    <n v="4.606056E-2"/>
  </r>
  <r>
    <x v="0"/>
    <x v="0"/>
    <x v="1"/>
    <x v="0"/>
    <x v="0"/>
    <s v="DK1_Medium"/>
    <x v="4"/>
    <s v="GNR_GEO_HEAT_HO"/>
    <n v="8.7599999999999997E-2"/>
    <n v="0.31535999999999997"/>
  </r>
  <r>
    <x v="0"/>
    <x v="0"/>
    <x v="1"/>
    <x v="0"/>
    <x v="0"/>
    <s v="DK1_NoDH"/>
    <x v="3"/>
    <s v="GNR_PV_SUN"/>
    <n v="0.56969215361430103"/>
    <n v="2.0508917530114799"/>
  </r>
  <r>
    <x v="0"/>
    <x v="0"/>
    <x v="1"/>
    <x v="0"/>
    <x v="0"/>
    <s v="DK1_NoDH"/>
    <x v="6"/>
    <s v="GNR_ROR_WTR"/>
    <n v="4.8198606407017599E-5"/>
    <n v="1.73514983065263E-4"/>
  </r>
  <r>
    <x v="0"/>
    <x v="0"/>
    <x v="1"/>
    <x v="0"/>
    <x v="0"/>
    <s v="DK1_NoDH"/>
    <x v="7"/>
    <s v="GNR_WT_WIND_ONS"/>
    <n v="4.7053835079999997"/>
    <n v="16.939380628799999"/>
  </r>
  <r>
    <x v="0"/>
    <x v="0"/>
    <x v="1"/>
    <x v="0"/>
    <x v="0"/>
    <s v="DK1_NoDH"/>
    <x v="7"/>
    <s v="GNR_WT_WIND_ON_LS_Y-2020"/>
    <n v="10.2618657644996"/>
    <n v="36.942716752198699"/>
  </r>
  <r>
    <x v="0"/>
    <x v="0"/>
    <x v="1"/>
    <x v="0"/>
    <x v="0"/>
    <s v="DK1_NoDH"/>
    <x v="7"/>
    <s v="GNR_WT_WIND_ON_LS_Y-2030"/>
    <n v="5.7622707275003497"/>
    <n v="20.744174619001299"/>
  </r>
  <r>
    <x v="0"/>
    <x v="0"/>
    <x v="1"/>
    <x v="0"/>
    <x v="0"/>
    <s v="DK1_NoDH"/>
    <x v="19"/>
    <s v="GNR_ST_WOODCHI_EXT_E-30"/>
    <n v="1.3431999999999999"/>
    <n v="4.8355199999999998"/>
  </r>
  <r>
    <x v="0"/>
    <x v="0"/>
    <x v="1"/>
    <x v="0"/>
    <x v="0"/>
    <s v="DK1_Offshore"/>
    <x v="7"/>
    <s v="GNR_WT_WIND_OFF"/>
    <n v="6.2251573999999996"/>
    <n v="22.410566639999999"/>
  </r>
  <r>
    <x v="0"/>
    <x v="0"/>
    <x v="1"/>
    <x v="0"/>
    <x v="0"/>
    <s v="DK1_Rural"/>
    <x v="5"/>
    <s v="GNR_HP_ELEC_COP-300"/>
    <n v="2.1900000000000001E-3"/>
    <n v="7.8840000000000004E-3"/>
  </r>
  <r>
    <x v="0"/>
    <x v="0"/>
    <x v="1"/>
    <x v="0"/>
    <x v="0"/>
    <s v="DK1_Rural"/>
    <x v="5"/>
    <s v="GNR_HP_ELEC_COP-350"/>
    <n v="2.7393771428571401E-3"/>
    <n v="9.8617577142857092E-3"/>
  </r>
  <r>
    <x v="0"/>
    <x v="0"/>
    <x v="1"/>
    <x v="0"/>
    <x v="0"/>
    <s v="DK1_Rural"/>
    <x v="5"/>
    <s v="GNR_HP_ELEC_COP-400"/>
    <n v="2.2425600000000002E-3"/>
    <n v="8.0732159999999994E-3"/>
  </r>
  <r>
    <x v="0"/>
    <x v="0"/>
    <x v="1"/>
    <x v="0"/>
    <x v="0"/>
    <s v="DK1_Rural"/>
    <x v="5"/>
    <s v="GNR_HP_ELEC_COP-430"/>
    <n v="1.76558139534884E-3"/>
    <n v="6.3560930232558098E-3"/>
  </r>
  <r>
    <x v="0"/>
    <x v="0"/>
    <x v="1"/>
    <x v="0"/>
    <x v="0"/>
    <s v="DK1_Rural"/>
    <x v="5"/>
    <s v="GNR_HP_ELEC_COP-450"/>
    <n v="1.0512E-3"/>
    <n v="3.7843199999999999E-3"/>
  </r>
  <r>
    <x v="0"/>
    <x v="0"/>
    <x v="1"/>
    <x v="0"/>
    <x v="0"/>
    <s v="DK1_Rural"/>
    <x v="5"/>
    <s v="GNR_HP_ELEC_COP-460"/>
    <n v="6.85565217391305E-3"/>
    <n v="2.4680347826086999E-2"/>
  </r>
  <r>
    <x v="0"/>
    <x v="0"/>
    <x v="1"/>
    <x v="0"/>
    <x v="0"/>
    <s v="DK1_Rural"/>
    <x v="5"/>
    <s v="GNR_HP_ELEC_COP-470"/>
    <n v="1.77063829787234E-3"/>
    <n v="6.3742978723404196E-3"/>
  </r>
  <r>
    <x v="0"/>
    <x v="0"/>
    <x v="1"/>
    <x v="0"/>
    <x v="0"/>
    <s v="DK1_Rural"/>
    <x v="5"/>
    <s v="GNR_HP_ELEC_COP-500"/>
    <n v="8.7600000000000004E-4"/>
    <n v="3.1535999999999999E-3"/>
  </r>
  <r>
    <x v="0"/>
    <x v="0"/>
    <x v="1"/>
    <x v="0"/>
    <x v="0"/>
    <s v="DK1_Rural"/>
    <x v="5"/>
    <s v="GNR_HP_ELEC_COP-530"/>
    <n v="2.2313207547169801E-3"/>
    <n v="8.0327547169811303E-3"/>
  </r>
  <r>
    <x v="0"/>
    <x v="0"/>
    <x v="1"/>
    <x v="0"/>
    <x v="0"/>
    <s v="DK1_Rural"/>
    <x v="5"/>
    <s v="GNR_HP_ELEC_COP-600"/>
    <n v="4.3800000000000002E-4"/>
    <n v="1.5767999999999999E-3"/>
  </r>
  <r>
    <x v="0"/>
    <x v="0"/>
    <x v="1"/>
    <x v="0"/>
    <x v="0"/>
    <s v="DK1_Rural"/>
    <x v="5"/>
    <s v="GNR_HP_ELEC_GROUND-WTR_COP-360_LS-4-MW_Y-2020"/>
    <n v="0.88604367927074801"/>
    <n v="3.1897572453746901"/>
  </r>
  <r>
    <x v="0"/>
    <x v="0"/>
    <x v="1"/>
    <x v="0"/>
    <x v="0"/>
    <s v="DK1_Rural"/>
    <x v="5"/>
    <s v="GNR_HP_ELEC_GROUND-WTR_COP-380_LS-4-MW_Y-2030"/>
    <n v="8.1557734553923095E-2"/>
    <n v="0.29360784439412302"/>
  </r>
  <r>
    <x v="0"/>
    <x v="0"/>
    <x v="1"/>
    <x v="0"/>
    <x v="0"/>
    <s v="DK1_Rural"/>
    <x v="1"/>
    <s v="GNR_HS_HEAT_PIT_L-DEC_E-91_Y-2020"/>
    <n v="2.2731770153942898"/>
    <n v="8.1834372554194399"/>
  </r>
  <r>
    <x v="0"/>
    <x v="0"/>
    <x v="1"/>
    <x v="0"/>
    <x v="0"/>
    <s v="DK1_Rural"/>
    <x v="16"/>
    <s v="GNR_ENG_NGAS_BP_E-38"/>
    <n v="2.3052631578947401E-2"/>
    <n v="8.2989473684210599E-2"/>
  </r>
  <r>
    <x v="0"/>
    <x v="0"/>
    <x v="1"/>
    <x v="0"/>
    <x v="0"/>
    <s v="DK1_Rural"/>
    <x v="16"/>
    <s v="GNR_ENG_NGAS_BP_E-39"/>
    <n v="2.2461538461538502E-2"/>
    <n v="8.0861538461538499E-2"/>
  </r>
  <r>
    <x v="0"/>
    <x v="0"/>
    <x v="1"/>
    <x v="0"/>
    <x v="0"/>
    <s v="DK1_Rural"/>
    <x v="16"/>
    <s v="GNR_ENG_NGAS_BP_E-40"/>
    <n v="5.0589000000000002E-2"/>
    <n v="0.18212039999999999"/>
  </r>
  <r>
    <x v="0"/>
    <x v="0"/>
    <x v="1"/>
    <x v="0"/>
    <x v="0"/>
    <s v="DK1_Rural"/>
    <x v="16"/>
    <s v="GNR_ENG_NGAS_BP_E-41"/>
    <n v="0.15650487804878099"/>
    <n v="0.56341756097561002"/>
  </r>
  <r>
    <x v="0"/>
    <x v="0"/>
    <x v="1"/>
    <x v="0"/>
    <x v="0"/>
    <s v="DK1_Rural"/>
    <x v="16"/>
    <s v="GNR_ENG_NGAS_BP_E-42"/>
    <n v="0.35354942857142801"/>
    <n v="1.27277794285714"/>
  </r>
  <r>
    <x v="0"/>
    <x v="0"/>
    <x v="1"/>
    <x v="0"/>
    <x v="0"/>
    <s v="DK1_Rural"/>
    <x v="16"/>
    <s v="GNR_ENG_NGAS_BP_E-43"/>
    <n v="0.16126548837209301"/>
    <n v="0.58055575813953497"/>
  </r>
  <r>
    <x v="0"/>
    <x v="0"/>
    <x v="1"/>
    <x v="0"/>
    <x v="0"/>
    <s v="DK1_Rural"/>
    <x v="16"/>
    <s v="GNR_ENG_NGAS_BP_E-44"/>
    <n v="0.131001818181818"/>
    <n v="0.471606545454546"/>
  </r>
  <r>
    <x v="0"/>
    <x v="0"/>
    <x v="1"/>
    <x v="0"/>
    <x v="0"/>
    <s v="DK1_Rural"/>
    <x v="16"/>
    <s v="GNR_ENG_NGAS_BP_E-45"/>
    <n v="4.9639999999999997E-2"/>
    <n v="0.178704"/>
  </r>
  <r>
    <x v="0"/>
    <x v="0"/>
    <x v="1"/>
    <x v="0"/>
    <x v="0"/>
    <s v="DK1_Rural"/>
    <x v="16"/>
    <s v="GNR_ENG_NGAS_BP_E-46"/>
    <n v="1.7329565217391301E-2"/>
    <n v="6.2386434782608698E-2"/>
  </r>
  <r>
    <x v="0"/>
    <x v="0"/>
    <x v="1"/>
    <x v="0"/>
    <x v="0"/>
    <s v="DK1_Rural"/>
    <x v="3"/>
    <s v="GNR_SH_SUN"/>
    <n v="0.35606247000000002"/>
    <n v="1.2818248919999999"/>
  </r>
  <r>
    <x v="0"/>
    <x v="0"/>
    <x v="1"/>
    <x v="0"/>
    <x v="0"/>
    <s v="DK1_Rural"/>
    <x v="4"/>
    <s v="GNR_EH_HEAT"/>
    <n v="0.2103276"/>
    <n v="0.75717935999999997"/>
  </r>
  <r>
    <x v="0"/>
    <x v="0"/>
    <x v="1"/>
    <x v="0"/>
    <x v="0"/>
    <s v="DK1_Rural"/>
    <x v="19"/>
    <s v="GNR_BO_WOODCHI_E-110"/>
    <n v="0.36405763636363597"/>
    <n v="1.3106074909090899"/>
  </r>
  <r>
    <x v="0"/>
    <x v="0"/>
    <x v="1"/>
    <x v="0"/>
    <x v="0"/>
    <s v="DK1_Rural"/>
    <x v="19"/>
    <s v="GNR_BO_WOODCHI_E-112"/>
    <n v="7.4303571428571399E-2"/>
    <n v="0.26749285714285698"/>
  </r>
  <r>
    <x v="0"/>
    <x v="0"/>
    <x v="1"/>
    <x v="0"/>
    <x v="0"/>
    <s v="DK1_Rural"/>
    <x v="19"/>
    <s v="GNR_BO_WOODCHI_E-117"/>
    <n v="4.8666666666666698E-2"/>
    <n v="0.17519999999999999"/>
  </r>
  <r>
    <x v="0"/>
    <x v="0"/>
    <x v="1"/>
    <x v="0"/>
    <x v="0"/>
    <s v="DK1_Rural"/>
    <x v="19"/>
    <s v="GNR_BO_WOODCHI_E-120"/>
    <n v="6.5699999999999995E-2"/>
    <n v="0.23652000000000001"/>
  </r>
  <r>
    <x v="0"/>
    <x v="0"/>
    <x v="1"/>
    <x v="0"/>
    <x v="0"/>
    <s v="DK1_Rural"/>
    <x v="19"/>
    <s v="GNR_ST_WOODCHI_BP_E-17"/>
    <n v="1.9323529411764701E-2"/>
    <n v="6.9564705882352904E-2"/>
  </r>
  <r>
    <x v="0"/>
    <x v="0"/>
    <x v="1"/>
    <x v="0"/>
    <x v="0"/>
    <s v="DK1_Rural"/>
    <x v="8"/>
    <s v="GNR_BO_WOODWST_E-100"/>
    <n v="0.19053"/>
    <n v="0.68590799999999996"/>
  </r>
  <r>
    <x v="0"/>
    <x v="0"/>
    <x v="1"/>
    <x v="0"/>
    <x v="0"/>
    <s v="DK1_Rural"/>
    <x v="8"/>
    <s v="GNR_BO_WOODWST_E-113"/>
    <n v="3.0736842105263201E-2"/>
    <n v="0.110652631578947"/>
  </r>
  <r>
    <x v="0"/>
    <x v="0"/>
    <x v="1"/>
    <x v="0"/>
    <x v="0"/>
    <s v="DK1_Rural"/>
    <x v="8"/>
    <s v="GNR_BO_WOODWST_E-86"/>
    <n v="3.0558139534883701E-2"/>
    <n v="0.110009302325581"/>
  </r>
  <r>
    <x v="0"/>
    <x v="0"/>
    <x v="1"/>
    <x v="0"/>
    <x v="0"/>
    <s v="DK1_Rural"/>
    <x v="8"/>
    <s v="GNR_BO_WOODWST_E-89"/>
    <n v="1.9685393258427001E-2"/>
    <n v="7.0867415730337099E-2"/>
  </r>
  <r>
    <x v="0"/>
    <x v="0"/>
    <x v="1"/>
    <x v="0"/>
    <x v="0"/>
    <s v="DK1_Rural"/>
    <x v="8"/>
    <s v="GNR_BO_WOODWST_E-90"/>
    <n v="1.7520000000000001E-2"/>
    <n v="6.3072000000000003E-2"/>
  </r>
  <r>
    <x v="0"/>
    <x v="0"/>
    <x v="1"/>
    <x v="0"/>
    <x v="0"/>
    <s v="DK1_Rural"/>
    <x v="8"/>
    <s v="GNR_BO_WOODWST_E-94"/>
    <n v="8.6668085106383005E-3"/>
    <n v="3.1200510638297901E-2"/>
  </r>
  <r>
    <x v="0"/>
    <x v="0"/>
    <x v="1"/>
    <x v="0"/>
    <x v="0"/>
    <s v="DK1_Small"/>
    <x v="5"/>
    <s v="GNR_HP_ELEC_GROUND-WTR_COP-360_LS-4-MW_Y-2020"/>
    <n v="0.10125117263949"/>
    <n v="0.36450422150216499"/>
  </r>
  <r>
    <x v="0"/>
    <x v="0"/>
    <x v="1"/>
    <x v="0"/>
    <x v="0"/>
    <s v="DK1_Small"/>
    <x v="5"/>
    <s v="GNR_HP_ELEC_GROUND-WTR_COP-380_LS-4-MW_Y-2030"/>
    <n v="1.4046349454993501E-2"/>
    <n v="5.05668580379766E-2"/>
  </r>
  <r>
    <x v="0"/>
    <x v="0"/>
    <x v="1"/>
    <x v="0"/>
    <x v="0"/>
    <s v="DK1_Small"/>
    <x v="1"/>
    <s v="GNR_HS_HEAT_PIT_L-DEC_E-91_Y-2020"/>
    <n v="0.25937612948181099"/>
    <n v="0.93375406613452006"/>
  </r>
  <r>
    <x v="0"/>
    <x v="0"/>
    <x v="1"/>
    <x v="0"/>
    <x v="0"/>
    <s v="DK1_Small"/>
    <x v="16"/>
    <s v="GNR_ENG_NGAS_BP_E-38"/>
    <n v="8.6831578947368492E-3"/>
    <n v="3.1259368421052598E-2"/>
  </r>
  <r>
    <x v="0"/>
    <x v="0"/>
    <x v="1"/>
    <x v="0"/>
    <x v="0"/>
    <s v="DK1_Small"/>
    <x v="19"/>
    <s v="GNR_BO_WOODCHI_E-110"/>
    <n v="4.3003636363636397E-2"/>
    <n v="0.15481309090909101"/>
  </r>
  <r>
    <x v="0"/>
    <x v="0"/>
    <x v="1"/>
    <x v="0"/>
    <x v="0"/>
    <s v="DK1_Small"/>
    <x v="8"/>
    <s v="GNR_BO_WOODWST_E-89"/>
    <n v="1.7500314606741601E-2"/>
    <n v="6.3001132584269703E-2"/>
  </r>
  <r>
    <x v="0"/>
    <x v="0"/>
    <x v="1"/>
    <x v="0"/>
    <x v="1"/>
    <s v="DK2_Large"/>
    <x v="0"/>
    <s v="GNR_ST_COAL_EXT_E-42"/>
    <n v="2.6071428571428599"/>
    <n v="9.3857142857142808"/>
  </r>
  <r>
    <x v="0"/>
    <x v="0"/>
    <x v="1"/>
    <x v="0"/>
    <x v="1"/>
    <s v="DK2_Large"/>
    <x v="5"/>
    <s v="GNR_HP_ELEC_COP-300"/>
    <n v="4.9640000000000003E-4"/>
    <n v="1.7870399999999999E-3"/>
  </r>
  <r>
    <x v="0"/>
    <x v="0"/>
    <x v="1"/>
    <x v="0"/>
    <x v="1"/>
    <s v="DK2_Large"/>
    <x v="1"/>
    <s v="GNR_HS_HEAT_PIT_L-CEN_E-90_Y-2020"/>
    <n v="2.1894945441557501"/>
    <n v="7.8821803589606896"/>
  </r>
  <r>
    <x v="0"/>
    <x v="0"/>
    <x v="1"/>
    <x v="0"/>
    <x v="1"/>
    <s v="DK2_Large"/>
    <x v="2"/>
    <s v="GNR_ST_MSW_BP_E-23_LS-220-MW-FEED_Y-2020"/>
    <n v="4.9838788839357298"/>
    <n v="17.941963982168598"/>
  </r>
  <r>
    <x v="0"/>
    <x v="0"/>
    <x v="1"/>
    <x v="0"/>
    <x v="1"/>
    <s v="DK2_Large"/>
    <x v="2"/>
    <s v="GNR_ST_MSW_BP_E-24_LS-220-MW-FEED_Y-2030"/>
    <n v="3.6345694066536698"/>
    <n v="13.0844498639532"/>
  </r>
  <r>
    <x v="0"/>
    <x v="0"/>
    <x v="1"/>
    <x v="0"/>
    <x v="1"/>
    <s v="DK2_Large"/>
    <x v="2"/>
    <s v="GNR_ST_MSW_BP_E-27"/>
    <n v="0.62942222222222399"/>
    <n v="2.2659199999999999"/>
  </r>
  <r>
    <x v="0"/>
    <x v="0"/>
    <x v="1"/>
    <x v="0"/>
    <x v="1"/>
    <s v="DK2_Large"/>
    <x v="4"/>
    <s v="GNR_GEO_HEAT_HO"/>
    <n v="0.12264"/>
    <n v="0.44150400000000001"/>
  </r>
  <r>
    <x v="0"/>
    <x v="0"/>
    <x v="1"/>
    <x v="0"/>
    <x v="1"/>
    <s v="DK2_Large"/>
    <x v="8"/>
    <s v="GNR_BO_WOODWST_E-90"/>
    <n v="6.4824000000000007E-2"/>
    <n v="0.2333664"/>
  </r>
  <r>
    <x v="0"/>
    <x v="0"/>
    <x v="1"/>
    <x v="0"/>
    <x v="1"/>
    <s v="DK2_MedSmall"/>
    <x v="5"/>
    <s v="GNR_HP_ELEC_GROUND-WTR_COP-380_LS-4-MW_Y-2030"/>
    <n v="0.124001158121384"/>
    <n v="0.44640416923698401"/>
  </r>
  <r>
    <x v="0"/>
    <x v="0"/>
    <x v="1"/>
    <x v="0"/>
    <x v="1"/>
    <s v="DK2_MedSmall"/>
    <x v="1"/>
    <s v="GNR_HS_HEAT_PIT_L-DEC_E-91_Y-2020"/>
    <n v="0.10592295015803301"/>
    <n v="0.38132262056891802"/>
  </r>
  <r>
    <x v="0"/>
    <x v="0"/>
    <x v="1"/>
    <x v="0"/>
    <x v="1"/>
    <s v="DK2_MedSmall"/>
    <x v="3"/>
    <s v="GNR_SH_SUN"/>
    <n v="1.0545000000000001E-2"/>
    <n v="3.7962000000000003E-2"/>
  </r>
  <r>
    <x v="0"/>
    <x v="0"/>
    <x v="1"/>
    <x v="0"/>
    <x v="1"/>
    <s v="DK2_MedSmall"/>
    <x v="4"/>
    <s v="GNR_EH_HEAT"/>
    <n v="1.7520000000000001E-2"/>
    <n v="6.3072000000000003E-2"/>
  </r>
  <r>
    <x v="0"/>
    <x v="0"/>
    <x v="1"/>
    <x v="0"/>
    <x v="1"/>
    <s v="DK2_MedSmall"/>
    <x v="19"/>
    <s v="GNR_BO_WOODCHI_E-112"/>
    <n v="8.3825593440144494E-2"/>
    <n v="0.30177213638452"/>
  </r>
  <r>
    <x v="0"/>
    <x v="0"/>
    <x v="1"/>
    <x v="0"/>
    <x v="1"/>
    <s v="DK2_MedSmall"/>
    <x v="19"/>
    <s v="GNR_BO_WOODCHI_E-118"/>
    <n v="6.5576271186440702E-2"/>
    <n v="0.236074576271186"/>
  </r>
  <r>
    <x v="0"/>
    <x v="0"/>
    <x v="1"/>
    <x v="0"/>
    <x v="1"/>
    <s v="DK2_Medium"/>
    <x v="5"/>
    <s v="GNR_HP_ELEC_GROUND-WTR_COP-380_LS-4-MW_Y-2030"/>
    <n v="0.356629370762584"/>
    <n v="1.2838657347453"/>
  </r>
  <r>
    <x v="0"/>
    <x v="0"/>
    <x v="1"/>
    <x v="0"/>
    <x v="1"/>
    <s v="DK2_Medium"/>
    <x v="1"/>
    <s v="GNR_HS_HEAT_PIT_L-DEC_E-91_Y-2020"/>
    <n v="0.56967469642886603"/>
    <n v="2.0508289071439201"/>
  </r>
  <r>
    <x v="0"/>
    <x v="0"/>
    <x v="1"/>
    <x v="0"/>
    <x v="1"/>
    <s v="DK2_Medium"/>
    <x v="2"/>
    <s v="GNR_ST_MSW_BP_E-23"/>
    <n v="0.30469565217391298"/>
    <n v="1.09690434782609"/>
  </r>
  <r>
    <x v="0"/>
    <x v="0"/>
    <x v="1"/>
    <x v="0"/>
    <x v="1"/>
    <s v="DK2_Medium"/>
    <x v="16"/>
    <s v="GNR_ENG_NGAS_BP_E-42"/>
    <n v="2.08571428571429E-2"/>
    <n v="7.5085714285714297E-2"/>
  </r>
  <r>
    <x v="0"/>
    <x v="0"/>
    <x v="1"/>
    <x v="0"/>
    <x v="1"/>
    <s v="DK2_Medium"/>
    <x v="3"/>
    <s v="GNR_SH_SUN"/>
    <n v="1.28649E-2"/>
    <n v="4.6313640000000003E-2"/>
  </r>
  <r>
    <x v="0"/>
    <x v="0"/>
    <x v="1"/>
    <x v="0"/>
    <x v="1"/>
    <s v="DK2_Medium"/>
    <x v="4"/>
    <s v="GNR_EH_HEAT"/>
    <n v="1.7520000000000001E-2"/>
    <n v="6.3072000000000003E-2"/>
  </r>
  <r>
    <x v="0"/>
    <x v="0"/>
    <x v="1"/>
    <x v="0"/>
    <x v="1"/>
    <s v="DK2_Medium"/>
    <x v="19"/>
    <s v="GNR_BO_WOODCHI_E-100"/>
    <n v="4.9639999999999997E-3"/>
    <n v="1.7870400000000002E-2"/>
  </r>
  <r>
    <x v="0"/>
    <x v="0"/>
    <x v="1"/>
    <x v="0"/>
    <x v="1"/>
    <s v="DK2_Medium"/>
    <x v="19"/>
    <s v="GNR_BO_WOODCHI_E-110"/>
    <n v="5.8293818181818197E-2"/>
    <n v="0.209857745454545"/>
  </r>
  <r>
    <x v="0"/>
    <x v="0"/>
    <x v="1"/>
    <x v="0"/>
    <x v="1"/>
    <s v="DK2_Medium"/>
    <x v="19"/>
    <s v="GNR_ST_WOODCHI_BP_E-27"/>
    <n v="5.4782444444444597E-3"/>
    <n v="1.9721680000000099E-2"/>
  </r>
  <r>
    <x v="0"/>
    <x v="0"/>
    <x v="1"/>
    <x v="0"/>
    <x v="1"/>
    <s v="DK2_NoDH"/>
    <x v="3"/>
    <s v="GNR_PV_SUN"/>
    <n v="0.29045654620983502"/>
    <n v="1.04564356635541"/>
  </r>
  <r>
    <x v="0"/>
    <x v="0"/>
    <x v="1"/>
    <x v="0"/>
    <x v="1"/>
    <s v="DK2_NoDH"/>
    <x v="6"/>
    <s v="GNR_ROR_WTR"/>
    <n v="7.2297909610526402E-5"/>
    <n v="2.6027247459789498E-4"/>
  </r>
  <r>
    <x v="0"/>
    <x v="0"/>
    <x v="1"/>
    <x v="0"/>
    <x v="1"/>
    <s v="DK2_NoDH"/>
    <x v="7"/>
    <s v="GNR_WT_WIND_ONS"/>
    <n v="0.83062384899999697"/>
    <n v="2.9902458563999899"/>
  </r>
  <r>
    <x v="0"/>
    <x v="0"/>
    <x v="1"/>
    <x v="0"/>
    <x v="1"/>
    <s v="DK2_NoDH"/>
    <x v="7"/>
    <s v="GNR_WT_WIND_ON_LS_Y-2020"/>
    <n v="2.56171726250001"/>
    <n v="9.2221821450000192"/>
  </r>
  <r>
    <x v="0"/>
    <x v="0"/>
    <x v="1"/>
    <x v="0"/>
    <x v="1"/>
    <s v="DK2_NoDH"/>
    <x v="7"/>
    <s v="GNR_WT_WIND_ON_LS_Y-2030"/>
    <n v="1.1053388884999999"/>
    <n v="3.9792199985999899"/>
  </r>
  <r>
    <x v="0"/>
    <x v="0"/>
    <x v="1"/>
    <x v="0"/>
    <x v="1"/>
    <s v="DK2_Offshore"/>
    <x v="7"/>
    <s v="GNR_WT_WIND_OFF"/>
    <n v="3.6739440000000001"/>
    <n v="13.226198399999999"/>
  </r>
  <r>
    <x v="0"/>
    <x v="0"/>
    <x v="1"/>
    <x v="0"/>
    <x v="1"/>
    <s v="DK2_Rural"/>
    <x v="0"/>
    <s v="GNR_ST_COAL_BP_E-35"/>
    <n v="0.46302857142857101"/>
    <n v="1.6669028571428599"/>
  </r>
  <r>
    <x v="0"/>
    <x v="0"/>
    <x v="1"/>
    <x v="0"/>
    <x v="1"/>
    <s v="DK2_Rural"/>
    <x v="5"/>
    <s v="GNR_HP_ELEC_COP-400"/>
    <n v="1.7520000000000001E-3"/>
    <n v="6.3071999999999998E-3"/>
  </r>
  <r>
    <x v="0"/>
    <x v="0"/>
    <x v="1"/>
    <x v="0"/>
    <x v="1"/>
    <s v="DK2_Rural"/>
    <x v="5"/>
    <s v="GNR_HP_ELEC_GROUND-WTR_COP-360_LS-4-MW_Y-2020"/>
    <n v="0.381898252117437"/>
    <n v="1.3748337076227699"/>
  </r>
  <r>
    <x v="0"/>
    <x v="0"/>
    <x v="1"/>
    <x v="0"/>
    <x v="1"/>
    <s v="DK2_Rural"/>
    <x v="5"/>
    <s v="GNR_HP_ELEC_GROUND-WTR_COP-380_LS-4-MW_Y-2030"/>
    <n v="1.0597538278120801E-2"/>
    <n v="3.8151137801235101E-2"/>
  </r>
  <r>
    <x v="0"/>
    <x v="0"/>
    <x v="1"/>
    <x v="0"/>
    <x v="1"/>
    <s v="DK2_Rural"/>
    <x v="1"/>
    <s v="GNR_HS_HEAT_PIT_L-DEC_E-91_Y-2020"/>
    <n v="0.84992694779839095"/>
    <n v="3.0597370120742098"/>
  </r>
  <r>
    <x v="0"/>
    <x v="0"/>
    <x v="1"/>
    <x v="0"/>
    <x v="1"/>
    <s v="DK2_Rural"/>
    <x v="16"/>
    <s v="GNR_ENG_NGAS_BP_E-38"/>
    <n v="2.9584210526315798E-3"/>
    <n v="1.06503157894737E-2"/>
  </r>
  <r>
    <x v="0"/>
    <x v="0"/>
    <x v="1"/>
    <x v="0"/>
    <x v="1"/>
    <s v="DK2_Rural"/>
    <x v="16"/>
    <s v="GNR_ENG_NGAS_BP_E-40"/>
    <n v="6.2050000000000001E-2"/>
    <n v="0.22338"/>
  </r>
  <r>
    <x v="0"/>
    <x v="0"/>
    <x v="1"/>
    <x v="0"/>
    <x v="1"/>
    <s v="DK2_Rural"/>
    <x v="16"/>
    <s v="GNR_ENG_NGAS_BP_E-45"/>
    <n v="4.8666666666666702E-3"/>
    <n v="1.7520000000000001E-2"/>
  </r>
  <r>
    <x v="0"/>
    <x v="0"/>
    <x v="1"/>
    <x v="0"/>
    <x v="1"/>
    <s v="DK2_Rural"/>
    <x v="3"/>
    <s v="GNR_SH_SUN"/>
    <n v="5.6907850000000003E-2"/>
    <n v="0.20486826"/>
  </r>
  <r>
    <x v="0"/>
    <x v="0"/>
    <x v="1"/>
    <x v="0"/>
    <x v="1"/>
    <s v="DK2_Rural"/>
    <x v="4"/>
    <s v="GNR_EH_HEAT"/>
    <n v="0.14454"/>
    <n v="0.52034400000000003"/>
  </r>
  <r>
    <x v="0"/>
    <x v="0"/>
    <x v="1"/>
    <x v="0"/>
    <x v="1"/>
    <s v="DK2_Rural"/>
    <x v="19"/>
    <s v="GNR_BO_WOODCHI_E-110"/>
    <n v="0.126621818181818"/>
    <n v="0.455838545454545"/>
  </r>
  <r>
    <x v="0"/>
    <x v="0"/>
    <x v="1"/>
    <x v="0"/>
    <x v="1"/>
    <s v="DK2_Small"/>
    <x v="5"/>
    <s v="GNR_HP_ELEC_GROUND-WTR_COP-360_LS-4-MW_Y-2020"/>
    <n v="4.5540941481597499E-2"/>
    <n v="0.163947389333751"/>
  </r>
  <r>
    <x v="0"/>
    <x v="0"/>
    <x v="1"/>
    <x v="0"/>
    <x v="1"/>
    <s v="DK2_Small"/>
    <x v="5"/>
    <s v="GNR_HP_ELEC_GROUND-WTR_COP-380_LS-4-MW_Y-2030"/>
    <n v="3.19885421789188E-4"/>
    <n v="1.1515875184410799E-3"/>
  </r>
  <r>
    <x v="0"/>
    <x v="0"/>
    <x v="1"/>
    <x v="0"/>
    <x v="1"/>
    <s v="DK2_Small"/>
    <x v="1"/>
    <s v="GNR_HS_HEAT_PIT_L-DEC_E-91_Y-2020"/>
    <n v="0.10962171040611"/>
    <n v="0.39463815746199499"/>
  </r>
  <r>
    <x v="0"/>
    <x v="0"/>
    <x v="1"/>
    <x v="1"/>
    <x v="2"/>
    <s v="EE_A"/>
    <x v="5"/>
    <s v="GNR_ES_ELEC_BAT-LITHIO_E-97_Y-30-50"/>
    <n v="2.0298599908941899"/>
    <n v="7.3074959672190998"/>
  </r>
  <r>
    <x v="0"/>
    <x v="0"/>
    <x v="1"/>
    <x v="1"/>
    <x v="2"/>
    <s v="EE_A"/>
    <x v="3"/>
    <s v="GNR_PV_SUN_LS-4-MW_Y-2020"/>
    <n v="0.98457727143046803"/>
    <n v="3.5444781771496801"/>
  </r>
  <r>
    <x v="0"/>
    <x v="0"/>
    <x v="1"/>
    <x v="1"/>
    <x v="2"/>
    <s v="EE_A"/>
    <x v="3"/>
    <s v="GNR_PV_SUN_LS-4-MW_Y-2030"/>
    <n v="2.7986411626249601"/>
    <n v="10.0751081854498"/>
  </r>
  <r>
    <x v="0"/>
    <x v="0"/>
    <x v="1"/>
    <x v="1"/>
    <x v="2"/>
    <s v="EE_A"/>
    <x v="7"/>
    <s v="GNR_WT_WIND_ON_LS_Y-2020"/>
    <n v="11.163472943409801"/>
    <n v="40.1885025962752"/>
  </r>
  <r>
    <x v="0"/>
    <x v="0"/>
    <x v="1"/>
    <x v="1"/>
    <x v="2"/>
    <s v="EE_Industry"/>
    <x v="1"/>
    <s v="GNR_HS_HEAT_PIT_L-DEC_E-91_Y-2020"/>
    <n v="0.146709228040974"/>
    <n v="0.52815322094750805"/>
  </r>
  <r>
    <x v="0"/>
    <x v="0"/>
    <x v="1"/>
    <x v="1"/>
    <x v="2"/>
    <s v="EE_Industry"/>
    <x v="1"/>
    <s v="GNR_HS_HEAT_WTR-TANK_LS_E-95_Y-2010"/>
    <n v="0.40922094455475"/>
    <n v="1.4731954003971"/>
  </r>
  <r>
    <x v="0"/>
    <x v="0"/>
    <x v="1"/>
    <x v="1"/>
    <x v="2"/>
    <s v="EE_Industry"/>
    <x v="9"/>
    <s v="GNR_ENG_RETORT-GAS_E-44"/>
    <n v="0.95523415977961401"/>
    <n v="3.4388429752066099"/>
  </r>
  <r>
    <x v="0"/>
    <x v="0"/>
    <x v="1"/>
    <x v="1"/>
    <x v="2"/>
    <s v="EE_Industry"/>
    <x v="8"/>
    <s v="GNR_ST_WOODWST_BP_E-53"/>
    <n v="0.43883430364067"/>
    <n v="1.57980349310641"/>
  </r>
  <r>
    <x v="0"/>
    <x v="0"/>
    <x v="1"/>
    <x v="1"/>
    <x v="2"/>
    <s v="EE_Kohtla_Jarve"/>
    <x v="5"/>
    <s v="GNR_HP_ELEC_GROUND-WTR_COP-360_LS-4-MW_Y-2020"/>
    <n v="8.37046196754761E-2"/>
    <n v="0.30133663083171403"/>
  </r>
  <r>
    <x v="0"/>
    <x v="0"/>
    <x v="1"/>
    <x v="1"/>
    <x v="2"/>
    <s v="EE_Kohtla_Jarve"/>
    <x v="1"/>
    <s v="GNR_HS_HEAT_PIT_L-DEC_E-91_Y-2020"/>
    <n v="8.51403425741762E-2"/>
    <n v="0.30650523326703399"/>
  </r>
  <r>
    <x v="0"/>
    <x v="0"/>
    <x v="1"/>
    <x v="1"/>
    <x v="2"/>
    <s v="EE_Narva"/>
    <x v="5"/>
    <s v="GNR_HP_ELEC_AIR-WTR_COP-310_LS_Y-2020"/>
    <n v="0.13629039617588301"/>
    <n v="0.49064542623317697"/>
  </r>
  <r>
    <x v="0"/>
    <x v="0"/>
    <x v="1"/>
    <x v="1"/>
    <x v="2"/>
    <s v="EE_Narva"/>
    <x v="1"/>
    <s v="GNR_HS_HEAT_PIT_L-CEN_E-90_Y-2020"/>
    <n v="0.137891440108698"/>
    <n v="0.49640918439131398"/>
  </r>
  <r>
    <x v="0"/>
    <x v="0"/>
    <x v="1"/>
    <x v="1"/>
    <x v="2"/>
    <s v="EE_Narva"/>
    <x v="19"/>
    <s v="GNR_ST_WOODCHI_BP_E-29_LS-600-MW-FEED_Y-2030"/>
    <n v="2.6187273632190099E-2"/>
    <n v="9.4274185075884295E-2"/>
  </r>
  <r>
    <x v="0"/>
    <x v="0"/>
    <x v="1"/>
    <x v="1"/>
    <x v="2"/>
    <s v="EE_Parnu"/>
    <x v="5"/>
    <s v="GNR_HP_ELEC_AIR-WTR_COP-310_LS_Y-2020"/>
    <n v="5.3756548074756397E-2"/>
    <n v="0.19352357306912299"/>
  </r>
  <r>
    <x v="0"/>
    <x v="0"/>
    <x v="1"/>
    <x v="1"/>
    <x v="2"/>
    <s v="EE_Parnu"/>
    <x v="1"/>
    <s v="GNR_HS_HEAT_PIT_L-CEN_E-90_Y-2020"/>
    <n v="5.33272948119244E-2"/>
    <n v="0.191978261322928"/>
  </r>
  <r>
    <x v="0"/>
    <x v="0"/>
    <x v="1"/>
    <x v="1"/>
    <x v="2"/>
    <s v="EE_Parnu"/>
    <x v="14"/>
    <s v="PARNU-1_ST_WOOD_BP"/>
    <n v="7.7760908344692197E-3"/>
    <n v="2.79939270040892E-2"/>
  </r>
  <r>
    <x v="0"/>
    <x v="0"/>
    <x v="1"/>
    <x v="1"/>
    <x v="2"/>
    <s v="EE_Parnu"/>
    <x v="19"/>
    <s v="GNR_ST_WOODCHI_BP_E-29_LS-600-MW-FEED_Y-2030"/>
    <n v="6.5938081014923697E-3"/>
    <n v="2.37377091653725E-2"/>
  </r>
  <r>
    <x v="0"/>
    <x v="0"/>
    <x v="1"/>
    <x v="1"/>
    <x v="2"/>
    <s v="EE_Rural"/>
    <x v="6"/>
    <s v="GNR_ROR_WTR"/>
    <n v="0.03"/>
    <n v="0.108"/>
  </r>
  <r>
    <x v="0"/>
    <x v="0"/>
    <x v="1"/>
    <x v="1"/>
    <x v="2"/>
    <s v="EE_Rural"/>
    <x v="7"/>
    <s v="GNR_WT_WIND_ONS"/>
    <n v="0.50555700000000003"/>
    <n v="1.8200052"/>
  </r>
  <r>
    <x v="0"/>
    <x v="0"/>
    <x v="1"/>
    <x v="1"/>
    <x v="2"/>
    <s v="EE_Rural"/>
    <x v="8"/>
    <s v="EBAVERE_ST_WOODWST_BP"/>
    <n v="0.34578947368421098"/>
    <n v="1.24484210526316"/>
  </r>
  <r>
    <x v="0"/>
    <x v="0"/>
    <x v="1"/>
    <x v="1"/>
    <x v="2"/>
    <s v="EE_Tallinn"/>
    <x v="5"/>
    <s v="GNR_HP_ELEC_AIR-WTR_COP-310_LS_Y-2020"/>
    <n v="0.46315405591771502"/>
    <n v="1.6673546013037801"/>
  </r>
  <r>
    <x v="0"/>
    <x v="0"/>
    <x v="1"/>
    <x v="1"/>
    <x v="2"/>
    <s v="EE_Tallinn"/>
    <x v="1"/>
    <s v="GNR_HS_HEAT_PIT_L-CEN_E-90_Y-2020"/>
    <n v="0.51875146746519896"/>
    <n v="1.8675052828747201"/>
  </r>
  <r>
    <x v="0"/>
    <x v="0"/>
    <x v="1"/>
    <x v="1"/>
    <x v="2"/>
    <s v="EE_Tallinn"/>
    <x v="2"/>
    <s v="IRU_ST_MSW_BP"/>
    <n v="0.49640000000000001"/>
    <n v="1.78704"/>
  </r>
  <r>
    <x v="0"/>
    <x v="0"/>
    <x v="1"/>
    <x v="1"/>
    <x v="2"/>
    <s v="EE_Tallinn"/>
    <x v="14"/>
    <s v="VAO-1_ST_WOOD_BP"/>
    <n v="0.148469757324628"/>
    <n v="0.53449112636866203"/>
  </r>
  <r>
    <x v="0"/>
    <x v="0"/>
    <x v="1"/>
    <x v="1"/>
    <x v="2"/>
    <s v="EE_Tartu"/>
    <x v="5"/>
    <s v="GNR_HP_ELEC_AIR-WTR_COP-310_LS_Y-2020"/>
    <n v="0.14095383278385201"/>
    <n v="0.50743379802186706"/>
  </r>
  <r>
    <x v="0"/>
    <x v="0"/>
    <x v="1"/>
    <x v="1"/>
    <x v="2"/>
    <s v="EE_Tartu"/>
    <x v="1"/>
    <s v="GNR_HS_HEAT_PIT_L-CEN_E-90_Y-2020"/>
    <n v="0.144016896423343"/>
    <n v="0.51846082712403396"/>
  </r>
  <r>
    <x v="0"/>
    <x v="0"/>
    <x v="1"/>
    <x v="1"/>
    <x v="2"/>
    <s v="EE_Tartu"/>
    <x v="14"/>
    <s v="TARTU-1_ST_WOOD_BP"/>
    <n v="7.7760908344692197E-3"/>
    <n v="2.79939270040892E-2"/>
  </r>
  <r>
    <x v="0"/>
    <x v="0"/>
    <x v="1"/>
    <x v="1"/>
    <x v="2"/>
    <s v="EE_Tartu"/>
    <x v="19"/>
    <s v="GNR_ST_WOODCHI_BP_E-29_LS-600-MW-FEED_Y-2030"/>
    <n v="2.7112760057965601E-2"/>
    <n v="9.7605936208675997E-2"/>
  </r>
  <r>
    <x v="0"/>
    <x v="0"/>
    <x v="1"/>
    <x v="1"/>
    <x v="2"/>
    <s v="EE_Urban"/>
    <x v="14"/>
    <s v="GNR_ST_WOOD_BP_E-53"/>
    <n v="2.31396226415094E-3"/>
    <n v="8.3302641509434006E-3"/>
  </r>
  <r>
    <x v="0"/>
    <x v="0"/>
    <x v="1"/>
    <x v="2"/>
    <x v="3"/>
    <s v="FI_IND"/>
    <x v="5"/>
    <s v="GNR_HP_ELEC_AIR-WTR_COP-310_LS_Y-2020"/>
    <n v="1.9518896790011599"/>
    <n v="7.0268028444041803"/>
  </r>
  <r>
    <x v="0"/>
    <x v="0"/>
    <x v="1"/>
    <x v="2"/>
    <x v="3"/>
    <s v="FI_IND"/>
    <x v="1"/>
    <s v="GNR_HS_HEAT_PIT_L-CEN_E-90_Y-2020"/>
    <n v="0.17239871749968699"/>
    <n v="0.620635382998874"/>
  </r>
  <r>
    <x v="0"/>
    <x v="0"/>
    <x v="1"/>
    <x v="2"/>
    <x v="3"/>
    <s v="FI_IND"/>
    <x v="2"/>
    <s v="GNR_IND-ST_MSW_BP_CB-30"/>
    <n v="2.23542222222222"/>
    <n v="8.0475200000000005"/>
  </r>
  <r>
    <x v="0"/>
    <x v="0"/>
    <x v="1"/>
    <x v="2"/>
    <x v="3"/>
    <s v="FI_IND"/>
    <x v="2"/>
    <s v="GNR_ST_MSW_BP_E-23_LS-220-MW-FEED_Y-2020"/>
    <n v="22.117569358170801"/>
    <n v="79.623249689414806"/>
  </r>
  <r>
    <x v="0"/>
    <x v="0"/>
    <x v="1"/>
    <x v="2"/>
    <x v="3"/>
    <s v="FI_IND"/>
    <x v="2"/>
    <s v="GNR_ST_MSW_BP_E-24_LS-220-MW-FEED_Y-2030"/>
    <n v="8.7122042880626793"/>
    <n v="31.363935437025599"/>
  </r>
  <r>
    <x v="0"/>
    <x v="0"/>
    <x v="1"/>
    <x v="2"/>
    <x v="3"/>
    <s v="FI_IND"/>
    <x v="4"/>
    <s v="GNR_EH_HEAT"/>
    <n v="2.9881868131868002E-2"/>
    <n v="0.107574725274725"/>
  </r>
  <r>
    <x v="0"/>
    <x v="0"/>
    <x v="1"/>
    <x v="2"/>
    <x v="3"/>
    <s v="FI_IND"/>
    <x v="19"/>
    <s v="GNR_IND-ST_WOODCHI_BP_CB-20"/>
    <n v="1.2556"/>
    <n v="4.5201599999999997"/>
  </r>
  <r>
    <x v="0"/>
    <x v="0"/>
    <x v="1"/>
    <x v="2"/>
    <x v="3"/>
    <s v="FI_IND"/>
    <x v="19"/>
    <s v="GNR_IND-ST_WOODCHI_BP_CB-30"/>
    <n v="1.7166355555555599"/>
    <n v="6.179888"/>
  </r>
  <r>
    <x v="0"/>
    <x v="0"/>
    <x v="1"/>
    <x v="2"/>
    <x v="3"/>
    <s v="FI_IND"/>
    <x v="19"/>
    <s v="GNR_IND-ST_WOODCHI_BP_CB-70"/>
    <n v="0.31911428571428602"/>
    <n v="1.1488114285714299"/>
  </r>
  <r>
    <x v="0"/>
    <x v="0"/>
    <x v="1"/>
    <x v="2"/>
    <x v="3"/>
    <s v="FI_IND"/>
    <x v="8"/>
    <s v="GNR_IND-ST_BLACKLIC_BP_CB-30"/>
    <n v="14.2329688888889"/>
    <n v="51.238688000000003"/>
  </r>
  <r>
    <x v="0"/>
    <x v="0"/>
    <x v="1"/>
    <x v="2"/>
    <x v="3"/>
    <s v="FI_large"/>
    <x v="1"/>
    <s v="GNR_HS_HEAT_PIT_L-CEN_E-90"/>
    <n v="0.25304967893725799"/>
    <n v="0.910978844174128"/>
  </r>
  <r>
    <x v="0"/>
    <x v="0"/>
    <x v="1"/>
    <x v="2"/>
    <x v="3"/>
    <s v="FI_large"/>
    <x v="1"/>
    <s v="GNR_HS_HEAT_WTR-TANK_LS_E-95_Y-2010"/>
    <n v="5.1479999999999998E-2"/>
    <n v="0.18532799999999999"/>
  </r>
  <r>
    <x v="0"/>
    <x v="0"/>
    <x v="1"/>
    <x v="2"/>
    <x v="3"/>
    <s v="FI_large"/>
    <x v="10"/>
    <s v="KELJONLAHTI_ST_PEAT_EXT"/>
    <n v="4.3388302872062703E-2"/>
    <n v="0.15619789033942599"/>
  </r>
  <r>
    <x v="0"/>
    <x v="0"/>
    <x v="1"/>
    <x v="2"/>
    <x v="3"/>
    <s v="FI_large"/>
    <x v="10"/>
    <s v="TOPPILA2_ST_PEAT_EXT"/>
    <n v="0.68118933672536197"/>
    <n v="2.4522816122113"/>
  </r>
  <r>
    <x v="0"/>
    <x v="0"/>
    <x v="1"/>
    <x v="2"/>
    <x v="3"/>
    <s v="FI_large"/>
    <x v="4"/>
    <s v="GNR_EH_HEAT"/>
    <n v="0.32027747252747102"/>
    <n v="1.1529989010988999"/>
  </r>
  <r>
    <x v="0"/>
    <x v="0"/>
    <x v="1"/>
    <x v="2"/>
    <x v="3"/>
    <s v="FI_large"/>
    <x v="19"/>
    <s v="GNR_IND-ST_WOODCHI_BP_CB-50"/>
    <n v="2.044"/>
    <n v="7.3583999999999996"/>
  </r>
  <r>
    <x v="0"/>
    <x v="0"/>
    <x v="1"/>
    <x v="2"/>
    <x v="3"/>
    <s v="FI_large"/>
    <x v="19"/>
    <s v="GNR_ST_WOODCHI_BP_CB-40"/>
    <n v="1.1923333333333299"/>
    <n v="4.2923999999999998"/>
  </r>
  <r>
    <x v="0"/>
    <x v="0"/>
    <x v="1"/>
    <x v="2"/>
    <x v="3"/>
    <s v="FI_large_gas"/>
    <x v="5"/>
    <s v="GNR_HP_ELEC_COP-270"/>
    <n v="6.4888888888888899E-2"/>
    <n v="0.2336"/>
  </r>
  <r>
    <x v="0"/>
    <x v="0"/>
    <x v="1"/>
    <x v="2"/>
    <x v="3"/>
    <s v="FI_large_gas"/>
    <x v="1"/>
    <s v="GNR_HS_HEAT_PIT_L-CEN_E-90"/>
    <n v="0.22809427609427599"/>
    <n v="0.82113939393939395"/>
  </r>
  <r>
    <x v="0"/>
    <x v="0"/>
    <x v="1"/>
    <x v="2"/>
    <x v="3"/>
    <s v="FI_large_gas"/>
    <x v="1"/>
    <s v="GNR_HS_HEAT_PIT_L-CEN_E-90_Y-2020"/>
    <n v="2.6535303847190401"/>
    <n v="9.5527093849885407"/>
  </r>
  <r>
    <x v="0"/>
    <x v="0"/>
    <x v="1"/>
    <x v="2"/>
    <x v="3"/>
    <s v="FI_large_gas"/>
    <x v="2"/>
    <s v="GNR_ST_MSW_BP_CB-30"/>
    <n v="1.75037777777778"/>
    <n v="6.3013599999999999"/>
  </r>
  <r>
    <x v="0"/>
    <x v="0"/>
    <x v="1"/>
    <x v="2"/>
    <x v="3"/>
    <s v="FI_large_gas"/>
    <x v="2"/>
    <s v="GNR_ST_MSW_BP_E-23_LS-220-MW-FEED_Y-2020"/>
    <n v="10.6228258783042"/>
    <n v="38.242173161895003"/>
  </r>
  <r>
    <x v="0"/>
    <x v="0"/>
    <x v="1"/>
    <x v="2"/>
    <x v="3"/>
    <s v="FI_large_gas"/>
    <x v="2"/>
    <s v="GNR_ST_MSW_BP_E-24_LS-220-MW-FEED_Y-2030"/>
    <n v="3.8487472841232102"/>
    <n v="13.855490222843599"/>
  </r>
  <r>
    <x v="0"/>
    <x v="0"/>
    <x v="1"/>
    <x v="2"/>
    <x v="3"/>
    <s v="FI_large_gas"/>
    <x v="16"/>
    <s v="GNR_CC_NGAS_BP_CB-110"/>
    <n v="2.1740727272727298"/>
    <n v="7.8266618181818197"/>
  </r>
  <r>
    <x v="0"/>
    <x v="0"/>
    <x v="1"/>
    <x v="2"/>
    <x v="3"/>
    <s v="FI_large_gas"/>
    <x v="16"/>
    <s v="GNR_GT_NGAS_BP_CB-150"/>
    <n v="0.373111111111111"/>
    <n v="1.3431999999999999"/>
  </r>
  <r>
    <x v="0"/>
    <x v="0"/>
    <x v="1"/>
    <x v="2"/>
    <x v="3"/>
    <s v="FI_large_gas"/>
    <x v="16"/>
    <s v="GNR_ST_NGAS_BP_CB-130"/>
    <n v="0.87824615384615401"/>
    <n v="3.16168615384615"/>
  </r>
  <r>
    <x v="0"/>
    <x v="0"/>
    <x v="1"/>
    <x v="2"/>
    <x v="3"/>
    <s v="FI_large_gas"/>
    <x v="11"/>
    <s v="GNR_BO_HYDROGEN_E-90"/>
    <n v="2.4333333333333301E-2"/>
    <n v="8.7599999999999997E-2"/>
  </r>
  <r>
    <x v="0"/>
    <x v="0"/>
    <x v="1"/>
    <x v="2"/>
    <x v="3"/>
    <s v="FI_large_gas"/>
    <x v="11"/>
    <s v="GNR_ST_HYDROGEN_BP_CB-30"/>
    <n v="3.3742222222222201E-2"/>
    <n v="0.121472"/>
  </r>
  <r>
    <x v="0"/>
    <x v="0"/>
    <x v="1"/>
    <x v="2"/>
    <x v="3"/>
    <s v="FI_large_gas"/>
    <x v="4"/>
    <s v="GNR_EH_HEAT"/>
    <n v="1.50412087912087E-2"/>
    <n v="5.4148351648351398E-2"/>
  </r>
  <r>
    <x v="0"/>
    <x v="0"/>
    <x v="1"/>
    <x v="2"/>
    <x v="3"/>
    <s v="FI_large_gas"/>
    <x v="8"/>
    <s v="GNR_IND-ST_WOODWST_BP_CB-50"/>
    <n v="1.7374000000000001"/>
    <n v="6.2546400000000002"/>
  </r>
  <r>
    <x v="0"/>
    <x v="0"/>
    <x v="1"/>
    <x v="2"/>
    <x v="3"/>
    <s v="FI_medium"/>
    <x v="5"/>
    <s v="GNR_HP_ELEC_GROUND-WTR_COP-380_LS-4-MW_Y-2030"/>
    <n v="0.87258308667071305"/>
    <n v="3.1412991120145701"/>
  </r>
  <r>
    <x v="0"/>
    <x v="0"/>
    <x v="1"/>
    <x v="2"/>
    <x v="3"/>
    <s v="FI_medium"/>
    <x v="1"/>
    <s v="GNR_HS_HEAT_PIT_L-DEC_E-91_Y-2020"/>
    <n v="1.3150959673798801"/>
    <n v="4.7343454825675799"/>
  </r>
  <r>
    <x v="0"/>
    <x v="0"/>
    <x v="1"/>
    <x v="2"/>
    <x v="3"/>
    <s v="FI_medium"/>
    <x v="1"/>
    <s v="GNR_HS_HEAT_WTR-TANK_LS_E-95_Y-2010"/>
    <n v="1.651E-2"/>
    <n v="5.9436000000000003E-2"/>
  </r>
  <r>
    <x v="0"/>
    <x v="0"/>
    <x v="1"/>
    <x v="2"/>
    <x v="3"/>
    <s v="FI_medium"/>
    <x v="2"/>
    <s v="GNR_BO_MSW_E-90"/>
    <n v="0.62293333333333301"/>
    <n v="2.2425600000000001"/>
  </r>
  <r>
    <x v="0"/>
    <x v="0"/>
    <x v="1"/>
    <x v="2"/>
    <x v="3"/>
    <s v="FI_medium"/>
    <x v="2"/>
    <s v="GNR_ST_MSW_BP_CB-30"/>
    <n v="0.970088888888889"/>
    <n v="3.4923199999999999"/>
  </r>
  <r>
    <x v="0"/>
    <x v="0"/>
    <x v="1"/>
    <x v="2"/>
    <x v="3"/>
    <s v="FI_medium"/>
    <x v="11"/>
    <s v="GNR_ST_BFG_BP_CB-280"/>
    <n v="1.45304761904762"/>
    <n v="5.2309714285714302"/>
  </r>
  <r>
    <x v="0"/>
    <x v="0"/>
    <x v="1"/>
    <x v="2"/>
    <x v="3"/>
    <s v="FI_medium"/>
    <x v="10"/>
    <s v="GNR_ST_PEAT_BP_CB-120"/>
    <n v="1.11527777777778"/>
    <n v="4.0149999999999997"/>
  </r>
  <r>
    <x v="0"/>
    <x v="0"/>
    <x v="1"/>
    <x v="2"/>
    <x v="3"/>
    <s v="FI_medium"/>
    <x v="10"/>
    <s v="GNR_ST_PEAT_BP_CB-50"/>
    <n v="2.1462E-3"/>
    <n v="7.7263200000000001E-3"/>
  </r>
  <r>
    <x v="0"/>
    <x v="0"/>
    <x v="1"/>
    <x v="2"/>
    <x v="3"/>
    <s v="FI_medium"/>
    <x v="4"/>
    <s v="GNR_EH_HEAT"/>
    <n v="0.17086813186813099"/>
    <n v="0.61512527472527201"/>
  </r>
  <r>
    <x v="0"/>
    <x v="0"/>
    <x v="1"/>
    <x v="2"/>
    <x v="3"/>
    <s v="FI_medium"/>
    <x v="19"/>
    <s v="GNR_ST_WOODCHI_BP_CB-20"/>
    <n v="0.16936000000000001"/>
    <n v="0.60969600000000002"/>
  </r>
  <r>
    <x v="0"/>
    <x v="0"/>
    <x v="1"/>
    <x v="2"/>
    <x v="3"/>
    <s v="FI_medium"/>
    <x v="19"/>
    <s v="GNR_ST_WOODCHI_BP_CB-50"/>
    <n v="1.1826000000000001"/>
    <n v="4.2573600000000003"/>
  </r>
  <r>
    <x v="0"/>
    <x v="0"/>
    <x v="1"/>
    <x v="2"/>
    <x v="3"/>
    <s v="FI_medium_gas"/>
    <x v="5"/>
    <s v="GNR_HP_ELEC_GROUND-WTR_COP-360_LS-4-MW_Y-2020"/>
    <n v="0.53816231572939799"/>
    <n v="1.9373843366258301"/>
  </r>
  <r>
    <x v="0"/>
    <x v="0"/>
    <x v="1"/>
    <x v="2"/>
    <x v="3"/>
    <s v="FI_medium_gas"/>
    <x v="5"/>
    <s v="GNR_HP_ELEC_GROUND-WTR_COP-380_LS-4-MW_Y-2030"/>
    <n v="0.262203503923852"/>
    <n v="0.94393261412586904"/>
  </r>
  <r>
    <x v="0"/>
    <x v="0"/>
    <x v="1"/>
    <x v="2"/>
    <x v="3"/>
    <s v="FI_medium_gas"/>
    <x v="1"/>
    <s v="GNR_HS_HEAT_PIT_L-DEC_E-91_Y-2020"/>
    <n v="1.28940681176051"/>
    <n v="4.6418645223378201"/>
  </r>
  <r>
    <x v="0"/>
    <x v="0"/>
    <x v="1"/>
    <x v="2"/>
    <x v="3"/>
    <s v="FI_medium_gas"/>
    <x v="2"/>
    <s v="GNR_ST_MSW_BP_CB-30"/>
    <n v="0.29524444444444398"/>
    <n v="1.06288"/>
  </r>
  <r>
    <x v="0"/>
    <x v="0"/>
    <x v="1"/>
    <x v="2"/>
    <x v="3"/>
    <s v="FI_medium_gas"/>
    <x v="4"/>
    <s v="GNR_EH_HEAT"/>
    <n v="2.3664835164835099E-2"/>
    <n v="8.5193406593406198E-2"/>
  </r>
  <r>
    <x v="0"/>
    <x v="0"/>
    <x v="1"/>
    <x v="2"/>
    <x v="3"/>
    <s v="FI_medium_gas"/>
    <x v="19"/>
    <s v="GNR_ST_WOODCHI_BP_CB-30"/>
    <n v="0.20034444444444399"/>
    <n v="0.72123999999999999"/>
  </r>
  <r>
    <x v="0"/>
    <x v="0"/>
    <x v="1"/>
    <x v="2"/>
    <x v="3"/>
    <s v="FI_medium_gas"/>
    <x v="19"/>
    <s v="GNR_ST_WOODCHI_BP_CB-40"/>
    <n v="0.34066666666666701"/>
    <n v="1.2263999999999999"/>
  </r>
  <r>
    <x v="0"/>
    <x v="0"/>
    <x v="1"/>
    <x v="2"/>
    <x v="3"/>
    <s v="FI_medium_gas"/>
    <x v="19"/>
    <s v="GNR_ST_WOODCHI_BP_CB-50"/>
    <n v="0.32119999999999999"/>
    <n v="1.15632"/>
  </r>
  <r>
    <x v="0"/>
    <x v="0"/>
    <x v="1"/>
    <x v="2"/>
    <x v="3"/>
    <s v="FI_small"/>
    <x v="5"/>
    <s v="GNR_HP_ELEC_COP-270"/>
    <n v="9.73333333333333E-4"/>
    <n v="3.5040000000000002E-3"/>
  </r>
  <r>
    <x v="0"/>
    <x v="0"/>
    <x v="1"/>
    <x v="2"/>
    <x v="3"/>
    <s v="FI_small"/>
    <x v="5"/>
    <s v="GNR_HP_ELEC_GROUND-WTR_COP-360_LS-4-MW_Y-2020"/>
    <n v="0.50463510235122"/>
    <n v="1.8166863684643899"/>
  </r>
  <r>
    <x v="0"/>
    <x v="0"/>
    <x v="1"/>
    <x v="2"/>
    <x v="3"/>
    <s v="FI_small"/>
    <x v="5"/>
    <s v="GNR_HP_ELEC_GROUND-WTR_COP-380_LS-4-MW_Y-2030"/>
    <n v="0.234474648274165"/>
    <n v="0.84410873378699602"/>
  </r>
  <r>
    <x v="0"/>
    <x v="0"/>
    <x v="1"/>
    <x v="2"/>
    <x v="3"/>
    <s v="FI_small"/>
    <x v="1"/>
    <s v="GNR_HS_HEAT_PIT_L-DEC_E-91_Y-2020"/>
    <n v="1.1217239894684601"/>
    <n v="4.0382063620864601"/>
  </r>
  <r>
    <x v="0"/>
    <x v="0"/>
    <x v="1"/>
    <x v="2"/>
    <x v="3"/>
    <s v="FI_small"/>
    <x v="11"/>
    <s v="GNR_BO_HYDROGEN_E-90"/>
    <n v="4.8666666666666698E-2"/>
    <n v="0.17519999999999999"/>
  </r>
  <r>
    <x v="0"/>
    <x v="0"/>
    <x v="1"/>
    <x v="2"/>
    <x v="3"/>
    <s v="FI_small"/>
    <x v="4"/>
    <s v="GNR_EH_HEAT"/>
    <n v="1.19326923076923E-2"/>
    <n v="4.29576923076921E-2"/>
  </r>
  <r>
    <x v="0"/>
    <x v="0"/>
    <x v="1"/>
    <x v="2"/>
    <x v="3"/>
    <s v="FI_small"/>
    <x v="19"/>
    <s v="GNR_ST_WOODCHI_BP_CB-10"/>
    <n v="0.2409"/>
    <n v="0.86724000000000001"/>
  </r>
  <r>
    <x v="0"/>
    <x v="0"/>
    <x v="1"/>
    <x v="2"/>
    <x v="3"/>
    <s v="FI_small"/>
    <x v="19"/>
    <s v="GNR_ST_WOODCHI_BP_CB-30"/>
    <n v="9.4899999999999998E-2"/>
    <n v="0.34164"/>
  </r>
  <r>
    <x v="0"/>
    <x v="0"/>
    <x v="1"/>
    <x v="2"/>
    <x v="3"/>
    <s v="FI_small"/>
    <x v="19"/>
    <s v="GNR_ST_WOODCHI_BP_CB-70"/>
    <n v="0.17610380952381"/>
    <n v="0.63397371428571403"/>
  </r>
  <r>
    <x v="0"/>
    <x v="0"/>
    <x v="1"/>
    <x v="2"/>
    <x v="3"/>
    <s v="FI_small"/>
    <x v="8"/>
    <s v="GNR_ST_WOODWST_BP_CB-30"/>
    <n v="2.9524444444444398E-2"/>
    <n v="0.10628799999999999"/>
  </r>
  <r>
    <x v="0"/>
    <x v="0"/>
    <x v="1"/>
    <x v="2"/>
    <x v="3"/>
    <s v="FI_small_gas"/>
    <x v="5"/>
    <s v="GNR_HP_ELEC_COP-270"/>
    <n v="6.1644444444444403E-3"/>
    <n v="2.2192E-2"/>
  </r>
  <r>
    <x v="0"/>
    <x v="0"/>
    <x v="1"/>
    <x v="2"/>
    <x v="3"/>
    <s v="FI_small_gas"/>
    <x v="5"/>
    <s v="GNR_HP_ELEC_GROUND-WTR_COP-360_LS-4-MW_Y-2020"/>
    <n v="0.123883091305608"/>
    <n v="0.44597912870018802"/>
  </r>
  <r>
    <x v="0"/>
    <x v="0"/>
    <x v="1"/>
    <x v="2"/>
    <x v="3"/>
    <s v="FI_small_gas"/>
    <x v="5"/>
    <s v="GNR_HP_ELEC_GROUND-WTR_COP-380_LS-4-MW_Y-2030"/>
    <n v="3.9253977561950197E-2"/>
    <n v="0.14131431922302101"/>
  </r>
  <r>
    <x v="0"/>
    <x v="0"/>
    <x v="1"/>
    <x v="2"/>
    <x v="3"/>
    <s v="FI_small_gas"/>
    <x v="1"/>
    <s v="GNR_HS_HEAT_PIT_L-DEC_E-91_Y-2020"/>
    <n v="0.34591322188551299"/>
    <n v="1.24528759878785"/>
  </r>
  <r>
    <x v="0"/>
    <x v="0"/>
    <x v="1"/>
    <x v="2"/>
    <x v="3"/>
    <s v="FinA"/>
    <x v="12"/>
    <s v="GNR_ST_NUCL_CND_E-33"/>
    <n v="108.842203636364"/>
    <n v="391.83193309090899"/>
  </r>
  <r>
    <x v="0"/>
    <x v="0"/>
    <x v="1"/>
    <x v="2"/>
    <x v="3"/>
    <s v="FinA"/>
    <x v="6"/>
    <s v="GNR_RES_WTR_NOPMP_MC-01"/>
    <n v="1.3748819999999999"/>
    <n v="4.9495752"/>
  </r>
  <r>
    <x v="0"/>
    <x v="0"/>
    <x v="1"/>
    <x v="2"/>
    <x v="3"/>
    <s v="FinA"/>
    <x v="6"/>
    <s v="GNR_RES_WTR_NOPMP_MC-02"/>
    <n v="1.3748819999999999"/>
    <n v="4.9495752"/>
  </r>
  <r>
    <x v="0"/>
    <x v="0"/>
    <x v="1"/>
    <x v="2"/>
    <x v="3"/>
    <s v="FinA"/>
    <x v="6"/>
    <s v="GNR_RES_WTR_NOPMP_MC-03"/>
    <n v="1.3748819999999999"/>
    <n v="4.9495752"/>
  </r>
  <r>
    <x v="0"/>
    <x v="0"/>
    <x v="1"/>
    <x v="2"/>
    <x v="3"/>
    <s v="FinA"/>
    <x v="6"/>
    <s v="GNR_RES_WTR_NOPMP_MC-04"/>
    <n v="1.1457349999999999"/>
    <n v="4.1246460000000003"/>
  </r>
  <r>
    <x v="0"/>
    <x v="0"/>
    <x v="1"/>
    <x v="2"/>
    <x v="3"/>
    <s v="FinA"/>
    <x v="6"/>
    <s v="GNR_RES_WTR_NOPMP_MC-05"/>
    <n v="1.1457349999999999"/>
    <n v="4.1246460000000003"/>
  </r>
  <r>
    <x v="0"/>
    <x v="0"/>
    <x v="1"/>
    <x v="2"/>
    <x v="3"/>
    <s v="FinA"/>
    <x v="6"/>
    <s v="GNR_RES_WTR_NOPMP_MC-06"/>
    <n v="1.1457349999999999"/>
    <n v="4.1246460000000003"/>
  </r>
  <r>
    <x v="0"/>
    <x v="0"/>
    <x v="1"/>
    <x v="2"/>
    <x v="3"/>
    <s v="FinA"/>
    <x v="6"/>
    <s v="GNR_RES_WTR_NOPMP_MC-07"/>
    <n v="0.85104843855175605"/>
    <n v="3.0637743787863201"/>
  </r>
  <r>
    <x v="0"/>
    <x v="0"/>
    <x v="1"/>
    <x v="2"/>
    <x v="3"/>
    <s v="FinA"/>
    <x v="6"/>
    <s v="GNR_RES_WTR_NOPMP_MC-08"/>
    <n v="0.45829399999999998"/>
    <n v="1.6498584000000001"/>
  </r>
  <r>
    <x v="0"/>
    <x v="0"/>
    <x v="1"/>
    <x v="2"/>
    <x v="3"/>
    <s v="FinA"/>
    <x v="6"/>
    <s v="GNR_RES_WTR_NOPMP_MC-09"/>
    <n v="0.23190656144824401"/>
    <n v="0.83486362121367996"/>
  </r>
  <r>
    <x v="0"/>
    <x v="0"/>
    <x v="1"/>
    <x v="2"/>
    <x v="3"/>
    <s v="FinA"/>
    <x v="6"/>
    <s v="GNR_ROR_WTR"/>
    <n v="8.9479388370540995"/>
    <n v="32.212579813394797"/>
  </r>
  <r>
    <x v="0"/>
    <x v="0"/>
    <x v="1"/>
    <x v="2"/>
    <x v="3"/>
    <s v="FinA"/>
    <x v="7"/>
    <s v="GNR_WT_WIND_ONS"/>
    <n v="6.1084263500000002"/>
    <n v="21.990334860000001"/>
  </r>
  <r>
    <x v="0"/>
    <x v="0"/>
    <x v="1"/>
    <x v="3"/>
    <x v="4"/>
    <s v="DE4-E_A"/>
    <x v="0"/>
    <s v="GNR_ST_COAL_BP_E-40"/>
    <n v="6.2528856671949899"/>
    <n v="22.510388401901999"/>
  </r>
  <r>
    <x v="0"/>
    <x v="0"/>
    <x v="1"/>
    <x v="3"/>
    <x v="4"/>
    <s v="DE4-E_A"/>
    <x v="5"/>
    <s v="AGG-DE4-E_ES_ELEC"/>
    <n v="3.1535999999999999E-3"/>
    <n v="1.135296E-2"/>
  </r>
  <r>
    <x v="0"/>
    <x v="0"/>
    <x v="1"/>
    <x v="3"/>
    <x v="4"/>
    <s v="DE4-E_A"/>
    <x v="5"/>
    <s v="AGG-DE4-E_RES_WTR_PMP"/>
    <n v="0.50231999999999999"/>
    <n v="1.808352"/>
  </r>
  <r>
    <x v="0"/>
    <x v="0"/>
    <x v="1"/>
    <x v="3"/>
    <x v="4"/>
    <s v="DE4-E_A"/>
    <x v="5"/>
    <s v="GNR_ES_ELEC_BAT-LITHIO_E-95_Y-16-29"/>
    <n v="0.56096713336856996"/>
    <n v="2.0194816801268498"/>
  </r>
  <r>
    <x v="0"/>
    <x v="0"/>
    <x v="1"/>
    <x v="3"/>
    <x v="4"/>
    <s v="DE4-E_A"/>
    <x v="1"/>
    <s v="GNR_HS_HEAT_PIT_L-CEN_E-90_Y-2020"/>
    <n v="10.382081614944401"/>
    <n v="37.375493813799899"/>
  </r>
  <r>
    <x v="0"/>
    <x v="0"/>
    <x v="1"/>
    <x v="3"/>
    <x v="4"/>
    <s v="DE4-E_A"/>
    <x v="13"/>
    <s v="GNR_ST_LIGN_BP_E-39"/>
    <n v="53.924157135876101"/>
    <n v="194.12696568915399"/>
  </r>
  <r>
    <x v="0"/>
    <x v="0"/>
    <x v="1"/>
    <x v="3"/>
    <x v="4"/>
    <s v="DE4-E_A"/>
    <x v="13"/>
    <s v="GNR_ST_LIGN_CND_E-43"/>
    <n v="5.8664615304983796"/>
    <n v="21.1192615097942"/>
  </r>
  <r>
    <x v="0"/>
    <x v="0"/>
    <x v="1"/>
    <x v="3"/>
    <x v="4"/>
    <s v="DE4-E_A"/>
    <x v="2"/>
    <s v="GNR_BO_MSW_E-80"/>
    <n v="1.62759311860853"/>
    <n v="5.8593352269907104"/>
  </r>
  <r>
    <x v="0"/>
    <x v="0"/>
    <x v="1"/>
    <x v="3"/>
    <x v="4"/>
    <s v="DE4-E_A"/>
    <x v="2"/>
    <s v="GNR_ST_MSW_BP_E-33"/>
    <n v="7.0929454545454798"/>
    <n v="25.534603636363698"/>
  </r>
  <r>
    <x v="0"/>
    <x v="0"/>
    <x v="1"/>
    <x v="3"/>
    <x v="4"/>
    <s v="DE4-E_A"/>
    <x v="2"/>
    <s v="GNR_ST_MSW_CND_E-33"/>
    <n v="0.92503830303030299"/>
    <n v="3.3301378909090902"/>
  </r>
  <r>
    <x v="0"/>
    <x v="0"/>
    <x v="1"/>
    <x v="3"/>
    <x v="4"/>
    <s v="DE4-E_A"/>
    <x v="16"/>
    <s v="GNR_CC_NGAS_BP_E-53"/>
    <n v="0.69424766222747103"/>
    <n v="2.4992915840188998"/>
  </r>
  <r>
    <x v="0"/>
    <x v="0"/>
    <x v="1"/>
    <x v="3"/>
    <x v="4"/>
    <s v="DE4-E_A"/>
    <x v="16"/>
    <s v="GNR_CC_NGAS_CND_E-57"/>
    <n v="0.37270700233029402"/>
    <n v="1.34174520838906"/>
  </r>
  <r>
    <x v="0"/>
    <x v="0"/>
    <x v="1"/>
    <x v="3"/>
    <x v="4"/>
    <s v="DE4-E_A"/>
    <x v="3"/>
    <s v="GNR_PV_SUN"/>
    <n v="11.7822576427959"/>
    <n v="42.416127514065202"/>
  </r>
  <r>
    <x v="0"/>
    <x v="0"/>
    <x v="1"/>
    <x v="3"/>
    <x v="4"/>
    <s v="DE4-E_A"/>
    <x v="6"/>
    <s v="GNR_ROR_WTR"/>
    <n v="2.6530440910678799"/>
    <n v="9.5509587278443604"/>
  </r>
  <r>
    <x v="0"/>
    <x v="0"/>
    <x v="1"/>
    <x v="3"/>
    <x v="4"/>
    <s v="DE4-E_A"/>
    <x v="7"/>
    <s v="GNR_WT_WIND_ONS"/>
    <n v="29.319812710000001"/>
    <n v="105.551325756"/>
  </r>
  <r>
    <x v="0"/>
    <x v="0"/>
    <x v="1"/>
    <x v="3"/>
    <x v="4"/>
    <s v="DE4-E_Offshore_A"/>
    <x v="7"/>
    <s v="GNR_WT_WIND_OFF"/>
    <n v="9.1379940000000008"/>
    <n v="32.896778400000002"/>
  </r>
  <r>
    <x v="0"/>
    <x v="0"/>
    <x v="1"/>
    <x v="3"/>
    <x v="5"/>
    <s v="DE4-N_A"/>
    <x v="0"/>
    <s v="GNR_ST_COAL_BP_E-40"/>
    <n v="2.2916877818409498"/>
    <n v="8.2500760146274192"/>
  </r>
  <r>
    <x v="0"/>
    <x v="0"/>
    <x v="1"/>
    <x v="3"/>
    <x v="5"/>
    <s v="DE4-N_A"/>
    <x v="0"/>
    <s v="GNR_ST_COAL_CND_E-46"/>
    <n v="14.4273084829649"/>
    <n v="51.938310538673498"/>
  </r>
  <r>
    <x v="0"/>
    <x v="0"/>
    <x v="1"/>
    <x v="3"/>
    <x v="5"/>
    <s v="DE4-N_A"/>
    <x v="5"/>
    <s v="AGG-DE4-N_ES_ELEC"/>
    <n v="7.9813333333333296E-4"/>
    <n v="2.8732800000000002E-3"/>
  </r>
  <r>
    <x v="0"/>
    <x v="0"/>
    <x v="1"/>
    <x v="3"/>
    <x v="5"/>
    <s v="DE4-N_A"/>
    <x v="5"/>
    <s v="AGG-DE4-N_RES_WTR_PMP"/>
    <n v="2.4772800000000001E-2"/>
    <n v="8.9182079999999997E-2"/>
  </r>
  <r>
    <x v="0"/>
    <x v="0"/>
    <x v="1"/>
    <x v="3"/>
    <x v="5"/>
    <s v="DE4-N_A"/>
    <x v="5"/>
    <s v="GNR_ES_ELEC_BAT-LITHIO_E-95_Y-16-29"/>
    <n v="4.3757309941520498E-4"/>
    <n v="1.57526315789474E-3"/>
  </r>
  <r>
    <x v="0"/>
    <x v="0"/>
    <x v="1"/>
    <x v="3"/>
    <x v="5"/>
    <s v="DE4-N_A"/>
    <x v="1"/>
    <s v="GNR_HS_HEAT_PIT_L-CEN_E-90_Y-2020"/>
    <n v="1.97100564477166"/>
    <n v="7.0956203211779698"/>
  </r>
  <r>
    <x v="0"/>
    <x v="0"/>
    <x v="1"/>
    <x v="3"/>
    <x v="5"/>
    <s v="DE4-N_A"/>
    <x v="2"/>
    <s v="GNR_BO_MSW_E-80"/>
    <n v="0.92790300000000003"/>
    <n v="3.3404508000000002"/>
  </r>
  <r>
    <x v="0"/>
    <x v="0"/>
    <x v="1"/>
    <x v="3"/>
    <x v="5"/>
    <s v="DE4-N_A"/>
    <x v="2"/>
    <s v="GNR_ST_MSW_BP_E-23_LS-220-MW-FEED_Y-2020"/>
    <n v="2.4118986714241402"/>
    <n v="8.6828352171268897"/>
  </r>
  <r>
    <x v="0"/>
    <x v="0"/>
    <x v="1"/>
    <x v="3"/>
    <x v="5"/>
    <s v="DE4-N_A"/>
    <x v="2"/>
    <s v="GNR_ST_MSW_BP_E-24_LS-220-MW-FEED_Y-2030"/>
    <n v="0.87122285076267303"/>
    <n v="3.1364022627456198"/>
  </r>
  <r>
    <x v="0"/>
    <x v="0"/>
    <x v="1"/>
    <x v="3"/>
    <x v="5"/>
    <s v="DE4-N_A"/>
    <x v="2"/>
    <s v="GNR_ST_MSW_BP_E-33"/>
    <n v="0.45127272727272899"/>
    <n v="1.6245818181818199"/>
  </r>
  <r>
    <x v="0"/>
    <x v="0"/>
    <x v="1"/>
    <x v="3"/>
    <x v="5"/>
    <s v="DE4-N_A"/>
    <x v="16"/>
    <s v="GNR_CC_NGAS_BP_E-57"/>
    <n v="0.94667578591894797"/>
    <n v="3.4080328293082101"/>
  </r>
  <r>
    <x v="0"/>
    <x v="0"/>
    <x v="1"/>
    <x v="3"/>
    <x v="5"/>
    <s v="DE4-N_A"/>
    <x v="16"/>
    <s v="GNR_ST_NGAS_BP_E-39"/>
    <n v="0.81708842818564598"/>
    <n v="2.9415183414683201"/>
  </r>
  <r>
    <x v="0"/>
    <x v="0"/>
    <x v="1"/>
    <x v="3"/>
    <x v="5"/>
    <s v="DE4-N_A"/>
    <x v="3"/>
    <s v="GNR_PV_SUN"/>
    <n v="1.6885237400986799"/>
    <n v="6.0786854643552299"/>
  </r>
  <r>
    <x v="0"/>
    <x v="0"/>
    <x v="1"/>
    <x v="3"/>
    <x v="5"/>
    <s v="DE4-N_A"/>
    <x v="3"/>
    <s v="GNR_SH_SUN_LS_Y-2020"/>
    <n v="1.09219655839108"/>
    <n v="3.9319076102078898"/>
  </r>
  <r>
    <x v="0"/>
    <x v="0"/>
    <x v="1"/>
    <x v="3"/>
    <x v="5"/>
    <s v="DE4-N_A"/>
    <x v="4"/>
    <s v="GNR_GEO_HEAT_EO"/>
    <n v="8.7600000000000002E-5"/>
    <n v="3.1535999999999999E-4"/>
  </r>
  <r>
    <x v="0"/>
    <x v="0"/>
    <x v="1"/>
    <x v="3"/>
    <x v="5"/>
    <s v="DE4-N_A"/>
    <x v="6"/>
    <s v="GNR_ROR_WTR"/>
    <n v="2.3376999999999998E-2"/>
    <n v="8.4157200000000001E-2"/>
  </r>
  <r>
    <x v="0"/>
    <x v="0"/>
    <x v="1"/>
    <x v="3"/>
    <x v="5"/>
    <s v="DE4-N_A"/>
    <x v="7"/>
    <s v="GNR_WT_WIND_ONS"/>
    <n v="14.893920420000001"/>
    <n v="53.618113512000001"/>
  </r>
  <r>
    <x v="0"/>
    <x v="0"/>
    <x v="1"/>
    <x v="3"/>
    <x v="5"/>
    <s v="DE4-N_A"/>
    <x v="7"/>
    <s v="GNR_WT_WIND_ON_LS_Y-2020"/>
    <n v="21.00001679"/>
    <n v="75.600060443999993"/>
  </r>
  <r>
    <x v="0"/>
    <x v="0"/>
    <x v="1"/>
    <x v="3"/>
    <x v="5"/>
    <s v="DE4-N_A"/>
    <x v="19"/>
    <s v="GNR_ST_WOODCHI_BP_E-29_LS-600-MW-FEED_Y-2030"/>
    <n v="7.0764861111111097"/>
    <n v="25.475349999999999"/>
  </r>
  <r>
    <x v="0"/>
    <x v="0"/>
    <x v="1"/>
    <x v="3"/>
    <x v="5"/>
    <s v="DE4-N_Offshore_A"/>
    <x v="7"/>
    <s v="GNR_WT_WIND_OFF"/>
    <n v="8.0586000000000002"/>
    <n v="29.010960000000001"/>
  </r>
  <r>
    <x v="0"/>
    <x v="0"/>
    <x v="1"/>
    <x v="3"/>
    <x v="6"/>
    <s v="DE4-S_A"/>
    <x v="0"/>
    <s v="GNR_ST_COAL_BP_E-43"/>
    <n v="30.7577634901739"/>
    <n v="110.727948564626"/>
  </r>
  <r>
    <x v="0"/>
    <x v="0"/>
    <x v="1"/>
    <x v="3"/>
    <x v="6"/>
    <s v="DE4-S_A"/>
    <x v="0"/>
    <s v="GNR_ST_COAL_CND_E-44"/>
    <n v="2.6678224691937"/>
    <n v="9.6041608890973205"/>
  </r>
  <r>
    <x v="0"/>
    <x v="0"/>
    <x v="1"/>
    <x v="3"/>
    <x v="6"/>
    <s v="DE4-S_A"/>
    <x v="5"/>
    <s v="AGG-DE4-S_ES_ELEC"/>
    <n v="7.2123999999999999E-3"/>
    <n v="2.5964640000000001E-2"/>
  </r>
  <r>
    <x v="0"/>
    <x v="0"/>
    <x v="1"/>
    <x v="3"/>
    <x v="6"/>
    <s v="DE4-S_A"/>
    <x v="5"/>
    <s v="AGG-DE4-S_RES_WTR_PMP"/>
    <n v="0.44990400000000003"/>
    <n v="1.6196543999999999"/>
  </r>
  <r>
    <x v="0"/>
    <x v="0"/>
    <x v="1"/>
    <x v="3"/>
    <x v="6"/>
    <s v="DE4-S_A"/>
    <x v="5"/>
    <s v="GNR_ES_ELEC_BAT-LITHIO_E-95_Y-16-29"/>
    <n v="10.5935735339236"/>
    <n v="38.136864722124898"/>
  </r>
  <r>
    <x v="0"/>
    <x v="0"/>
    <x v="1"/>
    <x v="3"/>
    <x v="6"/>
    <s v="DE4-S_A"/>
    <x v="1"/>
    <s v="GNR_HS_HEAT_PIT_L-CEN_E-90_Y-2020"/>
    <n v="7.3408249137504704"/>
    <n v="26.4269696895017"/>
  </r>
  <r>
    <x v="0"/>
    <x v="0"/>
    <x v="1"/>
    <x v="3"/>
    <x v="6"/>
    <s v="DE4-S_A"/>
    <x v="17"/>
    <s v="GNR_FC_H2_SOFCC_Y-30"/>
    <n v="12.3549390658326"/>
    <n v="44.477780636997402"/>
  </r>
  <r>
    <x v="0"/>
    <x v="0"/>
    <x v="1"/>
    <x v="3"/>
    <x v="6"/>
    <s v="DE4-S_A"/>
    <x v="2"/>
    <s v="GNR_BO_MSW_E-80"/>
    <n v="2.6710335000000001"/>
    <n v="9.6157205999999995"/>
  </r>
  <r>
    <x v="0"/>
    <x v="0"/>
    <x v="1"/>
    <x v="3"/>
    <x v="6"/>
    <s v="DE4-S_A"/>
    <x v="2"/>
    <s v="GNR_ST_MSW_BP_E-33"/>
    <n v="2.8191272727272798"/>
    <n v="10.1488581818182"/>
  </r>
  <r>
    <x v="0"/>
    <x v="0"/>
    <x v="1"/>
    <x v="3"/>
    <x v="6"/>
    <s v="DE4-S_A"/>
    <x v="2"/>
    <s v="GNR_ST_MSW_CND_E-33"/>
    <n v="0.207850909090909"/>
    <n v="0.748263272727273"/>
  </r>
  <r>
    <x v="0"/>
    <x v="0"/>
    <x v="1"/>
    <x v="3"/>
    <x v="6"/>
    <s v="DE4-S_A"/>
    <x v="16"/>
    <s v="GNR_CC_NGAS_BP_E-53"/>
    <n v="7.8515722908266197"/>
    <n v="28.265660246975798"/>
  </r>
  <r>
    <x v="0"/>
    <x v="0"/>
    <x v="1"/>
    <x v="3"/>
    <x v="6"/>
    <s v="DE4-S_A"/>
    <x v="16"/>
    <s v="GNR_CC_NGAS_CND_E-57"/>
    <n v="11.073870453237699"/>
    <n v="39.8659336316557"/>
  </r>
  <r>
    <x v="0"/>
    <x v="0"/>
    <x v="1"/>
    <x v="3"/>
    <x v="6"/>
    <s v="DE4-S_A"/>
    <x v="16"/>
    <s v="GNR_ENG_NGAS_BP_E-46"/>
    <n v="0.31516956521739098"/>
    <n v="1.13461043478261"/>
  </r>
  <r>
    <x v="0"/>
    <x v="0"/>
    <x v="1"/>
    <x v="3"/>
    <x v="6"/>
    <s v="DE4-S_A"/>
    <x v="16"/>
    <s v="GNR_ST_NGAS_BP_E-38"/>
    <n v="0.34714728234782499"/>
    <n v="1.24973021645217"/>
  </r>
  <r>
    <x v="0"/>
    <x v="0"/>
    <x v="1"/>
    <x v="3"/>
    <x v="6"/>
    <s v="DE4-S_A"/>
    <x v="3"/>
    <s v="GNR_PV_SUN"/>
    <n v="22.1711313349394"/>
    <n v="79.816072805781801"/>
  </r>
  <r>
    <x v="0"/>
    <x v="0"/>
    <x v="1"/>
    <x v="3"/>
    <x v="6"/>
    <s v="DE4-S_A"/>
    <x v="4"/>
    <s v="GNR_GEO_HEAT_EO"/>
    <n v="0.39209759999999999"/>
    <n v="1.41155136"/>
  </r>
  <r>
    <x v="0"/>
    <x v="0"/>
    <x v="1"/>
    <x v="3"/>
    <x v="6"/>
    <s v="DE4-S_A"/>
    <x v="6"/>
    <s v="GNR_RES_WTR_NOPMP"/>
    <n v="0.59766271944701799"/>
    <n v="2.1515857900092699"/>
  </r>
  <r>
    <x v="0"/>
    <x v="0"/>
    <x v="1"/>
    <x v="3"/>
    <x v="6"/>
    <s v="DE4-S_A"/>
    <x v="6"/>
    <s v="GNR_ROR_WTR"/>
    <n v="38.207127800000002"/>
    <n v="137.54566008"/>
  </r>
  <r>
    <x v="0"/>
    <x v="0"/>
    <x v="1"/>
    <x v="3"/>
    <x v="6"/>
    <s v="DE4-S_A"/>
    <x v="7"/>
    <s v="GNR_WT_WIND_ONS"/>
    <n v="13.808839559999999"/>
    <n v="49.711822415999997"/>
  </r>
  <r>
    <x v="0"/>
    <x v="0"/>
    <x v="1"/>
    <x v="3"/>
    <x v="7"/>
    <s v="DE4-W_A"/>
    <x v="0"/>
    <s v="GNR_ST_COAL_BP_E-41"/>
    <n v="21.690226704633002"/>
    <n v="78.084816136678896"/>
  </r>
  <r>
    <x v="0"/>
    <x v="0"/>
    <x v="1"/>
    <x v="3"/>
    <x v="7"/>
    <s v="DE4-W_A"/>
    <x v="0"/>
    <s v="GNR_ST_COAL_CND_E-45"/>
    <n v="20.8314304151254"/>
    <n v="74.993149494451302"/>
  </r>
  <r>
    <x v="0"/>
    <x v="0"/>
    <x v="1"/>
    <x v="3"/>
    <x v="7"/>
    <s v="DE4-W_A"/>
    <x v="5"/>
    <s v="AGG-DE4-W_ES_ELEC"/>
    <n v="6.1514666666666702E-3"/>
    <n v="2.214528E-2"/>
  </r>
  <r>
    <x v="0"/>
    <x v="0"/>
    <x v="1"/>
    <x v="3"/>
    <x v="7"/>
    <s v="DE4-W_A"/>
    <x v="5"/>
    <s v="AGG-DE4-W_RES_WTR_PMP"/>
    <n v="0.238368"/>
    <n v="0.85812480000000002"/>
  </r>
  <r>
    <x v="0"/>
    <x v="0"/>
    <x v="1"/>
    <x v="3"/>
    <x v="7"/>
    <s v="DE4-W_A"/>
    <x v="5"/>
    <s v="GNR_ES_ELEC_BAT-LITHIO_E-95_Y-16-29"/>
    <n v="3.6383149726322301"/>
    <n v="13.097933901476001"/>
  </r>
  <r>
    <x v="0"/>
    <x v="0"/>
    <x v="1"/>
    <x v="3"/>
    <x v="7"/>
    <s v="DE4-W_A"/>
    <x v="5"/>
    <s v="GNR_ES_ELEC_BAT-LITHIO_E-97_Y-30-50"/>
    <n v="10.3800920182693"/>
    <n v="37.368331265769598"/>
  </r>
  <r>
    <x v="0"/>
    <x v="0"/>
    <x v="1"/>
    <x v="3"/>
    <x v="7"/>
    <s v="DE4-W_A"/>
    <x v="1"/>
    <s v="GNR_HS_HEAT_PIT_L-CEN_E-90_Y-2020"/>
    <n v="7.3669477177628497"/>
    <n v="26.5210117839463"/>
  </r>
  <r>
    <x v="0"/>
    <x v="0"/>
    <x v="1"/>
    <x v="3"/>
    <x v="7"/>
    <s v="DE4-W_A"/>
    <x v="17"/>
    <s v="GNR_FC_H2_SOFCC_Y-30"/>
    <n v="25.1820134333502"/>
    <n v="90.655248360060696"/>
  </r>
  <r>
    <x v="0"/>
    <x v="0"/>
    <x v="1"/>
    <x v="3"/>
    <x v="7"/>
    <s v="DE4-W_A"/>
    <x v="13"/>
    <s v="GNR_ST_LIGN_BP_E-37"/>
    <n v="3.6262065335393201"/>
    <n v="13.054343520741501"/>
  </r>
  <r>
    <x v="0"/>
    <x v="0"/>
    <x v="1"/>
    <x v="3"/>
    <x v="7"/>
    <s v="DE4-W_A"/>
    <x v="13"/>
    <s v="GNR_ST_LIGN_CND_E-41"/>
    <n v="26.456310658271999"/>
    <n v="95.242718369779098"/>
  </r>
  <r>
    <x v="0"/>
    <x v="0"/>
    <x v="1"/>
    <x v="3"/>
    <x v="7"/>
    <s v="DE4-W_A"/>
    <x v="2"/>
    <s v="GNR_BO_MSW_E-80"/>
    <n v="9.9563093474923399"/>
    <n v="35.842713650972399"/>
  </r>
  <r>
    <x v="0"/>
    <x v="0"/>
    <x v="1"/>
    <x v="3"/>
    <x v="7"/>
    <s v="DE4-W_A"/>
    <x v="2"/>
    <s v="GNR_ST_MSW_BP_E-33"/>
    <n v="4.1809090909090996"/>
    <n v="15.051272727272799"/>
  </r>
  <r>
    <x v="0"/>
    <x v="0"/>
    <x v="1"/>
    <x v="3"/>
    <x v="7"/>
    <s v="DE4-W_A"/>
    <x v="2"/>
    <s v="GNR_ST_MSW_CND_E-33"/>
    <n v="1.072808"/>
    <n v="3.8621088000000001"/>
  </r>
  <r>
    <x v="0"/>
    <x v="0"/>
    <x v="1"/>
    <x v="3"/>
    <x v="7"/>
    <s v="DE4-W_A"/>
    <x v="16"/>
    <s v="GNR_CC_NGAS_BP_E-55"/>
    <n v="24.764672629128398"/>
    <n v="89.1528214648622"/>
  </r>
  <r>
    <x v="0"/>
    <x v="0"/>
    <x v="1"/>
    <x v="3"/>
    <x v="7"/>
    <s v="DE4-W_A"/>
    <x v="16"/>
    <s v="GNR_CC_NGAS_CND_E-57"/>
    <n v="21.836903266532001"/>
    <n v="78.612851759514996"/>
  </r>
  <r>
    <x v="0"/>
    <x v="0"/>
    <x v="1"/>
    <x v="3"/>
    <x v="7"/>
    <s v="DE4-W_A"/>
    <x v="3"/>
    <s v="GNR_PV_SUN"/>
    <n v="10.8158285968592"/>
    <n v="38.936982948693"/>
  </r>
  <r>
    <x v="0"/>
    <x v="0"/>
    <x v="1"/>
    <x v="3"/>
    <x v="7"/>
    <s v="DE4-W_A"/>
    <x v="6"/>
    <s v="GNR_ROR_WTR"/>
    <n v="1.7424299999999999"/>
    <n v="6.272748"/>
  </r>
  <r>
    <x v="0"/>
    <x v="0"/>
    <x v="1"/>
    <x v="3"/>
    <x v="7"/>
    <s v="DE4-W_A"/>
    <x v="7"/>
    <s v="GNR_WT_WIND_ONS"/>
    <n v="28.58239902"/>
    <n v="102.896636472"/>
  </r>
  <r>
    <x v="0"/>
    <x v="0"/>
    <x v="1"/>
    <x v="3"/>
    <x v="7"/>
    <s v="DE4-W_Offshore_A"/>
    <x v="7"/>
    <s v="GNR_WT_WIND_OFF"/>
    <n v="24.672747000000001"/>
    <n v="88.821889200000001"/>
  </r>
  <r>
    <x v="0"/>
    <x v="0"/>
    <x v="1"/>
    <x v="3"/>
    <x v="7"/>
    <s v="DE4-W_Offshore_A"/>
    <x v="7"/>
    <s v="GNR_WT_WIND_OFF_L-NS_Y-2020"/>
    <n v="112.841745557095"/>
    <n v="406.23028400554102"/>
  </r>
  <r>
    <x v="0"/>
    <x v="0"/>
    <x v="1"/>
    <x v="3"/>
    <x v="7"/>
    <s v="DE4-W_Offshore_A"/>
    <x v="7"/>
    <s v="GNR_WT_WIND_OFF_L-NS_Y-2030"/>
    <n v="136.32048997011401"/>
    <n v="490.75376389241097"/>
  </r>
  <r>
    <x v="0"/>
    <x v="0"/>
    <x v="1"/>
    <x v="4"/>
    <x v="8"/>
    <s v="LV_A"/>
    <x v="5"/>
    <s v="GNR_ES_ELEC_BAT-LITHIO_E-97_Y-30-50"/>
    <n v="1.72369835001866"/>
    <n v="6.2053140600671801"/>
  </r>
  <r>
    <x v="0"/>
    <x v="0"/>
    <x v="1"/>
    <x v="4"/>
    <x v="8"/>
    <s v="LV_A"/>
    <x v="3"/>
    <s v="GNR_PV_SUN_LS-4-MW_Y-2030"/>
    <n v="3.29195132264989"/>
    <n v="11.8510247615396"/>
  </r>
  <r>
    <x v="0"/>
    <x v="0"/>
    <x v="1"/>
    <x v="4"/>
    <x v="8"/>
    <s v="LV_A"/>
    <x v="7"/>
    <s v="GNR_WT_WIND_ON_LS_Y-2020"/>
    <n v="7.1280206300884199"/>
    <n v="25.660874268318299"/>
  </r>
  <r>
    <x v="0"/>
    <x v="0"/>
    <x v="1"/>
    <x v="4"/>
    <x v="8"/>
    <s v="LV_RigaR"/>
    <x v="6"/>
    <s v="GNR_RES_WTR_NOPMP"/>
    <n v="4.0200000000000001E-4"/>
    <n v="1.4472E-3"/>
  </r>
  <r>
    <x v="0"/>
    <x v="0"/>
    <x v="1"/>
    <x v="4"/>
    <x v="8"/>
    <s v="LV_Rural"/>
    <x v="7"/>
    <s v="GNR_WT_WIND_ONS"/>
    <n v="6.5858E-2"/>
    <n v="0.23708879999999999"/>
  </r>
  <r>
    <x v="0"/>
    <x v="0"/>
    <x v="1"/>
    <x v="5"/>
    <x v="9"/>
    <s v="LT_A"/>
    <x v="5"/>
    <s v="GNR_ES_ELEC_BAT-LITHIO_E-97_Y-30-50"/>
    <n v="68.000504598742495"/>
    <n v="244.80181655547301"/>
  </r>
  <r>
    <x v="0"/>
    <x v="0"/>
    <x v="1"/>
    <x v="5"/>
    <x v="9"/>
    <s v="LT_A"/>
    <x v="3"/>
    <s v="GNR_PV_SUN_LS-4-MW_Y-2020"/>
    <n v="5.1299930686711201"/>
    <n v="18.467975047216001"/>
  </r>
  <r>
    <x v="0"/>
    <x v="0"/>
    <x v="1"/>
    <x v="5"/>
    <x v="9"/>
    <s v="LT_A"/>
    <x v="3"/>
    <s v="GNR_PV_SUN_LS-4-MW_Y-2030"/>
    <n v="91.154135010321497"/>
    <n v="328.15488603715698"/>
  </r>
  <r>
    <x v="0"/>
    <x v="0"/>
    <x v="1"/>
    <x v="5"/>
    <x v="9"/>
    <s v="LT_KauU"/>
    <x v="2"/>
    <s v="KAUNAS_ST_MSW_BP"/>
    <n v="0.80672871432093995"/>
    <n v="2.9042233715553798"/>
  </r>
  <r>
    <x v="0"/>
    <x v="0"/>
    <x v="1"/>
    <x v="5"/>
    <x v="9"/>
    <s v="LT_KauU"/>
    <x v="6"/>
    <s v="GNR_ROR_WTR"/>
    <n v="0.61343999999999999"/>
    <n v="2.2083840000000001"/>
  </r>
  <r>
    <x v="0"/>
    <x v="0"/>
    <x v="1"/>
    <x v="5"/>
    <x v="9"/>
    <s v="LT_KlaU"/>
    <x v="3"/>
    <s v="GNR_PV_SUN"/>
    <n v="8.7830410424068805E-2"/>
    <n v="0.316189477526648"/>
  </r>
  <r>
    <x v="0"/>
    <x v="0"/>
    <x v="1"/>
    <x v="5"/>
    <x v="9"/>
    <s v="LT_Other_DH"/>
    <x v="1"/>
    <s v="LIFOSA_ST_HEAT_BP"/>
    <n v="0.747176470588235"/>
    <n v="2.6898352941176502"/>
  </r>
  <r>
    <x v="0"/>
    <x v="0"/>
    <x v="1"/>
    <x v="5"/>
    <x v="9"/>
    <s v="LT_Other_DH"/>
    <x v="8"/>
    <s v="EBAVERE_ST_WOODWST_BP"/>
    <n v="0.18672631578947399"/>
    <n v="0.67221473684210498"/>
  </r>
  <r>
    <x v="0"/>
    <x v="0"/>
    <x v="1"/>
    <x v="5"/>
    <x v="9"/>
    <s v="LT_Rural"/>
    <x v="7"/>
    <s v="GNR_WT_WIND_ONS"/>
    <n v="0.45713199999999998"/>
    <n v="1.6456751999999999"/>
  </r>
  <r>
    <x v="0"/>
    <x v="0"/>
    <x v="1"/>
    <x v="5"/>
    <x v="9"/>
    <s v="LT_VilU"/>
    <x v="2"/>
    <s v="VILNIUS_ST_MSW_BP"/>
    <n v="2.76675451510213"/>
    <n v="9.9603162543676707"/>
  </r>
  <r>
    <x v="0"/>
    <x v="0"/>
    <x v="1"/>
    <x v="5"/>
    <x v="9"/>
    <s v="LT_VilU"/>
    <x v="6"/>
    <s v="GNR_ES_WTR_PMP"/>
    <n v="0.23400000000000001"/>
    <n v="0.84240000000000004"/>
  </r>
  <r>
    <x v="0"/>
    <x v="0"/>
    <x v="1"/>
    <x v="6"/>
    <x v="10"/>
    <s v="NL_A"/>
    <x v="0"/>
    <s v="GNR_ST_COAL_CND_E-40"/>
    <n v="21.352499999999999"/>
    <n v="76.869"/>
  </r>
  <r>
    <x v="0"/>
    <x v="0"/>
    <x v="1"/>
    <x v="6"/>
    <x v="10"/>
    <s v="NL_A"/>
    <x v="5"/>
    <s v="GNR_ES_ELEC_BAT-LITHIO_E-95_Y-16-29"/>
    <n v="3.36084863578923"/>
    <n v="12.099055088841199"/>
  </r>
  <r>
    <x v="0"/>
    <x v="0"/>
    <x v="1"/>
    <x v="6"/>
    <x v="10"/>
    <s v="NL_A"/>
    <x v="2"/>
    <s v="GNR_ST_MSW_CND_E-40"/>
    <n v="5.9918399999999998"/>
    <n v="21.570623999999999"/>
  </r>
  <r>
    <x v="0"/>
    <x v="0"/>
    <x v="1"/>
    <x v="6"/>
    <x v="10"/>
    <s v="NL_A"/>
    <x v="16"/>
    <s v="GNR_CC_NGAS_CND_E-61_LS-100-MW_Y-2030"/>
    <n v="15.392771595020101"/>
    <n v="55.413977742072198"/>
  </r>
  <r>
    <x v="0"/>
    <x v="0"/>
    <x v="1"/>
    <x v="6"/>
    <x v="10"/>
    <s v="NL_A"/>
    <x v="12"/>
    <s v="GNR_ST_NUCL_CND_E-33"/>
    <n v="9.05983558705333"/>
    <n v="32.615408113392"/>
  </r>
  <r>
    <x v="0"/>
    <x v="0"/>
    <x v="1"/>
    <x v="6"/>
    <x v="10"/>
    <s v="NL_A"/>
    <x v="3"/>
    <s v="GNR_PV_SUN"/>
    <n v="0.78477125759999999"/>
    <n v="2.82517652736"/>
  </r>
  <r>
    <x v="0"/>
    <x v="0"/>
    <x v="1"/>
    <x v="6"/>
    <x v="10"/>
    <s v="NL_A"/>
    <x v="3"/>
    <s v="GNR_PV_SUN_LS-4-MW_Y-2020"/>
    <n v="4.2289195749091499"/>
    <n v="15.224110469672899"/>
  </r>
  <r>
    <x v="0"/>
    <x v="0"/>
    <x v="1"/>
    <x v="6"/>
    <x v="10"/>
    <s v="NL_A"/>
    <x v="6"/>
    <s v="GNR_ROR_WTR"/>
    <n v="0.15959999999999999"/>
    <n v="0.57455999999999996"/>
  </r>
  <r>
    <x v="0"/>
    <x v="0"/>
    <x v="1"/>
    <x v="6"/>
    <x v="10"/>
    <s v="NL_A"/>
    <x v="7"/>
    <s v="GNR_WT_WIND_OFF"/>
    <n v="2.2770747999999998"/>
    <n v="8.19746928"/>
  </r>
  <r>
    <x v="0"/>
    <x v="0"/>
    <x v="1"/>
    <x v="6"/>
    <x v="10"/>
    <s v="NL_A"/>
    <x v="7"/>
    <s v="GNR_WT_WIND_ONS"/>
    <n v="6.6295944000000002"/>
    <n v="23.866539840000002"/>
  </r>
  <r>
    <x v="0"/>
    <x v="0"/>
    <x v="1"/>
    <x v="6"/>
    <x v="10"/>
    <s v="NL_A"/>
    <x v="7"/>
    <s v="GNR_WT_WIND_ON_LS_Y-2020"/>
    <n v="19.98282"/>
    <n v="71.938152000000002"/>
  </r>
  <r>
    <x v="0"/>
    <x v="0"/>
    <x v="1"/>
    <x v="6"/>
    <x v="10"/>
    <s v="NL_A"/>
    <x v="7"/>
    <s v="GNR_WT_WIND_ON_LS_Y-2030"/>
    <n v="0.56851080000000198"/>
    <n v="2.0466388800000099"/>
  </r>
  <r>
    <x v="0"/>
    <x v="0"/>
    <x v="1"/>
    <x v="6"/>
    <x v="10"/>
    <s v="NL_A"/>
    <x v="14"/>
    <s v="GNR_ST_WOOD_CND_E-50"/>
    <n v="1.4016"/>
    <n v="5.0457599999999996"/>
  </r>
  <r>
    <x v="0"/>
    <x v="0"/>
    <x v="1"/>
    <x v="7"/>
    <x v="11"/>
    <s v="NO1_A1"/>
    <x v="6"/>
    <s v="GNR_RES_WTR_NOPMP_MC-01"/>
    <n v="1.2570912791817199"/>
    <n v="4.5255286050542098"/>
  </r>
  <r>
    <x v="0"/>
    <x v="0"/>
    <x v="1"/>
    <x v="7"/>
    <x v="11"/>
    <s v="NO1_A1"/>
    <x v="6"/>
    <s v="GNR_RES_WTR_NOPMP_MC-02"/>
    <n v="1.1679999999999999"/>
    <n v="4.2047999999999996"/>
  </r>
  <r>
    <x v="0"/>
    <x v="0"/>
    <x v="1"/>
    <x v="7"/>
    <x v="11"/>
    <s v="NO1_A1"/>
    <x v="6"/>
    <s v="GNR_RES_WTR_NOPMP_MC-03"/>
    <n v="1.1679999999999999"/>
    <n v="4.2047999999999996"/>
  </r>
  <r>
    <x v="0"/>
    <x v="0"/>
    <x v="1"/>
    <x v="7"/>
    <x v="11"/>
    <s v="NO1_A1"/>
    <x v="6"/>
    <s v="GNR_RES_WTR_NOPMP_MC-04"/>
    <n v="0.70079999999999998"/>
    <n v="2.5228799999999998"/>
  </r>
  <r>
    <x v="0"/>
    <x v="0"/>
    <x v="1"/>
    <x v="7"/>
    <x v="11"/>
    <s v="NO1_A1"/>
    <x v="6"/>
    <s v="GNR_RES_WTR_NOPMP_MC-05"/>
    <n v="0.53456635639997097"/>
    <n v="1.92443888303989"/>
  </r>
  <r>
    <x v="0"/>
    <x v="0"/>
    <x v="1"/>
    <x v="7"/>
    <x v="11"/>
    <s v="NO1_A1"/>
    <x v="6"/>
    <s v="GNR_ROR_WTR"/>
    <n v="8.7850773446537893"/>
    <n v="31.626278440753602"/>
  </r>
  <r>
    <x v="0"/>
    <x v="0"/>
    <x v="1"/>
    <x v="7"/>
    <x v="11"/>
    <s v="NO1_A1"/>
    <x v="7"/>
    <s v="GNR_WT_WIND_ONS"/>
    <n v="0.73307599999999995"/>
    <n v="2.6390736000000001"/>
  </r>
  <r>
    <x v="0"/>
    <x v="0"/>
    <x v="1"/>
    <x v="7"/>
    <x v="11"/>
    <s v="NO1_A2"/>
    <x v="5"/>
    <s v="GNR_HP_ELEC_COP-270"/>
    <n v="0.11663777777777801"/>
    <n v="0.41989599999999999"/>
  </r>
  <r>
    <x v="0"/>
    <x v="0"/>
    <x v="1"/>
    <x v="7"/>
    <x v="11"/>
    <s v="NO1_A2"/>
    <x v="5"/>
    <s v="GNR_HP_ELEC_GROUND-WTR_COP-380_LS-4-MW_Y-2030"/>
    <n v="0.20763737309674599"/>
    <n v="0.74749454314828601"/>
  </r>
  <r>
    <x v="0"/>
    <x v="0"/>
    <x v="1"/>
    <x v="7"/>
    <x v="11"/>
    <s v="NO1_A2"/>
    <x v="1"/>
    <s v="GNR_HS_HEAT_PIT_L-DEC_E-91_Y-2020"/>
    <n v="1.008734803716"/>
    <n v="3.63144529337761"/>
  </r>
  <r>
    <x v="0"/>
    <x v="0"/>
    <x v="1"/>
    <x v="7"/>
    <x v="11"/>
    <s v="NO1_A2"/>
    <x v="15"/>
    <s v="GNR_BO_LNG_E-90"/>
    <n v="0.24909304668642701"/>
    <n v="0.89673496807113695"/>
  </r>
  <r>
    <x v="0"/>
    <x v="0"/>
    <x v="1"/>
    <x v="7"/>
    <x v="11"/>
    <s v="NO1_A2"/>
    <x v="2"/>
    <s v="GNR_BO_MSW_E-90"/>
    <n v="3.0173333333333299E-2"/>
    <n v="0.108624"/>
  </r>
  <r>
    <x v="0"/>
    <x v="0"/>
    <x v="1"/>
    <x v="7"/>
    <x v="11"/>
    <s v="NO1_A2"/>
    <x v="2"/>
    <s v="GNR_ST_MSW_BP_CB-20"/>
    <n v="0.19855999999999999"/>
    <n v="0.71481600000000001"/>
  </r>
  <r>
    <x v="0"/>
    <x v="0"/>
    <x v="1"/>
    <x v="7"/>
    <x v="11"/>
    <s v="NO1_A2"/>
    <x v="4"/>
    <s v="GNR_EH_HEAT"/>
    <n v="9.4607999999999998E-2"/>
    <n v="0.34058880000000002"/>
  </r>
  <r>
    <x v="0"/>
    <x v="0"/>
    <x v="1"/>
    <x v="7"/>
    <x v="11"/>
    <s v="NO1_A2"/>
    <x v="19"/>
    <s v="GNR_BO_WOODCHI_E-90"/>
    <n v="0.17714666666666701"/>
    <n v="0.63772799999999996"/>
  </r>
  <r>
    <x v="0"/>
    <x v="0"/>
    <x v="1"/>
    <x v="7"/>
    <x v="11"/>
    <s v="NO1_A2"/>
    <x v="19"/>
    <s v="GNR_ST_WOODCHI_BP_E-29_MS-80-MW-FEED_Y-2030"/>
    <n v="0.31060333333333301"/>
    <n v="1.1181719999999999"/>
  </r>
  <r>
    <x v="0"/>
    <x v="0"/>
    <x v="1"/>
    <x v="7"/>
    <x v="11"/>
    <s v="NO1_A2"/>
    <x v="8"/>
    <s v="GNR_BO_WOODWST_E-90"/>
    <n v="0.215106666666667"/>
    <n v="0.77438399999999996"/>
  </r>
  <r>
    <x v="0"/>
    <x v="0"/>
    <x v="1"/>
    <x v="7"/>
    <x v="11"/>
    <s v="NO1_A3"/>
    <x v="5"/>
    <s v="GNR_HP_ELEC_COP-270"/>
    <n v="2.0277777777777801E-2"/>
    <n v="7.2999999999999995E-2"/>
  </r>
  <r>
    <x v="0"/>
    <x v="0"/>
    <x v="1"/>
    <x v="7"/>
    <x v="11"/>
    <s v="NO1_A3"/>
    <x v="5"/>
    <s v="GNR_HP_ELEC_GROUND-WTR_COP-360_LS-4-MW_Y-2020"/>
    <n v="9.1411693144082998E-2"/>
    <n v="0.32908209531869898"/>
  </r>
  <r>
    <x v="0"/>
    <x v="0"/>
    <x v="1"/>
    <x v="7"/>
    <x v="11"/>
    <s v="NO1_A3"/>
    <x v="5"/>
    <s v="GNR_HP_ELEC_GROUND-WTR_COP-380_LS-4-MW_Y-2030"/>
    <n v="0.42300429453238902"/>
    <n v="1.5228154603166"/>
  </r>
  <r>
    <x v="0"/>
    <x v="0"/>
    <x v="1"/>
    <x v="7"/>
    <x v="11"/>
    <s v="NO1_A3"/>
    <x v="1"/>
    <s v="GNR_HS_HEAT_PIT_L-DEC_E-91_Y-2020"/>
    <n v="1.54860919069151"/>
    <n v="5.5749930864894299"/>
  </r>
  <r>
    <x v="0"/>
    <x v="0"/>
    <x v="1"/>
    <x v="7"/>
    <x v="11"/>
    <s v="NO1_A3"/>
    <x v="15"/>
    <s v="GNR_BO_LNG_E-90"/>
    <n v="0.39764712513384298"/>
    <n v="1.43152965048183"/>
  </r>
  <r>
    <x v="0"/>
    <x v="0"/>
    <x v="1"/>
    <x v="7"/>
    <x v="11"/>
    <s v="NO1_A3"/>
    <x v="2"/>
    <s v="GNR_BO_MSW_E-90"/>
    <n v="0.129453333333333"/>
    <n v="0.466032"/>
  </r>
  <r>
    <x v="0"/>
    <x v="0"/>
    <x v="1"/>
    <x v="7"/>
    <x v="11"/>
    <s v="NO1_A3"/>
    <x v="2"/>
    <s v="GNR_ST_MSW_BP_CB-20"/>
    <n v="0.45016666666666599"/>
    <n v="1.6206"/>
  </r>
  <r>
    <x v="0"/>
    <x v="0"/>
    <x v="1"/>
    <x v="7"/>
    <x v="11"/>
    <s v="NO1_A3"/>
    <x v="8"/>
    <s v="GNR_BO_WOODWST_E-90"/>
    <n v="6.5213333333333304E-2"/>
    <n v="0.234768"/>
  </r>
  <r>
    <x v="0"/>
    <x v="0"/>
    <x v="1"/>
    <x v="7"/>
    <x v="12"/>
    <s v="NO2_A1"/>
    <x v="17"/>
    <s v="GNR_FC_H2_SOFCC_Y-30"/>
    <n v="0.48104233927885398"/>
    <n v="1.73175242140387"/>
  </r>
  <r>
    <x v="0"/>
    <x v="0"/>
    <x v="1"/>
    <x v="7"/>
    <x v="12"/>
    <s v="NO2_A1"/>
    <x v="6"/>
    <s v="GNR_RES_WTR_NOPMP_MC-01"/>
    <n v="3.2166024084082498"/>
    <n v="11.579768670269701"/>
  </r>
  <r>
    <x v="0"/>
    <x v="0"/>
    <x v="1"/>
    <x v="7"/>
    <x v="12"/>
    <s v="NO2_A1"/>
    <x v="6"/>
    <s v="GNR_RES_WTR_NOPMP_MC-02"/>
    <n v="7.7718024084082504"/>
    <n v="27.978488670269702"/>
  </r>
  <r>
    <x v="0"/>
    <x v="0"/>
    <x v="1"/>
    <x v="7"/>
    <x v="12"/>
    <s v="NO2_A1"/>
    <x v="6"/>
    <s v="GNR_RES_WTR_NOPMP_MC-03"/>
    <n v="5.6159618122505996"/>
    <n v="20.2174625241021"/>
  </r>
  <r>
    <x v="0"/>
    <x v="0"/>
    <x v="1"/>
    <x v="7"/>
    <x v="12"/>
    <s v="NO2_A1"/>
    <x v="6"/>
    <s v="GNR_RES_WTR_NOPMP_MC-04"/>
    <n v="5.1812016056054997"/>
    <n v="18.652325780179801"/>
  </r>
  <r>
    <x v="0"/>
    <x v="0"/>
    <x v="1"/>
    <x v="7"/>
    <x v="12"/>
    <s v="NO2_A1"/>
    <x v="6"/>
    <s v="GNR_RES_WTR_NOPMP_MC-05"/>
    <n v="4.9133753508403801"/>
    <n v="17.6881512630254"/>
  </r>
  <r>
    <x v="0"/>
    <x v="0"/>
    <x v="1"/>
    <x v="7"/>
    <x v="12"/>
    <s v="NO2_A1"/>
    <x v="6"/>
    <s v="GNR_RES_WTR_NOPMP_MC-06"/>
    <n v="3.3482422631871298"/>
    <n v="12.0536721474737"/>
  </r>
  <r>
    <x v="0"/>
    <x v="0"/>
    <x v="1"/>
    <x v="7"/>
    <x v="12"/>
    <s v="NO2_A1"/>
    <x v="6"/>
    <s v="GNR_RES_WTR_NOPMP_MC-07"/>
    <n v="2.5906008028027498"/>
    <n v="9.3261628900899005"/>
  </r>
  <r>
    <x v="0"/>
    <x v="0"/>
    <x v="1"/>
    <x v="7"/>
    <x v="12"/>
    <s v="NO2_A1"/>
    <x v="6"/>
    <s v="GNR_RES_WTR_NOPMP_MC-08"/>
    <n v="0.28923255391404801"/>
    <n v="1.04123719409057"/>
  </r>
  <r>
    <x v="0"/>
    <x v="0"/>
    <x v="1"/>
    <x v="7"/>
    <x v="12"/>
    <s v="NO2_A1"/>
    <x v="6"/>
    <s v="GNR_RES_WTR_PMP_MC-01"/>
    <n v="4.5552000000000001"/>
    <n v="16.398720000000001"/>
  </r>
  <r>
    <x v="0"/>
    <x v="0"/>
    <x v="1"/>
    <x v="7"/>
    <x v="12"/>
    <s v="NO2_A1"/>
    <x v="6"/>
    <s v="GNR_ROR_WTR"/>
    <n v="10.765969168094999"/>
    <n v="38.757489005141998"/>
  </r>
  <r>
    <x v="0"/>
    <x v="0"/>
    <x v="1"/>
    <x v="7"/>
    <x v="12"/>
    <s v="NO2_A1"/>
    <x v="7"/>
    <s v="GNR_WT_WIND_ONS"/>
    <n v="3.0705252000000001"/>
    <n v="11.05389072"/>
  </r>
  <r>
    <x v="0"/>
    <x v="0"/>
    <x v="1"/>
    <x v="7"/>
    <x v="12"/>
    <s v="NO2_A2"/>
    <x v="5"/>
    <s v="GNR_HP_ELEC_COP-270"/>
    <n v="1.2977777777777801E-3"/>
    <n v="4.6719999999999999E-3"/>
  </r>
  <r>
    <x v="0"/>
    <x v="0"/>
    <x v="1"/>
    <x v="7"/>
    <x v="12"/>
    <s v="NO2_A2"/>
    <x v="5"/>
    <s v="GNR_HP_ELEC_GROUND-WTR_COP-380_LS-4-MW_Y-2030"/>
    <n v="2.22907016799909E-3"/>
    <n v="8.0246526047967198E-3"/>
  </r>
  <r>
    <x v="0"/>
    <x v="0"/>
    <x v="1"/>
    <x v="7"/>
    <x v="12"/>
    <s v="NO2_A2"/>
    <x v="1"/>
    <s v="GNR_HS_HEAT_PIT_L-DEC_E-91_Y-2020"/>
    <n v="0.16850518487107299"/>
    <n v="0.60661866553586397"/>
  </r>
  <r>
    <x v="0"/>
    <x v="0"/>
    <x v="1"/>
    <x v="7"/>
    <x v="12"/>
    <s v="NO2_A2"/>
    <x v="15"/>
    <s v="GNR_BO_LNG_E-90"/>
    <n v="8.1759999999999999E-2"/>
    <n v="0.29433599999999999"/>
  </r>
  <r>
    <x v="0"/>
    <x v="0"/>
    <x v="1"/>
    <x v="7"/>
    <x v="12"/>
    <s v="NO2_A2"/>
    <x v="2"/>
    <s v="GNR_ST_MSW_BP_CB-30"/>
    <n v="0.1898"/>
    <n v="0.68328"/>
  </r>
  <r>
    <x v="0"/>
    <x v="0"/>
    <x v="1"/>
    <x v="7"/>
    <x v="12"/>
    <s v="NO2_A2"/>
    <x v="4"/>
    <s v="GNR_EH_HEAT"/>
    <n v="0.18746399999999999"/>
    <n v="0.67487039999999998"/>
  </r>
  <r>
    <x v="0"/>
    <x v="0"/>
    <x v="1"/>
    <x v="7"/>
    <x v="12"/>
    <s v="NO2_A2"/>
    <x v="19"/>
    <s v="GNR_BO_WOODCHI_E-90"/>
    <n v="7.78666666666667E-3"/>
    <n v="2.8032000000000001E-2"/>
  </r>
  <r>
    <x v="0"/>
    <x v="0"/>
    <x v="1"/>
    <x v="7"/>
    <x v="12"/>
    <s v="NO2_A2"/>
    <x v="8"/>
    <s v="GNR_BO_WOODWST_E-90"/>
    <n v="0.25890666666666701"/>
    <n v="0.932064"/>
  </r>
  <r>
    <x v="0"/>
    <x v="0"/>
    <x v="1"/>
    <x v="7"/>
    <x v="13"/>
    <s v="NO3_A1"/>
    <x v="17"/>
    <s v="GNR_FC_H2_SOFCC_Y-30"/>
    <n v="3.9471856605087301"/>
    <n v="14.2098683778314"/>
  </r>
  <r>
    <x v="0"/>
    <x v="0"/>
    <x v="1"/>
    <x v="7"/>
    <x v="13"/>
    <s v="NO3_A1"/>
    <x v="6"/>
    <s v="GNR_RES_WTR_NOPMP_MC-01"/>
    <n v="1.94337545966466"/>
    <n v="6.9961516547927696"/>
  </r>
  <r>
    <x v="0"/>
    <x v="0"/>
    <x v="1"/>
    <x v="7"/>
    <x v="13"/>
    <s v="NO3_A1"/>
    <x v="6"/>
    <s v="GNR_RES_WTR_NOPMP_MC-02"/>
    <n v="2.4716034596646601"/>
    <n v="8.8977724547927703"/>
  </r>
  <r>
    <x v="0"/>
    <x v="0"/>
    <x v="1"/>
    <x v="7"/>
    <x v="13"/>
    <s v="NO3_A1"/>
    <x v="6"/>
    <s v="GNR_RES_WTR_NOPMP_MC-03"/>
    <n v="2.0721557610421599"/>
    <n v="7.4597607397517898"/>
  </r>
  <r>
    <x v="0"/>
    <x v="0"/>
    <x v="1"/>
    <x v="7"/>
    <x v="13"/>
    <s v="NO3_A1"/>
    <x v="6"/>
    <s v="GNR_RES_WTR_NOPMP_MC-04"/>
    <n v="2.0596695497205499"/>
    <n v="7.4148103789939697"/>
  </r>
  <r>
    <x v="0"/>
    <x v="0"/>
    <x v="1"/>
    <x v="7"/>
    <x v="13"/>
    <s v="NO3_A1"/>
    <x v="6"/>
    <s v="GNR_RES_WTR_NOPMP_MC-05"/>
    <n v="1.9646847283897"/>
    <n v="7.0728650222029197"/>
  </r>
  <r>
    <x v="0"/>
    <x v="0"/>
    <x v="1"/>
    <x v="7"/>
    <x v="13"/>
    <s v="NO3_A1"/>
    <x v="6"/>
    <s v="GNR_RES_WTR_NOPMP_MC-06"/>
    <n v="1.0204862277676501"/>
    <n v="3.67375041996354"/>
  </r>
  <r>
    <x v="0"/>
    <x v="0"/>
    <x v="1"/>
    <x v="7"/>
    <x v="13"/>
    <s v="NO3_A1"/>
    <x v="6"/>
    <s v="GNR_RES_WTR_NOPMP_MC-07"/>
    <n v="0.471010713242352"/>
    <n v="1.6956385676724699"/>
  </r>
  <r>
    <x v="0"/>
    <x v="0"/>
    <x v="1"/>
    <x v="7"/>
    <x v="13"/>
    <s v="NO3_A1"/>
    <x v="6"/>
    <s v="GNR_RES_WTR_PMP_MC-01"/>
    <n v="0.52822800000000003"/>
    <n v="1.9016207999999999"/>
  </r>
  <r>
    <x v="0"/>
    <x v="0"/>
    <x v="1"/>
    <x v="7"/>
    <x v="13"/>
    <s v="NO3_A1"/>
    <x v="6"/>
    <s v="GNR_ROR_WTR"/>
    <n v="7.0650296785433904"/>
    <n v="25.434106842756201"/>
  </r>
  <r>
    <x v="0"/>
    <x v="0"/>
    <x v="1"/>
    <x v="7"/>
    <x v="13"/>
    <s v="NO3_A1"/>
    <x v="7"/>
    <s v="GNR_WT_WIND_ONS"/>
    <n v="2.1285082000000002"/>
    <n v="7.6626295200000003"/>
  </r>
  <r>
    <x v="0"/>
    <x v="0"/>
    <x v="1"/>
    <x v="7"/>
    <x v="13"/>
    <s v="NO3_A1"/>
    <x v="7"/>
    <s v="GNR_WT_WIND_ON_LS_Y-2020"/>
    <n v="12.233984100000001"/>
    <n v="44.042342759999997"/>
  </r>
  <r>
    <x v="0"/>
    <x v="0"/>
    <x v="1"/>
    <x v="7"/>
    <x v="13"/>
    <s v="NO3_A1"/>
    <x v="7"/>
    <s v="GNR_WT_WIND_ON_LS_Y-2030"/>
    <n v="0.69369169999999802"/>
    <n v="2.49729011999999"/>
  </r>
  <r>
    <x v="0"/>
    <x v="0"/>
    <x v="1"/>
    <x v="7"/>
    <x v="13"/>
    <s v="NO3_A2"/>
    <x v="5"/>
    <s v="GNR_BO_ELEC_E-99"/>
    <n v="4.7781818181818203E-2"/>
    <n v="0.172014545454545"/>
  </r>
  <r>
    <x v="0"/>
    <x v="0"/>
    <x v="1"/>
    <x v="7"/>
    <x v="13"/>
    <s v="NO3_A2"/>
    <x v="5"/>
    <s v="GNR_HP_ELEC_COP-270"/>
    <n v="7.78666666666667E-3"/>
    <n v="2.8032000000000001E-2"/>
  </r>
  <r>
    <x v="0"/>
    <x v="0"/>
    <x v="1"/>
    <x v="7"/>
    <x v="13"/>
    <s v="NO3_A2"/>
    <x v="5"/>
    <s v="GNR_HP_ELEC_GROUND-WTR_COP-380_LS-4-MW_Y-2030"/>
    <n v="6.6191360246952904E-3"/>
    <n v="2.38288896889031E-2"/>
  </r>
  <r>
    <x v="0"/>
    <x v="0"/>
    <x v="1"/>
    <x v="7"/>
    <x v="13"/>
    <s v="NO3_A2"/>
    <x v="1"/>
    <s v="GNR_HS_HEAT_PIT_L-DEC_E-91_Y-2020"/>
    <n v="7.9196854376024306E-2"/>
    <n v="0.28510867575368798"/>
  </r>
  <r>
    <x v="0"/>
    <x v="0"/>
    <x v="1"/>
    <x v="7"/>
    <x v="13"/>
    <s v="NO3_A2"/>
    <x v="15"/>
    <s v="GNR_BO_LNG_E-90"/>
    <n v="5.64533333333333E-2"/>
    <n v="0.203232"/>
  </r>
  <r>
    <x v="0"/>
    <x v="0"/>
    <x v="1"/>
    <x v="7"/>
    <x v="13"/>
    <s v="NO3_A2"/>
    <x v="2"/>
    <s v="GNR_ST_MSW_BP_CB-20"/>
    <n v="0.10512000000000001"/>
    <n v="0.37843199999999999"/>
  </r>
  <r>
    <x v="0"/>
    <x v="0"/>
    <x v="1"/>
    <x v="7"/>
    <x v="13"/>
    <s v="NO3_A2"/>
    <x v="4"/>
    <s v="GNR_EH_HEAT"/>
    <n v="0.13753199999999999"/>
    <n v="0.49511519999999998"/>
  </r>
  <r>
    <x v="0"/>
    <x v="0"/>
    <x v="1"/>
    <x v="7"/>
    <x v="13"/>
    <s v="NO3_A2"/>
    <x v="19"/>
    <s v="GNR_BO_WOODCHI_E-90"/>
    <n v="7.1377777777777802E-3"/>
    <n v="2.5696E-2"/>
  </r>
  <r>
    <x v="0"/>
    <x v="0"/>
    <x v="1"/>
    <x v="7"/>
    <x v="13"/>
    <s v="NO3_A3"/>
    <x v="5"/>
    <s v="GNR_BO_ELEC_E-99"/>
    <n v="0.16325454545454501"/>
    <n v="0.58771636363636404"/>
  </r>
  <r>
    <x v="0"/>
    <x v="0"/>
    <x v="1"/>
    <x v="7"/>
    <x v="13"/>
    <s v="NO3_A3"/>
    <x v="5"/>
    <s v="GNR_HP_ELEC_COP-270"/>
    <n v="6.4888888888888895E-4"/>
    <n v="2.336E-3"/>
  </r>
  <r>
    <x v="0"/>
    <x v="0"/>
    <x v="1"/>
    <x v="7"/>
    <x v="13"/>
    <s v="NO3_A3"/>
    <x v="5"/>
    <s v="GNR_HP_ELEC_GROUND-WTR_COP-380_LS-4-MW_Y-2030"/>
    <n v="9.48358591526242E-2"/>
    <n v="0.34140909294944699"/>
  </r>
  <r>
    <x v="0"/>
    <x v="0"/>
    <x v="1"/>
    <x v="7"/>
    <x v="13"/>
    <s v="NO3_A3"/>
    <x v="1"/>
    <s v="GNR_HS_HEAT_PIT_L-DEC_E-91_Y-2020"/>
    <n v="0.30317224658324499"/>
    <n v="1.09142008769968"/>
  </r>
  <r>
    <x v="0"/>
    <x v="0"/>
    <x v="1"/>
    <x v="7"/>
    <x v="13"/>
    <s v="NO3_A3"/>
    <x v="15"/>
    <s v="GNR_BO_LNG_E-90"/>
    <n v="0.27218581934724401"/>
    <n v="0.97986894965007798"/>
  </r>
  <r>
    <x v="0"/>
    <x v="0"/>
    <x v="1"/>
    <x v="7"/>
    <x v="13"/>
    <s v="NO3_A3"/>
    <x v="2"/>
    <s v="GNR_BO_MSW_E-90"/>
    <n v="0.28421333333333298"/>
    <n v="1.0231680000000001"/>
  </r>
  <r>
    <x v="0"/>
    <x v="0"/>
    <x v="1"/>
    <x v="7"/>
    <x v="13"/>
    <s v="NO3_A3"/>
    <x v="19"/>
    <s v="GNR_BO_WOODCHI_E-90"/>
    <n v="1.7520000000000001E-2"/>
    <n v="6.3072000000000003E-2"/>
  </r>
  <r>
    <x v="0"/>
    <x v="0"/>
    <x v="1"/>
    <x v="7"/>
    <x v="14"/>
    <s v="NO4_A1"/>
    <x v="5"/>
    <s v="GNR_BO_ELEC_E-99_LS-10-MW-FEED_Y-2020"/>
    <n v="1.39590755616364"/>
    <n v="5.0252672021890996"/>
  </r>
  <r>
    <x v="0"/>
    <x v="0"/>
    <x v="1"/>
    <x v="7"/>
    <x v="14"/>
    <s v="NO4_A1"/>
    <x v="1"/>
    <s v="GNR_HS_HEAT_PIT_L-CEN_E-90_Y-2020"/>
    <n v="0.81948480602000995"/>
    <n v="2.9501453016720398"/>
  </r>
  <r>
    <x v="0"/>
    <x v="0"/>
    <x v="1"/>
    <x v="7"/>
    <x v="14"/>
    <s v="NO4_A1"/>
    <x v="6"/>
    <s v="GNR_RES_WTR_NOPMP_MC-01"/>
    <n v="3.67537745819287"/>
    <n v="13.231358849494301"/>
  </r>
  <r>
    <x v="0"/>
    <x v="0"/>
    <x v="1"/>
    <x v="7"/>
    <x v="14"/>
    <s v="NO4_A1"/>
    <x v="6"/>
    <s v="GNR_RES_WTR_NOPMP_MC-02"/>
    <n v="3.67537745819287"/>
    <n v="13.231358849494301"/>
  </r>
  <r>
    <x v="0"/>
    <x v="0"/>
    <x v="1"/>
    <x v="7"/>
    <x v="14"/>
    <s v="NO4_A1"/>
    <x v="6"/>
    <s v="GNR_RES_WTR_NOPMP_MC-03"/>
    <n v="3.67537745819287"/>
    <n v="13.231358849494301"/>
  </r>
  <r>
    <x v="0"/>
    <x v="0"/>
    <x v="1"/>
    <x v="7"/>
    <x v="14"/>
    <s v="NO4_A1"/>
    <x v="6"/>
    <s v="GNR_RES_WTR_NOPMP_MC-04"/>
    <n v="3.67537745819287"/>
    <n v="13.231358849494301"/>
  </r>
  <r>
    <x v="0"/>
    <x v="0"/>
    <x v="1"/>
    <x v="7"/>
    <x v="14"/>
    <s v="NO4_A1"/>
    <x v="6"/>
    <s v="GNR_RES_WTR_NOPMP_MC-05"/>
    <n v="3.5021023729257399"/>
    <n v="12.6075685425327"/>
  </r>
  <r>
    <x v="0"/>
    <x v="0"/>
    <x v="1"/>
    <x v="7"/>
    <x v="14"/>
    <s v="NO4_A1"/>
    <x v="6"/>
    <s v="GNR_RES_WTR_NOPMP_MC-06"/>
    <n v="1.7234760403112599"/>
    <n v="6.2045137451205301"/>
  </r>
  <r>
    <x v="0"/>
    <x v="0"/>
    <x v="1"/>
    <x v="7"/>
    <x v="14"/>
    <s v="NO4_A1"/>
    <x v="6"/>
    <s v="GNR_RES_WTR_NOPMP_MC-07"/>
    <n v="0.94715053621916401"/>
    <n v="3.4097419303889902"/>
  </r>
  <r>
    <x v="0"/>
    <x v="0"/>
    <x v="1"/>
    <x v="7"/>
    <x v="14"/>
    <s v="NO4_A1"/>
    <x v="6"/>
    <s v="GNR_RES_WTR_NOPMP_MC-08"/>
    <n v="0.197349636389827"/>
    <n v="0.710458691003378"/>
  </r>
  <r>
    <x v="0"/>
    <x v="0"/>
    <x v="1"/>
    <x v="7"/>
    <x v="14"/>
    <s v="NO4_A1"/>
    <x v="6"/>
    <s v="GNR_ROR_WTR"/>
    <n v="4.1384792691558996"/>
    <n v="14.8985253689612"/>
  </r>
  <r>
    <x v="0"/>
    <x v="0"/>
    <x v="1"/>
    <x v="7"/>
    <x v="14"/>
    <s v="NO4_A1"/>
    <x v="7"/>
    <s v="GNR_WT_WIND_ONS"/>
    <n v="2.1294"/>
    <n v="7.6658400000000002"/>
  </r>
  <r>
    <x v="0"/>
    <x v="0"/>
    <x v="1"/>
    <x v="7"/>
    <x v="14"/>
    <s v="NO4_A2"/>
    <x v="5"/>
    <s v="GNR_BO_ELEC_E-99"/>
    <n v="4.8890047560073901E-3"/>
    <n v="1.7600417121626601E-2"/>
  </r>
  <r>
    <x v="0"/>
    <x v="0"/>
    <x v="1"/>
    <x v="7"/>
    <x v="14"/>
    <s v="NO4_A2"/>
    <x v="5"/>
    <s v="GNR_HP_ELEC_COP-270"/>
    <n v="4.3800000000000002E-3"/>
    <n v="1.5768000000000001E-2"/>
  </r>
  <r>
    <x v="0"/>
    <x v="0"/>
    <x v="1"/>
    <x v="7"/>
    <x v="14"/>
    <s v="NO4_A2"/>
    <x v="1"/>
    <s v="GNR_HS_HEAT_PIT_L-DEC_E-91_Y-2020"/>
    <n v="7.4418477971258307E-2"/>
    <n v="0.26790652069652998"/>
  </r>
  <r>
    <x v="0"/>
    <x v="0"/>
    <x v="1"/>
    <x v="7"/>
    <x v="14"/>
    <s v="NO4_A2"/>
    <x v="15"/>
    <s v="GNR_BO_LNG_E-90"/>
    <n v="7.5317203432954402E-3"/>
    <n v="2.7114193235863601E-2"/>
  </r>
  <r>
    <x v="0"/>
    <x v="0"/>
    <x v="1"/>
    <x v="7"/>
    <x v="14"/>
    <s v="NO4_A2"/>
    <x v="2"/>
    <s v="GNR_BO_MSW_E-90"/>
    <n v="6.5213333333333304E-2"/>
    <n v="0.234768"/>
  </r>
  <r>
    <x v="0"/>
    <x v="0"/>
    <x v="1"/>
    <x v="7"/>
    <x v="14"/>
    <s v="NO4_A2"/>
    <x v="2"/>
    <s v="GNR_ST_MSW_BP_CB-20"/>
    <n v="5.8399999999999997E-3"/>
    <n v="2.1024000000000001E-2"/>
  </r>
  <r>
    <x v="0"/>
    <x v="0"/>
    <x v="1"/>
    <x v="7"/>
    <x v="14"/>
    <s v="NO4_A2"/>
    <x v="4"/>
    <s v="GNR_EH_HEAT"/>
    <n v="0.32061600000000001"/>
    <n v="1.1542176"/>
  </r>
  <r>
    <x v="0"/>
    <x v="0"/>
    <x v="1"/>
    <x v="7"/>
    <x v="15"/>
    <s v="NO5_A1"/>
    <x v="1"/>
    <s v="GNR_HS_HEAT_PIT_L-CEN_E-90_Y-2020"/>
    <n v="0.42527769433850598"/>
    <n v="1.5309996996186199"/>
  </r>
  <r>
    <x v="0"/>
    <x v="0"/>
    <x v="1"/>
    <x v="7"/>
    <x v="15"/>
    <s v="NO5_A1"/>
    <x v="2"/>
    <s v="GNR_ST_MSW_BP_E-23_LS-220-MW-FEED_Y-2020"/>
    <n v="7.8815579601311097"/>
    <n v="28.373608656472001"/>
  </r>
  <r>
    <x v="0"/>
    <x v="0"/>
    <x v="1"/>
    <x v="7"/>
    <x v="15"/>
    <s v="NO5_A1"/>
    <x v="6"/>
    <s v="GNR_RES_WTR_NOPMP_MC-01"/>
    <n v="1.3507327989206199"/>
    <n v="4.8626380761142496"/>
  </r>
  <r>
    <x v="0"/>
    <x v="0"/>
    <x v="1"/>
    <x v="7"/>
    <x v="15"/>
    <s v="NO5_A1"/>
    <x v="6"/>
    <s v="GNR_RES_WTR_NOPMP_MC-02"/>
    <n v="5.2401727989206197"/>
    <n v="18.864622076114198"/>
  </r>
  <r>
    <x v="0"/>
    <x v="0"/>
    <x v="1"/>
    <x v="7"/>
    <x v="15"/>
    <s v="NO5_A1"/>
    <x v="6"/>
    <s v="GNR_RES_WTR_NOPMP_MC-03"/>
    <n v="5.2401727989206197"/>
    <n v="18.864622076114198"/>
  </r>
  <r>
    <x v="0"/>
    <x v="0"/>
    <x v="1"/>
    <x v="7"/>
    <x v="15"/>
    <s v="NO5_A1"/>
    <x v="6"/>
    <s v="GNR_RES_WTR_NOPMP_MC-04"/>
    <n v="3.7544036767059499"/>
    <n v="13.5158532361414"/>
  </r>
  <r>
    <x v="0"/>
    <x v="0"/>
    <x v="1"/>
    <x v="7"/>
    <x v="15"/>
    <s v="NO5_A1"/>
    <x v="6"/>
    <s v="GNR_RES_WTR_NOPMP_MC-05"/>
    <n v="2.1126421338425998"/>
    <n v="7.6055116818333497"/>
  </r>
  <r>
    <x v="0"/>
    <x v="0"/>
    <x v="1"/>
    <x v="7"/>
    <x v="15"/>
    <s v="NO5_A1"/>
    <x v="6"/>
    <s v="GNR_RES_WTR_NOPMP_MC-06"/>
    <n v="1.7467242663068701"/>
    <n v="6.2882073587047502"/>
  </r>
  <r>
    <x v="0"/>
    <x v="0"/>
    <x v="1"/>
    <x v="7"/>
    <x v="15"/>
    <s v="NO5_A1"/>
    <x v="6"/>
    <s v="GNR_RES_WTR_NOPMP_MC-07"/>
    <n v="1.7467242663068701"/>
    <n v="6.2882073587047502"/>
  </r>
  <r>
    <x v="0"/>
    <x v="0"/>
    <x v="1"/>
    <x v="7"/>
    <x v="15"/>
    <s v="NO5_A1"/>
    <x v="6"/>
    <s v="GNR_RES_WTR_NOPMP_MC-08"/>
    <n v="0.32140982204754998"/>
    <n v="1.15707535937118"/>
  </r>
  <r>
    <x v="0"/>
    <x v="0"/>
    <x v="1"/>
    <x v="7"/>
    <x v="15"/>
    <s v="NO5_A1"/>
    <x v="6"/>
    <s v="GNR_RES_WTR_PMP_MC-01"/>
    <n v="3.88944"/>
    <n v="14.001984"/>
  </r>
  <r>
    <x v="0"/>
    <x v="0"/>
    <x v="1"/>
    <x v="7"/>
    <x v="15"/>
    <s v="NO5_A1"/>
    <x v="6"/>
    <s v="GNR_ROR_WTR"/>
    <n v="9.9313813027243292"/>
    <n v="35.752972689807599"/>
  </r>
  <r>
    <x v="0"/>
    <x v="0"/>
    <x v="1"/>
    <x v="7"/>
    <x v="15"/>
    <s v="NO5_A1"/>
    <x v="7"/>
    <s v="GNR_WT_WIND_ON_LS_Y-2020"/>
    <n v="0.66592399999999996"/>
    <n v="2.3973263999999999"/>
  </r>
  <r>
    <x v="0"/>
    <x v="0"/>
    <x v="1"/>
    <x v="7"/>
    <x v="15"/>
    <s v="NO5_A2"/>
    <x v="5"/>
    <s v="GNR_HP_ELEC_GROUND-WTR_COP-380_LS-4-MW_Y-2030"/>
    <n v="4.5292400683195899E-2"/>
    <n v="0.16305264245950499"/>
  </r>
  <r>
    <x v="0"/>
    <x v="0"/>
    <x v="1"/>
    <x v="7"/>
    <x v="15"/>
    <s v="NO5_A2"/>
    <x v="1"/>
    <s v="GNR_HS_HEAT_PIT_L-DEC_E-91_Y-2020"/>
    <n v="9.8890251068273802E-2"/>
    <n v="0.35600490384578598"/>
  </r>
  <r>
    <x v="0"/>
    <x v="0"/>
    <x v="1"/>
    <x v="7"/>
    <x v="15"/>
    <s v="NO5_A2"/>
    <x v="15"/>
    <s v="GNR_BO_LNG_E-90"/>
    <n v="0.13788888888888901"/>
    <n v="0.49640000000000101"/>
  </r>
  <r>
    <x v="0"/>
    <x v="0"/>
    <x v="1"/>
    <x v="7"/>
    <x v="15"/>
    <s v="NO5_A2"/>
    <x v="2"/>
    <s v="GNR_ST_MSW_BP_CB-20"/>
    <n v="0.267666666666666"/>
    <n v="0.96359999999999901"/>
  </r>
  <r>
    <x v="0"/>
    <x v="0"/>
    <x v="1"/>
    <x v="8"/>
    <x v="16"/>
    <s v="PL_A"/>
    <x v="0"/>
    <s v="BIEL-4_ST_COAL_BP"/>
    <n v="0.750857142857143"/>
    <n v="2.7030857142857201"/>
  </r>
  <r>
    <x v="0"/>
    <x v="0"/>
    <x v="1"/>
    <x v="8"/>
    <x v="16"/>
    <s v="PL_A"/>
    <x v="0"/>
    <s v="CHOR2-1_ST_COAL_BP"/>
    <n v="3.504"/>
    <n v="12.6144"/>
  </r>
  <r>
    <x v="0"/>
    <x v="0"/>
    <x v="1"/>
    <x v="8"/>
    <x v="16"/>
    <s v="PL_A"/>
    <x v="0"/>
    <s v="KARO-2_ST_COAL_BP"/>
    <n v="1.2847999999999999"/>
    <n v="4.6252800000000001"/>
  </r>
  <r>
    <x v="0"/>
    <x v="0"/>
    <x v="1"/>
    <x v="8"/>
    <x v="16"/>
    <s v="PL_A"/>
    <x v="0"/>
    <s v="KATO_ST_COAL_BP"/>
    <n v="1.4560540540540501"/>
    <n v="5.2417945945945901"/>
  </r>
  <r>
    <x v="0"/>
    <x v="0"/>
    <x v="1"/>
    <x v="8"/>
    <x v="16"/>
    <s v="PL_A"/>
    <x v="0"/>
    <s v="SIER-1_ST_COAL_BP"/>
    <n v="1.23516"/>
    <n v="4.4465760000000003"/>
  </r>
  <r>
    <x v="0"/>
    <x v="0"/>
    <x v="1"/>
    <x v="8"/>
    <x v="16"/>
    <s v="PL_A"/>
    <x v="0"/>
    <s v="TYCH_ST_COAL_BP"/>
    <n v="0.52559999999999996"/>
    <n v="1.8921600000000001"/>
  </r>
  <r>
    <x v="0"/>
    <x v="0"/>
    <x v="1"/>
    <x v="8"/>
    <x v="16"/>
    <s v="PL_A"/>
    <x v="0"/>
    <s v="ZIEL-2_ST_COAL_BP"/>
    <n v="9.6360000000000001E-2"/>
    <n v="0.34689599999999998"/>
  </r>
  <r>
    <x v="0"/>
    <x v="0"/>
    <x v="1"/>
    <x v="8"/>
    <x v="16"/>
    <s v="PL_A"/>
    <x v="0"/>
    <s v="ZIEL-4_ST_COAL_BP"/>
    <n v="0.52559999999999996"/>
    <n v="1.8921600000000001"/>
  </r>
  <r>
    <x v="0"/>
    <x v="0"/>
    <x v="1"/>
    <x v="8"/>
    <x v="16"/>
    <s v="PL_A"/>
    <x v="5"/>
    <s v="GNR_ES_ELEC_BAT-LITHIO_E-95_Y-16-29"/>
    <n v="10.9760037158886"/>
    <n v="39.513613377199"/>
  </r>
  <r>
    <x v="0"/>
    <x v="0"/>
    <x v="1"/>
    <x v="8"/>
    <x v="16"/>
    <s v="PL_A"/>
    <x v="1"/>
    <s v="GNR_HS_HEAT_PIT_L-CEN_E-90_Y-2020"/>
    <n v="12.713601744356"/>
    <n v="45.768966279681699"/>
  </r>
  <r>
    <x v="0"/>
    <x v="0"/>
    <x v="1"/>
    <x v="8"/>
    <x v="16"/>
    <s v="PL_A"/>
    <x v="2"/>
    <s v="GNR_BO_MSW_E-100"/>
    <n v="8.76"/>
    <n v="31.536000000000001"/>
  </r>
  <r>
    <x v="0"/>
    <x v="0"/>
    <x v="1"/>
    <x v="8"/>
    <x v="16"/>
    <s v="PL_A"/>
    <x v="2"/>
    <s v="GNR_ST_MSW_BP_E-15"/>
    <n v="0.79423999999999995"/>
    <n v="2.859264"/>
  </r>
  <r>
    <x v="0"/>
    <x v="0"/>
    <x v="1"/>
    <x v="8"/>
    <x v="16"/>
    <s v="PL_A"/>
    <x v="2"/>
    <s v="GNR_ST_MSW_BP_E-24_LS-220-MW-FEED_Y-2030"/>
    <n v="71.920243735127698"/>
    <n v="258.91287744646002"/>
  </r>
  <r>
    <x v="0"/>
    <x v="0"/>
    <x v="1"/>
    <x v="8"/>
    <x v="16"/>
    <s v="PL_A"/>
    <x v="16"/>
    <s v="NOWA-1_ST_NGAS_BP"/>
    <n v="1.23613333333333"/>
    <n v="4.4500799999999998"/>
  </r>
  <r>
    <x v="0"/>
    <x v="0"/>
    <x v="1"/>
    <x v="8"/>
    <x v="16"/>
    <s v="PL_A"/>
    <x v="16"/>
    <s v="RZES-2_ST_NGAS_BP"/>
    <n v="0.311466666666667"/>
    <n v="1.1212800000000001"/>
  </r>
  <r>
    <x v="0"/>
    <x v="0"/>
    <x v="1"/>
    <x v="8"/>
    <x v="16"/>
    <s v="PL_A"/>
    <x v="16"/>
    <s v="ZIEL-3_ST_NGAS_BP"/>
    <n v="1.1679999999999999"/>
    <n v="4.2047999999999996"/>
  </r>
  <r>
    <x v="0"/>
    <x v="0"/>
    <x v="1"/>
    <x v="8"/>
    <x v="16"/>
    <s v="PL_A"/>
    <x v="18"/>
    <s v="GNR_ST_STRAW_BP_E-15"/>
    <n v="0.95775999999999994"/>
    <n v="3.4479359999999999"/>
  </r>
  <r>
    <x v="0"/>
    <x v="0"/>
    <x v="1"/>
    <x v="8"/>
    <x v="16"/>
    <s v="PL_A"/>
    <x v="18"/>
    <s v="LODZ-3_ST_STRAW_EXT"/>
    <n v="1.30473655172414"/>
    <n v="4.6970515862069"/>
  </r>
  <r>
    <x v="0"/>
    <x v="0"/>
    <x v="1"/>
    <x v="8"/>
    <x v="16"/>
    <s v="PL_A"/>
    <x v="3"/>
    <s v="GNR_PV_SUN"/>
    <n v="1.09788013030086E-3"/>
    <n v="3.9523684690830896E-3"/>
  </r>
  <r>
    <x v="0"/>
    <x v="0"/>
    <x v="1"/>
    <x v="8"/>
    <x v="16"/>
    <s v="PL_A"/>
    <x v="6"/>
    <s v="GNR_ES_WTR_PMP"/>
    <n v="4.3160000000000004E-3"/>
    <n v="1.55376E-2"/>
  </r>
  <r>
    <x v="0"/>
    <x v="0"/>
    <x v="1"/>
    <x v="8"/>
    <x v="16"/>
    <s v="PL_A"/>
    <x v="7"/>
    <s v="GNR_WT_WIND_ONS"/>
    <n v="14.289785999999999"/>
    <n v="51.443229600000002"/>
  </r>
  <r>
    <x v="0"/>
    <x v="0"/>
    <x v="1"/>
    <x v="8"/>
    <x v="16"/>
    <s v="PL_A"/>
    <x v="7"/>
    <s v="GNR_WT_WIND_ON_LS_Y-2020"/>
    <n v="56.820167903906999"/>
    <n v="204.552604454065"/>
  </r>
  <r>
    <x v="0"/>
    <x v="0"/>
    <x v="1"/>
    <x v="8"/>
    <x v="16"/>
    <s v="PL_A"/>
    <x v="19"/>
    <s v="GNR_ST_WOODCHI_BP_E-29_LS-600-MW-FEED_Y-2030"/>
    <n v="3.8496250000000001"/>
    <n v="13.858650000000001"/>
  </r>
  <r>
    <x v="0"/>
    <x v="0"/>
    <x v="1"/>
    <x v="8"/>
    <x v="16"/>
    <s v="PL_Rural"/>
    <x v="0"/>
    <s v="LAZI-6_ST_COAL_CND"/>
    <n v="0.18009911111111099"/>
    <n v="0.64835679999999996"/>
  </r>
  <r>
    <x v="0"/>
    <x v="0"/>
    <x v="1"/>
    <x v="8"/>
    <x v="16"/>
    <s v="PL_Rural"/>
    <x v="12"/>
    <s v="GNR_ST_NUCL_CND_E-33"/>
    <n v="73.690181818181799"/>
    <n v="265.28465454545398"/>
  </r>
  <r>
    <x v="0"/>
    <x v="0"/>
    <x v="1"/>
    <x v="8"/>
    <x v="16"/>
    <s v="PL_Rural"/>
    <x v="6"/>
    <s v="GNR_ROR_WTR"/>
    <n v="1.12035"/>
    <n v="4.0332600000000003"/>
  </r>
  <r>
    <x v="0"/>
    <x v="0"/>
    <x v="1"/>
    <x v="9"/>
    <x v="17"/>
    <s v="SE1A"/>
    <x v="6"/>
    <s v="GNR_RES_WTR_NOPMP_MC-01"/>
    <n v="3.5521799999999999"/>
    <n v="12.787848"/>
  </r>
  <r>
    <x v="0"/>
    <x v="0"/>
    <x v="1"/>
    <x v="9"/>
    <x v="17"/>
    <s v="SE1A"/>
    <x v="6"/>
    <s v="GNR_RES_WTR_NOPMP_MC-02"/>
    <n v="3.5521799999999999"/>
    <n v="12.787848"/>
  </r>
  <r>
    <x v="0"/>
    <x v="0"/>
    <x v="1"/>
    <x v="9"/>
    <x v="17"/>
    <s v="SE1A"/>
    <x v="6"/>
    <s v="GNR_RES_WTR_NOPMP_MC-03"/>
    <n v="2.4389527784147398"/>
    <n v="8.7802300022930808"/>
  </r>
  <r>
    <x v="0"/>
    <x v="0"/>
    <x v="1"/>
    <x v="9"/>
    <x v="17"/>
    <s v="SE1A"/>
    <x v="6"/>
    <s v="GNR_RES_WTR_NOPMP_MC-04"/>
    <n v="1.1840599999999999"/>
    <n v="4.2626160000000004"/>
  </r>
  <r>
    <x v="0"/>
    <x v="0"/>
    <x v="1"/>
    <x v="9"/>
    <x v="17"/>
    <s v="SE1A"/>
    <x v="6"/>
    <s v="GNR_RES_WTR_NOPMP_MC-05"/>
    <n v="1.1840599999999999"/>
    <n v="4.2626160000000004"/>
  </r>
  <r>
    <x v="0"/>
    <x v="0"/>
    <x v="1"/>
    <x v="9"/>
    <x v="17"/>
    <s v="SE1A"/>
    <x v="6"/>
    <s v="GNR_RES_WTR_NOPMP_MC-06"/>
    <n v="1.1840599999999999"/>
    <n v="4.2626160000000004"/>
  </r>
  <r>
    <x v="0"/>
    <x v="0"/>
    <x v="1"/>
    <x v="9"/>
    <x v="17"/>
    <s v="SE1A"/>
    <x v="6"/>
    <s v="GNR_RES_WTR_NOPMP_MC-07"/>
    <n v="0.206880435168909"/>
    <n v="0.74476956660807203"/>
  </r>
  <r>
    <x v="0"/>
    <x v="0"/>
    <x v="1"/>
    <x v="9"/>
    <x v="17"/>
    <s v="SE1A"/>
    <x v="6"/>
    <s v="GNR_ROR_WTR"/>
    <n v="5.0573856784629196"/>
    <n v="18.206588442466501"/>
  </r>
  <r>
    <x v="0"/>
    <x v="0"/>
    <x v="1"/>
    <x v="9"/>
    <x v="17"/>
    <s v="SE1A"/>
    <x v="7"/>
    <s v="GNR_WT_WIND_ONS"/>
    <n v="4.9862206320000002"/>
    <n v="17.950394275200001"/>
  </r>
  <r>
    <x v="0"/>
    <x v="0"/>
    <x v="1"/>
    <x v="9"/>
    <x v="17"/>
    <s v="SE1_IND"/>
    <x v="5"/>
    <s v="GNR_HP_ELEC_AIR-WTR_COP-310_LS_Y-2020"/>
    <n v="8.2967678615069498E-2"/>
    <n v="0.29868364301424999"/>
  </r>
  <r>
    <x v="0"/>
    <x v="0"/>
    <x v="1"/>
    <x v="9"/>
    <x v="17"/>
    <s v="SE1_IND"/>
    <x v="1"/>
    <s v="GNR_HS_HEAT_PIT_L-CEN_E-90_Y-2020"/>
    <n v="0.301702264476506"/>
    <n v="1.08612815211542"/>
  </r>
  <r>
    <x v="0"/>
    <x v="0"/>
    <x v="1"/>
    <x v="9"/>
    <x v="17"/>
    <s v="SE1_IND"/>
    <x v="2"/>
    <s v="GNR_ST_MSW_BP_E-23_LS-220-MW-FEED_Y-2020"/>
    <n v="3.6563206522773299"/>
    <n v="13.1627543481984"/>
  </r>
  <r>
    <x v="0"/>
    <x v="0"/>
    <x v="1"/>
    <x v="9"/>
    <x v="17"/>
    <s v="SE1_IND"/>
    <x v="2"/>
    <s v="GNR_ST_MSW_BP_E-24_LS-220-MW-FEED_Y-2030"/>
    <n v="0.32461104258145901"/>
    <n v="1.1685997532932499"/>
  </r>
  <r>
    <x v="0"/>
    <x v="0"/>
    <x v="1"/>
    <x v="9"/>
    <x v="17"/>
    <s v="SE1_medium"/>
    <x v="5"/>
    <s v="GNR_HP_ELEC_GROUND-WTR_COP-380_LS-4-MW_Y-2030"/>
    <n v="0.25322881104389799"/>
    <n v="0.91162371975803402"/>
  </r>
  <r>
    <x v="0"/>
    <x v="0"/>
    <x v="1"/>
    <x v="9"/>
    <x v="17"/>
    <s v="SE1_medium"/>
    <x v="1"/>
    <s v="GNR_HS_HEAT_PIT_L-DEC_E-91_Y-2020"/>
    <n v="0.25597563345088897"/>
    <n v="0.92151228042319999"/>
  </r>
  <r>
    <x v="0"/>
    <x v="0"/>
    <x v="1"/>
    <x v="9"/>
    <x v="17"/>
    <s v="SE1_medium"/>
    <x v="1"/>
    <s v="GNR_HS_HEAT_WTR-TANK_LS_E-95_Y-2010"/>
    <n v="3.0317724826674601E-2"/>
    <n v="0.10914380937602799"/>
  </r>
  <r>
    <x v="0"/>
    <x v="0"/>
    <x v="1"/>
    <x v="9"/>
    <x v="17"/>
    <s v="SE1_medium"/>
    <x v="2"/>
    <s v="GNR_BO_MSW_E-90"/>
    <n v="0.29199999999999998"/>
    <n v="1.0511999999999999"/>
  </r>
  <r>
    <x v="0"/>
    <x v="0"/>
    <x v="1"/>
    <x v="9"/>
    <x v="17"/>
    <s v="SE1_medium"/>
    <x v="2"/>
    <s v="GNR_ST_MSW_BP_CB-20"/>
    <n v="0.819936"/>
    <n v="2.9517696"/>
  </r>
  <r>
    <x v="0"/>
    <x v="0"/>
    <x v="1"/>
    <x v="9"/>
    <x v="17"/>
    <s v="SE1_medium"/>
    <x v="11"/>
    <s v="GNR_BO_BFG_E-90"/>
    <n v="0.27727846504429199"/>
    <n v="0.99820247415945196"/>
  </r>
  <r>
    <x v="0"/>
    <x v="0"/>
    <x v="1"/>
    <x v="9"/>
    <x v="17"/>
    <s v="SE1_medium"/>
    <x v="4"/>
    <s v="GNR_EH_HEAT"/>
    <n v="0.11030219780219699"/>
    <n v="0.397087912087911"/>
  </r>
  <r>
    <x v="0"/>
    <x v="0"/>
    <x v="1"/>
    <x v="9"/>
    <x v="17"/>
    <s v="SE1_medium"/>
    <x v="8"/>
    <s v="GNR_BO_WOODWST_E-90"/>
    <n v="5.8400000000000001E-2"/>
    <n v="0.21024000000000001"/>
  </r>
  <r>
    <x v="0"/>
    <x v="0"/>
    <x v="1"/>
    <x v="9"/>
    <x v="17"/>
    <s v="SE1_small"/>
    <x v="5"/>
    <s v="GNR_HP_ELEC_GROUND-WTR_COP-360_LS-4-MW_Y-2020"/>
    <n v="0.13310114446901"/>
    <n v="0.47916412008843601"/>
  </r>
  <r>
    <x v="0"/>
    <x v="0"/>
    <x v="1"/>
    <x v="9"/>
    <x v="17"/>
    <s v="SE1_small"/>
    <x v="1"/>
    <s v="GNR_HS_HEAT_PIT_L-DEC_E-91_Y-2020"/>
    <n v="0.32297486100205097"/>
    <n v="1.1627094996073799"/>
  </r>
  <r>
    <x v="0"/>
    <x v="0"/>
    <x v="1"/>
    <x v="9"/>
    <x v="17"/>
    <s v="SE1_small"/>
    <x v="1"/>
    <s v="GNR_HS_HEAT_WTR-TANK_LS_E-95_Y-2010"/>
    <n v="2.7859177037516201E-3"/>
    <n v="1.0029303733505799E-2"/>
  </r>
  <r>
    <x v="0"/>
    <x v="0"/>
    <x v="1"/>
    <x v="9"/>
    <x v="17"/>
    <s v="SE1_small"/>
    <x v="4"/>
    <s v="GNR_EH_HEAT"/>
    <n v="6.2851867226180096E-3"/>
    <n v="2.2626672201424801E-2"/>
  </r>
  <r>
    <x v="0"/>
    <x v="0"/>
    <x v="1"/>
    <x v="9"/>
    <x v="17"/>
    <s v="SE1_small"/>
    <x v="19"/>
    <s v="GNR_ST_WOODCHI_BP_CB-20"/>
    <n v="3.1219100989193699E-2"/>
    <n v="0.112388763561097"/>
  </r>
  <r>
    <x v="0"/>
    <x v="0"/>
    <x v="1"/>
    <x v="9"/>
    <x v="18"/>
    <s v="SE2A"/>
    <x v="6"/>
    <s v="GNR_RES_WTR_NOPMP_MC-01"/>
    <n v="3.5695705432814901"/>
    <n v="12.8504539558134"/>
  </r>
  <r>
    <x v="0"/>
    <x v="0"/>
    <x v="1"/>
    <x v="9"/>
    <x v="18"/>
    <s v="SE2A"/>
    <x v="6"/>
    <s v="GNR_RES_WTR_NOPMP_MC-02"/>
    <n v="4.51565054328149"/>
    <n v="16.256341955813401"/>
  </r>
  <r>
    <x v="0"/>
    <x v="0"/>
    <x v="1"/>
    <x v="9"/>
    <x v="18"/>
    <s v="SE2A"/>
    <x v="6"/>
    <s v="GNR_RES_WTR_NOPMP_MC-03"/>
    <n v="3.7630421194012502"/>
    <n v="13.5469516298445"/>
  </r>
  <r>
    <x v="0"/>
    <x v="0"/>
    <x v="1"/>
    <x v="9"/>
    <x v="18"/>
    <s v="SE2A"/>
    <x v="6"/>
    <s v="GNR_RES_WTR_NOPMP_MC-04"/>
    <n v="3.7630421194012502"/>
    <n v="13.5469516298445"/>
  </r>
  <r>
    <x v="0"/>
    <x v="0"/>
    <x v="1"/>
    <x v="9"/>
    <x v="18"/>
    <s v="SE2A"/>
    <x v="6"/>
    <s v="GNR_RES_WTR_NOPMP_MC-05"/>
    <n v="3.7630421194012502"/>
    <n v="13.5469516298445"/>
  </r>
  <r>
    <x v="0"/>
    <x v="0"/>
    <x v="1"/>
    <x v="9"/>
    <x v="18"/>
    <s v="SE2A"/>
    <x v="6"/>
    <s v="GNR_RES_WTR_NOPMP_MC-06"/>
    <n v="2.5742576358626699"/>
    <n v="9.2673274891056003"/>
  </r>
  <r>
    <x v="0"/>
    <x v="0"/>
    <x v="1"/>
    <x v="9"/>
    <x v="18"/>
    <s v="SE2A"/>
    <x v="6"/>
    <s v="GNR_RES_WTR_PMP_MC-01"/>
    <n v="0.94608000000000003"/>
    <n v="3.405888"/>
  </r>
  <r>
    <x v="0"/>
    <x v="0"/>
    <x v="1"/>
    <x v="9"/>
    <x v="18"/>
    <s v="SE2A"/>
    <x v="6"/>
    <s v="GNR_ROR_WTR"/>
    <n v="14.9567720942319"/>
    <n v="53.844379539234801"/>
  </r>
  <r>
    <x v="0"/>
    <x v="0"/>
    <x v="1"/>
    <x v="9"/>
    <x v="18"/>
    <s v="SE2A"/>
    <x v="7"/>
    <s v="GNR_WT_WIND_ONS"/>
    <n v="9.4801729780000006"/>
    <n v="34.128622720800003"/>
  </r>
  <r>
    <x v="0"/>
    <x v="0"/>
    <x v="1"/>
    <x v="9"/>
    <x v="18"/>
    <s v="SE2_IND"/>
    <x v="1"/>
    <s v="GNR_HS_HEAT_PIT_L-CEN_E-90_Y-2020"/>
    <n v="0.62441814267090401"/>
    <n v="2.2479053136152598"/>
  </r>
  <r>
    <x v="0"/>
    <x v="0"/>
    <x v="1"/>
    <x v="9"/>
    <x v="18"/>
    <s v="SE2_IND"/>
    <x v="2"/>
    <s v="GNR_ST_MSW_BP_E-23_LS-220-MW-FEED_Y-2020"/>
    <n v="11.572174718622501"/>
    <n v="41.659828987041202"/>
  </r>
  <r>
    <x v="0"/>
    <x v="0"/>
    <x v="1"/>
    <x v="9"/>
    <x v="18"/>
    <s v="SE2_medium"/>
    <x v="5"/>
    <s v="GNR_HP_ELEC_GROUND-WTR_COP-360_LS-4-MW_Y-2020"/>
    <n v="0.52738236043707598"/>
    <n v="1.89857649757347"/>
  </r>
  <r>
    <x v="0"/>
    <x v="0"/>
    <x v="1"/>
    <x v="9"/>
    <x v="18"/>
    <s v="SE2_medium"/>
    <x v="1"/>
    <s v="GNR_HS_HEAT_PIT_L-DEC_E-91_Y-2020"/>
    <n v="1.28391329214121"/>
    <n v="4.6220878517083399"/>
  </r>
  <r>
    <x v="0"/>
    <x v="0"/>
    <x v="1"/>
    <x v="9"/>
    <x v="18"/>
    <s v="SE2_medium"/>
    <x v="1"/>
    <s v="GNR_HS_HEAT_WTR-TANK_LS_E-95_Y-2010"/>
    <n v="5.629E-2"/>
    <n v="0.20264399999999999"/>
  </r>
  <r>
    <x v="0"/>
    <x v="0"/>
    <x v="1"/>
    <x v="9"/>
    <x v="18"/>
    <s v="SE2_medium"/>
    <x v="2"/>
    <s v="GNR_ST_MSW_BP_CB-20"/>
    <n v="0.36497612450319999"/>
    <n v="1.3139140482115199"/>
  </r>
  <r>
    <x v="0"/>
    <x v="0"/>
    <x v="1"/>
    <x v="9"/>
    <x v="18"/>
    <s v="SE2_medium"/>
    <x v="2"/>
    <s v="GNR_ST_MSW_BP_CB-40"/>
    <n v="0.65816799999999998"/>
    <n v="2.3694047999999999"/>
  </r>
  <r>
    <x v="0"/>
    <x v="0"/>
    <x v="1"/>
    <x v="9"/>
    <x v="18"/>
    <s v="SE2_medium"/>
    <x v="4"/>
    <s v="GNR_EH_HEAT"/>
    <n v="4.4930790365796502E-2"/>
    <n v="0.16175084531686801"/>
  </r>
  <r>
    <x v="0"/>
    <x v="0"/>
    <x v="1"/>
    <x v="9"/>
    <x v="18"/>
    <s v="SE2_medium"/>
    <x v="19"/>
    <s v="GNR_ST_WOODCHI_BP_CB-30"/>
    <n v="0.17841199999999999"/>
    <n v="0.64228320000000005"/>
  </r>
  <r>
    <x v="0"/>
    <x v="0"/>
    <x v="1"/>
    <x v="9"/>
    <x v="18"/>
    <s v="SE2_medium"/>
    <x v="19"/>
    <s v="GNR_ST_WOODCHI_BP_CB-40"/>
    <n v="1.1923333333333299"/>
    <n v="4.2923999999999998"/>
  </r>
  <r>
    <x v="0"/>
    <x v="0"/>
    <x v="1"/>
    <x v="9"/>
    <x v="18"/>
    <s v="SE2_medium"/>
    <x v="19"/>
    <s v="GNR_ST_WOODCHI_BP_CB-50"/>
    <n v="0.15767999999999999"/>
    <n v="0.56764800000000004"/>
  </r>
  <r>
    <x v="0"/>
    <x v="0"/>
    <x v="1"/>
    <x v="9"/>
    <x v="18"/>
    <s v="SE2_small"/>
    <x v="5"/>
    <s v="GNR_HP_ELEC_GROUND-WTR_COP-360_LS-4-MW_Y-2020"/>
    <n v="0.207123505077077"/>
    <n v="0.74564461827747897"/>
  </r>
  <r>
    <x v="0"/>
    <x v="0"/>
    <x v="1"/>
    <x v="9"/>
    <x v="18"/>
    <s v="SE2_small"/>
    <x v="1"/>
    <s v="GNR_HS_HEAT_PIT_L-DEC_E-91_Y-2020"/>
    <n v="0.50928553664114995"/>
    <n v="1.8334279319081399"/>
  </r>
  <r>
    <x v="0"/>
    <x v="0"/>
    <x v="1"/>
    <x v="9"/>
    <x v="18"/>
    <s v="SE2_small"/>
    <x v="4"/>
    <s v="GNR_EH_HEAT"/>
    <n v="9.2979739010988598E-3"/>
    <n v="3.3472706043955899E-2"/>
  </r>
  <r>
    <x v="0"/>
    <x v="0"/>
    <x v="1"/>
    <x v="9"/>
    <x v="19"/>
    <s v="SE3A"/>
    <x v="12"/>
    <s v="GNR_ST_NUCL_CND_E-33"/>
    <n v="117.22632"/>
    <n v="422.01475199999999"/>
  </r>
  <r>
    <x v="0"/>
    <x v="0"/>
    <x v="1"/>
    <x v="9"/>
    <x v="19"/>
    <s v="SE3A"/>
    <x v="6"/>
    <s v="GNR_RES_WTR_NOPMP_MC-01"/>
    <n v="1.1528160000000001"/>
    <n v="4.1501375999999999"/>
  </r>
  <r>
    <x v="0"/>
    <x v="0"/>
    <x v="1"/>
    <x v="9"/>
    <x v="19"/>
    <s v="SE3A"/>
    <x v="6"/>
    <s v="GNR_RES_WTR_NOPMP_MC-02"/>
    <n v="1.0981739952766001"/>
    <n v="3.9534263829957399"/>
  </r>
  <r>
    <x v="0"/>
    <x v="0"/>
    <x v="1"/>
    <x v="9"/>
    <x v="19"/>
    <s v="SE3A"/>
    <x v="6"/>
    <s v="GNR_RES_WTR_NOPMP_MC-03"/>
    <n v="0.96067999999999998"/>
    <n v="3.4584480000000002"/>
  </r>
  <r>
    <x v="0"/>
    <x v="0"/>
    <x v="1"/>
    <x v="9"/>
    <x v="19"/>
    <s v="SE3A"/>
    <x v="6"/>
    <s v="GNR_RES_WTR_NOPMP_MC-04"/>
    <n v="0.96067999999999998"/>
    <n v="3.4584480000000002"/>
  </r>
  <r>
    <x v="0"/>
    <x v="0"/>
    <x v="1"/>
    <x v="9"/>
    <x v="19"/>
    <s v="SE3A"/>
    <x v="6"/>
    <s v="GNR_RES_WTR_NOPMP_MC-05"/>
    <n v="0.96067999999999998"/>
    <n v="3.4584480000000002"/>
  </r>
  <r>
    <x v="0"/>
    <x v="0"/>
    <x v="1"/>
    <x v="9"/>
    <x v="19"/>
    <s v="SE3A"/>
    <x v="6"/>
    <s v="GNR_RES_WTR_NOPMP_MC-06"/>
    <n v="0.192136"/>
    <n v="0.69168960000000002"/>
  </r>
  <r>
    <x v="0"/>
    <x v="0"/>
    <x v="1"/>
    <x v="9"/>
    <x v="19"/>
    <s v="SE3A"/>
    <x v="6"/>
    <s v="GNR_RES_WTR_NOPMP_MC-07"/>
    <n v="4.1491679469101803E-2"/>
    <n v="0.149370046088767"/>
  </r>
  <r>
    <x v="0"/>
    <x v="0"/>
    <x v="1"/>
    <x v="9"/>
    <x v="19"/>
    <s v="SE3A"/>
    <x v="6"/>
    <s v="GNR_ROR_WTR"/>
    <n v="5.4573907516429303"/>
    <n v="19.6466067059145"/>
  </r>
  <r>
    <x v="0"/>
    <x v="0"/>
    <x v="1"/>
    <x v="9"/>
    <x v="19"/>
    <s v="SE3A"/>
    <x v="7"/>
    <s v="GNR_WT_WIND_ONS"/>
    <n v="6.1473913199999997"/>
    <n v="22.130608752000001"/>
  </r>
  <r>
    <x v="0"/>
    <x v="0"/>
    <x v="1"/>
    <x v="9"/>
    <x v="19"/>
    <s v="SE3_IND"/>
    <x v="1"/>
    <s v="GNR_HS_HEAT_PIT_L-CEN_E-90_Y-2020"/>
    <n v="0.95384904880725896"/>
    <n v="3.4338565757061299"/>
  </r>
  <r>
    <x v="0"/>
    <x v="0"/>
    <x v="1"/>
    <x v="9"/>
    <x v="19"/>
    <s v="SE3_IND"/>
    <x v="2"/>
    <s v="GNR_ST_MSW_BP_E-23_LS-220-MW-FEED_Y-2020"/>
    <n v="17.677429744073098"/>
    <n v="63.638747078663201"/>
  </r>
  <r>
    <x v="0"/>
    <x v="0"/>
    <x v="1"/>
    <x v="9"/>
    <x v="19"/>
    <s v="SE3_large"/>
    <x v="0"/>
    <s v="VARTAN6_ST_COAL_EXT"/>
    <n v="1.9909090909090901"/>
    <n v="7.1672727272727297"/>
  </r>
  <r>
    <x v="0"/>
    <x v="0"/>
    <x v="1"/>
    <x v="9"/>
    <x v="19"/>
    <s v="SE3_large"/>
    <x v="5"/>
    <s v="GNR_HP_ELEC_COP-270"/>
    <n v="0.2044"/>
    <n v="0.73584000000000005"/>
  </r>
  <r>
    <x v="0"/>
    <x v="0"/>
    <x v="1"/>
    <x v="9"/>
    <x v="19"/>
    <s v="SE3_large"/>
    <x v="1"/>
    <s v="GNR_HS_HEAT_PIT_L-CEN_E-90_Y-2020"/>
    <n v="2.2649694938812899"/>
    <n v="8.1538901779726505"/>
  </r>
  <r>
    <x v="0"/>
    <x v="0"/>
    <x v="1"/>
    <x v="9"/>
    <x v="19"/>
    <s v="SE3_large"/>
    <x v="1"/>
    <s v="GNR_HS_HEAT_WTR-TANK_LS_E-95_Y-2010"/>
    <n v="3.61112057535284E-2"/>
    <n v="0.130000340712702"/>
  </r>
  <r>
    <x v="0"/>
    <x v="0"/>
    <x v="1"/>
    <x v="9"/>
    <x v="19"/>
    <s v="SE3_large"/>
    <x v="2"/>
    <s v="AROS6_ST_MSW_EXT"/>
    <n v="1.4647868852459001"/>
    <n v="5.2732327868852504"/>
  </r>
  <r>
    <x v="0"/>
    <x v="0"/>
    <x v="1"/>
    <x v="9"/>
    <x v="19"/>
    <s v="SE3_large"/>
    <x v="2"/>
    <s v="GNR_ST_MSW_BP_CB-30"/>
    <n v="2.60113748040756"/>
    <n v="9.3640949294671998"/>
  </r>
  <r>
    <x v="0"/>
    <x v="0"/>
    <x v="1"/>
    <x v="9"/>
    <x v="19"/>
    <s v="SE3_large"/>
    <x v="2"/>
    <s v="GNR_ST_MSW_BP_E-23_LS-220-MW-FEED_Y-2020"/>
    <n v="10.9011836654989"/>
    <n v="39.244261195796099"/>
  </r>
  <r>
    <x v="0"/>
    <x v="0"/>
    <x v="1"/>
    <x v="9"/>
    <x v="19"/>
    <s v="SE3_large"/>
    <x v="2"/>
    <s v="GNR_ST_MSW_BP_E-24_LS-220-MW-FEED_Y-2030"/>
    <n v="2.3481250622348599"/>
    <n v="8.4532502240454903"/>
  </r>
  <r>
    <x v="0"/>
    <x v="0"/>
    <x v="1"/>
    <x v="9"/>
    <x v="19"/>
    <s v="SE3_large"/>
    <x v="16"/>
    <s v="GNR_CC_NGAS_BP_CB-90"/>
    <n v="2.6815333333333302"/>
    <n v="9.6535200000000003"/>
  </r>
  <r>
    <x v="0"/>
    <x v="0"/>
    <x v="1"/>
    <x v="9"/>
    <x v="19"/>
    <s v="SE3_large"/>
    <x v="4"/>
    <s v="GNR_EH_HEAT"/>
    <n v="0.15342032967032901"/>
    <n v="0.55231318681318498"/>
  </r>
  <r>
    <x v="0"/>
    <x v="0"/>
    <x v="1"/>
    <x v="9"/>
    <x v="19"/>
    <s v="SE3_large"/>
    <x v="19"/>
    <s v="GNR_ST_WOODCHI_BP_CB-30"/>
    <n v="0.43600472013511099"/>
    <n v="1.5696169924864001"/>
  </r>
  <r>
    <x v="0"/>
    <x v="0"/>
    <x v="1"/>
    <x v="9"/>
    <x v="19"/>
    <s v="SE3_large"/>
    <x v="19"/>
    <s v="GNR_ST_WOODCHI_BP_CB-40"/>
    <n v="2.3426054356599999"/>
    <n v="8.4333795683759991"/>
  </r>
  <r>
    <x v="0"/>
    <x v="0"/>
    <x v="1"/>
    <x v="9"/>
    <x v="19"/>
    <s v="SE3_large"/>
    <x v="19"/>
    <s v="GNR_ST_WOODCHI_BP_CB-80"/>
    <n v="0.90554826500550001"/>
    <n v="3.2599737540197999"/>
  </r>
  <r>
    <x v="0"/>
    <x v="0"/>
    <x v="1"/>
    <x v="9"/>
    <x v="19"/>
    <s v="SE3_large"/>
    <x v="8"/>
    <s v="AROS7_ST_WOODWST_EXT"/>
    <n v="1.4647868852459001"/>
    <n v="5.2732327868852504"/>
  </r>
  <r>
    <x v="0"/>
    <x v="0"/>
    <x v="1"/>
    <x v="9"/>
    <x v="19"/>
    <s v="SE3_medium"/>
    <x v="5"/>
    <s v="GNR_HP_ELEC_COP-270"/>
    <n v="6.5748666666666705E-2"/>
    <n v="0.23669519999999999"/>
  </r>
  <r>
    <x v="0"/>
    <x v="0"/>
    <x v="1"/>
    <x v="9"/>
    <x v="19"/>
    <s v="SE3_medium"/>
    <x v="5"/>
    <s v="GNR_HP_ELEC_GROUND-WTR_COP-360_LS-4-MW_Y-2020"/>
    <n v="1.9843843907049099"/>
    <n v="7.1437838065376802"/>
  </r>
  <r>
    <x v="0"/>
    <x v="0"/>
    <x v="1"/>
    <x v="9"/>
    <x v="19"/>
    <s v="SE3_medium"/>
    <x v="1"/>
    <s v="GNR_HS_HEAT_PIT_L-DEC_E-91_Y-2020"/>
    <n v="4.80406537501075"/>
    <n v="17.2946353500387"/>
  </r>
  <r>
    <x v="0"/>
    <x v="0"/>
    <x v="1"/>
    <x v="9"/>
    <x v="19"/>
    <s v="SE3_medium"/>
    <x v="1"/>
    <s v="GNR_HS_HEAT_WTR-TANK_LS_E-95_Y-2010"/>
    <n v="0.24426999999999999"/>
    <n v="0.87937200000000004"/>
  </r>
  <r>
    <x v="0"/>
    <x v="0"/>
    <x v="1"/>
    <x v="9"/>
    <x v="19"/>
    <s v="SE3_medium"/>
    <x v="2"/>
    <s v="GNR_BO_MSW_E-90"/>
    <n v="0.86520907462686503"/>
    <n v="3.1147526686567102"/>
  </r>
  <r>
    <x v="0"/>
    <x v="0"/>
    <x v="1"/>
    <x v="9"/>
    <x v="19"/>
    <s v="SE3_medium"/>
    <x v="2"/>
    <s v="GNR_ST_MSW_BP_CB-10"/>
    <n v="1.0972192000000001"/>
    <n v="3.9499891200000001"/>
  </r>
  <r>
    <x v="0"/>
    <x v="0"/>
    <x v="1"/>
    <x v="9"/>
    <x v="19"/>
    <s v="SE3_medium"/>
    <x v="2"/>
    <s v="GNR_ST_MSW_BP_CB-20"/>
    <n v="0.35039999999999999"/>
    <n v="1.2614399999999999"/>
  </r>
  <r>
    <x v="0"/>
    <x v="0"/>
    <x v="1"/>
    <x v="9"/>
    <x v="19"/>
    <s v="SE3_medium"/>
    <x v="2"/>
    <s v="GNR_ST_MSW_BP_CB-30"/>
    <n v="0.77185333333333295"/>
    <n v="2.7786719999999998"/>
  </r>
  <r>
    <x v="0"/>
    <x v="0"/>
    <x v="1"/>
    <x v="9"/>
    <x v="19"/>
    <s v="SE3_medium"/>
    <x v="4"/>
    <s v="GNR_EH_HEAT"/>
    <n v="0.14206312429557499"/>
    <n v="0.51142724746407098"/>
  </r>
  <r>
    <x v="0"/>
    <x v="0"/>
    <x v="1"/>
    <x v="9"/>
    <x v="19"/>
    <s v="SE3_medium"/>
    <x v="19"/>
    <s v="GNR_ST_WOODCHI_BP_CB-20"/>
    <n v="0.28169823999999999"/>
    <n v="1.0141136639999999"/>
  </r>
  <r>
    <x v="0"/>
    <x v="0"/>
    <x v="1"/>
    <x v="9"/>
    <x v="19"/>
    <s v="SE3_medium"/>
    <x v="19"/>
    <s v="GNR_ST_WOODCHI_BP_CB-30"/>
    <n v="1.8727776888888901"/>
    <n v="6.7419996800000002"/>
  </r>
  <r>
    <x v="0"/>
    <x v="0"/>
    <x v="1"/>
    <x v="9"/>
    <x v="19"/>
    <s v="SE3_medium"/>
    <x v="19"/>
    <s v="GNR_ST_WOODCHI_BP_CB-40"/>
    <n v="1.87617903223333"/>
    <n v="6.75424451604"/>
  </r>
  <r>
    <x v="0"/>
    <x v="0"/>
    <x v="1"/>
    <x v="9"/>
    <x v="19"/>
    <s v="SE3_medium"/>
    <x v="8"/>
    <s v="GNR_BO_WOODWST_E-90"/>
    <n v="0.841020833333333"/>
    <n v="3.0276749999999999"/>
  </r>
  <r>
    <x v="0"/>
    <x v="0"/>
    <x v="1"/>
    <x v="9"/>
    <x v="19"/>
    <s v="SE3_medium"/>
    <x v="8"/>
    <s v="GNR_ST_WOODWST_BP_CB-20"/>
    <n v="0.1524550112468"/>
    <n v="0.54883804048847995"/>
  </r>
  <r>
    <x v="0"/>
    <x v="0"/>
    <x v="1"/>
    <x v="9"/>
    <x v="19"/>
    <s v="SE3_medium"/>
    <x v="8"/>
    <s v="GNR_ST_WOODWST_BP_CB-30"/>
    <n v="0.32287088888888898"/>
    <n v="1.1623352"/>
  </r>
  <r>
    <x v="0"/>
    <x v="0"/>
    <x v="1"/>
    <x v="9"/>
    <x v="19"/>
    <s v="SE3_medium"/>
    <x v="8"/>
    <s v="GNR_ST_WOODWST_BP_CB-40"/>
    <n v="1.6202791035073001"/>
    <n v="5.8330047726262704"/>
  </r>
  <r>
    <x v="0"/>
    <x v="0"/>
    <x v="1"/>
    <x v="9"/>
    <x v="19"/>
    <s v="SE3_small"/>
    <x v="5"/>
    <s v="GNR_HP_ELEC_COP-270"/>
    <n v="6.5699999999999998E-5"/>
    <n v="2.3651999999999999E-4"/>
  </r>
  <r>
    <x v="0"/>
    <x v="0"/>
    <x v="1"/>
    <x v="9"/>
    <x v="19"/>
    <s v="SE3_small"/>
    <x v="5"/>
    <s v="GNR_HP_ELEC_GROUND-WTR_COP-360_LS-4-MW_Y-2020"/>
    <n v="1.00233971916817"/>
    <n v="3.60842298900541"/>
  </r>
  <r>
    <x v="0"/>
    <x v="0"/>
    <x v="1"/>
    <x v="9"/>
    <x v="19"/>
    <s v="SE3_small"/>
    <x v="1"/>
    <s v="GNR_HS_HEAT_PIT_L-DEC_E-91_Y-2020"/>
    <n v="2.6976078817745299"/>
    <n v="9.7113883743882994"/>
  </r>
  <r>
    <x v="0"/>
    <x v="0"/>
    <x v="1"/>
    <x v="9"/>
    <x v="19"/>
    <s v="SE3_small"/>
    <x v="1"/>
    <s v="GNR_HS_HEAT_WTR-TANK_LS_E-95_Y-2010"/>
    <n v="2.07642157547798E-2"/>
    <n v="7.4751176717207296E-2"/>
  </r>
  <r>
    <x v="0"/>
    <x v="0"/>
    <x v="1"/>
    <x v="9"/>
    <x v="19"/>
    <s v="SE3_small"/>
    <x v="2"/>
    <s v="GNR_ST_MSW_BP_CB-20"/>
    <n v="0.1168"/>
    <n v="0.42048000000000002"/>
  </r>
  <r>
    <x v="0"/>
    <x v="0"/>
    <x v="1"/>
    <x v="9"/>
    <x v="19"/>
    <s v="SE3_small"/>
    <x v="4"/>
    <s v="GNR_EH_HEAT"/>
    <n v="0.117271015728776"/>
    <n v="0.42217565662359302"/>
  </r>
  <r>
    <x v="0"/>
    <x v="0"/>
    <x v="1"/>
    <x v="9"/>
    <x v="19"/>
    <s v="SE3_small"/>
    <x v="19"/>
    <s v="GNR_ST_WOODCHI_BP_CB-20"/>
    <n v="9.6068000000000001E-2"/>
    <n v="0.34584480000000001"/>
  </r>
  <r>
    <x v="0"/>
    <x v="0"/>
    <x v="1"/>
    <x v="9"/>
    <x v="19"/>
    <s v="SE3_small"/>
    <x v="19"/>
    <s v="GNR_ST_WOODCHI_BP_CB-30"/>
    <n v="8.4144666666666701E-2"/>
    <n v="0.30292079999999999"/>
  </r>
  <r>
    <x v="0"/>
    <x v="0"/>
    <x v="1"/>
    <x v="9"/>
    <x v="19"/>
    <s v="SE3_small"/>
    <x v="8"/>
    <s v="GNR_ST_WOODWST_BP_CB-20"/>
    <n v="6.0151999999999997E-2"/>
    <n v="0.2165472"/>
  </r>
  <r>
    <x v="0"/>
    <x v="0"/>
    <x v="1"/>
    <x v="9"/>
    <x v="20"/>
    <s v="SE4A"/>
    <x v="6"/>
    <s v="GNR_RES_WTR_NOPMP_MC-01"/>
    <n v="0.133916753811192"/>
    <n v="0.482100313720292"/>
  </r>
  <r>
    <x v="0"/>
    <x v="0"/>
    <x v="1"/>
    <x v="9"/>
    <x v="20"/>
    <s v="SE4A"/>
    <x v="6"/>
    <s v="GNR_RES_WTR_NOPMP_MC-02"/>
    <n v="8.9277835874128103E-2"/>
    <n v="0.32140020914686102"/>
  </r>
  <r>
    <x v="0"/>
    <x v="0"/>
    <x v="1"/>
    <x v="9"/>
    <x v="20"/>
    <s v="SE4A"/>
    <x v="6"/>
    <s v="GNR_RES_WTR_NOPMP_MC-03"/>
    <n v="8.9277835874128103E-2"/>
    <n v="0.32140020914686102"/>
  </r>
  <r>
    <x v="0"/>
    <x v="0"/>
    <x v="1"/>
    <x v="9"/>
    <x v="20"/>
    <s v="SE4A"/>
    <x v="6"/>
    <s v="GNR_RES_WTR_NOPMP_MC-04"/>
    <n v="8.9277835874128103E-2"/>
    <n v="0.32140020914686102"/>
  </r>
  <r>
    <x v="0"/>
    <x v="0"/>
    <x v="1"/>
    <x v="9"/>
    <x v="20"/>
    <s v="SE4A"/>
    <x v="6"/>
    <s v="GNR_RES_WTR_NOPMP_MC-05"/>
    <n v="6.6958376905596098E-2"/>
    <n v="0.241050156860146"/>
  </r>
  <r>
    <x v="0"/>
    <x v="0"/>
    <x v="1"/>
    <x v="9"/>
    <x v="20"/>
    <s v="SE4A"/>
    <x v="6"/>
    <s v="GNR_RES_WTR_NOPMP_MC-06"/>
    <n v="5.5444745815351103E-2"/>
    <n v="0.19960108493526399"/>
  </r>
  <r>
    <x v="0"/>
    <x v="0"/>
    <x v="1"/>
    <x v="9"/>
    <x v="20"/>
    <s v="SE4A"/>
    <x v="6"/>
    <s v="GNR_RES_WTR_NOPMP_MC-07"/>
    <n v="4.46389179370641E-2"/>
    <n v="0.16070010457343101"/>
  </r>
  <r>
    <x v="0"/>
    <x v="0"/>
    <x v="1"/>
    <x v="9"/>
    <x v="20"/>
    <s v="SE4A"/>
    <x v="6"/>
    <s v="GNR_RES_WTR_NOPMP_MC-08"/>
    <n v="4.46389179370641E-2"/>
    <n v="0.16070010457343101"/>
  </r>
  <r>
    <x v="0"/>
    <x v="0"/>
    <x v="1"/>
    <x v="9"/>
    <x v="20"/>
    <s v="SE4A"/>
    <x v="6"/>
    <s v="GNR_RES_WTR_NOPMP_MC-09"/>
    <n v="4.46389179370641E-2"/>
    <n v="0.16070010457343101"/>
  </r>
  <r>
    <x v="0"/>
    <x v="0"/>
    <x v="1"/>
    <x v="9"/>
    <x v="20"/>
    <s v="SE4A"/>
    <x v="6"/>
    <s v="GNR_RES_WTR_NOPMP_MC-10"/>
    <n v="2.9858391886298401E-2"/>
    <n v="0.107490210790674"/>
  </r>
  <r>
    <x v="0"/>
    <x v="0"/>
    <x v="1"/>
    <x v="9"/>
    <x v="20"/>
    <s v="SE4A"/>
    <x v="6"/>
    <s v="GNR_ROR_WTR"/>
    <n v="0.90368235231249106"/>
    <n v="3.2532564683249698"/>
  </r>
  <r>
    <x v="0"/>
    <x v="0"/>
    <x v="1"/>
    <x v="9"/>
    <x v="20"/>
    <s v="SE4A"/>
    <x v="7"/>
    <s v="GNR_WT_WIND_ONS"/>
    <n v="2.9802045800000001"/>
    <n v="10.728736487999999"/>
  </r>
  <r>
    <x v="0"/>
    <x v="0"/>
    <x v="1"/>
    <x v="9"/>
    <x v="20"/>
    <s v="SE4_IND"/>
    <x v="1"/>
    <s v="GNR_HS_HEAT_PIT_L-CEN_E-90_Y-2020"/>
    <n v="0.46835430986904097"/>
    <n v="1.6860755155285501"/>
  </r>
  <r>
    <x v="0"/>
    <x v="0"/>
    <x v="1"/>
    <x v="9"/>
    <x v="20"/>
    <s v="SE4_IND"/>
    <x v="2"/>
    <s v="GNR_ST_MSW_BP_E-23_LS-220-MW-FEED_Y-2020"/>
    <n v="8.6798853743123008"/>
    <n v="31.247587347524298"/>
  </r>
  <r>
    <x v="0"/>
    <x v="0"/>
    <x v="1"/>
    <x v="9"/>
    <x v="20"/>
    <s v="SE4_large"/>
    <x v="1"/>
    <s v="GNR_HS_HEAT_PIT_L-CEN_E-90_Y-2020"/>
    <n v="0.14919480082130601"/>
    <n v="0.53710128295670201"/>
  </r>
  <r>
    <x v="0"/>
    <x v="0"/>
    <x v="1"/>
    <x v="9"/>
    <x v="20"/>
    <s v="SE4_large"/>
    <x v="1"/>
    <s v="GNR_HS_HEAT_WTR-TANK_LS_E-95_Y-2010"/>
    <n v="1.5599999999999999E-2"/>
    <n v="5.6160000000000002E-2"/>
  </r>
  <r>
    <x v="0"/>
    <x v="0"/>
    <x v="1"/>
    <x v="9"/>
    <x v="20"/>
    <s v="SE4_large"/>
    <x v="2"/>
    <s v="GNR_ST_MSW_BP_CB-30"/>
    <n v="0.83737827161155598"/>
    <n v="3.0145617778016001"/>
  </r>
  <r>
    <x v="0"/>
    <x v="0"/>
    <x v="1"/>
    <x v="9"/>
    <x v="20"/>
    <s v="SE4_large"/>
    <x v="2"/>
    <s v="GNR_ST_MSW_BP_E-23_LS-220-MW-FEED_Y-2020"/>
    <n v="0.78180018732438095"/>
    <n v="2.8144806743677702"/>
  </r>
  <r>
    <x v="0"/>
    <x v="0"/>
    <x v="1"/>
    <x v="9"/>
    <x v="20"/>
    <s v="SE4_large"/>
    <x v="16"/>
    <s v="ORESUND_CC_NGAS_EXT"/>
    <n v="3.3357118353344801"/>
    <n v="12.0085626072041"/>
  </r>
  <r>
    <x v="0"/>
    <x v="0"/>
    <x v="1"/>
    <x v="9"/>
    <x v="20"/>
    <s v="SE4_large"/>
    <x v="4"/>
    <s v="GNR_EH_HEAT"/>
    <n v="2.0054945054945001E-2"/>
    <n v="7.2197802197801905E-2"/>
  </r>
  <r>
    <x v="0"/>
    <x v="0"/>
    <x v="1"/>
    <x v="9"/>
    <x v="20"/>
    <s v="SE4_medium"/>
    <x v="5"/>
    <s v="GNR_HP_ELEC_GROUND-WTR_COP-360_LS-4-MW_Y-2020"/>
    <n v="0.95420417295520099"/>
    <n v="3.4351350226387201"/>
  </r>
  <r>
    <x v="0"/>
    <x v="0"/>
    <x v="1"/>
    <x v="9"/>
    <x v="20"/>
    <s v="SE4_medium"/>
    <x v="5"/>
    <s v="GNR_HP_ELEC_GROUND-WTR_COP-380_LS-4-MW_Y-2030"/>
    <n v="4.3716529643698397E-2"/>
    <n v="0.15737950671731399"/>
  </r>
  <r>
    <x v="0"/>
    <x v="0"/>
    <x v="1"/>
    <x v="9"/>
    <x v="20"/>
    <s v="SE4_medium"/>
    <x v="1"/>
    <s v="GNR_HS_HEAT_PIT_L-DEC_E-91_Y-2020"/>
    <n v="2.3443071538477902"/>
    <n v="8.4395057538520408"/>
  </r>
  <r>
    <x v="0"/>
    <x v="0"/>
    <x v="1"/>
    <x v="9"/>
    <x v="20"/>
    <s v="SE4_medium"/>
    <x v="2"/>
    <s v="GNR_ST_MSW_BP_CB-30"/>
    <n v="1.3299279074408901"/>
    <n v="4.7877404667872003"/>
  </r>
  <r>
    <x v="0"/>
    <x v="0"/>
    <x v="1"/>
    <x v="9"/>
    <x v="20"/>
    <s v="SE4_medium"/>
    <x v="4"/>
    <s v="GNR_EH_HEAT"/>
    <n v="4.2115384615384402E-2"/>
    <n v="0.15161538461538401"/>
  </r>
  <r>
    <x v="0"/>
    <x v="0"/>
    <x v="1"/>
    <x v="9"/>
    <x v="20"/>
    <s v="SE4_medium"/>
    <x v="19"/>
    <s v="GNR_ST_WOODCHI_BP_CB-20"/>
    <n v="0.17812"/>
    <n v="0.64123200000000002"/>
  </r>
  <r>
    <x v="0"/>
    <x v="0"/>
    <x v="1"/>
    <x v="9"/>
    <x v="20"/>
    <s v="SE4_medium"/>
    <x v="19"/>
    <s v="GNR_ST_WOODCHI_BP_CB-30"/>
    <n v="0.86486072154444404"/>
    <n v="3.11349859756"/>
  </r>
  <r>
    <x v="0"/>
    <x v="0"/>
    <x v="1"/>
    <x v="9"/>
    <x v="20"/>
    <s v="SE4_medium"/>
    <x v="19"/>
    <s v="GNR_ST_WOODCHI_BP_CB-40"/>
    <n v="0.78476793045466697"/>
    <n v="2.8251645496368001"/>
  </r>
  <r>
    <x v="0"/>
    <x v="0"/>
    <x v="1"/>
    <x v="9"/>
    <x v="20"/>
    <s v="SE4_medium"/>
    <x v="19"/>
    <s v="GNR_ST_WOODCHI_BP_CB-60"/>
    <n v="0.48017777777777798"/>
    <n v="1.72864"/>
  </r>
  <r>
    <x v="0"/>
    <x v="0"/>
    <x v="1"/>
    <x v="9"/>
    <x v="20"/>
    <s v="SE4_small"/>
    <x v="5"/>
    <s v="GNR_HP_ELEC_GROUND-WTR_COP-360_LS-4-MW_Y-2020"/>
    <n v="0.29479183270491599"/>
    <n v="1.0612505977377"/>
  </r>
  <r>
    <x v="0"/>
    <x v="0"/>
    <x v="1"/>
    <x v="9"/>
    <x v="20"/>
    <s v="SE4_small"/>
    <x v="1"/>
    <s v="GNR_HS_HEAT_PIT_L-DEC_E-91_Y-2020"/>
    <n v="0.79307362993556196"/>
    <n v="2.8550650677680198"/>
  </r>
  <r>
    <x v="0"/>
    <x v="0"/>
    <x v="1"/>
    <x v="9"/>
    <x v="20"/>
    <s v="SE4_small"/>
    <x v="1"/>
    <s v="GNR_HS_HEAT_WTR-TANK_LS_E-95_Y-2010"/>
    <n v="5.9800000000000001E-3"/>
    <n v="2.1527999999999999E-2"/>
  </r>
  <r>
    <x v="0"/>
    <x v="0"/>
    <x v="1"/>
    <x v="9"/>
    <x v="20"/>
    <s v="SE4_small"/>
    <x v="11"/>
    <s v="GNR_BO_OTHER_E-90"/>
    <n v="2.409E-2"/>
    <n v="8.6723999999999801E-2"/>
  </r>
  <r>
    <x v="0"/>
    <x v="0"/>
    <x v="1"/>
    <x v="9"/>
    <x v="20"/>
    <s v="SE4_small"/>
    <x v="4"/>
    <s v="GNR_EH_HEAT"/>
    <n v="1.35019917582417E-2"/>
    <n v="4.8607170329670102E-2"/>
  </r>
  <r>
    <x v="0"/>
    <x v="0"/>
    <x v="1"/>
    <x v="10"/>
    <x v="21"/>
    <s v="UK_A"/>
    <x v="5"/>
    <s v="GNR_ES_ELEC_BAT-LITHIO_E-95_Y-16-29"/>
    <n v="39.479441999214899"/>
    <n v="142.12599119717399"/>
  </r>
  <r>
    <x v="0"/>
    <x v="0"/>
    <x v="1"/>
    <x v="10"/>
    <x v="21"/>
    <s v="UK_A"/>
    <x v="2"/>
    <s v="GNR_ST_MSW_CND_E-40"/>
    <n v="7.0605599999999997"/>
    <n v="25.418016000000001"/>
  </r>
  <r>
    <x v="0"/>
    <x v="0"/>
    <x v="1"/>
    <x v="10"/>
    <x v="21"/>
    <s v="UK_A"/>
    <x v="16"/>
    <s v="GNR_CC_NGAS_CND_E-47"/>
    <n v="52.533987710928898"/>
    <n v="189.122355759344"/>
  </r>
  <r>
    <x v="0"/>
    <x v="0"/>
    <x v="1"/>
    <x v="10"/>
    <x v="21"/>
    <s v="UK_A"/>
    <x v="16"/>
    <s v="GNR_CC_NGAS_CND_E-52"/>
    <n v="22.715058303560902"/>
    <n v="81.7742098928194"/>
  </r>
  <r>
    <x v="0"/>
    <x v="0"/>
    <x v="1"/>
    <x v="10"/>
    <x v="21"/>
    <s v="UK_A"/>
    <x v="16"/>
    <s v="GNR_CC_NGAS_CND_E-56"/>
    <n v="27.496192877630101"/>
    <n v="98.986294359468303"/>
  </r>
  <r>
    <x v="0"/>
    <x v="0"/>
    <x v="1"/>
    <x v="10"/>
    <x v="21"/>
    <s v="UK_A"/>
    <x v="16"/>
    <s v="GNR_CC_NGAS_CND_E-61_LS-100-MW_Y-2030"/>
    <n v="121.886416091315"/>
    <n v="438.79109792873402"/>
  </r>
  <r>
    <x v="0"/>
    <x v="0"/>
    <x v="1"/>
    <x v="10"/>
    <x v="21"/>
    <s v="UK_A"/>
    <x v="12"/>
    <s v="GNR_ST_NUCL_CND_E-33"/>
    <n v="219.80745834650301"/>
    <n v="791.30685004740894"/>
  </r>
  <r>
    <x v="0"/>
    <x v="0"/>
    <x v="1"/>
    <x v="10"/>
    <x v="21"/>
    <s v="UK_A"/>
    <x v="3"/>
    <s v="GNR_PV_SUN"/>
    <n v="5.4190520524799997"/>
    <n v="19.508587388927999"/>
  </r>
  <r>
    <x v="0"/>
    <x v="0"/>
    <x v="1"/>
    <x v="10"/>
    <x v="21"/>
    <s v="UK_A"/>
    <x v="3"/>
    <s v="GNR_PV_SUN_LS-4-MW_Y-2020"/>
    <n v="4.7259736792287601"/>
    <n v="17.013505245223499"/>
  </r>
  <r>
    <x v="0"/>
    <x v="0"/>
    <x v="1"/>
    <x v="10"/>
    <x v="21"/>
    <s v="UK_A"/>
    <x v="6"/>
    <s v="GNR_ES_WTR_PMP"/>
    <n v="6.5779999999999996E-3"/>
    <n v="2.3680799999999998E-2"/>
  </r>
  <r>
    <x v="0"/>
    <x v="0"/>
    <x v="1"/>
    <x v="10"/>
    <x v="21"/>
    <s v="UK_A"/>
    <x v="6"/>
    <s v="GNR_ROR_WTR"/>
    <n v="5.28207359972677"/>
    <n v="19.015464959016398"/>
  </r>
  <r>
    <x v="0"/>
    <x v="0"/>
    <x v="1"/>
    <x v="10"/>
    <x v="21"/>
    <s v="UK_A"/>
    <x v="7"/>
    <s v="GNR_WT_WIND_ONS"/>
    <n v="24.72839952"/>
    <n v="89.022238271999996"/>
  </r>
  <r>
    <x v="0"/>
    <x v="0"/>
    <x v="1"/>
    <x v="10"/>
    <x v="21"/>
    <s v="UK_A"/>
    <x v="7"/>
    <s v="GNR_WT_WIND_ON_LS_Y-2020"/>
    <n v="95.505495999999994"/>
    <n v="343.81978559999999"/>
  </r>
  <r>
    <x v="0"/>
    <x v="0"/>
    <x v="1"/>
    <x v="10"/>
    <x v="21"/>
    <s v="UK_A"/>
    <x v="7"/>
    <s v="GNR_WT_WIND_ON_LS_Y-2030"/>
    <n v="1.57840848"/>
    <n v="5.6822705279999903"/>
  </r>
  <r>
    <x v="0"/>
    <x v="0"/>
    <x v="1"/>
    <x v="10"/>
    <x v="21"/>
    <s v="UK_Offshore"/>
    <x v="7"/>
    <s v="GNR_WT_WIND_OFF"/>
    <n v="13.726192080000001"/>
    <n v="49.414291488000003"/>
  </r>
  <r>
    <x v="0"/>
    <x v="1"/>
    <x v="1"/>
    <x v="0"/>
    <x v="0"/>
    <s v="DK1_Large"/>
    <x v="5"/>
    <s v="GNR_BO_ELEC_E-100"/>
    <n v="0.18444736349511501"/>
    <n v="0.66401050858241495"/>
  </r>
  <r>
    <x v="0"/>
    <x v="1"/>
    <x v="1"/>
    <x v="0"/>
    <x v="0"/>
    <s v="DK1_Large"/>
    <x v="1"/>
    <s v="GNR_HS_HEAT_PIT_L-CEN_E-90_Y-2020"/>
    <n v="2.73938614358382"/>
    <n v="9.8617901169017497"/>
  </r>
  <r>
    <x v="0"/>
    <x v="1"/>
    <x v="1"/>
    <x v="0"/>
    <x v="0"/>
    <s v="DK1_Large"/>
    <x v="2"/>
    <s v="GNR_BO_MSW_E-105"/>
    <n v="0.2336"/>
    <n v="0.84096000000000004"/>
  </r>
  <r>
    <x v="0"/>
    <x v="1"/>
    <x v="1"/>
    <x v="0"/>
    <x v="0"/>
    <s v="DK1_Large"/>
    <x v="2"/>
    <s v="GNR_ST_MSW_BP_E-24_LS-220-MW-FEED_Y-2030"/>
    <n v="9.4082738341400507"/>
    <n v="33.869785802904197"/>
  </r>
  <r>
    <x v="0"/>
    <x v="1"/>
    <x v="1"/>
    <x v="0"/>
    <x v="0"/>
    <s v="DK1_Large"/>
    <x v="2"/>
    <s v="GNR_ST_MSW_BP_E-27"/>
    <n v="0.58075555555555702"/>
    <n v="2.0907200000000001"/>
  </r>
  <r>
    <x v="0"/>
    <x v="1"/>
    <x v="1"/>
    <x v="0"/>
    <x v="0"/>
    <s v="DK1_Large"/>
    <x v="3"/>
    <s v="GNR_SH_SUN"/>
    <n v="1.9543400000000002E-3"/>
    <n v="7.0356239999999999E-3"/>
  </r>
  <r>
    <x v="0"/>
    <x v="1"/>
    <x v="1"/>
    <x v="0"/>
    <x v="0"/>
    <s v="DK1_Large"/>
    <x v="4"/>
    <s v="GNR_EH_HEAT"/>
    <n v="7.4459999999999998E-2"/>
    <n v="0.26805600000000002"/>
  </r>
  <r>
    <x v="0"/>
    <x v="1"/>
    <x v="1"/>
    <x v="0"/>
    <x v="0"/>
    <s v="DK1_Large"/>
    <x v="19"/>
    <s v="GNR_ST_WOODCHI_BP_E-23"/>
    <n v="0.14282608695652199"/>
    <n v="0.51417391304347804"/>
  </r>
  <r>
    <x v="0"/>
    <x v="1"/>
    <x v="1"/>
    <x v="0"/>
    <x v="0"/>
    <s v="DK1_Large"/>
    <x v="19"/>
    <s v="GNR_ST_WOODCHI_BP_E-29_LS-600-MW-FEED_Y-2030"/>
    <n v="0.62977303476559399"/>
    <n v="2.2671829251561402"/>
  </r>
  <r>
    <x v="0"/>
    <x v="1"/>
    <x v="1"/>
    <x v="0"/>
    <x v="0"/>
    <s v="DK1_MedSmall"/>
    <x v="5"/>
    <s v="GNR_BO_ELEC_E-100"/>
    <n v="1.4599999999999999E-3"/>
    <n v="5.2560000000000003E-3"/>
  </r>
  <r>
    <x v="0"/>
    <x v="1"/>
    <x v="1"/>
    <x v="0"/>
    <x v="0"/>
    <s v="DK1_MedSmall"/>
    <x v="5"/>
    <s v="GNR_HP_ELEC_GROUND-WTR_COP-360_LS-4-MW_Y-2020"/>
    <n v="0.30948936744375599"/>
    <n v="1.11416172279752"/>
  </r>
  <r>
    <x v="0"/>
    <x v="1"/>
    <x v="1"/>
    <x v="0"/>
    <x v="0"/>
    <s v="DK1_MedSmall"/>
    <x v="5"/>
    <s v="GNR_HP_ELEC_GROUND-WTR_COP-380_LS-4-MW_Y-2030"/>
    <n v="0.205564311598394"/>
    <n v="0.74003152175421705"/>
  </r>
  <r>
    <x v="0"/>
    <x v="1"/>
    <x v="1"/>
    <x v="0"/>
    <x v="0"/>
    <s v="DK1_MedSmall"/>
    <x v="1"/>
    <s v="GNR_HS_HEAT_PIT_L-DEC_E-91_Y-2020"/>
    <n v="1.2795145207935399"/>
    <n v="4.6062522748567298"/>
  </r>
  <r>
    <x v="0"/>
    <x v="1"/>
    <x v="1"/>
    <x v="0"/>
    <x v="0"/>
    <s v="DK1_MedSmall"/>
    <x v="3"/>
    <s v="GNR_SH_SUN"/>
    <n v="5.9052000000000002E-3"/>
    <n v="2.1258719999999998E-2"/>
  </r>
  <r>
    <x v="0"/>
    <x v="1"/>
    <x v="1"/>
    <x v="0"/>
    <x v="0"/>
    <s v="DK1_MedSmall"/>
    <x v="4"/>
    <s v="GNR_EH_HEAT"/>
    <n v="8.7599999999999997E-2"/>
    <n v="0.31535999999999997"/>
  </r>
  <r>
    <x v="0"/>
    <x v="1"/>
    <x v="1"/>
    <x v="0"/>
    <x v="0"/>
    <s v="DK1_Medium"/>
    <x v="5"/>
    <s v="GNR_BO_ELEC_E-100"/>
    <n v="4.3799999999999999E-2"/>
    <n v="0.15767999999999999"/>
  </r>
  <r>
    <x v="0"/>
    <x v="1"/>
    <x v="1"/>
    <x v="0"/>
    <x v="0"/>
    <s v="DK1_Medium"/>
    <x v="5"/>
    <s v="GNR_HP_ELEC_GROUND-WTR_COP-360_LS-4-MW_Y-2020"/>
    <n v="0.440182626950056"/>
    <n v="1.5846574570202001"/>
  </r>
  <r>
    <x v="0"/>
    <x v="1"/>
    <x v="1"/>
    <x v="0"/>
    <x v="0"/>
    <s v="DK1_Medium"/>
    <x v="5"/>
    <s v="GNR_HP_ELEC_GROUND-WTR_COP-380_LS-4-MW_Y-2030"/>
    <n v="0.65072862497080197"/>
    <n v="2.3426230498948901"/>
  </r>
  <r>
    <x v="0"/>
    <x v="1"/>
    <x v="1"/>
    <x v="0"/>
    <x v="0"/>
    <s v="DK1_Medium"/>
    <x v="1"/>
    <s v="GNR_HS_HEAT_PIT_L-DEC_E-91_Y-2020"/>
    <n v="1.38344274057089"/>
    <n v="4.9803938660552003"/>
  </r>
  <r>
    <x v="0"/>
    <x v="1"/>
    <x v="1"/>
    <x v="0"/>
    <x v="0"/>
    <s v="DK1_Medium"/>
    <x v="1"/>
    <s v="GNR_HS_HEAT_PIT_L-DEC_E-91_Y-2030"/>
    <n v="1.3679887250874001"/>
    <n v="4.9247594103146497"/>
  </r>
  <r>
    <x v="0"/>
    <x v="1"/>
    <x v="1"/>
    <x v="0"/>
    <x v="0"/>
    <s v="DK1_Medium"/>
    <x v="3"/>
    <s v="GNR_SH_SUN"/>
    <n v="1.27946E-2"/>
    <n v="4.606056E-2"/>
  </r>
  <r>
    <x v="0"/>
    <x v="1"/>
    <x v="1"/>
    <x v="0"/>
    <x v="0"/>
    <s v="DK1_Medium"/>
    <x v="4"/>
    <s v="GNR_GEO_HEAT_HO"/>
    <n v="8.7599999999999997E-2"/>
    <n v="0.31535999999999997"/>
  </r>
  <r>
    <x v="0"/>
    <x v="1"/>
    <x v="1"/>
    <x v="0"/>
    <x v="0"/>
    <s v="DK1_NoDH"/>
    <x v="3"/>
    <s v="GNR_PV_SUN"/>
    <n v="0.56969215361430103"/>
    <n v="2.0508917530114799"/>
  </r>
  <r>
    <x v="0"/>
    <x v="1"/>
    <x v="1"/>
    <x v="0"/>
    <x v="0"/>
    <s v="DK1_NoDH"/>
    <x v="6"/>
    <s v="GNR_ROR_WTR"/>
    <n v="4.8198606407017599E-5"/>
    <n v="1.73514983065263E-4"/>
  </r>
  <r>
    <x v="0"/>
    <x v="1"/>
    <x v="1"/>
    <x v="0"/>
    <x v="0"/>
    <s v="DK1_NoDH"/>
    <x v="7"/>
    <s v="GNR_WT_WIND_ONS"/>
    <n v="4.7053835079999997"/>
    <n v="16.939380628799999"/>
  </r>
  <r>
    <x v="0"/>
    <x v="1"/>
    <x v="1"/>
    <x v="0"/>
    <x v="0"/>
    <s v="DK1_NoDH"/>
    <x v="7"/>
    <s v="GNR_WT_WIND_ON_LS_Y-2020"/>
    <n v="10.2618657644996"/>
    <n v="36.942716752198699"/>
  </r>
  <r>
    <x v="0"/>
    <x v="1"/>
    <x v="1"/>
    <x v="0"/>
    <x v="0"/>
    <s v="DK1_NoDH"/>
    <x v="7"/>
    <s v="GNR_WT_WIND_ON_LS_Y-2030"/>
    <n v="5.7622707275003497"/>
    <n v="20.744174619001299"/>
  </r>
  <r>
    <x v="0"/>
    <x v="1"/>
    <x v="1"/>
    <x v="0"/>
    <x v="0"/>
    <s v="DK1_NoDH"/>
    <x v="19"/>
    <s v="GNR_ST_WOODCHI_EXT_E-30"/>
    <n v="1.3431999999999999E-2"/>
    <n v="4.8355200000000001E-2"/>
  </r>
  <r>
    <x v="0"/>
    <x v="1"/>
    <x v="1"/>
    <x v="0"/>
    <x v="0"/>
    <s v="DK1_Offshore"/>
    <x v="7"/>
    <s v="GNR_WT_WIND_OFF"/>
    <n v="6.2251573999999996"/>
    <n v="22.410566639999999"/>
  </r>
  <r>
    <x v="0"/>
    <x v="1"/>
    <x v="1"/>
    <x v="0"/>
    <x v="0"/>
    <s v="DK1_Rural"/>
    <x v="5"/>
    <s v="GNR_BO_ELEC_E-100"/>
    <n v="3.70371458630534E-2"/>
    <n v="0.13333372510699201"/>
  </r>
  <r>
    <x v="0"/>
    <x v="1"/>
    <x v="1"/>
    <x v="0"/>
    <x v="0"/>
    <s v="DK1_Rural"/>
    <x v="5"/>
    <s v="GNR_HP_ELEC_COP-300"/>
    <n v="2.1900000000000001E-3"/>
    <n v="7.8840000000000004E-3"/>
  </r>
  <r>
    <x v="0"/>
    <x v="1"/>
    <x v="1"/>
    <x v="0"/>
    <x v="0"/>
    <s v="DK1_Rural"/>
    <x v="5"/>
    <s v="GNR_HP_ELEC_COP-350"/>
    <n v="2.7393771428571401E-3"/>
    <n v="9.8617577142857092E-3"/>
  </r>
  <r>
    <x v="0"/>
    <x v="1"/>
    <x v="1"/>
    <x v="0"/>
    <x v="0"/>
    <s v="DK1_Rural"/>
    <x v="5"/>
    <s v="GNR_HP_ELEC_COP-400"/>
    <n v="2.2425600000000002E-3"/>
    <n v="8.0732159999999994E-3"/>
  </r>
  <r>
    <x v="0"/>
    <x v="1"/>
    <x v="1"/>
    <x v="0"/>
    <x v="0"/>
    <s v="DK1_Rural"/>
    <x v="5"/>
    <s v="GNR_HP_ELEC_COP-430"/>
    <n v="1.32418604651163E-3"/>
    <n v="4.7670697674418597E-3"/>
  </r>
  <r>
    <x v="0"/>
    <x v="1"/>
    <x v="1"/>
    <x v="0"/>
    <x v="0"/>
    <s v="DK1_Rural"/>
    <x v="5"/>
    <s v="GNR_HP_ELEC_COP-450"/>
    <n v="5.2559999999999998E-4"/>
    <n v="1.8921599999999999E-3"/>
  </r>
  <r>
    <x v="0"/>
    <x v="1"/>
    <x v="1"/>
    <x v="0"/>
    <x v="0"/>
    <s v="DK1_Rural"/>
    <x v="5"/>
    <s v="GNR_HP_ELEC_COP-460"/>
    <n v="3.4278260869565198E-3"/>
    <n v="1.23401739130435E-2"/>
  </r>
  <r>
    <x v="0"/>
    <x v="1"/>
    <x v="1"/>
    <x v="0"/>
    <x v="0"/>
    <s v="DK1_Rural"/>
    <x v="5"/>
    <s v="GNR_HP_ELEC_COP-470"/>
    <n v="8.8531914893617001E-4"/>
    <n v="3.1871489361702098E-3"/>
  </r>
  <r>
    <x v="0"/>
    <x v="1"/>
    <x v="1"/>
    <x v="0"/>
    <x v="0"/>
    <s v="DK1_Rural"/>
    <x v="5"/>
    <s v="GNR_HP_ELEC_COP-500"/>
    <n v="4.3800000000000002E-4"/>
    <n v="1.5767999999999999E-3"/>
  </r>
  <r>
    <x v="0"/>
    <x v="1"/>
    <x v="1"/>
    <x v="0"/>
    <x v="0"/>
    <s v="DK1_Rural"/>
    <x v="5"/>
    <s v="GNR_HP_ELEC_COP-530"/>
    <n v="1.8594339622641501E-3"/>
    <n v="6.6939622641509497E-3"/>
  </r>
  <r>
    <x v="0"/>
    <x v="1"/>
    <x v="1"/>
    <x v="0"/>
    <x v="0"/>
    <s v="DK1_Rural"/>
    <x v="5"/>
    <s v="GNR_HP_ELEC_COP-600"/>
    <n v="4.3800000000000002E-4"/>
    <n v="1.5767999999999999E-3"/>
  </r>
  <r>
    <x v="0"/>
    <x v="1"/>
    <x v="1"/>
    <x v="0"/>
    <x v="0"/>
    <s v="DK1_Rural"/>
    <x v="5"/>
    <s v="GNR_HP_ELEC_GROUND-WTR_COP-360_LS-4-MW_Y-2020"/>
    <n v="0.88604367927074801"/>
    <n v="3.1897572453746901"/>
  </r>
  <r>
    <x v="0"/>
    <x v="1"/>
    <x v="1"/>
    <x v="0"/>
    <x v="0"/>
    <s v="DK1_Rural"/>
    <x v="5"/>
    <s v="GNR_HP_ELEC_GROUND-WTR_COP-380_LS-4-MW_Y-2030"/>
    <n v="0.39294679238229302"/>
    <n v="1.4146084525762599"/>
  </r>
  <r>
    <x v="0"/>
    <x v="1"/>
    <x v="1"/>
    <x v="0"/>
    <x v="0"/>
    <s v="DK1_Rural"/>
    <x v="1"/>
    <s v="GNR_HS_HEAT_PIT_L-DEC_E-91_Y-2020"/>
    <n v="2.98192471515073"/>
    <n v="10.7349289745426"/>
  </r>
  <r>
    <x v="0"/>
    <x v="1"/>
    <x v="1"/>
    <x v="0"/>
    <x v="0"/>
    <s v="DK1_Rural"/>
    <x v="1"/>
    <s v="GNR_HS_HEAT_PIT_L-DEC_E-91_Y-2030"/>
    <n v="0.51156786585441705"/>
    <n v="1.8416443170759"/>
  </r>
  <r>
    <x v="0"/>
    <x v="1"/>
    <x v="1"/>
    <x v="0"/>
    <x v="0"/>
    <s v="DK1_Rural"/>
    <x v="3"/>
    <s v="GNR_SH_SUN"/>
    <n v="0.35606247000000002"/>
    <n v="1.2818248919999999"/>
  </r>
  <r>
    <x v="0"/>
    <x v="1"/>
    <x v="1"/>
    <x v="0"/>
    <x v="0"/>
    <s v="DK1_Rural"/>
    <x v="4"/>
    <s v="GNR_EH_HEAT"/>
    <n v="0.2103276"/>
    <n v="0.75717935999999997"/>
  </r>
  <r>
    <x v="0"/>
    <x v="1"/>
    <x v="1"/>
    <x v="0"/>
    <x v="0"/>
    <s v="DK1_Rural"/>
    <x v="8"/>
    <s v="GNR_BO_WOODWST_E-100"/>
    <n v="0.19053"/>
    <n v="0.68590799999999996"/>
  </r>
  <r>
    <x v="0"/>
    <x v="1"/>
    <x v="1"/>
    <x v="0"/>
    <x v="0"/>
    <s v="DK1_Rural"/>
    <x v="8"/>
    <s v="GNR_BO_WOODWST_E-113"/>
    <n v="3.0736842105263201E-2"/>
    <n v="0.110652631578947"/>
  </r>
  <r>
    <x v="0"/>
    <x v="1"/>
    <x v="1"/>
    <x v="0"/>
    <x v="0"/>
    <s v="DK1_Rural"/>
    <x v="8"/>
    <s v="GNR_BO_WOODWST_E-86"/>
    <n v="3.0558139534883701E-2"/>
    <n v="0.110009302325581"/>
  </r>
  <r>
    <x v="0"/>
    <x v="1"/>
    <x v="1"/>
    <x v="0"/>
    <x v="0"/>
    <s v="DK1_Rural"/>
    <x v="8"/>
    <s v="GNR_BO_WOODWST_E-89"/>
    <n v="1.9685393258427001E-2"/>
    <n v="7.0867415730337099E-2"/>
  </r>
  <r>
    <x v="0"/>
    <x v="1"/>
    <x v="1"/>
    <x v="0"/>
    <x v="0"/>
    <s v="DK1_Rural"/>
    <x v="8"/>
    <s v="GNR_BO_WOODWST_E-90"/>
    <n v="1.7520000000000001E-2"/>
    <n v="6.3072000000000003E-2"/>
  </r>
  <r>
    <x v="0"/>
    <x v="1"/>
    <x v="1"/>
    <x v="0"/>
    <x v="0"/>
    <s v="DK1_Rural"/>
    <x v="8"/>
    <s v="GNR_BO_WOODWST_E-94"/>
    <n v="8.6668085106383005E-3"/>
    <n v="3.1200510638297901E-2"/>
  </r>
  <r>
    <x v="0"/>
    <x v="1"/>
    <x v="1"/>
    <x v="0"/>
    <x v="0"/>
    <s v="DK1_Small"/>
    <x v="5"/>
    <s v="GNR_HP_ELEC_GROUND-WTR_COP-360_LS-4-MW_Y-2020"/>
    <n v="0.10125117263949"/>
    <n v="0.36450422150216499"/>
  </r>
  <r>
    <x v="0"/>
    <x v="1"/>
    <x v="1"/>
    <x v="0"/>
    <x v="0"/>
    <s v="DK1_Small"/>
    <x v="5"/>
    <s v="GNR_HP_ELEC_GROUND-WTR_COP-380_LS-4-MW_Y-2030"/>
    <n v="2.8845756627342699E-2"/>
    <n v="0.103844723858434"/>
  </r>
  <r>
    <x v="0"/>
    <x v="1"/>
    <x v="1"/>
    <x v="0"/>
    <x v="0"/>
    <s v="DK1_Small"/>
    <x v="1"/>
    <s v="GNR_HS_HEAT_PIT_L-DEC_E-91_Y-2020"/>
    <n v="0.31790418540075299"/>
    <n v="1.1444550674427101"/>
  </r>
  <r>
    <x v="0"/>
    <x v="1"/>
    <x v="1"/>
    <x v="0"/>
    <x v="0"/>
    <s v="DK1_Small"/>
    <x v="8"/>
    <s v="GNR_BO_WOODWST_E-89"/>
    <n v="1.7500314606741601E-2"/>
    <n v="6.3001132584269703E-2"/>
  </r>
  <r>
    <x v="0"/>
    <x v="1"/>
    <x v="1"/>
    <x v="0"/>
    <x v="1"/>
    <s v="DK2_Large"/>
    <x v="5"/>
    <s v="GNR_HP_ELEC_COP-300"/>
    <n v="4.9640000000000003E-4"/>
    <n v="1.7870399999999999E-3"/>
  </r>
  <r>
    <x v="0"/>
    <x v="1"/>
    <x v="1"/>
    <x v="0"/>
    <x v="1"/>
    <s v="DK2_Large"/>
    <x v="1"/>
    <s v="GNR_HS_HEAT_PIT_L-CEN_E-90_Y-2020"/>
    <n v="2.2908858753518202"/>
    <n v="8.2471891512665501"/>
  </r>
  <r>
    <x v="0"/>
    <x v="1"/>
    <x v="1"/>
    <x v="0"/>
    <x v="1"/>
    <s v="DK2_Large"/>
    <x v="1"/>
    <s v="GNR_HS_HEAT_PIT_L-CEN_E-90_Y-2030"/>
    <n v="0.31462559733531797"/>
    <n v="1.1326521504071401"/>
  </r>
  <r>
    <x v="0"/>
    <x v="1"/>
    <x v="1"/>
    <x v="0"/>
    <x v="1"/>
    <s v="DK2_Large"/>
    <x v="2"/>
    <s v="GNR_ST_MSW_BP_E-23_LS-220-MW-FEED_Y-2020"/>
    <n v="4.9838788839357298"/>
    <n v="17.941963982168598"/>
  </r>
  <r>
    <x v="0"/>
    <x v="1"/>
    <x v="1"/>
    <x v="0"/>
    <x v="1"/>
    <s v="DK2_Large"/>
    <x v="2"/>
    <s v="GNR_ST_MSW_BP_E-24_LS-220-MW-FEED_Y-2030"/>
    <n v="4.67461172798214"/>
    <n v="16.8286022207357"/>
  </r>
  <r>
    <x v="0"/>
    <x v="1"/>
    <x v="1"/>
    <x v="0"/>
    <x v="1"/>
    <s v="DK2_Large"/>
    <x v="2"/>
    <s v="GNR_ST_MSW_BP_E-27"/>
    <n v="0.62942222222222399"/>
    <n v="2.2659199999999999"/>
  </r>
  <r>
    <x v="0"/>
    <x v="1"/>
    <x v="1"/>
    <x v="0"/>
    <x v="1"/>
    <s v="DK2_Large"/>
    <x v="4"/>
    <s v="GNR_GEO_HEAT_HO"/>
    <n v="0.12264"/>
    <n v="0.44150400000000001"/>
  </r>
  <r>
    <x v="0"/>
    <x v="1"/>
    <x v="1"/>
    <x v="0"/>
    <x v="1"/>
    <s v="DK2_Large"/>
    <x v="19"/>
    <s v="GNR_ST_WOODCHI_BP_E-29_LS-600-MW-FEED_Y-2030"/>
    <n v="0.49972320977719997"/>
    <n v="1.79900355519792"/>
  </r>
  <r>
    <x v="0"/>
    <x v="1"/>
    <x v="1"/>
    <x v="0"/>
    <x v="1"/>
    <s v="DK2_Large"/>
    <x v="8"/>
    <s v="GNR_BO_WOODWST_E-90"/>
    <n v="6.4824000000000007E-2"/>
    <n v="0.2333664"/>
  </r>
  <r>
    <x v="0"/>
    <x v="1"/>
    <x v="1"/>
    <x v="0"/>
    <x v="1"/>
    <s v="DK2_MedSmall"/>
    <x v="5"/>
    <s v="GNR_HP_ELEC_GROUND-WTR_COP-380_LS-4-MW_Y-2030"/>
    <n v="0.17606614365074399"/>
    <n v="0.63383811714267901"/>
  </r>
  <r>
    <x v="0"/>
    <x v="1"/>
    <x v="1"/>
    <x v="0"/>
    <x v="1"/>
    <s v="DK2_MedSmall"/>
    <x v="1"/>
    <s v="GNR_HS_HEAT_PIT_L-DEC_E-91_Y-2020"/>
    <n v="0.10887720122829"/>
    <n v="0.39195792442184402"/>
  </r>
  <r>
    <x v="0"/>
    <x v="1"/>
    <x v="1"/>
    <x v="0"/>
    <x v="1"/>
    <s v="DK2_MedSmall"/>
    <x v="1"/>
    <s v="GNR_HS_HEAT_PIT_L-DEC_E-91_Y-2030"/>
    <n v="0.29240441958090801"/>
    <n v="1.0526559104912701"/>
  </r>
  <r>
    <x v="0"/>
    <x v="1"/>
    <x v="1"/>
    <x v="0"/>
    <x v="1"/>
    <s v="DK2_MedSmall"/>
    <x v="3"/>
    <s v="GNR_SH_SUN"/>
    <n v="1.0545000000000001E-2"/>
    <n v="3.7962000000000003E-2"/>
  </r>
  <r>
    <x v="0"/>
    <x v="1"/>
    <x v="1"/>
    <x v="0"/>
    <x v="1"/>
    <s v="DK2_MedSmall"/>
    <x v="4"/>
    <s v="GNR_EH_HEAT"/>
    <n v="1.7520000000000001E-2"/>
    <n v="6.3072000000000003E-2"/>
  </r>
  <r>
    <x v="0"/>
    <x v="1"/>
    <x v="1"/>
    <x v="0"/>
    <x v="1"/>
    <s v="DK2_Medium"/>
    <x v="5"/>
    <s v="GNR_HP_ELEC_GROUND-WTR_COP-380_LS-4-MW_Y-2030"/>
    <n v="0.391792664250596"/>
    <n v="1.4104535913021501"/>
  </r>
  <r>
    <x v="0"/>
    <x v="1"/>
    <x v="1"/>
    <x v="0"/>
    <x v="1"/>
    <s v="DK2_Medium"/>
    <x v="1"/>
    <s v="GNR_HS_HEAT_PIT_L-DEC_E-91_Y-2020"/>
    <n v="0.79431330766965702"/>
    <n v="2.85952790761077"/>
  </r>
  <r>
    <x v="0"/>
    <x v="1"/>
    <x v="1"/>
    <x v="0"/>
    <x v="1"/>
    <s v="DK2_Medium"/>
    <x v="1"/>
    <s v="GNR_HS_HEAT_PIT_L-DEC_E-91_Y-2030"/>
    <n v="0.38314791990881802"/>
    <n v="1.3793325116717501"/>
  </r>
  <r>
    <x v="0"/>
    <x v="1"/>
    <x v="1"/>
    <x v="0"/>
    <x v="1"/>
    <s v="DK2_Medium"/>
    <x v="2"/>
    <s v="GNR_ST_MSW_BP_E-23"/>
    <n v="0.30469565217391298"/>
    <n v="1.09690434782609"/>
  </r>
  <r>
    <x v="0"/>
    <x v="1"/>
    <x v="1"/>
    <x v="0"/>
    <x v="1"/>
    <s v="DK2_Medium"/>
    <x v="3"/>
    <s v="GNR_SH_SUN"/>
    <n v="1.28649E-2"/>
    <n v="4.6313640000000003E-2"/>
  </r>
  <r>
    <x v="0"/>
    <x v="1"/>
    <x v="1"/>
    <x v="0"/>
    <x v="1"/>
    <s v="DK2_Medium"/>
    <x v="4"/>
    <s v="GNR_EH_HEAT"/>
    <n v="1.7520000000000001E-2"/>
    <n v="6.3072000000000003E-2"/>
  </r>
  <r>
    <x v="0"/>
    <x v="1"/>
    <x v="1"/>
    <x v="0"/>
    <x v="1"/>
    <s v="DK2_Medium"/>
    <x v="19"/>
    <s v="GNR_ST_WOODCHI_BP_E-27"/>
    <n v="5.3533333333333497E-3"/>
    <n v="1.9272000000000102E-2"/>
  </r>
  <r>
    <x v="0"/>
    <x v="1"/>
    <x v="1"/>
    <x v="0"/>
    <x v="1"/>
    <s v="DK2_NoDH"/>
    <x v="3"/>
    <s v="GNR_PV_SUN"/>
    <n v="0.29045654620983502"/>
    <n v="1.04564356635541"/>
  </r>
  <r>
    <x v="0"/>
    <x v="1"/>
    <x v="1"/>
    <x v="0"/>
    <x v="1"/>
    <s v="DK2_NoDH"/>
    <x v="6"/>
    <s v="GNR_ROR_WTR"/>
    <n v="7.2297909610526402E-5"/>
    <n v="2.6027247459789498E-4"/>
  </r>
  <r>
    <x v="0"/>
    <x v="1"/>
    <x v="1"/>
    <x v="0"/>
    <x v="1"/>
    <s v="DK2_NoDH"/>
    <x v="7"/>
    <s v="GNR_WT_WIND_ONS"/>
    <n v="0.83062384899999697"/>
    <n v="2.9902458563999899"/>
  </r>
  <r>
    <x v="0"/>
    <x v="1"/>
    <x v="1"/>
    <x v="0"/>
    <x v="1"/>
    <s v="DK2_NoDH"/>
    <x v="7"/>
    <s v="GNR_WT_WIND_ON_LS_Y-2020"/>
    <n v="2.56171726250001"/>
    <n v="9.2221821450000192"/>
  </r>
  <r>
    <x v="0"/>
    <x v="1"/>
    <x v="1"/>
    <x v="0"/>
    <x v="1"/>
    <s v="DK2_NoDH"/>
    <x v="7"/>
    <s v="GNR_WT_WIND_ON_LS_Y-2030"/>
    <n v="1.1053388884999999"/>
    <n v="3.9792199985999899"/>
  </r>
  <r>
    <x v="0"/>
    <x v="1"/>
    <x v="1"/>
    <x v="0"/>
    <x v="1"/>
    <s v="DK2_Offshore"/>
    <x v="7"/>
    <s v="GNR_WT_WIND_OFF"/>
    <n v="3.6739440000000001"/>
    <n v="13.226198399999999"/>
  </r>
  <r>
    <x v="0"/>
    <x v="1"/>
    <x v="1"/>
    <x v="0"/>
    <x v="1"/>
    <s v="DK2_Offshore"/>
    <x v="7"/>
    <s v="GNR_WT_WIND_OFF_L-NS_Y-2030"/>
    <n v="4.2171632950318996"/>
    <n v="15.181787862114801"/>
  </r>
  <r>
    <x v="0"/>
    <x v="1"/>
    <x v="1"/>
    <x v="0"/>
    <x v="1"/>
    <s v="DK2_Rural"/>
    <x v="5"/>
    <s v="GNR_BO_ELEC_E-100"/>
    <n v="2.92E-2"/>
    <n v="0.10512000000000001"/>
  </r>
  <r>
    <x v="0"/>
    <x v="1"/>
    <x v="1"/>
    <x v="0"/>
    <x v="1"/>
    <s v="DK2_Rural"/>
    <x v="5"/>
    <s v="GNR_BO_ELEC_E-98"/>
    <n v="4.0522448979591799E-2"/>
    <n v="0.14588081632653099"/>
  </r>
  <r>
    <x v="0"/>
    <x v="1"/>
    <x v="1"/>
    <x v="0"/>
    <x v="1"/>
    <s v="DK2_Rural"/>
    <x v="5"/>
    <s v="GNR_HP_ELEC_COP-400"/>
    <n v="8.7600000000000004E-4"/>
    <n v="3.1535999999999999E-3"/>
  </r>
  <r>
    <x v="0"/>
    <x v="1"/>
    <x v="1"/>
    <x v="0"/>
    <x v="1"/>
    <s v="DK2_Rural"/>
    <x v="5"/>
    <s v="GNR_HP_ELEC_GROUND-WTR_COP-360_LS-4-MW_Y-2020"/>
    <n v="0.381898252117437"/>
    <n v="1.3748337076227699"/>
  </r>
  <r>
    <x v="0"/>
    <x v="1"/>
    <x v="1"/>
    <x v="0"/>
    <x v="1"/>
    <s v="DK2_Rural"/>
    <x v="5"/>
    <s v="GNR_HP_ELEC_GROUND-WTR_COP-380_LS-4-MW_Y-2030"/>
    <n v="0.105543863247757"/>
    <n v="0.379957907691924"/>
  </r>
  <r>
    <x v="0"/>
    <x v="1"/>
    <x v="1"/>
    <x v="0"/>
    <x v="1"/>
    <s v="DK2_Rural"/>
    <x v="1"/>
    <s v="GNR_HS_HEAT_PIT_L-DEC_E-91_Y-2020"/>
    <n v="1.1608584349306199"/>
    <n v="4.1790903657502296"/>
  </r>
  <r>
    <x v="0"/>
    <x v="1"/>
    <x v="1"/>
    <x v="0"/>
    <x v="1"/>
    <s v="DK2_Rural"/>
    <x v="1"/>
    <s v="GNR_HS_HEAT_PIT_L-DEC_E-91_Y-2030"/>
    <n v="0.12884420911660399"/>
    <n v="0.463839152819774"/>
  </r>
  <r>
    <x v="0"/>
    <x v="1"/>
    <x v="1"/>
    <x v="0"/>
    <x v="1"/>
    <s v="DK2_Rural"/>
    <x v="3"/>
    <s v="GNR_SH_SUN"/>
    <n v="5.6907850000000003E-2"/>
    <n v="0.20486826"/>
  </r>
  <r>
    <x v="0"/>
    <x v="1"/>
    <x v="1"/>
    <x v="0"/>
    <x v="1"/>
    <s v="DK2_Rural"/>
    <x v="4"/>
    <s v="GNR_EH_HEAT"/>
    <n v="0.14454"/>
    <n v="0.52034400000000003"/>
  </r>
  <r>
    <x v="0"/>
    <x v="1"/>
    <x v="1"/>
    <x v="0"/>
    <x v="1"/>
    <s v="DK2_Small"/>
    <x v="5"/>
    <s v="GNR_HP_ELEC_GROUND-WTR_COP-360_LS-4-MW_Y-2020"/>
    <n v="4.5540941481597499E-2"/>
    <n v="0.163947389333751"/>
  </r>
  <r>
    <x v="0"/>
    <x v="1"/>
    <x v="1"/>
    <x v="0"/>
    <x v="1"/>
    <s v="DK2_Small"/>
    <x v="5"/>
    <s v="GNR_HP_ELEC_GROUND-WTR_COP-380_LS-4-MW_Y-2030"/>
    <n v="3.2779467672353801E-4"/>
    <n v="1.1800608362047399E-3"/>
  </r>
  <r>
    <x v="0"/>
    <x v="1"/>
    <x v="1"/>
    <x v="0"/>
    <x v="1"/>
    <s v="DK2_Small"/>
    <x v="1"/>
    <s v="GNR_HS_HEAT_PIT_L-DEC_E-91_Y-2020"/>
    <n v="0.10995565672556"/>
    <n v="0.39584036421201602"/>
  </r>
  <r>
    <x v="0"/>
    <x v="1"/>
    <x v="1"/>
    <x v="1"/>
    <x v="2"/>
    <s v="EE_A"/>
    <x v="5"/>
    <s v="GNR_ES_ELEC_BAT-LITHIO_E-97_Y-30-50"/>
    <n v="49.664754539975299"/>
    <n v="178.79311634391101"/>
  </r>
  <r>
    <x v="0"/>
    <x v="1"/>
    <x v="1"/>
    <x v="1"/>
    <x v="2"/>
    <s v="EE_A"/>
    <x v="3"/>
    <s v="GNR_PV_SUN_LS-4-MW_Y-2020"/>
    <n v="0.98457727143046803"/>
    <n v="3.5444781771496801"/>
  </r>
  <r>
    <x v="0"/>
    <x v="1"/>
    <x v="1"/>
    <x v="1"/>
    <x v="2"/>
    <s v="EE_A"/>
    <x v="3"/>
    <s v="GNR_PV_SUN_LS-4-MW_Y-2030"/>
    <n v="74.351051097368"/>
    <n v="267.66378395052499"/>
  </r>
  <r>
    <x v="0"/>
    <x v="1"/>
    <x v="1"/>
    <x v="1"/>
    <x v="2"/>
    <s v="EE_A"/>
    <x v="7"/>
    <s v="GNR_WT_WIND_ON_LS_Y-2020"/>
    <n v="11.163472943409801"/>
    <n v="40.1885025962752"/>
  </r>
  <r>
    <x v="0"/>
    <x v="1"/>
    <x v="1"/>
    <x v="1"/>
    <x v="2"/>
    <s v="EE_Industry"/>
    <x v="1"/>
    <s v="GNR_HS_HEAT_PIT_L-DEC_E-91_Y-2020"/>
    <n v="0.146709228040974"/>
    <n v="0.52815322094750805"/>
  </r>
  <r>
    <x v="0"/>
    <x v="1"/>
    <x v="1"/>
    <x v="1"/>
    <x v="2"/>
    <s v="EE_Industry"/>
    <x v="1"/>
    <s v="GNR_HS_HEAT_WTR-TANK_LS_E-95_Y-2010"/>
    <n v="0.409220944554751"/>
    <n v="1.4731954003971"/>
  </r>
  <r>
    <x v="0"/>
    <x v="1"/>
    <x v="1"/>
    <x v="1"/>
    <x v="2"/>
    <s v="EE_Industry"/>
    <x v="8"/>
    <s v="GNR_ST_WOODWST_BP_E-53"/>
    <n v="0.43883430364067"/>
    <n v="1.57980349310641"/>
  </r>
  <r>
    <x v="0"/>
    <x v="1"/>
    <x v="1"/>
    <x v="1"/>
    <x v="2"/>
    <s v="EE_Kohtla_Jarve"/>
    <x v="5"/>
    <s v="GNR_HP_ELEC_GROUND-WTR_COP-360_LS-4-MW_Y-2020"/>
    <n v="8.37046196754761E-2"/>
    <n v="0.30133663083171403"/>
  </r>
  <r>
    <x v="0"/>
    <x v="1"/>
    <x v="1"/>
    <x v="1"/>
    <x v="2"/>
    <s v="EE_Kohtla_Jarve"/>
    <x v="1"/>
    <s v="GNR_HS_HEAT_PIT_L-DEC_E-91_Y-2020"/>
    <n v="8.51403425741762E-2"/>
    <n v="0.30650523326703399"/>
  </r>
  <r>
    <x v="0"/>
    <x v="1"/>
    <x v="1"/>
    <x v="1"/>
    <x v="2"/>
    <s v="EE_Narva"/>
    <x v="5"/>
    <s v="GNR_HP_ELEC_AIR-WTR_COP-310_LS_Y-2020"/>
    <n v="0.13629039617588301"/>
    <n v="0.49064542623317697"/>
  </r>
  <r>
    <x v="0"/>
    <x v="1"/>
    <x v="1"/>
    <x v="1"/>
    <x v="2"/>
    <s v="EE_Narva"/>
    <x v="5"/>
    <s v="GNR_HP_ELEC_AIR-WTR_COP-330_LS_Y-2030"/>
    <n v="6.7605796476736804E-3"/>
    <n v="2.43380867316253E-2"/>
  </r>
  <r>
    <x v="0"/>
    <x v="1"/>
    <x v="1"/>
    <x v="1"/>
    <x v="2"/>
    <s v="EE_Narva"/>
    <x v="1"/>
    <s v="GNR_HS_HEAT_PIT_L-CEN_E-90_Y-2020"/>
    <n v="0.137891440108698"/>
    <n v="0.49640918439131398"/>
  </r>
  <r>
    <x v="0"/>
    <x v="1"/>
    <x v="1"/>
    <x v="1"/>
    <x v="2"/>
    <s v="EE_Parnu"/>
    <x v="5"/>
    <s v="GNR_HP_ELEC_AIR-WTR_COP-310_LS_Y-2020"/>
    <n v="5.5323833559648303E-2"/>
    <n v="0.19916580081473401"/>
  </r>
  <r>
    <x v="0"/>
    <x v="1"/>
    <x v="1"/>
    <x v="1"/>
    <x v="2"/>
    <s v="EE_Parnu"/>
    <x v="5"/>
    <s v="GNR_HP_ELEC_AIR-WTR_COP-330_LS_Y-2030"/>
    <n v="1.7022759023229801E-3"/>
    <n v="6.1281932483627302E-3"/>
  </r>
  <r>
    <x v="0"/>
    <x v="1"/>
    <x v="1"/>
    <x v="1"/>
    <x v="2"/>
    <s v="EE_Parnu"/>
    <x v="1"/>
    <s v="GNR_HS_HEAT_PIT_L-CEN_E-90_Y-2020"/>
    <n v="5.33272948119244E-2"/>
    <n v="0.191978261322928"/>
  </r>
  <r>
    <x v="0"/>
    <x v="1"/>
    <x v="1"/>
    <x v="1"/>
    <x v="2"/>
    <s v="EE_Rural"/>
    <x v="6"/>
    <s v="GNR_ROR_WTR"/>
    <n v="0.03"/>
    <n v="0.108"/>
  </r>
  <r>
    <x v="0"/>
    <x v="1"/>
    <x v="1"/>
    <x v="1"/>
    <x v="2"/>
    <s v="EE_Rural"/>
    <x v="7"/>
    <s v="GNR_WT_WIND_ONS"/>
    <n v="0.50555700000000003"/>
    <n v="1.8200052"/>
  </r>
  <r>
    <x v="0"/>
    <x v="1"/>
    <x v="1"/>
    <x v="1"/>
    <x v="2"/>
    <s v="EE_Rural"/>
    <x v="8"/>
    <s v="EBAVERE_ST_WOODWST_BP"/>
    <n v="0.34578947368421098"/>
    <n v="1.24484210526316"/>
  </r>
  <r>
    <x v="0"/>
    <x v="1"/>
    <x v="1"/>
    <x v="1"/>
    <x v="2"/>
    <s v="EE_Tallinn"/>
    <x v="5"/>
    <s v="GNR_HP_ELEC_AIR-WTR_COP-310_LS_Y-2020"/>
    <n v="0.49051027052609603"/>
    <n v="1.7658369738939399"/>
  </r>
  <r>
    <x v="0"/>
    <x v="1"/>
    <x v="1"/>
    <x v="1"/>
    <x v="2"/>
    <s v="EE_Tallinn"/>
    <x v="1"/>
    <s v="GNR_HS_HEAT_PIT_L-CEN_E-90_Y-2020"/>
    <n v="0.51875146746519896"/>
    <n v="1.8675052828747201"/>
  </r>
  <r>
    <x v="0"/>
    <x v="1"/>
    <x v="1"/>
    <x v="1"/>
    <x v="2"/>
    <s v="EE_Tallinn"/>
    <x v="2"/>
    <s v="IRU_ST_MSW_BP"/>
    <n v="0.49640000000000001"/>
    <n v="1.78704"/>
  </r>
  <r>
    <x v="0"/>
    <x v="1"/>
    <x v="1"/>
    <x v="1"/>
    <x v="2"/>
    <s v="EE_Tartu"/>
    <x v="5"/>
    <s v="GNR_HP_ELEC_AIR-WTR_COP-310_LS_Y-2020"/>
    <n v="0.142521118268744"/>
    <n v="0.51307602576747802"/>
  </r>
  <r>
    <x v="0"/>
    <x v="1"/>
    <x v="1"/>
    <x v="1"/>
    <x v="2"/>
    <s v="EE_Tartu"/>
    <x v="5"/>
    <s v="GNR_HP_ELEC_AIR-WTR_COP-330_LS_Y-2030"/>
    <n v="6.9995058063175896E-3"/>
    <n v="2.5198220902743301E-2"/>
  </r>
  <r>
    <x v="0"/>
    <x v="1"/>
    <x v="1"/>
    <x v="1"/>
    <x v="2"/>
    <s v="EE_Tartu"/>
    <x v="1"/>
    <s v="GNR_HS_HEAT_PIT_L-CEN_E-90_Y-2020"/>
    <n v="0.144016896423343"/>
    <n v="0.51846082712403396"/>
  </r>
  <r>
    <x v="0"/>
    <x v="1"/>
    <x v="1"/>
    <x v="2"/>
    <x v="3"/>
    <s v="FI_IND"/>
    <x v="5"/>
    <s v="GNR_HP_ELEC_AIR-WTR_COP-310_LS_Y-2020"/>
    <n v="2.62591523810659"/>
    <n v="9.4532948571837299"/>
  </r>
  <r>
    <x v="0"/>
    <x v="1"/>
    <x v="1"/>
    <x v="2"/>
    <x v="3"/>
    <s v="FI_IND"/>
    <x v="1"/>
    <s v="GNR_HS_HEAT_PIT_L-CEN_E-90_Y-2020"/>
    <n v="0.17239871749968699"/>
    <n v="0.620635382998874"/>
  </r>
  <r>
    <x v="0"/>
    <x v="1"/>
    <x v="1"/>
    <x v="2"/>
    <x v="3"/>
    <s v="FI_IND"/>
    <x v="2"/>
    <s v="GNR_IND-ST_MSW_BP_CB-30"/>
    <n v="2.23542222222222"/>
    <n v="8.0475200000000005"/>
  </r>
  <r>
    <x v="0"/>
    <x v="1"/>
    <x v="1"/>
    <x v="2"/>
    <x v="3"/>
    <s v="FI_IND"/>
    <x v="2"/>
    <s v="GNR_ST_MSW_BP_E-23_LS-220-MW-FEED_Y-2020"/>
    <n v="22.117569358170801"/>
    <n v="79.623249689414806"/>
  </r>
  <r>
    <x v="0"/>
    <x v="1"/>
    <x v="1"/>
    <x v="2"/>
    <x v="3"/>
    <s v="FI_IND"/>
    <x v="2"/>
    <s v="GNR_ST_MSW_BP_E-24_LS-220-MW-FEED_Y-2030"/>
    <n v="8.7122042880626793"/>
    <n v="31.363935437025699"/>
  </r>
  <r>
    <x v="0"/>
    <x v="1"/>
    <x v="1"/>
    <x v="2"/>
    <x v="3"/>
    <s v="FI_IND"/>
    <x v="4"/>
    <s v="GNR_EH_HEAT"/>
    <n v="2.9881868131868002E-2"/>
    <n v="0.107574725274725"/>
  </r>
  <r>
    <x v="0"/>
    <x v="1"/>
    <x v="1"/>
    <x v="2"/>
    <x v="3"/>
    <s v="FI_IND"/>
    <x v="19"/>
    <s v="GNR_IND-ST_WOODCHI_BP_CB-70"/>
    <n v="0.31911428571428602"/>
    <n v="1.1488114285714299"/>
  </r>
  <r>
    <x v="0"/>
    <x v="1"/>
    <x v="1"/>
    <x v="2"/>
    <x v="3"/>
    <s v="FI_IND"/>
    <x v="8"/>
    <s v="GNR_IND-ST_BLACKLIC_BP_CB-30"/>
    <n v="14.2312606888889"/>
    <n v="51.232538480000002"/>
  </r>
  <r>
    <x v="0"/>
    <x v="1"/>
    <x v="1"/>
    <x v="2"/>
    <x v="3"/>
    <s v="FI_IND"/>
    <x v="8"/>
    <s v="GNR_IND-ST_WOODWST_BP_CB-30"/>
    <n v="3.1232644444444398E-2"/>
    <n v="0.11243752"/>
  </r>
  <r>
    <x v="0"/>
    <x v="1"/>
    <x v="1"/>
    <x v="2"/>
    <x v="3"/>
    <s v="FI_large"/>
    <x v="1"/>
    <s v="GNR_HS_HEAT_PIT_L-CEN_E-90"/>
    <n v="0.217803760223125"/>
    <n v="0.784093536803248"/>
  </r>
  <r>
    <x v="0"/>
    <x v="1"/>
    <x v="1"/>
    <x v="2"/>
    <x v="3"/>
    <s v="FI_large"/>
    <x v="1"/>
    <s v="GNR_HS_HEAT_PIT_L-CEN_E-90_Y-2020"/>
    <n v="0.14629606917600299"/>
    <n v="0.52666584903361102"/>
  </r>
  <r>
    <x v="0"/>
    <x v="1"/>
    <x v="1"/>
    <x v="2"/>
    <x v="3"/>
    <s v="FI_large"/>
    <x v="1"/>
    <s v="GNR_HS_HEAT_WTR-TANK_LS_E-95_Y-2010"/>
    <n v="2.5739999999999999E-2"/>
    <n v="9.2663999999999996E-2"/>
  </r>
  <r>
    <x v="0"/>
    <x v="1"/>
    <x v="1"/>
    <x v="2"/>
    <x v="3"/>
    <s v="FI_large"/>
    <x v="2"/>
    <s v="GNR_ST_MSW_BP_E-24_LS-220-MW-FEED_Y-2030"/>
    <n v="0.608406960127577"/>
    <n v="2.19026505645928"/>
  </r>
  <r>
    <x v="0"/>
    <x v="1"/>
    <x v="1"/>
    <x v="2"/>
    <x v="3"/>
    <s v="FI_large"/>
    <x v="10"/>
    <s v="KELJONLAHTI_ST_PEAT_EXT"/>
    <n v="4.3388302872062703E-2"/>
    <n v="0.15619789033942599"/>
  </r>
  <r>
    <x v="0"/>
    <x v="1"/>
    <x v="1"/>
    <x v="2"/>
    <x v="3"/>
    <s v="FI_large"/>
    <x v="4"/>
    <s v="GNR_EH_HEAT"/>
    <n v="0.32027747252747102"/>
    <n v="1.1529989010988999"/>
  </r>
  <r>
    <x v="0"/>
    <x v="1"/>
    <x v="1"/>
    <x v="2"/>
    <x v="3"/>
    <s v="FI_large"/>
    <x v="19"/>
    <s v="GNR_IND-ST_WOODCHI_BP_CB-50"/>
    <n v="1.95542666666667"/>
    <n v="7.039536"/>
  </r>
  <r>
    <x v="0"/>
    <x v="1"/>
    <x v="1"/>
    <x v="2"/>
    <x v="3"/>
    <s v="FI_large"/>
    <x v="19"/>
    <s v="GNR_ST_WOODCHI_BP_CB-40"/>
    <n v="1.14066555555556"/>
    <n v="4.1063960000000002"/>
  </r>
  <r>
    <x v="0"/>
    <x v="1"/>
    <x v="1"/>
    <x v="2"/>
    <x v="3"/>
    <s v="FI_large_gas"/>
    <x v="5"/>
    <s v="GNR_HP_ELEC_COP-270"/>
    <n v="0.12977777777777799"/>
    <n v="0.4672"/>
  </r>
  <r>
    <x v="0"/>
    <x v="1"/>
    <x v="1"/>
    <x v="2"/>
    <x v="3"/>
    <s v="FI_large_gas"/>
    <x v="1"/>
    <s v="GNR_HS_HEAT_PIT_L-CEN_E-90_Y-2020"/>
    <n v="3.1798695191701198"/>
    <n v="11.4475302690124"/>
  </r>
  <r>
    <x v="0"/>
    <x v="1"/>
    <x v="1"/>
    <x v="2"/>
    <x v="3"/>
    <s v="FI_large_gas"/>
    <x v="1"/>
    <s v="GNR_HS_HEAT_PIT_L-CEN_E-90_Y-2030"/>
    <n v="0.36303250638371398"/>
    <n v="1.30691702298137"/>
  </r>
  <r>
    <x v="0"/>
    <x v="1"/>
    <x v="1"/>
    <x v="2"/>
    <x v="3"/>
    <s v="FI_large_gas"/>
    <x v="2"/>
    <s v="GNR_ST_MSW_BP_CB-30"/>
    <n v="1.75037777777778"/>
    <n v="6.3013599999999999"/>
  </r>
  <r>
    <x v="0"/>
    <x v="1"/>
    <x v="1"/>
    <x v="2"/>
    <x v="3"/>
    <s v="FI_large_gas"/>
    <x v="2"/>
    <s v="GNR_ST_MSW_BP_E-23_LS-220-MW-FEED_Y-2020"/>
    <n v="10.6228258783042"/>
    <n v="38.242173161895003"/>
  </r>
  <r>
    <x v="0"/>
    <x v="1"/>
    <x v="1"/>
    <x v="2"/>
    <x v="3"/>
    <s v="FI_large_gas"/>
    <x v="2"/>
    <s v="GNR_ST_MSW_BP_E-24_LS-220-MW-FEED_Y-2030"/>
    <n v="5.5019406959745201"/>
    <n v="19.806986505508299"/>
  </r>
  <r>
    <x v="0"/>
    <x v="1"/>
    <x v="1"/>
    <x v="2"/>
    <x v="3"/>
    <s v="FI_large_gas"/>
    <x v="11"/>
    <s v="GNR_ST_HYDROGEN_BP_CB-30"/>
    <n v="3.3742222222222201E-2"/>
    <n v="0.121472"/>
  </r>
  <r>
    <x v="0"/>
    <x v="1"/>
    <x v="1"/>
    <x v="2"/>
    <x v="3"/>
    <s v="FI_large_gas"/>
    <x v="4"/>
    <s v="GNR_EH_HEAT"/>
    <n v="1.50412087912087E-2"/>
    <n v="5.4148351648351398E-2"/>
  </r>
  <r>
    <x v="0"/>
    <x v="1"/>
    <x v="1"/>
    <x v="2"/>
    <x v="3"/>
    <s v="FI_large_gas"/>
    <x v="8"/>
    <s v="GNR_IND-ST_WOODWST_BP_CB-50"/>
    <n v="1.7374000000000001"/>
    <n v="6.2546400000000002"/>
  </r>
  <r>
    <x v="0"/>
    <x v="1"/>
    <x v="1"/>
    <x v="2"/>
    <x v="3"/>
    <s v="FI_medium"/>
    <x v="5"/>
    <s v="GNR_HP_ELEC_GROUND-WTR_COP-380_LS-4-MW_Y-2030"/>
    <n v="1.0896565585362401"/>
    <n v="3.92276361073047"/>
  </r>
  <r>
    <x v="0"/>
    <x v="1"/>
    <x v="1"/>
    <x v="2"/>
    <x v="3"/>
    <s v="FI_medium"/>
    <x v="1"/>
    <s v="GNR_HS_HEAT_PIT_L-DEC_E-91_Y-2020"/>
    <n v="1.4142562397078999"/>
    <n v="5.0913224629484501"/>
  </r>
  <r>
    <x v="0"/>
    <x v="1"/>
    <x v="1"/>
    <x v="2"/>
    <x v="3"/>
    <s v="FI_medium"/>
    <x v="1"/>
    <s v="GNR_HS_HEAT_PIT_L-DEC_E-91_Y-2030"/>
    <n v="0.13357355564505299"/>
    <n v="0.48086480032218998"/>
  </r>
  <r>
    <x v="0"/>
    <x v="1"/>
    <x v="1"/>
    <x v="2"/>
    <x v="3"/>
    <s v="FI_medium"/>
    <x v="1"/>
    <s v="GNR_HS_HEAT_WTR-TANK_LS_E-95_Y-2010"/>
    <n v="1.651E-2"/>
    <n v="5.9436000000000003E-2"/>
  </r>
  <r>
    <x v="0"/>
    <x v="1"/>
    <x v="1"/>
    <x v="2"/>
    <x v="3"/>
    <s v="FI_medium"/>
    <x v="2"/>
    <s v="GNR_BO_MSW_E-90"/>
    <n v="0.62293333333333301"/>
    <n v="2.2425600000000001"/>
  </r>
  <r>
    <x v="0"/>
    <x v="1"/>
    <x v="1"/>
    <x v="2"/>
    <x v="3"/>
    <s v="FI_medium"/>
    <x v="2"/>
    <s v="GNR_ST_MSW_BP_CB-30"/>
    <n v="0.970088888888889"/>
    <n v="3.4923199999999999"/>
  </r>
  <r>
    <x v="0"/>
    <x v="1"/>
    <x v="1"/>
    <x v="2"/>
    <x v="3"/>
    <s v="FI_medium"/>
    <x v="11"/>
    <s v="GNR_ST_BFG_BP_CB-280"/>
    <n v="0.72652380952380902"/>
    <n v="2.6154857142857102"/>
  </r>
  <r>
    <x v="0"/>
    <x v="1"/>
    <x v="1"/>
    <x v="2"/>
    <x v="3"/>
    <s v="FI_medium"/>
    <x v="4"/>
    <s v="GNR_EH_HEAT"/>
    <n v="0.17086813186813099"/>
    <n v="0.61512527472527201"/>
  </r>
  <r>
    <x v="0"/>
    <x v="1"/>
    <x v="1"/>
    <x v="2"/>
    <x v="3"/>
    <s v="FI_medium"/>
    <x v="19"/>
    <s v="GNR_ST_WOODCHI_BP_CB-50"/>
    <n v="1.1037600000000001"/>
    <n v="3.9735360000000002"/>
  </r>
  <r>
    <x v="0"/>
    <x v="1"/>
    <x v="1"/>
    <x v="2"/>
    <x v="3"/>
    <s v="FI_medium_gas"/>
    <x v="5"/>
    <s v="GNR_HP_ELEC_GROUND-WTR_COP-360_LS-4-MW_Y-2020"/>
    <n v="0.68777706463025701"/>
    <n v="2.4759974326689198"/>
  </r>
  <r>
    <x v="0"/>
    <x v="1"/>
    <x v="1"/>
    <x v="2"/>
    <x v="3"/>
    <s v="FI_medium_gas"/>
    <x v="5"/>
    <s v="GNR_HP_ELEC_GROUND-WTR_COP-380_LS-4-MW_Y-2030"/>
    <n v="0.260323455413769"/>
    <n v="0.93716443948956796"/>
  </r>
  <r>
    <x v="0"/>
    <x v="1"/>
    <x v="1"/>
    <x v="2"/>
    <x v="3"/>
    <s v="FI_medium_gas"/>
    <x v="1"/>
    <s v="GNR_HS_HEAT_PIT_L-DEC_E-91_Y-2020"/>
    <n v="1.28583471959135"/>
    <n v="4.6290049905288502"/>
  </r>
  <r>
    <x v="0"/>
    <x v="1"/>
    <x v="1"/>
    <x v="2"/>
    <x v="3"/>
    <s v="FI_medium_gas"/>
    <x v="2"/>
    <s v="GNR_ST_MSW_BP_CB-30"/>
    <n v="0.29524444444444398"/>
    <n v="1.06288"/>
  </r>
  <r>
    <x v="0"/>
    <x v="1"/>
    <x v="1"/>
    <x v="2"/>
    <x v="3"/>
    <s v="FI_medium_gas"/>
    <x v="4"/>
    <s v="GNR_EH_HEAT"/>
    <n v="2.3664835164835099E-2"/>
    <n v="8.5193406593406198E-2"/>
  </r>
  <r>
    <x v="0"/>
    <x v="1"/>
    <x v="1"/>
    <x v="2"/>
    <x v="3"/>
    <s v="FI_medium_gas"/>
    <x v="19"/>
    <s v="GNR_ST_WOODCHI_BP_CB-50"/>
    <n v="3.10493333333333E-2"/>
    <n v="0.1117776"/>
  </r>
  <r>
    <x v="0"/>
    <x v="1"/>
    <x v="1"/>
    <x v="2"/>
    <x v="3"/>
    <s v="FI_small"/>
    <x v="5"/>
    <s v="GNR_HP_ELEC_COP-270"/>
    <n v="9.73333333333333E-4"/>
    <n v="3.5040000000000002E-3"/>
  </r>
  <r>
    <x v="0"/>
    <x v="1"/>
    <x v="1"/>
    <x v="2"/>
    <x v="3"/>
    <s v="FI_small"/>
    <x v="5"/>
    <s v="GNR_HP_ELEC_GROUND-WTR_COP-360_LS-4-MW_Y-2020"/>
    <n v="0.69360989061643696"/>
    <n v="2.49699560621917"/>
  </r>
  <r>
    <x v="0"/>
    <x v="1"/>
    <x v="1"/>
    <x v="2"/>
    <x v="3"/>
    <s v="FI_small"/>
    <x v="5"/>
    <s v="GNR_HP_ELEC_GROUND-WTR_COP-380_LS-4-MW_Y-2030"/>
    <n v="0.137128481904702"/>
    <n v="0.49366253485692801"/>
  </r>
  <r>
    <x v="0"/>
    <x v="1"/>
    <x v="1"/>
    <x v="2"/>
    <x v="3"/>
    <s v="FI_small"/>
    <x v="1"/>
    <s v="GNR_HS_HEAT_PIT_L-DEC_E-91_Y-2020"/>
    <n v="0.93676627336648199"/>
    <n v="3.3723585841193402"/>
  </r>
  <r>
    <x v="0"/>
    <x v="1"/>
    <x v="1"/>
    <x v="2"/>
    <x v="3"/>
    <s v="FI_small"/>
    <x v="4"/>
    <s v="GNR_EH_HEAT"/>
    <n v="1.19326923076923E-2"/>
    <n v="4.29576923076921E-2"/>
  </r>
  <r>
    <x v="0"/>
    <x v="1"/>
    <x v="1"/>
    <x v="2"/>
    <x v="3"/>
    <s v="FI_small"/>
    <x v="19"/>
    <s v="GNR_ST_WOODCHI_BP_CB-70"/>
    <n v="0.17610380952381"/>
    <n v="0.63397371428571403"/>
  </r>
  <r>
    <x v="0"/>
    <x v="1"/>
    <x v="1"/>
    <x v="2"/>
    <x v="3"/>
    <s v="FI_small_gas"/>
    <x v="5"/>
    <s v="GNR_HP_ELEC_COP-270"/>
    <n v="6.1644444444444403E-3"/>
    <n v="2.2192E-2"/>
  </r>
  <r>
    <x v="0"/>
    <x v="1"/>
    <x v="1"/>
    <x v="2"/>
    <x v="3"/>
    <s v="FI_small_gas"/>
    <x v="5"/>
    <s v="GNR_HP_ELEC_GROUND-WTR_COP-360_LS-4-MW_Y-2020"/>
    <n v="0.16345328146458499"/>
    <n v="0.58843181327250504"/>
  </r>
  <r>
    <x v="0"/>
    <x v="1"/>
    <x v="1"/>
    <x v="2"/>
    <x v="3"/>
    <s v="FI_small_gas"/>
    <x v="1"/>
    <s v="GNR_HS_HEAT_PIT_L-DEC_E-91_Y-2020"/>
    <n v="0.27133066451780802"/>
    <n v="0.97679039226410902"/>
  </r>
  <r>
    <x v="0"/>
    <x v="1"/>
    <x v="1"/>
    <x v="2"/>
    <x v="3"/>
    <s v="FinA"/>
    <x v="12"/>
    <s v="GNR_ST_NUCL_CND_E-33"/>
    <n v="72.527029131059294"/>
    <n v="261.097304871814"/>
  </r>
  <r>
    <x v="0"/>
    <x v="1"/>
    <x v="1"/>
    <x v="2"/>
    <x v="3"/>
    <s v="FinA"/>
    <x v="6"/>
    <s v="GNR_RES_WTR_NOPMP_MC-01"/>
    <n v="1.3748819999999999"/>
    <n v="4.9495752"/>
  </r>
  <r>
    <x v="0"/>
    <x v="1"/>
    <x v="1"/>
    <x v="2"/>
    <x v="3"/>
    <s v="FinA"/>
    <x v="6"/>
    <s v="GNR_RES_WTR_NOPMP_MC-02"/>
    <n v="1.3748819999999999"/>
    <n v="4.9495752"/>
  </r>
  <r>
    <x v="0"/>
    <x v="1"/>
    <x v="1"/>
    <x v="2"/>
    <x v="3"/>
    <s v="FinA"/>
    <x v="6"/>
    <s v="GNR_RES_WTR_NOPMP_MC-03"/>
    <n v="1.3748819999999999"/>
    <n v="4.9495752"/>
  </r>
  <r>
    <x v="0"/>
    <x v="1"/>
    <x v="1"/>
    <x v="2"/>
    <x v="3"/>
    <s v="FinA"/>
    <x v="6"/>
    <s v="GNR_RES_WTR_NOPMP_MC-04"/>
    <n v="1.3748819999999999"/>
    <n v="4.9495752"/>
  </r>
  <r>
    <x v="0"/>
    <x v="1"/>
    <x v="1"/>
    <x v="2"/>
    <x v="3"/>
    <s v="FinA"/>
    <x v="6"/>
    <s v="GNR_RES_WTR_NOPMP_MC-05"/>
    <n v="1.14849456144824"/>
    <n v="4.1345804212136796"/>
  </r>
  <r>
    <x v="0"/>
    <x v="1"/>
    <x v="1"/>
    <x v="2"/>
    <x v="3"/>
    <s v="FinA"/>
    <x v="6"/>
    <s v="GNR_RES_WTR_NOPMP_MC-06"/>
    <n v="1.1457349999999999"/>
    <n v="4.1246460000000003"/>
  </r>
  <r>
    <x v="0"/>
    <x v="1"/>
    <x v="1"/>
    <x v="2"/>
    <x v="3"/>
    <s v="FinA"/>
    <x v="6"/>
    <s v="GNR_RES_WTR_NOPMP_MC-07"/>
    <n v="0.85104843855175605"/>
    <n v="3.0637743787863201"/>
  </r>
  <r>
    <x v="0"/>
    <x v="1"/>
    <x v="1"/>
    <x v="2"/>
    <x v="3"/>
    <s v="FinA"/>
    <x v="6"/>
    <s v="GNR_RES_WTR_NOPMP_MC-08"/>
    <n v="0.45829399999999998"/>
    <n v="1.6498584000000001"/>
  </r>
  <r>
    <x v="0"/>
    <x v="1"/>
    <x v="1"/>
    <x v="2"/>
    <x v="3"/>
    <s v="FinA"/>
    <x v="6"/>
    <s v="GNR_ROR_WTR"/>
    <n v="8.9479388370540995"/>
    <n v="32.212579813394797"/>
  </r>
  <r>
    <x v="0"/>
    <x v="1"/>
    <x v="1"/>
    <x v="2"/>
    <x v="3"/>
    <s v="FinA"/>
    <x v="7"/>
    <s v="GNR_WT_WIND_ONS"/>
    <n v="6.1084263500000002"/>
    <n v="21.990334860000001"/>
  </r>
  <r>
    <x v="0"/>
    <x v="1"/>
    <x v="1"/>
    <x v="3"/>
    <x v="4"/>
    <s v="DE4-E_A"/>
    <x v="5"/>
    <s v="AGG-DE4-E_ES_ELEC"/>
    <n v="2.1023999999999999E-3"/>
    <n v="7.5686399999999997E-3"/>
  </r>
  <r>
    <x v="0"/>
    <x v="1"/>
    <x v="1"/>
    <x v="3"/>
    <x v="4"/>
    <s v="DE4-E_A"/>
    <x v="5"/>
    <s v="AGG-DE4-E_RES_WTR_PMP"/>
    <n v="0.50231999999999999"/>
    <n v="1.808352"/>
  </r>
  <r>
    <x v="0"/>
    <x v="1"/>
    <x v="1"/>
    <x v="3"/>
    <x v="4"/>
    <s v="DE4-E_A"/>
    <x v="5"/>
    <s v="GNR_ES_ELEC_BAT-LITHIO_E-95_Y-16-29"/>
    <n v="0.37397808891237999"/>
    <n v="1.3463211200845699"/>
  </r>
  <r>
    <x v="0"/>
    <x v="1"/>
    <x v="1"/>
    <x v="3"/>
    <x v="4"/>
    <s v="DE4-E_A"/>
    <x v="1"/>
    <s v="GNR_HS_HEAT_PIT_L-CEN_E-90_Y-2020"/>
    <n v="7.7413898285854801"/>
    <n v="27.8690033829077"/>
  </r>
  <r>
    <x v="0"/>
    <x v="1"/>
    <x v="1"/>
    <x v="3"/>
    <x v="4"/>
    <s v="DE4-E_A"/>
    <x v="2"/>
    <s v="GNR_BO_MSW_E-80"/>
    <n v="2.1920804999999999"/>
    <n v="7.8914898000000004"/>
  </r>
  <r>
    <x v="0"/>
    <x v="1"/>
    <x v="1"/>
    <x v="3"/>
    <x v="4"/>
    <s v="DE4-E_A"/>
    <x v="2"/>
    <s v="GNR_ST_MSW_BP_E-24_LS-220-MW-FEED_Y-2030"/>
    <n v="34.959863596736298"/>
    <n v="125.855508948251"/>
  </r>
  <r>
    <x v="0"/>
    <x v="1"/>
    <x v="1"/>
    <x v="3"/>
    <x v="4"/>
    <s v="DE4-E_A"/>
    <x v="2"/>
    <s v="GNR_ST_MSW_BP_E-33"/>
    <n v="7.0929454545454798"/>
    <n v="25.534603636363698"/>
  </r>
  <r>
    <x v="0"/>
    <x v="1"/>
    <x v="1"/>
    <x v="3"/>
    <x v="4"/>
    <s v="DE4-E_A"/>
    <x v="2"/>
    <s v="GNR_ST_MSW_CND_E-33"/>
    <n v="0.83087272727272699"/>
    <n v="2.9911418181818199"/>
  </r>
  <r>
    <x v="0"/>
    <x v="1"/>
    <x v="1"/>
    <x v="3"/>
    <x v="4"/>
    <s v="DE4-E_A"/>
    <x v="3"/>
    <s v="GNR_PV_SUN"/>
    <n v="11.7822576427959"/>
    <n v="42.416127514065202"/>
  </r>
  <r>
    <x v="0"/>
    <x v="1"/>
    <x v="1"/>
    <x v="3"/>
    <x v="4"/>
    <s v="DE4-E_A"/>
    <x v="3"/>
    <s v="GNR_SH_SUN_LS_Y-2030"/>
    <n v="2.9985101561719198"/>
    <n v="10.7946365622189"/>
  </r>
  <r>
    <x v="0"/>
    <x v="1"/>
    <x v="1"/>
    <x v="3"/>
    <x v="4"/>
    <s v="DE4-E_A"/>
    <x v="6"/>
    <s v="GNR_ROR_WTR"/>
    <n v="2.6530440910678799"/>
    <n v="9.5509587278443604"/>
  </r>
  <r>
    <x v="0"/>
    <x v="1"/>
    <x v="1"/>
    <x v="3"/>
    <x v="4"/>
    <s v="DE4-E_A"/>
    <x v="7"/>
    <s v="GNR_WT_WIND_ONS"/>
    <n v="29.319812710000001"/>
    <n v="105.551325756"/>
  </r>
  <r>
    <x v="0"/>
    <x v="1"/>
    <x v="1"/>
    <x v="3"/>
    <x v="4"/>
    <s v="DE4-E_Offshore_A"/>
    <x v="7"/>
    <s v="GNR_WT_WIND_OFF"/>
    <n v="9.1379940000000008"/>
    <n v="32.896778400000002"/>
  </r>
  <r>
    <x v="0"/>
    <x v="1"/>
    <x v="1"/>
    <x v="3"/>
    <x v="4"/>
    <s v="DE4-E_Offshore_A"/>
    <x v="7"/>
    <s v="GNR_WT_WIND_OFF_L-NS_Y-2030"/>
    <n v="30.7849058424808"/>
    <n v="110.825661032931"/>
  </r>
  <r>
    <x v="0"/>
    <x v="1"/>
    <x v="1"/>
    <x v="3"/>
    <x v="5"/>
    <s v="DE4-N_A"/>
    <x v="5"/>
    <s v="AGG-DE4-N_ES_ELEC"/>
    <n v="1.1972E-3"/>
    <n v="4.3099200000000001E-3"/>
  </r>
  <r>
    <x v="0"/>
    <x v="1"/>
    <x v="1"/>
    <x v="3"/>
    <x v="5"/>
    <s v="DE4-N_A"/>
    <x v="5"/>
    <s v="AGG-DE4-N_RES_WTR_PMP"/>
    <n v="2.4772800000000001E-2"/>
    <n v="8.9182079999999997E-2"/>
  </r>
  <r>
    <x v="0"/>
    <x v="1"/>
    <x v="1"/>
    <x v="3"/>
    <x v="5"/>
    <s v="DE4-N_A"/>
    <x v="5"/>
    <s v="GNR_BO_ELEC_E-80"/>
    <n v="4.7253022027384801E-2"/>
    <n v="0.17011087929858501"/>
  </r>
  <r>
    <x v="0"/>
    <x v="1"/>
    <x v="1"/>
    <x v="3"/>
    <x v="5"/>
    <s v="DE4-N_A"/>
    <x v="5"/>
    <s v="GNR_ES_ELEC_BAT-LITHIO_E-95_Y-16-29"/>
    <n v="6.5635964912280696E-4"/>
    <n v="2.3628947368421098E-3"/>
  </r>
  <r>
    <x v="0"/>
    <x v="1"/>
    <x v="1"/>
    <x v="3"/>
    <x v="5"/>
    <s v="DE4-N_A"/>
    <x v="5"/>
    <s v="GNR_ES_ELEC_BAT-LITHIO_E-97_Y-30-50"/>
    <n v="2.0402752876139199E-3"/>
    <n v="7.3449910354101301E-3"/>
  </r>
  <r>
    <x v="0"/>
    <x v="1"/>
    <x v="1"/>
    <x v="3"/>
    <x v="5"/>
    <s v="DE4-N_A"/>
    <x v="1"/>
    <s v="GNR_HS_HEAT_PIT_L-CEN_E-90_Y-2020"/>
    <n v="2.54673962529036"/>
    <n v="9.1682626510452803"/>
  </r>
  <r>
    <x v="0"/>
    <x v="1"/>
    <x v="1"/>
    <x v="3"/>
    <x v="5"/>
    <s v="DE4-N_A"/>
    <x v="2"/>
    <s v="GNR_BO_MSW_E-80"/>
    <n v="0.92790300000000003"/>
    <n v="3.3404508000000002"/>
  </r>
  <r>
    <x v="0"/>
    <x v="1"/>
    <x v="1"/>
    <x v="3"/>
    <x v="5"/>
    <s v="DE4-N_A"/>
    <x v="2"/>
    <s v="GNR_ST_MSW_BP_E-23_LS-220-MW-FEED_Y-2020"/>
    <n v="2.4118986714241402"/>
    <n v="8.6828352171268897"/>
  </r>
  <r>
    <x v="0"/>
    <x v="1"/>
    <x v="1"/>
    <x v="3"/>
    <x v="5"/>
    <s v="DE4-N_A"/>
    <x v="2"/>
    <s v="GNR_ST_MSW_BP_E-24_LS-220-MW-FEED_Y-2030"/>
    <n v="11.0996438916334"/>
    <n v="39.9587180098803"/>
  </r>
  <r>
    <x v="0"/>
    <x v="1"/>
    <x v="1"/>
    <x v="3"/>
    <x v="5"/>
    <s v="DE4-N_A"/>
    <x v="2"/>
    <s v="GNR_ST_MSW_BP_E-33"/>
    <n v="0.45127272727272899"/>
    <n v="1.6245818181818199"/>
  </r>
  <r>
    <x v="0"/>
    <x v="1"/>
    <x v="1"/>
    <x v="3"/>
    <x v="5"/>
    <s v="DE4-N_A"/>
    <x v="3"/>
    <s v="GNR_PV_SUN"/>
    <n v="1.6885237400986799"/>
    <n v="6.0786854643552299"/>
  </r>
  <r>
    <x v="0"/>
    <x v="1"/>
    <x v="1"/>
    <x v="3"/>
    <x v="5"/>
    <s v="DE4-N_A"/>
    <x v="3"/>
    <s v="GNR_SH_SUN_LS_Y-2020"/>
    <n v="1.09219655839108"/>
    <n v="3.9319076102078898"/>
  </r>
  <r>
    <x v="0"/>
    <x v="1"/>
    <x v="1"/>
    <x v="3"/>
    <x v="5"/>
    <s v="DE4-N_A"/>
    <x v="4"/>
    <s v="GNR_GEO_HEAT_EO"/>
    <n v="8.7600000000000002E-5"/>
    <n v="3.1535999999999999E-4"/>
  </r>
  <r>
    <x v="0"/>
    <x v="1"/>
    <x v="1"/>
    <x v="3"/>
    <x v="5"/>
    <s v="DE4-N_A"/>
    <x v="6"/>
    <s v="GNR_ROR_WTR"/>
    <n v="2.3376999999999998E-2"/>
    <n v="8.4157200000000001E-2"/>
  </r>
  <r>
    <x v="0"/>
    <x v="1"/>
    <x v="1"/>
    <x v="3"/>
    <x v="5"/>
    <s v="DE4-N_A"/>
    <x v="7"/>
    <s v="GNR_WT_WIND_ONS"/>
    <n v="14.893920420000001"/>
    <n v="53.618113512000001"/>
  </r>
  <r>
    <x v="0"/>
    <x v="1"/>
    <x v="1"/>
    <x v="3"/>
    <x v="5"/>
    <s v="DE4-N_A"/>
    <x v="7"/>
    <s v="GNR_WT_WIND_ON_LS_Y-2020"/>
    <n v="21.00001679"/>
    <n v="75.600060443999993"/>
  </r>
  <r>
    <x v="0"/>
    <x v="1"/>
    <x v="1"/>
    <x v="3"/>
    <x v="5"/>
    <s v="DE4-N_Offshore_A"/>
    <x v="7"/>
    <s v="GNR_WT_WIND_OFF"/>
    <n v="8.0586000000000002"/>
    <n v="29.010960000000001"/>
  </r>
  <r>
    <x v="0"/>
    <x v="1"/>
    <x v="1"/>
    <x v="3"/>
    <x v="6"/>
    <s v="DE4-S_A"/>
    <x v="0"/>
    <s v="GNR_ST_COAL_BP_E-43"/>
    <n v="0.32479227906976799"/>
    <n v="1.16925220465117"/>
  </r>
  <r>
    <x v="0"/>
    <x v="1"/>
    <x v="1"/>
    <x v="3"/>
    <x v="6"/>
    <s v="DE4-S_A"/>
    <x v="5"/>
    <s v="AGG-DE4-S_ES_ELEC"/>
    <n v="4.8082666666666701E-3"/>
    <n v="1.730976E-2"/>
  </r>
  <r>
    <x v="0"/>
    <x v="1"/>
    <x v="1"/>
    <x v="3"/>
    <x v="6"/>
    <s v="DE4-S_A"/>
    <x v="5"/>
    <s v="AGG-DE4-S_RES_WTR_PMP"/>
    <n v="0.44990400000000003"/>
    <n v="1.6196543999999999"/>
  </r>
  <r>
    <x v="0"/>
    <x v="1"/>
    <x v="1"/>
    <x v="3"/>
    <x v="6"/>
    <s v="DE4-S_A"/>
    <x v="5"/>
    <s v="GNR_ES_ELEC_BAT-LITHIO_E-95_Y-16-29"/>
    <n v="6.7315721948384999"/>
    <n v="24.233659901418601"/>
  </r>
  <r>
    <x v="0"/>
    <x v="1"/>
    <x v="1"/>
    <x v="3"/>
    <x v="6"/>
    <s v="DE4-S_A"/>
    <x v="1"/>
    <s v="GNR_HS_HEAT_PIT_L-CEN_E-90_Y-2020"/>
    <n v="4.2904132899813803"/>
    <n v="15.445487843933"/>
  </r>
  <r>
    <x v="0"/>
    <x v="1"/>
    <x v="1"/>
    <x v="3"/>
    <x v="6"/>
    <s v="DE4-S_A"/>
    <x v="2"/>
    <s v="GNR_BO_MSW_E-80"/>
    <n v="2.6710335000000001"/>
    <n v="9.6157205999999995"/>
  </r>
  <r>
    <x v="0"/>
    <x v="1"/>
    <x v="1"/>
    <x v="3"/>
    <x v="6"/>
    <s v="DE4-S_A"/>
    <x v="2"/>
    <s v="GNR_ST_MSW_BP_E-24_LS-220-MW-FEED_Y-2030"/>
    <n v="26.200639344521399"/>
    <n v="94.322301640277203"/>
  </r>
  <r>
    <x v="0"/>
    <x v="1"/>
    <x v="1"/>
    <x v="3"/>
    <x v="6"/>
    <s v="DE4-S_A"/>
    <x v="2"/>
    <s v="GNR_ST_MSW_BP_E-33"/>
    <n v="2.8191272727272798"/>
    <n v="10.1488581818182"/>
  </r>
  <r>
    <x v="0"/>
    <x v="1"/>
    <x v="1"/>
    <x v="3"/>
    <x v="6"/>
    <s v="DE4-S_A"/>
    <x v="2"/>
    <s v="GNR_ST_MSW_CND_E-33"/>
    <n v="0.115472727272727"/>
    <n v="0.41570181818181801"/>
  </r>
  <r>
    <x v="0"/>
    <x v="1"/>
    <x v="1"/>
    <x v="3"/>
    <x v="6"/>
    <s v="DE4-S_A"/>
    <x v="3"/>
    <s v="GNR_PV_SUN"/>
    <n v="22.1711313349394"/>
    <n v="79.816072805781801"/>
  </r>
  <r>
    <x v="0"/>
    <x v="1"/>
    <x v="1"/>
    <x v="3"/>
    <x v="6"/>
    <s v="DE4-S_A"/>
    <x v="4"/>
    <s v="GNR_GEO_HEAT_EO"/>
    <n v="0.39209759999999999"/>
    <n v="1.41155136"/>
  </r>
  <r>
    <x v="0"/>
    <x v="1"/>
    <x v="1"/>
    <x v="3"/>
    <x v="6"/>
    <s v="DE4-S_A"/>
    <x v="6"/>
    <s v="GNR_RES_WTR_NOPMP"/>
    <n v="0.59766271944701799"/>
    <n v="2.1515857900092699"/>
  </r>
  <r>
    <x v="0"/>
    <x v="1"/>
    <x v="1"/>
    <x v="3"/>
    <x v="6"/>
    <s v="DE4-S_A"/>
    <x v="6"/>
    <s v="GNR_ROR_WTR"/>
    <n v="38.207127800000002"/>
    <n v="137.54566008"/>
  </r>
  <r>
    <x v="0"/>
    <x v="1"/>
    <x v="1"/>
    <x v="3"/>
    <x v="6"/>
    <s v="DE4-S_A"/>
    <x v="7"/>
    <s v="GNR_WT_WIND_ONS"/>
    <n v="13.808839559999999"/>
    <n v="49.711822415999997"/>
  </r>
  <r>
    <x v="0"/>
    <x v="1"/>
    <x v="1"/>
    <x v="3"/>
    <x v="7"/>
    <s v="DE4-W_A"/>
    <x v="5"/>
    <s v="AGG-DE4-W_ES_ELEC"/>
    <n v="9.2271999999999996E-3"/>
    <n v="3.3217919999999998E-2"/>
  </r>
  <r>
    <x v="0"/>
    <x v="1"/>
    <x v="1"/>
    <x v="3"/>
    <x v="7"/>
    <s v="DE4-W_A"/>
    <x v="5"/>
    <s v="AGG-DE4-W_RES_WTR_PMP"/>
    <n v="0.238368"/>
    <n v="0.85812480000000002"/>
  </r>
  <r>
    <x v="0"/>
    <x v="1"/>
    <x v="1"/>
    <x v="3"/>
    <x v="7"/>
    <s v="DE4-W_A"/>
    <x v="5"/>
    <s v="GNR_BO_ELEC_E-80"/>
    <n v="25.0854866928033"/>
    <n v="90.307752094091796"/>
  </r>
  <r>
    <x v="0"/>
    <x v="1"/>
    <x v="1"/>
    <x v="3"/>
    <x v="7"/>
    <s v="DE4-W_A"/>
    <x v="5"/>
    <s v="GNR_ES_ELEC_BAT-LITHIO_E-95_Y-16-29"/>
    <n v="5.4574724589483496"/>
    <n v="19.646900852213999"/>
  </r>
  <r>
    <x v="0"/>
    <x v="1"/>
    <x v="1"/>
    <x v="3"/>
    <x v="7"/>
    <s v="DE4-W_A"/>
    <x v="1"/>
    <s v="GNR_HS_HEAT_PIT_L-CEN_E-90_Y-2020"/>
    <n v="13.1422005354578"/>
    <n v="47.3119219276482"/>
  </r>
  <r>
    <x v="0"/>
    <x v="1"/>
    <x v="1"/>
    <x v="3"/>
    <x v="7"/>
    <s v="DE4-W_A"/>
    <x v="17"/>
    <s v="GNR_FC_H2_SOFCC_Y-30"/>
    <n v="18.596639240252099"/>
    <n v="66.947901264907699"/>
  </r>
  <r>
    <x v="0"/>
    <x v="1"/>
    <x v="1"/>
    <x v="3"/>
    <x v="7"/>
    <s v="DE4-W_A"/>
    <x v="2"/>
    <s v="GNR_BO_MSW_E-80"/>
    <n v="8.9740720820925901"/>
    <n v="32.306659495533303"/>
  </r>
  <r>
    <x v="0"/>
    <x v="1"/>
    <x v="1"/>
    <x v="3"/>
    <x v="7"/>
    <s v="DE4-W_A"/>
    <x v="2"/>
    <s v="GNR_ST_MSW_BP_E-24_LS-220-MW-FEED_Y-2030"/>
    <n v="2.1051901538192399"/>
    <n v="7.57868455374925"/>
  </r>
  <r>
    <x v="0"/>
    <x v="1"/>
    <x v="1"/>
    <x v="3"/>
    <x v="7"/>
    <s v="DE4-W_A"/>
    <x v="2"/>
    <s v="GNR_ST_MSW_BP_E-33"/>
    <n v="4.1809090909090996"/>
    <n v="15.051272727272799"/>
  </r>
  <r>
    <x v="0"/>
    <x v="1"/>
    <x v="1"/>
    <x v="3"/>
    <x v="7"/>
    <s v="DE4-W_A"/>
    <x v="2"/>
    <s v="GNR_ST_MSW_CND_E-33"/>
    <n v="0.96360000000000001"/>
    <n v="3.46896"/>
  </r>
  <r>
    <x v="0"/>
    <x v="1"/>
    <x v="1"/>
    <x v="3"/>
    <x v="7"/>
    <s v="DE4-W_A"/>
    <x v="3"/>
    <s v="GNR_PV_SUN"/>
    <n v="10.8158285968592"/>
    <n v="38.936982948693"/>
  </r>
  <r>
    <x v="0"/>
    <x v="1"/>
    <x v="1"/>
    <x v="3"/>
    <x v="7"/>
    <s v="DE4-W_A"/>
    <x v="6"/>
    <s v="GNR_ROR_WTR"/>
    <n v="1.7424299999999999"/>
    <n v="6.272748"/>
  </r>
  <r>
    <x v="0"/>
    <x v="1"/>
    <x v="1"/>
    <x v="3"/>
    <x v="7"/>
    <s v="DE4-W_A"/>
    <x v="7"/>
    <s v="GNR_WT_WIND_ONS"/>
    <n v="28.58239902"/>
    <n v="102.896636472"/>
  </r>
  <r>
    <x v="0"/>
    <x v="1"/>
    <x v="1"/>
    <x v="3"/>
    <x v="7"/>
    <s v="DE4-W_A"/>
    <x v="19"/>
    <s v="GNR_ST_WOODCHI_BP_E-29_LS-600-MW-FEED_Y-2030"/>
    <n v="5.40189779474131"/>
    <n v="19.446832061068701"/>
  </r>
  <r>
    <x v="0"/>
    <x v="1"/>
    <x v="1"/>
    <x v="3"/>
    <x v="7"/>
    <s v="DE4-W_Offshore_A"/>
    <x v="7"/>
    <s v="GNR_WT_WIND_OFF"/>
    <n v="24.672747000000001"/>
    <n v="88.821889200000001"/>
  </r>
  <r>
    <x v="0"/>
    <x v="1"/>
    <x v="1"/>
    <x v="3"/>
    <x v="7"/>
    <s v="DE4-W_Offshore_A"/>
    <x v="7"/>
    <s v="GNR_WT_WIND_OFF_L-NS_Y-2020"/>
    <n v="112.841745557095"/>
    <n v="406.23028400554102"/>
  </r>
  <r>
    <x v="0"/>
    <x v="1"/>
    <x v="1"/>
    <x v="3"/>
    <x v="7"/>
    <s v="DE4-W_Offshore_A"/>
    <x v="7"/>
    <s v="GNR_WT_WIND_OFF_L-NS_Y-2030"/>
    <n v="210.97322422565699"/>
    <n v="759.503607212367"/>
  </r>
  <r>
    <x v="0"/>
    <x v="1"/>
    <x v="1"/>
    <x v="4"/>
    <x v="8"/>
    <s v="LV_A"/>
    <x v="5"/>
    <s v="GNR_ES_ELEC_BAT-LITHIO_E-97_Y-30-50"/>
    <n v="2.2581168521557"/>
    <n v="8.1292206677605297"/>
  </r>
  <r>
    <x v="0"/>
    <x v="1"/>
    <x v="1"/>
    <x v="4"/>
    <x v="8"/>
    <s v="LV_A"/>
    <x v="3"/>
    <s v="GNR_PV_SUN_LS-4-MW_Y-2030"/>
    <n v="5.1348067603641496"/>
    <n v="18.4853043373109"/>
  </r>
  <r>
    <x v="0"/>
    <x v="1"/>
    <x v="1"/>
    <x v="4"/>
    <x v="8"/>
    <s v="LV_A"/>
    <x v="7"/>
    <s v="GNR_WT_WIND_ON_LS_Y-2020"/>
    <n v="7.1280206300884199"/>
    <n v="25.660874268318299"/>
  </r>
  <r>
    <x v="0"/>
    <x v="1"/>
    <x v="1"/>
    <x v="4"/>
    <x v="8"/>
    <s v="LV_RigaR"/>
    <x v="6"/>
    <s v="GNR_RES_WTR_NOPMP"/>
    <n v="4.0200000000000001E-4"/>
    <n v="1.4472E-3"/>
  </r>
  <r>
    <x v="0"/>
    <x v="1"/>
    <x v="1"/>
    <x v="4"/>
    <x v="8"/>
    <s v="LV_Rural"/>
    <x v="7"/>
    <s v="GNR_WT_WIND_ONS"/>
    <n v="6.5858E-2"/>
    <n v="0.23708879999999999"/>
  </r>
  <r>
    <x v="0"/>
    <x v="1"/>
    <x v="1"/>
    <x v="5"/>
    <x v="9"/>
    <s v="LT_A"/>
    <x v="5"/>
    <s v="GNR_ES_ELEC_BAT-LITHIO_E-95_Y-16-29"/>
    <n v="1.5518000170544499"/>
    <n v="5.5864800613960099"/>
  </r>
  <r>
    <x v="0"/>
    <x v="1"/>
    <x v="1"/>
    <x v="5"/>
    <x v="9"/>
    <s v="LT_A"/>
    <x v="5"/>
    <s v="GNR_ES_ELEC_BAT-LITHIO_E-97_Y-30-50"/>
    <n v="138.43851847842001"/>
    <n v="498.37866652231202"/>
  </r>
  <r>
    <x v="0"/>
    <x v="1"/>
    <x v="1"/>
    <x v="5"/>
    <x v="9"/>
    <s v="LT_A"/>
    <x v="3"/>
    <s v="GNR_PV_SUN_LS-4-MW_Y-2020"/>
    <n v="5.1299930686711201"/>
    <n v="18.467975047216001"/>
  </r>
  <r>
    <x v="0"/>
    <x v="1"/>
    <x v="1"/>
    <x v="5"/>
    <x v="9"/>
    <s v="LT_A"/>
    <x v="3"/>
    <s v="GNR_PV_SUN_LS-4-MW_Y-2030"/>
    <n v="197.376782192734"/>
    <n v="710.55641589384402"/>
  </r>
  <r>
    <x v="0"/>
    <x v="1"/>
    <x v="1"/>
    <x v="5"/>
    <x v="9"/>
    <s v="LT_KauU"/>
    <x v="2"/>
    <s v="KAUNAS_ST_MSW_BP"/>
    <n v="0.80672871432093995"/>
    <n v="2.9042233715553798"/>
  </r>
  <r>
    <x v="0"/>
    <x v="1"/>
    <x v="1"/>
    <x v="5"/>
    <x v="9"/>
    <s v="LT_KauU"/>
    <x v="6"/>
    <s v="GNR_ROR_WTR"/>
    <n v="0.61343999999999999"/>
    <n v="2.2083840000000001"/>
  </r>
  <r>
    <x v="0"/>
    <x v="1"/>
    <x v="1"/>
    <x v="5"/>
    <x v="9"/>
    <s v="LT_KlaU"/>
    <x v="3"/>
    <s v="GNR_PV_SUN"/>
    <n v="8.7830410424068805E-2"/>
    <n v="0.316189477526648"/>
  </r>
  <r>
    <x v="0"/>
    <x v="1"/>
    <x v="1"/>
    <x v="5"/>
    <x v="9"/>
    <s v="LT_Other_DH"/>
    <x v="1"/>
    <s v="LIFOSA_ST_HEAT_BP"/>
    <n v="0.747176470588235"/>
    <n v="2.6898352941176502"/>
  </r>
  <r>
    <x v="0"/>
    <x v="1"/>
    <x v="1"/>
    <x v="5"/>
    <x v="9"/>
    <s v="LT_Other_DH"/>
    <x v="8"/>
    <s v="EBAVERE_ST_WOODWST_BP"/>
    <n v="0.18672631578947399"/>
    <n v="0.67221473684210498"/>
  </r>
  <r>
    <x v="0"/>
    <x v="1"/>
    <x v="1"/>
    <x v="5"/>
    <x v="9"/>
    <s v="LT_Rural"/>
    <x v="7"/>
    <s v="GNR_WT_WIND_ONS"/>
    <n v="0.45713199999999998"/>
    <n v="1.6456751999999999"/>
  </r>
  <r>
    <x v="0"/>
    <x v="1"/>
    <x v="1"/>
    <x v="5"/>
    <x v="9"/>
    <s v="LT_VilU"/>
    <x v="2"/>
    <s v="VILNIUS_ST_MSW_BP"/>
    <n v="2.76675451510213"/>
    <n v="9.9603162543676707"/>
  </r>
  <r>
    <x v="0"/>
    <x v="1"/>
    <x v="1"/>
    <x v="5"/>
    <x v="9"/>
    <s v="LT_VilU"/>
    <x v="6"/>
    <s v="GNR_ES_WTR_PMP"/>
    <n v="0.23400000000000001"/>
    <n v="0.84240000000000004"/>
  </r>
  <r>
    <x v="0"/>
    <x v="1"/>
    <x v="1"/>
    <x v="6"/>
    <x v="10"/>
    <s v="NL_A"/>
    <x v="5"/>
    <s v="GNR_ES_ELEC_BAT-LITHIO_E-95_Y-16-29"/>
    <n v="7.3651207158756504"/>
    <n v="26.5144345771524"/>
  </r>
  <r>
    <x v="0"/>
    <x v="1"/>
    <x v="1"/>
    <x v="6"/>
    <x v="10"/>
    <s v="NL_A"/>
    <x v="17"/>
    <s v="GNR_FC_H2_SOFCC_Y-30"/>
    <n v="7.0246307826309202"/>
    <n v="25.288670817471299"/>
  </r>
  <r>
    <x v="0"/>
    <x v="1"/>
    <x v="1"/>
    <x v="6"/>
    <x v="10"/>
    <s v="NL_A"/>
    <x v="2"/>
    <s v="GNR_ST_MSW_CND_E-40"/>
    <n v="5.9918399999999998"/>
    <n v="21.570623999999999"/>
  </r>
  <r>
    <x v="0"/>
    <x v="1"/>
    <x v="1"/>
    <x v="6"/>
    <x v="10"/>
    <s v="NL_A"/>
    <x v="12"/>
    <s v="GNR_ST_NUCL_CND_E-33"/>
    <n v="9.05983558705333"/>
    <n v="32.615408113392"/>
  </r>
  <r>
    <x v="0"/>
    <x v="1"/>
    <x v="1"/>
    <x v="6"/>
    <x v="10"/>
    <s v="NL_A"/>
    <x v="3"/>
    <s v="GNR_PV_SUN"/>
    <n v="0.78477125759999999"/>
    <n v="2.82517652736"/>
  </r>
  <r>
    <x v="0"/>
    <x v="1"/>
    <x v="1"/>
    <x v="6"/>
    <x v="10"/>
    <s v="NL_A"/>
    <x v="3"/>
    <s v="GNR_PV_SUN_LS-4-MW_Y-2020"/>
    <n v="4.2289195749091499"/>
    <n v="15.224110469672899"/>
  </r>
  <r>
    <x v="0"/>
    <x v="1"/>
    <x v="1"/>
    <x v="6"/>
    <x v="10"/>
    <s v="NL_A"/>
    <x v="6"/>
    <s v="GNR_ROR_WTR"/>
    <n v="0.15959999999999999"/>
    <n v="0.57455999999999996"/>
  </r>
  <r>
    <x v="0"/>
    <x v="1"/>
    <x v="1"/>
    <x v="6"/>
    <x v="10"/>
    <s v="NL_A"/>
    <x v="7"/>
    <s v="GNR_WT_WIND_OFF"/>
    <n v="2.2770747999999998"/>
    <n v="8.19746928"/>
  </r>
  <r>
    <x v="0"/>
    <x v="1"/>
    <x v="1"/>
    <x v="6"/>
    <x v="10"/>
    <s v="NL_A"/>
    <x v="7"/>
    <s v="GNR_WT_WIND_ONS"/>
    <n v="6.6295944000000002"/>
    <n v="23.866539840000002"/>
  </r>
  <r>
    <x v="0"/>
    <x v="1"/>
    <x v="1"/>
    <x v="6"/>
    <x v="10"/>
    <s v="NL_A"/>
    <x v="7"/>
    <s v="GNR_WT_WIND_ON_LS_Y-2020"/>
    <n v="19.98282"/>
    <n v="71.938152000000002"/>
  </r>
  <r>
    <x v="0"/>
    <x v="1"/>
    <x v="1"/>
    <x v="6"/>
    <x v="10"/>
    <s v="NL_A"/>
    <x v="7"/>
    <s v="GNR_WT_WIND_ON_LS_Y-2030"/>
    <n v="0.56851080000000198"/>
    <n v="2.0466388800000099"/>
  </r>
  <r>
    <x v="0"/>
    <x v="1"/>
    <x v="1"/>
    <x v="6"/>
    <x v="10"/>
    <s v="NL_A"/>
    <x v="14"/>
    <s v="GNR_ST_WOOD_CND_E-50"/>
    <n v="1.4016"/>
    <n v="5.0457599999999996"/>
  </r>
  <r>
    <x v="0"/>
    <x v="1"/>
    <x v="1"/>
    <x v="7"/>
    <x v="11"/>
    <s v="NO1_A1"/>
    <x v="5"/>
    <s v="GNR_ES_ELEC_BAT-LITHIO_E-97_Y-30-50"/>
    <n v="0.83965566864910701"/>
    <n v="3.02276040713679"/>
  </r>
  <r>
    <x v="0"/>
    <x v="1"/>
    <x v="1"/>
    <x v="7"/>
    <x v="11"/>
    <s v="NO1_A1"/>
    <x v="6"/>
    <s v="GNR_RES_WTR_NOPMP_MC-01"/>
    <n v="1.1679999999999999"/>
    <n v="4.2047999999999996"/>
  </r>
  <r>
    <x v="0"/>
    <x v="1"/>
    <x v="1"/>
    <x v="7"/>
    <x v="11"/>
    <s v="NO1_A1"/>
    <x v="6"/>
    <s v="GNR_RES_WTR_NOPMP_MC-02"/>
    <n v="1.1679999999999999"/>
    <n v="4.2047999999999996"/>
  </r>
  <r>
    <x v="0"/>
    <x v="1"/>
    <x v="1"/>
    <x v="7"/>
    <x v="11"/>
    <s v="NO1_A1"/>
    <x v="6"/>
    <s v="GNR_RES_WTR_NOPMP_MC-03"/>
    <n v="0.93842142450432198"/>
    <n v="3.37831712821556"/>
  </r>
  <r>
    <x v="0"/>
    <x v="1"/>
    <x v="1"/>
    <x v="7"/>
    <x v="11"/>
    <s v="NO1_A1"/>
    <x v="6"/>
    <s v="GNR_RES_WTR_NOPMP_MC-04"/>
    <n v="0.76250235148409196"/>
    <n v="2.74500846534273"/>
  </r>
  <r>
    <x v="0"/>
    <x v="1"/>
    <x v="1"/>
    <x v="7"/>
    <x v="11"/>
    <s v="NO1_A1"/>
    <x v="6"/>
    <s v="GNR_RES_WTR_NOPMP_MC-05"/>
    <n v="0.66455640548699602"/>
    <n v="2.39240305975318"/>
  </r>
  <r>
    <x v="0"/>
    <x v="1"/>
    <x v="1"/>
    <x v="7"/>
    <x v="11"/>
    <s v="NO1_A1"/>
    <x v="6"/>
    <s v="GNR_RES_WTR_NOPMP_MC-06"/>
    <n v="0.126977454106286"/>
    <n v="0.45711883478262999"/>
  </r>
  <r>
    <x v="0"/>
    <x v="1"/>
    <x v="1"/>
    <x v="7"/>
    <x v="11"/>
    <s v="NO1_A1"/>
    <x v="6"/>
    <s v="GNR_ROR_WTR"/>
    <n v="8.7850773446537893"/>
    <n v="31.626278440753602"/>
  </r>
  <r>
    <x v="0"/>
    <x v="1"/>
    <x v="1"/>
    <x v="7"/>
    <x v="11"/>
    <s v="NO1_A1"/>
    <x v="7"/>
    <s v="GNR_WT_WIND_ONS"/>
    <n v="0.73307599999999995"/>
    <n v="2.6390736000000001"/>
  </r>
  <r>
    <x v="0"/>
    <x v="1"/>
    <x v="1"/>
    <x v="7"/>
    <x v="11"/>
    <s v="NO1_A2"/>
    <x v="5"/>
    <s v="GNR_BO_ELEC_E-99"/>
    <n v="1.1576018163854101E-2"/>
    <n v="4.1673665389874798E-2"/>
  </r>
  <r>
    <x v="0"/>
    <x v="1"/>
    <x v="1"/>
    <x v="7"/>
    <x v="11"/>
    <s v="NO1_A2"/>
    <x v="5"/>
    <s v="GNR_HP_ELEC_COP-270"/>
    <n v="0.11663777777777801"/>
    <n v="0.41989599999999999"/>
  </r>
  <r>
    <x v="0"/>
    <x v="1"/>
    <x v="1"/>
    <x v="7"/>
    <x v="11"/>
    <s v="NO1_A2"/>
    <x v="5"/>
    <s v="GNR_HP_ELEC_GROUND-WTR_COP-380_LS-4-MW_Y-2030"/>
    <n v="0.38736786382014599"/>
    <n v="1.3945243097525299"/>
  </r>
  <r>
    <x v="0"/>
    <x v="1"/>
    <x v="1"/>
    <x v="7"/>
    <x v="11"/>
    <s v="NO1_A2"/>
    <x v="1"/>
    <s v="GNR_HS_HEAT_PIT_L-DEC_E-91_Y-2020"/>
    <n v="1.1686242949731001"/>
    <n v="4.2070474619031497"/>
  </r>
  <r>
    <x v="0"/>
    <x v="1"/>
    <x v="1"/>
    <x v="7"/>
    <x v="11"/>
    <s v="NO1_A2"/>
    <x v="1"/>
    <s v="GNR_HS_HEAT_PIT_L-DEC_E-91_Y-2030"/>
    <n v="0.35004393279104901"/>
    <n v="1.2601581580477801"/>
  </r>
  <r>
    <x v="0"/>
    <x v="1"/>
    <x v="1"/>
    <x v="7"/>
    <x v="11"/>
    <s v="NO1_A2"/>
    <x v="2"/>
    <s v="GNR_BO_MSW_E-90"/>
    <n v="3.0173333333333299E-2"/>
    <n v="0.108624"/>
  </r>
  <r>
    <x v="0"/>
    <x v="1"/>
    <x v="1"/>
    <x v="7"/>
    <x v="11"/>
    <s v="NO1_A2"/>
    <x v="2"/>
    <s v="GNR_ST_MSW_BP_CB-20"/>
    <n v="0.19855999999999999"/>
    <n v="0.71481600000000001"/>
  </r>
  <r>
    <x v="0"/>
    <x v="1"/>
    <x v="1"/>
    <x v="7"/>
    <x v="11"/>
    <s v="NO1_A2"/>
    <x v="4"/>
    <s v="GNR_EH_HEAT"/>
    <n v="9.4607999999999998E-2"/>
    <n v="0.34058880000000002"/>
  </r>
  <r>
    <x v="0"/>
    <x v="1"/>
    <x v="1"/>
    <x v="7"/>
    <x v="11"/>
    <s v="NO1_A2"/>
    <x v="8"/>
    <s v="GNR_BO_WOODWST_E-90"/>
    <n v="0.215106666666667"/>
    <n v="0.77438399999999996"/>
  </r>
  <r>
    <x v="0"/>
    <x v="1"/>
    <x v="1"/>
    <x v="7"/>
    <x v="11"/>
    <s v="NO1_A3"/>
    <x v="5"/>
    <s v="GNR_BO_ELEC_E-99"/>
    <n v="7.4844316965065804E-3"/>
    <n v="2.6943954107423701E-2"/>
  </r>
  <r>
    <x v="0"/>
    <x v="1"/>
    <x v="1"/>
    <x v="7"/>
    <x v="11"/>
    <s v="NO1_A3"/>
    <x v="5"/>
    <s v="GNR_HP_ELEC_COP-270"/>
    <n v="2.0277777777777801E-2"/>
    <n v="7.2999999999999995E-2"/>
  </r>
  <r>
    <x v="0"/>
    <x v="1"/>
    <x v="1"/>
    <x v="7"/>
    <x v="11"/>
    <s v="NO1_A3"/>
    <x v="5"/>
    <s v="GNR_HP_ELEC_GROUND-WTR_COP-360_LS-4-MW_Y-2020"/>
    <n v="9.1411693144082998E-2"/>
    <n v="0.32908209531869898"/>
  </r>
  <r>
    <x v="0"/>
    <x v="1"/>
    <x v="1"/>
    <x v="7"/>
    <x v="11"/>
    <s v="NO1_A3"/>
    <x v="5"/>
    <s v="GNR_HP_ELEC_GROUND-WTR_COP-380_LS-4-MW_Y-2030"/>
    <n v="0.52306061266455095"/>
    <n v="1.8830182055923801"/>
  </r>
  <r>
    <x v="0"/>
    <x v="1"/>
    <x v="1"/>
    <x v="7"/>
    <x v="11"/>
    <s v="NO1_A3"/>
    <x v="1"/>
    <s v="GNR_HS_HEAT_PIT_L-DEC_E-91_Y-2020"/>
    <n v="1.6884026171053801"/>
    <n v="6.0782494215793799"/>
  </r>
  <r>
    <x v="0"/>
    <x v="1"/>
    <x v="1"/>
    <x v="7"/>
    <x v="11"/>
    <s v="NO1_A3"/>
    <x v="1"/>
    <s v="GNR_HS_HEAT_PIT_L-DEC_E-91_Y-2030"/>
    <n v="0.190664169822784"/>
    <n v="0.68639101136202096"/>
  </r>
  <r>
    <x v="0"/>
    <x v="1"/>
    <x v="1"/>
    <x v="7"/>
    <x v="11"/>
    <s v="NO1_A3"/>
    <x v="2"/>
    <s v="GNR_BO_MSW_E-90"/>
    <n v="0.129453333333333"/>
    <n v="0.466032"/>
  </r>
  <r>
    <x v="0"/>
    <x v="1"/>
    <x v="1"/>
    <x v="7"/>
    <x v="11"/>
    <s v="NO1_A3"/>
    <x v="2"/>
    <s v="GNR_ST_MSW_BP_CB-20"/>
    <n v="0.45016666666666599"/>
    <n v="1.6206"/>
  </r>
  <r>
    <x v="0"/>
    <x v="1"/>
    <x v="1"/>
    <x v="7"/>
    <x v="11"/>
    <s v="NO1_A3"/>
    <x v="8"/>
    <s v="GNR_BO_WOODWST_E-90"/>
    <n v="6.5213333333333304E-2"/>
    <n v="0.234768"/>
  </r>
  <r>
    <x v="0"/>
    <x v="1"/>
    <x v="1"/>
    <x v="7"/>
    <x v="12"/>
    <s v="NO2_A1"/>
    <x v="6"/>
    <s v="GNR_RES_WTR_NOPMP_MC-01"/>
    <n v="3.2166024084082498"/>
    <n v="11.579768670269701"/>
  </r>
  <r>
    <x v="0"/>
    <x v="1"/>
    <x v="1"/>
    <x v="7"/>
    <x v="12"/>
    <s v="NO2_A1"/>
    <x v="6"/>
    <s v="GNR_RES_WTR_NOPMP_MC-02"/>
    <n v="7.7718024084082504"/>
    <n v="27.978488670269702"/>
  </r>
  <r>
    <x v="0"/>
    <x v="1"/>
    <x v="1"/>
    <x v="7"/>
    <x v="12"/>
    <s v="NO2_A1"/>
    <x v="6"/>
    <s v="GNR_RES_WTR_NOPMP_MC-03"/>
    <n v="6.6434359588868501"/>
    <n v="23.916369451992701"/>
  </r>
  <r>
    <x v="0"/>
    <x v="1"/>
    <x v="1"/>
    <x v="7"/>
    <x v="12"/>
    <s v="NO2_A1"/>
    <x v="6"/>
    <s v="GNR_RES_WTR_NOPMP_MC-04"/>
    <n v="5.1812016056054997"/>
    <n v="18.652325780179801"/>
  </r>
  <r>
    <x v="0"/>
    <x v="1"/>
    <x v="1"/>
    <x v="7"/>
    <x v="12"/>
    <s v="NO2_A1"/>
    <x v="6"/>
    <s v="GNR_RES_WTR_NOPMP_MC-05"/>
    <n v="3.8859012042041199"/>
    <n v="13.989244335134799"/>
  </r>
  <r>
    <x v="0"/>
    <x v="1"/>
    <x v="1"/>
    <x v="7"/>
    <x v="12"/>
    <s v="NO2_A1"/>
    <x v="6"/>
    <s v="GNR_RES_WTR_NOPMP_MC-06"/>
    <n v="3.4213206368405298"/>
    <n v="12.3167542926259"/>
  </r>
  <r>
    <x v="0"/>
    <x v="1"/>
    <x v="1"/>
    <x v="7"/>
    <x v="12"/>
    <s v="NO2_A1"/>
    <x v="6"/>
    <s v="GNR_RES_WTR_NOPMP_MC-07"/>
    <n v="1.7365175329857001"/>
    <n v="6.2514631187485099"/>
  </r>
  <r>
    <x v="0"/>
    <x v="1"/>
    <x v="1"/>
    <x v="7"/>
    <x v="12"/>
    <s v="NO2_A1"/>
    <x v="6"/>
    <s v="GNR_RES_WTR_NOPMP_MC-08"/>
    <n v="1.0702374500777101"/>
    <n v="3.8528548202797399"/>
  </r>
  <r>
    <x v="0"/>
    <x v="1"/>
    <x v="1"/>
    <x v="7"/>
    <x v="12"/>
    <s v="NO2_A1"/>
    <x v="6"/>
    <s v="GNR_RES_WTR_PMP_MC-01"/>
    <n v="4.5552000000000001"/>
    <n v="16.398720000000001"/>
  </r>
  <r>
    <x v="0"/>
    <x v="1"/>
    <x v="1"/>
    <x v="7"/>
    <x v="12"/>
    <s v="NO2_A1"/>
    <x v="6"/>
    <s v="GNR_ROR_WTR"/>
    <n v="10.765969168094999"/>
    <n v="38.757489005141998"/>
  </r>
  <r>
    <x v="0"/>
    <x v="1"/>
    <x v="1"/>
    <x v="7"/>
    <x v="12"/>
    <s v="NO2_A1"/>
    <x v="7"/>
    <s v="GNR_WT_WIND_ONS"/>
    <n v="3.0705252000000001"/>
    <n v="11.05389072"/>
  </r>
  <r>
    <x v="0"/>
    <x v="1"/>
    <x v="1"/>
    <x v="7"/>
    <x v="12"/>
    <s v="NO2_A2"/>
    <x v="5"/>
    <s v="GNR_HP_ELEC_COP-270"/>
    <n v="1.2977777777777801E-3"/>
    <n v="4.6719999999999999E-3"/>
  </r>
  <r>
    <x v="0"/>
    <x v="1"/>
    <x v="1"/>
    <x v="7"/>
    <x v="12"/>
    <s v="NO2_A2"/>
    <x v="5"/>
    <s v="GNR_HP_ELEC_GROUND-WTR_COP-380_LS-4-MW_Y-2030"/>
    <n v="2.46325708907764E-2"/>
    <n v="8.8677255206794994E-2"/>
  </r>
  <r>
    <x v="0"/>
    <x v="1"/>
    <x v="1"/>
    <x v="7"/>
    <x v="12"/>
    <s v="NO2_A2"/>
    <x v="1"/>
    <s v="GNR_HS_HEAT_PIT_L-DEC_E-91_Y-2020"/>
    <n v="0.18222208964074399"/>
    <n v="0.65599952270668005"/>
  </r>
  <r>
    <x v="0"/>
    <x v="1"/>
    <x v="1"/>
    <x v="7"/>
    <x v="12"/>
    <s v="NO2_A2"/>
    <x v="1"/>
    <s v="GNR_HS_HEAT_PIT_L-DEC_E-91_Y-2030"/>
    <n v="3.67420146364816E-2"/>
    <n v="0.132271252691334"/>
  </r>
  <r>
    <x v="0"/>
    <x v="1"/>
    <x v="1"/>
    <x v="7"/>
    <x v="12"/>
    <s v="NO2_A2"/>
    <x v="2"/>
    <s v="GNR_ST_MSW_BP_CB-30"/>
    <n v="0.1898"/>
    <n v="0.68328"/>
  </r>
  <r>
    <x v="0"/>
    <x v="1"/>
    <x v="1"/>
    <x v="7"/>
    <x v="12"/>
    <s v="NO2_A2"/>
    <x v="4"/>
    <s v="GNR_EH_HEAT"/>
    <n v="0.18746399999999999"/>
    <n v="0.67487039999999998"/>
  </r>
  <r>
    <x v="0"/>
    <x v="1"/>
    <x v="1"/>
    <x v="7"/>
    <x v="12"/>
    <s v="NO2_A2"/>
    <x v="8"/>
    <s v="GNR_BO_WOODWST_E-90"/>
    <n v="0.25890666666666701"/>
    <n v="0.932064"/>
  </r>
  <r>
    <x v="0"/>
    <x v="1"/>
    <x v="1"/>
    <x v="7"/>
    <x v="13"/>
    <s v="NO3_A1"/>
    <x v="5"/>
    <s v="GNR_ES_ELEC_BAT-LITHIO_E-97_Y-30-50"/>
    <n v="0.35755351957037701"/>
    <n v="1.2871926704533601"/>
  </r>
  <r>
    <x v="0"/>
    <x v="1"/>
    <x v="1"/>
    <x v="7"/>
    <x v="13"/>
    <s v="NO3_A1"/>
    <x v="6"/>
    <s v="GNR_RES_WTR_NOPMP_MC-01"/>
    <n v="1.94337545966466"/>
    <n v="6.9961516547927696"/>
  </r>
  <r>
    <x v="0"/>
    <x v="1"/>
    <x v="1"/>
    <x v="7"/>
    <x v="13"/>
    <s v="NO3_A1"/>
    <x v="6"/>
    <s v="GNR_RES_WTR_NOPMP_MC-02"/>
    <n v="2.0596695497205499"/>
    <n v="7.4148103789939697"/>
  </r>
  <r>
    <x v="0"/>
    <x v="1"/>
    <x v="1"/>
    <x v="7"/>
    <x v="13"/>
    <s v="NO3_A1"/>
    <x v="6"/>
    <s v="GNR_RES_WTR_NOPMP_MC-03"/>
    <n v="2.0596695497205499"/>
    <n v="7.4148103789939697"/>
  </r>
  <r>
    <x v="0"/>
    <x v="1"/>
    <x v="1"/>
    <x v="7"/>
    <x v="13"/>
    <s v="NO3_A1"/>
    <x v="6"/>
    <s v="GNR_RES_WTR_NOPMP_MC-04"/>
    <n v="2.0596695497205499"/>
    <n v="7.4148103789939697"/>
  </r>
  <r>
    <x v="0"/>
    <x v="1"/>
    <x v="1"/>
    <x v="7"/>
    <x v="13"/>
    <s v="NO3_A1"/>
    <x v="6"/>
    <s v="GNR_RES_WTR_NOPMP_MC-05"/>
    <n v="1.3726025270672599"/>
    <n v="4.9413690974421396"/>
  </r>
  <r>
    <x v="0"/>
    <x v="1"/>
    <x v="1"/>
    <x v="7"/>
    <x v="13"/>
    <s v="NO3_A1"/>
    <x v="6"/>
    <s v="GNR_RES_WTR_NOPMP_MC-06"/>
    <n v="0.823867819888219"/>
    <n v="2.9659241515975898"/>
  </r>
  <r>
    <x v="0"/>
    <x v="1"/>
    <x v="1"/>
    <x v="7"/>
    <x v="13"/>
    <s v="NO3_A1"/>
    <x v="6"/>
    <s v="GNR_RES_WTR_NOPMP_MC-07"/>
    <n v="0.823867819888219"/>
    <n v="2.9659241515975898"/>
  </r>
  <r>
    <x v="0"/>
    <x v="1"/>
    <x v="1"/>
    <x v="7"/>
    <x v="13"/>
    <s v="NO3_A1"/>
    <x v="6"/>
    <s v="GNR_RES_WTR_NOPMP_MC-08"/>
    <n v="0.76379360375675198"/>
    <n v="2.7496569735243099"/>
  </r>
  <r>
    <x v="0"/>
    <x v="1"/>
    <x v="1"/>
    <x v="7"/>
    <x v="13"/>
    <s v="NO3_A1"/>
    <x v="6"/>
    <s v="GNR_RES_WTR_NOPMP_MC-09"/>
    <n v="9.6470020064977999E-2"/>
    <n v="0.347292072233921"/>
  </r>
  <r>
    <x v="0"/>
    <x v="1"/>
    <x v="1"/>
    <x v="7"/>
    <x v="13"/>
    <s v="NO3_A1"/>
    <x v="6"/>
    <s v="GNR_RES_WTR_PMP_MC-01"/>
    <n v="0.52822800000000003"/>
    <n v="1.9016207999999999"/>
  </r>
  <r>
    <x v="0"/>
    <x v="1"/>
    <x v="1"/>
    <x v="7"/>
    <x v="13"/>
    <s v="NO3_A1"/>
    <x v="6"/>
    <s v="GNR_ROR_WTR"/>
    <n v="7.0650296785433904"/>
    <n v="25.434106842756201"/>
  </r>
  <r>
    <x v="0"/>
    <x v="1"/>
    <x v="1"/>
    <x v="7"/>
    <x v="13"/>
    <s v="NO3_A1"/>
    <x v="7"/>
    <s v="GNR_WT_WIND_ONS"/>
    <n v="2.1285082000000002"/>
    <n v="7.6626295200000003"/>
  </r>
  <r>
    <x v="0"/>
    <x v="1"/>
    <x v="1"/>
    <x v="7"/>
    <x v="13"/>
    <s v="NO3_A1"/>
    <x v="7"/>
    <s v="GNR_WT_WIND_ON_LS_Y-2020"/>
    <n v="12.233984100000001"/>
    <n v="44.042342759999997"/>
  </r>
  <r>
    <x v="0"/>
    <x v="1"/>
    <x v="1"/>
    <x v="7"/>
    <x v="13"/>
    <s v="NO3_A1"/>
    <x v="7"/>
    <s v="GNR_WT_WIND_ON_LS_Y-2030"/>
    <n v="0.69369169999999802"/>
    <n v="2.49729011999999"/>
  </r>
  <r>
    <x v="0"/>
    <x v="1"/>
    <x v="1"/>
    <x v="7"/>
    <x v="13"/>
    <s v="NO3_A2"/>
    <x v="5"/>
    <s v="GNR_BO_ELEC_E-99"/>
    <n v="2.6946217119708901E-2"/>
    <n v="9.7006381630952196E-2"/>
  </r>
  <r>
    <x v="0"/>
    <x v="1"/>
    <x v="1"/>
    <x v="7"/>
    <x v="13"/>
    <s v="NO3_A2"/>
    <x v="5"/>
    <s v="GNR_HP_ELEC_COP-270"/>
    <n v="7.78666666666667E-3"/>
    <n v="2.8032000000000001E-2"/>
  </r>
  <r>
    <x v="0"/>
    <x v="1"/>
    <x v="1"/>
    <x v="7"/>
    <x v="13"/>
    <s v="NO3_A2"/>
    <x v="5"/>
    <s v="GNR_HP_ELEC_GROUND-WTR_COP-380_LS-4-MW_Y-2030"/>
    <n v="2.8538541080369802E-2"/>
    <n v="0.102738747889331"/>
  </r>
  <r>
    <x v="0"/>
    <x v="1"/>
    <x v="1"/>
    <x v="7"/>
    <x v="13"/>
    <s v="NO3_A2"/>
    <x v="1"/>
    <s v="GNR_HS_HEAT_PIT_L-DEC_E-91_Y-2020"/>
    <n v="8.1170508714977704E-2"/>
    <n v="0.29221383137391999"/>
  </r>
  <r>
    <x v="0"/>
    <x v="1"/>
    <x v="1"/>
    <x v="7"/>
    <x v="13"/>
    <s v="NO3_A2"/>
    <x v="1"/>
    <s v="GNR_HS_HEAT_PIT_L-DEC_E-91_Y-2030"/>
    <n v="5.8409614106324802E-2"/>
    <n v="0.21027461078276899"/>
  </r>
  <r>
    <x v="0"/>
    <x v="1"/>
    <x v="1"/>
    <x v="7"/>
    <x v="13"/>
    <s v="NO3_A2"/>
    <x v="2"/>
    <s v="GNR_ST_MSW_BP_CB-20"/>
    <n v="0.10512000000000001"/>
    <n v="0.37843199999999999"/>
  </r>
  <r>
    <x v="0"/>
    <x v="1"/>
    <x v="1"/>
    <x v="7"/>
    <x v="13"/>
    <s v="NO3_A2"/>
    <x v="4"/>
    <s v="GNR_EH_HEAT"/>
    <n v="0.13753199999999999"/>
    <n v="0.49511519999999998"/>
  </r>
  <r>
    <x v="0"/>
    <x v="1"/>
    <x v="1"/>
    <x v="7"/>
    <x v="13"/>
    <s v="NO3_A3"/>
    <x v="5"/>
    <s v="GNR_BO_ELEC_E-99"/>
    <n v="9.5395555096709703E-2"/>
    <n v="0.34342399834815501"/>
  </r>
  <r>
    <x v="0"/>
    <x v="1"/>
    <x v="1"/>
    <x v="7"/>
    <x v="13"/>
    <s v="NO3_A3"/>
    <x v="5"/>
    <s v="GNR_HP_ELEC_COP-270"/>
    <n v="6.4888888888888895E-4"/>
    <n v="2.336E-3"/>
  </r>
  <r>
    <x v="0"/>
    <x v="1"/>
    <x v="1"/>
    <x v="7"/>
    <x v="13"/>
    <s v="NO3_A3"/>
    <x v="5"/>
    <s v="GNR_HP_ELEC_GROUND-WTR_COP-380_LS-4-MW_Y-2030"/>
    <n v="0.18943919848565499"/>
    <n v="0.68198111454835797"/>
  </r>
  <r>
    <x v="0"/>
    <x v="1"/>
    <x v="1"/>
    <x v="7"/>
    <x v="13"/>
    <s v="NO3_A3"/>
    <x v="1"/>
    <s v="GNR_HS_HEAT_PIT_L-DEC_E-91_Y-2020"/>
    <n v="0.33315631492664199"/>
    <n v="1.1993627337359101"/>
  </r>
  <r>
    <x v="0"/>
    <x v="1"/>
    <x v="1"/>
    <x v="7"/>
    <x v="13"/>
    <s v="NO3_A3"/>
    <x v="1"/>
    <s v="GNR_HS_HEAT_PIT_L-DEC_E-91_Y-2030"/>
    <n v="0.32087206053149198"/>
    <n v="1.15513941791337"/>
  </r>
  <r>
    <x v="0"/>
    <x v="1"/>
    <x v="1"/>
    <x v="7"/>
    <x v="13"/>
    <s v="NO3_A3"/>
    <x v="2"/>
    <s v="GNR_BO_MSW_E-90"/>
    <n v="0.28421333333333298"/>
    <n v="1.0231680000000001"/>
  </r>
  <r>
    <x v="0"/>
    <x v="1"/>
    <x v="1"/>
    <x v="7"/>
    <x v="13"/>
    <s v="NO3_Offshore"/>
    <x v="7"/>
    <s v="GNR_WT_WIND_OFF_L-NS_Y-2030"/>
    <n v="11.923184425051399"/>
    <n v="42.923463930185001"/>
  </r>
  <r>
    <x v="0"/>
    <x v="1"/>
    <x v="1"/>
    <x v="7"/>
    <x v="14"/>
    <s v="NO4_A1"/>
    <x v="5"/>
    <s v="GNR_BO_ELEC_E-99_LS-10-MW-FEED_Y-2020"/>
    <n v="1.34605645200249"/>
    <n v="4.8458032272089602"/>
  </r>
  <r>
    <x v="0"/>
    <x v="1"/>
    <x v="1"/>
    <x v="7"/>
    <x v="14"/>
    <s v="NO4_A1"/>
    <x v="5"/>
    <s v="GNR_BO_ELEC_E-99_LS-10-MW-FEED_Y-2030"/>
    <n v="4.9851104161149802E-2"/>
    <n v="0.179463974980139"/>
  </r>
  <r>
    <x v="0"/>
    <x v="1"/>
    <x v="1"/>
    <x v="7"/>
    <x v="14"/>
    <s v="NO4_A1"/>
    <x v="1"/>
    <s v="GNR_HS_HEAT_PIT_L-CEN_E-90_Y-2020"/>
    <n v="0.81948480602000995"/>
    <n v="2.9501453016720398"/>
  </r>
  <r>
    <x v="0"/>
    <x v="1"/>
    <x v="1"/>
    <x v="7"/>
    <x v="14"/>
    <s v="NO4_A1"/>
    <x v="6"/>
    <s v="GNR_RES_WTR_NOPMP_MC-01"/>
    <n v="3.67537745819287"/>
    <n v="13.231358849494301"/>
  </r>
  <r>
    <x v="0"/>
    <x v="1"/>
    <x v="1"/>
    <x v="7"/>
    <x v="14"/>
    <s v="NO4_A1"/>
    <x v="6"/>
    <s v="GNR_RES_WTR_NOPMP_MC-02"/>
    <n v="3.67537745819287"/>
    <n v="13.231358849494301"/>
  </r>
  <r>
    <x v="0"/>
    <x v="1"/>
    <x v="1"/>
    <x v="7"/>
    <x v="14"/>
    <s v="NO4_A1"/>
    <x v="6"/>
    <s v="GNR_RES_WTR_NOPMP_MC-03"/>
    <n v="3.67537745819287"/>
    <n v="13.231358849494301"/>
  </r>
  <r>
    <x v="0"/>
    <x v="1"/>
    <x v="1"/>
    <x v="7"/>
    <x v="14"/>
    <s v="NO4_A1"/>
    <x v="6"/>
    <s v="GNR_RES_WTR_NOPMP_MC-04"/>
    <n v="3.67537745819287"/>
    <n v="13.231358849494301"/>
  </r>
  <r>
    <x v="0"/>
    <x v="1"/>
    <x v="1"/>
    <x v="7"/>
    <x v="14"/>
    <s v="NO4_A1"/>
    <x v="6"/>
    <s v="GNR_RES_WTR_NOPMP_MC-05"/>
    <n v="2.7023422830095001"/>
    <n v="9.7284322188342003"/>
  </r>
  <r>
    <x v="0"/>
    <x v="1"/>
    <x v="1"/>
    <x v="7"/>
    <x v="14"/>
    <s v="NO4_A1"/>
    <x v="6"/>
    <s v="GNR_RES_WTR_NOPMP_MC-06"/>
    <n v="1.8376887290964301"/>
    <n v="6.61567942474717"/>
  </r>
  <r>
    <x v="0"/>
    <x v="1"/>
    <x v="1"/>
    <x v="7"/>
    <x v="14"/>
    <s v="NO4_A1"/>
    <x v="6"/>
    <s v="GNR_RES_WTR_NOPMP_MC-07"/>
    <n v="1.5515715412841"/>
    <n v="5.5856575486227698"/>
  </r>
  <r>
    <x v="0"/>
    <x v="1"/>
    <x v="1"/>
    <x v="7"/>
    <x v="14"/>
    <s v="NO4_A1"/>
    <x v="6"/>
    <s v="GNR_RES_WTR_NOPMP_MC-08"/>
    <n v="0.27847603245595798"/>
    <n v="1.00251371684145"/>
  </r>
  <r>
    <x v="0"/>
    <x v="1"/>
    <x v="1"/>
    <x v="7"/>
    <x v="14"/>
    <s v="NO4_A1"/>
    <x v="6"/>
    <s v="GNR_ROR_WTR"/>
    <n v="4.1384792691558996"/>
    <n v="14.8985253689612"/>
  </r>
  <r>
    <x v="0"/>
    <x v="1"/>
    <x v="1"/>
    <x v="7"/>
    <x v="14"/>
    <s v="NO4_A1"/>
    <x v="7"/>
    <s v="GNR_WT_WIND_ONS"/>
    <n v="2.1294"/>
    <n v="7.6658400000000002"/>
  </r>
  <r>
    <x v="0"/>
    <x v="1"/>
    <x v="1"/>
    <x v="7"/>
    <x v="14"/>
    <s v="NO4_A1"/>
    <x v="7"/>
    <s v="GNR_WT_WIND_ON_LS_Y-2030"/>
    <n v="0.96537794685900802"/>
    <n v="3.47536060869243"/>
  </r>
  <r>
    <x v="0"/>
    <x v="1"/>
    <x v="1"/>
    <x v="7"/>
    <x v="14"/>
    <s v="NO4_A2"/>
    <x v="5"/>
    <s v="GNR_BO_ELEC_E-99"/>
    <n v="1.2413200903155701E-2"/>
    <n v="4.4687523251360398E-2"/>
  </r>
  <r>
    <x v="0"/>
    <x v="1"/>
    <x v="1"/>
    <x v="7"/>
    <x v="14"/>
    <s v="NO4_A2"/>
    <x v="5"/>
    <s v="GNR_HP_ELEC_COP-270"/>
    <n v="4.3800000000000002E-3"/>
    <n v="1.5768000000000001E-2"/>
  </r>
  <r>
    <x v="0"/>
    <x v="1"/>
    <x v="1"/>
    <x v="7"/>
    <x v="14"/>
    <s v="NO4_A2"/>
    <x v="1"/>
    <s v="GNR_HS_HEAT_PIT_L-DEC_E-91_Y-2020"/>
    <n v="7.3464467396400293E-2"/>
    <n v="0.26447208262704103"/>
  </r>
  <r>
    <x v="0"/>
    <x v="1"/>
    <x v="1"/>
    <x v="7"/>
    <x v="14"/>
    <s v="NO4_A2"/>
    <x v="1"/>
    <s v="GNR_HS_HEAT_PIT_L-DEC_E-91_Y-2030"/>
    <n v="8.4029647605348805E-3"/>
    <n v="3.02506731379255E-2"/>
  </r>
  <r>
    <x v="0"/>
    <x v="1"/>
    <x v="1"/>
    <x v="7"/>
    <x v="14"/>
    <s v="NO4_A2"/>
    <x v="2"/>
    <s v="GNR_BO_MSW_E-90"/>
    <n v="6.5213333333333304E-2"/>
    <n v="0.234768"/>
  </r>
  <r>
    <x v="0"/>
    <x v="1"/>
    <x v="1"/>
    <x v="7"/>
    <x v="14"/>
    <s v="NO4_A2"/>
    <x v="2"/>
    <s v="GNR_ST_MSW_BP_CB-20"/>
    <n v="5.8399999999999997E-3"/>
    <n v="2.1024000000000001E-2"/>
  </r>
  <r>
    <x v="0"/>
    <x v="1"/>
    <x v="1"/>
    <x v="7"/>
    <x v="14"/>
    <s v="NO4_A2"/>
    <x v="4"/>
    <s v="GNR_EH_HEAT"/>
    <n v="0.32061600000000001"/>
    <n v="1.1542176"/>
  </r>
  <r>
    <x v="0"/>
    <x v="1"/>
    <x v="1"/>
    <x v="7"/>
    <x v="15"/>
    <s v="NO5_A1"/>
    <x v="1"/>
    <s v="GNR_HS_HEAT_PIT_L-CEN_E-90_Y-2020"/>
    <n v="0.42527769433850598"/>
    <n v="1.5309996996186199"/>
  </r>
  <r>
    <x v="0"/>
    <x v="1"/>
    <x v="1"/>
    <x v="7"/>
    <x v="15"/>
    <s v="NO5_A1"/>
    <x v="2"/>
    <s v="GNR_ST_MSW_BP_E-23_LS-220-MW-FEED_Y-2020"/>
    <n v="7.8815579601311097"/>
    <n v="28.373608656472001"/>
  </r>
  <r>
    <x v="0"/>
    <x v="1"/>
    <x v="1"/>
    <x v="7"/>
    <x v="15"/>
    <s v="NO5_A1"/>
    <x v="6"/>
    <s v="GNR_RES_WTR_NOPMP_MC-01"/>
    <n v="1.3507327989206199"/>
    <n v="4.8626380761142496"/>
  </r>
  <r>
    <x v="0"/>
    <x v="1"/>
    <x v="1"/>
    <x v="7"/>
    <x v="15"/>
    <s v="NO5_A1"/>
    <x v="6"/>
    <s v="GNR_RES_WTR_NOPMP_MC-02"/>
    <n v="5.13630660492852"/>
    <n v="18.490703777742699"/>
  </r>
  <r>
    <x v="0"/>
    <x v="1"/>
    <x v="1"/>
    <x v="7"/>
    <x v="15"/>
    <s v="NO5_A1"/>
    <x v="6"/>
    <s v="GNR_RES_WTR_NOPMP_MC-03"/>
    <n v="3.54591090539529"/>
    <n v="12.765279259423099"/>
  </r>
  <r>
    <x v="0"/>
    <x v="1"/>
    <x v="1"/>
    <x v="7"/>
    <x v="15"/>
    <s v="NO5_A1"/>
    <x v="6"/>
    <s v="GNR_RES_WTR_NOPMP_MC-04"/>
    <n v="3.4934485326137499"/>
    <n v="12.5764147174095"/>
  </r>
  <r>
    <x v="0"/>
    <x v="1"/>
    <x v="1"/>
    <x v="7"/>
    <x v="15"/>
    <s v="NO5_A1"/>
    <x v="6"/>
    <s v="GNR_RES_WTR_NOPMP_MC-05"/>
    <n v="2.8560321345431001"/>
    <n v="10.2817156843552"/>
  </r>
  <r>
    <x v="0"/>
    <x v="1"/>
    <x v="1"/>
    <x v="7"/>
    <x v="15"/>
    <s v="NO5_A1"/>
    <x v="6"/>
    <s v="GNR_RES_WTR_NOPMP_MC-06"/>
    <n v="2.6200863994603099"/>
    <n v="9.4323110380571205"/>
  </r>
  <r>
    <x v="0"/>
    <x v="1"/>
    <x v="1"/>
    <x v="7"/>
    <x v="15"/>
    <s v="NO5_A1"/>
    <x v="6"/>
    <s v="GNR_RES_WTR_NOPMP_MC-07"/>
    <n v="1.9433539149941901"/>
    <n v="6.9960740939790798"/>
  </r>
  <r>
    <x v="0"/>
    <x v="1"/>
    <x v="1"/>
    <x v="7"/>
    <x v="15"/>
    <s v="NO5_A1"/>
    <x v="6"/>
    <s v="GNR_RES_WTR_NOPMP_MC-08"/>
    <n v="0.56711127111593596"/>
    <n v="2.0416005760173701"/>
  </r>
  <r>
    <x v="0"/>
    <x v="1"/>
    <x v="1"/>
    <x v="7"/>
    <x v="15"/>
    <s v="NO5_A1"/>
    <x v="6"/>
    <s v="GNR_RES_WTR_PMP_MC-01"/>
    <n v="3.88944"/>
    <n v="14.001984"/>
  </r>
  <r>
    <x v="0"/>
    <x v="1"/>
    <x v="1"/>
    <x v="7"/>
    <x v="15"/>
    <s v="NO5_A1"/>
    <x v="6"/>
    <s v="GNR_ROR_WTR"/>
    <n v="9.9313813027243292"/>
    <n v="35.752972689807599"/>
  </r>
  <r>
    <x v="0"/>
    <x v="1"/>
    <x v="1"/>
    <x v="7"/>
    <x v="15"/>
    <s v="NO5_A1"/>
    <x v="7"/>
    <s v="GNR_WT_WIND_ON_LS_Y-2020"/>
    <n v="0.66592399999999996"/>
    <n v="2.3973263999999999"/>
  </r>
  <r>
    <x v="0"/>
    <x v="1"/>
    <x v="1"/>
    <x v="7"/>
    <x v="15"/>
    <s v="NO5_A2"/>
    <x v="5"/>
    <s v="GNR_BO_ELEC_E-99"/>
    <n v="5.22306397306396E-2"/>
    <n v="0.18803030303030299"/>
  </r>
  <r>
    <x v="0"/>
    <x v="1"/>
    <x v="1"/>
    <x v="7"/>
    <x v="15"/>
    <s v="NO5_A2"/>
    <x v="5"/>
    <s v="GNR_HP_ELEC_GROUND-WTR_COP-380_LS-4-MW_Y-2030"/>
    <n v="6.7683759492943293E-2"/>
    <n v="0.24366153417459599"/>
  </r>
  <r>
    <x v="0"/>
    <x v="1"/>
    <x v="1"/>
    <x v="7"/>
    <x v="15"/>
    <s v="NO5_A2"/>
    <x v="1"/>
    <s v="GNR_HS_HEAT_PIT_L-DEC_E-91_Y-2020"/>
    <n v="0.13496205197479699"/>
    <n v="0.48586338710927002"/>
  </r>
  <r>
    <x v="0"/>
    <x v="1"/>
    <x v="1"/>
    <x v="7"/>
    <x v="15"/>
    <s v="NO5_A2"/>
    <x v="1"/>
    <s v="GNR_HS_HEAT_PIT_L-DEC_E-91_Y-2030"/>
    <n v="0.104989274764289"/>
    <n v="0.37796138915144001"/>
  </r>
  <r>
    <x v="0"/>
    <x v="1"/>
    <x v="1"/>
    <x v="7"/>
    <x v="15"/>
    <s v="NO5_A2"/>
    <x v="2"/>
    <s v="GNR_ST_MSW_BP_CB-20"/>
    <n v="0.267666666666666"/>
    <n v="0.96359999999999901"/>
  </r>
  <r>
    <x v="0"/>
    <x v="1"/>
    <x v="1"/>
    <x v="7"/>
    <x v="15"/>
    <s v="NO5_Offshore"/>
    <x v="7"/>
    <s v="GNR_WT_WIND_OFF_L-NS_Y-2030"/>
    <n v="67.670138778498398"/>
    <n v="243.612499602594"/>
  </r>
  <r>
    <x v="0"/>
    <x v="1"/>
    <x v="1"/>
    <x v="8"/>
    <x v="16"/>
    <s v="PL_A"/>
    <x v="5"/>
    <s v="GNR_ES_ELEC_BAT-LITHIO_E-95_Y-16-29"/>
    <n v="8.4019875237221999"/>
    <n v="30.2471550853999"/>
  </r>
  <r>
    <x v="0"/>
    <x v="1"/>
    <x v="1"/>
    <x v="8"/>
    <x v="16"/>
    <s v="PL_A"/>
    <x v="1"/>
    <s v="GNR_HS_HEAT_PIT_L-CEN_E-90_Y-2020"/>
    <n v="10.9882234574397"/>
    <n v="39.557604446783003"/>
  </r>
  <r>
    <x v="0"/>
    <x v="1"/>
    <x v="1"/>
    <x v="8"/>
    <x v="16"/>
    <s v="PL_A"/>
    <x v="1"/>
    <s v="GNR_HS_HEAT_PIT_L-CEN_E-90_Y-2030"/>
    <n v="5.0915660412285897"/>
    <n v="18.329637748422901"/>
  </r>
  <r>
    <x v="0"/>
    <x v="1"/>
    <x v="1"/>
    <x v="8"/>
    <x v="16"/>
    <s v="PL_A"/>
    <x v="2"/>
    <s v="GNR_BO_MSW_E-100"/>
    <n v="8.76"/>
    <n v="31.536000000000001"/>
  </r>
  <r>
    <x v="0"/>
    <x v="1"/>
    <x v="1"/>
    <x v="8"/>
    <x v="16"/>
    <s v="PL_A"/>
    <x v="2"/>
    <s v="GNR_ST_MSW_BP_E-15"/>
    <n v="0.79423999999999995"/>
    <n v="2.859264"/>
  </r>
  <r>
    <x v="0"/>
    <x v="1"/>
    <x v="1"/>
    <x v="8"/>
    <x v="16"/>
    <s v="PL_A"/>
    <x v="2"/>
    <s v="GNR_ST_MSW_BP_E-24_LS-220-MW-FEED_Y-2030"/>
    <n v="84.440092716496594"/>
    <n v="303.98433377938801"/>
  </r>
  <r>
    <x v="0"/>
    <x v="1"/>
    <x v="1"/>
    <x v="8"/>
    <x v="16"/>
    <s v="PL_A"/>
    <x v="3"/>
    <s v="GNR_PV_SUN"/>
    <n v="1.09788013030086E-3"/>
    <n v="3.9523684690830896E-3"/>
  </r>
  <r>
    <x v="0"/>
    <x v="1"/>
    <x v="1"/>
    <x v="8"/>
    <x v="16"/>
    <s v="PL_A"/>
    <x v="6"/>
    <s v="GNR_ES_WTR_PMP"/>
    <n v="4.3160000000000004E-3"/>
    <n v="1.55376E-2"/>
  </r>
  <r>
    <x v="0"/>
    <x v="1"/>
    <x v="1"/>
    <x v="8"/>
    <x v="16"/>
    <s v="PL_A"/>
    <x v="7"/>
    <s v="GNR_WT_WIND_ONS"/>
    <n v="14.289785999999999"/>
    <n v="51.443229600000002"/>
  </r>
  <r>
    <x v="0"/>
    <x v="1"/>
    <x v="1"/>
    <x v="8"/>
    <x v="16"/>
    <s v="PL_A"/>
    <x v="7"/>
    <s v="GNR_WT_WIND_ON_LS_Y-2020"/>
    <n v="56.820167903906999"/>
    <n v="204.552604454065"/>
  </r>
  <r>
    <x v="0"/>
    <x v="1"/>
    <x v="1"/>
    <x v="8"/>
    <x v="16"/>
    <s v="PL_A"/>
    <x v="19"/>
    <s v="GNR_ST_WOODCHI_BP_E-29_LS-600-MW-FEED_Y-2030"/>
    <n v="1.9248125"/>
    <n v="6.9293250000000004"/>
  </r>
  <r>
    <x v="0"/>
    <x v="1"/>
    <x v="1"/>
    <x v="8"/>
    <x v="16"/>
    <s v="PL_Rural"/>
    <x v="12"/>
    <s v="GNR_ST_NUCL_CND_E-33"/>
    <n v="36.845090909090899"/>
    <n v="132.64232727272699"/>
  </r>
  <r>
    <x v="0"/>
    <x v="1"/>
    <x v="1"/>
    <x v="8"/>
    <x v="16"/>
    <s v="PL_Rural"/>
    <x v="6"/>
    <s v="GNR_ROR_WTR"/>
    <n v="1.12035"/>
    <n v="4.0332600000000003"/>
  </r>
  <r>
    <x v="0"/>
    <x v="1"/>
    <x v="1"/>
    <x v="9"/>
    <x v="17"/>
    <s v="SE1A"/>
    <x v="6"/>
    <s v="GNR_RES_WTR_NOPMP_MC-01"/>
    <n v="3.5521799999999999"/>
    <n v="12.787848"/>
  </r>
  <r>
    <x v="0"/>
    <x v="1"/>
    <x v="1"/>
    <x v="9"/>
    <x v="17"/>
    <s v="SE1A"/>
    <x v="6"/>
    <s v="GNR_RES_WTR_NOPMP_MC-02"/>
    <n v="3.5521799999999999"/>
    <n v="12.787848"/>
  </r>
  <r>
    <x v="0"/>
    <x v="1"/>
    <x v="1"/>
    <x v="9"/>
    <x v="17"/>
    <s v="SE1A"/>
    <x v="6"/>
    <s v="GNR_RES_WTR_NOPMP_MC-03"/>
    <n v="2.0538032135836501"/>
    <n v="7.3936915689011498"/>
  </r>
  <r>
    <x v="0"/>
    <x v="1"/>
    <x v="1"/>
    <x v="9"/>
    <x v="17"/>
    <s v="SE1A"/>
    <x v="6"/>
    <s v="GNR_RES_WTR_NOPMP_MC-04"/>
    <n v="1.1840599999999999"/>
    <n v="4.2626160000000004"/>
  </r>
  <r>
    <x v="0"/>
    <x v="1"/>
    <x v="1"/>
    <x v="9"/>
    <x v="17"/>
    <s v="SE1A"/>
    <x v="6"/>
    <s v="GNR_RES_WTR_NOPMP_MC-05"/>
    <n v="1.1840599999999999"/>
    <n v="4.2626160000000004"/>
  </r>
  <r>
    <x v="0"/>
    <x v="1"/>
    <x v="1"/>
    <x v="9"/>
    <x v="17"/>
    <s v="SE1A"/>
    <x v="6"/>
    <s v="GNR_RES_WTR_NOPMP_MC-06"/>
    <n v="1.1840599999999999"/>
    <n v="4.2626160000000004"/>
  </r>
  <r>
    <x v="0"/>
    <x v="1"/>
    <x v="1"/>
    <x v="9"/>
    <x v="17"/>
    <s v="SE1A"/>
    <x v="6"/>
    <s v="GNR_RES_WTR_NOPMP_MC-07"/>
    <n v="0.59202999999999995"/>
    <n v="2.1313080000000002"/>
  </r>
  <r>
    <x v="0"/>
    <x v="1"/>
    <x v="1"/>
    <x v="9"/>
    <x v="17"/>
    <s v="SE1A"/>
    <x v="6"/>
    <s v="GNR_ROR_WTR"/>
    <n v="5.0573856784629196"/>
    <n v="18.206588442466501"/>
  </r>
  <r>
    <x v="0"/>
    <x v="1"/>
    <x v="1"/>
    <x v="9"/>
    <x v="17"/>
    <s v="SE1A"/>
    <x v="7"/>
    <s v="GNR_WT_WIND_ONS"/>
    <n v="4.9862206320000002"/>
    <n v="17.950394275200001"/>
  </r>
  <r>
    <x v="0"/>
    <x v="1"/>
    <x v="1"/>
    <x v="9"/>
    <x v="17"/>
    <s v="SE1_IND"/>
    <x v="5"/>
    <s v="GNR_BO_ELEC_E-99_LS-10-MW-FEED_Y-2020"/>
    <n v="0.13115597680058999"/>
    <n v="0.47216151648212401"/>
  </r>
  <r>
    <x v="0"/>
    <x v="1"/>
    <x v="1"/>
    <x v="9"/>
    <x v="17"/>
    <s v="SE1_IND"/>
    <x v="5"/>
    <s v="GNR_HP_ELEC_AIR-WTR_COP-310_LS_Y-2020"/>
    <n v="0.124451517922604"/>
    <n v="0.44802546452137498"/>
  </r>
  <r>
    <x v="0"/>
    <x v="1"/>
    <x v="1"/>
    <x v="9"/>
    <x v="17"/>
    <s v="SE1_IND"/>
    <x v="1"/>
    <s v="GNR_HS_HEAT_PIT_L-CEN_E-90_Y-2020"/>
    <n v="0.301702264476506"/>
    <n v="1.08612815211542"/>
  </r>
  <r>
    <x v="0"/>
    <x v="1"/>
    <x v="1"/>
    <x v="9"/>
    <x v="17"/>
    <s v="SE1_IND"/>
    <x v="2"/>
    <s v="GNR_ST_MSW_BP_E-23_LS-220-MW-FEED_Y-2020"/>
    <n v="3.6563206522773299"/>
    <n v="13.1627543481984"/>
  </r>
  <r>
    <x v="0"/>
    <x v="1"/>
    <x v="1"/>
    <x v="9"/>
    <x v="17"/>
    <s v="SE1_medium"/>
    <x v="5"/>
    <s v="GNR_HP_ELEC_GROUND-WTR_COP-380_LS-4-MW_Y-2030"/>
    <n v="0.32686827870459401"/>
    <n v="1.17672580333654"/>
  </r>
  <r>
    <x v="0"/>
    <x v="1"/>
    <x v="1"/>
    <x v="9"/>
    <x v="17"/>
    <s v="SE1_medium"/>
    <x v="1"/>
    <s v="GNR_HS_HEAT_PIT_L-DEC_E-91_Y-2020"/>
    <n v="0.26533229740116199"/>
    <n v="0.955196270644182"/>
  </r>
  <r>
    <x v="0"/>
    <x v="1"/>
    <x v="1"/>
    <x v="9"/>
    <x v="17"/>
    <s v="SE1_medium"/>
    <x v="1"/>
    <s v="GNR_HS_HEAT_PIT_L-DEC_E-91_Y-2030"/>
    <n v="0.13156613137193399"/>
    <n v="0.47363807293896298"/>
  </r>
  <r>
    <x v="0"/>
    <x v="1"/>
    <x v="1"/>
    <x v="9"/>
    <x v="17"/>
    <s v="SE1_medium"/>
    <x v="1"/>
    <s v="GNR_HS_HEAT_WTR-TANK_LS_E-95_Y-2010"/>
    <n v="3.1843864662279703E-2"/>
    <n v="0.114637912784207"/>
  </r>
  <r>
    <x v="0"/>
    <x v="1"/>
    <x v="1"/>
    <x v="9"/>
    <x v="17"/>
    <s v="SE1_medium"/>
    <x v="2"/>
    <s v="GNR_BO_MSW_E-90"/>
    <n v="0.29199999999999998"/>
    <n v="1.0511999999999999"/>
  </r>
  <r>
    <x v="0"/>
    <x v="1"/>
    <x v="1"/>
    <x v="9"/>
    <x v="17"/>
    <s v="SE1_medium"/>
    <x v="2"/>
    <s v="GNR_ST_MSW_BP_CB-20"/>
    <n v="0.819936"/>
    <n v="2.9517696"/>
  </r>
  <r>
    <x v="0"/>
    <x v="1"/>
    <x v="1"/>
    <x v="9"/>
    <x v="17"/>
    <s v="SE1_medium"/>
    <x v="4"/>
    <s v="GNR_EH_HEAT"/>
    <n v="0.11030219780219699"/>
    <n v="0.397087912087911"/>
  </r>
  <r>
    <x v="0"/>
    <x v="1"/>
    <x v="1"/>
    <x v="9"/>
    <x v="17"/>
    <s v="SE1_medium"/>
    <x v="8"/>
    <s v="GNR_BO_WOODWST_E-90"/>
    <n v="3.8933333333333299E-2"/>
    <n v="0.14016000000000001"/>
  </r>
  <r>
    <x v="0"/>
    <x v="1"/>
    <x v="1"/>
    <x v="9"/>
    <x v="17"/>
    <s v="SE1_small"/>
    <x v="5"/>
    <s v="GNR_HP_ELEC_GROUND-WTR_COP-360_LS-4-MW_Y-2020"/>
    <n v="0.13966831828620299"/>
    <n v="0.502805945830331"/>
  </r>
  <r>
    <x v="0"/>
    <x v="1"/>
    <x v="1"/>
    <x v="9"/>
    <x v="17"/>
    <s v="SE1_small"/>
    <x v="1"/>
    <s v="GNR_HS_HEAT_PIT_L-DEC_E-91_Y-2020"/>
    <n v="0.32297486100205097"/>
    <n v="1.1627094996073799"/>
  </r>
  <r>
    <x v="0"/>
    <x v="1"/>
    <x v="1"/>
    <x v="9"/>
    <x v="17"/>
    <s v="SE1_small"/>
    <x v="1"/>
    <s v="GNR_HS_HEAT_WTR-TANK_LS_E-95_Y-2010"/>
    <n v="7.3359177037516602E-3"/>
    <n v="2.6409303733506001E-2"/>
  </r>
  <r>
    <x v="0"/>
    <x v="1"/>
    <x v="1"/>
    <x v="9"/>
    <x v="17"/>
    <s v="SE1_small"/>
    <x v="4"/>
    <s v="GNR_EH_HEAT"/>
    <n v="6.2851867226180096E-3"/>
    <n v="2.2626672201424801E-2"/>
  </r>
  <r>
    <x v="0"/>
    <x v="1"/>
    <x v="1"/>
    <x v="9"/>
    <x v="18"/>
    <s v="SE2A"/>
    <x v="6"/>
    <s v="GNR_RES_WTR_NOPMP_MC-01"/>
    <n v="3.5695705432814901"/>
    <n v="12.8504539558134"/>
  </r>
  <r>
    <x v="0"/>
    <x v="1"/>
    <x v="1"/>
    <x v="9"/>
    <x v="18"/>
    <s v="SE2A"/>
    <x v="6"/>
    <s v="GNR_RES_WTR_NOPMP_MC-02"/>
    <n v="4.1127056037967904"/>
    <n v="14.805740173668401"/>
  </r>
  <r>
    <x v="0"/>
    <x v="1"/>
    <x v="1"/>
    <x v="9"/>
    <x v="18"/>
    <s v="SE2A"/>
    <x v="6"/>
    <s v="GNR_RES_WTR_NOPMP_MC-03"/>
    <n v="3.7630421194012502"/>
    <n v="13.5469516298445"/>
  </r>
  <r>
    <x v="0"/>
    <x v="1"/>
    <x v="1"/>
    <x v="9"/>
    <x v="18"/>
    <s v="SE2A"/>
    <x v="6"/>
    <s v="GNR_RES_WTR_NOPMP_MC-04"/>
    <n v="3.7630421194012502"/>
    <n v="13.5469516298445"/>
  </r>
  <r>
    <x v="0"/>
    <x v="1"/>
    <x v="1"/>
    <x v="9"/>
    <x v="18"/>
    <s v="SE2A"/>
    <x v="6"/>
    <s v="GNR_RES_WTR_NOPMP_MC-05"/>
    <n v="3.7630421194012502"/>
    <n v="13.5469516298445"/>
  </r>
  <r>
    <x v="0"/>
    <x v="1"/>
    <x v="1"/>
    <x v="9"/>
    <x v="18"/>
    <s v="SE2A"/>
    <x v="6"/>
    <s v="GNR_RES_WTR_NOPMP_MC-06"/>
    <n v="2.9772025753473801"/>
    <n v="10.7179292712506"/>
  </r>
  <r>
    <x v="0"/>
    <x v="1"/>
    <x v="1"/>
    <x v="9"/>
    <x v="18"/>
    <s v="SE2A"/>
    <x v="6"/>
    <s v="GNR_RES_WTR_PMP_MC-01"/>
    <n v="0.94608000000000003"/>
    <n v="3.405888"/>
  </r>
  <r>
    <x v="0"/>
    <x v="1"/>
    <x v="1"/>
    <x v="9"/>
    <x v="18"/>
    <s v="SE2A"/>
    <x v="6"/>
    <s v="GNR_ROR_WTR"/>
    <n v="14.9567720942319"/>
    <n v="53.844379539234801"/>
  </r>
  <r>
    <x v="0"/>
    <x v="1"/>
    <x v="1"/>
    <x v="9"/>
    <x v="18"/>
    <s v="SE2A"/>
    <x v="7"/>
    <s v="GNR_WT_WIND_ONS"/>
    <n v="9.4801729780000006"/>
    <n v="34.128622720800003"/>
  </r>
  <r>
    <x v="0"/>
    <x v="1"/>
    <x v="1"/>
    <x v="9"/>
    <x v="18"/>
    <s v="SE2_IND"/>
    <x v="1"/>
    <s v="GNR_HS_HEAT_PIT_L-CEN_E-90_Y-2020"/>
    <n v="0.62441814267090401"/>
    <n v="2.24790531361525"/>
  </r>
  <r>
    <x v="0"/>
    <x v="1"/>
    <x v="1"/>
    <x v="9"/>
    <x v="18"/>
    <s v="SE2_IND"/>
    <x v="2"/>
    <s v="GNR_ST_MSW_BP_E-23_LS-220-MW-FEED_Y-2020"/>
    <n v="11.572174718622501"/>
    <n v="41.659828987041202"/>
  </r>
  <r>
    <x v="0"/>
    <x v="1"/>
    <x v="1"/>
    <x v="9"/>
    <x v="18"/>
    <s v="SE2_medium"/>
    <x v="5"/>
    <s v="GNR_HP_ELEC_GROUND-WTR_COP-360_LS-4-MW_Y-2020"/>
    <n v="0.62717916800715401"/>
    <n v="2.2578450048257501"/>
  </r>
  <r>
    <x v="0"/>
    <x v="1"/>
    <x v="1"/>
    <x v="9"/>
    <x v="18"/>
    <s v="SE2_medium"/>
    <x v="5"/>
    <s v="GNR_HP_ELEC_GROUND-WTR_COP-380_LS-4-MW_Y-2030"/>
    <n v="0.149191767702267"/>
    <n v="0.53709036372815999"/>
  </r>
  <r>
    <x v="0"/>
    <x v="1"/>
    <x v="1"/>
    <x v="9"/>
    <x v="18"/>
    <s v="SE2_medium"/>
    <x v="1"/>
    <s v="GNR_HS_HEAT_PIT_L-DEC_E-91_Y-2020"/>
    <n v="1.58807867570671"/>
    <n v="5.7170832325441703"/>
  </r>
  <r>
    <x v="0"/>
    <x v="1"/>
    <x v="1"/>
    <x v="9"/>
    <x v="18"/>
    <s v="SE2_medium"/>
    <x v="1"/>
    <s v="GNR_HS_HEAT_WTR-TANK_LS_E-95_Y-2010"/>
    <n v="0.11258"/>
    <n v="0.40528799999999998"/>
  </r>
  <r>
    <x v="0"/>
    <x v="1"/>
    <x v="1"/>
    <x v="9"/>
    <x v="18"/>
    <s v="SE2_medium"/>
    <x v="2"/>
    <s v="GNR_ST_MSW_BP_CB-20"/>
    <n v="0.36497612450319999"/>
    <n v="1.3139140482115199"/>
  </r>
  <r>
    <x v="0"/>
    <x v="1"/>
    <x v="1"/>
    <x v="9"/>
    <x v="18"/>
    <s v="SE2_medium"/>
    <x v="2"/>
    <s v="GNR_ST_MSW_BP_CB-40"/>
    <n v="0.65816799999999998"/>
    <n v="2.3694047999999999"/>
  </r>
  <r>
    <x v="0"/>
    <x v="1"/>
    <x v="1"/>
    <x v="9"/>
    <x v="18"/>
    <s v="SE2_medium"/>
    <x v="4"/>
    <s v="GNR_EH_HEAT"/>
    <n v="4.4930790365796502E-2"/>
    <n v="0.16175084531686801"/>
  </r>
  <r>
    <x v="0"/>
    <x v="1"/>
    <x v="1"/>
    <x v="9"/>
    <x v="18"/>
    <s v="SE2_medium"/>
    <x v="19"/>
    <s v="GNR_ST_WOODCHI_BP_CB-50"/>
    <n v="0.14769360000000001"/>
    <n v="0.53169696"/>
  </r>
  <r>
    <x v="0"/>
    <x v="1"/>
    <x v="1"/>
    <x v="9"/>
    <x v="18"/>
    <s v="SE2_small"/>
    <x v="5"/>
    <s v="GNR_HP_ELEC_GROUND-WTR_COP-360_LS-4-MW_Y-2020"/>
    <n v="0.207123505077077"/>
    <n v="0.74564461827747897"/>
  </r>
  <r>
    <x v="0"/>
    <x v="1"/>
    <x v="1"/>
    <x v="9"/>
    <x v="18"/>
    <s v="SE2_small"/>
    <x v="1"/>
    <s v="GNR_HS_HEAT_PIT_L-DEC_E-91_Y-2020"/>
    <n v="0.50928553664114995"/>
    <n v="1.8334279319081399"/>
  </r>
  <r>
    <x v="0"/>
    <x v="1"/>
    <x v="1"/>
    <x v="9"/>
    <x v="18"/>
    <s v="SE2_small"/>
    <x v="4"/>
    <s v="GNR_EH_HEAT"/>
    <n v="9.2979739010988598E-3"/>
    <n v="3.3472706043955899E-2"/>
  </r>
  <r>
    <x v="0"/>
    <x v="1"/>
    <x v="1"/>
    <x v="9"/>
    <x v="19"/>
    <s v="SE3A"/>
    <x v="12"/>
    <s v="GNR_ST_NUCL_CND_E-33"/>
    <n v="67.493941818181796"/>
    <n v="242.97819054545499"/>
  </r>
  <r>
    <x v="0"/>
    <x v="1"/>
    <x v="1"/>
    <x v="9"/>
    <x v="19"/>
    <s v="SE3A"/>
    <x v="6"/>
    <s v="GNR_RES_WTR_NOPMP_MC-01"/>
    <n v="1.1528160000000001"/>
    <n v="4.1501375999999999"/>
  </r>
  <r>
    <x v="0"/>
    <x v="1"/>
    <x v="1"/>
    <x v="9"/>
    <x v="19"/>
    <s v="SE3A"/>
    <x v="6"/>
    <s v="GNR_RES_WTR_NOPMP_MC-02"/>
    <n v="0.96067999999999998"/>
    <n v="3.4584480000000002"/>
  </r>
  <r>
    <x v="0"/>
    <x v="1"/>
    <x v="1"/>
    <x v="9"/>
    <x v="19"/>
    <s v="SE3A"/>
    <x v="6"/>
    <s v="GNR_RES_WTR_NOPMP_MC-03"/>
    <n v="0.96067999999999998"/>
    <n v="3.4584480000000002"/>
  </r>
  <r>
    <x v="0"/>
    <x v="1"/>
    <x v="1"/>
    <x v="9"/>
    <x v="19"/>
    <s v="SE3A"/>
    <x v="6"/>
    <s v="GNR_RES_WTR_NOPMP_MC-04"/>
    <n v="0.96067999999999998"/>
    <n v="3.4584480000000002"/>
  </r>
  <r>
    <x v="0"/>
    <x v="1"/>
    <x v="1"/>
    <x v="9"/>
    <x v="19"/>
    <s v="SE3A"/>
    <x v="6"/>
    <s v="GNR_RES_WTR_NOPMP_MC-05"/>
    <n v="0.96067999999999998"/>
    <n v="3.4584480000000002"/>
  </r>
  <r>
    <x v="0"/>
    <x v="1"/>
    <x v="1"/>
    <x v="9"/>
    <x v="19"/>
    <s v="SE3A"/>
    <x v="6"/>
    <s v="GNR_RES_WTR_NOPMP_MC-06"/>
    <n v="0.37112167474569702"/>
    <n v="1.33603802908451"/>
  </r>
  <r>
    <x v="0"/>
    <x v="1"/>
    <x v="1"/>
    <x v="9"/>
    <x v="19"/>
    <s v="SE3A"/>
    <x v="6"/>
    <s v="GNR_ROR_WTR"/>
    <n v="5.4573907516429303"/>
    <n v="19.6466067059145"/>
  </r>
  <r>
    <x v="0"/>
    <x v="1"/>
    <x v="1"/>
    <x v="9"/>
    <x v="19"/>
    <s v="SE3A"/>
    <x v="7"/>
    <s v="GNR_WT_WIND_ONS"/>
    <n v="6.1473913199999997"/>
    <n v="22.130608752000001"/>
  </r>
  <r>
    <x v="0"/>
    <x v="1"/>
    <x v="1"/>
    <x v="9"/>
    <x v="19"/>
    <s v="SE3_IND"/>
    <x v="1"/>
    <s v="GNR_HS_HEAT_PIT_L-CEN_E-90_Y-2020"/>
    <n v="0.95384904880725896"/>
    <n v="3.4338565757061299"/>
  </r>
  <r>
    <x v="0"/>
    <x v="1"/>
    <x v="1"/>
    <x v="9"/>
    <x v="19"/>
    <s v="SE3_IND"/>
    <x v="2"/>
    <s v="GNR_ST_MSW_BP_E-23_LS-220-MW-FEED_Y-2020"/>
    <n v="17.677429744073098"/>
    <n v="63.638747078663201"/>
  </r>
  <r>
    <x v="0"/>
    <x v="1"/>
    <x v="1"/>
    <x v="9"/>
    <x v="19"/>
    <s v="SE3_large"/>
    <x v="5"/>
    <s v="GNR_HP_ELEC_COP-270"/>
    <n v="0.27253333333333302"/>
    <n v="0.98111999999999999"/>
  </r>
  <r>
    <x v="0"/>
    <x v="1"/>
    <x v="1"/>
    <x v="9"/>
    <x v="19"/>
    <s v="SE3_large"/>
    <x v="1"/>
    <s v="GNR_HS_HEAT_PIT_L-CEN_E-90_Y-2020"/>
    <n v="2.9019686463763699"/>
    <n v="10.4470871269549"/>
  </r>
  <r>
    <x v="0"/>
    <x v="1"/>
    <x v="1"/>
    <x v="9"/>
    <x v="19"/>
    <s v="SE3_large"/>
    <x v="1"/>
    <s v="GNR_HS_HEAT_PIT_L-CEN_E-90_Y-2030"/>
    <n v="0.64728965036102803"/>
    <n v="2.3302427412997"/>
  </r>
  <r>
    <x v="0"/>
    <x v="1"/>
    <x v="1"/>
    <x v="9"/>
    <x v="19"/>
    <s v="SE3_large"/>
    <x v="2"/>
    <s v="AROS6_ST_MSW_EXT"/>
    <n v="1.4647868852459001"/>
    <n v="5.2732327868852504"/>
  </r>
  <r>
    <x v="0"/>
    <x v="1"/>
    <x v="1"/>
    <x v="9"/>
    <x v="19"/>
    <s v="SE3_large"/>
    <x v="2"/>
    <s v="GNR_ST_MSW_BP_CB-30"/>
    <n v="2.60113748040756"/>
    <n v="9.3640949294671998"/>
  </r>
  <r>
    <x v="0"/>
    <x v="1"/>
    <x v="1"/>
    <x v="9"/>
    <x v="19"/>
    <s v="SE3_large"/>
    <x v="2"/>
    <s v="GNR_ST_MSW_BP_E-23_LS-220-MW-FEED_Y-2020"/>
    <n v="10.9011836654989"/>
    <n v="39.244261195796099"/>
  </r>
  <r>
    <x v="0"/>
    <x v="1"/>
    <x v="1"/>
    <x v="9"/>
    <x v="19"/>
    <s v="SE3_large"/>
    <x v="2"/>
    <s v="GNR_ST_MSW_BP_E-24_LS-220-MW-FEED_Y-2030"/>
    <n v="5.5588470693751404"/>
    <n v="20.0118494497505"/>
  </r>
  <r>
    <x v="0"/>
    <x v="1"/>
    <x v="1"/>
    <x v="9"/>
    <x v="19"/>
    <s v="SE3_large"/>
    <x v="4"/>
    <s v="GNR_EH_HEAT"/>
    <n v="0.15342032967032901"/>
    <n v="0.55231318681318498"/>
  </r>
  <r>
    <x v="0"/>
    <x v="1"/>
    <x v="1"/>
    <x v="9"/>
    <x v="19"/>
    <s v="SE3_large"/>
    <x v="19"/>
    <s v="GNR_ST_WOODCHI_BP_CB-30"/>
    <n v="0.43600472013511099"/>
    <n v="1.5696169924864001"/>
  </r>
  <r>
    <x v="0"/>
    <x v="1"/>
    <x v="1"/>
    <x v="9"/>
    <x v="19"/>
    <s v="SE3_large"/>
    <x v="19"/>
    <s v="GNR_ST_WOODCHI_BP_CB-40"/>
    <n v="2.3426054356599999"/>
    <n v="8.4333795683759991"/>
  </r>
  <r>
    <x v="0"/>
    <x v="1"/>
    <x v="1"/>
    <x v="9"/>
    <x v="19"/>
    <s v="SE3_large"/>
    <x v="19"/>
    <s v="GNR_ST_WOODCHI_BP_CB-80"/>
    <n v="0.90554826500550001"/>
    <n v="3.2599737540197999"/>
  </r>
  <r>
    <x v="0"/>
    <x v="1"/>
    <x v="1"/>
    <x v="9"/>
    <x v="19"/>
    <s v="SE3_large"/>
    <x v="8"/>
    <s v="AROS7_ST_WOODWST_EXT"/>
    <n v="1.4647868852459001"/>
    <n v="5.2732327868852504"/>
  </r>
  <r>
    <x v="0"/>
    <x v="1"/>
    <x v="1"/>
    <x v="9"/>
    <x v="19"/>
    <s v="SE3_medium"/>
    <x v="5"/>
    <s v="GNR_HP_ELEC_COP-270"/>
    <n v="6.5748666666666705E-2"/>
    <n v="0.23669519999999999"/>
  </r>
  <r>
    <x v="0"/>
    <x v="1"/>
    <x v="1"/>
    <x v="9"/>
    <x v="19"/>
    <s v="SE3_medium"/>
    <x v="5"/>
    <s v="GNR_HP_ELEC_GROUND-WTR_COP-360_LS-4-MW_Y-2020"/>
    <n v="2.1362865611641499"/>
    <n v="7.6906316201909197"/>
  </r>
  <r>
    <x v="0"/>
    <x v="1"/>
    <x v="1"/>
    <x v="9"/>
    <x v="19"/>
    <s v="SE3_medium"/>
    <x v="5"/>
    <s v="GNR_HP_ELEC_GROUND-WTR_COP-380_LS-4-MW_Y-2030"/>
    <n v="0.52553297917453301"/>
    <n v="1.89191872502832"/>
  </r>
  <r>
    <x v="0"/>
    <x v="1"/>
    <x v="1"/>
    <x v="9"/>
    <x v="19"/>
    <s v="SE3_medium"/>
    <x v="1"/>
    <s v="GNR_HS_HEAT_PIT_L-DEC_E-91_Y-2020"/>
    <n v="5.6592276878533498"/>
    <n v="20.3732196762721"/>
  </r>
  <r>
    <x v="0"/>
    <x v="1"/>
    <x v="1"/>
    <x v="9"/>
    <x v="19"/>
    <s v="SE3_medium"/>
    <x v="1"/>
    <s v="GNR_HS_HEAT_PIT_L-DEC_E-91_Y-2030"/>
    <n v="0.20902894889200199"/>
    <n v="0.75250421601120798"/>
  </r>
  <r>
    <x v="0"/>
    <x v="1"/>
    <x v="1"/>
    <x v="9"/>
    <x v="19"/>
    <s v="SE3_medium"/>
    <x v="1"/>
    <s v="GNR_HS_HEAT_WTR-TANK_LS_E-95_Y-2010"/>
    <n v="0.48853999999999997"/>
    <n v="1.7587440000000001"/>
  </r>
  <r>
    <x v="0"/>
    <x v="1"/>
    <x v="1"/>
    <x v="9"/>
    <x v="19"/>
    <s v="SE3_medium"/>
    <x v="2"/>
    <s v="GNR_BO_MSW_E-90"/>
    <n v="0.86520907462686503"/>
    <n v="3.1147526686567102"/>
  </r>
  <r>
    <x v="0"/>
    <x v="1"/>
    <x v="1"/>
    <x v="9"/>
    <x v="19"/>
    <s v="SE3_medium"/>
    <x v="2"/>
    <s v="GNR_ST_MSW_BP_CB-10"/>
    <n v="1.0972192000000001"/>
    <n v="3.9499891200000001"/>
  </r>
  <r>
    <x v="0"/>
    <x v="1"/>
    <x v="1"/>
    <x v="9"/>
    <x v="19"/>
    <s v="SE3_medium"/>
    <x v="2"/>
    <s v="GNR_ST_MSW_BP_CB-20"/>
    <n v="0.35039999999999999"/>
    <n v="1.2614399999999999"/>
  </r>
  <r>
    <x v="0"/>
    <x v="1"/>
    <x v="1"/>
    <x v="9"/>
    <x v="19"/>
    <s v="SE3_medium"/>
    <x v="2"/>
    <s v="GNR_ST_MSW_BP_CB-30"/>
    <n v="0.77185333333333295"/>
    <n v="2.7786719999999998"/>
  </r>
  <r>
    <x v="0"/>
    <x v="1"/>
    <x v="1"/>
    <x v="9"/>
    <x v="19"/>
    <s v="SE3_medium"/>
    <x v="4"/>
    <s v="GNR_EH_HEAT"/>
    <n v="0.14206312429557499"/>
    <n v="0.51142724746407098"/>
  </r>
  <r>
    <x v="0"/>
    <x v="1"/>
    <x v="1"/>
    <x v="9"/>
    <x v="19"/>
    <s v="SE3_medium"/>
    <x v="19"/>
    <s v="GNR_ST_WOODCHI_BP_CB-40"/>
    <n v="0.41405610350886701"/>
    <n v="1.49060197263192"/>
  </r>
  <r>
    <x v="0"/>
    <x v="1"/>
    <x v="1"/>
    <x v="9"/>
    <x v="19"/>
    <s v="SE3_medium"/>
    <x v="8"/>
    <s v="GNR_BO_WOODWST_E-90"/>
    <n v="0.85099594435598302"/>
    <n v="3.0635853996815401"/>
  </r>
  <r>
    <x v="0"/>
    <x v="1"/>
    <x v="1"/>
    <x v="9"/>
    <x v="19"/>
    <s v="SE3_medium"/>
    <x v="8"/>
    <s v="GNR_ST_WOODWST_BP_CB-20"/>
    <n v="0.15601229484255899"/>
    <n v="0.561644261433211"/>
  </r>
  <r>
    <x v="0"/>
    <x v="1"/>
    <x v="1"/>
    <x v="9"/>
    <x v="19"/>
    <s v="SE3_medium"/>
    <x v="8"/>
    <s v="GNR_ST_WOODWST_BP_CB-30"/>
    <n v="0.32609959777777803"/>
    <n v="1.173958552"/>
  </r>
  <r>
    <x v="0"/>
    <x v="1"/>
    <x v="1"/>
    <x v="9"/>
    <x v="19"/>
    <s v="SE3_medium"/>
    <x v="8"/>
    <s v="GNR_ST_WOODWST_BP_CB-40"/>
    <n v="1.61714466666667"/>
    <n v="5.8217207999999996"/>
  </r>
  <r>
    <x v="0"/>
    <x v="1"/>
    <x v="1"/>
    <x v="9"/>
    <x v="19"/>
    <s v="SE3_small"/>
    <x v="5"/>
    <s v="GNR_HP_ELEC_COP-270"/>
    <n v="6.5699999999999998E-5"/>
    <n v="2.3651999999999999E-4"/>
  </r>
  <r>
    <x v="0"/>
    <x v="1"/>
    <x v="1"/>
    <x v="9"/>
    <x v="19"/>
    <s v="SE3_small"/>
    <x v="5"/>
    <s v="GNR_HP_ELEC_GROUND-WTR_COP-360_LS-4-MW_Y-2020"/>
    <n v="1.01051994079568"/>
    <n v="3.6378717868644301"/>
  </r>
  <r>
    <x v="0"/>
    <x v="1"/>
    <x v="1"/>
    <x v="9"/>
    <x v="19"/>
    <s v="SE3_small"/>
    <x v="5"/>
    <s v="GNR_HP_ELEC_GROUND-WTR_COP-380_LS-4-MW_Y-2030"/>
    <n v="2.71847641938733E-2"/>
    <n v="9.7865151097943706E-2"/>
  </r>
  <r>
    <x v="0"/>
    <x v="1"/>
    <x v="1"/>
    <x v="9"/>
    <x v="19"/>
    <s v="SE3_small"/>
    <x v="1"/>
    <s v="GNR_HS_HEAT_PIT_L-DEC_E-91_Y-2020"/>
    <n v="2.7588453405459998"/>
    <n v="9.9318432259656095"/>
  </r>
  <r>
    <x v="0"/>
    <x v="1"/>
    <x v="1"/>
    <x v="9"/>
    <x v="19"/>
    <s v="SE3_small"/>
    <x v="1"/>
    <s v="GNR_HS_HEAT_PIT_L-DEC_E-91_Y-2030"/>
    <n v="4.1860143782938E-3"/>
    <n v="1.50696517618577E-2"/>
  </r>
  <r>
    <x v="0"/>
    <x v="1"/>
    <x v="1"/>
    <x v="9"/>
    <x v="19"/>
    <s v="SE3_small"/>
    <x v="1"/>
    <s v="GNR_HS_HEAT_WTR-TANK_LS_E-95_Y-2010"/>
    <n v="3.952E-2"/>
    <n v="0.14227200000000001"/>
  </r>
  <r>
    <x v="0"/>
    <x v="1"/>
    <x v="1"/>
    <x v="9"/>
    <x v="19"/>
    <s v="SE3_small"/>
    <x v="2"/>
    <s v="GNR_ST_MSW_BP_CB-20"/>
    <n v="0.1168"/>
    <n v="0.42048000000000002"/>
  </r>
  <r>
    <x v="0"/>
    <x v="1"/>
    <x v="1"/>
    <x v="9"/>
    <x v="19"/>
    <s v="SE3_small"/>
    <x v="4"/>
    <s v="GNR_EH_HEAT"/>
    <n v="0.117271015728776"/>
    <n v="0.42217565662359302"/>
  </r>
  <r>
    <x v="0"/>
    <x v="1"/>
    <x v="1"/>
    <x v="9"/>
    <x v="19"/>
    <s v="SE3_small"/>
    <x v="8"/>
    <s v="GNR_ST_WOODWST_BP_CB-20"/>
    <n v="6.5991999999999995E-2"/>
    <n v="0.23757120000000001"/>
  </r>
  <r>
    <x v="0"/>
    <x v="1"/>
    <x v="1"/>
    <x v="9"/>
    <x v="20"/>
    <s v="SE4A"/>
    <x v="6"/>
    <s v="GNR_RES_WTR_NOPMP_MC-01"/>
    <n v="0.133916753811192"/>
    <n v="0.482100313720292"/>
  </r>
  <r>
    <x v="0"/>
    <x v="1"/>
    <x v="1"/>
    <x v="9"/>
    <x v="20"/>
    <s v="SE4A"/>
    <x v="6"/>
    <s v="GNR_RES_WTR_NOPMP_MC-02"/>
    <n v="0.133916753811192"/>
    <n v="0.482100313720292"/>
  </r>
  <r>
    <x v="0"/>
    <x v="1"/>
    <x v="1"/>
    <x v="9"/>
    <x v="20"/>
    <s v="SE4A"/>
    <x v="6"/>
    <s v="GNR_RES_WTR_NOPMP_MC-03"/>
    <n v="8.9277835874128103E-2"/>
    <n v="0.32140020914686102"/>
  </r>
  <r>
    <x v="0"/>
    <x v="1"/>
    <x v="1"/>
    <x v="9"/>
    <x v="20"/>
    <s v="SE4A"/>
    <x v="6"/>
    <s v="GNR_RES_WTR_NOPMP_MC-04"/>
    <n v="7.7764204783883198E-2"/>
    <n v="0.27995113722197901"/>
  </r>
  <r>
    <x v="0"/>
    <x v="1"/>
    <x v="1"/>
    <x v="9"/>
    <x v="20"/>
    <s v="SE4A"/>
    <x v="6"/>
    <s v="GNR_RES_WTR_NOPMP_MC-05"/>
    <n v="5.2177850854830503E-2"/>
    <n v="0.18784026307738999"/>
  </r>
  <r>
    <x v="0"/>
    <x v="1"/>
    <x v="1"/>
    <x v="9"/>
    <x v="20"/>
    <s v="SE4A"/>
    <x v="6"/>
    <s v="GNR_RES_WTR_NOPMP_MC-06"/>
    <n v="4.46389179370641E-2"/>
    <n v="0.16070010457343101"/>
  </r>
  <r>
    <x v="0"/>
    <x v="1"/>
    <x v="1"/>
    <x v="9"/>
    <x v="20"/>
    <s v="SE4A"/>
    <x v="6"/>
    <s v="GNR_RES_WTR_NOPMP_MC-07"/>
    <n v="4.46389179370641E-2"/>
    <n v="0.16070010457343101"/>
  </r>
  <r>
    <x v="0"/>
    <x v="1"/>
    <x v="1"/>
    <x v="9"/>
    <x v="20"/>
    <s v="SE4A"/>
    <x v="6"/>
    <s v="GNR_RES_WTR_NOPMP_MC-08"/>
    <n v="4.46389179370641E-2"/>
    <n v="0.16070010457343101"/>
  </r>
  <r>
    <x v="0"/>
    <x v="1"/>
    <x v="1"/>
    <x v="9"/>
    <x v="20"/>
    <s v="SE4A"/>
    <x v="6"/>
    <s v="GNR_RES_WTR_NOPMP_MC-09"/>
    <n v="4.46389179370641E-2"/>
    <n v="0.16070010457343101"/>
  </r>
  <r>
    <x v="0"/>
    <x v="1"/>
    <x v="1"/>
    <x v="9"/>
    <x v="20"/>
    <s v="SE4A"/>
    <x v="6"/>
    <s v="GNR_RES_WTR_NOPMP_MC-10"/>
    <n v="2.2319458968532001E-2"/>
    <n v="8.0350052286715296E-2"/>
  </r>
  <r>
    <x v="0"/>
    <x v="1"/>
    <x v="1"/>
    <x v="9"/>
    <x v="20"/>
    <s v="SE4A"/>
    <x v="6"/>
    <s v="GNR_ROR_WTR"/>
    <n v="0.90368235231249106"/>
    <n v="3.2532564683249698"/>
  </r>
  <r>
    <x v="0"/>
    <x v="1"/>
    <x v="1"/>
    <x v="9"/>
    <x v="20"/>
    <s v="SE4A"/>
    <x v="7"/>
    <s v="GNR_WT_WIND_ONS"/>
    <n v="2.9802045800000001"/>
    <n v="10.728736487999999"/>
  </r>
  <r>
    <x v="0"/>
    <x v="1"/>
    <x v="1"/>
    <x v="9"/>
    <x v="20"/>
    <s v="SE4_IND"/>
    <x v="1"/>
    <s v="GNR_HS_HEAT_PIT_L-CEN_E-90_Y-2020"/>
    <n v="0.46835430986904097"/>
    <n v="1.6860755155285501"/>
  </r>
  <r>
    <x v="0"/>
    <x v="1"/>
    <x v="1"/>
    <x v="9"/>
    <x v="20"/>
    <s v="SE4_IND"/>
    <x v="2"/>
    <s v="GNR_ST_MSW_BP_E-23_LS-220-MW-FEED_Y-2020"/>
    <n v="8.6798853743123008"/>
    <n v="31.247587347524298"/>
  </r>
  <r>
    <x v="0"/>
    <x v="1"/>
    <x v="1"/>
    <x v="9"/>
    <x v="20"/>
    <s v="SE4_large"/>
    <x v="1"/>
    <s v="GNR_HS_HEAT_PIT_L-CEN_E-90_Y-2020"/>
    <n v="0.29504304429897099"/>
    <n v="1.06215495947629"/>
  </r>
  <r>
    <x v="0"/>
    <x v="1"/>
    <x v="1"/>
    <x v="9"/>
    <x v="20"/>
    <s v="SE4_large"/>
    <x v="1"/>
    <s v="GNR_HS_HEAT_PIT_L-CEN_E-90_Y-2030"/>
    <n v="0.15325556843524701"/>
    <n v="0.55172004636688998"/>
  </r>
  <r>
    <x v="0"/>
    <x v="1"/>
    <x v="1"/>
    <x v="9"/>
    <x v="20"/>
    <s v="SE4_large"/>
    <x v="2"/>
    <s v="GNR_ST_MSW_BP_CB-30"/>
    <n v="0.83737827161155598"/>
    <n v="3.0145617778016001"/>
  </r>
  <r>
    <x v="0"/>
    <x v="1"/>
    <x v="1"/>
    <x v="9"/>
    <x v="20"/>
    <s v="SE4_large"/>
    <x v="2"/>
    <s v="GNR_ST_MSW_BP_E-23_LS-220-MW-FEED_Y-2020"/>
    <n v="0.78180018732438095"/>
    <n v="2.8144806743677702"/>
  </r>
  <r>
    <x v="0"/>
    <x v="1"/>
    <x v="1"/>
    <x v="9"/>
    <x v="20"/>
    <s v="SE4_large"/>
    <x v="2"/>
    <s v="GNR_ST_MSW_BP_E-24_LS-220-MW-FEED_Y-2030"/>
    <n v="1.4020871337924801"/>
    <n v="5.0475136816529496"/>
  </r>
  <r>
    <x v="0"/>
    <x v="1"/>
    <x v="1"/>
    <x v="9"/>
    <x v="20"/>
    <s v="SE4_large"/>
    <x v="4"/>
    <s v="GNR_EH_HEAT"/>
    <n v="2.0054945054945001E-2"/>
    <n v="7.2197802197801905E-2"/>
  </r>
  <r>
    <x v="0"/>
    <x v="1"/>
    <x v="1"/>
    <x v="9"/>
    <x v="20"/>
    <s v="SE4_medium"/>
    <x v="5"/>
    <s v="GNR_HP_ELEC_GROUND-WTR_COP-360_LS-4-MW_Y-2020"/>
    <n v="0.95420417295520099"/>
    <n v="3.4351350226387201"/>
  </r>
  <r>
    <x v="0"/>
    <x v="1"/>
    <x v="1"/>
    <x v="9"/>
    <x v="20"/>
    <s v="SE4_medium"/>
    <x v="5"/>
    <s v="GNR_HP_ELEC_GROUND-WTR_COP-380_LS-4-MW_Y-2030"/>
    <n v="0.258476745637709"/>
    <n v="0.93051628429575095"/>
  </r>
  <r>
    <x v="0"/>
    <x v="1"/>
    <x v="1"/>
    <x v="9"/>
    <x v="20"/>
    <s v="SE4_medium"/>
    <x v="1"/>
    <s v="GNR_HS_HEAT_PIT_L-DEC_E-91_Y-2020"/>
    <n v="2.8872991015171001"/>
    <n v="10.3942767654615"/>
  </r>
  <r>
    <x v="0"/>
    <x v="1"/>
    <x v="1"/>
    <x v="9"/>
    <x v="20"/>
    <s v="SE4_medium"/>
    <x v="1"/>
    <s v="GNR_HS_HEAT_WTR-TANK_LS_E-95_Y-2010"/>
    <n v="0.26036845677242099"/>
    <n v="0.937326444380714"/>
  </r>
  <r>
    <x v="0"/>
    <x v="1"/>
    <x v="1"/>
    <x v="9"/>
    <x v="20"/>
    <s v="SE4_medium"/>
    <x v="2"/>
    <s v="GNR_ST_MSW_BP_CB-30"/>
    <n v="1.3299279074408901"/>
    <n v="4.7877404667872003"/>
  </r>
  <r>
    <x v="0"/>
    <x v="1"/>
    <x v="1"/>
    <x v="9"/>
    <x v="20"/>
    <s v="SE4_medium"/>
    <x v="4"/>
    <s v="GNR_EH_HEAT"/>
    <n v="4.2115384615384402E-2"/>
    <n v="0.15161538461538401"/>
  </r>
  <r>
    <x v="0"/>
    <x v="1"/>
    <x v="1"/>
    <x v="9"/>
    <x v="20"/>
    <s v="SE4_medium"/>
    <x v="19"/>
    <s v="GNR_ST_WOODCHI_BP_CB-40"/>
    <n v="0.75076132013496499"/>
    <n v="2.70274075248587"/>
  </r>
  <r>
    <x v="0"/>
    <x v="1"/>
    <x v="1"/>
    <x v="9"/>
    <x v="20"/>
    <s v="SE4_medium"/>
    <x v="19"/>
    <s v="GNR_ST_WOODCHI_BP_CB-60"/>
    <n v="0.48017777777777798"/>
    <n v="1.72864"/>
  </r>
  <r>
    <x v="0"/>
    <x v="1"/>
    <x v="1"/>
    <x v="9"/>
    <x v="20"/>
    <s v="SE4_small"/>
    <x v="5"/>
    <s v="GNR_HP_ELEC_GROUND-WTR_COP-360_LS-4-MW_Y-2020"/>
    <n v="0.29532003269170098"/>
    <n v="1.06315211769012"/>
  </r>
  <r>
    <x v="0"/>
    <x v="1"/>
    <x v="1"/>
    <x v="9"/>
    <x v="20"/>
    <s v="SE4_small"/>
    <x v="5"/>
    <s v="GNR_HP_ELEC_GROUND-WTR_COP-380_LS-4-MW_Y-2030"/>
    <n v="5.6057684711325103E-3"/>
    <n v="2.0180766496077099E-2"/>
  </r>
  <r>
    <x v="0"/>
    <x v="1"/>
    <x v="1"/>
    <x v="9"/>
    <x v="20"/>
    <s v="SE4_small"/>
    <x v="1"/>
    <s v="GNR_HS_HEAT_PIT_L-DEC_E-91_Y-2020"/>
    <n v="0.80895714641907801"/>
    <n v="2.9122457271086799"/>
  </r>
  <r>
    <x v="0"/>
    <x v="1"/>
    <x v="1"/>
    <x v="9"/>
    <x v="20"/>
    <s v="SE4_small"/>
    <x v="1"/>
    <s v="GNR_HS_HEAT_WTR-TANK_LS_E-95_Y-2010"/>
    <n v="7.8384731842198602E-3"/>
    <n v="2.8218503463191501E-2"/>
  </r>
  <r>
    <x v="0"/>
    <x v="1"/>
    <x v="1"/>
    <x v="9"/>
    <x v="20"/>
    <s v="SE4_small"/>
    <x v="4"/>
    <s v="GNR_EH_HEAT"/>
    <n v="1.35019917582417E-2"/>
    <n v="4.8607170329670102E-2"/>
  </r>
  <r>
    <x v="0"/>
    <x v="1"/>
    <x v="1"/>
    <x v="10"/>
    <x v="21"/>
    <s v="UK_A"/>
    <x v="5"/>
    <s v="GNR_ES_ELEC_BAT-LITHIO_E-95_Y-16-29"/>
    <n v="39.274847541642401"/>
    <n v="141.38945114991299"/>
  </r>
  <r>
    <x v="0"/>
    <x v="1"/>
    <x v="1"/>
    <x v="10"/>
    <x v="21"/>
    <s v="UK_A"/>
    <x v="17"/>
    <s v="GNR_FC_H2_SOFCC_Y-30"/>
    <n v="71.261307137758806"/>
    <n v="256.54070569593199"/>
  </r>
  <r>
    <x v="0"/>
    <x v="1"/>
    <x v="1"/>
    <x v="10"/>
    <x v="21"/>
    <s v="UK_A"/>
    <x v="2"/>
    <s v="GNR_ST_MSW_CND_E-40"/>
    <n v="7.0605599999999997"/>
    <n v="25.418016000000001"/>
  </r>
  <r>
    <x v="0"/>
    <x v="1"/>
    <x v="1"/>
    <x v="10"/>
    <x v="21"/>
    <s v="UK_A"/>
    <x v="16"/>
    <s v="GNR_CC_NGAS_CND_E-52"/>
    <n v="0.156107692307692"/>
    <n v="0.56198769230769197"/>
  </r>
  <r>
    <x v="0"/>
    <x v="1"/>
    <x v="1"/>
    <x v="10"/>
    <x v="21"/>
    <s v="UK_A"/>
    <x v="16"/>
    <s v="GNR_CC_NGAS_CND_E-56"/>
    <n v="26.675915200001"/>
    <n v="96.033294720003397"/>
  </r>
  <r>
    <x v="0"/>
    <x v="1"/>
    <x v="1"/>
    <x v="10"/>
    <x v="21"/>
    <s v="UK_A"/>
    <x v="12"/>
    <s v="GNR_ST_NUCL_CND_E-33"/>
    <n v="219.80745834650301"/>
    <n v="791.30685004740894"/>
  </r>
  <r>
    <x v="0"/>
    <x v="1"/>
    <x v="1"/>
    <x v="10"/>
    <x v="21"/>
    <s v="UK_A"/>
    <x v="3"/>
    <s v="GNR_PV_SUN"/>
    <n v="5.4190520524799997"/>
    <n v="19.508587388927999"/>
  </r>
  <r>
    <x v="0"/>
    <x v="1"/>
    <x v="1"/>
    <x v="10"/>
    <x v="21"/>
    <s v="UK_A"/>
    <x v="3"/>
    <s v="GNR_PV_SUN_LS-4-MW_Y-2020"/>
    <n v="4.7259736792287601"/>
    <n v="17.013505245223499"/>
  </r>
  <r>
    <x v="0"/>
    <x v="1"/>
    <x v="1"/>
    <x v="10"/>
    <x v="21"/>
    <s v="UK_A"/>
    <x v="6"/>
    <s v="GNR_ES_WTR_PMP"/>
    <n v="6.5779999999999996E-3"/>
    <n v="2.3680799999999998E-2"/>
  </r>
  <r>
    <x v="0"/>
    <x v="1"/>
    <x v="1"/>
    <x v="10"/>
    <x v="21"/>
    <s v="UK_A"/>
    <x v="6"/>
    <s v="GNR_ROR_WTR"/>
    <n v="5.28207359972677"/>
    <n v="19.015464959016398"/>
  </r>
  <r>
    <x v="0"/>
    <x v="1"/>
    <x v="1"/>
    <x v="10"/>
    <x v="21"/>
    <s v="UK_A"/>
    <x v="7"/>
    <s v="GNR_WT_WIND_ONS"/>
    <n v="24.72839952"/>
    <n v="89.022238271999996"/>
  </r>
  <r>
    <x v="0"/>
    <x v="1"/>
    <x v="1"/>
    <x v="10"/>
    <x v="21"/>
    <s v="UK_A"/>
    <x v="7"/>
    <s v="GNR_WT_WIND_ON_LS_Y-2020"/>
    <n v="95.505495999999994"/>
    <n v="343.81978559999999"/>
  </r>
  <r>
    <x v="0"/>
    <x v="1"/>
    <x v="1"/>
    <x v="10"/>
    <x v="21"/>
    <s v="UK_A"/>
    <x v="7"/>
    <s v="GNR_WT_WIND_ON_LS_Y-2030"/>
    <n v="1.57840848"/>
    <n v="5.6822705279999903"/>
  </r>
  <r>
    <x v="0"/>
    <x v="1"/>
    <x v="1"/>
    <x v="10"/>
    <x v="21"/>
    <s v="UK_Offshore"/>
    <x v="7"/>
    <s v="GNR_WT_WIND_OFF"/>
    <n v="13.726192080000001"/>
    <n v="49.414291488000003"/>
  </r>
  <r>
    <x v="0"/>
    <x v="1"/>
    <x v="2"/>
    <x v="0"/>
    <x v="0"/>
    <s v="DK1_Large"/>
    <x v="1"/>
    <s v="GNR_HS_HEAT_PIT_L-CEN_E-90_Y-2050"/>
    <n v="2.3281242049446398"/>
    <n v="8.3812471378007096"/>
  </r>
  <r>
    <x v="0"/>
    <x v="1"/>
    <x v="2"/>
    <x v="0"/>
    <x v="0"/>
    <s v="DK1_Large"/>
    <x v="2"/>
    <s v="GNR_ST_MSW_BP_E-24_LS-220-MW-FEED_Y-2030"/>
    <n v="9.4082738341400507"/>
    <n v="33.869785802904197"/>
  </r>
  <r>
    <x v="0"/>
    <x v="1"/>
    <x v="2"/>
    <x v="0"/>
    <x v="0"/>
    <s v="DK1_Large"/>
    <x v="19"/>
    <s v="GNR_ST_WOODCHI_BP_E-29_LS-600-MW-FEED_Y-2030"/>
    <n v="0.62977303476559399"/>
    <n v="2.2671829251561402"/>
  </r>
  <r>
    <x v="0"/>
    <x v="1"/>
    <x v="2"/>
    <x v="0"/>
    <x v="0"/>
    <s v="DK1_MedSmall"/>
    <x v="5"/>
    <s v="GNR_HP_ELEC_GROUND-WTR_COP-380_LS-4-MW_Y-2030"/>
    <n v="0.26328204719612103"/>
    <n v="0.94781536990603399"/>
  </r>
  <r>
    <x v="0"/>
    <x v="1"/>
    <x v="2"/>
    <x v="0"/>
    <x v="0"/>
    <s v="DK1_MedSmall"/>
    <x v="5"/>
    <s v="GNR_HP_ELEC_GROUND-WTR_COP-410_LS-4-MW_Y-2050"/>
    <n v="0.16928182687667501"/>
    <n v="0.60941457675602895"/>
  </r>
  <r>
    <x v="0"/>
    <x v="1"/>
    <x v="2"/>
    <x v="0"/>
    <x v="0"/>
    <s v="DK1_MedSmall"/>
    <x v="1"/>
    <s v="GNR_HS_HEAT_PIT_L-DEC_E-91_Y-2050"/>
    <n v="0.54282521710693998"/>
    <n v="1.95417078158499"/>
  </r>
  <r>
    <x v="0"/>
    <x v="1"/>
    <x v="2"/>
    <x v="0"/>
    <x v="0"/>
    <s v="DK1_Medium"/>
    <x v="5"/>
    <s v="GNR_HP_ELEC_GROUND-WTR_COP-380_LS-4-MW_Y-2030"/>
    <n v="0.78221288660723298"/>
    <n v="2.81596639178604"/>
  </r>
  <r>
    <x v="0"/>
    <x v="1"/>
    <x v="2"/>
    <x v="0"/>
    <x v="0"/>
    <s v="DK1_Medium"/>
    <x v="5"/>
    <s v="GNR_HP_ELEC_GROUND-WTR_COP-410_LS-4-MW_Y-2050"/>
    <n v="0.155594196714918"/>
    <n v="0.56013910817370405"/>
  </r>
  <r>
    <x v="0"/>
    <x v="1"/>
    <x v="2"/>
    <x v="0"/>
    <x v="0"/>
    <s v="DK1_Medium"/>
    <x v="1"/>
    <s v="GNR_HS_HEAT_PIT_L-DEC_E-91_Y-2050"/>
    <n v="1.5574352848738899"/>
    <n v="5.60676702554602"/>
  </r>
  <r>
    <x v="0"/>
    <x v="1"/>
    <x v="2"/>
    <x v="0"/>
    <x v="0"/>
    <s v="DK1_NoDH"/>
    <x v="7"/>
    <s v="GNR_WT_WIND_ON_LS_Y-2030"/>
    <n v="5.7622707275003497"/>
    <n v="20.744174619001299"/>
  </r>
  <r>
    <x v="0"/>
    <x v="1"/>
    <x v="2"/>
    <x v="0"/>
    <x v="0"/>
    <s v="DK1_NoDH"/>
    <x v="7"/>
    <s v="GNR_WT_WIND_ON_LS_Y-2050"/>
    <n v="14.9672492724996"/>
    <n v="53.882097380998701"/>
  </r>
  <r>
    <x v="0"/>
    <x v="1"/>
    <x v="2"/>
    <x v="0"/>
    <x v="0"/>
    <s v="DK1_Offshore"/>
    <x v="7"/>
    <s v="GNR_WT_WIND_OFF_L-NS_Y-2050"/>
    <n v="14.929437129601"/>
    <n v="53.7459736665636"/>
  </r>
  <r>
    <x v="0"/>
    <x v="1"/>
    <x v="2"/>
    <x v="0"/>
    <x v="0"/>
    <s v="DK1_Rural"/>
    <x v="5"/>
    <s v="GNR_HP_ELEC_GROUND-WTR_COP-380_LS-4-MW_Y-2030"/>
    <n v="0.54847608343855403"/>
    <n v="1.9745139003787899"/>
  </r>
  <r>
    <x v="0"/>
    <x v="1"/>
    <x v="2"/>
    <x v="0"/>
    <x v="0"/>
    <s v="DK1_Rural"/>
    <x v="5"/>
    <s v="GNR_HP_ELEC_GROUND-WTR_COP-410_LS-4-MW_Y-2050"/>
    <n v="0.659131717645145"/>
    <n v="2.3728741835225202"/>
  </r>
  <r>
    <x v="0"/>
    <x v="1"/>
    <x v="2"/>
    <x v="0"/>
    <x v="0"/>
    <s v="DK1_Rural"/>
    <x v="1"/>
    <s v="GNR_HS_HEAT_PIT_L-DEC_E-91_Y-2050"/>
    <n v="1.1796239934622199"/>
    <n v="4.2466463764639899"/>
  </r>
  <r>
    <x v="0"/>
    <x v="1"/>
    <x v="2"/>
    <x v="0"/>
    <x v="0"/>
    <s v="DK1_Small"/>
    <x v="5"/>
    <s v="GNR_HP_ELEC_GROUND-WTR_COP-380_LS-4-MW_Y-2030"/>
    <n v="4.2061729083297E-2"/>
    <n v="0.15142222469986899"/>
  </r>
  <r>
    <x v="0"/>
    <x v="1"/>
    <x v="2"/>
    <x v="0"/>
    <x v="0"/>
    <s v="DK1_Small"/>
    <x v="5"/>
    <s v="GNR_HP_ELEC_GROUND-WTR_COP-410_LS-4-MW_Y-2050"/>
    <n v="6.1739392038093699E-2"/>
    <n v="0.22226181133713699"/>
  </r>
  <r>
    <x v="0"/>
    <x v="1"/>
    <x v="2"/>
    <x v="0"/>
    <x v="0"/>
    <s v="DK1_Small"/>
    <x v="1"/>
    <s v="GNR_HS_HEAT_PIT_L-DEC_E-91_Y-2050"/>
    <n v="9.2245309696812397E-2"/>
    <n v="0.33208311490852499"/>
  </r>
  <r>
    <x v="0"/>
    <x v="1"/>
    <x v="2"/>
    <x v="0"/>
    <x v="1"/>
    <s v="DK2_Large"/>
    <x v="1"/>
    <s v="GNR_HS_HEAT_PIT_L-CEN_E-90_Y-2050"/>
    <n v="2.48064961039865"/>
    <n v="8.9303385974351208"/>
  </r>
  <r>
    <x v="0"/>
    <x v="1"/>
    <x v="2"/>
    <x v="0"/>
    <x v="1"/>
    <s v="DK2_Large"/>
    <x v="2"/>
    <s v="GNR_ST_MSW_BP_E-24_LS-220-MW-FEED_Y-2030"/>
    <n v="4.67461172798214"/>
    <n v="16.8286022207357"/>
  </r>
  <r>
    <x v="0"/>
    <x v="1"/>
    <x v="2"/>
    <x v="0"/>
    <x v="1"/>
    <s v="DK2_Large"/>
    <x v="2"/>
    <s v="GNR_ST_MSW_BP_E-25_LS-220-MW-FEED_Y-2050"/>
    <n v="3.7266491025176198"/>
    <n v="13.4159367690634"/>
  </r>
  <r>
    <x v="0"/>
    <x v="1"/>
    <x v="2"/>
    <x v="0"/>
    <x v="1"/>
    <s v="DK2_Large"/>
    <x v="19"/>
    <s v="GNR_ST_WOODCHI_BP_E-29_LS-600-MW-FEED_Y-2030"/>
    <n v="0.99444918745662803"/>
    <n v="3.5800170748438598"/>
  </r>
  <r>
    <x v="0"/>
    <x v="1"/>
    <x v="2"/>
    <x v="0"/>
    <x v="1"/>
    <s v="DK2_MedSmall"/>
    <x v="5"/>
    <s v="GNR_HP_ELEC_GROUND-WTR_COP-380_LS-4-MW_Y-2030"/>
    <n v="0.16239133036793499"/>
    <n v="0.58460878932456495"/>
  </r>
  <r>
    <x v="0"/>
    <x v="1"/>
    <x v="2"/>
    <x v="0"/>
    <x v="1"/>
    <s v="DK2_MedSmall"/>
    <x v="1"/>
    <s v="GNR_HS_HEAT_PIT_L-DEC_E-91_Y-2050"/>
    <n v="0.41074505997947097"/>
    <n v="1.4786822159260899"/>
  </r>
  <r>
    <x v="0"/>
    <x v="1"/>
    <x v="2"/>
    <x v="0"/>
    <x v="1"/>
    <s v="DK2_Medium"/>
    <x v="5"/>
    <s v="GNR_HP_ELEC_GROUND-WTR_COP-380_LS-4-MW_Y-2030"/>
    <n v="0.407979264679179"/>
    <n v="1.4687253528450499"/>
  </r>
  <r>
    <x v="0"/>
    <x v="1"/>
    <x v="2"/>
    <x v="0"/>
    <x v="1"/>
    <s v="DK2_Medium"/>
    <x v="1"/>
    <s v="GNR_HS_HEAT_PIT_L-DEC_E-91_Y-2050"/>
    <n v="1.09260228645424"/>
    <n v="3.93336823123526"/>
  </r>
  <r>
    <x v="0"/>
    <x v="1"/>
    <x v="2"/>
    <x v="0"/>
    <x v="1"/>
    <s v="DK2_NoDH"/>
    <x v="7"/>
    <s v="GNR_WT_WIND_ON_LS_Y-2030"/>
    <n v="1.1053388884999999"/>
    <n v="3.9792199985999899"/>
  </r>
  <r>
    <x v="0"/>
    <x v="1"/>
    <x v="2"/>
    <x v="0"/>
    <x v="1"/>
    <s v="DK2_NoDH"/>
    <x v="7"/>
    <s v="GNR_WT_WIND_ON_LS_Y-2050"/>
    <n v="3.3923411115"/>
    <n v="12.212428001399999"/>
  </r>
  <r>
    <x v="0"/>
    <x v="1"/>
    <x v="2"/>
    <x v="0"/>
    <x v="1"/>
    <s v="DK2_Offshore"/>
    <x v="7"/>
    <s v="GNR_WT_WIND_OFF_L-NS_Y-2030"/>
    <n v="4.2171632950318996"/>
    <n v="15.181787862114801"/>
  </r>
  <r>
    <x v="0"/>
    <x v="1"/>
    <x v="2"/>
    <x v="0"/>
    <x v="1"/>
    <s v="DK2_Offshore"/>
    <x v="7"/>
    <s v="GNR_WT_WIND_OFF_L-NS_Y-2050"/>
    <n v="6.7328367049680997"/>
    <n v="24.238212137885199"/>
  </r>
  <r>
    <x v="0"/>
    <x v="1"/>
    <x v="2"/>
    <x v="0"/>
    <x v="1"/>
    <s v="DK2_Rural"/>
    <x v="5"/>
    <s v="GNR_HP_ELEC_GROUND-WTR_COP-380_LS-4-MW_Y-2030"/>
    <n v="0.160274744685901"/>
    <n v="0.57698908086924205"/>
  </r>
  <r>
    <x v="0"/>
    <x v="1"/>
    <x v="2"/>
    <x v="0"/>
    <x v="1"/>
    <s v="DK2_Rural"/>
    <x v="5"/>
    <s v="GNR_HP_ELEC_GROUND-WTR_COP-410_LS-4-MW_Y-2050"/>
    <n v="0.27322361036062898"/>
    <n v="0.983604997298266"/>
  </r>
  <r>
    <x v="0"/>
    <x v="1"/>
    <x v="2"/>
    <x v="0"/>
    <x v="1"/>
    <s v="DK2_Rural"/>
    <x v="1"/>
    <s v="GNR_HS_HEAT_PIT_L-DEC_E-91_Y-2050"/>
    <n v="0.357542580944472"/>
    <n v="1.2871532914001"/>
  </r>
  <r>
    <x v="0"/>
    <x v="1"/>
    <x v="2"/>
    <x v="0"/>
    <x v="1"/>
    <s v="DK2_Small"/>
    <x v="5"/>
    <s v="GNR_HP_ELEC_GROUND-WTR_COP-380_LS-4-MW_Y-2030"/>
    <n v="4.3705956896471698E-4"/>
    <n v="1.5734144482729799E-3"/>
  </r>
  <r>
    <x v="0"/>
    <x v="1"/>
    <x v="2"/>
    <x v="0"/>
    <x v="1"/>
    <s v="DK2_Small"/>
    <x v="5"/>
    <s v="GNR_HP_ELEC_GROUND-WTR_COP-410_LS-4-MW_Y-2050"/>
    <n v="3.3343690909272999E-2"/>
    <n v="0.120037287273383"/>
  </r>
  <r>
    <x v="0"/>
    <x v="1"/>
    <x v="2"/>
    <x v="0"/>
    <x v="1"/>
    <s v="DK2_Small"/>
    <x v="1"/>
    <s v="GNR_HS_HEAT_PIT_L-DEC_E-91_Y-2050"/>
    <n v="2.3066212112058702E-2"/>
    <n v="8.3038363603411297E-2"/>
  </r>
  <r>
    <x v="0"/>
    <x v="1"/>
    <x v="2"/>
    <x v="1"/>
    <x v="2"/>
    <s v="EE_A"/>
    <x v="5"/>
    <s v="GNR_ES_ELEC_BAT-LITHIO_E-97_Y-30-50"/>
    <n v="57.519832177946803"/>
    <n v="207.07139584060801"/>
  </r>
  <r>
    <x v="0"/>
    <x v="1"/>
    <x v="2"/>
    <x v="1"/>
    <x v="2"/>
    <s v="EE_A"/>
    <x v="3"/>
    <s v="GNR_PV_SUN_LS-4-MW_Y-2030"/>
    <n v="74.351051097368"/>
    <n v="267.66378395052499"/>
  </r>
  <r>
    <x v="0"/>
    <x v="1"/>
    <x v="2"/>
    <x v="1"/>
    <x v="2"/>
    <s v="EE_A"/>
    <x v="3"/>
    <s v="GNR_PV_SUN_LS-4-MW_Y-2050"/>
    <n v="11.6514481003691"/>
    <n v="41.945213161328702"/>
  </r>
  <r>
    <x v="0"/>
    <x v="1"/>
    <x v="2"/>
    <x v="1"/>
    <x v="2"/>
    <s v="EE_Industry"/>
    <x v="5"/>
    <s v="GNR_HP_ELEC_GROUND-WTR_COP-410_LS-4-MW_Y-2050"/>
    <n v="7.7147967218400004E-2"/>
    <n v="0.27773268198624002"/>
  </r>
  <r>
    <x v="0"/>
    <x v="1"/>
    <x v="2"/>
    <x v="1"/>
    <x v="2"/>
    <s v="EE_Industry"/>
    <x v="1"/>
    <s v="GNR_HS_HEAT_PIT_L-DEC_E-91_Y-2050"/>
    <n v="6.7951839949334306E-2"/>
    <n v="0.244626623817603"/>
  </r>
  <r>
    <x v="0"/>
    <x v="1"/>
    <x v="2"/>
    <x v="1"/>
    <x v="2"/>
    <s v="EE_Kohtla_Jarve"/>
    <x v="5"/>
    <s v="GNR_HP_ELEC_GROUND-WTR_COP-410_LS-4-MW_Y-2050"/>
    <n v="5.4546090732824501E-2"/>
    <n v="0.19636592663816799"/>
  </r>
  <r>
    <x v="0"/>
    <x v="1"/>
    <x v="2"/>
    <x v="1"/>
    <x v="2"/>
    <s v="EE_Kohtla_Jarve"/>
    <x v="1"/>
    <s v="GNR_HS_HEAT_PIT_L-DEC_E-91_Y-2050"/>
    <n v="4.8044133383915499E-2"/>
    <n v="0.17295888018209599"/>
  </r>
  <r>
    <x v="0"/>
    <x v="1"/>
    <x v="2"/>
    <x v="1"/>
    <x v="2"/>
    <s v="EE_Narva"/>
    <x v="5"/>
    <s v="GNR_HP_ELEC_AIR-WTR_COP-330_LS_Y-2030"/>
    <n v="6.7605796476736804E-3"/>
    <n v="2.43380867316253E-2"/>
  </r>
  <r>
    <x v="0"/>
    <x v="1"/>
    <x v="2"/>
    <x v="1"/>
    <x v="2"/>
    <s v="EE_Narva"/>
    <x v="5"/>
    <s v="GNR_HP_ELEC_AIR-WTR_COP-360_LS_Y-2050"/>
    <n v="8.6901003777123897E-2"/>
    <n v="0.31284361359764601"/>
  </r>
  <r>
    <x v="0"/>
    <x v="1"/>
    <x v="2"/>
    <x v="1"/>
    <x v="2"/>
    <s v="EE_Narva"/>
    <x v="1"/>
    <s v="GNR_HS_HEAT_PIT_L-CEN_E-90_Y-2050"/>
    <n v="7.1561432780978207E-2"/>
    <n v="0.25762115801152202"/>
  </r>
  <r>
    <x v="0"/>
    <x v="1"/>
    <x v="2"/>
    <x v="1"/>
    <x v="2"/>
    <s v="EE_Parnu"/>
    <x v="5"/>
    <s v="GNR_HP_ELEC_AIR-WTR_COP-330_LS_Y-2030"/>
    <n v="1.7022759023229801E-3"/>
    <n v="6.1281932483627302E-3"/>
  </r>
  <r>
    <x v="0"/>
    <x v="1"/>
    <x v="2"/>
    <x v="1"/>
    <x v="2"/>
    <s v="EE_Parnu"/>
    <x v="5"/>
    <s v="GNR_HP_ELEC_AIR-WTR_COP-360_LS_Y-2050"/>
    <n v="3.55608293840316E-2"/>
    <n v="0.128018985782514"/>
  </r>
  <r>
    <x v="0"/>
    <x v="1"/>
    <x v="2"/>
    <x v="1"/>
    <x v="2"/>
    <s v="EE_Parnu"/>
    <x v="1"/>
    <s v="GNR_HS_HEAT_PIT_L-CEN_E-90_Y-2050"/>
    <n v="2.8526091854075699E-2"/>
    <n v="0.102693930674673"/>
  </r>
  <r>
    <x v="0"/>
    <x v="1"/>
    <x v="2"/>
    <x v="1"/>
    <x v="2"/>
    <s v="EE_Tallinn"/>
    <x v="5"/>
    <s v="GNR_HP_ELEC_AIR-WTR_COP-360_LS_Y-2050"/>
    <n v="0.31888928922359"/>
    <n v="1.14800144120492"/>
  </r>
  <r>
    <x v="0"/>
    <x v="1"/>
    <x v="2"/>
    <x v="1"/>
    <x v="2"/>
    <s v="EE_Tallinn"/>
    <x v="1"/>
    <s v="GNR_HS_HEAT_PIT_L-CEN_E-90_Y-2050"/>
    <n v="0.29294232455886998"/>
    <n v="1.05459236841193"/>
  </r>
  <r>
    <x v="0"/>
    <x v="1"/>
    <x v="2"/>
    <x v="1"/>
    <x v="2"/>
    <s v="EE_Tallinn"/>
    <x v="19"/>
    <s v="GNR_ST_WOODCHI_BP_E-29_LS-600-MW-FEED_Y-2050"/>
    <n v="0.26119444444444501"/>
    <n v="0.94030000000000002"/>
  </r>
  <r>
    <x v="0"/>
    <x v="1"/>
    <x v="2"/>
    <x v="1"/>
    <x v="2"/>
    <s v="EE_Tartu"/>
    <x v="5"/>
    <s v="GNR_HP_ELEC_AIR-WTR_COP-330_LS_Y-2030"/>
    <n v="6.9995058063175896E-3"/>
    <n v="2.5198220902743301E-2"/>
  </r>
  <r>
    <x v="0"/>
    <x v="1"/>
    <x v="2"/>
    <x v="1"/>
    <x v="2"/>
    <s v="EE_Tartu"/>
    <x v="5"/>
    <s v="GNR_HP_ELEC_AIR-WTR_COP-360_LS_Y-2050"/>
    <n v="9.0892968717120506E-2"/>
    <n v="0.32721468738163401"/>
  </r>
  <r>
    <x v="0"/>
    <x v="1"/>
    <x v="2"/>
    <x v="1"/>
    <x v="2"/>
    <s v="EE_Tartu"/>
    <x v="1"/>
    <s v="GNR_HS_HEAT_PIT_L-CEN_E-90_Y-2050"/>
    <n v="7.47977489084444E-2"/>
    <n v="0.26927189607039997"/>
  </r>
  <r>
    <x v="0"/>
    <x v="1"/>
    <x v="2"/>
    <x v="2"/>
    <x v="3"/>
    <s v="FI_IND"/>
    <x v="1"/>
    <s v="GNR_HS_HEAT_PIT_L-CEN_E-90_Y-2050"/>
    <n v="3.1009052203076499"/>
    <n v="11.1632587931075"/>
  </r>
  <r>
    <x v="0"/>
    <x v="1"/>
    <x v="2"/>
    <x v="2"/>
    <x v="3"/>
    <s v="FI_IND"/>
    <x v="2"/>
    <s v="GNR_ST_MSW_BP_E-24_LS-220-MW-FEED_Y-2030"/>
    <n v="8.7122042880626793"/>
    <n v="31.363935437025699"/>
  </r>
  <r>
    <x v="0"/>
    <x v="1"/>
    <x v="2"/>
    <x v="2"/>
    <x v="3"/>
    <s v="FI_IND"/>
    <x v="2"/>
    <s v="GNR_ST_MSW_BP_E-25_LS-220-MW-FEED_Y-2050"/>
    <n v="44.507072509896901"/>
    <n v="160.225461035629"/>
  </r>
  <r>
    <x v="0"/>
    <x v="1"/>
    <x v="2"/>
    <x v="2"/>
    <x v="3"/>
    <s v="FI_large"/>
    <x v="1"/>
    <s v="GNR_HS_HEAT_PIT_L-CEN_E-90_Y-2050"/>
    <n v="1.22005941949756"/>
    <n v="4.3922139101911997"/>
  </r>
  <r>
    <x v="0"/>
    <x v="1"/>
    <x v="2"/>
    <x v="2"/>
    <x v="3"/>
    <s v="FI_large"/>
    <x v="2"/>
    <s v="GNR_ST_MSW_BP_E-24_LS-220-MW-FEED_Y-2030"/>
    <n v="0.608406960127577"/>
    <n v="2.19026505645928"/>
  </r>
  <r>
    <x v="0"/>
    <x v="1"/>
    <x v="2"/>
    <x v="2"/>
    <x v="3"/>
    <s v="FI_large"/>
    <x v="2"/>
    <s v="GNR_ST_MSW_BP_E-25_LS-220-MW-FEED_Y-2050"/>
    <n v="2.1554538830517598"/>
    <n v="7.7596339789863302"/>
  </r>
  <r>
    <x v="0"/>
    <x v="1"/>
    <x v="2"/>
    <x v="2"/>
    <x v="3"/>
    <s v="FI_large"/>
    <x v="10"/>
    <s v="KELJONLAHTI_ST_PEAT_EXT"/>
    <n v="4.3388302872062703E-2"/>
    <n v="0.15619789033942599"/>
  </r>
  <r>
    <x v="0"/>
    <x v="1"/>
    <x v="2"/>
    <x v="2"/>
    <x v="3"/>
    <s v="FI_large"/>
    <x v="4"/>
    <s v="GNR_EH_HEAT"/>
    <n v="0.20586401098901"/>
    <n v="0.74111043956043698"/>
  </r>
  <r>
    <x v="0"/>
    <x v="1"/>
    <x v="2"/>
    <x v="2"/>
    <x v="3"/>
    <s v="FI_large_gas"/>
    <x v="1"/>
    <s v="GNR_HS_HEAT_PIT_L-CEN_E-90"/>
    <n v="0.68428282828282805"/>
    <n v="2.46341818181818"/>
  </r>
  <r>
    <x v="0"/>
    <x v="1"/>
    <x v="2"/>
    <x v="2"/>
    <x v="3"/>
    <s v="FI_large_gas"/>
    <x v="1"/>
    <s v="GNR_HS_HEAT_PIT_L-CEN_E-90_Y-2050"/>
    <n v="3.15272758117462"/>
    <n v="11.349819292228601"/>
  </r>
  <r>
    <x v="0"/>
    <x v="1"/>
    <x v="2"/>
    <x v="2"/>
    <x v="3"/>
    <s v="FI_large_gas"/>
    <x v="2"/>
    <s v="GNR_ST_MSW_BP_E-24_LS-220-MW-FEED_Y-2030"/>
    <n v="5.5019406959745201"/>
    <n v="19.806986505508299"/>
  </r>
  <r>
    <x v="0"/>
    <x v="1"/>
    <x v="2"/>
    <x v="2"/>
    <x v="3"/>
    <s v="FI_large_gas"/>
    <x v="2"/>
    <s v="GNR_ST_MSW_BP_E-25_LS-220-MW-FEED_Y-2050"/>
    <n v="9.603219165974"/>
    <n v="34.571588997506403"/>
  </r>
  <r>
    <x v="0"/>
    <x v="1"/>
    <x v="2"/>
    <x v="2"/>
    <x v="3"/>
    <s v="FI_large_gas"/>
    <x v="4"/>
    <s v="GNR_EH_HEAT"/>
    <n v="7.5206043956043602E-3"/>
    <n v="2.7074175824175699E-2"/>
  </r>
  <r>
    <x v="0"/>
    <x v="1"/>
    <x v="2"/>
    <x v="2"/>
    <x v="3"/>
    <s v="FI_large_gas"/>
    <x v="19"/>
    <s v="GNR_ST_WOODCHI_BP_E-29_LS-600-MW-FEED_Y-2050"/>
    <n v="2.1594148696578901"/>
    <n v="7.7738935307684196"/>
  </r>
  <r>
    <x v="0"/>
    <x v="1"/>
    <x v="2"/>
    <x v="2"/>
    <x v="3"/>
    <s v="FI_medium"/>
    <x v="5"/>
    <s v="GNR_HP_ELEC_GROUND-WTR_COP-380_LS-4-MW_Y-2030"/>
    <n v="1.1074655485253899"/>
    <n v="3.9868759746913902"/>
  </r>
  <r>
    <x v="0"/>
    <x v="1"/>
    <x v="2"/>
    <x v="2"/>
    <x v="3"/>
    <s v="FI_medium"/>
    <x v="5"/>
    <s v="GNR_HP_ELEC_GROUND-WTR_COP-410_LS-4-MW_Y-2050"/>
    <n v="0.25997385210081803"/>
    <n v="0.93590586756294403"/>
  </r>
  <r>
    <x v="0"/>
    <x v="1"/>
    <x v="2"/>
    <x v="2"/>
    <x v="3"/>
    <s v="FI_medium"/>
    <x v="1"/>
    <s v="GNR_HS_HEAT_PIT_L-DEC_E-91_Y-2050"/>
    <n v="1.7960726207589399"/>
    <n v="6.4658614347321999"/>
  </r>
  <r>
    <x v="0"/>
    <x v="1"/>
    <x v="2"/>
    <x v="2"/>
    <x v="3"/>
    <s v="FI_medium"/>
    <x v="2"/>
    <s v="GNR_BO_MSW_E-90"/>
    <n v="0.62293333333333301"/>
    <n v="2.2425600000000001"/>
  </r>
  <r>
    <x v="0"/>
    <x v="1"/>
    <x v="2"/>
    <x v="2"/>
    <x v="3"/>
    <s v="FI_medium"/>
    <x v="19"/>
    <s v="GNR_BO_WOODCHI_E-90"/>
    <n v="7.9488888888888901E-2"/>
    <n v="0.28616000000000003"/>
  </r>
  <r>
    <x v="0"/>
    <x v="1"/>
    <x v="2"/>
    <x v="2"/>
    <x v="3"/>
    <s v="FI_medium"/>
    <x v="8"/>
    <s v="GNR_BO_WOODWST_E-90"/>
    <n v="9.73333333333333E-2"/>
    <n v="0.35039999999999999"/>
  </r>
  <r>
    <x v="0"/>
    <x v="1"/>
    <x v="2"/>
    <x v="2"/>
    <x v="3"/>
    <s v="FI_medium_gas"/>
    <x v="5"/>
    <s v="GNR_HP_ELEC_GROUND-WTR_COP-380_LS-4-MW_Y-2030"/>
    <n v="0.21693621284480799"/>
    <n v="0.780970366241307"/>
  </r>
  <r>
    <x v="0"/>
    <x v="1"/>
    <x v="2"/>
    <x v="2"/>
    <x v="3"/>
    <s v="FI_medium_gas"/>
    <x v="5"/>
    <s v="GNR_HP_ELEC_GROUND-WTR_COP-410_LS-4-MW_Y-2050"/>
    <n v="0.57926964714651497"/>
    <n v="2.0853707297274502"/>
  </r>
  <r>
    <x v="0"/>
    <x v="1"/>
    <x v="2"/>
    <x v="2"/>
    <x v="3"/>
    <s v="FI_medium_gas"/>
    <x v="1"/>
    <s v="GNR_HS_HEAT_PIT_L-DEC_E-91_Y-2050"/>
    <n v="1.0163979185826499"/>
    <n v="3.65903250689753"/>
  </r>
  <r>
    <x v="0"/>
    <x v="1"/>
    <x v="2"/>
    <x v="2"/>
    <x v="3"/>
    <s v="FI_medium_gas"/>
    <x v="19"/>
    <s v="GNR_BO_WOODCHI_E-90"/>
    <n v="8.906E-2"/>
    <n v="0.32061600000000001"/>
  </r>
  <r>
    <x v="0"/>
    <x v="1"/>
    <x v="2"/>
    <x v="2"/>
    <x v="3"/>
    <s v="FI_medium_gas"/>
    <x v="8"/>
    <s v="GNR_BO_WOODWST_E-90"/>
    <n v="0.193693333333333"/>
    <n v="0.69729600000000003"/>
  </r>
  <r>
    <x v="0"/>
    <x v="1"/>
    <x v="2"/>
    <x v="2"/>
    <x v="3"/>
    <s v="FI_small"/>
    <x v="5"/>
    <s v="GNR_HP_ELEC_GROUND-WTR_COP-380_LS-4-MW_Y-2030"/>
    <n v="0.137128481904702"/>
    <n v="0.49366253485692801"/>
  </r>
  <r>
    <x v="0"/>
    <x v="1"/>
    <x v="2"/>
    <x v="2"/>
    <x v="3"/>
    <s v="FI_small"/>
    <x v="5"/>
    <s v="GNR_HP_ELEC_GROUND-WTR_COP-410_LS-4-MW_Y-2050"/>
    <n v="0.491908421735267"/>
    <n v="1.7708703182469601"/>
  </r>
  <r>
    <x v="0"/>
    <x v="1"/>
    <x v="2"/>
    <x v="2"/>
    <x v="3"/>
    <s v="FI_small"/>
    <x v="1"/>
    <s v="GNR_HS_HEAT_PIT_L-DEC_E-91_Y-2050"/>
    <n v="0.58223738807938596"/>
    <n v="2.0960545970857898"/>
  </r>
  <r>
    <x v="0"/>
    <x v="1"/>
    <x v="2"/>
    <x v="2"/>
    <x v="3"/>
    <s v="FI_small"/>
    <x v="19"/>
    <s v="GNR_BO_WOODCHI_E-90"/>
    <n v="6.2297721059757297E-2"/>
    <n v="0.22427179581512599"/>
  </r>
  <r>
    <x v="0"/>
    <x v="1"/>
    <x v="2"/>
    <x v="2"/>
    <x v="3"/>
    <s v="FI_small"/>
    <x v="8"/>
    <s v="GNR_BO_WOODWST_E-90"/>
    <n v="0.33579999999999999"/>
    <n v="1.20888"/>
  </r>
  <r>
    <x v="0"/>
    <x v="1"/>
    <x v="2"/>
    <x v="2"/>
    <x v="3"/>
    <s v="FI_small_gas"/>
    <x v="5"/>
    <s v="GNR_HP_ELEC_GROUND-WTR_COP-410_LS-4-MW_Y-2050"/>
    <n v="0.12834941607564801"/>
    <n v="0.46205789787233098"/>
  </r>
  <r>
    <x v="0"/>
    <x v="1"/>
    <x v="2"/>
    <x v="2"/>
    <x v="3"/>
    <s v="FI_small_gas"/>
    <x v="1"/>
    <s v="GNR_HS_HEAT_PIT_L-DEC_E-91_Y-2050"/>
    <n v="0.14107138828914501"/>
    <n v="0.50785699784092198"/>
  </r>
  <r>
    <x v="0"/>
    <x v="1"/>
    <x v="2"/>
    <x v="2"/>
    <x v="3"/>
    <s v="FI_small_gas"/>
    <x v="19"/>
    <s v="GNR_BO_WOODCHI_E-90"/>
    <n v="3.26274092823488E-2"/>
    <n v="0.11745867341645599"/>
  </r>
  <r>
    <x v="0"/>
    <x v="1"/>
    <x v="2"/>
    <x v="2"/>
    <x v="3"/>
    <s v="FinA"/>
    <x v="12"/>
    <s v="GNR_ST_NUCL_CND_E-33"/>
    <n v="60.205090909090899"/>
    <n v="216.73832727272699"/>
  </r>
  <r>
    <x v="0"/>
    <x v="1"/>
    <x v="2"/>
    <x v="2"/>
    <x v="3"/>
    <s v="FinA"/>
    <x v="6"/>
    <s v="GNR_RES_WTR_NOPMP_MC-01"/>
    <n v="1.3748819999999999"/>
    <n v="4.9495752"/>
  </r>
  <r>
    <x v="0"/>
    <x v="1"/>
    <x v="2"/>
    <x v="2"/>
    <x v="3"/>
    <s v="FinA"/>
    <x v="6"/>
    <s v="GNR_RES_WTR_NOPMP_MC-02"/>
    <n v="1.3748819999999999"/>
    <n v="4.9495752"/>
  </r>
  <r>
    <x v="0"/>
    <x v="1"/>
    <x v="2"/>
    <x v="2"/>
    <x v="3"/>
    <s v="FinA"/>
    <x v="6"/>
    <s v="GNR_RES_WTR_NOPMP_MC-03"/>
    <n v="1.3748819999999999"/>
    <n v="4.9495752"/>
  </r>
  <r>
    <x v="0"/>
    <x v="1"/>
    <x v="2"/>
    <x v="2"/>
    <x v="3"/>
    <s v="FinA"/>
    <x v="6"/>
    <s v="GNR_RES_WTR_NOPMP_MC-04"/>
    <n v="1.1457349999999999"/>
    <n v="4.1246460000000003"/>
  </r>
  <r>
    <x v="0"/>
    <x v="1"/>
    <x v="2"/>
    <x v="2"/>
    <x v="3"/>
    <s v="FinA"/>
    <x v="6"/>
    <s v="GNR_RES_WTR_NOPMP_MC-05"/>
    <n v="1.1457349999999999"/>
    <n v="4.1246460000000003"/>
  </r>
  <r>
    <x v="0"/>
    <x v="1"/>
    <x v="2"/>
    <x v="2"/>
    <x v="3"/>
    <s v="FinA"/>
    <x v="6"/>
    <s v="GNR_RES_WTR_NOPMP_MC-06"/>
    <n v="1.08019543855176"/>
    <n v="3.8887035787863198"/>
  </r>
  <r>
    <x v="0"/>
    <x v="1"/>
    <x v="2"/>
    <x v="2"/>
    <x v="3"/>
    <s v="FinA"/>
    <x v="6"/>
    <s v="GNR_RES_WTR_NOPMP_MC-07"/>
    <n v="0.91658799999999996"/>
    <n v="3.2997168000000001"/>
  </r>
  <r>
    <x v="0"/>
    <x v="1"/>
    <x v="2"/>
    <x v="2"/>
    <x v="3"/>
    <s v="FinA"/>
    <x v="6"/>
    <s v="GNR_RES_WTR_NOPMP_MC-08"/>
    <n v="0.350492031425093"/>
    <n v="1.2617713131303301"/>
  </r>
  <r>
    <x v="0"/>
    <x v="1"/>
    <x v="2"/>
    <x v="2"/>
    <x v="3"/>
    <s v="FinA"/>
    <x v="6"/>
    <s v="GNR_RES_WTR_NOPMP_MC-09"/>
    <n v="0.22914699999999999"/>
    <n v="0.82492920000000003"/>
  </r>
  <r>
    <x v="0"/>
    <x v="1"/>
    <x v="2"/>
    <x v="2"/>
    <x v="3"/>
    <s v="FinA"/>
    <x v="6"/>
    <s v="GNR_RES_WTR_NOPMP_MC-10"/>
    <n v="0.110561530023151"/>
    <n v="0.39802150808334502"/>
  </r>
  <r>
    <x v="0"/>
    <x v="1"/>
    <x v="2"/>
    <x v="2"/>
    <x v="3"/>
    <s v="FinA"/>
    <x v="6"/>
    <s v="GNR_ROR_WTR"/>
    <n v="8.9479388370540995"/>
    <n v="32.212579813394797"/>
  </r>
  <r>
    <x v="0"/>
    <x v="1"/>
    <x v="2"/>
    <x v="3"/>
    <x v="4"/>
    <s v="DE4-E_A"/>
    <x v="5"/>
    <s v="AGG-DE4-E_RES_WTR_PMP"/>
    <n v="0.50231999999999999"/>
    <n v="1.808352"/>
  </r>
  <r>
    <x v="0"/>
    <x v="1"/>
    <x v="2"/>
    <x v="3"/>
    <x v="4"/>
    <s v="DE4-E_A"/>
    <x v="5"/>
    <s v="GNR_ES_ELEC_BAT-LITHIO_E-97_Y-30-50"/>
    <n v="0.62521116777492503"/>
    <n v="2.2507602039897301"/>
  </r>
  <r>
    <x v="0"/>
    <x v="1"/>
    <x v="2"/>
    <x v="3"/>
    <x v="4"/>
    <s v="DE4-E_A"/>
    <x v="1"/>
    <s v="GNR_HS_HEAT_PIT_L-CEN_E-90_Y-2050"/>
    <n v="7.7413898285854801"/>
    <n v="27.8690033829077"/>
  </r>
  <r>
    <x v="0"/>
    <x v="1"/>
    <x v="2"/>
    <x v="3"/>
    <x v="4"/>
    <s v="DE4-E_A"/>
    <x v="2"/>
    <s v="GNR_BO_MSW_E-80"/>
    <n v="0.56830499999999995"/>
    <n v="2.0458980000000002"/>
  </r>
  <r>
    <x v="0"/>
    <x v="1"/>
    <x v="2"/>
    <x v="3"/>
    <x v="4"/>
    <s v="DE4-E_A"/>
    <x v="2"/>
    <s v="GNR_ST_MSW_BP_E-24_LS-220-MW-FEED_Y-2030"/>
    <n v="34.959863596736298"/>
    <n v="125.855508948251"/>
  </r>
  <r>
    <x v="0"/>
    <x v="1"/>
    <x v="2"/>
    <x v="3"/>
    <x v="4"/>
    <s v="DE4-E_A"/>
    <x v="2"/>
    <s v="GNR_ST_MSW_BP_E-25_LS-220-MW-FEED_Y-2050"/>
    <n v="11.0557127391571"/>
    <n v="39.800565860965598"/>
  </r>
  <r>
    <x v="0"/>
    <x v="1"/>
    <x v="2"/>
    <x v="3"/>
    <x v="4"/>
    <s v="DE4-E_A"/>
    <x v="3"/>
    <s v="GNR_SH_SUN_LS_Y-2030"/>
    <n v="2.9985101561719198"/>
    <n v="10.7946365622189"/>
  </r>
  <r>
    <x v="0"/>
    <x v="1"/>
    <x v="2"/>
    <x v="3"/>
    <x v="4"/>
    <s v="DE4-E_A"/>
    <x v="6"/>
    <s v="GNR_ROR_WTR"/>
    <n v="2.6530440910678799"/>
    <n v="9.5509587278443604"/>
  </r>
  <r>
    <x v="0"/>
    <x v="1"/>
    <x v="2"/>
    <x v="3"/>
    <x v="4"/>
    <s v="DE4-E_Offshore_A"/>
    <x v="7"/>
    <s v="GNR_WT_WIND_OFF_L-NS_Y-2030"/>
    <n v="30.7849058424808"/>
    <n v="110.825661032931"/>
  </r>
  <r>
    <x v="0"/>
    <x v="1"/>
    <x v="2"/>
    <x v="3"/>
    <x v="4"/>
    <s v="DE4-E_Offshore_A"/>
    <x v="7"/>
    <s v="GNR_WT_WIND_OFF_L-NS_Y-2050"/>
    <n v="150.01105061510299"/>
    <n v="540.03978221437205"/>
  </r>
  <r>
    <x v="0"/>
    <x v="1"/>
    <x v="2"/>
    <x v="3"/>
    <x v="5"/>
    <s v="DE4-N_A"/>
    <x v="5"/>
    <s v="AGG-DE4-N_RES_WTR_PMP"/>
    <n v="2.4772800000000001E-2"/>
    <n v="8.9182079999999997E-2"/>
  </r>
  <r>
    <x v="0"/>
    <x v="1"/>
    <x v="2"/>
    <x v="3"/>
    <x v="5"/>
    <s v="DE4-N_A"/>
    <x v="5"/>
    <s v="GNR_ES_ELEC_BAT-LITHIO_E-97_Y-30-50"/>
    <n v="8.7179217413636007E-3"/>
    <n v="3.1384518268908999E-2"/>
  </r>
  <r>
    <x v="0"/>
    <x v="1"/>
    <x v="2"/>
    <x v="3"/>
    <x v="5"/>
    <s v="DE4-N_A"/>
    <x v="1"/>
    <s v="GNR_HS_HEAT_PIT_L-CEN_E-90_Y-2050"/>
    <n v="2.1201637250857899"/>
    <n v="7.6325894103088396"/>
  </r>
  <r>
    <x v="0"/>
    <x v="1"/>
    <x v="2"/>
    <x v="3"/>
    <x v="5"/>
    <s v="DE4-N_A"/>
    <x v="1"/>
    <s v="GNR_HS_HEAT_WTR-TANK_LS_E-95_Y-2010"/>
    <n v="4.74793972319014E-2"/>
    <n v="0.17092583003484499"/>
  </r>
  <r>
    <x v="0"/>
    <x v="1"/>
    <x v="2"/>
    <x v="3"/>
    <x v="5"/>
    <s v="DE4-N_A"/>
    <x v="2"/>
    <s v="GNR_BO_MSW_E-80"/>
    <n v="0.24057149999999999"/>
    <n v="0.86605739999999998"/>
  </r>
  <r>
    <x v="0"/>
    <x v="1"/>
    <x v="2"/>
    <x v="3"/>
    <x v="5"/>
    <s v="DE4-N_A"/>
    <x v="2"/>
    <s v="GNR_ST_MSW_BP_E-24_LS-220-MW-FEED_Y-2030"/>
    <n v="11.0996438916334"/>
    <n v="39.9587180098803"/>
  </r>
  <r>
    <x v="0"/>
    <x v="1"/>
    <x v="2"/>
    <x v="3"/>
    <x v="5"/>
    <s v="DE4-N_A"/>
    <x v="2"/>
    <s v="GNR_ST_MSW_BP_E-25_LS-220-MW-FEED_Y-2050"/>
    <n v="4.7906616348761499"/>
    <n v="17.2463818855542"/>
  </r>
  <r>
    <x v="0"/>
    <x v="1"/>
    <x v="2"/>
    <x v="3"/>
    <x v="5"/>
    <s v="DE4-N_A"/>
    <x v="6"/>
    <s v="GNR_ROR_WTR"/>
    <n v="2.3376999999999998E-2"/>
    <n v="8.4157200000000001E-2"/>
  </r>
  <r>
    <x v="0"/>
    <x v="1"/>
    <x v="2"/>
    <x v="3"/>
    <x v="5"/>
    <s v="DE4-N_Offshore_A"/>
    <x v="7"/>
    <s v="GNR_WT_WIND_OFF_L-NS_Y-2050"/>
    <n v="36.603192411884201"/>
    <n v="131.77149268278299"/>
  </r>
  <r>
    <x v="0"/>
    <x v="1"/>
    <x v="2"/>
    <x v="3"/>
    <x v="6"/>
    <s v="DE4-S_A"/>
    <x v="5"/>
    <s v="AGG-DE4-S_RES_WTR_PMP"/>
    <n v="0.44990400000000003"/>
    <n v="1.6196543999999999"/>
  </r>
  <r>
    <x v="0"/>
    <x v="1"/>
    <x v="2"/>
    <x v="3"/>
    <x v="6"/>
    <s v="DE4-S_A"/>
    <x v="1"/>
    <s v="GNR_HS_HEAT_PIT_L-CEN_E-90_Y-2050"/>
    <n v="4.3884207847182202"/>
    <n v="15.798314824985599"/>
  </r>
  <r>
    <x v="0"/>
    <x v="1"/>
    <x v="2"/>
    <x v="3"/>
    <x v="6"/>
    <s v="DE4-S_A"/>
    <x v="2"/>
    <s v="GNR_BO_MSW_E-80"/>
    <n v="0.69247800000000004"/>
    <n v="2.4929207999999998"/>
  </r>
  <r>
    <x v="0"/>
    <x v="1"/>
    <x v="2"/>
    <x v="3"/>
    <x v="6"/>
    <s v="DE4-S_A"/>
    <x v="2"/>
    <s v="GNR_ST_MSW_BP_E-24_LS-220-MW-FEED_Y-2030"/>
    <n v="26.200639344521399"/>
    <n v="94.322301640277203"/>
  </r>
  <r>
    <x v="0"/>
    <x v="1"/>
    <x v="2"/>
    <x v="3"/>
    <x v="6"/>
    <s v="DE4-S_A"/>
    <x v="2"/>
    <s v="GNR_ST_MSW_BP_E-25_LS-220-MW-FEED_Y-2050"/>
    <n v="5.9092178434256297"/>
    <n v="21.273184236332298"/>
  </r>
  <r>
    <x v="0"/>
    <x v="1"/>
    <x v="2"/>
    <x v="3"/>
    <x v="6"/>
    <s v="DE4-S_A"/>
    <x v="6"/>
    <s v="GNR_RES_WTR_NOPMP"/>
    <n v="0.59766271944701799"/>
    <n v="2.1515857900092699"/>
  </r>
  <r>
    <x v="0"/>
    <x v="1"/>
    <x v="2"/>
    <x v="3"/>
    <x v="6"/>
    <s v="DE4-S_A"/>
    <x v="6"/>
    <s v="GNR_ROR_WTR"/>
    <n v="38.207127800000002"/>
    <n v="137.54566008"/>
  </r>
  <r>
    <x v="0"/>
    <x v="1"/>
    <x v="2"/>
    <x v="3"/>
    <x v="7"/>
    <s v="DE4-W_A"/>
    <x v="5"/>
    <s v="AGG-DE4-W_RES_WTR_PMP"/>
    <n v="0.238368"/>
    <n v="0.85812480000000002"/>
  </r>
  <r>
    <x v="0"/>
    <x v="1"/>
    <x v="2"/>
    <x v="3"/>
    <x v="7"/>
    <s v="DE4-W_A"/>
    <x v="5"/>
    <s v="GNR_ES_ELEC_BAT-LITHIO_E-97_Y-30-50"/>
    <n v="11.056659761978899"/>
    <n v="39.803975143123999"/>
  </r>
  <r>
    <x v="0"/>
    <x v="1"/>
    <x v="2"/>
    <x v="3"/>
    <x v="7"/>
    <s v="DE4-W_A"/>
    <x v="1"/>
    <s v="GNR_HS_HEAT_PIT_L-CEN_E-90_Y-2050"/>
    <n v="4.2600194289244202"/>
    <n v="15.3360699441279"/>
  </r>
  <r>
    <x v="0"/>
    <x v="1"/>
    <x v="2"/>
    <x v="3"/>
    <x v="7"/>
    <s v="DE4-W_A"/>
    <x v="1"/>
    <s v="GNR_HS_HEAT_WTR-TANK_LS_E-95_Y-2010"/>
    <n v="1.1520732909907501"/>
    <n v="4.1474638475667103"/>
  </r>
  <r>
    <x v="0"/>
    <x v="1"/>
    <x v="2"/>
    <x v="3"/>
    <x v="7"/>
    <s v="DE4-W_A"/>
    <x v="17"/>
    <s v="GNR_FC_H2_SOFCC_Y-50"/>
    <n v="50.959902511746698"/>
    <n v="183.455649042288"/>
  </r>
  <r>
    <x v="0"/>
    <x v="1"/>
    <x v="2"/>
    <x v="3"/>
    <x v="7"/>
    <s v="DE4-W_A"/>
    <x v="2"/>
    <s v="GNR_BO_MSW_E-80"/>
    <n v="2.695452"/>
    <n v="9.7036271999999997"/>
  </r>
  <r>
    <x v="0"/>
    <x v="1"/>
    <x v="2"/>
    <x v="3"/>
    <x v="7"/>
    <s v="DE4-W_A"/>
    <x v="2"/>
    <s v="GNR_ST_MSW_BP_E-24_LS-220-MW-FEED_Y-2030"/>
    <n v="2.1051901538192399"/>
    <n v="7.57868455374925"/>
  </r>
  <r>
    <x v="0"/>
    <x v="1"/>
    <x v="2"/>
    <x v="3"/>
    <x v="7"/>
    <s v="DE4-W_A"/>
    <x v="2"/>
    <s v="GNR_ST_MSW_BP_E-25_LS-220-MW-FEED_Y-2050"/>
    <n v="32.996718594597297"/>
    <n v="118.78818694055001"/>
  </r>
  <r>
    <x v="0"/>
    <x v="1"/>
    <x v="2"/>
    <x v="3"/>
    <x v="7"/>
    <s v="DE4-W_A"/>
    <x v="6"/>
    <s v="GNR_ROR_WTR"/>
    <n v="1.7424299999999999"/>
    <n v="6.272748"/>
  </r>
  <r>
    <x v="0"/>
    <x v="1"/>
    <x v="2"/>
    <x v="3"/>
    <x v="7"/>
    <s v="DE4-W_A"/>
    <x v="19"/>
    <s v="GNR_ST_WOODCHI_BP_E-29_LS-600-MW-FEED_Y-2030"/>
    <n v="7.0764861111111097"/>
    <n v="25.475349999999999"/>
  </r>
  <r>
    <x v="0"/>
    <x v="1"/>
    <x v="2"/>
    <x v="3"/>
    <x v="7"/>
    <s v="DE4-W_Offshore_A"/>
    <x v="7"/>
    <s v="GNR_WT_WIND_OFF_L-NS_Y-2030"/>
    <n v="210.97322422565699"/>
    <n v="759.503607212367"/>
  </r>
  <r>
    <x v="0"/>
    <x v="1"/>
    <x v="2"/>
    <x v="3"/>
    <x v="7"/>
    <s v="DE4-W_Offshore_A"/>
    <x v="7"/>
    <s v="GNR_WT_WIND_OFF_L-NS_Y-2050"/>
    <n v="192.770484840568"/>
    <n v="693.97374542604598"/>
  </r>
  <r>
    <x v="0"/>
    <x v="1"/>
    <x v="2"/>
    <x v="4"/>
    <x v="8"/>
    <s v="LV_A"/>
    <x v="5"/>
    <s v="GNR_ES_ELEC_BAT-LITHIO_E-97_Y-30-50"/>
    <n v="5.3166676513185998"/>
    <n v="19.1400035447469"/>
  </r>
  <r>
    <x v="0"/>
    <x v="1"/>
    <x v="2"/>
    <x v="4"/>
    <x v="8"/>
    <s v="LV_A"/>
    <x v="3"/>
    <s v="GNR_PV_SUN_LS-4-MW_Y-2030"/>
    <n v="5.1348067603641496"/>
    <n v="18.4853043373109"/>
  </r>
  <r>
    <x v="0"/>
    <x v="1"/>
    <x v="2"/>
    <x v="4"/>
    <x v="8"/>
    <s v="LV_A"/>
    <x v="3"/>
    <s v="GNR_PV_SUN_LS-4-MW_Y-2050"/>
    <n v="2.49832951549782"/>
    <n v="8.9939862557921408"/>
  </r>
  <r>
    <x v="0"/>
    <x v="1"/>
    <x v="2"/>
    <x v="4"/>
    <x v="8"/>
    <s v="LV_RigaR"/>
    <x v="6"/>
    <s v="GNR_RES_WTR_NOPMP"/>
    <n v="4.0200000000000001E-4"/>
    <n v="1.4472E-3"/>
  </r>
  <r>
    <x v="0"/>
    <x v="1"/>
    <x v="2"/>
    <x v="5"/>
    <x v="9"/>
    <s v="LT_A"/>
    <x v="5"/>
    <s v="GNR_ES_ELEC_BAT-LITHIO_E-97_Y-30-50"/>
    <n v="131.781552372384"/>
    <n v="474.413588540582"/>
  </r>
  <r>
    <x v="0"/>
    <x v="1"/>
    <x v="2"/>
    <x v="5"/>
    <x v="9"/>
    <s v="LT_A"/>
    <x v="3"/>
    <s v="GNR_PV_SUN_LS-4-MW_Y-2030"/>
    <n v="197.376782192734"/>
    <n v="710.55641589384402"/>
  </r>
  <r>
    <x v="0"/>
    <x v="1"/>
    <x v="2"/>
    <x v="5"/>
    <x v="9"/>
    <s v="LT_KauU"/>
    <x v="6"/>
    <s v="GNR_ROR_WTR"/>
    <n v="0.61343999999999999"/>
    <n v="2.2083840000000001"/>
  </r>
  <r>
    <x v="0"/>
    <x v="1"/>
    <x v="2"/>
    <x v="5"/>
    <x v="9"/>
    <s v="LT_KlaU"/>
    <x v="3"/>
    <s v="GNR_PV_SUN"/>
    <n v="8.7830410424068805E-2"/>
    <n v="0.316189477526648"/>
  </r>
  <r>
    <x v="0"/>
    <x v="1"/>
    <x v="2"/>
    <x v="5"/>
    <x v="9"/>
    <s v="LT_Other_DH"/>
    <x v="1"/>
    <s v="LIFOSA_ST_HEAT_BP"/>
    <n v="0.747176470588235"/>
    <n v="2.6898352941176502"/>
  </r>
  <r>
    <x v="0"/>
    <x v="1"/>
    <x v="2"/>
    <x v="5"/>
    <x v="9"/>
    <s v="LT_VilU"/>
    <x v="6"/>
    <s v="GNR_ES_WTR_PMP"/>
    <n v="0.23400000000000001"/>
    <n v="0.84240000000000004"/>
  </r>
  <r>
    <x v="0"/>
    <x v="1"/>
    <x v="2"/>
    <x v="6"/>
    <x v="10"/>
    <s v="NL_A"/>
    <x v="5"/>
    <s v="GNR_ES_ELEC_BAT-LITHIO_E-97_Y-30-50"/>
    <n v="9.7465521400921595"/>
    <n v="35.087587704331803"/>
  </r>
  <r>
    <x v="0"/>
    <x v="1"/>
    <x v="2"/>
    <x v="6"/>
    <x v="10"/>
    <s v="NL_A"/>
    <x v="17"/>
    <s v="GNR_FC_H2_SOFCC_Y-50"/>
    <n v="1.9856208873433201"/>
    <n v="7.1482351944359603"/>
  </r>
  <r>
    <x v="0"/>
    <x v="1"/>
    <x v="2"/>
    <x v="6"/>
    <x v="10"/>
    <s v="NL_A"/>
    <x v="6"/>
    <s v="GNR_ROR_WTR"/>
    <n v="0.15959999999999999"/>
    <n v="0.57455999999999996"/>
  </r>
  <r>
    <x v="0"/>
    <x v="1"/>
    <x v="2"/>
    <x v="6"/>
    <x v="10"/>
    <s v="NL_A"/>
    <x v="7"/>
    <s v="GNR_WT_WIND_ON_LS_Y-2030"/>
    <n v="0.56851080000000198"/>
    <n v="2.0466388800000099"/>
  </r>
  <r>
    <x v="0"/>
    <x v="1"/>
    <x v="2"/>
    <x v="6"/>
    <x v="10"/>
    <s v="NL_A"/>
    <x v="7"/>
    <s v="GNR_WT_WIND_ON_LS_Y-2050"/>
    <n v="28.8894892"/>
    <n v="104.00216112"/>
  </r>
  <r>
    <x v="0"/>
    <x v="1"/>
    <x v="2"/>
    <x v="7"/>
    <x v="11"/>
    <s v="NO1_A1"/>
    <x v="6"/>
    <s v="GNR_RES_WTR_NOPMP_MC-01"/>
    <n v="1.1679999999999999"/>
    <n v="4.2047999999999996"/>
  </r>
  <r>
    <x v="0"/>
    <x v="1"/>
    <x v="2"/>
    <x v="7"/>
    <x v="11"/>
    <s v="NO1_A1"/>
    <x v="6"/>
    <s v="GNR_RES_WTR_NOPMP_MC-02"/>
    <n v="0.99423338142036499"/>
    <n v="3.5792401731133099"/>
  </r>
  <r>
    <x v="0"/>
    <x v="1"/>
    <x v="2"/>
    <x v="7"/>
    <x v="11"/>
    <s v="NO1_A1"/>
    <x v="6"/>
    <s v="GNR_RES_WTR_NOPMP_MC-03"/>
    <n v="0.93440000000000001"/>
    <n v="3.3638400000000002"/>
  </r>
  <r>
    <x v="0"/>
    <x v="1"/>
    <x v="2"/>
    <x v="7"/>
    <x v="11"/>
    <s v="NO1_A1"/>
    <x v="6"/>
    <s v="GNR_RES_WTR_NOPMP_MC-04"/>
    <n v="0.93440000000000001"/>
    <n v="3.3638400000000002"/>
  </r>
  <r>
    <x v="0"/>
    <x v="1"/>
    <x v="2"/>
    <x v="7"/>
    <x v="11"/>
    <s v="NO1_A1"/>
    <x v="6"/>
    <s v="GNR_RES_WTR_NOPMP_MC-05"/>
    <n v="0.68031227638535896"/>
    <n v="2.4491241949872902"/>
  </r>
  <r>
    <x v="0"/>
    <x v="1"/>
    <x v="2"/>
    <x v="7"/>
    <x v="11"/>
    <s v="NO1_A1"/>
    <x v="6"/>
    <s v="GNR_RES_WTR_NOPMP_MC-06"/>
    <n v="0.117111977775973"/>
    <n v="0.42160311999350097"/>
  </r>
  <r>
    <x v="0"/>
    <x v="1"/>
    <x v="2"/>
    <x v="7"/>
    <x v="11"/>
    <s v="NO1_A1"/>
    <x v="6"/>
    <s v="GNR_ROR_WTR"/>
    <n v="8.7850773446537893"/>
    <n v="31.626278440753602"/>
  </r>
  <r>
    <x v="0"/>
    <x v="1"/>
    <x v="2"/>
    <x v="7"/>
    <x v="11"/>
    <s v="NO1_A2"/>
    <x v="5"/>
    <s v="GNR_HP_ELEC_GROUND-WTR_COP-380_LS-4-MW_Y-2030"/>
    <n v="0.41616067197898698"/>
    <n v="1.4981784191243499"/>
  </r>
  <r>
    <x v="0"/>
    <x v="1"/>
    <x v="2"/>
    <x v="7"/>
    <x v="11"/>
    <s v="NO1_A2"/>
    <x v="5"/>
    <s v="GNR_HP_ELEC_GROUND-WTR_COP-410_LS-4-MW_Y-2050"/>
    <n v="0.213559198537288"/>
    <n v="0.76881311473423697"/>
  </r>
  <r>
    <x v="0"/>
    <x v="1"/>
    <x v="2"/>
    <x v="7"/>
    <x v="11"/>
    <s v="NO1_A2"/>
    <x v="1"/>
    <s v="GNR_HS_HEAT_PIT_L-DEC_E-91_Y-2050"/>
    <n v="1.3502696391447899"/>
    <n v="4.8609707009212402"/>
  </r>
  <r>
    <x v="0"/>
    <x v="1"/>
    <x v="2"/>
    <x v="7"/>
    <x v="11"/>
    <s v="NO1_A3"/>
    <x v="5"/>
    <s v="GNR_HP_ELEC_GROUND-WTR_COP-380_LS-4-MW_Y-2030"/>
    <n v="0.56389213874942501"/>
    <n v="2.0300116994979298"/>
  </r>
  <r>
    <x v="0"/>
    <x v="1"/>
    <x v="2"/>
    <x v="7"/>
    <x v="11"/>
    <s v="NO1_A3"/>
    <x v="5"/>
    <s v="GNR_HP_ELEC_GROUND-WTR_COP-410_LS-4-MW_Y-2050"/>
    <n v="0.243466936971937"/>
    <n v="0.87648097309897299"/>
  </r>
  <r>
    <x v="0"/>
    <x v="1"/>
    <x v="2"/>
    <x v="7"/>
    <x v="11"/>
    <s v="NO1_A3"/>
    <x v="1"/>
    <s v="GNR_HS_HEAT_PIT_L-DEC_E-91_Y-2050"/>
    <n v="1.6681507648084499"/>
    <n v="6.00534275331042"/>
  </r>
  <r>
    <x v="0"/>
    <x v="1"/>
    <x v="2"/>
    <x v="7"/>
    <x v="12"/>
    <s v="NO2_A1"/>
    <x v="6"/>
    <s v="GNR_RES_WTR_NOPMP_MC-01"/>
    <n v="3.2166024084082498"/>
    <n v="11.579768670269701"/>
  </r>
  <r>
    <x v="0"/>
    <x v="1"/>
    <x v="2"/>
    <x v="7"/>
    <x v="12"/>
    <s v="NO2_A1"/>
    <x v="6"/>
    <s v="GNR_RES_WTR_NOPMP_MC-02"/>
    <n v="7.7718024084082504"/>
    <n v="27.978488670269702"/>
  </r>
  <r>
    <x v="0"/>
    <x v="1"/>
    <x v="2"/>
    <x v="7"/>
    <x v="12"/>
    <s v="NO2_A1"/>
    <x v="6"/>
    <s v="GNR_RES_WTR_NOPMP_MC-03"/>
    <n v="6.6434359588868501"/>
    <n v="23.916369451992701"/>
  </r>
  <r>
    <x v="0"/>
    <x v="1"/>
    <x v="2"/>
    <x v="7"/>
    <x v="12"/>
    <s v="NO2_A1"/>
    <x v="6"/>
    <s v="GNR_RES_WTR_NOPMP_MC-04"/>
    <n v="5.1812016056054997"/>
    <n v="18.652325780179801"/>
  </r>
  <r>
    <x v="0"/>
    <x v="1"/>
    <x v="2"/>
    <x v="7"/>
    <x v="12"/>
    <s v="NO2_A1"/>
    <x v="6"/>
    <s v="GNR_RES_WTR_NOPMP_MC-05"/>
    <n v="2.967116273077"/>
    <n v="10.681618583077199"/>
  </r>
  <r>
    <x v="0"/>
    <x v="1"/>
    <x v="2"/>
    <x v="7"/>
    <x v="12"/>
    <s v="NO2_A1"/>
    <x v="6"/>
    <s v="GNR_RES_WTR_NOPMP_MC-06"/>
    <n v="2.5906008028027498"/>
    <n v="9.3261628900899005"/>
  </r>
  <r>
    <x v="0"/>
    <x v="1"/>
    <x v="2"/>
    <x v="7"/>
    <x v="12"/>
    <s v="NO2_A1"/>
    <x v="6"/>
    <s v="GNR_RES_WTR_NOPMP_MC-07"/>
    <n v="2.5906008028027498"/>
    <n v="9.3261628900899005"/>
  </r>
  <r>
    <x v="0"/>
    <x v="1"/>
    <x v="2"/>
    <x v="7"/>
    <x v="12"/>
    <s v="NO2_A1"/>
    <x v="6"/>
    <s v="GNR_RES_WTR_NOPMP_MC-08"/>
    <n v="1.5733189244136601"/>
    <n v="5.6639481278891601"/>
  </r>
  <r>
    <x v="0"/>
    <x v="1"/>
    <x v="2"/>
    <x v="7"/>
    <x v="12"/>
    <s v="NO2_A1"/>
    <x v="6"/>
    <s v="GNR_RES_WTR_NOPMP_MC-09"/>
    <n v="0.39234002101189902"/>
    <n v="1.4124240756428399"/>
  </r>
  <r>
    <x v="0"/>
    <x v="1"/>
    <x v="2"/>
    <x v="7"/>
    <x v="12"/>
    <s v="NO2_A1"/>
    <x v="6"/>
    <s v="GNR_RES_WTR_PMP_MC-01"/>
    <n v="4.5552000000000001"/>
    <n v="16.398720000000001"/>
  </r>
  <r>
    <x v="0"/>
    <x v="1"/>
    <x v="2"/>
    <x v="7"/>
    <x v="12"/>
    <s v="NO2_A1"/>
    <x v="6"/>
    <s v="GNR_ROR_WTR"/>
    <n v="10.765969168094999"/>
    <n v="38.757489005141998"/>
  </r>
  <r>
    <x v="0"/>
    <x v="1"/>
    <x v="2"/>
    <x v="7"/>
    <x v="12"/>
    <s v="NO2_A2"/>
    <x v="5"/>
    <s v="GNR_HP_ELEC_GROUND-WTR_COP-380_LS-4-MW_Y-2030"/>
    <n v="3.2843427854368501E-2"/>
    <n v="0.11823634027572701"/>
  </r>
  <r>
    <x v="0"/>
    <x v="1"/>
    <x v="2"/>
    <x v="7"/>
    <x v="12"/>
    <s v="NO2_A2"/>
    <x v="5"/>
    <s v="GNR_HP_ELEC_GROUND-WTR_COP-410_LS-4-MW_Y-2050"/>
    <n v="3.5007026996618298E-2"/>
    <n v="0.12602529718782601"/>
  </r>
  <r>
    <x v="0"/>
    <x v="1"/>
    <x v="2"/>
    <x v="7"/>
    <x v="12"/>
    <s v="NO2_A2"/>
    <x v="1"/>
    <s v="GNR_HS_HEAT_PIT_L-DEC_E-91_Y-2050"/>
    <n v="0.230412199673832"/>
    <n v="0.82948391882579398"/>
  </r>
  <r>
    <x v="0"/>
    <x v="1"/>
    <x v="2"/>
    <x v="7"/>
    <x v="12"/>
    <s v="NO2_A2"/>
    <x v="19"/>
    <s v="GNR_ST_WOODCHI_BP_E-29_MS-80-MW-FEED_Y-2050"/>
    <n v="0.52019444444444496"/>
    <n v="1.8727"/>
  </r>
  <r>
    <x v="0"/>
    <x v="1"/>
    <x v="2"/>
    <x v="7"/>
    <x v="13"/>
    <s v="NO3_A1"/>
    <x v="17"/>
    <s v="GNR_FC_H2_SOFCC_Y-50"/>
    <n v="2.57292183934105"/>
    <n v="9.2625186216277804"/>
  </r>
  <r>
    <x v="0"/>
    <x v="1"/>
    <x v="2"/>
    <x v="7"/>
    <x v="13"/>
    <s v="NO3_A1"/>
    <x v="6"/>
    <s v="GNR_RES_WTR_NOPMP_MC-01"/>
    <n v="1.94337545966466"/>
    <n v="6.9961516547927696"/>
  </r>
  <r>
    <x v="0"/>
    <x v="1"/>
    <x v="2"/>
    <x v="7"/>
    <x v="13"/>
    <s v="NO3_A1"/>
    <x v="6"/>
    <s v="GNR_RES_WTR_NOPMP_MC-02"/>
    <n v="2.0596695497205499"/>
    <n v="7.4148103789939697"/>
  </r>
  <r>
    <x v="0"/>
    <x v="1"/>
    <x v="2"/>
    <x v="7"/>
    <x v="13"/>
    <s v="NO3_A1"/>
    <x v="6"/>
    <s v="GNR_RES_WTR_NOPMP_MC-03"/>
    <n v="2.0596695497205499"/>
    <n v="7.4148103789939697"/>
  </r>
  <r>
    <x v="0"/>
    <x v="1"/>
    <x v="2"/>
    <x v="7"/>
    <x v="13"/>
    <s v="NO3_A1"/>
    <x v="6"/>
    <s v="GNR_RES_WTR_NOPMP_MC-04"/>
    <n v="1.8952532385591401"/>
    <n v="6.8229116588128997"/>
  </r>
  <r>
    <x v="0"/>
    <x v="1"/>
    <x v="2"/>
    <x v="7"/>
    <x v="13"/>
    <s v="NO3_A1"/>
    <x v="6"/>
    <s v="GNR_RES_WTR_NOPMP_MC-05"/>
    <n v="1.64773563977644"/>
    <n v="5.9318483031951796"/>
  </r>
  <r>
    <x v="0"/>
    <x v="1"/>
    <x v="2"/>
    <x v="7"/>
    <x v="13"/>
    <s v="NO3_A1"/>
    <x v="6"/>
    <s v="GNR_RES_WTR_NOPMP_MC-06"/>
    <n v="0.92820991491816096"/>
    <n v="3.3415556937053799"/>
  </r>
  <r>
    <x v="0"/>
    <x v="1"/>
    <x v="2"/>
    <x v="7"/>
    <x v="13"/>
    <s v="NO3_A1"/>
    <x v="6"/>
    <s v="GNR_RES_WTR_NOPMP_MC-07"/>
    <n v="0.823867819888219"/>
    <n v="2.9659241515975898"/>
  </r>
  <r>
    <x v="0"/>
    <x v="1"/>
    <x v="2"/>
    <x v="7"/>
    <x v="13"/>
    <s v="NO3_A1"/>
    <x v="6"/>
    <s v="GNR_RES_WTR_NOPMP_MC-08"/>
    <n v="0.64520472724401901"/>
    <n v="2.3227370180784699"/>
  </r>
  <r>
    <x v="0"/>
    <x v="1"/>
    <x v="2"/>
    <x v="7"/>
    <x v="13"/>
    <s v="NO3_A1"/>
    <x v="6"/>
    <s v="GNR_RES_WTR_PMP_MC-01"/>
    <n v="0.52822800000000003"/>
    <n v="1.9016207999999999"/>
  </r>
  <r>
    <x v="0"/>
    <x v="1"/>
    <x v="2"/>
    <x v="7"/>
    <x v="13"/>
    <s v="NO3_A1"/>
    <x v="6"/>
    <s v="GNR_ROR_WTR"/>
    <n v="7.0650296785433904"/>
    <n v="25.434106842756201"/>
  </r>
  <r>
    <x v="0"/>
    <x v="1"/>
    <x v="2"/>
    <x v="7"/>
    <x v="13"/>
    <s v="NO3_A1"/>
    <x v="7"/>
    <s v="GNR_WT_WIND_ON_LS_Y-2030"/>
    <n v="0.69369169999999802"/>
    <n v="2.49729011999999"/>
  </r>
  <r>
    <x v="0"/>
    <x v="1"/>
    <x v="2"/>
    <x v="7"/>
    <x v="13"/>
    <s v="NO3_A1"/>
    <x v="7"/>
    <s v="GNR_WT_WIND_ON_LS_Y-2050"/>
    <n v="14.3624923"/>
    <n v="51.70497228"/>
  </r>
  <r>
    <x v="0"/>
    <x v="1"/>
    <x v="2"/>
    <x v="7"/>
    <x v="13"/>
    <s v="NO3_A2"/>
    <x v="5"/>
    <s v="GNR_HP_ELEC_GROUND-WTR_COP-380_LS-4-MW_Y-2030"/>
    <n v="3.4700251817264098E-2"/>
    <n v="0.124920906542151"/>
  </r>
  <r>
    <x v="0"/>
    <x v="1"/>
    <x v="2"/>
    <x v="7"/>
    <x v="13"/>
    <s v="NO3_A2"/>
    <x v="5"/>
    <s v="GNR_HP_ELEC_GROUND-WTR_COP-410_LS-4-MW_Y-2050"/>
    <n v="6.6675789300516097E-2"/>
    <n v="0.24003284148185799"/>
  </r>
  <r>
    <x v="0"/>
    <x v="1"/>
    <x v="2"/>
    <x v="7"/>
    <x v="13"/>
    <s v="NO3_A2"/>
    <x v="1"/>
    <s v="GNR_HS_HEAT_PIT_L-DEC_E-91_Y-2050"/>
    <n v="0.108929922641332"/>
    <n v="0.39214772150879601"/>
  </r>
  <r>
    <x v="0"/>
    <x v="1"/>
    <x v="2"/>
    <x v="7"/>
    <x v="13"/>
    <s v="NO3_A3"/>
    <x v="5"/>
    <s v="GNR_HP_ELEC_GROUND-WTR_COP-380_LS-4-MW_Y-2030"/>
    <n v="0.215540432275942"/>
    <n v="0.77594555619339201"/>
  </r>
  <r>
    <x v="0"/>
    <x v="1"/>
    <x v="2"/>
    <x v="7"/>
    <x v="13"/>
    <s v="NO3_A3"/>
    <x v="5"/>
    <s v="GNR_HP_ELEC_GROUND-WTR_COP-410_LS-4-MW_Y-2050"/>
    <n v="8.4260415022319707E-2"/>
    <n v="0.30333749408035099"/>
  </r>
  <r>
    <x v="0"/>
    <x v="1"/>
    <x v="2"/>
    <x v="7"/>
    <x v="13"/>
    <s v="NO3_A3"/>
    <x v="1"/>
    <s v="GNR_HS_HEAT_PIT_L-DEC_E-91_Y-2050"/>
    <n v="0.57452604711213096"/>
    <n v="2.0682937696036698"/>
  </r>
  <r>
    <x v="0"/>
    <x v="1"/>
    <x v="2"/>
    <x v="7"/>
    <x v="13"/>
    <s v="NO3_Offshore"/>
    <x v="7"/>
    <s v="GNR_WT_WIND_OFF_L-NS_Y-2030"/>
    <n v="11.923184425051399"/>
    <n v="42.923463930185001"/>
  </r>
  <r>
    <x v="0"/>
    <x v="1"/>
    <x v="2"/>
    <x v="7"/>
    <x v="13"/>
    <s v="NO3_Offshore"/>
    <x v="7"/>
    <s v="GNR_WT_WIND_OFF_L-NS_Y-2050"/>
    <n v="9.9933317918472095"/>
    <n v="35.975994450649999"/>
  </r>
  <r>
    <x v="0"/>
    <x v="1"/>
    <x v="2"/>
    <x v="7"/>
    <x v="14"/>
    <s v="NO4_A1"/>
    <x v="17"/>
    <s v="GNR_FC_H2_SOFCC_Y-50"/>
    <n v="0.73424936701730104"/>
    <n v="2.6432977212622801"/>
  </r>
  <r>
    <x v="0"/>
    <x v="1"/>
    <x v="2"/>
    <x v="7"/>
    <x v="14"/>
    <s v="NO4_A1"/>
    <x v="6"/>
    <s v="GNR_RES_WTR_NOPMP_MC-01"/>
    <n v="3.67537745819287"/>
    <n v="13.231358849494301"/>
  </r>
  <r>
    <x v="0"/>
    <x v="1"/>
    <x v="2"/>
    <x v="7"/>
    <x v="14"/>
    <s v="NO4_A1"/>
    <x v="6"/>
    <s v="GNR_RES_WTR_NOPMP_MC-02"/>
    <n v="3.67537745819287"/>
    <n v="13.231358849494301"/>
  </r>
  <r>
    <x v="0"/>
    <x v="1"/>
    <x v="2"/>
    <x v="7"/>
    <x v="14"/>
    <s v="NO4_A1"/>
    <x v="6"/>
    <s v="GNR_RES_WTR_NOPMP_MC-03"/>
    <n v="3.67537745819287"/>
    <n v="13.231358849494301"/>
  </r>
  <r>
    <x v="0"/>
    <x v="1"/>
    <x v="2"/>
    <x v="7"/>
    <x v="14"/>
    <s v="NO4_A1"/>
    <x v="6"/>
    <s v="GNR_RES_WTR_NOPMP_MC-04"/>
    <n v="3.67537745819287"/>
    <n v="13.231358849494301"/>
  </r>
  <r>
    <x v="0"/>
    <x v="1"/>
    <x v="2"/>
    <x v="7"/>
    <x v="14"/>
    <s v="NO4_A1"/>
    <x v="6"/>
    <s v="GNR_RES_WTR_NOPMP_MC-05"/>
    <n v="2.8164954946576501"/>
    <n v="10.139383780767499"/>
  </r>
  <r>
    <x v="0"/>
    <x v="1"/>
    <x v="2"/>
    <x v="7"/>
    <x v="14"/>
    <s v="NO4_A1"/>
    <x v="6"/>
    <s v="GNR_RES_WTR_NOPMP_MC-06"/>
    <n v="2.0074939281255801"/>
    <n v="7.2269781412520899"/>
  </r>
  <r>
    <x v="0"/>
    <x v="1"/>
    <x v="2"/>
    <x v="7"/>
    <x v="14"/>
    <s v="NO4_A1"/>
    <x v="6"/>
    <s v="GNR_RES_WTR_NOPMP_MC-07"/>
    <n v="0.784393166663374"/>
    <n v="2.8238153999881499"/>
  </r>
  <r>
    <x v="0"/>
    <x v="1"/>
    <x v="2"/>
    <x v="7"/>
    <x v="14"/>
    <s v="NO4_A1"/>
    <x v="6"/>
    <s v="GNR_RES_WTR_NOPMP_MC-08"/>
    <n v="0.612562909698812"/>
    <n v="2.2052264749157202"/>
  </r>
  <r>
    <x v="0"/>
    <x v="1"/>
    <x v="2"/>
    <x v="7"/>
    <x v="14"/>
    <s v="NO4_A1"/>
    <x v="6"/>
    <s v="GNR_RES_WTR_NOPMP_MC-09"/>
    <n v="0.14913308670058201"/>
    <n v="0.53687911212209505"/>
  </r>
  <r>
    <x v="0"/>
    <x v="1"/>
    <x v="2"/>
    <x v="7"/>
    <x v="14"/>
    <s v="NO4_A1"/>
    <x v="6"/>
    <s v="GNR_ROR_WTR"/>
    <n v="4.1384792691558996"/>
    <n v="14.8985253689612"/>
  </r>
  <r>
    <x v="0"/>
    <x v="1"/>
    <x v="2"/>
    <x v="7"/>
    <x v="14"/>
    <s v="NO4_A1"/>
    <x v="7"/>
    <s v="GNR_WT_WIND_ON_LS_Y-2030"/>
    <n v="0.96537794685900802"/>
    <n v="3.47536060869243"/>
  </r>
  <r>
    <x v="0"/>
    <x v="1"/>
    <x v="2"/>
    <x v="7"/>
    <x v="14"/>
    <s v="NO4_A1"/>
    <x v="7"/>
    <s v="GNR_WT_WIND_ON_LS_Y-2050"/>
    <n v="2.2248745226054698"/>
    <n v="8.0095482813797005"/>
  </r>
  <r>
    <x v="0"/>
    <x v="1"/>
    <x v="2"/>
    <x v="7"/>
    <x v="14"/>
    <s v="NO4_A2"/>
    <x v="5"/>
    <s v="GNR_HP_ELEC_GROUND-WTR_COP-410_LS-4-MW_Y-2050"/>
    <n v="0.10907190305902099"/>
    <n v="0.39265885101247699"/>
  </r>
  <r>
    <x v="0"/>
    <x v="1"/>
    <x v="2"/>
    <x v="7"/>
    <x v="14"/>
    <s v="NO4_A2"/>
    <x v="1"/>
    <s v="GNR_HS_HEAT_PIT_L-DEC_E-91_Y-2050"/>
    <n v="8.1108917140939901E-2"/>
    <n v="0.29199210170738399"/>
  </r>
  <r>
    <x v="0"/>
    <x v="1"/>
    <x v="2"/>
    <x v="7"/>
    <x v="15"/>
    <s v="NO5_A1"/>
    <x v="17"/>
    <s v="GNR_FC_H2_SOFCC_Y-50"/>
    <n v="0.73563361188568899"/>
    <n v="2.64828100278848"/>
  </r>
  <r>
    <x v="0"/>
    <x v="1"/>
    <x v="2"/>
    <x v="7"/>
    <x v="15"/>
    <s v="NO5_A1"/>
    <x v="6"/>
    <s v="GNR_RES_WTR_NOPMP_MC-01"/>
    <n v="1.3043614024432899"/>
    <n v="4.6957010487958399"/>
  </r>
  <r>
    <x v="0"/>
    <x v="1"/>
    <x v="2"/>
    <x v="7"/>
    <x v="15"/>
    <s v="NO5_A1"/>
    <x v="6"/>
    <s v="GNR_RES_WTR_NOPMP_MC-02"/>
    <n v="3.4934485326137499"/>
    <n v="12.5764147174095"/>
  </r>
  <r>
    <x v="0"/>
    <x v="1"/>
    <x v="2"/>
    <x v="7"/>
    <x v="15"/>
    <s v="NO5_A1"/>
    <x v="6"/>
    <s v="GNR_RES_WTR_NOPMP_MC-03"/>
    <n v="3.4934485326137499"/>
    <n v="12.5764147174095"/>
  </r>
  <r>
    <x v="0"/>
    <x v="1"/>
    <x v="2"/>
    <x v="7"/>
    <x v="15"/>
    <s v="NO5_A1"/>
    <x v="6"/>
    <s v="GNR_RES_WTR_NOPMP_MC-04"/>
    <n v="3.4934485326137499"/>
    <n v="12.5764147174095"/>
  </r>
  <r>
    <x v="0"/>
    <x v="1"/>
    <x v="2"/>
    <x v="7"/>
    <x v="15"/>
    <s v="NO5_A1"/>
    <x v="6"/>
    <s v="GNR_RES_WTR_NOPMP_MC-05"/>
    <n v="3.0803737625738901"/>
    <n v="11.089345545265999"/>
  </r>
  <r>
    <x v="0"/>
    <x v="1"/>
    <x v="2"/>
    <x v="7"/>
    <x v="15"/>
    <s v="NO5_A1"/>
    <x v="6"/>
    <s v="GNR_RES_WTR_NOPMP_MC-06"/>
    <n v="2.6200863994603099"/>
    <n v="9.4323110380571205"/>
  </r>
  <r>
    <x v="0"/>
    <x v="1"/>
    <x v="2"/>
    <x v="7"/>
    <x v="15"/>
    <s v="NO5_A1"/>
    <x v="6"/>
    <s v="GNR_RES_WTR_NOPMP_MC-07"/>
    <n v="1.81343807678724"/>
    <n v="6.5283770764340696"/>
  </r>
  <r>
    <x v="0"/>
    <x v="1"/>
    <x v="2"/>
    <x v="7"/>
    <x v="15"/>
    <s v="NO5_A1"/>
    <x v="6"/>
    <s v="GNR_RES_WTR_NOPMP_MC-08"/>
    <n v="1.15176815943918"/>
    <n v="4.1463653739810704"/>
  </r>
  <r>
    <x v="0"/>
    <x v="1"/>
    <x v="2"/>
    <x v="7"/>
    <x v="15"/>
    <s v="NO5_A1"/>
    <x v="6"/>
    <s v="GNR_RES_WTR_NOPMP_MC-09"/>
    <n v="0.87336213315343703"/>
    <n v="3.1441036793523698"/>
  </r>
  <r>
    <x v="0"/>
    <x v="1"/>
    <x v="2"/>
    <x v="7"/>
    <x v="15"/>
    <s v="NO5_A1"/>
    <x v="6"/>
    <s v="GNR_RES_WTR_NOPMP_MC-10"/>
    <n v="0.87336213315343703"/>
    <n v="3.1441036793523698"/>
  </r>
  <r>
    <x v="0"/>
    <x v="1"/>
    <x v="2"/>
    <x v="7"/>
    <x v="15"/>
    <s v="NO5_A1"/>
    <x v="6"/>
    <s v="GNR_RES_WTR_PMP_MC-01"/>
    <n v="3.2053248971196799"/>
    <n v="11.5391696296309"/>
  </r>
  <r>
    <x v="0"/>
    <x v="1"/>
    <x v="2"/>
    <x v="7"/>
    <x v="15"/>
    <s v="NO5_A1"/>
    <x v="6"/>
    <s v="GNR_ROR_WTR"/>
    <n v="9.9313813027243292"/>
    <n v="35.752972689807599"/>
  </r>
  <r>
    <x v="0"/>
    <x v="1"/>
    <x v="2"/>
    <x v="7"/>
    <x v="15"/>
    <s v="NO5_A1"/>
    <x v="7"/>
    <s v="GNR_WT_WIND_ON_LS_Y-2050"/>
    <n v="0.66592399999999996"/>
    <n v="2.3973263999999999"/>
  </r>
  <r>
    <x v="0"/>
    <x v="1"/>
    <x v="2"/>
    <x v="7"/>
    <x v="15"/>
    <s v="NO5_A2"/>
    <x v="5"/>
    <s v="GNR_HP_ELEC_GROUND-WTR_COP-380_LS-4-MW_Y-2030"/>
    <n v="7.2170345591959603E-2"/>
    <n v="0.259813244131055"/>
  </r>
  <r>
    <x v="0"/>
    <x v="1"/>
    <x v="2"/>
    <x v="7"/>
    <x v="15"/>
    <s v="NO5_A2"/>
    <x v="5"/>
    <s v="GNR_HP_ELEC_GROUND-WTR_COP-410_LS-4-MW_Y-2050"/>
    <n v="6.8526131752547903E-2"/>
    <n v="0.24669407430917301"/>
  </r>
  <r>
    <x v="0"/>
    <x v="1"/>
    <x v="2"/>
    <x v="7"/>
    <x v="15"/>
    <s v="NO5_A2"/>
    <x v="1"/>
    <s v="GNR_HS_HEAT_PIT_L-DEC_E-91_Y-2050"/>
    <n v="0.21166059372103499"/>
    <n v="0.76197813739572795"/>
  </r>
  <r>
    <x v="0"/>
    <x v="1"/>
    <x v="2"/>
    <x v="7"/>
    <x v="15"/>
    <s v="NO5_Offshore"/>
    <x v="7"/>
    <s v="GNR_WT_WIND_OFF_L-NS_Y-2030"/>
    <n v="67.670138778498398"/>
    <n v="243.612499602594"/>
  </r>
  <r>
    <x v="0"/>
    <x v="1"/>
    <x v="2"/>
    <x v="7"/>
    <x v="15"/>
    <s v="NO5_Offshore"/>
    <x v="7"/>
    <s v="GNR_WT_WIND_OFF_L-NS_Y-2050"/>
    <n v="1.96256938264181"/>
    <n v="7.0652497775105196"/>
  </r>
  <r>
    <x v="0"/>
    <x v="1"/>
    <x v="2"/>
    <x v="8"/>
    <x v="16"/>
    <s v="PL_A"/>
    <x v="1"/>
    <s v="GNR_HS_HEAT_PIT_L-CEN_E-90_Y-2050"/>
    <n v="21.5959727706595"/>
    <n v="77.745501974373994"/>
  </r>
  <r>
    <x v="0"/>
    <x v="1"/>
    <x v="2"/>
    <x v="8"/>
    <x v="16"/>
    <s v="PL_A"/>
    <x v="2"/>
    <s v="GNR_ST_MSW_BP_E-24_LS-220-MW-FEED_Y-2030"/>
    <n v="84.440092716496594"/>
    <n v="303.98433377938801"/>
  </r>
  <r>
    <x v="0"/>
    <x v="1"/>
    <x v="2"/>
    <x v="8"/>
    <x v="16"/>
    <s v="PL_A"/>
    <x v="2"/>
    <s v="GNR_ST_MSW_BP_E-25_LS-220-MW-FEED_Y-2050"/>
    <n v="35.268705007040801"/>
    <n v="126.967338025347"/>
  </r>
  <r>
    <x v="0"/>
    <x v="1"/>
    <x v="2"/>
    <x v="8"/>
    <x v="16"/>
    <s v="PL_A"/>
    <x v="6"/>
    <s v="GNR_ES_WTR_PMP"/>
    <n v="4.3160000000000004E-3"/>
    <n v="1.55376E-2"/>
  </r>
  <r>
    <x v="0"/>
    <x v="1"/>
    <x v="2"/>
    <x v="8"/>
    <x v="16"/>
    <s v="PL_A"/>
    <x v="19"/>
    <s v="GNR_ST_WOODCHI_BP_E-29_LS-600-MW-FEED_Y-2030"/>
    <n v="3.8496250000000001"/>
    <n v="13.858650000000001"/>
  </r>
  <r>
    <x v="0"/>
    <x v="1"/>
    <x v="2"/>
    <x v="8"/>
    <x v="16"/>
    <s v="PL_Rural"/>
    <x v="12"/>
    <s v="GNR_ST_NUCL_CND_E-33"/>
    <n v="73.690181818181799"/>
    <n v="265.28465454545398"/>
  </r>
  <r>
    <x v="0"/>
    <x v="1"/>
    <x v="2"/>
    <x v="8"/>
    <x v="16"/>
    <s v="PL_Rural"/>
    <x v="6"/>
    <s v="GNR_ROR_WTR"/>
    <n v="1.12035"/>
    <n v="4.0332600000000003"/>
  </r>
  <r>
    <x v="0"/>
    <x v="1"/>
    <x v="2"/>
    <x v="9"/>
    <x v="17"/>
    <s v="SE1A"/>
    <x v="6"/>
    <s v="GNR_RES_WTR_NOPMP_MC-01"/>
    <n v="3.5521799999999999"/>
    <n v="12.787848"/>
  </r>
  <r>
    <x v="0"/>
    <x v="1"/>
    <x v="2"/>
    <x v="9"/>
    <x v="17"/>
    <s v="SE1A"/>
    <x v="6"/>
    <s v="GNR_RES_WTR_NOPMP_MC-02"/>
    <n v="3.5521799999999999"/>
    <n v="12.787848"/>
  </r>
  <r>
    <x v="0"/>
    <x v="1"/>
    <x v="2"/>
    <x v="9"/>
    <x v="17"/>
    <s v="SE1A"/>
    <x v="6"/>
    <s v="GNR_RES_WTR_NOPMP_MC-03"/>
    <n v="2.4389527784147398"/>
    <n v="8.7802300022930808"/>
  </r>
  <r>
    <x v="0"/>
    <x v="1"/>
    <x v="2"/>
    <x v="9"/>
    <x v="17"/>
    <s v="SE1A"/>
    <x v="6"/>
    <s v="GNR_RES_WTR_NOPMP_MC-04"/>
    <n v="1.1840599999999999"/>
    <n v="4.2626160000000004"/>
  </r>
  <r>
    <x v="0"/>
    <x v="1"/>
    <x v="2"/>
    <x v="9"/>
    <x v="17"/>
    <s v="SE1A"/>
    <x v="6"/>
    <s v="GNR_RES_WTR_NOPMP_MC-05"/>
    <n v="1.1840599999999999"/>
    <n v="4.2626160000000004"/>
  </r>
  <r>
    <x v="0"/>
    <x v="1"/>
    <x v="2"/>
    <x v="9"/>
    <x v="17"/>
    <s v="SE1A"/>
    <x v="6"/>
    <s v="GNR_RES_WTR_NOPMP_MC-06"/>
    <n v="1.1840599999999999"/>
    <n v="4.2626160000000004"/>
  </r>
  <r>
    <x v="0"/>
    <x v="1"/>
    <x v="2"/>
    <x v="9"/>
    <x v="17"/>
    <s v="SE1A"/>
    <x v="6"/>
    <s v="GNR_RES_WTR_NOPMP_MC-07"/>
    <n v="0.206880435168909"/>
    <n v="0.74476956660807203"/>
  </r>
  <r>
    <x v="0"/>
    <x v="1"/>
    <x v="2"/>
    <x v="9"/>
    <x v="17"/>
    <s v="SE1A"/>
    <x v="6"/>
    <s v="GNR_ROR_WTR"/>
    <n v="5.0573856784629196"/>
    <n v="18.206588442466501"/>
  </r>
  <r>
    <x v="0"/>
    <x v="1"/>
    <x v="2"/>
    <x v="9"/>
    <x v="17"/>
    <s v="SE1A"/>
    <x v="7"/>
    <s v="GNR_WT_WIND_ON_LS_Y-2050"/>
    <n v="1.6838514038750301"/>
    <n v="6.0618650539500996"/>
  </r>
  <r>
    <x v="0"/>
    <x v="1"/>
    <x v="2"/>
    <x v="9"/>
    <x v="17"/>
    <s v="SE1_IND"/>
    <x v="1"/>
    <s v="GNR_HS_HEAT_PIT_L-CEN_E-90_Y-2050"/>
    <n v="0.23336309761725099"/>
    <n v="0.84010715142210302"/>
  </r>
  <r>
    <x v="0"/>
    <x v="1"/>
    <x v="2"/>
    <x v="9"/>
    <x v="17"/>
    <s v="SE1_IND"/>
    <x v="2"/>
    <s v="GNR_ST_MSW_BP_E-25_LS-220-MW-FEED_Y-2050"/>
    <n v="3.9788675018284501"/>
    <n v="14.323923006582399"/>
  </r>
  <r>
    <x v="0"/>
    <x v="1"/>
    <x v="2"/>
    <x v="9"/>
    <x v="17"/>
    <s v="SE1_medium"/>
    <x v="5"/>
    <s v="GNR_HP_ELEC_GROUND-WTR_COP-380_LS-4-MW_Y-2030"/>
    <n v="0.32585903387646697"/>
    <n v="1.1730925219552799"/>
  </r>
  <r>
    <x v="0"/>
    <x v="1"/>
    <x v="2"/>
    <x v="9"/>
    <x v="17"/>
    <s v="SE1_medium"/>
    <x v="5"/>
    <s v="GNR_HP_ELEC_GROUND-WTR_COP-410_LS-4-MW_Y-2050"/>
    <n v="0.191359302336883"/>
    <n v="0.68889348841277798"/>
  </r>
  <r>
    <x v="0"/>
    <x v="1"/>
    <x v="2"/>
    <x v="9"/>
    <x v="17"/>
    <s v="SE1_medium"/>
    <x v="1"/>
    <s v="GNR_HS_HEAT_PIT_L-DEC_E-91_Y-2050"/>
    <n v="0.38975872003568002"/>
    <n v="1.4031313921284501"/>
  </r>
  <r>
    <x v="0"/>
    <x v="1"/>
    <x v="2"/>
    <x v="9"/>
    <x v="17"/>
    <s v="SE1_medium"/>
    <x v="4"/>
    <s v="GNR_EH_HEAT"/>
    <n v="9.5260989010988603E-2"/>
    <n v="0.34293956043955898"/>
  </r>
  <r>
    <x v="0"/>
    <x v="1"/>
    <x v="2"/>
    <x v="9"/>
    <x v="17"/>
    <s v="SE1_small"/>
    <x v="5"/>
    <s v="GNR_HP_ELEC_GROUND-WTR_COP-410_LS-4-MW_Y-2050"/>
    <n v="0.108317204611484"/>
    <n v="0.38994193660134302"/>
  </r>
  <r>
    <x v="0"/>
    <x v="1"/>
    <x v="2"/>
    <x v="9"/>
    <x v="17"/>
    <s v="SE1_small"/>
    <x v="1"/>
    <s v="GNR_HS_HEAT_PIT_L-DEC_E-91_Y-2050"/>
    <n v="7.32086726992206E-2"/>
    <n v="0.26355122171719397"/>
  </r>
  <r>
    <x v="0"/>
    <x v="1"/>
    <x v="2"/>
    <x v="9"/>
    <x v="17"/>
    <s v="SE1_small"/>
    <x v="19"/>
    <s v="GNR_BO_WOODCHI_E-90"/>
    <n v="1.21742066676626E-2"/>
    <n v="4.3827144003585297E-2"/>
  </r>
  <r>
    <x v="0"/>
    <x v="1"/>
    <x v="2"/>
    <x v="9"/>
    <x v="18"/>
    <s v="SE2A"/>
    <x v="6"/>
    <s v="GNR_RES_WTR_NOPMP_MC-01"/>
    <n v="3.5695705432814901"/>
    <n v="12.8504539558134"/>
  </r>
  <r>
    <x v="0"/>
    <x v="1"/>
    <x v="2"/>
    <x v="9"/>
    <x v="18"/>
    <s v="SE2A"/>
    <x v="6"/>
    <s v="GNR_RES_WTR_NOPMP_MC-02"/>
    <n v="4.51565054328149"/>
    <n v="16.256341955813401"/>
  </r>
  <r>
    <x v="0"/>
    <x v="1"/>
    <x v="2"/>
    <x v="9"/>
    <x v="18"/>
    <s v="SE2A"/>
    <x v="6"/>
    <s v="GNR_RES_WTR_NOPMP_MC-03"/>
    <n v="3.7630421194012502"/>
    <n v="13.5469516298445"/>
  </r>
  <r>
    <x v="0"/>
    <x v="1"/>
    <x v="2"/>
    <x v="9"/>
    <x v="18"/>
    <s v="SE2A"/>
    <x v="6"/>
    <s v="GNR_RES_WTR_NOPMP_MC-04"/>
    <n v="3.7630421194012502"/>
    <n v="13.5469516298445"/>
  </r>
  <r>
    <x v="0"/>
    <x v="1"/>
    <x v="2"/>
    <x v="9"/>
    <x v="18"/>
    <s v="SE2A"/>
    <x v="6"/>
    <s v="GNR_RES_WTR_NOPMP_MC-05"/>
    <n v="3.7630421194012502"/>
    <n v="13.5469516298445"/>
  </r>
  <r>
    <x v="0"/>
    <x v="1"/>
    <x v="2"/>
    <x v="9"/>
    <x v="18"/>
    <s v="SE2A"/>
    <x v="6"/>
    <s v="GNR_RES_WTR_NOPMP_MC-06"/>
    <n v="2.5742576358626699"/>
    <n v="9.2673274891056003"/>
  </r>
  <r>
    <x v="0"/>
    <x v="1"/>
    <x v="2"/>
    <x v="9"/>
    <x v="18"/>
    <s v="SE2A"/>
    <x v="6"/>
    <s v="GNR_RES_WTR_PMP_MC-01"/>
    <n v="0.94608000000000003"/>
    <n v="3.405888"/>
  </r>
  <r>
    <x v="0"/>
    <x v="1"/>
    <x v="2"/>
    <x v="9"/>
    <x v="18"/>
    <s v="SE2A"/>
    <x v="6"/>
    <s v="GNR_ROR_WTR"/>
    <n v="14.9567720942319"/>
    <n v="53.844379539234801"/>
  </r>
  <r>
    <x v="0"/>
    <x v="1"/>
    <x v="2"/>
    <x v="9"/>
    <x v="18"/>
    <s v="SE2A"/>
    <x v="7"/>
    <s v="GNR_WT_WIND_ON_LS_Y-2050"/>
    <n v="12.5447421546623"/>
    <n v="45.161071756784303"/>
  </r>
  <r>
    <x v="0"/>
    <x v="1"/>
    <x v="2"/>
    <x v="9"/>
    <x v="18"/>
    <s v="SE2_IND"/>
    <x v="1"/>
    <s v="GNR_HS_HEAT_PIT_L-CEN_E-90_Y-2050"/>
    <n v="0.14799709003932501"/>
    <n v="0.53278952414157099"/>
  </r>
  <r>
    <x v="0"/>
    <x v="1"/>
    <x v="2"/>
    <x v="9"/>
    <x v="18"/>
    <s v="SE2_IND"/>
    <x v="2"/>
    <s v="GNR_ST_MSW_BP_E-25_LS-220-MW-FEED_Y-2050"/>
    <n v="9.5029902148169807"/>
    <n v="34.210764773341097"/>
  </r>
  <r>
    <x v="0"/>
    <x v="1"/>
    <x v="2"/>
    <x v="9"/>
    <x v="18"/>
    <s v="SE2_IND"/>
    <x v="19"/>
    <s v="GNR_IND-ST_WOODCHI_BP_E-71"/>
    <n v="1.6574084507042299"/>
    <n v="5.9666704225352101"/>
  </r>
  <r>
    <x v="0"/>
    <x v="1"/>
    <x v="2"/>
    <x v="9"/>
    <x v="18"/>
    <s v="SE2_medium"/>
    <x v="5"/>
    <s v="GNR_HP_ELEC_GROUND-WTR_COP-380_LS-4-MW_Y-2030"/>
    <n v="0.10771223984754701"/>
    <n v="0.38776406345116798"/>
  </r>
  <r>
    <x v="0"/>
    <x v="1"/>
    <x v="2"/>
    <x v="9"/>
    <x v="18"/>
    <s v="SE2_medium"/>
    <x v="5"/>
    <s v="GNR_HP_ELEC_GROUND-WTR_COP-410_LS-4-MW_Y-2050"/>
    <n v="0.69972896417103503"/>
    <n v="2.5190242710157298"/>
  </r>
  <r>
    <x v="0"/>
    <x v="1"/>
    <x v="2"/>
    <x v="9"/>
    <x v="18"/>
    <s v="SE2_medium"/>
    <x v="1"/>
    <s v="GNR_HS_HEAT_PIT_L-DEC_E-91_Y-2050"/>
    <n v="0.84001253919557495"/>
    <n v="3.0240451411040699"/>
  </r>
  <r>
    <x v="0"/>
    <x v="1"/>
    <x v="2"/>
    <x v="9"/>
    <x v="18"/>
    <s v="SE2_medium"/>
    <x v="1"/>
    <s v="GNR_HS_HEAT_WTR-TANK_LS_E-95_Y-2010"/>
    <n v="1.209E-2"/>
    <n v="4.3524E-2"/>
  </r>
  <r>
    <x v="0"/>
    <x v="1"/>
    <x v="2"/>
    <x v="9"/>
    <x v="18"/>
    <s v="SE2_medium"/>
    <x v="4"/>
    <s v="GNR_EH_HEAT"/>
    <n v="4.0109890109890002E-2"/>
    <n v="0.144395604395604"/>
  </r>
  <r>
    <x v="0"/>
    <x v="1"/>
    <x v="2"/>
    <x v="9"/>
    <x v="18"/>
    <s v="SE2_medium"/>
    <x v="19"/>
    <s v="GNR_BO_WOODCHI_E-90"/>
    <n v="4.0555555555555602E-2"/>
    <n v="0.14599999999999999"/>
  </r>
  <r>
    <x v="0"/>
    <x v="1"/>
    <x v="2"/>
    <x v="9"/>
    <x v="18"/>
    <s v="SE2_small"/>
    <x v="5"/>
    <s v="GNR_HP_ELEC_GROUND-WTR_COP-410_LS-4-MW_Y-2050"/>
    <n v="0.16414742605400601"/>
    <n v="0.59093073379442296"/>
  </r>
  <r>
    <x v="0"/>
    <x v="1"/>
    <x v="2"/>
    <x v="9"/>
    <x v="18"/>
    <s v="SE2_small"/>
    <x v="1"/>
    <s v="GNR_HS_HEAT_PIT_L-DEC_E-91_Y-2050"/>
    <n v="0.111164892735575"/>
    <n v="0.40019361384807101"/>
  </r>
  <r>
    <x v="0"/>
    <x v="1"/>
    <x v="2"/>
    <x v="9"/>
    <x v="19"/>
    <s v="SE3A"/>
    <x v="6"/>
    <s v="GNR_RES_WTR_NOPMP_MC-01"/>
    <n v="1.1528160000000001"/>
    <n v="4.1501375999999999"/>
  </r>
  <r>
    <x v="0"/>
    <x v="1"/>
    <x v="2"/>
    <x v="9"/>
    <x v="19"/>
    <s v="SE3A"/>
    <x v="6"/>
    <s v="GNR_RES_WTR_NOPMP_MC-02"/>
    <n v="0.96067999999999998"/>
    <n v="3.4584480000000002"/>
  </r>
  <r>
    <x v="0"/>
    <x v="1"/>
    <x v="2"/>
    <x v="9"/>
    <x v="19"/>
    <s v="SE3A"/>
    <x v="6"/>
    <s v="GNR_RES_WTR_NOPMP_MC-03"/>
    <n v="0.96067999999999998"/>
    <n v="3.4584480000000002"/>
  </r>
  <r>
    <x v="0"/>
    <x v="1"/>
    <x v="2"/>
    <x v="9"/>
    <x v="19"/>
    <s v="SE3A"/>
    <x v="6"/>
    <s v="GNR_RES_WTR_NOPMP_MC-04"/>
    <n v="0.96067999999999998"/>
    <n v="3.4584480000000002"/>
  </r>
  <r>
    <x v="0"/>
    <x v="1"/>
    <x v="2"/>
    <x v="9"/>
    <x v="19"/>
    <s v="SE3A"/>
    <x v="6"/>
    <s v="GNR_RES_WTR_NOPMP_MC-05"/>
    <n v="0.96067999999999998"/>
    <n v="3.4584480000000002"/>
  </r>
  <r>
    <x v="0"/>
    <x v="1"/>
    <x v="2"/>
    <x v="9"/>
    <x v="19"/>
    <s v="SE3A"/>
    <x v="6"/>
    <s v="GNR_RES_WTR_NOPMP_MC-06"/>
    <n v="0.37112167474569702"/>
    <n v="1.33603802908451"/>
  </r>
  <r>
    <x v="0"/>
    <x v="1"/>
    <x v="2"/>
    <x v="9"/>
    <x v="19"/>
    <s v="SE3A"/>
    <x v="6"/>
    <s v="GNR_ROR_WTR"/>
    <n v="5.4573907516429303"/>
    <n v="19.6466067059145"/>
  </r>
  <r>
    <x v="0"/>
    <x v="1"/>
    <x v="2"/>
    <x v="9"/>
    <x v="19"/>
    <s v="SE3_IND"/>
    <x v="1"/>
    <s v="GNR_HS_HEAT_PIT_L-CEN_E-90_Y-2050"/>
    <n v="0.581164838280947"/>
    <n v="2.0921934178114099"/>
  </r>
  <r>
    <x v="0"/>
    <x v="1"/>
    <x v="2"/>
    <x v="9"/>
    <x v="19"/>
    <s v="SE3_IND"/>
    <x v="2"/>
    <s v="GNR_ST_MSW_BP_E-25_LS-220-MW-FEED_Y-2050"/>
    <n v="15.3687932592842"/>
    <n v="55.327655733423001"/>
  </r>
  <r>
    <x v="0"/>
    <x v="1"/>
    <x v="2"/>
    <x v="9"/>
    <x v="19"/>
    <s v="SE3_IND"/>
    <x v="19"/>
    <s v="GNR_IND-ST_WOODCHI_BP_E-71"/>
    <n v="1.2965211267605601"/>
    <n v="4.66747605633803"/>
  </r>
  <r>
    <x v="0"/>
    <x v="1"/>
    <x v="2"/>
    <x v="9"/>
    <x v="19"/>
    <s v="SE3_large"/>
    <x v="1"/>
    <s v="GNR_HS_HEAT_PIT_L-CEN_E-90_Y-2050"/>
    <n v="3.58553563733143"/>
    <n v="12.9079282943932"/>
  </r>
  <r>
    <x v="0"/>
    <x v="1"/>
    <x v="2"/>
    <x v="9"/>
    <x v="19"/>
    <s v="SE3_large"/>
    <x v="2"/>
    <s v="GNR_ST_MSW_BP_E-24_LS-220-MW-FEED_Y-2030"/>
    <n v="5.5588470693751404"/>
    <n v="20.0118494497505"/>
  </r>
  <r>
    <x v="0"/>
    <x v="1"/>
    <x v="2"/>
    <x v="9"/>
    <x v="19"/>
    <s v="SE3_large"/>
    <x v="2"/>
    <s v="GNR_ST_MSW_BP_E-25_LS-220-MW-FEED_Y-2050"/>
    <n v="15.380311718569301"/>
    <n v="55.369122186849403"/>
  </r>
  <r>
    <x v="0"/>
    <x v="1"/>
    <x v="2"/>
    <x v="9"/>
    <x v="19"/>
    <s v="SE3_large"/>
    <x v="19"/>
    <s v="GNR_ST_WOODCHI_BP_CB-40"/>
    <n v="1.96341266153667"/>
    <n v="7.0682855815319998"/>
  </r>
  <r>
    <x v="0"/>
    <x v="1"/>
    <x v="2"/>
    <x v="9"/>
    <x v="19"/>
    <s v="SE3_medium"/>
    <x v="5"/>
    <s v="GNR_HP_ELEC_GROUND-WTR_COP-380_LS-4-MW_Y-2030"/>
    <n v="0.465529394908065"/>
    <n v="1.6759058216690299"/>
  </r>
  <r>
    <x v="0"/>
    <x v="1"/>
    <x v="2"/>
    <x v="9"/>
    <x v="19"/>
    <s v="SE3_medium"/>
    <x v="5"/>
    <s v="GNR_HP_ELEC_GROUND-WTR_COP-410_LS-4-MW_Y-2050"/>
    <n v="2.53237231243551"/>
    <n v="9.1165403247678203"/>
  </r>
  <r>
    <x v="0"/>
    <x v="1"/>
    <x v="2"/>
    <x v="9"/>
    <x v="19"/>
    <s v="SE3_medium"/>
    <x v="1"/>
    <s v="GNR_HS_HEAT_PIT_L-DEC_E-91_Y-2050"/>
    <n v="3.32611351066154"/>
    <n v="11.9740086383815"/>
  </r>
  <r>
    <x v="0"/>
    <x v="1"/>
    <x v="2"/>
    <x v="9"/>
    <x v="19"/>
    <s v="SE3_medium"/>
    <x v="1"/>
    <s v="GNR_HS_HEAT_WTR-TANK_LS_E-95_Y-2010"/>
    <n v="0.1313"/>
    <n v="0.47267999999999999"/>
  </r>
  <r>
    <x v="0"/>
    <x v="1"/>
    <x v="2"/>
    <x v="9"/>
    <x v="19"/>
    <s v="SE3_medium"/>
    <x v="2"/>
    <s v="GNR_BO_MSW_E-90"/>
    <n v="0.348453333333333"/>
    <n v="1.254432"/>
  </r>
  <r>
    <x v="0"/>
    <x v="1"/>
    <x v="2"/>
    <x v="9"/>
    <x v="19"/>
    <s v="SE3_medium"/>
    <x v="4"/>
    <s v="GNR_EH_HEAT"/>
    <n v="3.4099834460411198E-2"/>
    <n v="0.12275940405748"/>
  </r>
  <r>
    <x v="0"/>
    <x v="1"/>
    <x v="2"/>
    <x v="9"/>
    <x v="19"/>
    <s v="SE3_medium"/>
    <x v="19"/>
    <s v="GNR_BO_WOODCHI_E-90"/>
    <n v="0.26842181111111102"/>
    <n v="0.96631851999999996"/>
  </r>
  <r>
    <x v="0"/>
    <x v="1"/>
    <x v="2"/>
    <x v="9"/>
    <x v="19"/>
    <s v="SE3_medium"/>
    <x v="8"/>
    <s v="GNR_BO_WOODWST_E-90"/>
    <n v="1.0833200000000001"/>
    <n v="3.8999519999999999"/>
  </r>
  <r>
    <x v="0"/>
    <x v="1"/>
    <x v="2"/>
    <x v="9"/>
    <x v="19"/>
    <s v="SE3_small"/>
    <x v="5"/>
    <s v="GNR_HP_ELEC_GROUND-WTR_COP-380_LS-4-MW_Y-2030"/>
    <n v="2.1747811355098599E-2"/>
    <n v="7.8292120878355007E-2"/>
  </r>
  <r>
    <x v="0"/>
    <x v="1"/>
    <x v="2"/>
    <x v="9"/>
    <x v="19"/>
    <s v="SE3_small"/>
    <x v="5"/>
    <s v="GNR_HP_ELEC_GROUND-WTR_COP-410_LS-4-MW_Y-2050"/>
    <n v="0.83419734786539002"/>
    <n v="3.0031104523154002"/>
  </r>
  <r>
    <x v="0"/>
    <x v="1"/>
    <x v="2"/>
    <x v="9"/>
    <x v="19"/>
    <s v="SE3_small"/>
    <x v="1"/>
    <s v="GNR_HS_HEAT_PIT_L-DEC_E-91_Y-2050"/>
    <n v="0.823388495559644"/>
    <n v="2.9641985840147198"/>
  </r>
  <r>
    <x v="0"/>
    <x v="1"/>
    <x v="2"/>
    <x v="9"/>
    <x v="19"/>
    <s v="SE3_small"/>
    <x v="1"/>
    <s v="GNR_HS_HEAT_WTR-TANK_LS_E-95_Y-2010"/>
    <n v="5.1999999999999998E-3"/>
    <n v="1.8720000000000001E-2"/>
  </r>
  <r>
    <x v="0"/>
    <x v="1"/>
    <x v="2"/>
    <x v="9"/>
    <x v="19"/>
    <s v="SE3_small"/>
    <x v="4"/>
    <s v="GNR_EH_HEAT"/>
    <n v="3.5096153846153703E-5"/>
    <n v="1.2634615384615299E-4"/>
  </r>
  <r>
    <x v="0"/>
    <x v="1"/>
    <x v="2"/>
    <x v="9"/>
    <x v="19"/>
    <s v="SE3_small"/>
    <x v="19"/>
    <s v="GNR_BO_WOODCHI_E-90"/>
    <n v="8.1151261111111095E-2"/>
    <n v="0.29214454000000001"/>
  </r>
  <r>
    <x v="0"/>
    <x v="1"/>
    <x v="2"/>
    <x v="9"/>
    <x v="20"/>
    <s v="SE4A"/>
    <x v="6"/>
    <s v="GNR_RES_WTR_NOPMP_MC-01"/>
    <n v="0.133916753811192"/>
    <n v="0.482100313720292"/>
  </r>
  <r>
    <x v="0"/>
    <x v="1"/>
    <x v="2"/>
    <x v="9"/>
    <x v="20"/>
    <s v="SE4A"/>
    <x v="6"/>
    <s v="GNR_RES_WTR_NOPMP_MC-02"/>
    <n v="0.133916753811192"/>
    <n v="0.482100313720292"/>
  </r>
  <r>
    <x v="0"/>
    <x v="1"/>
    <x v="2"/>
    <x v="9"/>
    <x v="20"/>
    <s v="SE4A"/>
    <x v="6"/>
    <s v="GNR_RES_WTR_NOPMP_MC-03"/>
    <n v="8.9277835874128103E-2"/>
    <n v="0.32140020914686102"/>
  </r>
  <r>
    <x v="0"/>
    <x v="1"/>
    <x v="2"/>
    <x v="9"/>
    <x v="20"/>
    <s v="SE4A"/>
    <x v="6"/>
    <s v="GNR_RES_WTR_NOPMP_MC-04"/>
    <n v="7.7764204783883198E-2"/>
    <n v="0.27995113722197901"/>
  </r>
  <r>
    <x v="0"/>
    <x v="1"/>
    <x v="2"/>
    <x v="9"/>
    <x v="20"/>
    <s v="SE4A"/>
    <x v="6"/>
    <s v="GNR_RES_WTR_NOPMP_MC-05"/>
    <n v="4.46389179370641E-2"/>
    <n v="0.16070010457343101"/>
  </r>
  <r>
    <x v="0"/>
    <x v="1"/>
    <x v="2"/>
    <x v="9"/>
    <x v="20"/>
    <s v="SE4A"/>
    <x v="6"/>
    <s v="GNR_RES_WTR_NOPMP_MC-06"/>
    <n v="4.46389179370641E-2"/>
    <n v="0.16070010457343101"/>
  </r>
  <r>
    <x v="0"/>
    <x v="1"/>
    <x v="2"/>
    <x v="9"/>
    <x v="20"/>
    <s v="SE4A"/>
    <x v="6"/>
    <s v="GNR_RES_WTR_NOPMP_MC-07"/>
    <n v="4.46389179370641E-2"/>
    <n v="0.16070010457343101"/>
  </r>
  <r>
    <x v="0"/>
    <x v="1"/>
    <x v="2"/>
    <x v="9"/>
    <x v="20"/>
    <s v="SE4A"/>
    <x v="6"/>
    <s v="GNR_RES_WTR_NOPMP_MC-08"/>
    <n v="4.46389179370641E-2"/>
    <n v="0.16070010457343101"/>
  </r>
  <r>
    <x v="0"/>
    <x v="1"/>
    <x v="2"/>
    <x v="9"/>
    <x v="20"/>
    <s v="SE4A"/>
    <x v="6"/>
    <s v="GNR_RES_WTR_NOPMP_MC-09"/>
    <n v="4.46389179370641E-2"/>
    <n v="0.16070010457343101"/>
  </r>
  <r>
    <x v="0"/>
    <x v="1"/>
    <x v="2"/>
    <x v="9"/>
    <x v="20"/>
    <s v="SE4A"/>
    <x v="6"/>
    <s v="GNR_RES_WTR_NOPMP_MC-10"/>
    <n v="2.9858391886298401E-2"/>
    <n v="0.107490210790674"/>
  </r>
  <r>
    <x v="0"/>
    <x v="1"/>
    <x v="2"/>
    <x v="9"/>
    <x v="20"/>
    <s v="SE4A"/>
    <x v="6"/>
    <s v="GNR_ROR_WTR"/>
    <n v="0.90368235231249106"/>
    <n v="3.2532564683249698"/>
  </r>
  <r>
    <x v="0"/>
    <x v="1"/>
    <x v="2"/>
    <x v="9"/>
    <x v="20"/>
    <s v="SE4_IND"/>
    <x v="1"/>
    <s v="GNR_HS_HEAT_PIT_L-CEN_E-90_Y-2050"/>
    <n v="0.46835430986904097"/>
    <n v="1.6860755155285501"/>
  </r>
  <r>
    <x v="0"/>
    <x v="1"/>
    <x v="2"/>
    <x v="9"/>
    <x v="20"/>
    <s v="SE4_IND"/>
    <x v="2"/>
    <s v="GNR_ST_MSW_BP_E-25_LS-220-MW-FEED_Y-2050"/>
    <n v="7.9854945443673397"/>
    <n v="28.747780359722402"/>
  </r>
  <r>
    <x v="0"/>
    <x v="1"/>
    <x v="2"/>
    <x v="9"/>
    <x v="20"/>
    <s v="SE4_large"/>
    <x v="1"/>
    <s v="GNR_HS_HEAT_PIT_L-CEN_E-90_Y-2050"/>
    <n v="0.41914950537218698"/>
    <n v="1.5089382193398699"/>
  </r>
  <r>
    <x v="0"/>
    <x v="1"/>
    <x v="2"/>
    <x v="9"/>
    <x v="20"/>
    <s v="SE4_large"/>
    <x v="2"/>
    <s v="GNR_ST_MSW_BP_E-24_LS-220-MW-FEED_Y-2030"/>
    <n v="1.4020871337924801"/>
    <n v="5.0475136816529496"/>
  </r>
  <r>
    <x v="0"/>
    <x v="1"/>
    <x v="2"/>
    <x v="9"/>
    <x v="20"/>
    <s v="SE4_large"/>
    <x v="2"/>
    <s v="GNR_ST_MSW_BP_E-25_LS-220-MW-FEED_Y-2050"/>
    <n v="1.2579053636355999"/>
    <n v="4.5284593090881602"/>
  </r>
  <r>
    <x v="0"/>
    <x v="1"/>
    <x v="2"/>
    <x v="9"/>
    <x v="20"/>
    <s v="SE4_medium"/>
    <x v="5"/>
    <s v="GNR_HP_ELEC_GROUND-WTR_COP-380_LS-4-MW_Y-2030"/>
    <n v="0.304936546914999"/>
    <n v="1.097771568894"/>
  </r>
  <r>
    <x v="0"/>
    <x v="1"/>
    <x v="2"/>
    <x v="9"/>
    <x v="20"/>
    <s v="SE4_medium"/>
    <x v="5"/>
    <s v="GNR_HP_ELEC_GROUND-WTR_COP-410_LS-4-MW_Y-2050"/>
    <n v="1.0582833362786599"/>
    <n v="3.8098200106031599"/>
  </r>
  <r>
    <x v="0"/>
    <x v="1"/>
    <x v="2"/>
    <x v="9"/>
    <x v="20"/>
    <s v="SE4_medium"/>
    <x v="1"/>
    <s v="GNR_HS_HEAT_PIT_L-DEC_E-91_Y-2050"/>
    <n v="1.2552473707710601"/>
    <n v="4.5188905347758102"/>
  </r>
  <r>
    <x v="0"/>
    <x v="1"/>
    <x v="2"/>
    <x v="9"/>
    <x v="20"/>
    <s v="SE4_medium"/>
    <x v="1"/>
    <s v="GNR_HS_HEAT_WTR-TANK_LS_E-95_Y-2010"/>
    <n v="1.1050000000000001E-3"/>
    <n v="3.9779999999999998E-3"/>
  </r>
  <r>
    <x v="0"/>
    <x v="1"/>
    <x v="2"/>
    <x v="9"/>
    <x v="20"/>
    <s v="SE4_medium"/>
    <x v="19"/>
    <s v="GNR_BO_WOODCHI_E-90"/>
    <n v="0.104795555555556"/>
    <n v="0.37726399999999999"/>
  </r>
  <r>
    <x v="0"/>
    <x v="1"/>
    <x v="2"/>
    <x v="9"/>
    <x v="20"/>
    <s v="SE4_small"/>
    <x v="5"/>
    <s v="GNR_HP_ELEC_GROUND-WTR_COP-380_LS-4-MW_Y-2030"/>
    <n v="7.00721058891564E-3"/>
    <n v="2.5225958120096301E-2"/>
  </r>
  <r>
    <x v="0"/>
    <x v="1"/>
    <x v="2"/>
    <x v="9"/>
    <x v="20"/>
    <s v="SE4_small"/>
    <x v="5"/>
    <s v="GNR_HP_ELEC_GROUND-WTR_COP-410_LS-4-MW_Y-2050"/>
    <n v="0.22489631008706301"/>
    <n v="0.80962671631342797"/>
  </r>
  <r>
    <x v="0"/>
    <x v="1"/>
    <x v="2"/>
    <x v="9"/>
    <x v="20"/>
    <s v="SE4_small"/>
    <x v="1"/>
    <s v="GNR_HS_HEAT_PIT_L-DEC_E-91_Y-2050"/>
    <n v="0.22671317286247999"/>
    <n v="0.81616742230493"/>
  </r>
  <r>
    <x v="0"/>
    <x v="1"/>
    <x v="2"/>
    <x v="9"/>
    <x v="20"/>
    <s v="SE4_small"/>
    <x v="4"/>
    <s v="GNR_EH_HEAT"/>
    <n v="1.35019917582417E-2"/>
    <n v="4.8607170329670102E-2"/>
  </r>
  <r>
    <x v="0"/>
    <x v="1"/>
    <x v="2"/>
    <x v="9"/>
    <x v="20"/>
    <s v="SE4_small"/>
    <x v="19"/>
    <s v="GNR_BO_WOODCHI_E-90"/>
    <n v="1.81405E-2"/>
    <n v="6.5305799999999997E-2"/>
  </r>
  <r>
    <x v="0"/>
    <x v="1"/>
    <x v="2"/>
    <x v="10"/>
    <x v="21"/>
    <s v="UK_A"/>
    <x v="5"/>
    <s v="GNR_ES_ELEC_BAT-LITHIO_E-97_Y-30-50"/>
    <n v="31.1474260767827"/>
    <n v="112.13073387641801"/>
  </r>
  <r>
    <x v="0"/>
    <x v="1"/>
    <x v="2"/>
    <x v="10"/>
    <x v="21"/>
    <s v="UK_A"/>
    <x v="17"/>
    <s v="GNR_FC_H2_SOFCC_Y-50"/>
    <n v="90.861822531337907"/>
    <n v="327.102561112817"/>
  </r>
  <r>
    <x v="0"/>
    <x v="1"/>
    <x v="2"/>
    <x v="10"/>
    <x v="21"/>
    <s v="UK_A"/>
    <x v="12"/>
    <s v="GNR_ST_NUCL_CND_E-33"/>
    <n v="238.63395854748001"/>
    <n v="859.08225077093005"/>
  </r>
  <r>
    <x v="0"/>
    <x v="1"/>
    <x v="2"/>
    <x v="10"/>
    <x v="21"/>
    <s v="UK_A"/>
    <x v="3"/>
    <s v="GNR_PV_SUN_LS-4-MW_Y-2050"/>
    <n v="40.0897361731312"/>
    <n v="144.32305022327199"/>
  </r>
  <r>
    <x v="0"/>
    <x v="1"/>
    <x v="2"/>
    <x v="10"/>
    <x v="21"/>
    <s v="UK_A"/>
    <x v="6"/>
    <s v="GNR_ES_WTR_PMP"/>
    <n v="6.5779999999999996E-3"/>
    <n v="2.3680799999999998E-2"/>
  </r>
  <r>
    <x v="0"/>
    <x v="1"/>
    <x v="2"/>
    <x v="10"/>
    <x v="21"/>
    <s v="UK_A"/>
    <x v="6"/>
    <s v="GNR_ROR_WTR"/>
    <n v="5.28207359972677"/>
    <n v="19.015464959016398"/>
  </r>
  <r>
    <x v="0"/>
    <x v="1"/>
    <x v="2"/>
    <x v="10"/>
    <x v="21"/>
    <s v="UK_A"/>
    <x v="7"/>
    <s v="GNR_WT_WIND_ON_LS_Y-2030"/>
    <n v="1.57840848"/>
    <n v="5.6822705279999903"/>
  </r>
  <r>
    <x v="0"/>
    <x v="1"/>
    <x v="2"/>
    <x v="10"/>
    <x v="21"/>
    <s v="UK_A"/>
    <x v="7"/>
    <s v="GNR_WT_WIND_ON_LS_Y-2050"/>
    <n v="120.23389552"/>
    <n v="432.84202387200003"/>
  </r>
</pivotCacheRecords>
</file>

<file path=xl/pivotCache/pivotCacheRecords10.xml><?xml version="1.0" encoding="utf-8"?>
<pivotCacheRecords xmlns="http://schemas.openxmlformats.org/spreadsheetml/2006/main" xmlns:r="http://schemas.openxmlformats.org/officeDocument/2006/relationships" count="2041">
  <r>
    <x v="0"/>
    <x v="0"/>
    <x v="0"/>
    <x v="0"/>
    <x v="0"/>
    <s v="DK1_Large"/>
    <x v="0"/>
    <s v="GNR_ST_COAL_EXT_E-42"/>
    <n v="2535.8097600000001"/>
    <n v="2.5358097599999998"/>
    <n v="574.17595200000096"/>
    <n v="0.57417595200000004"/>
    <n v="8.0416799999999997E-2"/>
    <n v="8.0416799999999999E-5"/>
  </r>
  <r>
    <x v="0"/>
    <x v="0"/>
    <x v="0"/>
    <x v="0"/>
    <x v="0"/>
    <s v="DK1_Large"/>
    <x v="0"/>
    <s v="GNR_ST_COAL_EXT_E-43"/>
    <n v="2584.3751999999999"/>
    <n v="2.5843752000000002"/>
    <n v="585.17248186046595"/>
    <n v="0.585172481860466"/>
    <n v="8.1956930232558095E-2"/>
    <n v="8.1956930232558205E-5"/>
  </r>
  <r>
    <x v="0"/>
    <x v="0"/>
    <x v="0"/>
    <x v="0"/>
    <x v="0"/>
    <s v="DK1_Large"/>
    <x v="0"/>
    <s v="GNR_ST_COAL_EXT_E-47"/>
    <n v="1221.88580425532"/>
    <n v="1.22188580425532"/>
    <n v="276.66801191489401"/>
    <n v="0.27666801191489399"/>
    <n v="3.8749021276595803E-2"/>
    <n v="3.8749021276595799E-5"/>
  </r>
  <r>
    <x v="0"/>
    <x v="0"/>
    <x v="0"/>
    <x v="0"/>
    <x v="0"/>
    <s v="DK1_Large"/>
    <x v="1"/>
    <s v="GNR_HS_HEAT_PIT_L-CEN_E-90_Y-2020"/>
    <m/>
    <m/>
    <m/>
    <m/>
    <m/>
    <m/>
  </r>
  <r>
    <x v="0"/>
    <x v="0"/>
    <x v="0"/>
    <x v="0"/>
    <x v="0"/>
    <s v="DK1_Large"/>
    <x v="2"/>
    <s v="GNR_ST_MSW_BP_E-19"/>
    <m/>
    <m/>
    <n v="0.21577263157896401"/>
    <n v="2.1577263157896399E-4"/>
    <n v="2.9876210526315799E-3"/>
    <n v="2.9876210526315801E-6"/>
  </r>
  <r>
    <x v="0"/>
    <x v="0"/>
    <x v="0"/>
    <x v="0"/>
    <x v="0"/>
    <s v="DK1_Large"/>
    <x v="2"/>
    <s v="GNR_ST_MSW_BP_E-22"/>
    <m/>
    <m/>
    <n v="0.496930909090948"/>
    <n v="4.9693090909094795E-4"/>
    <n v="6.8805818181818202E-3"/>
    <n v="6.8805818181818196E-6"/>
  </r>
  <r>
    <x v="0"/>
    <x v="0"/>
    <x v="0"/>
    <x v="0"/>
    <x v="0"/>
    <s v="DK1_Large"/>
    <x v="2"/>
    <s v="GNR_ST_MSW_BP_E-23"/>
    <m/>
    <m/>
    <n v="0.59019547826091501"/>
    <n v="5.9019547826091498E-4"/>
    <n v="8.1719373913043507E-3"/>
    <n v="8.1719373913043494E-6"/>
  </r>
  <r>
    <x v="0"/>
    <x v="0"/>
    <x v="0"/>
    <x v="0"/>
    <x v="0"/>
    <s v="DK1_Large"/>
    <x v="2"/>
    <s v="GNR_ST_MSW_BP_E-27"/>
    <m/>
    <m/>
    <n v="0.30199288888891301"/>
    <n v="3.01992888888913E-4"/>
    <n v="4.1814400000000102E-3"/>
    <n v="4.1814400000000099E-6"/>
  </r>
  <r>
    <x v="0"/>
    <x v="0"/>
    <x v="0"/>
    <x v="0"/>
    <x v="0"/>
    <s v="DK1_Large"/>
    <x v="3"/>
    <s v="GNR_SH_SUN"/>
    <m/>
    <m/>
    <m/>
    <m/>
    <m/>
    <m/>
  </r>
  <r>
    <x v="0"/>
    <x v="0"/>
    <x v="0"/>
    <x v="0"/>
    <x v="0"/>
    <s v="DK1_Large"/>
    <x v="4"/>
    <s v="GNR_EH_HEAT"/>
    <m/>
    <m/>
    <m/>
    <m/>
    <m/>
    <m/>
  </r>
  <r>
    <x v="0"/>
    <x v="0"/>
    <x v="0"/>
    <x v="0"/>
    <x v="0"/>
    <s v="DK1_MedSmall"/>
    <x v="5"/>
    <s v="GNR_HP_ELEC_GROUND-WTR_COP-360_LS-4-MW_Y-2020"/>
    <m/>
    <m/>
    <m/>
    <m/>
    <m/>
    <m/>
  </r>
  <r>
    <x v="0"/>
    <x v="0"/>
    <x v="0"/>
    <x v="0"/>
    <x v="0"/>
    <s v="DK1_MedSmall"/>
    <x v="1"/>
    <s v="GNR_HS_HEAT_PIT_L-DEC_E-91_Y-2020"/>
    <m/>
    <m/>
    <m/>
    <m/>
    <m/>
    <m/>
  </r>
  <r>
    <x v="0"/>
    <x v="0"/>
    <x v="0"/>
    <x v="0"/>
    <x v="0"/>
    <s v="DK1_MedSmall"/>
    <x v="2"/>
    <s v="GNR_ST_MSW_BP_E-21"/>
    <m/>
    <m/>
    <n v="0.43382857142860498"/>
    <n v="4.3382857142860499E-4"/>
    <n v="6.0068571428571497E-3"/>
    <n v="6.0068571428571497E-6"/>
  </r>
  <r>
    <x v="0"/>
    <x v="0"/>
    <x v="0"/>
    <x v="0"/>
    <x v="0"/>
    <s v="DK1_MedSmall"/>
    <x v="2"/>
    <s v="GNR_ST_MSW_BP_E-22"/>
    <m/>
    <m/>
    <n v="0.18634909090910501"/>
    <n v="1.8634909090910499E-4"/>
    <n v="2.5802181818181799E-3"/>
    <n v="2.5802181818181801E-6"/>
  </r>
  <r>
    <x v="0"/>
    <x v="0"/>
    <x v="0"/>
    <x v="0"/>
    <x v="0"/>
    <s v="DK1_MedSmall"/>
    <x v="2"/>
    <s v="GNR_ST_MSW_BP_E-26"/>
    <m/>
    <m/>
    <n v="0.24528000000001901"/>
    <n v="2.4528000000001898E-4"/>
    <n v="3.39618461538462E-3"/>
    <n v="3.3961846153846198E-6"/>
  </r>
  <r>
    <x v="0"/>
    <x v="0"/>
    <x v="0"/>
    <x v="0"/>
    <x v="0"/>
    <s v="DK1_MedSmall"/>
    <x v="3"/>
    <s v="GNR_SH_SUN"/>
    <m/>
    <m/>
    <m/>
    <m/>
    <m/>
    <m/>
  </r>
  <r>
    <x v="0"/>
    <x v="0"/>
    <x v="0"/>
    <x v="0"/>
    <x v="0"/>
    <s v="DK1_MedSmall"/>
    <x v="4"/>
    <s v="GNR_EH_HEAT"/>
    <m/>
    <m/>
    <m/>
    <m/>
    <m/>
    <m/>
  </r>
  <r>
    <x v="0"/>
    <x v="0"/>
    <x v="0"/>
    <x v="0"/>
    <x v="0"/>
    <s v="DK1_MedSmall"/>
    <x v="4"/>
    <s v="GNR_GEO_HEAT_HO"/>
    <m/>
    <m/>
    <m/>
    <m/>
    <m/>
    <m/>
  </r>
  <r>
    <x v="0"/>
    <x v="0"/>
    <x v="0"/>
    <x v="0"/>
    <x v="0"/>
    <s v="DK1_Medium"/>
    <x v="5"/>
    <s v="GNR_HP_ELEC_GROUND-WTR_COP-360_LS-4-MW_Y-2020"/>
    <m/>
    <m/>
    <m/>
    <m/>
    <m/>
    <m/>
  </r>
  <r>
    <x v="0"/>
    <x v="0"/>
    <x v="0"/>
    <x v="0"/>
    <x v="0"/>
    <s v="DK1_Medium"/>
    <x v="1"/>
    <s v="GNR_HS_HEAT_PIT_L-DEC_E-91_Y-2020"/>
    <m/>
    <m/>
    <m/>
    <m/>
    <m/>
    <m/>
  </r>
  <r>
    <x v="0"/>
    <x v="0"/>
    <x v="0"/>
    <x v="0"/>
    <x v="0"/>
    <s v="DK1_Medium"/>
    <x v="2"/>
    <s v="GNR_BO_MSW_E-105"/>
    <m/>
    <m/>
    <n v="3.0368000000002299E-2"/>
    <n v="3.0368000000002298E-5"/>
    <n v="4.2047999999999999E-4"/>
    <n v="4.2048000000000002E-7"/>
  </r>
  <r>
    <x v="0"/>
    <x v="0"/>
    <x v="0"/>
    <x v="0"/>
    <x v="0"/>
    <s v="DK1_Medium"/>
    <x v="2"/>
    <s v="GNR_ST_MSW_BP_E-22"/>
    <m/>
    <m/>
    <n v="2.5793612945456501"/>
    <n v="2.5793612945456501E-3"/>
    <n v="3.5714233309090897E-2"/>
    <n v="3.5714233309090903E-5"/>
  </r>
  <r>
    <x v="0"/>
    <x v="0"/>
    <x v="0"/>
    <x v="0"/>
    <x v="0"/>
    <s v="DK1_Medium"/>
    <x v="3"/>
    <s v="GNR_SH_SUN"/>
    <m/>
    <m/>
    <m/>
    <m/>
    <m/>
    <m/>
  </r>
  <r>
    <x v="0"/>
    <x v="0"/>
    <x v="0"/>
    <x v="0"/>
    <x v="0"/>
    <s v="DK1_Medium"/>
    <x v="4"/>
    <s v="GNR_GEO_HEAT_HO"/>
    <m/>
    <m/>
    <m/>
    <m/>
    <m/>
    <m/>
  </r>
  <r>
    <x v="0"/>
    <x v="0"/>
    <x v="0"/>
    <x v="0"/>
    <x v="0"/>
    <s v="DK1_NoDH"/>
    <x v="3"/>
    <s v="GNR_PV_SUN"/>
    <m/>
    <m/>
    <m/>
    <m/>
    <m/>
    <m/>
  </r>
  <r>
    <x v="0"/>
    <x v="0"/>
    <x v="0"/>
    <x v="0"/>
    <x v="0"/>
    <s v="DK1_NoDH"/>
    <x v="6"/>
    <s v="GNR_ROR_WTR"/>
    <m/>
    <m/>
    <m/>
    <m/>
    <m/>
    <m/>
  </r>
  <r>
    <x v="0"/>
    <x v="0"/>
    <x v="0"/>
    <x v="0"/>
    <x v="0"/>
    <s v="DK1_NoDH"/>
    <x v="7"/>
    <s v="GNR_WT_WIND_ONS"/>
    <m/>
    <m/>
    <m/>
    <m/>
    <m/>
    <m/>
  </r>
  <r>
    <x v="0"/>
    <x v="0"/>
    <x v="0"/>
    <x v="0"/>
    <x v="0"/>
    <s v="DK1_NoDH"/>
    <x v="7"/>
    <s v="GNR_WT_WIND_ON_LS_Y-2020"/>
    <m/>
    <m/>
    <m/>
    <m/>
    <m/>
    <m/>
  </r>
  <r>
    <x v="0"/>
    <x v="0"/>
    <x v="0"/>
    <x v="0"/>
    <x v="0"/>
    <s v="DK1_Offshore"/>
    <x v="7"/>
    <s v="GNR_WT_WIND_OFF"/>
    <m/>
    <m/>
    <m/>
    <m/>
    <m/>
    <m/>
  </r>
  <r>
    <x v="0"/>
    <x v="0"/>
    <x v="0"/>
    <x v="0"/>
    <x v="0"/>
    <s v="DK1_Rural"/>
    <x v="5"/>
    <s v="GNR_HP_ELEC_COP-300"/>
    <m/>
    <m/>
    <m/>
    <m/>
    <m/>
    <m/>
  </r>
  <r>
    <x v="0"/>
    <x v="0"/>
    <x v="0"/>
    <x v="0"/>
    <x v="0"/>
    <s v="DK1_Rural"/>
    <x v="5"/>
    <s v="GNR_HP_ELEC_COP-350"/>
    <m/>
    <m/>
    <m/>
    <m/>
    <m/>
    <m/>
  </r>
  <r>
    <x v="0"/>
    <x v="0"/>
    <x v="0"/>
    <x v="0"/>
    <x v="0"/>
    <s v="DK1_Rural"/>
    <x v="5"/>
    <s v="GNR_HP_ELEC_COP-400"/>
    <m/>
    <m/>
    <m/>
    <m/>
    <m/>
    <m/>
  </r>
  <r>
    <x v="0"/>
    <x v="0"/>
    <x v="0"/>
    <x v="0"/>
    <x v="0"/>
    <s v="DK1_Rural"/>
    <x v="5"/>
    <s v="GNR_HP_ELEC_COP-430"/>
    <m/>
    <m/>
    <m/>
    <m/>
    <m/>
    <m/>
  </r>
  <r>
    <x v="0"/>
    <x v="0"/>
    <x v="0"/>
    <x v="0"/>
    <x v="0"/>
    <s v="DK1_Rural"/>
    <x v="5"/>
    <s v="GNR_HP_ELEC_COP-450"/>
    <m/>
    <m/>
    <m/>
    <m/>
    <m/>
    <m/>
  </r>
  <r>
    <x v="0"/>
    <x v="0"/>
    <x v="0"/>
    <x v="0"/>
    <x v="0"/>
    <s v="DK1_Rural"/>
    <x v="5"/>
    <s v="GNR_HP_ELEC_COP-460"/>
    <m/>
    <m/>
    <m/>
    <m/>
    <m/>
    <m/>
  </r>
  <r>
    <x v="0"/>
    <x v="0"/>
    <x v="0"/>
    <x v="0"/>
    <x v="0"/>
    <s v="DK1_Rural"/>
    <x v="5"/>
    <s v="GNR_HP_ELEC_COP-470"/>
    <m/>
    <m/>
    <m/>
    <m/>
    <m/>
    <m/>
  </r>
  <r>
    <x v="0"/>
    <x v="0"/>
    <x v="0"/>
    <x v="0"/>
    <x v="0"/>
    <s v="DK1_Rural"/>
    <x v="5"/>
    <s v="GNR_HP_ELEC_COP-500"/>
    <m/>
    <m/>
    <m/>
    <m/>
    <m/>
    <m/>
  </r>
  <r>
    <x v="0"/>
    <x v="0"/>
    <x v="0"/>
    <x v="0"/>
    <x v="0"/>
    <s v="DK1_Rural"/>
    <x v="5"/>
    <s v="GNR_HP_ELEC_COP-530"/>
    <m/>
    <m/>
    <m/>
    <m/>
    <m/>
    <m/>
  </r>
  <r>
    <x v="0"/>
    <x v="0"/>
    <x v="0"/>
    <x v="0"/>
    <x v="0"/>
    <s v="DK1_Rural"/>
    <x v="5"/>
    <s v="GNR_HP_ELEC_COP-600"/>
    <m/>
    <m/>
    <m/>
    <m/>
    <m/>
    <m/>
  </r>
  <r>
    <x v="0"/>
    <x v="0"/>
    <x v="0"/>
    <x v="0"/>
    <x v="0"/>
    <s v="DK1_Rural"/>
    <x v="5"/>
    <s v="GNR_HP_ELEC_GROUND-WTR_COP-360_LS-4-MW_Y-2020"/>
    <m/>
    <m/>
    <m/>
    <m/>
    <m/>
    <m/>
  </r>
  <r>
    <x v="0"/>
    <x v="0"/>
    <x v="0"/>
    <x v="0"/>
    <x v="0"/>
    <s v="DK1_Rural"/>
    <x v="1"/>
    <s v="GNR_HS_HEAT_PIT_L-DEC_E-91_Y-2020"/>
    <m/>
    <m/>
    <m/>
    <m/>
    <m/>
    <m/>
  </r>
  <r>
    <x v="0"/>
    <x v="0"/>
    <x v="0"/>
    <x v="0"/>
    <x v="0"/>
    <s v="DK1_Rural"/>
    <x v="3"/>
    <s v="GNR_SH_SUN"/>
    <m/>
    <m/>
    <m/>
    <m/>
    <m/>
    <m/>
  </r>
  <r>
    <x v="0"/>
    <x v="0"/>
    <x v="0"/>
    <x v="0"/>
    <x v="0"/>
    <s v="DK1_Rural"/>
    <x v="4"/>
    <s v="GNR_EH_HEAT"/>
    <m/>
    <m/>
    <m/>
    <m/>
    <m/>
    <m/>
  </r>
  <r>
    <x v="0"/>
    <x v="0"/>
    <x v="0"/>
    <x v="0"/>
    <x v="0"/>
    <s v="DK1_Rural"/>
    <x v="8"/>
    <s v="GNR_BO_WOODWST_E-100"/>
    <m/>
    <m/>
    <n v="0.58834350000000102"/>
    <n v="5.88343500000001E-4"/>
    <n v="3.7653983999999998E-3"/>
    <n v="3.7653984000000001E-6"/>
  </r>
  <r>
    <x v="0"/>
    <x v="0"/>
    <x v="0"/>
    <x v="0"/>
    <x v="0"/>
    <s v="DK1_Rural"/>
    <x v="8"/>
    <s v="GNR_BO_WOODWST_E-113"/>
    <m/>
    <m/>
    <n v="6.9157894736842196E-2"/>
    <n v="6.9157894736842195E-5"/>
    <n v="4.4261052631579002E-4"/>
    <n v="4.4261052631579E-7"/>
  </r>
  <r>
    <x v="0"/>
    <x v="0"/>
    <x v="0"/>
    <x v="0"/>
    <x v="0"/>
    <s v="DK1_Rural"/>
    <x v="8"/>
    <s v="GNR_BO_WOODWST_E-84"/>
    <m/>
    <m/>
    <n v="0.13632749999999999"/>
    <n v="1.3632750000000001E-4"/>
    <n v="8.7249599999999995E-4"/>
    <n v="8.7249600000000001E-7"/>
  </r>
  <r>
    <x v="0"/>
    <x v="0"/>
    <x v="0"/>
    <x v="0"/>
    <x v="0"/>
    <s v="DK1_Rural"/>
    <x v="8"/>
    <s v="GNR_BO_WOODWST_E-86"/>
    <m/>
    <m/>
    <n v="6.8755813953488398E-2"/>
    <n v="6.8755813953488406E-5"/>
    <n v="4.4003720930232602E-4"/>
    <n v="4.4003720930232602E-7"/>
  </r>
  <r>
    <x v="0"/>
    <x v="0"/>
    <x v="0"/>
    <x v="0"/>
    <x v="0"/>
    <s v="DK1_Rural"/>
    <x v="8"/>
    <s v="GNR_BO_WOODWST_E-89"/>
    <m/>
    <m/>
    <n v="0.15502247191011301"/>
    <n v="1.55022471910113E-4"/>
    <n v="9.9214382022471889E-4"/>
    <n v="9.9214382022471903E-7"/>
  </r>
  <r>
    <x v="0"/>
    <x v="0"/>
    <x v="0"/>
    <x v="0"/>
    <x v="0"/>
    <s v="DK1_Rural"/>
    <x v="8"/>
    <s v="GNR_BO_WOODWST_E-90"/>
    <m/>
    <m/>
    <n v="0.1971"/>
    <n v="1.9709999999999999E-4"/>
    <n v="1.26144E-3"/>
    <n v="1.2614399999999999E-6"/>
  </r>
  <r>
    <x v="0"/>
    <x v="0"/>
    <x v="0"/>
    <x v="0"/>
    <x v="0"/>
    <s v="DK1_Rural"/>
    <x v="8"/>
    <s v="GNR_BO_WOODWST_E-91"/>
    <m/>
    <m/>
    <n v="6.8226923076923102E-2"/>
    <n v="6.8226923076923106E-5"/>
    <n v="4.3665230769230799E-4"/>
    <n v="4.3665230769230802E-7"/>
  </r>
  <r>
    <x v="0"/>
    <x v="0"/>
    <x v="0"/>
    <x v="0"/>
    <x v="0"/>
    <s v="DK1_Rural"/>
    <x v="8"/>
    <s v="GNR_BO_WOODWST_E-94"/>
    <m/>
    <m/>
    <n v="1.9500319148936199E-2"/>
    <n v="1.9500319148936201E-5"/>
    <n v="1.2480204255319101E-4"/>
    <n v="1.24802042553192E-7"/>
  </r>
  <r>
    <x v="0"/>
    <x v="0"/>
    <x v="0"/>
    <x v="0"/>
    <x v="0"/>
    <s v="DK1_Small"/>
    <x v="5"/>
    <s v="GNR_HP_ELEC_GROUND-WTR_COP-360_LS-4-MW_Y-2020"/>
    <m/>
    <m/>
    <m/>
    <m/>
    <m/>
    <m/>
  </r>
  <r>
    <x v="0"/>
    <x v="0"/>
    <x v="0"/>
    <x v="0"/>
    <x v="0"/>
    <s v="DK1_Small"/>
    <x v="1"/>
    <s v="GNR_HS_HEAT_PIT_L-DEC_E-91_Y-2020"/>
    <m/>
    <m/>
    <m/>
    <m/>
    <m/>
    <m/>
  </r>
  <r>
    <x v="0"/>
    <x v="0"/>
    <x v="0"/>
    <x v="0"/>
    <x v="0"/>
    <s v="DK1_Small"/>
    <x v="2"/>
    <s v="GNR_ST_MSW_BP_E-20"/>
    <m/>
    <m/>
    <n v="0.13164528000001"/>
    <n v="1.3164528000001E-4"/>
    <n v="1.8227808E-3"/>
    <n v="1.8227808E-6"/>
  </r>
  <r>
    <x v="0"/>
    <x v="0"/>
    <x v="0"/>
    <x v="0"/>
    <x v="0"/>
    <s v="DK1_Small"/>
    <x v="8"/>
    <s v="GNR_BO_WOODWST_E-100"/>
    <m/>
    <m/>
    <n v="3.4492500000000002E-2"/>
    <n v="3.4492500000000002E-5"/>
    <n v="2.20752E-4"/>
    <n v="2.2075199999999999E-7"/>
  </r>
  <r>
    <x v="0"/>
    <x v="0"/>
    <x v="0"/>
    <x v="0"/>
    <x v="0"/>
    <s v="DK1_Small"/>
    <x v="8"/>
    <s v="GNR_BO_WOODWST_E-89"/>
    <m/>
    <m/>
    <n v="3.9375707865168599E-2"/>
    <n v="3.9375707865168603E-5"/>
    <n v="2.52004530337079E-4"/>
    <n v="2.5200453033707899E-7"/>
  </r>
  <r>
    <x v="0"/>
    <x v="0"/>
    <x v="0"/>
    <x v="0"/>
    <x v="1"/>
    <s v="DK2_Large"/>
    <x v="0"/>
    <s v="GNR_ST_COAL_EXT_E-42"/>
    <n v="1775.77714285714"/>
    <n v="1.7757771428571401"/>
    <n v="402.084"/>
    <n v="0.402084"/>
    <n v="5.6314285714285699E-2"/>
    <n v="5.6314285714285703E-5"/>
  </r>
  <r>
    <x v="0"/>
    <x v="0"/>
    <x v="0"/>
    <x v="0"/>
    <x v="1"/>
    <s v="DK2_Large"/>
    <x v="5"/>
    <s v="GNR_HP_ELEC_COP-300"/>
    <m/>
    <m/>
    <m/>
    <m/>
    <m/>
    <m/>
  </r>
  <r>
    <x v="0"/>
    <x v="0"/>
    <x v="0"/>
    <x v="0"/>
    <x v="1"/>
    <s v="DK2_Large"/>
    <x v="1"/>
    <s v="GNR_HS_HEAT_PIT_L-CEN_E-90_Y-2020"/>
    <m/>
    <m/>
    <m/>
    <m/>
    <m/>
    <m/>
  </r>
  <r>
    <x v="0"/>
    <x v="0"/>
    <x v="0"/>
    <x v="0"/>
    <x v="1"/>
    <s v="DK2_Large"/>
    <x v="2"/>
    <s v="GNR_ST_MSW_BP_E-20"/>
    <m/>
    <m/>
    <n v="1.77652800000014"/>
    <n v="1.77652800000014E-3"/>
    <n v="2.4598080000000001E-2"/>
    <n v="2.4598079999999999E-5"/>
  </r>
  <r>
    <x v="0"/>
    <x v="0"/>
    <x v="0"/>
    <x v="0"/>
    <x v="1"/>
    <s v="DK2_Large"/>
    <x v="2"/>
    <s v="GNR_ST_MSW_BP_E-21"/>
    <m/>
    <m/>
    <n v="0.59434514285718898"/>
    <n v="5.94345142857189E-4"/>
    <n v="8.2293942857143004E-3"/>
    <n v="8.2293942857142993E-6"/>
  </r>
  <r>
    <x v="0"/>
    <x v="0"/>
    <x v="0"/>
    <x v="0"/>
    <x v="1"/>
    <s v="DK2_Large"/>
    <x v="2"/>
    <s v="GNR_ST_MSW_BP_E-23_LS-220-MW-FEED_Y-2020"/>
    <m/>
    <m/>
    <n v="5.5978927624366097"/>
    <n v="5.5978927624366097E-3"/>
    <n v="7.1767855928674504E-2"/>
    <n v="7.17678559286745E-5"/>
  </r>
  <r>
    <x v="0"/>
    <x v="0"/>
    <x v="0"/>
    <x v="0"/>
    <x v="1"/>
    <s v="DK2_Large"/>
    <x v="2"/>
    <s v="GNR_ST_MSW_BP_E-27"/>
    <m/>
    <m/>
    <n v="0.65459911111116198"/>
    <n v="6.54599111111162E-4"/>
    <n v="9.0636800000000201E-3"/>
    <n v="9.0636800000000199E-6"/>
  </r>
  <r>
    <x v="0"/>
    <x v="0"/>
    <x v="0"/>
    <x v="0"/>
    <x v="1"/>
    <s v="DK2_Large"/>
    <x v="4"/>
    <s v="GNR_GEO_HEAT_HO"/>
    <m/>
    <m/>
    <m/>
    <m/>
    <m/>
    <m/>
  </r>
  <r>
    <x v="0"/>
    <x v="0"/>
    <x v="0"/>
    <x v="0"/>
    <x v="1"/>
    <s v="DK2_Large"/>
    <x v="8"/>
    <s v="GNR_BO_WOODWST_E-90"/>
    <m/>
    <m/>
    <n v="0.14585400000000001"/>
    <n v="1.45854E-4"/>
    <n v="9.3346559999999996E-4"/>
    <n v="9.3346559999999998E-7"/>
  </r>
  <r>
    <x v="0"/>
    <x v="0"/>
    <x v="0"/>
    <x v="0"/>
    <x v="1"/>
    <s v="DK2_MedSmall"/>
    <x v="1"/>
    <s v="GNR_HS_HEAT_PIT_L-DEC_E-91_Y-2020"/>
    <m/>
    <m/>
    <m/>
    <m/>
    <m/>
    <m/>
  </r>
  <r>
    <x v="0"/>
    <x v="0"/>
    <x v="0"/>
    <x v="0"/>
    <x v="1"/>
    <s v="DK2_MedSmall"/>
    <x v="2"/>
    <s v="GNR_ST_MSW_BP_E-21"/>
    <m/>
    <m/>
    <n v="0.14678589714286899"/>
    <n v="1.46785897142869E-4"/>
    <n v="2.0324201142857198E-3"/>
    <n v="2.03242011428572E-6"/>
  </r>
  <r>
    <x v="0"/>
    <x v="0"/>
    <x v="0"/>
    <x v="0"/>
    <x v="1"/>
    <s v="DK2_MedSmall"/>
    <x v="2"/>
    <s v="GNR_ST_MSW_BP_E-25"/>
    <m/>
    <m/>
    <n v="0.200592787200015"/>
    <n v="2.0059278720001501E-4"/>
    <n v="2.7774385919999999E-3"/>
    <n v="2.7774385920000001E-6"/>
  </r>
  <r>
    <x v="0"/>
    <x v="0"/>
    <x v="0"/>
    <x v="0"/>
    <x v="1"/>
    <s v="DK2_MedSmall"/>
    <x v="2"/>
    <s v="GNR_ST_MSW_BP_E-28"/>
    <m/>
    <m/>
    <n v="0.39326411144663098"/>
    <n v="3.93264111446631E-4"/>
    <n v="5.4451953892606202E-3"/>
    <n v="5.4451953892606203E-6"/>
  </r>
  <r>
    <x v="0"/>
    <x v="0"/>
    <x v="0"/>
    <x v="0"/>
    <x v="1"/>
    <s v="DK2_MedSmall"/>
    <x v="3"/>
    <s v="GNR_SH_SUN"/>
    <m/>
    <m/>
    <m/>
    <m/>
    <m/>
    <m/>
  </r>
  <r>
    <x v="0"/>
    <x v="0"/>
    <x v="0"/>
    <x v="0"/>
    <x v="1"/>
    <s v="DK2_MedSmall"/>
    <x v="4"/>
    <s v="GNR_EH_HEAT"/>
    <m/>
    <m/>
    <m/>
    <m/>
    <m/>
    <m/>
  </r>
  <r>
    <x v="0"/>
    <x v="0"/>
    <x v="0"/>
    <x v="0"/>
    <x v="1"/>
    <s v="DK2_Medium"/>
    <x v="0"/>
    <s v="GNR_ST_COAL_BP_E-38"/>
    <n v="557.40709894736801"/>
    <n v="0.55740709894736795"/>
    <n v="4207.0683789473696"/>
    <n v="4.20706837894737"/>
    <n v="1.76767578947368E-2"/>
    <n v="1.7676757894736802E-5"/>
  </r>
  <r>
    <x v="0"/>
    <x v="0"/>
    <x v="0"/>
    <x v="0"/>
    <x v="1"/>
    <s v="DK2_Medium"/>
    <x v="0"/>
    <s v="GNR_ST_COAL_EXT_E-41"/>
    <n v="2328.4336390243898"/>
    <n v="2.3284336390243898"/>
    <n v="527.22038634146395"/>
    <n v="0.52722038634146395"/>
    <n v="7.3840390243902404E-2"/>
    <n v="7.3840390243902403E-5"/>
  </r>
  <r>
    <x v="0"/>
    <x v="0"/>
    <x v="0"/>
    <x v="0"/>
    <x v="1"/>
    <s v="DK2_Medium"/>
    <x v="1"/>
    <s v="GNR_HS_HEAT_PIT_L-DEC_E-91_Y-2020"/>
    <m/>
    <m/>
    <m/>
    <m/>
    <m/>
    <m/>
  </r>
  <r>
    <x v="0"/>
    <x v="0"/>
    <x v="0"/>
    <x v="0"/>
    <x v="1"/>
    <s v="DK2_Medium"/>
    <x v="2"/>
    <s v="GNR_ST_MSW_BP_E-23"/>
    <m/>
    <m/>
    <n v="0.15844173913044701"/>
    <n v="1.58441739130447E-4"/>
    <n v="2.1938086956521702E-3"/>
    <n v="2.19380869565217E-6"/>
  </r>
  <r>
    <x v="0"/>
    <x v="0"/>
    <x v="0"/>
    <x v="0"/>
    <x v="1"/>
    <s v="DK2_Medium"/>
    <x v="2"/>
    <s v="GNR_ST_MSW_BP_E-25"/>
    <m/>
    <m/>
    <n v="0.13483392000000999"/>
    <n v="1.3483392000001001E-4"/>
    <n v="1.8669311999999999E-3"/>
    <n v="1.8669312E-6"/>
  </r>
  <r>
    <x v="0"/>
    <x v="0"/>
    <x v="0"/>
    <x v="0"/>
    <x v="1"/>
    <s v="DK2_Medium"/>
    <x v="3"/>
    <s v="GNR_SH_SUN"/>
    <m/>
    <m/>
    <m/>
    <m/>
    <m/>
    <m/>
  </r>
  <r>
    <x v="0"/>
    <x v="0"/>
    <x v="0"/>
    <x v="0"/>
    <x v="1"/>
    <s v="DK2_Medium"/>
    <x v="4"/>
    <s v="GNR_EH_HEAT"/>
    <m/>
    <m/>
    <m/>
    <m/>
    <m/>
    <m/>
  </r>
  <r>
    <x v="0"/>
    <x v="0"/>
    <x v="0"/>
    <x v="0"/>
    <x v="1"/>
    <s v="DK2_NoDH"/>
    <x v="3"/>
    <s v="GNR_PV_SUN"/>
    <m/>
    <m/>
    <m/>
    <m/>
    <m/>
    <m/>
  </r>
  <r>
    <x v="0"/>
    <x v="0"/>
    <x v="0"/>
    <x v="0"/>
    <x v="1"/>
    <s v="DK2_NoDH"/>
    <x v="6"/>
    <s v="GNR_ROR_WTR"/>
    <m/>
    <m/>
    <m/>
    <m/>
    <m/>
    <m/>
  </r>
  <r>
    <x v="0"/>
    <x v="0"/>
    <x v="0"/>
    <x v="0"/>
    <x v="1"/>
    <s v="DK2_NoDH"/>
    <x v="7"/>
    <s v="GNR_WT_WIND_ONS"/>
    <m/>
    <m/>
    <m/>
    <m/>
    <m/>
    <m/>
  </r>
  <r>
    <x v="0"/>
    <x v="0"/>
    <x v="0"/>
    <x v="0"/>
    <x v="1"/>
    <s v="DK2_NoDH"/>
    <x v="7"/>
    <s v="GNR_WT_WIND_ON_LS_Y-2020"/>
    <m/>
    <m/>
    <m/>
    <m/>
    <m/>
    <m/>
  </r>
  <r>
    <x v="0"/>
    <x v="0"/>
    <x v="0"/>
    <x v="0"/>
    <x v="1"/>
    <s v="DK2_Offshore"/>
    <x v="7"/>
    <s v="GNR_WT_WIND_OFF"/>
    <m/>
    <m/>
    <m/>
    <m/>
    <m/>
    <m/>
  </r>
  <r>
    <x v="0"/>
    <x v="0"/>
    <x v="0"/>
    <x v="0"/>
    <x v="1"/>
    <s v="DK2_Rural"/>
    <x v="0"/>
    <s v="GNR_ST_COAL_BP_E-35"/>
    <n v="157.68901028571401"/>
    <n v="0.157689010285714"/>
    <n v="1190.1686400000001"/>
    <n v="1.19016864"/>
    <n v="5.0007085714285698E-3"/>
    <n v="5.00070857142857E-6"/>
  </r>
  <r>
    <x v="0"/>
    <x v="0"/>
    <x v="0"/>
    <x v="0"/>
    <x v="1"/>
    <s v="DK2_Rural"/>
    <x v="5"/>
    <s v="GNR_HP_ELEC_COP-400"/>
    <m/>
    <m/>
    <m/>
    <m/>
    <m/>
    <m/>
  </r>
  <r>
    <x v="0"/>
    <x v="0"/>
    <x v="0"/>
    <x v="0"/>
    <x v="1"/>
    <s v="DK2_Rural"/>
    <x v="5"/>
    <s v="GNR_HP_ELEC_GROUND-WTR_COP-360_LS-4-MW_Y-2020"/>
    <m/>
    <m/>
    <m/>
    <m/>
    <m/>
    <m/>
  </r>
  <r>
    <x v="0"/>
    <x v="0"/>
    <x v="0"/>
    <x v="0"/>
    <x v="1"/>
    <s v="DK2_Rural"/>
    <x v="1"/>
    <s v="GNR_HS_HEAT_PIT_L-DEC_E-91_Y-2020"/>
    <m/>
    <m/>
    <m/>
    <m/>
    <m/>
    <m/>
  </r>
  <r>
    <x v="0"/>
    <x v="0"/>
    <x v="0"/>
    <x v="0"/>
    <x v="1"/>
    <s v="DK2_Rural"/>
    <x v="3"/>
    <s v="GNR_SH_SUN"/>
    <m/>
    <m/>
    <m/>
    <m/>
    <m/>
    <m/>
  </r>
  <r>
    <x v="0"/>
    <x v="0"/>
    <x v="0"/>
    <x v="0"/>
    <x v="1"/>
    <s v="DK2_Rural"/>
    <x v="4"/>
    <s v="GNR_EH_HEAT"/>
    <m/>
    <m/>
    <m/>
    <m/>
    <m/>
    <m/>
  </r>
  <r>
    <x v="0"/>
    <x v="0"/>
    <x v="0"/>
    <x v="0"/>
    <x v="1"/>
    <s v="DK2_Rural"/>
    <x v="8"/>
    <s v="GNR_BO_WOODWST_E-100"/>
    <m/>
    <m/>
    <n v="0.12417300000000001"/>
    <n v="1.2417299999999999E-4"/>
    <n v="7.9470720000000003E-4"/>
    <n v="7.9470719999999995E-7"/>
  </r>
  <r>
    <x v="0"/>
    <x v="0"/>
    <x v="0"/>
    <x v="0"/>
    <x v="1"/>
    <s v="DK2_Small"/>
    <x v="5"/>
    <s v="GNR_HP_ELEC_GROUND-WTR_COP-360_LS-4-MW_Y-2020"/>
    <m/>
    <m/>
    <m/>
    <m/>
    <m/>
    <m/>
  </r>
  <r>
    <x v="0"/>
    <x v="0"/>
    <x v="0"/>
    <x v="0"/>
    <x v="1"/>
    <s v="DK2_Small"/>
    <x v="1"/>
    <s v="GNR_HS_HEAT_PIT_L-DEC_E-91_Y-2020"/>
    <m/>
    <m/>
    <m/>
    <m/>
    <m/>
    <m/>
  </r>
  <r>
    <x v="0"/>
    <x v="0"/>
    <x v="0"/>
    <x v="1"/>
    <x v="2"/>
    <s v="EE_A"/>
    <x v="3"/>
    <s v="GNR_PV_SUN_LS-4-MW_Y-2020"/>
    <m/>
    <m/>
    <m/>
    <m/>
    <m/>
    <m/>
  </r>
  <r>
    <x v="0"/>
    <x v="0"/>
    <x v="0"/>
    <x v="1"/>
    <x v="2"/>
    <s v="EE_A"/>
    <x v="7"/>
    <s v="GNR_WT_WIND_ON_LS_Y-2020"/>
    <m/>
    <m/>
    <m/>
    <m/>
    <m/>
    <m/>
  </r>
  <r>
    <x v="0"/>
    <x v="0"/>
    <x v="0"/>
    <x v="1"/>
    <x v="2"/>
    <s v="EE_Enefit"/>
    <x v="9"/>
    <s v="ENEFIT_ST_RETORT-GAS_CND"/>
    <n v="250.774272"/>
    <n v="0.25077427200000002"/>
    <m/>
    <m/>
    <n v="4.4150400000000003E-3"/>
    <n v="4.4150400000000003E-6"/>
  </r>
  <r>
    <x v="0"/>
    <x v="0"/>
    <x v="0"/>
    <x v="1"/>
    <x v="2"/>
    <s v="EE_Industry"/>
    <x v="1"/>
    <s v="GNR_HS_HEAT_PIT_L-DEC_E-91_Y-2020"/>
    <m/>
    <m/>
    <m/>
    <m/>
    <m/>
    <m/>
  </r>
  <r>
    <x v="0"/>
    <x v="0"/>
    <x v="0"/>
    <x v="1"/>
    <x v="2"/>
    <s v="EE_Industry"/>
    <x v="1"/>
    <s v="GNR_HS_HEAT_WTR-TANK_LS_E-95_Y-2010"/>
    <m/>
    <m/>
    <m/>
    <m/>
    <m/>
    <m/>
  </r>
  <r>
    <x v="0"/>
    <x v="0"/>
    <x v="0"/>
    <x v="1"/>
    <x v="2"/>
    <s v="EE_Industry"/>
    <x v="9"/>
    <s v="GNR_ENG_RETORT-GAS_E-44"/>
    <n v="390.652561983471"/>
    <n v="0.39065256198347098"/>
    <m/>
    <m/>
    <n v="6.87768595041322E-3"/>
    <n v="6.8776859504132304E-6"/>
  </r>
  <r>
    <x v="0"/>
    <x v="0"/>
    <x v="0"/>
    <x v="1"/>
    <x v="2"/>
    <s v="EE_Industry"/>
    <x v="8"/>
    <s v="GNR_ST_WOODWST_BP_E-53"/>
    <m/>
    <m/>
    <n v="38.788933787029798"/>
    <n v="3.87889337870298E-2"/>
    <n v="6.2062294059247597E-3"/>
    <n v="6.2062294059247599E-6"/>
  </r>
  <r>
    <x v="0"/>
    <x v="0"/>
    <x v="0"/>
    <x v="1"/>
    <x v="2"/>
    <s v="EE_Kohtla_Jarve"/>
    <x v="5"/>
    <s v="GNR_HP_ELEC_GROUND-WTR_COP-360_LS-4-MW_Y-2020"/>
    <m/>
    <m/>
    <m/>
    <m/>
    <m/>
    <m/>
  </r>
  <r>
    <x v="0"/>
    <x v="0"/>
    <x v="0"/>
    <x v="1"/>
    <x v="2"/>
    <s v="EE_Kohtla_Jarve"/>
    <x v="1"/>
    <s v="GNR_HS_HEAT_PIT_L-DEC_E-91_Y-2020"/>
    <m/>
    <m/>
    <m/>
    <m/>
    <m/>
    <m/>
  </r>
  <r>
    <x v="0"/>
    <x v="0"/>
    <x v="0"/>
    <x v="1"/>
    <x v="2"/>
    <s v="EE_Narva"/>
    <x v="5"/>
    <s v="GNR_HP_ELEC_AIR-WTR_COP-310_LS_Y-2020"/>
    <m/>
    <m/>
    <m/>
    <m/>
    <m/>
    <m/>
  </r>
  <r>
    <x v="0"/>
    <x v="0"/>
    <x v="0"/>
    <x v="1"/>
    <x v="2"/>
    <s v="EE_Narva"/>
    <x v="1"/>
    <s v="GNR_HS_HEAT_PIT_L-CEN_E-90_Y-2020"/>
    <m/>
    <m/>
    <m/>
    <m/>
    <m/>
    <m/>
  </r>
  <r>
    <x v="0"/>
    <x v="0"/>
    <x v="0"/>
    <x v="1"/>
    <x v="2"/>
    <s v="EE_Parnu"/>
    <x v="5"/>
    <s v="GNR_HP_ELEC_AIR-WTR_COP-310_LS_Y-2020"/>
    <m/>
    <m/>
    <m/>
    <m/>
    <m/>
    <m/>
  </r>
  <r>
    <x v="0"/>
    <x v="0"/>
    <x v="0"/>
    <x v="1"/>
    <x v="2"/>
    <s v="EE_Parnu"/>
    <x v="1"/>
    <s v="GNR_HS_HEAT_PIT_L-CEN_E-90_Y-2020"/>
    <m/>
    <m/>
    <m/>
    <m/>
    <m/>
    <m/>
  </r>
  <r>
    <x v="0"/>
    <x v="0"/>
    <x v="0"/>
    <x v="1"/>
    <x v="2"/>
    <s v="EE_Rural"/>
    <x v="6"/>
    <s v="GNR_ROR_WTR"/>
    <m/>
    <m/>
    <m/>
    <m/>
    <m/>
    <m/>
  </r>
  <r>
    <x v="0"/>
    <x v="0"/>
    <x v="0"/>
    <x v="1"/>
    <x v="2"/>
    <s v="EE_Rural"/>
    <x v="7"/>
    <s v="GNR_WT_WIND_ONS"/>
    <m/>
    <m/>
    <m/>
    <m/>
    <m/>
    <m/>
  </r>
  <r>
    <x v="0"/>
    <x v="0"/>
    <x v="0"/>
    <x v="1"/>
    <x v="2"/>
    <s v="EE_Rural"/>
    <x v="8"/>
    <s v="EBAVERE_ST_WOODWST_BP"/>
    <m/>
    <m/>
    <n v="31.121052631579001"/>
    <n v="3.1121052631579001E-2"/>
    <n v="4.9793684210526299E-3"/>
    <n v="4.9793684210526302E-6"/>
  </r>
  <r>
    <x v="0"/>
    <x v="0"/>
    <x v="0"/>
    <x v="1"/>
    <x v="2"/>
    <s v="EE_Tallinn"/>
    <x v="5"/>
    <s v="GNR_HP_ELEC_AIR-WTR_COP-310_LS_Y-2020"/>
    <m/>
    <m/>
    <m/>
    <m/>
    <m/>
    <m/>
  </r>
  <r>
    <x v="0"/>
    <x v="0"/>
    <x v="0"/>
    <x v="1"/>
    <x v="2"/>
    <s v="EE_Tallinn"/>
    <x v="1"/>
    <s v="GNR_HS_HEAT_PIT_L-CEN_E-90_Y-2020"/>
    <m/>
    <m/>
    <m/>
    <m/>
    <m/>
    <m/>
  </r>
  <r>
    <x v="0"/>
    <x v="0"/>
    <x v="0"/>
    <x v="1"/>
    <x v="2"/>
    <s v="EE_Tallinn"/>
    <x v="2"/>
    <s v="IRU_ST_MSW_BP"/>
    <m/>
    <m/>
    <n v="278.77823999999998"/>
    <n v="0.27877824000000001"/>
    <n v="7.1481599999999998E-3"/>
    <n v="7.1481600000000002E-6"/>
  </r>
  <r>
    <x v="0"/>
    <x v="0"/>
    <x v="0"/>
    <x v="1"/>
    <x v="2"/>
    <s v="EE_Tartu"/>
    <x v="5"/>
    <s v="GNR_HP_ELEC_AIR-WTR_COP-310_LS_Y-2020"/>
    <m/>
    <m/>
    <m/>
    <m/>
    <m/>
    <m/>
  </r>
  <r>
    <x v="0"/>
    <x v="0"/>
    <x v="0"/>
    <x v="1"/>
    <x v="2"/>
    <s v="EE_Tartu"/>
    <x v="1"/>
    <s v="GNR_HS_HEAT_PIT_L-CEN_E-90_Y-2020"/>
    <m/>
    <m/>
    <m/>
    <m/>
    <m/>
    <m/>
  </r>
  <r>
    <x v="0"/>
    <x v="0"/>
    <x v="0"/>
    <x v="2"/>
    <x v="3"/>
    <s v="FI_IND"/>
    <x v="0"/>
    <s v="GNR_IND-ST_COAL_BP_CB-30"/>
    <n v="31.270567327999998"/>
    <n v="3.1270567328000001E-2"/>
    <n v="236.01675552"/>
    <n v="0.23601675552000001"/>
    <n v="9.9166703999999995E-4"/>
    <n v="9.9166704000000005E-7"/>
  </r>
  <r>
    <x v="0"/>
    <x v="0"/>
    <x v="0"/>
    <x v="2"/>
    <x v="3"/>
    <s v="FI_IND"/>
    <x v="5"/>
    <s v="GNR_HP_ELEC_AIR-WTR_COP-310_LS_Y-2020"/>
    <m/>
    <m/>
    <m/>
    <m/>
    <m/>
    <m/>
  </r>
  <r>
    <x v="0"/>
    <x v="0"/>
    <x v="0"/>
    <x v="2"/>
    <x v="3"/>
    <s v="FI_IND"/>
    <x v="1"/>
    <s v="GNR_HS_HEAT_PIT_L-CEN_E-90_Y-2020"/>
    <m/>
    <m/>
    <m/>
    <m/>
    <m/>
    <m/>
  </r>
  <r>
    <x v="0"/>
    <x v="0"/>
    <x v="0"/>
    <x v="2"/>
    <x v="3"/>
    <s v="FI_IND"/>
    <x v="2"/>
    <s v="GNR_IND-ST_MSW_BP_CB-30"/>
    <m/>
    <m/>
    <n v="3.15827200000024"/>
    <n v="3.15827200000024E-3"/>
    <n v="4.3729919999999999E-2"/>
    <n v="4.3729919999999998E-5"/>
  </r>
  <r>
    <x v="0"/>
    <x v="0"/>
    <x v="0"/>
    <x v="2"/>
    <x v="3"/>
    <s v="FI_IND"/>
    <x v="2"/>
    <s v="GNR_ST_MSW_BP_E-23_LS-220-MW-FEED_Y-2020"/>
    <m/>
    <m/>
    <n v="24.8424539030975"/>
    <n v="2.48424539030975E-2"/>
    <n v="0.31849299875765902"/>
    <n v="3.1849299875765901E-4"/>
  </r>
  <r>
    <x v="0"/>
    <x v="0"/>
    <x v="0"/>
    <x v="2"/>
    <x v="3"/>
    <s v="FI_IND"/>
    <x v="10"/>
    <s v="AITTALUOTO_IND-ST_PEAT_EXT"/>
    <n v="425.76261288000001"/>
    <n v="0.42576261288"/>
    <n v="954.98156159999905"/>
    <n v="0.95498156159999903"/>
    <n v="1.193726952E-2"/>
    <n v="1.193726952E-5"/>
  </r>
  <r>
    <x v="0"/>
    <x v="0"/>
    <x v="0"/>
    <x v="2"/>
    <x v="3"/>
    <s v="FI_IND"/>
    <x v="10"/>
    <s v="ALHOLMEN2_IND-ST_PEAT_EXT"/>
    <n v="941.67962790697698"/>
    <n v="0.94167962790697701"/>
    <n v="2112.1786046511602"/>
    <n v="2.1121786046511599"/>
    <n v="2.6402232558139501E-2"/>
    <n v="2.64022325581395E-5"/>
  </r>
  <r>
    <x v="0"/>
    <x v="0"/>
    <x v="0"/>
    <x v="2"/>
    <x v="3"/>
    <s v="FI_IND"/>
    <x v="10"/>
    <s v="GNR_IND-ST_PEAT_BP_CB-20"/>
    <n v="778.38576586597605"/>
    <n v="0.77838576586597596"/>
    <n v="1745.91199820406"/>
    <n v="1.7459119982040601"/>
    <n v="2.1823899977550701E-2"/>
    <n v="2.1823899977550699E-5"/>
  </r>
  <r>
    <x v="0"/>
    <x v="0"/>
    <x v="0"/>
    <x v="2"/>
    <x v="3"/>
    <s v="FI_IND"/>
    <x v="10"/>
    <s v="GNR_IND-ST_PEAT_BP_CB-30"/>
    <n v="2840.5503429333298"/>
    <n v="2.8405503429333301"/>
    <n v="6371.3278719999998"/>
    <n v="6.3713278720000002"/>
    <n v="7.9641598399999999E-2"/>
    <n v="7.9641598399999994E-5"/>
  </r>
  <r>
    <x v="0"/>
    <x v="0"/>
    <x v="0"/>
    <x v="2"/>
    <x v="3"/>
    <s v="FI_IND"/>
    <x v="10"/>
    <s v="GNR_ST_PEAT_BP_CB-50"/>
    <n v="134.97407999999999"/>
    <n v="0.13497408"/>
    <n v="302.74560000000002"/>
    <n v="0.3027456"/>
    <n v="3.7843199999999999E-3"/>
    <n v="3.78432E-6"/>
  </r>
  <r>
    <x v="0"/>
    <x v="0"/>
    <x v="0"/>
    <x v="2"/>
    <x v="3"/>
    <s v="FI_IND"/>
    <x v="4"/>
    <s v="GNR_EH_HEAT"/>
    <m/>
    <m/>
    <m/>
    <m/>
    <m/>
    <m/>
  </r>
  <r>
    <x v="0"/>
    <x v="0"/>
    <x v="0"/>
    <x v="2"/>
    <x v="3"/>
    <s v="FI_IND"/>
    <x v="8"/>
    <s v="GNR_IND-ST_BLACKLIC_BP_CB-30"/>
    <m/>
    <m/>
    <n v="1176.9725679999999"/>
    <n v="1.1769725680000001"/>
    <n v="0.18831561088000001"/>
    <n v="1.8831561088E-4"/>
  </r>
  <r>
    <x v="0"/>
    <x v="0"/>
    <x v="0"/>
    <x v="2"/>
    <x v="3"/>
    <s v="FI_IND"/>
    <x v="8"/>
    <s v="GNR_IND-ST_BLACKLIC_BP_CB-60"/>
    <m/>
    <m/>
    <n v="89.936000000000007"/>
    <n v="8.9936000000000002E-2"/>
    <n v="1.438976E-2"/>
    <n v="1.438976E-5"/>
  </r>
  <r>
    <x v="0"/>
    <x v="0"/>
    <x v="0"/>
    <x v="2"/>
    <x v="3"/>
    <s v="FI_large"/>
    <x v="0"/>
    <s v="NA2y3_ST_COAL_EXT"/>
    <n v="215.596532611903"/>
    <n v="0.21559653261190301"/>
    <n v="1627.2296436035799"/>
    <n v="1.62722964360358"/>
    <n v="6.8370993428722004E-3"/>
    <n v="6.8370993428721997E-6"/>
  </r>
  <r>
    <x v="0"/>
    <x v="0"/>
    <x v="0"/>
    <x v="2"/>
    <x v="3"/>
    <s v="FI_large"/>
    <x v="1"/>
    <s v="GNR_HS_HEAT_PIT_L-CEN_E-90"/>
    <m/>
    <m/>
    <m/>
    <m/>
    <m/>
    <m/>
  </r>
  <r>
    <x v="0"/>
    <x v="0"/>
    <x v="0"/>
    <x v="2"/>
    <x v="3"/>
    <s v="FI_large"/>
    <x v="1"/>
    <s v="GNR_HS_HEAT_WTR-TANK_LS_E-95_Y-2010"/>
    <m/>
    <m/>
    <m/>
    <m/>
    <m/>
    <m/>
  </r>
  <r>
    <x v="0"/>
    <x v="0"/>
    <x v="0"/>
    <x v="2"/>
    <x v="3"/>
    <s v="FI_large"/>
    <x v="10"/>
    <s v="GNR_IND-ST_PEAT_BP_CB-40"/>
    <n v="519.65020800000002"/>
    <n v="0.51965020799999995"/>
    <n v="1165.5705599999999"/>
    <n v="1.1655705599999999"/>
    <n v="1.4569632000000001E-2"/>
    <n v="1.4569631999999999E-5"/>
  </r>
  <r>
    <x v="0"/>
    <x v="0"/>
    <x v="0"/>
    <x v="2"/>
    <x v="3"/>
    <s v="FI_large"/>
    <x v="10"/>
    <s v="GNR_ST_PEAT_BP_CB-40"/>
    <n v="422.21579400000002"/>
    <n v="0.42221579399999998"/>
    <n v="947.02607999999998"/>
    <n v="0.94702607999999999"/>
    <n v="1.1837825999999999E-2"/>
    <n v="1.1837826E-5"/>
  </r>
  <r>
    <x v="0"/>
    <x v="0"/>
    <x v="0"/>
    <x v="2"/>
    <x v="3"/>
    <s v="FI_large"/>
    <x v="10"/>
    <s v="KELJONLAHTI_ST_PEAT_EXT"/>
    <n v="16.7131742663185"/>
    <n v="1.6713174266318499E-2"/>
    <n v="37.487493681462098"/>
    <n v="3.7487493681462099E-2"/>
    <n v="4.6859367101827703E-4"/>
    <n v="4.6859367101827698E-7"/>
  </r>
  <r>
    <x v="0"/>
    <x v="0"/>
    <x v="0"/>
    <x v="2"/>
    <x v="3"/>
    <s v="FI_large"/>
    <x v="10"/>
    <s v="TOPPILA2_ST_PEAT_EXT"/>
    <n v="536.31597558139504"/>
    <n v="0.53631597558139499"/>
    <n v="1202.9517209302301"/>
    <n v="1.2029517209302301"/>
    <n v="1.5036896511627901E-2"/>
    <n v="1.5036896511627899E-5"/>
  </r>
  <r>
    <x v="0"/>
    <x v="0"/>
    <x v="0"/>
    <x v="2"/>
    <x v="3"/>
    <s v="FI_large"/>
    <x v="4"/>
    <s v="GNR_EH_HEAT"/>
    <m/>
    <m/>
    <m/>
    <m/>
    <m/>
    <m/>
  </r>
  <r>
    <x v="0"/>
    <x v="0"/>
    <x v="0"/>
    <x v="2"/>
    <x v="3"/>
    <s v="FI_large_gas"/>
    <x v="0"/>
    <s v="GNR_ST_COAL_BP_CB-50"/>
    <n v="3025.1877722995"/>
    <n v="3.0251877722995002"/>
    <n v="22832.812573169598"/>
    <n v="22.832812573169601"/>
    <n v="9.5936187282225194E-2"/>
    <n v="9.5936187282225194E-5"/>
  </r>
  <r>
    <x v="0"/>
    <x v="0"/>
    <x v="0"/>
    <x v="2"/>
    <x v="3"/>
    <s v="FI_large_gas"/>
    <x v="5"/>
    <s v="GNR_HP_ELEC_COP-270"/>
    <m/>
    <m/>
    <m/>
    <m/>
    <m/>
    <m/>
  </r>
  <r>
    <x v="0"/>
    <x v="0"/>
    <x v="0"/>
    <x v="2"/>
    <x v="3"/>
    <s v="FI_large_gas"/>
    <x v="1"/>
    <s v="GNR_HS_HEAT_PIT_L-CEN_E-90_Y-2020"/>
    <m/>
    <m/>
    <m/>
    <m/>
    <m/>
    <m/>
  </r>
  <r>
    <x v="0"/>
    <x v="0"/>
    <x v="0"/>
    <x v="2"/>
    <x v="3"/>
    <s v="FI_large_gas"/>
    <x v="2"/>
    <s v="GNR_ST_MSW_BP_CB-30"/>
    <m/>
    <m/>
    <n v="1.8203928888890299"/>
    <n v="1.82039288888903E-3"/>
    <n v="2.5205439999999999E-2"/>
    <n v="2.520544E-5"/>
  </r>
  <r>
    <x v="0"/>
    <x v="0"/>
    <x v="0"/>
    <x v="2"/>
    <x v="3"/>
    <s v="FI_large_gas"/>
    <x v="2"/>
    <s v="GNR_ST_MSW_BP_E-23_LS-220-MW-FEED_Y-2020"/>
    <m/>
    <m/>
    <n v="11.931558026511199"/>
    <n v="1.19315580265112E-2"/>
    <n v="0.15296869264758001"/>
    <n v="1.5296869264757999E-4"/>
  </r>
  <r>
    <x v="0"/>
    <x v="0"/>
    <x v="0"/>
    <x v="2"/>
    <x v="3"/>
    <s v="FI_large_gas"/>
    <x v="11"/>
    <s v="GNR_BO_HYDROGEN_E-90"/>
    <n v="11.685840000000001"/>
    <n v="1.1685839999999999E-2"/>
    <m/>
    <m/>
    <m/>
    <m/>
  </r>
  <r>
    <x v="0"/>
    <x v="0"/>
    <x v="0"/>
    <x v="2"/>
    <x v="3"/>
    <s v="FI_large_gas"/>
    <x v="11"/>
    <s v="GNR_ST_HYDROGEN_BP_CB-30"/>
    <n v="16.2043648"/>
    <n v="1.6204364799999999E-2"/>
    <m/>
    <m/>
    <m/>
    <m/>
  </r>
  <r>
    <x v="0"/>
    <x v="0"/>
    <x v="0"/>
    <x v="2"/>
    <x v="3"/>
    <s v="FI_large_gas"/>
    <x v="4"/>
    <s v="GNR_EH_HEAT"/>
    <m/>
    <m/>
    <m/>
    <m/>
    <m/>
    <m/>
  </r>
  <r>
    <x v="0"/>
    <x v="0"/>
    <x v="0"/>
    <x v="2"/>
    <x v="3"/>
    <s v="FI_large_gas"/>
    <x v="8"/>
    <s v="GNR_IND-ST_WOODWST_BP_CB-50"/>
    <m/>
    <m/>
    <n v="3.8700584999999998"/>
    <n v="3.8700585000000002E-3"/>
    <n v="2.4768374400000001E-2"/>
    <n v="2.47683744E-5"/>
  </r>
  <r>
    <x v="0"/>
    <x v="0"/>
    <x v="0"/>
    <x v="2"/>
    <x v="3"/>
    <s v="FI_medium"/>
    <x v="0"/>
    <s v="GNR_ST_COAL_BP_CB-130"/>
    <n v="1348.8621046153801"/>
    <n v="1.3488621046153799"/>
    <n v="10180.629415384599"/>
    <n v="10.180629415384599"/>
    <n v="4.2775753846153897E-2"/>
    <n v="4.2775753846153899E-5"/>
  </r>
  <r>
    <x v="0"/>
    <x v="0"/>
    <x v="0"/>
    <x v="2"/>
    <x v="3"/>
    <s v="FI_medium"/>
    <x v="1"/>
    <s v="GNR_HS_HEAT_PIT_L-DEC_E-91_Y-2020"/>
    <m/>
    <m/>
    <m/>
    <m/>
    <m/>
    <m/>
  </r>
  <r>
    <x v="0"/>
    <x v="0"/>
    <x v="0"/>
    <x v="2"/>
    <x v="3"/>
    <s v="FI_medium"/>
    <x v="1"/>
    <s v="GNR_HS_HEAT_WTR-TANK_LS_E-95_Y-2010"/>
    <m/>
    <m/>
    <m/>
    <m/>
    <m/>
    <m/>
  </r>
  <r>
    <x v="0"/>
    <x v="0"/>
    <x v="0"/>
    <x v="2"/>
    <x v="3"/>
    <s v="FI_medium"/>
    <x v="2"/>
    <s v="GNR_BO_MSW_E-90"/>
    <m/>
    <m/>
    <n v="0.64785066666671598"/>
    <n v="6.4785066666671603E-4"/>
    <n v="8.9702400000000009E-3"/>
    <n v="8.9702400000000004E-6"/>
  </r>
  <r>
    <x v="0"/>
    <x v="0"/>
    <x v="0"/>
    <x v="2"/>
    <x v="3"/>
    <s v="FI_medium"/>
    <x v="2"/>
    <s v="GNR_ST_MSW_BP_CB-30"/>
    <m/>
    <m/>
    <n v="1.00889244444452"/>
    <n v="1.00889244444452E-3"/>
    <n v="1.3969280000000001E-2"/>
    <n v="1.3969280000000001E-5"/>
  </r>
  <r>
    <x v="0"/>
    <x v="0"/>
    <x v="0"/>
    <x v="2"/>
    <x v="3"/>
    <s v="FI_medium"/>
    <x v="11"/>
    <s v="GNR_ST_BFG_BP_CB-280"/>
    <n v="348.90579428571402"/>
    <n v="0.348905794285714"/>
    <m/>
    <m/>
    <m/>
    <m/>
  </r>
  <r>
    <x v="0"/>
    <x v="0"/>
    <x v="0"/>
    <x v="2"/>
    <x v="3"/>
    <s v="FI_medium"/>
    <x v="11"/>
    <s v="GNR_ST_BFG_BP_CB-90"/>
    <n v="320.71138666666701"/>
    <n v="0.32071138666666699"/>
    <m/>
    <m/>
    <m/>
    <m/>
  </r>
  <r>
    <x v="0"/>
    <x v="0"/>
    <x v="0"/>
    <x v="2"/>
    <x v="3"/>
    <s v="FI_medium"/>
    <x v="10"/>
    <s v="GNR_BO_PEAT_E-90"/>
    <n v="42.607671706648603"/>
    <n v="4.26076717066486E-2"/>
    <n v="95.568609435473505"/>
    <n v="9.5568609435473503E-2"/>
    <n v="1.19460761794342E-3"/>
    <n v="1.19460761794342E-6"/>
  </r>
  <r>
    <x v="0"/>
    <x v="0"/>
    <x v="0"/>
    <x v="2"/>
    <x v="3"/>
    <s v="FI_medium"/>
    <x v="10"/>
    <s v="GNR_ST_PEAT_BP_CB-120"/>
    <n v="859.21"/>
    <n v="0.85921000000000003"/>
    <n v="1927.2"/>
    <n v="1.9272"/>
    <n v="2.409E-2"/>
    <n v="2.4090000000000001E-5"/>
  </r>
  <r>
    <x v="0"/>
    <x v="0"/>
    <x v="0"/>
    <x v="2"/>
    <x v="3"/>
    <s v="FI_medium"/>
    <x v="10"/>
    <s v="GNR_ST_PEAT_BP_CB-30"/>
    <n v="676.88563799999997"/>
    <n v="0.67688563800000001"/>
    <n v="1518.2481600000001"/>
    <n v="1.51824816"/>
    <n v="1.8978102E-2"/>
    <n v="1.8978101999999999E-5"/>
  </r>
  <r>
    <x v="0"/>
    <x v="0"/>
    <x v="0"/>
    <x v="2"/>
    <x v="3"/>
    <s v="FI_medium"/>
    <x v="10"/>
    <s v="GNR_ST_PEAT_BP_CB-40"/>
    <n v="103.37889744"/>
    <n v="0.10337889744000001"/>
    <n v="231.87790079999999"/>
    <n v="0.23187790080000001"/>
    <n v="2.8984737599999999E-3"/>
    <n v="2.89847376E-6"/>
  </r>
  <r>
    <x v="0"/>
    <x v="0"/>
    <x v="0"/>
    <x v="2"/>
    <x v="3"/>
    <s v="FI_medium"/>
    <x v="10"/>
    <s v="GNR_ST_PEAT_BP_CB-50"/>
    <n v="92.664697976956106"/>
    <n v="9.2664697976956104E-2"/>
    <n v="207.84605153709799"/>
    <n v="0.20784605153709801"/>
    <n v="2.5980756442137202E-3"/>
    <n v="2.5980756442137199E-6"/>
  </r>
  <r>
    <x v="0"/>
    <x v="0"/>
    <x v="0"/>
    <x v="2"/>
    <x v="3"/>
    <s v="FI_medium"/>
    <x v="4"/>
    <s v="GNR_EH_HEAT"/>
    <m/>
    <m/>
    <m/>
    <m/>
    <m/>
    <m/>
  </r>
  <r>
    <x v="0"/>
    <x v="0"/>
    <x v="0"/>
    <x v="2"/>
    <x v="3"/>
    <s v="FI_medium"/>
    <x v="8"/>
    <s v="GNR_IND-ST_WOODWST_BP_CB-40"/>
    <m/>
    <m/>
    <n v="0.174762"/>
    <n v="1.7476199999999999E-4"/>
    <n v="1.1184768E-3"/>
    <n v="1.1184768000000001E-6"/>
  </r>
  <r>
    <x v="0"/>
    <x v="0"/>
    <x v="0"/>
    <x v="2"/>
    <x v="3"/>
    <s v="FI_medium_gas"/>
    <x v="5"/>
    <s v="GNR_HP_ELEC_GROUND-WTR_COP-360_LS-4-MW_Y-2020"/>
    <m/>
    <m/>
    <m/>
    <m/>
    <m/>
    <m/>
  </r>
  <r>
    <x v="0"/>
    <x v="0"/>
    <x v="0"/>
    <x v="2"/>
    <x v="3"/>
    <s v="FI_medium_gas"/>
    <x v="1"/>
    <s v="GNR_HS_HEAT_PIT_L-DEC_E-91_Y-2020"/>
    <m/>
    <m/>
    <m/>
    <m/>
    <m/>
    <m/>
  </r>
  <r>
    <x v="0"/>
    <x v="0"/>
    <x v="0"/>
    <x v="2"/>
    <x v="3"/>
    <s v="FI_medium_gas"/>
    <x v="1"/>
    <s v="GNR_HS_HEAT_WTR-TANK_LS_E-95_Y-2010"/>
    <m/>
    <m/>
    <m/>
    <m/>
    <m/>
    <m/>
  </r>
  <r>
    <x v="0"/>
    <x v="0"/>
    <x v="0"/>
    <x v="2"/>
    <x v="3"/>
    <s v="FI_medium_gas"/>
    <x v="2"/>
    <s v="GNR_ST_MSW_BP_CB-20"/>
    <m/>
    <m/>
    <n v="1.1904256000000899"/>
    <n v="1.1904256000000899E-3"/>
    <n v="1.6482816000000001E-2"/>
    <n v="1.6482816000000001E-5"/>
  </r>
  <r>
    <x v="0"/>
    <x v="0"/>
    <x v="0"/>
    <x v="2"/>
    <x v="3"/>
    <s v="FI_medium_gas"/>
    <x v="2"/>
    <s v="GNR_ST_MSW_BP_CB-30"/>
    <m/>
    <m/>
    <n v="0.30705422222224599"/>
    <n v="3.0705422222224599E-4"/>
    <n v="4.25152E-3"/>
    <n v="4.2515200000000004E-6"/>
  </r>
  <r>
    <x v="0"/>
    <x v="0"/>
    <x v="0"/>
    <x v="2"/>
    <x v="3"/>
    <s v="FI_medium_gas"/>
    <x v="4"/>
    <s v="GNR_EH_HEAT"/>
    <m/>
    <m/>
    <m/>
    <m/>
    <m/>
    <m/>
  </r>
  <r>
    <x v="0"/>
    <x v="0"/>
    <x v="0"/>
    <x v="2"/>
    <x v="3"/>
    <s v="FI_medium_gas"/>
    <x v="8"/>
    <s v="GNR_IND-ST_WOODWST_BP_CB-40"/>
    <m/>
    <m/>
    <n v="0.28156100000000001"/>
    <n v="2.81561E-4"/>
    <n v="1.8019904E-3"/>
    <n v="1.8019904E-6"/>
  </r>
  <r>
    <x v="0"/>
    <x v="0"/>
    <x v="0"/>
    <x v="2"/>
    <x v="3"/>
    <s v="FI_small"/>
    <x v="5"/>
    <s v="GNR_HP_ELEC_COP-270"/>
    <m/>
    <m/>
    <m/>
    <m/>
    <m/>
    <m/>
  </r>
  <r>
    <x v="0"/>
    <x v="0"/>
    <x v="0"/>
    <x v="2"/>
    <x v="3"/>
    <s v="FI_small"/>
    <x v="5"/>
    <s v="GNR_HP_ELEC_GROUND-WTR_COP-360_LS-4-MW_Y-2020"/>
    <m/>
    <m/>
    <m/>
    <m/>
    <m/>
    <m/>
  </r>
  <r>
    <x v="0"/>
    <x v="0"/>
    <x v="0"/>
    <x v="2"/>
    <x v="3"/>
    <s v="FI_small"/>
    <x v="1"/>
    <s v="GNR_HS_HEAT_PIT_L-DEC_E-91_Y-2020"/>
    <m/>
    <m/>
    <m/>
    <m/>
    <m/>
    <m/>
  </r>
  <r>
    <x v="0"/>
    <x v="0"/>
    <x v="0"/>
    <x v="2"/>
    <x v="3"/>
    <s v="FI_small"/>
    <x v="11"/>
    <s v="GNR_BO_HYDROGEN_E-90"/>
    <n v="23.371680000000001"/>
    <n v="2.3371679999999999E-2"/>
    <m/>
    <m/>
    <m/>
    <m/>
  </r>
  <r>
    <x v="0"/>
    <x v="0"/>
    <x v="0"/>
    <x v="2"/>
    <x v="3"/>
    <s v="FI_small"/>
    <x v="10"/>
    <s v="GNR_ST_PEAT_BP_CB-10"/>
    <n v="84.546263999999994"/>
    <n v="8.4546263999999996E-2"/>
    <n v="189.63648000000001"/>
    <n v="0.18963648"/>
    <n v="2.370456E-3"/>
    <n v="2.3704560000000001E-6"/>
  </r>
  <r>
    <x v="0"/>
    <x v="0"/>
    <x v="0"/>
    <x v="2"/>
    <x v="3"/>
    <s v="FI_small"/>
    <x v="10"/>
    <s v="GNR_ST_PEAT_BP_CB-20"/>
    <n v="45.441273600000002"/>
    <n v="4.5441273599999998E-2"/>
    <n v="101.924352"/>
    <n v="0.101924352"/>
    <n v="1.2740544000000001E-3"/>
    <n v="1.2740544E-6"/>
  </r>
  <r>
    <x v="0"/>
    <x v="0"/>
    <x v="0"/>
    <x v="2"/>
    <x v="3"/>
    <s v="FI_small"/>
    <x v="10"/>
    <s v="GNR_ST_PEAT_BP_CB-30"/>
    <n v="220.47016160000001"/>
    <n v="0.22047016159999999"/>
    <n v="494.51251200000002"/>
    <n v="0.49451251200000002"/>
    <n v="6.1814063999999997E-3"/>
    <n v="6.1814064000000002E-6"/>
  </r>
  <r>
    <x v="0"/>
    <x v="0"/>
    <x v="0"/>
    <x v="2"/>
    <x v="3"/>
    <s v="FI_small"/>
    <x v="4"/>
    <s v="GNR_EH_HEAT"/>
    <m/>
    <m/>
    <m/>
    <m/>
    <m/>
    <m/>
  </r>
  <r>
    <x v="0"/>
    <x v="0"/>
    <x v="0"/>
    <x v="2"/>
    <x v="3"/>
    <s v="FI_small"/>
    <x v="8"/>
    <s v="GNR_ST_WOODWST_BP_CB-30"/>
    <m/>
    <m/>
    <n v="6.6430000000000102E-4"/>
    <n v="6.6430000000000099E-7"/>
    <n v="4.2515200000000004E-6"/>
    <n v="4.2515199999999998E-9"/>
  </r>
  <r>
    <x v="0"/>
    <x v="0"/>
    <x v="0"/>
    <x v="2"/>
    <x v="3"/>
    <s v="FI_small_gas"/>
    <x v="5"/>
    <s v="GNR_HP_ELEC_COP-270"/>
    <m/>
    <m/>
    <m/>
    <m/>
    <m/>
    <m/>
  </r>
  <r>
    <x v="0"/>
    <x v="0"/>
    <x v="0"/>
    <x v="2"/>
    <x v="3"/>
    <s v="FI_small_gas"/>
    <x v="5"/>
    <s v="GNR_HP_ELEC_GROUND-WTR_COP-360_LS-4-MW_Y-2020"/>
    <m/>
    <m/>
    <m/>
    <m/>
    <m/>
    <m/>
  </r>
  <r>
    <x v="0"/>
    <x v="0"/>
    <x v="0"/>
    <x v="2"/>
    <x v="3"/>
    <s v="FI_small_gas"/>
    <x v="1"/>
    <s v="GNR_HS_HEAT_PIT_L-DEC_E-91_Y-2020"/>
    <m/>
    <m/>
    <m/>
    <m/>
    <m/>
    <m/>
  </r>
  <r>
    <x v="0"/>
    <x v="0"/>
    <x v="0"/>
    <x v="2"/>
    <x v="3"/>
    <s v="FinA"/>
    <x v="0"/>
    <s v="GNR_ST_COAL_CND_E-40"/>
    <n v="2106.9595800000002"/>
    <n v="2.1069595799999998"/>
    <n v="15902.422200000001"/>
    <n v="15.9024222"/>
    <n v="6.6816899999999999E-2"/>
    <n v="6.6816900000000001E-5"/>
  </r>
  <r>
    <x v="0"/>
    <x v="0"/>
    <x v="0"/>
    <x v="2"/>
    <x v="3"/>
    <s v="FinA"/>
    <x v="12"/>
    <s v="GNR_ST_NUCL_CND_E-33"/>
    <m/>
    <m/>
    <m/>
    <m/>
    <m/>
    <m/>
  </r>
  <r>
    <x v="0"/>
    <x v="0"/>
    <x v="0"/>
    <x v="2"/>
    <x v="3"/>
    <s v="FinA"/>
    <x v="10"/>
    <s v="GNR_ST_PEAT_CND_E-38"/>
    <n v="21.6922628571429"/>
    <n v="2.1692262857142899E-2"/>
    <n v="48.655542857142898"/>
    <n v="4.8655542857142901E-2"/>
    <n v="6.0819428571428605E-4"/>
    <n v="6.0819428571428602E-7"/>
  </r>
  <r>
    <x v="0"/>
    <x v="0"/>
    <x v="0"/>
    <x v="2"/>
    <x v="3"/>
    <s v="FinA"/>
    <x v="6"/>
    <s v="GNR_RES_WTR_NOPMP_MC-01"/>
    <m/>
    <m/>
    <m/>
    <m/>
    <m/>
    <m/>
  </r>
  <r>
    <x v="0"/>
    <x v="0"/>
    <x v="0"/>
    <x v="2"/>
    <x v="3"/>
    <s v="FinA"/>
    <x v="6"/>
    <s v="GNR_RES_WTR_NOPMP_MC-02"/>
    <m/>
    <m/>
    <m/>
    <m/>
    <m/>
    <m/>
  </r>
  <r>
    <x v="0"/>
    <x v="0"/>
    <x v="0"/>
    <x v="2"/>
    <x v="3"/>
    <s v="FinA"/>
    <x v="6"/>
    <s v="GNR_RES_WTR_NOPMP_MC-03"/>
    <m/>
    <m/>
    <m/>
    <m/>
    <m/>
    <m/>
  </r>
  <r>
    <x v="0"/>
    <x v="0"/>
    <x v="0"/>
    <x v="2"/>
    <x v="3"/>
    <s v="FinA"/>
    <x v="6"/>
    <s v="GNR_RES_WTR_NOPMP_MC-04"/>
    <m/>
    <m/>
    <m/>
    <m/>
    <m/>
    <m/>
  </r>
  <r>
    <x v="0"/>
    <x v="0"/>
    <x v="0"/>
    <x v="2"/>
    <x v="3"/>
    <s v="FinA"/>
    <x v="6"/>
    <s v="GNR_RES_WTR_NOPMP_MC-05"/>
    <m/>
    <m/>
    <m/>
    <m/>
    <m/>
    <m/>
  </r>
  <r>
    <x v="0"/>
    <x v="0"/>
    <x v="0"/>
    <x v="2"/>
    <x v="3"/>
    <s v="FinA"/>
    <x v="6"/>
    <s v="GNR_RES_WTR_NOPMP_MC-06"/>
    <m/>
    <m/>
    <m/>
    <m/>
    <m/>
    <m/>
  </r>
  <r>
    <x v="0"/>
    <x v="0"/>
    <x v="0"/>
    <x v="2"/>
    <x v="3"/>
    <s v="FinA"/>
    <x v="6"/>
    <s v="GNR_RES_WTR_NOPMP_MC-07"/>
    <m/>
    <m/>
    <m/>
    <m/>
    <m/>
    <m/>
  </r>
  <r>
    <x v="0"/>
    <x v="0"/>
    <x v="0"/>
    <x v="2"/>
    <x v="3"/>
    <s v="FinA"/>
    <x v="6"/>
    <s v="GNR_RES_WTR_NOPMP_MC-08"/>
    <m/>
    <m/>
    <m/>
    <m/>
    <m/>
    <m/>
  </r>
  <r>
    <x v="0"/>
    <x v="0"/>
    <x v="0"/>
    <x v="2"/>
    <x v="3"/>
    <s v="FinA"/>
    <x v="6"/>
    <s v="GNR_RES_WTR_NOPMP_MC-09"/>
    <m/>
    <m/>
    <m/>
    <m/>
    <m/>
    <m/>
  </r>
  <r>
    <x v="0"/>
    <x v="0"/>
    <x v="0"/>
    <x v="2"/>
    <x v="3"/>
    <s v="FinA"/>
    <x v="6"/>
    <s v="GNR_ROR_WTR"/>
    <m/>
    <m/>
    <m/>
    <m/>
    <m/>
    <m/>
  </r>
  <r>
    <x v="0"/>
    <x v="0"/>
    <x v="0"/>
    <x v="2"/>
    <x v="3"/>
    <s v="FinA"/>
    <x v="7"/>
    <s v="GNR_WT_WIND_ONS"/>
    <m/>
    <m/>
    <m/>
    <m/>
    <m/>
    <m/>
  </r>
  <r>
    <x v="0"/>
    <x v="0"/>
    <x v="0"/>
    <x v="3"/>
    <x v="4"/>
    <s v="DE4-E_A"/>
    <x v="5"/>
    <s v="AGG-DE4-E_ES_ELEC"/>
    <m/>
    <m/>
    <m/>
    <m/>
    <m/>
    <m/>
  </r>
  <r>
    <x v="0"/>
    <x v="0"/>
    <x v="0"/>
    <x v="3"/>
    <x v="4"/>
    <s v="DE4-E_A"/>
    <x v="5"/>
    <s v="AGG-DE4-E_RES_WTR_PMP"/>
    <m/>
    <m/>
    <m/>
    <m/>
    <m/>
    <m/>
  </r>
  <r>
    <x v="0"/>
    <x v="0"/>
    <x v="0"/>
    <x v="3"/>
    <x v="4"/>
    <s v="DE4-E_A"/>
    <x v="5"/>
    <s v="GNR_ES_ELEC_BAT-LITHIO_E-95_Y-16-29"/>
    <m/>
    <m/>
    <m/>
    <m/>
    <m/>
    <m/>
  </r>
  <r>
    <x v="0"/>
    <x v="0"/>
    <x v="0"/>
    <x v="3"/>
    <x v="4"/>
    <s v="DE4-E_A"/>
    <x v="1"/>
    <s v="GNR_HS_HEAT_PIT_L-CEN_E-90_Y-2020"/>
    <m/>
    <m/>
    <m/>
    <m/>
    <m/>
    <m/>
  </r>
  <r>
    <x v="0"/>
    <x v="0"/>
    <x v="0"/>
    <x v="3"/>
    <x v="4"/>
    <s v="DE4-E_A"/>
    <x v="13"/>
    <s v="GNR_ST_LIGN_BP_E-39"/>
    <n v="34083.1484315208"/>
    <n v="34.083148431520797"/>
    <n v="438080.43168507301"/>
    <n v="438.08043168507402"/>
    <n v="0.92033704135519601"/>
    <n v="9.2033704135519598E-4"/>
  </r>
  <r>
    <x v="0"/>
    <x v="0"/>
    <x v="0"/>
    <x v="3"/>
    <x v="4"/>
    <s v="DE4-E_A"/>
    <x v="13"/>
    <s v="GNR_ST_LIGN_CND_E-43"/>
    <n v="2407.18852043581"/>
    <n v="2.4071885204358101"/>
    <n v="30940.280892730301"/>
    <n v="30.9402808927303"/>
    <n v="6.5000590110777898E-2"/>
    <n v="6.5000590110777905E-5"/>
  </r>
  <r>
    <x v="0"/>
    <x v="0"/>
    <x v="0"/>
    <x v="3"/>
    <x v="4"/>
    <s v="DE4-E_A"/>
    <x v="3"/>
    <s v="GNR_PV_SUN"/>
    <m/>
    <m/>
    <m/>
    <m/>
    <m/>
    <m/>
  </r>
  <r>
    <x v="0"/>
    <x v="0"/>
    <x v="0"/>
    <x v="3"/>
    <x v="4"/>
    <s v="DE4-E_A"/>
    <x v="4"/>
    <s v="GNR_GEO_HEAT_EO"/>
    <m/>
    <m/>
    <m/>
    <m/>
    <m/>
    <m/>
  </r>
  <r>
    <x v="0"/>
    <x v="0"/>
    <x v="0"/>
    <x v="3"/>
    <x v="4"/>
    <s v="DE4-E_A"/>
    <x v="6"/>
    <s v="GNR_ROR_WTR"/>
    <m/>
    <m/>
    <m/>
    <m/>
    <m/>
    <m/>
  </r>
  <r>
    <x v="0"/>
    <x v="0"/>
    <x v="0"/>
    <x v="3"/>
    <x v="4"/>
    <s v="DE4-E_A"/>
    <x v="7"/>
    <s v="GNR_WT_WIND_ONS"/>
    <m/>
    <m/>
    <m/>
    <m/>
    <m/>
    <m/>
  </r>
  <r>
    <x v="0"/>
    <x v="0"/>
    <x v="0"/>
    <x v="3"/>
    <x v="4"/>
    <s v="DE4-E_Offshore_A"/>
    <x v="7"/>
    <s v="GNR_WT_WIND_OFF"/>
    <m/>
    <m/>
    <m/>
    <m/>
    <m/>
    <m/>
  </r>
  <r>
    <x v="0"/>
    <x v="0"/>
    <x v="0"/>
    <x v="3"/>
    <x v="5"/>
    <s v="DE4-N_A"/>
    <x v="0"/>
    <s v="GNR_ST_COAL_BP_E-40"/>
    <n v="5135.1525684712497"/>
    <n v="5.1351525684712502"/>
    <n v="38757.9168487153"/>
    <n v="38.757916848715297"/>
    <n v="0.162848390120653"/>
    <n v="1.6284839012065301E-4"/>
  </r>
  <r>
    <x v="0"/>
    <x v="0"/>
    <x v="0"/>
    <x v="3"/>
    <x v="5"/>
    <s v="DE4-N_A"/>
    <x v="0"/>
    <s v="GNR_ST_COAL_CND_E-46"/>
    <n v="4913.3641769585101"/>
    <n v="4.9133641769585097"/>
    <n v="37083.953724612897"/>
    <n v="37.083953724612897"/>
    <n v="0.15581493161602"/>
    <n v="1.5581493161602E-4"/>
  </r>
  <r>
    <x v="0"/>
    <x v="0"/>
    <x v="0"/>
    <x v="3"/>
    <x v="5"/>
    <s v="DE4-N_A"/>
    <x v="5"/>
    <s v="AGG-DE4-N_ES_ELEC"/>
    <m/>
    <m/>
    <m/>
    <m/>
    <m/>
    <m/>
  </r>
  <r>
    <x v="0"/>
    <x v="0"/>
    <x v="0"/>
    <x v="3"/>
    <x v="5"/>
    <s v="DE4-N_A"/>
    <x v="5"/>
    <s v="AGG-DE4-N_RES_WTR_PMP"/>
    <m/>
    <m/>
    <m/>
    <m/>
    <m/>
    <m/>
  </r>
  <r>
    <x v="0"/>
    <x v="0"/>
    <x v="0"/>
    <x v="3"/>
    <x v="5"/>
    <s v="DE4-N_A"/>
    <x v="5"/>
    <s v="GNR_ES_ELEC_BAT-LITHIO_E-95_Y-16-29"/>
    <m/>
    <m/>
    <m/>
    <m/>
    <m/>
    <m/>
  </r>
  <r>
    <x v="0"/>
    <x v="0"/>
    <x v="0"/>
    <x v="3"/>
    <x v="5"/>
    <s v="DE4-N_A"/>
    <x v="1"/>
    <s v="GNR_HS_HEAT_PIT_L-CEN_E-90_Y-2020"/>
    <m/>
    <m/>
    <m/>
    <m/>
    <m/>
    <m/>
  </r>
  <r>
    <x v="0"/>
    <x v="0"/>
    <x v="0"/>
    <x v="3"/>
    <x v="5"/>
    <s v="DE4-N_A"/>
    <x v="2"/>
    <s v="GNR_BO_MSW_E-80"/>
    <m/>
    <m/>
    <n v="1.10207370000008"/>
    <n v="1.1020737000000801E-3"/>
    <n v="1.5259482E-2"/>
    <n v="1.5259481999999999E-5"/>
  </r>
  <r>
    <x v="0"/>
    <x v="0"/>
    <x v="0"/>
    <x v="3"/>
    <x v="5"/>
    <s v="DE4-N_A"/>
    <x v="2"/>
    <s v="GNR_ST_MSW_BP_E-23_LS-220-MW-FEED_Y-2020"/>
    <m/>
    <m/>
    <n v="2.7090445877435898"/>
    <n v="2.7090445877435902E-3"/>
    <n v="3.4731340868507599E-2"/>
    <n v="3.4731340868507597E-5"/>
  </r>
  <r>
    <x v="0"/>
    <x v="0"/>
    <x v="0"/>
    <x v="3"/>
    <x v="5"/>
    <s v="DE4-N_A"/>
    <x v="2"/>
    <s v="GNR_ST_MSW_BP_E-33"/>
    <m/>
    <m/>
    <n v="1.1318981818182701"/>
    <n v="1.13189818181827E-3"/>
    <n v="1.56724363636364E-2"/>
    <n v="1.5672436363636399E-5"/>
  </r>
  <r>
    <x v="0"/>
    <x v="0"/>
    <x v="0"/>
    <x v="3"/>
    <x v="5"/>
    <s v="DE4-N_A"/>
    <x v="12"/>
    <s v="GNR_ST_NUCL_CND_E-33"/>
    <m/>
    <m/>
    <m/>
    <m/>
    <m/>
    <m/>
  </r>
  <r>
    <x v="0"/>
    <x v="0"/>
    <x v="0"/>
    <x v="3"/>
    <x v="5"/>
    <s v="DE4-N_A"/>
    <x v="3"/>
    <s v="GNR_PV_SUN"/>
    <m/>
    <m/>
    <m/>
    <m/>
    <m/>
    <m/>
  </r>
  <r>
    <x v="0"/>
    <x v="0"/>
    <x v="0"/>
    <x v="3"/>
    <x v="5"/>
    <s v="DE4-N_A"/>
    <x v="3"/>
    <s v="GNR_SH_SUN_LS_Y-2020"/>
    <m/>
    <m/>
    <m/>
    <m/>
    <m/>
    <m/>
  </r>
  <r>
    <x v="0"/>
    <x v="0"/>
    <x v="0"/>
    <x v="3"/>
    <x v="5"/>
    <s v="DE4-N_A"/>
    <x v="4"/>
    <s v="GNR_GEO_HEAT_EO"/>
    <m/>
    <m/>
    <m/>
    <m/>
    <m/>
    <m/>
  </r>
  <r>
    <x v="0"/>
    <x v="0"/>
    <x v="0"/>
    <x v="3"/>
    <x v="5"/>
    <s v="DE4-N_A"/>
    <x v="6"/>
    <s v="GNR_ROR_WTR"/>
    <m/>
    <m/>
    <m/>
    <m/>
    <m/>
    <m/>
  </r>
  <r>
    <x v="0"/>
    <x v="0"/>
    <x v="0"/>
    <x v="3"/>
    <x v="5"/>
    <s v="DE4-N_A"/>
    <x v="7"/>
    <s v="GNR_WT_WIND_ONS"/>
    <m/>
    <m/>
    <m/>
    <m/>
    <m/>
    <m/>
  </r>
  <r>
    <x v="0"/>
    <x v="0"/>
    <x v="0"/>
    <x v="3"/>
    <x v="5"/>
    <s v="DE4-N_A"/>
    <x v="7"/>
    <s v="GNR_WT_WIND_ON_LS_Y-2020"/>
    <m/>
    <m/>
    <m/>
    <m/>
    <m/>
    <m/>
  </r>
  <r>
    <x v="0"/>
    <x v="0"/>
    <x v="0"/>
    <x v="3"/>
    <x v="5"/>
    <s v="DE4-N_Offshore_A"/>
    <x v="7"/>
    <s v="GNR_WT_WIND_OFF"/>
    <m/>
    <m/>
    <m/>
    <m/>
    <m/>
    <m/>
  </r>
  <r>
    <x v="0"/>
    <x v="0"/>
    <x v="0"/>
    <x v="3"/>
    <x v="6"/>
    <s v="DE4-S_A"/>
    <x v="0"/>
    <s v="GNR_ST_COAL_BP_E-43"/>
    <n v="16375.5134889157"/>
    <n v="16.375513488915701"/>
    <n v="123595.313225009"/>
    <n v="123.59531322500899"/>
    <n v="0.51930803876053999"/>
    <n v="5.1930803876054003E-4"/>
  </r>
  <r>
    <x v="0"/>
    <x v="0"/>
    <x v="0"/>
    <x v="3"/>
    <x v="6"/>
    <s v="DE4-S_A"/>
    <x v="0"/>
    <s v="GNR_ST_COAL_CND_E-38"/>
    <n v="2670.2961539675398"/>
    <n v="2.6702961539675401"/>
    <n v="20154.243699078499"/>
    <n v="20.154243699078499"/>
    <n v="8.4681696214615507E-2"/>
    <n v="8.4681696214615498E-5"/>
  </r>
  <r>
    <x v="0"/>
    <x v="0"/>
    <x v="0"/>
    <x v="3"/>
    <x v="6"/>
    <s v="DE4-S_A"/>
    <x v="0"/>
    <s v="GNR_ST_COAL_CND_E-44"/>
    <n v="1691.9002042305101"/>
    <n v="1.69190020423051"/>
    <n v="12769.7330425009"/>
    <n v="12.769733042500899"/>
    <n v="5.3654340514709797E-2"/>
    <n v="5.3654340514709797E-5"/>
  </r>
  <r>
    <x v="0"/>
    <x v="0"/>
    <x v="0"/>
    <x v="3"/>
    <x v="6"/>
    <s v="DE4-S_A"/>
    <x v="5"/>
    <s v="AGG-DE4-S_ES_ELEC"/>
    <m/>
    <m/>
    <m/>
    <m/>
    <m/>
    <m/>
  </r>
  <r>
    <x v="0"/>
    <x v="0"/>
    <x v="0"/>
    <x v="3"/>
    <x v="6"/>
    <s v="DE4-S_A"/>
    <x v="5"/>
    <s v="AGG-DE4-S_RES_WTR_PMP"/>
    <m/>
    <m/>
    <m/>
    <m/>
    <m/>
    <m/>
  </r>
  <r>
    <x v="0"/>
    <x v="0"/>
    <x v="0"/>
    <x v="3"/>
    <x v="6"/>
    <s v="DE4-S_A"/>
    <x v="5"/>
    <s v="GNR_ES_ELEC_BAT-LITHIO_E-95_Y-16-29"/>
    <m/>
    <m/>
    <m/>
    <m/>
    <m/>
    <m/>
  </r>
  <r>
    <x v="0"/>
    <x v="0"/>
    <x v="0"/>
    <x v="3"/>
    <x v="6"/>
    <s v="DE4-S_A"/>
    <x v="1"/>
    <s v="GNR_HS_HEAT_PIT_L-CEN_E-90_Y-2020"/>
    <m/>
    <m/>
    <m/>
    <m/>
    <m/>
    <m/>
  </r>
  <r>
    <x v="0"/>
    <x v="0"/>
    <x v="0"/>
    <x v="3"/>
    <x v="6"/>
    <s v="DE4-S_A"/>
    <x v="2"/>
    <s v="GNR_ST_MSW_CND_E-33"/>
    <m/>
    <m/>
    <n v="2.0498400000000001"/>
    <n v="2.0498399999999998E-3"/>
    <n v="5.2559999999999998E-5"/>
    <n v="5.2560000000000002E-8"/>
  </r>
  <r>
    <x v="0"/>
    <x v="0"/>
    <x v="0"/>
    <x v="3"/>
    <x v="6"/>
    <s v="DE4-S_A"/>
    <x v="12"/>
    <s v="GNR_ST_NUCL_CND_E-33"/>
    <m/>
    <m/>
    <m/>
    <m/>
    <m/>
    <m/>
  </r>
  <r>
    <x v="0"/>
    <x v="0"/>
    <x v="0"/>
    <x v="3"/>
    <x v="6"/>
    <s v="DE4-S_A"/>
    <x v="3"/>
    <s v="GNR_PV_SUN"/>
    <m/>
    <m/>
    <m/>
    <m/>
    <m/>
    <m/>
  </r>
  <r>
    <x v="0"/>
    <x v="0"/>
    <x v="0"/>
    <x v="3"/>
    <x v="6"/>
    <s v="DE4-S_A"/>
    <x v="4"/>
    <s v="GNR_GEO_HEAT_EO"/>
    <m/>
    <m/>
    <m/>
    <m/>
    <m/>
    <m/>
  </r>
  <r>
    <x v="0"/>
    <x v="0"/>
    <x v="0"/>
    <x v="3"/>
    <x v="6"/>
    <s v="DE4-S_A"/>
    <x v="6"/>
    <s v="GNR_RES_WTR_NOPMP"/>
    <m/>
    <m/>
    <m/>
    <m/>
    <m/>
    <m/>
  </r>
  <r>
    <x v="0"/>
    <x v="0"/>
    <x v="0"/>
    <x v="3"/>
    <x v="6"/>
    <s v="DE4-S_A"/>
    <x v="6"/>
    <s v="GNR_ROR_WTR"/>
    <m/>
    <m/>
    <m/>
    <m/>
    <m/>
    <m/>
  </r>
  <r>
    <x v="0"/>
    <x v="0"/>
    <x v="0"/>
    <x v="3"/>
    <x v="6"/>
    <s v="DE4-S_A"/>
    <x v="7"/>
    <s v="GNR_WT_WIND_ONS"/>
    <m/>
    <m/>
    <m/>
    <m/>
    <m/>
    <m/>
  </r>
  <r>
    <x v="0"/>
    <x v="0"/>
    <x v="0"/>
    <x v="3"/>
    <x v="7"/>
    <s v="DE4-W_A"/>
    <x v="0"/>
    <s v="GNR_CC_COAL_BP_E-47"/>
    <n v="0.91614987574467999"/>
    <n v="9.1614987574468001E-4"/>
    <n v="6.9147041361702097"/>
    <n v="6.9147041361702103E-3"/>
    <n v="2.9053378723404201E-5"/>
    <n v="2.9053378723404201E-8"/>
  </r>
  <r>
    <x v="0"/>
    <x v="0"/>
    <x v="0"/>
    <x v="3"/>
    <x v="7"/>
    <s v="DE4-W_A"/>
    <x v="0"/>
    <s v="GNR_CC_COAL_BP_E-49"/>
    <n v="2.0091649959183702"/>
    <n v="2.0091649959183698E-3"/>
    <n v="15.164310857142899"/>
    <n v="1.51643108571429E-2"/>
    <n v="6.3715591836734699E-5"/>
    <n v="6.3715591836734706E-8"/>
  </r>
  <r>
    <x v="0"/>
    <x v="0"/>
    <x v="0"/>
    <x v="3"/>
    <x v="7"/>
    <s v="DE4-W_A"/>
    <x v="0"/>
    <s v="GNR_ST_COAL_BP_E-41"/>
    <n v="9239.5591411058303"/>
    <n v="9.2395591411058309"/>
    <n v="69736.207470925598"/>
    <n v="69.736207470925606"/>
    <n v="0.29300927508792302"/>
    <n v="2.9300927508792298E-4"/>
  </r>
  <r>
    <x v="0"/>
    <x v="0"/>
    <x v="0"/>
    <x v="3"/>
    <x v="7"/>
    <s v="DE4-W_A"/>
    <x v="0"/>
    <s v="GNR_ST_COAL_CND_E-37"/>
    <n v="20667.412291197601"/>
    <n v="20.6674122911976"/>
    <n v="155988.71433314099"/>
    <n v="155.98871433314099"/>
    <n v="0.65541476610563298"/>
    <n v="6.5541476610563303E-4"/>
  </r>
  <r>
    <x v="0"/>
    <x v="0"/>
    <x v="0"/>
    <x v="3"/>
    <x v="7"/>
    <s v="DE4-W_A"/>
    <x v="0"/>
    <s v="GNR_ST_COAL_CND_E-45"/>
    <n v="8660.7597382571203"/>
    <n v="8.66075973825712"/>
    <n v="65367.679208410002"/>
    <n v="65.367679208409996"/>
    <n v="0.27465411432105002"/>
    <n v="2.7465411432105001E-4"/>
  </r>
  <r>
    <x v="0"/>
    <x v="0"/>
    <x v="0"/>
    <x v="3"/>
    <x v="7"/>
    <s v="DE4-W_A"/>
    <x v="5"/>
    <s v="AGG-DE4-W_ES_ELEC"/>
    <m/>
    <m/>
    <m/>
    <m/>
    <m/>
    <m/>
  </r>
  <r>
    <x v="0"/>
    <x v="0"/>
    <x v="0"/>
    <x v="3"/>
    <x v="7"/>
    <s v="DE4-W_A"/>
    <x v="5"/>
    <s v="AGG-DE4-W_RES_WTR_PMP"/>
    <m/>
    <m/>
    <m/>
    <m/>
    <m/>
    <m/>
  </r>
  <r>
    <x v="0"/>
    <x v="0"/>
    <x v="0"/>
    <x v="3"/>
    <x v="7"/>
    <s v="DE4-W_A"/>
    <x v="5"/>
    <s v="GNR_ES_ELEC_BAT-LITHIO_E-95_Y-16-29"/>
    <m/>
    <m/>
    <m/>
    <m/>
    <m/>
    <m/>
  </r>
  <r>
    <x v="0"/>
    <x v="0"/>
    <x v="0"/>
    <x v="3"/>
    <x v="7"/>
    <s v="DE4-W_A"/>
    <x v="1"/>
    <s v="GNR_HS_HEAT_PIT_L-CEN_E-90_Y-2020"/>
    <m/>
    <m/>
    <m/>
    <m/>
    <m/>
    <m/>
  </r>
  <r>
    <x v="0"/>
    <x v="0"/>
    <x v="0"/>
    <x v="3"/>
    <x v="7"/>
    <s v="DE4-W_A"/>
    <x v="13"/>
    <s v="GNR_ST_LIGN_BP_E-33"/>
    <n v="3812.88416834994"/>
    <n v="3.8128841683499402"/>
    <n v="49008.0881404475"/>
    <n v="49.008088140447498"/>
    <n v="0.102958168362285"/>
    <n v="1.02958168362285E-4"/>
  </r>
  <r>
    <x v="0"/>
    <x v="0"/>
    <x v="0"/>
    <x v="3"/>
    <x v="7"/>
    <s v="DE4-W_A"/>
    <x v="13"/>
    <s v="GNR_ST_LIGN_BP_E-37"/>
    <n v="15558.8286526374"/>
    <n v="15.5588286526374"/>
    <n v="199982.064050102"/>
    <n v="199.982064050101"/>
    <n v="0.42013038665987701"/>
    <n v="4.2013038665987703E-4"/>
  </r>
  <r>
    <x v="0"/>
    <x v="0"/>
    <x v="0"/>
    <x v="3"/>
    <x v="7"/>
    <s v="DE4-W_A"/>
    <x v="13"/>
    <s v="GNR_ST_LIGN_CND_E-32"/>
    <n v="22361.0129355834"/>
    <n v="22.3610129355834"/>
    <n v="287412.47949606698"/>
    <n v="287.41247949606702"/>
    <n v="0.60380773003375499"/>
    <n v="6.0380773003375495E-4"/>
  </r>
  <r>
    <x v="0"/>
    <x v="0"/>
    <x v="0"/>
    <x v="3"/>
    <x v="7"/>
    <s v="DE4-W_A"/>
    <x v="13"/>
    <s v="GNR_ST_LIGN_CND_E-41"/>
    <n v="15897.168395820199"/>
    <n v="15.8971683958202"/>
    <n v="204330.84130721199"/>
    <n v="204.33084130721201"/>
    <n v="0.42926647333447798"/>
    <n v="4.2926647333447798E-4"/>
  </r>
  <r>
    <x v="0"/>
    <x v="0"/>
    <x v="0"/>
    <x v="3"/>
    <x v="7"/>
    <s v="DE4-W_A"/>
    <x v="2"/>
    <s v="GNR_ST_MSW_CND_E-33"/>
    <m/>
    <m/>
    <n v="12.880449163636399"/>
    <n v="1.28804491636364E-2"/>
    <n v="3.30267927272727E-4"/>
    <n v="3.3026792727272698E-7"/>
  </r>
  <r>
    <x v="0"/>
    <x v="0"/>
    <x v="0"/>
    <x v="3"/>
    <x v="7"/>
    <s v="DE4-W_A"/>
    <x v="12"/>
    <s v="GNR_ST_NUCL_CND_E-33"/>
    <m/>
    <m/>
    <m/>
    <m/>
    <m/>
    <m/>
  </r>
  <r>
    <x v="0"/>
    <x v="0"/>
    <x v="0"/>
    <x v="3"/>
    <x v="7"/>
    <s v="DE4-W_A"/>
    <x v="3"/>
    <s v="GNR_PV_SUN"/>
    <m/>
    <m/>
    <m/>
    <m/>
    <m/>
    <m/>
  </r>
  <r>
    <x v="0"/>
    <x v="0"/>
    <x v="0"/>
    <x v="3"/>
    <x v="7"/>
    <s v="DE4-W_A"/>
    <x v="6"/>
    <s v="GNR_ROR_WTR"/>
    <m/>
    <m/>
    <m/>
    <m/>
    <m/>
    <m/>
  </r>
  <r>
    <x v="0"/>
    <x v="0"/>
    <x v="0"/>
    <x v="3"/>
    <x v="7"/>
    <s v="DE4-W_A"/>
    <x v="7"/>
    <s v="GNR_WT_WIND_ONS"/>
    <m/>
    <m/>
    <m/>
    <m/>
    <m/>
    <m/>
  </r>
  <r>
    <x v="0"/>
    <x v="0"/>
    <x v="0"/>
    <x v="3"/>
    <x v="7"/>
    <s v="DE4-W_Offshore_A"/>
    <x v="7"/>
    <s v="GNR_WT_WIND_OFF"/>
    <m/>
    <m/>
    <m/>
    <m/>
    <m/>
    <m/>
  </r>
  <r>
    <x v="0"/>
    <x v="0"/>
    <x v="0"/>
    <x v="3"/>
    <x v="7"/>
    <s v="DE4-W_Offshore_A"/>
    <x v="7"/>
    <s v="GNR_WT_WIND_OFF_L-NS_Y-2020"/>
    <m/>
    <m/>
    <m/>
    <m/>
    <m/>
    <m/>
  </r>
  <r>
    <x v="0"/>
    <x v="0"/>
    <x v="0"/>
    <x v="4"/>
    <x v="8"/>
    <s v="LV_A"/>
    <x v="7"/>
    <s v="GNR_WT_WIND_ON_LS_Y-2020"/>
    <m/>
    <m/>
    <m/>
    <m/>
    <m/>
    <m/>
  </r>
  <r>
    <x v="0"/>
    <x v="0"/>
    <x v="0"/>
    <x v="4"/>
    <x v="8"/>
    <s v="LV_RigaR"/>
    <x v="6"/>
    <s v="GNR_RES_WTR_NOPMP"/>
    <m/>
    <m/>
    <m/>
    <m/>
    <m/>
    <m/>
  </r>
  <r>
    <x v="0"/>
    <x v="0"/>
    <x v="0"/>
    <x v="4"/>
    <x v="8"/>
    <s v="LV_Rural"/>
    <x v="7"/>
    <s v="GNR_WT_WIND_ONS"/>
    <m/>
    <m/>
    <m/>
    <m/>
    <m/>
    <m/>
  </r>
  <r>
    <x v="0"/>
    <x v="0"/>
    <x v="0"/>
    <x v="5"/>
    <x v="9"/>
    <s v="LT_A"/>
    <x v="5"/>
    <s v="GNR_ES_ELEC_BAT-LITHIO_E-95_Y-16-29"/>
    <m/>
    <m/>
    <m/>
    <m/>
    <m/>
    <m/>
  </r>
  <r>
    <x v="0"/>
    <x v="0"/>
    <x v="0"/>
    <x v="5"/>
    <x v="9"/>
    <s v="LT_A"/>
    <x v="3"/>
    <s v="GNR_PV_SUN_LS-4-MW_Y-2020"/>
    <m/>
    <m/>
    <m/>
    <m/>
    <m/>
    <m/>
  </r>
  <r>
    <x v="0"/>
    <x v="0"/>
    <x v="0"/>
    <x v="5"/>
    <x v="9"/>
    <s v="LT_KauU"/>
    <x v="2"/>
    <s v="KAUNAS_ST_MSW_BP"/>
    <m/>
    <m/>
    <n v="453.05884596264002"/>
    <n v="0.45305884596264001"/>
    <n v="1.16168934862215E-2"/>
    <n v="1.1616893486221501E-5"/>
  </r>
  <r>
    <x v="0"/>
    <x v="0"/>
    <x v="0"/>
    <x v="5"/>
    <x v="9"/>
    <s v="LT_KauU"/>
    <x v="6"/>
    <s v="GNR_ROR_WTR"/>
    <m/>
    <m/>
    <m/>
    <m/>
    <m/>
    <m/>
  </r>
  <r>
    <x v="0"/>
    <x v="0"/>
    <x v="0"/>
    <x v="5"/>
    <x v="9"/>
    <s v="LT_KlaU"/>
    <x v="3"/>
    <s v="GNR_PV_SUN"/>
    <m/>
    <m/>
    <m/>
    <m/>
    <m/>
    <m/>
  </r>
  <r>
    <x v="0"/>
    <x v="0"/>
    <x v="0"/>
    <x v="5"/>
    <x v="9"/>
    <s v="LT_Other_DH"/>
    <x v="1"/>
    <s v="LIFOSA_ST_HEAT_BP"/>
    <m/>
    <m/>
    <m/>
    <m/>
    <m/>
    <m/>
  </r>
  <r>
    <x v="0"/>
    <x v="0"/>
    <x v="0"/>
    <x v="5"/>
    <x v="9"/>
    <s v="LT_Other_DH"/>
    <x v="8"/>
    <s v="EBAVERE_ST_WOODWST_BP"/>
    <m/>
    <m/>
    <n v="32.365894736842101"/>
    <n v="3.23658947368421E-2"/>
    <n v="5.1785431578947397E-3"/>
    <n v="5.1785431578947398E-6"/>
  </r>
  <r>
    <x v="0"/>
    <x v="0"/>
    <x v="0"/>
    <x v="5"/>
    <x v="9"/>
    <s v="LT_Rural"/>
    <x v="7"/>
    <s v="GNR_WT_WIND_ONS"/>
    <m/>
    <m/>
    <m/>
    <m/>
    <m/>
    <m/>
  </r>
  <r>
    <x v="0"/>
    <x v="0"/>
    <x v="0"/>
    <x v="5"/>
    <x v="9"/>
    <s v="LT_VilU"/>
    <x v="2"/>
    <s v="VILNIUS_ST_MSW_BP"/>
    <m/>
    <m/>
    <n v="1553.8093356813599"/>
    <n v="1.55380933568136"/>
    <n v="3.9841265017470699E-2"/>
    <n v="3.9841265017470697E-5"/>
  </r>
  <r>
    <x v="0"/>
    <x v="0"/>
    <x v="0"/>
    <x v="5"/>
    <x v="9"/>
    <s v="LT_VilU"/>
    <x v="6"/>
    <s v="GNR_ES_WTR_PMP"/>
    <m/>
    <m/>
    <m/>
    <m/>
    <m/>
    <m/>
  </r>
  <r>
    <x v="0"/>
    <x v="0"/>
    <x v="0"/>
    <x v="6"/>
    <x v="10"/>
    <s v="NL_A"/>
    <x v="0"/>
    <s v="GNR_ST_COAL_CND_E-40"/>
    <n v="21803.5244342314"/>
    <n v="21.803524434231399"/>
    <n v="164563.59879536199"/>
    <n v="164.563598795362"/>
    <n v="0.69144369241748704"/>
    <n v="6.9144369241748698E-4"/>
  </r>
  <r>
    <x v="0"/>
    <x v="0"/>
    <x v="0"/>
    <x v="6"/>
    <x v="10"/>
    <s v="NL_A"/>
    <x v="5"/>
    <s v="GNR_ES_ELEC_BAT-LITHIO_E-95_Y-16-29"/>
    <m/>
    <m/>
    <m/>
    <m/>
    <m/>
    <m/>
  </r>
  <r>
    <x v="0"/>
    <x v="0"/>
    <x v="0"/>
    <x v="6"/>
    <x v="10"/>
    <s v="NL_A"/>
    <x v="2"/>
    <s v="GNR_ST_MSW_CND_E-40"/>
    <m/>
    <m/>
    <n v="8412.5433599999997"/>
    <n v="8.4125433600000008"/>
    <n v="0.21570623999999999"/>
    <n v="2.1570623999999999E-4"/>
  </r>
  <r>
    <x v="0"/>
    <x v="0"/>
    <x v="0"/>
    <x v="6"/>
    <x v="10"/>
    <s v="NL_A"/>
    <x v="12"/>
    <s v="GNR_ST_NUCL_CND_E-33"/>
    <m/>
    <m/>
    <m/>
    <m/>
    <m/>
    <m/>
  </r>
  <r>
    <x v="0"/>
    <x v="0"/>
    <x v="0"/>
    <x v="6"/>
    <x v="10"/>
    <s v="NL_A"/>
    <x v="3"/>
    <s v="GNR_PV_SUN"/>
    <m/>
    <m/>
    <m/>
    <m/>
    <m/>
    <m/>
  </r>
  <r>
    <x v="0"/>
    <x v="0"/>
    <x v="0"/>
    <x v="6"/>
    <x v="10"/>
    <s v="NL_A"/>
    <x v="3"/>
    <s v="GNR_PV_SUN_LS-4-MW_Y-2020"/>
    <m/>
    <m/>
    <m/>
    <m/>
    <m/>
    <m/>
  </r>
  <r>
    <x v="0"/>
    <x v="0"/>
    <x v="0"/>
    <x v="6"/>
    <x v="10"/>
    <s v="NL_A"/>
    <x v="6"/>
    <s v="GNR_ROR_WTR"/>
    <m/>
    <m/>
    <m/>
    <m/>
    <m/>
    <m/>
  </r>
  <r>
    <x v="0"/>
    <x v="0"/>
    <x v="0"/>
    <x v="6"/>
    <x v="10"/>
    <s v="NL_A"/>
    <x v="7"/>
    <s v="GNR_WT_WIND_OFF"/>
    <m/>
    <m/>
    <m/>
    <m/>
    <m/>
    <m/>
  </r>
  <r>
    <x v="0"/>
    <x v="0"/>
    <x v="0"/>
    <x v="6"/>
    <x v="10"/>
    <s v="NL_A"/>
    <x v="7"/>
    <s v="GNR_WT_WIND_ONS"/>
    <m/>
    <m/>
    <m/>
    <m/>
    <m/>
    <m/>
  </r>
  <r>
    <x v="0"/>
    <x v="0"/>
    <x v="0"/>
    <x v="6"/>
    <x v="10"/>
    <s v="NL_A"/>
    <x v="7"/>
    <s v="GNR_WT_WIND_ON_LS_Y-2020"/>
    <m/>
    <m/>
    <m/>
    <m/>
    <m/>
    <m/>
  </r>
  <r>
    <x v="0"/>
    <x v="0"/>
    <x v="0"/>
    <x v="6"/>
    <x v="10"/>
    <s v="NL_A"/>
    <x v="14"/>
    <s v="GNR_ST_WOOD_CND_E-50"/>
    <m/>
    <m/>
    <n v="3.1536"/>
    <n v="3.1535999999999999E-3"/>
    <n v="5.0457599999999996E-4"/>
    <n v="5.0457599999999998E-7"/>
  </r>
  <r>
    <x v="0"/>
    <x v="0"/>
    <x v="0"/>
    <x v="7"/>
    <x v="11"/>
    <s v="NO1_A1"/>
    <x v="6"/>
    <s v="GNR_RES_WTR_NOPMP_MC-01"/>
    <m/>
    <m/>
    <m/>
    <m/>
    <m/>
    <m/>
  </r>
  <r>
    <x v="0"/>
    <x v="0"/>
    <x v="0"/>
    <x v="7"/>
    <x v="11"/>
    <s v="NO1_A1"/>
    <x v="6"/>
    <s v="GNR_RES_WTR_NOPMP_MC-02"/>
    <m/>
    <m/>
    <m/>
    <m/>
    <m/>
    <m/>
  </r>
  <r>
    <x v="0"/>
    <x v="0"/>
    <x v="0"/>
    <x v="7"/>
    <x v="11"/>
    <s v="NO1_A1"/>
    <x v="6"/>
    <s v="GNR_RES_WTR_NOPMP_MC-03"/>
    <m/>
    <m/>
    <m/>
    <m/>
    <m/>
    <m/>
  </r>
  <r>
    <x v="0"/>
    <x v="0"/>
    <x v="0"/>
    <x v="7"/>
    <x v="11"/>
    <s v="NO1_A1"/>
    <x v="6"/>
    <s v="GNR_RES_WTR_NOPMP_MC-04"/>
    <m/>
    <m/>
    <m/>
    <m/>
    <m/>
    <m/>
  </r>
  <r>
    <x v="0"/>
    <x v="0"/>
    <x v="0"/>
    <x v="7"/>
    <x v="11"/>
    <s v="NO1_A1"/>
    <x v="6"/>
    <s v="GNR_RES_WTR_NOPMP_MC-05"/>
    <m/>
    <m/>
    <m/>
    <m/>
    <m/>
    <m/>
  </r>
  <r>
    <x v="0"/>
    <x v="0"/>
    <x v="0"/>
    <x v="7"/>
    <x v="11"/>
    <s v="NO1_A1"/>
    <x v="6"/>
    <s v="GNR_ROR_WTR"/>
    <m/>
    <m/>
    <m/>
    <m/>
    <m/>
    <m/>
  </r>
  <r>
    <x v="0"/>
    <x v="0"/>
    <x v="0"/>
    <x v="7"/>
    <x v="11"/>
    <s v="NO1_A1"/>
    <x v="7"/>
    <s v="GNR_WT_WIND_ONS"/>
    <m/>
    <m/>
    <m/>
    <m/>
    <m/>
    <m/>
  </r>
  <r>
    <x v="0"/>
    <x v="0"/>
    <x v="0"/>
    <x v="7"/>
    <x v="11"/>
    <s v="NO1_A2"/>
    <x v="5"/>
    <s v="GNR_HP_ELEC_COP-270"/>
    <m/>
    <m/>
    <m/>
    <m/>
    <m/>
    <m/>
  </r>
  <r>
    <x v="0"/>
    <x v="0"/>
    <x v="0"/>
    <x v="7"/>
    <x v="11"/>
    <s v="NO1_A2"/>
    <x v="1"/>
    <s v="GNR_HS_HEAT_PIT_L-DEC_E-91_Y-2020"/>
    <m/>
    <m/>
    <m/>
    <m/>
    <m/>
    <m/>
  </r>
  <r>
    <x v="0"/>
    <x v="0"/>
    <x v="0"/>
    <x v="7"/>
    <x v="11"/>
    <s v="NO1_A2"/>
    <x v="15"/>
    <s v="GNR_BO_LNG_E-90"/>
    <n v="105.9536016"/>
    <n v="0.1059536016"/>
    <m/>
    <m/>
    <n v="1.8886560000000001E-3"/>
    <n v="1.8886560000000001E-6"/>
  </r>
  <r>
    <x v="0"/>
    <x v="0"/>
    <x v="0"/>
    <x v="7"/>
    <x v="11"/>
    <s v="NO1_A2"/>
    <x v="2"/>
    <s v="GNR_ST_MSW_BP_CB-20"/>
    <m/>
    <m/>
    <n v="0.41300480000003198"/>
    <n v="4.13004800000032E-4"/>
    <n v="5.7185279999999996E-3"/>
    <n v="5.7185280000000003E-6"/>
  </r>
  <r>
    <x v="0"/>
    <x v="0"/>
    <x v="0"/>
    <x v="7"/>
    <x v="11"/>
    <s v="NO1_A2"/>
    <x v="4"/>
    <s v="GNR_EH_HEAT"/>
    <m/>
    <m/>
    <m/>
    <m/>
    <m/>
    <m/>
  </r>
  <r>
    <x v="0"/>
    <x v="0"/>
    <x v="0"/>
    <x v="7"/>
    <x v="11"/>
    <s v="NO1_A2"/>
    <x v="8"/>
    <s v="GNR_BO_WOODWST_E-90"/>
    <m/>
    <m/>
    <n v="0.96798000000000095"/>
    <n v="9.6798000000000099E-4"/>
    <n v="6.1950720000000003E-3"/>
    <n v="6.1950720000000003E-6"/>
  </r>
  <r>
    <x v="0"/>
    <x v="0"/>
    <x v="0"/>
    <x v="7"/>
    <x v="11"/>
    <s v="NO1_A3"/>
    <x v="5"/>
    <s v="GNR_HP_ELEC_COP-270"/>
    <m/>
    <m/>
    <m/>
    <m/>
    <m/>
    <m/>
  </r>
  <r>
    <x v="0"/>
    <x v="0"/>
    <x v="0"/>
    <x v="7"/>
    <x v="11"/>
    <s v="NO1_A3"/>
    <x v="5"/>
    <s v="GNR_HP_ELEC_GROUND-WTR_COP-360_LS-4-MW_Y-2020"/>
    <m/>
    <m/>
    <m/>
    <m/>
    <m/>
    <m/>
  </r>
  <r>
    <x v="0"/>
    <x v="0"/>
    <x v="0"/>
    <x v="7"/>
    <x v="11"/>
    <s v="NO1_A3"/>
    <x v="1"/>
    <s v="GNR_HS_HEAT_PIT_L-DEC_E-91_Y-2020"/>
    <m/>
    <m/>
    <m/>
    <m/>
    <m/>
    <m/>
  </r>
  <r>
    <x v="0"/>
    <x v="0"/>
    <x v="0"/>
    <x v="7"/>
    <x v="11"/>
    <s v="NO1_A3"/>
    <x v="15"/>
    <s v="GNR_BO_LNG_E-90"/>
    <n v="163.74647519999999"/>
    <n v="0.16374647519999999"/>
    <m/>
    <m/>
    <n v="2.9188320000000001E-3"/>
    <n v="2.9188319999999999E-6"/>
  </r>
  <r>
    <x v="0"/>
    <x v="0"/>
    <x v="0"/>
    <x v="7"/>
    <x v="11"/>
    <s v="NO1_A3"/>
    <x v="2"/>
    <s v="GNR_ST_MSW_BP_CB-20"/>
    <m/>
    <m/>
    <n v="0.93634666666674005"/>
    <n v="9.3634666666674005E-4"/>
    <n v="1.29648E-2"/>
    <n v="1.29648E-5"/>
  </r>
  <r>
    <x v="0"/>
    <x v="0"/>
    <x v="0"/>
    <x v="7"/>
    <x v="11"/>
    <s v="NO1_A3"/>
    <x v="8"/>
    <s v="GNR_BO_WOODWST_E-90"/>
    <m/>
    <m/>
    <n v="0.29126999999999997"/>
    <n v="2.9126999999999999E-4"/>
    <n v="1.8641280000000001E-3"/>
    <n v="1.864128E-6"/>
  </r>
  <r>
    <x v="0"/>
    <x v="0"/>
    <x v="0"/>
    <x v="7"/>
    <x v="12"/>
    <s v="NO2_A1"/>
    <x v="6"/>
    <s v="GNR_RES_WTR_NOPMP_MC-01"/>
    <m/>
    <m/>
    <m/>
    <m/>
    <m/>
    <m/>
  </r>
  <r>
    <x v="0"/>
    <x v="0"/>
    <x v="0"/>
    <x v="7"/>
    <x v="12"/>
    <s v="NO2_A1"/>
    <x v="6"/>
    <s v="GNR_RES_WTR_NOPMP_MC-02"/>
    <m/>
    <m/>
    <m/>
    <m/>
    <m/>
    <m/>
  </r>
  <r>
    <x v="0"/>
    <x v="0"/>
    <x v="0"/>
    <x v="7"/>
    <x v="12"/>
    <s v="NO2_A1"/>
    <x v="6"/>
    <s v="GNR_RES_WTR_NOPMP_MC-03"/>
    <m/>
    <m/>
    <m/>
    <m/>
    <m/>
    <m/>
  </r>
  <r>
    <x v="0"/>
    <x v="0"/>
    <x v="0"/>
    <x v="7"/>
    <x v="12"/>
    <s v="NO2_A1"/>
    <x v="6"/>
    <s v="GNR_RES_WTR_NOPMP_MC-04"/>
    <m/>
    <m/>
    <m/>
    <m/>
    <m/>
    <m/>
  </r>
  <r>
    <x v="0"/>
    <x v="0"/>
    <x v="0"/>
    <x v="7"/>
    <x v="12"/>
    <s v="NO2_A1"/>
    <x v="6"/>
    <s v="GNR_RES_WTR_NOPMP_MC-05"/>
    <m/>
    <m/>
    <m/>
    <m/>
    <m/>
    <m/>
  </r>
  <r>
    <x v="0"/>
    <x v="0"/>
    <x v="0"/>
    <x v="7"/>
    <x v="12"/>
    <s v="NO2_A1"/>
    <x v="6"/>
    <s v="GNR_RES_WTR_NOPMP_MC-06"/>
    <m/>
    <m/>
    <m/>
    <m/>
    <m/>
    <m/>
  </r>
  <r>
    <x v="0"/>
    <x v="0"/>
    <x v="0"/>
    <x v="7"/>
    <x v="12"/>
    <s v="NO2_A1"/>
    <x v="6"/>
    <s v="GNR_RES_WTR_NOPMP_MC-07"/>
    <m/>
    <m/>
    <m/>
    <m/>
    <m/>
    <m/>
  </r>
  <r>
    <x v="0"/>
    <x v="0"/>
    <x v="0"/>
    <x v="7"/>
    <x v="12"/>
    <s v="NO2_A1"/>
    <x v="6"/>
    <s v="GNR_RES_WTR_NOPMP_MC-08"/>
    <m/>
    <m/>
    <m/>
    <m/>
    <m/>
    <m/>
  </r>
  <r>
    <x v="0"/>
    <x v="0"/>
    <x v="0"/>
    <x v="7"/>
    <x v="12"/>
    <s v="NO2_A1"/>
    <x v="6"/>
    <s v="GNR_RES_WTR_PMP_MC-01"/>
    <m/>
    <m/>
    <m/>
    <m/>
    <m/>
    <m/>
  </r>
  <r>
    <x v="0"/>
    <x v="0"/>
    <x v="0"/>
    <x v="7"/>
    <x v="12"/>
    <s v="NO2_A1"/>
    <x v="6"/>
    <s v="GNR_ROR_WTR"/>
    <m/>
    <m/>
    <m/>
    <m/>
    <m/>
    <m/>
  </r>
  <r>
    <x v="0"/>
    <x v="0"/>
    <x v="0"/>
    <x v="7"/>
    <x v="12"/>
    <s v="NO2_A1"/>
    <x v="7"/>
    <s v="GNR_WT_WIND_ONS"/>
    <m/>
    <m/>
    <m/>
    <m/>
    <m/>
    <m/>
  </r>
  <r>
    <x v="0"/>
    <x v="0"/>
    <x v="0"/>
    <x v="7"/>
    <x v="12"/>
    <s v="NO2_A2"/>
    <x v="1"/>
    <s v="GNR_HS_HEAT_PIT_L-DEC_E-91_Y-2020"/>
    <m/>
    <m/>
    <m/>
    <m/>
    <m/>
    <m/>
  </r>
  <r>
    <x v="0"/>
    <x v="0"/>
    <x v="0"/>
    <x v="7"/>
    <x v="12"/>
    <s v="NO2_A2"/>
    <x v="2"/>
    <s v="GNR_ST_MSW_BP_CB-30"/>
    <m/>
    <m/>
    <n v="0.105723382921037"/>
    <n v="1.0572338292103701E-4"/>
    <n v="1.4638622250604E-3"/>
    <n v="1.4638622250604E-6"/>
  </r>
  <r>
    <x v="0"/>
    <x v="0"/>
    <x v="0"/>
    <x v="7"/>
    <x v="12"/>
    <s v="NO2_A2"/>
    <x v="4"/>
    <s v="GNR_EH_HEAT"/>
    <m/>
    <m/>
    <m/>
    <m/>
    <m/>
    <m/>
  </r>
  <r>
    <x v="0"/>
    <x v="0"/>
    <x v="0"/>
    <x v="7"/>
    <x v="13"/>
    <s v="NO3_A1"/>
    <x v="6"/>
    <s v="GNR_RES_WTR_NOPMP_MC-01"/>
    <m/>
    <m/>
    <m/>
    <m/>
    <m/>
    <m/>
  </r>
  <r>
    <x v="0"/>
    <x v="0"/>
    <x v="0"/>
    <x v="7"/>
    <x v="13"/>
    <s v="NO3_A1"/>
    <x v="6"/>
    <s v="GNR_RES_WTR_NOPMP_MC-02"/>
    <m/>
    <m/>
    <m/>
    <m/>
    <m/>
    <m/>
  </r>
  <r>
    <x v="0"/>
    <x v="0"/>
    <x v="0"/>
    <x v="7"/>
    <x v="13"/>
    <s v="NO3_A1"/>
    <x v="6"/>
    <s v="GNR_RES_WTR_NOPMP_MC-03"/>
    <m/>
    <m/>
    <m/>
    <m/>
    <m/>
    <m/>
  </r>
  <r>
    <x v="0"/>
    <x v="0"/>
    <x v="0"/>
    <x v="7"/>
    <x v="13"/>
    <s v="NO3_A1"/>
    <x v="6"/>
    <s v="GNR_RES_WTR_NOPMP_MC-04"/>
    <m/>
    <m/>
    <m/>
    <m/>
    <m/>
    <m/>
  </r>
  <r>
    <x v="0"/>
    <x v="0"/>
    <x v="0"/>
    <x v="7"/>
    <x v="13"/>
    <s v="NO3_A1"/>
    <x v="6"/>
    <s v="GNR_RES_WTR_NOPMP_MC-05"/>
    <m/>
    <m/>
    <m/>
    <m/>
    <m/>
    <m/>
  </r>
  <r>
    <x v="0"/>
    <x v="0"/>
    <x v="0"/>
    <x v="7"/>
    <x v="13"/>
    <s v="NO3_A1"/>
    <x v="6"/>
    <s v="GNR_RES_WTR_NOPMP_MC-06"/>
    <m/>
    <m/>
    <m/>
    <m/>
    <m/>
    <m/>
  </r>
  <r>
    <x v="0"/>
    <x v="0"/>
    <x v="0"/>
    <x v="7"/>
    <x v="13"/>
    <s v="NO3_A1"/>
    <x v="6"/>
    <s v="GNR_RES_WTR_PMP_MC-01"/>
    <m/>
    <m/>
    <m/>
    <m/>
    <m/>
    <m/>
  </r>
  <r>
    <x v="0"/>
    <x v="0"/>
    <x v="0"/>
    <x v="7"/>
    <x v="13"/>
    <s v="NO3_A1"/>
    <x v="6"/>
    <s v="GNR_ROR_WTR"/>
    <m/>
    <m/>
    <m/>
    <m/>
    <m/>
    <m/>
  </r>
  <r>
    <x v="0"/>
    <x v="0"/>
    <x v="0"/>
    <x v="7"/>
    <x v="13"/>
    <s v="NO3_A1"/>
    <x v="7"/>
    <s v="GNR_WT_WIND_ONS"/>
    <m/>
    <m/>
    <m/>
    <m/>
    <m/>
    <m/>
  </r>
  <r>
    <x v="0"/>
    <x v="0"/>
    <x v="0"/>
    <x v="7"/>
    <x v="13"/>
    <s v="NO3_A1"/>
    <x v="7"/>
    <s v="GNR_WT_WIND_ON_LS_Y-2020"/>
    <m/>
    <m/>
    <m/>
    <m/>
    <m/>
    <m/>
  </r>
  <r>
    <x v="0"/>
    <x v="0"/>
    <x v="0"/>
    <x v="7"/>
    <x v="13"/>
    <s v="NO3_A2"/>
    <x v="1"/>
    <s v="GNR_HS_HEAT_PIT_L-DEC_E-91_Y-2020"/>
    <m/>
    <m/>
    <m/>
    <m/>
    <m/>
    <m/>
  </r>
  <r>
    <x v="0"/>
    <x v="0"/>
    <x v="0"/>
    <x v="7"/>
    <x v="13"/>
    <s v="NO3_A2"/>
    <x v="4"/>
    <s v="GNR_EH_HEAT"/>
    <m/>
    <m/>
    <m/>
    <m/>
    <m/>
    <m/>
  </r>
  <r>
    <x v="0"/>
    <x v="0"/>
    <x v="0"/>
    <x v="7"/>
    <x v="13"/>
    <s v="NO3_A3"/>
    <x v="1"/>
    <s v="GNR_HS_HEAT_PIT_L-DEC_E-91_Y-2020"/>
    <m/>
    <m/>
    <m/>
    <m/>
    <m/>
    <m/>
  </r>
  <r>
    <x v="0"/>
    <x v="0"/>
    <x v="0"/>
    <x v="7"/>
    <x v="13"/>
    <s v="NO3_A3"/>
    <x v="15"/>
    <s v="GNR_BO_LNG_E-90"/>
    <n v="160.89543166950801"/>
    <n v="0.16089543166950801"/>
    <m/>
    <m/>
    <n v="2.8680112597060299E-3"/>
    <n v="2.8680112597060301E-6"/>
  </r>
  <r>
    <x v="0"/>
    <x v="0"/>
    <x v="0"/>
    <x v="7"/>
    <x v="14"/>
    <s v="NO4_A1"/>
    <x v="5"/>
    <s v="GNR_BO_ELEC_E-99_LS-10-MW-FEED_Y-2020"/>
    <m/>
    <m/>
    <m/>
    <m/>
    <m/>
    <m/>
  </r>
  <r>
    <x v="0"/>
    <x v="0"/>
    <x v="0"/>
    <x v="7"/>
    <x v="14"/>
    <s v="NO4_A1"/>
    <x v="1"/>
    <s v="GNR_HS_HEAT_PIT_L-CEN_E-90_Y-2020"/>
    <m/>
    <m/>
    <m/>
    <m/>
    <m/>
    <m/>
  </r>
  <r>
    <x v="0"/>
    <x v="0"/>
    <x v="0"/>
    <x v="7"/>
    <x v="14"/>
    <s v="NO4_A1"/>
    <x v="6"/>
    <s v="GNR_RES_WTR_NOPMP_MC-01"/>
    <m/>
    <m/>
    <m/>
    <m/>
    <m/>
    <m/>
  </r>
  <r>
    <x v="0"/>
    <x v="0"/>
    <x v="0"/>
    <x v="7"/>
    <x v="14"/>
    <s v="NO4_A1"/>
    <x v="6"/>
    <s v="GNR_RES_WTR_NOPMP_MC-02"/>
    <m/>
    <m/>
    <m/>
    <m/>
    <m/>
    <m/>
  </r>
  <r>
    <x v="0"/>
    <x v="0"/>
    <x v="0"/>
    <x v="7"/>
    <x v="14"/>
    <s v="NO4_A1"/>
    <x v="6"/>
    <s v="GNR_RES_WTR_NOPMP_MC-03"/>
    <m/>
    <m/>
    <m/>
    <m/>
    <m/>
    <m/>
  </r>
  <r>
    <x v="0"/>
    <x v="0"/>
    <x v="0"/>
    <x v="7"/>
    <x v="14"/>
    <s v="NO4_A1"/>
    <x v="6"/>
    <s v="GNR_RES_WTR_NOPMP_MC-04"/>
    <m/>
    <m/>
    <m/>
    <m/>
    <m/>
    <m/>
  </r>
  <r>
    <x v="0"/>
    <x v="0"/>
    <x v="0"/>
    <x v="7"/>
    <x v="14"/>
    <s v="NO4_A1"/>
    <x v="6"/>
    <s v="GNR_RES_WTR_NOPMP_MC-05"/>
    <m/>
    <m/>
    <m/>
    <m/>
    <m/>
    <m/>
  </r>
  <r>
    <x v="0"/>
    <x v="0"/>
    <x v="0"/>
    <x v="7"/>
    <x v="14"/>
    <s v="NO4_A1"/>
    <x v="6"/>
    <s v="GNR_RES_WTR_NOPMP_MC-06"/>
    <m/>
    <m/>
    <m/>
    <m/>
    <m/>
    <m/>
  </r>
  <r>
    <x v="0"/>
    <x v="0"/>
    <x v="0"/>
    <x v="7"/>
    <x v="14"/>
    <s v="NO4_A1"/>
    <x v="6"/>
    <s v="GNR_RES_WTR_NOPMP_MC-07"/>
    <m/>
    <m/>
    <m/>
    <m/>
    <m/>
    <m/>
  </r>
  <r>
    <x v="0"/>
    <x v="0"/>
    <x v="0"/>
    <x v="7"/>
    <x v="14"/>
    <s v="NO4_A1"/>
    <x v="6"/>
    <s v="GNR_RES_WTR_NOPMP_MC-08"/>
    <m/>
    <m/>
    <m/>
    <m/>
    <m/>
    <m/>
  </r>
  <r>
    <x v="0"/>
    <x v="0"/>
    <x v="0"/>
    <x v="7"/>
    <x v="14"/>
    <s v="NO4_A1"/>
    <x v="6"/>
    <s v="GNR_ROR_WTR"/>
    <m/>
    <m/>
    <m/>
    <m/>
    <m/>
    <m/>
  </r>
  <r>
    <x v="0"/>
    <x v="0"/>
    <x v="0"/>
    <x v="7"/>
    <x v="14"/>
    <s v="NO4_A1"/>
    <x v="7"/>
    <s v="GNR_WT_WIND_ONS"/>
    <m/>
    <m/>
    <m/>
    <m/>
    <m/>
    <m/>
  </r>
  <r>
    <x v="0"/>
    <x v="0"/>
    <x v="0"/>
    <x v="7"/>
    <x v="14"/>
    <s v="NO4_A2"/>
    <x v="4"/>
    <s v="GNR_EH_HEAT"/>
    <m/>
    <m/>
    <m/>
    <m/>
    <m/>
    <m/>
  </r>
  <r>
    <x v="0"/>
    <x v="0"/>
    <x v="0"/>
    <x v="7"/>
    <x v="15"/>
    <s v="NO5_A1"/>
    <x v="1"/>
    <s v="GNR_HS_HEAT_PIT_L-CEN_E-90_Y-2020"/>
    <m/>
    <m/>
    <m/>
    <m/>
    <m/>
    <m/>
  </r>
  <r>
    <x v="0"/>
    <x v="0"/>
    <x v="0"/>
    <x v="7"/>
    <x v="15"/>
    <s v="NO5_A1"/>
    <x v="2"/>
    <s v="GNR_ST_MSW_BP_E-23_LS-220-MW-FEED_Y-2020"/>
    <m/>
    <m/>
    <n v="8.8525659008192701"/>
    <n v="8.8525659008192696E-3"/>
    <n v="0.113494434625888"/>
    <n v="1.1349443462588799E-4"/>
  </r>
  <r>
    <x v="0"/>
    <x v="0"/>
    <x v="0"/>
    <x v="7"/>
    <x v="15"/>
    <s v="NO5_A1"/>
    <x v="6"/>
    <s v="GNR_RES_WTR_NOPMP_MC-01"/>
    <m/>
    <m/>
    <m/>
    <m/>
    <m/>
    <m/>
  </r>
  <r>
    <x v="0"/>
    <x v="0"/>
    <x v="0"/>
    <x v="7"/>
    <x v="15"/>
    <s v="NO5_A1"/>
    <x v="6"/>
    <s v="GNR_RES_WTR_NOPMP_MC-02"/>
    <m/>
    <m/>
    <m/>
    <m/>
    <m/>
    <m/>
  </r>
  <r>
    <x v="0"/>
    <x v="0"/>
    <x v="0"/>
    <x v="7"/>
    <x v="15"/>
    <s v="NO5_A1"/>
    <x v="6"/>
    <s v="GNR_RES_WTR_NOPMP_MC-03"/>
    <m/>
    <m/>
    <m/>
    <m/>
    <m/>
    <m/>
  </r>
  <r>
    <x v="0"/>
    <x v="0"/>
    <x v="0"/>
    <x v="7"/>
    <x v="15"/>
    <s v="NO5_A1"/>
    <x v="6"/>
    <s v="GNR_RES_WTR_NOPMP_MC-04"/>
    <m/>
    <m/>
    <m/>
    <m/>
    <m/>
    <m/>
  </r>
  <r>
    <x v="0"/>
    <x v="0"/>
    <x v="0"/>
    <x v="7"/>
    <x v="15"/>
    <s v="NO5_A1"/>
    <x v="6"/>
    <s v="GNR_RES_WTR_NOPMP_MC-05"/>
    <m/>
    <m/>
    <m/>
    <m/>
    <m/>
    <m/>
  </r>
  <r>
    <x v="0"/>
    <x v="0"/>
    <x v="0"/>
    <x v="7"/>
    <x v="15"/>
    <s v="NO5_A1"/>
    <x v="6"/>
    <s v="GNR_RES_WTR_NOPMP_MC-06"/>
    <m/>
    <m/>
    <m/>
    <m/>
    <m/>
    <m/>
  </r>
  <r>
    <x v="0"/>
    <x v="0"/>
    <x v="0"/>
    <x v="7"/>
    <x v="15"/>
    <s v="NO5_A1"/>
    <x v="6"/>
    <s v="GNR_RES_WTR_NOPMP_MC-07"/>
    <m/>
    <m/>
    <m/>
    <m/>
    <m/>
    <m/>
  </r>
  <r>
    <x v="0"/>
    <x v="0"/>
    <x v="0"/>
    <x v="7"/>
    <x v="15"/>
    <s v="NO5_A1"/>
    <x v="6"/>
    <s v="GNR_RES_WTR_NOPMP_MC-08"/>
    <m/>
    <m/>
    <m/>
    <m/>
    <m/>
    <m/>
  </r>
  <r>
    <x v="0"/>
    <x v="0"/>
    <x v="0"/>
    <x v="7"/>
    <x v="15"/>
    <s v="NO5_A1"/>
    <x v="6"/>
    <s v="GNR_RES_WTR_PMP_MC-01"/>
    <m/>
    <m/>
    <m/>
    <m/>
    <m/>
    <m/>
  </r>
  <r>
    <x v="0"/>
    <x v="0"/>
    <x v="0"/>
    <x v="7"/>
    <x v="15"/>
    <s v="NO5_A1"/>
    <x v="6"/>
    <s v="GNR_ROR_WTR"/>
    <m/>
    <m/>
    <m/>
    <m/>
    <m/>
    <m/>
  </r>
  <r>
    <x v="0"/>
    <x v="0"/>
    <x v="0"/>
    <x v="7"/>
    <x v="15"/>
    <s v="NO5_A1"/>
    <x v="7"/>
    <s v="GNR_WT_WIND_ON_LS_Y-2020"/>
    <m/>
    <m/>
    <m/>
    <m/>
    <m/>
    <m/>
  </r>
  <r>
    <x v="0"/>
    <x v="0"/>
    <x v="0"/>
    <x v="7"/>
    <x v="15"/>
    <s v="NO5_A2"/>
    <x v="1"/>
    <s v="GNR_HS_HEAT_PIT_L-DEC_E-91_Y-2020"/>
    <m/>
    <m/>
    <m/>
    <m/>
    <m/>
    <m/>
  </r>
  <r>
    <x v="0"/>
    <x v="0"/>
    <x v="0"/>
    <x v="7"/>
    <x v="15"/>
    <s v="NO5_A2"/>
    <x v="15"/>
    <s v="GNR_BO_LNG_E-90"/>
    <n v="31.2412132526843"/>
    <n v="3.1241213252684301E-2"/>
    <m/>
    <m/>
    <n v="5.5688437170560196E-4"/>
    <n v="5.5688437170560202E-7"/>
  </r>
  <r>
    <x v="0"/>
    <x v="0"/>
    <x v="0"/>
    <x v="7"/>
    <x v="15"/>
    <s v="NO5_A2"/>
    <x v="2"/>
    <s v="GNR_ST_MSW_BP_CB-20"/>
    <m/>
    <m/>
    <n v="0.27837333333335401"/>
    <n v="2.7837333333335397E-4"/>
    <n v="3.8544E-3"/>
    <n v="3.8543999999999999E-6"/>
  </r>
  <r>
    <x v="0"/>
    <x v="0"/>
    <x v="0"/>
    <x v="8"/>
    <x v="16"/>
    <s v="PL_A"/>
    <x v="0"/>
    <s v="BIAL-4_ST_COAL_CND"/>
    <n v="76.004913599999995"/>
    <n v="7.6004913600000001E-2"/>
    <n v="573.65230772093003"/>
    <n v="0.57365230772093001"/>
    <n v="2.41030381395349E-3"/>
    <n v="2.4103038139534899E-6"/>
  </r>
  <r>
    <x v="0"/>
    <x v="0"/>
    <x v="0"/>
    <x v="8"/>
    <x v="16"/>
    <s v="PL_A"/>
    <x v="0"/>
    <s v="BIEL-4_ST_COAL_BP"/>
    <n v="266.79275794285701"/>
    <n v="0.26679275794285701"/>
    <n v="2013.6366720000001"/>
    <n v="2.0136366720000001"/>
    <n v="8.4606582857142901E-3"/>
    <n v="8.4606582857142897E-6"/>
  </r>
  <r>
    <x v="0"/>
    <x v="0"/>
    <x v="0"/>
    <x v="8"/>
    <x v="16"/>
    <s v="PL_A"/>
    <x v="0"/>
    <s v="CHOR2-1_ST_COAL_BP"/>
    <n v="2311.0674048000001"/>
    <n v="2.3110674048000002"/>
    <n v="17442.940031999999"/>
    <n v="17.442940031999999"/>
    <n v="7.3289664000000004E-2"/>
    <n v="7.3289663999999999E-5"/>
  </r>
  <r>
    <x v="0"/>
    <x v="0"/>
    <x v="0"/>
    <x v="8"/>
    <x v="16"/>
    <s v="PL_A"/>
    <x v="0"/>
    <s v="DOLN-1_ST_COAL_EXT"/>
    <n v="824.55960287179505"/>
    <n v="0.82455960287179497"/>
    <n v="6223.4202584615396"/>
    <n v="6.2234202584615401"/>
    <n v="2.6148824615384599E-2"/>
    <n v="2.61488246153846E-5"/>
  </r>
  <r>
    <x v="0"/>
    <x v="0"/>
    <x v="0"/>
    <x v="8"/>
    <x v="16"/>
    <s v="PL_A"/>
    <x v="0"/>
    <s v="GDAN2-1_ST_COAL_BP"/>
    <n v="4096.3804709142896"/>
    <n v="4.0963804709142897"/>
    <n v="30917.713068000001"/>
    <n v="30.917713068000001"/>
    <n v="0.12990635742857101"/>
    <n v="1.2990635742857101E-4"/>
  </r>
  <r>
    <x v="0"/>
    <x v="0"/>
    <x v="0"/>
    <x v="8"/>
    <x v="16"/>
    <s v="PL_A"/>
    <x v="0"/>
    <s v="JAWO2-1_ST_COAL_BP"/>
    <n v="11514.233702400001"/>
    <n v="11.5142337024"/>
    <n v="86904.470016000007"/>
    <n v="86.904470016000005"/>
    <n v="0.36514483199999997"/>
    <n v="3.6514483200000001E-4"/>
  </r>
  <r>
    <x v="0"/>
    <x v="0"/>
    <x v="0"/>
    <x v="8"/>
    <x v="16"/>
    <s v="PL_A"/>
    <x v="0"/>
    <s v="KARO-2_ST_COAL_BP"/>
    <n v="1050.1235712"/>
    <n v="1.0501235712000001"/>
    <n v="7925.8798079999997"/>
    <n v="7.9258798080000004"/>
    <n v="3.3302015999999997E-2"/>
    <n v="3.3302015999999998E-5"/>
  </r>
  <r>
    <x v="0"/>
    <x v="0"/>
    <x v="0"/>
    <x v="8"/>
    <x v="16"/>
    <s v="PL_A"/>
    <x v="0"/>
    <s v="KATO_ST_COAL_BP"/>
    <n v="970.25967398918897"/>
    <n v="0.970259673989189"/>
    <n v="7323.10155632432"/>
    <n v="7.3231015563243202"/>
    <n v="3.0769334270270302E-2"/>
    <n v="3.07693342702703E-5"/>
  </r>
  <r>
    <x v="0"/>
    <x v="0"/>
    <x v="0"/>
    <x v="8"/>
    <x v="16"/>
    <s v="PL_A"/>
    <x v="0"/>
    <s v="KOZI-1_ST_COAL_EXT"/>
    <n v="810.15175384615395"/>
    <n v="0.81015175384615401"/>
    <n v="6114.6760279720302"/>
    <n v="6.1146760279720302"/>
    <n v="2.5691916083916098E-2"/>
    <n v="2.56919160839161E-5"/>
  </r>
  <r>
    <x v="0"/>
    <x v="0"/>
    <x v="0"/>
    <x v="8"/>
    <x v="16"/>
    <s v="PL_A"/>
    <x v="0"/>
    <s v="KRLEG-1_ST_COAL_BP"/>
    <n v="1826.76283835294"/>
    <n v="1.82676283835294"/>
    <n v="13787.618039999999"/>
    <n v="13.78761804"/>
    <n v="5.7931168235294102E-2"/>
    <n v="5.7931168235294102E-5"/>
  </r>
  <r>
    <x v="0"/>
    <x v="0"/>
    <x v="0"/>
    <x v="8"/>
    <x v="16"/>
    <s v="PL_A"/>
    <x v="0"/>
    <s v="KRLEG-3_ST_COAL_EXT"/>
    <n v="25.037166240000001"/>
    <n v="2.5037166239999999E-2"/>
    <n v="188.96973250909099"/>
    <n v="0.18896973250909099"/>
    <n v="7.9399047272727297E-4"/>
    <n v="7.9399047272727297E-7"/>
  </r>
  <r>
    <x v="0"/>
    <x v="0"/>
    <x v="0"/>
    <x v="8"/>
    <x v="16"/>
    <s v="PL_A"/>
    <x v="0"/>
    <s v="LAZI-1_ST_COAL_EXT"/>
    <n v="457.06244831813501"/>
    <n v="0.45706244831813497"/>
    <n v="3449.7102336062198"/>
    <n v="3.4497102336062202"/>
    <n v="1.44945808134715E-2"/>
    <n v="1.44945808134715E-5"/>
  </r>
  <r>
    <x v="0"/>
    <x v="0"/>
    <x v="0"/>
    <x v="8"/>
    <x v="16"/>
    <s v="PL_A"/>
    <x v="0"/>
    <s v="SIEK-1_ST_COAL_BP"/>
    <n v="1734.15292662857"/>
    <n v="1.73415292662857"/>
    <n v="13088.638368"/>
    <n v="13.088638368"/>
    <n v="5.4994278857142899E-2"/>
    <n v="5.4994278857142898E-5"/>
  </r>
  <r>
    <x v="0"/>
    <x v="0"/>
    <x v="0"/>
    <x v="8"/>
    <x v="16"/>
    <s v="PL_A"/>
    <x v="0"/>
    <s v="SIER-1_ST_COAL_BP"/>
    <n v="3636.6594707519998"/>
    <n v="3.6366594707519999"/>
    <n v="27447.93723168"/>
    <n v="27.447937231680001"/>
    <n v="0.11532746736"/>
    <n v="1.1532746736E-4"/>
  </r>
  <r>
    <x v="0"/>
    <x v="0"/>
    <x v="0"/>
    <x v="8"/>
    <x v="16"/>
    <s v="PL_A"/>
    <x v="0"/>
    <s v="TYCH_ST_COAL_BP"/>
    <n v="190.9315584"/>
    <n v="0.19093155840000001"/>
    <n v="1441.069056"/>
    <n v="1.4410690559999999"/>
    <n v="6.054912E-3"/>
    <n v="6.0549119999999997E-6"/>
  </r>
  <r>
    <x v="0"/>
    <x v="0"/>
    <x v="0"/>
    <x v="8"/>
    <x v="16"/>
    <s v="PL_A"/>
    <x v="0"/>
    <s v="ZIEL-2_ST_COAL_BP"/>
    <n v="64.210680863999997"/>
    <n v="6.4210680864000003E-2"/>
    <n v="484.63452575999997"/>
    <n v="0.48463452575999999"/>
    <n v="2.0362795199999999E-3"/>
    <n v="2.0362795200000001E-6"/>
  </r>
  <r>
    <x v="0"/>
    <x v="0"/>
    <x v="0"/>
    <x v="8"/>
    <x v="16"/>
    <s v="PL_A"/>
    <x v="0"/>
    <s v="ZIEL-4_ST_COAL_BP"/>
    <n v="350.24007743999999"/>
    <n v="0.35024007744000002"/>
    <n v="2643.4610496"/>
    <n v="2.6434610495999999"/>
    <n v="1.11069792E-2"/>
    <n v="1.11069792E-5"/>
  </r>
  <r>
    <x v="0"/>
    <x v="0"/>
    <x v="0"/>
    <x v="8"/>
    <x v="16"/>
    <s v="PL_A"/>
    <x v="5"/>
    <s v="GNR_ES_ELEC_BAT-LITHIO_E-95_Y-16-29"/>
    <m/>
    <m/>
    <m/>
    <m/>
    <m/>
    <m/>
  </r>
  <r>
    <x v="0"/>
    <x v="0"/>
    <x v="0"/>
    <x v="8"/>
    <x v="16"/>
    <s v="PL_A"/>
    <x v="1"/>
    <s v="GNR_HS_HEAT_PIT_L-CEN_E-90_Y-2020"/>
    <m/>
    <m/>
    <m/>
    <m/>
    <m/>
    <m/>
  </r>
  <r>
    <x v="0"/>
    <x v="0"/>
    <x v="0"/>
    <x v="8"/>
    <x v="16"/>
    <s v="PL_A"/>
    <x v="13"/>
    <s v="ADAM-1_ST_LIGNITE_EXT"/>
    <n v="16836.739491"/>
    <n v="16.836739490999999"/>
    <n v="216407.41667999999"/>
    <n v="216.40741668000001"/>
    <n v="0.45463743000000001"/>
    <n v="4.5463742999999999E-4"/>
  </r>
  <r>
    <x v="0"/>
    <x v="0"/>
    <x v="0"/>
    <x v="8"/>
    <x v="16"/>
    <s v="PL_A"/>
    <x v="13"/>
    <s v="BELC-1_ST_LIGNITE_EXT"/>
    <n v="3053.2811028923102"/>
    <n v="3.0532811028923099"/>
    <n v="39244.693203692303"/>
    <n v="39.2446932036923"/>
    <n v="8.2446834461538401E-2"/>
    <n v="8.2446834461538405E-5"/>
  </r>
  <r>
    <x v="0"/>
    <x v="0"/>
    <x v="0"/>
    <x v="8"/>
    <x v="16"/>
    <s v="PL_A"/>
    <x v="2"/>
    <s v="GNR_ST_MSW_BP_E-15"/>
    <m/>
    <m/>
    <n v="1115.1129599999999"/>
    <n v="1.11511296"/>
    <n v="2.8592639999999999E-2"/>
    <n v="2.8592640000000001E-5"/>
  </r>
  <r>
    <x v="0"/>
    <x v="0"/>
    <x v="0"/>
    <x v="8"/>
    <x v="16"/>
    <s v="PL_A"/>
    <x v="3"/>
    <s v="GNR_PV_SUN"/>
    <m/>
    <m/>
    <m/>
    <m/>
    <m/>
    <m/>
  </r>
  <r>
    <x v="0"/>
    <x v="0"/>
    <x v="0"/>
    <x v="8"/>
    <x v="16"/>
    <s v="PL_A"/>
    <x v="6"/>
    <s v="GNR_ES_WTR_PMP"/>
    <m/>
    <m/>
    <m/>
    <m/>
    <m/>
    <m/>
  </r>
  <r>
    <x v="0"/>
    <x v="0"/>
    <x v="0"/>
    <x v="8"/>
    <x v="16"/>
    <s v="PL_A"/>
    <x v="7"/>
    <s v="GNR_WT_WIND_ONS"/>
    <m/>
    <m/>
    <m/>
    <m/>
    <m/>
    <m/>
  </r>
  <r>
    <x v="0"/>
    <x v="0"/>
    <x v="0"/>
    <x v="8"/>
    <x v="16"/>
    <s v="PL_A"/>
    <x v="7"/>
    <s v="GNR_WT_WIND_ON_LS_Y-2020"/>
    <m/>
    <m/>
    <m/>
    <m/>
    <m/>
    <m/>
  </r>
  <r>
    <x v="0"/>
    <x v="0"/>
    <x v="0"/>
    <x v="8"/>
    <x v="16"/>
    <s v="PL_Rural"/>
    <x v="0"/>
    <s v="DOLN-2_ST_COAL_CND"/>
    <n v="2187.3322251827399"/>
    <n v="2.1873322251827401"/>
    <n v="16509.0402619501"/>
    <n v="16.509040261950101"/>
    <n v="6.9365715386344798E-2"/>
    <n v="6.9365715386344805E-5"/>
  </r>
  <r>
    <x v="0"/>
    <x v="0"/>
    <x v="0"/>
    <x v="8"/>
    <x v="16"/>
    <s v="PL_Rural"/>
    <x v="0"/>
    <s v="KOZI-2_ST_COAL_CND"/>
    <n v="1468.9527539068399"/>
    <n v="1.4689527539068401"/>
    <n v="11087.021842383499"/>
    <n v="11.0870218423835"/>
    <n v="4.6584125388166198E-2"/>
    <n v="4.6584125388166199E-5"/>
  </r>
  <r>
    <x v="0"/>
    <x v="0"/>
    <x v="0"/>
    <x v="8"/>
    <x v="16"/>
    <s v="PL_Rural"/>
    <x v="0"/>
    <s v="LAZI-2_ST_COAL_CND"/>
    <n v="82.3041368470588"/>
    <n v="8.2304136847058798E-2"/>
    <n v="621.19612800000004"/>
    <n v="0.62119612800000001"/>
    <n v="2.61006776470588E-3"/>
    <n v="2.6100677647058802E-6"/>
  </r>
  <r>
    <x v="0"/>
    <x v="0"/>
    <x v="0"/>
    <x v="8"/>
    <x v="16"/>
    <s v="PL_Rural"/>
    <x v="0"/>
    <s v="LAZI-6_ST_COAL_CND"/>
    <n v="1476.7473212800001"/>
    <n v="1.47674732128"/>
    <n v="11145.8518752"/>
    <n v="11.1458518752"/>
    <n v="4.6831310399999999E-2"/>
    <n v="4.68313104E-5"/>
  </r>
  <r>
    <x v="0"/>
    <x v="0"/>
    <x v="0"/>
    <x v="8"/>
    <x v="16"/>
    <s v="PL_Rural"/>
    <x v="0"/>
    <s v="OPOL-1_ST_COAL_CND"/>
    <n v="5471.879688"/>
    <n v="5.4718796879999996"/>
    <n v="41299.387920000001"/>
    <n v="41.299387920000001"/>
    <n v="0.17352683999999999"/>
    <n v="1.7352684E-4"/>
  </r>
  <r>
    <x v="0"/>
    <x v="0"/>
    <x v="0"/>
    <x v="8"/>
    <x v="16"/>
    <s v="PL_Rural"/>
    <x v="0"/>
    <s v="OSTRB-1_ST_COAL_CND"/>
    <n v="410.50285056000001"/>
    <n v="0.41050285056000002"/>
    <n v="3098.2984704"/>
    <n v="3.0982984704000001"/>
    <n v="1.30180608E-2"/>
    <n v="1.30180608E-5"/>
  </r>
  <r>
    <x v="0"/>
    <x v="0"/>
    <x v="0"/>
    <x v="8"/>
    <x v="16"/>
    <s v="PL_Rural"/>
    <x v="0"/>
    <s v="POLA-2_ST_COAL_CND"/>
    <n v="6717.1480825263197"/>
    <n v="6.7171480825263199"/>
    <n v="50698.136690526298"/>
    <n v="50.698136690526297"/>
    <n v="0.21301738105263199"/>
    <n v="2.1301738105263199E-4"/>
  </r>
  <r>
    <x v="0"/>
    <x v="0"/>
    <x v="0"/>
    <x v="8"/>
    <x v="16"/>
    <s v="PL_Rural"/>
    <x v="0"/>
    <s v="RYBN-2_ST_COAL_CND"/>
    <n v="1581.74862912"/>
    <n v="1.58174862912"/>
    <n v="11938.3564608"/>
    <n v="11.9383564608"/>
    <n v="5.0161161599999997E-2"/>
    <n v="5.01611616E-5"/>
  </r>
  <r>
    <x v="0"/>
    <x v="0"/>
    <x v="0"/>
    <x v="8"/>
    <x v="16"/>
    <s v="PL_Rural"/>
    <x v="13"/>
    <s v="ADAM-2_ST_LIGNITE_CON"/>
    <n v="3716.3989895999998"/>
    <n v="3.7163989896"/>
    <n v="47767.936608000004"/>
    <n v="47.767936607999999"/>
    <n v="0.100352808"/>
    <n v="1.00352808E-4"/>
  </r>
  <r>
    <x v="0"/>
    <x v="0"/>
    <x v="0"/>
    <x v="8"/>
    <x v="16"/>
    <s v="PL_Rural"/>
    <x v="13"/>
    <s v="BELC-2_ST_LIGNITE_CON"/>
    <n v="37339.09451712"/>
    <n v="37.339094517120003"/>
    <n v="479930.0357376"/>
    <n v="479.93003573760001"/>
    <n v="1.0082563776"/>
    <n v="1.0082563776E-3"/>
  </r>
  <r>
    <x v="0"/>
    <x v="0"/>
    <x v="0"/>
    <x v="8"/>
    <x v="16"/>
    <s v="PL_Rural"/>
    <x v="13"/>
    <s v="PATN2-1_ST_LIGNITE_CON"/>
    <n v="3724.5931619707299"/>
    <n v="3.7245931619707302"/>
    <n v="47873.258643512199"/>
    <n v="47.873258643512202"/>
    <n v="0.10057407278048799"/>
    <n v="1.0057407278048801E-4"/>
  </r>
  <r>
    <x v="0"/>
    <x v="0"/>
    <x v="0"/>
    <x v="8"/>
    <x v="16"/>
    <s v="PL_Rural"/>
    <x v="6"/>
    <s v="GNR_ROR_WTR"/>
    <m/>
    <m/>
    <m/>
    <m/>
    <m/>
    <m/>
  </r>
  <r>
    <x v="0"/>
    <x v="0"/>
    <x v="0"/>
    <x v="9"/>
    <x v="17"/>
    <s v="SE1A"/>
    <x v="6"/>
    <s v="GNR_RES_WTR_NOPMP_MC-01"/>
    <m/>
    <m/>
    <m/>
    <m/>
    <m/>
    <m/>
  </r>
  <r>
    <x v="0"/>
    <x v="0"/>
    <x v="0"/>
    <x v="9"/>
    <x v="17"/>
    <s v="SE1A"/>
    <x v="6"/>
    <s v="GNR_RES_WTR_NOPMP_MC-02"/>
    <m/>
    <m/>
    <m/>
    <m/>
    <m/>
    <m/>
  </r>
  <r>
    <x v="0"/>
    <x v="0"/>
    <x v="0"/>
    <x v="9"/>
    <x v="17"/>
    <s v="SE1A"/>
    <x v="6"/>
    <s v="GNR_RES_WTR_NOPMP_MC-03"/>
    <m/>
    <m/>
    <m/>
    <m/>
    <m/>
    <m/>
  </r>
  <r>
    <x v="0"/>
    <x v="0"/>
    <x v="0"/>
    <x v="9"/>
    <x v="17"/>
    <s v="SE1A"/>
    <x v="6"/>
    <s v="GNR_RES_WTR_NOPMP_MC-04"/>
    <m/>
    <m/>
    <m/>
    <m/>
    <m/>
    <m/>
  </r>
  <r>
    <x v="0"/>
    <x v="0"/>
    <x v="0"/>
    <x v="9"/>
    <x v="17"/>
    <s v="SE1A"/>
    <x v="6"/>
    <s v="GNR_RES_WTR_NOPMP_MC-05"/>
    <m/>
    <m/>
    <m/>
    <m/>
    <m/>
    <m/>
  </r>
  <r>
    <x v="0"/>
    <x v="0"/>
    <x v="0"/>
    <x v="9"/>
    <x v="17"/>
    <s v="SE1A"/>
    <x v="6"/>
    <s v="GNR_RES_WTR_NOPMP_MC-06"/>
    <m/>
    <m/>
    <m/>
    <m/>
    <m/>
    <m/>
  </r>
  <r>
    <x v="0"/>
    <x v="0"/>
    <x v="0"/>
    <x v="9"/>
    <x v="17"/>
    <s v="SE1A"/>
    <x v="6"/>
    <s v="GNR_RES_WTR_NOPMP_MC-07"/>
    <m/>
    <m/>
    <m/>
    <m/>
    <m/>
    <m/>
  </r>
  <r>
    <x v="0"/>
    <x v="0"/>
    <x v="0"/>
    <x v="9"/>
    <x v="17"/>
    <s v="SE1A"/>
    <x v="6"/>
    <s v="GNR_ROR_WTR"/>
    <m/>
    <m/>
    <m/>
    <m/>
    <m/>
    <m/>
  </r>
  <r>
    <x v="0"/>
    <x v="0"/>
    <x v="0"/>
    <x v="9"/>
    <x v="17"/>
    <s v="SE1A"/>
    <x v="7"/>
    <s v="GNR_WT_WIND_ONS"/>
    <m/>
    <m/>
    <m/>
    <m/>
    <m/>
    <m/>
  </r>
  <r>
    <x v="0"/>
    <x v="0"/>
    <x v="0"/>
    <x v="9"/>
    <x v="17"/>
    <s v="SE1_IND"/>
    <x v="5"/>
    <s v="GNR_BO_ELEC_E-99_LS-10-MW-FEED_Y-2020"/>
    <m/>
    <m/>
    <m/>
    <m/>
    <m/>
    <m/>
  </r>
  <r>
    <x v="0"/>
    <x v="0"/>
    <x v="0"/>
    <x v="9"/>
    <x v="17"/>
    <s v="SE1_IND"/>
    <x v="5"/>
    <s v="GNR_HP_ELEC_AIR-WTR_COP-310_LS_Y-2020"/>
    <m/>
    <m/>
    <m/>
    <m/>
    <m/>
    <m/>
  </r>
  <r>
    <x v="0"/>
    <x v="0"/>
    <x v="0"/>
    <x v="9"/>
    <x v="17"/>
    <s v="SE1_IND"/>
    <x v="1"/>
    <s v="GNR_HS_HEAT_PIT_L-CEN_E-90_Y-2020"/>
    <m/>
    <m/>
    <m/>
    <m/>
    <m/>
    <m/>
  </r>
  <r>
    <x v="0"/>
    <x v="0"/>
    <x v="0"/>
    <x v="9"/>
    <x v="17"/>
    <s v="SE1_IND"/>
    <x v="2"/>
    <s v="GNR_ST_MSW_BP_E-23_LS-220-MW-FEED_Y-2020"/>
    <m/>
    <m/>
    <n v="4.1067793566379001"/>
    <n v="4.1067793566379003E-3"/>
    <n v="5.2651017392793598E-2"/>
    <n v="5.26510173927936E-5"/>
  </r>
  <r>
    <x v="0"/>
    <x v="0"/>
    <x v="0"/>
    <x v="9"/>
    <x v="17"/>
    <s v="SE1_medium"/>
    <x v="1"/>
    <s v="GNR_HS_HEAT_PIT_L-DEC_E-91_Y-2020"/>
    <m/>
    <m/>
    <m/>
    <m/>
    <m/>
    <m/>
  </r>
  <r>
    <x v="0"/>
    <x v="0"/>
    <x v="0"/>
    <x v="9"/>
    <x v="17"/>
    <s v="SE1_medium"/>
    <x v="1"/>
    <s v="GNR_HS_HEAT_WTR-TANK_LS_E-95_Y-2010"/>
    <m/>
    <m/>
    <m/>
    <m/>
    <m/>
    <m/>
  </r>
  <r>
    <x v="0"/>
    <x v="0"/>
    <x v="0"/>
    <x v="9"/>
    <x v="17"/>
    <s v="SE1_medium"/>
    <x v="2"/>
    <s v="GNR_ST_MSW_BP_CB-20"/>
    <m/>
    <m/>
    <n v="0.42636672000003301"/>
    <n v="4.2636672000003297E-4"/>
    <n v="5.9035392000000003E-3"/>
    <n v="5.9035392000000002E-6"/>
  </r>
  <r>
    <x v="0"/>
    <x v="0"/>
    <x v="0"/>
    <x v="9"/>
    <x v="17"/>
    <s v="SE1_medium"/>
    <x v="2"/>
    <s v="GNR_ST_MSW_BP_CB-30"/>
    <m/>
    <m/>
    <n v="0.15199184000001201"/>
    <n v="1.5199184000001199E-4"/>
    <n v="2.1045024E-3"/>
    <n v="2.1045024000000002E-6"/>
  </r>
  <r>
    <x v="0"/>
    <x v="0"/>
    <x v="0"/>
    <x v="9"/>
    <x v="17"/>
    <s v="SE1_medium"/>
    <x v="11"/>
    <s v="GNR_BO_BFG_E-90"/>
    <n v="98.028625634141505"/>
    <n v="9.8028625634141497E-2"/>
    <m/>
    <m/>
    <m/>
    <m/>
  </r>
  <r>
    <x v="0"/>
    <x v="0"/>
    <x v="0"/>
    <x v="9"/>
    <x v="17"/>
    <s v="SE1_medium"/>
    <x v="11"/>
    <s v="LULEKRAFT_ST_BFG_EXT"/>
    <n v="691.64327593220401"/>
    <n v="0.69164327593220298"/>
    <m/>
    <m/>
    <m/>
    <m/>
  </r>
  <r>
    <x v="0"/>
    <x v="0"/>
    <x v="0"/>
    <x v="9"/>
    <x v="17"/>
    <s v="SE1_medium"/>
    <x v="4"/>
    <s v="GNR_EH_HEAT"/>
    <m/>
    <m/>
    <m/>
    <m/>
    <m/>
    <m/>
  </r>
  <r>
    <x v="0"/>
    <x v="0"/>
    <x v="0"/>
    <x v="9"/>
    <x v="17"/>
    <s v="SE1_small"/>
    <x v="5"/>
    <s v="GNR_HP_ELEC_GROUND-WTR_COP-360_LS-4-MW_Y-2020"/>
    <m/>
    <m/>
    <m/>
    <m/>
    <m/>
    <m/>
  </r>
  <r>
    <x v="0"/>
    <x v="0"/>
    <x v="0"/>
    <x v="9"/>
    <x v="17"/>
    <s v="SE1_small"/>
    <x v="1"/>
    <s v="GNR_HS_HEAT_PIT_L-DEC_E-91_Y-2020"/>
    <m/>
    <m/>
    <m/>
    <m/>
    <m/>
    <m/>
  </r>
  <r>
    <x v="0"/>
    <x v="0"/>
    <x v="0"/>
    <x v="9"/>
    <x v="17"/>
    <s v="SE1_small"/>
    <x v="1"/>
    <s v="GNR_HS_HEAT_WTR-TANK_LS_E-95_Y-2010"/>
    <m/>
    <m/>
    <m/>
    <m/>
    <m/>
    <m/>
  </r>
  <r>
    <x v="0"/>
    <x v="0"/>
    <x v="0"/>
    <x v="9"/>
    <x v="17"/>
    <s v="SE1_small"/>
    <x v="4"/>
    <s v="GNR_EH_HEAT"/>
    <m/>
    <m/>
    <m/>
    <m/>
    <m/>
    <m/>
  </r>
  <r>
    <x v="0"/>
    <x v="0"/>
    <x v="0"/>
    <x v="9"/>
    <x v="18"/>
    <s v="SE2A"/>
    <x v="6"/>
    <s v="GNR_RES_WTR_NOPMP_MC-01"/>
    <m/>
    <m/>
    <m/>
    <m/>
    <m/>
    <m/>
  </r>
  <r>
    <x v="0"/>
    <x v="0"/>
    <x v="0"/>
    <x v="9"/>
    <x v="18"/>
    <s v="SE2A"/>
    <x v="6"/>
    <s v="GNR_RES_WTR_NOPMP_MC-02"/>
    <m/>
    <m/>
    <m/>
    <m/>
    <m/>
    <m/>
  </r>
  <r>
    <x v="0"/>
    <x v="0"/>
    <x v="0"/>
    <x v="9"/>
    <x v="18"/>
    <s v="SE2A"/>
    <x v="6"/>
    <s v="GNR_RES_WTR_NOPMP_MC-03"/>
    <m/>
    <m/>
    <m/>
    <m/>
    <m/>
    <m/>
  </r>
  <r>
    <x v="0"/>
    <x v="0"/>
    <x v="0"/>
    <x v="9"/>
    <x v="18"/>
    <s v="SE2A"/>
    <x v="6"/>
    <s v="GNR_RES_WTR_NOPMP_MC-04"/>
    <m/>
    <m/>
    <m/>
    <m/>
    <m/>
    <m/>
  </r>
  <r>
    <x v="0"/>
    <x v="0"/>
    <x v="0"/>
    <x v="9"/>
    <x v="18"/>
    <s v="SE2A"/>
    <x v="6"/>
    <s v="GNR_RES_WTR_NOPMP_MC-05"/>
    <m/>
    <m/>
    <m/>
    <m/>
    <m/>
    <m/>
  </r>
  <r>
    <x v="0"/>
    <x v="0"/>
    <x v="0"/>
    <x v="9"/>
    <x v="18"/>
    <s v="SE2A"/>
    <x v="6"/>
    <s v="GNR_RES_WTR_NOPMP_MC-06"/>
    <m/>
    <m/>
    <m/>
    <m/>
    <m/>
    <m/>
  </r>
  <r>
    <x v="0"/>
    <x v="0"/>
    <x v="0"/>
    <x v="9"/>
    <x v="18"/>
    <s v="SE2A"/>
    <x v="6"/>
    <s v="GNR_RES_WTR_PMP_MC-01"/>
    <m/>
    <m/>
    <m/>
    <m/>
    <m/>
    <m/>
  </r>
  <r>
    <x v="0"/>
    <x v="0"/>
    <x v="0"/>
    <x v="9"/>
    <x v="18"/>
    <s v="SE2A"/>
    <x v="6"/>
    <s v="GNR_ROR_WTR"/>
    <m/>
    <m/>
    <m/>
    <m/>
    <m/>
    <m/>
  </r>
  <r>
    <x v="0"/>
    <x v="0"/>
    <x v="0"/>
    <x v="9"/>
    <x v="18"/>
    <s v="SE2A"/>
    <x v="7"/>
    <s v="GNR_WT_WIND_ONS"/>
    <m/>
    <m/>
    <m/>
    <m/>
    <m/>
    <m/>
  </r>
  <r>
    <x v="0"/>
    <x v="0"/>
    <x v="0"/>
    <x v="9"/>
    <x v="18"/>
    <s v="SE2_IND"/>
    <x v="1"/>
    <s v="GNR_HS_HEAT_PIT_L-CEN_E-90_Y-2020"/>
    <m/>
    <m/>
    <m/>
    <m/>
    <m/>
    <m/>
  </r>
  <r>
    <x v="0"/>
    <x v="0"/>
    <x v="0"/>
    <x v="9"/>
    <x v="18"/>
    <s v="SE2_IND"/>
    <x v="2"/>
    <s v="GNR_ST_MSW_BP_E-23_LS-220-MW-FEED_Y-2020"/>
    <m/>
    <m/>
    <n v="12.9978666439569"/>
    <n v="1.29978666439569E-2"/>
    <n v="0.166639315948165"/>
    <n v="1.6663931594816501E-4"/>
  </r>
  <r>
    <x v="0"/>
    <x v="0"/>
    <x v="0"/>
    <x v="9"/>
    <x v="18"/>
    <s v="SE2_medium"/>
    <x v="5"/>
    <s v="GNR_HP_ELEC_COP-270"/>
    <m/>
    <m/>
    <m/>
    <m/>
    <m/>
    <m/>
  </r>
  <r>
    <x v="0"/>
    <x v="0"/>
    <x v="0"/>
    <x v="9"/>
    <x v="18"/>
    <s v="SE2_medium"/>
    <x v="5"/>
    <s v="GNR_HP_ELEC_GROUND-WTR_COP-360_LS-4-MW_Y-2020"/>
    <m/>
    <m/>
    <m/>
    <m/>
    <m/>
    <m/>
  </r>
  <r>
    <x v="0"/>
    <x v="0"/>
    <x v="0"/>
    <x v="9"/>
    <x v="18"/>
    <s v="SE2_medium"/>
    <x v="1"/>
    <s v="GNR_HS_HEAT_PIT_L-DEC_E-91_Y-2020"/>
    <m/>
    <m/>
    <m/>
    <m/>
    <m/>
    <m/>
  </r>
  <r>
    <x v="0"/>
    <x v="0"/>
    <x v="0"/>
    <x v="9"/>
    <x v="18"/>
    <s v="SE2_medium"/>
    <x v="1"/>
    <s v="GNR_HS_HEAT_WTR-TANK_LS_E-95_Y-2010"/>
    <m/>
    <m/>
    <m/>
    <m/>
    <m/>
    <m/>
  </r>
  <r>
    <x v="0"/>
    <x v="0"/>
    <x v="0"/>
    <x v="9"/>
    <x v="18"/>
    <s v="SE2_medium"/>
    <x v="2"/>
    <s v="GNR_ST_MSW_BP_CB-20"/>
    <m/>
    <m/>
    <n v="0.98693516930119496"/>
    <n v="9.8693516930119501E-4"/>
    <n v="1.3665256190323201E-2"/>
    <n v="1.36652561903232E-5"/>
  </r>
  <r>
    <x v="0"/>
    <x v="0"/>
    <x v="0"/>
    <x v="9"/>
    <x v="18"/>
    <s v="SE2_medium"/>
    <x v="2"/>
    <s v="GNR_ST_MSW_BP_CB-40"/>
    <m/>
    <m/>
    <n v="0.34224736000002598"/>
    <n v="3.42247360000026E-4"/>
    <n v="4.7388096000000003E-3"/>
    <n v="4.7388096000000004E-6"/>
  </r>
  <r>
    <x v="0"/>
    <x v="0"/>
    <x v="0"/>
    <x v="9"/>
    <x v="18"/>
    <s v="SE2_medium"/>
    <x v="4"/>
    <s v="GNR_EH_HEAT"/>
    <m/>
    <m/>
    <m/>
    <m/>
    <m/>
    <m/>
  </r>
  <r>
    <x v="0"/>
    <x v="0"/>
    <x v="0"/>
    <x v="9"/>
    <x v="18"/>
    <s v="SE2_medium"/>
    <x v="8"/>
    <s v="GNR_ST_WOODWST_BP_CB-30"/>
    <m/>
    <m/>
    <n v="2.1338264999999999E-2"/>
    <n v="2.1338265E-5"/>
    <n v="1.3656489600000001E-4"/>
    <n v="1.36564896E-7"/>
  </r>
  <r>
    <x v="0"/>
    <x v="0"/>
    <x v="0"/>
    <x v="9"/>
    <x v="18"/>
    <s v="SE2_small"/>
    <x v="5"/>
    <s v="GNR_HP_ELEC_GROUND-WTR_COP-360_LS-4-MW_Y-2020"/>
    <m/>
    <m/>
    <m/>
    <m/>
    <m/>
    <m/>
  </r>
  <r>
    <x v="0"/>
    <x v="0"/>
    <x v="0"/>
    <x v="9"/>
    <x v="18"/>
    <s v="SE2_small"/>
    <x v="1"/>
    <s v="GNR_HS_HEAT_PIT_L-DEC_E-91_Y-2020"/>
    <m/>
    <m/>
    <m/>
    <m/>
    <m/>
    <m/>
  </r>
  <r>
    <x v="0"/>
    <x v="0"/>
    <x v="0"/>
    <x v="9"/>
    <x v="18"/>
    <s v="SE2_small"/>
    <x v="1"/>
    <s v="GNR_HS_HEAT_WTR-TANK_LS_E-95_Y-2010"/>
    <m/>
    <m/>
    <m/>
    <m/>
    <m/>
    <m/>
  </r>
  <r>
    <x v="0"/>
    <x v="0"/>
    <x v="0"/>
    <x v="9"/>
    <x v="18"/>
    <s v="SE2_small"/>
    <x v="11"/>
    <s v="GNR_BO_OTHER_E-90"/>
    <n v="7.8669074879999998"/>
    <n v="7.8669074879999992E-3"/>
    <m/>
    <m/>
    <m/>
    <m/>
  </r>
  <r>
    <x v="0"/>
    <x v="0"/>
    <x v="0"/>
    <x v="9"/>
    <x v="18"/>
    <s v="SE2_small"/>
    <x v="4"/>
    <s v="GNR_EH_HEAT"/>
    <m/>
    <m/>
    <m/>
    <m/>
    <m/>
    <m/>
  </r>
  <r>
    <x v="0"/>
    <x v="0"/>
    <x v="0"/>
    <x v="9"/>
    <x v="19"/>
    <s v="SE3A"/>
    <x v="12"/>
    <s v="GNR_ST_NUCL_CND_E-33"/>
    <m/>
    <m/>
    <m/>
    <m/>
    <m/>
    <m/>
  </r>
  <r>
    <x v="0"/>
    <x v="0"/>
    <x v="0"/>
    <x v="9"/>
    <x v="19"/>
    <s v="SE3A"/>
    <x v="6"/>
    <s v="GNR_RES_WTR_NOPMP_MC-01"/>
    <m/>
    <m/>
    <m/>
    <m/>
    <m/>
    <m/>
  </r>
  <r>
    <x v="0"/>
    <x v="0"/>
    <x v="0"/>
    <x v="9"/>
    <x v="19"/>
    <s v="SE3A"/>
    <x v="6"/>
    <s v="GNR_RES_WTR_NOPMP_MC-02"/>
    <m/>
    <m/>
    <m/>
    <m/>
    <m/>
    <m/>
  </r>
  <r>
    <x v="0"/>
    <x v="0"/>
    <x v="0"/>
    <x v="9"/>
    <x v="19"/>
    <s v="SE3A"/>
    <x v="6"/>
    <s v="GNR_RES_WTR_NOPMP_MC-03"/>
    <m/>
    <m/>
    <m/>
    <m/>
    <m/>
    <m/>
  </r>
  <r>
    <x v="0"/>
    <x v="0"/>
    <x v="0"/>
    <x v="9"/>
    <x v="19"/>
    <s v="SE3A"/>
    <x v="6"/>
    <s v="GNR_RES_WTR_NOPMP_MC-04"/>
    <m/>
    <m/>
    <m/>
    <m/>
    <m/>
    <m/>
  </r>
  <r>
    <x v="0"/>
    <x v="0"/>
    <x v="0"/>
    <x v="9"/>
    <x v="19"/>
    <s v="SE3A"/>
    <x v="6"/>
    <s v="GNR_RES_WTR_NOPMP_MC-05"/>
    <m/>
    <m/>
    <m/>
    <m/>
    <m/>
    <m/>
  </r>
  <r>
    <x v="0"/>
    <x v="0"/>
    <x v="0"/>
    <x v="9"/>
    <x v="19"/>
    <s v="SE3A"/>
    <x v="6"/>
    <s v="GNR_RES_WTR_NOPMP_MC-06"/>
    <m/>
    <m/>
    <m/>
    <m/>
    <m/>
    <m/>
  </r>
  <r>
    <x v="0"/>
    <x v="0"/>
    <x v="0"/>
    <x v="9"/>
    <x v="19"/>
    <s v="SE3A"/>
    <x v="6"/>
    <s v="GNR_ROR_WTR"/>
    <m/>
    <m/>
    <m/>
    <m/>
    <m/>
    <m/>
  </r>
  <r>
    <x v="0"/>
    <x v="0"/>
    <x v="0"/>
    <x v="9"/>
    <x v="19"/>
    <s v="SE3A"/>
    <x v="7"/>
    <s v="GNR_WT_WIND_ONS"/>
    <m/>
    <m/>
    <m/>
    <m/>
    <m/>
    <m/>
  </r>
  <r>
    <x v="0"/>
    <x v="0"/>
    <x v="0"/>
    <x v="9"/>
    <x v="19"/>
    <s v="SE3_IND"/>
    <x v="1"/>
    <s v="GNR_HS_HEAT_PIT_L-CEN_E-90_Y-2020"/>
    <m/>
    <m/>
    <m/>
    <m/>
    <m/>
    <m/>
  </r>
  <r>
    <x v="0"/>
    <x v="0"/>
    <x v="0"/>
    <x v="9"/>
    <x v="19"/>
    <s v="SE3_IND"/>
    <x v="2"/>
    <s v="GNR_ST_MSW_BP_E-23_LS-220-MW-FEED_Y-2020"/>
    <m/>
    <m/>
    <n v="19.8552890885429"/>
    <n v="1.98552890885429E-2"/>
    <n v="0.25455498831465301"/>
    <n v="2.5455498831465298E-4"/>
  </r>
  <r>
    <x v="0"/>
    <x v="0"/>
    <x v="0"/>
    <x v="9"/>
    <x v="19"/>
    <s v="SE3_large"/>
    <x v="0"/>
    <s v="GNR_ST_COAL_BP_CB-40"/>
    <n v="232.03487999999999"/>
    <n v="0.23203488"/>
    <n v="1751.2991999999999"/>
    <n v="1.7512992000000001"/>
    <n v="7.3584000000000002E-3"/>
    <n v="7.3583999999999997E-6"/>
  </r>
  <r>
    <x v="0"/>
    <x v="0"/>
    <x v="0"/>
    <x v="9"/>
    <x v="19"/>
    <s v="SE3_large"/>
    <x v="0"/>
    <s v="LINKOPING_ST_COAL_EXT"/>
    <n v="868.73859072000005"/>
    <n v="0.86873859072000004"/>
    <n v="6556.8642048000002"/>
    <n v="6.5568642048000001"/>
    <n v="2.7549849599999999E-2"/>
    <n v="2.7549849599999999E-5"/>
  </r>
  <r>
    <x v="0"/>
    <x v="0"/>
    <x v="0"/>
    <x v="9"/>
    <x v="19"/>
    <s v="SE3_large"/>
    <x v="0"/>
    <s v="VARTAN6_ST_COAL_EXT"/>
    <n v="678.024"/>
    <n v="0.67802399999999996"/>
    <n v="5117.4327272727296"/>
    <n v="5.11743272727273"/>
    <n v="2.1501818181818198E-2"/>
    <n v="2.1501818181818201E-5"/>
  </r>
  <r>
    <x v="0"/>
    <x v="0"/>
    <x v="0"/>
    <x v="9"/>
    <x v="19"/>
    <s v="SE3_large"/>
    <x v="5"/>
    <s v="GNR_HP_ELEC_COP-270"/>
    <m/>
    <m/>
    <m/>
    <m/>
    <m/>
    <m/>
  </r>
  <r>
    <x v="0"/>
    <x v="0"/>
    <x v="0"/>
    <x v="9"/>
    <x v="19"/>
    <s v="SE3_large"/>
    <x v="1"/>
    <s v="GNR_HS_HEAT_PIT_L-CEN_E-90_Y-2020"/>
    <m/>
    <m/>
    <m/>
    <m/>
    <m/>
    <m/>
  </r>
  <r>
    <x v="0"/>
    <x v="0"/>
    <x v="0"/>
    <x v="9"/>
    <x v="19"/>
    <s v="SE3_large"/>
    <x v="1"/>
    <s v="GNR_HS_HEAT_WTR-TANK_LS_E-95_Y-2010"/>
    <m/>
    <m/>
    <m/>
    <m/>
    <m/>
    <m/>
  </r>
  <r>
    <x v="0"/>
    <x v="0"/>
    <x v="0"/>
    <x v="9"/>
    <x v="19"/>
    <s v="SE3_large"/>
    <x v="2"/>
    <s v="AROS6_ST_MSW_EXT"/>
    <m/>
    <m/>
    <n v="0.76168918032792698"/>
    <n v="7.6168918032792703E-4"/>
    <n v="1.05464655737705E-2"/>
    <n v="1.05464655737705E-5"/>
  </r>
  <r>
    <x v="0"/>
    <x v="0"/>
    <x v="0"/>
    <x v="9"/>
    <x v="19"/>
    <s v="SE3_large"/>
    <x v="2"/>
    <s v="GNR_ST_MSW_BP_CB-10"/>
    <m/>
    <m/>
    <n v="2.1267722666668298"/>
    <n v="2.12677226666683E-3"/>
    <n v="2.9447615999999999E-2"/>
    <n v="2.9447616E-5"/>
  </r>
  <r>
    <x v="0"/>
    <x v="0"/>
    <x v="0"/>
    <x v="9"/>
    <x v="19"/>
    <s v="SE3_large"/>
    <x v="2"/>
    <s v="GNR_ST_MSW_BP_CB-20"/>
    <m/>
    <m/>
    <n v="0.34365699463932198"/>
    <n v="3.4365699463932199E-4"/>
    <n v="4.7583276180825597E-3"/>
    <n v="4.7583276180825602E-6"/>
  </r>
  <r>
    <x v="0"/>
    <x v="0"/>
    <x v="0"/>
    <x v="9"/>
    <x v="19"/>
    <s v="SE3_large"/>
    <x v="2"/>
    <s v="GNR_ST_MSW_BP_CB-30"/>
    <m/>
    <m/>
    <n v="2.37456735258468"/>
    <n v="2.3745673525846799E-3"/>
    <n v="3.2878624881939197E-2"/>
    <n v="3.2878624881939202E-5"/>
  </r>
  <r>
    <x v="0"/>
    <x v="0"/>
    <x v="0"/>
    <x v="9"/>
    <x v="19"/>
    <s v="SE3_large"/>
    <x v="2"/>
    <s v="GNR_ST_MSW_BP_CB-40"/>
    <m/>
    <m/>
    <n v="0.47829600000003702"/>
    <n v="4.7829600000003699E-4"/>
    <n v="6.6225600000000004E-3"/>
    <n v="6.6225599999999997E-6"/>
  </r>
  <r>
    <x v="0"/>
    <x v="0"/>
    <x v="0"/>
    <x v="9"/>
    <x v="19"/>
    <s v="SE3_large"/>
    <x v="2"/>
    <s v="GNR_ST_MSW_BP_E-23_LS-220-MW-FEED_Y-2020"/>
    <m/>
    <m/>
    <n v="12.2442094930884"/>
    <n v="1.2244209493088401E-2"/>
    <n v="0.156977044783185"/>
    <n v="1.5697704478318501E-4"/>
  </r>
  <r>
    <x v="0"/>
    <x v="0"/>
    <x v="0"/>
    <x v="9"/>
    <x v="19"/>
    <s v="SE3_large"/>
    <x v="10"/>
    <s v="GNR_ST_PEAT_BP_CB-40"/>
    <n v="262.44959999999998"/>
    <n v="0.26244960000000001"/>
    <n v="588.67200000000003"/>
    <n v="0.58867199999999997"/>
    <n v="7.3584000000000002E-3"/>
    <n v="7.3583999999999997E-6"/>
  </r>
  <r>
    <x v="0"/>
    <x v="0"/>
    <x v="0"/>
    <x v="9"/>
    <x v="19"/>
    <s v="SE3_large"/>
    <x v="10"/>
    <s v="GNR_ST_PEAT_BP_CB-50"/>
    <n v="674.87040000000002"/>
    <n v="0.67487039999999998"/>
    <n v="1513.7280000000001"/>
    <n v="1.513728"/>
    <n v="1.89216E-2"/>
    <n v="1.8921599999999999E-5"/>
  </r>
  <r>
    <x v="0"/>
    <x v="0"/>
    <x v="0"/>
    <x v="9"/>
    <x v="19"/>
    <s v="SE3_large"/>
    <x v="4"/>
    <s v="GNR_EH_HEAT"/>
    <m/>
    <m/>
    <m/>
    <m/>
    <m/>
    <m/>
  </r>
  <r>
    <x v="0"/>
    <x v="0"/>
    <x v="0"/>
    <x v="9"/>
    <x v="19"/>
    <s v="SE3_large"/>
    <x v="8"/>
    <s v="AROS7_ST_WOODWST_EXT"/>
    <m/>
    <m/>
    <n v="1.64788524590164"/>
    <n v="1.64788524590164E-3"/>
    <n v="1.05464655737705E-2"/>
    <n v="1.05464655737705E-5"/>
  </r>
  <r>
    <x v="0"/>
    <x v="0"/>
    <x v="0"/>
    <x v="9"/>
    <x v="19"/>
    <s v="SE3_large"/>
    <x v="8"/>
    <s v="GNR_ST_WOODWST_BP_CB-30"/>
    <m/>
    <m/>
    <n v="2.0878000000000001"/>
    <n v="2.0877999999999999E-3"/>
    <n v="1.3361919999999999E-2"/>
    <n v="1.336192E-5"/>
  </r>
  <r>
    <x v="0"/>
    <x v="0"/>
    <x v="0"/>
    <x v="9"/>
    <x v="19"/>
    <s v="SE3_medium"/>
    <x v="5"/>
    <s v="GNR_HP_ELEC_COP-270"/>
    <m/>
    <m/>
    <m/>
    <m/>
    <m/>
    <m/>
  </r>
  <r>
    <x v="0"/>
    <x v="0"/>
    <x v="0"/>
    <x v="9"/>
    <x v="19"/>
    <s v="SE3_medium"/>
    <x v="5"/>
    <s v="GNR_HP_ELEC_GROUND-WTR_COP-360_LS-4-MW_Y-2020"/>
    <m/>
    <m/>
    <m/>
    <m/>
    <m/>
    <m/>
  </r>
  <r>
    <x v="0"/>
    <x v="0"/>
    <x v="0"/>
    <x v="9"/>
    <x v="19"/>
    <s v="SE3_medium"/>
    <x v="1"/>
    <s v="GNR_HS_HEAT_PIT_L-DEC_E-91_Y-2020"/>
    <m/>
    <m/>
    <m/>
    <m/>
    <m/>
    <m/>
  </r>
  <r>
    <x v="0"/>
    <x v="0"/>
    <x v="0"/>
    <x v="9"/>
    <x v="19"/>
    <s v="SE3_medium"/>
    <x v="1"/>
    <s v="GNR_HS_HEAT_WTR-TANK_LS_E-95_Y-2010"/>
    <m/>
    <m/>
    <m/>
    <m/>
    <m/>
    <m/>
  </r>
  <r>
    <x v="0"/>
    <x v="0"/>
    <x v="0"/>
    <x v="9"/>
    <x v="19"/>
    <s v="SE3_medium"/>
    <x v="15"/>
    <s v="GNR_BO_LNG_E-90"/>
    <n v="5.8972319999999998"/>
    <n v="5.8972319999999996E-3"/>
    <m/>
    <m/>
    <n v="1.0512E-4"/>
    <n v="1.0512E-7"/>
  </r>
  <r>
    <x v="0"/>
    <x v="0"/>
    <x v="0"/>
    <x v="9"/>
    <x v="19"/>
    <s v="SE3_medium"/>
    <x v="2"/>
    <s v="GNR_BO_MSW_E-90"/>
    <m/>
    <m/>
    <n v="0.55113538547267804"/>
    <n v="5.5113538547267896E-4"/>
    <n v="7.6311053373134298E-3"/>
    <n v="7.63110533731343E-6"/>
  </r>
  <r>
    <x v="0"/>
    <x v="0"/>
    <x v="0"/>
    <x v="9"/>
    <x v="19"/>
    <s v="SE3_medium"/>
    <x v="2"/>
    <s v="GNR_ST_MSW_BP_CB-10"/>
    <m/>
    <m/>
    <n v="1.14110796800009"/>
    <n v="1.14110796800009E-3"/>
    <n v="1.5799956479999998E-2"/>
    <n v="1.5799956479999999E-5"/>
  </r>
  <r>
    <x v="0"/>
    <x v="0"/>
    <x v="0"/>
    <x v="9"/>
    <x v="19"/>
    <s v="SE3_medium"/>
    <x v="2"/>
    <s v="GNR_ST_MSW_BP_CB-20"/>
    <m/>
    <m/>
    <n v="0.364416000000028"/>
    <n v="3.6441600000002797E-4"/>
    <n v="5.0457599999999998E-3"/>
    <n v="5.0457599999999998E-6"/>
  </r>
  <r>
    <x v="0"/>
    <x v="0"/>
    <x v="0"/>
    <x v="9"/>
    <x v="19"/>
    <s v="SE3_medium"/>
    <x v="2"/>
    <s v="GNR_ST_MSW_BP_CB-30"/>
    <m/>
    <m/>
    <n v="1.16241955555564"/>
    <n v="1.1624195555556399E-3"/>
    <n v="1.6095040000000001E-2"/>
    <n v="1.609504E-5"/>
  </r>
  <r>
    <x v="0"/>
    <x v="0"/>
    <x v="0"/>
    <x v="9"/>
    <x v="19"/>
    <s v="SE3_medium"/>
    <x v="10"/>
    <s v="GNR_ST_PEAT_BP_CB-10"/>
    <n v="107.22940800000001"/>
    <n v="0.107229408"/>
    <n v="240.51455999999999"/>
    <n v="0.24051455999999999"/>
    <n v="3.0064319999999999E-3"/>
    <n v="3.0064320000000002E-6"/>
  </r>
  <r>
    <x v="0"/>
    <x v="0"/>
    <x v="0"/>
    <x v="9"/>
    <x v="19"/>
    <s v="SE3_medium"/>
    <x v="4"/>
    <s v="GNR_EH_HEAT"/>
    <m/>
    <m/>
    <m/>
    <m/>
    <m/>
    <m/>
  </r>
  <r>
    <x v="0"/>
    <x v="0"/>
    <x v="0"/>
    <x v="9"/>
    <x v="19"/>
    <s v="SE3_medium"/>
    <x v="8"/>
    <s v="GNR_ST_WOODWST_BP_CB-20"/>
    <m/>
    <m/>
    <n v="1.2792487753710001E-2"/>
    <n v="1.2792487753710001E-5"/>
    <n v="8.1871921623743999E-5"/>
    <n v="8.1871921623743996E-8"/>
  </r>
  <r>
    <x v="0"/>
    <x v="0"/>
    <x v="0"/>
    <x v="9"/>
    <x v="19"/>
    <s v="SE3_medium"/>
    <x v="8"/>
    <s v="GNR_ST_WOODWST_BP_CB-30"/>
    <m/>
    <m/>
    <n v="2.7707757930113202"/>
    <n v="2.7707757930113199E-3"/>
    <n v="1.7732965075272399E-2"/>
    <n v="1.7732965075272401E-5"/>
  </r>
  <r>
    <x v="0"/>
    <x v="0"/>
    <x v="0"/>
    <x v="9"/>
    <x v="19"/>
    <s v="SE3_medium"/>
    <x v="8"/>
    <s v="GNR_ST_WOODWST_BP_CB-40"/>
    <m/>
    <m/>
    <n v="3.4464394999999999"/>
    <n v="3.4464395000000001E-3"/>
    <n v="2.20572128E-2"/>
    <n v="2.2057212799999998E-5"/>
  </r>
  <r>
    <x v="0"/>
    <x v="0"/>
    <x v="0"/>
    <x v="9"/>
    <x v="19"/>
    <s v="SE3_small"/>
    <x v="5"/>
    <s v="GNR_HP_ELEC_COP-270"/>
    <m/>
    <m/>
    <m/>
    <m/>
    <m/>
    <m/>
  </r>
  <r>
    <x v="0"/>
    <x v="0"/>
    <x v="0"/>
    <x v="9"/>
    <x v="19"/>
    <s v="SE3_small"/>
    <x v="5"/>
    <s v="GNR_HP_ELEC_GROUND-WTR_COP-360_LS-4-MW_Y-2020"/>
    <m/>
    <m/>
    <m/>
    <m/>
    <m/>
    <m/>
  </r>
  <r>
    <x v="0"/>
    <x v="0"/>
    <x v="0"/>
    <x v="9"/>
    <x v="19"/>
    <s v="SE3_small"/>
    <x v="1"/>
    <s v="GNR_HS_HEAT_PIT_L-DEC_E-91_Y-2020"/>
    <m/>
    <m/>
    <m/>
    <m/>
    <m/>
    <m/>
  </r>
  <r>
    <x v="0"/>
    <x v="0"/>
    <x v="0"/>
    <x v="9"/>
    <x v="19"/>
    <s v="SE3_small"/>
    <x v="1"/>
    <s v="GNR_HS_HEAT_WTR-TANK_LS_E-95_Y-2010"/>
    <m/>
    <m/>
    <m/>
    <m/>
    <m/>
    <m/>
  </r>
  <r>
    <x v="0"/>
    <x v="0"/>
    <x v="0"/>
    <x v="9"/>
    <x v="19"/>
    <s v="SE3_small"/>
    <x v="2"/>
    <s v="GNR_ST_MSW_BP_CB-20"/>
    <m/>
    <m/>
    <n v="0.121472000000009"/>
    <n v="1.21472000000009E-4"/>
    <n v="1.6819199999999999E-3"/>
    <n v="1.6819200000000001E-6"/>
  </r>
  <r>
    <x v="0"/>
    <x v="0"/>
    <x v="0"/>
    <x v="9"/>
    <x v="19"/>
    <s v="SE3_small"/>
    <x v="11"/>
    <s v="GNR_BO_OTHER_E-90"/>
    <n v="9.2551852799999992"/>
    <n v="9.2551852799999997E-3"/>
    <m/>
    <m/>
    <m/>
    <m/>
  </r>
  <r>
    <x v="0"/>
    <x v="0"/>
    <x v="0"/>
    <x v="9"/>
    <x v="19"/>
    <s v="SE3_small"/>
    <x v="4"/>
    <s v="GNR_EH_HEAT"/>
    <m/>
    <m/>
    <m/>
    <m/>
    <m/>
    <m/>
  </r>
  <r>
    <x v="0"/>
    <x v="0"/>
    <x v="0"/>
    <x v="9"/>
    <x v="19"/>
    <s v="SE3_small"/>
    <x v="8"/>
    <s v="GNR_ST_WOODWST_BP_CB-20"/>
    <m/>
    <m/>
    <n v="1.3140000000000001E-3"/>
    <n v="1.314E-6"/>
    <n v="8.4095999999999999E-6"/>
    <n v="8.4096000000000004E-9"/>
  </r>
  <r>
    <x v="0"/>
    <x v="0"/>
    <x v="0"/>
    <x v="9"/>
    <x v="20"/>
    <s v="SE4A"/>
    <x v="6"/>
    <s v="GNR_RES_WTR_NOPMP_MC-01"/>
    <m/>
    <m/>
    <m/>
    <m/>
    <m/>
    <m/>
  </r>
  <r>
    <x v="0"/>
    <x v="0"/>
    <x v="0"/>
    <x v="9"/>
    <x v="20"/>
    <s v="SE4A"/>
    <x v="6"/>
    <s v="GNR_RES_WTR_NOPMP_MC-02"/>
    <m/>
    <m/>
    <m/>
    <m/>
    <m/>
    <m/>
  </r>
  <r>
    <x v="0"/>
    <x v="0"/>
    <x v="0"/>
    <x v="9"/>
    <x v="20"/>
    <s v="SE4A"/>
    <x v="6"/>
    <s v="GNR_RES_WTR_NOPMP_MC-03"/>
    <m/>
    <m/>
    <m/>
    <m/>
    <m/>
    <m/>
  </r>
  <r>
    <x v="0"/>
    <x v="0"/>
    <x v="0"/>
    <x v="9"/>
    <x v="20"/>
    <s v="SE4A"/>
    <x v="6"/>
    <s v="GNR_RES_WTR_NOPMP_MC-04"/>
    <m/>
    <m/>
    <m/>
    <m/>
    <m/>
    <m/>
  </r>
  <r>
    <x v="0"/>
    <x v="0"/>
    <x v="0"/>
    <x v="9"/>
    <x v="20"/>
    <s v="SE4A"/>
    <x v="6"/>
    <s v="GNR_RES_WTR_NOPMP_MC-05"/>
    <m/>
    <m/>
    <m/>
    <m/>
    <m/>
    <m/>
  </r>
  <r>
    <x v="0"/>
    <x v="0"/>
    <x v="0"/>
    <x v="9"/>
    <x v="20"/>
    <s v="SE4A"/>
    <x v="6"/>
    <s v="GNR_RES_WTR_NOPMP_MC-06"/>
    <m/>
    <m/>
    <m/>
    <m/>
    <m/>
    <m/>
  </r>
  <r>
    <x v="0"/>
    <x v="0"/>
    <x v="0"/>
    <x v="9"/>
    <x v="20"/>
    <s v="SE4A"/>
    <x v="6"/>
    <s v="GNR_RES_WTR_NOPMP_MC-07"/>
    <m/>
    <m/>
    <m/>
    <m/>
    <m/>
    <m/>
  </r>
  <r>
    <x v="0"/>
    <x v="0"/>
    <x v="0"/>
    <x v="9"/>
    <x v="20"/>
    <s v="SE4A"/>
    <x v="6"/>
    <s v="GNR_RES_WTR_NOPMP_MC-08"/>
    <m/>
    <m/>
    <m/>
    <m/>
    <m/>
    <m/>
  </r>
  <r>
    <x v="0"/>
    <x v="0"/>
    <x v="0"/>
    <x v="9"/>
    <x v="20"/>
    <s v="SE4A"/>
    <x v="6"/>
    <s v="GNR_RES_WTR_NOPMP_MC-09"/>
    <m/>
    <m/>
    <m/>
    <m/>
    <m/>
    <m/>
  </r>
  <r>
    <x v="0"/>
    <x v="0"/>
    <x v="0"/>
    <x v="9"/>
    <x v="20"/>
    <s v="SE4A"/>
    <x v="6"/>
    <s v="GNR_RES_WTR_NOPMP_MC-10"/>
    <m/>
    <m/>
    <m/>
    <m/>
    <m/>
    <m/>
  </r>
  <r>
    <x v="0"/>
    <x v="0"/>
    <x v="0"/>
    <x v="9"/>
    <x v="20"/>
    <s v="SE4A"/>
    <x v="6"/>
    <s v="GNR_ROR_WTR"/>
    <m/>
    <m/>
    <m/>
    <m/>
    <m/>
    <m/>
  </r>
  <r>
    <x v="0"/>
    <x v="0"/>
    <x v="0"/>
    <x v="9"/>
    <x v="20"/>
    <s v="SE4A"/>
    <x v="7"/>
    <s v="GNR_WT_WIND_ONS"/>
    <m/>
    <m/>
    <m/>
    <m/>
    <m/>
    <m/>
  </r>
  <r>
    <x v="0"/>
    <x v="0"/>
    <x v="0"/>
    <x v="9"/>
    <x v="20"/>
    <s v="SE4_IND"/>
    <x v="1"/>
    <s v="GNR_HS_HEAT_PIT_L-CEN_E-90_Y-2020"/>
    <m/>
    <m/>
    <m/>
    <m/>
    <m/>
    <m/>
  </r>
  <r>
    <x v="0"/>
    <x v="0"/>
    <x v="0"/>
    <x v="9"/>
    <x v="20"/>
    <s v="SE4_IND"/>
    <x v="2"/>
    <s v="GNR_ST_MSW_BP_E-23_LS-220-MW-FEED_Y-2020"/>
    <m/>
    <m/>
    <n v="9.7492472524275797"/>
    <n v="9.7492472524275797E-3"/>
    <n v="0.124990349390097"/>
    <n v="1.2499034939009699E-4"/>
  </r>
  <r>
    <x v="0"/>
    <x v="0"/>
    <x v="0"/>
    <x v="9"/>
    <x v="20"/>
    <s v="SE4_large"/>
    <x v="5"/>
    <s v="GNR_HP_ELEC_COP-270"/>
    <m/>
    <m/>
    <m/>
    <m/>
    <m/>
    <m/>
  </r>
  <r>
    <x v="0"/>
    <x v="0"/>
    <x v="0"/>
    <x v="9"/>
    <x v="20"/>
    <s v="SE4_large"/>
    <x v="1"/>
    <s v="GNR_HS_HEAT_PIT_L-CEN_E-90_Y-2020"/>
    <m/>
    <m/>
    <m/>
    <m/>
    <m/>
    <m/>
  </r>
  <r>
    <x v="0"/>
    <x v="0"/>
    <x v="0"/>
    <x v="9"/>
    <x v="20"/>
    <s v="SE4_large"/>
    <x v="1"/>
    <s v="GNR_HS_HEAT_WTR-TANK_LS_E-95_Y-2010"/>
    <m/>
    <m/>
    <m/>
    <m/>
    <m/>
    <m/>
  </r>
  <r>
    <x v="0"/>
    <x v="0"/>
    <x v="0"/>
    <x v="9"/>
    <x v="20"/>
    <s v="SE4_large"/>
    <x v="2"/>
    <s v="GNR_BO_MSW_E-90"/>
    <m/>
    <m/>
    <n v="0.29456960000002302"/>
    <n v="2.9456960000002298E-4"/>
    <n v="4.0786559999999999E-3"/>
    <n v="4.0786560000000001E-6"/>
  </r>
  <r>
    <x v="0"/>
    <x v="0"/>
    <x v="0"/>
    <x v="9"/>
    <x v="20"/>
    <s v="SE4_large"/>
    <x v="2"/>
    <s v="GNR_ST_MSW_BP_CB-30"/>
    <m/>
    <m/>
    <n v="1.74174680495217"/>
    <n v="1.74174680495217E-3"/>
    <n v="2.4116494222412799E-2"/>
    <n v="2.4116494222412799E-5"/>
  </r>
  <r>
    <x v="0"/>
    <x v="0"/>
    <x v="0"/>
    <x v="9"/>
    <x v="20"/>
    <s v="SE4_large"/>
    <x v="2"/>
    <s v="GNR_ST_MSW_BP_CB-60"/>
    <m/>
    <m/>
    <n v="0.53592209369646804"/>
    <n v="5.3592209369646799E-4"/>
    <n v="7.4204597588736002E-3"/>
    <n v="7.4204597588736004E-6"/>
  </r>
  <r>
    <x v="0"/>
    <x v="0"/>
    <x v="0"/>
    <x v="9"/>
    <x v="20"/>
    <s v="SE4_large"/>
    <x v="2"/>
    <s v="GNR_ST_MSW_BP_E-23_LS-220-MW-FEED_Y-2020"/>
    <m/>
    <m/>
    <n v="0.87811797040274497"/>
    <n v="8.7811797040274501E-4"/>
    <n v="1.12579226974711E-2"/>
    <n v="1.1257922697471099E-5"/>
  </r>
  <r>
    <x v="0"/>
    <x v="0"/>
    <x v="0"/>
    <x v="9"/>
    <x v="20"/>
    <s v="SE4_large"/>
    <x v="4"/>
    <s v="GNR_EH_HEAT"/>
    <m/>
    <m/>
    <m/>
    <m/>
    <m/>
    <m/>
  </r>
  <r>
    <x v="0"/>
    <x v="0"/>
    <x v="0"/>
    <x v="9"/>
    <x v="20"/>
    <s v="SE4_medium"/>
    <x v="5"/>
    <s v="GNR_HP_ELEC_COP-270"/>
    <m/>
    <m/>
    <m/>
    <m/>
    <m/>
    <m/>
  </r>
  <r>
    <x v="0"/>
    <x v="0"/>
    <x v="0"/>
    <x v="9"/>
    <x v="20"/>
    <s v="SE4_medium"/>
    <x v="5"/>
    <s v="GNR_HP_ELEC_GROUND-WTR_COP-360_LS-4-MW_Y-2020"/>
    <m/>
    <m/>
    <m/>
    <m/>
    <m/>
    <m/>
  </r>
  <r>
    <x v="0"/>
    <x v="0"/>
    <x v="0"/>
    <x v="9"/>
    <x v="20"/>
    <s v="SE4_medium"/>
    <x v="1"/>
    <s v="GNR_HS_HEAT_PIT_L-DEC_E-91_Y-2020"/>
    <m/>
    <m/>
    <m/>
    <m/>
    <m/>
    <m/>
  </r>
  <r>
    <x v="0"/>
    <x v="0"/>
    <x v="0"/>
    <x v="9"/>
    <x v="20"/>
    <s v="SE4_medium"/>
    <x v="1"/>
    <s v="GNR_HS_HEAT_WTR-TANK_LS_E-95_Y-2010"/>
    <m/>
    <m/>
    <m/>
    <m/>
    <m/>
    <m/>
  </r>
  <r>
    <x v="0"/>
    <x v="0"/>
    <x v="0"/>
    <x v="9"/>
    <x v="20"/>
    <s v="SE4_medium"/>
    <x v="2"/>
    <s v="GNR_BO_MSW_E-90"/>
    <m/>
    <m/>
    <n v="0.14171733333334399"/>
    <n v="1.41717333333344E-4"/>
    <n v="1.9622400000000001E-3"/>
    <n v="1.9622399999999999E-6"/>
  </r>
  <r>
    <x v="0"/>
    <x v="0"/>
    <x v="0"/>
    <x v="9"/>
    <x v="20"/>
    <s v="SE4_medium"/>
    <x v="2"/>
    <s v="GNR_ST_MSW_BP_CB-10"/>
    <m/>
    <m/>
    <n v="0.64599688720200199"/>
    <n v="6.45996887202002E-4"/>
    <n v="8.9445722843347203E-3"/>
    <n v="8.9445722843347192E-6"/>
  </r>
  <r>
    <x v="0"/>
    <x v="0"/>
    <x v="0"/>
    <x v="9"/>
    <x v="20"/>
    <s v="SE4_medium"/>
    <x v="2"/>
    <s v="GNR_ST_MSW_BP_CB-20"/>
    <m/>
    <m/>
    <n v="0.54407367495274594"/>
    <n v="5.4407367495274599E-4"/>
    <n v="7.5333278070374397E-3"/>
    <n v="7.5333278070374398E-6"/>
  </r>
  <r>
    <x v="0"/>
    <x v="0"/>
    <x v="0"/>
    <x v="9"/>
    <x v="20"/>
    <s v="SE4_medium"/>
    <x v="2"/>
    <s v="GNR_ST_MSW_BP_CB-30"/>
    <m/>
    <m/>
    <n v="1.3831250237386301"/>
    <n v="1.38312502373863E-3"/>
    <n v="1.9150961867148798E-2"/>
    <n v="1.9150961867148801E-5"/>
  </r>
  <r>
    <x v="0"/>
    <x v="0"/>
    <x v="0"/>
    <x v="9"/>
    <x v="20"/>
    <s v="SE4_medium"/>
    <x v="4"/>
    <s v="GNR_EH_HEAT"/>
    <m/>
    <m/>
    <m/>
    <m/>
    <m/>
    <m/>
  </r>
  <r>
    <x v="0"/>
    <x v="0"/>
    <x v="0"/>
    <x v="9"/>
    <x v="20"/>
    <s v="SE4_medium"/>
    <x v="8"/>
    <s v="GNR_ST_WOODWST_BP_CB-30"/>
    <m/>
    <m/>
    <n v="0.181575333333334"/>
    <n v="1.81575333333333E-4"/>
    <n v="1.1620821333333301E-3"/>
    <n v="1.1620821333333301E-6"/>
  </r>
  <r>
    <x v="0"/>
    <x v="0"/>
    <x v="0"/>
    <x v="9"/>
    <x v="20"/>
    <s v="SE4_small"/>
    <x v="5"/>
    <s v="GNR_HP_ELEC_COP-270"/>
    <m/>
    <m/>
    <m/>
    <m/>
    <m/>
    <m/>
  </r>
  <r>
    <x v="0"/>
    <x v="0"/>
    <x v="0"/>
    <x v="9"/>
    <x v="20"/>
    <s v="SE4_small"/>
    <x v="5"/>
    <s v="GNR_HP_ELEC_GROUND-WTR_COP-360_LS-4-MW_Y-2020"/>
    <m/>
    <m/>
    <m/>
    <m/>
    <m/>
    <m/>
  </r>
  <r>
    <x v="0"/>
    <x v="0"/>
    <x v="0"/>
    <x v="9"/>
    <x v="20"/>
    <s v="SE4_small"/>
    <x v="1"/>
    <s v="GNR_HS_HEAT_PIT_L-DEC_E-91_Y-2020"/>
    <m/>
    <m/>
    <m/>
    <m/>
    <m/>
    <m/>
  </r>
  <r>
    <x v="0"/>
    <x v="0"/>
    <x v="0"/>
    <x v="9"/>
    <x v="20"/>
    <s v="SE4_small"/>
    <x v="1"/>
    <s v="GNR_HS_HEAT_WTR-TANK_LS_E-95_Y-2010"/>
    <m/>
    <m/>
    <m/>
    <m/>
    <m/>
    <m/>
  </r>
  <r>
    <x v="0"/>
    <x v="0"/>
    <x v="0"/>
    <x v="9"/>
    <x v="20"/>
    <s v="SE4_small"/>
    <x v="11"/>
    <s v="GNR_BO_OTHER_E-90"/>
    <n v="11.568981600000001"/>
    <n v="1.15689816E-2"/>
    <m/>
    <m/>
    <m/>
    <m/>
  </r>
  <r>
    <x v="0"/>
    <x v="0"/>
    <x v="0"/>
    <x v="9"/>
    <x v="20"/>
    <s v="SE4_small"/>
    <x v="4"/>
    <s v="GNR_EH_HEAT"/>
    <m/>
    <m/>
    <m/>
    <m/>
    <m/>
    <m/>
  </r>
  <r>
    <x v="0"/>
    <x v="0"/>
    <x v="0"/>
    <x v="10"/>
    <x v="21"/>
    <s v="UK_A"/>
    <x v="0"/>
    <s v="GNR_ST_COAL_CND_E-35"/>
    <n v="46219.217918612303"/>
    <n v="46.219217918612301"/>
    <n v="348842.72297980101"/>
    <n v="348.84272297980101"/>
    <n v="1.4657257268058901"/>
    <n v="1.46572572680589E-3"/>
  </r>
  <r>
    <x v="0"/>
    <x v="0"/>
    <x v="0"/>
    <x v="10"/>
    <x v="21"/>
    <s v="UK_A"/>
    <x v="5"/>
    <s v="GNR_ES_ELEC_BAT-LITHIO_E-95_Y-16-29"/>
    <m/>
    <m/>
    <m/>
    <m/>
    <m/>
    <m/>
  </r>
  <r>
    <x v="0"/>
    <x v="0"/>
    <x v="0"/>
    <x v="10"/>
    <x v="21"/>
    <s v="UK_A"/>
    <x v="2"/>
    <s v="GNR_ST_MSW_CND_E-40"/>
    <m/>
    <m/>
    <n v="9913.0262399999992"/>
    <n v="9.9130262400000007"/>
    <n v="0.25418015999999999"/>
    <n v="2.5418016000000002E-4"/>
  </r>
  <r>
    <x v="0"/>
    <x v="0"/>
    <x v="0"/>
    <x v="10"/>
    <x v="21"/>
    <s v="UK_A"/>
    <x v="16"/>
    <s v="GNR_CC_NGAS_CND_E-47"/>
    <n v="5758.6732484680597"/>
    <n v="5.7586732484680603"/>
    <m/>
    <m/>
    <n v="0.102650147031516"/>
    <n v="1.0265014703151601E-4"/>
  </r>
  <r>
    <x v="0"/>
    <x v="0"/>
    <x v="0"/>
    <x v="10"/>
    <x v="21"/>
    <s v="UK_A"/>
    <x v="16"/>
    <s v="GNR_CC_NGAS_CND_E-52"/>
    <n v="10582.1217316987"/>
    <n v="10.582121731698701"/>
    <m/>
    <m/>
    <n v="0.18862962088589499"/>
    <n v="1.88629620885895E-4"/>
  </r>
  <r>
    <x v="0"/>
    <x v="0"/>
    <x v="0"/>
    <x v="10"/>
    <x v="21"/>
    <s v="UK_A"/>
    <x v="16"/>
    <s v="GNR_CC_NGAS_CND_E-56"/>
    <n v="13525.0448246297"/>
    <n v="13.525044824629701"/>
    <m/>
    <m/>
    <n v="0.24108814304152801"/>
    <n v="2.4108814304152801E-4"/>
  </r>
  <r>
    <x v="0"/>
    <x v="0"/>
    <x v="0"/>
    <x v="10"/>
    <x v="21"/>
    <s v="UK_A"/>
    <x v="16"/>
    <s v="GNR_GT_NGAS_CND_E-41"/>
    <n v="96.411028078817694"/>
    <n v="9.6411028078817698E-2"/>
    <m/>
    <m/>
    <n v="1.7185566502463099E-3"/>
    <n v="1.71855665024631E-6"/>
  </r>
  <r>
    <x v="0"/>
    <x v="0"/>
    <x v="0"/>
    <x v="10"/>
    <x v="21"/>
    <s v="UK_A"/>
    <x v="12"/>
    <s v="GNR_ST_NUCL_CND_E-33"/>
    <m/>
    <m/>
    <m/>
    <m/>
    <m/>
    <m/>
  </r>
  <r>
    <x v="0"/>
    <x v="0"/>
    <x v="0"/>
    <x v="10"/>
    <x v="21"/>
    <s v="UK_A"/>
    <x v="3"/>
    <s v="GNR_PV_SUN"/>
    <m/>
    <m/>
    <m/>
    <m/>
    <m/>
    <m/>
  </r>
  <r>
    <x v="0"/>
    <x v="0"/>
    <x v="0"/>
    <x v="10"/>
    <x v="21"/>
    <s v="UK_A"/>
    <x v="3"/>
    <s v="GNR_PV_SUN_LS-4-MW_Y-2020"/>
    <m/>
    <m/>
    <m/>
    <m/>
    <m/>
    <m/>
  </r>
  <r>
    <x v="0"/>
    <x v="0"/>
    <x v="0"/>
    <x v="10"/>
    <x v="21"/>
    <s v="UK_A"/>
    <x v="6"/>
    <s v="GNR_ES_WTR_PMP"/>
    <m/>
    <m/>
    <m/>
    <m/>
    <m/>
    <m/>
  </r>
  <r>
    <x v="0"/>
    <x v="0"/>
    <x v="0"/>
    <x v="10"/>
    <x v="21"/>
    <s v="UK_A"/>
    <x v="6"/>
    <s v="GNR_ROR_WTR"/>
    <m/>
    <m/>
    <m/>
    <m/>
    <m/>
    <m/>
  </r>
  <r>
    <x v="0"/>
    <x v="0"/>
    <x v="0"/>
    <x v="10"/>
    <x v="21"/>
    <s v="UK_A"/>
    <x v="7"/>
    <s v="GNR_WT_WIND_ONS"/>
    <m/>
    <m/>
    <m/>
    <m/>
    <m/>
    <m/>
  </r>
  <r>
    <x v="0"/>
    <x v="0"/>
    <x v="0"/>
    <x v="10"/>
    <x v="21"/>
    <s v="UK_A"/>
    <x v="7"/>
    <s v="GNR_WT_WIND_ON_LS_Y-2020"/>
    <m/>
    <m/>
    <m/>
    <m/>
    <m/>
    <m/>
  </r>
  <r>
    <x v="0"/>
    <x v="0"/>
    <x v="0"/>
    <x v="10"/>
    <x v="21"/>
    <s v="UK_Offshore"/>
    <x v="7"/>
    <s v="GNR_WT_WIND_OFF"/>
    <m/>
    <m/>
    <m/>
    <m/>
    <m/>
    <m/>
  </r>
  <r>
    <x v="0"/>
    <x v="0"/>
    <x v="1"/>
    <x v="0"/>
    <x v="0"/>
    <s v="DK1_Large"/>
    <x v="1"/>
    <s v="GNR_HS_HEAT_PIT_L-CEN_E-90_Y-2020"/>
    <m/>
    <m/>
    <m/>
    <m/>
    <m/>
    <m/>
  </r>
  <r>
    <x v="0"/>
    <x v="0"/>
    <x v="1"/>
    <x v="0"/>
    <x v="0"/>
    <s v="DK1_Large"/>
    <x v="17"/>
    <s v="GNR_FC_H2_SOFCC_Y-30"/>
    <m/>
    <m/>
    <m/>
    <m/>
    <m/>
    <m/>
  </r>
  <r>
    <x v="0"/>
    <x v="0"/>
    <x v="1"/>
    <x v="0"/>
    <x v="0"/>
    <s v="DK1_Large"/>
    <x v="2"/>
    <s v="GNR_BO_MSW_E-105"/>
    <m/>
    <m/>
    <n v="0.24294400000001901"/>
    <n v="2.4294400000001901E-4"/>
    <n v="3.3638399999999999E-3"/>
    <n v="3.3638400000000001E-6"/>
  </r>
  <r>
    <x v="0"/>
    <x v="0"/>
    <x v="1"/>
    <x v="0"/>
    <x v="0"/>
    <s v="DK1_Large"/>
    <x v="2"/>
    <s v="GNR_ST_MSW_BP_E-24_LS-220-MW-FEED_Y-2030"/>
    <m/>
    <m/>
    <n v="11.085301367200399"/>
    <n v="1.1085301367200401E-2"/>
    <n v="0.14211924829744099"/>
    <n v="1.42119248297441E-4"/>
  </r>
  <r>
    <x v="0"/>
    <x v="0"/>
    <x v="1"/>
    <x v="0"/>
    <x v="0"/>
    <s v="DK1_Large"/>
    <x v="2"/>
    <s v="GNR_ST_MSW_BP_E-27"/>
    <m/>
    <m/>
    <n v="0.60398577777782503"/>
    <n v="6.0398577777782503E-4"/>
    <n v="8.3628800000000204E-3"/>
    <n v="8.3628800000000096E-6"/>
  </r>
  <r>
    <x v="0"/>
    <x v="0"/>
    <x v="1"/>
    <x v="0"/>
    <x v="0"/>
    <s v="DK1_Large"/>
    <x v="16"/>
    <s v="GNR_ENG_NGAS_BP_E-39"/>
    <n v="8.3922147692307707"/>
    <n v="8.3922147692307696E-3"/>
    <m/>
    <m/>
    <n v="1.4959384615384599E-4"/>
    <n v="1.4959384615384599E-7"/>
  </r>
  <r>
    <x v="0"/>
    <x v="0"/>
    <x v="1"/>
    <x v="0"/>
    <x v="0"/>
    <s v="DK1_Large"/>
    <x v="16"/>
    <s v="GNR_ENG_NGAS_BP_E-42"/>
    <n v="4.7599086857142803"/>
    <n v="4.7599086857142798E-3"/>
    <m/>
    <m/>
    <n v="8.4846857142857106E-5"/>
    <n v="8.4846857142857099E-8"/>
  </r>
  <r>
    <x v="0"/>
    <x v="0"/>
    <x v="1"/>
    <x v="0"/>
    <x v="0"/>
    <s v="DK1_Large"/>
    <x v="16"/>
    <s v="GNR_ENG_NGAS_BP_E-43"/>
    <n v="6.2538088186046501"/>
    <n v="6.2538088186046498E-3"/>
    <m/>
    <m/>
    <n v="1.11476093023256E-4"/>
    <n v="1.11476093023256E-7"/>
  </r>
  <r>
    <x v="0"/>
    <x v="0"/>
    <x v="1"/>
    <x v="0"/>
    <x v="0"/>
    <s v="DK1_Large"/>
    <x v="16"/>
    <s v="GNR_ENG_NGAS_BP_E-46"/>
    <n v="1.4037976173913"/>
    <n v="1.4037976173913E-3"/>
    <m/>
    <m/>
    <n v="2.5023130434782601E-5"/>
    <n v="2.5023130434782601E-8"/>
  </r>
  <r>
    <x v="0"/>
    <x v="0"/>
    <x v="1"/>
    <x v="0"/>
    <x v="0"/>
    <s v="DK1_Large"/>
    <x v="18"/>
    <s v="GNR_ST_STRW_BP_E-26"/>
    <m/>
    <m/>
    <n v="2.1150346153846198"/>
    <n v="2.11503461538462E-3"/>
    <n v="7.5201230769230704E-3"/>
    <n v="7.5201230769230699E-6"/>
  </r>
  <r>
    <x v="0"/>
    <x v="0"/>
    <x v="1"/>
    <x v="0"/>
    <x v="0"/>
    <s v="DK1_Large"/>
    <x v="3"/>
    <s v="GNR_SH_SUN"/>
    <m/>
    <m/>
    <m/>
    <m/>
    <m/>
    <m/>
  </r>
  <r>
    <x v="0"/>
    <x v="0"/>
    <x v="1"/>
    <x v="0"/>
    <x v="0"/>
    <s v="DK1_Large"/>
    <x v="4"/>
    <s v="GNR_EH_HEAT"/>
    <m/>
    <m/>
    <m/>
    <m/>
    <m/>
    <m/>
  </r>
  <r>
    <x v="0"/>
    <x v="0"/>
    <x v="1"/>
    <x v="0"/>
    <x v="0"/>
    <s v="DK1_Large"/>
    <x v="19"/>
    <s v="GNR_ST_WOODCHI_BP_E-23"/>
    <m/>
    <m/>
    <m/>
    <m/>
    <m/>
    <m/>
  </r>
  <r>
    <x v="0"/>
    <x v="0"/>
    <x v="1"/>
    <x v="0"/>
    <x v="0"/>
    <s v="DK1_MedSmall"/>
    <x v="5"/>
    <s v="GNR_BO_ELEC_E-100"/>
    <m/>
    <m/>
    <m/>
    <m/>
    <m/>
    <m/>
  </r>
  <r>
    <x v="0"/>
    <x v="0"/>
    <x v="1"/>
    <x v="0"/>
    <x v="0"/>
    <s v="DK1_MedSmall"/>
    <x v="5"/>
    <s v="GNR_HP_ELEC_GROUND-WTR_COP-360_LS-4-MW_Y-2020"/>
    <m/>
    <m/>
    <m/>
    <m/>
    <m/>
    <m/>
  </r>
  <r>
    <x v="0"/>
    <x v="0"/>
    <x v="1"/>
    <x v="0"/>
    <x v="0"/>
    <s v="DK1_MedSmall"/>
    <x v="5"/>
    <s v="GNR_HP_ELEC_GROUND-WTR_COP-380_LS-4-MW_Y-2030"/>
    <m/>
    <m/>
    <m/>
    <m/>
    <m/>
    <m/>
  </r>
  <r>
    <x v="0"/>
    <x v="0"/>
    <x v="1"/>
    <x v="0"/>
    <x v="0"/>
    <s v="DK1_MedSmall"/>
    <x v="1"/>
    <s v="GNR_HS_HEAT_PIT_L-DEC_E-91_Y-2020"/>
    <m/>
    <m/>
    <m/>
    <m/>
    <m/>
    <m/>
  </r>
  <r>
    <x v="0"/>
    <x v="0"/>
    <x v="1"/>
    <x v="0"/>
    <x v="0"/>
    <s v="DK1_MedSmall"/>
    <x v="16"/>
    <s v="GNR_ENG_NGAS_BP_E-41"/>
    <n v="6.5157221853658598"/>
    <n v="6.5157221853658596E-3"/>
    <m/>
    <m/>
    <n v="1.1614478048780501E-4"/>
    <n v="1.16144780487805E-7"/>
  </r>
  <r>
    <x v="0"/>
    <x v="0"/>
    <x v="1"/>
    <x v="0"/>
    <x v="0"/>
    <s v="DK1_MedSmall"/>
    <x v="3"/>
    <s v="GNR_SH_SUN"/>
    <m/>
    <m/>
    <m/>
    <m/>
    <m/>
    <m/>
  </r>
  <r>
    <x v="0"/>
    <x v="0"/>
    <x v="1"/>
    <x v="0"/>
    <x v="0"/>
    <s v="DK1_MedSmall"/>
    <x v="4"/>
    <s v="GNR_EH_HEAT"/>
    <m/>
    <m/>
    <m/>
    <m/>
    <m/>
    <m/>
  </r>
  <r>
    <x v="0"/>
    <x v="0"/>
    <x v="1"/>
    <x v="0"/>
    <x v="0"/>
    <s v="DK1_MedSmall"/>
    <x v="19"/>
    <s v="GNR_BO_WOODCHI_E-110"/>
    <m/>
    <m/>
    <m/>
    <m/>
    <m/>
    <m/>
  </r>
  <r>
    <x v="0"/>
    <x v="0"/>
    <x v="1"/>
    <x v="0"/>
    <x v="0"/>
    <s v="DK1_Medium"/>
    <x v="5"/>
    <s v="GNR_BO_ELEC_E-100"/>
    <m/>
    <m/>
    <m/>
    <m/>
    <m/>
    <m/>
  </r>
  <r>
    <x v="0"/>
    <x v="0"/>
    <x v="1"/>
    <x v="0"/>
    <x v="0"/>
    <s v="DK1_Medium"/>
    <x v="5"/>
    <s v="GNR_HP_ELEC_GROUND-WTR_COP-360_LS-4-MW_Y-2020"/>
    <m/>
    <m/>
    <m/>
    <m/>
    <m/>
    <m/>
  </r>
  <r>
    <x v="0"/>
    <x v="0"/>
    <x v="1"/>
    <x v="0"/>
    <x v="0"/>
    <s v="DK1_Medium"/>
    <x v="5"/>
    <s v="GNR_HP_ELEC_GROUND-WTR_COP-380_LS-4-MW_Y-2030"/>
    <m/>
    <m/>
    <m/>
    <m/>
    <m/>
    <m/>
  </r>
  <r>
    <x v="0"/>
    <x v="0"/>
    <x v="1"/>
    <x v="0"/>
    <x v="0"/>
    <s v="DK1_Medium"/>
    <x v="1"/>
    <s v="GNR_HS_HEAT_PIT_L-DEC_E-91_Y-2020"/>
    <m/>
    <m/>
    <m/>
    <m/>
    <m/>
    <m/>
  </r>
  <r>
    <x v="0"/>
    <x v="0"/>
    <x v="1"/>
    <x v="0"/>
    <x v="0"/>
    <s v="DK1_Medium"/>
    <x v="16"/>
    <s v="GNR_ENG_NGAS_BP_E-41"/>
    <n v="9.27735278048781"/>
    <n v="9.2773527804878107E-3"/>
    <m/>
    <m/>
    <n v="1.6537170731707301E-4"/>
    <n v="1.65371707317073E-7"/>
  </r>
  <r>
    <x v="0"/>
    <x v="0"/>
    <x v="1"/>
    <x v="0"/>
    <x v="0"/>
    <s v="DK1_Medium"/>
    <x v="16"/>
    <s v="GNR_ENG_NGAS_BP_E-42"/>
    <n v="13.058156571428601"/>
    <n v="1.30581565714286E-2"/>
    <m/>
    <m/>
    <n v="2.32765714285714E-4"/>
    <n v="2.3276571428571401E-7"/>
  </r>
  <r>
    <x v="0"/>
    <x v="0"/>
    <x v="1"/>
    <x v="0"/>
    <x v="0"/>
    <s v="DK1_Medium"/>
    <x v="16"/>
    <s v="GNR_ENG_NGAS_BP_E-43"/>
    <n v="2.9211870139534901"/>
    <n v="2.9211870139534898E-3"/>
    <m/>
    <m/>
    <n v="5.20710697674418E-5"/>
    <n v="5.2071069767441803E-8"/>
  </r>
  <r>
    <x v="0"/>
    <x v="0"/>
    <x v="1"/>
    <x v="0"/>
    <x v="0"/>
    <s v="DK1_Medium"/>
    <x v="16"/>
    <s v="GNR_ENG_NGAS_BP_E-44"/>
    <n v="9.4087656000000006"/>
    <n v="9.4087656000000006E-3"/>
    <m/>
    <m/>
    <n v="1.67714181818182E-4"/>
    <n v="1.6771418181818201E-7"/>
  </r>
  <r>
    <x v="0"/>
    <x v="0"/>
    <x v="1"/>
    <x v="0"/>
    <x v="0"/>
    <s v="DK1_Medium"/>
    <x v="16"/>
    <s v="GNR_ENG_NGAS_BP_E-48_Y-2030"/>
    <n v="776.21832769494199"/>
    <n v="0.77621832769494303"/>
    <m/>
    <m/>
    <n v="1.3836333827004299E-2"/>
    <n v="1.38363338270043E-5"/>
  </r>
  <r>
    <x v="0"/>
    <x v="0"/>
    <x v="1"/>
    <x v="0"/>
    <x v="0"/>
    <s v="DK1_Medium"/>
    <x v="3"/>
    <s v="GNR_SH_SUN"/>
    <m/>
    <m/>
    <m/>
    <m/>
    <m/>
    <m/>
  </r>
  <r>
    <x v="0"/>
    <x v="0"/>
    <x v="1"/>
    <x v="0"/>
    <x v="0"/>
    <s v="DK1_Medium"/>
    <x v="4"/>
    <s v="GNR_GEO_HEAT_HO"/>
    <m/>
    <m/>
    <m/>
    <m/>
    <m/>
    <m/>
  </r>
  <r>
    <x v="0"/>
    <x v="0"/>
    <x v="1"/>
    <x v="0"/>
    <x v="0"/>
    <s v="DK1_NoDH"/>
    <x v="3"/>
    <s v="GNR_PV_SUN"/>
    <m/>
    <m/>
    <m/>
    <m/>
    <m/>
    <m/>
  </r>
  <r>
    <x v="0"/>
    <x v="0"/>
    <x v="1"/>
    <x v="0"/>
    <x v="0"/>
    <s v="DK1_NoDH"/>
    <x v="6"/>
    <s v="GNR_ROR_WTR"/>
    <m/>
    <m/>
    <m/>
    <m/>
    <m/>
    <m/>
  </r>
  <r>
    <x v="0"/>
    <x v="0"/>
    <x v="1"/>
    <x v="0"/>
    <x v="0"/>
    <s v="DK1_NoDH"/>
    <x v="7"/>
    <s v="GNR_WT_WIND_ONS"/>
    <m/>
    <m/>
    <m/>
    <m/>
    <m/>
    <m/>
  </r>
  <r>
    <x v="0"/>
    <x v="0"/>
    <x v="1"/>
    <x v="0"/>
    <x v="0"/>
    <s v="DK1_NoDH"/>
    <x v="7"/>
    <s v="GNR_WT_WIND_ON_LS_Y-2020"/>
    <m/>
    <m/>
    <m/>
    <m/>
    <m/>
    <m/>
  </r>
  <r>
    <x v="0"/>
    <x v="0"/>
    <x v="1"/>
    <x v="0"/>
    <x v="0"/>
    <s v="DK1_NoDH"/>
    <x v="7"/>
    <s v="GNR_WT_WIND_ON_LS_Y-2030"/>
    <m/>
    <m/>
    <m/>
    <m/>
    <m/>
    <m/>
  </r>
  <r>
    <x v="0"/>
    <x v="0"/>
    <x v="1"/>
    <x v="0"/>
    <x v="0"/>
    <s v="DK1_NoDH"/>
    <x v="19"/>
    <s v="GNR_ST_WOODCHI_EXT_E-30"/>
    <m/>
    <m/>
    <m/>
    <m/>
    <m/>
    <m/>
  </r>
  <r>
    <x v="0"/>
    <x v="0"/>
    <x v="1"/>
    <x v="0"/>
    <x v="0"/>
    <s v="DK1_Offshore"/>
    <x v="7"/>
    <s v="GNR_WT_WIND_OFF"/>
    <m/>
    <m/>
    <m/>
    <m/>
    <m/>
    <m/>
  </r>
  <r>
    <x v="0"/>
    <x v="0"/>
    <x v="1"/>
    <x v="0"/>
    <x v="0"/>
    <s v="DK1_Rural"/>
    <x v="5"/>
    <s v="GNR_HP_ELEC_COP-300"/>
    <m/>
    <m/>
    <m/>
    <m/>
    <m/>
    <m/>
  </r>
  <r>
    <x v="0"/>
    <x v="0"/>
    <x v="1"/>
    <x v="0"/>
    <x v="0"/>
    <s v="DK1_Rural"/>
    <x v="5"/>
    <s v="GNR_HP_ELEC_COP-350"/>
    <m/>
    <m/>
    <m/>
    <m/>
    <m/>
    <m/>
  </r>
  <r>
    <x v="0"/>
    <x v="0"/>
    <x v="1"/>
    <x v="0"/>
    <x v="0"/>
    <s v="DK1_Rural"/>
    <x v="5"/>
    <s v="GNR_HP_ELEC_COP-400"/>
    <m/>
    <m/>
    <m/>
    <m/>
    <m/>
    <m/>
  </r>
  <r>
    <x v="0"/>
    <x v="0"/>
    <x v="1"/>
    <x v="0"/>
    <x v="0"/>
    <s v="DK1_Rural"/>
    <x v="5"/>
    <s v="GNR_HP_ELEC_COP-430"/>
    <m/>
    <m/>
    <m/>
    <m/>
    <m/>
    <m/>
  </r>
  <r>
    <x v="0"/>
    <x v="0"/>
    <x v="1"/>
    <x v="0"/>
    <x v="0"/>
    <s v="DK1_Rural"/>
    <x v="5"/>
    <s v="GNR_HP_ELEC_COP-450"/>
    <m/>
    <m/>
    <m/>
    <m/>
    <m/>
    <m/>
  </r>
  <r>
    <x v="0"/>
    <x v="0"/>
    <x v="1"/>
    <x v="0"/>
    <x v="0"/>
    <s v="DK1_Rural"/>
    <x v="5"/>
    <s v="GNR_HP_ELEC_COP-460"/>
    <m/>
    <m/>
    <m/>
    <m/>
    <m/>
    <m/>
  </r>
  <r>
    <x v="0"/>
    <x v="0"/>
    <x v="1"/>
    <x v="0"/>
    <x v="0"/>
    <s v="DK1_Rural"/>
    <x v="5"/>
    <s v="GNR_HP_ELEC_COP-470"/>
    <m/>
    <m/>
    <m/>
    <m/>
    <m/>
    <m/>
  </r>
  <r>
    <x v="0"/>
    <x v="0"/>
    <x v="1"/>
    <x v="0"/>
    <x v="0"/>
    <s v="DK1_Rural"/>
    <x v="5"/>
    <s v="GNR_HP_ELEC_COP-500"/>
    <m/>
    <m/>
    <m/>
    <m/>
    <m/>
    <m/>
  </r>
  <r>
    <x v="0"/>
    <x v="0"/>
    <x v="1"/>
    <x v="0"/>
    <x v="0"/>
    <s v="DK1_Rural"/>
    <x v="5"/>
    <s v="GNR_HP_ELEC_COP-530"/>
    <m/>
    <m/>
    <m/>
    <m/>
    <m/>
    <m/>
  </r>
  <r>
    <x v="0"/>
    <x v="0"/>
    <x v="1"/>
    <x v="0"/>
    <x v="0"/>
    <s v="DK1_Rural"/>
    <x v="5"/>
    <s v="GNR_HP_ELEC_COP-600"/>
    <m/>
    <m/>
    <m/>
    <m/>
    <m/>
    <m/>
  </r>
  <r>
    <x v="0"/>
    <x v="0"/>
    <x v="1"/>
    <x v="0"/>
    <x v="0"/>
    <s v="DK1_Rural"/>
    <x v="5"/>
    <s v="GNR_HP_ELEC_GROUND-WTR_COP-360_LS-4-MW_Y-2020"/>
    <m/>
    <m/>
    <m/>
    <m/>
    <m/>
    <m/>
  </r>
  <r>
    <x v="0"/>
    <x v="0"/>
    <x v="1"/>
    <x v="0"/>
    <x v="0"/>
    <s v="DK1_Rural"/>
    <x v="5"/>
    <s v="GNR_HP_ELEC_GROUND-WTR_COP-380_LS-4-MW_Y-2030"/>
    <m/>
    <m/>
    <m/>
    <m/>
    <m/>
    <m/>
  </r>
  <r>
    <x v="0"/>
    <x v="0"/>
    <x v="1"/>
    <x v="0"/>
    <x v="0"/>
    <s v="DK1_Rural"/>
    <x v="1"/>
    <s v="GNR_HS_HEAT_PIT_L-DEC_E-91_Y-2020"/>
    <m/>
    <m/>
    <m/>
    <m/>
    <m/>
    <m/>
  </r>
  <r>
    <x v="0"/>
    <x v="0"/>
    <x v="1"/>
    <x v="0"/>
    <x v="0"/>
    <s v="DK1_Rural"/>
    <x v="16"/>
    <s v="GNR_ENG_NGAS_BP_E-38"/>
    <n v="4.65570947368421"/>
    <n v="4.65570947368421E-3"/>
    <m/>
    <m/>
    <n v="8.2989473684210604E-5"/>
    <n v="8.2989473684210594E-8"/>
  </r>
  <r>
    <x v="0"/>
    <x v="0"/>
    <x v="1"/>
    <x v="0"/>
    <x v="0"/>
    <s v="DK1_Rural"/>
    <x v="16"/>
    <s v="GNR_ENG_NGAS_BP_E-39"/>
    <n v="4.5363323076923097"/>
    <n v="4.5363323076923097E-3"/>
    <m/>
    <m/>
    <n v="8.0861538461538497E-5"/>
    <n v="8.0861538461538504E-8"/>
  </r>
  <r>
    <x v="0"/>
    <x v="0"/>
    <x v="1"/>
    <x v="0"/>
    <x v="0"/>
    <s v="DK1_Rural"/>
    <x v="16"/>
    <s v="GNR_ENG_NGAS_BP_E-40"/>
    <n v="10.21695444"/>
    <n v="1.021695444E-2"/>
    <m/>
    <m/>
    <n v="1.821204E-4"/>
    <n v="1.8212039999999999E-7"/>
  </r>
  <r>
    <x v="0"/>
    <x v="0"/>
    <x v="1"/>
    <x v="0"/>
    <x v="0"/>
    <s v="DK1_Rural"/>
    <x v="16"/>
    <s v="GNR_ENG_NGAS_BP_E-41"/>
    <n v="31.607725170731701"/>
    <n v="3.1607725170731703E-2"/>
    <m/>
    <m/>
    <n v="5.6341756097561002E-4"/>
    <n v="5.6341756097561005E-7"/>
  </r>
  <r>
    <x v="0"/>
    <x v="0"/>
    <x v="1"/>
    <x v="0"/>
    <x v="0"/>
    <s v="DK1_Rural"/>
    <x v="16"/>
    <s v="GNR_ENG_NGAS_BP_E-42"/>
    <n v="71.402842594285701"/>
    <n v="7.1402842594285698E-2"/>
    <m/>
    <m/>
    <n v="1.2727779428571399E-3"/>
    <n v="1.2727779428571399E-6"/>
  </r>
  <r>
    <x v="0"/>
    <x v="0"/>
    <x v="1"/>
    <x v="0"/>
    <x v="0"/>
    <s v="DK1_Rural"/>
    <x v="16"/>
    <s v="GNR_ENG_NGAS_BP_E-43"/>
    <n v="32.569178031627899"/>
    <n v="3.2569178031627899E-2"/>
    <m/>
    <m/>
    <n v="5.8055575813953505E-4"/>
    <n v="5.8055575813953504E-7"/>
  </r>
  <r>
    <x v="0"/>
    <x v="0"/>
    <x v="1"/>
    <x v="0"/>
    <x v="0"/>
    <s v="DK1_Rural"/>
    <x v="16"/>
    <s v="GNR_ENG_NGAS_BP_E-44"/>
    <n v="26.457127199999999"/>
    <n v="2.64571272E-2"/>
    <m/>
    <m/>
    <n v="4.7160654545454499E-4"/>
    <n v="4.7160654545454502E-7"/>
  </r>
  <r>
    <x v="0"/>
    <x v="0"/>
    <x v="1"/>
    <x v="0"/>
    <x v="0"/>
    <s v="DK1_Rural"/>
    <x v="16"/>
    <s v="GNR_ENG_NGAS_BP_E-45"/>
    <n v="10.0252944"/>
    <n v="1.0025294400000001E-2"/>
    <m/>
    <m/>
    <n v="1.7870399999999999E-4"/>
    <n v="1.7870400000000001E-7"/>
  </r>
  <r>
    <x v="0"/>
    <x v="0"/>
    <x v="1"/>
    <x v="0"/>
    <x v="0"/>
    <s v="DK1_Rural"/>
    <x v="16"/>
    <s v="GNR_ENG_NGAS_BP_E-46"/>
    <n v="3.49987899130435"/>
    <n v="3.4998789913043499E-3"/>
    <m/>
    <m/>
    <n v="6.2386434782608701E-5"/>
    <n v="6.2386434782608706E-8"/>
  </r>
  <r>
    <x v="0"/>
    <x v="0"/>
    <x v="1"/>
    <x v="0"/>
    <x v="0"/>
    <s v="DK1_Rural"/>
    <x v="3"/>
    <s v="GNR_SH_SUN"/>
    <m/>
    <m/>
    <m/>
    <m/>
    <m/>
    <m/>
  </r>
  <r>
    <x v="0"/>
    <x v="0"/>
    <x v="1"/>
    <x v="0"/>
    <x v="0"/>
    <s v="DK1_Rural"/>
    <x v="4"/>
    <s v="GNR_EH_HEAT"/>
    <m/>
    <m/>
    <m/>
    <m/>
    <m/>
    <m/>
  </r>
  <r>
    <x v="0"/>
    <x v="0"/>
    <x v="1"/>
    <x v="0"/>
    <x v="0"/>
    <s v="DK1_Rural"/>
    <x v="19"/>
    <s v="GNR_BO_WOODCHI_E-110"/>
    <m/>
    <m/>
    <m/>
    <m/>
    <m/>
    <m/>
  </r>
  <r>
    <x v="0"/>
    <x v="0"/>
    <x v="1"/>
    <x v="0"/>
    <x v="0"/>
    <s v="DK1_Rural"/>
    <x v="19"/>
    <s v="GNR_BO_WOODCHI_E-112"/>
    <m/>
    <m/>
    <m/>
    <m/>
    <m/>
    <m/>
  </r>
  <r>
    <x v="0"/>
    <x v="0"/>
    <x v="1"/>
    <x v="0"/>
    <x v="0"/>
    <s v="DK1_Rural"/>
    <x v="19"/>
    <s v="GNR_BO_WOODCHI_E-117"/>
    <m/>
    <m/>
    <m/>
    <m/>
    <m/>
    <m/>
  </r>
  <r>
    <x v="0"/>
    <x v="0"/>
    <x v="1"/>
    <x v="0"/>
    <x v="0"/>
    <s v="DK1_Rural"/>
    <x v="19"/>
    <s v="GNR_BO_WOODCHI_E-120"/>
    <m/>
    <m/>
    <m/>
    <m/>
    <m/>
    <m/>
  </r>
  <r>
    <x v="0"/>
    <x v="0"/>
    <x v="1"/>
    <x v="0"/>
    <x v="0"/>
    <s v="DK1_Rural"/>
    <x v="19"/>
    <s v="GNR_ST_WOODCHI_BP_E-17"/>
    <m/>
    <m/>
    <m/>
    <m/>
    <m/>
    <m/>
  </r>
  <r>
    <x v="0"/>
    <x v="0"/>
    <x v="1"/>
    <x v="0"/>
    <x v="0"/>
    <s v="DK1_Rural"/>
    <x v="8"/>
    <s v="GNR_BO_WOODWST_E-100"/>
    <m/>
    <m/>
    <n v="0.42869249999999998"/>
    <n v="4.286925E-4"/>
    <n v="2.7436320000000002E-3"/>
    <n v="2.7436319999999999E-6"/>
  </r>
  <r>
    <x v="0"/>
    <x v="0"/>
    <x v="1"/>
    <x v="0"/>
    <x v="0"/>
    <s v="DK1_Rural"/>
    <x v="8"/>
    <s v="GNR_BO_WOODWST_E-113"/>
    <m/>
    <m/>
    <n v="6.9157894736842196E-2"/>
    <n v="6.9157894736842195E-5"/>
    <n v="4.4261052631579002E-4"/>
    <n v="4.4261052631579E-7"/>
  </r>
  <r>
    <x v="0"/>
    <x v="0"/>
    <x v="1"/>
    <x v="0"/>
    <x v="0"/>
    <s v="DK1_Rural"/>
    <x v="8"/>
    <s v="GNR_BO_WOODWST_E-86"/>
    <m/>
    <m/>
    <n v="6.8755813953488398E-2"/>
    <n v="6.8755813953488406E-5"/>
    <n v="4.4003720930232602E-4"/>
    <n v="4.4003720930232602E-7"/>
  </r>
  <r>
    <x v="0"/>
    <x v="0"/>
    <x v="1"/>
    <x v="0"/>
    <x v="0"/>
    <s v="DK1_Rural"/>
    <x v="8"/>
    <s v="GNR_BO_WOODWST_E-89"/>
    <m/>
    <m/>
    <n v="4.4292134831460703E-2"/>
    <n v="4.4292134831460703E-5"/>
    <n v="2.8346966292134798E-4"/>
    <n v="2.8346966292134799E-7"/>
  </r>
  <r>
    <x v="0"/>
    <x v="0"/>
    <x v="1"/>
    <x v="0"/>
    <x v="0"/>
    <s v="DK1_Rural"/>
    <x v="8"/>
    <s v="GNR_BO_WOODWST_E-90"/>
    <m/>
    <m/>
    <n v="3.9419999999999997E-2"/>
    <n v="3.9419999999999999E-5"/>
    <n v="2.5228799999999998E-4"/>
    <n v="2.5228799999999999E-7"/>
  </r>
  <r>
    <x v="0"/>
    <x v="0"/>
    <x v="1"/>
    <x v="0"/>
    <x v="0"/>
    <s v="DK1_Rural"/>
    <x v="8"/>
    <s v="GNR_BO_WOODWST_E-94"/>
    <m/>
    <m/>
    <n v="1.9500319148936199E-2"/>
    <n v="1.9500319148936201E-5"/>
    <n v="1.2480204255319101E-4"/>
    <n v="1.24802042553192E-7"/>
  </r>
  <r>
    <x v="0"/>
    <x v="0"/>
    <x v="1"/>
    <x v="0"/>
    <x v="0"/>
    <s v="DK1_Small"/>
    <x v="5"/>
    <s v="GNR_HP_ELEC_GROUND-WTR_COP-360_LS-4-MW_Y-2020"/>
    <m/>
    <m/>
    <m/>
    <m/>
    <m/>
    <m/>
  </r>
  <r>
    <x v="0"/>
    <x v="0"/>
    <x v="1"/>
    <x v="0"/>
    <x v="0"/>
    <s v="DK1_Small"/>
    <x v="5"/>
    <s v="GNR_HP_ELEC_GROUND-WTR_COP-380_LS-4-MW_Y-2030"/>
    <m/>
    <m/>
    <m/>
    <m/>
    <m/>
    <m/>
  </r>
  <r>
    <x v="0"/>
    <x v="0"/>
    <x v="1"/>
    <x v="0"/>
    <x v="0"/>
    <s v="DK1_Small"/>
    <x v="1"/>
    <s v="GNR_HS_HEAT_PIT_L-DEC_E-91_Y-2020"/>
    <m/>
    <m/>
    <m/>
    <m/>
    <m/>
    <m/>
  </r>
  <r>
    <x v="0"/>
    <x v="0"/>
    <x v="1"/>
    <x v="0"/>
    <x v="0"/>
    <s v="DK1_Small"/>
    <x v="16"/>
    <s v="GNR_ENG_NGAS_BP_E-38"/>
    <n v="1.7536505684210499"/>
    <n v="1.7536505684210501E-3"/>
    <m/>
    <m/>
    <n v="3.1259368421052597E-5"/>
    <n v="3.1259368421052601E-8"/>
  </r>
  <r>
    <x v="0"/>
    <x v="0"/>
    <x v="1"/>
    <x v="0"/>
    <x v="0"/>
    <s v="DK1_Small"/>
    <x v="19"/>
    <s v="GNR_BO_WOODCHI_E-110"/>
    <m/>
    <m/>
    <m/>
    <m/>
    <m/>
    <m/>
  </r>
  <r>
    <x v="0"/>
    <x v="0"/>
    <x v="1"/>
    <x v="0"/>
    <x v="0"/>
    <s v="DK1_Small"/>
    <x v="8"/>
    <s v="GNR_BO_WOODWST_E-89"/>
    <m/>
    <m/>
    <n v="3.9375707865168599E-2"/>
    <n v="3.9375707865168603E-5"/>
    <n v="2.52004530337079E-4"/>
    <n v="2.5200453033707899E-7"/>
  </r>
  <r>
    <x v="0"/>
    <x v="0"/>
    <x v="1"/>
    <x v="0"/>
    <x v="1"/>
    <s v="DK2_Large"/>
    <x v="0"/>
    <s v="GNR_ST_COAL_EXT_E-42"/>
    <n v="887.88857142857103"/>
    <n v="0.88788857142857103"/>
    <n v="201.042"/>
    <n v="0.201042"/>
    <n v="2.8157142857142901E-2"/>
    <n v="2.8157142857142899E-5"/>
  </r>
  <r>
    <x v="0"/>
    <x v="0"/>
    <x v="1"/>
    <x v="0"/>
    <x v="1"/>
    <s v="DK2_Large"/>
    <x v="5"/>
    <s v="GNR_HP_ELEC_COP-300"/>
    <m/>
    <m/>
    <m/>
    <m/>
    <m/>
    <m/>
  </r>
  <r>
    <x v="0"/>
    <x v="0"/>
    <x v="1"/>
    <x v="0"/>
    <x v="1"/>
    <s v="DK2_Large"/>
    <x v="1"/>
    <s v="GNR_HS_HEAT_PIT_L-CEN_E-90_Y-2020"/>
    <m/>
    <m/>
    <m/>
    <m/>
    <m/>
    <m/>
  </r>
  <r>
    <x v="0"/>
    <x v="0"/>
    <x v="1"/>
    <x v="0"/>
    <x v="1"/>
    <s v="DK2_Large"/>
    <x v="2"/>
    <s v="GNR_ST_MSW_BP_E-23_LS-220-MW-FEED_Y-2020"/>
    <m/>
    <m/>
    <n v="5.5978927624366097"/>
    <n v="5.5978927624366097E-3"/>
    <n v="7.1767855928674504E-2"/>
    <n v="7.17678559286745E-5"/>
  </r>
  <r>
    <x v="0"/>
    <x v="0"/>
    <x v="1"/>
    <x v="0"/>
    <x v="1"/>
    <s v="DK2_Large"/>
    <x v="2"/>
    <s v="GNR_ST_MSW_BP_E-24_LS-220-MW-FEED_Y-2030"/>
    <m/>
    <m/>
    <n v="4.0823483575533999"/>
    <n v="4.0823483575533996E-3"/>
    <n v="5.2337799455812802E-2"/>
    <n v="5.2337799455812799E-5"/>
  </r>
  <r>
    <x v="0"/>
    <x v="0"/>
    <x v="1"/>
    <x v="0"/>
    <x v="1"/>
    <s v="DK2_Large"/>
    <x v="2"/>
    <s v="GNR_ST_MSW_BP_E-27"/>
    <m/>
    <m/>
    <n v="0.65459911111116198"/>
    <n v="6.54599111111162E-4"/>
    <n v="9.0636800000000201E-3"/>
    <n v="9.0636800000000199E-6"/>
  </r>
  <r>
    <x v="0"/>
    <x v="0"/>
    <x v="1"/>
    <x v="0"/>
    <x v="1"/>
    <s v="DK2_Large"/>
    <x v="4"/>
    <s v="GNR_GEO_HEAT_HO"/>
    <m/>
    <m/>
    <m/>
    <m/>
    <m/>
    <m/>
  </r>
  <r>
    <x v="0"/>
    <x v="0"/>
    <x v="1"/>
    <x v="0"/>
    <x v="1"/>
    <s v="DK2_Large"/>
    <x v="8"/>
    <s v="GNR_BO_WOODWST_E-90"/>
    <m/>
    <m/>
    <n v="0.14585400000000001"/>
    <n v="1.45854E-4"/>
    <n v="9.3346559999999996E-4"/>
    <n v="9.3346559999999998E-7"/>
  </r>
  <r>
    <x v="0"/>
    <x v="0"/>
    <x v="1"/>
    <x v="0"/>
    <x v="1"/>
    <s v="DK2_MedSmall"/>
    <x v="5"/>
    <s v="GNR_HP_ELEC_GROUND-WTR_COP-380_LS-4-MW_Y-2030"/>
    <m/>
    <m/>
    <m/>
    <m/>
    <m/>
    <m/>
  </r>
  <r>
    <x v="0"/>
    <x v="0"/>
    <x v="1"/>
    <x v="0"/>
    <x v="1"/>
    <s v="DK2_MedSmall"/>
    <x v="1"/>
    <s v="GNR_HS_HEAT_PIT_L-DEC_E-91_Y-2020"/>
    <m/>
    <m/>
    <m/>
    <m/>
    <m/>
    <m/>
  </r>
  <r>
    <x v="0"/>
    <x v="0"/>
    <x v="1"/>
    <x v="0"/>
    <x v="1"/>
    <s v="DK2_MedSmall"/>
    <x v="3"/>
    <s v="GNR_SH_SUN"/>
    <m/>
    <m/>
    <m/>
    <m/>
    <m/>
    <m/>
  </r>
  <r>
    <x v="0"/>
    <x v="0"/>
    <x v="1"/>
    <x v="0"/>
    <x v="1"/>
    <s v="DK2_MedSmall"/>
    <x v="4"/>
    <s v="GNR_EH_HEAT"/>
    <m/>
    <m/>
    <m/>
    <m/>
    <m/>
    <m/>
  </r>
  <r>
    <x v="0"/>
    <x v="0"/>
    <x v="1"/>
    <x v="0"/>
    <x v="1"/>
    <s v="DK2_MedSmall"/>
    <x v="19"/>
    <s v="GNR_BO_WOODCHI_E-112"/>
    <m/>
    <m/>
    <m/>
    <m/>
    <m/>
    <m/>
  </r>
  <r>
    <x v="0"/>
    <x v="0"/>
    <x v="1"/>
    <x v="0"/>
    <x v="1"/>
    <s v="DK2_MedSmall"/>
    <x v="19"/>
    <s v="GNR_BO_WOODCHI_E-118"/>
    <m/>
    <m/>
    <m/>
    <m/>
    <m/>
    <m/>
  </r>
  <r>
    <x v="0"/>
    <x v="0"/>
    <x v="1"/>
    <x v="0"/>
    <x v="1"/>
    <s v="DK2_Medium"/>
    <x v="5"/>
    <s v="GNR_HP_ELEC_GROUND-WTR_COP-380_LS-4-MW_Y-2030"/>
    <m/>
    <m/>
    <m/>
    <m/>
    <m/>
    <m/>
  </r>
  <r>
    <x v="0"/>
    <x v="0"/>
    <x v="1"/>
    <x v="0"/>
    <x v="1"/>
    <s v="DK2_Medium"/>
    <x v="1"/>
    <s v="GNR_HS_HEAT_PIT_L-DEC_E-91_Y-2020"/>
    <m/>
    <m/>
    <m/>
    <m/>
    <m/>
    <m/>
  </r>
  <r>
    <x v="0"/>
    <x v="0"/>
    <x v="1"/>
    <x v="0"/>
    <x v="1"/>
    <s v="DK2_Medium"/>
    <x v="2"/>
    <s v="GNR_ST_MSW_BP_E-23"/>
    <m/>
    <m/>
    <n v="0.31688347826089402"/>
    <n v="3.16883478260894E-4"/>
    <n v="4.3876173913043499E-3"/>
    <n v="4.3876173913043502E-6"/>
  </r>
  <r>
    <x v="0"/>
    <x v="0"/>
    <x v="1"/>
    <x v="0"/>
    <x v="1"/>
    <s v="DK2_Medium"/>
    <x v="16"/>
    <s v="GNR_ENG_NGAS_BP_E-42"/>
    <n v="4.2123085714285704"/>
    <n v="4.2123085714285699E-3"/>
    <m/>
    <m/>
    <n v="7.5085714285714306E-5"/>
    <n v="7.5085714285714294E-8"/>
  </r>
  <r>
    <x v="0"/>
    <x v="0"/>
    <x v="1"/>
    <x v="0"/>
    <x v="1"/>
    <s v="DK2_Medium"/>
    <x v="3"/>
    <s v="GNR_SH_SUN"/>
    <m/>
    <m/>
    <m/>
    <m/>
    <m/>
    <m/>
  </r>
  <r>
    <x v="0"/>
    <x v="0"/>
    <x v="1"/>
    <x v="0"/>
    <x v="1"/>
    <s v="DK2_Medium"/>
    <x v="4"/>
    <s v="GNR_EH_HEAT"/>
    <m/>
    <m/>
    <m/>
    <m/>
    <m/>
    <m/>
  </r>
  <r>
    <x v="0"/>
    <x v="0"/>
    <x v="1"/>
    <x v="0"/>
    <x v="1"/>
    <s v="DK2_Medium"/>
    <x v="19"/>
    <s v="GNR_BO_WOODCHI_E-100"/>
    <m/>
    <m/>
    <m/>
    <m/>
    <m/>
    <m/>
  </r>
  <r>
    <x v="0"/>
    <x v="0"/>
    <x v="1"/>
    <x v="0"/>
    <x v="1"/>
    <s v="DK2_Medium"/>
    <x v="19"/>
    <s v="GNR_BO_WOODCHI_E-110"/>
    <m/>
    <m/>
    <m/>
    <m/>
    <m/>
    <m/>
  </r>
  <r>
    <x v="0"/>
    <x v="0"/>
    <x v="1"/>
    <x v="0"/>
    <x v="1"/>
    <s v="DK2_Medium"/>
    <x v="19"/>
    <s v="GNR_ST_WOODCHI_BP_E-27"/>
    <m/>
    <m/>
    <m/>
    <m/>
    <m/>
    <m/>
  </r>
  <r>
    <x v="0"/>
    <x v="0"/>
    <x v="1"/>
    <x v="0"/>
    <x v="1"/>
    <s v="DK2_NoDH"/>
    <x v="3"/>
    <s v="GNR_PV_SUN"/>
    <m/>
    <m/>
    <m/>
    <m/>
    <m/>
    <m/>
  </r>
  <r>
    <x v="0"/>
    <x v="0"/>
    <x v="1"/>
    <x v="0"/>
    <x v="1"/>
    <s v="DK2_NoDH"/>
    <x v="6"/>
    <s v="GNR_ROR_WTR"/>
    <m/>
    <m/>
    <m/>
    <m/>
    <m/>
    <m/>
  </r>
  <r>
    <x v="0"/>
    <x v="0"/>
    <x v="1"/>
    <x v="0"/>
    <x v="1"/>
    <s v="DK2_NoDH"/>
    <x v="7"/>
    <s v="GNR_WT_WIND_ONS"/>
    <m/>
    <m/>
    <m/>
    <m/>
    <m/>
    <m/>
  </r>
  <r>
    <x v="0"/>
    <x v="0"/>
    <x v="1"/>
    <x v="0"/>
    <x v="1"/>
    <s v="DK2_NoDH"/>
    <x v="7"/>
    <s v="GNR_WT_WIND_ON_LS_Y-2020"/>
    <m/>
    <m/>
    <m/>
    <m/>
    <m/>
    <m/>
  </r>
  <r>
    <x v="0"/>
    <x v="0"/>
    <x v="1"/>
    <x v="0"/>
    <x v="1"/>
    <s v="DK2_NoDH"/>
    <x v="7"/>
    <s v="GNR_WT_WIND_ON_LS_Y-2030"/>
    <m/>
    <m/>
    <m/>
    <m/>
    <m/>
    <m/>
  </r>
  <r>
    <x v="0"/>
    <x v="0"/>
    <x v="1"/>
    <x v="0"/>
    <x v="1"/>
    <s v="DK2_Offshore"/>
    <x v="7"/>
    <s v="GNR_WT_WIND_OFF"/>
    <m/>
    <m/>
    <m/>
    <m/>
    <m/>
    <m/>
  </r>
  <r>
    <x v="0"/>
    <x v="0"/>
    <x v="1"/>
    <x v="0"/>
    <x v="1"/>
    <s v="DK2_Rural"/>
    <x v="0"/>
    <s v="GNR_ST_COAL_BP_E-35"/>
    <n v="157.68901028571401"/>
    <n v="0.157689010285714"/>
    <n v="1190.1686400000001"/>
    <n v="1.19016864"/>
    <n v="5.0007085714285698E-3"/>
    <n v="5.00070857142857E-6"/>
  </r>
  <r>
    <x v="0"/>
    <x v="0"/>
    <x v="1"/>
    <x v="0"/>
    <x v="1"/>
    <s v="DK2_Rural"/>
    <x v="5"/>
    <s v="GNR_HP_ELEC_COP-400"/>
    <m/>
    <m/>
    <m/>
    <m/>
    <m/>
    <m/>
  </r>
  <r>
    <x v="0"/>
    <x v="0"/>
    <x v="1"/>
    <x v="0"/>
    <x v="1"/>
    <s v="DK2_Rural"/>
    <x v="5"/>
    <s v="GNR_HP_ELEC_GROUND-WTR_COP-360_LS-4-MW_Y-2020"/>
    <m/>
    <m/>
    <m/>
    <m/>
    <m/>
    <m/>
  </r>
  <r>
    <x v="0"/>
    <x v="0"/>
    <x v="1"/>
    <x v="0"/>
    <x v="1"/>
    <s v="DK2_Rural"/>
    <x v="5"/>
    <s v="GNR_HP_ELEC_GROUND-WTR_COP-380_LS-4-MW_Y-2030"/>
    <m/>
    <m/>
    <m/>
    <m/>
    <m/>
    <m/>
  </r>
  <r>
    <x v="0"/>
    <x v="0"/>
    <x v="1"/>
    <x v="0"/>
    <x v="1"/>
    <s v="DK2_Rural"/>
    <x v="1"/>
    <s v="GNR_HS_HEAT_PIT_L-DEC_E-91_Y-2020"/>
    <m/>
    <m/>
    <m/>
    <m/>
    <m/>
    <m/>
  </r>
  <r>
    <x v="0"/>
    <x v="0"/>
    <x v="1"/>
    <x v="0"/>
    <x v="1"/>
    <s v="DK2_Rural"/>
    <x v="16"/>
    <s v="GNR_ENG_NGAS_BP_E-38"/>
    <n v="0.59748271578947398"/>
    <n v="5.9748271578947401E-4"/>
    <m/>
    <m/>
    <n v="1.0650315789473701E-5"/>
    <n v="1.0650315789473701E-8"/>
  </r>
  <r>
    <x v="0"/>
    <x v="0"/>
    <x v="1"/>
    <x v="0"/>
    <x v="1"/>
    <s v="DK2_Rural"/>
    <x v="16"/>
    <s v="GNR_ENG_NGAS_BP_E-40"/>
    <n v="12.531618"/>
    <n v="1.2531618E-2"/>
    <m/>
    <m/>
    <n v="2.2337999999999999E-4"/>
    <n v="2.2338000000000001E-7"/>
  </r>
  <r>
    <x v="0"/>
    <x v="0"/>
    <x v="1"/>
    <x v="0"/>
    <x v="1"/>
    <s v="DK2_Rural"/>
    <x v="16"/>
    <s v="GNR_ENG_NGAS_BP_E-45"/>
    <n v="0.98287199999999997"/>
    <n v="9.8287200000000009E-4"/>
    <m/>
    <m/>
    <n v="1.7520000000000002E-5"/>
    <n v="1.7520000000000001E-8"/>
  </r>
  <r>
    <x v="0"/>
    <x v="0"/>
    <x v="1"/>
    <x v="0"/>
    <x v="1"/>
    <s v="DK2_Rural"/>
    <x v="3"/>
    <s v="GNR_SH_SUN"/>
    <m/>
    <m/>
    <m/>
    <m/>
    <m/>
    <m/>
  </r>
  <r>
    <x v="0"/>
    <x v="0"/>
    <x v="1"/>
    <x v="0"/>
    <x v="1"/>
    <s v="DK2_Rural"/>
    <x v="4"/>
    <s v="GNR_EH_HEAT"/>
    <m/>
    <m/>
    <m/>
    <m/>
    <m/>
    <m/>
  </r>
  <r>
    <x v="0"/>
    <x v="0"/>
    <x v="1"/>
    <x v="0"/>
    <x v="1"/>
    <s v="DK2_Rural"/>
    <x v="19"/>
    <s v="GNR_BO_WOODCHI_E-110"/>
    <m/>
    <m/>
    <m/>
    <m/>
    <m/>
    <m/>
  </r>
  <r>
    <x v="0"/>
    <x v="0"/>
    <x v="1"/>
    <x v="0"/>
    <x v="1"/>
    <s v="DK2_Small"/>
    <x v="5"/>
    <s v="GNR_HP_ELEC_GROUND-WTR_COP-360_LS-4-MW_Y-2020"/>
    <m/>
    <m/>
    <m/>
    <m/>
    <m/>
    <m/>
  </r>
  <r>
    <x v="0"/>
    <x v="0"/>
    <x v="1"/>
    <x v="0"/>
    <x v="1"/>
    <s v="DK2_Small"/>
    <x v="5"/>
    <s v="GNR_HP_ELEC_GROUND-WTR_COP-380_LS-4-MW_Y-2030"/>
    <m/>
    <m/>
    <m/>
    <m/>
    <m/>
    <m/>
  </r>
  <r>
    <x v="0"/>
    <x v="0"/>
    <x v="1"/>
    <x v="0"/>
    <x v="1"/>
    <s v="DK2_Small"/>
    <x v="1"/>
    <s v="GNR_HS_HEAT_PIT_L-DEC_E-91_Y-2020"/>
    <m/>
    <m/>
    <m/>
    <m/>
    <m/>
    <m/>
  </r>
  <r>
    <x v="0"/>
    <x v="0"/>
    <x v="1"/>
    <x v="1"/>
    <x v="2"/>
    <s v="EE_A"/>
    <x v="5"/>
    <s v="GNR_ES_ELEC_BAT-LITHIO_E-97_Y-30-50"/>
    <m/>
    <m/>
    <m/>
    <m/>
    <m/>
    <m/>
  </r>
  <r>
    <x v="0"/>
    <x v="0"/>
    <x v="1"/>
    <x v="1"/>
    <x v="2"/>
    <s v="EE_A"/>
    <x v="3"/>
    <s v="GNR_PV_SUN_LS-4-MW_Y-2020"/>
    <m/>
    <m/>
    <m/>
    <m/>
    <m/>
    <m/>
  </r>
  <r>
    <x v="0"/>
    <x v="0"/>
    <x v="1"/>
    <x v="1"/>
    <x v="2"/>
    <s v="EE_A"/>
    <x v="3"/>
    <s v="GNR_PV_SUN_LS-4-MW_Y-2030"/>
    <m/>
    <m/>
    <m/>
    <m/>
    <m/>
    <m/>
  </r>
  <r>
    <x v="0"/>
    <x v="0"/>
    <x v="1"/>
    <x v="1"/>
    <x v="2"/>
    <s v="EE_A"/>
    <x v="7"/>
    <s v="GNR_WT_WIND_ON_LS_Y-2020"/>
    <m/>
    <m/>
    <m/>
    <m/>
    <m/>
    <m/>
  </r>
  <r>
    <x v="0"/>
    <x v="0"/>
    <x v="1"/>
    <x v="1"/>
    <x v="2"/>
    <s v="EE_Industry"/>
    <x v="1"/>
    <s v="GNR_HS_HEAT_PIT_L-DEC_E-91_Y-2020"/>
    <m/>
    <m/>
    <m/>
    <m/>
    <m/>
    <m/>
  </r>
  <r>
    <x v="0"/>
    <x v="0"/>
    <x v="1"/>
    <x v="1"/>
    <x v="2"/>
    <s v="EE_Industry"/>
    <x v="1"/>
    <s v="GNR_HS_HEAT_WTR-TANK_LS_E-95_Y-2010"/>
    <m/>
    <m/>
    <m/>
    <m/>
    <m/>
    <m/>
  </r>
  <r>
    <x v="0"/>
    <x v="0"/>
    <x v="1"/>
    <x v="1"/>
    <x v="2"/>
    <s v="EE_Industry"/>
    <x v="9"/>
    <s v="GNR_ENG_RETORT-GAS_E-44"/>
    <n v="195.32628099173601"/>
    <n v="0.19532628099173599"/>
    <m/>
    <m/>
    <n v="3.43884297520661E-3"/>
    <n v="3.4388429752066101E-6"/>
  </r>
  <r>
    <x v="0"/>
    <x v="0"/>
    <x v="1"/>
    <x v="1"/>
    <x v="2"/>
    <s v="EE_Industry"/>
    <x v="8"/>
    <s v="GNR_ST_WOODWST_BP_E-53"/>
    <m/>
    <m/>
    <n v="39.495087327660301"/>
    <n v="3.94950873276603E-2"/>
    <n v="6.3192139724256502E-3"/>
    <n v="6.31921397242565E-6"/>
  </r>
  <r>
    <x v="0"/>
    <x v="0"/>
    <x v="1"/>
    <x v="1"/>
    <x v="2"/>
    <s v="EE_Kohtla_Jarve"/>
    <x v="5"/>
    <s v="GNR_HP_ELEC_GROUND-WTR_COP-360_LS-4-MW_Y-2020"/>
    <m/>
    <m/>
    <m/>
    <m/>
    <m/>
    <m/>
  </r>
  <r>
    <x v="0"/>
    <x v="0"/>
    <x v="1"/>
    <x v="1"/>
    <x v="2"/>
    <s v="EE_Kohtla_Jarve"/>
    <x v="1"/>
    <s v="GNR_HS_HEAT_PIT_L-DEC_E-91_Y-2020"/>
    <m/>
    <m/>
    <m/>
    <m/>
    <m/>
    <m/>
  </r>
  <r>
    <x v="0"/>
    <x v="0"/>
    <x v="1"/>
    <x v="1"/>
    <x v="2"/>
    <s v="EE_Narva"/>
    <x v="5"/>
    <s v="GNR_HP_ELEC_AIR-WTR_COP-310_LS_Y-2020"/>
    <m/>
    <m/>
    <m/>
    <m/>
    <m/>
    <m/>
  </r>
  <r>
    <x v="0"/>
    <x v="0"/>
    <x v="1"/>
    <x v="1"/>
    <x v="2"/>
    <s v="EE_Narva"/>
    <x v="1"/>
    <s v="GNR_HS_HEAT_PIT_L-CEN_E-90_Y-2020"/>
    <m/>
    <m/>
    <m/>
    <m/>
    <m/>
    <m/>
  </r>
  <r>
    <x v="0"/>
    <x v="0"/>
    <x v="1"/>
    <x v="1"/>
    <x v="2"/>
    <s v="EE_Narva"/>
    <x v="19"/>
    <s v="GNR_ST_WOODCHI_BP_E-29_LS-600-MW-FEED_Y-2030"/>
    <m/>
    <m/>
    <m/>
    <m/>
    <m/>
    <m/>
  </r>
  <r>
    <x v="0"/>
    <x v="0"/>
    <x v="1"/>
    <x v="1"/>
    <x v="2"/>
    <s v="EE_Parnu"/>
    <x v="5"/>
    <s v="GNR_HP_ELEC_AIR-WTR_COP-310_LS_Y-2020"/>
    <m/>
    <m/>
    <m/>
    <m/>
    <m/>
    <m/>
  </r>
  <r>
    <x v="0"/>
    <x v="0"/>
    <x v="1"/>
    <x v="1"/>
    <x v="2"/>
    <s v="EE_Parnu"/>
    <x v="1"/>
    <s v="GNR_HS_HEAT_PIT_L-CEN_E-90_Y-2020"/>
    <m/>
    <m/>
    <m/>
    <m/>
    <m/>
    <m/>
  </r>
  <r>
    <x v="0"/>
    <x v="0"/>
    <x v="1"/>
    <x v="1"/>
    <x v="2"/>
    <s v="EE_Parnu"/>
    <x v="14"/>
    <s v="PARNU-1_ST_WOOD_BP"/>
    <m/>
    <m/>
    <n v="0.69984817510222996"/>
    <n v="6.9984817510223001E-4"/>
    <n v="1.1197570801635699E-4"/>
    <n v="1.11975708016357E-7"/>
  </r>
  <r>
    <x v="0"/>
    <x v="0"/>
    <x v="1"/>
    <x v="1"/>
    <x v="2"/>
    <s v="EE_Parnu"/>
    <x v="19"/>
    <s v="GNR_ST_WOODCHI_BP_E-29_LS-600-MW-FEED_Y-2030"/>
    <m/>
    <m/>
    <m/>
    <m/>
    <m/>
    <m/>
  </r>
  <r>
    <x v="0"/>
    <x v="0"/>
    <x v="1"/>
    <x v="1"/>
    <x v="2"/>
    <s v="EE_Rural"/>
    <x v="6"/>
    <s v="GNR_ROR_WTR"/>
    <m/>
    <m/>
    <m/>
    <m/>
    <m/>
    <m/>
  </r>
  <r>
    <x v="0"/>
    <x v="0"/>
    <x v="1"/>
    <x v="1"/>
    <x v="2"/>
    <s v="EE_Rural"/>
    <x v="7"/>
    <s v="GNR_WT_WIND_ONS"/>
    <m/>
    <m/>
    <m/>
    <m/>
    <m/>
    <m/>
  </r>
  <r>
    <x v="0"/>
    <x v="0"/>
    <x v="1"/>
    <x v="1"/>
    <x v="2"/>
    <s v="EE_Rural"/>
    <x v="8"/>
    <s v="EBAVERE_ST_WOODWST_BP"/>
    <m/>
    <m/>
    <n v="31.121052631579001"/>
    <n v="3.1121052631579001E-2"/>
    <n v="4.9793684210526299E-3"/>
    <n v="4.9793684210526302E-6"/>
  </r>
  <r>
    <x v="0"/>
    <x v="0"/>
    <x v="1"/>
    <x v="1"/>
    <x v="2"/>
    <s v="EE_Tallinn"/>
    <x v="5"/>
    <s v="GNR_HP_ELEC_AIR-WTR_COP-310_LS_Y-2020"/>
    <m/>
    <m/>
    <m/>
    <m/>
    <m/>
    <m/>
  </r>
  <r>
    <x v="0"/>
    <x v="0"/>
    <x v="1"/>
    <x v="1"/>
    <x v="2"/>
    <s v="EE_Tallinn"/>
    <x v="1"/>
    <s v="GNR_HS_HEAT_PIT_L-CEN_E-90_Y-2020"/>
    <m/>
    <m/>
    <m/>
    <m/>
    <m/>
    <m/>
  </r>
  <r>
    <x v="0"/>
    <x v="0"/>
    <x v="1"/>
    <x v="1"/>
    <x v="2"/>
    <s v="EE_Tallinn"/>
    <x v="2"/>
    <s v="IRU_ST_MSW_BP"/>
    <m/>
    <m/>
    <n v="278.77823999999998"/>
    <n v="0.27877824000000001"/>
    <n v="7.1481599999999998E-3"/>
    <n v="7.1481600000000002E-6"/>
  </r>
  <r>
    <x v="0"/>
    <x v="0"/>
    <x v="1"/>
    <x v="1"/>
    <x v="2"/>
    <s v="EE_Tallinn"/>
    <x v="14"/>
    <s v="VAO-1_ST_WOOD_BP"/>
    <m/>
    <m/>
    <n v="13.362278159216499"/>
    <n v="1.3362278159216499E-2"/>
    <n v="2.13796450547465E-3"/>
    <n v="2.1379645054746502E-6"/>
  </r>
  <r>
    <x v="0"/>
    <x v="0"/>
    <x v="1"/>
    <x v="1"/>
    <x v="2"/>
    <s v="EE_Tartu"/>
    <x v="5"/>
    <s v="GNR_HP_ELEC_AIR-WTR_COP-310_LS_Y-2020"/>
    <m/>
    <m/>
    <m/>
    <m/>
    <m/>
    <m/>
  </r>
  <r>
    <x v="0"/>
    <x v="0"/>
    <x v="1"/>
    <x v="1"/>
    <x v="2"/>
    <s v="EE_Tartu"/>
    <x v="1"/>
    <s v="GNR_HS_HEAT_PIT_L-CEN_E-90_Y-2020"/>
    <m/>
    <m/>
    <m/>
    <m/>
    <m/>
    <m/>
  </r>
  <r>
    <x v="0"/>
    <x v="0"/>
    <x v="1"/>
    <x v="1"/>
    <x v="2"/>
    <s v="EE_Tartu"/>
    <x v="14"/>
    <s v="TARTU-1_ST_WOOD_BP"/>
    <m/>
    <m/>
    <n v="0.69984817510222996"/>
    <n v="6.9984817510223001E-4"/>
    <n v="1.1197570801635699E-4"/>
    <n v="1.11975708016357E-7"/>
  </r>
  <r>
    <x v="0"/>
    <x v="0"/>
    <x v="1"/>
    <x v="1"/>
    <x v="2"/>
    <s v="EE_Tartu"/>
    <x v="19"/>
    <s v="GNR_ST_WOODCHI_BP_E-29_LS-600-MW-FEED_Y-2030"/>
    <m/>
    <m/>
    <m/>
    <m/>
    <m/>
    <m/>
  </r>
  <r>
    <x v="0"/>
    <x v="0"/>
    <x v="1"/>
    <x v="1"/>
    <x v="2"/>
    <s v="EE_Urban"/>
    <x v="14"/>
    <s v="GNR_ST_WOOD_BP_E-53"/>
    <m/>
    <m/>
    <n v="0.20825660377358499"/>
    <n v="2.0825660377358501E-4"/>
    <n v="3.3321056603773597E-5"/>
    <n v="3.3321056603773597E-8"/>
  </r>
  <r>
    <x v="0"/>
    <x v="0"/>
    <x v="1"/>
    <x v="2"/>
    <x v="3"/>
    <s v="FI_IND"/>
    <x v="5"/>
    <s v="GNR_HP_ELEC_AIR-WTR_COP-310_LS_Y-2020"/>
    <m/>
    <m/>
    <m/>
    <m/>
    <m/>
    <m/>
  </r>
  <r>
    <x v="0"/>
    <x v="0"/>
    <x v="1"/>
    <x v="2"/>
    <x v="3"/>
    <s v="FI_IND"/>
    <x v="1"/>
    <s v="GNR_HS_HEAT_PIT_L-CEN_E-90_Y-2020"/>
    <m/>
    <m/>
    <m/>
    <m/>
    <m/>
    <m/>
  </r>
  <r>
    <x v="0"/>
    <x v="0"/>
    <x v="1"/>
    <x v="2"/>
    <x v="3"/>
    <s v="FI_IND"/>
    <x v="2"/>
    <s v="GNR_IND-ST_MSW_BP_CB-30"/>
    <m/>
    <m/>
    <n v="2.3248391111112898"/>
    <n v="2.3248391111112899E-3"/>
    <n v="3.2190080000000003E-2"/>
    <n v="3.2190080000000001E-5"/>
  </r>
  <r>
    <x v="0"/>
    <x v="0"/>
    <x v="1"/>
    <x v="2"/>
    <x v="3"/>
    <s v="FI_IND"/>
    <x v="2"/>
    <s v="GNR_ST_MSW_BP_E-23_LS-220-MW-FEED_Y-2020"/>
    <m/>
    <m/>
    <n v="24.8424539030975"/>
    <n v="2.48424539030975E-2"/>
    <n v="0.31849299875765902"/>
    <n v="3.1849299875765901E-4"/>
  </r>
  <r>
    <x v="0"/>
    <x v="0"/>
    <x v="1"/>
    <x v="2"/>
    <x v="3"/>
    <s v="FI_IND"/>
    <x v="2"/>
    <s v="GNR_ST_MSW_BP_E-24_LS-220-MW-FEED_Y-2030"/>
    <m/>
    <m/>
    <n v="9.7855478563520109"/>
    <n v="9.7855478563520105E-3"/>
    <n v="0.12545574174810301"/>
    <n v="1.25455741748103E-4"/>
  </r>
  <r>
    <x v="0"/>
    <x v="0"/>
    <x v="1"/>
    <x v="2"/>
    <x v="3"/>
    <s v="FI_IND"/>
    <x v="4"/>
    <s v="GNR_EH_HEAT"/>
    <m/>
    <m/>
    <m/>
    <m/>
    <m/>
    <m/>
  </r>
  <r>
    <x v="0"/>
    <x v="0"/>
    <x v="1"/>
    <x v="2"/>
    <x v="3"/>
    <s v="FI_IND"/>
    <x v="19"/>
    <s v="GNR_IND-ST_WOODCHI_BP_CB-20"/>
    <m/>
    <m/>
    <m/>
    <m/>
    <m/>
    <m/>
  </r>
  <r>
    <x v="0"/>
    <x v="0"/>
    <x v="1"/>
    <x v="2"/>
    <x v="3"/>
    <s v="FI_IND"/>
    <x v="19"/>
    <s v="GNR_IND-ST_WOODCHI_BP_CB-30"/>
    <m/>
    <m/>
    <m/>
    <m/>
    <m/>
    <m/>
  </r>
  <r>
    <x v="0"/>
    <x v="0"/>
    <x v="1"/>
    <x v="2"/>
    <x v="3"/>
    <s v="FI_IND"/>
    <x v="19"/>
    <s v="GNR_IND-ST_WOODCHI_BP_CB-70"/>
    <m/>
    <m/>
    <m/>
    <m/>
    <m/>
    <m/>
  </r>
  <r>
    <x v="0"/>
    <x v="0"/>
    <x v="1"/>
    <x v="2"/>
    <x v="3"/>
    <s v="FI_IND"/>
    <x v="8"/>
    <s v="GNR_IND-ST_BLACKLIC_BP_CB-30"/>
    <m/>
    <m/>
    <n v="1280.9672"/>
    <n v="1.2809672000000001"/>
    <n v="0.20495475199999999"/>
    <n v="2.0495475200000001E-4"/>
  </r>
  <r>
    <x v="0"/>
    <x v="0"/>
    <x v="1"/>
    <x v="2"/>
    <x v="3"/>
    <s v="FI_large"/>
    <x v="1"/>
    <s v="GNR_HS_HEAT_PIT_L-CEN_E-90"/>
    <m/>
    <m/>
    <m/>
    <m/>
    <m/>
    <m/>
  </r>
  <r>
    <x v="0"/>
    <x v="0"/>
    <x v="1"/>
    <x v="2"/>
    <x v="3"/>
    <s v="FI_large"/>
    <x v="1"/>
    <s v="GNR_HS_HEAT_WTR-TANK_LS_E-95_Y-2010"/>
    <m/>
    <m/>
    <m/>
    <m/>
    <m/>
    <m/>
  </r>
  <r>
    <x v="0"/>
    <x v="0"/>
    <x v="1"/>
    <x v="2"/>
    <x v="3"/>
    <s v="FI_large"/>
    <x v="10"/>
    <s v="KELJONLAHTI_ST_PEAT_EXT"/>
    <n v="16.7131742663185"/>
    <n v="1.6713174266318499E-2"/>
    <n v="37.487493681462098"/>
    <n v="3.7487493681462099E-2"/>
    <n v="4.6859367101827703E-4"/>
    <n v="4.6859367101827698E-7"/>
  </r>
  <r>
    <x v="0"/>
    <x v="0"/>
    <x v="1"/>
    <x v="2"/>
    <x v="3"/>
    <s v="FI_large"/>
    <x v="10"/>
    <s v="TOPPILA2_ST_PEAT_EXT"/>
    <n v="262.39413250660999"/>
    <n v="0.26239413250660998"/>
    <n v="588.54758693071301"/>
    <n v="0.58854758693071296"/>
    <n v="7.3568448366339197E-3"/>
    <n v="7.3568448366339102E-6"/>
  </r>
  <r>
    <x v="0"/>
    <x v="0"/>
    <x v="1"/>
    <x v="2"/>
    <x v="3"/>
    <s v="FI_large"/>
    <x v="4"/>
    <s v="GNR_EH_HEAT"/>
    <m/>
    <m/>
    <m/>
    <m/>
    <m/>
    <m/>
  </r>
  <r>
    <x v="0"/>
    <x v="0"/>
    <x v="1"/>
    <x v="2"/>
    <x v="3"/>
    <s v="FI_large"/>
    <x v="19"/>
    <s v="GNR_IND-ST_WOODCHI_BP_CB-50"/>
    <m/>
    <m/>
    <m/>
    <m/>
    <m/>
    <m/>
  </r>
  <r>
    <x v="0"/>
    <x v="0"/>
    <x v="1"/>
    <x v="2"/>
    <x v="3"/>
    <s v="FI_large"/>
    <x v="19"/>
    <s v="GNR_ST_WOODCHI_BP_CB-40"/>
    <m/>
    <m/>
    <m/>
    <m/>
    <m/>
    <m/>
  </r>
  <r>
    <x v="0"/>
    <x v="0"/>
    <x v="1"/>
    <x v="2"/>
    <x v="3"/>
    <s v="FI_large_gas"/>
    <x v="5"/>
    <s v="GNR_HP_ELEC_COP-270"/>
    <m/>
    <m/>
    <m/>
    <m/>
    <m/>
    <m/>
  </r>
  <r>
    <x v="0"/>
    <x v="0"/>
    <x v="1"/>
    <x v="2"/>
    <x v="3"/>
    <s v="FI_large_gas"/>
    <x v="1"/>
    <s v="GNR_HS_HEAT_PIT_L-CEN_E-90"/>
    <m/>
    <m/>
    <m/>
    <m/>
    <m/>
    <m/>
  </r>
  <r>
    <x v="0"/>
    <x v="0"/>
    <x v="1"/>
    <x v="2"/>
    <x v="3"/>
    <s v="FI_large_gas"/>
    <x v="1"/>
    <s v="GNR_HS_HEAT_PIT_L-CEN_E-90_Y-2020"/>
    <m/>
    <m/>
    <m/>
    <m/>
    <m/>
    <m/>
  </r>
  <r>
    <x v="0"/>
    <x v="0"/>
    <x v="1"/>
    <x v="2"/>
    <x v="3"/>
    <s v="FI_large_gas"/>
    <x v="2"/>
    <s v="GNR_ST_MSW_BP_CB-30"/>
    <m/>
    <m/>
    <n v="1.8203928888890299"/>
    <n v="1.82039288888903E-3"/>
    <n v="2.5205439999999999E-2"/>
    <n v="2.520544E-5"/>
  </r>
  <r>
    <x v="0"/>
    <x v="0"/>
    <x v="1"/>
    <x v="2"/>
    <x v="3"/>
    <s v="FI_large_gas"/>
    <x v="2"/>
    <s v="GNR_ST_MSW_BP_E-23_LS-220-MW-FEED_Y-2020"/>
    <m/>
    <m/>
    <n v="11.931558026511199"/>
    <n v="1.19315580265112E-2"/>
    <n v="0.15296869264758001"/>
    <n v="1.5296869264757999E-4"/>
  </r>
  <r>
    <x v="0"/>
    <x v="0"/>
    <x v="1"/>
    <x v="2"/>
    <x v="3"/>
    <s v="FI_large_gas"/>
    <x v="2"/>
    <s v="GNR_ST_MSW_BP_E-24_LS-220-MW-FEED_Y-2030"/>
    <m/>
    <m/>
    <n v="4.3229129495271996"/>
    <n v="4.3229129495271999E-3"/>
    <n v="5.54219608913743E-2"/>
    <n v="5.5421960891374298E-5"/>
  </r>
  <r>
    <x v="0"/>
    <x v="0"/>
    <x v="1"/>
    <x v="2"/>
    <x v="3"/>
    <s v="FI_large_gas"/>
    <x v="16"/>
    <s v="GNR_CC_NGAS_BP_CB-110"/>
    <n v="439.07572800000003"/>
    <n v="0.439075728"/>
    <m/>
    <m/>
    <n v="7.8266618181818196E-3"/>
    <n v="7.82666181818182E-6"/>
  </r>
  <r>
    <x v="0"/>
    <x v="0"/>
    <x v="1"/>
    <x v="2"/>
    <x v="3"/>
    <s v="FI_large_gas"/>
    <x v="16"/>
    <s v="GNR_GT_NGAS_BP_CB-150"/>
    <n v="75.353520000000003"/>
    <n v="7.5353519999999993E-2"/>
    <m/>
    <m/>
    <n v="1.3431999999999999E-3"/>
    <n v="1.3431999999999999E-6"/>
  </r>
  <r>
    <x v="0"/>
    <x v="0"/>
    <x v="1"/>
    <x v="2"/>
    <x v="3"/>
    <s v="FI_large_gas"/>
    <x v="16"/>
    <s v="GNR_ST_NGAS_BP_CB-130"/>
    <n v="177.370593230769"/>
    <n v="0.17737059323076901"/>
    <m/>
    <m/>
    <n v="3.1616861538461502E-3"/>
    <n v="3.1616861538461501E-6"/>
  </r>
  <r>
    <x v="0"/>
    <x v="0"/>
    <x v="1"/>
    <x v="2"/>
    <x v="3"/>
    <s v="FI_large_gas"/>
    <x v="11"/>
    <s v="GNR_BO_HYDROGEN_E-90"/>
    <n v="5.8429200000000003"/>
    <n v="5.8429199999999997E-3"/>
    <m/>
    <m/>
    <m/>
    <m/>
  </r>
  <r>
    <x v="0"/>
    <x v="0"/>
    <x v="1"/>
    <x v="2"/>
    <x v="3"/>
    <s v="FI_large_gas"/>
    <x v="11"/>
    <s v="GNR_ST_HYDROGEN_BP_CB-30"/>
    <n v="8.1021824000000002"/>
    <n v="8.1021823999999996E-3"/>
    <m/>
    <m/>
    <m/>
    <m/>
  </r>
  <r>
    <x v="0"/>
    <x v="0"/>
    <x v="1"/>
    <x v="2"/>
    <x v="3"/>
    <s v="FI_large_gas"/>
    <x v="4"/>
    <s v="GNR_EH_HEAT"/>
    <m/>
    <m/>
    <m/>
    <m/>
    <m/>
    <m/>
  </r>
  <r>
    <x v="0"/>
    <x v="0"/>
    <x v="1"/>
    <x v="2"/>
    <x v="3"/>
    <s v="FI_large_gas"/>
    <x v="8"/>
    <s v="GNR_IND-ST_WOODWST_BP_CB-50"/>
    <m/>
    <m/>
    <n v="3.9091499999999999"/>
    <n v="3.9091500000000001E-3"/>
    <n v="2.5018559999999999E-2"/>
    <n v="2.5018559999999999E-5"/>
  </r>
  <r>
    <x v="0"/>
    <x v="0"/>
    <x v="1"/>
    <x v="2"/>
    <x v="3"/>
    <s v="FI_medium"/>
    <x v="5"/>
    <s v="GNR_HP_ELEC_GROUND-WTR_COP-380_LS-4-MW_Y-2030"/>
    <m/>
    <m/>
    <m/>
    <m/>
    <m/>
    <m/>
  </r>
  <r>
    <x v="0"/>
    <x v="0"/>
    <x v="1"/>
    <x v="2"/>
    <x v="3"/>
    <s v="FI_medium"/>
    <x v="1"/>
    <s v="GNR_HS_HEAT_PIT_L-DEC_E-91_Y-2020"/>
    <m/>
    <m/>
    <m/>
    <m/>
    <m/>
    <m/>
  </r>
  <r>
    <x v="0"/>
    <x v="0"/>
    <x v="1"/>
    <x v="2"/>
    <x v="3"/>
    <s v="FI_medium"/>
    <x v="1"/>
    <s v="GNR_HS_HEAT_WTR-TANK_LS_E-95_Y-2010"/>
    <m/>
    <m/>
    <m/>
    <m/>
    <m/>
    <m/>
  </r>
  <r>
    <x v="0"/>
    <x v="0"/>
    <x v="1"/>
    <x v="2"/>
    <x v="3"/>
    <s v="FI_medium"/>
    <x v="2"/>
    <s v="GNR_BO_MSW_E-90"/>
    <m/>
    <m/>
    <n v="0.64785066666671598"/>
    <n v="6.4785066666671603E-4"/>
    <n v="8.9702400000000009E-3"/>
    <n v="8.9702400000000004E-6"/>
  </r>
  <r>
    <x v="0"/>
    <x v="0"/>
    <x v="1"/>
    <x v="2"/>
    <x v="3"/>
    <s v="FI_medium"/>
    <x v="2"/>
    <s v="GNR_ST_MSW_BP_CB-30"/>
    <m/>
    <m/>
    <n v="1.00889244444452"/>
    <n v="1.00889244444452E-3"/>
    <n v="1.3969280000000001E-2"/>
    <n v="1.3969280000000001E-5"/>
  </r>
  <r>
    <x v="0"/>
    <x v="0"/>
    <x v="1"/>
    <x v="2"/>
    <x v="3"/>
    <s v="FI_medium"/>
    <x v="11"/>
    <s v="GNR_ST_BFG_BP_CB-280"/>
    <n v="348.90579428571402"/>
    <n v="0.348905794285714"/>
    <m/>
    <m/>
    <m/>
    <m/>
  </r>
  <r>
    <x v="0"/>
    <x v="0"/>
    <x v="1"/>
    <x v="2"/>
    <x v="3"/>
    <s v="FI_medium"/>
    <x v="10"/>
    <s v="GNR_ST_PEAT_BP_CB-120"/>
    <n v="429.60500000000002"/>
    <n v="0.42960500000000001"/>
    <n v="963.6"/>
    <n v="0.96360000000000001"/>
    <n v="1.2045E-2"/>
    <n v="1.2045000000000001E-5"/>
  </r>
  <r>
    <x v="0"/>
    <x v="0"/>
    <x v="1"/>
    <x v="2"/>
    <x v="3"/>
    <s v="FI_medium"/>
    <x v="10"/>
    <s v="GNR_ST_PEAT_BP_CB-50"/>
    <n v="0.82671623999999999"/>
    <n v="8.2671624000000003E-4"/>
    <n v="1.8543168000000001"/>
    <n v="1.8543168E-3"/>
    <n v="2.317896E-5"/>
    <n v="2.3178959999999999E-8"/>
  </r>
  <r>
    <x v="0"/>
    <x v="0"/>
    <x v="1"/>
    <x v="2"/>
    <x v="3"/>
    <s v="FI_medium"/>
    <x v="4"/>
    <s v="GNR_EH_HEAT"/>
    <m/>
    <m/>
    <m/>
    <m/>
    <m/>
    <m/>
  </r>
  <r>
    <x v="0"/>
    <x v="0"/>
    <x v="1"/>
    <x v="2"/>
    <x v="3"/>
    <s v="FI_medium"/>
    <x v="19"/>
    <s v="GNR_ST_WOODCHI_BP_CB-20"/>
    <m/>
    <m/>
    <m/>
    <m/>
    <m/>
    <m/>
  </r>
  <r>
    <x v="0"/>
    <x v="0"/>
    <x v="1"/>
    <x v="2"/>
    <x v="3"/>
    <s v="FI_medium"/>
    <x v="19"/>
    <s v="GNR_ST_WOODCHI_BP_CB-50"/>
    <m/>
    <m/>
    <m/>
    <m/>
    <m/>
    <m/>
  </r>
  <r>
    <x v="0"/>
    <x v="0"/>
    <x v="1"/>
    <x v="2"/>
    <x v="3"/>
    <s v="FI_medium_gas"/>
    <x v="5"/>
    <s v="GNR_HP_ELEC_GROUND-WTR_COP-360_LS-4-MW_Y-2020"/>
    <m/>
    <m/>
    <m/>
    <m/>
    <m/>
    <m/>
  </r>
  <r>
    <x v="0"/>
    <x v="0"/>
    <x v="1"/>
    <x v="2"/>
    <x v="3"/>
    <s v="FI_medium_gas"/>
    <x v="5"/>
    <s v="GNR_HP_ELEC_GROUND-WTR_COP-380_LS-4-MW_Y-2030"/>
    <m/>
    <m/>
    <m/>
    <m/>
    <m/>
    <m/>
  </r>
  <r>
    <x v="0"/>
    <x v="0"/>
    <x v="1"/>
    <x v="2"/>
    <x v="3"/>
    <s v="FI_medium_gas"/>
    <x v="1"/>
    <s v="GNR_HS_HEAT_PIT_L-DEC_E-91_Y-2020"/>
    <m/>
    <m/>
    <m/>
    <m/>
    <m/>
    <m/>
  </r>
  <r>
    <x v="0"/>
    <x v="0"/>
    <x v="1"/>
    <x v="2"/>
    <x v="3"/>
    <s v="FI_medium_gas"/>
    <x v="2"/>
    <s v="GNR_ST_MSW_BP_CB-30"/>
    <m/>
    <m/>
    <n v="0.30705422222224599"/>
    <n v="3.0705422222224599E-4"/>
    <n v="4.25152E-3"/>
    <n v="4.2515200000000004E-6"/>
  </r>
  <r>
    <x v="0"/>
    <x v="0"/>
    <x v="1"/>
    <x v="2"/>
    <x v="3"/>
    <s v="FI_medium_gas"/>
    <x v="4"/>
    <s v="GNR_EH_HEAT"/>
    <m/>
    <m/>
    <m/>
    <m/>
    <m/>
    <m/>
  </r>
  <r>
    <x v="0"/>
    <x v="0"/>
    <x v="1"/>
    <x v="2"/>
    <x v="3"/>
    <s v="FI_medium_gas"/>
    <x v="19"/>
    <s v="GNR_ST_WOODCHI_BP_CB-30"/>
    <m/>
    <m/>
    <m/>
    <m/>
    <m/>
    <m/>
  </r>
  <r>
    <x v="0"/>
    <x v="0"/>
    <x v="1"/>
    <x v="2"/>
    <x v="3"/>
    <s v="FI_medium_gas"/>
    <x v="19"/>
    <s v="GNR_ST_WOODCHI_BP_CB-40"/>
    <m/>
    <m/>
    <m/>
    <m/>
    <m/>
    <m/>
  </r>
  <r>
    <x v="0"/>
    <x v="0"/>
    <x v="1"/>
    <x v="2"/>
    <x v="3"/>
    <s v="FI_medium_gas"/>
    <x v="19"/>
    <s v="GNR_ST_WOODCHI_BP_CB-50"/>
    <m/>
    <m/>
    <m/>
    <m/>
    <m/>
    <m/>
  </r>
  <r>
    <x v="0"/>
    <x v="0"/>
    <x v="1"/>
    <x v="2"/>
    <x v="3"/>
    <s v="FI_small"/>
    <x v="5"/>
    <s v="GNR_HP_ELEC_COP-270"/>
    <m/>
    <m/>
    <m/>
    <m/>
    <m/>
    <m/>
  </r>
  <r>
    <x v="0"/>
    <x v="0"/>
    <x v="1"/>
    <x v="2"/>
    <x v="3"/>
    <s v="FI_small"/>
    <x v="5"/>
    <s v="GNR_HP_ELEC_GROUND-WTR_COP-360_LS-4-MW_Y-2020"/>
    <m/>
    <m/>
    <m/>
    <m/>
    <m/>
    <m/>
  </r>
  <r>
    <x v="0"/>
    <x v="0"/>
    <x v="1"/>
    <x v="2"/>
    <x v="3"/>
    <s v="FI_small"/>
    <x v="5"/>
    <s v="GNR_HP_ELEC_GROUND-WTR_COP-380_LS-4-MW_Y-2030"/>
    <m/>
    <m/>
    <m/>
    <m/>
    <m/>
    <m/>
  </r>
  <r>
    <x v="0"/>
    <x v="0"/>
    <x v="1"/>
    <x v="2"/>
    <x v="3"/>
    <s v="FI_small"/>
    <x v="1"/>
    <s v="GNR_HS_HEAT_PIT_L-DEC_E-91_Y-2020"/>
    <m/>
    <m/>
    <m/>
    <m/>
    <m/>
    <m/>
  </r>
  <r>
    <x v="0"/>
    <x v="0"/>
    <x v="1"/>
    <x v="2"/>
    <x v="3"/>
    <s v="FI_small"/>
    <x v="11"/>
    <s v="GNR_BO_HYDROGEN_E-90"/>
    <n v="11.685840000000001"/>
    <n v="1.1685839999999999E-2"/>
    <m/>
    <m/>
    <m/>
    <m/>
  </r>
  <r>
    <x v="0"/>
    <x v="0"/>
    <x v="1"/>
    <x v="2"/>
    <x v="3"/>
    <s v="FI_small"/>
    <x v="4"/>
    <s v="GNR_EH_HEAT"/>
    <m/>
    <m/>
    <m/>
    <m/>
    <m/>
    <m/>
  </r>
  <r>
    <x v="0"/>
    <x v="0"/>
    <x v="1"/>
    <x v="2"/>
    <x v="3"/>
    <s v="FI_small"/>
    <x v="19"/>
    <s v="GNR_ST_WOODCHI_BP_CB-10"/>
    <m/>
    <m/>
    <m/>
    <m/>
    <m/>
    <m/>
  </r>
  <r>
    <x v="0"/>
    <x v="0"/>
    <x v="1"/>
    <x v="2"/>
    <x v="3"/>
    <s v="FI_small"/>
    <x v="19"/>
    <s v="GNR_ST_WOODCHI_BP_CB-30"/>
    <m/>
    <m/>
    <m/>
    <m/>
    <m/>
    <m/>
  </r>
  <r>
    <x v="0"/>
    <x v="0"/>
    <x v="1"/>
    <x v="2"/>
    <x v="3"/>
    <s v="FI_small"/>
    <x v="19"/>
    <s v="GNR_ST_WOODCHI_BP_CB-70"/>
    <m/>
    <m/>
    <m/>
    <m/>
    <m/>
    <m/>
  </r>
  <r>
    <x v="0"/>
    <x v="0"/>
    <x v="1"/>
    <x v="2"/>
    <x v="3"/>
    <s v="FI_small"/>
    <x v="8"/>
    <s v="GNR_ST_WOODWST_BP_CB-30"/>
    <m/>
    <m/>
    <n v="6.64300000000001E-2"/>
    <n v="6.6430000000000094E-5"/>
    <n v="4.2515199999999998E-4"/>
    <n v="4.2515200000000002E-7"/>
  </r>
  <r>
    <x v="0"/>
    <x v="0"/>
    <x v="1"/>
    <x v="2"/>
    <x v="3"/>
    <s v="FI_small_gas"/>
    <x v="5"/>
    <s v="GNR_HP_ELEC_COP-270"/>
    <m/>
    <m/>
    <m/>
    <m/>
    <m/>
    <m/>
  </r>
  <r>
    <x v="0"/>
    <x v="0"/>
    <x v="1"/>
    <x v="2"/>
    <x v="3"/>
    <s v="FI_small_gas"/>
    <x v="5"/>
    <s v="GNR_HP_ELEC_GROUND-WTR_COP-360_LS-4-MW_Y-2020"/>
    <m/>
    <m/>
    <m/>
    <m/>
    <m/>
    <m/>
  </r>
  <r>
    <x v="0"/>
    <x v="0"/>
    <x v="1"/>
    <x v="2"/>
    <x v="3"/>
    <s v="FI_small_gas"/>
    <x v="5"/>
    <s v="GNR_HP_ELEC_GROUND-WTR_COP-380_LS-4-MW_Y-2030"/>
    <m/>
    <m/>
    <m/>
    <m/>
    <m/>
    <m/>
  </r>
  <r>
    <x v="0"/>
    <x v="0"/>
    <x v="1"/>
    <x v="2"/>
    <x v="3"/>
    <s v="FI_small_gas"/>
    <x v="1"/>
    <s v="GNR_HS_HEAT_PIT_L-DEC_E-91_Y-2020"/>
    <m/>
    <m/>
    <m/>
    <m/>
    <m/>
    <m/>
  </r>
  <r>
    <x v="0"/>
    <x v="0"/>
    <x v="1"/>
    <x v="2"/>
    <x v="3"/>
    <s v="FinA"/>
    <x v="12"/>
    <s v="GNR_ST_NUCL_CND_E-33"/>
    <m/>
    <m/>
    <m/>
    <m/>
    <m/>
    <m/>
  </r>
  <r>
    <x v="0"/>
    <x v="0"/>
    <x v="1"/>
    <x v="2"/>
    <x v="3"/>
    <s v="FinA"/>
    <x v="6"/>
    <s v="GNR_RES_WTR_NOPMP_MC-01"/>
    <m/>
    <m/>
    <m/>
    <m/>
    <m/>
    <m/>
  </r>
  <r>
    <x v="0"/>
    <x v="0"/>
    <x v="1"/>
    <x v="2"/>
    <x v="3"/>
    <s v="FinA"/>
    <x v="6"/>
    <s v="GNR_RES_WTR_NOPMP_MC-02"/>
    <m/>
    <m/>
    <m/>
    <m/>
    <m/>
    <m/>
  </r>
  <r>
    <x v="0"/>
    <x v="0"/>
    <x v="1"/>
    <x v="2"/>
    <x v="3"/>
    <s v="FinA"/>
    <x v="6"/>
    <s v="GNR_RES_WTR_NOPMP_MC-03"/>
    <m/>
    <m/>
    <m/>
    <m/>
    <m/>
    <m/>
  </r>
  <r>
    <x v="0"/>
    <x v="0"/>
    <x v="1"/>
    <x v="2"/>
    <x v="3"/>
    <s v="FinA"/>
    <x v="6"/>
    <s v="GNR_RES_WTR_NOPMP_MC-04"/>
    <m/>
    <m/>
    <m/>
    <m/>
    <m/>
    <m/>
  </r>
  <r>
    <x v="0"/>
    <x v="0"/>
    <x v="1"/>
    <x v="2"/>
    <x v="3"/>
    <s v="FinA"/>
    <x v="6"/>
    <s v="GNR_RES_WTR_NOPMP_MC-05"/>
    <m/>
    <m/>
    <m/>
    <m/>
    <m/>
    <m/>
  </r>
  <r>
    <x v="0"/>
    <x v="0"/>
    <x v="1"/>
    <x v="2"/>
    <x v="3"/>
    <s v="FinA"/>
    <x v="6"/>
    <s v="GNR_RES_WTR_NOPMP_MC-06"/>
    <m/>
    <m/>
    <m/>
    <m/>
    <m/>
    <m/>
  </r>
  <r>
    <x v="0"/>
    <x v="0"/>
    <x v="1"/>
    <x v="2"/>
    <x v="3"/>
    <s v="FinA"/>
    <x v="6"/>
    <s v="GNR_RES_WTR_NOPMP_MC-07"/>
    <m/>
    <m/>
    <m/>
    <m/>
    <m/>
    <m/>
  </r>
  <r>
    <x v="0"/>
    <x v="0"/>
    <x v="1"/>
    <x v="2"/>
    <x v="3"/>
    <s v="FinA"/>
    <x v="6"/>
    <s v="GNR_RES_WTR_NOPMP_MC-08"/>
    <m/>
    <m/>
    <m/>
    <m/>
    <m/>
    <m/>
  </r>
  <r>
    <x v="0"/>
    <x v="0"/>
    <x v="1"/>
    <x v="2"/>
    <x v="3"/>
    <s v="FinA"/>
    <x v="6"/>
    <s v="GNR_RES_WTR_NOPMP_MC-09"/>
    <m/>
    <m/>
    <m/>
    <m/>
    <m/>
    <m/>
  </r>
  <r>
    <x v="0"/>
    <x v="0"/>
    <x v="1"/>
    <x v="2"/>
    <x v="3"/>
    <s v="FinA"/>
    <x v="6"/>
    <s v="GNR_ROR_WTR"/>
    <m/>
    <m/>
    <m/>
    <m/>
    <m/>
    <m/>
  </r>
  <r>
    <x v="0"/>
    <x v="0"/>
    <x v="1"/>
    <x v="2"/>
    <x v="3"/>
    <s v="FinA"/>
    <x v="7"/>
    <s v="GNR_WT_WIND_ONS"/>
    <m/>
    <m/>
    <m/>
    <m/>
    <m/>
    <m/>
  </r>
  <r>
    <x v="0"/>
    <x v="0"/>
    <x v="1"/>
    <x v="3"/>
    <x v="4"/>
    <s v="DE4-E_A"/>
    <x v="0"/>
    <s v="GNR_ST_COAL_BP_E-40"/>
    <n v="2129.4827428199301"/>
    <n v="2.1294827428199299"/>
    <n v="16072.417318958"/>
    <n v="16.072417318957999"/>
    <n v="6.7531165205705901E-2"/>
    <n v="6.7531165205705901E-5"/>
  </r>
  <r>
    <x v="0"/>
    <x v="0"/>
    <x v="1"/>
    <x v="3"/>
    <x v="4"/>
    <s v="DE4-E_A"/>
    <x v="5"/>
    <s v="AGG-DE4-E_ES_ELEC"/>
    <m/>
    <m/>
    <m/>
    <m/>
    <m/>
    <m/>
  </r>
  <r>
    <x v="0"/>
    <x v="0"/>
    <x v="1"/>
    <x v="3"/>
    <x v="4"/>
    <s v="DE4-E_A"/>
    <x v="5"/>
    <s v="AGG-DE4-E_RES_WTR_PMP"/>
    <m/>
    <m/>
    <m/>
    <m/>
    <m/>
    <m/>
  </r>
  <r>
    <x v="0"/>
    <x v="0"/>
    <x v="1"/>
    <x v="3"/>
    <x v="4"/>
    <s v="DE4-E_A"/>
    <x v="5"/>
    <s v="GNR_ES_ELEC_BAT-LITHIO_E-95_Y-16-29"/>
    <m/>
    <m/>
    <m/>
    <m/>
    <m/>
    <m/>
  </r>
  <r>
    <x v="0"/>
    <x v="0"/>
    <x v="1"/>
    <x v="3"/>
    <x v="4"/>
    <s v="DE4-E_A"/>
    <x v="1"/>
    <s v="GNR_HS_HEAT_PIT_L-CEN_E-90_Y-2020"/>
    <m/>
    <m/>
    <m/>
    <m/>
    <m/>
    <m/>
  </r>
  <r>
    <x v="0"/>
    <x v="0"/>
    <x v="1"/>
    <x v="3"/>
    <x v="4"/>
    <s v="DE4-E_A"/>
    <x v="13"/>
    <s v="GNR_ST_LIGN_BP_E-39"/>
    <n v="21567.505888064999"/>
    <n v="21.567505888065"/>
    <n v="277213.30700411199"/>
    <n v="277.21330700411198"/>
    <n v="0.58238089706746199"/>
    <n v="5.8238089706746205E-4"/>
  </r>
  <r>
    <x v="0"/>
    <x v="0"/>
    <x v="1"/>
    <x v="3"/>
    <x v="4"/>
    <s v="DE4-E_A"/>
    <x v="13"/>
    <s v="GNR_ST_LIGN_CND_E-43"/>
    <n v="2346.3499537381299"/>
    <n v="2.3463499537381298"/>
    <n v="30158.305435986102"/>
    <n v="30.158305435986101"/>
    <n v="6.3357784529382594E-2"/>
    <n v="6.3357784529382603E-5"/>
  </r>
  <r>
    <x v="0"/>
    <x v="0"/>
    <x v="1"/>
    <x v="3"/>
    <x v="4"/>
    <s v="DE4-E_A"/>
    <x v="2"/>
    <s v="GNR_BO_MSW_E-80"/>
    <m/>
    <m/>
    <n v="1.6926968433530001"/>
    <n v="1.6926968433529999E-3"/>
    <n v="2.34373409079628E-2"/>
    <n v="2.3437340907962801E-5"/>
  </r>
  <r>
    <x v="0"/>
    <x v="0"/>
    <x v="1"/>
    <x v="3"/>
    <x v="4"/>
    <s v="DE4-E_A"/>
    <x v="2"/>
    <s v="GNR_ST_MSW_BP_E-33"/>
    <m/>
    <m/>
    <n v="7.3766632727278596"/>
    <n v="7.3766632727278597E-3"/>
    <n v="0.102138414545455"/>
    <n v="1.02138414545455E-4"/>
  </r>
  <r>
    <x v="0"/>
    <x v="0"/>
    <x v="1"/>
    <x v="3"/>
    <x v="4"/>
    <s v="DE4-E_A"/>
    <x v="2"/>
    <s v="GNR_ST_MSW_CND_E-33"/>
    <m/>
    <m/>
    <n v="519.501510981818"/>
    <n v="0.51950151098181796"/>
    <n v="1.33205515636364E-2"/>
    <n v="1.3320551563636399E-5"/>
  </r>
  <r>
    <x v="0"/>
    <x v="0"/>
    <x v="1"/>
    <x v="3"/>
    <x v="4"/>
    <s v="DE4-E_A"/>
    <x v="16"/>
    <s v="GNR_CC_NGAS_BP_E-53"/>
    <n v="140.21025786345999"/>
    <n v="0.14021025786346"/>
    <m/>
    <m/>
    <n v="2.4992915840188999E-3"/>
    <n v="2.4992915840189002E-6"/>
  </r>
  <r>
    <x v="0"/>
    <x v="0"/>
    <x v="1"/>
    <x v="3"/>
    <x v="4"/>
    <s v="DE4-E_A"/>
    <x v="16"/>
    <s v="GNR_CC_NGAS_CND_E-57"/>
    <n v="75.271906190626297"/>
    <n v="7.5271906190626306E-2"/>
    <m/>
    <m/>
    <n v="1.34174520838906E-3"/>
    <n v="1.3417452083890599E-6"/>
  </r>
  <r>
    <x v="0"/>
    <x v="0"/>
    <x v="1"/>
    <x v="3"/>
    <x v="4"/>
    <s v="DE4-E_A"/>
    <x v="3"/>
    <s v="GNR_PV_SUN"/>
    <m/>
    <m/>
    <m/>
    <m/>
    <m/>
    <m/>
  </r>
  <r>
    <x v="0"/>
    <x v="0"/>
    <x v="1"/>
    <x v="3"/>
    <x v="4"/>
    <s v="DE4-E_A"/>
    <x v="6"/>
    <s v="GNR_ROR_WTR"/>
    <m/>
    <m/>
    <m/>
    <m/>
    <m/>
    <m/>
  </r>
  <r>
    <x v="0"/>
    <x v="0"/>
    <x v="1"/>
    <x v="3"/>
    <x v="4"/>
    <s v="DE4-E_A"/>
    <x v="7"/>
    <s v="GNR_WT_WIND_ONS"/>
    <m/>
    <m/>
    <m/>
    <m/>
    <m/>
    <m/>
  </r>
  <r>
    <x v="0"/>
    <x v="0"/>
    <x v="1"/>
    <x v="3"/>
    <x v="4"/>
    <s v="DE4-E_Offshore_A"/>
    <x v="7"/>
    <s v="GNR_WT_WIND_OFF"/>
    <m/>
    <m/>
    <m/>
    <m/>
    <m/>
    <m/>
  </r>
  <r>
    <x v="0"/>
    <x v="0"/>
    <x v="1"/>
    <x v="3"/>
    <x v="5"/>
    <s v="DE4-N_A"/>
    <x v="0"/>
    <s v="GNR_ST_COAL_BP_E-40"/>
    <n v="780.457190983754"/>
    <n v="0.78045719098375399"/>
    <n v="5890.5542744439799"/>
    <n v="5.8905542744439803"/>
    <n v="2.47502280438823E-2"/>
    <n v="2.4750228043882299E-5"/>
  </r>
  <r>
    <x v="0"/>
    <x v="0"/>
    <x v="1"/>
    <x v="3"/>
    <x v="5"/>
    <s v="DE4-N_A"/>
    <x v="0"/>
    <s v="GNR_ST_COAL_CND_E-46"/>
    <n v="4913.3641769585101"/>
    <n v="4.9133641769585097"/>
    <n v="37083.953724612897"/>
    <n v="37.083953724612897"/>
    <n v="0.15581493161602"/>
    <n v="1.5581493161602E-4"/>
  </r>
  <r>
    <x v="0"/>
    <x v="0"/>
    <x v="1"/>
    <x v="3"/>
    <x v="5"/>
    <s v="DE4-N_A"/>
    <x v="5"/>
    <s v="AGG-DE4-N_ES_ELEC"/>
    <m/>
    <m/>
    <m/>
    <m/>
    <m/>
    <m/>
  </r>
  <r>
    <x v="0"/>
    <x v="0"/>
    <x v="1"/>
    <x v="3"/>
    <x v="5"/>
    <s v="DE4-N_A"/>
    <x v="5"/>
    <s v="AGG-DE4-N_RES_WTR_PMP"/>
    <m/>
    <m/>
    <m/>
    <m/>
    <m/>
    <m/>
  </r>
  <r>
    <x v="0"/>
    <x v="0"/>
    <x v="1"/>
    <x v="3"/>
    <x v="5"/>
    <s v="DE4-N_A"/>
    <x v="5"/>
    <s v="GNR_ES_ELEC_BAT-LITHIO_E-95_Y-16-29"/>
    <m/>
    <m/>
    <m/>
    <m/>
    <m/>
    <m/>
  </r>
  <r>
    <x v="0"/>
    <x v="0"/>
    <x v="1"/>
    <x v="3"/>
    <x v="5"/>
    <s v="DE4-N_A"/>
    <x v="1"/>
    <s v="GNR_HS_HEAT_PIT_L-CEN_E-90_Y-2020"/>
    <m/>
    <m/>
    <m/>
    <m/>
    <m/>
    <m/>
  </r>
  <r>
    <x v="0"/>
    <x v="0"/>
    <x v="1"/>
    <x v="3"/>
    <x v="5"/>
    <s v="DE4-N_A"/>
    <x v="2"/>
    <s v="GNR_BO_MSW_E-80"/>
    <m/>
    <m/>
    <n v="0.96501912000007395"/>
    <n v="9.6501912000007402E-4"/>
    <n v="1.3361803199999999E-2"/>
    <n v="1.3361803199999999E-5"/>
  </r>
  <r>
    <x v="0"/>
    <x v="0"/>
    <x v="1"/>
    <x v="3"/>
    <x v="5"/>
    <s v="DE4-N_A"/>
    <x v="2"/>
    <s v="GNR_ST_MSW_BP_E-23_LS-220-MW-FEED_Y-2020"/>
    <m/>
    <m/>
    <n v="2.7090445877435898"/>
    <n v="2.7090445877435902E-3"/>
    <n v="3.4731340868507599E-2"/>
    <n v="3.4731340868507597E-5"/>
  </r>
  <r>
    <x v="0"/>
    <x v="0"/>
    <x v="1"/>
    <x v="3"/>
    <x v="5"/>
    <s v="DE4-N_A"/>
    <x v="2"/>
    <s v="GNR_ST_MSW_BP_E-24_LS-220-MW-FEED_Y-2030"/>
    <m/>
    <m/>
    <n v="0.97855750597663604"/>
    <n v="9.7855750597663593E-4"/>
    <n v="1.25456090509825E-2"/>
    <n v="1.25456090509825E-5"/>
  </r>
  <r>
    <x v="0"/>
    <x v="0"/>
    <x v="1"/>
    <x v="3"/>
    <x v="5"/>
    <s v="DE4-N_A"/>
    <x v="2"/>
    <s v="GNR_ST_MSW_BP_E-33"/>
    <m/>
    <m/>
    <n v="0.46932363636367402"/>
    <n v="4.69323636363674E-4"/>
    <n v="6.4983272727272999E-3"/>
    <n v="6.4983272727272997E-6"/>
  </r>
  <r>
    <x v="0"/>
    <x v="0"/>
    <x v="1"/>
    <x v="3"/>
    <x v="5"/>
    <s v="DE4-N_A"/>
    <x v="16"/>
    <s v="GNR_CC_NGAS_BP_E-57"/>
    <n v="191.19064172419101"/>
    <n v="0.19119064172419101"/>
    <m/>
    <m/>
    <n v="3.4080328293082099E-3"/>
    <n v="3.4080328293082101E-6"/>
  </r>
  <r>
    <x v="0"/>
    <x v="0"/>
    <x v="1"/>
    <x v="3"/>
    <x v="5"/>
    <s v="DE4-N_A"/>
    <x v="16"/>
    <s v="GNR_ST_NGAS_BP_E-39"/>
    <n v="165.019178956373"/>
    <n v="0.165019178956373"/>
    <m/>
    <m/>
    <n v="2.9415183414683199E-3"/>
    <n v="2.9415183414683199E-6"/>
  </r>
  <r>
    <x v="0"/>
    <x v="0"/>
    <x v="1"/>
    <x v="3"/>
    <x v="5"/>
    <s v="DE4-N_A"/>
    <x v="3"/>
    <s v="GNR_PV_SUN"/>
    <m/>
    <m/>
    <m/>
    <m/>
    <m/>
    <m/>
  </r>
  <r>
    <x v="0"/>
    <x v="0"/>
    <x v="1"/>
    <x v="3"/>
    <x v="5"/>
    <s v="DE4-N_A"/>
    <x v="3"/>
    <s v="GNR_SH_SUN_LS_Y-2020"/>
    <m/>
    <m/>
    <m/>
    <m/>
    <m/>
    <m/>
  </r>
  <r>
    <x v="0"/>
    <x v="0"/>
    <x v="1"/>
    <x v="3"/>
    <x v="5"/>
    <s v="DE4-N_A"/>
    <x v="4"/>
    <s v="GNR_GEO_HEAT_EO"/>
    <m/>
    <m/>
    <m/>
    <m/>
    <m/>
    <m/>
  </r>
  <r>
    <x v="0"/>
    <x v="0"/>
    <x v="1"/>
    <x v="3"/>
    <x v="5"/>
    <s v="DE4-N_A"/>
    <x v="6"/>
    <s v="GNR_ROR_WTR"/>
    <m/>
    <m/>
    <m/>
    <m/>
    <m/>
    <m/>
  </r>
  <r>
    <x v="0"/>
    <x v="0"/>
    <x v="1"/>
    <x v="3"/>
    <x v="5"/>
    <s v="DE4-N_A"/>
    <x v="7"/>
    <s v="GNR_WT_WIND_ONS"/>
    <m/>
    <m/>
    <m/>
    <m/>
    <m/>
    <m/>
  </r>
  <r>
    <x v="0"/>
    <x v="0"/>
    <x v="1"/>
    <x v="3"/>
    <x v="5"/>
    <s v="DE4-N_A"/>
    <x v="7"/>
    <s v="GNR_WT_WIND_ON_LS_Y-2020"/>
    <m/>
    <m/>
    <m/>
    <m/>
    <m/>
    <m/>
  </r>
  <r>
    <x v="0"/>
    <x v="0"/>
    <x v="1"/>
    <x v="3"/>
    <x v="5"/>
    <s v="DE4-N_A"/>
    <x v="19"/>
    <s v="GNR_ST_WOODCHI_BP_E-29_LS-600-MW-FEED_Y-2030"/>
    <m/>
    <m/>
    <m/>
    <m/>
    <m/>
    <m/>
  </r>
  <r>
    <x v="0"/>
    <x v="0"/>
    <x v="1"/>
    <x v="3"/>
    <x v="5"/>
    <s v="DE4-N_Offshore_A"/>
    <x v="7"/>
    <s v="GNR_WT_WIND_OFF"/>
    <m/>
    <m/>
    <m/>
    <m/>
    <m/>
    <m/>
  </r>
  <r>
    <x v="0"/>
    <x v="0"/>
    <x v="1"/>
    <x v="3"/>
    <x v="6"/>
    <s v="DE4-S_A"/>
    <x v="0"/>
    <s v="GNR_ST_COAL_BP_E-43"/>
    <n v="10474.863934213599"/>
    <n v="10.4748639342136"/>
    <n v="79059.755275143107"/>
    <n v="79.059755275143104"/>
    <n v="0.33218384569387799"/>
    <n v="3.3218384569387799E-4"/>
  </r>
  <r>
    <x v="0"/>
    <x v="0"/>
    <x v="1"/>
    <x v="3"/>
    <x v="6"/>
    <s v="DE4-S_A"/>
    <x v="0"/>
    <s v="GNR_ST_COAL_CND_E-44"/>
    <n v="908.55362010860699"/>
    <n v="0.90855362010860696"/>
    <n v="6857.3708748154904"/>
    <n v="6.8573708748154898"/>
    <n v="2.8812482667292E-2"/>
    <n v="2.8812482667292E-5"/>
  </r>
  <r>
    <x v="0"/>
    <x v="0"/>
    <x v="1"/>
    <x v="3"/>
    <x v="6"/>
    <s v="DE4-S_A"/>
    <x v="5"/>
    <s v="AGG-DE4-S_ES_ELEC"/>
    <m/>
    <m/>
    <m/>
    <m/>
    <m/>
    <m/>
  </r>
  <r>
    <x v="0"/>
    <x v="0"/>
    <x v="1"/>
    <x v="3"/>
    <x v="6"/>
    <s v="DE4-S_A"/>
    <x v="5"/>
    <s v="AGG-DE4-S_RES_WTR_PMP"/>
    <m/>
    <m/>
    <m/>
    <m/>
    <m/>
    <m/>
  </r>
  <r>
    <x v="0"/>
    <x v="0"/>
    <x v="1"/>
    <x v="3"/>
    <x v="6"/>
    <s v="DE4-S_A"/>
    <x v="5"/>
    <s v="GNR_ES_ELEC_BAT-LITHIO_E-95_Y-16-29"/>
    <m/>
    <m/>
    <m/>
    <m/>
    <m/>
    <m/>
  </r>
  <r>
    <x v="0"/>
    <x v="0"/>
    <x v="1"/>
    <x v="3"/>
    <x v="6"/>
    <s v="DE4-S_A"/>
    <x v="1"/>
    <s v="GNR_HS_HEAT_PIT_L-CEN_E-90_Y-2020"/>
    <m/>
    <m/>
    <m/>
    <m/>
    <m/>
    <m/>
  </r>
  <r>
    <x v="0"/>
    <x v="0"/>
    <x v="1"/>
    <x v="3"/>
    <x v="6"/>
    <s v="DE4-S_A"/>
    <x v="17"/>
    <s v="GNR_FC_H2_SOFCC_Y-30"/>
    <m/>
    <m/>
    <m/>
    <m/>
    <m/>
    <m/>
  </r>
  <r>
    <x v="0"/>
    <x v="0"/>
    <x v="1"/>
    <x v="3"/>
    <x v="6"/>
    <s v="DE4-S_A"/>
    <x v="2"/>
    <s v="GNR_BO_MSW_E-80"/>
    <m/>
    <m/>
    <n v="2.77787484000021"/>
    <n v="2.7778748400002101E-3"/>
    <n v="3.8462882400000002E-2"/>
    <n v="3.8462882399999998E-5"/>
  </r>
  <r>
    <x v="0"/>
    <x v="0"/>
    <x v="1"/>
    <x v="3"/>
    <x v="6"/>
    <s v="DE4-S_A"/>
    <x v="2"/>
    <s v="GNR_ST_MSW_BP_E-33"/>
    <m/>
    <m/>
    <n v="2.9318923636365999"/>
    <n v="2.9318923636366002E-3"/>
    <n v="4.0595432727272902E-2"/>
    <n v="4.0595432727272899E-5"/>
  </r>
  <r>
    <x v="0"/>
    <x v="0"/>
    <x v="1"/>
    <x v="3"/>
    <x v="6"/>
    <s v="DE4-S_A"/>
    <x v="2"/>
    <s v="GNR_ST_MSW_CND_E-33"/>
    <m/>
    <m/>
    <n v="116.729070545455"/>
    <n v="0.116729070545455"/>
    <n v="2.99305309090909E-3"/>
    <n v="2.99305309090909E-6"/>
  </r>
  <r>
    <x v="0"/>
    <x v="0"/>
    <x v="1"/>
    <x v="3"/>
    <x v="6"/>
    <s v="DE4-S_A"/>
    <x v="16"/>
    <s v="GNR_CC_NGAS_BP_E-53"/>
    <n v="1585.7035398553401"/>
    <n v="1.5857035398553401"/>
    <m/>
    <m/>
    <n v="2.8265660246975799E-2"/>
    <n v="2.82656602469758E-5"/>
  </r>
  <r>
    <x v="0"/>
    <x v="0"/>
    <x v="1"/>
    <x v="3"/>
    <x v="6"/>
    <s v="DE4-S_A"/>
    <x v="16"/>
    <s v="GNR_CC_NGAS_CND_E-57"/>
    <n v="2236.47887673589"/>
    <n v="2.2364788767358901"/>
    <m/>
    <m/>
    <n v="3.9865933631655699E-2"/>
    <n v="3.9865933631655702E-5"/>
  </r>
  <r>
    <x v="0"/>
    <x v="0"/>
    <x v="1"/>
    <x v="3"/>
    <x v="6"/>
    <s v="DE4-S_A"/>
    <x v="16"/>
    <s v="GNR_ENG_NGAS_BP_E-46"/>
    <n v="63.651645391304399"/>
    <n v="6.3651645391304398E-2"/>
    <m/>
    <m/>
    <n v="1.13461043478261E-3"/>
    <n v="1.13461043478261E-6"/>
  </r>
  <r>
    <x v="0"/>
    <x v="0"/>
    <x v="1"/>
    <x v="3"/>
    <x v="6"/>
    <s v="DE4-S_A"/>
    <x v="16"/>
    <s v="GNR_ST_NGAS_BP_E-38"/>
    <n v="70.109865142966797"/>
    <n v="7.0109865142966799E-2"/>
    <m/>
    <m/>
    <n v="1.2497302164521701E-3"/>
    <n v="1.2497302164521699E-6"/>
  </r>
  <r>
    <x v="0"/>
    <x v="0"/>
    <x v="1"/>
    <x v="3"/>
    <x v="6"/>
    <s v="DE4-S_A"/>
    <x v="3"/>
    <s v="GNR_PV_SUN"/>
    <m/>
    <m/>
    <m/>
    <m/>
    <m/>
    <m/>
  </r>
  <r>
    <x v="0"/>
    <x v="0"/>
    <x v="1"/>
    <x v="3"/>
    <x v="6"/>
    <s v="DE4-S_A"/>
    <x v="4"/>
    <s v="GNR_GEO_HEAT_EO"/>
    <m/>
    <m/>
    <m/>
    <m/>
    <m/>
    <m/>
  </r>
  <r>
    <x v="0"/>
    <x v="0"/>
    <x v="1"/>
    <x v="3"/>
    <x v="6"/>
    <s v="DE4-S_A"/>
    <x v="6"/>
    <s v="GNR_RES_WTR_NOPMP"/>
    <m/>
    <m/>
    <m/>
    <m/>
    <m/>
    <m/>
  </r>
  <r>
    <x v="0"/>
    <x v="0"/>
    <x v="1"/>
    <x v="3"/>
    <x v="6"/>
    <s v="DE4-S_A"/>
    <x v="6"/>
    <s v="GNR_ROR_WTR"/>
    <m/>
    <m/>
    <m/>
    <m/>
    <m/>
    <m/>
  </r>
  <r>
    <x v="0"/>
    <x v="0"/>
    <x v="1"/>
    <x v="3"/>
    <x v="6"/>
    <s v="DE4-S_A"/>
    <x v="7"/>
    <s v="GNR_WT_WIND_ONS"/>
    <m/>
    <m/>
    <m/>
    <m/>
    <m/>
    <m/>
  </r>
  <r>
    <x v="0"/>
    <x v="0"/>
    <x v="1"/>
    <x v="3"/>
    <x v="7"/>
    <s v="DE4-W_A"/>
    <x v="0"/>
    <s v="GNR_ST_COAL_BP_E-41"/>
    <n v="7386.8236065298197"/>
    <n v="7.3868236065298198"/>
    <n v="55752.558721588699"/>
    <n v="55.752558721588699"/>
    <n v="0.23425444841003701"/>
    <n v="2.34254448410037E-4"/>
  </r>
  <r>
    <x v="0"/>
    <x v="0"/>
    <x v="1"/>
    <x v="3"/>
    <x v="7"/>
    <s v="DE4-W_A"/>
    <x v="0"/>
    <s v="GNR_ST_COAL_CND_E-45"/>
    <n v="7094.3519421750998"/>
    <n v="7.0943519421751002"/>
    <n v="53545.108739038304"/>
    <n v="53.545108739038298"/>
    <n v="0.22497944848335399"/>
    <n v="2.2497944848335401E-4"/>
  </r>
  <r>
    <x v="0"/>
    <x v="0"/>
    <x v="1"/>
    <x v="3"/>
    <x v="7"/>
    <s v="DE4-W_A"/>
    <x v="5"/>
    <s v="AGG-DE4-W_ES_ELEC"/>
    <m/>
    <m/>
    <m/>
    <m/>
    <m/>
    <m/>
  </r>
  <r>
    <x v="0"/>
    <x v="0"/>
    <x v="1"/>
    <x v="3"/>
    <x v="7"/>
    <s v="DE4-W_A"/>
    <x v="5"/>
    <s v="AGG-DE4-W_RES_WTR_PMP"/>
    <m/>
    <m/>
    <m/>
    <m/>
    <m/>
    <m/>
  </r>
  <r>
    <x v="0"/>
    <x v="0"/>
    <x v="1"/>
    <x v="3"/>
    <x v="7"/>
    <s v="DE4-W_A"/>
    <x v="5"/>
    <s v="GNR_ES_ELEC_BAT-LITHIO_E-95_Y-16-29"/>
    <m/>
    <m/>
    <m/>
    <m/>
    <m/>
    <m/>
  </r>
  <r>
    <x v="0"/>
    <x v="0"/>
    <x v="1"/>
    <x v="3"/>
    <x v="7"/>
    <s v="DE4-W_A"/>
    <x v="5"/>
    <s v="GNR_ES_ELEC_BAT-LITHIO_E-97_Y-30-50"/>
    <m/>
    <m/>
    <m/>
    <m/>
    <m/>
    <m/>
  </r>
  <r>
    <x v="0"/>
    <x v="0"/>
    <x v="1"/>
    <x v="3"/>
    <x v="7"/>
    <s v="DE4-W_A"/>
    <x v="1"/>
    <s v="GNR_HS_HEAT_PIT_L-CEN_E-90_Y-2020"/>
    <m/>
    <m/>
    <m/>
    <m/>
    <m/>
    <m/>
  </r>
  <r>
    <x v="0"/>
    <x v="0"/>
    <x v="1"/>
    <x v="3"/>
    <x v="7"/>
    <s v="DE4-W_A"/>
    <x v="17"/>
    <s v="GNR_FC_H2_SOFCC_Y-30"/>
    <m/>
    <m/>
    <m/>
    <m/>
    <m/>
    <m/>
  </r>
  <r>
    <x v="0"/>
    <x v="0"/>
    <x v="1"/>
    <x v="3"/>
    <x v="7"/>
    <s v="DE4-W_A"/>
    <x v="13"/>
    <s v="GNR_ST_LIGN_BP_E-37"/>
    <n v="1450.3375651543799"/>
    <n v="1.4503375651543799"/>
    <n v="18641.602547618899"/>
    <n v="18.641602547618898"/>
    <n v="3.9163030562224602E-2"/>
    <n v="3.9163030562224603E-5"/>
  </r>
  <r>
    <x v="0"/>
    <x v="0"/>
    <x v="1"/>
    <x v="3"/>
    <x v="7"/>
    <s v="DE4-W_A"/>
    <x v="13"/>
    <s v="GNR_ST_LIGN_CND_E-41"/>
    <n v="10581.466010882499"/>
    <n v="10.581466010882499"/>
    <n v="136006.60183204501"/>
    <n v="136.00660183204499"/>
    <n v="0.28572815510933702"/>
    <n v="2.8572815510933701E-4"/>
  </r>
  <r>
    <x v="0"/>
    <x v="0"/>
    <x v="1"/>
    <x v="3"/>
    <x v="7"/>
    <s v="DE4-W_A"/>
    <x v="2"/>
    <s v="GNR_BO_MSW_E-80"/>
    <m/>
    <m/>
    <n v="10.3545617213928"/>
    <n v="1.03545617213928E-2"/>
    <n v="0.14337085460389001"/>
    <n v="1.4337085460388999E-4"/>
  </r>
  <r>
    <x v="0"/>
    <x v="0"/>
    <x v="1"/>
    <x v="3"/>
    <x v="7"/>
    <s v="DE4-W_A"/>
    <x v="2"/>
    <s v="GNR_ST_MSW_BP_E-33"/>
    <m/>
    <m/>
    <n v="4.3481454545457998"/>
    <n v="4.3481454545457997E-3"/>
    <n v="6.0205090909091097E-2"/>
    <n v="6.0205090909091097E-5"/>
  </r>
  <r>
    <x v="0"/>
    <x v="0"/>
    <x v="1"/>
    <x v="3"/>
    <x v="7"/>
    <s v="DE4-W_A"/>
    <x v="2"/>
    <s v="GNR_ST_MSW_CND_E-33"/>
    <m/>
    <m/>
    <n v="602.48897280000006"/>
    <n v="0.60248897280000002"/>
    <n v="1.5448435199999999E-2"/>
    <n v="1.5448435200000002E-5"/>
  </r>
  <r>
    <x v="0"/>
    <x v="0"/>
    <x v="1"/>
    <x v="3"/>
    <x v="7"/>
    <s v="DE4-W_A"/>
    <x v="16"/>
    <s v="GNR_CC_NGAS_BP_E-55"/>
    <n v="5001.47328417877"/>
    <n v="5.0014732841787701"/>
    <m/>
    <m/>
    <n v="8.9152821464862197E-2"/>
    <n v="8.91528214648622E-5"/>
  </r>
  <r>
    <x v="0"/>
    <x v="0"/>
    <x v="1"/>
    <x v="3"/>
    <x v="7"/>
    <s v="DE4-W_A"/>
    <x v="16"/>
    <s v="GNR_CC_NGAS_CND_E-57"/>
    <n v="4410.1809837087903"/>
    <n v="4.4101809837087904"/>
    <m/>
    <m/>
    <n v="7.8612851759515004E-2"/>
    <n v="7.8612851759514996E-5"/>
  </r>
  <r>
    <x v="0"/>
    <x v="0"/>
    <x v="1"/>
    <x v="3"/>
    <x v="7"/>
    <s v="DE4-W_A"/>
    <x v="3"/>
    <s v="GNR_PV_SUN"/>
    <m/>
    <m/>
    <m/>
    <m/>
    <m/>
    <m/>
  </r>
  <r>
    <x v="0"/>
    <x v="0"/>
    <x v="1"/>
    <x v="3"/>
    <x v="7"/>
    <s v="DE4-W_A"/>
    <x v="6"/>
    <s v="GNR_ROR_WTR"/>
    <m/>
    <m/>
    <m/>
    <m/>
    <m/>
    <m/>
  </r>
  <r>
    <x v="0"/>
    <x v="0"/>
    <x v="1"/>
    <x v="3"/>
    <x v="7"/>
    <s v="DE4-W_A"/>
    <x v="7"/>
    <s v="GNR_WT_WIND_ONS"/>
    <m/>
    <m/>
    <m/>
    <m/>
    <m/>
    <m/>
  </r>
  <r>
    <x v="0"/>
    <x v="0"/>
    <x v="1"/>
    <x v="3"/>
    <x v="7"/>
    <s v="DE4-W_Offshore_A"/>
    <x v="7"/>
    <s v="GNR_WT_WIND_OFF"/>
    <m/>
    <m/>
    <m/>
    <m/>
    <m/>
    <m/>
  </r>
  <r>
    <x v="0"/>
    <x v="0"/>
    <x v="1"/>
    <x v="3"/>
    <x v="7"/>
    <s v="DE4-W_Offshore_A"/>
    <x v="7"/>
    <s v="GNR_WT_WIND_OFF_L-NS_Y-2020"/>
    <m/>
    <m/>
    <m/>
    <m/>
    <m/>
    <m/>
  </r>
  <r>
    <x v="0"/>
    <x v="0"/>
    <x v="1"/>
    <x v="3"/>
    <x v="7"/>
    <s v="DE4-W_Offshore_A"/>
    <x v="7"/>
    <s v="GNR_WT_WIND_OFF_L-NS_Y-2030"/>
    <m/>
    <m/>
    <m/>
    <m/>
    <m/>
    <m/>
  </r>
  <r>
    <x v="0"/>
    <x v="0"/>
    <x v="1"/>
    <x v="4"/>
    <x v="8"/>
    <s v="LV_A"/>
    <x v="5"/>
    <s v="GNR_ES_ELEC_BAT-LITHIO_E-97_Y-30-50"/>
    <m/>
    <m/>
    <m/>
    <m/>
    <m/>
    <m/>
  </r>
  <r>
    <x v="0"/>
    <x v="0"/>
    <x v="1"/>
    <x v="4"/>
    <x v="8"/>
    <s v="LV_A"/>
    <x v="3"/>
    <s v="GNR_PV_SUN_LS-4-MW_Y-2030"/>
    <m/>
    <m/>
    <m/>
    <m/>
    <m/>
    <m/>
  </r>
  <r>
    <x v="0"/>
    <x v="0"/>
    <x v="1"/>
    <x v="4"/>
    <x v="8"/>
    <s v="LV_A"/>
    <x v="7"/>
    <s v="GNR_WT_WIND_ON_LS_Y-2020"/>
    <m/>
    <m/>
    <m/>
    <m/>
    <m/>
    <m/>
  </r>
  <r>
    <x v="0"/>
    <x v="0"/>
    <x v="1"/>
    <x v="4"/>
    <x v="8"/>
    <s v="LV_RigaR"/>
    <x v="6"/>
    <s v="GNR_RES_WTR_NOPMP"/>
    <m/>
    <m/>
    <m/>
    <m/>
    <m/>
    <m/>
  </r>
  <r>
    <x v="0"/>
    <x v="0"/>
    <x v="1"/>
    <x v="4"/>
    <x v="8"/>
    <s v="LV_Rural"/>
    <x v="7"/>
    <s v="GNR_WT_WIND_ONS"/>
    <m/>
    <m/>
    <m/>
    <m/>
    <m/>
    <m/>
  </r>
  <r>
    <x v="0"/>
    <x v="0"/>
    <x v="1"/>
    <x v="5"/>
    <x v="9"/>
    <s v="LT_A"/>
    <x v="5"/>
    <s v="GNR_ES_ELEC_BAT-LITHIO_E-97_Y-30-50"/>
    <m/>
    <m/>
    <m/>
    <m/>
    <m/>
    <m/>
  </r>
  <r>
    <x v="0"/>
    <x v="0"/>
    <x v="1"/>
    <x v="5"/>
    <x v="9"/>
    <s v="LT_A"/>
    <x v="3"/>
    <s v="GNR_PV_SUN_LS-4-MW_Y-2020"/>
    <m/>
    <m/>
    <m/>
    <m/>
    <m/>
    <m/>
  </r>
  <r>
    <x v="0"/>
    <x v="0"/>
    <x v="1"/>
    <x v="5"/>
    <x v="9"/>
    <s v="LT_A"/>
    <x v="3"/>
    <s v="GNR_PV_SUN_LS-4-MW_Y-2030"/>
    <m/>
    <m/>
    <m/>
    <m/>
    <m/>
    <m/>
  </r>
  <r>
    <x v="0"/>
    <x v="0"/>
    <x v="1"/>
    <x v="5"/>
    <x v="9"/>
    <s v="LT_KauU"/>
    <x v="2"/>
    <s v="KAUNAS_ST_MSW_BP"/>
    <m/>
    <m/>
    <n v="453.05884596264002"/>
    <n v="0.45305884596264001"/>
    <n v="1.16168934862215E-2"/>
    <n v="1.1616893486221501E-5"/>
  </r>
  <r>
    <x v="0"/>
    <x v="0"/>
    <x v="1"/>
    <x v="5"/>
    <x v="9"/>
    <s v="LT_KauU"/>
    <x v="6"/>
    <s v="GNR_ROR_WTR"/>
    <m/>
    <m/>
    <m/>
    <m/>
    <m/>
    <m/>
  </r>
  <r>
    <x v="0"/>
    <x v="0"/>
    <x v="1"/>
    <x v="5"/>
    <x v="9"/>
    <s v="LT_KlaU"/>
    <x v="3"/>
    <s v="GNR_PV_SUN"/>
    <m/>
    <m/>
    <m/>
    <m/>
    <m/>
    <m/>
  </r>
  <r>
    <x v="0"/>
    <x v="0"/>
    <x v="1"/>
    <x v="5"/>
    <x v="9"/>
    <s v="LT_Other_DH"/>
    <x v="1"/>
    <s v="LIFOSA_ST_HEAT_BP"/>
    <m/>
    <m/>
    <m/>
    <m/>
    <m/>
    <m/>
  </r>
  <r>
    <x v="0"/>
    <x v="0"/>
    <x v="1"/>
    <x v="5"/>
    <x v="9"/>
    <s v="LT_Other_DH"/>
    <x v="8"/>
    <s v="EBAVERE_ST_WOODWST_BP"/>
    <m/>
    <m/>
    <n v="16.805368421052599"/>
    <n v="1.68053684210526E-2"/>
    <n v="2.68885894736842E-3"/>
    <n v="2.68885894736842E-6"/>
  </r>
  <r>
    <x v="0"/>
    <x v="0"/>
    <x v="1"/>
    <x v="5"/>
    <x v="9"/>
    <s v="LT_Rural"/>
    <x v="7"/>
    <s v="GNR_WT_WIND_ONS"/>
    <m/>
    <m/>
    <m/>
    <m/>
    <m/>
    <m/>
  </r>
  <r>
    <x v="0"/>
    <x v="0"/>
    <x v="1"/>
    <x v="5"/>
    <x v="9"/>
    <s v="LT_VilU"/>
    <x v="2"/>
    <s v="VILNIUS_ST_MSW_BP"/>
    <m/>
    <m/>
    <n v="1553.8093356813599"/>
    <n v="1.55380933568136"/>
    <n v="3.9841265017470699E-2"/>
    <n v="3.9841265017470697E-5"/>
  </r>
  <r>
    <x v="0"/>
    <x v="0"/>
    <x v="1"/>
    <x v="5"/>
    <x v="9"/>
    <s v="LT_VilU"/>
    <x v="6"/>
    <s v="GNR_ES_WTR_PMP"/>
    <m/>
    <m/>
    <m/>
    <m/>
    <m/>
    <m/>
  </r>
  <r>
    <x v="0"/>
    <x v="0"/>
    <x v="1"/>
    <x v="6"/>
    <x v="10"/>
    <s v="NL_A"/>
    <x v="0"/>
    <s v="GNR_ST_COAL_CND_E-40"/>
    <n v="7271.8073999999997"/>
    <n v="7.2718074000000001"/>
    <n v="54884.466"/>
    <n v="54.884466000000003"/>
    <n v="0.23060700000000001"/>
    <n v="2.30607E-4"/>
  </r>
  <r>
    <x v="0"/>
    <x v="0"/>
    <x v="1"/>
    <x v="6"/>
    <x v="10"/>
    <s v="NL_A"/>
    <x v="5"/>
    <s v="GNR_ES_ELEC_BAT-LITHIO_E-95_Y-16-29"/>
    <m/>
    <m/>
    <m/>
    <m/>
    <m/>
    <m/>
  </r>
  <r>
    <x v="0"/>
    <x v="0"/>
    <x v="1"/>
    <x v="6"/>
    <x v="10"/>
    <s v="NL_A"/>
    <x v="2"/>
    <s v="GNR_ST_MSW_CND_E-40"/>
    <m/>
    <m/>
    <n v="3365.0173439999999"/>
    <n v="3.365017344"/>
    <n v="8.6282496E-2"/>
    <n v="8.6282495999999995E-5"/>
  </r>
  <r>
    <x v="0"/>
    <x v="0"/>
    <x v="1"/>
    <x v="6"/>
    <x v="10"/>
    <s v="NL_A"/>
    <x v="16"/>
    <s v="GNR_CC_NGAS_CND_E-61_LS-100-MW_Y-2030"/>
    <n v="3108.7241513302502"/>
    <n v="3.1087241513302502"/>
    <m/>
    <m/>
    <n v="5.5413977742072199E-2"/>
    <n v="5.5413977742072201E-5"/>
  </r>
  <r>
    <x v="0"/>
    <x v="0"/>
    <x v="1"/>
    <x v="6"/>
    <x v="10"/>
    <s v="NL_A"/>
    <x v="12"/>
    <s v="GNR_ST_NUCL_CND_E-33"/>
    <m/>
    <m/>
    <m/>
    <m/>
    <m/>
    <m/>
  </r>
  <r>
    <x v="0"/>
    <x v="0"/>
    <x v="1"/>
    <x v="6"/>
    <x v="10"/>
    <s v="NL_A"/>
    <x v="3"/>
    <s v="GNR_PV_SUN"/>
    <m/>
    <m/>
    <m/>
    <m/>
    <m/>
    <m/>
  </r>
  <r>
    <x v="0"/>
    <x v="0"/>
    <x v="1"/>
    <x v="6"/>
    <x v="10"/>
    <s v="NL_A"/>
    <x v="3"/>
    <s v="GNR_PV_SUN_LS-4-MW_Y-2020"/>
    <m/>
    <m/>
    <m/>
    <m/>
    <m/>
    <m/>
  </r>
  <r>
    <x v="0"/>
    <x v="0"/>
    <x v="1"/>
    <x v="6"/>
    <x v="10"/>
    <s v="NL_A"/>
    <x v="6"/>
    <s v="GNR_ROR_WTR"/>
    <m/>
    <m/>
    <m/>
    <m/>
    <m/>
    <m/>
  </r>
  <r>
    <x v="0"/>
    <x v="0"/>
    <x v="1"/>
    <x v="6"/>
    <x v="10"/>
    <s v="NL_A"/>
    <x v="7"/>
    <s v="GNR_WT_WIND_OFF"/>
    <m/>
    <m/>
    <m/>
    <m/>
    <m/>
    <m/>
  </r>
  <r>
    <x v="0"/>
    <x v="0"/>
    <x v="1"/>
    <x v="6"/>
    <x v="10"/>
    <s v="NL_A"/>
    <x v="7"/>
    <s v="GNR_WT_WIND_ONS"/>
    <m/>
    <m/>
    <m/>
    <m/>
    <m/>
    <m/>
  </r>
  <r>
    <x v="0"/>
    <x v="0"/>
    <x v="1"/>
    <x v="6"/>
    <x v="10"/>
    <s v="NL_A"/>
    <x v="7"/>
    <s v="GNR_WT_WIND_ON_LS_Y-2020"/>
    <m/>
    <m/>
    <m/>
    <m/>
    <m/>
    <m/>
  </r>
  <r>
    <x v="0"/>
    <x v="0"/>
    <x v="1"/>
    <x v="6"/>
    <x v="10"/>
    <s v="NL_A"/>
    <x v="7"/>
    <s v="GNR_WT_WIND_ON_LS_Y-2030"/>
    <m/>
    <m/>
    <m/>
    <m/>
    <m/>
    <m/>
  </r>
  <r>
    <x v="0"/>
    <x v="0"/>
    <x v="1"/>
    <x v="6"/>
    <x v="10"/>
    <s v="NL_A"/>
    <x v="14"/>
    <s v="GNR_ST_WOOD_CND_E-50"/>
    <m/>
    <m/>
    <n v="126.14400000000001"/>
    <n v="0.12614400000000001"/>
    <n v="2.0183039999999999E-2"/>
    <n v="2.0183039999999999E-5"/>
  </r>
  <r>
    <x v="0"/>
    <x v="0"/>
    <x v="1"/>
    <x v="7"/>
    <x v="11"/>
    <s v="NO1_A1"/>
    <x v="6"/>
    <s v="GNR_RES_WTR_NOPMP_MC-01"/>
    <m/>
    <m/>
    <m/>
    <m/>
    <m/>
    <m/>
  </r>
  <r>
    <x v="0"/>
    <x v="0"/>
    <x v="1"/>
    <x v="7"/>
    <x v="11"/>
    <s v="NO1_A1"/>
    <x v="6"/>
    <s v="GNR_RES_WTR_NOPMP_MC-02"/>
    <m/>
    <m/>
    <m/>
    <m/>
    <m/>
    <m/>
  </r>
  <r>
    <x v="0"/>
    <x v="0"/>
    <x v="1"/>
    <x v="7"/>
    <x v="11"/>
    <s v="NO1_A1"/>
    <x v="6"/>
    <s v="GNR_RES_WTR_NOPMP_MC-03"/>
    <m/>
    <m/>
    <m/>
    <m/>
    <m/>
    <m/>
  </r>
  <r>
    <x v="0"/>
    <x v="0"/>
    <x v="1"/>
    <x v="7"/>
    <x v="11"/>
    <s v="NO1_A1"/>
    <x v="6"/>
    <s v="GNR_RES_WTR_NOPMP_MC-04"/>
    <m/>
    <m/>
    <m/>
    <m/>
    <m/>
    <m/>
  </r>
  <r>
    <x v="0"/>
    <x v="0"/>
    <x v="1"/>
    <x v="7"/>
    <x v="11"/>
    <s v="NO1_A1"/>
    <x v="6"/>
    <s v="GNR_RES_WTR_NOPMP_MC-05"/>
    <m/>
    <m/>
    <m/>
    <m/>
    <m/>
    <m/>
  </r>
  <r>
    <x v="0"/>
    <x v="0"/>
    <x v="1"/>
    <x v="7"/>
    <x v="11"/>
    <s v="NO1_A1"/>
    <x v="6"/>
    <s v="GNR_ROR_WTR"/>
    <m/>
    <m/>
    <m/>
    <m/>
    <m/>
    <m/>
  </r>
  <r>
    <x v="0"/>
    <x v="0"/>
    <x v="1"/>
    <x v="7"/>
    <x v="11"/>
    <s v="NO1_A1"/>
    <x v="7"/>
    <s v="GNR_WT_WIND_ONS"/>
    <m/>
    <m/>
    <m/>
    <m/>
    <m/>
    <m/>
  </r>
  <r>
    <x v="0"/>
    <x v="0"/>
    <x v="1"/>
    <x v="7"/>
    <x v="11"/>
    <s v="NO1_A2"/>
    <x v="5"/>
    <s v="GNR_HP_ELEC_COP-270"/>
    <m/>
    <m/>
    <m/>
    <m/>
    <m/>
    <m/>
  </r>
  <r>
    <x v="0"/>
    <x v="0"/>
    <x v="1"/>
    <x v="7"/>
    <x v="11"/>
    <s v="NO1_A2"/>
    <x v="5"/>
    <s v="GNR_HP_ELEC_GROUND-WTR_COP-380_LS-4-MW_Y-2030"/>
    <m/>
    <m/>
    <m/>
    <m/>
    <m/>
    <m/>
  </r>
  <r>
    <x v="0"/>
    <x v="0"/>
    <x v="1"/>
    <x v="7"/>
    <x v="11"/>
    <s v="NO1_A2"/>
    <x v="1"/>
    <s v="GNR_HS_HEAT_PIT_L-DEC_E-91_Y-2020"/>
    <m/>
    <m/>
    <m/>
    <m/>
    <m/>
    <m/>
  </r>
  <r>
    <x v="0"/>
    <x v="0"/>
    <x v="1"/>
    <x v="7"/>
    <x v="11"/>
    <s v="NO1_A2"/>
    <x v="15"/>
    <s v="GNR_BO_LNG_E-90"/>
    <n v="50.306831708790803"/>
    <n v="5.03068317087908E-2"/>
    <m/>
    <m/>
    <n v="8.9673496807113698E-4"/>
    <n v="8.9673496807113704E-7"/>
  </r>
  <r>
    <x v="0"/>
    <x v="0"/>
    <x v="1"/>
    <x v="7"/>
    <x v="11"/>
    <s v="NO1_A2"/>
    <x v="2"/>
    <s v="GNR_BO_MSW_E-90"/>
    <m/>
    <m/>
    <n v="3.1380266666669099E-2"/>
    <n v="3.1380266666669101E-5"/>
    <n v="4.3449599999999998E-4"/>
    <n v="4.3449599999999998E-7"/>
  </r>
  <r>
    <x v="0"/>
    <x v="0"/>
    <x v="1"/>
    <x v="7"/>
    <x v="11"/>
    <s v="NO1_A2"/>
    <x v="2"/>
    <s v="GNR_ST_MSW_BP_CB-20"/>
    <m/>
    <m/>
    <n v="0.20650240000001599"/>
    <n v="2.06502400000016E-4"/>
    <n v="2.8592639999999998E-3"/>
    <n v="2.8592640000000002E-6"/>
  </r>
  <r>
    <x v="0"/>
    <x v="0"/>
    <x v="1"/>
    <x v="7"/>
    <x v="11"/>
    <s v="NO1_A2"/>
    <x v="4"/>
    <s v="GNR_EH_HEAT"/>
    <m/>
    <m/>
    <m/>
    <m/>
    <m/>
    <m/>
  </r>
  <r>
    <x v="0"/>
    <x v="0"/>
    <x v="1"/>
    <x v="7"/>
    <x v="11"/>
    <s v="NO1_A2"/>
    <x v="19"/>
    <s v="GNR_BO_WOODCHI_E-90"/>
    <m/>
    <m/>
    <m/>
    <m/>
    <m/>
    <m/>
  </r>
  <r>
    <x v="0"/>
    <x v="0"/>
    <x v="1"/>
    <x v="7"/>
    <x v="11"/>
    <s v="NO1_A2"/>
    <x v="19"/>
    <s v="GNR_ST_WOODCHI_BP_E-29_MS-80-MW-FEED_Y-2030"/>
    <m/>
    <m/>
    <m/>
    <m/>
    <m/>
    <m/>
  </r>
  <r>
    <x v="0"/>
    <x v="0"/>
    <x v="1"/>
    <x v="7"/>
    <x v="11"/>
    <s v="NO1_A2"/>
    <x v="8"/>
    <s v="GNR_BO_WOODWST_E-90"/>
    <m/>
    <m/>
    <n v="0.48399000000000097"/>
    <n v="4.8399000000000098E-4"/>
    <n v="3.0975360000000001E-3"/>
    <n v="3.0975360000000001E-6"/>
  </r>
  <r>
    <x v="0"/>
    <x v="0"/>
    <x v="1"/>
    <x v="7"/>
    <x v="11"/>
    <s v="NO1_A3"/>
    <x v="5"/>
    <s v="GNR_HP_ELEC_COP-270"/>
    <m/>
    <m/>
    <m/>
    <m/>
    <m/>
    <m/>
  </r>
  <r>
    <x v="0"/>
    <x v="0"/>
    <x v="1"/>
    <x v="7"/>
    <x v="11"/>
    <s v="NO1_A3"/>
    <x v="5"/>
    <s v="GNR_HP_ELEC_GROUND-WTR_COP-360_LS-4-MW_Y-2020"/>
    <m/>
    <m/>
    <m/>
    <m/>
    <m/>
    <m/>
  </r>
  <r>
    <x v="0"/>
    <x v="0"/>
    <x v="1"/>
    <x v="7"/>
    <x v="11"/>
    <s v="NO1_A3"/>
    <x v="5"/>
    <s v="GNR_HP_ELEC_GROUND-WTR_COP-380_LS-4-MW_Y-2030"/>
    <m/>
    <m/>
    <m/>
    <m/>
    <m/>
    <m/>
  </r>
  <r>
    <x v="0"/>
    <x v="0"/>
    <x v="1"/>
    <x v="7"/>
    <x v="11"/>
    <s v="NO1_A3"/>
    <x v="1"/>
    <s v="GNR_HS_HEAT_PIT_L-DEC_E-91_Y-2020"/>
    <m/>
    <m/>
    <m/>
    <m/>
    <m/>
    <m/>
  </r>
  <r>
    <x v="0"/>
    <x v="0"/>
    <x v="1"/>
    <x v="7"/>
    <x v="11"/>
    <s v="NO1_A3"/>
    <x v="15"/>
    <s v="GNR_BO_LNG_E-90"/>
    <n v="80.308813392030899"/>
    <n v="8.0308813392030901E-2"/>
    <m/>
    <m/>
    <n v="1.43152965048183E-3"/>
    <n v="1.43152965048183E-6"/>
  </r>
  <r>
    <x v="0"/>
    <x v="0"/>
    <x v="1"/>
    <x v="7"/>
    <x v="11"/>
    <s v="NO1_A3"/>
    <x v="2"/>
    <s v="GNR_BO_MSW_E-90"/>
    <m/>
    <m/>
    <n v="0.134631466666677"/>
    <n v="1.34631466666677E-4"/>
    <n v="1.8641280000000001E-3"/>
    <n v="1.864128E-6"/>
  </r>
  <r>
    <x v="0"/>
    <x v="0"/>
    <x v="1"/>
    <x v="7"/>
    <x v="11"/>
    <s v="NO1_A3"/>
    <x v="2"/>
    <s v="GNR_ST_MSW_BP_CB-20"/>
    <m/>
    <m/>
    <n v="0.46817333333336902"/>
    <n v="4.68173333333369E-4"/>
    <n v="6.4824000000000001E-3"/>
    <n v="6.4824E-6"/>
  </r>
  <r>
    <x v="0"/>
    <x v="0"/>
    <x v="1"/>
    <x v="7"/>
    <x v="11"/>
    <s v="NO1_A3"/>
    <x v="8"/>
    <s v="GNR_BO_WOODWST_E-90"/>
    <m/>
    <m/>
    <n v="0.14673"/>
    <n v="1.4673E-4"/>
    <n v="9.39072E-4"/>
    <n v="9.3907200000000001E-7"/>
  </r>
  <r>
    <x v="0"/>
    <x v="0"/>
    <x v="1"/>
    <x v="7"/>
    <x v="12"/>
    <s v="NO2_A1"/>
    <x v="17"/>
    <s v="GNR_FC_H2_SOFCC_Y-30"/>
    <m/>
    <m/>
    <m/>
    <m/>
    <m/>
    <m/>
  </r>
  <r>
    <x v="0"/>
    <x v="0"/>
    <x v="1"/>
    <x v="7"/>
    <x v="12"/>
    <s v="NO2_A1"/>
    <x v="6"/>
    <s v="GNR_RES_WTR_NOPMP_MC-01"/>
    <m/>
    <m/>
    <m/>
    <m/>
    <m/>
    <m/>
  </r>
  <r>
    <x v="0"/>
    <x v="0"/>
    <x v="1"/>
    <x v="7"/>
    <x v="12"/>
    <s v="NO2_A1"/>
    <x v="6"/>
    <s v="GNR_RES_WTR_NOPMP_MC-02"/>
    <m/>
    <m/>
    <m/>
    <m/>
    <m/>
    <m/>
  </r>
  <r>
    <x v="0"/>
    <x v="0"/>
    <x v="1"/>
    <x v="7"/>
    <x v="12"/>
    <s v="NO2_A1"/>
    <x v="6"/>
    <s v="GNR_RES_WTR_NOPMP_MC-03"/>
    <m/>
    <m/>
    <m/>
    <m/>
    <m/>
    <m/>
  </r>
  <r>
    <x v="0"/>
    <x v="0"/>
    <x v="1"/>
    <x v="7"/>
    <x v="12"/>
    <s v="NO2_A1"/>
    <x v="6"/>
    <s v="GNR_RES_WTR_NOPMP_MC-04"/>
    <m/>
    <m/>
    <m/>
    <m/>
    <m/>
    <m/>
  </r>
  <r>
    <x v="0"/>
    <x v="0"/>
    <x v="1"/>
    <x v="7"/>
    <x v="12"/>
    <s v="NO2_A1"/>
    <x v="6"/>
    <s v="GNR_RES_WTR_NOPMP_MC-05"/>
    <m/>
    <m/>
    <m/>
    <m/>
    <m/>
    <m/>
  </r>
  <r>
    <x v="0"/>
    <x v="0"/>
    <x v="1"/>
    <x v="7"/>
    <x v="12"/>
    <s v="NO2_A1"/>
    <x v="6"/>
    <s v="GNR_RES_WTR_NOPMP_MC-06"/>
    <m/>
    <m/>
    <m/>
    <m/>
    <m/>
    <m/>
  </r>
  <r>
    <x v="0"/>
    <x v="0"/>
    <x v="1"/>
    <x v="7"/>
    <x v="12"/>
    <s v="NO2_A1"/>
    <x v="6"/>
    <s v="GNR_RES_WTR_NOPMP_MC-07"/>
    <m/>
    <m/>
    <m/>
    <m/>
    <m/>
    <m/>
  </r>
  <r>
    <x v="0"/>
    <x v="0"/>
    <x v="1"/>
    <x v="7"/>
    <x v="12"/>
    <s v="NO2_A1"/>
    <x v="6"/>
    <s v="GNR_RES_WTR_NOPMP_MC-08"/>
    <m/>
    <m/>
    <m/>
    <m/>
    <m/>
    <m/>
  </r>
  <r>
    <x v="0"/>
    <x v="0"/>
    <x v="1"/>
    <x v="7"/>
    <x v="12"/>
    <s v="NO2_A1"/>
    <x v="6"/>
    <s v="GNR_RES_WTR_PMP_MC-01"/>
    <m/>
    <m/>
    <m/>
    <m/>
    <m/>
    <m/>
  </r>
  <r>
    <x v="0"/>
    <x v="0"/>
    <x v="1"/>
    <x v="7"/>
    <x v="12"/>
    <s v="NO2_A1"/>
    <x v="6"/>
    <s v="GNR_ROR_WTR"/>
    <m/>
    <m/>
    <m/>
    <m/>
    <m/>
    <m/>
  </r>
  <r>
    <x v="0"/>
    <x v="0"/>
    <x v="1"/>
    <x v="7"/>
    <x v="12"/>
    <s v="NO2_A1"/>
    <x v="7"/>
    <s v="GNR_WT_WIND_ONS"/>
    <m/>
    <m/>
    <m/>
    <m/>
    <m/>
    <m/>
  </r>
  <r>
    <x v="0"/>
    <x v="0"/>
    <x v="1"/>
    <x v="7"/>
    <x v="12"/>
    <s v="NO2_A2"/>
    <x v="5"/>
    <s v="GNR_HP_ELEC_COP-270"/>
    <m/>
    <m/>
    <m/>
    <m/>
    <m/>
    <m/>
  </r>
  <r>
    <x v="0"/>
    <x v="0"/>
    <x v="1"/>
    <x v="7"/>
    <x v="12"/>
    <s v="NO2_A2"/>
    <x v="5"/>
    <s v="GNR_HP_ELEC_GROUND-WTR_COP-380_LS-4-MW_Y-2030"/>
    <m/>
    <m/>
    <m/>
    <m/>
    <m/>
    <m/>
  </r>
  <r>
    <x v="0"/>
    <x v="0"/>
    <x v="1"/>
    <x v="7"/>
    <x v="12"/>
    <s v="NO2_A2"/>
    <x v="1"/>
    <s v="GNR_HS_HEAT_PIT_L-DEC_E-91_Y-2020"/>
    <m/>
    <m/>
    <m/>
    <m/>
    <m/>
    <m/>
  </r>
  <r>
    <x v="0"/>
    <x v="0"/>
    <x v="1"/>
    <x v="7"/>
    <x v="12"/>
    <s v="NO2_A2"/>
    <x v="15"/>
    <s v="GNR_BO_LNG_E-90"/>
    <n v="16.512249600000001"/>
    <n v="1.6512249600000001E-2"/>
    <m/>
    <m/>
    <n v="2.9433600000000002E-4"/>
    <n v="2.9433600000000002E-7"/>
  </r>
  <r>
    <x v="0"/>
    <x v="0"/>
    <x v="1"/>
    <x v="7"/>
    <x v="12"/>
    <s v="NO2_A2"/>
    <x v="2"/>
    <s v="GNR_ST_MSW_BP_CB-30"/>
    <m/>
    <m/>
    <n v="0.197392000000015"/>
    <n v="1.97392000000015E-4"/>
    <n v="2.7331199999999999E-3"/>
    <n v="2.7331199999999998E-6"/>
  </r>
  <r>
    <x v="0"/>
    <x v="0"/>
    <x v="1"/>
    <x v="7"/>
    <x v="12"/>
    <s v="NO2_A2"/>
    <x v="4"/>
    <s v="GNR_EH_HEAT"/>
    <m/>
    <m/>
    <m/>
    <m/>
    <m/>
    <m/>
  </r>
  <r>
    <x v="0"/>
    <x v="0"/>
    <x v="1"/>
    <x v="7"/>
    <x v="12"/>
    <s v="NO2_A2"/>
    <x v="19"/>
    <s v="GNR_BO_WOODCHI_E-90"/>
    <m/>
    <m/>
    <m/>
    <m/>
    <m/>
    <m/>
  </r>
  <r>
    <x v="0"/>
    <x v="0"/>
    <x v="1"/>
    <x v="7"/>
    <x v="12"/>
    <s v="NO2_A2"/>
    <x v="8"/>
    <s v="GNR_BO_WOODWST_E-90"/>
    <m/>
    <m/>
    <n v="0.58254000000000095"/>
    <n v="5.8254000000000097E-4"/>
    <n v="3.7282560000000001E-3"/>
    <n v="3.728256E-6"/>
  </r>
  <r>
    <x v="0"/>
    <x v="0"/>
    <x v="1"/>
    <x v="7"/>
    <x v="13"/>
    <s v="NO3_A1"/>
    <x v="17"/>
    <s v="GNR_FC_H2_SOFCC_Y-30"/>
    <m/>
    <m/>
    <m/>
    <m/>
    <m/>
    <m/>
  </r>
  <r>
    <x v="0"/>
    <x v="0"/>
    <x v="1"/>
    <x v="7"/>
    <x v="13"/>
    <s v="NO3_A1"/>
    <x v="6"/>
    <s v="GNR_RES_WTR_NOPMP_MC-01"/>
    <m/>
    <m/>
    <m/>
    <m/>
    <m/>
    <m/>
  </r>
  <r>
    <x v="0"/>
    <x v="0"/>
    <x v="1"/>
    <x v="7"/>
    <x v="13"/>
    <s v="NO3_A1"/>
    <x v="6"/>
    <s v="GNR_RES_WTR_NOPMP_MC-02"/>
    <m/>
    <m/>
    <m/>
    <m/>
    <m/>
    <m/>
  </r>
  <r>
    <x v="0"/>
    <x v="0"/>
    <x v="1"/>
    <x v="7"/>
    <x v="13"/>
    <s v="NO3_A1"/>
    <x v="6"/>
    <s v="GNR_RES_WTR_NOPMP_MC-03"/>
    <m/>
    <m/>
    <m/>
    <m/>
    <m/>
    <m/>
  </r>
  <r>
    <x v="0"/>
    <x v="0"/>
    <x v="1"/>
    <x v="7"/>
    <x v="13"/>
    <s v="NO3_A1"/>
    <x v="6"/>
    <s v="GNR_RES_WTR_NOPMP_MC-04"/>
    <m/>
    <m/>
    <m/>
    <m/>
    <m/>
    <m/>
  </r>
  <r>
    <x v="0"/>
    <x v="0"/>
    <x v="1"/>
    <x v="7"/>
    <x v="13"/>
    <s v="NO3_A1"/>
    <x v="6"/>
    <s v="GNR_RES_WTR_NOPMP_MC-05"/>
    <m/>
    <m/>
    <m/>
    <m/>
    <m/>
    <m/>
  </r>
  <r>
    <x v="0"/>
    <x v="0"/>
    <x v="1"/>
    <x v="7"/>
    <x v="13"/>
    <s v="NO3_A1"/>
    <x v="6"/>
    <s v="GNR_RES_WTR_NOPMP_MC-06"/>
    <m/>
    <m/>
    <m/>
    <m/>
    <m/>
    <m/>
  </r>
  <r>
    <x v="0"/>
    <x v="0"/>
    <x v="1"/>
    <x v="7"/>
    <x v="13"/>
    <s v="NO3_A1"/>
    <x v="6"/>
    <s v="GNR_RES_WTR_NOPMP_MC-07"/>
    <m/>
    <m/>
    <m/>
    <m/>
    <m/>
    <m/>
  </r>
  <r>
    <x v="0"/>
    <x v="0"/>
    <x v="1"/>
    <x v="7"/>
    <x v="13"/>
    <s v="NO3_A1"/>
    <x v="6"/>
    <s v="GNR_RES_WTR_PMP_MC-01"/>
    <m/>
    <m/>
    <m/>
    <m/>
    <m/>
    <m/>
  </r>
  <r>
    <x v="0"/>
    <x v="0"/>
    <x v="1"/>
    <x v="7"/>
    <x v="13"/>
    <s v="NO3_A1"/>
    <x v="6"/>
    <s v="GNR_ROR_WTR"/>
    <m/>
    <m/>
    <m/>
    <m/>
    <m/>
    <m/>
  </r>
  <r>
    <x v="0"/>
    <x v="0"/>
    <x v="1"/>
    <x v="7"/>
    <x v="13"/>
    <s v="NO3_A1"/>
    <x v="7"/>
    <s v="GNR_WT_WIND_ONS"/>
    <m/>
    <m/>
    <m/>
    <m/>
    <m/>
    <m/>
  </r>
  <r>
    <x v="0"/>
    <x v="0"/>
    <x v="1"/>
    <x v="7"/>
    <x v="13"/>
    <s v="NO3_A1"/>
    <x v="7"/>
    <s v="GNR_WT_WIND_ON_LS_Y-2020"/>
    <m/>
    <m/>
    <m/>
    <m/>
    <m/>
    <m/>
  </r>
  <r>
    <x v="0"/>
    <x v="0"/>
    <x v="1"/>
    <x v="7"/>
    <x v="13"/>
    <s v="NO3_A1"/>
    <x v="7"/>
    <s v="GNR_WT_WIND_ON_LS_Y-2030"/>
    <m/>
    <m/>
    <m/>
    <m/>
    <m/>
    <m/>
  </r>
  <r>
    <x v="0"/>
    <x v="0"/>
    <x v="1"/>
    <x v="7"/>
    <x v="13"/>
    <s v="NO3_A2"/>
    <x v="5"/>
    <s v="GNR_BO_ELEC_E-99"/>
    <m/>
    <m/>
    <m/>
    <m/>
    <m/>
    <m/>
  </r>
  <r>
    <x v="0"/>
    <x v="0"/>
    <x v="1"/>
    <x v="7"/>
    <x v="13"/>
    <s v="NO3_A2"/>
    <x v="5"/>
    <s v="GNR_HP_ELEC_COP-270"/>
    <m/>
    <m/>
    <m/>
    <m/>
    <m/>
    <m/>
  </r>
  <r>
    <x v="0"/>
    <x v="0"/>
    <x v="1"/>
    <x v="7"/>
    <x v="13"/>
    <s v="NO3_A2"/>
    <x v="5"/>
    <s v="GNR_HP_ELEC_GROUND-WTR_COP-380_LS-4-MW_Y-2030"/>
    <m/>
    <m/>
    <m/>
    <m/>
    <m/>
    <m/>
  </r>
  <r>
    <x v="0"/>
    <x v="0"/>
    <x v="1"/>
    <x v="7"/>
    <x v="13"/>
    <s v="NO3_A2"/>
    <x v="1"/>
    <s v="GNR_HS_HEAT_PIT_L-DEC_E-91_Y-2020"/>
    <m/>
    <m/>
    <m/>
    <m/>
    <m/>
    <m/>
  </r>
  <r>
    <x v="0"/>
    <x v="0"/>
    <x v="1"/>
    <x v="7"/>
    <x v="13"/>
    <s v="NO3_A2"/>
    <x v="15"/>
    <s v="GNR_BO_LNG_E-90"/>
    <n v="11.401315200000001"/>
    <n v="1.14013152E-2"/>
    <m/>
    <m/>
    <n v="2.0323199999999999E-4"/>
    <n v="2.03232E-7"/>
  </r>
  <r>
    <x v="0"/>
    <x v="0"/>
    <x v="1"/>
    <x v="7"/>
    <x v="13"/>
    <s v="NO3_A2"/>
    <x v="2"/>
    <s v="GNR_ST_MSW_BP_CB-20"/>
    <m/>
    <m/>
    <n v="0.10932480000000799"/>
    <n v="1.09324800000008E-4"/>
    <n v="1.513728E-3"/>
    <n v="1.5137279999999999E-6"/>
  </r>
  <r>
    <x v="0"/>
    <x v="0"/>
    <x v="1"/>
    <x v="7"/>
    <x v="13"/>
    <s v="NO3_A2"/>
    <x v="4"/>
    <s v="GNR_EH_HEAT"/>
    <m/>
    <m/>
    <m/>
    <m/>
    <m/>
    <m/>
  </r>
  <r>
    <x v="0"/>
    <x v="0"/>
    <x v="1"/>
    <x v="7"/>
    <x v="13"/>
    <s v="NO3_A2"/>
    <x v="19"/>
    <s v="GNR_BO_WOODCHI_E-90"/>
    <m/>
    <m/>
    <m/>
    <m/>
    <m/>
    <m/>
  </r>
  <r>
    <x v="0"/>
    <x v="0"/>
    <x v="1"/>
    <x v="7"/>
    <x v="13"/>
    <s v="NO3_A3"/>
    <x v="5"/>
    <s v="GNR_BO_ELEC_E-99"/>
    <m/>
    <m/>
    <m/>
    <m/>
    <m/>
    <m/>
  </r>
  <r>
    <x v="0"/>
    <x v="0"/>
    <x v="1"/>
    <x v="7"/>
    <x v="13"/>
    <s v="NO3_A3"/>
    <x v="5"/>
    <s v="GNR_HP_ELEC_COP-270"/>
    <m/>
    <m/>
    <m/>
    <m/>
    <m/>
    <m/>
  </r>
  <r>
    <x v="0"/>
    <x v="0"/>
    <x v="1"/>
    <x v="7"/>
    <x v="13"/>
    <s v="NO3_A3"/>
    <x v="5"/>
    <s v="GNR_HP_ELEC_GROUND-WTR_COP-380_LS-4-MW_Y-2030"/>
    <m/>
    <m/>
    <m/>
    <m/>
    <m/>
    <m/>
  </r>
  <r>
    <x v="0"/>
    <x v="0"/>
    <x v="1"/>
    <x v="7"/>
    <x v="13"/>
    <s v="NO3_A3"/>
    <x v="1"/>
    <s v="GNR_HS_HEAT_PIT_L-DEC_E-91_Y-2020"/>
    <m/>
    <m/>
    <m/>
    <m/>
    <m/>
    <m/>
  </r>
  <r>
    <x v="0"/>
    <x v="0"/>
    <x v="1"/>
    <x v="7"/>
    <x v="13"/>
    <s v="NO3_A3"/>
    <x v="15"/>
    <s v="GNR_BO_LNG_E-90"/>
    <n v="54.970648075369397"/>
    <n v="5.4970648075369402E-2"/>
    <m/>
    <m/>
    <n v="9.7986894965007803E-4"/>
    <n v="9.7986894965007793E-7"/>
  </r>
  <r>
    <x v="0"/>
    <x v="0"/>
    <x v="1"/>
    <x v="7"/>
    <x v="13"/>
    <s v="NO3_A3"/>
    <x v="2"/>
    <s v="GNR_BO_MSW_E-90"/>
    <m/>
    <m/>
    <n v="0.29558186666668901"/>
    <n v="2.9558186666668899E-4"/>
    <n v="4.0926720000000003E-3"/>
    <n v="4.0926719999999999E-6"/>
  </r>
  <r>
    <x v="0"/>
    <x v="0"/>
    <x v="1"/>
    <x v="7"/>
    <x v="13"/>
    <s v="NO3_A3"/>
    <x v="19"/>
    <s v="GNR_BO_WOODCHI_E-90"/>
    <m/>
    <m/>
    <m/>
    <m/>
    <m/>
    <m/>
  </r>
  <r>
    <x v="0"/>
    <x v="0"/>
    <x v="1"/>
    <x v="7"/>
    <x v="14"/>
    <s v="NO4_A1"/>
    <x v="5"/>
    <s v="GNR_BO_ELEC_E-99_LS-10-MW-FEED_Y-2020"/>
    <m/>
    <m/>
    <m/>
    <m/>
    <m/>
    <m/>
  </r>
  <r>
    <x v="0"/>
    <x v="0"/>
    <x v="1"/>
    <x v="7"/>
    <x v="14"/>
    <s v="NO4_A1"/>
    <x v="1"/>
    <s v="GNR_HS_HEAT_PIT_L-CEN_E-90_Y-2020"/>
    <m/>
    <m/>
    <m/>
    <m/>
    <m/>
    <m/>
  </r>
  <r>
    <x v="0"/>
    <x v="0"/>
    <x v="1"/>
    <x v="7"/>
    <x v="14"/>
    <s v="NO4_A1"/>
    <x v="6"/>
    <s v="GNR_RES_WTR_NOPMP_MC-01"/>
    <m/>
    <m/>
    <m/>
    <m/>
    <m/>
    <m/>
  </r>
  <r>
    <x v="0"/>
    <x v="0"/>
    <x v="1"/>
    <x v="7"/>
    <x v="14"/>
    <s v="NO4_A1"/>
    <x v="6"/>
    <s v="GNR_RES_WTR_NOPMP_MC-02"/>
    <m/>
    <m/>
    <m/>
    <m/>
    <m/>
    <m/>
  </r>
  <r>
    <x v="0"/>
    <x v="0"/>
    <x v="1"/>
    <x v="7"/>
    <x v="14"/>
    <s v="NO4_A1"/>
    <x v="6"/>
    <s v="GNR_RES_WTR_NOPMP_MC-03"/>
    <m/>
    <m/>
    <m/>
    <m/>
    <m/>
    <m/>
  </r>
  <r>
    <x v="0"/>
    <x v="0"/>
    <x v="1"/>
    <x v="7"/>
    <x v="14"/>
    <s v="NO4_A1"/>
    <x v="6"/>
    <s v="GNR_RES_WTR_NOPMP_MC-04"/>
    <m/>
    <m/>
    <m/>
    <m/>
    <m/>
    <m/>
  </r>
  <r>
    <x v="0"/>
    <x v="0"/>
    <x v="1"/>
    <x v="7"/>
    <x v="14"/>
    <s v="NO4_A1"/>
    <x v="6"/>
    <s v="GNR_RES_WTR_NOPMP_MC-05"/>
    <m/>
    <m/>
    <m/>
    <m/>
    <m/>
    <m/>
  </r>
  <r>
    <x v="0"/>
    <x v="0"/>
    <x v="1"/>
    <x v="7"/>
    <x v="14"/>
    <s v="NO4_A1"/>
    <x v="6"/>
    <s v="GNR_RES_WTR_NOPMP_MC-06"/>
    <m/>
    <m/>
    <m/>
    <m/>
    <m/>
    <m/>
  </r>
  <r>
    <x v="0"/>
    <x v="0"/>
    <x v="1"/>
    <x v="7"/>
    <x v="14"/>
    <s v="NO4_A1"/>
    <x v="6"/>
    <s v="GNR_RES_WTR_NOPMP_MC-07"/>
    <m/>
    <m/>
    <m/>
    <m/>
    <m/>
    <m/>
  </r>
  <r>
    <x v="0"/>
    <x v="0"/>
    <x v="1"/>
    <x v="7"/>
    <x v="14"/>
    <s v="NO4_A1"/>
    <x v="6"/>
    <s v="GNR_RES_WTR_NOPMP_MC-08"/>
    <m/>
    <m/>
    <m/>
    <m/>
    <m/>
    <m/>
  </r>
  <r>
    <x v="0"/>
    <x v="0"/>
    <x v="1"/>
    <x v="7"/>
    <x v="14"/>
    <s v="NO4_A1"/>
    <x v="6"/>
    <s v="GNR_ROR_WTR"/>
    <m/>
    <m/>
    <m/>
    <m/>
    <m/>
    <m/>
  </r>
  <r>
    <x v="0"/>
    <x v="0"/>
    <x v="1"/>
    <x v="7"/>
    <x v="14"/>
    <s v="NO4_A1"/>
    <x v="7"/>
    <s v="GNR_WT_WIND_ONS"/>
    <m/>
    <m/>
    <m/>
    <m/>
    <m/>
    <m/>
  </r>
  <r>
    <x v="0"/>
    <x v="0"/>
    <x v="1"/>
    <x v="7"/>
    <x v="14"/>
    <s v="NO4_A2"/>
    <x v="5"/>
    <s v="GNR_BO_ELEC_E-99"/>
    <m/>
    <m/>
    <m/>
    <m/>
    <m/>
    <m/>
  </r>
  <r>
    <x v="0"/>
    <x v="0"/>
    <x v="1"/>
    <x v="7"/>
    <x v="14"/>
    <s v="NO4_A2"/>
    <x v="5"/>
    <s v="GNR_HP_ELEC_COP-270"/>
    <m/>
    <m/>
    <m/>
    <m/>
    <m/>
    <m/>
  </r>
  <r>
    <x v="0"/>
    <x v="0"/>
    <x v="1"/>
    <x v="7"/>
    <x v="14"/>
    <s v="NO4_A2"/>
    <x v="1"/>
    <s v="GNR_HS_HEAT_PIT_L-DEC_E-91_Y-2020"/>
    <m/>
    <m/>
    <m/>
    <m/>
    <m/>
    <m/>
  </r>
  <r>
    <x v="0"/>
    <x v="0"/>
    <x v="1"/>
    <x v="7"/>
    <x v="14"/>
    <s v="NO4_A2"/>
    <x v="15"/>
    <s v="GNR_BO_LNG_E-90"/>
    <n v="1.52110624053195"/>
    <n v="1.52110624053195E-3"/>
    <m/>
    <m/>
    <n v="2.7114193235863601E-5"/>
    <n v="2.7114193235863599E-8"/>
  </r>
  <r>
    <x v="0"/>
    <x v="0"/>
    <x v="1"/>
    <x v="7"/>
    <x v="14"/>
    <s v="NO4_A2"/>
    <x v="2"/>
    <s v="GNR_BO_MSW_E-90"/>
    <m/>
    <m/>
    <n v="6.7821866666671796E-2"/>
    <n v="6.7821866666671805E-5"/>
    <n v="9.39072E-4"/>
    <n v="9.3907200000000001E-7"/>
  </r>
  <r>
    <x v="0"/>
    <x v="0"/>
    <x v="1"/>
    <x v="7"/>
    <x v="14"/>
    <s v="NO4_A2"/>
    <x v="2"/>
    <s v="GNR_ST_MSW_BP_CB-20"/>
    <m/>
    <m/>
    <n v="6.0736000000004599E-3"/>
    <n v="6.0736000000004597E-6"/>
    <n v="8.4096000000000003E-5"/>
    <n v="8.4096000000000001E-8"/>
  </r>
  <r>
    <x v="0"/>
    <x v="0"/>
    <x v="1"/>
    <x v="7"/>
    <x v="14"/>
    <s v="NO4_A2"/>
    <x v="4"/>
    <s v="GNR_EH_HEAT"/>
    <m/>
    <m/>
    <m/>
    <m/>
    <m/>
    <m/>
  </r>
  <r>
    <x v="0"/>
    <x v="0"/>
    <x v="1"/>
    <x v="7"/>
    <x v="15"/>
    <s v="NO5_A1"/>
    <x v="1"/>
    <s v="GNR_HS_HEAT_PIT_L-CEN_E-90_Y-2020"/>
    <m/>
    <m/>
    <m/>
    <m/>
    <m/>
    <m/>
  </r>
  <r>
    <x v="0"/>
    <x v="0"/>
    <x v="1"/>
    <x v="7"/>
    <x v="15"/>
    <s v="NO5_A1"/>
    <x v="2"/>
    <s v="GNR_ST_MSW_BP_E-23_LS-220-MW-FEED_Y-2020"/>
    <m/>
    <m/>
    <n v="8.8525659008192701"/>
    <n v="8.8525659008192696E-3"/>
    <n v="0.113494434625888"/>
    <n v="1.1349443462588799E-4"/>
  </r>
  <r>
    <x v="0"/>
    <x v="0"/>
    <x v="1"/>
    <x v="7"/>
    <x v="15"/>
    <s v="NO5_A1"/>
    <x v="6"/>
    <s v="GNR_RES_WTR_NOPMP_MC-01"/>
    <m/>
    <m/>
    <m/>
    <m/>
    <m/>
    <m/>
  </r>
  <r>
    <x v="0"/>
    <x v="0"/>
    <x v="1"/>
    <x v="7"/>
    <x v="15"/>
    <s v="NO5_A1"/>
    <x v="6"/>
    <s v="GNR_RES_WTR_NOPMP_MC-02"/>
    <m/>
    <m/>
    <m/>
    <m/>
    <m/>
    <m/>
  </r>
  <r>
    <x v="0"/>
    <x v="0"/>
    <x v="1"/>
    <x v="7"/>
    <x v="15"/>
    <s v="NO5_A1"/>
    <x v="6"/>
    <s v="GNR_RES_WTR_NOPMP_MC-03"/>
    <m/>
    <m/>
    <m/>
    <m/>
    <m/>
    <m/>
  </r>
  <r>
    <x v="0"/>
    <x v="0"/>
    <x v="1"/>
    <x v="7"/>
    <x v="15"/>
    <s v="NO5_A1"/>
    <x v="6"/>
    <s v="GNR_RES_WTR_NOPMP_MC-04"/>
    <m/>
    <m/>
    <m/>
    <m/>
    <m/>
    <m/>
  </r>
  <r>
    <x v="0"/>
    <x v="0"/>
    <x v="1"/>
    <x v="7"/>
    <x v="15"/>
    <s v="NO5_A1"/>
    <x v="6"/>
    <s v="GNR_RES_WTR_NOPMP_MC-05"/>
    <m/>
    <m/>
    <m/>
    <m/>
    <m/>
    <m/>
  </r>
  <r>
    <x v="0"/>
    <x v="0"/>
    <x v="1"/>
    <x v="7"/>
    <x v="15"/>
    <s v="NO5_A1"/>
    <x v="6"/>
    <s v="GNR_RES_WTR_NOPMP_MC-06"/>
    <m/>
    <m/>
    <m/>
    <m/>
    <m/>
    <m/>
  </r>
  <r>
    <x v="0"/>
    <x v="0"/>
    <x v="1"/>
    <x v="7"/>
    <x v="15"/>
    <s v="NO5_A1"/>
    <x v="6"/>
    <s v="GNR_RES_WTR_NOPMP_MC-07"/>
    <m/>
    <m/>
    <m/>
    <m/>
    <m/>
    <m/>
  </r>
  <r>
    <x v="0"/>
    <x v="0"/>
    <x v="1"/>
    <x v="7"/>
    <x v="15"/>
    <s v="NO5_A1"/>
    <x v="6"/>
    <s v="GNR_RES_WTR_NOPMP_MC-08"/>
    <m/>
    <m/>
    <m/>
    <m/>
    <m/>
    <m/>
  </r>
  <r>
    <x v="0"/>
    <x v="0"/>
    <x v="1"/>
    <x v="7"/>
    <x v="15"/>
    <s v="NO5_A1"/>
    <x v="6"/>
    <s v="GNR_RES_WTR_PMP_MC-01"/>
    <m/>
    <m/>
    <m/>
    <m/>
    <m/>
    <m/>
  </r>
  <r>
    <x v="0"/>
    <x v="0"/>
    <x v="1"/>
    <x v="7"/>
    <x v="15"/>
    <s v="NO5_A1"/>
    <x v="6"/>
    <s v="GNR_ROR_WTR"/>
    <m/>
    <m/>
    <m/>
    <m/>
    <m/>
    <m/>
  </r>
  <r>
    <x v="0"/>
    <x v="0"/>
    <x v="1"/>
    <x v="7"/>
    <x v="15"/>
    <s v="NO5_A1"/>
    <x v="7"/>
    <s v="GNR_WT_WIND_ON_LS_Y-2020"/>
    <m/>
    <m/>
    <m/>
    <m/>
    <m/>
    <m/>
  </r>
  <r>
    <x v="0"/>
    <x v="0"/>
    <x v="1"/>
    <x v="7"/>
    <x v="15"/>
    <s v="NO5_A2"/>
    <x v="5"/>
    <s v="GNR_HP_ELEC_GROUND-WTR_COP-380_LS-4-MW_Y-2030"/>
    <m/>
    <m/>
    <m/>
    <m/>
    <m/>
    <m/>
  </r>
  <r>
    <x v="0"/>
    <x v="0"/>
    <x v="1"/>
    <x v="7"/>
    <x v="15"/>
    <s v="NO5_A2"/>
    <x v="1"/>
    <s v="GNR_HS_HEAT_PIT_L-DEC_E-91_Y-2020"/>
    <m/>
    <m/>
    <m/>
    <m/>
    <m/>
    <m/>
  </r>
  <r>
    <x v="0"/>
    <x v="0"/>
    <x v="1"/>
    <x v="7"/>
    <x v="15"/>
    <s v="NO5_A2"/>
    <x v="15"/>
    <s v="GNR_BO_LNG_E-90"/>
    <n v="27.8480400000001"/>
    <n v="2.7848040000000102E-2"/>
    <m/>
    <m/>
    <n v="4.9640000000000101E-4"/>
    <n v="4.9640000000000098E-7"/>
  </r>
  <r>
    <x v="0"/>
    <x v="0"/>
    <x v="1"/>
    <x v="7"/>
    <x v="15"/>
    <s v="NO5_A2"/>
    <x v="2"/>
    <s v="GNR_ST_MSW_BP_CB-20"/>
    <m/>
    <m/>
    <n v="0.27837333333335401"/>
    <n v="2.7837333333335397E-4"/>
    <n v="3.8544E-3"/>
    <n v="3.8543999999999999E-6"/>
  </r>
  <r>
    <x v="0"/>
    <x v="0"/>
    <x v="1"/>
    <x v="8"/>
    <x v="16"/>
    <s v="PL_A"/>
    <x v="0"/>
    <s v="BIEL-4_ST_COAL_BP"/>
    <n v="255.71190857142901"/>
    <n v="0.255711908571429"/>
    <n v="1930.0032000000001"/>
    <n v="1.9300032"/>
    <n v="8.1092571428571496E-3"/>
    <n v="8.1092571428571493E-6"/>
  </r>
  <r>
    <x v="0"/>
    <x v="0"/>
    <x v="1"/>
    <x v="8"/>
    <x v="16"/>
    <s v="PL_A"/>
    <x v="0"/>
    <s v="CHOR2-1_ST_COAL_BP"/>
    <n v="1193.32224"/>
    <n v="1.1933222400000001"/>
    <n v="9006.6815999999999"/>
    <n v="9.0066816000000003"/>
    <n v="3.78432E-2"/>
    <n v="3.7843199999999997E-5"/>
  </r>
  <r>
    <x v="0"/>
    <x v="0"/>
    <x v="1"/>
    <x v="8"/>
    <x v="16"/>
    <s v="PL_A"/>
    <x v="0"/>
    <s v="KARO-2_ST_COAL_BP"/>
    <n v="437.55148800000001"/>
    <n v="0.43755148799999999"/>
    <n v="3302.44992"/>
    <n v="3.3024499199999999"/>
    <n v="1.387584E-2"/>
    <n v="1.387584E-5"/>
  </r>
  <r>
    <x v="0"/>
    <x v="0"/>
    <x v="1"/>
    <x v="8"/>
    <x v="16"/>
    <s v="PL_A"/>
    <x v="0"/>
    <s v="KATO_ST_COAL_BP"/>
    <n v="495.87376864864802"/>
    <n v="0.49587376864864802"/>
    <n v="3742.6413405405401"/>
    <n v="3.7426413405405401"/>
    <n v="1.5725383783783801E-2"/>
    <n v="1.5725383783783801E-5"/>
  </r>
  <r>
    <x v="0"/>
    <x v="0"/>
    <x v="1"/>
    <x v="8"/>
    <x v="16"/>
    <s v="PL_A"/>
    <x v="0"/>
    <s v="SIER-1_ST_COAL_BP"/>
    <n v="420.64608959999998"/>
    <n v="0.42064608959999999"/>
    <n v="3174.8552639999998"/>
    <n v="3.1748552640000001"/>
    <n v="1.3339728E-2"/>
    <n v="1.3339728E-5"/>
  </r>
  <r>
    <x v="0"/>
    <x v="0"/>
    <x v="1"/>
    <x v="8"/>
    <x v="16"/>
    <s v="PL_A"/>
    <x v="0"/>
    <s v="TYCH_ST_COAL_BP"/>
    <n v="178.99833599999999"/>
    <n v="0.17899833600000001"/>
    <n v="1351.00224"/>
    <n v="1.3510022399999999"/>
    <n v="5.6764800000000002E-3"/>
    <n v="5.6764800000000001E-6"/>
  </r>
  <r>
    <x v="0"/>
    <x v="0"/>
    <x v="1"/>
    <x v="8"/>
    <x v="16"/>
    <s v="PL_A"/>
    <x v="0"/>
    <s v="ZIEL-2_ST_COAL_BP"/>
    <n v="32.8163616"/>
    <n v="3.2816361600000003E-2"/>
    <n v="247.68374399999999"/>
    <n v="0.24768374400000001"/>
    <n v="1.0406879999999999E-3"/>
    <n v="1.0406879999999999E-6"/>
  </r>
  <r>
    <x v="0"/>
    <x v="0"/>
    <x v="1"/>
    <x v="8"/>
    <x v="16"/>
    <s v="PL_A"/>
    <x v="0"/>
    <s v="ZIEL-4_ST_COAL_BP"/>
    <n v="178.99833599999999"/>
    <n v="0.17899833600000001"/>
    <n v="1351.00224"/>
    <n v="1.3510022399999999"/>
    <n v="5.6764800000000002E-3"/>
    <n v="5.6764800000000001E-6"/>
  </r>
  <r>
    <x v="0"/>
    <x v="0"/>
    <x v="1"/>
    <x v="8"/>
    <x v="16"/>
    <s v="PL_A"/>
    <x v="5"/>
    <s v="GNR_ES_ELEC_BAT-LITHIO_E-95_Y-16-29"/>
    <m/>
    <m/>
    <m/>
    <m/>
    <m/>
    <m/>
  </r>
  <r>
    <x v="0"/>
    <x v="0"/>
    <x v="1"/>
    <x v="8"/>
    <x v="16"/>
    <s v="PL_A"/>
    <x v="1"/>
    <s v="GNR_HS_HEAT_PIT_L-CEN_E-90_Y-2020"/>
    <m/>
    <m/>
    <m/>
    <m/>
    <m/>
    <m/>
  </r>
  <r>
    <x v="0"/>
    <x v="0"/>
    <x v="1"/>
    <x v="8"/>
    <x v="16"/>
    <s v="PL_A"/>
    <x v="2"/>
    <s v="GNR_BO_MSW_E-100"/>
    <m/>
    <m/>
    <n v="9.1104000000006895"/>
    <n v="9.1104000000007002E-3"/>
    <n v="0.12614400000000001"/>
    <n v="1.2614399999999999E-4"/>
  </r>
  <r>
    <x v="0"/>
    <x v="0"/>
    <x v="1"/>
    <x v="8"/>
    <x v="16"/>
    <s v="PL_A"/>
    <x v="2"/>
    <s v="GNR_ST_MSW_BP_E-15"/>
    <m/>
    <m/>
    <n v="446.04518400000001"/>
    <n v="0.44604518399999998"/>
    <n v="1.1437055999999999E-2"/>
    <n v="1.1437056000000001E-5"/>
  </r>
  <r>
    <x v="0"/>
    <x v="0"/>
    <x v="1"/>
    <x v="8"/>
    <x v="16"/>
    <s v="PL_A"/>
    <x v="2"/>
    <s v="GNR_ST_MSW_BP_E-24_LS-220-MW-FEED_Y-2030"/>
    <m/>
    <m/>
    <n v="80.780817763295502"/>
    <n v="8.0780817763295501E-2"/>
    <n v="1.0356515097858401"/>
    <n v="1.0356515097858399E-3"/>
  </r>
  <r>
    <x v="0"/>
    <x v="0"/>
    <x v="1"/>
    <x v="8"/>
    <x v="16"/>
    <s v="PL_A"/>
    <x v="16"/>
    <s v="NOWA-1_ST_NGAS_BP"/>
    <n v="249.64948799999999"/>
    <n v="0.249649488"/>
    <m/>
    <m/>
    <n v="4.4500800000000004E-3"/>
    <n v="4.4500800000000003E-6"/>
  </r>
  <r>
    <x v="0"/>
    <x v="0"/>
    <x v="1"/>
    <x v="8"/>
    <x v="16"/>
    <s v="PL_A"/>
    <x v="16"/>
    <s v="RZES-2_ST_NGAS_BP"/>
    <n v="62.903807999999998"/>
    <n v="6.2903808000000005E-2"/>
    <m/>
    <m/>
    <n v="1.1212800000000001E-3"/>
    <n v="1.12128E-6"/>
  </r>
  <r>
    <x v="0"/>
    <x v="0"/>
    <x v="1"/>
    <x v="8"/>
    <x v="16"/>
    <s v="PL_A"/>
    <x v="16"/>
    <s v="ZIEL-3_ST_NGAS_BP"/>
    <n v="235.88928000000001"/>
    <n v="0.23588928000000001"/>
    <m/>
    <m/>
    <n v="4.2047999999999999E-3"/>
    <n v="4.2048E-6"/>
  </r>
  <r>
    <x v="0"/>
    <x v="0"/>
    <x v="1"/>
    <x v="8"/>
    <x v="16"/>
    <s v="PL_A"/>
    <x v="18"/>
    <s v="GNR_ST_STRAW_BP_E-15"/>
    <m/>
    <m/>
    <n v="86.198400000000007"/>
    <n v="8.6198399999999994E-2"/>
    <n v="1.3791744E-2"/>
    <n v="1.3791744000000001E-5"/>
  </r>
  <r>
    <x v="0"/>
    <x v="0"/>
    <x v="1"/>
    <x v="8"/>
    <x v="16"/>
    <s v="PL_A"/>
    <x v="18"/>
    <s v="LODZ-3_ST_STRAW_EXT"/>
    <m/>
    <m/>
    <n v="117.426289655172"/>
    <n v="0.117426289655172"/>
    <n v="1.8788206344827599E-2"/>
    <n v="1.8788206344827601E-5"/>
  </r>
  <r>
    <x v="0"/>
    <x v="0"/>
    <x v="1"/>
    <x v="8"/>
    <x v="16"/>
    <s v="PL_A"/>
    <x v="3"/>
    <s v="GNR_PV_SUN"/>
    <m/>
    <m/>
    <m/>
    <m/>
    <m/>
    <m/>
  </r>
  <r>
    <x v="0"/>
    <x v="0"/>
    <x v="1"/>
    <x v="8"/>
    <x v="16"/>
    <s v="PL_A"/>
    <x v="6"/>
    <s v="GNR_ES_WTR_PMP"/>
    <m/>
    <m/>
    <m/>
    <m/>
    <m/>
    <m/>
  </r>
  <r>
    <x v="0"/>
    <x v="0"/>
    <x v="1"/>
    <x v="8"/>
    <x v="16"/>
    <s v="PL_A"/>
    <x v="7"/>
    <s v="GNR_WT_WIND_ONS"/>
    <m/>
    <m/>
    <m/>
    <m/>
    <m/>
    <m/>
  </r>
  <r>
    <x v="0"/>
    <x v="0"/>
    <x v="1"/>
    <x v="8"/>
    <x v="16"/>
    <s v="PL_A"/>
    <x v="7"/>
    <s v="GNR_WT_WIND_ON_LS_Y-2020"/>
    <m/>
    <m/>
    <m/>
    <m/>
    <m/>
    <m/>
  </r>
  <r>
    <x v="0"/>
    <x v="0"/>
    <x v="1"/>
    <x v="8"/>
    <x v="16"/>
    <s v="PL_A"/>
    <x v="19"/>
    <s v="GNR_ST_WOODCHI_BP_E-29_LS-600-MW-FEED_Y-2030"/>
    <m/>
    <m/>
    <m/>
    <m/>
    <m/>
    <m/>
  </r>
  <r>
    <x v="0"/>
    <x v="0"/>
    <x v="1"/>
    <x v="8"/>
    <x v="16"/>
    <s v="PL_Rural"/>
    <x v="0"/>
    <s v="LAZI-6_ST_COAL_CND"/>
    <n v="61.334553280000002"/>
    <n v="6.1334553280000002E-2"/>
    <n v="462.9267552"/>
    <n v="0.46292675519999998"/>
    <n v="1.9450704000000001E-3"/>
    <n v="1.9450704E-6"/>
  </r>
  <r>
    <x v="0"/>
    <x v="0"/>
    <x v="1"/>
    <x v="8"/>
    <x v="16"/>
    <s v="PL_Rural"/>
    <x v="12"/>
    <s v="GNR_ST_NUCL_CND_E-33"/>
    <m/>
    <m/>
    <m/>
    <m/>
    <m/>
    <m/>
  </r>
  <r>
    <x v="0"/>
    <x v="0"/>
    <x v="1"/>
    <x v="8"/>
    <x v="16"/>
    <s v="PL_Rural"/>
    <x v="6"/>
    <s v="GNR_ROR_WTR"/>
    <m/>
    <m/>
    <m/>
    <m/>
    <m/>
    <m/>
  </r>
  <r>
    <x v="0"/>
    <x v="0"/>
    <x v="1"/>
    <x v="9"/>
    <x v="17"/>
    <s v="SE1A"/>
    <x v="6"/>
    <s v="GNR_RES_WTR_NOPMP_MC-01"/>
    <m/>
    <m/>
    <m/>
    <m/>
    <m/>
    <m/>
  </r>
  <r>
    <x v="0"/>
    <x v="0"/>
    <x v="1"/>
    <x v="9"/>
    <x v="17"/>
    <s v="SE1A"/>
    <x v="6"/>
    <s v="GNR_RES_WTR_NOPMP_MC-02"/>
    <m/>
    <m/>
    <m/>
    <m/>
    <m/>
    <m/>
  </r>
  <r>
    <x v="0"/>
    <x v="0"/>
    <x v="1"/>
    <x v="9"/>
    <x v="17"/>
    <s v="SE1A"/>
    <x v="6"/>
    <s v="GNR_RES_WTR_NOPMP_MC-03"/>
    <m/>
    <m/>
    <m/>
    <m/>
    <m/>
    <m/>
  </r>
  <r>
    <x v="0"/>
    <x v="0"/>
    <x v="1"/>
    <x v="9"/>
    <x v="17"/>
    <s v="SE1A"/>
    <x v="6"/>
    <s v="GNR_RES_WTR_NOPMP_MC-04"/>
    <m/>
    <m/>
    <m/>
    <m/>
    <m/>
    <m/>
  </r>
  <r>
    <x v="0"/>
    <x v="0"/>
    <x v="1"/>
    <x v="9"/>
    <x v="17"/>
    <s v="SE1A"/>
    <x v="6"/>
    <s v="GNR_RES_WTR_NOPMP_MC-05"/>
    <m/>
    <m/>
    <m/>
    <m/>
    <m/>
    <m/>
  </r>
  <r>
    <x v="0"/>
    <x v="0"/>
    <x v="1"/>
    <x v="9"/>
    <x v="17"/>
    <s v="SE1A"/>
    <x v="6"/>
    <s v="GNR_RES_WTR_NOPMP_MC-06"/>
    <m/>
    <m/>
    <m/>
    <m/>
    <m/>
    <m/>
  </r>
  <r>
    <x v="0"/>
    <x v="0"/>
    <x v="1"/>
    <x v="9"/>
    <x v="17"/>
    <s v="SE1A"/>
    <x v="6"/>
    <s v="GNR_RES_WTR_NOPMP_MC-07"/>
    <m/>
    <m/>
    <m/>
    <m/>
    <m/>
    <m/>
  </r>
  <r>
    <x v="0"/>
    <x v="0"/>
    <x v="1"/>
    <x v="9"/>
    <x v="17"/>
    <s v="SE1A"/>
    <x v="6"/>
    <s v="GNR_ROR_WTR"/>
    <m/>
    <m/>
    <m/>
    <m/>
    <m/>
    <m/>
  </r>
  <r>
    <x v="0"/>
    <x v="0"/>
    <x v="1"/>
    <x v="9"/>
    <x v="17"/>
    <s v="SE1A"/>
    <x v="7"/>
    <s v="GNR_WT_WIND_ONS"/>
    <m/>
    <m/>
    <m/>
    <m/>
    <m/>
    <m/>
  </r>
  <r>
    <x v="0"/>
    <x v="0"/>
    <x v="1"/>
    <x v="9"/>
    <x v="17"/>
    <s v="SE1_IND"/>
    <x v="5"/>
    <s v="GNR_HP_ELEC_AIR-WTR_COP-310_LS_Y-2020"/>
    <m/>
    <m/>
    <m/>
    <m/>
    <m/>
    <m/>
  </r>
  <r>
    <x v="0"/>
    <x v="0"/>
    <x v="1"/>
    <x v="9"/>
    <x v="17"/>
    <s v="SE1_IND"/>
    <x v="1"/>
    <s v="GNR_HS_HEAT_PIT_L-CEN_E-90_Y-2020"/>
    <m/>
    <m/>
    <m/>
    <m/>
    <m/>
    <m/>
  </r>
  <r>
    <x v="0"/>
    <x v="0"/>
    <x v="1"/>
    <x v="9"/>
    <x v="17"/>
    <s v="SE1_IND"/>
    <x v="2"/>
    <s v="GNR_ST_MSW_BP_E-23_LS-220-MW-FEED_Y-2020"/>
    <m/>
    <m/>
    <n v="4.1067793566379001"/>
    <n v="4.1067793566379003E-3"/>
    <n v="5.2651017392793598E-2"/>
    <n v="5.26510173927936E-5"/>
  </r>
  <r>
    <x v="0"/>
    <x v="0"/>
    <x v="1"/>
    <x v="9"/>
    <x v="17"/>
    <s v="SE1_IND"/>
    <x v="2"/>
    <s v="GNR_ST_MSW_BP_E-24_LS-220-MW-FEED_Y-2030"/>
    <m/>
    <m/>
    <n v="0.36460312302749498"/>
    <n v="3.64603123027495E-4"/>
    <n v="4.6743990131730096E-3"/>
    <n v="4.6743990131730101E-6"/>
  </r>
  <r>
    <x v="0"/>
    <x v="0"/>
    <x v="1"/>
    <x v="9"/>
    <x v="17"/>
    <s v="SE1_medium"/>
    <x v="5"/>
    <s v="GNR_HP_ELEC_GROUND-WTR_COP-380_LS-4-MW_Y-2030"/>
    <m/>
    <m/>
    <m/>
    <m/>
    <m/>
    <m/>
  </r>
  <r>
    <x v="0"/>
    <x v="0"/>
    <x v="1"/>
    <x v="9"/>
    <x v="17"/>
    <s v="SE1_medium"/>
    <x v="1"/>
    <s v="GNR_HS_HEAT_PIT_L-DEC_E-91_Y-2020"/>
    <m/>
    <m/>
    <m/>
    <m/>
    <m/>
    <m/>
  </r>
  <r>
    <x v="0"/>
    <x v="0"/>
    <x v="1"/>
    <x v="9"/>
    <x v="17"/>
    <s v="SE1_medium"/>
    <x v="1"/>
    <s v="GNR_HS_HEAT_WTR-TANK_LS_E-95_Y-2010"/>
    <m/>
    <m/>
    <m/>
    <m/>
    <m/>
    <m/>
  </r>
  <r>
    <x v="0"/>
    <x v="0"/>
    <x v="1"/>
    <x v="9"/>
    <x v="17"/>
    <s v="SE1_medium"/>
    <x v="2"/>
    <s v="GNR_BO_MSW_E-90"/>
    <m/>
    <m/>
    <n v="0.30368000000002299"/>
    <n v="3.03680000000023E-4"/>
    <n v="4.2047999999999999E-3"/>
    <n v="4.2048E-6"/>
  </r>
  <r>
    <x v="0"/>
    <x v="0"/>
    <x v="1"/>
    <x v="9"/>
    <x v="17"/>
    <s v="SE1_medium"/>
    <x v="2"/>
    <s v="GNR_ST_MSW_BP_CB-20"/>
    <m/>
    <m/>
    <n v="0.85273344000006501"/>
    <n v="8.5273344000006497E-4"/>
    <n v="1.1807078400000001E-2"/>
    <n v="1.18070784E-5"/>
  </r>
  <r>
    <x v="0"/>
    <x v="0"/>
    <x v="1"/>
    <x v="9"/>
    <x v="17"/>
    <s v="SE1_medium"/>
    <x v="11"/>
    <s v="GNR_BO_BFG_E-90"/>
    <n v="66.580105026435504"/>
    <n v="6.6580105026435493E-2"/>
    <m/>
    <m/>
    <m/>
    <m/>
  </r>
  <r>
    <x v="0"/>
    <x v="0"/>
    <x v="1"/>
    <x v="9"/>
    <x v="17"/>
    <s v="SE1_medium"/>
    <x v="4"/>
    <s v="GNR_EH_HEAT"/>
    <m/>
    <m/>
    <m/>
    <m/>
    <m/>
    <m/>
  </r>
  <r>
    <x v="0"/>
    <x v="0"/>
    <x v="1"/>
    <x v="9"/>
    <x v="17"/>
    <s v="SE1_medium"/>
    <x v="8"/>
    <s v="GNR_BO_WOODWST_E-90"/>
    <m/>
    <m/>
    <n v="0.13139999999999999"/>
    <n v="1.314E-4"/>
    <n v="8.4095999999999997E-4"/>
    <n v="8.4096000000000003E-7"/>
  </r>
  <r>
    <x v="0"/>
    <x v="0"/>
    <x v="1"/>
    <x v="9"/>
    <x v="17"/>
    <s v="SE1_small"/>
    <x v="5"/>
    <s v="GNR_HP_ELEC_GROUND-WTR_COP-360_LS-4-MW_Y-2020"/>
    <m/>
    <m/>
    <m/>
    <m/>
    <m/>
    <m/>
  </r>
  <r>
    <x v="0"/>
    <x v="0"/>
    <x v="1"/>
    <x v="9"/>
    <x v="17"/>
    <s v="SE1_small"/>
    <x v="1"/>
    <s v="GNR_HS_HEAT_PIT_L-DEC_E-91_Y-2020"/>
    <m/>
    <m/>
    <m/>
    <m/>
    <m/>
    <m/>
  </r>
  <r>
    <x v="0"/>
    <x v="0"/>
    <x v="1"/>
    <x v="9"/>
    <x v="17"/>
    <s v="SE1_small"/>
    <x v="1"/>
    <s v="GNR_HS_HEAT_WTR-TANK_LS_E-95_Y-2010"/>
    <m/>
    <m/>
    <m/>
    <m/>
    <m/>
    <m/>
  </r>
  <r>
    <x v="0"/>
    <x v="0"/>
    <x v="1"/>
    <x v="9"/>
    <x v="17"/>
    <s v="SE1_small"/>
    <x v="4"/>
    <s v="GNR_EH_HEAT"/>
    <m/>
    <m/>
    <m/>
    <m/>
    <m/>
    <m/>
  </r>
  <r>
    <x v="0"/>
    <x v="0"/>
    <x v="1"/>
    <x v="9"/>
    <x v="17"/>
    <s v="SE1_small"/>
    <x v="19"/>
    <s v="GNR_ST_WOODCHI_BP_CB-20"/>
    <m/>
    <m/>
    <m/>
    <m/>
    <m/>
    <m/>
  </r>
  <r>
    <x v="0"/>
    <x v="0"/>
    <x v="1"/>
    <x v="9"/>
    <x v="18"/>
    <s v="SE2A"/>
    <x v="6"/>
    <s v="GNR_RES_WTR_NOPMP_MC-01"/>
    <m/>
    <m/>
    <m/>
    <m/>
    <m/>
    <m/>
  </r>
  <r>
    <x v="0"/>
    <x v="0"/>
    <x v="1"/>
    <x v="9"/>
    <x v="18"/>
    <s v="SE2A"/>
    <x v="6"/>
    <s v="GNR_RES_WTR_NOPMP_MC-02"/>
    <m/>
    <m/>
    <m/>
    <m/>
    <m/>
    <m/>
  </r>
  <r>
    <x v="0"/>
    <x v="0"/>
    <x v="1"/>
    <x v="9"/>
    <x v="18"/>
    <s v="SE2A"/>
    <x v="6"/>
    <s v="GNR_RES_WTR_NOPMP_MC-03"/>
    <m/>
    <m/>
    <m/>
    <m/>
    <m/>
    <m/>
  </r>
  <r>
    <x v="0"/>
    <x v="0"/>
    <x v="1"/>
    <x v="9"/>
    <x v="18"/>
    <s v="SE2A"/>
    <x v="6"/>
    <s v="GNR_RES_WTR_NOPMP_MC-04"/>
    <m/>
    <m/>
    <m/>
    <m/>
    <m/>
    <m/>
  </r>
  <r>
    <x v="0"/>
    <x v="0"/>
    <x v="1"/>
    <x v="9"/>
    <x v="18"/>
    <s v="SE2A"/>
    <x v="6"/>
    <s v="GNR_RES_WTR_NOPMP_MC-05"/>
    <m/>
    <m/>
    <m/>
    <m/>
    <m/>
    <m/>
  </r>
  <r>
    <x v="0"/>
    <x v="0"/>
    <x v="1"/>
    <x v="9"/>
    <x v="18"/>
    <s v="SE2A"/>
    <x v="6"/>
    <s v="GNR_RES_WTR_NOPMP_MC-06"/>
    <m/>
    <m/>
    <m/>
    <m/>
    <m/>
    <m/>
  </r>
  <r>
    <x v="0"/>
    <x v="0"/>
    <x v="1"/>
    <x v="9"/>
    <x v="18"/>
    <s v="SE2A"/>
    <x v="6"/>
    <s v="GNR_RES_WTR_PMP_MC-01"/>
    <m/>
    <m/>
    <m/>
    <m/>
    <m/>
    <m/>
  </r>
  <r>
    <x v="0"/>
    <x v="0"/>
    <x v="1"/>
    <x v="9"/>
    <x v="18"/>
    <s v="SE2A"/>
    <x v="6"/>
    <s v="GNR_ROR_WTR"/>
    <m/>
    <m/>
    <m/>
    <m/>
    <m/>
    <m/>
  </r>
  <r>
    <x v="0"/>
    <x v="0"/>
    <x v="1"/>
    <x v="9"/>
    <x v="18"/>
    <s v="SE2A"/>
    <x v="7"/>
    <s v="GNR_WT_WIND_ONS"/>
    <m/>
    <m/>
    <m/>
    <m/>
    <m/>
    <m/>
  </r>
  <r>
    <x v="0"/>
    <x v="0"/>
    <x v="1"/>
    <x v="9"/>
    <x v="18"/>
    <s v="SE2_IND"/>
    <x v="1"/>
    <s v="GNR_HS_HEAT_PIT_L-CEN_E-90_Y-2020"/>
    <m/>
    <m/>
    <m/>
    <m/>
    <m/>
    <m/>
  </r>
  <r>
    <x v="0"/>
    <x v="0"/>
    <x v="1"/>
    <x v="9"/>
    <x v="18"/>
    <s v="SE2_IND"/>
    <x v="2"/>
    <s v="GNR_ST_MSW_BP_E-23_LS-220-MW-FEED_Y-2020"/>
    <m/>
    <m/>
    <n v="12.9978666439569"/>
    <n v="1.29978666439569E-2"/>
    <n v="0.166639315948165"/>
    <n v="1.6663931594816501E-4"/>
  </r>
  <r>
    <x v="0"/>
    <x v="0"/>
    <x v="1"/>
    <x v="9"/>
    <x v="18"/>
    <s v="SE2_medium"/>
    <x v="5"/>
    <s v="GNR_HP_ELEC_GROUND-WTR_COP-360_LS-4-MW_Y-2020"/>
    <m/>
    <m/>
    <m/>
    <m/>
    <m/>
    <m/>
  </r>
  <r>
    <x v="0"/>
    <x v="0"/>
    <x v="1"/>
    <x v="9"/>
    <x v="18"/>
    <s v="SE2_medium"/>
    <x v="1"/>
    <s v="GNR_HS_HEAT_PIT_L-DEC_E-91_Y-2020"/>
    <m/>
    <m/>
    <m/>
    <m/>
    <m/>
    <m/>
  </r>
  <r>
    <x v="0"/>
    <x v="0"/>
    <x v="1"/>
    <x v="9"/>
    <x v="18"/>
    <s v="SE2_medium"/>
    <x v="1"/>
    <s v="GNR_HS_HEAT_WTR-TANK_LS_E-95_Y-2010"/>
    <m/>
    <m/>
    <m/>
    <m/>
    <m/>
    <m/>
  </r>
  <r>
    <x v="0"/>
    <x v="0"/>
    <x v="1"/>
    <x v="9"/>
    <x v="18"/>
    <s v="SE2_medium"/>
    <x v="2"/>
    <s v="GNR_ST_MSW_BP_CB-20"/>
    <m/>
    <m/>
    <n v="0.37957516948335701"/>
    <n v="3.7957516948335698E-4"/>
    <n v="5.2556561928460803E-3"/>
    <n v="5.2556561928460799E-6"/>
  </r>
  <r>
    <x v="0"/>
    <x v="0"/>
    <x v="1"/>
    <x v="9"/>
    <x v="18"/>
    <s v="SE2_medium"/>
    <x v="2"/>
    <s v="GNR_ST_MSW_BP_CB-40"/>
    <m/>
    <m/>
    <n v="0.68449472000005196"/>
    <n v="6.8449472000005199E-4"/>
    <n v="9.4776192000000006E-3"/>
    <n v="9.4776192000000007E-6"/>
  </r>
  <r>
    <x v="0"/>
    <x v="0"/>
    <x v="1"/>
    <x v="9"/>
    <x v="18"/>
    <s v="SE2_medium"/>
    <x v="4"/>
    <s v="GNR_EH_HEAT"/>
    <m/>
    <m/>
    <m/>
    <m/>
    <m/>
    <m/>
  </r>
  <r>
    <x v="0"/>
    <x v="0"/>
    <x v="1"/>
    <x v="9"/>
    <x v="18"/>
    <s v="SE2_medium"/>
    <x v="19"/>
    <s v="GNR_ST_WOODCHI_BP_CB-30"/>
    <m/>
    <m/>
    <m/>
    <m/>
    <m/>
    <m/>
  </r>
  <r>
    <x v="0"/>
    <x v="0"/>
    <x v="1"/>
    <x v="9"/>
    <x v="18"/>
    <s v="SE2_medium"/>
    <x v="19"/>
    <s v="GNR_ST_WOODCHI_BP_CB-40"/>
    <m/>
    <m/>
    <m/>
    <m/>
    <m/>
    <m/>
  </r>
  <r>
    <x v="0"/>
    <x v="0"/>
    <x v="1"/>
    <x v="9"/>
    <x v="18"/>
    <s v="SE2_medium"/>
    <x v="19"/>
    <s v="GNR_ST_WOODCHI_BP_CB-50"/>
    <m/>
    <m/>
    <m/>
    <m/>
    <m/>
    <m/>
  </r>
  <r>
    <x v="0"/>
    <x v="0"/>
    <x v="1"/>
    <x v="9"/>
    <x v="18"/>
    <s v="SE2_small"/>
    <x v="5"/>
    <s v="GNR_HP_ELEC_GROUND-WTR_COP-360_LS-4-MW_Y-2020"/>
    <m/>
    <m/>
    <m/>
    <m/>
    <m/>
    <m/>
  </r>
  <r>
    <x v="0"/>
    <x v="0"/>
    <x v="1"/>
    <x v="9"/>
    <x v="18"/>
    <s v="SE2_small"/>
    <x v="1"/>
    <s v="GNR_HS_HEAT_PIT_L-DEC_E-91_Y-2020"/>
    <m/>
    <m/>
    <m/>
    <m/>
    <m/>
    <m/>
  </r>
  <r>
    <x v="0"/>
    <x v="0"/>
    <x v="1"/>
    <x v="9"/>
    <x v="18"/>
    <s v="SE2_small"/>
    <x v="4"/>
    <s v="GNR_EH_HEAT"/>
    <m/>
    <m/>
    <m/>
    <m/>
    <m/>
    <m/>
  </r>
  <r>
    <x v="0"/>
    <x v="0"/>
    <x v="1"/>
    <x v="9"/>
    <x v="19"/>
    <s v="SE3A"/>
    <x v="12"/>
    <s v="GNR_ST_NUCL_CND_E-33"/>
    <m/>
    <m/>
    <m/>
    <m/>
    <m/>
    <m/>
  </r>
  <r>
    <x v="0"/>
    <x v="0"/>
    <x v="1"/>
    <x v="9"/>
    <x v="19"/>
    <s v="SE3A"/>
    <x v="6"/>
    <s v="GNR_RES_WTR_NOPMP_MC-01"/>
    <m/>
    <m/>
    <m/>
    <m/>
    <m/>
    <m/>
  </r>
  <r>
    <x v="0"/>
    <x v="0"/>
    <x v="1"/>
    <x v="9"/>
    <x v="19"/>
    <s v="SE3A"/>
    <x v="6"/>
    <s v="GNR_RES_WTR_NOPMP_MC-02"/>
    <m/>
    <m/>
    <m/>
    <m/>
    <m/>
    <m/>
  </r>
  <r>
    <x v="0"/>
    <x v="0"/>
    <x v="1"/>
    <x v="9"/>
    <x v="19"/>
    <s v="SE3A"/>
    <x v="6"/>
    <s v="GNR_RES_WTR_NOPMP_MC-03"/>
    <m/>
    <m/>
    <m/>
    <m/>
    <m/>
    <m/>
  </r>
  <r>
    <x v="0"/>
    <x v="0"/>
    <x v="1"/>
    <x v="9"/>
    <x v="19"/>
    <s v="SE3A"/>
    <x v="6"/>
    <s v="GNR_RES_WTR_NOPMP_MC-04"/>
    <m/>
    <m/>
    <m/>
    <m/>
    <m/>
    <m/>
  </r>
  <r>
    <x v="0"/>
    <x v="0"/>
    <x v="1"/>
    <x v="9"/>
    <x v="19"/>
    <s v="SE3A"/>
    <x v="6"/>
    <s v="GNR_RES_WTR_NOPMP_MC-05"/>
    <m/>
    <m/>
    <m/>
    <m/>
    <m/>
    <m/>
  </r>
  <r>
    <x v="0"/>
    <x v="0"/>
    <x v="1"/>
    <x v="9"/>
    <x v="19"/>
    <s v="SE3A"/>
    <x v="6"/>
    <s v="GNR_RES_WTR_NOPMP_MC-06"/>
    <m/>
    <m/>
    <m/>
    <m/>
    <m/>
    <m/>
  </r>
  <r>
    <x v="0"/>
    <x v="0"/>
    <x v="1"/>
    <x v="9"/>
    <x v="19"/>
    <s v="SE3A"/>
    <x v="6"/>
    <s v="GNR_RES_WTR_NOPMP_MC-07"/>
    <m/>
    <m/>
    <m/>
    <m/>
    <m/>
    <m/>
  </r>
  <r>
    <x v="0"/>
    <x v="0"/>
    <x v="1"/>
    <x v="9"/>
    <x v="19"/>
    <s v="SE3A"/>
    <x v="6"/>
    <s v="GNR_ROR_WTR"/>
    <m/>
    <m/>
    <m/>
    <m/>
    <m/>
    <m/>
  </r>
  <r>
    <x v="0"/>
    <x v="0"/>
    <x v="1"/>
    <x v="9"/>
    <x v="19"/>
    <s v="SE3A"/>
    <x v="7"/>
    <s v="GNR_WT_WIND_ONS"/>
    <m/>
    <m/>
    <m/>
    <m/>
    <m/>
    <m/>
  </r>
  <r>
    <x v="0"/>
    <x v="0"/>
    <x v="1"/>
    <x v="9"/>
    <x v="19"/>
    <s v="SE3_IND"/>
    <x v="1"/>
    <s v="GNR_HS_HEAT_PIT_L-CEN_E-90_Y-2020"/>
    <m/>
    <m/>
    <m/>
    <m/>
    <m/>
    <m/>
  </r>
  <r>
    <x v="0"/>
    <x v="0"/>
    <x v="1"/>
    <x v="9"/>
    <x v="19"/>
    <s v="SE3_IND"/>
    <x v="2"/>
    <s v="GNR_ST_MSW_BP_E-23_LS-220-MW-FEED_Y-2020"/>
    <m/>
    <m/>
    <n v="19.8552890885429"/>
    <n v="1.98552890885429E-2"/>
    <n v="0.25455498831465301"/>
    <n v="2.5455498831465298E-4"/>
  </r>
  <r>
    <x v="0"/>
    <x v="0"/>
    <x v="1"/>
    <x v="9"/>
    <x v="19"/>
    <s v="SE3_large"/>
    <x v="0"/>
    <s v="VARTAN6_ST_COAL_EXT"/>
    <n v="678.024"/>
    <n v="0.67802399999999996"/>
    <n v="5117.4327272727296"/>
    <n v="5.11743272727273"/>
    <n v="2.1501818181818198E-2"/>
    <n v="2.1501818181818201E-5"/>
  </r>
  <r>
    <x v="0"/>
    <x v="0"/>
    <x v="1"/>
    <x v="9"/>
    <x v="19"/>
    <s v="SE3_large"/>
    <x v="5"/>
    <s v="GNR_HP_ELEC_COP-270"/>
    <m/>
    <m/>
    <m/>
    <m/>
    <m/>
    <m/>
  </r>
  <r>
    <x v="0"/>
    <x v="0"/>
    <x v="1"/>
    <x v="9"/>
    <x v="19"/>
    <s v="SE3_large"/>
    <x v="1"/>
    <s v="GNR_HS_HEAT_PIT_L-CEN_E-90_Y-2020"/>
    <m/>
    <m/>
    <m/>
    <m/>
    <m/>
    <m/>
  </r>
  <r>
    <x v="0"/>
    <x v="0"/>
    <x v="1"/>
    <x v="9"/>
    <x v="19"/>
    <s v="SE3_large"/>
    <x v="1"/>
    <s v="GNR_HS_HEAT_WTR-TANK_LS_E-95_Y-2010"/>
    <m/>
    <m/>
    <m/>
    <m/>
    <m/>
    <m/>
  </r>
  <r>
    <x v="0"/>
    <x v="0"/>
    <x v="1"/>
    <x v="9"/>
    <x v="19"/>
    <s v="SE3_large"/>
    <x v="2"/>
    <s v="AROS6_ST_MSW_EXT"/>
    <m/>
    <m/>
    <n v="1.52337836065585"/>
    <n v="1.5233783606558499E-3"/>
    <n v="2.1092931147540999E-2"/>
    <n v="2.1092931147541E-5"/>
  </r>
  <r>
    <x v="0"/>
    <x v="0"/>
    <x v="1"/>
    <x v="9"/>
    <x v="19"/>
    <s v="SE3_large"/>
    <x v="2"/>
    <s v="GNR_ST_MSW_BP_CB-30"/>
    <m/>
    <m/>
    <n v="2.7051829796240701"/>
    <n v="2.7051829796240698E-3"/>
    <n v="3.7456379717868797E-2"/>
    <n v="3.7456379717868797E-5"/>
  </r>
  <r>
    <x v="0"/>
    <x v="0"/>
    <x v="1"/>
    <x v="9"/>
    <x v="19"/>
    <s v="SE3_large"/>
    <x v="2"/>
    <s v="GNR_ST_MSW_BP_E-23_LS-220-MW-FEED_Y-2020"/>
    <m/>
    <m/>
    <n v="12.2442094930884"/>
    <n v="1.2244209493088401E-2"/>
    <n v="0.156977044783185"/>
    <n v="1.5697704478318501E-4"/>
  </r>
  <r>
    <x v="0"/>
    <x v="0"/>
    <x v="1"/>
    <x v="9"/>
    <x v="19"/>
    <s v="SE3_large"/>
    <x v="2"/>
    <s v="GNR_ST_MSW_BP_E-24_LS-220-MW-FEED_Y-2030"/>
    <m/>
    <m/>
    <n v="2.63741406990219"/>
    <n v="2.6374140699022002E-3"/>
    <n v="3.3813000896181999E-2"/>
    <n v="3.3813000896182003E-5"/>
  </r>
  <r>
    <x v="0"/>
    <x v="0"/>
    <x v="1"/>
    <x v="9"/>
    <x v="19"/>
    <s v="SE3_large"/>
    <x v="16"/>
    <s v="GNR_CC_NGAS_BP_CB-90"/>
    <n v="541.56247199999996"/>
    <n v="0.54156247199999996"/>
    <m/>
    <m/>
    <n v="9.6535200000000005E-3"/>
    <n v="9.6535199999999997E-6"/>
  </r>
  <r>
    <x v="0"/>
    <x v="0"/>
    <x v="1"/>
    <x v="9"/>
    <x v="19"/>
    <s v="SE3_large"/>
    <x v="4"/>
    <s v="GNR_EH_HEAT"/>
    <m/>
    <m/>
    <m/>
    <m/>
    <m/>
    <m/>
  </r>
  <r>
    <x v="0"/>
    <x v="0"/>
    <x v="1"/>
    <x v="9"/>
    <x v="19"/>
    <s v="SE3_large"/>
    <x v="19"/>
    <s v="GNR_ST_WOODCHI_BP_CB-30"/>
    <m/>
    <m/>
    <m/>
    <m/>
    <m/>
    <m/>
  </r>
  <r>
    <x v="0"/>
    <x v="0"/>
    <x v="1"/>
    <x v="9"/>
    <x v="19"/>
    <s v="SE3_large"/>
    <x v="19"/>
    <s v="GNR_ST_WOODCHI_BP_CB-40"/>
    <m/>
    <m/>
    <m/>
    <m/>
    <m/>
    <m/>
  </r>
  <r>
    <x v="0"/>
    <x v="0"/>
    <x v="1"/>
    <x v="9"/>
    <x v="19"/>
    <s v="SE3_large"/>
    <x v="19"/>
    <s v="GNR_ST_WOODCHI_BP_CB-80"/>
    <m/>
    <m/>
    <m/>
    <m/>
    <m/>
    <m/>
  </r>
  <r>
    <x v="0"/>
    <x v="0"/>
    <x v="1"/>
    <x v="9"/>
    <x v="19"/>
    <s v="SE3_large"/>
    <x v="8"/>
    <s v="AROS7_ST_WOODWST_EXT"/>
    <m/>
    <m/>
    <n v="3.29577049180328"/>
    <n v="3.2957704918032799E-3"/>
    <n v="2.1092931147540999E-2"/>
    <n v="2.1092931147541E-5"/>
  </r>
  <r>
    <x v="0"/>
    <x v="0"/>
    <x v="1"/>
    <x v="9"/>
    <x v="19"/>
    <s v="SE3_medium"/>
    <x v="5"/>
    <s v="GNR_HP_ELEC_COP-270"/>
    <m/>
    <m/>
    <m/>
    <m/>
    <m/>
    <m/>
  </r>
  <r>
    <x v="0"/>
    <x v="0"/>
    <x v="1"/>
    <x v="9"/>
    <x v="19"/>
    <s v="SE3_medium"/>
    <x v="5"/>
    <s v="GNR_HP_ELEC_GROUND-WTR_COP-360_LS-4-MW_Y-2020"/>
    <m/>
    <m/>
    <m/>
    <m/>
    <m/>
    <m/>
  </r>
  <r>
    <x v="0"/>
    <x v="0"/>
    <x v="1"/>
    <x v="9"/>
    <x v="19"/>
    <s v="SE3_medium"/>
    <x v="1"/>
    <s v="GNR_HS_HEAT_PIT_L-DEC_E-91_Y-2020"/>
    <m/>
    <m/>
    <m/>
    <m/>
    <m/>
    <m/>
  </r>
  <r>
    <x v="0"/>
    <x v="0"/>
    <x v="1"/>
    <x v="9"/>
    <x v="19"/>
    <s v="SE3_medium"/>
    <x v="1"/>
    <s v="GNR_HS_HEAT_WTR-TANK_LS_E-95_Y-2010"/>
    <m/>
    <m/>
    <m/>
    <m/>
    <m/>
    <m/>
  </r>
  <r>
    <x v="0"/>
    <x v="0"/>
    <x v="1"/>
    <x v="9"/>
    <x v="19"/>
    <s v="SE3_medium"/>
    <x v="2"/>
    <s v="GNR_BO_MSW_E-90"/>
    <m/>
    <m/>
    <n v="0.89981743761200805"/>
    <n v="8.9981743761200796E-4"/>
    <n v="1.2459010674626901E-2"/>
    <n v="1.24590106746269E-5"/>
  </r>
  <r>
    <x v="0"/>
    <x v="0"/>
    <x v="1"/>
    <x v="9"/>
    <x v="19"/>
    <s v="SE3_medium"/>
    <x v="2"/>
    <s v="GNR_ST_MSW_BP_CB-10"/>
    <m/>
    <m/>
    <n v="1.14110796800009"/>
    <n v="1.14110796800009E-3"/>
    <n v="1.5799956479999998E-2"/>
    <n v="1.5799956479999999E-5"/>
  </r>
  <r>
    <x v="0"/>
    <x v="0"/>
    <x v="1"/>
    <x v="9"/>
    <x v="19"/>
    <s v="SE3_medium"/>
    <x v="2"/>
    <s v="GNR_ST_MSW_BP_CB-20"/>
    <m/>
    <m/>
    <n v="0.364416000000028"/>
    <n v="3.6441600000002797E-4"/>
    <n v="5.0457599999999998E-3"/>
    <n v="5.0457599999999998E-6"/>
  </r>
  <r>
    <x v="0"/>
    <x v="0"/>
    <x v="1"/>
    <x v="9"/>
    <x v="19"/>
    <s v="SE3_medium"/>
    <x v="2"/>
    <s v="GNR_ST_MSW_BP_CB-30"/>
    <m/>
    <m/>
    <n v="0.80272746666672801"/>
    <n v="8.0272746666672798E-4"/>
    <n v="1.1114687999999999E-2"/>
    <n v="1.1114687999999999E-5"/>
  </r>
  <r>
    <x v="0"/>
    <x v="0"/>
    <x v="1"/>
    <x v="9"/>
    <x v="19"/>
    <s v="SE3_medium"/>
    <x v="4"/>
    <s v="GNR_EH_HEAT"/>
    <m/>
    <m/>
    <m/>
    <m/>
    <m/>
    <m/>
  </r>
  <r>
    <x v="0"/>
    <x v="0"/>
    <x v="1"/>
    <x v="9"/>
    <x v="19"/>
    <s v="SE3_medium"/>
    <x v="19"/>
    <s v="GNR_ST_WOODCHI_BP_CB-20"/>
    <m/>
    <m/>
    <m/>
    <m/>
    <m/>
    <m/>
  </r>
  <r>
    <x v="0"/>
    <x v="0"/>
    <x v="1"/>
    <x v="9"/>
    <x v="19"/>
    <s v="SE3_medium"/>
    <x v="19"/>
    <s v="GNR_ST_WOODCHI_BP_CB-30"/>
    <m/>
    <m/>
    <m/>
    <m/>
    <m/>
    <m/>
  </r>
  <r>
    <x v="0"/>
    <x v="0"/>
    <x v="1"/>
    <x v="9"/>
    <x v="19"/>
    <s v="SE3_medium"/>
    <x v="19"/>
    <s v="GNR_ST_WOODCHI_BP_CB-40"/>
    <m/>
    <m/>
    <m/>
    <m/>
    <m/>
    <m/>
  </r>
  <r>
    <x v="0"/>
    <x v="0"/>
    <x v="1"/>
    <x v="9"/>
    <x v="19"/>
    <s v="SE3_medium"/>
    <x v="8"/>
    <s v="GNR_BO_WOODWST_E-90"/>
    <m/>
    <m/>
    <n v="1.892296875"/>
    <n v="1.8922968750000001E-3"/>
    <n v="1.21107E-2"/>
    <n v="1.2110700000000001E-5"/>
  </r>
  <r>
    <x v="0"/>
    <x v="0"/>
    <x v="1"/>
    <x v="9"/>
    <x v="19"/>
    <s v="SE3_medium"/>
    <x v="8"/>
    <s v="GNR_ST_WOODWST_BP_CB-20"/>
    <m/>
    <m/>
    <n v="0.34302377530529998"/>
    <n v="3.4302377530530002E-4"/>
    <n v="2.1953521619539201E-3"/>
    <n v="2.1953521619539198E-6"/>
  </r>
  <r>
    <x v="0"/>
    <x v="0"/>
    <x v="1"/>
    <x v="9"/>
    <x v="19"/>
    <s v="SE3_medium"/>
    <x v="8"/>
    <s v="GNR_ST_WOODWST_BP_CB-30"/>
    <m/>
    <m/>
    <n v="0.72645950000000103"/>
    <n v="7.2645950000000098E-4"/>
    <n v="4.6493408000000003E-3"/>
    <n v="4.6493408000000003E-6"/>
  </r>
  <r>
    <x v="0"/>
    <x v="0"/>
    <x v="1"/>
    <x v="9"/>
    <x v="19"/>
    <s v="SE3_medium"/>
    <x v="8"/>
    <s v="GNR_ST_WOODWST_BP_CB-40"/>
    <m/>
    <m/>
    <n v="3.64562798289142"/>
    <n v="3.64562798289142E-3"/>
    <n v="2.3332019090505099E-2"/>
    <n v="2.3332019090505099E-5"/>
  </r>
  <r>
    <x v="0"/>
    <x v="0"/>
    <x v="1"/>
    <x v="9"/>
    <x v="19"/>
    <s v="SE3_small"/>
    <x v="5"/>
    <s v="GNR_HP_ELEC_COP-270"/>
    <m/>
    <m/>
    <m/>
    <m/>
    <m/>
    <m/>
  </r>
  <r>
    <x v="0"/>
    <x v="0"/>
    <x v="1"/>
    <x v="9"/>
    <x v="19"/>
    <s v="SE3_small"/>
    <x v="5"/>
    <s v="GNR_HP_ELEC_GROUND-WTR_COP-360_LS-4-MW_Y-2020"/>
    <m/>
    <m/>
    <m/>
    <m/>
    <m/>
    <m/>
  </r>
  <r>
    <x v="0"/>
    <x v="0"/>
    <x v="1"/>
    <x v="9"/>
    <x v="19"/>
    <s v="SE3_small"/>
    <x v="1"/>
    <s v="GNR_HS_HEAT_PIT_L-DEC_E-91_Y-2020"/>
    <m/>
    <m/>
    <m/>
    <m/>
    <m/>
    <m/>
  </r>
  <r>
    <x v="0"/>
    <x v="0"/>
    <x v="1"/>
    <x v="9"/>
    <x v="19"/>
    <s v="SE3_small"/>
    <x v="1"/>
    <s v="GNR_HS_HEAT_WTR-TANK_LS_E-95_Y-2010"/>
    <m/>
    <m/>
    <m/>
    <m/>
    <m/>
    <m/>
  </r>
  <r>
    <x v="0"/>
    <x v="0"/>
    <x v="1"/>
    <x v="9"/>
    <x v="19"/>
    <s v="SE3_small"/>
    <x v="2"/>
    <s v="GNR_ST_MSW_BP_CB-20"/>
    <m/>
    <m/>
    <n v="0.121472000000009"/>
    <n v="1.21472000000009E-4"/>
    <n v="1.6819199999999999E-3"/>
    <n v="1.6819200000000001E-6"/>
  </r>
  <r>
    <x v="0"/>
    <x v="0"/>
    <x v="1"/>
    <x v="9"/>
    <x v="19"/>
    <s v="SE3_small"/>
    <x v="4"/>
    <s v="GNR_EH_HEAT"/>
    <m/>
    <m/>
    <m/>
    <m/>
    <m/>
    <m/>
  </r>
  <r>
    <x v="0"/>
    <x v="0"/>
    <x v="1"/>
    <x v="9"/>
    <x v="19"/>
    <s v="SE3_small"/>
    <x v="19"/>
    <s v="GNR_ST_WOODCHI_BP_CB-20"/>
    <m/>
    <m/>
    <m/>
    <m/>
    <m/>
    <m/>
  </r>
  <r>
    <x v="0"/>
    <x v="0"/>
    <x v="1"/>
    <x v="9"/>
    <x v="19"/>
    <s v="SE3_small"/>
    <x v="19"/>
    <s v="GNR_ST_WOODCHI_BP_CB-30"/>
    <m/>
    <m/>
    <m/>
    <m/>
    <m/>
    <m/>
  </r>
  <r>
    <x v="0"/>
    <x v="0"/>
    <x v="1"/>
    <x v="9"/>
    <x v="19"/>
    <s v="SE3_small"/>
    <x v="8"/>
    <s v="GNR_ST_WOODWST_BP_CB-20"/>
    <m/>
    <m/>
    <n v="0.13534199999999999"/>
    <n v="1.3534199999999999E-4"/>
    <n v="8.661888E-4"/>
    <n v="8.6618879999999999E-7"/>
  </r>
  <r>
    <x v="0"/>
    <x v="0"/>
    <x v="1"/>
    <x v="9"/>
    <x v="20"/>
    <s v="SE4A"/>
    <x v="6"/>
    <s v="GNR_RES_WTR_NOPMP_MC-01"/>
    <m/>
    <m/>
    <m/>
    <m/>
    <m/>
    <m/>
  </r>
  <r>
    <x v="0"/>
    <x v="0"/>
    <x v="1"/>
    <x v="9"/>
    <x v="20"/>
    <s v="SE4A"/>
    <x v="6"/>
    <s v="GNR_RES_WTR_NOPMP_MC-02"/>
    <m/>
    <m/>
    <m/>
    <m/>
    <m/>
    <m/>
  </r>
  <r>
    <x v="0"/>
    <x v="0"/>
    <x v="1"/>
    <x v="9"/>
    <x v="20"/>
    <s v="SE4A"/>
    <x v="6"/>
    <s v="GNR_RES_WTR_NOPMP_MC-03"/>
    <m/>
    <m/>
    <m/>
    <m/>
    <m/>
    <m/>
  </r>
  <r>
    <x v="0"/>
    <x v="0"/>
    <x v="1"/>
    <x v="9"/>
    <x v="20"/>
    <s v="SE4A"/>
    <x v="6"/>
    <s v="GNR_RES_WTR_NOPMP_MC-04"/>
    <m/>
    <m/>
    <m/>
    <m/>
    <m/>
    <m/>
  </r>
  <r>
    <x v="0"/>
    <x v="0"/>
    <x v="1"/>
    <x v="9"/>
    <x v="20"/>
    <s v="SE4A"/>
    <x v="6"/>
    <s v="GNR_RES_WTR_NOPMP_MC-05"/>
    <m/>
    <m/>
    <m/>
    <m/>
    <m/>
    <m/>
  </r>
  <r>
    <x v="0"/>
    <x v="0"/>
    <x v="1"/>
    <x v="9"/>
    <x v="20"/>
    <s v="SE4A"/>
    <x v="6"/>
    <s v="GNR_RES_WTR_NOPMP_MC-06"/>
    <m/>
    <m/>
    <m/>
    <m/>
    <m/>
    <m/>
  </r>
  <r>
    <x v="0"/>
    <x v="0"/>
    <x v="1"/>
    <x v="9"/>
    <x v="20"/>
    <s v="SE4A"/>
    <x v="6"/>
    <s v="GNR_RES_WTR_NOPMP_MC-07"/>
    <m/>
    <m/>
    <m/>
    <m/>
    <m/>
    <m/>
  </r>
  <r>
    <x v="0"/>
    <x v="0"/>
    <x v="1"/>
    <x v="9"/>
    <x v="20"/>
    <s v="SE4A"/>
    <x v="6"/>
    <s v="GNR_RES_WTR_NOPMP_MC-08"/>
    <m/>
    <m/>
    <m/>
    <m/>
    <m/>
    <m/>
  </r>
  <r>
    <x v="0"/>
    <x v="0"/>
    <x v="1"/>
    <x v="9"/>
    <x v="20"/>
    <s v="SE4A"/>
    <x v="6"/>
    <s v="GNR_RES_WTR_NOPMP_MC-09"/>
    <m/>
    <m/>
    <m/>
    <m/>
    <m/>
    <m/>
  </r>
  <r>
    <x v="0"/>
    <x v="0"/>
    <x v="1"/>
    <x v="9"/>
    <x v="20"/>
    <s v="SE4A"/>
    <x v="6"/>
    <s v="GNR_RES_WTR_NOPMP_MC-10"/>
    <m/>
    <m/>
    <m/>
    <m/>
    <m/>
    <m/>
  </r>
  <r>
    <x v="0"/>
    <x v="0"/>
    <x v="1"/>
    <x v="9"/>
    <x v="20"/>
    <s v="SE4A"/>
    <x v="6"/>
    <s v="GNR_ROR_WTR"/>
    <m/>
    <m/>
    <m/>
    <m/>
    <m/>
    <m/>
  </r>
  <r>
    <x v="0"/>
    <x v="0"/>
    <x v="1"/>
    <x v="9"/>
    <x v="20"/>
    <s v="SE4A"/>
    <x v="7"/>
    <s v="GNR_WT_WIND_ONS"/>
    <m/>
    <m/>
    <m/>
    <m/>
    <m/>
    <m/>
  </r>
  <r>
    <x v="0"/>
    <x v="0"/>
    <x v="1"/>
    <x v="9"/>
    <x v="20"/>
    <s v="SE4_IND"/>
    <x v="1"/>
    <s v="GNR_HS_HEAT_PIT_L-CEN_E-90_Y-2020"/>
    <m/>
    <m/>
    <m/>
    <m/>
    <m/>
    <m/>
  </r>
  <r>
    <x v="0"/>
    <x v="0"/>
    <x v="1"/>
    <x v="9"/>
    <x v="20"/>
    <s v="SE4_IND"/>
    <x v="2"/>
    <s v="GNR_ST_MSW_BP_E-23_LS-220-MW-FEED_Y-2020"/>
    <m/>
    <m/>
    <n v="9.7492472524275797"/>
    <n v="9.7492472524275797E-3"/>
    <n v="0.124990349390097"/>
    <n v="1.2499034939009699E-4"/>
  </r>
  <r>
    <x v="0"/>
    <x v="0"/>
    <x v="1"/>
    <x v="9"/>
    <x v="20"/>
    <s v="SE4_large"/>
    <x v="1"/>
    <s v="GNR_HS_HEAT_PIT_L-CEN_E-90_Y-2020"/>
    <m/>
    <m/>
    <m/>
    <m/>
    <m/>
    <m/>
  </r>
  <r>
    <x v="0"/>
    <x v="0"/>
    <x v="1"/>
    <x v="9"/>
    <x v="20"/>
    <s v="SE4_large"/>
    <x v="1"/>
    <s v="GNR_HS_HEAT_WTR-TANK_LS_E-95_Y-2010"/>
    <m/>
    <m/>
    <m/>
    <m/>
    <m/>
    <m/>
  </r>
  <r>
    <x v="0"/>
    <x v="0"/>
    <x v="1"/>
    <x v="9"/>
    <x v="20"/>
    <s v="SE4_large"/>
    <x v="2"/>
    <s v="GNR_ST_MSW_BP_CB-30"/>
    <m/>
    <m/>
    <n v="0.87087340247608502"/>
    <n v="8.7087340247608402E-4"/>
    <n v="1.2058247111206399E-2"/>
    <n v="1.2058247111206399E-5"/>
  </r>
  <r>
    <x v="0"/>
    <x v="0"/>
    <x v="1"/>
    <x v="9"/>
    <x v="20"/>
    <s v="SE4_large"/>
    <x v="2"/>
    <s v="GNR_ST_MSW_BP_E-23_LS-220-MW-FEED_Y-2020"/>
    <m/>
    <m/>
    <n v="0.87811797040274497"/>
    <n v="8.7811797040274501E-4"/>
    <n v="1.12579226974711E-2"/>
    <n v="1.1257922697471099E-5"/>
  </r>
  <r>
    <x v="0"/>
    <x v="0"/>
    <x v="1"/>
    <x v="9"/>
    <x v="20"/>
    <s v="SE4_large"/>
    <x v="16"/>
    <s v="ORESUND_CC_NGAS_EXT"/>
    <n v="673.68036226415097"/>
    <n v="0.67368036226415096"/>
    <m/>
    <m/>
    <n v="1.20085626072041E-2"/>
    <n v="1.2008562607204099E-5"/>
  </r>
  <r>
    <x v="0"/>
    <x v="0"/>
    <x v="1"/>
    <x v="9"/>
    <x v="20"/>
    <s v="SE4_large"/>
    <x v="4"/>
    <s v="GNR_EH_HEAT"/>
    <m/>
    <m/>
    <m/>
    <m/>
    <m/>
    <m/>
  </r>
  <r>
    <x v="0"/>
    <x v="0"/>
    <x v="1"/>
    <x v="9"/>
    <x v="20"/>
    <s v="SE4_medium"/>
    <x v="5"/>
    <s v="GNR_HP_ELEC_GROUND-WTR_COP-360_LS-4-MW_Y-2020"/>
    <m/>
    <m/>
    <m/>
    <m/>
    <m/>
    <m/>
  </r>
  <r>
    <x v="0"/>
    <x v="0"/>
    <x v="1"/>
    <x v="9"/>
    <x v="20"/>
    <s v="SE4_medium"/>
    <x v="5"/>
    <s v="GNR_HP_ELEC_GROUND-WTR_COP-380_LS-4-MW_Y-2030"/>
    <m/>
    <m/>
    <m/>
    <m/>
    <m/>
    <m/>
  </r>
  <r>
    <x v="0"/>
    <x v="0"/>
    <x v="1"/>
    <x v="9"/>
    <x v="20"/>
    <s v="SE4_medium"/>
    <x v="1"/>
    <s v="GNR_HS_HEAT_PIT_L-DEC_E-91_Y-2020"/>
    <m/>
    <m/>
    <m/>
    <m/>
    <m/>
    <m/>
  </r>
  <r>
    <x v="0"/>
    <x v="0"/>
    <x v="1"/>
    <x v="9"/>
    <x v="20"/>
    <s v="SE4_medium"/>
    <x v="2"/>
    <s v="GNR_ST_MSW_BP_CB-30"/>
    <m/>
    <m/>
    <n v="1.3831250237386301"/>
    <n v="1.38312502373863E-3"/>
    <n v="1.9150961867148798E-2"/>
    <n v="1.9150961867148801E-5"/>
  </r>
  <r>
    <x v="0"/>
    <x v="0"/>
    <x v="1"/>
    <x v="9"/>
    <x v="20"/>
    <s v="SE4_medium"/>
    <x v="4"/>
    <s v="GNR_EH_HEAT"/>
    <m/>
    <m/>
    <m/>
    <m/>
    <m/>
    <m/>
  </r>
  <r>
    <x v="0"/>
    <x v="0"/>
    <x v="1"/>
    <x v="9"/>
    <x v="20"/>
    <s v="SE4_medium"/>
    <x v="19"/>
    <s v="GNR_ST_WOODCHI_BP_CB-20"/>
    <m/>
    <m/>
    <m/>
    <m/>
    <m/>
    <m/>
  </r>
  <r>
    <x v="0"/>
    <x v="0"/>
    <x v="1"/>
    <x v="9"/>
    <x v="20"/>
    <s v="SE4_medium"/>
    <x v="19"/>
    <s v="GNR_ST_WOODCHI_BP_CB-30"/>
    <m/>
    <m/>
    <m/>
    <m/>
    <m/>
    <m/>
  </r>
  <r>
    <x v="0"/>
    <x v="0"/>
    <x v="1"/>
    <x v="9"/>
    <x v="20"/>
    <s v="SE4_medium"/>
    <x v="19"/>
    <s v="GNR_ST_WOODCHI_BP_CB-40"/>
    <m/>
    <m/>
    <m/>
    <m/>
    <m/>
    <m/>
  </r>
  <r>
    <x v="0"/>
    <x v="0"/>
    <x v="1"/>
    <x v="9"/>
    <x v="20"/>
    <s v="SE4_medium"/>
    <x v="19"/>
    <s v="GNR_ST_WOODCHI_BP_CB-60"/>
    <m/>
    <m/>
    <m/>
    <m/>
    <m/>
    <m/>
  </r>
  <r>
    <x v="0"/>
    <x v="0"/>
    <x v="1"/>
    <x v="9"/>
    <x v="20"/>
    <s v="SE4_small"/>
    <x v="5"/>
    <s v="GNR_HP_ELEC_GROUND-WTR_COP-360_LS-4-MW_Y-2020"/>
    <m/>
    <m/>
    <m/>
    <m/>
    <m/>
    <m/>
  </r>
  <r>
    <x v="0"/>
    <x v="0"/>
    <x v="1"/>
    <x v="9"/>
    <x v="20"/>
    <s v="SE4_small"/>
    <x v="1"/>
    <s v="GNR_HS_HEAT_PIT_L-DEC_E-91_Y-2020"/>
    <m/>
    <m/>
    <m/>
    <m/>
    <m/>
    <m/>
  </r>
  <r>
    <x v="0"/>
    <x v="0"/>
    <x v="1"/>
    <x v="9"/>
    <x v="20"/>
    <s v="SE4_small"/>
    <x v="1"/>
    <s v="GNR_HS_HEAT_WTR-TANK_LS_E-95_Y-2010"/>
    <m/>
    <m/>
    <m/>
    <m/>
    <m/>
    <m/>
  </r>
  <r>
    <x v="0"/>
    <x v="0"/>
    <x v="1"/>
    <x v="9"/>
    <x v="20"/>
    <s v="SE4_small"/>
    <x v="11"/>
    <s v="GNR_BO_OTHER_E-90"/>
    <n v="5.7844907999999897"/>
    <n v="5.7844907999999896E-3"/>
    <m/>
    <m/>
    <m/>
    <m/>
  </r>
  <r>
    <x v="0"/>
    <x v="0"/>
    <x v="1"/>
    <x v="9"/>
    <x v="20"/>
    <s v="SE4_small"/>
    <x v="4"/>
    <s v="GNR_EH_HEAT"/>
    <m/>
    <m/>
    <m/>
    <m/>
    <m/>
    <m/>
  </r>
  <r>
    <x v="0"/>
    <x v="0"/>
    <x v="1"/>
    <x v="10"/>
    <x v="21"/>
    <s v="UK_A"/>
    <x v="5"/>
    <s v="GNR_ES_ELEC_BAT-LITHIO_E-95_Y-16-29"/>
    <m/>
    <m/>
    <m/>
    <m/>
    <m/>
    <m/>
  </r>
  <r>
    <x v="0"/>
    <x v="0"/>
    <x v="1"/>
    <x v="10"/>
    <x v="21"/>
    <s v="UK_A"/>
    <x v="2"/>
    <s v="GNR_ST_MSW_CND_E-40"/>
    <m/>
    <m/>
    <n v="3965.2104960000001"/>
    <n v="3.9652104960000001"/>
    <n v="0.10167206400000001"/>
    <n v="1.01672064E-4"/>
  </r>
  <r>
    <x v="0"/>
    <x v="0"/>
    <x v="1"/>
    <x v="10"/>
    <x v="21"/>
    <s v="UK_A"/>
    <x v="16"/>
    <s v="GNR_CC_NGAS_CND_E-47"/>
    <n v="10609.7641580992"/>
    <n v="10.6097641580992"/>
    <m/>
    <m/>
    <n v="0.189122355759344"/>
    <n v="1.89122355759344E-4"/>
  </r>
  <r>
    <x v="0"/>
    <x v="0"/>
    <x v="1"/>
    <x v="10"/>
    <x v="21"/>
    <s v="UK_A"/>
    <x v="16"/>
    <s v="GNR_CC_NGAS_CND_E-52"/>
    <n v="4587.5331749871702"/>
    <n v="4.5875331749871702"/>
    <m/>
    <m/>
    <n v="8.1774209892819402E-2"/>
    <n v="8.17742098928194E-5"/>
  </r>
  <r>
    <x v="0"/>
    <x v="0"/>
    <x v="1"/>
    <x v="10"/>
    <x v="21"/>
    <s v="UK_A"/>
    <x v="16"/>
    <s v="GNR_CC_NGAS_CND_E-56"/>
    <n v="5553.1311135661699"/>
    <n v="5.5531311135661703"/>
    <m/>
    <m/>
    <n v="9.8986294359468305E-2"/>
    <n v="9.8986294359468296E-5"/>
  </r>
  <r>
    <x v="0"/>
    <x v="0"/>
    <x v="1"/>
    <x v="10"/>
    <x v="21"/>
    <s v="UK_A"/>
    <x v="16"/>
    <s v="GNR_CC_NGAS_CND_E-61_LS-100-MW_Y-2030"/>
    <n v="24616.180593802001"/>
    <n v="24.616180593802"/>
    <m/>
    <m/>
    <n v="0.438791097928734"/>
    <n v="4.3879109792873398E-4"/>
  </r>
  <r>
    <x v="0"/>
    <x v="0"/>
    <x v="1"/>
    <x v="10"/>
    <x v="21"/>
    <s v="UK_A"/>
    <x v="12"/>
    <s v="GNR_ST_NUCL_CND_E-33"/>
    <m/>
    <m/>
    <m/>
    <m/>
    <m/>
    <m/>
  </r>
  <r>
    <x v="0"/>
    <x v="0"/>
    <x v="1"/>
    <x v="10"/>
    <x v="21"/>
    <s v="UK_A"/>
    <x v="3"/>
    <s v="GNR_PV_SUN"/>
    <m/>
    <m/>
    <m/>
    <m/>
    <m/>
    <m/>
  </r>
  <r>
    <x v="0"/>
    <x v="0"/>
    <x v="1"/>
    <x v="10"/>
    <x v="21"/>
    <s v="UK_A"/>
    <x v="3"/>
    <s v="GNR_PV_SUN_LS-4-MW_Y-2020"/>
    <m/>
    <m/>
    <m/>
    <m/>
    <m/>
    <m/>
  </r>
  <r>
    <x v="0"/>
    <x v="0"/>
    <x v="1"/>
    <x v="10"/>
    <x v="21"/>
    <s v="UK_A"/>
    <x v="6"/>
    <s v="GNR_ES_WTR_PMP"/>
    <m/>
    <m/>
    <m/>
    <m/>
    <m/>
    <m/>
  </r>
  <r>
    <x v="0"/>
    <x v="0"/>
    <x v="1"/>
    <x v="10"/>
    <x v="21"/>
    <s v="UK_A"/>
    <x v="6"/>
    <s v="GNR_ROR_WTR"/>
    <m/>
    <m/>
    <m/>
    <m/>
    <m/>
    <m/>
  </r>
  <r>
    <x v="0"/>
    <x v="0"/>
    <x v="1"/>
    <x v="10"/>
    <x v="21"/>
    <s v="UK_A"/>
    <x v="7"/>
    <s v="GNR_WT_WIND_ONS"/>
    <m/>
    <m/>
    <m/>
    <m/>
    <m/>
    <m/>
  </r>
  <r>
    <x v="0"/>
    <x v="0"/>
    <x v="1"/>
    <x v="10"/>
    <x v="21"/>
    <s v="UK_A"/>
    <x v="7"/>
    <s v="GNR_WT_WIND_ON_LS_Y-2020"/>
    <m/>
    <m/>
    <m/>
    <m/>
    <m/>
    <m/>
  </r>
  <r>
    <x v="0"/>
    <x v="0"/>
    <x v="1"/>
    <x v="10"/>
    <x v="21"/>
    <s v="UK_A"/>
    <x v="7"/>
    <s v="GNR_WT_WIND_ON_LS_Y-2030"/>
    <m/>
    <m/>
    <m/>
    <m/>
    <m/>
    <m/>
  </r>
  <r>
    <x v="0"/>
    <x v="0"/>
    <x v="1"/>
    <x v="10"/>
    <x v="21"/>
    <s v="UK_Offshore"/>
    <x v="7"/>
    <s v="GNR_WT_WIND_OFF"/>
    <m/>
    <m/>
    <m/>
    <m/>
    <m/>
    <m/>
  </r>
  <r>
    <x v="0"/>
    <x v="1"/>
    <x v="1"/>
    <x v="0"/>
    <x v="0"/>
    <s v="DK1_Large"/>
    <x v="5"/>
    <s v="GNR_BO_ELEC_E-100"/>
    <m/>
    <m/>
    <m/>
    <m/>
    <m/>
    <m/>
  </r>
  <r>
    <x v="0"/>
    <x v="1"/>
    <x v="1"/>
    <x v="0"/>
    <x v="0"/>
    <s v="DK1_Large"/>
    <x v="1"/>
    <s v="GNR_HS_HEAT_PIT_L-CEN_E-90_Y-2020"/>
    <m/>
    <m/>
    <m/>
    <m/>
    <m/>
    <m/>
  </r>
  <r>
    <x v="0"/>
    <x v="1"/>
    <x v="1"/>
    <x v="0"/>
    <x v="0"/>
    <s v="DK1_Large"/>
    <x v="2"/>
    <s v="GNR_BO_MSW_E-105"/>
    <m/>
    <m/>
    <n v="0.24294400000001901"/>
    <n v="2.4294400000001901E-4"/>
    <n v="3.3638399999999999E-3"/>
    <n v="3.3638400000000001E-6"/>
  </r>
  <r>
    <x v="0"/>
    <x v="1"/>
    <x v="1"/>
    <x v="0"/>
    <x v="0"/>
    <s v="DK1_Large"/>
    <x v="2"/>
    <s v="GNR_ST_MSW_BP_E-24_LS-220-MW-FEED_Y-2030"/>
    <m/>
    <m/>
    <n v="10.5673731705061"/>
    <n v="1.05673731705061E-2"/>
    <n v="0.135479143211617"/>
    <n v="1.35479143211617E-4"/>
  </r>
  <r>
    <x v="0"/>
    <x v="1"/>
    <x v="1"/>
    <x v="0"/>
    <x v="0"/>
    <s v="DK1_Large"/>
    <x v="2"/>
    <s v="GNR_ST_MSW_BP_E-27"/>
    <m/>
    <m/>
    <n v="0.60398577777782503"/>
    <n v="6.0398577777782503E-4"/>
    <n v="8.3628800000000204E-3"/>
    <n v="8.3628800000000096E-6"/>
  </r>
  <r>
    <x v="0"/>
    <x v="1"/>
    <x v="1"/>
    <x v="0"/>
    <x v="0"/>
    <s v="DK1_Large"/>
    <x v="3"/>
    <s v="GNR_SH_SUN"/>
    <m/>
    <m/>
    <m/>
    <m/>
    <m/>
    <m/>
  </r>
  <r>
    <x v="0"/>
    <x v="1"/>
    <x v="1"/>
    <x v="0"/>
    <x v="0"/>
    <s v="DK1_Large"/>
    <x v="4"/>
    <s v="GNR_EH_HEAT"/>
    <m/>
    <m/>
    <m/>
    <m/>
    <m/>
    <m/>
  </r>
  <r>
    <x v="0"/>
    <x v="1"/>
    <x v="1"/>
    <x v="0"/>
    <x v="0"/>
    <s v="DK1_Large"/>
    <x v="19"/>
    <s v="GNR_ST_WOODCHI_BP_E-23"/>
    <m/>
    <m/>
    <m/>
    <m/>
    <m/>
    <m/>
  </r>
  <r>
    <x v="0"/>
    <x v="1"/>
    <x v="1"/>
    <x v="0"/>
    <x v="0"/>
    <s v="DK1_Large"/>
    <x v="19"/>
    <s v="GNR_ST_WOODCHI_BP_E-29_LS-600-MW-FEED_Y-2030"/>
    <m/>
    <m/>
    <m/>
    <m/>
    <m/>
    <m/>
  </r>
  <r>
    <x v="0"/>
    <x v="1"/>
    <x v="1"/>
    <x v="0"/>
    <x v="0"/>
    <s v="DK1_MedSmall"/>
    <x v="5"/>
    <s v="GNR_BO_ELEC_E-100"/>
    <m/>
    <m/>
    <m/>
    <m/>
    <m/>
    <m/>
  </r>
  <r>
    <x v="0"/>
    <x v="1"/>
    <x v="1"/>
    <x v="0"/>
    <x v="0"/>
    <s v="DK1_MedSmall"/>
    <x v="5"/>
    <s v="GNR_HP_ELEC_GROUND-WTR_COP-360_LS-4-MW_Y-2020"/>
    <m/>
    <m/>
    <m/>
    <m/>
    <m/>
    <m/>
  </r>
  <r>
    <x v="0"/>
    <x v="1"/>
    <x v="1"/>
    <x v="0"/>
    <x v="0"/>
    <s v="DK1_MedSmall"/>
    <x v="5"/>
    <s v="GNR_HP_ELEC_GROUND-WTR_COP-380_LS-4-MW_Y-2030"/>
    <m/>
    <m/>
    <m/>
    <m/>
    <m/>
    <m/>
  </r>
  <r>
    <x v="0"/>
    <x v="1"/>
    <x v="1"/>
    <x v="0"/>
    <x v="0"/>
    <s v="DK1_MedSmall"/>
    <x v="1"/>
    <s v="GNR_HS_HEAT_PIT_L-DEC_E-91_Y-2020"/>
    <m/>
    <m/>
    <m/>
    <m/>
    <m/>
    <m/>
  </r>
  <r>
    <x v="0"/>
    <x v="1"/>
    <x v="1"/>
    <x v="0"/>
    <x v="0"/>
    <s v="DK1_MedSmall"/>
    <x v="3"/>
    <s v="GNR_SH_SUN"/>
    <m/>
    <m/>
    <m/>
    <m/>
    <m/>
    <m/>
  </r>
  <r>
    <x v="0"/>
    <x v="1"/>
    <x v="1"/>
    <x v="0"/>
    <x v="0"/>
    <s v="DK1_MedSmall"/>
    <x v="4"/>
    <s v="GNR_EH_HEAT"/>
    <m/>
    <m/>
    <m/>
    <m/>
    <m/>
    <m/>
  </r>
  <r>
    <x v="0"/>
    <x v="1"/>
    <x v="1"/>
    <x v="0"/>
    <x v="0"/>
    <s v="DK1_Medium"/>
    <x v="5"/>
    <s v="GNR_BO_ELEC_E-100"/>
    <m/>
    <m/>
    <m/>
    <m/>
    <m/>
    <m/>
  </r>
  <r>
    <x v="0"/>
    <x v="1"/>
    <x v="1"/>
    <x v="0"/>
    <x v="0"/>
    <s v="DK1_Medium"/>
    <x v="5"/>
    <s v="GNR_HP_ELEC_GROUND-WTR_COP-360_LS-4-MW_Y-2020"/>
    <m/>
    <m/>
    <m/>
    <m/>
    <m/>
    <m/>
  </r>
  <r>
    <x v="0"/>
    <x v="1"/>
    <x v="1"/>
    <x v="0"/>
    <x v="0"/>
    <s v="DK1_Medium"/>
    <x v="5"/>
    <s v="GNR_HP_ELEC_GROUND-WTR_COP-380_LS-4-MW_Y-2030"/>
    <m/>
    <m/>
    <m/>
    <m/>
    <m/>
    <m/>
  </r>
  <r>
    <x v="0"/>
    <x v="1"/>
    <x v="1"/>
    <x v="0"/>
    <x v="0"/>
    <s v="DK1_Medium"/>
    <x v="1"/>
    <s v="GNR_HS_HEAT_PIT_L-DEC_E-91_Y-2020"/>
    <m/>
    <m/>
    <m/>
    <m/>
    <m/>
    <m/>
  </r>
  <r>
    <x v="0"/>
    <x v="1"/>
    <x v="1"/>
    <x v="0"/>
    <x v="0"/>
    <s v="DK1_Medium"/>
    <x v="1"/>
    <s v="GNR_HS_HEAT_PIT_L-DEC_E-91_Y-2030"/>
    <m/>
    <m/>
    <m/>
    <m/>
    <m/>
    <m/>
  </r>
  <r>
    <x v="0"/>
    <x v="1"/>
    <x v="1"/>
    <x v="0"/>
    <x v="0"/>
    <s v="DK1_Medium"/>
    <x v="3"/>
    <s v="GNR_SH_SUN"/>
    <m/>
    <m/>
    <m/>
    <m/>
    <m/>
    <m/>
  </r>
  <r>
    <x v="0"/>
    <x v="1"/>
    <x v="1"/>
    <x v="0"/>
    <x v="0"/>
    <s v="DK1_Medium"/>
    <x v="4"/>
    <s v="GNR_GEO_HEAT_HO"/>
    <m/>
    <m/>
    <m/>
    <m/>
    <m/>
    <m/>
  </r>
  <r>
    <x v="0"/>
    <x v="1"/>
    <x v="1"/>
    <x v="0"/>
    <x v="0"/>
    <s v="DK1_NoDH"/>
    <x v="3"/>
    <s v="GNR_PV_SUN"/>
    <m/>
    <m/>
    <m/>
    <m/>
    <m/>
    <m/>
  </r>
  <r>
    <x v="0"/>
    <x v="1"/>
    <x v="1"/>
    <x v="0"/>
    <x v="0"/>
    <s v="DK1_NoDH"/>
    <x v="6"/>
    <s v="GNR_ROR_WTR"/>
    <m/>
    <m/>
    <m/>
    <m/>
    <m/>
    <m/>
  </r>
  <r>
    <x v="0"/>
    <x v="1"/>
    <x v="1"/>
    <x v="0"/>
    <x v="0"/>
    <s v="DK1_NoDH"/>
    <x v="7"/>
    <s v="GNR_WT_WIND_ONS"/>
    <m/>
    <m/>
    <m/>
    <m/>
    <m/>
    <m/>
  </r>
  <r>
    <x v="0"/>
    <x v="1"/>
    <x v="1"/>
    <x v="0"/>
    <x v="0"/>
    <s v="DK1_NoDH"/>
    <x v="7"/>
    <s v="GNR_WT_WIND_ON_LS_Y-2020"/>
    <m/>
    <m/>
    <m/>
    <m/>
    <m/>
    <m/>
  </r>
  <r>
    <x v="0"/>
    <x v="1"/>
    <x v="1"/>
    <x v="0"/>
    <x v="0"/>
    <s v="DK1_NoDH"/>
    <x v="7"/>
    <s v="GNR_WT_WIND_ON_LS_Y-2030"/>
    <m/>
    <m/>
    <m/>
    <m/>
    <m/>
    <m/>
  </r>
  <r>
    <x v="0"/>
    <x v="1"/>
    <x v="1"/>
    <x v="0"/>
    <x v="0"/>
    <s v="DK1_NoDH"/>
    <x v="19"/>
    <s v="GNR_ST_WOODCHI_EXT_E-30"/>
    <m/>
    <m/>
    <m/>
    <m/>
    <m/>
    <m/>
  </r>
  <r>
    <x v="0"/>
    <x v="1"/>
    <x v="1"/>
    <x v="0"/>
    <x v="0"/>
    <s v="DK1_Offshore"/>
    <x v="7"/>
    <s v="GNR_WT_WIND_OFF"/>
    <m/>
    <m/>
    <m/>
    <m/>
    <m/>
    <m/>
  </r>
  <r>
    <x v="0"/>
    <x v="1"/>
    <x v="1"/>
    <x v="0"/>
    <x v="0"/>
    <s v="DK1_Rural"/>
    <x v="5"/>
    <s v="GNR_BO_ELEC_E-100"/>
    <m/>
    <m/>
    <m/>
    <m/>
    <m/>
    <m/>
  </r>
  <r>
    <x v="0"/>
    <x v="1"/>
    <x v="1"/>
    <x v="0"/>
    <x v="0"/>
    <s v="DK1_Rural"/>
    <x v="5"/>
    <s v="GNR_HP_ELEC_COP-300"/>
    <m/>
    <m/>
    <m/>
    <m/>
    <m/>
    <m/>
  </r>
  <r>
    <x v="0"/>
    <x v="1"/>
    <x v="1"/>
    <x v="0"/>
    <x v="0"/>
    <s v="DK1_Rural"/>
    <x v="5"/>
    <s v="GNR_HP_ELEC_COP-350"/>
    <m/>
    <m/>
    <m/>
    <m/>
    <m/>
    <m/>
  </r>
  <r>
    <x v="0"/>
    <x v="1"/>
    <x v="1"/>
    <x v="0"/>
    <x v="0"/>
    <s v="DK1_Rural"/>
    <x v="5"/>
    <s v="GNR_HP_ELEC_COP-400"/>
    <m/>
    <m/>
    <m/>
    <m/>
    <m/>
    <m/>
  </r>
  <r>
    <x v="0"/>
    <x v="1"/>
    <x v="1"/>
    <x v="0"/>
    <x v="0"/>
    <s v="DK1_Rural"/>
    <x v="5"/>
    <s v="GNR_HP_ELEC_COP-430"/>
    <m/>
    <m/>
    <m/>
    <m/>
    <m/>
    <m/>
  </r>
  <r>
    <x v="0"/>
    <x v="1"/>
    <x v="1"/>
    <x v="0"/>
    <x v="0"/>
    <s v="DK1_Rural"/>
    <x v="5"/>
    <s v="GNR_HP_ELEC_COP-450"/>
    <m/>
    <m/>
    <m/>
    <m/>
    <m/>
    <m/>
  </r>
  <r>
    <x v="0"/>
    <x v="1"/>
    <x v="1"/>
    <x v="0"/>
    <x v="0"/>
    <s v="DK1_Rural"/>
    <x v="5"/>
    <s v="GNR_HP_ELEC_COP-460"/>
    <m/>
    <m/>
    <m/>
    <m/>
    <m/>
    <m/>
  </r>
  <r>
    <x v="0"/>
    <x v="1"/>
    <x v="1"/>
    <x v="0"/>
    <x v="0"/>
    <s v="DK1_Rural"/>
    <x v="5"/>
    <s v="GNR_HP_ELEC_COP-470"/>
    <m/>
    <m/>
    <m/>
    <m/>
    <m/>
    <m/>
  </r>
  <r>
    <x v="0"/>
    <x v="1"/>
    <x v="1"/>
    <x v="0"/>
    <x v="0"/>
    <s v="DK1_Rural"/>
    <x v="5"/>
    <s v="GNR_HP_ELEC_COP-500"/>
    <m/>
    <m/>
    <m/>
    <m/>
    <m/>
    <m/>
  </r>
  <r>
    <x v="0"/>
    <x v="1"/>
    <x v="1"/>
    <x v="0"/>
    <x v="0"/>
    <s v="DK1_Rural"/>
    <x v="5"/>
    <s v="GNR_HP_ELEC_COP-530"/>
    <m/>
    <m/>
    <m/>
    <m/>
    <m/>
    <m/>
  </r>
  <r>
    <x v="0"/>
    <x v="1"/>
    <x v="1"/>
    <x v="0"/>
    <x v="0"/>
    <s v="DK1_Rural"/>
    <x v="5"/>
    <s v="GNR_HP_ELEC_COP-600"/>
    <m/>
    <m/>
    <m/>
    <m/>
    <m/>
    <m/>
  </r>
  <r>
    <x v="0"/>
    <x v="1"/>
    <x v="1"/>
    <x v="0"/>
    <x v="0"/>
    <s v="DK1_Rural"/>
    <x v="5"/>
    <s v="GNR_HP_ELEC_GROUND-WTR_COP-360_LS-4-MW_Y-2020"/>
    <m/>
    <m/>
    <m/>
    <m/>
    <m/>
    <m/>
  </r>
  <r>
    <x v="0"/>
    <x v="1"/>
    <x v="1"/>
    <x v="0"/>
    <x v="0"/>
    <s v="DK1_Rural"/>
    <x v="5"/>
    <s v="GNR_HP_ELEC_GROUND-WTR_COP-380_LS-4-MW_Y-2030"/>
    <m/>
    <m/>
    <m/>
    <m/>
    <m/>
    <m/>
  </r>
  <r>
    <x v="0"/>
    <x v="1"/>
    <x v="1"/>
    <x v="0"/>
    <x v="0"/>
    <s v="DK1_Rural"/>
    <x v="1"/>
    <s v="GNR_HS_HEAT_PIT_L-DEC_E-91_Y-2020"/>
    <m/>
    <m/>
    <m/>
    <m/>
    <m/>
    <m/>
  </r>
  <r>
    <x v="0"/>
    <x v="1"/>
    <x v="1"/>
    <x v="0"/>
    <x v="0"/>
    <s v="DK1_Rural"/>
    <x v="1"/>
    <s v="GNR_HS_HEAT_PIT_L-DEC_E-91_Y-2030"/>
    <m/>
    <m/>
    <m/>
    <m/>
    <m/>
    <m/>
  </r>
  <r>
    <x v="0"/>
    <x v="1"/>
    <x v="1"/>
    <x v="0"/>
    <x v="0"/>
    <s v="DK1_Rural"/>
    <x v="3"/>
    <s v="GNR_SH_SUN"/>
    <m/>
    <m/>
    <m/>
    <m/>
    <m/>
    <m/>
  </r>
  <r>
    <x v="0"/>
    <x v="1"/>
    <x v="1"/>
    <x v="0"/>
    <x v="0"/>
    <s v="DK1_Rural"/>
    <x v="4"/>
    <s v="GNR_EH_HEAT"/>
    <m/>
    <m/>
    <m/>
    <m/>
    <m/>
    <m/>
  </r>
  <r>
    <x v="0"/>
    <x v="1"/>
    <x v="1"/>
    <x v="0"/>
    <x v="0"/>
    <s v="DK1_Rural"/>
    <x v="8"/>
    <s v="GNR_BO_WOODWST_E-100"/>
    <m/>
    <m/>
    <n v="0.42869249999999998"/>
    <n v="4.286925E-4"/>
    <n v="2.7436320000000002E-3"/>
    <n v="2.7436319999999999E-6"/>
  </r>
  <r>
    <x v="0"/>
    <x v="1"/>
    <x v="1"/>
    <x v="0"/>
    <x v="0"/>
    <s v="DK1_Rural"/>
    <x v="8"/>
    <s v="GNR_BO_WOODWST_E-113"/>
    <m/>
    <m/>
    <n v="6.9157894736842196E-2"/>
    <n v="6.9157894736842195E-5"/>
    <n v="4.4261052631579002E-4"/>
    <n v="4.4261052631579E-7"/>
  </r>
  <r>
    <x v="0"/>
    <x v="1"/>
    <x v="1"/>
    <x v="0"/>
    <x v="0"/>
    <s v="DK1_Rural"/>
    <x v="8"/>
    <s v="GNR_BO_WOODWST_E-86"/>
    <m/>
    <m/>
    <n v="6.8755813953488398E-2"/>
    <n v="6.8755813953488406E-5"/>
    <n v="4.4003720930232602E-4"/>
    <n v="4.4003720930232602E-7"/>
  </r>
  <r>
    <x v="0"/>
    <x v="1"/>
    <x v="1"/>
    <x v="0"/>
    <x v="0"/>
    <s v="DK1_Rural"/>
    <x v="8"/>
    <s v="GNR_BO_WOODWST_E-89"/>
    <m/>
    <m/>
    <n v="4.4292134831460703E-2"/>
    <n v="4.4292134831460703E-5"/>
    <n v="2.8346966292134798E-4"/>
    <n v="2.8346966292134799E-7"/>
  </r>
  <r>
    <x v="0"/>
    <x v="1"/>
    <x v="1"/>
    <x v="0"/>
    <x v="0"/>
    <s v="DK1_Rural"/>
    <x v="8"/>
    <s v="GNR_BO_WOODWST_E-90"/>
    <m/>
    <m/>
    <n v="3.9419999999999997E-2"/>
    <n v="3.9419999999999999E-5"/>
    <n v="2.5228799999999998E-4"/>
    <n v="2.5228799999999999E-7"/>
  </r>
  <r>
    <x v="0"/>
    <x v="1"/>
    <x v="1"/>
    <x v="0"/>
    <x v="0"/>
    <s v="DK1_Rural"/>
    <x v="8"/>
    <s v="GNR_BO_WOODWST_E-94"/>
    <m/>
    <m/>
    <n v="1.9500319148936199E-2"/>
    <n v="1.9500319148936201E-5"/>
    <n v="1.2480204255319101E-4"/>
    <n v="1.24802042553192E-7"/>
  </r>
  <r>
    <x v="0"/>
    <x v="1"/>
    <x v="1"/>
    <x v="0"/>
    <x v="0"/>
    <s v="DK1_Small"/>
    <x v="5"/>
    <s v="GNR_HP_ELEC_GROUND-WTR_COP-360_LS-4-MW_Y-2020"/>
    <m/>
    <m/>
    <m/>
    <m/>
    <m/>
    <m/>
  </r>
  <r>
    <x v="0"/>
    <x v="1"/>
    <x v="1"/>
    <x v="0"/>
    <x v="0"/>
    <s v="DK1_Small"/>
    <x v="5"/>
    <s v="GNR_HP_ELEC_GROUND-WTR_COP-380_LS-4-MW_Y-2030"/>
    <m/>
    <m/>
    <m/>
    <m/>
    <m/>
    <m/>
  </r>
  <r>
    <x v="0"/>
    <x v="1"/>
    <x v="1"/>
    <x v="0"/>
    <x v="0"/>
    <s v="DK1_Small"/>
    <x v="1"/>
    <s v="GNR_HS_HEAT_PIT_L-DEC_E-91_Y-2020"/>
    <m/>
    <m/>
    <m/>
    <m/>
    <m/>
    <m/>
  </r>
  <r>
    <x v="0"/>
    <x v="1"/>
    <x v="1"/>
    <x v="0"/>
    <x v="0"/>
    <s v="DK1_Small"/>
    <x v="8"/>
    <s v="GNR_BO_WOODWST_E-89"/>
    <m/>
    <m/>
    <n v="3.9375707865168599E-2"/>
    <n v="3.9375707865168603E-5"/>
    <n v="2.52004530337079E-4"/>
    <n v="2.5200453033707899E-7"/>
  </r>
  <r>
    <x v="0"/>
    <x v="1"/>
    <x v="1"/>
    <x v="0"/>
    <x v="1"/>
    <s v="DK2_Large"/>
    <x v="5"/>
    <s v="GNR_HP_ELEC_COP-300"/>
    <m/>
    <m/>
    <m/>
    <m/>
    <m/>
    <m/>
  </r>
  <r>
    <x v="0"/>
    <x v="1"/>
    <x v="1"/>
    <x v="0"/>
    <x v="1"/>
    <s v="DK2_Large"/>
    <x v="1"/>
    <s v="GNR_HS_HEAT_PIT_L-CEN_E-90_Y-2020"/>
    <m/>
    <m/>
    <m/>
    <m/>
    <m/>
    <m/>
  </r>
  <r>
    <x v="0"/>
    <x v="1"/>
    <x v="1"/>
    <x v="0"/>
    <x v="1"/>
    <s v="DK2_Large"/>
    <x v="1"/>
    <s v="GNR_HS_HEAT_PIT_L-CEN_E-90_Y-2030"/>
    <m/>
    <m/>
    <m/>
    <m/>
    <m/>
    <m/>
  </r>
  <r>
    <x v="0"/>
    <x v="1"/>
    <x v="1"/>
    <x v="0"/>
    <x v="1"/>
    <s v="DK2_Large"/>
    <x v="2"/>
    <s v="GNR_ST_MSW_BP_E-23_LS-220-MW-FEED_Y-2020"/>
    <m/>
    <m/>
    <n v="5.5978927624366097"/>
    <n v="5.5978927624366097E-3"/>
    <n v="7.1767855928674504E-2"/>
    <n v="7.17678559286745E-5"/>
  </r>
  <r>
    <x v="0"/>
    <x v="1"/>
    <x v="1"/>
    <x v="0"/>
    <x v="1"/>
    <s v="DK2_Large"/>
    <x v="2"/>
    <s v="GNR_ST_MSW_BP_E-24_LS-220-MW-FEED_Y-2030"/>
    <m/>
    <m/>
    <n v="5.2505238928695501"/>
    <n v="5.25052389286955E-3"/>
    <n v="6.7314408882942905E-2"/>
    <n v="6.7314408882942898E-5"/>
  </r>
  <r>
    <x v="0"/>
    <x v="1"/>
    <x v="1"/>
    <x v="0"/>
    <x v="1"/>
    <s v="DK2_Large"/>
    <x v="2"/>
    <s v="GNR_ST_MSW_BP_E-27"/>
    <m/>
    <m/>
    <n v="0.65459911111116198"/>
    <n v="6.54599111111162E-4"/>
    <n v="9.0636800000000201E-3"/>
    <n v="9.0636800000000199E-6"/>
  </r>
  <r>
    <x v="0"/>
    <x v="1"/>
    <x v="1"/>
    <x v="0"/>
    <x v="1"/>
    <s v="DK2_Large"/>
    <x v="4"/>
    <s v="GNR_GEO_HEAT_HO"/>
    <m/>
    <m/>
    <m/>
    <m/>
    <m/>
    <m/>
  </r>
  <r>
    <x v="0"/>
    <x v="1"/>
    <x v="1"/>
    <x v="0"/>
    <x v="1"/>
    <s v="DK2_Large"/>
    <x v="19"/>
    <s v="GNR_ST_WOODCHI_BP_E-29_LS-600-MW-FEED_Y-2030"/>
    <m/>
    <m/>
    <m/>
    <m/>
    <m/>
    <m/>
  </r>
  <r>
    <x v="0"/>
    <x v="1"/>
    <x v="1"/>
    <x v="0"/>
    <x v="1"/>
    <s v="DK2_Large"/>
    <x v="8"/>
    <s v="GNR_BO_WOODWST_E-90"/>
    <m/>
    <m/>
    <n v="0.14585400000000001"/>
    <n v="1.45854E-4"/>
    <n v="9.3346559999999996E-4"/>
    <n v="9.3346559999999998E-7"/>
  </r>
  <r>
    <x v="0"/>
    <x v="1"/>
    <x v="1"/>
    <x v="0"/>
    <x v="1"/>
    <s v="DK2_MedSmall"/>
    <x v="5"/>
    <s v="GNR_HP_ELEC_GROUND-WTR_COP-380_LS-4-MW_Y-2030"/>
    <m/>
    <m/>
    <m/>
    <m/>
    <m/>
    <m/>
  </r>
  <r>
    <x v="0"/>
    <x v="1"/>
    <x v="1"/>
    <x v="0"/>
    <x v="1"/>
    <s v="DK2_MedSmall"/>
    <x v="1"/>
    <s v="GNR_HS_HEAT_PIT_L-DEC_E-91_Y-2020"/>
    <m/>
    <m/>
    <m/>
    <m/>
    <m/>
    <m/>
  </r>
  <r>
    <x v="0"/>
    <x v="1"/>
    <x v="1"/>
    <x v="0"/>
    <x v="1"/>
    <s v="DK2_MedSmall"/>
    <x v="1"/>
    <s v="GNR_HS_HEAT_PIT_L-DEC_E-91_Y-2030"/>
    <m/>
    <m/>
    <m/>
    <m/>
    <m/>
    <m/>
  </r>
  <r>
    <x v="0"/>
    <x v="1"/>
    <x v="1"/>
    <x v="0"/>
    <x v="1"/>
    <s v="DK2_MedSmall"/>
    <x v="3"/>
    <s v="GNR_SH_SUN"/>
    <m/>
    <m/>
    <m/>
    <m/>
    <m/>
    <m/>
  </r>
  <r>
    <x v="0"/>
    <x v="1"/>
    <x v="1"/>
    <x v="0"/>
    <x v="1"/>
    <s v="DK2_MedSmall"/>
    <x v="4"/>
    <s v="GNR_EH_HEAT"/>
    <m/>
    <m/>
    <m/>
    <m/>
    <m/>
    <m/>
  </r>
  <r>
    <x v="0"/>
    <x v="1"/>
    <x v="1"/>
    <x v="0"/>
    <x v="1"/>
    <s v="DK2_Medium"/>
    <x v="5"/>
    <s v="GNR_HP_ELEC_GROUND-WTR_COP-380_LS-4-MW_Y-2030"/>
    <m/>
    <m/>
    <m/>
    <m/>
    <m/>
    <m/>
  </r>
  <r>
    <x v="0"/>
    <x v="1"/>
    <x v="1"/>
    <x v="0"/>
    <x v="1"/>
    <s v="DK2_Medium"/>
    <x v="1"/>
    <s v="GNR_HS_HEAT_PIT_L-DEC_E-91_Y-2020"/>
    <m/>
    <m/>
    <m/>
    <m/>
    <m/>
    <m/>
  </r>
  <r>
    <x v="0"/>
    <x v="1"/>
    <x v="1"/>
    <x v="0"/>
    <x v="1"/>
    <s v="DK2_Medium"/>
    <x v="1"/>
    <s v="GNR_HS_HEAT_PIT_L-DEC_E-91_Y-2030"/>
    <m/>
    <m/>
    <m/>
    <m/>
    <m/>
    <m/>
  </r>
  <r>
    <x v="0"/>
    <x v="1"/>
    <x v="1"/>
    <x v="0"/>
    <x v="1"/>
    <s v="DK2_Medium"/>
    <x v="2"/>
    <s v="GNR_ST_MSW_BP_E-23"/>
    <m/>
    <m/>
    <n v="0.31688347826089402"/>
    <n v="3.16883478260894E-4"/>
    <n v="4.3876173913043499E-3"/>
    <n v="4.3876173913043502E-6"/>
  </r>
  <r>
    <x v="0"/>
    <x v="1"/>
    <x v="1"/>
    <x v="0"/>
    <x v="1"/>
    <s v="DK2_Medium"/>
    <x v="3"/>
    <s v="GNR_SH_SUN"/>
    <m/>
    <m/>
    <m/>
    <m/>
    <m/>
    <m/>
  </r>
  <r>
    <x v="0"/>
    <x v="1"/>
    <x v="1"/>
    <x v="0"/>
    <x v="1"/>
    <s v="DK2_Medium"/>
    <x v="4"/>
    <s v="GNR_EH_HEAT"/>
    <m/>
    <m/>
    <m/>
    <m/>
    <m/>
    <m/>
  </r>
  <r>
    <x v="0"/>
    <x v="1"/>
    <x v="1"/>
    <x v="0"/>
    <x v="1"/>
    <s v="DK2_Medium"/>
    <x v="19"/>
    <s v="GNR_ST_WOODCHI_BP_E-27"/>
    <m/>
    <m/>
    <m/>
    <m/>
    <m/>
    <m/>
  </r>
  <r>
    <x v="0"/>
    <x v="1"/>
    <x v="1"/>
    <x v="0"/>
    <x v="1"/>
    <s v="DK2_NoDH"/>
    <x v="3"/>
    <s v="GNR_PV_SUN"/>
    <m/>
    <m/>
    <m/>
    <m/>
    <m/>
    <m/>
  </r>
  <r>
    <x v="0"/>
    <x v="1"/>
    <x v="1"/>
    <x v="0"/>
    <x v="1"/>
    <s v="DK2_NoDH"/>
    <x v="6"/>
    <s v="GNR_ROR_WTR"/>
    <m/>
    <m/>
    <m/>
    <m/>
    <m/>
    <m/>
  </r>
  <r>
    <x v="0"/>
    <x v="1"/>
    <x v="1"/>
    <x v="0"/>
    <x v="1"/>
    <s v="DK2_NoDH"/>
    <x v="7"/>
    <s v="GNR_WT_WIND_ONS"/>
    <m/>
    <m/>
    <m/>
    <m/>
    <m/>
    <m/>
  </r>
  <r>
    <x v="0"/>
    <x v="1"/>
    <x v="1"/>
    <x v="0"/>
    <x v="1"/>
    <s v="DK2_NoDH"/>
    <x v="7"/>
    <s v="GNR_WT_WIND_ON_LS_Y-2020"/>
    <m/>
    <m/>
    <m/>
    <m/>
    <m/>
    <m/>
  </r>
  <r>
    <x v="0"/>
    <x v="1"/>
    <x v="1"/>
    <x v="0"/>
    <x v="1"/>
    <s v="DK2_NoDH"/>
    <x v="7"/>
    <s v="GNR_WT_WIND_ON_LS_Y-2030"/>
    <m/>
    <m/>
    <m/>
    <m/>
    <m/>
    <m/>
  </r>
  <r>
    <x v="0"/>
    <x v="1"/>
    <x v="1"/>
    <x v="0"/>
    <x v="1"/>
    <s v="DK2_Offshore"/>
    <x v="7"/>
    <s v="GNR_WT_WIND_OFF"/>
    <m/>
    <m/>
    <m/>
    <m/>
    <m/>
    <m/>
  </r>
  <r>
    <x v="0"/>
    <x v="1"/>
    <x v="1"/>
    <x v="0"/>
    <x v="1"/>
    <s v="DK2_Offshore"/>
    <x v="7"/>
    <s v="GNR_WT_WIND_OFF_L-NS_Y-2030"/>
    <m/>
    <m/>
    <m/>
    <m/>
    <m/>
    <m/>
  </r>
  <r>
    <x v="0"/>
    <x v="1"/>
    <x v="1"/>
    <x v="0"/>
    <x v="1"/>
    <s v="DK2_Rural"/>
    <x v="5"/>
    <s v="GNR_BO_ELEC_E-100"/>
    <m/>
    <m/>
    <m/>
    <m/>
    <m/>
    <m/>
  </r>
  <r>
    <x v="0"/>
    <x v="1"/>
    <x v="1"/>
    <x v="0"/>
    <x v="1"/>
    <s v="DK2_Rural"/>
    <x v="5"/>
    <s v="GNR_BO_ELEC_E-98"/>
    <m/>
    <m/>
    <m/>
    <m/>
    <m/>
    <m/>
  </r>
  <r>
    <x v="0"/>
    <x v="1"/>
    <x v="1"/>
    <x v="0"/>
    <x v="1"/>
    <s v="DK2_Rural"/>
    <x v="5"/>
    <s v="GNR_HP_ELEC_COP-400"/>
    <m/>
    <m/>
    <m/>
    <m/>
    <m/>
    <m/>
  </r>
  <r>
    <x v="0"/>
    <x v="1"/>
    <x v="1"/>
    <x v="0"/>
    <x v="1"/>
    <s v="DK2_Rural"/>
    <x v="5"/>
    <s v="GNR_HP_ELEC_GROUND-WTR_COP-360_LS-4-MW_Y-2020"/>
    <m/>
    <m/>
    <m/>
    <m/>
    <m/>
    <m/>
  </r>
  <r>
    <x v="0"/>
    <x v="1"/>
    <x v="1"/>
    <x v="0"/>
    <x v="1"/>
    <s v="DK2_Rural"/>
    <x v="5"/>
    <s v="GNR_HP_ELEC_GROUND-WTR_COP-380_LS-4-MW_Y-2030"/>
    <m/>
    <m/>
    <m/>
    <m/>
    <m/>
    <m/>
  </r>
  <r>
    <x v="0"/>
    <x v="1"/>
    <x v="1"/>
    <x v="0"/>
    <x v="1"/>
    <s v="DK2_Rural"/>
    <x v="1"/>
    <s v="GNR_HS_HEAT_PIT_L-DEC_E-91_Y-2020"/>
    <m/>
    <m/>
    <m/>
    <m/>
    <m/>
    <m/>
  </r>
  <r>
    <x v="0"/>
    <x v="1"/>
    <x v="1"/>
    <x v="0"/>
    <x v="1"/>
    <s v="DK2_Rural"/>
    <x v="1"/>
    <s v="GNR_HS_HEAT_PIT_L-DEC_E-91_Y-2030"/>
    <m/>
    <m/>
    <m/>
    <m/>
    <m/>
    <m/>
  </r>
  <r>
    <x v="0"/>
    <x v="1"/>
    <x v="1"/>
    <x v="0"/>
    <x v="1"/>
    <s v="DK2_Rural"/>
    <x v="3"/>
    <s v="GNR_SH_SUN"/>
    <m/>
    <m/>
    <m/>
    <m/>
    <m/>
    <m/>
  </r>
  <r>
    <x v="0"/>
    <x v="1"/>
    <x v="1"/>
    <x v="0"/>
    <x v="1"/>
    <s v="DK2_Rural"/>
    <x v="4"/>
    <s v="GNR_EH_HEAT"/>
    <m/>
    <m/>
    <m/>
    <m/>
    <m/>
    <m/>
  </r>
  <r>
    <x v="0"/>
    <x v="1"/>
    <x v="1"/>
    <x v="0"/>
    <x v="1"/>
    <s v="DK2_Small"/>
    <x v="5"/>
    <s v="GNR_HP_ELEC_GROUND-WTR_COP-360_LS-4-MW_Y-2020"/>
    <m/>
    <m/>
    <m/>
    <m/>
    <m/>
    <m/>
  </r>
  <r>
    <x v="0"/>
    <x v="1"/>
    <x v="1"/>
    <x v="0"/>
    <x v="1"/>
    <s v="DK2_Small"/>
    <x v="5"/>
    <s v="GNR_HP_ELEC_GROUND-WTR_COP-380_LS-4-MW_Y-2030"/>
    <m/>
    <m/>
    <m/>
    <m/>
    <m/>
    <m/>
  </r>
  <r>
    <x v="0"/>
    <x v="1"/>
    <x v="1"/>
    <x v="0"/>
    <x v="1"/>
    <s v="DK2_Small"/>
    <x v="1"/>
    <s v="GNR_HS_HEAT_PIT_L-DEC_E-91_Y-2020"/>
    <m/>
    <m/>
    <m/>
    <m/>
    <m/>
    <m/>
  </r>
  <r>
    <x v="0"/>
    <x v="1"/>
    <x v="1"/>
    <x v="1"/>
    <x v="2"/>
    <s v="EE_A"/>
    <x v="5"/>
    <s v="GNR_ES_ELEC_BAT-LITHIO_E-97_Y-30-50"/>
    <m/>
    <m/>
    <m/>
    <m/>
    <m/>
    <m/>
  </r>
  <r>
    <x v="0"/>
    <x v="1"/>
    <x v="1"/>
    <x v="1"/>
    <x v="2"/>
    <s v="EE_A"/>
    <x v="3"/>
    <s v="GNR_PV_SUN_LS-4-MW_Y-2020"/>
    <m/>
    <m/>
    <m/>
    <m/>
    <m/>
    <m/>
  </r>
  <r>
    <x v="0"/>
    <x v="1"/>
    <x v="1"/>
    <x v="1"/>
    <x v="2"/>
    <s v="EE_A"/>
    <x v="3"/>
    <s v="GNR_PV_SUN_LS-4-MW_Y-2030"/>
    <m/>
    <m/>
    <m/>
    <m/>
    <m/>
    <m/>
  </r>
  <r>
    <x v="0"/>
    <x v="1"/>
    <x v="1"/>
    <x v="1"/>
    <x v="2"/>
    <s v="EE_A"/>
    <x v="7"/>
    <s v="GNR_WT_WIND_ON_LS_Y-2020"/>
    <m/>
    <m/>
    <m/>
    <m/>
    <m/>
    <m/>
  </r>
  <r>
    <x v="0"/>
    <x v="1"/>
    <x v="1"/>
    <x v="1"/>
    <x v="2"/>
    <s v="EE_Industry"/>
    <x v="1"/>
    <s v="GNR_HS_HEAT_PIT_L-DEC_E-91_Y-2020"/>
    <m/>
    <m/>
    <m/>
    <m/>
    <m/>
    <m/>
  </r>
  <r>
    <x v="0"/>
    <x v="1"/>
    <x v="1"/>
    <x v="1"/>
    <x v="2"/>
    <s v="EE_Industry"/>
    <x v="1"/>
    <s v="GNR_HS_HEAT_WTR-TANK_LS_E-95_Y-2010"/>
    <m/>
    <m/>
    <m/>
    <m/>
    <m/>
    <m/>
  </r>
  <r>
    <x v="0"/>
    <x v="1"/>
    <x v="1"/>
    <x v="1"/>
    <x v="2"/>
    <s v="EE_Industry"/>
    <x v="8"/>
    <s v="GNR_ST_WOODWST_BP_E-53"/>
    <m/>
    <m/>
    <n v="39.495087327660301"/>
    <n v="3.94950873276603E-2"/>
    <n v="6.3192139724256502E-3"/>
    <n v="6.31921397242565E-6"/>
  </r>
  <r>
    <x v="0"/>
    <x v="1"/>
    <x v="1"/>
    <x v="1"/>
    <x v="2"/>
    <s v="EE_Kohtla_Jarve"/>
    <x v="5"/>
    <s v="GNR_HP_ELEC_GROUND-WTR_COP-360_LS-4-MW_Y-2020"/>
    <m/>
    <m/>
    <m/>
    <m/>
    <m/>
    <m/>
  </r>
  <r>
    <x v="0"/>
    <x v="1"/>
    <x v="1"/>
    <x v="1"/>
    <x v="2"/>
    <s v="EE_Kohtla_Jarve"/>
    <x v="1"/>
    <s v="GNR_HS_HEAT_PIT_L-DEC_E-91_Y-2020"/>
    <m/>
    <m/>
    <m/>
    <m/>
    <m/>
    <m/>
  </r>
  <r>
    <x v="0"/>
    <x v="1"/>
    <x v="1"/>
    <x v="1"/>
    <x v="2"/>
    <s v="EE_Narva"/>
    <x v="5"/>
    <s v="GNR_HP_ELEC_AIR-WTR_COP-310_LS_Y-2020"/>
    <m/>
    <m/>
    <m/>
    <m/>
    <m/>
    <m/>
  </r>
  <r>
    <x v="0"/>
    <x v="1"/>
    <x v="1"/>
    <x v="1"/>
    <x v="2"/>
    <s v="EE_Narva"/>
    <x v="5"/>
    <s v="GNR_HP_ELEC_AIR-WTR_COP-330_LS_Y-2030"/>
    <m/>
    <m/>
    <m/>
    <m/>
    <m/>
    <m/>
  </r>
  <r>
    <x v="0"/>
    <x v="1"/>
    <x v="1"/>
    <x v="1"/>
    <x v="2"/>
    <s v="EE_Narva"/>
    <x v="1"/>
    <s v="GNR_HS_HEAT_PIT_L-CEN_E-90_Y-2020"/>
    <m/>
    <m/>
    <m/>
    <m/>
    <m/>
    <m/>
  </r>
  <r>
    <x v="0"/>
    <x v="1"/>
    <x v="1"/>
    <x v="1"/>
    <x v="2"/>
    <s v="EE_Parnu"/>
    <x v="5"/>
    <s v="GNR_HP_ELEC_AIR-WTR_COP-310_LS_Y-2020"/>
    <m/>
    <m/>
    <m/>
    <m/>
    <m/>
    <m/>
  </r>
  <r>
    <x v="0"/>
    <x v="1"/>
    <x v="1"/>
    <x v="1"/>
    <x v="2"/>
    <s v="EE_Parnu"/>
    <x v="5"/>
    <s v="GNR_HP_ELEC_AIR-WTR_COP-330_LS_Y-2030"/>
    <m/>
    <m/>
    <m/>
    <m/>
    <m/>
    <m/>
  </r>
  <r>
    <x v="0"/>
    <x v="1"/>
    <x v="1"/>
    <x v="1"/>
    <x v="2"/>
    <s v="EE_Parnu"/>
    <x v="1"/>
    <s v="GNR_HS_HEAT_PIT_L-CEN_E-90_Y-2020"/>
    <m/>
    <m/>
    <m/>
    <m/>
    <m/>
    <m/>
  </r>
  <r>
    <x v="0"/>
    <x v="1"/>
    <x v="1"/>
    <x v="1"/>
    <x v="2"/>
    <s v="EE_Rural"/>
    <x v="6"/>
    <s v="GNR_ROR_WTR"/>
    <m/>
    <m/>
    <m/>
    <m/>
    <m/>
    <m/>
  </r>
  <r>
    <x v="0"/>
    <x v="1"/>
    <x v="1"/>
    <x v="1"/>
    <x v="2"/>
    <s v="EE_Rural"/>
    <x v="7"/>
    <s v="GNR_WT_WIND_ONS"/>
    <m/>
    <m/>
    <m/>
    <m/>
    <m/>
    <m/>
  </r>
  <r>
    <x v="0"/>
    <x v="1"/>
    <x v="1"/>
    <x v="1"/>
    <x v="2"/>
    <s v="EE_Rural"/>
    <x v="8"/>
    <s v="EBAVERE_ST_WOODWST_BP"/>
    <m/>
    <m/>
    <n v="31.121052631579001"/>
    <n v="3.1121052631579001E-2"/>
    <n v="4.9793684210526299E-3"/>
    <n v="4.9793684210526302E-6"/>
  </r>
  <r>
    <x v="0"/>
    <x v="1"/>
    <x v="1"/>
    <x v="1"/>
    <x v="2"/>
    <s v="EE_Tallinn"/>
    <x v="5"/>
    <s v="GNR_HP_ELEC_AIR-WTR_COP-310_LS_Y-2020"/>
    <m/>
    <m/>
    <m/>
    <m/>
    <m/>
    <m/>
  </r>
  <r>
    <x v="0"/>
    <x v="1"/>
    <x v="1"/>
    <x v="1"/>
    <x v="2"/>
    <s v="EE_Tallinn"/>
    <x v="1"/>
    <s v="GNR_HS_HEAT_PIT_L-CEN_E-90_Y-2020"/>
    <m/>
    <m/>
    <m/>
    <m/>
    <m/>
    <m/>
  </r>
  <r>
    <x v="0"/>
    <x v="1"/>
    <x v="1"/>
    <x v="1"/>
    <x v="2"/>
    <s v="EE_Tallinn"/>
    <x v="2"/>
    <s v="IRU_ST_MSW_BP"/>
    <m/>
    <m/>
    <n v="278.77823999999998"/>
    <n v="0.27877824000000001"/>
    <n v="7.1481599999999998E-3"/>
    <n v="7.1481600000000002E-6"/>
  </r>
  <r>
    <x v="0"/>
    <x v="1"/>
    <x v="1"/>
    <x v="1"/>
    <x v="2"/>
    <s v="EE_Tartu"/>
    <x v="5"/>
    <s v="GNR_HP_ELEC_AIR-WTR_COP-310_LS_Y-2020"/>
    <m/>
    <m/>
    <m/>
    <m/>
    <m/>
    <m/>
  </r>
  <r>
    <x v="0"/>
    <x v="1"/>
    <x v="1"/>
    <x v="1"/>
    <x v="2"/>
    <s v="EE_Tartu"/>
    <x v="5"/>
    <s v="GNR_HP_ELEC_AIR-WTR_COP-330_LS_Y-2030"/>
    <m/>
    <m/>
    <m/>
    <m/>
    <m/>
    <m/>
  </r>
  <r>
    <x v="0"/>
    <x v="1"/>
    <x v="1"/>
    <x v="1"/>
    <x v="2"/>
    <s v="EE_Tartu"/>
    <x v="1"/>
    <s v="GNR_HS_HEAT_PIT_L-CEN_E-90_Y-2020"/>
    <m/>
    <m/>
    <m/>
    <m/>
    <m/>
    <m/>
  </r>
  <r>
    <x v="0"/>
    <x v="1"/>
    <x v="1"/>
    <x v="2"/>
    <x v="3"/>
    <s v="FI_IND"/>
    <x v="5"/>
    <s v="GNR_HP_ELEC_AIR-WTR_COP-310_LS_Y-2020"/>
    <m/>
    <m/>
    <m/>
    <m/>
    <m/>
    <m/>
  </r>
  <r>
    <x v="0"/>
    <x v="1"/>
    <x v="1"/>
    <x v="2"/>
    <x v="3"/>
    <s v="FI_IND"/>
    <x v="1"/>
    <s v="GNR_HS_HEAT_PIT_L-CEN_E-90_Y-2020"/>
    <m/>
    <m/>
    <m/>
    <m/>
    <m/>
    <m/>
  </r>
  <r>
    <x v="0"/>
    <x v="1"/>
    <x v="1"/>
    <x v="2"/>
    <x v="3"/>
    <s v="FI_IND"/>
    <x v="2"/>
    <s v="GNR_IND-ST_MSW_BP_CB-30"/>
    <m/>
    <m/>
    <n v="2.3248391111112898"/>
    <n v="2.3248391111112899E-3"/>
    <n v="3.2190080000000003E-2"/>
    <n v="3.2190080000000001E-5"/>
  </r>
  <r>
    <x v="0"/>
    <x v="1"/>
    <x v="1"/>
    <x v="2"/>
    <x v="3"/>
    <s v="FI_IND"/>
    <x v="2"/>
    <s v="GNR_ST_MSW_BP_E-23_LS-220-MW-FEED_Y-2020"/>
    <m/>
    <m/>
    <n v="24.8424539030975"/>
    <n v="2.48424539030975E-2"/>
    <n v="0.31849299875765902"/>
    <n v="3.1849299875765901E-4"/>
  </r>
  <r>
    <x v="0"/>
    <x v="1"/>
    <x v="1"/>
    <x v="2"/>
    <x v="3"/>
    <s v="FI_IND"/>
    <x v="2"/>
    <s v="GNR_ST_MSW_BP_E-24_LS-220-MW-FEED_Y-2030"/>
    <m/>
    <m/>
    <n v="9.7855478563520109"/>
    <n v="9.7855478563520105E-3"/>
    <n v="0.12545574174810301"/>
    <n v="1.25455741748103E-4"/>
  </r>
  <r>
    <x v="0"/>
    <x v="1"/>
    <x v="1"/>
    <x v="2"/>
    <x v="3"/>
    <s v="FI_IND"/>
    <x v="4"/>
    <s v="GNR_EH_HEAT"/>
    <m/>
    <m/>
    <m/>
    <m/>
    <m/>
    <m/>
  </r>
  <r>
    <x v="0"/>
    <x v="1"/>
    <x v="1"/>
    <x v="2"/>
    <x v="3"/>
    <s v="FI_IND"/>
    <x v="19"/>
    <s v="GNR_IND-ST_WOODCHI_BP_CB-70"/>
    <m/>
    <m/>
    <m/>
    <m/>
    <m/>
    <m/>
  </r>
  <r>
    <x v="0"/>
    <x v="1"/>
    <x v="1"/>
    <x v="2"/>
    <x v="3"/>
    <s v="FI_IND"/>
    <x v="8"/>
    <s v="GNR_IND-ST_BLACKLIC_BP_CB-30"/>
    <m/>
    <m/>
    <n v="1280.8134620000001"/>
    <n v="1.280813462"/>
    <n v="0.20493015392"/>
    <n v="2.0493015391999999E-4"/>
  </r>
  <r>
    <x v="0"/>
    <x v="1"/>
    <x v="1"/>
    <x v="2"/>
    <x v="3"/>
    <s v="FI_IND"/>
    <x v="8"/>
    <s v="GNR_IND-ST_WOODWST_BP_CB-30"/>
    <m/>
    <m/>
    <n v="7.0273450000000098E-2"/>
    <n v="7.0273450000000095E-5"/>
    <n v="4.4975008000000001E-4"/>
    <n v="4.4975007999999999E-7"/>
  </r>
  <r>
    <x v="0"/>
    <x v="1"/>
    <x v="1"/>
    <x v="2"/>
    <x v="3"/>
    <s v="FI_large"/>
    <x v="1"/>
    <s v="GNR_HS_HEAT_PIT_L-CEN_E-90"/>
    <m/>
    <m/>
    <m/>
    <m/>
    <m/>
    <m/>
  </r>
  <r>
    <x v="0"/>
    <x v="1"/>
    <x v="1"/>
    <x v="2"/>
    <x v="3"/>
    <s v="FI_large"/>
    <x v="1"/>
    <s v="GNR_HS_HEAT_PIT_L-CEN_E-90_Y-2020"/>
    <m/>
    <m/>
    <m/>
    <m/>
    <m/>
    <m/>
  </r>
  <r>
    <x v="0"/>
    <x v="1"/>
    <x v="1"/>
    <x v="2"/>
    <x v="3"/>
    <s v="FI_large"/>
    <x v="1"/>
    <s v="GNR_HS_HEAT_WTR-TANK_LS_E-95_Y-2010"/>
    <m/>
    <m/>
    <m/>
    <m/>
    <m/>
    <m/>
  </r>
  <r>
    <x v="0"/>
    <x v="1"/>
    <x v="1"/>
    <x v="2"/>
    <x v="3"/>
    <s v="FI_large"/>
    <x v="2"/>
    <s v="GNR_ST_MSW_BP_E-24_LS-220-MW-FEED_Y-2030"/>
    <m/>
    <m/>
    <n v="0.683362697615295"/>
    <n v="6.8336269761529503E-4"/>
    <n v="8.7610602258371105E-3"/>
    <n v="8.7610602258371107E-6"/>
  </r>
  <r>
    <x v="0"/>
    <x v="1"/>
    <x v="1"/>
    <x v="2"/>
    <x v="3"/>
    <s v="FI_large"/>
    <x v="10"/>
    <s v="KELJONLAHTI_ST_PEAT_EXT"/>
    <n v="16.7131742663185"/>
    <n v="1.6713174266318499E-2"/>
    <n v="37.487493681462098"/>
    <n v="3.7487493681462099E-2"/>
    <n v="4.6859367101827703E-4"/>
    <n v="4.6859367101827698E-7"/>
  </r>
  <r>
    <x v="0"/>
    <x v="1"/>
    <x v="1"/>
    <x v="2"/>
    <x v="3"/>
    <s v="FI_large"/>
    <x v="4"/>
    <s v="GNR_EH_HEAT"/>
    <m/>
    <m/>
    <m/>
    <m/>
    <m/>
    <m/>
  </r>
  <r>
    <x v="0"/>
    <x v="1"/>
    <x v="1"/>
    <x v="2"/>
    <x v="3"/>
    <s v="FI_large"/>
    <x v="19"/>
    <s v="GNR_IND-ST_WOODCHI_BP_CB-50"/>
    <m/>
    <m/>
    <m/>
    <m/>
    <m/>
    <m/>
  </r>
  <r>
    <x v="0"/>
    <x v="1"/>
    <x v="1"/>
    <x v="2"/>
    <x v="3"/>
    <s v="FI_large"/>
    <x v="19"/>
    <s v="GNR_ST_WOODCHI_BP_CB-40"/>
    <m/>
    <m/>
    <m/>
    <m/>
    <m/>
    <m/>
  </r>
  <r>
    <x v="0"/>
    <x v="1"/>
    <x v="1"/>
    <x v="2"/>
    <x v="3"/>
    <s v="FI_large_gas"/>
    <x v="5"/>
    <s v="GNR_HP_ELEC_COP-270"/>
    <m/>
    <m/>
    <m/>
    <m/>
    <m/>
    <m/>
  </r>
  <r>
    <x v="0"/>
    <x v="1"/>
    <x v="1"/>
    <x v="2"/>
    <x v="3"/>
    <s v="FI_large_gas"/>
    <x v="1"/>
    <s v="GNR_HS_HEAT_PIT_L-CEN_E-90_Y-2020"/>
    <m/>
    <m/>
    <m/>
    <m/>
    <m/>
    <m/>
  </r>
  <r>
    <x v="0"/>
    <x v="1"/>
    <x v="1"/>
    <x v="2"/>
    <x v="3"/>
    <s v="FI_large_gas"/>
    <x v="1"/>
    <s v="GNR_HS_HEAT_PIT_L-CEN_E-90_Y-2030"/>
    <m/>
    <m/>
    <m/>
    <m/>
    <m/>
    <m/>
  </r>
  <r>
    <x v="0"/>
    <x v="1"/>
    <x v="1"/>
    <x v="2"/>
    <x v="3"/>
    <s v="FI_large_gas"/>
    <x v="2"/>
    <s v="GNR_ST_MSW_BP_CB-30"/>
    <m/>
    <m/>
    <n v="1.8203928888890299"/>
    <n v="1.82039288888903E-3"/>
    <n v="2.5205439999999999E-2"/>
    <n v="2.520544E-5"/>
  </r>
  <r>
    <x v="0"/>
    <x v="1"/>
    <x v="1"/>
    <x v="2"/>
    <x v="3"/>
    <s v="FI_large_gas"/>
    <x v="2"/>
    <s v="GNR_ST_MSW_BP_E-23_LS-220-MW-FEED_Y-2020"/>
    <m/>
    <m/>
    <n v="11.931558026511199"/>
    <n v="1.19315580265112E-2"/>
    <n v="0.15296869264758001"/>
    <n v="1.5296869264757999E-4"/>
  </r>
  <r>
    <x v="0"/>
    <x v="1"/>
    <x v="1"/>
    <x v="2"/>
    <x v="3"/>
    <s v="FI_large_gas"/>
    <x v="2"/>
    <s v="GNR_ST_MSW_BP_E-24_LS-220-MW-FEED_Y-2030"/>
    <m/>
    <m/>
    <n v="6.1797797897185802"/>
    <n v="6.1797797897185803E-3"/>
    <n v="7.9227946022033105E-2"/>
    <n v="7.9227946022033096E-5"/>
  </r>
  <r>
    <x v="0"/>
    <x v="1"/>
    <x v="1"/>
    <x v="2"/>
    <x v="3"/>
    <s v="FI_large_gas"/>
    <x v="11"/>
    <s v="GNR_ST_HYDROGEN_BP_CB-30"/>
    <n v="8.1021824000000002"/>
    <n v="8.1021823999999996E-3"/>
    <m/>
    <m/>
    <m/>
    <m/>
  </r>
  <r>
    <x v="0"/>
    <x v="1"/>
    <x v="1"/>
    <x v="2"/>
    <x v="3"/>
    <s v="FI_large_gas"/>
    <x v="4"/>
    <s v="GNR_EH_HEAT"/>
    <m/>
    <m/>
    <m/>
    <m/>
    <m/>
    <m/>
  </r>
  <r>
    <x v="0"/>
    <x v="1"/>
    <x v="1"/>
    <x v="2"/>
    <x v="3"/>
    <s v="FI_large_gas"/>
    <x v="8"/>
    <s v="GNR_IND-ST_WOODWST_BP_CB-50"/>
    <m/>
    <m/>
    <n v="3.9091499999999999"/>
    <n v="3.9091500000000001E-3"/>
    <n v="2.5018559999999999E-2"/>
    <n v="2.5018559999999999E-5"/>
  </r>
  <r>
    <x v="0"/>
    <x v="1"/>
    <x v="1"/>
    <x v="2"/>
    <x v="3"/>
    <s v="FI_medium"/>
    <x v="5"/>
    <s v="GNR_HP_ELEC_GROUND-WTR_COP-380_LS-4-MW_Y-2030"/>
    <m/>
    <m/>
    <m/>
    <m/>
    <m/>
    <m/>
  </r>
  <r>
    <x v="0"/>
    <x v="1"/>
    <x v="1"/>
    <x v="2"/>
    <x v="3"/>
    <s v="FI_medium"/>
    <x v="1"/>
    <s v="GNR_HS_HEAT_PIT_L-DEC_E-91_Y-2020"/>
    <m/>
    <m/>
    <m/>
    <m/>
    <m/>
    <m/>
  </r>
  <r>
    <x v="0"/>
    <x v="1"/>
    <x v="1"/>
    <x v="2"/>
    <x v="3"/>
    <s v="FI_medium"/>
    <x v="1"/>
    <s v="GNR_HS_HEAT_PIT_L-DEC_E-91_Y-2030"/>
    <m/>
    <m/>
    <m/>
    <m/>
    <m/>
    <m/>
  </r>
  <r>
    <x v="0"/>
    <x v="1"/>
    <x v="1"/>
    <x v="2"/>
    <x v="3"/>
    <s v="FI_medium"/>
    <x v="1"/>
    <s v="GNR_HS_HEAT_WTR-TANK_LS_E-95_Y-2010"/>
    <m/>
    <m/>
    <m/>
    <m/>
    <m/>
    <m/>
  </r>
  <r>
    <x v="0"/>
    <x v="1"/>
    <x v="1"/>
    <x v="2"/>
    <x v="3"/>
    <s v="FI_medium"/>
    <x v="2"/>
    <s v="GNR_BO_MSW_E-90"/>
    <m/>
    <m/>
    <n v="0.64785066666671598"/>
    <n v="6.4785066666671603E-4"/>
    <n v="8.9702400000000009E-3"/>
    <n v="8.9702400000000004E-6"/>
  </r>
  <r>
    <x v="0"/>
    <x v="1"/>
    <x v="1"/>
    <x v="2"/>
    <x v="3"/>
    <s v="FI_medium"/>
    <x v="2"/>
    <s v="GNR_ST_MSW_BP_CB-30"/>
    <m/>
    <m/>
    <n v="1.00889244444452"/>
    <n v="1.00889244444452E-3"/>
    <n v="1.3969280000000001E-2"/>
    <n v="1.3969280000000001E-5"/>
  </r>
  <r>
    <x v="0"/>
    <x v="1"/>
    <x v="1"/>
    <x v="2"/>
    <x v="3"/>
    <s v="FI_medium"/>
    <x v="11"/>
    <s v="GNR_ST_BFG_BP_CB-280"/>
    <n v="174.45289714285701"/>
    <n v="0.174452897142857"/>
    <m/>
    <m/>
    <m/>
    <m/>
  </r>
  <r>
    <x v="0"/>
    <x v="1"/>
    <x v="1"/>
    <x v="2"/>
    <x v="3"/>
    <s v="FI_medium"/>
    <x v="4"/>
    <s v="GNR_EH_HEAT"/>
    <m/>
    <m/>
    <m/>
    <m/>
    <m/>
    <m/>
  </r>
  <r>
    <x v="0"/>
    <x v="1"/>
    <x v="1"/>
    <x v="2"/>
    <x v="3"/>
    <s v="FI_medium"/>
    <x v="19"/>
    <s v="GNR_ST_WOODCHI_BP_CB-50"/>
    <m/>
    <m/>
    <m/>
    <m/>
    <m/>
    <m/>
  </r>
  <r>
    <x v="0"/>
    <x v="1"/>
    <x v="1"/>
    <x v="2"/>
    <x v="3"/>
    <s v="FI_medium_gas"/>
    <x v="5"/>
    <s v="GNR_HP_ELEC_GROUND-WTR_COP-360_LS-4-MW_Y-2020"/>
    <m/>
    <m/>
    <m/>
    <m/>
    <m/>
    <m/>
  </r>
  <r>
    <x v="0"/>
    <x v="1"/>
    <x v="1"/>
    <x v="2"/>
    <x v="3"/>
    <s v="FI_medium_gas"/>
    <x v="5"/>
    <s v="GNR_HP_ELEC_GROUND-WTR_COP-380_LS-4-MW_Y-2030"/>
    <m/>
    <m/>
    <m/>
    <m/>
    <m/>
    <m/>
  </r>
  <r>
    <x v="0"/>
    <x v="1"/>
    <x v="1"/>
    <x v="2"/>
    <x v="3"/>
    <s v="FI_medium_gas"/>
    <x v="1"/>
    <s v="GNR_HS_HEAT_PIT_L-DEC_E-91_Y-2020"/>
    <m/>
    <m/>
    <m/>
    <m/>
    <m/>
    <m/>
  </r>
  <r>
    <x v="0"/>
    <x v="1"/>
    <x v="1"/>
    <x v="2"/>
    <x v="3"/>
    <s v="FI_medium_gas"/>
    <x v="2"/>
    <s v="GNR_ST_MSW_BP_CB-30"/>
    <m/>
    <m/>
    <n v="0.30705422222224599"/>
    <n v="3.0705422222224599E-4"/>
    <n v="4.25152E-3"/>
    <n v="4.2515200000000004E-6"/>
  </r>
  <r>
    <x v="0"/>
    <x v="1"/>
    <x v="1"/>
    <x v="2"/>
    <x v="3"/>
    <s v="FI_medium_gas"/>
    <x v="4"/>
    <s v="GNR_EH_HEAT"/>
    <m/>
    <m/>
    <m/>
    <m/>
    <m/>
    <m/>
  </r>
  <r>
    <x v="0"/>
    <x v="1"/>
    <x v="1"/>
    <x v="2"/>
    <x v="3"/>
    <s v="FI_medium_gas"/>
    <x v="19"/>
    <s v="GNR_ST_WOODCHI_BP_CB-50"/>
    <m/>
    <m/>
    <m/>
    <m/>
    <m/>
    <m/>
  </r>
  <r>
    <x v="0"/>
    <x v="1"/>
    <x v="1"/>
    <x v="2"/>
    <x v="3"/>
    <s v="FI_small"/>
    <x v="5"/>
    <s v="GNR_HP_ELEC_COP-270"/>
    <m/>
    <m/>
    <m/>
    <m/>
    <m/>
    <m/>
  </r>
  <r>
    <x v="0"/>
    <x v="1"/>
    <x v="1"/>
    <x v="2"/>
    <x v="3"/>
    <s v="FI_small"/>
    <x v="5"/>
    <s v="GNR_HP_ELEC_GROUND-WTR_COP-360_LS-4-MW_Y-2020"/>
    <m/>
    <m/>
    <m/>
    <m/>
    <m/>
    <m/>
  </r>
  <r>
    <x v="0"/>
    <x v="1"/>
    <x v="1"/>
    <x v="2"/>
    <x v="3"/>
    <s v="FI_small"/>
    <x v="5"/>
    <s v="GNR_HP_ELEC_GROUND-WTR_COP-380_LS-4-MW_Y-2030"/>
    <m/>
    <m/>
    <m/>
    <m/>
    <m/>
    <m/>
  </r>
  <r>
    <x v="0"/>
    <x v="1"/>
    <x v="1"/>
    <x v="2"/>
    <x v="3"/>
    <s v="FI_small"/>
    <x v="1"/>
    <s v="GNR_HS_HEAT_PIT_L-DEC_E-91_Y-2020"/>
    <m/>
    <m/>
    <m/>
    <m/>
    <m/>
    <m/>
  </r>
  <r>
    <x v="0"/>
    <x v="1"/>
    <x v="1"/>
    <x v="2"/>
    <x v="3"/>
    <s v="FI_small"/>
    <x v="4"/>
    <s v="GNR_EH_HEAT"/>
    <m/>
    <m/>
    <m/>
    <m/>
    <m/>
    <m/>
  </r>
  <r>
    <x v="0"/>
    <x v="1"/>
    <x v="1"/>
    <x v="2"/>
    <x v="3"/>
    <s v="FI_small"/>
    <x v="19"/>
    <s v="GNR_ST_WOODCHI_BP_CB-70"/>
    <m/>
    <m/>
    <m/>
    <m/>
    <m/>
    <m/>
  </r>
  <r>
    <x v="0"/>
    <x v="1"/>
    <x v="1"/>
    <x v="2"/>
    <x v="3"/>
    <s v="FI_small_gas"/>
    <x v="5"/>
    <s v="GNR_HP_ELEC_COP-270"/>
    <m/>
    <m/>
    <m/>
    <m/>
    <m/>
    <m/>
  </r>
  <r>
    <x v="0"/>
    <x v="1"/>
    <x v="1"/>
    <x v="2"/>
    <x v="3"/>
    <s v="FI_small_gas"/>
    <x v="5"/>
    <s v="GNR_HP_ELEC_GROUND-WTR_COP-360_LS-4-MW_Y-2020"/>
    <m/>
    <m/>
    <m/>
    <m/>
    <m/>
    <m/>
  </r>
  <r>
    <x v="0"/>
    <x v="1"/>
    <x v="1"/>
    <x v="2"/>
    <x v="3"/>
    <s v="FI_small_gas"/>
    <x v="1"/>
    <s v="GNR_HS_HEAT_PIT_L-DEC_E-91_Y-2020"/>
    <m/>
    <m/>
    <m/>
    <m/>
    <m/>
    <m/>
  </r>
  <r>
    <x v="0"/>
    <x v="1"/>
    <x v="1"/>
    <x v="2"/>
    <x v="3"/>
    <s v="FinA"/>
    <x v="12"/>
    <s v="GNR_ST_NUCL_CND_E-33"/>
    <m/>
    <m/>
    <m/>
    <m/>
    <m/>
    <m/>
  </r>
  <r>
    <x v="0"/>
    <x v="1"/>
    <x v="1"/>
    <x v="2"/>
    <x v="3"/>
    <s v="FinA"/>
    <x v="6"/>
    <s v="GNR_RES_WTR_NOPMP_MC-01"/>
    <m/>
    <m/>
    <m/>
    <m/>
    <m/>
    <m/>
  </r>
  <r>
    <x v="0"/>
    <x v="1"/>
    <x v="1"/>
    <x v="2"/>
    <x v="3"/>
    <s v="FinA"/>
    <x v="6"/>
    <s v="GNR_RES_WTR_NOPMP_MC-02"/>
    <m/>
    <m/>
    <m/>
    <m/>
    <m/>
    <m/>
  </r>
  <r>
    <x v="0"/>
    <x v="1"/>
    <x v="1"/>
    <x v="2"/>
    <x v="3"/>
    <s v="FinA"/>
    <x v="6"/>
    <s v="GNR_RES_WTR_NOPMP_MC-03"/>
    <m/>
    <m/>
    <m/>
    <m/>
    <m/>
    <m/>
  </r>
  <r>
    <x v="0"/>
    <x v="1"/>
    <x v="1"/>
    <x v="2"/>
    <x v="3"/>
    <s v="FinA"/>
    <x v="6"/>
    <s v="GNR_RES_WTR_NOPMP_MC-04"/>
    <m/>
    <m/>
    <m/>
    <m/>
    <m/>
    <m/>
  </r>
  <r>
    <x v="0"/>
    <x v="1"/>
    <x v="1"/>
    <x v="2"/>
    <x v="3"/>
    <s v="FinA"/>
    <x v="6"/>
    <s v="GNR_RES_WTR_NOPMP_MC-05"/>
    <m/>
    <m/>
    <m/>
    <m/>
    <m/>
    <m/>
  </r>
  <r>
    <x v="0"/>
    <x v="1"/>
    <x v="1"/>
    <x v="2"/>
    <x v="3"/>
    <s v="FinA"/>
    <x v="6"/>
    <s v="GNR_RES_WTR_NOPMP_MC-06"/>
    <m/>
    <m/>
    <m/>
    <m/>
    <m/>
    <m/>
  </r>
  <r>
    <x v="0"/>
    <x v="1"/>
    <x v="1"/>
    <x v="2"/>
    <x v="3"/>
    <s v="FinA"/>
    <x v="6"/>
    <s v="GNR_RES_WTR_NOPMP_MC-07"/>
    <m/>
    <m/>
    <m/>
    <m/>
    <m/>
    <m/>
  </r>
  <r>
    <x v="0"/>
    <x v="1"/>
    <x v="1"/>
    <x v="2"/>
    <x v="3"/>
    <s v="FinA"/>
    <x v="6"/>
    <s v="GNR_RES_WTR_NOPMP_MC-08"/>
    <m/>
    <m/>
    <m/>
    <m/>
    <m/>
    <m/>
  </r>
  <r>
    <x v="0"/>
    <x v="1"/>
    <x v="1"/>
    <x v="2"/>
    <x v="3"/>
    <s v="FinA"/>
    <x v="6"/>
    <s v="GNR_ROR_WTR"/>
    <m/>
    <m/>
    <m/>
    <m/>
    <m/>
    <m/>
  </r>
  <r>
    <x v="0"/>
    <x v="1"/>
    <x v="1"/>
    <x v="2"/>
    <x v="3"/>
    <s v="FinA"/>
    <x v="7"/>
    <s v="GNR_WT_WIND_ONS"/>
    <m/>
    <m/>
    <m/>
    <m/>
    <m/>
    <m/>
  </r>
  <r>
    <x v="0"/>
    <x v="1"/>
    <x v="1"/>
    <x v="3"/>
    <x v="4"/>
    <s v="DE4-E_A"/>
    <x v="5"/>
    <s v="AGG-DE4-E_ES_ELEC"/>
    <m/>
    <m/>
    <m/>
    <m/>
    <m/>
    <m/>
  </r>
  <r>
    <x v="0"/>
    <x v="1"/>
    <x v="1"/>
    <x v="3"/>
    <x v="4"/>
    <s v="DE4-E_A"/>
    <x v="5"/>
    <s v="AGG-DE4-E_RES_WTR_PMP"/>
    <m/>
    <m/>
    <m/>
    <m/>
    <m/>
    <m/>
  </r>
  <r>
    <x v="0"/>
    <x v="1"/>
    <x v="1"/>
    <x v="3"/>
    <x v="4"/>
    <s v="DE4-E_A"/>
    <x v="5"/>
    <s v="GNR_ES_ELEC_BAT-LITHIO_E-95_Y-16-29"/>
    <m/>
    <m/>
    <m/>
    <m/>
    <m/>
    <m/>
  </r>
  <r>
    <x v="0"/>
    <x v="1"/>
    <x v="1"/>
    <x v="3"/>
    <x v="4"/>
    <s v="DE4-E_A"/>
    <x v="1"/>
    <s v="GNR_HS_HEAT_PIT_L-CEN_E-90_Y-2020"/>
    <m/>
    <m/>
    <m/>
    <m/>
    <m/>
    <m/>
  </r>
  <r>
    <x v="0"/>
    <x v="1"/>
    <x v="1"/>
    <x v="3"/>
    <x v="4"/>
    <s v="DE4-E_A"/>
    <x v="2"/>
    <s v="GNR_BO_MSW_E-80"/>
    <m/>
    <m/>
    <n v="2.2797637200001701"/>
    <n v="2.2797637200001699E-3"/>
    <n v="3.15659592E-2"/>
    <n v="3.15659592E-5"/>
  </r>
  <r>
    <x v="0"/>
    <x v="1"/>
    <x v="1"/>
    <x v="3"/>
    <x v="4"/>
    <s v="DE4-E_A"/>
    <x v="2"/>
    <s v="GNR_ST_MSW_BP_E-24_LS-220-MW-FEED_Y-2030"/>
    <m/>
    <m/>
    <n v="39.266918791854302"/>
    <n v="3.9266918791854302E-2"/>
    <n v="0.50342203579300304"/>
    <n v="5.0342203579300301E-4"/>
  </r>
  <r>
    <x v="0"/>
    <x v="1"/>
    <x v="1"/>
    <x v="3"/>
    <x v="4"/>
    <s v="DE4-E_A"/>
    <x v="2"/>
    <s v="GNR_ST_MSW_BP_E-33"/>
    <m/>
    <m/>
    <n v="7.3766632727278596"/>
    <n v="7.3766632727278597E-3"/>
    <n v="0.102138414545455"/>
    <n v="1.02138414545455E-4"/>
  </r>
  <r>
    <x v="0"/>
    <x v="1"/>
    <x v="1"/>
    <x v="3"/>
    <x v="4"/>
    <s v="DE4-E_A"/>
    <x v="2"/>
    <s v="GNR_ST_MSW_CND_E-33"/>
    <m/>
    <m/>
    <n v="466.61812363636398"/>
    <n v="0.46661812363636401"/>
    <n v="1.19645672727273E-2"/>
    <n v="1.1964567272727299E-5"/>
  </r>
  <r>
    <x v="0"/>
    <x v="1"/>
    <x v="1"/>
    <x v="3"/>
    <x v="4"/>
    <s v="DE4-E_A"/>
    <x v="3"/>
    <s v="GNR_PV_SUN"/>
    <m/>
    <m/>
    <m/>
    <m/>
    <m/>
    <m/>
  </r>
  <r>
    <x v="0"/>
    <x v="1"/>
    <x v="1"/>
    <x v="3"/>
    <x v="4"/>
    <s v="DE4-E_A"/>
    <x v="3"/>
    <s v="GNR_SH_SUN_LS_Y-2030"/>
    <m/>
    <m/>
    <m/>
    <m/>
    <m/>
    <m/>
  </r>
  <r>
    <x v="0"/>
    <x v="1"/>
    <x v="1"/>
    <x v="3"/>
    <x v="4"/>
    <s v="DE4-E_A"/>
    <x v="6"/>
    <s v="GNR_ROR_WTR"/>
    <m/>
    <m/>
    <m/>
    <m/>
    <m/>
    <m/>
  </r>
  <r>
    <x v="0"/>
    <x v="1"/>
    <x v="1"/>
    <x v="3"/>
    <x v="4"/>
    <s v="DE4-E_A"/>
    <x v="7"/>
    <s v="GNR_WT_WIND_ONS"/>
    <m/>
    <m/>
    <m/>
    <m/>
    <m/>
    <m/>
  </r>
  <r>
    <x v="0"/>
    <x v="1"/>
    <x v="1"/>
    <x v="3"/>
    <x v="4"/>
    <s v="DE4-E_Offshore_A"/>
    <x v="7"/>
    <s v="GNR_WT_WIND_OFF"/>
    <m/>
    <m/>
    <m/>
    <m/>
    <m/>
    <m/>
  </r>
  <r>
    <x v="0"/>
    <x v="1"/>
    <x v="1"/>
    <x v="3"/>
    <x v="4"/>
    <s v="DE4-E_Offshore_A"/>
    <x v="7"/>
    <s v="GNR_WT_WIND_OFF_L-NS_Y-2030"/>
    <m/>
    <m/>
    <m/>
    <m/>
    <m/>
    <m/>
  </r>
  <r>
    <x v="0"/>
    <x v="1"/>
    <x v="1"/>
    <x v="3"/>
    <x v="5"/>
    <s v="DE4-N_A"/>
    <x v="5"/>
    <s v="AGG-DE4-N_ES_ELEC"/>
    <m/>
    <m/>
    <m/>
    <m/>
    <m/>
    <m/>
  </r>
  <r>
    <x v="0"/>
    <x v="1"/>
    <x v="1"/>
    <x v="3"/>
    <x v="5"/>
    <s v="DE4-N_A"/>
    <x v="5"/>
    <s v="AGG-DE4-N_RES_WTR_PMP"/>
    <m/>
    <m/>
    <m/>
    <m/>
    <m/>
    <m/>
  </r>
  <r>
    <x v="0"/>
    <x v="1"/>
    <x v="1"/>
    <x v="3"/>
    <x v="5"/>
    <s v="DE4-N_A"/>
    <x v="5"/>
    <s v="GNR_BO_ELEC_E-80"/>
    <m/>
    <m/>
    <m/>
    <m/>
    <m/>
    <m/>
  </r>
  <r>
    <x v="0"/>
    <x v="1"/>
    <x v="1"/>
    <x v="3"/>
    <x v="5"/>
    <s v="DE4-N_A"/>
    <x v="5"/>
    <s v="GNR_ES_ELEC_BAT-LITHIO_E-95_Y-16-29"/>
    <m/>
    <m/>
    <m/>
    <m/>
    <m/>
    <m/>
  </r>
  <r>
    <x v="0"/>
    <x v="1"/>
    <x v="1"/>
    <x v="3"/>
    <x v="5"/>
    <s v="DE4-N_A"/>
    <x v="5"/>
    <s v="GNR_ES_ELEC_BAT-LITHIO_E-97_Y-30-50"/>
    <m/>
    <m/>
    <m/>
    <m/>
    <m/>
    <m/>
  </r>
  <r>
    <x v="0"/>
    <x v="1"/>
    <x v="1"/>
    <x v="3"/>
    <x v="5"/>
    <s v="DE4-N_A"/>
    <x v="1"/>
    <s v="GNR_HS_HEAT_PIT_L-CEN_E-90_Y-2020"/>
    <m/>
    <m/>
    <m/>
    <m/>
    <m/>
    <m/>
  </r>
  <r>
    <x v="0"/>
    <x v="1"/>
    <x v="1"/>
    <x v="3"/>
    <x v="5"/>
    <s v="DE4-N_A"/>
    <x v="2"/>
    <s v="GNR_BO_MSW_E-80"/>
    <m/>
    <m/>
    <n v="0.96501912000007395"/>
    <n v="9.6501912000007402E-4"/>
    <n v="1.3361803199999999E-2"/>
    <n v="1.3361803199999999E-5"/>
  </r>
  <r>
    <x v="0"/>
    <x v="1"/>
    <x v="1"/>
    <x v="3"/>
    <x v="5"/>
    <s v="DE4-N_A"/>
    <x v="2"/>
    <s v="GNR_ST_MSW_BP_E-23_LS-220-MW-FEED_Y-2020"/>
    <m/>
    <m/>
    <n v="2.7090445877435898"/>
    <n v="2.7090445877435902E-3"/>
    <n v="3.4731340868507599E-2"/>
    <n v="3.4731340868507597E-5"/>
  </r>
  <r>
    <x v="0"/>
    <x v="1"/>
    <x v="1"/>
    <x v="3"/>
    <x v="5"/>
    <s v="DE4-N_A"/>
    <x v="2"/>
    <s v="GNR_ST_MSW_BP_E-24_LS-220-MW-FEED_Y-2030"/>
    <m/>
    <m/>
    <n v="12.4671200190826"/>
    <n v="1.24671200190826E-2"/>
    <n v="0.15983487203952099"/>
    <n v="1.59834872039521E-4"/>
  </r>
  <r>
    <x v="0"/>
    <x v="1"/>
    <x v="1"/>
    <x v="3"/>
    <x v="5"/>
    <s v="DE4-N_A"/>
    <x v="2"/>
    <s v="GNR_ST_MSW_BP_E-33"/>
    <m/>
    <m/>
    <n v="0.46932363636367402"/>
    <n v="4.69323636363674E-4"/>
    <n v="6.4983272727272999E-3"/>
    <n v="6.4983272727272997E-6"/>
  </r>
  <r>
    <x v="0"/>
    <x v="1"/>
    <x v="1"/>
    <x v="3"/>
    <x v="5"/>
    <s v="DE4-N_A"/>
    <x v="3"/>
    <s v="GNR_PV_SUN"/>
    <m/>
    <m/>
    <m/>
    <m/>
    <m/>
    <m/>
  </r>
  <r>
    <x v="0"/>
    <x v="1"/>
    <x v="1"/>
    <x v="3"/>
    <x v="5"/>
    <s v="DE4-N_A"/>
    <x v="3"/>
    <s v="GNR_SH_SUN_LS_Y-2020"/>
    <m/>
    <m/>
    <m/>
    <m/>
    <m/>
    <m/>
  </r>
  <r>
    <x v="0"/>
    <x v="1"/>
    <x v="1"/>
    <x v="3"/>
    <x v="5"/>
    <s v="DE4-N_A"/>
    <x v="4"/>
    <s v="GNR_GEO_HEAT_EO"/>
    <m/>
    <m/>
    <m/>
    <m/>
    <m/>
    <m/>
  </r>
  <r>
    <x v="0"/>
    <x v="1"/>
    <x v="1"/>
    <x v="3"/>
    <x v="5"/>
    <s v="DE4-N_A"/>
    <x v="6"/>
    <s v="GNR_ROR_WTR"/>
    <m/>
    <m/>
    <m/>
    <m/>
    <m/>
    <m/>
  </r>
  <r>
    <x v="0"/>
    <x v="1"/>
    <x v="1"/>
    <x v="3"/>
    <x v="5"/>
    <s v="DE4-N_A"/>
    <x v="7"/>
    <s v="GNR_WT_WIND_ONS"/>
    <m/>
    <m/>
    <m/>
    <m/>
    <m/>
    <m/>
  </r>
  <r>
    <x v="0"/>
    <x v="1"/>
    <x v="1"/>
    <x v="3"/>
    <x v="5"/>
    <s v="DE4-N_A"/>
    <x v="7"/>
    <s v="GNR_WT_WIND_ON_LS_Y-2020"/>
    <m/>
    <m/>
    <m/>
    <m/>
    <m/>
    <m/>
  </r>
  <r>
    <x v="0"/>
    <x v="1"/>
    <x v="1"/>
    <x v="3"/>
    <x v="5"/>
    <s v="DE4-N_Offshore_A"/>
    <x v="7"/>
    <s v="GNR_WT_WIND_OFF"/>
    <m/>
    <m/>
    <m/>
    <m/>
    <m/>
    <m/>
  </r>
  <r>
    <x v="0"/>
    <x v="1"/>
    <x v="1"/>
    <x v="3"/>
    <x v="6"/>
    <s v="DE4-S_A"/>
    <x v="0"/>
    <s v="GNR_ST_COAL_BP_E-43"/>
    <n v="110.61125856"/>
    <n v="0.11061125855999999"/>
    <n v="834.84607412093305"/>
    <n v="0.83484607412093303"/>
    <n v="3.5077566139534999E-3"/>
    <n v="3.5077566139535001E-6"/>
  </r>
  <r>
    <x v="0"/>
    <x v="1"/>
    <x v="1"/>
    <x v="3"/>
    <x v="6"/>
    <s v="DE4-S_A"/>
    <x v="5"/>
    <s v="AGG-DE4-S_ES_ELEC"/>
    <m/>
    <m/>
    <m/>
    <m/>
    <m/>
    <m/>
  </r>
  <r>
    <x v="0"/>
    <x v="1"/>
    <x v="1"/>
    <x v="3"/>
    <x v="6"/>
    <s v="DE4-S_A"/>
    <x v="5"/>
    <s v="AGG-DE4-S_RES_WTR_PMP"/>
    <m/>
    <m/>
    <m/>
    <m/>
    <m/>
    <m/>
  </r>
  <r>
    <x v="0"/>
    <x v="1"/>
    <x v="1"/>
    <x v="3"/>
    <x v="6"/>
    <s v="DE4-S_A"/>
    <x v="5"/>
    <s v="GNR_ES_ELEC_BAT-LITHIO_E-95_Y-16-29"/>
    <m/>
    <m/>
    <m/>
    <m/>
    <m/>
    <m/>
  </r>
  <r>
    <x v="0"/>
    <x v="1"/>
    <x v="1"/>
    <x v="3"/>
    <x v="6"/>
    <s v="DE4-S_A"/>
    <x v="1"/>
    <s v="GNR_HS_HEAT_PIT_L-CEN_E-90_Y-2020"/>
    <m/>
    <m/>
    <m/>
    <m/>
    <m/>
    <m/>
  </r>
  <r>
    <x v="0"/>
    <x v="1"/>
    <x v="1"/>
    <x v="3"/>
    <x v="6"/>
    <s v="DE4-S_A"/>
    <x v="2"/>
    <s v="GNR_BO_MSW_E-80"/>
    <m/>
    <m/>
    <n v="2.77787484000021"/>
    <n v="2.7778748400002101E-3"/>
    <n v="3.8462882400000002E-2"/>
    <n v="3.8462882399999998E-5"/>
  </r>
  <r>
    <x v="0"/>
    <x v="1"/>
    <x v="1"/>
    <x v="3"/>
    <x v="6"/>
    <s v="DE4-S_A"/>
    <x v="2"/>
    <s v="GNR_ST_MSW_BP_E-24_LS-220-MW-FEED_Y-2030"/>
    <m/>
    <m/>
    <n v="29.428558111766499"/>
    <n v="2.9428558111766499E-2"/>
    <n v="0.37728920656110898"/>
    <n v="3.7728920656110898E-4"/>
  </r>
  <r>
    <x v="0"/>
    <x v="1"/>
    <x v="1"/>
    <x v="3"/>
    <x v="6"/>
    <s v="DE4-S_A"/>
    <x v="2"/>
    <s v="GNR_ST_MSW_BP_E-33"/>
    <m/>
    <m/>
    <n v="2.9318923636365999"/>
    <n v="2.9318923636366002E-3"/>
    <n v="4.0595432727272902E-2"/>
    <n v="4.0595432727272899E-5"/>
  </r>
  <r>
    <x v="0"/>
    <x v="1"/>
    <x v="1"/>
    <x v="3"/>
    <x v="6"/>
    <s v="DE4-S_A"/>
    <x v="2"/>
    <s v="GNR_ST_MSW_CND_E-33"/>
    <m/>
    <m/>
    <n v="64.849483636363601"/>
    <n v="6.48494836363636E-2"/>
    <n v="1.6628072727272701E-3"/>
    <n v="1.66280727272727E-6"/>
  </r>
  <r>
    <x v="0"/>
    <x v="1"/>
    <x v="1"/>
    <x v="3"/>
    <x v="6"/>
    <s v="DE4-S_A"/>
    <x v="3"/>
    <s v="GNR_PV_SUN"/>
    <m/>
    <m/>
    <m/>
    <m/>
    <m/>
    <m/>
  </r>
  <r>
    <x v="0"/>
    <x v="1"/>
    <x v="1"/>
    <x v="3"/>
    <x v="6"/>
    <s v="DE4-S_A"/>
    <x v="4"/>
    <s v="GNR_GEO_HEAT_EO"/>
    <m/>
    <m/>
    <m/>
    <m/>
    <m/>
    <m/>
  </r>
  <r>
    <x v="0"/>
    <x v="1"/>
    <x v="1"/>
    <x v="3"/>
    <x v="6"/>
    <s v="DE4-S_A"/>
    <x v="6"/>
    <s v="GNR_RES_WTR_NOPMP"/>
    <m/>
    <m/>
    <m/>
    <m/>
    <m/>
    <m/>
  </r>
  <r>
    <x v="0"/>
    <x v="1"/>
    <x v="1"/>
    <x v="3"/>
    <x v="6"/>
    <s v="DE4-S_A"/>
    <x v="6"/>
    <s v="GNR_ROR_WTR"/>
    <m/>
    <m/>
    <m/>
    <m/>
    <m/>
    <m/>
  </r>
  <r>
    <x v="0"/>
    <x v="1"/>
    <x v="1"/>
    <x v="3"/>
    <x v="6"/>
    <s v="DE4-S_A"/>
    <x v="7"/>
    <s v="GNR_WT_WIND_ONS"/>
    <m/>
    <m/>
    <m/>
    <m/>
    <m/>
    <m/>
  </r>
  <r>
    <x v="0"/>
    <x v="1"/>
    <x v="1"/>
    <x v="3"/>
    <x v="7"/>
    <s v="DE4-W_A"/>
    <x v="5"/>
    <s v="AGG-DE4-W_ES_ELEC"/>
    <m/>
    <m/>
    <m/>
    <m/>
    <m/>
    <m/>
  </r>
  <r>
    <x v="0"/>
    <x v="1"/>
    <x v="1"/>
    <x v="3"/>
    <x v="7"/>
    <s v="DE4-W_A"/>
    <x v="5"/>
    <s v="AGG-DE4-W_RES_WTR_PMP"/>
    <m/>
    <m/>
    <m/>
    <m/>
    <m/>
    <m/>
  </r>
  <r>
    <x v="0"/>
    <x v="1"/>
    <x v="1"/>
    <x v="3"/>
    <x v="7"/>
    <s v="DE4-W_A"/>
    <x v="5"/>
    <s v="GNR_BO_ELEC_E-80"/>
    <m/>
    <m/>
    <m/>
    <m/>
    <m/>
    <m/>
  </r>
  <r>
    <x v="0"/>
    <x v="1"/>
    <x v="1"/>
    <x v="3"/>
    <x v="7"/>
    <s v="DE4-W_A"/>
    <x v="5"/>
    <s v="GNR_ES_ELEC_BAT-LITHIO_E-95_Y-16-29"/>
    <m/>
    <m/>
    <m/>
    <m/>
    <m/>
    <m/>
  </r>
  <r>
    <x v="0"/>
    <x v="1"/>
    <x v="1"/>
    <x v="3"/>
    <x v="7"/>
    <s v="DE4-W_A"/>
    <x v="1"/>
    <s v="GNR_HS_HEAT_PIT_L-CEN_E-90_Y-2020"/>
    <m/>
    <m/>
    <m/>
    <m/>
    <m/>
    <m/>
  </r>
  <r>
    <x v="0"/>
    <x v="1"/>
    <x v="1"/>
    <x v="3"/>
    <x v="7"/>
    <s v="DE4-W_A"/>
    <x v="17"/>
    <s v="GNR_FC_H2_SOFCC_Y-30"/>
    <m/>
    <m/>
    <m/>
    <m/>
    <m/>
    <m/>
  </r>
  <r>
    <x v="0"/>
    <x v="1"/>
    <x v="1"/>
    <x v="3"/>
    <x v="7"/>
    <s v="DE4-W_A"/>
    <x v="2"/>
    <s v="GNR_BO_MSW_E-80"/>
    <m/>
    <m/>
    <n v="9.3330349653769993"/>
    <n v="9.3330349653770097E-3"/>
    <n v="0.12922663798213299"/>
    <n v="1.29226637982133E-4"/>
  </r>
  <r>
    <x v="0"/>
    <x v="1"/>
    <x v="1"/>
    <x v="3"/>
    <x v="7"/>
    <s v="DE4-W_A"/>
    <x v="2"/>
    <s v="GNR_ST_MSW_BP_E-24_LS-220-MW-FEED_Y-2030"/>
    <m/>
    <m/>
    <n v="2.3645495807697698"/>
    <n v="2.36454958076977E-3"/>
    <n v="3.0314738214997E-2"/>
    <n v="3.0314738214997E-5"/>
  </r>
  <r>
    <x v="0"/>
    <x v="1"/>
    <x v="1"/>
    <x v="3"/>
    <x v="7"/>
    <s v="DE4-W_A"/>
    <x v="2"/>
    <s v="GNR_ST_MSW_BP_E-33"/>
    <m/>
    <m/>
    <n v="4.3481454545457998"/>
    <n v="4.3481454545457997E-3"/>
    <n v="6.0205090909091097E-2"/>
    <n v="6.0205090909091097E-5"/>
  </r>
  <r>
    <x v="0"/>
    <x v="1"/>
    <x v="1"/>
    <x v="3"/>
    <x v="7"/>
    <s v="DE4-W_A"/>
    <x v="2"/>
    <s v="GNR_ST_MSW_CND_E-33"/>
    <m/>
    <m/>
    <n v="541.15776000000005"/>
    <n v="0.54115776000000004"/>
    <n v="1.387584E-2"/>
    <n v="1.387584E-5"/>
  </r>
  <r>
    <x v="0"/>
    <x v="1"/>
    <x v="1"/>
    <x v="3"/>
    <x v="7"/>
    <s v="DE4-W_A"/>
    <x v="3"/>
    <s v="GNR_PV_SUN"/>
    <m/>
    <m/>
    <m/>
    <m/>
    <m/>
    <m/>
  </r>
  <r>
    <x v="0"/>
    <x v="1"/>
    <x v="1"/>
    <x v="3"/>
    <x v="7"/>
    <s v="DE4-W_A"/>
    <x v="6"/>
    <s v="GNR_ROR_WTR"/>
    <m/>
    <m/>
    <m/>
    <m/>
    <m/>
    <m/>
  </r>
  <r>
    <x v="0"/>
    <x v="1"/>
    <x v="1"/>
    <x v="3"/>
    <x v="7"/>
    <s v="DE4-W_A"/>
    <x v="7"/>
    <s v="GNR_WT_WIND_ONS"/>
    <m/>
    <m/>
    <m/>
    <m/>
    <m/>
    <m/>
  </r>
  <r>
    <x v="0"/>
    <x v="1"/>
    <x v="1"/>
    <x v="3"/>
    <x v="7"/>
    <s v="DE4-W_A"/>
    <x v="19"/>
    <s v="GNR_ST_WOODCHI_BP_E-29_LS-600-MW-FEED_Y-2030"/>
    <m/>
    <m/>
    <m/>
    <m/>
    <m/>
    <m/>
  </r>
  <r>
    <x v="0"/>
    <x v="1"/>
    <x v="1"/>
    <x v="3"/>
    <x v="7"/>
    <s v="DE4-W_Offshore_A"/>
    <x v="7"/>
    <s v="GNR_WT_WIND_OFF"/>
    <m/>
    <m/>
    <m/>
    <m/>
    <m/>
    <m/>
  </r>
  <r>
    <x v="0"/>
    <x v="1"/>
    <x v="1"/>
    <x v="3"/>
    <x v="7"/>
    <s v="DE4-W_Offshore_A"/>
    <x v="7"/>
    <s v="GNR_WT_WIND_OFF_L-NS_Y-2020"/>
    <m/>
    <m/>
    <m/>
    <m/>
    <m/>
    <m/>
  </r>
  <r>
    <x v="0"/>
    <x v="1"/>
    <x v="1"/>
    <x v="3"/>
    <x v="7"/>
    <s v="DE4-W_Offshore_A"/>
    <x v="7"/>
    <s v="GNR_WT_WIND_OFF_L-NS_Y-2030"/>
    <m/>
    <m/>
    <m/>
    <m/>
    <m/>
    <m/>
  </r>
  <r>
    <x v="0"/>
    <x v="1"/>
    <x v="1"/>
    <x v="4"/>
    <x v="8"/>
    <s v="LV_A"/>
    <x v="5"/>
    <s v="GNR_ES_ELEC_BAT-LITHIO_E-97_Y-30-50"/>
    <m/>
    <m/>
    <m/>
    <m/>
    <m/>
    <m/>
  </r>
  <r>
    <x v="0"/>
    <x v="1"/>
    <x v="1"/>
    <x v="4"/>
    <x v="8"/>
    <s v="LV_A"/>
    <x v="3"/>
    <s v="GNR_PV_SUN_LS-4-MW_Y-2030"/>
    <m/>
    <m/>
    <m/>
    <m/>
    <m/>
    <m/>
  </r>
  <r>
    <x v="0"/>
    <x v="1"/>
    <x v="1"/>
    <x v="4"/>
    <x v="8"/>
    <s v="LV_A"/>
    <x v="7"/>
    <s v="GNR_WT_WIND_ON_LS_Y-2020"/>
    <m/>
    <m/>
    <m/>
    <m/>
    <m/>
    <m/>
  </r>
  <r>
    <x v="0"/>
    <x v="1"/>
    <x v="1"/>
    <x v="4"/>
    <x v="8"/>
    <s v="LV_RigaR"/>
    <x v="6"/>
    <s v="GNR_RES_WTR_NOPMP"/>
    <m/>
    <m/>
    <m/>
    <m/>
    <m/>
    <m/>
  </r>
  <r>
    <x v="0"/>
    <x v="1"/>
    <x v="1"/>
    <x v="4"/>
    <x v="8"/>
    <s v="LV_Rural"/>
    <x v="7"/>
    <s v="GNR_WT_WIND_ONS"/>
    <m/>
    <m/>
    <m/>
    <m/>
    <m/>
    <m/>
  </r>
  <r>
    <x v="0"/>
    <x v="1"/>
    <x v="1"/>
    <x v="5"/>
    <x v="9"/>
    <s v="LT_A"/>
    <x v="5"/>
    <s v="GNR_ES_ELEC_BAT-LITHIO_E-95_Y-16-29"/>
    <m/>
    <m/>
    <m/>
    <m/>
    <m/>
    <m/>
  </r>
  <r>
    <x v="0"/>
    <x v="1"/>
    <x v="1"/>
    <x v="5"/>
    <x v="9"/>
    <s v="LT_A"/>
    <x v="5"/>
    <s v="GNR_ES_ELEC_BAT-LITHIO_E-97_Y-30-50"/>
    <m/>
    <m/>
    <m/>
    <m/>
    <m/>
    <m/>
  </r>
  <r>
    <x v="0"/>
    <x v="1"/>
    <x v="1"/>
    <x v="5"/>
    <x v="9"/>
    <s v="LT_A"/>
    <x v="3"/>
    <s v="GNR_PV_SUN_LS-4-MW_Y-2020"/>
    <m/>
    <m/>
    <m/>
    <m/>
    <m/>
    <m/>
  </r>
  <r>
    <x v="0"/>
    <x v="1"/>
    <x v="1"/>
    <x v="5"/>
    <x v="9"/>
    <s v="LT_A"/>
    <x v="3"/>
    <s v="GNR_PV_SUN_LS-4-MW_Y-2030"/>
    <m/>
    <m/>
    <m/>
    <m/>
    <m/>
    <m/>
  </r>
  <r>
    <x v="0"/>
    <x v="1"/>
    <x v="1"/>
    <x v="5"/>
    <x v="9"/>
    <s v="LT_KauU"/>
    <x v="2"/>
    <s v="KAUNAS_ST_MSW_BP"/>
    <m/>
    <m/>
    <n v="453.05884596264002"/>
    <n v="0.45305884596264001"/>
    <n v="1.16168934862215E-2"/>
    <n v="1.1616893486221501E-5"/>
  </r>
  <r>
    <x v="0"/>
    <x v="1"/>
    <x v="1"/>
    <x v="5"/>
    <x v="9"/>
    <s v="LT_KauU"/>
    <x v="6"/>
    <s v="GNR_ROR_WTR"/>
    <m/>
    <m/>
    <m/>
    <m/>
    <m/>
    <m/>
  </r>
  <r>
    <x v="0"/>
    <x v="1"/>
    <x v="1"/>
    <x v="5"/>
    <x v="9"/>
    <s v="LT_KlaU"/>
    <x v="3"/>
    <s v="GNR_PV_SUN"/>
    <m/>
    <m/>
    <m/>
    <m/>
    <m/>
    <m/>
  </r>
  <r>
    <x v="0"/>
    <x v="1"/>
    <x v="1"/>
    <x v="5"/>
    <x v="9"/>
    <s v="LT_Other_DH"/>
    <x v="1"/>
    <s v="LIFOSA_ST_HEAT_BP"/>
    <m/>
    <m/>
    <m/>
    <m/>
    <m/>
    <m/>
  </r>
  <r>
    <x v="0"/>
    <x v="1"/>
    <x v="1"/>
    <x v="5"/>
    <x v="9"/>
    <s v="LT_Other_DH"/>
    <x v="8"/>
    <s v="EBAVERE_ST_WOODWST_BP"/>
    <m/>
    <m/>
    <n v="16.805368421052599"/>
    <n v="1.68053684210526E-2"/>
    <n v="2.68885894736842E-3"/>
    <n v="2.68885894736842E-6"/>
  </r>
  <r>
    <x v="0"/>
    <x v="1"/>
    <x v="1"/>
    <x v="5"/>
    <x v="9"/>
    <s v="LT_Rural"/>
    <x v="7"/>
    <s v="GNR_WT_WIND_ONS"/>
    <m/>
    <m/>
    <m/>
    <m/>
    <m/>
    <m/>
  </r>
  <r>
    <x v="0"/>
    <x v="1"/>
    <x v="1"/>
    <x v="5"/>
    <x v="9"/>
    <s v="LT_VilU"/>
    <x v="2"/>
    <s v="VILNIUS_ST_MSW_BP"/>
    <m/>
    <m/>
    <n v="1553.8093356813599"/>
    <n v="1.55380933568136"/>
    <n v="3.9841265017470699E-2"/>
    <n v="3.9841265017470697E-5"/>
  </r>
  <r>
    <x v="0"/>
    <x v="1"/>
    <x v="1"/>
    <x v="5"/>
    <x v="9"/>
    <s v="LT_VilU"/>
    <x v="6"/>
    <s v="GNR_ES_WTR_PMP"/>
    <m/>
    <m/>
    <m/>
    <m/>
    <m/>
    <m/>
  </r>
  <r>
    <x v="0"/>
    <x v="1"/>
    <x v="1"/>
    <x v="6"/>
    <x v="10"/>
    <s v="NL_A"/>
    <x v="5"/>
    <s v="GNR_ES_ELEC_BAT-LITHIO_E-95_Y-16-29"/>
    <m/>
    <m/>
    <m/>
    <m/>
    <m/>
    <m/>
  </r>
  <r>
    <x v="0"/>
    <x v="1"/>
    <x v="1"/>
    <x v="6"/>
    <x v="10"/>
    <s v="NL_A"/>
    <x v="17"/>
    <s v="GNR_FC_H2_SOFCC_Y-30"/>
    <m/>
    <m/>
    <m/>
    <m/>
    <m/>
    <m/>
  </r>
  <r>
    <x v="0"/>
    <x v="1"/>
    <x v="1"/>
    <x v="6"/>
    <x v="10"/>
    <s v="NL_A"/>
    <x v="2"/>
    <s v="GNR_ST_MSW_CND_E-40"/>
    <m/>
    <m/>
    <n v="3365.0173439999999"/>
    <n v="3.365017344"/>
    <n v="8.6282496E-2"/>
    <n v="8.6282495999999995E-5"/>
  </r>
  <r>
    <x v="0"/>
    <x v="1"/>
    <x v="1"/>
    <x v="6"/>
    <x v="10"/>
    <s v="NL_A"/>
    <x v="12"/>
    <s v="GNR_ST_NUCL_CND_E-33"/>
    <m/>
    <m/>
    <m/>
    <m/>
    <m/>
    <m/>
  </r>
  <r>
    <x v="0"/>
    <x v="1"/>
    <x v="1"/>
    <x v="6"/>
    <x v="10"/>
    <s v="NL_A"/>
    <x v="3"/>
    <s v="GNR_PV_SUN"/>
    <m/>
    <m/>
    <m/>
    <m/>
    <m/>
    <m/>
  </r>
  <r>
    <x v="0"/>
    <x v="1"/>
    <x v="1"/>
    <x v="6"/>
    <x v="10"/>
    <s v="NL_A"/>
    <x v="3"/>
    <s v="GNR_PV_SUN_LS-4-MW_Y-2020"/>
    <m/>
    <m/>
    <m/>
    <m/>
    <m/>
    <m/>
  </r>
  <r>
    <x v="0"/>
    <x v="1"/>
    <x v="1"/>
    <x v="6"/>
    <x v="10"/>
    <s v="NL_A"/>
    <x v="6"/>
    <s v="GNR_ROR_WTR"/>
    <m/>
    <m/>
    <m/>
    <m/>
    <m/>
    <m/>
  </r>
  <r>
    <x v="0"/>
    <x v="1"/>
    <x v="1"/>
    <x v="6"/>
    <x v="10"/>
    <s v="NL_A"/>
    <x v="7"/>
    <s v="GNR_WT_WIND_OFF"/>
    <m/>
    <m/>
    <m/>
    <m/>
    <m/>
    <m/>
  </r>
  <r>
    <x v="0"/>
    <x v="1"/>
    <x v="1"/>
    <x v="6"/>
    <x v="10"/>
    <s v="NL_A"/>
    <x v="7"/>
    <s v="GNR_WT_WIND_ONS"/>
    <m/>
    <m/>
    <m/>
    <m/>
    <m/>
    <m/>
  </r>
  <r>
    <x v="0"/>
    <x v="1"/>
    <x v="1"/>
    <x v="6"/>
    <x v="10"/>
    <s v="NL_A"/>
    <x v="7"/>
    <s v="GNR_WT_WIND_ON_LS_Y-2020"/>
    <m/>
    <m/>
    <m/>
    <m/>
    <m/>
    <m/>
  </r>
  <r>
    <x v="0"/>
    <x v="1"/>
    <x v="1"/>
    <x v="6"/>
    <x v="10"/>
    <s v="NL_A"/>
    <x v="7"/>
    <s v="GNR_WT_WIND_ON_LS_Y-2030"/>
    <m/>
    <m/>
    <m/>
    <m/>
    <m/>
    <m/>
  </r>
  <r>
    <x v="0"/>
    <x v="1"/>
    <x v="1"/>
    <x v="6"/>
    <x v="10"/>
    <s v="NL_A"/>
    <x v="14"/>
    <s v="GNR_ST_WOOD_CND_E-50"/>
    <m/>
    <m/>
    <n v="126.14400000000001"/>
    <n v="0.12614400000000001"/>
    <n v="2.0183039999999999E-2"/>
    <n v="2.0183039999999999E-5"/>
  </r>
  <r>
    <x v="0"/>
    <x v="1"/>
    <x v="1"/>
    <x v="7"/>
    <x v="11"/>
    <s v="NO1_A1"/>
    <x v="5"/>
    <s v="GNR_ES_ELEC_BAT-LITHIO_E-97_Y-30-50"/>
    <m/>
    <m/>
    <m/>
    <m/>
    <m/>
    <m/>
  </r>
  <r>
    <x v="0"/>
    <x v="1"/>
    <x v="1"/>
    <x v="7"/>
    <x v="11"/>
    <s v="NO1_A1"/>
    <x v="6"/>
    <s v="GNR_RES_WTR_NOPMP_MC-01"/>
    <m/>
    <m/>
    <m/>
    <m/>
    <m/>
    <m/>
  </r>
  <r>
    <x v="0"/>
    <x v="1"/>
    <x v="1"/>
    <x v="7"/>
    <x v="11"/>
    <s v="NO1_A1"/>
    <x v="6"/>
    <s v="GNR_RES_WTR_NOPMP_MC-02"/>
    <m/>
    <m/>
    <m/>
    <m/>
    <m/>
    <m/>
  </r>
  <r>
    <x v="0"/>
    <x v="1"/>
    <x v="1"/>
    <x v="7"/>
    <x v="11"/>
    <s v="NO1_A1"/>
    <x v="6"/>
    <s v="GNR_RES_WTR_NOPMP_MC-03"/>
    <m/>
    <m/>
    <m/>
    <m/>
    <m/>
    <m/>
  </r>
  <r>
    <x v="0"/>
    <x v="1"/>
    <x v="1"/>
    <x v="7"/>
    <x v="11"/>
    <s v="NO1_A1"/>
    <x v="6"/>
    <s v="GNR_RES_WTR_NOPMP_MC-04"/>
    <m/>
    <m/>
    <m/>
    <m/>
    <m/>
    <m/>
  </r>
  <r>
    <x v="0"/>
    <x v="1"/>
    <x v="1"/>
    <x v="7"/>
    <x v="11"/>
    <s v="NO1_A1"/>
    <x v="6"/>
    <s v="GNR_RES_WTR_NOPMP_MC-05"/>
    <m/>
    <m/>
    <m/>
    <m/>
    <m/>
    <m/>
  </r>
  <r>
    <x v="0"/>
    <x v="1"/>
    <x v="1"/>
    <x v="7"/>
    <x v="11"/>
    <s v="NO1_A1"/>
    <x v="6"/>
    <s v="GNR_RES_WTR_NOPMP_MC-06"/>
    <m/>
    <m/>
    <m/>
    <m/>
    <m/>
    <m/>
  </r>
  <r>
    <x v="0"/>
    <x v="1"/>
    <x v="1"/>
    <x v="7"/>
    <x v="11"/>
    <s v="NO1_A1"/>
    <x v="6"/>
    <s v="GNR_ROR_WTR"/>
    <m/>
    <m/>
    <m/>
    <m/>
    <m/>
    <m/>
  </r>
  <r>
    <x v="0"/>
    <x v="1"/>
    <x v="1"/>
    <x v="7"/>
    <x v="11"/>
    <s v="NO1_A1"/>
    <x v="7"/>
    <s v="GNR_WT_WIND_ONS"/>
    <m/>
    <m/>
    <m/>
    <m/>
    <m/>
    <m/>
  </r>
  <r>
    <x v="0"/>
    <x v="1"/>
    <x v="1"/>
    <x v="7"/>
    <x v="11"/>
    <s v="NO1_A2"/>
    <x v="5"/>
    <s v="GNR_BO_ELEC_E-99"/>
    <m/>
    <m/>
    <m/>
    <m/>
    <m/>
    <m/>
  </r>
  <r>
    <x v="0"/>
    <x v="1"/>
    <x v="1"/>
    <x v="7"/>
    <x v="11"/>
    <s v="NO1_A2"/>
    <x v="5"/>
    <s v="GNR_HP_ELEC_COP-270"/>
    <m/>
    <m/>
    <m/>
    <m/>
    <m/>
    <m/>
  </r>
  <r>
    <x v="0"/>
    <x v="1"/>
    <x v="1"/>
    <x v="7"/>
    <x v="11"/>
    <s v="NO1_A2"/>
    <x v="5"/>
    <s v="GNR_HP_ELEC_GROUND-WTR_COP-380_LS-4-MW_Y-2030"/>
    <m/>
    <m/>
    <m/>
    <m/>
    <m/>
    <m/>
  </r>
  <r>
    <x v="0"/>
    <x v="1"/>
    <x v="1"/>
    <x v="7"/>
    <x v="11"/>
    <s v="NO1_A2"/>
    <x v="1"/>
    <s v="GNR_HS_HEAT_PIT_L-DEC_E-91_Y-2020"/>
    <m/>
    <m/>
    <m/>
    <m/>
    <m/>
    <m/>
  </r>
  <r>
    <x v="0"/>
    <x v="1"/>
    <x v="1"/>
    <x v="7"/>
    <x v="11"/>
    <s v="NO1_A2"/>
    <x v="1"/>
    <s v="GNR_HS_HEAT_PIT_L-DEC_E-91_Y-2030"/>
    <m/>
    <m/>
    <m/>
    <m/>
    <m/>
    <m/>
  </r>
  <r>
    <x v="0"/>
    <x v="1"/>
    <x v="1"/>
    <x v="7"/>
    <x v="11"/>
    <s v="NO1_A2"/>
    <x v="2"/>
    <s v="GNR_BO_MSW_E-90"/>
    <m/>
    <m/>
    <n v="3.1380266666669099E-2"/>
    <n v="3.1380266666669101E-5"/>
    <n v="4.3449599999999998E-4"/>
    <n v="4.3449599999999998E-7"/>
  </r>
  <r>
    <x v="0"/>
    <x v="1"/>
    <x v="1"/>
    <x v="7"/>
    <x v="11"/>
    <s v="NO1_A2"/>
    <x v="2"/>
    <s v="GNR_ST_MSW_BP_CB-20"/>
    <m/>
    <m/>
    <n v="0.20650240000001599"/>
    <n v="2.06502400000016E-4"/>
    <n v="2.8592639999999998E-3"/>
    <n v="2.8592640000000002E-6"/>
  </r>
  <r>
    <x v="0"/>
    <x v="1"/>
    <x v="1"/>
    <x v="7"/>
    <x v="11"/>
    <s v="NO1_A2"/>
    <x v="4"/>
    <s v="GNR_EH_HEAT"/>
    <m/>
    <m/>
    <m/>
    <m/>
    <m/>
    <m/>
  </r>
  <r>
    <x v="0"/>
    <x v="1"/>
    <x v="1"/>
    <x v="7"/>
    <x v="11"/>
    <s v="NO1_A2"/>
    <x v="8"/>
    <s v="GNR_BO_WOODWST_E-90"/>
    <m/>
    <m/>
    <n v="0.48399000000000097"/>
    <n v="4.8399000000000098E-4"/>
    <n v="3.0975360000000001E-3"/>
    <n v="3.0975360000000001E-6"/>
  </r>
  <r>
    <x v="0"/>
    <x v="1"/>
    <x v="1"/>
    <x v="7"/>
    <x v="11"/>
    <s v="NO1_A3"/>
    <x v="5"/>
    <s v="GNR_BO_ELEC_E-99"/>
    <m/>
    <m/>
    <m/>
    <m/>
    <m/>
    <m/>
  </r>
  <r>
    <x v="0"/>
    <x v="1"/>
    <x v="1"/>
    <x v="7"/>
    <x v="11"/>
    <s v="NO1_A3"/>
    <x v="5"/>
    <s v="GNR_HP_ELEC_COP-270"/>
    <m/>
    <m/>
    <m/>
    <m/>
    <m/>
    <m/>
  </r>
  <r>
    <x v="0"/>
    <x v="1"/>
    <x v="1"/>
    <x v="7"/>
    <x v="11"/>
    <s v="NO1_A3"/>
    <x v="5"/>
    <s v="GNR_HP_ELEC_GROUND-WTR_COP-360_LS-4-MW_Y-2020"/>
    <m/>
    <m/>
    <m/>
    <m/>
    <m/>
    <m/>
  </r>
  <r>
    <x v="0"/>
    <x v="1"/>
    <x v="1"/>
    <x v="7"/>
    <x v="11"/>
    <s v="NO1_A3"/>
    <x v="5"/>
    <s v="GNR_HP_ELEC_GROUND-WTR_COP-380_LS-4-MW_Y-2030"/>
    <m/>
    <m/>
    <m/>
    <m/>
    <m/>
    <m/>
  </r>
  <r>
    <x v="0"/>
    <x v="1"/>
    <x v="1"/>
    <x v="7"/>
    <x v="11"/>
    <s v="NO1_A3"/>
    <x v="1"/>
    <s v="GNR_HS_HEAT_PIT_L-DEC_E-91_Y-2020"/>
    <m/>
    <m/>
    <m/>
    <m/>
    <m/>
    <m/>
  </r>
  <r>
    <x v="0"/>
    <x v="1"/>
    <x v="1"/>
    <x v="7"/>
    <x v="11"/>
    <s v="NO1_A3"/>
    <x v="1"/>
    <s v="GNR_HS_HEAT_PIT_L-DEC_E-91_Y-2030"/>
    <m/>
    <m/>
    <m/>
    <m/>
    <m/>
    <m/>
  </r>
  <r>
    <x v="0"/>
    <x v="1"/>
    <x v="1"/>
    <x v="7"/>
    <x v="11"/>
    <s v="NO1_A3"/>
    <x v="2"/>
    <s v="GNR_BO_MSW_E-90"/>
    <m/>
    <m/>
    <n v="0.134631466666677"/>
    <n v="1.34631466666677E-4"/>
    <n v="1.8641280000000001E-3"/>
    <n v="1.864128E-6"/>
  </r>
  <r>
    <x v="0"/>
    <x v="1"/>
    <x v="1"/>
    <x v="7"/>
    <x v="11"/>
    <s v="NO1_A3"/>
    <x v="2"/>
    <s v="GNR_ST_MSW_BP_CB-20"/>
    <m/>
    <m/>
    <n v="0.46817333333336902"/>
    <n v="4.68173333333369E-4"/>
    <n v="6.4824000000000001E-3"/>
    <n v="6.4824E-6"/>
  </r>
  <r>
    <x v="0"/>
    <x v="1"/>
    <x v="1"/>
    <x v="7"/>
    <x v="11"/>
    <s v="NO1_A3"/>
    <x v="8"/>
    <s v="GNR_BO_WOODWST_E-90"/>
    <m/>
    <m/>
    <n v="0.14673"/>
    <n v="1.4673E-4"/>
    <n v="9.39072E-4"/>
    <n v="9.3907200000000001E-7"/>
  </r>
  <r>
    <x v="0"/>
    <x v="1"/>
    <x v="1"/>
    <x v="7"/>
    <x v="12"/>
    <s v="NO2_A1"/>
    <x v="6"/>
    <s v="GNR_RES_WTR_NOPMP_MC-01"/>
    <m/>
    <m/>
    <m/>
    <m/>
    <m/>
    <m/>
  </r>
  <r>
    <x v="0"/>
    <x v="1"/>
    <x v="1"/>
    <x v="7"/>
    <x v="12"/>
    <s v="NO2_A1"/>
    <x v="6"/>
    <s v="GNR_RES_WTR_NOPMP_MC-02"/>
    <m/>
    <m/>
    <m/>
    <m/>
    <m/>
    <m/>
  </r>
  <r>
    <x v="0"/>
    <x v="1"/>
    <x v="1"/>
    <x v="7"/>
    <x v="12"/>
    <s v="NO2_A1"/>
    <x v="6"/>
    <s v="GNR_RES_WTR_NOPMP_MC-03"/>
    <m/>
    <m/>
    <m/>
    <m/>
    <m/>
    <m/>
  </r>
  <r>
    <x v="0"/>
    <x v="1"/>
    <x v="1"/>
    <x v="7"/>
    <x v="12"/>
    <s v="NO2_A1"/>
    <x v="6"/>
    <s v="GNR_RES_WTR_NOPMP_MC-04"/>
    <m/>
    <m/>
    <m/>
    <m/>
    <m/>
    <m/>
  </r>
  <r>
    <x v="0"/>
    <x v="1"/>
    <x v="1"/>
    <x v="7"/>
    <x v="12"/>
    <s v="NO2_A1"/>
    <x v="6"/>
    <s v="GNR_RES_WTR_NOPMP_MC-05"/>
    <m/>
    <m/>
    <m/>
    <m/>
    <m/>
    <m/>
  </r>
  <r>
    <x v="0"/>
    <x v="1"/>
    <x v="1"/>
    <x v="7"/>
    <x v="12"/>
    <s v="NO2_A1"/>
    <x v="6"/>
    <s v="GNR_RES_WTR_NOPMP_MC-06"/>
    <m/>
    <m/>
    <m/>
    <m/>
    <m/>
    <m/>
  </r>
  <r>
    <x v="0"/>
    <x v="1"/>
    <x v="1"/>
    <x v="7"/>
    <x v="12"/>
    <s v="NO2_A1"/>
    <x v="6"/>
    <s v="GNR_RES_WTR_NOPMP_MC-07"/>
    <m/>
    <m/>
    <m/>
    <m/>
    <m/>
    <m/>
  </r>
  <r>
    <x v="0"/>
    <x v="1"/>
    <x v="1"/>
    <x v="7"/>
    <x v="12"/>
    <s v="NO2_A1"/>
    <x v="6"/>
    <s v="GNR_RES_WTR_NOPMP_MC-08"/>
    <m/>
    <m/>
    <m/>
    <m/>
    <m/>
    <m/>
  </r>
  <r>
    <x v="0"/>
    <x v="1"/>
    <x v="1"/>
    <x v="7"/>
    <x v="12"/>
    <s v="NO2_A1"/>
    <x v="6"/>
    <s v="GNR_RES_WTR_PMP_MC-01"/>
    <m/>
    <m/>
    <m/>
    <m/>
    <m/>
    <m/>
  </r>
  <r>
    <x v="0"/>
    <x v="1"/>
    <x v="1"/>
    <x v="7"/>
    <x v="12"/>
    <s v="NO2_A1"/>
    <x v="6"/>
    <s v="GNR_ROR_WTR"/>
    <m/>
    <m/>
    <m/>
    <m/>
    <m/>
    <m/>
  </r>
  <r>
    <x v="0"/>
    <x v="1"/>
    <x v="1"/>
    <x v="7"/>
    <x v="12"/>
    <s v="NO2_A1"/>
    <x v="7"/>
    <s v="GNR_WT_WIND_ONS"/>
    <m/>
    <m/>
    <m/>
    <m/>
    <m/>
    <m/>
  </r>
  <r>
    <x v="0"/>
    <x v="1"/>
    <x v="1"/>
    <x v="7"/>
    <x v="12"/>
    <s v="NO2_A2"/>
    <x v="5"/>
    <s v="GNR_HP_ELEC_COP-270"/>
    <m/>
    <m/>
    <m/>
    <m/>
    <m/>
    <m/>
  </r>
  <r>
    <x v="0"/>
    <x v="1"/>
    <x v="1"/>
    <x v="7"/>
    <x v="12"/>
    <s v="NO2_A2"/>
    <x v="5"/>
    <s v="GNR_HP_ELEC_GROUND-WTR_COP-380_LS-4-MW_Y-2030"/>
    <m/>
    <m/>
    <m/>
    <m/>
    <m/>
    <m/>
  </r>
  <r>
    <x v="0"/>
    <x v="1"/>
    <x v="1"/>
    <x v="7"/>
    <x v="12"/>
    <s v="NO2_A2"/>
    <x v="1"/>
    <s v="GNR_HS_HEAT_PIT_L-DEC_E-91_Y-2020"/>
    <m/>
    <m/>
    <m/>
    <m/>
    <m/>
    <m/>
  </r>
  <r>
    <x v="0"/>
    <x v="1"/>
    <x v="1"/>
    <x v="7"/>
    <x v="12"/>
    <s v="NO2_A2"/>
    <x v="1"/>
    <s v="GNR_HS_HEAT_PIT_L-DEC_E-91_Y-2030"/>
    <m/>
    <m/>
    <m/>
    <m/>
    <m/>
    <m/>
  </r>
  <r>
    <x v="0"/>
    <x v="1"/>
    <x v="1"/>
    <x v="7"/>
    <x v="12"/>
    <s v="NO2_A2"/>
    <x v="2"/>
    <s v="GNR_ST_MSW_BP_CB-30"/>
    <m/>
    <m/>
    <n v="0.197392000000015"/>
    <n v="1.97392000000015E-4"/>
    <n v="2.7331199999999999E-3"/>
    <n v="2.7331199999999998E-6"/>
  </r>
  <r>
    <x v="0"/>
    <x v="1"/>
    <x v="1"/>
    <x v="7"/>
    <x v="12"/>
    <s v="NO2_A2"/>
    <x v="4"/>
    <s v="GNR_EH_HEAT"/>
    <m/>
    <m/>
    <m/>
    <m/>
    <m/>
    <m/>
  </r>
  <r>
    <x v="0"/>
    <x v="1"/>
    <x v="1"/>
    <x v="7"/>
    <x v="12"/>
    <s v="NO2_A2"/>
    <x v="8"/>
    <s v="GNR_BO_WOODWST_E-90"/>
    <m/>
    <m/>
    <n v="0.58254000000000095"/>
    <n v="5.8254000000000097E-4"/>
    <n v="3.7282560000000001E-3"/>
    <n v="3.728256E-6"/>
  </r>
  <r>
    <x v="0"/>
    <x v="1"/>
    <x v="1"/>
    <x v="7"/>
    <x v="13"/>
    <s v="NO3_A1"/>
    <x v="5"/>
    <s v="GNR_ES_ELEC_BAT-LITHIO_E-97_Y-30-50"/>
    <m/>
    <m/>
    <m/>
    <m/>
    <m/>
    <m/>
  </r>
  <r>
    <x v="0"/>
    <x v="1"/>
    <x v="1"/>
    <x v="7"/>
    <x v="13"/>
    <s v="NO3_A1"/>
    <x v="6"/>
    <s v="GNR_RES_WTR_NOPMP_MC-01"/>
    <m/>
    <m/>
    <m/>
    <m/>
    <m/>
    <m/>
  </r>
  <r>
    <x v="0"/>
    <x v="1"/>
    <x v="1"/>
    <x v="7"/>
    <x v="13"/>
    <s v="NO3_A1"/>
    <x v="6"/>
    <s v="GNR_RES_WTR_NOPMP_MC-02"/>
    <m/>
    <m/>
    <m/>
    <m/>
    <m/>
    <m/>
  </r>
  <r>
    <x v="0"/>
    <x v="1"/>
    <x v="1"/>
    <x v="7"/>
    <x v="13"/>
    <s v="NO3_A1"/>
    <x v="6"/>
    <s v="GNR_RES_WTR_NOPMP_MC-03"/>
    <m/>
    <m/>
    <m/>
    <m/>
    <m/>
    <m/>
  </r>
  <r>
    <x v="0"/>
    <x v="1"/>
    <x v="1"/>
    <x v="7"/>
    <x v="13"/>
    <s v="NO3_A1"/>
    <x v="6"/>
    <s v="GNR_RES_WTR_NOPMP_MC-04"/>
    <m/>
    <m/>
    <m/>
    <m/>
    <m/>
    <m/>
  </r>
  <r>
    <x v="0"/>
    <x v="1"/>
    <x v="1"/>
    <x v="7"/>
    <x v="13"/>
    <s v="NO3_A1"/>
    <x v="6"/>
    <s v="GNR_RES_WTR_NOPMP_MC-05"/>
    <m/>
    <m/>
    <m/>
    <m/>
    <m/>
    <m/>
  </r>
  <r>
    <x v="0"/>
    <x v="1"/>
    <x v="1"/>
    <x v="7"/>
    <x v="13"/>
    <s v="NO3_A1"/>
    <x v="6"/>
    <s v="GNR_RES_WTR_NOPMP_MC-06"/>
    <m/>
    <m/>
    <m/>
    <m/>
    <m/>
    <m/>
  </r>
  <r>
    <x v="0"/>
    <x v="1"/>
    <x v="1"/>
    <x v="7"/>
    <x v="13"/>
    <s v="NO3_A1"/>
    <x v="6"/>
    <s v="GNR_RES_WTR_NOPMP_MC-07"/>
    <m/>
    <m/>
    <m/>
    <m/>
    <m/>
    <m/>
  </r>
  <r>
    <x v="0"/>
    <x v="1"/>
    <x v="1"/>
    <x v="7"/>
    <x v="13"/>
    <s v="NO3_A1"/>
    <x v="6"/>
    <s v="GNR_RES_WTR_NOPMP_MC-08"/>
    <m/>
    <m/>
    <m/>
    <m/>
    <m/>
    <m/>
  </r>
  <r>
    <x v="0"/>
    <x v="1"/>
    <x v="1"/>
    <x v="7"/>
    <x v="13"/>
    <s v="NO3_A1"/>
    <x v="6"/>
    <s v="GNR_RES_WTR_NOPMP_MC-09"/>
    <m/>
    <m/>
    <m/>
    <m/>
    <m/>
    <m/>
  </r>
  <r>
    <x v="0"/>
    <x v="1"/>
    <x v="1"/>
    <x v="7"/>
    <x v="13"/>
    <s v="NO3_A1"/>
    <x v="6"/>
    <s v="GNR_RES_WTR_PMP_MC-01"/>
    <m/>
    <m/>
    <m/>
    <m/>
    <m/>
    <m/>
  </r>
  <r>
    <x v="0"/>
    <x v="1"/>
    <x v="1"/>
    <x v="7"/>
    <x v="13"/>
    <s v="NO3_A1"/>
    <x v="6"/>
    <s v="GNR_ROR_WTR"/>
    <m/>
    <m/>
    <m/>
    <m/>
    <m/>
    <m/>
  </r>
  <r>
    <x v="0"/>
    <x v="1"/>
    <x v="1"/>
    <x v="7"/>
    <x v="13"/>
    <s v="NO3_A1"/>
    <x v="7"/>
    <s v="GNR_WT_WIND_ONS"/>
    <m/>
    <m/>
    <m/>
    <m/>
    <m/>
    <m/>
  </r>
  <r>
    <x v="0"/>
    <x v="1"/>
    <x v="1"/>
    <x v="7"/>
    <x v="13"/>
    <s v="NO3_A1"/>
    <x v="7"/>
    <s v="GNR_WT_WIND_ON_LS_Y-2020"/>
    <m/>
    <m/>
    <m/>
    <m/>
    <m/>
    <m/>
  </r>
  <r>
    <x v="0"/>
    <x v="1"/>
    <x v="1"/>
    <x v="7"/>
    <x v="13"/>
    <s v="NO3_A1"/>
    <x v="7"/>
    <s v="GNR_WT_WIND_ON_LS_Y-2030"/>
    <m/>
    <m/>
    <m/>
    <m/>
    <m/>
    <m/>
  </r>
  <r>
    <x v="0"/>
    <x v="1"/>
    <x v="1"/>
    <x v="7"/>
    <x v="13"/>
    <s v="NO3_A2"/>
    <x v="5"/>
    <s v="GNR_BO_ELEC_E-99"/>
    <m/>
    <m/>
    <m/>
    <m/>
    <m/>
    <m/>
  </r>
  <r>
    <x v="0"/>
    <x v="1"/>
    <x v="1"/>
    <x v="7"/>
    <x v="13"/>
    <s v="NO3_A2"/>
    <x v="5"/>
    <s v="GNR_HP_ELEC_COP-270"/>
    <m/>
    <m/>
    <m/>
    <m/>
    <m/>
    <m/>
  </r>
  <r>
    <x v="0"/>
    <x v="1"/>
    <x v="1"/>
    <x v="7"/>
    <x v="13"/>
    <s v="NO3_A2"/>
    <x v="5"/>
    <s v="GNR_HP_ELEC_GROUND-WTR_COP-380_LS-4-MW_Y-2030"/>
    <m/>
    <m/>
    <m/>
    <m/>
    <m/>
    <m/>
  </r>
  <r>
    <x v="0"/>
    <x v="1"/>
    <x v="1"/>
    <x v="7"/>
    <x v="13"/>
    <s v="NO3_A2"/>
    <x v="1"/>
    <s v="GNR_HS_HEAT_PIT_L-DEC_E-91_Y-2020"/>
    <m/>
    <m/>
    <m/>
    <m/>
    <m/>
    <m/>
  </r>
  <r>
    <x v="0"/>
    <x v="1"/>
    <x v="1"/>
    <x v="7"/>
    <x v="13"/>
    <s v="NO3_A2"/>
    <x v="1"/>
    <s v="GNR_HS_HEAT_PIT_L-DEC_E-91_Y-2030"/>
    <m/>
    <m/>
    <m/>
    <m/>
    <m/>
    <m/>
  </r>
  <r>
    <x v="0"/>
    <x v="1"/>
    <x v="1"/>
    <x v="7"/>
    <x v="13"/>
    <s v="NO3_A2"/>
    <x v="2"/>
    <s v="GNR_ST_MSW_BP_CB-20"/>
    <m/>
    <m/>
    <n v="0.10932480000000799"/>
    <n v="1.09324800000008E-4"/>
    <n v="1.513728E-3"/>
    <n v="1.5137279999999999E-6"/>
  </r>
  <r>
    <x v="0"/>
    <x v="1"/>
    <x v="1"/>
    <x v="7"/>
    <x v="13"/>
    <s v="NO3_A2"/>
    <x v="4"/>
    <s v="GNR_EH_HEAT"/>
    <m/>
    <m/>
    <m/>
    <m/>
    <m/>
    <m/>
  </r>
  <r>
    <x v="0"/>
    <x v="1"/>
    <x v="1"/>
    <x v="7"/>
    <x v="13"/>
    <s v="NO3_A3"/>
    <x v="5"/>
    <s v="GNR_BO_ELEC_E-99"/>
    <m/>
    <m/>
    <m/>
    <m/>
    <m/>
    <m/>
  </r>
  <r>
    <x v="0"/>
    <x v="1"/>
    <x v="1"/>
    <x v="7"/>
    <x v="13"/>
    <s v="NO3_A3"/>
    <x v="5"/>
    <s v="GNR_HP_ELEC_COP-270"/>
    <m/>
    <m/>
    <m/>
    <m/>
    <m/>
    <m/>
  </r>
  <r>
    <x v="0"/>
    <x v="1"/>
    <x v="1"/>
    <x v="7"/>
    <x v="13"/>
    <s v="NO3_A3"/>
    <x v="5"/>
    <s v="GNR_HP_ELEC_GROUND-WTR_COP-380_LS-4-MW_Y-2030"/>
    <m/>
    <m/>
    <m/>
    <m/>
    <m/>
    <m/>
  </r>
  <r>
    <x v="0"/>
    <x v="1"/>
    <x v="1"/>
    <x v="7"/>
    <x v="13"/>
    <s v="NO3_A3"/>
    <x v="1"/>
    <s v="GNR_HS_HEAT_PIT_L-DEC_E-91_Y-2020"/>
    <m/>
    <m/>
    <m/>
    <m/>
    <m/>
    <m/>
  </r>
  <r>
    <x v="0"/>
    <x v="1"/>
    <x v="1"/>
    <x v="7"/>
    <x v="13"/>
    <s v="NO3_A3"/>
    <x v="1"/>
    <s v="GNR_HS_HEAT_PIT_L-DEC_E-91_Y-2030"/>
    <m/>
    <m/>
    <m/>
    <m/>
    <m/>
    <m/>
  </r>
  <r>
    <x v="0"/>
    <x v="1"/>
    <x v="1"/>
    <x v="7"/>
    <x v="13"/>
    <s v="NO3_A3"/>
    <x v="2"/>
    <s v="GNR_BO_MSW_E-90"/>
    <m/>
    <m/>
    <n v="0.29558186666668901"/>
    <n v="2.9558186666668899E-4"/>
    <n v="4.0926720000000003E-3"/>
    <n v="4.0926719999999999E-6"/>
  </r>
  <r>
    <x v="0"/>
    <x v="1"/>
    <x v="1"/>
    <x v="7"/>
    <x v="13"/>
    <s v="NO3_Offshore"/>
    <x v="7"/>
    <s v="GNR_WT_WIND_OFF_L-NS_Y-2030"/>
    <m/>
    <m/>
    <m/>
    <m/>
    <m/>
    <m/>
  </r>
  <r>
    <x v="0"/>
    <x v="1"/>
    <x v="1"/>
    <x v="7"/>
    <x v="14"/>
    <s v="NO4_A1"/>
    <x v="5"/>
    <s v="GNR_BO_ELEC_E-99_LS-10-MW-FEED_Y-2020"/>
    <m/>
    <m/>
    <m/>
    <m/>
    <m/>
    <m/>
  </r>
  <r>
    <x v="0"/>
    <x v="1"/>
    <x v="1"/>
    <x v="7"/>
    <x v="14"/>
    <s v="NO4_A1"/>
    <x v="5"/>
    <s v="GNR_BO_ELEC_E-99_LS-10-MW-FEED_Y-2030"/>
    <m/>
    <m/>
    <m/>
    <m/>
    <m/>
    <m/>
  </r>
  <r>
    <x v="0"/>
    <x v="1"/>
    <x v="1"/>
    <x v="7"/>
    <x v="14"/>
    <s v="NO4_A1"/>
    <x v="1"/>
    <s v="GNR_HS_HEAT_PIT_L-CEN_E-90_Y-2020"/>
    <m/>
    <m/>
    <m/>
    <m/>
    <m/>
    <m/>
  </r>
  <r>
    <x v="0"/>
    <x v="1"/>
    <x v="1"/>
    <x v="7"/>
    <x v="14"/>
    <s v="NO4_A1"/>
    <x v="6"/>
    <s v="GNR_RES_WTR_NOPMP_MC-01"/>
    <m/>
    <m/>
    <m/>
    <m/>
    <m/>
    <m/>
  </r>
  <r>
    <x v="0"/>
    <x v="1"/>
    <x v="1"/>
    <x v="7"/>
    <x v="14"/>
    <s v="NO4_A1"/>
    <x v="6"/>
    <s v="GNR_RES_WTR_NOPMP_MC-02"/>
    <m/>
    <m/>
    <m/>
    <m/>
    <m/>
    <m/>
  </r>
  <r>
    <x v="0"/>
    <x v="1"/>
    <x v="1"/>
    <x v="7"/>
    <x v="14"/>
    <s v="NO4_A1"/>
    <x v="6"/>
    <s v="GNR_RES_WTR_NOPMP_MC-03"/>
    <m/>
    <m/>
    <m/>
    <m/>
    <m/>
    <m/>
  </r>
  <r>
    <x v="0"/>
    <x v="1"/>
    <x v="1"/>
    <x v="7"/>
    <x v="14"/>
    <s v="NO4_A1"/>
    <x v="6"/>
    <s v="GNR_RES_WTR_NOPMP_MC-04"/>
    <m/>
    <m/>
    <m/>
    <m/>
    <m/>
    <m/>
  </r>
  <r>
    <x v="0"/>
    <x v="1"/>
    <x v="1"/>
    <x v="7"/>
    <x v="14"/>
    <s v="NO4_A1"/>
    <x v="6"/>
    <s v="GNR_RES_WTR_NOPMP_MC-05"/>
    <m/>
    <m/>
    <m/>
    <m/>
    <m/>
    <m/>
  </r>
  <r>
    <x v="0"/>
    <x v="1"/>
    <x v="1"/>
    <x v="7"/>
    <x v="14"/>
    <s v="NO4_A1"/>
    <x v="6"/>
    <s v="GNR_RES_WTR_NOPMP_MC-06"/>
    <m/>
    <m/>
    <m/>
    <m/>
    <m/>
    <m/>
  </r>
  <r>
    <x v="0"/>
    <x v="1"/>
    <x v="1"/>
    <x v="7"/>
    <x v="14"/>
    <s v="NO4_A1"/>
    <x v="6"/>
    <s v="GNR_RES_WTR_NOPMP_MC-07"/>
    <m/>
    <m/>
    <m/>
    <m/>
    <m/>
    <m/>
  </r>
  <r>
    <x v="0"/>
    <x v="1"/>
    <x v="1"/>
    <x v="7"/>
    <x v="14"/>
    <s v="NO4_A1"/>
    <x v="6"/>
    <s v="GNR_RES_WTR_NOPMP_MC-08"/>
    <m/>
    <m/>
    <m/>
    <m/>
    <m/>
    <m/>
  </r>
  <r>
    <x v="0"/>
    <x v="1"/>
    <x v="1"/>
    <x v="7"/>
    <x v="14"/>
    <s v="NO4_A1"/>
    <x v="6"/>
    <s v="GNR_ROR_WTR"/>
    <m/>
    <m/>
    <m/>
    <m/>
    <m/>
    <m/>
  </r>
  <r>
    <x v="0"/>
    <x v="1"/>
    <x v="1"/>
    <x v="7"/>
    <x v="14"/>
    <s v="NO4_A1"/>
    <x v="7"/>
    <s v="GNR_WT_WIND_ONS"/>
    <m/>
    <m/>
    <m/>
    <m/>
    <m/>
    <m/>
  </r>
  <r>
    <x v="0"/>
    <x v="1"/>
    <x v="1"/>
    <x v="7"/>
    <x v="14"/>
    <s v="NO4_A1"/>
    <x v="7"/>
    <s v="GNR_WT_WIND_ON_LS_Y-2030"/>
    <m/>
    <m/>
    <m/>
    <m/>
    <m/>
    <m/>
  </r>
  <r>
    <x v="0"/>
    <x v="1"/>
    <x v="1"/>
    <x v="7"/>
    <x v="14"/>
    <s v="NO4_A2"/>
    <x v="5"/>
    <s v="GNR_BO_ELEC_E-99"/>
    <m/>
    <m/>
    <m/>
    <m/>
    <m/>
    <m/>
  </r>
  <r>
    <x v="0"/>
    <x v="1"/>
    <x v="1"/>
    <x v="7"/>
    <x v="14"/>
    <s v="NO4_A2"/>
    <x v="5"/>
    <s v="GNR_HP_ELEC_COP-270"/>
    <m/>
    <m/>
    <m/>
    <m/>
    <m/>
    <m/>
  </r>
  <r>
    <x v="0"/>
    <x v="1"/>
    <x v="1"/>
    <x v="7"/>
    <x v="14"/>
    <s v="NO4_A2"/>
    <x v="1"/>
    <s v="GNR_HS_HEAT_PIT_L-DEC_E-91_Y-2020"/>
    <m/>
    <m/>
    <m/>
    <m/>
    <m/>
    <m/>
  </r>
  <r>
    <x v="0"/>
    <x v="1"/>
    <x v="1"/>
    <x v="7"/>
    <x v="14"/>
    <s v="NO4_A2"/>
    <x v="1"/>
    <s v="GNR_HS_HEAT_PIT_L-DEC_E-91_Y-2030"/>
    <m/>
    <m/>
    <m/>
    <m/>
    <m/>
    <m/>
  </r>
  <r>
    <x v="0"/>
    <x v="1"/>
    <x v="1"/>
    <x v="7"/>
    <x v="14"/>
    <s v="NO4_A2"/>
    <x v="2"/>
    <s v="GNR_BO_MSW_E-90"/>
    <m/>
    <m/>
    <n v="6.7821866666671796E-2"/>
    <n v="6.7821866666671805E-5"/>
    <n v="9.39072E-4"/>
    <n v="9.3907200000000001E-7"/>
  </r>
  <r>
    <x v="0"/>
    <x v="1"/>
    <x v="1"/>
    <x v="7"/>
    <x v="14"/>
    <s v="NO4_A2"/>
    <x v="2"/>
    <s v="GNR_ST_MSW_BP_CB-20"/>
    <m/>
    <m/>
    <n v="6.0736000000004599E-3"/>
    <n v="6.0736000000004597E-6"/>
    <n v="8.4096000000000003E-5"/>
    <n v="8.4096000000000001E-8"/>
  </r>
  <r>
    <x v="0"/>
    <x v="1"/>
    <x v="1"/>
    <x v="7"/>
    <x v="14"/>
    <s v="NO4_A2"/>
    <x v="4"/>
    <s v="GNR_EH_HEAT"/>
    <m/>
    <m/>
    <m/>
    <m/>
    <m/>
    <m/>
  </r>
  <r>
    <x v="0"/>
    <x v="1"/>
    <x v="1"/>
    <x v="7"/>
    <x v="15"/>
    <s v="NO5_A1"/>
    <x v="1"/>
    <s v="GNR_HS_HEAT_PIT_L-CEN_E-90_Y-2020"/>
    <m/>
    <m/>
    <m/>
    <m/>
    <m/>
    <m/>
  </r>
  <r>
    <x v="0"/>
    <x v="1"/>
    <x v="1"/>
    <x v="7"/>
    <x v="15"/>
    <s v="NO5_A1"/>
    <x v="2"/>
    <s v="GNR_ST_MSW_BP_E-23_LS-220-MW-FEED_Y-2020"/>
    <m/>
    <m/>
    <n v="8.8525659008192701"/>
    <n v="8.8525659008192696E-3"/>
    <n v="0.113494434625888"/>
    <n v="1.1349443462588799E-4"/>
  </r>
  <r>
    <x v="0"/>
    <x v="1"/>
    <x v="1"/>
    <x v="7"/>
    <x v="15"/>
    <s v="NO5_A1"/>
    <x v="6"/>
    <s v="GNR_RES_WTR_NOPMP_MC-01"/>
    <m/>
    <m/>
    <m/>
    <m/>
    <m/>
    <m/>
  </r>
  <r>
    <x v="0"/>
    <x v="1"/>
    <x v="1"/>
    <x v="7"/>
    <x v="15"/>
    <s v="NO5_A1"/>
    <x v="6"/>
    <s v="GNR_RES_WTR_NOPMP_MC-02"/>
    <m/>
    <m/>
    <m/>
    <m/>
    <m/>
    <m/>
  </r>
  <r>
    <x v="0"/>
    <x v="1"/>
    <x v="1"/>
    <x v="7"/>
    <x v="15"/>
    <s v="NO5_A1"/>
    <x v="6"/>
    <s v="GNR_RES_WTR_NOPMP_MC-03"/>
    <m/>
    <m/>
    <m/>
    <m/>
    <m/>
    <m/>
  </r>
  <r>
    <x v="0"/>
    <x v="1"/>
    <x v="1"/>
    <x v="7"/>
    <x v="15"/>
    <s v="NO5_A1"/>
    <x v="6"/>
    <s v="GNR_RES_WTR_NOPMP_MC-04"/>
    <m/>
    <m/>
    <m/>
    <m/>
    <m/>
    <m/>
  </r>
  <r>
    <x v="0"/>
    <x v="1"/>
    <x v="1"/>
    <x v="7"/>
    <x v="15"/>
    <s v="NO5_A1"/>
    <x v="6"/>
    <s v="GNR_RES_WTR_NOPMP_MC-05"/>
    <m/>
    <m/>
    <m/>
    <m/>
    <m/>
    <m/>
  </r>
  <r>
    <x v="0"/>
    <x v="1"/>
    <x v="1"/>
    <x v="7"/>
    <x v="15"/>
    <s v="NO5_A1"/>
    <x v="6"/>
    <s v="GNR_RES_WTR_NOPMP_MC-06"/>
    <m/>
    <m/>
    <m/>
    <m/>
    <m/>
    <m/>
  </r>
  <r>
    <x v="0"/>
    <x v="1"/>
    <x v="1"/>
    <x v="7"/>
    <x v="15"/>
    <s v="NO5_A1"/>
    <x v="6"/>
    <s v="GNR_RES_WTR_NOPMP_MC-07"/>
    <m/>
    <m/>
    <m/>
    <m/>
    <m/>
    <m/>
  </r>
  <r>
    <x v="0"/>
    <x v="1"/>
    <x v="1"/>
    <x v="7"/>
    <x v="15"/>
    <s v="NO5_A1"/>
    <x v="6"/>
    <s v="GNR_RES_WTR_NOPMP_MC-08"/>
    <m/>
    <m/>
    <m/>
    <m/>
    <m/>
    <m/>
  </r>
  <r>
    <x v="0"/>
    <x v="1"/>
    <x v="1"/>
    <x v="7"/>
    <x v="15"/>
    <s v="NO5_A1"/>
    <x v="6"/>
    <s v="GNR_RES_WTR_PMP_MC-01"/>
    <m/>
    <m/>
    <m/>
    <m/>
    <m/>
    <m/>
  </r>
  <r>
    <x v="0"/>
    <x v="1"/>
    <x v="1"/>
    <x v="7"/>
    <x v="15"/>
    <s v="NO5_A1"/>
    <x v="6"/>
    <s v="GNR_ROR_WTR"/>
    <m/>
    <m/>
    <m/>
    <m/>
    <m/>
    <m/>
  </r>
  <r>
    <x v="0"/>
    <x v="1"/>
    <x v="1"/>
    <x v="7"/>
    <x v="15"/>
    <s v="NO5_A1"/>
    <x v="7"/>
    <s v="GNR_WT_WIND_ON_LS_Y-2020"/>
    <m/>
    <m/>
    <m/>
    <m/>
    <m/>
    <m/>
  </r>
  <r>
    <x v="0"/>
    <x v="1"/>
    <x v="1"/>
    <x v="7"/>
    <x v="15"/>
    <s v="NO5_A2"/>
    <x v="5"/>
    <s v="GNR_BO_ELEC_E-99"/>
    <m/>
    <m/>
    <m/>
    <m/>
    <m/>
    <m/>
  </r>
  <r>
    <x v="0"/>
    <x v="1"/>
    <x v="1"/>
    <x v="7"/>
    <x v="15"/>
    <s v="NO5_A2"/>
    <x v="5"/>
    <s v="GNR_HP_ELEC_GROUND-WTR_COP-380_LS-4-MW_Y-2030"/>
    <m/>
    <m/>
    <m/>
    <m/>
    <m/>
    <m/>
  </r>
  <r>
    <x v="0"/>
    <x v="1"/>
    <x v="1"/>
    <x v="7"/>
    <x v="15"/>
    <s v="NO5_A2"/>
    <x v="1"/>
    <s v="GNR_HS_HEAT_PIT_L-DEC_E-91_Y-2020"/>
    <m/>
    <m/>
    <m/>
    <m/>
    <m/>
    <m/>
  </r>
  <r>
    <x v="0"/>
    <x v="1"/>
    <x v="1"/>
    <x v="7"/>
    <x v="15"/>
    <s v="NO5_A2"/>
    <x v="1"/>
    <s v="GNR_HS_HEAT_PIT_L-DEC_E-91_Y-2030"/>
    <m/>
    <m/>
    <m/>
    <m/>
    <m/>
    <m/>
  </r>
  <r>
    <x v="0"/>
    <x v="1"/>
    <x v="1"/>
    <x v="7"/>
    <x v="15"/>
    <s v="NO5_A2"/>
    <x v="2"/>
    <s v="GNR_ST_MSW_BP_CB-20"/>
    <m/>
    <m/>
    <n v="0.27837333333335401"/>
    <n v="2.7837333333335397E-4"/>
    <n v="3.8544E-3"/>
    <n v="3.8543999999999999E-6"/>
  </r>
  <r>
    <x v="0"/>
    <x v="1"/>
    <x v="1"/>
    <x v="7"/>
    <x v="15"/>
    <s v="NO5_Offshore"/>
    <x v="7"/>
    <s v="GNR_WT_WIND_OFF_L-NS_Y-2030"/>
    <m/>
    <m/>
    <m/>
    <m/>
    <m/>
    <m/>
  </r>
  <r>
    <x v="0"/>
    <x v="1"/>
    <x v="1"/>
    <x v="8"/>
    <x v="16"/>
    <s v="PL_A"/>
    <x v="5"/>
    <s v="GNR_ES_ELEC_BAT-LITHIO_E-95_Y-16-29"/>
    <m/>
    <m/>
    <m/>
    <m/>
    <m/>
    <m/>
  </r>
  <r>
    <x v="0"/>
    <x v="1"/>
    <x v="1"/>
    <x v="8"/>
    <x v="16"/>
    <s v="PL_A"/>
    <x v="1"/>
    <s v="GNR_HS_HEAT_PIT_L-CEN_E-90_Y-2020"/>
    <m/>
    <m/>
    <m/>
    <m/>
    <m/>
    <m/>
  </r>
  <r>
    <x v="0"/>
    <x v="1"/>
    <x v="1"/>
    <x v="8"/>
    <x v="16"/>
    <s v="PL_A"/>
    <x v="1"/>
    <s v="GNR_HS_HEAT_PIT_L-CEN_E-90_Y-2030"/>
    <m/>
    <m/>
    <m/>
    <m/>
    <m/>
    <m/>
  </r>
  <r>
    <x v="0"/>
    <x v="1"/>
    <x v="1"/>
    <x v="8"/>
    <x v="16"/>
    <s v="PL_A"/>
    <x v="2"/>
    <s v="GNR_BO_MSW_E-100"/>
    <m/>
    <m/>
    <n v="9.1104000000006895"/>
    <n v="9.1104000000007002E-3"/>
    <n v="0.12614400000000001"/>
    <n v="1.2614399999999999E-4"/>
  </r>
  <r>
    <x v="0"/>
    <x v="1"/>
    <x v="1"/>
    <x v="8"/>
    <x v="16"/>
    <s v="PL_A"/>
    <x v="2"/>
    <s v="GNR_ST_MSW_BP_E-15"/>
    <m/>
    <m/>
    <n v="446.04518400000001"/>
    <n v="0.44604518399999998"/>
    <n v="1.1437055999999999E-2"/>
    <n v="1.1437056000000001E-5"/>
  </r>
  <r>
    <x v="0"/>
    <x v="1"/>
    <x v="1"/>
    <x v="8"/>
    <x v="16"/>
    <s v="PL_A"/>
    <x v="2"/>
    <s v="GNR_ST_MSW_BP_E-24_LS-220-MW-FEED_Y-2030"/>
    <m/>
    <m/>
    <n v="94.843112139168994"/>
    <n v="9.4843112139169003E-2"/>
    <n v="1.21593733511755"/>
    <n v="1.2159373351175501E-3"/>
  </r>
  <r>
    <x v="0"/>
    <x v="1"/>
    <x v="1"/>
    <x v="8"/>
    <x v="16"/>
    <s v="PL_A"/>
    <x v="3"/>
    <s v="GNR_PV_SUN"/>
    <m/>
    <m/>
    <m/>
    <m/>
    <m/>
    <m/>
  </r>
  <r>
    <x v="0"/>
    <x v="1"/>
    <x v="1"/>
    <x v="8"/>
    <x v="16"/>
    <s v="PL_A"/>
    <x v="6"/>
    <s v="GNR_ES_WTR_PMP"/>
    <m/>
    <m/>
    <m/>
    <m/>
    <m/>
    <m/>
  </r>
  <r>
    <x v="0"/>
    <x v="1"/>
    <x v="1"/>
    <x v="8"/>
    <x v="16"/>
    <s v="PL_A"/>
    <x v="7"/>
    <s v="GNR_WT_WIND_ONS"/>
    <m/>
    <m/>
    <m/>
    <m/>
    <m/>
    <m/>
  </r>
  <r>
    <x v="0"/>
    <x v="1"/>
    <x v="1"/>
    <x v="8"/>
    <x v="16"/>
    <s v="PL_A"/>
    <x v="7"/>
    <s v="GNR_WT_WIND_ON_LS_Y-2020"/>
    <m/>
    <m/>
    <m/>
    <m/>
    <m/>
    <m/>
  </r>
  <r>
    <x v="0"/>
    <x v="1"/>
    <x v="1"/>
    <x v="8"/>
    <x v="16"/>
    <s v="PL_A"/>
    <x v="19"/>
    <s v="GNR_ST_WOODCHI_BP_E-29_LS-600-MW-FEED_Y-2030"/>
    <m/>
    <m/>
    <m/>
    <m/>
    <m/>
    <m/>
  </r>
  <r>
    <x v="0"/>
    <x v="1"/>
    <x v="1"/>
    <x v="8"/>
    <x v="16"/>
    <s v="PL_Rural"/>
    <x v="12"/>
    <s v="GNR_ST_NUCL_CND_E-33"/>
    <m/>
    <m/>
    <m/>
    <m/>
    <m/>
    <m/>
  </r>
  <r>
    <x v="0"/>
    <x v="1"/>
    <x v="1"/>
    <x v="8"/>
    <x v="16"/>
    <s v="PL_Rural"/>
    <x v="6"/>
    <s v="GNR_ROR_WTR"/>
    <m/>
    <m/>
    <m/>
    <m/>
    <m/>
    <m/>
  </r>
  <r>
    <x v="0"/>
    <x v="1"/>
    <x v="1"/>
    <x v="9"/>
    <x v="17"/>
    <s v="SE1A"/>
    <x v="6"/>
    <s v="GNR_RES_WTR_NOPMP_MC-01"/>
    <m/>
    <m/>
    <m/>
    <m/>
    <m/>
    <m/>
  </r>
  <r>
    <x v="0"/>
    <x v="1"/>
    <x v="1"/>
    <x v="9"/>
    <x v="17"/>
    <s v="SE1A"/>
    <x v="6"/>
    <s v="GNR_RES_WTR_NOPMP_MC-02"/>
    <m/>
    <m/>
    <m/>
    <m/>
    <m/>
    <m/>
  </r>
  <r>
    <x v="0"/>
    <x v="1"/>
    <x v="1"/>
    <x v="9"/>
    <x v="17"/>
    <s v="SE1A"/>
    <x v="6"/>
    <s v="GNR_RES_WTR_NOPMP_MC-03"/>
    <m/>
    <m/>
    <m/>
    <m/>
    <m/>
    <m/>
  </r>
  <r>
    <x v="0"/>
    <x v="1"/>
    <x v="1"/>
    <x v="9"/>
    <x v="17"/>
    <s v="SE1A"/>
    <x v="6"/>
    <s v="GNR_RES_WTR_NOPMP_MC-04"/>
    <m/>
    <m/>
    <m/>
    <m/>
    <m/>
    <m/>
  </r>
  <r>
    <x v="0"/>
    <x v="1"/>
    <x v="1"/>
    <x v="9"/>
    <x v="17"/>
    <s v="SE1A"/>
    <x v="6"/>
    <s v="GNR_RES_WTR_NOPMP_MC-05"/>
    <m/>
    <m/>
    <m/>
    <m/>
    <m/>
    <m/>
  </r>
  <r>
    <x v="0"/>
    <x v="1"/>
    <x v="1"/>
    <x v="9"/>
    <x v="17"/>
    <s v="SE1A"/>
    <x v="6"/>
    <s v="GNR_RES_WTR_NOPMP_MC-06"/>
    <m/>
    <m/>
    <m/>
    <m/>
    <m/>
    <m/>
  </r>
  <r>
    <x v="0"/>
    <x v="1"/>
    <x v="1"/>
    <x v="9"/>
    <x v="17"/>
    <s v="SE1A"/>
    <x v="6"/>
    <s v="GNR_RES_WTR_NOPMP_MC-07"/>
    <m/>
    <m/>
    <m/>
    <m/>
    <m/>
    <m/>
  </r>
  <r>
    <x v="0"/>
    <x v="1"/>
    <x v="1"/>
    <x v="9"/>
    <x v="17"/>
    <s v="SE1A"/>
    <x v="6"/>
    <s v="GNR_ROR_WTR"/>
    <m/>
    <m/>
    <m/>
    <m/>
    <m/>
    <m/>
  </r>
  <r>
    <x v="0"/>
    <x v="1"/>
    <x v="1"/>
    <x v="9"/>
    <x v="17"/>
    <s v="SE1A"/>
    <x v="7"/>
    <s v="GNR_WT_WIND_ONS"/>
    <m/>
    <m/>
    <m/>
    <m/>
    <m/>
    <m/>
  </r>
  <r>
    <x v="0"/>
    <x v="1"/>
    <x v="1"/>
    <x v="9"/>
    <x v="17"/>
    <s v="SE1_IND"/>
    <x v="5"/>
    <s v="GNR_BO_ELEC_E-99_LS-10-MW-FEED_Y-2020"/>
    <m/>
    <m/>
    <m/>
    <m/>
    <m/>
    <m/>
  </r>
  <r>
    <x v="0"/>
    <x v="1"/>
    <x v="1"/>
    <x v="9"/>
    <x v="17"/>
    <s v="SE1_IND"/>
    <x v="5"/>
    <s v="GNR_HP_ELEC_AIR-WTR_COP-310_LS_Y-2020"/>
    <m/>
    <m/>
    <m/>
    <m/>
    <m/>
    <m/>
  </r>
  <r>
    <x v="0"/>
    <x v="1"/>
    <x v="1"/>
    <x v="9"/>
    <x v="17"/>
    <s v="SE1_IND"/>
    <x v="1"/>
    <s v="GNR_HS_HEAT_PIT_L-CEN_E-90_Y-2020"/>
    <m/>
    <m/>
    <m/>
    <m/>
    <m/>
    <m/>
  </r>
  <r>
    <x v="0"/>
    <x v="1"/>
    <x v="1"/>
    <x v="9"/>
    <x v="17"/>
    <s v="SE1_IND"/>
    <x v="2"/>
    <s v="GNR_ST_MSW_BP_E-23_LS-220-MW-FEED_Y-2020"/>
    <m/>
    <m/>
    <n v="4.1067793566379001"/>
    <n v="4.1067793566379003E-3"/>
    <n v="5.2651017392793598E-2"/>
    <n v="5.26510173927936E-5"/>
  </r>
  <r>
    <x v="0"/>
    <x v="1"/>
    <x v="1"/>
    <x v="9"/>
    <x v="17"/>
    <s v="SE1_medium"/>
    <x v="5"/>
    <s v="GNR_HP_ELEC_GROUND-WTR_COP-380_LS-4-MW_Y-2030"/>
    <m/>
    <m/>
    <m/>
    <m/>
    <m/>
    <m/>
  </r>
  <r>
    <x v="0"/>
    <x v="1"/>
    <x v="1"/>
    <x v="9"/>
    <x v="17"/>
    <s v="SE1_medium"/>
    <x v="1"/>
    <s v="GNR_HS_HEAT_PIT_L-DEC_E-91_Y-2020"/>
    <m/>
    <m/>
    <m/>
    <m/>
    <m/>
    <m/>
  </r>
  <r>
    <x v="0"/>
    <x v="1"/>
    <x v="1"/>
    <x v="9"/>
    <x v="17"/>
    <s v="SE1_medium"/>
    <x v="1"/>
    <s v="GNR_HS_HEAT_PIT_L-DEC_E-91_Y-2030"/>
    <m/>
    <m/>
    <m/>
    <m/>
    <m/>
    <m/>
  </r>
  <r>
    <x v="0"/>
    <x v="1"/>
    <x v="1"/>
    <x v="9"/>
    <x v="17"/>
    <s v="SE1_medium"/>
    <x v="1"/>
    <s v="GNR_HS_HEAT_WTR-TANK_LS_E-95_Y-2010"/>
    <m/>
    <m/>
    <m/>
    <m/>
    <m/>
    <m/>
  </r>
  <r>
    <x v="0"/>
    <x v="1"/>
    <x v="1"/>
    <x v="9"/>
    <x v="17"/>
    <s v="SE1_medium"/>
    <x v="2"/>
    <s v="GNR_BO_MSW_E-90"/>
    <m/>
    <m/>
    <n v="0.30368000000002299"/>
    <n v="3.03680000000023E-4"/>
    <n v="4.2047999999999999E-3"/>
    <n v="4.2048E-6"/>
  </r>
  <r>
    <x v="0"/>
    <x v="1"/>
    <x v="1"/>
    <x v="9"/>
    <x v="17"/>
    <s v="SE1_medium"/>
    <x v="2"/>
    <s v="GNR_ST_MSW_BP_CB-20"/>
    <m/>
    <m/>
    <n v="0.85273344000006501"/>
    <n v="8.5273344000006497E-4"/>
    <n v="1.1807078400000001E-2"/>
    <n v="1.18070784E-5"/>
  </r>
  <r>
    <x v="0"/>
    <x v="1"/>
    <x v="1"/>
    <x v="9"/>
    <x v="17"/>
    <s v="SE1_medium"/>
    <x v="4"/>
    <s v="GNR_EH_HEAT"/>
    <m/>
    <m/>
    <m/>
    <m/>
    <m/>
    <m/>
  </r>
  <r>
    <x v="0"/>
    <x v="1"/>
    <x v="1"/>
    <x v="9"/>
    <x v="17"/>
    <s v="SE1_medium"/>
    <x v="8"/>
    <s v="GNR_BO_WOODWST_E-90"/>
    <m/>
    <m/>
    <n v="8.7600000000000094E-2"/>
    <n v="8.7600000000000096E-5"/>
    <n v="5.6064000000000005E-4"/>
    <n v="5.6064000000000002E-7"/>
  </r>
  <r>
    <x v="0"/>
    <x v="1"/>
    <x v="1"/>
    <x v="9"/>
    <x v="17"/>
    <s v="SE1_small"/>
    <x v="5"/>
    <s v="GNR_HP_ELEC_GROUND-WTR_COP-360_LS-4-MW_Y-2020"/>
    <m/>
    <m/>
    <m/>
    <m/>
    <m/>
    <m/>
  </r>
  <r>
    <x v="0"/>
    <x v="1"/>
    <x v="1"/>
    <x v="9"/>
    <x v="17"/>
    <s v="SE1_small"/>
    <x v="1"/>
    <s v="GNR_HS_HEAT_PIT_L-DEC_E-91_Y-2020"/>
    <m/>
    <m/>
    <m/>
    <m/>
    <m/>
    <m/>
  </r>
  <r>
    <x v="0"/>
    <x v="1"/>
    <x v="1"/>
    <x v="9"/>
    <x v="17"/>
    <s v="SE1_small"/>
    <x v="1"/>
    <s v="GNR_HS_HEAT_WTR-TANK_LS_E-95_Y-2010"/>
    <m/>
    <m/>
    <m/>
    <m/>
    <m/>
    <m/>
  </r>
  <r>
    <x v="0"/>
    <x v="1"/>
    <x v="1"/>
    <x v="9"/>
    <x v="17"/>
    <s v="SE1_small"/>
    <x v="4"/>
    <s v="GNR_EH_HEAT"/>
    <m/>
    <m/>
    <m/>
    <m/>
    <m/>
    <m/>
  </r>
  <r>
    <x v="0"/>
    <x v="1"/>
    <x v="1"/>
    <x v="9"/>
    <x v="18"/>
    <s v="SE2A"/>
    <x v="6"/>
    <s v="GNR_RES_WTR_NOPMP_MC-01"/>
    <m/>
    <m/>
    <m/>
    <m/>
    <m/>
    <m/>
  </r>
  <r>
    <x v="0"/>
    <x v="1"/>
    <x v="1"/>
    <x v="9"/>
    <x v="18"/>
    <s v="SE2A"/>
    <x v="6"/>
    <s v="GNR_RES_WTR_NOPMP_MC-02"/>
    <m/>
    <m/>
    <m/>
    <m/>
    <m/>
    <m/>
  </r>
  <r>
    <x v="0"/>
    <x v="1"/>
    <x v="1"/>
    <x v="9"/>
    <x v="18"/>
    <s v="SE2A"/>
    <x v="6"/>
    <s v="GNR_RES_WTR_NOPMP_MC-03"/>
    <m/>
    <m/>
    <m/>
    <m/>
    <m/>
    <m/>
  </r>
  <r>
    <x v="0"/>
    <x v="1"/>
    <x v="1"/>
    <x v="9"/>
    <x v="18"/>
    <s v="SE2A"/>
    <x v="6"/>
    <s v="GNR_RES_WTR_NOPMP_MC-04"/>
    <m/>
    <m/>
    <m/>
    <m/>
    <m/>
    <m/>
  </r>
  <r>
    <x v="0"/>
    <x v="1"/>
    <x v="1"/>
    <x v="9"/>
    <x v="18"/>
    <s v="SE2A"/>
    <x v="6"/>
    <s v="GNR_RES_WTR_NOPMP_MC-05"/>
    <m/>
    <m/>
    <m/>
    <m/>
    <m/>
    <m/>
  </r>
  <r>
    <x v="0"/>
    <x v="1"/>
    <x v="1"/>
    <x v="9"/>
    <x v="18"/>
    <s v="SE2A"/>
    <x v="6"/>
    <s v="GNR_RES_WTR_NOPMP_MC-06"/>
    <m/>
    <m/>
    <m/>
    <m/>
    <m/>
    <m/>
  </r>
  <r>
    <x v="0"/>
    <x v="1"/>
    <x v="1"/>
    <x v="9"/>
    <x v="18"/>
    <s v="SE2A"/>
    <x v="6"/>
    <s v="GNR_RES_WTR_PMP_MC-01"/>
    <m/>
    <m/>
    <m/>
    <m/>
    <m/>
    <m/>
  </r>
  <r>
    <x v="0"/>
    <x v="1"/>
    <x v="1"/>
    <x v="9"/>
    <x v="18"/>
    <s v="SE2A"/>
    <x v="6"/>
    <s v="GNR_ROR_WTR"/>
    <m/>
    <m/>
    <m/>
    <m/>
    <m/>
    <m/>
  </r>
  <r>
    <x v="0"/>
    <x v="1"/>
    <x v="1"/>
    <x v="9"/>
    <x v="18"/>
    <s v="SE2A"/>
    <x v="7"/>
    <s v="GNR_WT_WIND_ONS"/>
    <m/>
    <m/>
    <m/>
    <m/>
    <m/>
    <m/>
  </r>
  <r>
    <x v="0"/>
    <x v="1"/>
    <x v="1"/>
    <x v="9"/>
    <x v="18"/>
    <s v="SE2_IND"/>
    <x v="1"/>
    <s v="GNR_HS_HEAT_PIT_L-CEN_E-90_Y-2020"/>
    <m/>
    <m/>
    <m/>
    <m/>
    <m/>
    <m/>
  </r>
  <r>
    <x v="0"/>
    <x v="1"/>
    <x v="1"/>
    <x v="9"/>
    <x v="18"/>
    <s v="SE2_IND"/>
    <x v="2"/>
    <s v="GNR_ST_MSW_BP_E-23_LS-220-MW-FEED_Y-2020"/>
    <m/>
    <m/>
    <n v="12.9978666439569"/>
    <n v="1.29978666439569E-2"/>
    <n v="0.166639315948165"/>
    <n v="1.6663931594816501E-4"/>
  </r>
  <r>
    <x v="0"/>
    <x v="1"/>
    <x v="1"/>
    <x v="9"/>
    <x v="18"/>
    <s v="SE2_medium"/>
    <x v="5"/>
    <s v="GNR_HP_ELEC_GROUND-WTR_COP-360_LS-4-MW_Y-2020"/>
    <m/>
    <m/>
    <m/>
    <m/>
    <m/>
    <m/>
  </r>
  <r>
    <x v="0"/>
    <x v="1"/>
    <x v="1"/>
    <x v="9"/>
    <x v="18"/>
    <s v="SE2_medium"/>
    <x v="5"/>
    <s v="GNR_HP_ELEC_GROUND-WTR_COP-380_LS-4-MW_Y-2030"/>
    <m/>
    <m/>
    <m/>
    <m/>
    <m/>
    <m/>
  </r>
  <r>
    <x v="0"/>
    <x v="1"/>
    <x v="1"/>
    <x v="9"/>
    <x v="18"/>
    <s v="SE2_medium"/>
    <x v="1"/>
    <s v="GNR_HS_HEAT_PIT_L-DEC_E-91_Y-2020"/>
    <m/>
    <m/>
    <m/>
    <m/>
    <m/>
    <m/>
  </r>
  <r>
    <x v="0"/>
    <x v="1"/>
    <x v="1"/>
    <x v="9"/>
    <x v="18"/>
    <s v="SE2_medium"/>
    <x v="1"/>
    <s v="GNR_HS_HEAT_WTR-TANK_LS_E-95_Y-2010"/>
    <m/>
    <m/>
    <m/>
    <m/>
    <m/>
    <m/>
  </r>
  <r>
    <x v="0"/>
    <x v="1"/>
    <x v="1"/>
    <x v="9"/>
    <x v="18"/>
    <s v="SE2_medium"/>
    <x v="2"/>
    <s v="GNR_ST_MSW_BP_CB-20"/>
    <m/>
    <m/>
    <n v="0.37957516948335701"/>
    <n v="3.7957516948335698E-4"/>
    <n v="5.2556561928460803E-3"/>
    <n v="5.2556561928460799E-6"/>
  </r>
  <r>
    <x v="0"/>
    <x v="1"/>
    <x v="1"/>
    <x v="9"/>
    <x v="18"/>
    <s v="SE2_medium"/>
    <x v="2"/>
    <s v="GNR_ST_MSW_BP_CB-40"/>
    <m/>
    <m/>
    <n v="0.68449472000005196"/>
    <n v="6.8449472000005199E-4"/>
    <n v="9.4776192000000006E-3"/>
    <n v="9.4776192000000007E-6"/>
  </r>
  <r>
    <x v="0"/>
    <x v="1"/>
    <x v="1"/>
    <x v="9"/>
    <x v="18"/>
    <s v="SE2_medium"/>
    <x v="4"/>
    <s v="GNR_EH_HEAT"/>
    <m/>
    <m/>
    <m/>
    <m/>
    <m/>
    <m/>
  </r>
  <r>
    <x v="0"/>
    <x v="1"/>
    <x v="1"/>
    <x v="9"/>
    <x v="18"/>
    <s v="SE2_medium"/>
    <x v="19"/>
    <s v="GNR_ST_WOODCHI_BP_CB-50"/>
    <m/>
    <m/>
    <m/>
    <m/>
    <m/>
    <m/>
  </r>
  <r>
    <x v="0"/>
    <x v="1"/>
    <x v="1"/>
    <x v="9"/>
    <x v="18"/>
    <s v="SE2_small"/>
    <x v="5"/>
    <s v="GNR_HP_ELEC_GROUND-WTR_COP-360_LS-4-MW_Y-2020"/>
    <m/>
    <m/>
    <m/>
    <m/>
    <m/>
    <m/>
  </r>
  <r>
    <x v="0"/>
    <x v="1"/>
    <x v="1"/>
    <x v="9"/>
    <x v="18"/>
    <s v="SE2_small"/>
    <x v="1"/>
    <s v="GNR_HS_HEAT_PIT_L-DEC_E-91_Y-2020"/>
    <m/>
    <m/>
    <m/>
    <m/>
    <m/>
    <m/>
  </r>
  <r>
    <x v="0"/>
    <x v="1"/>
    <x v="1"/>
    <x v="9"/>
    <x v="18"/>
    <s v="SE2_small"/>
    <x v="4"/>
    <s v="GNR_EH_HEAT"/>
    <m/>
    <m/>
    <m/>
    <m/>
    <m/>
    <m/>
  </r>
  <r>
    <x v="0"/>
    <x v="1"/>
    <x v="1"/>
    <x v="9"/>
    <x v="19"/>
    <s v="SE3A"/>
    <x v="12"/>
    <s v="GNR_ST_NUCL_CND_E-33"/>
    <m/>
    <m/>
    <m/>
    <m/>
    <m/>
    <m/>
  </r>
  <r>
    <x v="0"/>
    <x v="1"/>
    <x v="1"/>
    <x v="9"/>
    <x v="19"/>
    <s v="SE3A"/>
    <x v="6"/>
    <s v="GNR_RES_WTR_NOPMP_MC-01"/>
    <m/>
    <m/>
    <m/>
    <m/>
    <m/>
    <m/>
  </r>
  <r>
    <x v="0"/>
    <x v="1"/>
    <x v="1"/>
    <x v="9"/>
    <x v="19"/>
    <s v="SE3A"/>
    <x v="6"/>
    <s v="GNR_RES_WTR_NOPMP_MC-02"/>
    <m/>
    <m/>
    <m/>
    <m/>
    <m/>
    <m/>
  </r>
  <r>
    <x v="0"/>
    <x v="1"/>
    <x v="1"/>
    <x v="9"/>
    <x v="19"/>
    <s v="SE3A"/>
    <x v="6"/>
    <s v="GNR_RES_WTR_NOPMP_MC-03"/>
    <m/>
    <m/>
    <m/>
    <m/>
    <m/>
    <m/>
  </r>
  <r>
    <x v="0"/>
    <x v="1"/>
    <x v="1"/>
    <x v="9"/>
    <x v="19"/>
    <s v="SE3A"/>
    <x v="6"/>
    <s v="GNR_RES_WTR_NOPMP_MC-04"/>
    <m/>
    <m/>
    <m/>
    <m/>
    <m/>
    <m/>
  </r>
  <r>
    <x v="0"/>
    <x v="1"/>
    <x v="1"/>
    <x v="9"/>
    <x v="19"/>
    <s v="SE3A"/>
    <x v="6"/>
    <s v="GNR_RES_WTR_NOPMP_MC-05"/>
    <m/>
    <m/>
    <m/>
    <m/>
    <m/>
    <m/>
  </r>
  <r>
    <x v="0"/>
    <x v="1"/>
    <x v="1"/>
    <x v="9"/>
    <x v="19"/>
    <s v="SE3A"/>
    <x v="6"/>
    <s v="GNR_RES_WTR_NOPMP_MC-06"/>
    <m/>
    <m/>
    <m/>
    <m/>
    <m/>
    <m/>
  </r>
  <r>
    <x v="0"/>
    <x v="1"/>
    <x v="1"/>
    <x v="9"/>
    <x v="19"/>
    <s v="SE3A"/>
    <x v="6"/>
    <s v="GNR_ROR_WTR"/>
    <m/>
    <m/>
    <m/>
    <m/>
    <m/>
    <m/>
  </r>
  <r>
    <x v="0"/>
    <x v="1"/>
    <x v="1"/>
    <x v="9"/>
    <x v="19"/>
    <s v="SE3A"/>
    <x v="7"/>
    <s v="GNR_WT_WIND_ONS"/>
    <m/>
    <m/>
    <m/>
    <m/>
    <m/>
    <m/>
  </r>
  <r>
    <x v="0"/>
    <x v="1"/>
    <x v="1"/>
    <x v="9"/>
    <x v="19"/>
    <s v="SE3_IND"/>
    <x v="1"/>
    <s v="GNR_HS_HEAT_PIT_L-CEN_E-90_Y-2020"/>
    <m/>
    <m/>
    <m/>
    <m/>
    <m/>
    <m/>
  </r>
  <r>
    <x v="0"/>
    <x v="1"/>
    <x v="1"/>
    <x v="9"/>
    <x v="19"/>
    <s v="SE3_IND"/>
    <x v="2"/>
    <s v="GNR_ST_MSW_BP_E-23_LS-220-MW-FEED_Y-2020"/>
    <m/>
    <m/>
    <n v="19.8552890885429"/>
    <n v="1.98552890885429E-2"/>
    <n v="0.25455498831465301"/>
    <n v="2.5455498831465298E-4"/>
  </r>
  <r>
    <x v="0"/>
    <x v="1"/>
    <x v="1"/>
    <x v="9"/>
    <x v="19"/>
    <s v="SE3_large"/>
    <x v="5"/>
    <s v="GNR_HP_ELEC_COP-270"/>
    <m/>
    <m/>
    <m/>
    <m/>
    <m/>
    <m/>
  </r>
  <r>
    <x v="0"/>
    <x v="1"/>
    <x v="1"/>
    <x v="9"/>
    <x v="19"/>
    <s v="SE3_large"/>
    <x v="1"/>
    <s v="GNR_HS_HEAT_PIT_L-CEN_E-90_Y-2020"/>
    <m/>
    <m/>
    <m/>
    <m/>
    <m/>
    <m/>
  </r>
  <r>
    <x v="0"/>
    <x v="1"/>
    <x v="1"/>
    <x v="9"/>
    <x v="19"/>
    <s v="SE3_large"/>
    <x v="1"/>
    <s v="GNR_HS_HEAT_PIT_L-CEN_E-90_Y-2030"/>
    <m/>
    <m/>
    <m/>
    <m/>
    <m/>
    <m/>
  </r>
  <r>
    <x v="0"/>
    <x v="1"/>
    <x v="1"/>
    <x v="9"/>
    <x v="19"/>
    <s v="SE3_large"/>
    <x v="2"/>
    <s v="AROS6_ST_MSW_EXT"/>
    <m/>
    <m/>
    <n v="1.52337836065585"/>
    <n v="1.5233783606558499E-3"/>
    <n v="2.1092931147540999E-2"/>
    <n v="2.1092931147541E-5"/>
  </r>
  <r>
    <x v="0"/>
    <x v="1"/>
    <x v="1"/>
    <x v="9"/>
    <x v="19"/>
    <s v="SE3_large"/>
    <x v="2"/>
    <s v="GNR_ST_MSW_BP_CB-30"/>
    <m/>
    <m/>
    <n v="2.7051829796240701"/>
    <n v="2.7051829796240698E-3"/>
    <n v="3.7456379717868797E-2"/>
    <n v="3.7456379717868797E-5"/>
  </r>
  <r>
    <x v="0"/>
    <x v="1"/>
    <x v="1"/>
    <x v="9"/>
    <x v="19"/>
    <s v="SE3_large"/>
    <x v="2"/>
    <s v="GNR_ST_MSW_BP_E-23_LS-220-MW-FEED_Y-2020"/>
    <m/>
    <m/>
    <n v="12.2442094930884"/>
    <n v="1.2244209493088401E-2"/>
    <n v="0.156977044783185"/>
    <n v="1.5697704478318501E-4"/>
  </r>
  <r>
    <x v="0"/>
    <x v="1"/>
    <x v="1"/>
    <x v="9"/>
    <x v="19"/>
    <s v="SE3_large"/>
    <x v="2"/>
    <s v="GNR_ST_MSW_BP_E-24_LS-220-MW-FEED_Y-2030"/>
    <m/>
    <m/>
    <n v="6.2436970283221598"/>
    <n v="6.24369702832216E-3"/>
    <n v="8.0047397799001996E-2"/>
    <n v="8.0047397799002005E-5"/>
  </r>
  <r>
    <x v="0"/>
    <x v="1"/>
    <x v="1"/>
    <x v="9"/>
    <x v="19"/>
    <s v="SE3_large"/>
    <x v="4"/>
    <s v="GNR_EH_HEAT"/>
    <m/>
    <m/>
    <m/>
    <m/>
    <m/>
    <m/>
  </r>
  <r>
    <x v="0"/>
    <x v="1"/>
    <x v="1"/>
    <x v="9"/>
    <x v="19"/>
    <s v="SE3_large"/>
    <x v="19"/>
    <s v="GNR_ST_WOODCHI_BP_CB-30"/>
    <m/>
    <m/>
    <m/>
    <m/>
    <m/>
    <m/>
  </r>
  <r>
    <x v="0"/>
    <x v="1"/>
    <x v="1"/>
    <x v="9"/>
    <x v="19"/>
    <s v="SE3_large"/>
    <x v="19"/>
    <s v="GNR_ST_WOODCHI_BP_CB-40"/>
    <m/>
    <m/>
    <m/>
    <m/>
    <m/>
    <m/>
  </r>
  <r>
    <x v="0"/>
    <x v="1"/>
    <x v="1"/>
    <x v="9"/>
    <x v="19"/>
    <s v="SE3_large"/>
    <x v="19"/>
    <s v="GNR_ST_WOODCHI_BP_CB-80"/>
    <m/>
    <m/>
    <m/>
    <m/>
    <m/>
    <m/>
  </r>
  <r>
    <x v="0"/>
    <x v="1"/>
    <x v="1"/>
    <x v="9"/>
    <x v="19"/>
    <s v="SE3_large"/>
    <x v="8"/>
    <s v="AROS7_ST_WOODWST_EXT"/>
    <m/>
    <m/>
    <n v="3.29577049180328"/>
    <n v="3.2957704918032799E-3"/>
    <n v="2.1092931147540999E-2"/>
    <n v="2.1092931147541E-5"/>
  </r>
  <r>
    <x v="0"/>
    <x v="1"/>
    <x v="1"/>
    <x v="9"/>
    <x v="19"/>
    <s v="SE3_medium"/>
    <x v="5"/>
    <s v="GNR_HP_ELEC_COP-270"/>
    <m/>
    <m/>
    <m/>
    <m/>
    <m/>
    <m/>
  </r>
  <r>
    <x v="0"/>
    <x v="1"/>
    <x v="1"/>
    <x v="9"/>
    <x v="19"/>
    <s v="SE3_medium"/>
    <x v="5"/>
    <s v="GNR_HP_ELEC_GROUND-WTR_COP-360_LS-4-MW_Y-2020"/>
    <m/>
    <m/>
    <m/>
    <m/>
    <m/>
    <m/>
  </r>
  <r>
    <x v="0"/>
    <x v="1"/>
    <x v="1"/>
    <x v="9"/>
    <x v="19"/>
    <s v="SE3_medium"/>
    <x v="5"/>
    <s v="GNR_HP_ELEC_GROUND-WTR_COP-380_LS-4-MW_Y-2030"/>
    <m/>
    <m/>
    <m/>
    <m/>
    <m/>
    <m/>
  </r>
  <r>
    <x v="0"/>
    <x v="1"/>
    <x v="1"/>
    <x v="9"/>
    <x v="19"/>
    <s v="SE3_medium"/>
    <x v="1"/>
    <s v="GNR_HS_HEAT_PIT_L-DEC_E-91_Y-2020"/>
    <m/>
    <m/>
    <m/>
    <m/>
    <m/>
    <m/>
  </r>
  <r>
    <x v="0"/>
    <x v="1"/>
    <x v="1"/>
    <x v="9"/>
    <x v="19"/>
    <s v="SE3_medium"/>
    <x v="1"/>
    <s v="GNR_HS_HEAT_PIT_L-DEC_E-91_Y-2030"/>
    <m/>
    <m/>
    <m/>
    <m/>
    <m/>
    <m/>
  </r>
  <r>
    <x v="0"/>
    <x v="1"/>
    <x v="1"/>
    <x v="9"/>
    <x v="19"/>
    <s v="SE3_medium"/>
    <x v="1"/>
    <s v="GNR_HS_HEAT_WTR-TANK_LS_E-95_Y-2010"/>
    <m/>
    <m/>
    <m/>
    <m/>
    <m/>
    <m/>
  </r>
  <r>
    <x v="0"/>
    <x v="1"/>
    <x v="1"/>
    <x v="9"/>
    <x v="19"/>
    <s v="SE3_medium"/>
    <x v="2"/>
    <s v="GNR_BO_MSW_E-90"/>
    <m/>
    <m/>
    <n v="0.89981743761200805"/>
    <n v="8.9981743761200796E-4"/>
    <n v="1.2459010674626901E-2"/>
    <n v="1.24590106746269E-5"/>
  </r>
  <r>
    <x v="0"/>
    <x v="1"/>
    <x v="1"/>
    <x v="9"/>
    <x v="19"/>
    <s v="SE3_medium"/>
    <x v="2"/>
    <s v="GNR_ST_MSW_BP_CB-10"/>
    <m/>
    <m/>
    <n v="1.14110796800009"/>
    <n v="1.14110796800009E-3"/>
    <n v="1.5799956479999998E-2"/>
    <n v="1.5799956479999999E-5"/>
  </r>
  <r>
    <x v="0"/>
    <x v="1"/>
    <x v="1"/>
    <x v="9"/>
    <x v="19"/>
    <s v="SE3_medium"/>
    <x v="2"/>
    <s v="GNR_ST_MSW_BP_CB-20"/>
    <m/>
    <m/>
    <n v="0.364416000000028"/>
    <n v="3.6441600000002797E-4"/>
    <n v="5.0457599999999998E-3"/>
    <n v="5.0457599999999998E-6"/>
  </r>
  <r>
    <x v="0"/>
    <x v="1"/>
    <x v="1"/>
    <x v="9"/>
    <x v="19"/>
    <s v="SE3_medium"/>
    <x v="2"/>
    <s v="GNR_ST_MSW_BP_CB-30"/>
    <m/>
    <m/>
    <n v="0.80272746666672801"/>
    <n v="8.0272746666672798E-4"/>
    <n v="1.1114687999999999E-2"/>
    <n v="1.1114687999999999E-5"/>
  </r>
  <r>
    <x v="0"/>
    <x v="1"/>
    <x v="1"/>
    <x v="9"/>
    <x v="19"/>
    <s v="SE3_medium"/>
    <x v="4"/>
    <s v="GNR_EH_HEAT"/>
    <m/>
    <m/>
    <m/>
    <m/>
    <m/>
    <m/>
  </r>
  <r>
    <x v="0"/>
    <x v="1"/>
    <x v="1"/>
    <x v="9"/>
    <x v="19"/>
    <s v="SE3_medium"/>
    <x v="19"/>
    <s v="GNR_ST_WOODCHI_BP_CB-40"/>
    <m/>
    <m/>
    <m/>
    <m/>
    <m/>
    <m/>
  </r>
  <r>
    <x v="0"/>
    <x v="1"/>
    <x v="1"/>
    <x v="9"/>
    <x v="19"/>
    <s v="SE3_medium"/>
    <x v="8"/>
    <s v="GNR_BO_WOODWST_E-90"/>
    <m/>
    <m/>
    <n v="1.91474087480096"/>
    <n v="1.91474087480096E-3"/>
    <n v="1.2254341598726201E-2"/>
    <n v="1.22543415987262E-5"/>
  </r>
  <r>
    <x v="0"/>
    <x v="1"/>
    <x v="1"/>
    <x v="9"/>
    <x v="19"/>
    <s v="SE3_medium"/>
    <x v="8"/>
    <s v="GNR_ST_WOODWST_BP_CB-20"/>
    <m/>
    <m/>
    <n v="0.35102766339575697"/>
    <n v="3.5102766339575701E-4"/>
    <n v="2.2465770457328399E-3"/>
    <n v="2.2465770457328401E-6"/>
  </r>
  <r>
    <x v="0"/>
    <x v="1"/>
    <x v="1"/>
    <x v="9"/>
    <x v="19"/>
    <s v="SE3_medium"/>
    <x v="8"/>
    <s v="GNR_ST_WOODWST_BP_CB-30"/>
    <m/>
    <m/>
    <n v="0.73372409500000102"/>
    <n v="7.3372409500000097E-4"/>
    <n v="4.6958342080000003E-3"/>
    <n v="4.6958342079999996E-6"/>
  </r>
  <r>
    <x v="0"/>
    <x v="1"/>
    <x v="1"/>
    <x v="9"/>
    <x v="19"/>
    <s v="SE3_medium"/>
    <x v="8"/>
    <s v="GNR_ST_WOODWST_BP_CB-40"/>
    <m/>
    <m/>
    <n v="3.6385755"/>
    <n v="3.6385755E-3"/>
    <n v="2.32868832E-2"/>
    <n v="2.3286883199999999E-5"/>
  </r>
  <r>
    <x v="0"/>
    <x v="1"/>
    <x v="1"/>
    <x v="9"/>
    <x v="19"/>
    <s v="SE3_small"/>
    <x v="5"/>
    <s v="GNR_HP_ELEC_COP-270"/>
    <m/>
    <m/>
    <m/>
    <m/>
    <m/>
    <m/>
  </r>
  <r>
    <x v="0"/>
    <x v="1"/>
    <x v="1"/>
    <x v="9"/>
    <x v="19"/>
    <s v="SE3_small"/>
    <x v="5"/>
    <s v="GNR_HP_ELEC_GROUND-WTR_COP-360_LS-4-MW_Y-2020"/>
    <m/>
    <m/>
    <m/>
    <m/>
    <m/>
    <m/>
  </r>
  <r>
    <x v="0"/>
    <x v="1"/>
    <x v="1"/>
    <x v="9"/>
    <x v="19"/>
    <s v="SE3_small"/>
    <x v="5"/>
    <s v="GNR_HP_ELEC_GROUND-WTR_COP-380_LS-4-MW_Y-2030"/>
    <m/>
    <m/>
    <m/>
    <m/>
    <m/>
    <m/>
  </r>
  <r>
    <x v="0"/>
    <x v="1"/>
    <x v="1"/>
    <x v="9"/>
    <x v="19"/>
    <s v="SE3_small"/>
    <x v="1"/>
    <s v="GNR_HS_HEAT_PIT_L-DEC_E-91_Y-2020"/>
    <m/>
    <m/>
    <m/>
    <m/>
    <m/>
    <m/>
  </r>
  <r>
    <x v="0"/>
    <x v="1"/>
    <x v="1"/>
    <x v="9"/>
    <x v="19"/>
    <s v="SE3_small"/>
    <x v="1"/>
    <s v="GNR_HS_HEAT_PIT_L-DEC_E-91_Y-2030"/>
    <m/>
    <m/>
    <m/>
    <m/>
    <m/>
    <m/>
  </r>
  <r>
    <x v="0"/>
    <x v="1"/>
    <x v="1"/>
    <x v="9"/>
    <x v="19"/>
    <s v="SE3_small"/>
    <x v="1"/>
    <s v="GNR_HS_HEAT_WTR-TANK_LS_E-95_Y-2010"/>
    <m/>
    <m/>
    <m/>
    <m/>
    <m/>
    <m/>
  </r>
  <r>
    <x v="0"/>
    <x v="1"/>
    <x v="1"/>
    <x v="9"/>
    <x v="19"/>
    <s v="SE3_small"/>
    <x v="2"/>
    <s v="GNR_ST_MSW_BP_CB-20"/>
    <m/>
    <m/>
    <n v="0.121472000000009"/>
    <n v="1.21472000000009E-4"/>
    <n v="1.6819199999999999E-3"/>
    <n v="1.6819200000000001E-6"/>
  </r>
  <r>
    <x v="0"/>
    <x v="1"/>
    <x v="1"/>
    <x v="9"/>
    <x v="19"/>
    <s v="SE3_small"/>
    <x v="4"/>
    <s v="GNR_EH_HEAT"/>
    <m/>
    <m/>
    <m/>
    <m/>
    <m/>
    <m/>
  </r>
  <r>
    <x v="0"/>
    <x v="1"/>
    <x v="1"/>
    <x v="9"/>
    <x v="19"/>
    <s v="SE3_small"/>
    <x v="8"/>
    <s v="GNR_ST_WOODWST_BP_CB-20"/>
    <m/>
    <m/>
    <n v="0.148482"/>
    <n v="1.4848199999999999E-4"/>
    <n v="9.5028479999999997E-4"/>
    <n v="9.5028479999999995E-7"/>
  </r>
  <r>
    <x v="0"/>
    <x v="1"/>
    <x v="1"/>
    <x v="9"/>
    <x v="20"/>
    <s v="SE4A"/>
    <x v="6"/>
    <s v="GNR_RES_WTR_NOPMP_MC-01"/>
    <m/>
    <m/>
    <m/>
    <m/>
    <m/>
    <m/>
  </r>
  <r>
    <x v="0"/>
    <x v="1"/>
    <x v="1"/>
    <x v="9"/>
    <x v="20"/>
    <s v="SE4A"/>
    <x v="6"/>
    <s v="GNR_RES_WTR_NOPMP_MC-02"/>
    <m/>
    <m/>
    <m/>
    <m/>
    <m/>
    <m/>
  </r>
  <r>
    <x v="0"/>
    <x v="1"/>
    <x v="1"/>
    <x v="9"/>
    <x v="20"/>
    <s v="SE4A"/>
    <x v="6"/>
    <s v="GNR_RES_WTR_NOPMP_MC-03"/>
    <m/>
    <m/>
    <m/>
    <m/>
    <m/>
    <m/>
  </r>
  <r>
    <x v="0"/>
    <x v="1"/>
    <x v="1"/>
    <x v="9"/>
    <x v="20"/>
    <s v="SE4A"/>
    <x v="6"/>
    <s v="GNR_RES_WTR_NOPMP_MC-04"/>
    <m/>
    <m/>
    <m/>
    <m/>
    <m/>
    <m/>
  </r>
  <r>
    <x v="0"/>
    <x v="1"/>
    <x v="1"/>
    <x v="9"/>
    <x v="20"/>
    <s v="SE4A"/>
    <x v="6"/>
    <s v="GNR_RES_WTR_NOPMP_MC-05"/>
    <m/>
    <m/>
    <m/>
    <m/>
    <m/>
    <m/>
  </r>
  <r>
    <x v="0"/>
    <x v="1"/>
    <x v="1"/>
    <x v="9"/>
    <x v="20"/>
    <s v="SE4A"/>
    <x v="6"/>
    <s v="GNR_RES_WTR_NOPMP_MC-06"/>
    <m/>
    <m/>
    <m/>
    <m/>
    <m/>
    <m/>
  </r>
  <r>
    <x v="0"/>
    <x v="1"/>
    <x v="1"/>
    <x v="9"/>
    <x v="20"/>
    <s v="SE4A"/>
    <x v="6"/>
    <s v="GNR_RES_WTR_NOPMP_MC-07"/>
    <m/>
    <m/>
    <m/>
    <m/>
    <m/>
    <m/>
  </r>
  <r>
    <x v="0"/>
    <x v="1"/>
    <x v="1"/>
    <x v="9"/>
    <x v="20"/>
    <s v="SE4A"/>
    <x v="6"/>
    <s v="GNR_RES_WTR_NOPMP_MC-08"/>
    <m/>
    <m/>
    <m/>
    <m/>
    <m/>
    <m/>
  </r>
  <r>
    <x v="0"/>
    <x v="1"/>
    <x v="1"/>
    <x v="9"/>
    <x v="20"/>
    <s v="SE4A"/>
    <x v="6"/>
    <s v="GNR_RES_WTR_NOPMP_MC-09"/>
    <m/>
    <m/>
    <m/>
    <m/>
    <m/>
    <m/>
  </r>
  <r>
    <x v="0"/>
    <x v="1"/>
    <x v="1"/>
    <x v="9"/>
    <x v="20"/>
    <s v="SE4A"/>
    <x v="6"/>
    <s v="GNR_RES_WTR_NOPMP_MC-10"/>
    <m/>
    <m/>
    <m/>
    <m/>
    <m/>
    <m/>
  </r>
  <r>
    <x v="0"/>
    <x v="1"/>
    <x v="1"/>
    <x v="9"/>
    <x v="20"/>
    <s v="SE4A"/>
    <x v="6"/>
    <s v="GNR_ROR_WTR"/>
    <m/>
    <m/>
    <m/>
    <m/>
    <m/>
    <m/>
  </r>
  <r>
    <x v="0"/>
    <x v="1"/>
    <x v="1"/>
    <x v="9"/>
    <x v="20"/>
    <s v="SE4A"/>
    <x v="7"/>
    <s v="GNR_WT_WIND_ONS"/>
    <m/>
    <m/>
    <m/>
    <m/>
    <m/>
    <m/>
  </r>
  <r>
    <x v="0"/>
    <x v="1"/>
    <x v="1"/>
    <x v="9"/>
    <x v="20"/>
    <s v="SE4_IND"/>
    <x v="1"/>
    <s v="GNR_HS_HEAT_PIT_L-CEN_E-90_Y-2020"/>
    <m/>
    <m/>
    <m/>
    <m/>
    <m/>
    <m/>
  </r>
  <r>
    <x v="0"/>
    <x v="1"/>
    <x v="1"/>
    <x v="9"/>
    <x v="20"/>
    <s v="SE4_IND"/>
    <x v="2"/>
    <s v="GNR_ST_MSW_BP_E-23_LS-220-MW-FEED_Y-2020"/>
    <m/>
    <m/>
    <n v="9.7492472524275797"/>
    <n v="9.7492472524275797E-3"/>
    <n v="0.124990349390097"/>
    <n v="1.2499034939009699E-4"/>
  </r>
  <r>
    <x v="0"/>
    <x v="1"/>
    <x v="1"/>
    <x v="9"/>
    <x v="20"/>
    <s v="SE4_large"/>
    <x v="1"/>
    <s v="GNR_HS_HEAT_PIT_L-CEN_E-90_Y-2020"/>
    <m/>
    <m/>
    <m/>
    <m/>
    <m/>
    <m/>
  </r>
  <r>
    <x v="0"/>
    <x v="1"/>
    <x v="1"/>
    <x v="9"/>
    <x v="20"/>
    <s v="SE4_large"/>
    <x v="1"/>
    <s v="GNR_HS_HEAT_PIT_L-CEN_E-90_Y-2030"/>
    <m/>
    <m/>
    <m/>
    <m/>
    <m/>
    <m/>
  </r>
  <r>
    <x v="0"/>
    <x v="1"/>
    <x v="1"/>
    <x v="9"/>
    <x v="20"/>
    <s v="SE4_large"/>
    <x v="2"/>
    <s v="GNR_ST_MSW_BP_CB-30"/>
    <m/>
    <m/>
    <n v="0.87087340247608502"/>
    <n v="8.7087340247608402E-4"/>
    <n v="1.2058247111206399E-2"/>
    <n v="1.2058247111206399E-5"/>
  </r>
  <r>
    <x v="0"/>
    <x v="1"/>
    <x v="1"/>
    <x v="9"/>
    <x v="20"/>
    <s v="SE4_large"/>
    <x v="2"/>
    <s v="GNR_ST_MSW_BP_E-23_LS-220-MW-FEED_Y-2020"/>
    <m/>
    <m/>
    <n v="0.87811797040274497"/>
    <n v="8.7811797040274501E-4"/>
    <n v="1.12579226974711E-2"/>
    <n v="1.1257922697471099E-5"/>
  </r>
  <r>
    <x v="0"/>
    <x v="1"/>
    <x v="1"/>
    <x v="9"/>
    <x v="20"/>
    <s v="SE4_large"/>
    <x v="2"/>
    <s v="GNR_ST_MSW_BP_E-24_LS-220-MW-FEED_Y-2030"/>
    <m/>
    <m/>
    <n v="1.5748242686757199"/>
    <n v="1.57482426867572E-3"/>
    <n v="2.0190054726611801E-2"/>
    <n v="2.01900547266118E-5"/>
  </r>
  <r>
    <x v="0"/>
    <x v="1"/>
    <x v="1"/>
    <x v="9"/>
    <x v="20"/>
    <s v="SE4_large"/>
    <x v="4"/>
    <s v="GNR_EH_HEAT"/>
    <m/>
    <m/>
    <m/>
    <m/>
    <m/>
    <m/>
  </r>
  <r>
    <x v="0"/>
    <x v="1"/>
    <x v="1"/>
    <x v="9"/>
    <x v="20"/>
    <s v="SE4_medium"/>
    <x v="5"/>
    <s v="GNR_HP_ELEC_GROUND-WTR_COP-360_LS-4-MW_Y-2020"/>
    <m/>
    <m/>
    <m/>
    <m/>
    <m/>
    <m/>
  </r>
  <r>
    <x v="0"/>
    <x v="1"/>
    <x v="1"/>
    <x v="9"/>
    <x v="20"/>
    <s v="SE4_medium"/>
    <x v="5"/>
    <s v="GNR_HP_ELEC_GROUND-WTR_COP-380_LS-4-MW_Y-2030"/>
    <m/>
    <m/>
    <m/>
    <m/>
    <m/>
    <m/>
  </r>
  <r>
    <x v="0"/>
    <x v="1"/>
    <x v="1"/>
    <x v="9"/>
    <x v="20"/>
    <s v="SE4_medium"/>
    <x v="1"/>
    <s v="GNR_HS_HEAT_PIT_L-DEC_E-91_Y-2020"/>
    <m/>
    <m/>
    <m/>
    <m/>
    <m/>
    <m/>
  </r>
  <r>
    <x v="0"/>
    <x v="1"/>
    <x v="1"/>
    <x v="9"/>
    <x v="20"/>
    <s v="SE4_medium"/>
    <x v="1"/>
    <s v="GNR_HS_HEAT_WTR-TANK_LS_E-95_Y-2010"/>
    <m/>
    <m/>
    <m/>
    <m/>
    <m/>
    <m/>
  </r>
  <r>
    <x v="0"/>
    <x v="1"/>
    <x v="1"/>
    <x v="9"/>
    <x v="20"/>
    <s v="SE4_medium"/>
    <x v="2"/>
    <s v="GNR_ST_MSW_BP_CB-30"/>
    <m/>
    <m/>
    <n v="1.3831250237386301"/>
    <n v="1.38312502373863E-3"/>
    <n v="1.9150961867148798E-2"/>
    <n v="1.9150961867148801E-5"/>
  </r>
  <r>
    <x v="0"/>
    <x v="1"/>
    <x v="1"/>
    <x v="9"/>
    <x v="20"/>
    <s v="SE4_medium"/>
    <x v="4"/>
    <s v="GNR_EH_HEAT"/>
    <m/>
    <m/>
    <m/>
    <m/>
    <m/>
    <m/>
  </r>
  <r>
    <x v="0"/>
    <x v="1"/>
    <x v="1"/>
    <x v="9"/>
    <x v="20"/>
    <s v="SE4_medium"/>
    <x v="19"/>
    <s v="GNR_ST_WOODCHI_BP_CB-40"/>
    <m/>
    <m/>
    <m/>
    <m/>
    <m/>
    <m/>
  </r>
  <r>
    <x v="0"/>
    <x v="1"/>
    <x v="1"/>
    <x v="9"/>
    <x v="20"/>
    <s v="SE4_medium"/>
    <x v="19"/>
    <s v="GNR_ST_WOODCHI_BP_CB-60"/>
    <m/>
    <m/>
    <m/>
    <m/>
    <m/>
    <m/>
  </r>
  <r>
    <x v="0"/>
    <x v="1"/>
    <x v="1"/>
    <x v="9"/>
    <x v="20"/>
    <s v="SE4_small"/>
    <x v="5"/>
    <s v="GNR_HP_ELEC_GROUND-WTR_COP-360_LS-4-MW_Y-2020"/>
    <m/>
    <m/>
    <m/>
    <m/>
    <m/>
    <m/>
  </r>
  <r>
    <x v="0"/>
    <x v="1"/>
    <x v="1"/>
    <x v="9"/>
    <x v="20"/>
    <s v="SE4_small"/>
    <x v="5"/>
    <s v="GNR_HP_ELEC_GROUND-WTR_COP-380_LS-4-MW_Y-2030"/>
    <m/>
    <m/>
    <m/>
    <m/>
    <m/>
    <m/>
  </r>
  <r>
    <x v="0"/>
    <x v="1"/>
    <x v="1"/>
    <x v="9"/>
    <x v="20"/>
    <s v="SE4_small"/>
    <x v="1"/>
    <s v="GNR_HS_HEAT_PIT_L-DEC_E-91_Y-2020"/>
    <m/>
    <m/>
    <m/>
    <m/>
    <m/>
    <m/>
  </r>
  <r>
    <x v="0"/>
    <x v="1"/>
    <x v="1"/>
    <x v="9"/>
    <x v="20"/>
    <s v="SE4_small"/>
    <x v="1"/>
    <s v="GNR_HS_HEAT_WTR-TANK_LS_E-95_Y-2010"/>
    <m/>
    <m/>
    <m/>
    <m/>
    <m/>
    <m/>
  </r>
  <r>
    <x v="0"/>
    <x v="1"/>
    <x v="1"/>
    <x v="9"/>
    <x v="20"/>
    <s v="SE4_small"/>
    <x v="4"/>
    <s v="GNR_EH_HEAT"/>
    <m/>
    <m/>
    <m/>
    <m/>
    <m/>
    <m/>
  </r>
  <r>
    <x v="0"/>
    <x v="1"/>
    <x v="1"/>
    <x v="10"/>
    <x v="21"/>
    <s v="UK_A"/>
    <x v="5"/>
    <s v="GNR_ES_ELEC_BAT-LITHIO_E-95_Y-16-29"/>
    <m/>
    <m/>
    <m/>
    <m/>
    <m/>
    <m/>
  </r>
  <r>
    <x v="0"/>
    <x v="1"/>
    <x v="1"/>
    <x v="10"/>
    <x v="21"/>
    <s v="UK_A"/>
    <x v="17"/>
    <s v="GNR_FC_H2_SOFCC_Y-30"/>
    <m/>
    <m/>
    <m/>
    <m/>
    <m/>
    <m/>
  </r>
  <r>
    <x v="0"/>
    <x v="1"/>
    <x v="1"/>
    <x v="10"/>
    <x v="21"/>
    <s v="UK_A"/>
    <x v="2"/>
    <s v="GNR_ST_MSW_CND_E-40"/>
    <m/>
    <m/>
    <n v="3965.2104960000001"/>
    <n v="3.9652104960000001"/>
    <n v="0.10167206400000001"/>
    <n v="1.01672064E-4"/>
  </r>
  <r>
    <x v="0"/>
    <x v="1"/>
    <x v="1"/>
    <x v="10"/>
    <x v="21"/>
    <s v="UK_A"/>
    <x v="16"/>
    <s v="GNR_CC_NGAS_CND_E-52"/>
    <n v="31.527509538461501"/>
    <n v="3.15275095384615E-2"/>
    <m/>
    <m/>
    <n v="5.6198769230769198E-4"/>
    <n v="5.6198769230769203E-7"/>
  </r>
  <r>
    <x v="0"/>
    <x v="1"/>
    <x v="1"/>
    <x v="10"/>
    <x v="21"/>
    <s v="UK_A"/>
    <x v="16"/>
    <s v="GNR_CC_NGAS_CND_E-56"/>
    <n v="5387.4678337921896"/>
    <n v="5.38746783379219"/>
    <m/>
    <m/>
    <n v="9.6033294720003395E-2"/>
    <n v="9.6033294720003495E-5"/>
  </r>
  <r>
    <x v="0"/>
    <x v="1"/>
    <x v="1"/>
    <x v="10"/>
    <x v="21"/>
    <s v="UK_A"/>
    <x v="12"/>
    <s v="GNR_ST_NUCL_CND_E-33"/>
    <m/>
    <m/>
    <m/>
    <m/>
    <m/>
    <m/>
  </r>
  <r>
    <x v="0"/>
    <x v="1"/>
    <x v="1"/>
    <x v="10"/>
    <x v="21"/>
    <s v="UK_A"/>
    <x v="3"/>
    <s v="GNR_PV_SUN"/>
    <m/>
    <m/>
    <m/>
    <m/>
    <m/>
    <m/>
  </r>
  <r>
    <x v="0"/>
    <x v="1"/>
    <x v="1"/>
    <x v="10"/>
    <x v="21"/>
    <s v="UK_A"/>
    <x v="3"/>
    <s v="GNR_PV_SUN_LS-4-MW_Y-2020"/>
    <m/>
    <m/>
    <m/>
    <m/>
    <m/>
    <m/>
  </r>
  <r>
    <x v="0"/>
    <x v="1"/>
    <x v="1"/>
    <x v="10"/>
    <x v="21"/>
    <s v="UK_A"/>
    <x v="6"/>
    <s v="GNR_ES_WTR_PMP"/>
    <m/>
    <m/>
    <m/>
    <m/>
    <m/>
    <m/>
  </r>
  <r>
    <x v="0"/>
    <x v="1"/>
    <x v="1"/>
    <x v="10"/>
    <x v="21"/>
    <s v="UK_A"/>
    <x v="6"/>
    <s v="GNR_ROR_WTR"/>
    <m/>
    <m/>
    <m/>
    <m/>
    <m/>
    <m/>
  </r>
  <r>
    <x v="0"/>
    <x v="1"/>
    <x v="1"/>
    <x v="10"/>
    <x v="21"/>
    <s v="UK_A"/>
    <x v="7"/>
    <s v="GNR_WT_WIND_ONS"/>
    <m/>
    <m/>
    <m/>
    <m/>
    <m/>
    <m/>
  </r>
  <r>
    <x v="0"/>
    <x v="1"/>
    <x v="1"/>
    <x v="10"/>
    <x v="21"/>
    <s v="UK_A"/>
    <x v="7"/>
    <s v="GNR_WT_WIND_ON_LS_Y-2020"/>
    <m/>
    <m/>
    <m/>
    <m/>
    <m/>
    <m/>
  </r>
  <r>
    <x v="0"/>
    <x v="1"/>
    <x v="1"/>
    <x v="10"/>
    <x v="21"/>
    <s v="UK_A"/>
    <x v="7"/>
    <s v="GNR_WT_WIND_ON_LS_Y-2030"/>
    <m/>
    <m/>
    <m/>
    <m/>
    <m/>
    <m/>
  </r>
  <r>
    <x v="0"/>
    <x v="1"/>
    <x v="1"/>
    <x v="10"/>
    <x v="21"/>
    <s v="UK_Offshore"/>
    <x v="7"/>
    <s v="GNR_WT_WIND_OFF"/>
    <m/>
    <m/>
    <m/>
    <m/>
    <m/>
    <m/>
  </r>
  <r>
    <x v="0"/>
    <x v="1"/>
    <x v="2"/>
    <x v="0"/>
    <x v="0"/>
    <s v="DK1_Large"/>
    <x v="1"/>
    <s v="GNR_HS_HEAT_PIT_L-CEN_E-90_Y-2050"/>
    <m/>
    <m/>
    <m/>
    <m/>
    <m/>
    <m/>
  </r>
  <r>
    <x v="0"/>
    <x v="1"/>
    <x v="2"/>
    <x v="0"/>
    <x v="0"/>
    <s v="DK1_Large"/>
    <x v="2"/>
    <s v="GNR_ST_MSW_BP_E-24_LS-220-MW-FEED_Y-2030"/>
    <m/>
    <m/>
    <n v="10.5673731705061"/>
    <n v="1.05673731705061E-2"/>
    <n v="0.135479143211617"/>
    <n v="1.35479143211617E-4"/>
  </r>
  <r>
    <x v="0"/>
    <x v="1"/>
    <x v="2"/>
    <x v="0"/>
    <x v="0"/>
    <s v="DK1_Large"/>
    <x v="19"/>
    <s v="GNR_ST_WOODCHI_BP_E-29_LS-600-MW-FEED_Y-2030"/>
    <m/>
    <m/>
    <m/>
    <m/>
    <m/>
    <m/>
  </r>
  <r>
    <x v="0"/>
    <x v="1"/>
    <x v="2"/>
    <x v="0"/>
    <x v="0"/>
    <s v="DK1_MedSmall"/>
    <x v="5"/>
    <s v="GNR_HP_ELEC_GROUND-WTR_COP-380_LS-4-MW_Y-2030"/>
    <m/>
    <m/>
    <m/>
    <m/>
    <m/>
    <m/>
  </r>
  <r>
    <x v="0"/>
    <x v="1"/>
    <x v="2"/>
    <x v="0"/>
    <x v="0"/>
    <s v="DK1_MedSmall"/>
    <x v="5"/>
    <s v="GNR_HP_ELEC_GROUND-WTR_COP-410_LS-4-MW_Y-2050"/>
    <m/>
    <m/>
    <m/>
    <m/>
    <m/>
    <m/>
  </r>
  <r>
    <x v="0"/>
    <x v="1"/>
    <x v="2"/>
    <x v="0"/>
    <x v="0"/>
    <s v="DK1_MedSmall"/>
    <x v="1"/>
    <s v="GNR_HS_HEAT_PIT_L-DEC_E-91_Y-2050"/>
    <m/>
    <m/>
    <m/>
    <m/>
    <m/>
    <m/>
  </r>
  <r>
    <x v="0"/>
    <x v="1"/>
    <x v="2"/>
    <x v="0"/>
    <x v="0"/>
    <s v="DK1_Medium"/>
    <x v="5"/>
    <s v="GNR_HP_ELEC_GROUND-WTR_COP-380_LS-4-MW_Y-2030"/>
    <m/>
    <m/>
    <m/>
    <m/>
    <m/>
    <m/>
  </r>
  <r>
    <x v="0"/>
    <x v="1"/>
    <x v="2"/>
    <x v="0"/>
    <x v="0"/>
    <s v="DK1_Medium"/>
    <x v="5"/>
    <s v="GNR_HP_ELEC_GROUND-WTR_COP-410_LS-4-MW_Y-2050"/>
    <m/>
    <m/>
    <m/>
    <m/>
    <m/>
    <m/>
  </r>
  <r>
    <x v="0"/>
    <x v="1"/>
    <x v="2"/>
    <x v="0"/>
    <x v="0"/>
    <s v="DK1_Medium"/>
    <x v="1"/>
    <s v="GNR_HS_HEAT_PIT_L-DEC_E-91_Y-2050"/>
    <m/>
    <m/>
    <m/>
    <m/>
    <m/>
    <m/>
  </r>
  <r>
    <x v="0"/>
    <x v="1"/>
    <x v="2"/>
    <x v="0"/>
    <x v="0"/>
    <s v="DK1_NoDH"/>
    <x v="7"/>
    <s v="GNR_WT_WIND_ON_LS_Y-2030"/>
    <m/>
    <m/>
    <m/>
    <m/>
    <m/>
    <m/>
  </r>
  <r>
    <x v="0"/>
    <x v="1"/>
    <x v="2"/>
    <x v="0"/>
    <x v="0"/>
    <s v="DK1_NoDH"/>
    <x v="7"/>
    <s v="GNR_WT_WIND_ON_LS_Y-2050"/>
    <m/>
    <m/>
    <m/>
    <m/>
    <m/>
    <m/>
  </r>
  <r>
    <x v="0"/>
    <x v="1"/>
    <x v="2"/>
    <x v="0"/>
    <x v="0"/>
    <s v="DK1_Offshore"/>
    <x v="7"/>
    <s v="GNR_WT_WIND_OFF_L-NS_Y-2050"/>
    <m/>
    <m/>
    <m/>
    <m/>
    <m/>
    <m/>
  </r>
  <r>
    <x v="0"/>
    <x v="1"/>
    <x v="2"/>
    <x v="0"/>
    <x v="0"/>
    <s v="DK1_Rural"/>
    <x v="5"/>
    <s v="GNR_HP_ELEC_GROUND-WTR_COP-380_LS-4-MW_Y-2030"/>
    <m/>
    <m/>
    <m/>
    <m/>
    <m/>
    <m/>
  </r>
  <r>
    <x v="0"/>
    <x v="1"/>
    <x v="2"/>
    <x v="0"/>
    <x v="0"/>
    <s v="DK1_Rural"/>
    <x v="5"/>
    <s v="GNR_HP_ELEC_GROUND-WTR_COP-410_LS-4-MW_Y-2050"/>
    <m/>
    <m/>
    <m/>
    <m/>
    <m/>
    <m/>
  </r>
  <r>
    <x v="0"/>
    <x v="1"/>
    <x v="2"/>
    <x v="0"/>
    <x v="0"/>
    <s v="DK1_Rural"/>
    <x v="1"/>
    <s v="GNR_HS_HEAT_PIT_L-DEC_E-91_Y-2050"/>
    <m/>
    <m/>
    <m/>
    <m/>
    <m/>
    <m/>
  </r>
  <r>
    <x v="0"/>
    <x v="1"/>
    <x v="2"/>
    <x v="0"/>
    <x v="0"/>
    <s v="DK1_Small"/>
    <x v="5"/>
    <s v="GNR_HP_ELEC_GROUND-WTR_COP-380_LS-4-MW_Y-2030"/>
    <m/>
    <m/>
    <m/>
    <m/>
    <m/>
    <m/>
  </r>
  <r>
    <x v="0"/>
    <x v="1"/>
    <x v="2"/>
    <x v="0"/>
    <x v="0"/>
    <s v="DK1_Small"/>
    <x v="5"/>
    <s v="GNR_HP_ELEC_GROUND-WTR_COP-410_LS-4-MW_Y-2050"/>
    <m/>
    <m/>
    <m/>
    <m/>
    <m/>
    <m/>
  </r>
  <r>
    <x v="0"/>
    <x v="1"/>
    <x v="2"/>
    <x v="0"/>
    <x v="0"/>
    <s v="DK1_Small"/>
    <x v="1"/>
    <s v="GNR_HS_HEAT_PIT_L-DEC_E-91_Y-2050"/>
    <m/>
    <m/>
    <m/>
    <m/>
    <m/>
    <m/>
  </r>
  <r>
    <x v="0"/>
    <x v="1"/>
    <x v="2"/>
    <x v="0"/>
    <x v="1"/>
    <s v="DK2_Large"/>
    <x v="1"/>
    <s v="GNR_HS_HEAT_PIT_L-CEN_E-90_Y-2050"/>
    <m/>
    <m/>
    <m/>
    <m/>
    <m/>
    <m/>
  </r>
  <r>
    <x v="0"/>
    <x v="1"/>
    <x v="2"/>
    <x v="0"/>
    <x v="1"/>
    <s v="DK2_Large"/>
    <x v="2"/>
    <s v="GNR_ST_MSW_BP_E-24_LS-220-MW-FEED_Y-2030"/>
    <m/>
    <m/>
    <n v="5.2505238928695501"/>
    <n v="5.25052389286955E-3"/>
    <n v="6.7314408882942905E-2"/>
    <n v="6.7314408882942898E-5"/>
  </r>
  <r>
    <x v="0"/>
    <x v="1"/>
    <x v="2"/>
    <x v="0"/>
    <x v="1"/>
    <s v="DK2_Large"/>
    <x v="2"/>
    <s v="GNR_ST_MSW_BP_E-25_LS-220-MW-FEED_Y-2050"/>
    <m/>
    <m/>
    <n v="4.1857722719477897"/>
    <n v="4.1857722719477897E-3"/>
    <n v="5.3663747076253702E-2"/>
    <n v="5.3663747076253702E-5"/>
  </r>
  <r>
    <x v="0"/>
    <x v="1"/>
    <x v="2"/>
    <x v="0"/>
    <x v="1"/>
    <s v="DK2_Large"/>
    <x v="19"/>
    <s v="GNR_ST_WOODCHI_BP_E-29_LS-600-MW-FEED_Y-2030"/>
    <m/>
    <m/>
    <m/>
    <m/>
    <m/>
    <m/>
  </r>
  <r>
    <x v="0"/>
    <x v="1"/>
    <x v="2"/>
    <x v="0"/>
    <x v="1"/>
    <s v="DK2_MedSmall"/>
    <x v="5"/>
    <s v="GNR_HP_ELEC_GROUND-WTR_COP-380_LS-4-MW_Y-2030"/>
    <m/>
    <m/>
    <m/>
    <m/>
    <m/>
    <m/>
  </r>
  <r>
    <x v="0"/>
    <x v="1"/>
    <x v="2"/>
    <x v="0"/>
    <x v="1"/>
    <s v="DK2_MedSmall"/>
    <x v="1"/>
    <s v="GNR_HS_HEAT_PIT_L-DEC_E-91_Y-2050"/>
    <m/>
    <m/>
    <m/>
    <m/>
    <m/>
    <m/>
  </r>
  <r>
    <x v="0"/>
    <x v="1"/>
    <x v="2"/>
    <x v="0"/>
    <x v="1"/>
    <s v="DK2_Medium"/>
    <x v="5"/>
    <s v="GNR_HP_ELEC_GROUND-WTR_COP-380_LS-4-MW_Y-2030"/>
    <m/>
    <m/>
    <m/>
    <m/>
    <m/>
    <m/>
  </r>
  <r>
    <x v="0"/>
    <x v="1"/>
    <x v="2"/>
    <x v="0"/>
    <x v="1"/>
    <s v="DK2_Medium"/>
    <x v="1"/>
    <s v="GNR_HS_HEAT_PIT_L-DEC_E-91_Y-2050"/>
    <m/>
    <m/>
    <m/>
    <m/>
    <m/>
    <m/>
  </r>
  <r>
    <x v="0"/>
    <x v="1"/>
    <x v="2"/>
    <x v="0"/>
    <x v="1"/>
    <s v="DK2_NoDH"/>
    <x v="7"/>
    <s v="GNR_WT_WIND_ON_LS_Y-2030"/>
    <m/>
    <m/>
    <m/>
    <m/>
    <m/>
    <m/>
  </r>
  <r>
    <x v="0"/>
    <x v="1"/>
    <x v="2"/>
    <x v="0"/>
    <x v="1"/>
    <s v="DK2_NoDH"/>
    <x v="7"/>
    <s v="GNR_WT_WIND_ON_LS_Y-2050"/>
    <m/>
    <m/>
    <m/>
    <m/>
    <m/>
    <m/>
  </r>
  <r>
    <x v="0"/>
    <x v="1"/>
    <x v="2"/>
    <x v="0"/>
    <x v="1"/>
    <s v="DK2_Offshore"/>
    <x v="7"/>
    <s v="GNR_WT_WIND_OFF_L-NS_Y-2030"/>
    <m/>
    <m/>
    <m/>
    <m/>
    <m/>
    <m/>
  </r>
  <r>
    <x v="0"/>
    <x v="1"/>
    <x v="2"/>
    <x v="0"/>
    <x v="1"/>
    <s v="DK2_Offshore"/>
    <x v="7"/>
    <s v="GNR_WT_WIND_OFF_L-NS_Y-2050"/>
    <m/>
    <m/>
    <m/>
    <m/>
    <m/>
    <m/>
  </r>
  <r>
    <x v="0"/>
    <x v="1"/>
    <x v="2"/>
    <x v="0"/>
    <x v="1"/>
    <s v="DK2_Rural"/>
    <x v="5"/>
    <s v="GNR_HP_ELEC_GROUND-WTR_COP-380_LS-4-MW_Y-2030"/>
    <m/>
    <m/>
    <m/>
    <m/>
    <m/>
    <m/>
  </r>
  <r>
    <x v="0"/>
    <x v="1"/>
    <x v="2"/>
    <x v="0"/>
    <x v="1"/>
    <s v="DK2_Rural"/>
    <x v="5"/>
    <s v="GNR_HP_ELEC_GROUND-WTR_COP-410_LS-4-MW_Y-2050"/>
    <m/>
    <m/>
    <m/>
    <m/>
    <m/>
    <m/>
  </r>
  <r>
    <x v="0"/>
    <x v="1"/>
    <x v="2"/>
    <x v="0"/>
    <x v="1"/>
    <s v="DK2_Rural"/>
    <x v="1"/>
    <s v="GNR_HS_HEAT_PIT_L-DEC_E-91_Y-2050"/>
    <m/>
    <m/>
    <m/>
    <m/>
    <m/>
    <m/>
  </r>
  <r>
    <x v="0"/>
    <x v="1"/>
    <x v="2"/>
    <x v="0"/>
    <x v="1"/>
    <s v="DK2_Small"/>
    <x v="5"/>
    <s v="GNR_HP_ELEC_GROUND-WTR_COP-380_LS-4-MW_Y-2030"/>
    <m/>
    <m/>
    <m/>
    <m/>
    <m/>
    <m/>
  </r>
  <r>
    <x v="0"/>
    <x v="1"/>
    <x v="2"/>
    <x v="0"/>
    <x v="1"/>
    <s v="DK2_Small"/>
    <x v="5"/>
    <s v="GNR_HP_ELEC_GROUND-WTR_COP-410_LS-4-MW_Y-2050"/>
    <m/>
    <m/>
    <m/>
    <m/>
    <m/>
    <m/>
  </r>
  <r>
    <x v="0"/>
    <x v="1"/>
    <x v="2"/>
    <x v="0"/>
    <x v="1"/>
    <s v="DK2_Small"/>
    <x v="1"/>
    <s v="GNR_HS_HEAT_PIT_L-DEC_E-91_Y-2050"/>
    <m/>
    <m/>
    <m/>
    <m/>
    <m/>
    <m/>
  </r>
  <r>
    <x v="0"/>
    <x v="1"/>
    <x v="2"/>
    <x v="1"/>
    <x v="2"/>
    <s v="EE_A"/>
    <x v="5"/>
    <s v="GNR_ES_ELEC_BAT-LITHIO_E-97_Y-30-50"/>
    <m/>
    <m/>
    <m/>
    <m/>
    <m/>
    <m/>
  </r>
  <r>
    <x v="0"/>
    <x v="1"/>
    <x v="2"/>
    <x v="1"/>
    <x v="2"/>
    <s v="EE_A"/>
    <x v="3"/>
    <s v="GNR_PV_SUN_LS-4-MW_Y-2030"/>
    <m/>
    <m/>
    <m/>
    <m/>
    <m/>
    <m/>
  </r>
  <r>
    <x v="0"/>
    <x v="1"/>
    <x v="2"/>
    <x v="1"/>
    <x v="2"/>
    <s v="EE_A"/>
    <x v="3"/>
    <s v="GNR_PV_SUN_LS-4-MW_Y-2050"/>
    <m/>
    <m/>
    <m/>
    <m/>
    <m/>
    <m/>
  </r>
  <r>
    <x v="0"/>
    <x v="1"/>
    <x v="2"/>
    <x v="1"/>
    <x v="2"/>
    <s v="EE_Industry"/>
    <x v="5"/>
    <s v="GNR_HP_ELEC_GROUND-WTR_COP-410_LS-4-MW_Y-2050"/>
    <m/>
    <m/>
    <m/>
    <m/>
    <m/>
    <m/>
  </r>
  <r>
    <x v="0"/>
    <x v="1"/>
    <x v="2"/>
    <x v="1"/>
    <x v="2"/>
    <s v="EE_Industry"/>
    <x v="1"/>
    <s v="GNR_HS_HEAT_PIT_L-DEC_E-91_Y-2050"/>
    <m/>
    <m/>
    <m/>
    <m/>
    <m/>
    <m/>
  </r>
  <r>
    <x v="0"/>
    <x v="1"/>
    <x v="2"/>
    <x v="1"/>
    <x v="2"/>
    <s v="EE_Kohtla_Jarve"/>
    <x v="5"/>
    <s v="GNR_HP_ELEC_GROUND-WTR_COP-410_LS-4-MW_Y-2050"/>
    <m/>
    <m/>
    <m/>
    <m/>
    <m/>
    <m/>
  </r>
  <r>
    <x v="0"/>
    <x v="1"/>
    <x v="2"/>
    <x v="1"/>
    <x v="2"/>
    <s v="EE_Kohtla_Jarve"/>
    <x v="1"/>
    <s v="GNR_HS_HEAT_PIT_L-DEC_E-91_Y-2050"/>
    <m/>
    <m/>
    <m/>
    <m/>
    <m/>
    <m/>
  </r>
  <r>
    <x v="0"/>
    <x v="1"/>
    <x v="2"/>
    <x v="1"/>
    <x v="2"/>
    <s v="EE_Narva"/>
    <x v="5"/>
    <s v="GNR_HP_ELEC_AIR-WTR_COP-330_LS_Y-2030"/>
    <m/>
    <m/>
    <m/>
    <m/>
    <m/>
    <m/>
  </r>
  <r>
    <x v="0"/>
    <x v="1"/>
    <x v="2"/>
    <x v="1"/>
    <x v="2"/>
    <s v="EE_Narva"/>
    <x v="5"/>
    <s v="GNR_HP_ELEC_AIR-WTR_COP-360_LS_Y-2050"/>
    <m/>
    <m/>
    <m/>
    <m/>
    <m/>
    <m/>
  </r>
  <r>
    <x v="0"/>
    <x v="1"/>
    <x v="2"/>
    <x v="1"/>
    <x v="2"/>
    <s v="EE_Narva"/>
    <x v="1"/>
    <s v="GNR_HS_HEAT_PIT_L-CEN_E-90_Y-2050"/>
    <m/>
    <m/>
    <m/>
    <m/>
    <m/>
    <m/>
  </r>
  <r>
    <x v="0"/>
    <x v="1"/>
    <x v="2"/>
    <x v="1"/>
    <x v="2"/>
    <s v="EE_Parnu"/>
    <x v="5"/>
    <s v="GNR_HP_ELEC_AIR-WTR_COP-330_LS_Y-2030"/>
    <m/>
    <m/>
    <m/>
    <m/>
    <m/>
    <m/>
  </r>
  <r>
    <x v="0"/>
    <x v="1"/>
    <x v="2"/>
    <x v="1"/>
    <x v="2"/>
    <s v="EE_Parnu"/>
    <x v="5"/>
    <s v="GNR_HP_ELEC_AIR-WTR_COP-360_LS_Y-2050"/>
    <m/>
    <m/>
    <m/>
    <m/>
    <m/>
    <m/>
  </r>
  <r>
    <x v="0"/>
    <x v="1"/>
    <x v="2"/>
    <x v="1"/>
    <x v="2"/>
    <s v="EE_Parnu"/>
    <x v="1"/>
    <s v="GNR_HS_HEAT_PIT_L-CEN_E-90_Y-2050"/>
    <m/>
    <m/>
    <m/>
    <m/>
    <m/>
    <m/>
  </r>
  <r>
    <x v="0"/>
    <x v="1"/>
    <x v="2"/>
    <x v="1"/>
    <x v="2"/>
    <s v="EE_Tallinn"/>
    <x v="5"/>
    <s v="GNR_HP_ELEC_AIR-WTR_COP-360_LS_Y-2050"/>
    <m/>
    <m/>
    <m/>
    <m/>
    <m/>
    <m/>
  </r>
  <r>
    <x v="0"/>
    <x v="1"/>
    <x v="2"/>
    <x v="1"/>
    <x v="2"/>
    <s v="EE_Tallinn"/>
    <x v="1"/>
    <s v="GNR_HS_HEAT_PIT_L-CEN_E-90_Y-2050"/>
    <m/>
    <m/>
    <m/>
    <m/>
    <m/>
    <m/>
  </r>
  <r>
    <x v="0"/>
    <x v="1"/>
    <x v="2"/>
    <x v="1"/>
    <x v="2"/>
    <s v="EE_Tallinn"/>
    <x v="19"/>
    <s v="GNR_ST_WOODCHI_BP_E-29_LS-600-MW-FEED_Y-2050"/>
    <m/>
    <m/>
    <m/>
    <m/>
    <m/>
    <m/>
  </r>
  <r>
    <x v="0"/>
    <x v="1"/>
    <x v="2"/>
    <x v="1"/>
    <x v="2"/>
    <s v="EE_Tartu"/>
    <x v="5"/>
    <s v="GNR_HP_ELEC_AIR-WTR_COP-330_LS_Y-2030"/>
    <m/>
    <m/>
    <m/>
    <m/>
    <m/>
    <m/>
  </r>
  <r>
    <x v="0"/>
    <x v="1"/>
    <x v="2"/>
    <x v="1"/>
    <x v="2"/>
    <s v="EE_Tartu"/>
    <x v="5"/>
    <s v="GNR_HP_ELEC_AIR-WTR_COP-360_LS_Y-2050"/>
    <m/>
    <m/>
    <m/>
    <m/>
    <m/>
    <m/>
  </r>
  <r>
    <x v="0"/>
    <x v="1"/>
    <x v="2"/>
    <x v="1"/>
    <x v="2"/>
    <s v="EE_Tartu"/>
    <x v="1"/>
    <s v="GNR_HS_HEAT_PIT_L-CEN_E-90_Y-2050"/>
    <m/>
    <m/>
    <m/>
    <m/>
    <m/>
    <m/>
  </r>
  <r>
    <x v="0"/>
    <x v="1"/>
    <x v="2"/>
    <x v="2"/>
    <x v="3"/>
    <s v="FI_IND"/>
    <x v="1"/>
    <s v="GNR_HS_HEAT_PIT_L-CEN_E-90_Y-2050"/>
    <m/>
    <m/>
    <m/>
    <m/>
    <m/>
    <m/>
  </r>
  <r>
    <x v="0"/>
    <x v="1"/>
    <x v="2"/>
    <x v="2"/>
    <x v="3"/>
    <s v="FI_IND"/>
    <x v="2"/>
    <s v="GNR_ST_MSW_BP_E-24_LS-220-MW-FEED_Y-2030"/>
    <m/>
    <m/>
    <n v="9.7855478563520109"/>
    <n v="9.7855478563520105E-3"/>
    <n v="0.12545574174810301"/>
    <n v="1.25455741748103E-4"/>
  </r>
  <r>
    <x v="0"/>
    <x v="1"/>
    <x v="2"/>
    <x v="2"/>
    <x v="3"/>
    <s v="FI_IND"/>
    <x v="2"/>
    <s v="GNR_ST_MSW_BP_E-25_LS-220-MW-FEED_Y-2050"/>
    <m/>
    <m/>
    <n v="49.9903438431162"/>
    <n v="4.9990343843116201E-2"/>
    <n v="0.64090184414251505"/>
    <n v="6.4090184414251504E-4"/>
  </r>
  <r>
    <x v="0"/>
    <x v="1"/>
    <x v="2"/>
    <x v="2"/>
    <x v="3"/>
    <s v="FI_large"/>
    <x v="1"/>
    <s v="GNR_HS_HEAT_PIT_L-CEN_E-90_Y-2050"/>
    <m/>
    <m/>
    <m/>
    <m/>
    <m/>
    <m/>
  </r>
  <r>
    <x v="0"/>
    <x v="1"/>
    <x v="2"/>
    <x v="2"/>
    <x v="3"/>
    <s v="FI_large"/>
    <x v="2"/>
    <s v="GNR_ST_MSW_BP_E-24_LS-220-MW-FEED_Y-2030"/>
    <m/>
    <m/>
    <n v="0.683362697615295"/>
    <n v="6.8336269761529503E-4"/>
    <n v="8.7610602258371105E-3"/>
    <n v="8.7610602258371107E-6"/>
  </r>
  <r>
    <x v="0"/>
    <x v="1"/>
    <x v="2"/>
    <x v="2"/>
    <x v="3"/>
    <s v="FI_large"/>
    <x v="2"/>
    <s v="GNR_ST_MSW_BP_E-25_LS-220-MW-FEED_Y-2050"/>
    <m/>
    <m/>
    <n v="2.4210058014437399"/>
    <n v="2.4210058014437399E-3"/>
    <n v="3.1038535915945301E-2"/>
    <n v="3.1038535915945298E-5"/>
  </r>
  <r>
    <x v="0"/>
    <x v="1"/>
    <x v="2"/>
    <x v="2"/>
    <x v="3"/>
    <s v="FI_large"/>
    <x v="10"/>
    <s v="KELJONLAHTI_ST_PEAT_EXT"/>
    <n v="16.7131742663185"/>
    <n v="1.6713174266318499E-2"/>
    <n v="37.487493681462098"/>
    <n v="3.7487493681462099E-2"/>
    <n v="4.6859367101827703E-4"/>
    <n v="4.6859367101827698E-7"/>
  </r>
  <r>
    <x v="0"/>
    <x v="1"/>
    <x v="2"/>
    <x v="2"/>
    <x v="3"/>
    <s v="FI_large"/>
    <x v="4"/>
    <s v="GNR_EH_HEAT"/>
    <m/>
    <m/>
    <m/>
    <m/>
    <m/>
    <m/>
  </r>
  <r>
    <x v="0"/>
    <x v="1"/>
    <x v="2"/>
    <x v="2"/>
    <x v="3"/>
    <s v="FI_large_gas"/>
    <x v="1"/>
    <s v="GNR_HS_HEAT_PIT_L-CEN_E-90"/>
    <m/>
    <m/>
    <m/>
    <m/>
    <m/>
    <m/>
  </r>
  <r>
    <x v="0"/>
    <x v="1"/>
    <x v="2"/>
    <x v="2"/>
    <x v="3"/>
    <s v="FI_large_gas"/>
    <x v="1"/>
    <s v="GNR_HS_HEAT_PIT_L-CEN_E-90_Y-2050"/>
    <m/>
    <m/>
    <m/>
    <m/>
    <m/>
    <m/>
  </r>
  <r>
    <x v="0"/>
    <x v="1"/>
    <x v="2"/>
    <x v="2"/>
    <x v="3"/>
    <s v="FI_large_gas"/>
    <x v="2"/>
    <s v="GNR_ST_MSW_BP_E-24_LS-220-MW-FEED_Y-2030"/>
    <m/>
    <m/>
    <n v="6.1797797897185802"/>
    <n v="6.1797797897185803E-3"/>
    <n v="7.9227946022033105E-2"/>
    <n v="7.9227946022033096E-5"/>
  </r>
  <r>
    <x v="0"/>
    <x v="1"/>
    <x v="2"/>
    <x v="2"/>
    <x v="3"/>
    <s v="FI_large_gas"/>
    <x v="2"/>
    <s v="GNR_ST_MSW_BP_E-25_LS-220-MW-FEED_Y-2050"/>
    <m/>
    <m/>
    <n v="10.786335767222001"/>
    <n v="1.0786335767222001E-2"/>
    <n v="0.13828635599002601"/>
    <n v="1.38286355990026E-4"/>
  </r>
  <r>
    <x v="0"/>
    <x v="1"/>
    <x v="2"/>
    <x v="2"/>
    <x v="3"/>
    <s v="FI_large_gas"/>
    <x v="4"/>
    <s v="GNR_EH_HEAT"/>
    <m/>
    <m/>
    <m/>
    <m/>
    <m/>
    <m/>
  </r>
  <r>
    <x v="0"/>
    <x v="1"/>
    <x v="2"/>
    <x v="2"/>
    <x v="3"/>
    <s v="FI_large_gas"/>
    <x v="19"/>
    <s v="GNR_ST_WOODCHI_BP_E-29_LS-600-MW-FEED_Y-2050"/>
    <m/>
    <m/>
    <m/>
    <m/>
    <m/>
    <m/>
  </r>
  <r>
    <x v="0"/>
    <x v="1"/>
    <x v="2"/>
    <x v="2"/>
    <x v="3"/>
    <s v="FI_medium"/>
    <x v="5"/>
    <s v="GNR_HP_ELEC_GROUND-WTR_COP-380_LS-4-MW_Y-2030"/>
    <m/>
    <m/>
    <m/>
    <m/>
    <m/>
    <m/>
  </r>
  <r>
    <x v="0"/>
    <x v="1"/>
    <x v="2"/>
    <x v="2"/>
    <x v="3"/>
    <s v="FI_medium"/>
    <x v="5"/>
    <s v="GNR_HP_ELEC_GROUND-WTR_COP-410_LS-4-MW_Y-2050"/>
    <m/>
    <m/>
    <m/>
    <m/>
    <m/>
    <m/>
  </r>
  <r>
    <x v="0"/>
    <x v="1"/>
    <x v="2"/>
    <x v="2"/>
    <x v="3"/>
    <s v="FI_medium"/>
    <x v="1"/>
    <s v="GNR_HS_HEAT_PIT_L-DEC_E-91_Y-2050"/>
    <m/>
    <m/>
    <m/>
    <m/>
    <m/>
    <m/>
  </r>
  <r>
    <x v="0"/>
    <x v="1"/>
    <x v="2"/>
    <x v="2"/>
    <x v="3"/>
    <s v="FI_medium"/>
    <x v="2"/>
    <s v="GNR_BO_MSW_E-90"/>
    <m/>
    <m/>
    <n v="0.64785066666671598"/>
    <n v="6.4785066666671603E-4"/>
    <n v="8.9702400000000009E-3"/>
    <n v="8.9702400000000004E-6"/>
  </r>
  <r>
    <x v="0"/>
    <x v="1"/>
    <x v="2"/>
    <x v="2"/>
    <x v="3"/>
    <s v="FI_medium"/>
    <x v="19"/>
    <s v="GNR_BO_WOODCHI_E-90"/>
    <m/>
    <m/>
    <m/>
    <m/>
    <m/>
    <m/>
  </r>
  <r>
    <x v="0"/>
    <x v="1"/>
    <x v="2"/>
    <x v="2"/>
    <x v="3"/>
    <s v="FI_medium"/>
    <x v="8"/>
    <s v="GNR_BO_WOODWST_E-90"/>
    <m/>
    <m/>
    <n v="0.219"/>
    <n v="2.1900000000000001E-4"/>
    <n v="1.4016E-3"/>
    <n v="1.4016000000000001E-6"/>
  </r>
  <r>
    <x v="0"/>
    <x v="1"/>
    <x v="2"/>
    <x v="2"/>
    <x v="3"/>
    <s v="FI_medium_gas"/>
    <x v="5"/>
    <s v="GNR_HP_ELEC_GROUND-WTR_COP-380_LS-4-MW_Y-2030"/>
    <m/>
    <m/>
    <m/>
    <m/>
    <m/>
    <m/>
  </r>
  <r>
    <x v="0"/>
    <x v="1"/>
    <x v="2"/>
    <x v="2"/>
    <x v="3"/>
    <s v="FI_medium_gas"/>
    <x v="5"/>
    <s v="GNR_HP_ELEC_GROUND-WTR_COP-410_LS-4-MW_Y-2050"/>
    <m/>
    <m/>
    <m/>
    <m/>
    <m/>
    <m/>
  </r>
  <r>
    <x v="0"/>
    <x v="1"/>
    <x v="2"/>
    <x v="2"/>
    <x v="3"/>
    <s v="FI_medium_gas"/>
    <x v="1"/>
    <s v="GNR_HS_HEAT_PIT_L-DEC_E-91_Y-2050"/>
    <m/>
    <m/>
    <m/>
    <m/>
    <m/>
    <m/>
  </r>
  <r>
    <x v="0"/>
    <x v="1"/>
    <x v="2"/>
    <x v="2"/>
    <x v="3"/>
    <s v="FI_medium_gas"/>
    <x v="19"/>
    <s v="GNR_BO_WOODCHI_E-90"/>
    <m/>
    <m/>
    <m/>
    <m/>
    <m/>
    <m/>
  </r>
  <r>
    <x v="0"/>
    <x v="1"/>
    <x v="2"/>
    <x v="2"/>
    <x v="3"/>
    <s v="FI_medium_gas"/>
    <x v="8"/>
    <s v="GNR_BO_WOODWST_E-90"/>
    <m/>
    <m/>
    <n v="0.43580999999999998"/>
    <n v="4.3581000000000002E-4"/>
    <n v="2.7891840000000001E-3"/>
    <n v="2.7891839999999999E-6"/>
  </r>
  <r>
    <x v="0"/>
    <x v="1"/>
    <x v="2"/>
    <x v="2"/>
    <x v="3"/>
    <s v="FI_small"/>
    <x v="5"/>
    <s v="GNR_HP_ELEC_GROUND-WTR_COP-380_LS-4-MW_Y-2030"/>
    <m/>
    <m/>
    <m/>
    <m/>
    <m/>
    <m/>
  </r>
  <r>
    <x v="0"/>
    <x v="1"/>
    <x v="2"/>
    <x v="2"/>
    <x v="3"/>
    <s v="FI_small"/>
    <x v="5"/>
    <s v="GNR_HP_ELEC_GROUND-WTR_COP-410_LS-4-MW_Y-2050"/>
    <m/>
    <m/>
    <m/>
    <m/>
    <m/>
    <m/>
  </r>
  <r>
    <x v="0"/>
    <x v="1"/>
    <x v="2"/>
    <x v="2"/>
    <x v="3"/>
    <s v="FI_small"/>
    <x v="1"/>
    <s v="GNR_HS_HEAT_PIT_L-DEC_E-91_Y-2050"/>
    <m/>
    <m/>
    <m/>
    <m/>
    <m/>
    <m/>
  </r>
  <r>
    <x v="0"/>
    <x v="1"/>
    <x v="2"/>
    <x v="2"/>
    <x v="3"/>
    <s v="FI_small"/>
    <x v="19"/>
    <s v="GNR_BO_WOODCHI_E-90"/>
    <m/>
    <m/>
    <m/>
    <m/>
    <m/>
    <m/>
  </r>
  <r>
    <x v="0"/>
    <x v="1"/>
    <x v="2"/>
    <x v="2"/>
    <x v="3"/>
    <s v="FI_small"/>
    <x v="8"/>
    <s v="GNR_BO_WOODWST_E-90"/>
    <m/>
    <m/>
    <n v="0.75555000000000105"/>
    <n v="7.5555000000000099E-4"/>
    <n v="4.8355200000000003E-3"/>
    <n v="4.8355200000000002E-6"/>
  </r>
  <r>
    <x v="0"/>
    <x v="1"/>
    <x v="2"/>
    <x v="2"/>
    <x v="3"/>
    <s v="FI_small_gas"/>
    <x v="5"/>
    <s v="GNR_HP_ELEC_GROUND-WTR_COP-410_LS-4-MW_Y-2050"/>
    <m/>
    <m/>
    <m/>
    <m/>
    <m/>
    <m/>
  </r>
  <r>
    <x v="0"/>
    <x v="1"/>
    <x v="2"/>
    <x v="2"/>
    <x v="3"/>
    <s v="FI_small_gas"/>
    <x v="1"/>
    <s v="GNR_HS_HEAT_PIT_L-DEC_E-91_Y-2050"/>
    <m/>
    <m/>
    <m/>
    <m/>
    <m/>
    <m/>
  </r>
  <r>
    <x v="0"/>
    <x v="1"/>
    <x v="2"/>
    <x v="2"/>
    <x v="3"/>
    <s v="FI_small_gas"/>
    <x v="19"/>
    <s v="GNR_BO_WOODCHI_E-90"/>
    <m/>
    <m/>
    <m/>
    <m/>
    <m/>
    <m/>
  </r>
  <r>
    <x v="0"/>
    <x v="1"/>
    <x v="2"/>
    <x v="2"/>
    <x v="3"/>
    <s v="FinA"/>
    <x v="12"/>
    <s v="GNR_ST_NUCL_CND_E-33"/>
    <m/>
    <m/>
    <m/>
    <m/>
    <m/>
    <m/>
  </r>
  <r>
    <x v="0"/>
    <x v="1"/>
    <x v="2"/>
    <x v="2"/>
    <x v="3"/>
    <s v="FinA"/>
    <x v="6"/>
    <s v="GNR_RES_WTR_NOPMP_MC-01"/>
    <m/>
    <m/>
    <m/>
    <m/>
    <m/>
    <m/>
  </r>
  <r>
    <x v="0"/>
    <x v="1"/>
    <x v="2"/>
    <x v="2"/>
    <x v="3"/>
    <s v="FinA"/>
    <x v="6"/>
    <s v="GNR_RES_WTR_NOPMP_MC-02"/>
    <m/>
    <m/>
    <m/>
    <m/>
    <m/>
    <m/>
  </r>
  <r>
    <x v="0"/>
    <x v="1"/>
    <x v="2"/>
    <x v="2"/>
    <x v="3"/>
    <s v="FinA"/>
    <x v="6"/>
    <s v="GNR_RES_WTR_NOPMP_MC-03"/>
    <m/>
    <m/>
    <m/>
    <m/>
    <m/>
    <m/>
  </r>
  <r>
    <x v="0"/>
    <x v="1"/>
    <x v="2"/>
    <x v="2"/>
    <x v="3"/>
    <s v="FinA"/>
    <x v="6"/>
    <s v="GNR_RES_WTR_NOPMP_MC-04"/>
    <m/>
    <m/>
    <m/>
    <m/>
    <m/>
    <m/>
  </r>
  <r>
    <x v="0"/>
    <x v="1"/>
    <x v="2"/>
    <x v="2"/>
    <x v="3"/>
    <s v="FinA"/>
    <x v="6"/>
    <s v="GNR_RES_WTR_NOPMP_MC-05"/>
    <m/>
    <m/>
    <m/>
    <m/>
    <m/>
    <m/>
  </r>
  <r>
    <x v="0"/>
    <x v="1"/>
    <x v="2"/>
    <x v="2"/>
    <x v="3"/>
    <s v="FinA"/>
    <x v="6"/>
    <s v="GNR_RES_WTR_NOPMP_MC-06"/>
    <m/>
    <m/>
    <m/>
    <m/>
    <m/>
    <m/>
  </r>
  <r>
    <x v="0"/>
    <x v="1"/>
    <x v="2"/>
    <x v="2"/>
    <x v="3"/>
    <s v="FinA"/>
    <x v="6"/>
    <s v="GNR_RES_WTR_NOPMP_MC-07"/>
    <m/>
    <m/>
    <m/>
    <m/>
    <m/>
    <m/>
  </r>
  <r>
    <x v="0"/>
    <x v="1"/>
    <x v="2"/>
    <x v="2"/>
    <x v="3"/>
    <s v="FinA"/>
    <x v="6"/>
    <s v="GNR_RES_WTR_NOPMP_MC-08"/>
    <m/>
    <m/>
    <m/>
    <m/>
    <m/>
    <m/>
  </r>
  <r>
    <x v="0"/>
    <x v="1"/>
    <x v="2"/>
    <x v="2"/>
    <x v="3"/>
    <s v="FinA"/>
    <x v="6"/>
    <s v="GNR_RES_WTR_NOPMP_MC-09"/>
    <m/>
    <m/>
    <m/>
    <m/>
    <m/>
    <m/>
  </r>
  <r>
    <x v="0"/>
    <x v="1"/>
    <x v="2"/>
    <x v="2"/>
    <x v="3"/>
    <s v="FinA"/>
    <x v="6"/>
    <s v="GNR_RES_WTR_NOPMP_MC-10"/>
    <m/>
    <m/>
    <m/>
    <m/>
    <m/>
    <m/>
  </r>
  <r>
    <x v="0"/>
    <x v="1"/>
    <x v="2"/>
    <x v="2"/>
    <x v="3"/>
    <s v="FinA"/>
    <x v="6"/>
    <s v="GNR_ROR_WTR"/>
    <m/>
    <m/>
    <m/>
    <m/>
    <m/>
    <m/>
  </r>
  <r>
    <x v="0"/>
    <x v="1"/>
    <x v="2"/>
    <x v="3"/>
    <x v="4"/>
    <s v="DE4-E_A"/>
    <x v="5"/>
    <s v="AGG-DE4-E_RES_WTR_PMP"/>
    <m/>
    <m/>
    <m/>
    <m/>
    <m/>
    <m/>
  </r>
  <r>
    <x v="0"/>
    <x v="1"/>
    <x v="2"/>
    <x v="3"/>
    <x v="4"/>
    <s v="DE4-E_A"/>
    <x v="5"/>
    <s v="GNR_ES_ELEC_BAT-LITHIO_E-97_Y-30-50"/>
    <m/>
    <m/>
    <m/>
    <m/>
    <m/>
    <m/>
  </r>
  <r>
    <x v="0"/>
    <x v="1"/>
    <x v="2"/>
    <x v="3"/>
    <x v="4"/>
    <s v="DE4-E_A"/>
    <x v="1"/>
    <s v="GNR_HS_HEAT_PIT_L-CEN_E-90_Y-2050"/>
    <m/>
    <m/>
    <m/>
    <m/>
    <m/>
    <m/>
  </r>
  <r>
    <x v="0"/>
    <x v="1"/>
    <x v="2"/>
    <x v="3"/>
    <x v="4"/>
    <s v="DE4-E_A"/>
    <x v="2"/>
    <s v="GNR_BO_MSW_E-80"/>
    <m/>
    <m/>
    <n v="0.591037200000045"/>
    <n v="5.9103720000004505E-4"/>
    <n v="8.1835919999999999E-3"/>
    <n v="8.1835920000000005E-6"/>
  </r>
  <r>
    <x v="0"/>
    <x v="1"/>
    <x v="2"/>
    <x v="3"/>
    <x v="4"/>
    <s v="DE4-E_A"/>
    <x v="2"/>
    <s v="GNR_ST_MSW_BP_E-24_LS-220-MW-FEED_Y-2030"/>
    <m/>
    <m/>
    <n v="39.266918791854302"/>
    <n v="3.9266918791854302E-2"/>
    <n v="0.50342203579300304"/>
    <n v="5.0342203579300301E-4"/>
  </r>
  <r>
    <x v="0"/>
    <x v="1"/>
    <x v="2"/>
    <x v="3"/>
    <x v="4"/>
    <s v="DE4-E_A"/>
    <x v="2"/>
    <s v="GNR_ST_MSW_BP_E-25_LS-220-MW-FEED_Y-2050"/>
    <m/>
    <m/>
    <n v="12.417776548621299"/>
    <n v="1.24177765486213E-2"/>
    <n v="0.15920226344386201"/>
    <n v="1.5920226344386199E-4"/>
  </r>
  <r>
    <x v="0"/>
    <x v="1"/>
    <x v="2"/>
    <x v="3"/>
    <x v="4"/>
    <s v="DE4-E_A"/>
    <x v="3"/>
    <s v="GNR_SH_SUN_LS_Y-2030"/>
    <m/>
    <m/>
    <m/>
    <m/>
    <m/>
    <m/>
  </r>
  <r>
    <x v="0"/>
    <x v="1"/>
    <x v="2"/>
    <x v="3"/>
    <x v="4"/>
    <s v="DE4-E_A"/>
    <x v="6"/>
    <s v="GNR_ROR_WTR"/>
    <m/>
    <m/>
    <m/>
    <m/>
    <m/>
    <m/>
  </r>
  <r>
    <x v="0"/>
    <x v="1"/>
    <x v="2"/>
    <x v="3"/>
    <x v="4"/>
    <s v="DE4-E_Offshore_A"/>
    <x v="7"/>
    <s v="GNR_WT_WIND_OFF_L-NS_Y-2030"/>
    <m/>
    <m/>
    <m/>
    <m/>
    <m/>
    <m/>
  </r>
  <r>
    <x v="0"/>
    <x v="1"/>
    <x v="2"/>
    <x v="3"/>
    <x v="4"/>
    <s v="DE4-E_Offshore_A"/>
    <x v="7"/>
    <s v="GNR_WT_WIND_OFF_L-NS_Y-2050"/>
    <m/>
    <m/>
    <m/>
    <m/>
    <m/>
    <m/>
  </r>
  <r>
    <x v="0"/>
    <x v="1"/>
    <x v="2"/>
    <x v="3"/>
    <x v="5"/>
    <s v="DE4-N_A"/>
    <x v="5"/>
    <s v="AGG-DE4-N_RES_WTR_PMP"/>
    <m/>
    <m/>
    <m/>
    <m/>
    <m/>
    <m/>
  </r>
  <r>
    <x v="0"/>
    <x v="1"/>
    <x v="2"/>
    <x v="3"/>
    <x v="5"/>
    <s v="DE4-N_A"/>
    <x v="5"/>
    <s v="GNR_ES_ELEC_BAT-LITHIO_E-97_Y-30-50"/>
    <m/>
    <m/>
    <m/>
    <m/>
    <m/>
    <m/>
  </r>
  <r>
    <x v="0"/>
    <x v="1"/>
    <x v="2"/>
    <x v="3"/>
    <x v="5"/>
    <s v="DE4-N_A"/>
    <x v="1"/>
    <s v="GNR_HS_HEAT_PIT_L-CEN_E-90_Y-2050"/>
    <m/>
    <m/>
    <m/>
    <m/>
    <m/>
    <m/>
  </r>
  <r>
    <x v="0"/>
    <x v="1"/>
    <x v="2"/>
    <x v="3"/>
    <x v="5"/>
    <s v="DE4-N_A"/>
    <x v="1"/>
    <s v="GNR_HS_HEAT_WTR-TANK_LS_E-95_Y-2010"/>
    <m/>
    <m/>
    <m/>
    <m/>
    <m/>
    <m/>
  </r>
  <r>
    <x v="0"/>
    <x v="1"/>
    <x v="2"/>
    <x v="3"/>
    <x v="5"/>
    <s v="DE4-N_A"/>
    <x v="2"/>
    <s v="GNR_BO_MSW_E-80"/>
    <m/>
    <m/>
    <n v="0.25019436000001899"/>
    <n v="2.5019436000001902E-4"/>
    <n v="3.4642295999999999E-3"/>
    <n v="3.4642296E-6"/>
  </r>
  <r>
    <x v="0"/>
    <x v="1"/>
    <x v="2"/>
    <x v="3"/>
    <x v="5"/>
    <s v="DE4-N_A"/>
    <x v="2"/>
    <s v="GNR_ST_MSW_BP_E-24_LS-220-MW-FEED_Y-2030"/>
    <m/>
    <m/>
    <n v="12.4671200190826"/>
    <n v="1.24671200190826E-2"/>
    <n v="0.15983487203952099"/>
    <n v="1.59834872039521E-4"/>
  </r>
  <r>
    <x v="0"/>
    <x v="1"/>
    <x v="2"/>
    <x v="3"/>
    <x v="5"/>
    <s v="DE4-N_A"/>
    <x v="2"/>
    <s v="GNR_ST_MSW_BP_E-25_LS-220-MW-FEED_Y-2050"/>
    <m/>
    <m/>
    <n v="5.3808711482928997"/>
    <n v="5.3808711482929003E-3"/>
    <n v="6.8985527542216596E-2"/>
    <n v="6.8985527542216594E-5"/>
  </r>
  <r>
    <x v="0"/>
    <x v="1"/>
    <x v="2"/>
    <x v="3"/>
    <x v="5"/>
    <s v="DE4-N_A"/>
    <x v="6"/>
    <s v="GNR_ROR_WTR"/>
    <m/>
    <m/>
    <m/>
    <m/>
    <m/>
    <m/>
  </r>
  <r>
    <x v="0"/>
    <x v="1"/>
    <x v="2"/>
    <x v="3"/>
    <x v="5"/>
    <s v="DE4-N_Offshore_A"/>
    <x v="7"/>
    <s v="GNR_WT_WIND_OFF_L-NS_Y-2050"/>
    <m/>
    <m/>
    <m/>
    <m/>
    <m/>
    <m/>
  </r>
  <r>
    <x v="0"/>
    <x v="1"/>
    <x v="2"/>
    <x v="3"/>
    <x v="6"/>
    <s v="DE4-S_A"/>
    <x v="5"/>
    <s v="AGG-DE4-S_RES_WTR_PMP"/>
    <m/>
    <m/>
    <m/>
    <m/>
    <m/>
    <m/>
  </r>
  <r>
    <x v="0"/>
    <x v="1"/>
    <x v="2"/>
    <x v="3"/>
    <x v="6"/>
    <s v="DE4-S_A"/>
    <x v="1"/>
    <s v="GNR_HS_HEAT_PIT_L-CEN_E-90_Y-2050"/>
    <m/>
    <m/>
    <m/>
    <m/>
    <m/>
    <m/>
  </r>
  <r>
    <x v="0"/>
    <x v="1"/>
    <x v="2"/>
    <x v="3"/>
    <x v="6"/>
    <s v="DE4-S_A"/>
    <x v="2"/>
    <s v="GNR_BO_MSW_E-80"/>
    <m/>
    <m/>
    <n v="0.72017712000005496"/>
    <n v="7.2017712000005504E-4"/>
    <n v="9.9716831999999995E-3"/>
    <n v="9.9716831999999998E-6"/>
  </r>
  <r>
    <x v="0"/>
    <x v="1"/>
    <x v="2"/>
    <x v="3"/>
    <x v="6"/>
    <s v="DE4-S_A"/>
    <x v="2"/>
    <s v="GNR_ST_MSW_BP_E-24_LS-220-MW-FEED_Y-2030"/>
    <m/>
    <m/>
    <n v="29.428558111766499"/>
    <n v="2.9428558111766499E-2"/>
    <n v="0.37728920656110898"/>
    <n v="3.7728920656110898E-4"/>
  </r>
  <r>
    <x v="0"/>
    <x v="1"/>
    <x v="2"/>
    <x v="3"/>
    <x v="6"/>
    <s v="DE4-S_A"/>
    <x v="2"/>
    <s v="GNR_ST_MSW_BP_E-25_LS-220-MW-FEED_Y-2050"/>
    <m/>
    <m/>
    <n v="6.6372334817356702"/>
    <n v="6.6372334817356698E-3"/>
    <n v="8.5092736945329095E-2"/>
    <n v="8.5092736945329106E-5"/>
  </r>
  <r>
    <x v="0"/>
    <x v="1"/>
    <x v="2"/>
    <x v="3"/>
    <x v="6"/>
    <s v="DE4-S_A"/>
    <x v="6"/>
    <s v="GNR_RES_WTR_NOPMP"/>
    <m/>
    <m/>
    <m/>
    <m/>
    <m/>
    <m/>
  </r>
  <r>
    <x v="0"/>
    <x v="1"/>
    <x v="2"/>
    <x v="3"/>
    <x v="6"/>
    <s v="DE4-S_A"/>
    <x v="6"/>
    <s v="GNR_ROR_WTR"/>
    <m/>
    <m/>
    <m/>
    <m/>
    <m/>
    <m/>
  </r>
  <r>
    <x v="0"/>
    <x v="1"/>
    <x v="2"/>
    <x v="3"/>
    <x v="7"/>
    <s v="DE4-W_A"/>
    <x v="5"/>
    <s v="AGG-DE4-W_RES_WTR_PMP"/>
    <m/>
    <m/>
    <m/>
    <m/>
    <m/>
    <m/>
  </r>
  <r>
    <x v="0"/>
    <x v="1"/>
    <x v="2"/>
    <x v="3"/>
    <x v="7"/>
    <s v="DE4-W_A"/>
    <x v="5"/>
    <s v="GNR_ES_ELEC_BAT-LITHIO_E-97_Y-30-50"/>
    <m/>
    <m/>
    <m/>
    <m/>
    <m/>
    <m/>
  </r>
  <r>
    <x v="0"/>
    <x v="1"/>
    <x v="2"/>
    <x v="3"/>
    <x v="7"/>
    <s v="DE4-W_A"/>
    <x v="1"/>
    <s v="GNR_HS_HEAT_PIT_L-CEN_E-90_Y-2050"/>
    <m/>
    <m/>
    <m/>
    <m/>
    <m/>
    <m/>
  </r>
  <r>
    <x v="0"/>
    <x v="1"/>
    <x v="2"/>
    <x v="3"/>
    <x v="7"/>
    <s v="DE4-W_A"/>
    <x v="1"/>
    <s v="GNR_HS_HEAT_WTR-TANK_LS_E-95_Y-2010"/>
    <m/>
    <m/>
    <m/>
    <m/>
    <m/>
    <m/>
  </r>
  <r>
    <x v="0"/>
    <x v="1"/>
    <x v="2"/>
    <x v="3"/>
    <x v="7"/>
    <s v="DE4-W_A"/>
    <x v="17"/>
    <s v="GNR_FC_H2_SOFCC_Y-50"/>
    <m/>
    <m/>
    <m/>
    <m/>
    <m/>
    <m/>
  </r>
  <r>
    <x v="0"/>
    <x v="1"/>
    <x v="2"/>
    <x v="3"/>
    <x v="7"/>
    <s v="DE4-W_A"/>
    <x v="2"/>
    <s v="GNR_BO_MSW_E-80"/>
    <m/>
    <m/>
    <n v="2.8032700800002099"/>
    <n v="2.8032700800002101E-3"/>
    <n v="3.8814508800000001E-2"/>
    <n v="3.8814508800000001E-5"/>
  </r>
  <r>
    <x v="0"/>
    <x v="1"/>
    <x v="2"/>
    <x v="3"/>
    <x v="7"/>
    <s v="DE4-W_A"/>
    <x v="2"/>
    <s v="GNR_ST_MSW_BP_E-24_LS-220-MW-FEED_Y-2030"/>
    <m/>
    <m/>
    <n v="2.3645495807697698"/>
    <n v="2.36454958076977E-3"/>
    <n v="3.0314738214997E-2"/>
    <n v="3.0314738214997E-5"/>
  </r>
  <r>
    <x v="0"/>
    <x v="1"/>
    <x v="2"/>
    <x v="3"/>
    <x v="7"/>
    <s v="DE4-W_A"/>
    <x v="2"/>
    <s v="GNR_ST_MSW_BP_E-25_LS-220-MW-FEED_Y-2050"/>
    <m/>
    <m/>
    <n v="37.061914325451802"/>
    <n v="3.7061914325451799E-2"/>
    <n v="0.47515274776220201"/>
    <n v="4.7515274776220199E-4"/>
  </r>
  <r>
    <x v="0"/>
    <x v="1"/>
    <x v="2"/>
    <x v="3"/>
    <x v="7"/>
    <s v="DE4-W_A"/>
    <x v="6"/>
    <s v="GNR_ROR_WTR"/>
    <m/>
    <m/>
    <m/>
    <m/>
    <m/>
    <m/>
  </r>
  <r>
    <x v="0"/>
    <x v="1"/>
    <x v="2"/>
    <x v="3"/>
    <x v="7"/>
    <s v="DE4-W_A"/>
    <x v="19"/>
    <s v="GNR_ST_WOODCHI_BP_E-29_LS-600-MW-FEED_Y-2030"/>
    <m/>
    <m/>
    <m/>
    <m/>
    <m/>
    <m/>
  </r>
  <r>
    <x v="0"/>
    <x v="1"/>
    <x v="2"/>
    <x v="3"/>
    <x v="7"/>
    <s v="DE4-W_Offshore_A"/>
    <x v="7"/>
    <s v="GNR_WT_WIND_OFF_L-NS_Y-2030"/>
    <m/>
    <m/>
    <m/>
    <m/>
    <m/>
    <m/>
  </r>
  <r>
    <x v="0"/>
    <x v="1"/>
    <x v="2"/>
    <x v="3"/>
    <x v="7"/>
    <s v="DE4-W_Offshore_A"/>
    <x v="7"/>
    <s v="GNR_WT_WIND_OFF_L-NS_Y-2050"/>
    <m/>
    <m/>
    <m/>
    <m/>
    <m/>
    <m/>
  </r>
  <r>
    <x v="0"/>
    <x v="1"/>
    <x v="2"/>
    <x v="4"/>
    <x v="8"/>
    <s v="LV_A"/>
    <x v="5"/>
    <s v="GNR_ES_ELEC_BAT-LITHIO_E-97_Y-30-50"/>
    <m/>
    <m/>
    <m/>
    <m/>
    <m/>
    <m/>
  </r>
  <r>
    <x v="0"/>
    <x v="1"/>
    <x v="2"/>
    <x v="4"/>
    <x v="8"/>
    <s v="LV_A"/>
    <x v="3"/>
    <s v="GNR_PV_SUN_LS-4-MW_Y-2030"/>
    <m/>
    <m/>
    <m/>
    <m/>
    <m/>
    <m/>
  </r>
  <r>
    <x v="0"/>
    <x v="1"/>
    <x v="2"/>
    <x v="4"/>
    <x v="8"/>
    <s v="LV_A"/>
    <x v="3"/>
    <s v="GNR_PV_SUN_LS-4-MW_Y-2050"/>
    <m/>
    <m/>
    <m/>
    <m/>
    <m/>
    <m/>
  </r>
  <r>
    <x v="0"/>
    <x v="1"/>
    <x v="2"/>
    <x v="4"/>
    <x v="8"/>
    <s v="LV_RigaR"/>
    <x v="6"/>
    <s v="GNR_RES_WTR_NOPMP"/>
    <m/>
    <m/>
    <m/>
    <m/>
    <m/>
    <m/>
  </r>
  <r>
    <x v="0"/>
    <x v="1"/>
    <x v="2"/>
    <x v="5"/>
    <x v="9"/>
    <s v="LT_A"/>
    <x v="5"/>
    <s v="GNR_ES_ELEC_BAT-LITHIO_E-97_Y-30-50"/>
    <m/>
    <m/>
    <m/>
    <m/>
    <m/>
    <m/>
  </r>
  <r>
    <x v="0"/>
    <x v="1"/>
    <x v="2"/>
    <x v="5"/>
    <x v="9"/>
    <s v="LT_A"/>
    <x v="3"/>
    <s v="GNR_PV_SUN_LS-4-MW_Y-2030"/>
    <m/>
    <m/>
    <m/>
    <m/>
    <m/>
    <m/>
  </r>
  <r>
    <x v="0"/>
    <x v="1"/>
    <x v="2"/>
    <x v="5"/>
    <x v="9"/>
    <s v="LT_KauU"/>
    <x v="6"/>
    <s v="GNR_ROR_WTR"/>
    <m/>
    <m/>
    <m/>
    <m/>
    <m/>
    <m/>
  </r>
  <r>
    <x v="0"/>
    <x v="1"/>
    <x v="2"/>
    <x v="5"/>
    <x v="9"/>
    <s v="LT_KlaU"/>
    <x v="3"/>
    <s v="GNR_PV_SUN"/>
    <m/>
    <m/>
    <m/>
    <m/>
    <m/>
    <m/>
  </r>
  <r>
    <x v="0"/>
    <x v="1"/>
    <x v="2"/>
    <x v="5"/>
    <x v="9"/>
    <s v="LT_Other_DH"/>
    <x v="1"/>
    <s v="LIFOSA_ST_HEAT_BP"/>
    <m/>
    <m/>
    <m/>
    <m/>
    <m/>
    <m/>
  </r>
  <r>
    <x v="0"/>
    <x v="1"/>
    <x v="2"/>
    <x v="5"/>
    <x v="9"/>
    <s v="LT_VilU"/>
    <x v="6"/>
    <s v="GNR_ES_WTR_PMP"/>
    <m/>
    <m/>
    <m/>
    <m/>
    <m/>
    <m/>
  </r>
  <r>
    <x v="0"/>
    <x v="1"/>
    <x v="2"/>
    <x v="6"/>
    <x v="10"/>
    <s v="NL_A"/>
    <x v="5"/>
    <s v="GNR_ES_ELEC_BAT-LITHIO_E-97_Y-30-50"/>
    <m/>
    <m/>
    <m/>
    <m/>
    <m/>
    <m/>
  </r>
  <r>
    <x v="0"/>
    <x v="1"/>
    <x v="2"/>
    <x v="6"/>
    <x v="10"/>
    <s v="NL_A"/>
    <x v="17"/>
    <s v="GNR_FC_H2_SOFCC_Y-50"/>
    <m/>
    <m/>
    <m/>
    <m/>
    <m/>
    <m/>
  </r>
  <r>
    <x v="0"/>
    <x v="1"/>
    <x v="2"/>
    <x v="6"/>
    <x v="10"/>
    <s v="NL_A"/>
    <x v="6"/>
    <s v="GNR_ROR_WTR"/>
    <m/>
    <m/>
    <m/>
    <m/>
    <m/>
    <m/>
  </r>
  <r>
    <x v="0"/>
    <x v="1"/>
    <x v="2"/>
    <x v="6"/>
    <x v="10"/>
    <s v="NL_A"/>
    <x v="7"/>
    <s v="GNR_WT_WIND_ON_LS_Y-2030"/>
    <m/>
    <m/>
    <m/>
    <m/>
    <m/>
    <m/>
  </r>
  <r>
    <x v="0"/>
    <x v="1"/>
    <x v="2"/>
    <x v="6"/>
    <x v="10"/>
    <s v="NL_A"/>
    <x v="7"/>
    <s v="GNR_WT_WIND_ON_LS_Y-2050"/>
    <m/>
    <m/>
    <m/>
    <m/>
    <m/>
    <m/>
  </r>
  <r>
    <x v="0"/>
    <x v="1"/>
    <x v="2"/>
    <x v="7"/>
    <x v="11"/>
    <s v="NO1_A1"/>
    <x v="6"/>
    <s v="GNR_RES_WTR_NOPMP_MC-01"/>
    <m/>
    <m/>
    <m/>
    <m/>
    <m/>
    <m/>
  </r>
  <r>
    <x v="0"/>
    <x v="1"/>
    <x v="2"/>
    <x v="7"/>
    <x v="11"/>
    <s v="NO1_A1"/>
    <x v="6"/>
    <s v="GNR_RES_WTR_NOPMP_MC-02"/>
    <m/>
    <m/>
    <m/>
    <m/>
    <m/>
    <m/>
  </r>
  <r>
    <x v="0"/>
    <x v="1"/>
    <x v="2"/>
    <x v="7"/>
    <x v="11"/>
    <s v="NO1_A1"/>
    <x v="6"/>
    <s v="GNR_RES_WTR_NOPMP_MC-03"/>
    <m/>
    <m/>
    <m/>
    <m/>
    <m/>
    <m/>
  </r>
  <r>
    <x v="0"/>
    <x v="1"/>
    <x v="2"/>
    <x v="7"/>
    <x v="11"/>
    <s v="NO1_A1"/>
    <x v="6"/>
    <s v="GNR_RES_WTR_NOPMP_MC-04"/>
    <m/>
    <m/>
    <m/>
    <m/>
    <m/>
    <m/>
  </r>
  <r>
    <x v="0"/>
    <x v="1"/>
    <x v="2"/>
    <x v="7"/>
    <x v="11"/>
    <s v="NO1_A1"/>
    <x v="6"/>
    <s v="GNR_RES_WTR_NOPMP_MC-05"/>
    <m/>
    <m/>
    <m/>
    <m/>
    <m/>
    <m/>
  </r>
  <r>
    <x v="0"/>
    <x v="1"/>
    <x v="2"/>
    <x v="7"/>
    <x v="11"/>
    <s v="NO1_A1"/>
    <x v="6"/>
    <s v="GNR_RES_WTR_NOPMP_MC-06"/>
    <m/>
    <m/>
    <m/>
    <m/>
    <m/>
    <m/>
  </r>
  <r>
    <x v="0"/>
    <x v="1"/>
    <x v="2"/>
    <x v="7"/>
    <x v="11"/>
    <s v="NO1_A1"/>
    <x v="6"/>
    <s v="GNR_ROR_WTR"/>
    <m/>
    <m/>
    <m/>
    <m/>
    <m/>
    <m/>
  </r>
  <r>
    <x v="0"/>
    <x v="1"/>
    <x v="2"/>
    <x v="7"/>
    <x v="11"/>
    <s v="NO1_A2"/>
    <x v="5"/>
    <s v="GNR_HP_ELEC_GROUND-WTR_COP-380_LS-4-MW_Y-2030"/>
    <m/>
    <m/>
    <m/>
    <m/>
    <m/>
    <m/>
  </r>
  <r>
    <x v="0"/>
    <x v="1"/>
    <x v="2"/>
    <x v="7"/>
    <x v="11"/>
    <s v="NO1_A2"/>
    <x v="5"/>
    <s v="GNR_HP_ELEC_GROUND-WTR_COP-410_LS-4-MW_Y-2050"/>
    <m/>
    <m/>
    <m/>
    <m/>
    <m/>
    <m/>
  </r>
  <r>
    <x v="0"/>
    <x v="1"/>
    <x v="2"/>
    <x v="7"/>
    <x v="11"/>
    <s v="NO1_A2"/>
    <x v="1"/>
    <s v="GNR_HS_HEAT_PIT_L-DEC_E-91_Y-2050"/>
    <m/>
    <m/>
    <m/>
    <m/>
    <m/>
    <m/>
  </r>
  <r>
    <x v="0"/>
    <x v="1"/>
    <x v="2"/>
    <x v="7"/>
    <x v="11"/>
    <s v="NO1_A3"/>
    <x v="5"/>
    <s v="GNR_HP_ELEC_GROUND-WTR_COP-380_LS-4-MW_Y-2030"/>
    <m/>
    <m/>
    <m/>
    <m/>
    <m/>
    <m/>
  </r>
  <r>
    <x v="0"/>
    <x v="1"/>
    <x v="2"/>
    <x v="7"/>
    <x v="11"/>
    <s v="NO1_A3"/>
    <x v="5"/>
    <s v="GNR_HP_ELEC_GROUND-WTR_COP-410_LS-4-MW_Y-2050"/>
    <m/>
    <m/>
    <m/>
    <m/>
    <m/>
    <m/>
  </r>
  <r>
    <x v="0"/>
    <x v="1"/>
    <x v="2"/>
    <x v="7"/>
    <x v="11"/>
    <s v="NO1_A3"/>
    <x v="1"/>
    <s v="GNR_HS_HEAT_PIT_L-DEC_E-91_Y-2050"/>
    <m/>
    <m/>
    <m/>
    <m/>
    <m/>
    <m/>
  </r>
  <r>
    <x v="0"/>
    <x v="1"/>
    <x v="2"/>
    <x v="7"/>
    <x v="12"/>
    <s v="NO2_A1"/>
    <x v="6"/>
    <s v="GNR_RES_WTR_NOPMP_MC-01"/>
    <m/>
    <m/>
    <m/>
    <m/>
    <m/>
    <m/>
  </r>
  <r>
    <x v="0"/>
    <x v="1"/>
    <x v="2"/>
    <x v="7"/>
    <x v="12"/>
    <s v="NO2_A1"/>
    <x v="6"/>
    <s v="GNR_RES_WTR_NOPMP_MC-02"/>
    <m/>
    <m/>
    <m/>
    <m/>
    <m/>
    <m/>
  </r>
  <r>
    <x v="0"/>
    <x v="1"/>
    <x v="2"/>
    <x v="7"/>
    <x v="12"/>
    <s v="NO2_A1"/>
    <x v="6"/>
    <s v="GNR_RES_WTR_NOPMP_MC-03"/>
    <m/>
    <m/>
    <m/>
    <m/>
    <m/>
    <m/>
  </r>
  <r>
    <x v="0"/>
    <x v="1"/>
    <x v="2"/>
    <x v="7"/>
    <x v="12"/>
    <s v="NO2_A1"/>
    <x v="6"/>
    <s v="GNR_RES_WTR_NOPMP_MC-04"/>
    <m/>
    <m/>
    <m/>
    <m/>
    <m/>
    <m/>
  </r>
  <r>
    <x v="0"/>
    <x v="1"/>
    <x v="2"/>
    <x v="7"/>
    <x v="12"/>
    <s v="NO2_A1"/>
    <x v="6"/>
    <s v="GNR_RES_WTR_NOPMP_MC-05"/>
    <m/>
    <m/>
    <m/>
    <m/>
    <m/>
    <m/>
  </r>
  <r>
    <x v="0"/>
    <x v="1"/>
    <x v="2"/>
    <x v="7"/>
    <x v="12"/>
    <s v="NO2_A1"/>
    <x v="6"/>
    <s v="GNR_RES_WTR_NOPMP_MC-06"/>
    <m/>
    <m/>
    <m/>
    <m/>
    <m/>
    <m/>
  </r>
  <r>
    <x v="0"/>
    <x v="1"/>
    <x v="2"/>
    <x v="7"/>
    <x v="12"/>
    <s v="NO2_A1"/>
    <x v="6"/>
    <s v="GNR_RES_WTR_NOPMP_MC-07"/>
    <m/>
    <m/>
    <m/>
    <m/>
    <m/>
    <m/>
  </r>
  <r>
    <x v="0"/>
    <x v="1"/>
    <x v="2"/>
    <x v="7"/>
    <x v="12"/>
    <s v="NO2_A1"/>
    <x v="6"/>
    <s v="GNR_RES_WTR_NOPMP_MC-08"/>
    <m/>
    <m/>
    <m/>
    <m/>
    <m/>
    <m/>
  </r>
  <r>
    <x v="0"/>
    <x v="1"/>
    <x v="2"/>
    <x v="7"/>
    <x v="12"/>
    <s v="NO2_A1"/>
    <x v="6"/>
    <s v="GNR_RES_WTR_NOPMP_MC-09"/>
    <m/>
    <m/>
    <m/>
    <m/>
    <m/>
    <m/>
  </r>
  <r>
    <x v="0"/>
    <x v="1"/>
    <x v="2"/>
    <x v="7"/>
    <x v="12"/>
    <s v="NO2_A1"/>
    <x v="6"/>
    <s v="GNR_RES_WTR_PMP_MC-01"/>
    <m/>
    <m/>
    <m/>
    <m/>
    <m/>
    <m/>
  </r>
  <r>
    <x v="0"/>
    <x v="1"/>
    <x v="2"/>
    <x v="7"/>
    <x v="12"/>
    <s v="NO2_A1"/>
    <x v="6"/>
    <s v="GNR_ROR_WTR"/>
    <m/>
    <m/>
    <m/>
    <m/>
    <m/>
    <m/>
  </r>
  <r>
    <x v="0"/>
    <x v="1"/>
    <x v="2"/>
    <x v="7"/>
    <x v="12"/>
    <s v="NO2_A2"/>
    <x v="5"/>
    <s v="GNR_HP_ELEC_GROUND-WTR_COP-380_LS-4-MW_Y-2030"/>
    <m/>
    <m/>
    <m/>
    <m/>
    <m/>
    <m/>
  </r>
  <r>
    <x v="0"/>
    <x v="1"/>
    <x v="2"/>
    <x v="7"/>
    <x v="12"/>
    <s v="NO2_A2"/>
    <x v="5"/>
    <s v="GNR_HP_ELEC_GROUND-WTR_COP-410_LS-4-MW_Y-2050"/>
    <m/>
    <m/>
    <m/>
    <m/>
    <m/>
    <m/>
  </r>
  <r>
    <x v="0"/>
    <x v="1"/>
    <x v="2"/>
    <x v="7"/>
    <x v="12"/>
    <s v="NO2_A2"/>
    <x v="1"/>
    <s v="GNR_HS_HEAT_PIT_L-DEC_E-91_Y-2050"/>
    <m/>
    <m/>
    <m/>
    <m/>
    <m/>
    <m/>
  </r>
  <r>
    <x v="0"/>
    <x v="1"/>
    <x v="2"/>
    <x v="7"/>
    <x v="12"/>
    <s v="NO2_A2"/>
    <x v="19"/>
    <s v="GNR_ST_WOODCHI_BP_E-29_MS-80-MW-FEED_Y-2050"/>
    <m/>
    <m/>
    <m/>
    <m/>
    <m/>
    <m/>
  </r>
  <r>
    <x v="0"/>
    <x v="1"/>
    <x v="2"/>
    <x v="7"/>
    <x v="13"/>
    <s v="NO3_A1"/>
    <x v="17"/>
    <s v="GNR_FC_H2_SOFCC_Y-50"/>
    <m/>
    <m/>
    <m/>
    <m/>
    <m/>
    <m/>
  </r>
  <r>
    <x v="0"/>
    <x v="1"/>
    <x v="2"/>
    <x v="7"/>
    <x v="13"/>
    <s v="NO3_A1"/>
    <x v="6"/>
    <s v="GNR_RES_WTR_NOPMP_MC-01"/>
    <m/>
    <m/>
    <m/>
    <m/>
    <m/>
    <m/>
  </r>
  <r>
    <x v="0"/>
    <x v="1"/>
    <x v="2"/>
    <x v="7"/>
    <x v="13"/>
    <s v="NO3_A1"/>
    <x v="6"/>
    <s v="GNR_RES_WTR_NOPMP_MC-02"/>
    <m/>
    <m/>
    <m/>
    <m/>
    <m/>
    <m/>
  </r>
  <r>
    <x v="0"/>
    <x v="1"/>
    <x v="2"/>
    <x v="7"/>
    <x v="13"/>
    <s v="NO3_A1"/>
    <x v="6"/>
    <s v="GNR_RES_WTR_NOPMP_MC-03"/>
    <m/>
    <m/>
    <m/>
    <m/>
    <m/>
    <m/>
  </r>
  <r>
    <x v="0"/>
    <x v="1"/>
    <x v="2"/>
    <x v="7"/>
    <x v="13"/>
    <s v="NO3_A1"/>
    <x v="6"/>
    <s v="GNR_RES_WTR_NOPMP_MC-04"/>
    <m/>
    <m/>
    <m/>
    <m/>
    <m/>
    <m/>
  </r>
  <r>
    <x v="0"/>
    <x v="1"/>
    <x v="2"/>
    <x v="7"/>
    <x v="13"/>
    <s v="NO3_A1"/>
    <x v="6"/>
    <s v="GNR_RES_WTR_NOPMP_MC-05"/>
    <m/>
    <m/>
    <m/>
    <m/>
    <m/>
    <m/>
  </r>
  <r>
    <x v="0"/>
    <x v="1"/>
    <x v="2"/>
    <x v="7"/>
    <x v="13"/>
    <s v="NO3_A1"/>
    <x v="6"/>
    <s v="GNR_RES_WTR_NOPMP_MC-06"/>
    <m/>
    <m/>
    <m/>
    <m/>
    <m/>
    <m/>
  </r>
  <r>
    <x v="0"/>
    <x v="1"/>
    <x v="2"/>
    <x v="7"/>
    <x v="13"/>
    <s v="NO3_A1"/>
    <x v="6"/>
    <s v="GNR_RES_WTR_NOPMP_MC-07"/>
    <m/>
    <m/>
    <m/>
    <m/>
    <m/>
    <m/>
  </r>
  <r>
    <x v="0"/>
    <x v="1"/>
    <x v="2"/>
    <x v="7"/>
    <x v="13"/>
    <s v="NO3_A1"/>
    <x v="6"/>
    <s v="GNR_RES_WTR_NOPMP_MC-08"/>
    <m/>
    <m/>
    <m/>
    <m/>
    <m/>
    <m/>
  </r>
  <r>
    <x v="0"/>
    <x v="1"/>
    <x v="2"/>
    <x v="7"/>
    <x v="13"/>
    <s v="NO3_A1"/>
    <x v="6"/>
    <s v="GNR_RES_WTR_PMP_MC-01"/>
    <m/>
    <m/>
    <m/>
    <m/>
    <m/>
    <m/>
  </r>
  <r>
    <x v="0"/>
    <x v="1"/>
    <x v="2"/>
    <x v="7"/>
    <x v="13"/>
    <s v="NO3_A1"/>
    <x v="6"/>
    <s v="GNR_ROR_WTR"/>
    <m/>
    <m/>
    <m/>
    <m/>
    <m/>
    <m/>
  </r>
  <r>
    <x v="0"/>
    <x v="1"/>
    <x v="2"/>
    <x v="7"/>
    <x v="13"/>
    <s v="NO3_A1"/>
    <x v="7"/>
    <s v="GNR_WT_WIND_ON_LS_Y-2030"/>
    <m/>
    <m/>
    <m/>
    <m/>
    <m/>
    <m/>
  </r>
  <r>
    <x v="0"/>
    <x v="1"/>
    <x v="2"/>
    <x v="7"/>
    <x v="13"/>
    <s v="NO3_A1"/>
    <x v="7"/>
    <s v="GNR_WT_WIND_ON_LS_Y-2050"/>
    <m/>
    <m/>
    <m/>
    <m/>
    <m/>
    <m/>
  </r>
  <r>
    <x v="0"/>
    <x v="1"/>
    <x v="2"/>
    <x v="7"/>
    <x v="13"/>
    <s v="NO3_A2"/>
    <x v="5"/>
    <s v="GNR_HP_ELEC_GROUND-WTR_COP-380_LS-4-MW_Y-2030"/>
    <m/>
    <m/>
    <m/>
    <m/>
    <m/>
    <m/>
  </r>
  <r>
    <x v="0"/>
    <x v="1"/>
    <x v="2"/>
    <x v="7"/>
    <x v="13"/>
    <s v="NO3_A2"/>
    <x v="5"/>
    <s v="GNR_HP_ELEC_GROUND-WTR_COP-410_LS-4-MW_Y-2050"/>
    <m/>
    <m/>
    <m/>
    <m/>
    <m/>
    <m/>
  </r>
  <r>
    <x v="0"/>
    <x v="1"/>
    <x v="2"/>
    <x v="7"/>
    <x v="13"/>
    <s v="NO3_A2"/>
    <x v="1"/>
    <s v="GNR_HS_HEAT_PIT_L-DEC_E-91_Y-2050"/>
    <m/>
    <m/>
    <m/>
    <m/>
    <m/>
    <m/>
  </r>
  <r>
    <x v="0"/>
    <x v="1"/>
    <x v="2"/>
    <x v="7"/>
    <x v="13"/>
    <s v="NO3_A3"/>
    <x v="5"/>
    <s v="GNR_HP_ELEC_GROUND-WTR_COP-380_LS-4-MW_Y-2030"/>
    <m/>
    <m/>
    <m/>
    <m/>
    <m/>
    <m/>
  </r>
  <r>
    <x v="0"/>
    <x v="1"/>
    <x v="2"/>
    <x v="7"/>
    <x v="13"/>
    <s v="NO3_A3"/>
    <x v="5"/>
    <s v="GNR_HP_ELEC_GROUND-WTR_COP-410_LS-4-MW_Y-2050"/>
    <m/>
    <m/>
    <m/>
    <m/>
    <m/>
    <m/>
  </r>
  <r>
    <x v="0"/>
    <x v="1"/>
    <x v="2"/>
    <x v="7"/>
    <x v="13"/>
    <s v="NO3_A3"/>
    <x v="1"/>
    <s v="GNR_HS_HEAT_PIT_L-DEC_E-91_Y-2050"/>
    <m/>
    <m/>
    <m/>
    <m/>
    <m/>
    <m/>
  </r>
  <r>
    <x v="0"/>
    <x v="1"/>
    <x v="2"/>
    <x v="7"/>
    <x v="13"/>
    <s v="NO3_Offshore"/>
    <x v="7"/>
    <s v="GNR_WT_WIND_OFF_L-NS_Y-2030"/>
    <m/>
    <m/>
    <m/>
    <m/>
    <m/>
    <m/>
  </r>
  <r>
    <x v="0"/>
    <x v="1"/>
    <x v="2"/>
    <x v="7"/>
    <x v="13"/>
    <s v="NO3_Offshore"/>
    <x v="7"/>
    <s v="GNR_WT_WIND_OFF_L-NS_Y-2050"/>
    <m/>
    <m/>
    <m/>
    <m/>
    <m/>
    <m/>
  </r>
  <r>
    <x v="0"/>
    <x v="1"/>
    <x v="2"/>
    <x v="7"/>
    <x v="14"/>
    <s v="NO4_A1"/>
    <x v="17"/>
    <s v="GNR_FC_H2_SOFCC_Y-50"/>
    <m/>
    <m/>
    <m/>
    <m/>
    <m/>
    <m/>
  </r>
  <r>
    <x v="0"/>
    <x v="1"/>
    <x v="2"/>
    <x v="7"/>
    <x v="14"/>
    <s v="NO4_A1"/>
    <x v="6"/>
    <s v="GNR_RES_WTR_NOPMP_MC-01"/>
    <m/>
    <m/>
    <m/>
    <m/>
    <m/>
    <m/>
  </r>
  <r>
    <x v="0"/>
    <x v="1"/>
    <x v="2"/>
    <x v="7"/>
    <x v="14"/>
    <s v="NO4_A1"/>
    <x v="6"/>
    <s v="GNR_RES_WTR_NOPMP_MC-02"/>
    <m/>
    <m/>
    <m/>
    <m/>
    <m/>
    <m/>
  </r>
  <r>
    <x v="0"/>
    <x v="1"/>
    <x v="2"/>
    <x v="7"/>
    <x v="14"/>
    <s v="NO4_A1"/>
    <x v="6"/>
    <s v="GNR_RES_WTR_NOPMP_MC-03"/>
    <m/>
    <m/>
    <m/>
    <m/>
    <m/>
    <m/>
  </r>
  <r>
    <x v="0"/>
    <x v="1"/>
    <x v="2"/>
    <x v="7"/>
    <x v="14"/>
    <s v="NO4_A1"/>
    <x v="6"/>
    <s v="GNR_RES_WTR_NOPMP_MC-04"/>
    <m/>
    <m/>
    <m/>
    <m/>
    <m/>
    <m/>
  </r>
  <r>
    <x v="0"/>
    <x v="1"/>
    <x v="2"/>
    <x v="7"/>
    <x v="14"/>
    <s v="NO4_A1"/>
    <x v="6"/>
    <s v="GNR_RES_WTR_NOPMP_MC-05"/>
    <m/>
    <m/>
    <m/>
    <m/>
    <m/>
    <m/>
  </r>
  <r>
    <x v="0"/>
    <x v="1"/>
    <x v="2"/>
    <x v="7"/>
    <x v="14"/>
    <s v="NO4_A1"/>
    <x v="6"/>
    <s v="GNR_RES_WTR_NOPMP_MC-06"/>
    <m/>
    <m/>
    <m/>
    <m/>
    <m/>
    <m/>
  </r>
  <r>
    <x v="0"/>
    <x v="1"/>
    <x v="2"/>
    <x v="7"/>
    <x v="14"/>
    <s v="NO4_A1"/>
    <x v="6"/>
    <s v="GNR_RES_WTR_NOPMP_MC-07"/>
    <m/>
    <m/>
    <m/>
    <m/>
    <m/>
    <m/>
  </r>
  <r>
    <x v="0"/>
    <x v="1"/>
    <x v="2"/>
    <x v="7"/>
    <x v="14"/>
    <s v="NO4_A1"/>
    <x v="6"/>
    <s v="GNR_RES_WTR_NOPMP_MC-08"/>
    <m/>
    <m/>
    <m/>
    <m/>
    <m/>
    <m/>
  </r>
  <r>
    <x v="0"/>
    <x v="1"/>
    <x v="2"/>
    <x v="7"/>
    <x v="14"/>
    <s v="NO4_A1"/>
    <x v="6"/>
    <s v="GNR_RES_WTR_NOPMP_MC-09"/>
    <m/>
    <m/>
    <m/>
    <m/>
    <m/>
    <m/>
  </r>
  <r>
    <x v="0"/>
    <x v="1"/>
    <x v="2"/>
    <x v="7"/>
    <x v="14"/>
    <s v="NO4_A1"/>
    <x v="6"/>
    <s v="GNR_ROR_WTR"/>
    <m/>
    <m/>
    <m/>
    <m/>
    <m/>
    <m/>
  </r>
  <r>
    <x v="0"/>
    <x v="1"/>
    <x v="2"/>
    <x v="7"/>
    <x v="14"/>
    <s v="NO4_A1"/>
    <x v="7"/>
    <s v="GNR_WT_WIND_ON_LS_Y-2030"/>
    <m/>
    <m/>
    <m/>
    <m/>
    <m/>
    <m/>
  </r>
  <r>
    <x v="0"/>
    <x v="1"/>
    <x v="2"/>
    <x v="7"/>
    <x v="14"/>
    <s v="NO4_A1"/>
    <x v="7"/>
    <s v="GNR_WT_WIND_ON_LS_Y-2050"/>
    <m/>
    <m/>
    <m/>
    <m/>
    <m/>
    <m/>
  </r>
  <r>
    <x v="0"/>
    <x v="1"/>
    <x v="2"/>
    <x v="7"/>
    <x v="14"/>
    <s v="NO4_A2"/>
    <x v="5"/>
    <s v="GNR_HP_ELEC_GROUND-WTR_COP-410_LS-4-MW_Y-2050"/>
    <m/>
    <m/>
    <m/>
    <m/>
    <m/>
    <m/>
  </r>
  <r>
    <x v="0"/>
    <x v="1"/>
    <x v="2"/>
    <x v="7"/>
    <x v="14"/>
    <s v="NO4_A2"/>
    <x v="1"/>
    <s v="GNR_HS_HEAT_PIT_L-DEC_E-91_Y-2050"/>
    <m/>
    <m/>
    <m/>
    <m/>
    <m/>
    <m/>
  </r>
  <r>
    <x v="0"/>
    <x v="1"/>
    <x v="2"/>
    <x v="7"/>
    <x v="15"/>
    <s v="NO5_A1"/>
    <x v="17"/>
    <s v="GNR_FC_H2_SOFCC_Y-50"/>
    <m/>
    <m/>
    <m/>
    <m/>
    <m/>
    <m/>
  </r>
  <r>
    <x v="0"/>
    <x v="1"/>
    <x v="2"/>
    <x v="7"/>
    <x v="15"/>
    <s v="NO5_A1"/>
    <x v="6"/>
    <s v="GNR_RES_WTR_NOPMP_MC-01"/>
    <m/>
    <m/>
    <m/>
    <m/>
    <m/>
    <m/>
  </r>
  <r>
    <x v="0"/>
    <x v="1"/>
    <x v="2"/>
    <x v="7"/>
    <x v="15"/>
    <s v="NO5_A1"/>
    <x v="6"/>
    <s v="GNR_RES_WTR_NOPMP_MC-02"/>
    <m/>
    <m/>
    <m/>
    <m/>
    <m/>
    <m/>
  </r>
  <r>
    <x v="0"/>
    <x v="1"/>
    <x v="2"/>
    <x v="7"/>
    <x v="15"/>
    <s v="NO5_A1"/>
    <x v="6"/>
    <s v="GNR_RES_WTR_NOPMP_MC-03"/>
    <m/>
    <m/>
    <m/>
    <m/>
    <m/>
    <m/>
  </r>
  <r>
    <x v="0"/>
    <x v="1"/>
    <x v="2"/>
    <x v="7"/>
    <x v="15"/>
    <s v="NO5_A1"/>
    <x v="6"/>
    <s v="GNR_RES_WTR_NOPMP_MC-04"/>
    <m/>
    <m/>
    <m/>
    <m/>
    <m/>
    <m/>
  </r>
  <r>
    <x v="0"/>
    <x v="1"/>
    <x v="2"/>
    <x v="7"/>
    <x v="15"/>
    <s v="NO5_A1"/>
    <x v="6"/>
    <s v="GNR_RES_WTR_NOPMP_MC-05"/>
    <m/>
    <m/>
    <m/>
    <m/>
    <m/>
    <m/>
  </r>
  <r>
    <x v="0"/>
    <x v="1"/>
    <x v="2"/>
    <x v="7"/>
    <x v="15"/>
    <s v="NO5_A1"/>
    <x v="6"/>
    <s v="GNR_RES_WTR_NOPMP_MC-06"/>
    <m/>
    <m/>
    <m/>
    <m/>
    <m/>
    <m/>
  </r>
  <r>
    <x v="0"/>
    <x v="1"/>
    <x v="2"/>
    <x v="7"/>
    <x v="15"/>
    <s v="NO5_A1"/>
    <x v="6"/>
    <s v="GNR_RES_WTR_NOPMP_MC-07"/>
    <m/>
    <m/>
    <m/>
    <m/>
    <m/>
    <m/>
  </r>
  <r>
    <x v="0"/>
    <x v="1"/>
    <x v="2"/>
    <x v="7"/>
    <x v="15"/>
    <s v="NO5_A1"/>
    <x v="6"/>
    <s v="GNR_RES_WTR_NOPMP_MC-08"/>
    <m/>
    <m/>
    <m/>
    <m/>
    <m/>
    <m/>
  </r>
  <r>
    <x v="0"/>
    <x v="1"/>
    <x v="2"/>
    <x v="7"/>
    <x v="15"/>
    <s v="NO5_A1"/>
    <x v="6"/>
    <s v="GNR_RES_WTR_NOPMP_MC-09"/>
    <m/>
    <m/>
    <m/>
    <m/>
    <m/>
    <m/>
  </r>
  <r>
    <x v="0"/>
    <x v="1"/>
    <x v="2"/>
    <x v="7"/>
    <x v="15"/>
    <s v="NO5_A1"/>
    <x v="6"/>
    <s v="GNR_RES_WTR_NOPMP_MC-10"/>
    <m/>
    <m/>
    <m/>
    <m/>
    <m/>
    <m/>
  </r>
  <r>
    <x v="0"/>
    <x v="1"/>
    <x v="2"/>
    <x v="7"/>
    <x v="15"/>
    <s v="NO5_A1"/>
    <x v="6"/>
    <s v="GNR_RES_WTR_PMP_MC-01"/>
    <m/>
    <m/>
    <m/>
    <m/>
    <m/>
    <m/>
  </r>
  <r>
    <x v="0"/>
    <x v="1"/>
    <x v="2"/>
    <x v="7"/>
    <x v="15"/>
    <s v="NO5_A1"/>
    <x v="6"/>
    <s v="GNR_ROR_WTR"/>
    <m/>
    <m/>
    <m/>
    <m/>
    <m/>
    <m/>
  </r>
  <r>
    <x v="0"/>
    <x v="1"/>
    <x v="2"/>
    <x v="7"/>
    <x v="15"/>
    <s v="NO5_A1"/>
    <x v="7"/>
    <s v="GNR_WT_WIND_ON_LS_Y-2050"/>
    <m/>
    <m/>
    <m/>
    <m/>
    <m/>
    <m/>
  </r>
  <r>
    <x v="0"/>
    <x v="1"/>
    <x v="2"/>
    <x v="7"/>
    <x v="15"/>
    <s v="NO5_A2"/>
    <x v="5"/>
    <s v="GNR_HP_ELEC_GROUND-WTR_COP-380_LS-4-MW_Y-2030"/>
    <m/>
    <m/>
    <m/>
    <m/>
    <m/>
    <m/>
  </r>
  <r>
    <x v="0"/>
    <x v="1"/>
    <x v="2"/>
    <x v="7"/>
    <x v="15"/>
    <s v="NO5_A2"/>
    <x v="5"/>
    <s v="GNR_HP_ELEC_GROUND-WTR_COP-410_LS-4-MW_Y-2050"/>
    <m/>
    <m/>
    <m/>
    <m/>
    <m/>
    <m/>
  </r>
  <r>
    <x v="0"/>
    <x v="1"/>
    <x v="2"/>
    <x v="7"/>
    <x v="15"/>
    <s v="NO5_A2"/>
    <x v="1"/>
    <s v="GNR_HS_HEAT_PIT_L-DEC_E-91_Y-2050"/>
    <m/>
    <m/>
    <m/>
    <m/>
    <m/>
    <m/>
  </r>
  <r>
    <x v="0"/>
    <x v="1"/>
    <x v="2"/>
    <x v="7"/>
    <x v="15"/>
    <s v="NO5_Offshore"/>
    <x v="7"/>
    <s v="GNR_WT_WIND_OFF_L-NS_Y-2030"/>
    <m/>
    <m/>
    <m/>
    <m/>
    <m/>
    <m/>
  </r>
  <r>
    <x v="0"/>
    <x v="1"/>
    <x v="2"/>
    <x v="7"/>
    <x v="15"/>
    <s v="NO5_Offshore"/>
    <x v="7"/>
    <s v="GNR_WT_WIND_OFF_L-NS_Y-2050"/>
    <m/>
    <m/>
    <m/>
    <m/>
    <m/>
    <m/>
  </r>
  <r>
    <x v="0"/>
    <x v="1"/>
    <x v="2"/>
    <x v="8"/>
    <x v="16"/>
    <s v="PL_A"/>
    <x v="1"/>
    <s v="GNR_HS_HEAT_PIT_L-CEN_E-90_Y-2050"/>
    <m/>
    <m/>
    <m/>
    <m/>
    <m/>
    <m/>
  </r>
  <r>
    <x v="0"/>
    <x v="1"/>
    <x v="2"/>
    <x v="8"/>
    <x v="16"/>
    <s v="PL_A"/>
    <x v="2"/>
    <s v="GNR_ST_MSW_BP_E-24_LS-220-MW-FEED_Y-2030"/>
    <m/>
    <m/>
    <n v="94.843112139168994"/>
    <n v="9.4843112139169003E-2"/>
    <n v="1.21593733511755"/>
    <n v="1.2159373351175501E-3"/>
  </r>
  <r>
    <x v="0"/>
    <x v="1"/>
    <x v="2"/>
    <x v="8"/>
    <x v="16"/>
    <s v="PL_A"/>
    <x v="2"/>
    <s v="GNR_ST_MSW_BP_E-25_LS-220-MW-FEED_Y-2050"/>
    <m/>
    <m/>
    <n v="39.613809463908197"/>
    <n v="3.9613809463908203E-2"/>
    <n v="0.50786935210138695"/>
    <n v="5.0786935210138699E-4"/>
  </r>
  <r>
    <x v="0"/>
    <x v="1"/>
    <x v="2"/>
    <x v="8"/>
    <x v="16"/>
    <s v="PL_A"/>
    <x v="6"/>
    <s v="GNR_ES_WTR_PMP"/>
    <m/>
    <m/>
    <m/>
    <m/>
    <m/>
    <m/>
  </r>
  <r>
    <x v="0"/>
    <x v="1"/>
    <x v="2"/>
    <x v="8"/>
    <x v="16"/>
    <s v="PL_A"/>
    <x v="19"/>
    <s v="GNR_ST_WOODCHI_BP_E-29_LS-600-MW-FEED_Y-2030"/>
    <m/>
    <m/>
    <m/>
    <m/>
    <m/>
    <m/>
  </r>
  <r>
    <x v="0"/>
    <x v="1"/>
    <x v="2"/>
    <x v="8"/>
    <x v="16"/>
    <s v="PL_Rural"/>
    <x v="12"/>
    <s v="GNR_ST_NUCL_CND_E-33"/>
    <m/>
    <m/>
    <m/>
    <m/>
    <m/>
    <m/>
  </r>
  <r>
    <x v="0"/>
    <x v="1"/>
    <x v="2"/>
    <x v="8"/>
    <x v="16"/>
    <s v="PL_Rural"/>
    <x v="6"/>
    <s v="GNR_ROR_WTR"/>
    <m/>
    <m/>
    <m/>
    <m/>
    <m/>
    <m/>
  </r>
  <r>
    <x v="0"/>
    <x v="1"/>
    <x v="2"/>
    <x v="9"/>
    <x v="17"/>
    <s v="SE1A"/>
    <x v="6"/>
    <s v="GNR_RES_WTR_NOPMP_MC-01"/>
    <m/>
    <m/>
    <m/>
    <m/>
    <m/>
    <m/>
  </r>
  <r>
    <x v="0"/>
    <x v="1"/>
    <x v="2"/>
    <x v="9"/>
    <x v="17"/>
    <s v="SE1A"/>
    <x v="6"/>
    <s v="GNR_RES_WTR_NOPMP_MC-02"/>
    <m/>
    <m/>
    <m/>
    <m/>
    <m/>
    <m/>
  </r>
  <r>
    <x v="0"/>
    <x v="1"/>
    <x v="2"/>
    <x v="9"/>
    <x v="17"/>
    <s v="SE1A"/>
    <x v="6"/>
    <s v="GNR_RES_WTR_NOPMP_MC-03"/>
    <m/>
    <m/>
    <m/>
    <m/>
    <m/>
    <m/>
  </r>
  <r>
    <x v="0"/>
    <x v="1"/>
    <x v="2"/>
    <x v="9"/>
    <x v="17"/>
    <s v="SE1A"/>
    <x v="6"/>
    <s v="GNR_RES_WTR_NOPMP_MC-04"/>
    <m/>
    <m/>
    <m/>
    <m/>
    <m/>
    <m/>
  </r>
  <r>
    <x v="0"/>
    <x v="1"/>
    <x v="2"/>
    <x v="9"/>
    <x v="17"/>
    <s v="SE1A"/>
    <x v="6"/>
    <s v="GNR_RES_WTR_NOPMP_MC-05"/>
    <m/>
    <m/>
    <m/>
    <m/>
    <m/>
    <m/>
  </r>
  <r>
    <x v="0"/>
    <x v="1"/>
    <x v="2"/>
    <x v="9"/>
    <x v="17"/>
    <s v="SE1A"/>
    <x v="6"/>
    <s v="GNR_RES_WTR_NOPMP_MC-06"/>
    <m/>
    <m/>
    <m/>
    <m/>
    <m/>
    <m/>
  </r>
  <r>
    <x v="0"/>
    <x v="1"/>
    <x v="2"/>
    <x v="9"/>
    <x v="17"/>
    <s v="SE1A"/>
    <x v="6"/>
    <s v="GNR_RES_WTR_NOPMP_MC-07"/>
    <m/>
    <m/>
    <m/>
    <m/>
    <m/>
    <m/>
  </r>
  <r>
    <x v="0"/>
    <x v="1"/>
    <x v="2"/>
    <x v="9"/>
    <x v="17"/>
    <s v="SE1A"/>
    <x v="6"/>
    <s v="GNR_ROR_WTR"/>
    <m/>
    <m/>
    <m/>
    <m/>
    <m/>
    <m/>
  </r>
  <r>
    <x v="0"/>
    <x v="1"/>
    <x v="2"/>
    <x v="9"/>
    <x v="17"/>
    <s v="SE1A"/>
    <x v="7"/>
    <s v="GNR_WT_WIND_ON_LS_Y-2050"/>
    <m/>
    <m/>
    <m/>
    <m/>
    <m/>
    <m/>
  </r>
  <r>
    <x v="0"/>
    <x v="1"/>
    <x v="2"/>
    <x v="9"/>
    <x v="17"/>
    <s v="SE1_IND"/>
    <x v="1"/>
    <s v="GNR_HS_HEAT_PIT_L-CEN_E-90_Y-2050"/>
    <m/>
    <m/>
    <m/>
    <m/>
    <m/>
    <m/>
  </r>
  <r>
    <x v="0"/>
    <x v="1"/>
    <x v="2"/>
    <x v="9"/>
    <x v="17"/>
    <s v="SE1_IND"/>
    <x v="2"/>
    <s v="GNR_ST_MSW_BP_E-25_LS-220-MW-FEED_Y-2050"/>
    <m/>
    <m/>
    <n v="4.46906397805372"/>
    <n v="4.4690639780537202E-3"/>
    <n v="5.7295692026329698E-2"/>
    <n v="5.72956920263297E-5"/>
  </r>
  <r>
    <x v="0"/>
    <x v="1"/>
    <x v="2"/>
    <x v="9"/>
    <x v="17"/>
    <s v="SE1_medium"/>
    <x v="5"/>
    <s v="GNR_HP_ELEC_GROUND-WTR_COP-380_LS-4-MW_Y-2030"/>
    <m/>
    <m/>
    <m/>
    <m/>
    <m/>
    <m/>
  </r>
  <r>
    <x v="0"/>
    <x v="1"/>
    <x v="2"/>
    <x v="9"/>
    <x v="17"/>
    <s v="SE1_medium"/>
    <x v="5"/>
    <s v="GNR_HP_ELEC_GROUND-WTR_COP-410_LS-4-MW_Y-2050"/>
    <m/>
    <m/>
    <m/>
    <m/>
    <m/>
    <m/>
  </r>
  <r>
    <x v="0"/>
    <x v="1"/>
    <x v="2"/>
    <x v="9"/>
    <x v="17"/>
    <s v="SE1_medium"/>
    <x v="1"/>
    <s v="GNR_HS_HEAT_PIT_L-DEC_E-91_Y-2050"/>
    <m/>
    <m/>
    <m/>
    <m/>
    <m/>
    <m/>
  </r>
  <r>
    <x v="0"/>
    <x v="1"/>
    <x v="2"/>
    <x v="9"/>
    <x v="17"/>
    <s v="SE1_medium"/>
    <x v="4"/>
    <s v="GNR_EH_HEAT"/>
    <m/>
    <m/>
    <m/>
    <m/>
    <m/>
    <m/>
  </r>
  <r>
    <x v="0"/>
    <x v="1"/>
    <x v="2"/>
    <x v="9"/>
    <x v="17"/>
    <s v="SE1_small"/>
    <x v="5"/>
    <s v="GNR_HP_ELEC_GROUND-WTR_COP-410_LS-4-MW_Y-2050"/>
    <m/>
    <m/>
    <m/>
    <m/>
    <m/>
    <m/>
  </r>
  <r>
    <x v="0"/>
    <x v="1"/>
    <x v="2"/>
    <x v="9"/>
    <x v="17"/>
    <s v="SE1_small"/>
    <x v="1"/>
    <s v="GNR_HS_HEAT_PIT_L-DEC_E-91_Y-2050"/>
    <m/>
    <m/>
    <m/>
    <m/>
    <m/>
    <m/>
  </r>
  <r>
    <x v="0"/>
    <x v="1"/>
    <x v="2"/>
    <x v="9"/>
    <x v="17"/>
    <s v="SE1_small"/>
    <x v="19"/>
    <s v="GNR_BO_WOODCHI_E-90"/>
    <m/>
    <m/>
    <m/>
    <m/>
    <m/>
    <m/>
  </r>
  <r>
    <x v="0"/>
    <x v="1"/>
    <x v="2"/>
    <x v="9"/>
    <x v="18"/>
    <s v="SE2A"/>
    <x v="6"/>
    <s v="GNR_RES_WTR_NOPMP_MC-01"/>
    <m/>
    <m/>
    <m/>
    <m/>
    <m/>
    <m/>
  </r>
  <r>
    <x v="0"/>
    <x v="1"/>
    <x v="2"/>
    <x v="9"/>
    <x v="18"/>
    <s v="SE2A"/>
    <x v="6"/>
    <s v="GNR_RES_WTR_NOPMP_MC-02"/>
    <m/>
    <m/>
    <m/>
    <m/>
    <m/>
    <m/>
  </r>
  <r>
    <x v="0"/>
    <x v="1"/>
    <x v="2"/>
    <x v="9"/>
    <x v="18"/>
    <s v="SE2A"/>
    <x v="6"/>
    <s v="GNR_RES_WTR_NOPMP_MC-03"/>
    <m/>
    <m/>
    <m/>
    <m/>
    <m/>
    <m/>
  </r>
  <r>
    <x v="0"/>
    <x v="1"/>
    <x v="2"/>
    <x v="9"/>
    <x v="18"/>
    <s v="SE2A"/>
    <x v="6"/>
    <s v="GNR_RES_WTR_NOPMP_MC-04"/>
    <m/>
    <m/>
    <m/>
    <m/>
    <m/>
    <m/>
  </r>
  <r>
    <x v="0"/>
    <x v="1"/>
    <x v="2"/>
    <x v="9"/>
    <x v="18"/>
    <s v="SE2A"/>
    <x v="6"/>
    <s v="GNR_RES_WTR_NOPMP_MC-05"/>
    <m/>
    <m/>
    <m/>
    <m/>
    <m/>
    <m/>
  </r>
  <r>
    <x v="0"/>
    <x v="1"/>
    <x v="2"/>
    <x v="9"/>
    <x v="18"/>
    <s v="SE2A"/>
    <x v="6"/>
    <s v="GNR_RES_WTR_NOPMP_MC-06"/>
    <m/>
    <m/>
    <m/>
    <m/>
    <m/>
    <m/>
  </r>
  <r>
    <x v="0"/>
    <x v="1"/>
    <x v="2"/>
    <x v="9"/>
    <x v="18"/>
    <s v="SE2A"/>
    <x v="6"/>
    <s v="GNR_RES_WTR_PMP_MC-01"/>
    <m/>
    <m/>
    <m/>
    <m/>
    <m/>
    <m/>
  </r>
  <r>
    <x v="0"/>
    <x v="1"/>
    <x v="2"/>
    <x v="9"/>
    <x v="18"/>
    <s v="SE2A"/>
    <x v="6"/>
    <s v="GNR_ROR_WTR"/>
    <m/>
    <m/>
    <m/>
    <m/>
    <m/>
    <m/>
  </r>
  <r>
    <x v="0"/>
    <x v="1"/>
    <x v="2"/>
    <x v="9"/>
    <x v="18"/>
    <s v="SE2A"/>
    <x v="7"/>
    <s v="GNR_WT_WIND_ON_LS_Y-2050"/>
    <m/>
    <m/>
    <m/>
    <m/>
    <m/>
    <m/>
  </r>
  <r>
    <x v="0"/>
    <x v="1"/>
    <x v="2"/>
    <x v="9"/>
    <x v="18"/>
    <s v="SE2_IND"/>
    <x v="1"/>
    <s v="GNR_HS_HEAT_PIT_L-CEN_E-90_Y-2050"/>
    <m/>
    <m/>
    <m/>
    <m/>
    <m/>
    <m/>
  </r>
  <r>
    <x v="0"/>
    <x v="1"/>
    <x v="2"/>
    <x v="9"/>
    <x v="18"/>
    <s v="SE2_IND"/>
    <x v="2"/>
    <s v="GNR_ST_MSW_BP_E-25_LS-220-MW-FEED_Y-2050"/>
    <m/>
    <m/>
    <n v="10.6737586092824"/>
    <n v="1.0673758609282401E-2"/>
    <n v="0.136843059093365"/>
    <n v="1.3684305909336501E-4"/>
  </r>
  <r>
    <x v="0"/>
    <x v="1"/>
    <x v="2"/>
    <x v="9"/>
    <x v="18"/>
    <s v="SE2_IND"/>
    <x v="19"/>
    <s v="GNR_IND-ST_WOODCHI_BP_E-71"/>
    <m/>
    <m/>
    <m/>
    <m/>
    <m/>
    <m/>
  </r>
  <r>
    <x v="0"/>
    <x v="1"/>
    <x v="2"/>
    <x v="9"/>
    <x v="18"/>
    <s v="SE2_medium"/>
    <x v="5"/>
    <s v="GNR_HP_ELEC_GROUND-WTR_COP-380_LS-4-MW_Y-2030"/>
    <m/>
    <m/>
    <m/>
    <m/>
    <m/>
    <m/>
  </r>
  <r>
    <x v="0"/>
    <x v="1"/>
    <x v="2"/>
    <x v="9"/>
    <x v="18"/>
    <s v="SE2_medium"/>
    <x v="5"/>
    <s v="GNR_HP_ELEC_GROUND-WTR_COP-410_LS-4-MW_Y-2050"/>
    <m/>
    <m/>
    <m/>
    <m/>
    <m/>
    <m/>
  </r>
  <r>
    <x v="0"/>
    <x v="1"/>
    <x v="2"/>
    <x v="9"/>
    <x v="18"/>
    <s v="SE2_medium"/>
    <x v="1"/>
    <s v="GNR_HS_HEAT_PIT_L-DEC_E-91_Y-2050"/>
    <m/>
    <m/>
    <m/>
    <m/>
    <m/>
    <m/>
  </r>
  <r>
    <x v="0"/>
    <x v="1"/>
    <x v="2"/>
    <x v="9"/>
    <x v="18"/>
    <s v="SE2_medium"/>
    <x v="1"/>
    <s v="GNR_HS_HEAT_WTR-TANK_LS_E-95_Y-2010"/>
    <m/>
    <m/>
    <m/>
    <m/>
    <m/>
    <m/>
  </r>
  <r>
    <x v="0"/>
    <x v="1"/>
    <x v="2"/>
    <x v="9"/>
    <x v="18"/>
    <s v="SE2_medium"/>
    <x v="4"/>
    <s v="GNR_EH_HEAT"/>
    <m/>
    <m/>
    <m/>
    <m/>
    <m/>
    <m/>
  </r>
  <r>
    <x v="0"/>
    <x v="1"/>
    <x v="2"/>
    <x v="9"/>
    <x v="18"/>
    <s v="SE2_medium"/>
    <x v="19"/>
    <s v="GNR_BO_WOODCHI_E-90"/>
    <m/>
    <m/>
    <m/>
    <m/>
    <m/>
    <m/>
  </r>
  <r>
    <x v="0"/>
    <x v="1"/>
    <x v="2"/>
    <x v="9"/>
    <x v="18"/>
    <s v="SE2_small"/>
    <x v="5"/>
    <s v="GNR_HP_ELEC_GROUND-WTR_COP-410_LS-4-MW_Y-2050"/>
    <m/>
    <m/>
    <m/>
    <m/>
    <m/>
    <m/>
  </r>
  <r>
    <x v="0"/>
    <x v="1"/>
    <x v="2"/>
    <x v="9"/>
    <x v="18"/>
    <s v="SE2_small"/>
    <x v="1"/>
    <s v="GNR_HS_HEAT_PIT_L-DEC_E-91_Y-2050"/>
    <m/>
    <m/>
    <m/>
    <m/>
    <m/>
    <m/>
  </r>
  <r>
    <x v="0"/>
    <x v="1"/>
    <x v="2"/>
    <x v="9"/>
    <x v="19"/>
    <s v="SE3A"/>
    <x v="6"/>
    <s v="GNR_RES_WTR_NOPMP_MC-01"/>
    <m/>
    <m/>
    <m/>
    <m/>
    <m/>
    <m/>
  </r>
  <r>
    <x v="0"/>
    <x v="1"/>
    <x v="2"/>
    <x v="9"/>
    <x v="19"/>
    <s v="SE3A"/>
    <x v="6"/>
    <s v="GNR_RES_WTR_NOPMP_MC-02"/>
    <m/>
    <m/>
    <m/>
    <m/>
    <m/>
    <m/>
  </r>
  <r>
    <x v="0"/>
    <x v="1"/>
    <x v="2"/>
    <x v="9"/>
    <x v="19"/>
    <s v="SE3A"/>
    <x v="6"/>
    <s v="GNR_RES_WTR_NOPMP_MC-03"/>
    <m/>
    <m/>
    <m/>
    <m/>
    <m/>
    <m/>
  </r>
  <r>
    <x v="0"/>
    <x v="1"/>
    <x v="2"/>
    <x v="9"/>
    <x v="19"/>
    <s v="SE3A"/>
    <x v="6"/>
    <s v="GNR_RES_WTR_NOPMP_MC-04"/>
    <m/>
    <m/>
    <m/>
    <m/>
    <m/>
    <m/>
  </r>
  <r>
    <x v="0"/>
    <x v="1"/>
    <x v="2"/>
    <x v="9"/>
    <x v="19"/>
    <s v="SE3A"/>
    <x v="6"/>
    <s v="GNR_RES_WTR_NOPMP_MC-05"/>
    <m/>
    <m/>
    <m/>
    <m/>
    <m/>
    <m/>
  </r>
  <r>
    <x v="0"/>
    <x v="1"/>
    <x v="2"/>
    <x v="9"/>
    <x v="19"/>
    <s v="SE3A"/>
    <x v="6"/>
    <s v="GNR_RES_WTR_NOPMP_MC-06"/>
    <m/>
    <m/>
    <m/>
    <m/>
    <m/>
    <m/>
  </r>
  <r>
    <x v="0"/>
    <x v="1"/>
    <x v="2"/>
    <x v="9"/>
    <x v="19"/>
    <s v="SE3A"/>
    <x v="6"/>
    <s v="GNR_ROR_WTR"/>
    <m/>
    <m/>
    <m/>
    <m/>
    <m/>
    <m/>
  </r>
  <r>
    <x v="0"/>
    <x v="1"/>
    <x v="2"/>
    <x v="9"/>
    <x v="19"/>
    <s v="SE3_IND"/>
    <x v="1"/>
    <s v="GNR_HS_HEAT_PIT_L-CEN_E-90_Y-2050"/>
    <m/>
    <m/>
    <m/>
    <m/>
    <m/>
    <m/>
  </r>
  <r>
    <x v="0"/>
    <x v="1"/>
    <x v="2"/>
    <x v="9"/>
    <x v="19"/>
    <s v="SE3_IND"/>
    <x v="2"/>
    <s v="GNR_ST_MSW_BP_E-25_LS-220-MW-FEED_Y-2050"/>
    <m/>
    <m/>
    <n v="17.262228588827998"/>
    <n v="1.7262228588828001E-2"/>
    <n v="0.221310622933692"/>
    <n v="2.21310622933692E-4"/>
  </r>
  <r>
    <x v="0"/>
    <x v="1"/>
    <x v="2"/>
    <x v="9"/>
    <x v="19"/>
    <s v="SE3_IND"/>
    <x v="19"/>
    <s v="GNR_IND-ST_WOODCHI_BP_E-71"/>
    <m/>
    <m/>
    <m/>
    <m/>
    <m/>
    <m/>
  </r>
  <r>
    <x v="0"/>
    <x v="1"/>
    <x v="2"/>
    <x v="9"/>
    <x v="19"/>
    <s v="SE3_large"/>
    <x v="1"/>
    <s v="GNR_HS_HEAT_PIT_L-CEN_E-90_Y-2050"/>
    <m/>
    <m/>
    <m/>
    <m/>
    <m/>
    <m/>
  </r>
  <r>
    <x v="0"/>
    <x v="1"/>
    <x v="2"/>
    <x v="9"/>
    <x v="19"/>
    <s v="SE3_large"/>
    <x v="2"/>
    <s v="GNR_ST_MSW_BP_E-24_LS-220-MW-FEED_Y-2030"/>
    <m/>
    <m/>
    <n v="6.2436970283221598"/>
    <n v="6.24369702832216E-3"/>
    <n v="8.0047397799001996E-2"/>
    <n v="8.0047397799002005E-5"/>
  </r>
  <r>
    <x v="0"/>
    <x v="1"/>
    <x v="2"/>
    <x v="9"/>
    <x v="19"/>
    <s v="SE3_large"/>
    <x v="2"/>
    <s v="GNR_ST_MSW_BP_E-25_LS-220-MW-FEED_Y-2050"/>
    <m/>
    <m/>
    <n v="17.275166122297001"/>
    <n v="1.7275166122297E-2"/>
    <n v="0.221476488747398"/>
    <n v="2.2147648874739801E-4"/>
  </r>
  <r>
    <x v="0"/>
    <x v="1"/>
    <x v="2"/>
    <x v="9"/>
    <x v="19"/>
    <s v="SE3_large"/>
    <x v="19"/>
    <s v="GNR_ST_WOODCHI_BP_CB-40"/>
    <m/>
    <m/>
    <m/>
    <m/>
    <m/>
    <m/>
  </r>
  <r>
    <x v="0"/>
    <x v="1"/>
    <x v="2"/>
    <x v="9"/>
    <x v="19"/>
    <s v="SE3_medium"/>
    <x v="5"/>
    <s v="GNR_HP_ELEC_GROUND-WTR_COP-380_LS-4-MW_Y-2030"/>
    <m/>
    <m/>
    <m/>
    <m/>
    <m/>
    <m/>
  </r>
  <r>
    <x v="0"/>
    <x v="1"/>
    <x v="2"/>
    <x v="9"/>
    <x v="19"/>
    <s v="SE3_medium"/>
    <x v="5"/>
    <s v="GNR_HP_ELEC_GROUND-WTR_COP-410_LS-4-MW_Y-2050"/>
    <m/>
    <m/>
    <m/>
    <m/>
    <m/>
    <m/>
  </r>
  <r>
    <x v="0"/>
    <x v="1"/>
    <x v="2"/>
    <x v="9"/>
    <x v="19"/>
    <s v="SE3_medium"/>
    <x v="1"/>
    <s v="GNR_HS_HEAT_PIT_L-DEC_E-91_Y-2050"/>
    <m/>
    <m/>
    <m/>
    <m/>
    <m/>
    <m/>
  </r>
  <r>
    <x v="0"/>
    <x v="1"/>
    <x v="2"/>
    <x v="9"/>
    <x v="19"/>
    <s v="SE3_medium"/>
    <x v="1"/>
    <s v="GNR_HS_HEAT_WTR-TANK_LS_E-95_Y-2010"/>
    <m/>
    <m/>
    <m/>
    <m/>
    <m/>
    <m/>
  </r>
  <r>
    <x v="0"/>
    <x v="1"/>
    <x v="2"/>
    <x v="9"/>
    <x v="19"/>
    <s v="SE3_medium"/>
    <x v="2"/>
    <s v="GNR_BO_MSW_E-90"/>
    <m/>
    <m/>
    <n v="0.36239146666669397"/>
    <n v="3.62391466666694E-4"/>
    <n v="5.0177279999999999E-3"/>
    <n v="5.0177280000000002E-6"/>
  </r>
  <r>
    <x v="0"/>
    <x v="1"/>
    <x v="2"/>
    <x v="9"/>
    <x v="19"/>
    <s v="SE3_medium"/>
    <x v="4"/>
    <s v="GNR_EH_HEAT"/>
    <m/>
    <m/>
    <m/>
    <m/>
    <m/>
    <m/>
  </r>
  <r>
    <x v="0"/>
    <x v="1"/>
    <x v="2"/>
    <x v="9"/>
    <x v="19"/>
    <s v="SE3_medium"/>
    <x v="19"/>
    <s v="GNR_BO_WOODCHI_E-90"/>
    <m/>
    <m/>
    <m/>
    <m/>
    <m/>
    <m/>
  </r>
  <r>
    <x v="0"/>
    <x v="1"/>
    <x v="2"/>
    <x v="9"/>
    <x v="19"/>
    <s v="SE3_medium"/>
    <x v="8"/>
    <s v="GNR_BO_WOODWST_E-90"/>
    <m/>
    <m/>
    <n v="2.4374699999999998"/>
    <n v="2.4374700000000002E-3"/>
    <n v="1.5599808E-2"/>
    <n v="1.5599808000000001E-5"/>
  </r>
  <r>
    <x v="0"/>
    <x v="1"/>
    <x v="2"/>
    <x v="9"/>
    <x v="19"/>
    <s v="SE3_small"/>
    <x v="5"/>
    <s v="GNR_HP_ELEC_GROUND-WTR_COP-380_LS-4-MW_Y-2030"/>
    <m/>
    <m/>
    <m/>
    <m/>
    <m/>
    <m/>
  </r>
  <r>
    <x v="0"/>
    <x v="1"/>
    <x v="2"/>
    <x v="9"/>
    <x v="19"/>
    <s v="SE3_small"/>
    <x v="5"/>
    <s v="GNR_HP_ELEC_GROUND-WTR_COP-410_LS-4-MW_Y-2050"/>
    <m/>
    <m/>
    <m/>
    <m/>
    <m/>
    <m/>
  </r>
  <r>
    <x v="0"/>
    <x v="1"/>
    <x v="2"/>
    <x v="9"/>
    <x v="19"/>
    <s v="SE3_small"/>
    <x v="1"/>
    <s v="GNR_HS_HEAT_PIT_L-DEC_E-91_Y-2050"/>
    <m/>
    <m/>
    <m/>
    <m/>
    <m/>
    <m/>
  </r>
  <r>
    <x v="0"/>
    <x v="1"/>
    <x v="2"/>
    <x v="9"/>
    <x v="19"/>
    <s v="SE3_small"/>
    <x v="1"/>
    <s v="GNR_HS_HEAT_WTR-TANK_LS_E-95_Y-2010"/>
    <m/>
    <m/>
    <m/>
    <m/>
    <m/>
    <m/>
  </r>
  <r>
    <x v="0"/>
    <x v="1"/>
    <x v="2"/>
    <x v="9"/>
    <x v="19"/>
    <s v="SE3_small"/>
    <x v="4"/>
    <s v="GNR_EH_HEAT"/>
    <m/>
    <m/>
    <m/>
    <m/>
    <m/>
    <m/>
  </r>
  <r>
    <x v="0"/>
    <x v="1"/>
    <x v="2"/>
    <x v="9"/>
    <x v="19"/>
    <s v="SE3_small"/>
    <x v="19"/>
    <s v="GNR_BO_WOODCHI_E-90"/>
    <m/>
    <m/>
    <m/>
    <m/>
    <m/>
    <m/>
  </r>
  <r>
    <x v="0"/>
    <x v="1"/>
    <x v="2"/>
    <x v="9"/>
    <x v="20"/>
    <s v="SE4A"/>
    <x v="6"/>
    <s v="GNR_RES_WTR_NOPMP_MC-01"/>
    <m/>
    <m/>
    <m/>
    <m/>
    <m/>
    <m/>
  </r>
  <r>
    <x v="0"/>
    <x v="1"/>
    <x v="2"/>
    <x v="9"/>
    <x v="20"/>
    <s v="SE4A"/>
    <x v="6"/>
    <s v="GNR_RES_WTR_NOPMP_MC-02"/>
    <m/>
    <m/>
    <m/>
    <m/>
    <m/>
    <m/>
  </r>
  <r>
    <x v="0"/>
    <x v="1"/>
    <x v="2"/>
    <x v="9"/>
    <x v="20"/>
    <s v="SE4A"/>
    <x v="6"/>
    <s v="GNR_RES_WTR_NOPMP_MC-03"/>
    <m/>
    <m/>
    <m/>
    <m/>
    <m/>
    <m/>
  </r>
  <r>
    <x v="0"/>
    <x v="1"/>
    <x v="2"/>
    <x v="9"/>
    <x v="20"/>
    <s v="SE4A"/>
    <x v="6"/>
    <s v="GNR_RES_WTR_NOPMP_MC-04"/>
    <m/>
    <m/>
    <m/>
    <m/>
    <m/>
    <m/>
  </r>
  <r>
    <x v="0"/>
    <x v="1"/>
    <x v="2"/>
    <x v="9"/>
    <x v="20"/>
    <s v="SE4A"/>
    <x v="6"/>
    <s v="GNR_RES_WTR_NOPMP_MC-05"/>
    <m/>
    <m/>
    <m/>
    <m/>
    <m/>
    <m/>
  </r>
  <r>
    <x v="0"/>
    <x v="1"/>
    <x v="2"/>
    <x v="9"/>
    <x v="20"/>
    <s v="SE4A"/>
    <x v="6"/>
    <s v="GNR_RES_WTR_NOPMP_MC-06"/>
    <m/>
    <m/>
    <m/>
    <m/>
    <m/>
    <m/>
  </r>
  <r>
    <x v="0"/>
    <x v="1"/>
    <x v="2"/>
    <x v="9"/>
    <x v="20"/>
    <s v="SE4A"/>
    <x v="6"/>
    <s v="GNR_RES_WTR_NOPMP_MC-07"/>
    <m/>
    <m/>
    <m/>
    <m/>
    <m/>
    <m/>
  </r>
  <r>
    <x v="0"/>
    <x v="1"/>
    <x v="2"/>
    <x v="9"/>
    <x v="20"/>
    <s v="SE4A"/>
    <x v="6"/>
    <s v="GNR_RES_WTR_NOPMP_MC-08"/>
    <m/>
    <m/>
    <m/>
    <m/>
    <m/>
    <m/>
  </r>
  <r>
    <x v="0"/>
    <x v="1"/>
    <x v="2"/>
    <x v="9"/>
    <x v="20"/>
    <s v="SE4A"/>
    <x v="6"/>
    <s v="GNR_RES_WTR_NOPMP_MC-09"/>
    <m/>
    <m/>
    <m/>
    <m/>
    <m/>
    <m/>
  </r>
  <r>
    <x v="0"/>
    <x v="1"/>
    <x v="2"/>
    <x v="9"/>
    <x v="20"/>
    <s v="SE4A"/>
    <x v="6"/>
    <s v="GNR_RES_WTR_NOPMP_MC-10"/>
    <m/>
    <m/>
    <m/>
    <m/>
    <m/>
    <m/>
  </r>
  <r>
    <x v="0"/>
    <x v="1"/>
    <x v="2"/>
    <x v="9"/>
    <x v="20"/>
    <s v="SE4A"/>
    <x v="6"/>
    <s v="GNR_ROR_WTR"/>
    <m/>
    <m/>
    <m/>
    <m/>
    <m/>
    <m/>
  </r>
  <r>
    <x v="0"/>
    <x v="1"/>
    <x v="2"/>
    <x v="9"/>
    <x v="20"/>
    <s v="SE4_IND"/>
    <x v="1"/>
    <s v="GNR_HS_HEAT_PIT_L-CEN_E-90_Y-2050"/>
    <m/>
    <m/>
    <m/>
    <m/>
    <m/>
    <m/>
  </r>
  <r>
    <x v="0"/>
    <x v="1"/>
    <x v="2"/>
    <x v="9"/>
    <x v="20"/>
    <s v="SE4_IND"/>
    <x v="2"/>
    <s v="GNR_ST_MSW_BP_E-25_LS-220-MW-FEED_Y-2050"/>
    <m/>
    <m/>
    <n v="8.9693074722334103"/>
    <n v="8.9693074722334096E-3"/>
    <n v="0.11499112143889"/>
    <n v="1.1499112143889E-4"/>
  </r>
  <r>
    <x v="0"/>
    <x v="1"/>
    <x v="2"/>
    <x v="9"/>
    <x v="20"/>
    <s v="SE4_large"/>
    <x v="1"/>
    <s v="GNR_HS_HEAT_PIT_L-CEN_E-90_Y-2050"/>
    <m/>
    <m/>
    <m/>
    <m/>
    <m/>
    <m/>
  </r>
  <r>
    <x v="0"/>
    <x v="1"/>
    <x v="2"/>
    <x v="9"/>
    <x v="20"/>
    <s v="SE4_large"/>
    <x v="2"/>
    <s v="GNR_ST_MSW_BP_E-24_LS-220-MW-FEED_Y-2030"/>
    <m/>
    <m/>
    <n v="1.5748242686757199"/>
    <n v="1.57482426867572E-3"/>
    <n v="2.0190054726611801E-2"/>
    <n v="2.01900547266118E-5"/>
  </r>
  <r>
    <x v="0"/>
    <x v="1"/>
    <x v="2"/>
    <x v="9"/>
    <x v="20"/>
    <s v="SE4_large"/>
    <x v="2"/>
    <s v="GNR_ST_MSW_BP_E-25_LS-220-MW-FEED_Y-2050"/>
    <m/>
    <m/>
    <n v="1.4128793044355099"/>
    <n v="1.4128793044355099E-3"/>
    <n v="1.8113837236352699E-2"/>
    <n v="1.81138372363527E-5"/>
  </r>
  <r>
    <x v="0"/>
    <x v="1"/>
    <x v="2"/>
    <x v="9"/>
    <x v="20"/>
    <s v="SE4_medium"/>
    <x v="5"/>
    <s v="GNR_HP_ELEC_GROUND-WTR_COP-380_LS-4-MW_Y-2030"/>
    <m/>
    <m/>
    <m/>
    <m/>
    <m/>
    <m/>
  </r>
  <r>
    <x v="0"/>
    <x v="1"/>
    <x v="2"/>
    <x v="9"/>
    <x v="20"/>
    <s v="SE4_medium"/>
    <x v="5"/>
    <s v="GNR_HP_ELEC_GROUND-WTR_COP-410_LS-4-MW_Y-2050"/>
    <m/>
    <m/>
    <m/>
    <m/>
    <m/>
    <m/>
  </r>
  <r>
    <x v="0"/>
    <x v="1"/>
    <x v="2"/>
    <x v="9"/>
    <x v="20"/>
    <s v="SE4_medium"/>
    <x v="1"/>
    <s v="GNR_HS_HEAT_PIT_L-DEC_E-91_Y-2050"/>
    <m/>
    <m/>
    <m/>
    <m/>
    <m/>
    <m/>
  </r>
  <r>
    <x v="0"/>
    <x v="1"/>
    <x v="2"/>
    <x v="9"/>
    <x v="20"/>
    <s v="SE4_medium"/>
    <x v="1"/>
    <s v="GNR_HS_HEAT_WTR-TANK_LS_E-95_Y-2010"/>
    <m/>
    <m/>
    <m/>
    <m/>
    <m/>
    <m/>
  </r>
  <r>
    <x v="0"/>
    <x v="1"/>
    <x v="2"/>
    <x v="9"/>
    <x v="20"/>
    <s v="SE4_medium"/>
    <x v="19"/>
    <s v="GNR_BO_WOODCHI_E-90"/>
    <m/>
    <m/>
    <m/>
    <m/>
    <m/>
    <m/>
  </r>
  <r>
    <x v="0"/>
    <x v="1"/>
    <x v="2"/>
    <x v="9"/>
    <x v="20"/>
    <s v="SE4_small"/>
    <x v="5"/>
    <s v="GNR_HP_ELEC_GROUND-WTR_COP-380_LS-4-MW_Y-2030"/>
    <m/>
    <m/>
    <m/>
    <m/>
    <m/>
    <m/>
  </r>
  <r>
    <x v="0"/>
    <x v="1"/>
    <x v="2"/>
    <x v="9"/>
    <x v="20"/>
    <s v="SE4_small"/>
    <x v="5"/>
    <s v="GNR_HP_ELEC_GROUND-WTR_COP-410_LS-4-MW_Y-2050"/>
    <m/>
    <m/>
    <m/>
    <m/>
    <m/>
    <m/>
  </r>
  <r>
    <x v="0"/>
    <x v="1"/>
    <x v="2"/>
    <x v="9"/>
    <x v="20"/>
    <s v="SE4_small"/>
    <x v="1"/>
    <s v="GNR_HS_HEAT_PIT_L-DEC_E-91_Y-2050"/>
    <m/>
    <m/>
    <m/>
    <m/>
    <m/>
    <m/>
  </r>
  <r>
    <x v="0"/>
    <x v="1"/>
    <x v="2"/>
    <x v="9"/>
    <x v="20"/>
    <s v="SE4_small"/>
    <x v="4"/>
    <s v="GNR_EH_HEAT"/>
    <m/>
    <m/>
    <m/>
    <m/>
    <m/>
    <m/>
  </r>
  <r>
    <x v="0"/>
    <x v="1"/>
    <x v="2"/>
    <x v="9"/>
    <x v="20"/>
    <s v="SE4_small"/>
    <x v="19"/>
    <s v="GNR_BO_WOODCHI_E-90"/>
    <m/>
    <m/>
    <m/>
    <m/>
    <m/>
    <m/>
  </r>
  <r>
    <x v="0"/>
    <x v="1"/>
    <x v="2"/>
    <x v="10"/>
    <x v="21"/>
    <s v="UK_A"/>
    <x v="5"/>
    <s v="GNR_ES_ELEC_BAT-LITHIO_E-97_Y-30-50"/>
    <m/>
    <m/>
    <m/>
    <m/>
    <m/>
    <m/>
  </r>
  <r>
    <x v="0"/>
    <x v="1"/>
    <x v="2"/>
    <x v="10"/>
    <x v="21"/>
    <s v="UK_A"/>
    <x v="17"/>
    <s v="GNR_FC_H2_SOFCC_Y-50"/>
    <m/>
    <m/>
    <m/>
    <m/>
    <m/>
    <m/>
  </r>
  <r>
    <x v="0"/>
    <x v="1"/>
    <x v="2"/>
    <x v="10"/>
    <x v="21"/>
    <s v="UK_A"/>
    <x v="12"/>
    <s v="GNR_ST_NUCL_CND_E-33"/>
    <m/>
    <m/>
    <m/>
    <m/>
    <m/>
    <m/>
  </r>
  <r>
    <x v="0"/>
    <x v="1"/>
    <x v="2"/>
    <x v="10"/>
    <x v="21"/>
    <s v="UK_A"/>
    <x v="3"/>
    <s v="GNR_PV_SUN_LS-4-MW_Y-2050"/>
    <m/>
    <m/>
    <m/>
    <m/>
    <m/>
    <m/>
  </r>
  <r>
    <x v="0"/>
    <x v="1"/>
    <x v="2"/>
    <x v="10"/>
    <x v="21"/>
    <s v="UK_A"/>
    <x v="6"/>
    <s v="GNR_ES_WTR_PMP"/>
    <m/>
    <m/>
    <m/>
    <m/>
    <m/>
    <m/>
  </r>
  <r>
    <x v="0"/>
    <x v="1"/>
    <x v="2"/>
    <x v="10"/>
    <x v="21"/>
    <s v="UK_A"/>
    <x v="6"/>
    <s v="GNR_ROR_WTR"/>
    <m/>
    <m/>
    <m/>
    <m/>
    <m/>
    <m/>
  </r>
  <r>
    <x v="0"/>
    <x v="1"/>
    <x v="2"/>
    <x v="10"/>
    <x v="21"/>
    <s v="UK_A"/>
    <x v="7"/>
    <s v="GNR_WT_WIND_ON_LS_Y-2030"/>
    <m/>
    <m/>
    <m/>
    <m/>
    <m/>
    <m/>
  </r>
  <r>
    <x v="0"/>
    <x v="1"/>
    <x v="2"/>
    <x v="10"/>
    <x v="21"/>
    <s v="UK_A"/>
    <x v="7"/>
    <s v="GNR_WT_WIND_ON_LS_Y-2050"/>
    <m/>
    <m/>
    <m/>
    <m/>
    <m/>
    <m/>
  </r>
</pivotCacheRecords>
</file>

<file path=xl/pivotCache/pivotCacheRecords11.xml><?xml version="1.0" encoding="utf-8"?>
<pivotCacheRecords xmlns="http://schemas.openxmlformats.org/spreadsheetml/2006/main" xmlns:r="http://schemas.openxmlformats.org/officeDocument/2006/relationships" count="1584">
  <r>
    <x v="0"/>
    <x v="0"/>
    <x v="0"/>
    <x v="0"/>
    <x v="0"/>
    <s v="DK1_Large"/>
    <x v="0"/>
    <x v="0"/>
    <n v="0"/>
    <n v="0"/>
  </r>
  <r>
    <x v="0"/>
    <x v="0"/>
    <x v="0"/>
    <x v="0"/>
    <x v="0"/>
    <s v="DK1_Large"/>
    <x v="0"/>
    <x v="1"/>
    <n v="0"/>
    <n v="0"/>
  </r>
  <r>
    <x v="0"/>
    <x v="0"/>
    <x v="0"/>
    <x v="0"/>
    <x v="0"/>
    <s v="DK1_Large"/>
    <x v="0"/>
    <x v="2"/>
    <n v="0"/>
    <n v="0"/>
  </r>
  <r>
    <x v="0"/>
    <x v="0"/>
    <x v="0"/>
    <x v="0"/>
    <x v="0"/>
    <s v="DK1_Large"/>
    <x v="1"/>
    <x v="0"/>
    <n v="0"/>
    <n v="0"/>
  </r>
  <r>
    <x v="0"/>
    <x v="0"/>
    <x v="0"/>
    <x v="0"/>
    <x v="0"/>
    <s v="DK1_Large"/>
    <x v="1"/>
    <x v="1"/>
    <n v="0"/>
    <n v="0"/>
  </r>
  <r>
    <x v="0"/>
    <x v="0"/>
    <x v="0"/>
    <x v="0"/>
    <x v="0"/>
    <s v="DK1_Large"/>
    <x v="1"/>
    <x v="2"/>
    <n v="0"/>
    <n v="0"/>
  </r>
  <r>
    <x v="0"/>
    <x v="0"/>
    <x v="0"/>
    <x v="0"/>
    <x v="0"/>
    <s v="DK1_MedSmall"/>
    <x v="0"/>
    <x v="0"/>
    <n v="0"/>
    <n v="0"/>
  </r>
  <r>
    <x v="0"/>
    <x v="0"/>
    <x v="0"/>
    <x v="0"/>
    <x v="0"/>
    <s v="DK1_MedSmall"/>
    <x v="0"/>
    <x v="1"/>
    <n v="0"/>
    <n v="0"/>
  </r>
  <r>
    <x v="0"/>
    <x v="0"/>
    <x v="0"/>
    <x v="0"/>
    <x v="0"/>
    <s v="DK1_MedSmall"/>
    <x v="0"/>
    <x v="2"/>
    <n v="0"/>
    <n v="0"/>
  </r>
  <r>
    <x v="0"/>
    <x v="0"/>
    <x v="0"/>
    <x v="0"/>
    <x v="0"/>
    <s v="DK1_MedSmall"/>
    <x v="1"/>
    <x v="0"/>
    <n v="0"/>
    <n v="0"/>
  </r>
  <r>
    <x v="0"/>
    <x v="0"/>
    <x v="0"/>
    <x v="0"/>
    <x v="0"/>
    <s v="DK1_MedSmall"/>
    <x v="1"/>
    <x v="1"/>
    <n v="0"/>
    <n v="0"/>
  </r>
  <r>
    <x v="0"/>
    <x v="0"/>
    <x v="0"/>
    <x v="0"/>
    <x v="0"/>
    <s v="DK1_MedSmall"/>
    <x v="1"/>
    <x v="2"/>
    <n v="0"/>
    <n v="0"/>
  </r>
  <r>
    <x v="0"/>
    <x v="0"/>
    <x v="0"/>
    <x v="0"/>
    <x v="0"/>
    <s v="DK1_Medium"/>
    <x v="0"/>
    <x v="0"/>
    <n v="0"/>
    <n v="0"/>
  </r>
  <r>
    <x v="0"/>
    <x v="0"/>
    <x v="0"/>
    <x v="0"/>
    <x v="0"/>
    <s v="DK1_Medium"/>
    <x v="0"/>
    <x v="1"/>
    <n v="0"/>
    <n v="0"/>
  </r>
  <r>
    <x v="0"/>
    <x v="0"/>
    <x v="0"/>
    <x v="0"/>
    <x v="0"/>
    <s v="DK1_Medium"/>
    <x v="0"/>
    <x v="2"/>
    <n v="0"/>
    <n v="0"/>
  </r>
  <r>
    <x v="0"/>
    <x v="0"/>
    <x v="0"/>
    <x v="0"/>
    <x v="0"/>
    <s v="DK1_Medium"/>
    <x v="1"/>
    <x v="0"/>
    <n v="0"/>
    <n v="0"/>
  </r>
  <r>
    <x v="0"/>
    <x v="0"/>
    <x v="0"/>
    <x v="0"/>
    <x v="0"/>
    <s v="DK1_Medium"/>
    <x v="1"/>
    <x v="1"/>
    <n v="0"/>
    <n v="0"/>
  </r>
  <r>
    <x v="0"/>
    <x v="0"/>
    <x v="0"/>
    <x v="0"/>
    <x v="0"/>
    <s v="DK1_Medium"/>
    <x v="1"/>
    <x v="2"/>
    <n v="0"/>
    <n v="0"/>
  </r>
  <r>
    <x v="0"/>
    <x v="0"/>
    <x v="0"/>
    <x v="0"/>
    <x v="0"/>
    <s v="DK1_Rural"/>
    <x v="0"/>
    <x v="0"/>
    <n v="0"/>
    <n v="0"/>
  </r>
  <r>
    <x v="0"/>
    <x v="0"/>
    <x v="0"/>
    <x v="0"/>
    <x v="0"/>
    <s v="DK1_Rural"/>
    <x v="0"/>
    <x v="1"/>
    <n v="0"/>
    <n v="0"/>
  </r>
  <r>
    <x v="0"/>
    <x v="0"/>
    <x v="0"/>
    <x v="0"/>
    <x v="0"/>
    <s v="DK1_Rural"/>
    <x v="0"/>
    <x v="2"/>
    <n v="0"/>
    <n v="0"/>
  </r>
  <r>
    <x v="0"/>
    <x v="0"/>
    <x v="0"/>
    <x v="0"/>
    <x v="0"/>
    <s v="DK1_Rural"/>
    <x v="1"/>
    <x v="0"/>
    <n v="0"/>
    <n v="0"/>
  </r>
  <r>
    <x v="0"/>
    <x v="0"/>
    <x v="0"/>
    <x v="0"/>
    <x v="0"/>
    <s v="DK1_Rural"/>
    <x v="1"/>
    <x v="1"/>
    <n v="0"/>
    <n v="0"/>
  </r>
  <r>
    <x v="0"/>
    <x v="0"/>
    <x v="0"/>
    <x v="0"/>
    <x v="0"/>
    <s v="DK1_Rural"/>
    <x v="1"/>
    <x v="2"/>
    <n v="0"/>
    <n v="0"/>
  </r>
  <r>
    <x v="0"/>
    <x v="0"/>
    <x v="0"/>
    <x v="0"/>
    <x v="0"/>
    <s v="DK1_Small"/>
    <x v="0"/>
    <x v="0"/>
    <n v="0"/>
    <n v="0"/>
  </r>
  <r>
    <x v="0"/>
    <x v="0"/>
    <x v="0"/>
    <x v="0"/>
    <x v="0"/>
    <s v="DK1_Small"/>
    <x v="0"/>
    <x v="1"/>
    <n v="0"/>
    <n v="0"/>
  </r>
  <r>
    <x v="0"/>
    <x v="0"/>
    <x v="0"/>
    <x v="0"/>
    <x v="0"/>
    <s v="DK1_Small"/>
    <x v="0"/>
    <x v="2"/>
    <n v="0"/>
    <n v="0"/>
  </r>
  <r>
    <x v="0"/>
    <x v="0"/>
    <x v="0"/>
    <x v="0"/>
    <x v="0"/>
    <s v="DK1_Small"/>
    <x v="1"/>
    <x v="0"/>
    <n v="0"/>
    <n v="0"/>
  </r>
  <r>
    <x v="0"/>
    <x v="0"/>
    <x v="0"/>
    <x v="0"/>
    <x v="0"/>
    <s v="DK1_Small"/>
    <x v="1"/>
    <x v="1"/>
    <n v="0"/>
    <n v="0"/>
  </r>
  <r>
    <x v="0"/>
    <x v="0"/>
    <x v="0"/>
    <x v="0"/>
    <x v="0"/>
    <s v="DK1_Small"/>
    <x v="1"/>
    <x v="2"/>
    <n v="0"/>
    <n v="0"/>
  </r>
  <r>
    <x v="0"/>
    <x v="0"/>
    <x v="0"/>
    <x v="0"/>
    <x v="1"/>
    <s v="DK2_Large"/>
    <x v="0"/>
    <x v="0"/>
    <n v="0"/>
    <n v="0"/>
  </r>
  <r>
    <x v="0"/>
    <x v="0"/>
    <x v="0"/>
    <x v="0"/>
    <x v="1"/>
    <s v="DK2_Large"/>
    <x v="0"/>
    <x v="1"/>
    <n v="0"/>
    <n v="0"/>
  </r>
  <r>
    <x v="0"/>
    <x v="0"/>
    <x v="0"/>
    <x v="0"/>
    <x v="1"/>
    <s v="DK2_Large"/>
    <x v="0"/>
    <x v="2"/>
    <n v="0"/>
    <n v="0"/>
  </r>
  <r>
    <x v="0"/>
    <x v="0"/>
    <x v="0"/>
    <x v="0"/>
    <x v="1"/>
    <s v="DK2_Large"/>
    <x v="1"/>
    <x v="0"/>
    <n v="0"/>
    <n v="0"/>
  </r>
  <r>
    <x v="0"/>
    <x v="0"/>
    <x v="0"/>
    <x v="0"/>
    <x v="1"/>
    <s v="DK2_Large"/>
    <x v="1"/>
    <x v="1"/>
    <n v="0"/>
    <n v="0"/>
  </r>
  <r>
    <x v="0"/>
    <x v="0"/>
    <x v="0"/>
    <x v="0"/>
    <x v="1"/>
    <s v="DK2_Large"/>
    <x v="1"/>
    <x v="2"/>
    <n v="0"/>
    <n v="0"/>
  </r>
  <r>
    <x v="0"/>
    <x v="0"/>
    <x v="0"/>
    <x v="0"/>
    <x v="1"/>
    <s v="DK2_MedSmall"/>
    <x v="0"/>
    <x v="0"/>
    <n v="0"/>
    <n v="0"/>
  </r>
  <r>
    <x v="0"/>
    <x v="0"/>
    <x v="0"/>
    <x v="0"/>
    <x v="1"/>
    <s v="DK2_MedSmall"/>
    <x v="0"/>
    <x v="1"/>
    <n v="0"/>
    <n v="0"/>
  </r>
  <r>
    <x v="0"/>
    <x v="0"/>
    <x v="0"/>
    <x v="0"/>
    <x v="1"/>
    <s v="DK2_MedSmall"/>
    <x v="0"/>
    <x v="2"/>
    <n v="0"/>
    <n v="0"/>
  </r>
  <r>
    <x v="0"/>
    <x v="0"/>
    <x v="0"/>
    <x v="0"/>
    <x v="1"/>
    <s v="DK2_MedSmall"/>
    <x v="1"/>
    <x v="0"/>
    <n v="0"/>
    <n v="0"/>
  </r>
  <r>
    <x v="0"/>
    <x v="0"/>
    <x v="0"/>
    <x v="0"/>
    <x v="1"/>
    <s v="DK2_MedSmall"/>
    <x v="1"/>
    <x v="1"/>
    <n v="0"/>
    <n v="0"/>
  </r>
  <r>
    <x v="0"/>
    <x v="0"/>
    <x v="0"/>
    <x v="0"/>
    <x v="1"/>
    <s v="DK2_MedSmall"/>
    <x v="1"/>
    <x v="2"/>
    <n v="0"/>
    <n v="0"/>
  </r>
  <r>
    <x v="0"/>
    <x v="0"/>
    <x v="0"/>
    <x v="0"/>
    <x v="1"/>
    <s v="DK2_Medium"/>
    <x v="0"/>
    <x v="0"/>
    <n v="0"/>
    <n v="0"/>
  </r>
  <r>
    <x v="0"/>
    <x v="0"/>
    <x v="0"/>
    <x v="0"/>
    <x v="1"/>
    <s v="DK2_Medium"/>
    <x v="0"/>
    <x v="1"/>
    <n v="0"/>
    <n v="0"/>
  </r>
  <r>
    <x v="0"/>
    <x v="0"/>
    <x v="0"/>
    <x v="0"/>
    <x v="1"/>
    <s v="DK2_Medium"/>
    <x v="0"/>
    <x v="2"/>
    <n v="0"/>
    <n v="0"/>
  </r>
  <r>
    <x v="0"/>
    <x v="0"/>
    <x v="0"/>
    <x v="0"/>
    <x v="1"/>
    <s v="DK2_Medium"/>
    <x v="1"/>
    <x v="0"/>
    <n v="0"/>
    <n v="0"/>
  </r>
  <r>
    <x v="0"/>
    <x v="0"/>
    <x v="0"/>
    <x v="0"/>
    <x v="1"/>
    <s v="DK2_Medium"/>
    <x v="1"/>
    <x v="1"/>
    <n v="0"/>
    <n v="0"/>
  </r>
  <r>
    <x v="0"/>
    <x v="0"/>
    <x v="0"/>
    <x v="0"/>
    <x v="1"/>
    <s v="DK2_Medium"/>
    <x v="1"/>
    <x v="2"/>
    <n v="0"/>
    <n v="0"/>
  </r>
  <r>
    <x v="0"/>
    <x v="0"/>
    <x v="0"/>
    <x v="0"/>
    <x v="1"/>
    <s v="DK2_Rural"/>
    <x v="0"/>
    <x v="0"/>
    <n v="0"/>
    <n v="0"/>
  </r>
  <r>
    <x v="0"/>
    <x v="0"/>
    <x v="0"/>
    <x v="0"/>
    <x v="1"/>
    <s v="DK2_Rural"/>
    <x v="0"/>
    <x v="1"/>
    <n v="0"/>
    <n v="0"/>
  </r>
  <r>
    <x v="0"/>
    <x v="0"/>
    <x v="0"/>
    <x v="0"/>
    <x v="1"/>
    <s v="DK2_Rural"/>
    <x v="0"/>
    <x v="2"/>
    <n v="0"/>
    <n v="0"/>
  </r>
  <r>
    <x v="0"/>
    <x v="0"/>
    <x v="0"/>
    <x v="0"/>
    <x v="1"/>
    <s v="DK2_Rural"/>
    <x v="1"/>
    <x v="0"/>
    <n v="0"/>
    <n v="0"/>
  </r>
  <r>
    <x v="0"/>
    <x v="0"/>
    <x v="0"/>
    <x v="0"/>
    <x v="1"/>
    <s v="DK2_Rural"/>
    <x v="1"/>
    <x v="1"/>
    <n v="0"/>
    <n v="0"/>
  </r>
  <r>
    <x v="0"/>
    <x v="0"/>
    <x v="0"/>
    <x v="0"/>
    <x v="1"/>
    <s v="DK2_Rural"/>
    <x v="1"/>
    <x v="2"/>
    <n v="0"/>
    <n v="0"/>
  </r>
  <r>
    <x v="0"/>
    <x v="0"/>
    <x v="0"/>
    <x v="0"/>
    <x v="1"/>
    <s v="DK2_Small"/>
    <x v="0"/>
    <x v="0"/>
    <n v="0"/>
    <n v="0"/>
  </r>
  <r>
    <x v="0"/>
    <x v="0"/>
    <x v="0"/>
    <x v="0"/>
    <x v="1"/>
    <s v="DK2_Small"/>
    <x v="0"/>
    <x v="1"/>
    <n v="0"/>
    <n v="0"/>
  </r>
  <r>
    <x v="0"/>
    <x v="0"/>
    <x v="0"/>
    <x v="0"/>
    <x v="1"/>
    <s v="DK2_Small"/>
    <x v="0"/>
    <x v="2"/>
    <n v="0"/>
    <n v="0"/>
  </r>
  <r>
    <x v="0"/>
    <x v="0"/>
    <x v="0"/>
    <x v="0"/>
    <x v="1"/>
    <s v="DK2_Small"/>
    <x v="1"/>
    <x v="0"/>
    <n v="0"/>
    <n v="0"/>
  </r>
  <r>
    <x v="0"/>
    <x v="0"/>
    <x v="0"/>
    <x v="0"/>
    <x v="1"/>
    <s v="DK2_Small"/>
    <x v="1"/>
    <x v="1"/>
    <n v="0"/>
    <n v="0"/>
  </r>
  <r>
    <x v="0"/>
    <x v="0"/>
    <x v="0"/>
    <x v="0"/>
    <x v="1"/>
    <s v="DK2_Small"/>
    <x v="1"/>
    <x v="2"/>
    <n v="0"/>
    <n v="0"/>
  </r>
  <r>
    <x v="0"/>
    <x v="0"/>
    <x v="0"/>
    <x v="1"/>
    <x v="2"/>
    <s v="EE_Enefit"/>
    <x v="0"/>
    <x v="0"/>
    <n v="0"/>
    <n v="0"/>
  </r>
  <r>
    <x v="0"/>
    <x v="0"/>
    <x v="0"/>
    <x v="1"/>
    <x v="2"/>
    <s v="EE_Enefit"/>
    <x v="0"/>
    <x v="1"/>
    <n v="0"/>
    <n v="0"/>
  </r>
  <r>
    <x v="0"/>
    <x v="0"/>
    <x v="0"/>
    <x v="1"/>
    <x v="2"/>
    <s v="EE_Enefit"/>
    <x v="0"/>
    <x v="2"/>
    <n v="0"/>
    <n v="0"/>
  </r>
  <r>
    <x v="0"/>
    <x v="0"/>
    <x v="0"/>
    <x v="1"/>
    <x v="2"/>
    <s v="EE_Enefit"/>
    <x v="1"/>
    <x v="0"/>
    <n v="0"/>
    <n v="0"/>
  </r>
  <r>
    <x v="0"/>
    <x v="0"/>
    <x v="0"/>
    <x v="1"/>
    <x v="2"/>
    <s v="EE_Enefit"/>
    <x v="1"/>
    <x v="1"/>
    <n v="0"/>
    <n v="0"/>
  </r>
  <r>
    <x v="0"/>
    <x v="0"/>
    <x v="0"/>
    <x v="1"/>
    <x v="2"/>
    <s v="EE_Enefit"/>
    <x v="1"/>
    <x v="2"/>
    <n v="0"/>
    <n v="0"/>
  </r>
  <r>
    <x v="0"/>
    <x v="0"/>
    <x v="0"/>
    <x v="1"/>
    <x v="2"/>
    <s v="EE_Industry"/>
    <x v="0"/>
    <x v="0"/>
    <n v="0"/>
    <n v="0"/>
  </r>
  <r>
    <x v="0"/>
    <x v="0"/>
    <x v="0"/>
    <x v="1"/>
    <x v="2"/>
    <s v="EE_Industry"/>
    <x v="0"/>
    <x v="1"/>
    <n v="140.754530416541"/>
    <n v="506.71630949954903"/>
  </r>
  <r>
    <x v="0"/>
    <x v="0"/>
    <x v="0"/>
    <x v="1"/>
    <x v="2"/>
    <s v="EE_Industry"/>
    <x v="0"/>
    <x v="2"/>
    <n v="379.398245616427"/>
    <n v="1365.83368421914"/>
  </r>
  <r>
    <x v="0"/>
    <x v="0"/>
    <x v="0"/>
    <x v="1"/>
    <x v="2"/>
    <s v="EE_Industry"/>
    <x v="1"/>
    <x v="0"/>
    <n v="0"/>
    <n v="0"/>
  </r>
  <r>
    <x v="0"/>
    <x v="0"/>
    <x v="0"/>
    <x v="1"/>
    <x v="2"/>
    <s v="EE_Industry"/>
    <x v="1"/>
    <x v="1"/>
    <n v="0"/>
    <n v="0"/>
  </r>
  <r>
    <x v="0"/>
    <x v="0"/>
    <x v="0"/>
    <x v="1"/>
    <x v="2"/>
    <s v="EE_Industry"/>
    <x v="1"/>
    <x v="2"/>
    <n v="0"/>
    <n v="0"/>
  </r>
  <r>
    <x v="0"/>
    <x v="0"/>
    <x v="0"/>
    <x v="1"/>
    <x v="2"/>
    <s v="EE_Kohtla_Jarve"/>
    <x v="0"/>
    <x v="0"/>
    <n v="0"/>
    <n v="0"/>
  </r>
  <r>
    <x v="0"/>
    <x v="0"/>
    <x v="0"/>
    <x v="1"/>
    <x v="2"/>
    <s v="EE_Kohtla_Jarve"/>
    <x v="0"/>
    <x v="1"/>
    <n v="0"/>
    <n v="0"/>
  </r>
  <r>
    <x v="0"/>
    <x v="0"/>
    <x v="0"/>
    <x v="1"/>
    <x v="2"/>
    <s v="EE_Kohtla_Jarve"/>
    <x v="0"/>
    <x v="2"/>
    <n v="0"/>
    <n v="0"/>
  </r>
  <r>
    <x v="0"/>
    <x v="0"/>
    <x v="0"/>
    <x v="1"/>
    <x v="2"/>
    <s v="EE_Kohtla_Jarve"/>
    <x v="1"/>
    <x v="0"/>
    <n v="0"/>
    <n v="0"/>
  </r>
  <r>
    <x v="0"/>
    <x v="0"/>
    <x v="0"/>
    <x v="1"/>
    <x v="2"/>
    <s v="EE_Kohtla_Jarve"/>
    <x v="1"/>
    <x v="1"/>
    <n v="0"/>
    <n v="0"/>
  </r>
  <r>
    <x v="0"/>
    <x v="0"/>
    <x v="0"/>
    <x v="1"/>
    <x v="2"/>
    <s v="EE_Kohtla_Jarve"/>
    <x v="1"/>
    <x v="2"/>
    <n v="0"/>
    <n v="0"/>
  </r>
  <r>
    <x v="0"/>
    <x v="0"/>
    <x v="0"/>
    <x v="1"/>
    <x v="2"/>
    <s v="EE_Narva"/>
    <x v="0"/>
    <x v="0"/>
    <n v="0"/>
    <n v="0"/>
  </r>
  <r>
    <x v="0"/>
    <x v="0"/>
    <x v="0"/>
    <x v="1"/>
    <x v="2"/>
    <s v="EE_Narva"/>
    <x v="0"/>
    <x v="1"/>
    <n v="0"/>
    <n v="0"/>
  </r>
  <r>
    <x v="0"/>
    <x v="0"/>
    <x v="0"/>
    <x v="1"/>
    <x v="2"/>
    <s v="EE_Narva"/>
    <x v="0"/>
    <x v="2"/>
    <n v="0"/>
    <n v="0"/>
  </r>
  <r>
    <x v="0"/>
    <x v="0"/>
    <x v="0"/>
    <x v="1"/>
    <x v="2"/>
    <s v="EE_Narva"/>
    <x v="1"/>
    <x v="0"/>
    <n v="0"/>
    <n v="0"/>
  </r>
  <r>
    <x v="0"/>
    <x v="0"/>
    <x v="0"/>
    <x v="1"/>
    <x v="2"/>
    <s v="EE_Narva"/>
    <x v="1"/>
    <x v="1"/>
    <n v="0"/>
    <n v="0"/>
  </r>
  <r>
    <x v="0"/>
    <x v="0"/>
    <x v="0"/>
    <x v="1"/>
    <x v="2"/>
    <s v="EE_Narva"/>
    <x v="1"/>
    <x v="2"/>
    <n v="0"/>
    <n v="0"/>
  </r>
  <r>
    <x v="0"/>
    <x v="0"/>
    <x v="0"/>
    <x v="1"/>
    <x v="2"/>
    <s v="EE_Parnu"/>
    <x v="0"/>
    <x v="0"/>
    <n v="0"/>
    <n v="0"/>
  </r>
  <r>
    <x v="0"/>
    <x v="0"/>
    <x v="0"/>
    <x v="1"/>
    <x v="2"/>
    <s v="EE_Parnu"/>
    <x v="0"/>
    <x v="1"/>
    <n v="0"/>
    <n v="0"/>
  </r>
  <r>
    <x v="0"/>
    <x v="0"/>
    <x v="0"/>
    <x v="1"/>
    <x v="2"/>
    <s v="EE_Parnu"/>
    <x v="0"/>
    <x v="2"/>
    <n v="0"/>
    <n v="0"/>
  </r>
  <r>
    <x v="0"/>
    <x v="0"/>
    <x v="0"/>
    <x v="1"/>
    <x v="2"/>
    <s v="EE_Parnu"/>
    <x v="1"/>
    <x v="0"/>
    <n v="0"/>
    <n v="0"/>
  </r>
  <r>
    <x v="0"/>
    <x v="0"/>
    <x v="0"/>
    <x v="1"/>
    <x v="2"/>
    <s v="EE_Parnu"/>
    <x v="1"/>
    <x v="1"/>
    <n v="0"/>
    <n v="0"/>
  </r>
  <r>
    <x v="0"/>
    <x v="0"/>
    <x v="0"/>
    <x v="1"/>
    <x v="2"/>
    <s v="EE_Parnu"/>
    <x v="1"/>
    <x v="2"/>
    <n v="0"/>
    <n v="0"/>
  </r>
  <r>
    <x v="0"/>
    <x v="0"/>
    <x v="0"/>
    <x v="1"/>
    <x v="2"/>
    <s v="EE_Rural"/>
    <x v="0"/>
    <x v="0"/>
    <n v="0"/>
    <n v="0"/>
  </r>
  <r>
    <x v="0"/>
    <x v="0"/>
    <x v="0"/>
    <x v="1"/>
    <x v="2"/>
    <s v="EE_Rural"/>
    <x v="0"/>
    <x v="1"/>
    <n v="0"/>
    <n v="0"/>
  </r>
  <r>
    <x v="0"/>
    <x v="0"/>
    <x v="0"/>
    <x v="1"/>
    <x v="2"/>
    <s v="EE_Rural"/>
    <x v="0"/>
    <x v="2"/>
    <n v="0"/>
    <n v="0"/>
  </r>
  <r>
    <x v="0"/>
    <x v="0"/>
    <x v="0"/>
    <x v="1"/>
    <x v="2"/>
    <s v="EE_Rural"/>
    <x v="1"/>
    <x v="0"/>
    <n v="0"/>
    <n v="0"/>
  </r>
  <r>
    <x v="0"/>
    <x v="0"/>
    <x v="0"/>
    <x v="1"/>
    <x v="2"/>
    <s v="EE_Rural"/>
    <x v="1"/>
    <x v="1"/>
    <n v="0"/>
    <n v="0"/>
  </r>
  <r>
    <x v="0"/>
    <x v="0"/>
    <x v="0"/>
    <x v="1"/>
    <x v="2"/>
    <s v="EE_Rural"/>
    <x v="1"/>
    <x v="2"/>
    <n v="0"/>
    <n v="0"/>
  </r>
  <r>
    <x v="0"/>
    <x v="0"/>
    <x v="0"/>
    <x v="1"/>
    <x v="2"/>
    <s v="EE_Sillamae"/>
    <x v="0"/>
    <x v="0"/>
    <n v="0"/>
    <n v="0"/>
  </r>
  <r>
    <x v="0"/>
    <x v="0"/>
    <x v="0"/>
    <x v="1"/>
    <x v="2"/>
    <s v="EE_Sillamae"/>
    <x v="0"/>
    <x v="1"/>
    <n v="0"/>
    <n v="0"/>
  </r>
  <r>
    <x v="0"/>
    <x v="0"/>
    <x v="0"/>
    <x v="1"/>
    <x v="2"/>
    <s v="EE_Sillamae"/>
    <x v="0"/>
    <x v="2"/>
    <n v="0"/>
    <n v="0"/>
  </r>
  <r>
    <x v="0"/>
    <x v="0"/>
    <x v="0"/>
    <x v="1"/>
    <x v="2"/>
    <s v="EE_Sillamae"/>
    <x v="1"/>
    <x v="0"/>
    <n v="0"/>
    <n v="0"/>
  </r>
  <r>
    <x v="0"/>
    <x v="0"/>
    <x v="0"/>
    <x v="1"/>
    <x v="2"/>
    <s v="EE_Sillamae"/>
    <x v="1"/>
    <x v="1"/>
    <n v="0"/>
    <n v="0"/>
  </r>
  <r>
    <x v="0"/>
    <x v="0"/>
    <x v="0"/>
    <x v="1"/>
    <x v="2"/>
    <s v="EE_Sillamae"/>
    <x v="1"/>
    <x v="2"/>
    <n v="0"/>
    <n v="0"/>
  </r>
  <r>
    <x v="0"/>
    <x v="0"/>
    <x v="0"/>
    <x v="1"/>
    <x v="2"/>
    <s v="EE_Tallinn"/>
    <x v="0"/>
    <x v="0"/>
    <n v="0"/>
    <n v="0"/>
  </r>
  <r>
    <x v="0"/>
    <x v="0"/>
    <x v="0"/>
    <x v="1"/>
    <x v="2"/>
    <s v="EE_Tallinn"/>
    <x v="0"/>
    <x v="1"/>
    <n v="0"/>
    <n v="0"/>
  </r>
  <r>
    <x v="0"/>
    <x v="0"/>
    <x v="0"/>
    <x v="1"/>
    <x v="2"/>
    <s v="EE_Tallinn"/>
    <x v="0"/>
    <x v="2"/>
    <n v="0"/>
    <n v="0"/>
  </r>
  <r>
    <x v="0"/>
    <x v="0"/>
    <x v="0"/>
    <x v="1"/>
    <x v="2"/>
    <s v="EE_Tallinn"/>
    <x v="1"/>
    <x v="0"/>
    <n v="0"/>
    <n v="0"/>
  </r>
  <r>
    <x v="0"/>
    <x v="0"/>
    <x v="0"/>
    <x v="1"/>
    <x v="2"/>
    <s v="EE_Tallinn"/>
    <x v="1"/>
    <x v="1"/>
    <n v="0"/>
    <n v="0"/>
  </r>
  <r>
    <x v="0"/>
    <x v="0"/>
    <x v="0"/>
    <x v="1"/>
    <x v="2"/>
    <s v="EE_Tallinn"/>
    <x v="1"/>
    <x v="2"/>
    <n v="0"/>
    <n v="0"/>
  </r>
  <r>
    <x v="0"/>
    <x v="0"/>
    <x v="0"/>
    <x v="1"/>
    <x v="2"/>
    <s v="EE_Tartu"/>
    <x v="0"/>
    <x v="0"/>
    <n v="0"/>
    <n v="0"/>
  </r>
  <r>
    <x v="0"/>
    <x v="0"/>
    <x v="0"/>
    <x v="1"/>
    <x v="2"/>
    <s v="EE_Tartu"/>
    <x v="0"/>
    <x v="1"/>
    <n v="0"/>
    <n v="0"/>
  </r>
  <r>
    <x v="0"/>
    <x v="0"/>
    <x v="0"/>
    <x v="1"/>
    <x v="2"/>
    <s v="EE_Tartu"/>
    <x v="0"/>
    <x v="2"/>
    <n v="0"/>
    <n v="0"/>
  </r>
  <r>
    <x v="0"/>
    <x v="0"/>
    <x v="0"/>
    <x v="1"/>
    <x v="2"/>
    <s v="EE_Tartu"/>
    <x v="1"/>
    <x v="0"/>
    <n v="0"/>
    <n v="0"/>
  </r>
  <r>
    <x v="0"/>
    <x v="0"/>
    <x v="0"/>
    <x v="1"/>
    <x v="2"/>
    <s v="EE_Tartu"/>
    <x v="1"/>
    <x v="1"/>
    <n v="0"/>
    <n v="0"/>
  </r>
  <r>
    <x v="0"/>
    <x v="0"/>
    <x v="0"/>
    <x v="1"/>
    <x v="2"/>
    <s v="EE_Tartu"/>
    <x v="1"/>
    <x v="2"/>
    <n v="0"/>
    <n v="0"/>
  </r>
  <r>
    <x v="0"/>
    <x v="0"/>
    <x v="0"/>
    <x v="1"/>
    <x v="2"/>
    <s v="EE_Urban"/>
    <x v="0"/>
    <x v="0"/>
    <n v="0"/>
    <n v="0"/>
  </r>
  <r>
    <x v="0"/>
    <x v="0"/>
    <x v="0"/>
    <x v="1"/>
    <x v="2"/>
    <s v="EE_Urban"/>
    <x v="0"/>
    <x v="1"/>
    <n v="0"/>
    <n v="0"/>
  </r>
  <r>
    <x v="0"/>
    <x v="0"/>
    <x v="0"/>
    <x v="1"/>
    <x v="2"/>
    <s v="EE_Urban"/>
    <x v="0"/>
    <x v="2"/>
    <n v="0"/>
    <n v="0"/>
  </r>
  <r>
    <x v="0"/>
    <x v="0"/>
    <x v="0"/>
    <x v="1"/>
    <x v="2"/>
    <s v="EE_Urban"/>
    <x v="1"/>
    <x v="0"/>
    <n v="0"/>
    <n v="0"/>
  </r>
  <r>
    <x v="0"/>
    <x v="0"/>
    <x v="0"/>
    <x v="1"/>
    <x v="2"/>
    <s v="EE_Urban"/>
    <x v="1"/>
    <x v="1"/>
    <n v="0"/>
    <n v="0"/>
  </r>
  <r>
    <x v="0"/>
    <x v="0"/>
    <x v="0"/>
    <x v="1"/>
    <x v="2"/>
    <s v="EE_Urban"/>
    <x v="1"/>
    <x v="2"/>
    <n v="0"/>
    <n v="0"/>
  </r>
  <r>
    <x v="0"/>
    <x v="0"/>
    <x v="0"/>
    <x v="2"/>
    <x v="3"/>
    <s v="FI_IND"/>
    <x v="0"/>
    <x v="0"/>
    <n v="0"/>
    <n v="0"/>
  </r>
  <r>
    <x v="0"/>
    <x v="0"/>
    <x v="0"/>
    <x v="2"/>
    <x v="3"/>
    <s v="FI_IND"/>
    <x v="0"/>
    <x v="1"/>
    <n v="0"/>
    <n v="0"/>
  </r>
  <r>
    <x v="0"/>
    <x v="0"/>
    <x v="0"/>
    <x v="2"/>
    <x v="3"/>
    <s v="FI_IND"/>
    <x v="0"/>
    <x v="2"/>
    <n v="0"/>
    <n v="0"/>
  </r>
  <r>
    <x v="0"/>
    <x v="0"/>
    <x v="0"/>
    <x v="2"/>
    <x v="3"/>
    <s v="FI_IND"/>
    <x v="1"/>
    <x v="0"/>
    <n v="0"/>
    <n v="0"/>
  </r>
  <r>
    <x v="0"/>
    <x v="0"/>
    <x v="0"/>
    <x v="2"/>
    <x v="3"/>
    <s v="FI_IND"/>
    <x v="1"/>
    <x v="1"/>
    <n v="0"/>
    <n v="0"/>
  </r>
  <r>
    <x v="0"/>
    <x v="0"/>
    <x v="0"/>
    <x v="2"/>
    <x v="3"/>
    <s v="FI_IND"/>
    <x v="1"/>
    <x v="2"/>
    <n v="0"/>
    <n v="0"/>
  </r>
  <r>
    <x v="0"/>
    <x v="0"/>
    <x v="0"/>
    <x v="2"/>
    <x v="3"/>
    <s v="FI_large"/>
    <x v="0"/>
    <x v="0"/>
    <n v="0"/>
    <n v="0"/>
  </r>
  <r>
    <x v="0"/>
    <x v="0"/>
    <x v="0"/>
    <x v="2"/>
    <x v="3"/>
    <s v="FI_large"/>
    <x v="0"/>
    <x v="1"/>
    <n v="2480"/>
    <n v="8928"/>
  </r>
  <r>
    <x v="0"/>
    <x v="0"/>
    <x v="0"/>
    <x v="2"/>
    <x v="3"/>
    <s v="FI_large"/>
    <x v="0"/>
    <x v="2"/>
    <n v="0"/>
    <n v="0"/>
  </r>
  <r>
    <x v="0"/>
    <x v="0"/>
    <x v="0"/>
    <x v="2"/>
    <x v="3"/>
    <s v="FI_large"/>
    <x v="1"/>
    <x v="0"/>
    <n v="1341.0406722360799"/>
    <n v="4827.7464200498998"/>
  </r>
  <r>
    <x v="0"/>
    <x v="0"/>
    <x v="0"/>
    <x v="2"/>
    <x v="3"/>
    <s v="FI_large"/>
    <x v="1"/>
    <x v="1"/>
    <n v="2480"/>
    <n v="8928"/>
  </r>
  <r>
    <x v="0"/>
    <x v="0"/>
    <x v="0"/>
    <x v="2"/>
    <x v="3"/>
    <s v="FI_large"/>
    <x v="1"/>
    <x v="2"/>
    <n v="0"/>
    <n v="0"/>
  </r>
  <r>
    <x v="0"/>
    <x v="0"/>
    <x v="0"/>
    <x v="2"/>
    <x v="3"/>
    <s v="FI_large_gas"/>
    <x v="0"/>
    <x v="0"/>
    <n v="0"/>
    <n v="0"/>
  </r>
  <r>
    <x v="0"/>
    <x v="0"/>
    <x v="0"/>
    <x v="2"/>
    <x v="3"/>
    <s v="FI_large_gas"/>
    <x v="0"/>
    <x v="1"/>
    <n v="0"/>
    <n v="0"/>
  </r>
  <r>
    <x v="0"/>
    <x v="0"/>
    <x v="0"/>
    <x v="2"/>
    <x v="3"/>
    <s v="FI_large_gas"/>
    <x v="0"/>
    <x v="2"/>
    <n v="0"/>
    <n v="0"/>
  </r>
  <r>
    <x v="0"/>
    <x v="0"/>
    <x v="0"/>
    <x v="2"/>
    <x v="3"/>
    <s v="FI_large_gas"/>
    <x v="1"/>
    <x v="0"/>
    <n v="0"/>
    <n v="0"/>
  </r>
  <r>
    <x v="0"/>
    <x v="0"/>
    <x v="0"/>
    <x v="2"/>
    <x v="3"/>
    <s v="FI_large_gas"/>
    <x v="1"/>
    <x v="1"/>
    <n v="0"/>
    <n v="0"/>
  </r>
  <r>
    <x v="0"/>
    <x v="0"/>
    <x v="0"/>
    <x v="2"/>
    <x v="3"/>
    <s v="FI_large_gas"/>
    <x v="1"/>
    <x v="2"/>
    <n v="0"/>
    <n v="0"/>
  </r>
  <r>
    <x v="0"/>
    <x v="0"/>
    <x v="0"/>
    <x v="2"/>
    <x v="3"/>
    <s v="FI_medium"/>
    <x v="0"/>
    <x v="0"/>
    <n v="656"/>
    <n v="2361.6"/>
  </r>
  <r>
    <x v="0"/>
    <x v="0"/>
    <x v="0"/>
    <x v="2"/>
    <x v="3"/>
    <s v="FI_medium"/>
    <x v="0"/>
    <x v="1"/>
    <n v="656"/>
    <n v="2361.6"/>
  </r>
  <r>
    <x v="0"/>
    <x v="0"/>
    <x v="0"/>
    <x v="2"/>
    <x v="3"/>
    <s v="FI_medium"/>
    <x v="0"/>
    <x v="2"/>
    <n v="0"/>
    <n v="0"/>
  </r>
  <r>
    <x v="0"/>
    <x v="0"/>
    <x v="0"/>
    <x v="2"/>
    <x v="3"/>
    <s v="FI_medium"/>
    <x v="1"/>
    <x v="0"/>
    <n v="0"/>
    <n v="0"/>
  </r>
  <r>
    <x v="0"/>
    <x v="0"/>
    <x v="0"/>
    <x v="2"/>
    <x v="3"/>
    <s v="FI_medium"/>
    <x v="1"/>
    <x v="1"/>
    <n v="0"/>
    <n v="0"/>
  </r>
  <r>
    <x v="0"/>
    <x v="0"/>
    <x v="0"/>
    <x v="2"/>
    <x v="3"/>
    <s v="FI_medium"/>
    <x v="1"/>
    <x v="2"/>
    <n v="0"/>
    <n v="0"/>
  </r>
  <r>
    <x v="0"/>
    <x v="0"/>
    <x v="0"/>
    <x v="2"/>
    <x v="3"/>
    <s v="FI_medium_gas"/>
    <x v="0"/>
    <x v="0"/>
    <n v="0"/>
    <n v="0"/>
  </r>
  <r>
    <x v="0"/>
    <x v="0"/>
    <x v="0"/>
    <x v="2"/>
    <x v="3"/>
    <s v="FI_medium_gas"/>
    <x v="0"/>
    <x v="1"/>
    <n v="1090"/>
    <n v="3924"/>
  </r>
  <r>
    <x v="0"/>
    <x v="0"/>
    <x v="0"/>
    <x v="2"/>
    <x v="3"/>
    <s v="FI_medium_gas"/>
    <x v="0"/>
    <x v="2"/>
    <n v="0"/>
    <n v="0"/>
  </r>
  <r>
    <x v="0"/>
    <x v="0"/>
    <x v="0"/>
    <x v="2"/>
    <x v="3"/>
    <s v="FI_medium_gas"/>
    <x v="1"/>
    <x v="0"/>
    <n v="0"/>
    <n v="0"/>
  </r>
  <r>
    <x v="0"/>
    <x v="0"/>
    <x v="0"/>
    <x v="2"/>
    <x v="3"/>
    <s v="FI_medium_gas"/>
    <x v="1"/>
    <x v="1"/>
    <n v="0"/>
    <n v="0"/>
  </r>
  <r>
    <x v="0"/>
    <x v="0"/>
    <x v="0"/>
    <x v="2"/>
    <x v="3"/>
    <s v="FI_medium_gas"/>
    <x v="1"/>
    <x v="2"/>
    <n v="0"/>
    <n v="0"/>
  </r>
  <r>
    <x v="0"/>
    <x v="0"/>
    <x v="0"/>
    <x v="2"/>
    <x v="3"/>
    <s v="FI_small"/>
    <x v="0"/>
    <x v="0"/>
    <n v="0"/>
    <n v="0"/>
  </r>
  <r>
    <x v="0"/>
    <x v="0"/>
    <x v="0"/>
    <x v="2"/>
    <x v="3"/>
    <s v="FI_small"/>
    <x v="0"/>
    <x v="1"/>
    <n v="0"/>
    <n v="0"/>
  </r>
  <r>
    <x v="0"/>
    <x v="0"/>
    <x v="0"/>
    <x v="2"/>
    <x v="3"/>
    <s v="FI_small"/>
    <x v="0"/>
    <x v="2"/>
    <n v="0"/>
    <n v="0"/>
  </r>
  <r>
    <x v="0"/>
    <x v="0"/>
    <x v="0"/>
    <x v="2"/>
    <x v="3"/>
    <s v="FI_small"/>
    <x v="1"/>
    <x v="0"/>
    <n v="0"/>
    <n v="0"/>
  </r>
  <r>
    <x v="0"/>
    <x v="0"/>
    <x v="0"/>
    <x v="2"/>
    <x v="3"/>
    <s v="FI_small"/>
    <x v="1"/>
    <x v="1"/>
    <n v="0"/>
    <n v="0"/>
  </r>
  <r>
    <x v="0"/>
    <x v="0"/>
    <x v="0"/>
    <x v="2"/>
    <x v="3"/>
    <s v="FI_small"/>
    <x v="1"/>
    <x v="2"/>
    <n v="0"/>
    <n v="0"/>
  </r>
  <r>
    <x v="0"/>
    <x v="0"/>
    <x v="0"/>
    <x v="2"/>
    <x v="3"/>
    <s v="FI_small_gas"/>
    <x v="0"/>
    <x v="0"/>
    <n v="0"/>
    <n v="0"/>
  </r>
  <r>
    <x v="0"/>
    <x v="0"/>
    <x v="0"/>
    <x v="2"/>
    <x v="3"/>
    <s v="FI_small_gas"/>
    <x v="0"/>
    <x v="1"/>
    <n v="0"/>
    <n v="0"/>
  </r>
  <r>
    <x v="0"/>
    <x v="0"/>
    <x v="0"/>
    <x v="2"/>
    <x v="3"/>
    <s v="FI_small_gas"/>
    <x v="0"/>
    <x v="2"/>
    <n v="0"/>
    <n v="0"/>
  </r>
  <r>
    <x v="0"/>
    <x v="0"/>
    <x v="0"/>
    <x v="2"/>
    <x v="3"/>
    <s v="FI_small_gas"/>
    <x v="1"/>
    <x v="0"/>
    <n v="0"/>
    <n v="0"/>
  </r>
  <r>
    <x v="0"/>
    <x v="0"/>
    <x v="0"/>
    <x v="2"/>
    <x v="3"/>
    <s v="FI_small_gas"/>
    <x v="1"/>
    <x v="1"/>
    <n v="0"/>
    <n v="0"/>
  </r>
  <r>
    <x v="0"/>
    <x v="0"/>
    <x v="0"/>
    <x v="2"/>
    <x v="3"/>
    <s v="FI_small_gas"/>
    <x v="1"/>
    <x v="2"/>
    <n v="0"/>
    <n v="0"/>
  </r>
  <r>
    <x v="0"/>
    <x v="0"/>
    <x v="0"/>
    <x v="3"/>
    <x v="4"/>
    <s v="DE4-E_A"/>
    <x v="0"/>
    <x v="0"/>
    <n v="0"/>
    <n v="0"/>
  </r>
  <r>
    <x v="0"/>
    <x v="0"/>
    <x v="0"/>
    <x v="3"/>
    <x v="4"/>
    <s v="DE4-E_A"/>
    <x v="0"/>
    <x v="1"/>
    <n v="0"/>
    <n v="0"/>
  </r>
  <r>
    <x v="0"/>
    <x v="0"/>
    <x v="0"/>
    <x v="3"/>
    <x v="4"/>
    <s v="DE4-E_A"/>
    <x v="0"/>
    <x v="2"/>
    <n v="0"/>
    <n v="0"/>
  </r>
  <r>
    <x v="0"/>
    <x v="0"/>
    <x v="0"/>
    <x v="3"/>
    <x v="4"/>
    <s v="DE4-E_A"/>
    <x v="1"/>
    <x v="0"/>
    <n v="0"/>
    <n v="0"/>
  </r>
  <r>
    <x v="0"/>
    <x v="0"/>
    <x v="0"/>
    <x v="3"/>
    <x v="4"/>
    <s v="DE4-E_A"/>
    <x v="1"/>
    <x v="1"/>
    <n v="0"/>
    <n v="0"/>
  </r>
  <r>
    <x v="0"/>
    <x v="0"/>
    <x v="0"/>
    <x v="3"/>
    <x v="4"/>
    <s v="DE4-E_A"/>
    <x v="1"/>
    <x v="2"/>
    <n v="0"/>
    <n v="0"/>
  </r>
  <r>
    <x v="0"/>
    <x v="0"/>
    <x v="0"/>
    <x v="3"/>
    <x v="5"/>
    <s v="DE4-N_A"/>
    <x v="0"/>
    <x v="0"/>
    <n v="0"/>
    <n v="0"/>
  </r>
  <r>
    <x v="0"/>
    <x v="0"/>
    <x v="0"/>
    <x v="3"/>
    <x v="5"/>
    <s v="DE4-N_A"/>
    <x v="0"/>
    <x v="1"/>
    <n v="0"/>
    <n v="0"/>
  </r>
  <r>
    <x v="0"/>
    <x v="0"/>
    <x v="0"/>
    <x v="3"/>
    <x v="5"/>
    <s v="DE4-N_A"/>
    <x v="0"/>
    <x v="2"/>
    <n v="0"/>
    <n v="0"/>
  </r>
  <r>
    <x v="0"/>
    <x v="0"/>
    <x v="0"/>
    <x v="3"/>
    <x v="5"/>
    <s v="DE4-N_A"/>
    <x v="1"/>
    <x v="0"/>
    <n v="0"/>
    <n v="0"/>
  </r>
  <r>
    <x v="0"/>
    <x v="0"/>
    <x v="0"/>
    <x v="3"/>
    <x v="5"/>
    <s v="DE4-N_A"/>
    <x v="1"/>
    <x v="1"/>
    <n v="0"/>
    <n v="0"/>
  </r>
  <r>
    <x v="0"/>
    <x v="0"/>
    <x v="0"/>
    <x v="3"/>
    <x v="5"/>
    <s v="DE4-N_A"/>
    <x v="1"/>
    <x v="2"/>
    <n v="0"/>
    <n v="0"/>
  </r>
  <r>
    <x v="0"/>
    <x v="0"/>
    <x v="0"/>
    <x v="3"/>
    <x v="6"/>
    <s v="DE4-S_A"/>
    <x v="0"/>
    <x v="0"/>
    <n v="0"/>
    <n v="0"/>
  </r>
  <r>
    <x v="0"/>
    <x v="0"/>
    <x v="0"/>
    <x v="3"/>
    <x v="6"/>
    <s v="DE4-S_A"/>
    <x v="0"/>
    <x v="1"/>
    <n v="0"/>
    <n v="0"/>
  </r>
  <r>
    <x v="0"/>
    <x v="0"/>
    <x v="0"/>
    <x v="3"/>
    <x v="6"/>
    <s v="DE4-S_A"/>
    <x v="0"/>
    <x v="2"/>
    <n v="0"/>
    <n v="0"/>
  </r>
  <r>
    <x v="0"/>
    <x v="0"/>
    <x v="0"/>
    <x v="3"/>
    <x v="6"/>
    <s v="DE4-S_A"/>
    <x v="1"/>
    <x v="0"/>
    <n v="0"/>
    <n v="0"/>
  </r>
  <r>
    <x v="0"/>
    <x v="0"/>
    <x v="0"/>
    <x v="3"/>
    <x v="6"/>
    <s v="DE4-S_A"/>
    <x v="1"/>
    <x v="1"/>
    <n v="0"/>
    <n v="0"/>
  </r>
  <r>
    <x v="0"/>
    <x v="0"/>
    <x v="0"/>
    <x v="3"/>
    <x v="6"/>
    <s v="DE4-S_A"/>
    <x v="1"/>
    <x v="2"/>
    <n v="0"/>
    <n v="0"/>
  </r>
  <r>
    <x v="0"/>
    <x v="0"/>
    <x v="0"/>
    <x v="3"/>
    <x v="7"/>
    <s v="DE4-W_A"/>
    <x v="0"/>
    <x v="0"/>
    <n v="0"/>
    <n v="0"/>
  </r>
  <r>
    <x v="0"/>
    <x v="0"/>
    <x v="0"/>
    <x v="3"/>
    <x v="7"/>
    <s v="DE4-W_A"/>
    <x v="0"/>
    <x v="1"/>
    <n v="0"/>
    <n v="0"/>
  </r>
  <r>
    <x v="0"/>
    <x v="0"/>
    <x v="0"/>
    <x v="3"/>
    <x v="7"/>
    <s v="DE4-W_A"/>
    <x v="0"/>
    <x v="2"/>
    <n v="0"/>
    <n v="0"/>
  </r>
  <r>
    <x v="0"/>
    <x v="0"/>
    <x v="0"/>
    <x v="3"/>
    <x v="7"/>
    <s v="DE4-W_A"/>
    <x v="1"/>
    <x v="0"/>
    <n v="0"/>
    <n v="0"/>
  </r>
  <r>
    <x v="0"/>
    <x v="0"/>
    <x v="0"/>
    <x v="3"/>
    <x v="7"/>
    <s v="DE4-W_A"/>
    <x v="1"/>
    <x v="1"/>
    <n v="0"/>
    <n v="0"/>
  </r>
  <r>
    <x v="0"/>
    <x v="0"/>
    <x v="0"/>
    <x v="3"/>
    <x v="7"/>
    <s v="DE4-W_A"/>
    <x v="1"/>
    <x v="2"/>
    <n v="0"/>
    <n v="0"/>
  </r>
  <r>
    <x v="0"/>
    <x v="0"/>
    <x v="0"/>
    <x v="4"/>
    <x v="8"/>
    <s v="LV_Other_DH"/>
    <x v="0"/>
    <x v="0"/>
    <n v="0"/>
    <n v="0"/>
  </r>
  <r>
    <x v="0"/>
    <x v="0"/>
    <x v="0"/>
    <x v="4"/>
    <x v="8"/>
    <s v="LV_Other_DH"/>
    <x v="0"/>
    <x v="1"/>
    <n v="0"/>
    <n v="0"/>
  </r>
  <r>
    <x v="0"/>
    <x v="0"/>
    <x v="0"/>
    <x v="4"/>
    <x v="8"/>
    <s v="LV_Other_DH"/>
    <x v="0"/>
    <x v="2"/>
    <n v="0"/>
    <n v="0"/>
  </r>
  <r>
    <x v="0"/>
    <x v="0"/>
    <x v="0"/>
    <x v="4"/>
    <x v="8"/>
    <s v="LV_Other_DH"/>
    <x v="1"/>
    <x v="0"/>
    <n v="0"/>
    <n v="0"/>
  </r>
  <r>
    <x v="0"/>
    <x v="0"/>
    <x v="0"/>
    <x v="4"/>
    <x v="8"/>
    <s v="LV_Other_DH"/>
    <x v="1"/>
    <x v="1"/>
    <n v="0"/>
    <n v="0"/>
  </r>
  <r>
    <x v="0"/>
    <x v="0"/>
    <x v="0"/>
    <x v="4"/>
    <x v="8"/>
    <s v="LV_Other_DH"/>
    <x v="1"/>
    <x v="2"/>
    <n v="0"/>
    <n v="0"/>
  </r>
  <r>
    <x v="0"/>
    <x v="0"/>
    <x v="0"/>
    <x v="4"/>
    <x v="8"/>
    <s v="LV_RigaR"/>
    <x v="0"/>
    <x v="0"/>
    <n v="0"/>
    <n v="0"/>
  </r>
  <r>
    <x v="0"/>
    <x v="0"/>
    <x v="0"/>
    <x v="4"/>
    <x v="8"/>
    <s v="LV_RigaR"/>
    <x v="0"/>
    <x v="1"/>
    <n v="0"/>
    <n v="0"/>
  </r>
  <r>
    <x v="0"/>
    <x v="0"/>
    <x v="0"/>
    <x v="4"/>
    <x v="8"/>
    <s v="LV_RigaR"/>
    <x v="0"/>
    <x v="2"/>
    <n v="0"/>
    <n v="0"/>
  </r>
  <r>
    <x v="0"/>
    <x v="0"/>
    <x v="0"/>
    <x v="4"/>
    <x v="8"/>
    <s v="LV_RigaR"/>
    <x v="1"/>
    <x v="0"/>
    <n v="0"/>
    <n v="0"/>
  </r>
  <r>
    <x v="0"/>
    <x v="0"/>
    <x v="0"/>
    <x v="4"/>
    <x v="8"/>
    <s v="LV_RigaR"/>
    <x v="1"/>
    <x v="1"/>
    <n v="0"/>
    <n v="0"/>
  </r>
  <r>
    <x v="0"/>
    <x v="0"/>
    <x v="0"/>
    <x v="4"/>
    <x v="8"/>
    <s v="LV_RigaR"/>
    <x v="1"/>
    <x v="2"/>
    <n v="0"/>
    <n v="0"/>
  </r>
  <r>
    <x v="0"/>
    <x v="0"/>
    <x v="0"/>
    <x v="4"/>
    <x v="8"/>
    <s v="LV_Rural"/>
    <x v="0"/>
    <x v="0"/>
    <n v="0"/>
    <n v="0"/>
  </r>
  <r>
    <x v="0"/>
    <x v="0"/>
    <x v="0"/>
    <x v="4"/>
    <x v="8"/>
    <s v="LV_Rural"/>
    <x v="0"/>
    <x v="1"/>
    <n v="0"/>
    <n v="0"/>
  </r>
  <r>
    <x v="0"/>
    <x v="0"/>
    <x v="0"/>
    <x v="4"/>
    <x v="8"/>
    <s v="LV_Rural"/>
    <x v="0"/>
    <x v="2"/>
    <n v="0"/>
    <n v="0"/>
  </r>
  <r>
    <x v="0"/>
    <x v="0"/>
    <x v="0"/>
    <x v="4"/>
    <x v="8"/>
    <s v="LV_Rural"/>
    <x v="1"/>
    <x v="0"/>
    <n v="0"/>
    <n v="0"/>
  </r>
  <r>
    <x v="0"/>
    <x v="0"/>
    <x v="0"/>
    <x v="4"/>
    <x v="8"/>
    <s v="LV_Rural"/>
    <x v="1"/>
    <x v="1"/>
    <n v="0"/>
    <n v="0"/>
  </r>
  <r>
    <x v="0"/>
    <x v="0"/>
    <x v="0"/>
    <x v="4"/>
    <x v="8"/>
    <s v="LV_Rural"/>
    <x v="1"/>
    <x v="2"/>
    <n v="0"/>
    <n v="0"/>
  </r>
  <r>
    <x v="0"/>
    <x v="0"/>
    <x v="0"/>
    <x v="5"/>
    <x v="9"/>
    <s v="LT_KauU"/>
    <x v="0"/>
    <x v="0"/>
    <n v="0"/>
    <n v="0"/>
  </r>
  <r>
    <x v="0"/>
    <x v="0"/>
    <x v="0"/>
    <x v="5"/>
    <x v="9"/>
    <s v="LT_KauU"/>
    <x v="0"/>
    <x v="1"/>
    <n v="0"/>
    <n v="0"/>
  </r>
  <r>
    <x v="0"/>
    <x v="0"/>
    <x v="0"/>
    <x v="5"/>
    <x v="9"/>
    <s v="LT_KauU"/>
    <x v="0"/>
    <x v="2"/>
    <n v="0"/>
    <n v="0"/>
  </r>
  <r>
    <x v="0"/>
    <x v="0"/>
    <x v="0"/>
    <x v="5"/>
    <x v="9"/>
    <s v="LT_KauU"/>
    <x v="1"/>
    <x v="0"/>
    <n v="0"/>
    <n v="0"/>
  </r>
  <r>
    <x v="0"/>
    <x v="0"/>
    <x v="0"/>
    <x v="5"/>
    <x v="9"/>
    <s v="LT_KauU"/>
    <x v="1"/>
    <x v="1"/>
    <n v="0"/>
    <n v="0"/>
  </r>
  <r>
    <x v="0"/>
    <x v="0"/>
    <x v="0"/>
    <x v="5"/>
    <x v="9"/>
    <s v="LT_KauU"/>
    <x v="1"/>
    <x v="2"/>
    <n v="0"/>
    <n v="0"/>
  </r>
  <r>
    <x v="0"/>
    <x v="0"/>
    <x v="0"/>
    <x v="5"/>
    <x v="9"/>
    <s v="LT_KlaU"/>
    <x v="0"/>
    <x v="0"/>
    <n v="0"/>
    <n v="0"/>
  </r>
  <r>
    <x v="0"/>
    <x v="0"/>
    <x v="0"/>
    <x v="5"/>
    <x v="9"/>
    <s v="LT_KlaU"/>
    <x v="0"/>
    <x v="1"/>
    <n v="0"/>
    <n v="0"/>
  </r>
  <r>
    <x v="0"/>
    <x v="0"/>
    <x v="0"/>
    <x v="5"/>
    <x v="9"/>
    <s v="LT_KlaU"/>
    <x v="0"/>
    <x v="2"/>
    <n v="0"/>
    <n v="0"/>
  </r>
  <r>
    <x v="0"/>
    <x v="0"/>
    <x v="0"/>
    <x v="5"/>
    <x v="9"/>
    <s v="LT_KlaU"/>
    <x v="1"/>
    <x v="0"/>
    <n v="0"/>
    <n v="0"/>
  </r>
  <r>
    <x v="0"/>
    <x v="0"/>
    <x v="0"/>
    <x v="5"/>
    <x v="9"/>
    <s v="LT_KlaU"/>
    <x v="1"/>
    <x v="1"/>
    <n v="0"/>
    <n v="0"/>
  </r>
  <r>
    <x v="0"/>
    <x v="0"/>
    <x v="0"/>
    <x v="5"/>
    <x v="9"/>
    <s v="LT_KlaU"/>
    <x v="1"/>
    <x v="2"/>
    <n v="0"/>
    <n v="0"/>
  </r>
  <r>
    <x v="0"/>
    <x v="0"/>
    <x v="0"/>
    <x v="5"/>
    <x v="9"/>
    <s v="LT_Other_DH"/>
    <x v="0"/>
    <x v="0"/>
    <n v="0"/>
    <n v="0"/>
  </r>
  <r>
    <x v="0"/>
    <x v="0"/>
    <x v="0"/>
    <x v="5"/>
    <x v="9"/>
    <s v="LT_Other_DH"/>
    <x v="0"/>
    <x v="1"/>
    <n v="0"/>
    <n v="0"/>
  </r>
  <r>
    <x v="0"/>
    <x v="0"/>
    <x v="0"/>
    <x v="5"/>
    <x v="9"/>
    <s v="LT_Other_DH"/>
    <x v="0"/>
    <x v="2"/>
    <n v="0"/>
    <n v="0"/>
  </r>
  <r>
    <x v="0"/>
    <x v="0"/>
    <x v="0"/>
    <x v="5"/>
    <x v="9"/>
    <s v="LT_Other_DH"/>
    <x v="1"/>
    <x v="0"/>
    <n v="0"/>
    <n v="0"/>
  </r>
  <r>
    <x v="0"/>
    <x v="0"/>
    <x v="0"/>
    <x v="5"/>
    <x v="9"/>
    <s v="LT_Other_DH"/>
    <x v="1"/>
    <x v="1"/>
    <n v="0"/>
    <n v="0"/>
  </r>
  <r>
    <x v="0"/>
    <x v="0"/>
    <x v="0"/>
    <x v="5"/>
    <x v="9"/>
    <s v="LT_Other_DH"/>
    <x v="1"/>
    <x v="2"/>
    <n v="0"/>
    <n v="0"/>
  </r>
  <r>
    <x v="0"/>
    <x v="0"/>
    <x v="0"/>
    <x v="5"/>
    <x v="9"/>
    <s v="LT_Panevezys"/>
    <x v="0"/>
    <x v="0"/>
    <n v="0"/>
    <n v="0"/>
  </r>
  <r>
    <x v="0"/>
    <x v="0"/>
    <x v="0"/>
    <x v="5"/>
    <x v="9"/>
    <s v="LT_Panevezys"/>
    <x v="0"/>
    <x v="1"/>
    <n v="0"/>
    <n v="0"/>
  </r>
  <r>
    <x v="0"/>
    <x v="0"/>
    <x v="0"/>
    <x v="5"/>
    <x v="9"/>
    <s v="LT_Panevezys"/>
    <x v="0"/>
    <x v="2"/>
    <n v="0"/>
    <n v="0"/>
  </r>
  <r>
    <x v="0"/>
    <x v="0"/>
    <x v="0"/>
    <x v="5"/>
    <x v="9"/>
    <s v="LT_Panevezys"/>
    <x v="1"/>
    <x v="0"/>
    <n v="0"/>
    <n v="0"/>
  </r>
  <r>
    <x v="0"/>
    <x v="0"/>
    <x v="0"/>
    <x v="5"/>
    <x v="9"/>
    <s v="LT_Panevezys"/>
    <x v="1"/>
    <x v="1"/>
    <n v="0"/>
    <n v="0"/>
  </r>
  <r>
    <x v="0"/>
    <x v="0"/>
    <x v="0"/>
    <x v="5"/>
    <x v="9"/>
    <s v="LT_Panevezys"/>
    <x v="1"/>
    <x v="2"/>
    <n v="0"/>
    <n v="0"/>
  </r>
  <r>
    <x v="0"/>
    <x v="0"/>
    <x v="0"/>
    <x v="5"/>
    <x v="9"/>
    <s v="LT_Rural"/>
    <x v="0"/>
    <x v="0"/>
    <n v="0"/>
    <n v="0"/>
  </r>
  <r>
    <x v="0"/>
    <x v="0"/>
    <x v="0"/>
    <x v="5"/>
    <x v="9"/>
    <s v="LT_Rural"/>
    <x v="0"/>
    <x v="1"/>
    <n v="0"/>
    <n v="0"/>
  </r>
  <r>
    <x v="0"/>
    <x v="0"/>
    <x v="0"/>
    <x v="5"/>
    <x v="9"/>
    <s v="LT_Rural"/>
    <x v="0"/>
    <x v="2"/>
    <n v="0"/>
    <n v="0"/>
  </r>
  <r>
    <x v="0"/>
    <x v="0"/>
    <x v="0"/>
    <x v="5"/>
    <x v="9"/>
    <s v="LT_Rural"/>
    <x v="1"/>
    <x v="0"/>
    <n v="0"/>
    <n v="0"/>
  </r>
  <r>
    <x v="0"/>
    <x v="0"/>
    <x v="0"/>
    <x v="5"/>
    <x v="9"/>
    <s v="LT_Rural"/>
    <x v="1"/>
    <x v="1"/>
    <n v="0"/>
    <n v="0"/>
  </r>
  <r>
    <x v="0"/>
    <x v="0"/>
    <x v="0"/>
    <x v="5"/>
    <x v="9"/>
    <s v="LT_Rural"/>
    <x v="1"/>
    <x v="2"/>
    <n v="0"/>
    <n v="0"/>
  </r>
  <r>
    <x v="0"/>
    <x v="0"/>
    <x v="0"/>
    <x v="5"/>
    <x v="9"/>
    <s v="LT_SiaU"/>
    <x v="0"/>
    <x v="0"/>
    <n v="0"/>
    <n v="0"/>
  </r>
  <r>
    <x v="0"/>
    <x v="0"/>
    <x v="0"/>
    <x v="5"/>
    <x v="9"/>
    <s v="LT_SiaU"/>
    <x v="0"/>
    <x v="1"/>
    <n v="0"/>
    <n v="0"/>
  </r>
  <r>
    <x v="0"/>
    <x v="0"/>
    <x v="0"/>
    <x v="5"/>
    <x v="9"/>
    <s v="LT_SiaU"/>
    <x v="0"/>
    <x v="2"/>
    <n v="0"/>
    <n v="0"/>
  </r>
  <r>
    <x v="0"/>
    <x v="0"/>
    <x v="0"/>
    <x v="5"/>
    <x v="9"/>
    <s v="LT_SiaU"/>
    <x v="1"/>
    <x v="0"/>
    <n v="0"/>
    <n v="0"/>
  </r>
  <r>
    <x v="0"/>
    <x v="0"/>
    <x v="0"/>
    <x v="5"/>
    <x v="9"/>
    <s v="LT_SiaU"/>
    <x v="1"/>
    <x v="1"/>
    <n v="0"/>
    <n v="0"/>
  </r>
  <r>
    <x v="0"/>
    <x v="0"/>
    <x v="0"/>
    <x v="5"/>
    <x v="9"/>
    <s v="LT_SiaU"/>
    <x v="1"/>
    <x v="2"/>
    <n v="0"/>
    <n v="0"/>
  </r>
  <r>
    <x v="0"/>
    <x v="0"/>
    <x v="0"/>
    <x v="5"/>
    <x v="9"/>
    <s v="LT_VilU"/>
    <x v="0"/>
    <x v="0"/>
    <n v="0"/>
    <n v="0"/>
  </r>
  <r>
    <x v="0"/>
    <x v="0"/>
    <x v="0"/>
    <x v="5"/>
    <x v="9"/>
    <s v="LT_VilU"/>
    <x v="0"/>
    <x v="1"/>
    <n v="0"/>
    <n v="0"/>
  </r>
  <r>
    <x v="0"/>
    <x v="0"/>
    <x v="0"/>
    <x v="5"/>
    <x v="9"/>
    <s v="LT_VilU"/>
    <x v="0"/>
    <x v="2"/>
    <n v="0"/>
    <n v="0"/>
  </r>
  <r>
    <x v="0"/>
    <x v="0"/>
    <x v="0"/>
    <x v="5"/>
    <x v="9"/>
    <s v="LT_VilU"/>
    <x v="1"/>
    <x v="0"/>
    <n v="0"/>
    <n v="0"/>
  </r>
  <r>
    <x v="0"/>
    <x v="0"/>
    <x v="0"/>
    <x v="5"/>
    <x v="9"/>
    <s v="LT_VilU"/>
    <x v="1"/>
    <x v="1"/>
    <n v="0"/>
    <n v="0"/>
  </r>
  <r>
    <x v="0"/>
    <x v="0"/>
    <x v="0"/>
    <x v="5"/>
    <x v="9"/>
    <s v="LT_VilU"/>
    <x v="1"/>
    <x v="2"/>
    <n v="0"/>
    <n v="0"/>
  </r>
  <r>
    <x v="0"/>
    <x v="0"/>
    <x v="0"/>
    <x v="6"/>
    <x v="10"/>
    <s v="NO1_A2"/>
    <x v="0"/>
    <x v="0"/>
    <n v="0"/>
    <n v="0"/>
  </r>
  <r>
    <x v="0"/>
    <x v="0"/>
    <x v="0"/>
    <x v="6"/>
    <x v="10"/>
    <s v="NO1_A2"/>
    <x v="0"/>
    <x v="1"/>
    <n v="0"/>
    <n v="0"/>
  </r>
  <r>
    <x v="0"/>
    <x v="0"/>
    <x v="0"/>
    <x v="6"/>
    <x v="10"/>
    <s v="NO1_A2"/>
    <x v="0"/>
    <x v="2"/>
    <n v="0"/>
    <n v="0"/>
  </r>
  <r>
    <x v="0"/>
    <x v="0"/>
    <x v="0"/>
    <x v="6"/>
    <x v="10"/>
    <s v="NO1_A2"/>
    <x v="1"/>
    <x v="0"/>
    <n v="0"/>
    <n v="0"/>
  </r>
  <r>
    <x v="0"/>
    <x v="0"/>
    <x v="0"/>
    <x v="6"/>
    <x v="10"/>
    <s v="NO1_A2"/>
    <x v="1"/>
    <x v="1"/>
    <n v="0"/>
    <n v="0"/>
  </r>
  <r>
    <x v="0"/>
    <x v="0"/>
    <x v="0"/>
    <x v="6"/>
    <x v="10"/>
    <s v="NO1_A2"/>
    <x v="1"/>
    <x v="2"/>
    <n v="0"/>
    <n v="0"/>
  </r>
  <r>
    <x v="0"/>
    <x v="0"/>
    <x v="0"/>
    <x v="6"/>
    <x v="10"/>
    <s v="NO1_A3"/>
    <x v="0"/>
    <x v="0"/>
    <n v="0"/>
    <n v="0"/>
  </r>
  <r>
    <x v="0"/>
    <x v="0"/>
    <x v="0"/>
    <x v="6"/>
    <x v="10"/>
    <s v="NO1_A3"/>
    <x v="0"/>
    <x v="1"/>
    <n v="0"/>
    <n v="0"/>
  </r>
  <r>
    <x v="0"/>
    <x v="0"/>
    <x v="0"/>
    <x v="6"/>
    <x v="10"/>
    <s v="NO1_A3"/>
    <x v="0"/>
    <x v="2"/>
    <n v="0"/>
    <n v="0"/>
  </r>
  <r>
    <x v="0"/>
    <x v="0"/>
    <x v="0"/>
    <x v="6"/>
    <x v="10"/>
    <s v="NO1_A3"/>
    <x v="1"/>
    <x v="0"/>
    <n v="0"/>
    <n v="0"/>
  </r>
  <r>
    <x v="0"/>
    <x v="0"/>
    <x v="0"/>
    <x v="6"/>
    <x v="10"/>
    <s v="NO1_A3"/>
    <x v="1"/>
    <x v="1"/>
    <n v="0"/>
    <n v="0"/>
  </r>
  <r>
    <x v="0"/>
    <x v="0"/>
    <x v="0"/>
    <x v="6"/>
    <x v="10"/>
    <s v="NO1_A3"/>
    <x v="1"/>
    <x v="2"/>
    <n v="0"/>
    <n v="0"/>
  </r>
  <r>
    <x v="0"/>
    <x v="0"/>
    <x v="0"/>
    <x v="6"/>
    <x v="11"/>
    <s v="NO2_A2"/>
    <x v="0"/>
    <x v="0"/>
    <n v="0"/>
    <n v="0"/>
  </r>
  <r>
    <x v="0"/>
    <x v="0"/>
    <x v="0"/>
    <x v="6"/>
    <x v="11"/>
    <s v="NO2_A2"/>
    <x v="0"/>
    <x v="1"/>
    <n v="0"/>
    <n v="0"/>
  </r>
  <r>
    <x v="0"/>
    <x v="0"/>
    <x v="0"/>
    <x v="6"/>
    <x v="11"/>
    <s v="NO2_A2"/>
    <x v="0"/>
    <x v="2"/>
    <n v="0"/>
    <n v="0"/>
  </r>
  <r>
    <x v="0"/>
    <x v="0"/>
    <x v="0"/>
    <x v="6"/>
    <x v="11"/>
    <s v="NO2_A2"/>
    <x v="1"/>
    <x v="0"/>
    <n v="0"/>
    <n v="0"/>
  </r>
  <r>
    <x v="0"/>
    <x v="0"/>
    <x v="0"/>
    <x v="6"/>
    <x v="11"/>
    <s v="NO2_A2"/>
    <x v="1"/>
    <x v="1"/>
    <n v="0"/>
    <n v="0"/>
  </r>
  <r>
    <x v="0"/>
    <x v="0"/>
    <x v="0"/>
    <x v="6"/>
    <x v="11"/>
    <s v="NO2_A2"/>
    <x v="1"/>
    <x v="2"/>
    <n v="0"/>
    <n v="0"/>
  </r>
  <r>
    <x v="0"/>
    <x v="0"/>
    <x v="0"/>
    <x v="6"/>
    <x v="12"/>
    <s v="NO3_A2"/>
    <x v="0"/>
    <x v="0"/>
    <n v="0"/>
    <n v="0"/>
  </r>
  <r>
    <x v="0"/>
    <x v="0"/>
    <x v="0"/>
    <x v="6"/>
    <x v="12"/>
    <s v="NO3_A2"/>
    <x v="0"/>
    <x v="1"/>
    <n v="0"/>
    <n v="0"/>
  </r>
  <r>
    <x v="0"/>
    <x v="0"/>
    <x v="0"/>
    <x v="6"/>
    <x v="12"/>
    <s v="NO3_A2"/>
    <x v="0"/>
    <x v="2"/>
    <n v="0"/>
    <n v="0"/>
  </r>
  <r>
    <x v="0"/>
    <x v="0"/>
    <x v="0"/>
    <x v="6"/>
    <x v="12"/>
    <s v="NO3_A2"/>
    <x v="1"/>
    <x v="0"/>
    <n v="0"/>
    <n v="0"/>
  </r>
  <r>
    <x v="0"/>
    <x v="0"/>
    <x v="0"/>
    <x v="6"/>
    <x v="12"/>
    <s v="NO3_A2"/>
    <x v="1"/>
    <x v="1"/>
    <n v="0"/>
    <n v="0"/>
  </r>
  <r>
    <x v="0"/>
    <x v="0"/>
    <x v="0"/>
    <x v="6"/>
    <x v="12"/>
    <s v="NO3_A2"/>
    <x v="1"/>
    <x v="2"/>
    <n v="0"/>
    <n v="0"/>
  </r>
  <r>
    <x v="0"/>
    <x v="0"/>
    <x v="0"/>
    <x v="6"/>
    <x v="12"/>
    <s v="NO3_A3"/>
    <x v="0"/>
    <x v="0"/>
    <n v="0"/>
    <n v="0"/>
  </r>
  <r>
    <x v="0"/>
    <x v="0"/>
    <x v="0"/>
    <x v="6"/>
    <x v="12"/>
    <s v="NO3_A3"/>
    <x v="0"/>
    <x v="1"/>
    <n v="0"/>
    <n v="0"/>
  </r>
  <r>
    <x v="0"/>
    <x v="0"/>
    <x v="0"/>
    <x v="6"/>
    <x v="12"/>
    <s v="NO3_A3"/>
    <x v="0"/>
    <x v="2"/>
    <n v="0"/>
    <n v="0"/>
  </r>
  <r>
    <x v="0"/>
    <x v="0"/>
    <x v="0"/>
    <x v="6"/>
    <x v="12"/>
    <s v="NO3_A3"/>
    <x v="1"/>
    <x v="0"/>
    <n v="0"/>
    <n v="0"/>
  </r>
  <r>
    <x v="0"/>
    <x v="0"/>
    <x v="0"/>
    <x v="6"/>
    <x v="12"/>
    <s v="NO3_A3"/>
    <x v="1"/>
    <x v="1"/>
    <n v="0"/>
    <n v="0"/>
  </r>
  <r>
    <x v="0"/>
    <x v="0"/>
    <x v="0"/>
    <x v="6"/>
    <x v="12"/>
    <s v="NO3_A3"/>
    <x v="1"/>
    <x v="2"/>
    <n v="0"/>
    <n v="0"/>
  </r>
  <r>
    <x v="0"/>
    <x v="0"/>
    <x v="0"/>
    <x v="6"/>
    <x v="13"/>
    <s v="NO4_A1"/>
    <x v="0"/>
    <x v="0"/>
    <n v="0"/>
    <n v="0"/>
  </r>
  <r>
    <x v="0"/>
    <x v="0"/>
    <x v="0"/>
    <x v="6"/>
    <x v="13"/>
    <s v="NO4_A1"/>
    <x v="0"/>
    <x v="1"/>
    <n v="0"/>
    <n v="0"/>
  </r>
  <r>
    <x v="0"/>
    <x v="0"/>
    <x v="0"/>
    <x v="6"/>
    <x v="13"/>
    <s v="NO4_A1"/>
    <x v="0"/>
    <x v="2"/>
    <n v="0"/>
    <n v="0"/>
  </r>
  <r>
    <x v="0"/>
    <x v="0"/>
    <x v="0"/>
    <x v="6"/>
    <x v="13"/>
    <s v="NO4_A1"/>
    <x v="1"/>
    <x v="0"/>
    <n v="0"/>
    <n v="0"/>
  </r>
  <r>
    <x v="0"/>
    <x v="0"/>
    <x v="0"/>
    <x v="6"/>
    <x v="13"/>
    <s v="NO4_A1"/>
    <x v="1"/>
    <x v="1"/>
    <n v="0"/>
    <n v="0"/>
  </r>
  <r>
    <x v="0"/>
    <x v="0"/>
    <x v="0"/>
    <x v="6"/>
    <x v="13"/>
    <s v="NO4_A1"/>
    <x v="1"/>
    <x v="2"/>
    <n v="0"/>
    <n v="0"/>
  </r>
  <r>
    <x v="0"/>
    <x v="0"/>
    <x v="0"/>
    <x v="6"/>
    <x v="13"/>
    <s v="NO4_A2"/>
    <x v="0"/>
    <x v="0"/>
    <n v="0"/>
    <n v="0"/>
  </r>
  <r>
    <x v="0"/>
    <x v="0"/>
    <x v="0"/>
    <x v="6"/>
    <x v="13"/>
    <s v="NO4_A2"/>
    <x v="0"/>
    <x v="1"/>
    <n v="0"/>
    <n v="0"/>
  </r>
  <r>
    <x v="0"/>
    <x v="0"/>
    <x v="0"/>
    <x v="6"/>
    <x v="13"/>
    <s v="NO4_A2"/>
    <x v="0"/>
    <x v="2"/>
    <n v="0"/>
    <n v="0"/>
  </r>
  <r>
    <x v="0"/>
    <x v="0"/>
    <x v="0"/>
    <x v="6"/>
    <x v="13"/>
    <s v="NO4_A2"/>
    <x v="1"/>
    <x v="0"/>
    <n v="0"/>
    <n v="0"/>
  </r>
  <r>
    <x v="0"/>
    <x v="0"/>
    <x v="0"/>
    <x v="6"/>
    <x v="13"/>
    <s v="NO4_A2"/>
    <x v="1"/>
    <x v="1"/>
    <n v="0"/>
    <n v="0"/>
  </r>
  <r>
    <x v="0"/>
    <x v="0"/>
    <x v="0"/>
    <x v="6"/>
    <x v="13"/>
    <s v="NO4_A2"/>
    <x v="1"/>
    <x v="2"/>
    <n v="0"/>
    <n v="0"/>
  </r>
  <r>
    <x v="0"/>
    <x v="0"/>
    <x v="0"/>
    <x v="6"/>
    <x v="14"/>
    <s v="NO5_A1"/>
    <x v="0"/>
    <x v="0"/>
    <n v="0"/>
    <n v="0"/>
  </r>
  <r>
    <x v="0"/>
    <x v="0"/>
    <x v="0"/>
    <x v="6"/>
    <x v="14"/>
    <s v="NO5_A1"/>
    <x v="0"/>
    <x v="1"/>
    <n v="0"/>
    <n v="0"/>
  </r>
  <r>
    <x v="0"/>
    <x v="0"/>
    <x v="0"/>
    <x v="6"/>
    <x v="14"/>
    <s v="NO5_A1"/>
    <x v="0"/>
    <x v="2"/>
    <n v="0"/>
    <n v="0"/>
  </r>
  <r>
    <x v="0"/>
    <x v="0"/>
    <x v="0"/>
    <x v="6"/>
    <x v="14"/>
    <s v="NO5_A1"/>
    <x v="1"/>
    <x v="0"/>
    <n v="0"/>
    <n v="0"/>
  </r>
  <r>
    <x v="0"/>
    <x v="0"/>
    <x v="0"/>
    <x v="6"/>
    <x v="14"/>
    <s v="NO5_A1"/>
    <x v="1"/>
    <x v="1"/>
    <n v="0"/>
    <n v="0"/>
  </r>
  <r>
    <x v="0"/>
    <x v="0"/>
    <x v="0"/>
    <x v="6"/>
    <x v="14"/>
    <s v="NO5_A1"/>
    <x v="1"/>
    <x v="2"/>
    <n v="0"/>
    <n v="0"/>
  </r>
  <r>
    <x v="0"/>
    <x v="0"/>
    <x v="0"/>
    <x v="6"/>
    <x v="14"/>
    <s v="NO5_A2"/>
    <x v="0"/>
    <x v="0"/>
    <n v="0"/>
    <n v="0"/>
  </r>
  <r>
    <x v="0"/>
    <x v="0"/>
    <x v="0"/>
    <x v="6"/>
    <x v="14"/>
    <s v="NO5_A2"/>
    <x v="0"/>
    <x v="1"/>
    <n v="0"/>
    <n v="0"/>
  </r>
  <r>
    <x v="0"/>
    <x v="0"/>
    <x v="0"/>
    <x v="6"/>
    <x v="14"/>
    <s v="NO5_A2"/>
    <x v="0"/>
    <x v="2"/>
    <n v="0"/>
    <n v="0"/>
  </r>
  <r>
    <x v="0"/>
    <x v="0"/>
    <x v="0"/>
    <x v="6"/>
    <x v="14"/>
    <s v="NO5_A2"/>
    <x v="1"/>
    <x v="0"/>
    <n v="0"/>
    <n v="0"/>
  </r>
  <r>
    <x v="0"/>
    <x v="0"/>
    <x v="0"/>
    <x v="6"/>
    <x v="14"/>
    <s v="NO5_A2"/>
    <x v="1"/>
    <x v="1"/>
    <n v="0"/>
    <n v="0"/>
  </r>
  <r>
    <x v="0"/>
    <x v="0"/>
    <x v="0"/>
    <x v="6"/>
    <x v="14"/>
    <s v="NO5_A2"/>
    <x v="1"/>
    <x v="2"/>
    <n v="0"/>
    <n v="0"/>
  </r>
  <r>
    <x v="0"/>
    <x v="0"/>
    <x v="0"/>
    <x v="7"/>
    <x v="15"/>
    <s v="PL_A"/>
    <x v="0"/>
    <x v="0"/>
    <n v="0"/>
    <n v="0"/>
  </r>
  <r>
    <x v="0"/>
    <x v="0"/>
    <x v="0"/>
    <x v="7"/>
    <x v="15"/>
    <s v="PL_A"/>
    <x v="0"/>
    <x v="1"/>
    <n v="0"/>
    <n v="0"/>
  </r>
  <r>
    <x v="0"/>
    <x v="0"/>
    <x v="0"/>
    <x v="7"/>
    <x v="15"/>
    <s v="PL_A"/>
    <x v="0"/>
    <x v="2"/>
    <n v="0"/>
    <n v="0"/>
  </r>
  <r>
    <x v="0"/>
    <x v="0"/>
    <x v="0"/>
    <x v="7"/>
    <x v="15"/>
    <s v="PL_A"/>
    <x v="1"/>
    <x v="0"/>
    <n v="0"/>
    <n v="0"/>
  </r>
  <r>
    <x v="0"/>
    <x v="0"/>
    <x v="0"/>
    <x v="7"/>
    <x v="15"/>
    <s v="PL_A"/>
    <x v="1"/>
    <x v="1"/>
    <n v="0"/>
    <n v="0"/>
  </r>
  <r>
    <x v="0"/>
    <x v="0"/>
    <x v="0"/>
    <x v="7"/>
    <x v="15"/>
    <s v="PL_A"/>
    <x v="1"/>
    <x v="2"/>
    <n v="0"/>
    <n v="0"/>
  </r>
  <r>
    <x v="0"/>
    <x v="0"/>
    <x v="0"/>
    <x v="7"/>
    <x v="15"/>
    <s v="PL_Rural"/>
    <x v="0"/>
    <x v="0"/>
    <n v="0"/>
    <n v="0"/>
  </r>
  <r>
    <x v="0"/>
    <x v="0"/>
    <x v="0"/>
    <x v="7"/>
    <x v="15"/>
    <s v="PL_Rural"/>
    <x v="0"/>
    <x v="1"/>
    <n v="0"/>
    <n v="0"/>
  </r>
  <r>
    <x v="0"/>
    <x v="0"/>
    <x v="0"/>
    <x v="7"/>
    <x v="15"/>
    <s v="PL_Rural"/>
    <x v="0"/>
    <x v="2"/>
    <n v="0"/>
    <n v="0"/>
  </r>
  <r>
    <x v="0"/>
    <x v="0"/>
    <x v="0"/>
    <x v="7"/>
    <x v="15"/>
    <s v="PL_Rural"/>
    <x v="1"/>
    <x v="0"/>
    <n v="0"/>
    <n v="0"/>
  </r>
  <r>
    <x v="0"/>
    <x v="0"/>
    <x v="0"/>
    <x v="7"/>
    <x v="15"/>
    <s v="PL_Rural"/>
    <x v="1"/>
    <x v="1"/>
    <n v="0"/>
    <n v="0"/>
  </r>
  <r>
    <x v="0"/>
    <x v="0"/>
    <x v="0"/>
    <x v="7"/>
    <x v="15"/>
    <s v="PL_Rural"/>
    <x v="1"/>
    <x v="2"/>
    <n v="0"/>
    <n v="0"/>
  </r>
  <r>
    <x v="0"/>
    <x v="0"/>
    <x v="0"/>
    <x v="8"/>
    <x v="16"/>
    <s v="SE1_IND"/>
    <x v="0"/>
    <x v="0"/>
    <n v="0"/>
    <n v="0"/>
  </r>
  <r>
    <x v="0"/>
    <x v="0"/>
    <x v="0"/>
    <x v="8"/>
    <x v="16"/>
    <s v="SE1_IND"/>
    <x v="0"/>
    <x v="1"/>
    <n v="0"/>
    <n v="0"/>
  </r>
  <r>
    <x v="0"/>
    <x v="0"/>
    <x v="0"/>
    <x v="8"/>
    <x v="16"/>
    <s v="SE1_IND"/>
    <x v="0"/>
    <x v="2"/>
    <n v="0"/>
    <n v="0"/>
  </r>
  <r>
    <x v="0"/>
    <x v="0"/>
    <x v="0"/>
    <x v="8"/>
    <x v="16"/>
    <s v="SE1_IND"/>
    <x v="1"/>
    <x v="0"/>
    <n v="0"/>
    <n v="0"/>
  </r>
  <r>
    <x v="0"/>
    <x v="0"/>
    <x v="0"/>
    <x v="8"/>
    <x v="16"/>
    <s v="SE1_IND"/>
    <x v="1"/>
    <x v="1"/>
    <n v="0"/>
    <n v="0"/>
  </r>
  <r>
    <x v="0"/>
    <x v="0"/>
    <x v="0"/>
    <x v="8"/>
    <x v="16"/>
    <s v="SE1_IND"/>
    <x v="1"/>
    <x v="2"/>
    <n v="0"/>
    <n v="0"/>
  </r>
  <r>
    <x v="0"/>
    <x v="0"/>
    <x v="0"/>
    <x v="8"/>
    <x v="16"/>
    <s v="SE1_medium"/>
    <x v="0"/>
    <x v="0"/>
    <n v="0"/>
    <n v="0"/>
  </r>
  <r>
    <x v="0"/>
    <x v="0"/>
    <x v="0"/>
    <x v="8"/>
    <x v="16"/>
    <s v="SE1_medium"/>
    <x v="0"/>
    <x v="1"/>
    <n v="1630"/>
    <n v="5868"/>
  </r>
  <r>
    <x v="0"/>
    <x v="0"/>
    <x v="0"/>
    <x v="8"/>
    <x v="16"/>
    <s v="SE1_medium"/>
    <x v="0"/>
    <x v="2"/>
    <n v="0"/>
    <n v="0"/>
  </r>
  <r>
    <x v="0"/>
    <x v="0"/>
    <x v="0"/>
    <x v="8"/>
    <x v="16"/>
    <s v="SE1_medium"/>
    <x v="1"/>
    <x v="0"/>
    <n v="0"/>
    <n v="0"/>
  </r>
  <r>
    <x v="0"/>
    <x v="0"/>
    <x v="0"/>
    <x v="8"/>
    <x v="16"/>
    <s v="SE1_medium"/>
    <x v="1"/>
    <x v="1"/>
    <n v="0"/>
    <n v="0"/>
  </r>
  <r>
    <x v="0"/>
    <x v="0"/>
    <x v="0"/>
    <x v="8"/>
    <x v="16"/>
    <s v="SE1_medium"/>
    <x v="1"/>
    <x v="2"/>
    <n v="0"/>
    <n v="0"/>
  </r>
  <r>
    <x v="0"/>
    <x v="0"/>
    <x v="0"/>
    <x v="8"/>
    <x v="16"/>
    <s v="SE1_small"/>
    <x v="0"/>
    <x v="0"/>
    <n v="0"/>
    <n v="0"/>
  </r>
  <r>
    <x v="0"/>
    <x v="0"/>
    <x v="0"/>
    <x v="8"/>
    <x v="16"/>
    <s v="SE1_small"/>
    <x v="0"/>
    <x v="1"/>
    <n v="925"/>
    <n v="3330"/>
  </r>
  <r>
    <x v="0"/>
    <x v="0"/>
    <x v="0"/>
    <x v="8"/>
    <x v="16"/>
    <s v="SE1_small"/>
    <x v="0"/>
    <x v="2"/>
    <n v="131.49298201506201"/>
    <n v="473.37473525422303"/>
  </r>
  <r>
    <x v="0"/>
    <x v="0"/>
    <x v="0"/>
    <x v="8"/>
    <x v="16"/>
    <s v="SE1_small"/>
    <x v="1"/>
    <x v="0"/>
    <n v="0"/>
    <n v="0"/>
  </r>
  <r>
    <x v="0"/>
    <x v="0"/>
    <x v="0"/>
    <x v="8"/>
    <x v="16"/>
    <s v="SE1_small"/>
    <x v="1"/>
    <x v="1"/>
    <n v="0"/>
    <n v="0"/>
  </r>
  <r>
    <x v="0"/>
    <x v="0"/>
    <x v="0"/>
    <x v="8"/>
    <x v="16"/>
    <s v="SE1_small"/>
    <x v="1"/>
    <x v="2"/>
    <n v="0"/>
    <n v="0"/>
  </r>
  <r>
    <x v="0"/>
    <x v="0"/>
    <x v="0"/>
    <x v="8"/>
    <x v="17"/>
    <s v="SE2_IND"/>
    <x v="0"/>
    <x v="0"/>
    <n v="0"/>
    <n v="0"/>
  </r>
  <r>
    <x v="0"/>
    <x v="0"/>
    <x v="0"/>
    <x v="8"/>
    <x v="17"/>
    <s v="SE2_IND"/>
    <x v="0"/>
    <x v="1"/>
    <n v="0"/>
    <n v="0"/>
  </r>
  <r>
    <x v="0"/>
    <x v="0"/>
    <x v="0"/>
    <x v="8"/>
    <x v="17"/>
    <s v="SE2_IND"/>
    <x v="0"/>
    <x v="2"/>
    <n v="0"/>
    <n v="0"/>
  </r>
  <r>
    <x v="0"/>
    <x v="0"/>
    <x v="0"/>
    <x v="8"/>
    <x v="17"/>
    <s v="SE2_IND"/>
    <x v="1"/>
    <x v="0"/>
    <n v="0"/>
    <n v="0"/>
  </r>
  <r>
    <x v="0"/>
    <x v="0"/>
    <x v="0"/>
    <x v="8"/>
    <x v="17"/>
    <s v="SE2_IND"/>
    <x v="1"/>
    <x v="1"/>
    <n v="0"/>
    <n v="0"/>
  </r>
  <r>
    <x v="0"/>
    <x v="0"/>
    <x v="0"/>
    <x v="8"/>
    <x v="17"/>
    <s v="SE2_IND"/>
    <x v="1"/>
    <x v="2"/>
    <n v="0"/>
    <n v="0"/>
  </r>
  <r>
    <x v="0"/>
    <x v="0"/>
    <x v="0"/>
    <x v="8"/>
    <x v="17"/>
    <s v="SE2_medium"/>
    <x v="0"/>
    <x v="0"/>
    <n v="0"/>
    <n v="0"/>
  </r>
  <r>
    <x v="0"/>
    <x v="0"/>
    <x v="0"/>
    <x v="8"/>
    <x v="17"/>
    <s v="SE2_medium"/>
    <x v="0"/>
    <x v="1"/>
    <n v="4270"/>
    <n v="15372"/>
  </r>
  <r>
    <x v="0"/>
    <x v="0"/>
    <x v="0"/>
    <x v="8"/>
    <x v="17"/>
    <s v="SE2_medium"/>
    <x v="0"/>
    <x v="2"/>
    <n v="0"/>
    <n v="0"/>
  </r>
  <r>
    <x v="0"/>
    <x v="0"/>
    <x v="0"/>
    <x v="8"/>
    <x v="17"/>
    <s v="SE2_medium"/>
    <x v="1"/>
    <x v="0"/>
    <n v="0"/>
    <n v="0"/>
  </r>
  <r>
    <x v="0"/>
    <x v="0"/>
    <x v="0"/>
    <x v="8"/>
    <x v="17"/>
    <s v="SE2_medium"/>
    <x v="1"/>
    <x v="1"/>
    <n v="0"/>
    <n v="0"/>
  </r>
  <r>
    <x v="0"/>
    <x v="0"/>
    <x v="0"/>
    <x v="8"/>
    <x v="17"/>
    <s v="SE2_medium"/>
    <x v="1"/>
    <x v="2"/>
    <n v="0"/>
    <n v="0"/>
  </r>
  <r>
    <x v="0"/>
    <x v="0"/>
    <x v="0"/>
    <x v="8"/>
    <x v="17"/>
    <s v="SE2_small"/>
    <x v="0"/>
    <x v="0"/>
    <n v="0"/>
    <n v="0"/>
  </r>
  <r>
    <x v="0"/>
    <x v="0"/>
    <x v="0"/>
    <x v="8"/>
    <x v="17"/>
    <s v="SE2_small"/>
    <x v="0"/>
    <x v="1"/>
    <n v="69.110845057136203"/>
    <n v="248.79904220569"/>
  </r>
  <r>
    <x v="0"/>
    <x v="0"/>
    <x v="0"/>
    <x v="8"/>
    <x v="17"/>
    <s v="SE2_small"/>
    <x v="0"/>
    <x v="2"/>
    <n v="0"/>
    <n v="0"/>
  </r>
  <r>
    <x v="0"/>
    <x v="0"/>
    <x v="0"/>
    <x v="8"/>
    <x v="17"/>
    <s v="SE2_small"/>
    <x v="1"/>
    <x v="0"/>
    <n v="112.01937313630501"/>
    <n v="403.26974329069901"/>
  </r>
  <r>
    <x v="0"/>
    <x v="0"/>
    <x v="0"/>
    <x v="8"/>
    <x v="17"/>
    <s v="SE2_small"/>
    <x v="1"/>
    <x v="1"/>
    <n v="175"/>
    <n v="630"/>
  </r>
  <r>
    <x v="0"/>
    <x v="0"/>
    <x v="0"/>
    <x v="8"/>
    <x v="17"/>
    <s v="SE2_small"/>
    <x v="1"/>
    <x v="2"/>
    <n v="0"/>
    <n v="0"/>
  </r>
  <r>
    <x v="0"/>
    <x v="0"/>
    <x v="0"/>
    <x v="8"/>
    <x v="18"/>
    <s v="SE3_IND"/>
    <x v="0"/>
    <x v="0"/>
    <n v="0"/>
    <n v="0"/>
  </r>
  <r>
    <x v="0"/>
    <x v="0"/>
    <x v="0"/>
    <x v="8"/>
    <x v="18"/>
    <s v="SE3_IND"/>
    <x v="0"/>
    <x v="1"/>
    <n v="0"/>
    <n v="0"/>
  </r>
  <r>
    <x v="0"/>
    <x v="0"/>
    <x v="0"/>
    <x v="8"/>
    <x v="18"/>
    <s v="SE3_IND"/>
    <x v="0"/>
    <x v="2"/>
    <n v="0"/>
    <n v="0"/>
  </r>
  <r>
    <x v="0"/>
    <x v="0"/>
    <x v="0"/>
    <x v="8"/>
    <x v="18"/>
    <s v="SE3_IND"/>
    <x v="1"/>
    <x v="0"/>
    <n v="0"/>
    <n v="0"/>
  </r>
  <r>
    <x v="0"/>
    <x v="0"/>
    <x v="0"/>
    <x v="8"/>
    <x v="18"/>
    <s v="SE3_IND"/>
    <x v="1"/>
    <x v="1"/>
    <n v="0"/>
    <n v="0"/>
  </r>
  <r>
    <x v="0"/>
    <x v="0"/>
    <x v="0"/>
    <x v="8"/>
    <x v="18"/>
    <s v="SE3_IND"/>
    <x v="1"/>
    <x v="2"/>
    <n v="0"/>
    <n v="0"/>
  </r>
  <r>
    <x v="0"/>
    <x v="0"/>
    <x v="0"/>
    <x v="8"/>
    <x v="18"/>
    <s v="SE3_large"/>
    <x v="0"/>
    <x v="0"/>
    <n v="0"/>
    <n v="0"/>
  </r>
  <r>
    <x v="0"/>
    <x v="0"/>
    <x v="0"/>
    <x v="8"/>
    <x v="18"/>
    <s v="SE3_large"/>
    <x v="0"/>
    <x v="1"/>
    <n v="6110"/>
    <n v="21996"/>
  </r>
  <r>
    <x v="0"/>
    <x v="0"/>
    <x v="0"/>
    <x v="8"/>
    <x v="18"/>
    <s v="SE3_large"/>
    <x v="0"/>
    <x v="2"/>
    <n v="0"/>
    <n v="0"/>
  </r>
  <r>
    <x v="0"/>
    <x v="0"/>
    <x v="0"/>
    <x v="8"/>
    <x v="18"/>
    <s v="SE3_large"/>
    <x v="1"/>
    <x v="0"/>
    <n v="0"/>
    <n v="0"/>
  </r>
  <r>
    <x v="0"/>
    <x v="0"/>
    <x v="0"/>
    <x v="8"/>
    <x v="18"/>
    <s v="SE3_large"/>
    <x v="1"/>
    <x v="1"/>
    <n v="0"/>
    <n v="0"/>
  </r>
  <r>
    <x v="0"/>
    <x v="0"/>
    <x v="0"/>
    <x v="8"/>
    <x v="18"/>
    <s v="SE3_large"/>
    <x v="1"/>
    <x v="2"/>
    <n v="0"/>
    <n v="0"/>
  </r>
  <r>
    <x v="0"/>
    <x v="0"/>
    <x v="0"/>
    <x v="8"/>
    <x v="18"/>
    <s v="SE3_medium"/>
    <x v="0"/>
    <x v="0"/>
    <n v="0"/>
    <n v="0"/>
  </r>
  <r>
    <x v="0"/>
    <x v="0"/>
    <x v="0"/>
    <x v="8"/>
    <x v="18"/>
    <s v="SE3_medium"/>
    <x v="0"/>
    <x v="1"/>
    <n v="13365"/>
    <n v="48114"/>
  </r>
  <r>
    <x v="0"/>
    <x v="0"/>
    <x v="0"/>
    <x v="8"/>
    <x v="18"/>
    <s v="SE3_medium"/>
    <x v="0"/>
    <x v="2"/>
    <n v="0"/>
    <n v="0"/>
  </r>
  <r>
    <x v="0"/>
    <x v="0"/>
    <x v="0"/>
    <x v="8"/>
    <x v="18"/>
    <s v="SE3_medium"/>
    <x v="1"/>
    <x v="0"/>
    <n v="0"/>
    <n v="0"/>
  </r>
  <r>
    <x v="0"/>
    <x v="0"/>
    <x v="0"/>
    <x v="8"/>
    <x v="18"/>
    <s v="SE3_medium"/>
    <x v="1"/>
    <x v="1"/>
    <n v="0"/>
    <n v="0"/>
  </r>
  <r>
    <x v="0"/>
    <x v="0"/>
    <x v="0"/>
    <x v="8"/>
    <x v="18"/>
    <s v="SE3_medium"/>
    <x v="1"/>
    <x v="2"/>
    <n v="0"/>
    <n v="0"/>
  </r>
  <r>
    <x v="0"/>
    <x v="0"/>
    <x v="0"/>
    <x v="8"/>
    <x v="18"/>
    <s v="SE3_small"/>
    <x v="0"/>
    <x v="0"/>
    <n v="1622.0686037201101"/>
    <n v="5839.4469733924097"/>
  </r>
  <r>
    <x v="0"/>
    <x v="0"/>
    <x v="0"/>
    <x v="8"/>
    <x v="18"/>
    <s v="SE3_small"/>
    <x v="0"/>
    <x v="1"/>
    <n v="1790"/>
    <n v="6444"/>
  </r>
  <r>
    <x v="0"/>
    <x v="0"/>
    <x v="0"/>
    <x v="8"/>
    <x v="18"/>
    <s v="SE3_small"/>
    <x v="0"/>
    <x v="2"/>
    <n v="0"/>
    <n v="0"/>
  </r>
  <r>
    <x v="0"/>
    <x v="0"/>
    <x v="0"/>
    <x v="8"/>
    <x v="18"/>
    <s v="SE3_small"/>
    <x v="1"/>
    <x v="0"/>
    <n v="0"/>
    <n v="0"/>
  </r>
  <r>
    <x v="0"/>
    <x v="0"/>
    <x v="0"/>
    <x v="8"/>
    <x v="18"/>
    <s v="SE3_small"/>
    <x v="1"/>
    <x v="1"/>
    <n v="0"/>
    <n v="0"/>
  </r>
  <r>
    <x v="0"/>
    <x v="0"/>
    <x v="0"/>
    <x v="8"/>
    <x v="18"/>
    <s v="SE3_small"/>
    <x v="1"/>
    <x v="2"/>
    <n v="0"/>
    <n v="0"/>
  </r>
  <r>
    <x v="0"/>
    <x v="0"/>
    <x v="0"/>
    <x v="8"/>
    <x v="19"/>
    <s v="SE4_IND"/>
    <x v="0"/>
    <x v="0"/>
    <n v="0"/>
    <n v="0"/>
  </r>
  <r>
    <x v="0"/>
    <x v="0"/>
    <x v="0"/>
    <x v="8"/>
    <x v="19"/>
    <s v="SE4_IND"/>
    <x v="0"/>
    <x v="1"/>
    <n v="0"/>
    <n v="0"/>
  </r>
  <r>
    <x v="0"/>
    <x v="0"/>
    <x v="0"/>
    <x v="8"/>
    <x v="19"/>
    <s v="SE4_IND"/>
    <x v="0"/>
    <x v="2"/>
    <n v="0"/>
    <n v="0"/>
  </r>
  <r>
    <x v="0"/>
    <x v="0"/>
    <x v="0"/>
    <x v="8"/>
    <x v="19"/>
    <s v="SE4_IND"/>
    <x v="1"/>
    <x v="0"/>
    <n v="0"/>
    <n v="0"/>
  </r>
  <r>
    <x v="0"/>
    <x v="0"/>
    <x v="0"/>
    <x v="8"/>
    <x v="19"/>
    <s v="SE4_IND"/>
    <x v="1"/>
    <x v="1"/>
    <n v="0"/>
    <n v="0"/>
  </r>
  <r>
    <x v="0"/>
    <x v="0"/>
    <x v="0"/>
    <x v="8"/>
    <x v="19"/>
    <s v="SE4_IND"/>
    <x v="1"/>
    <x v="2"/>
    <n v="0"/>
    <n v="0"/>
  </r>
  <r>
    <x v="0"/>
    <x v="0"/>
    <x v="0"/>
    <x v="8"/>
    <x v="19"/>
    <s v="SE4_large"/>
    <x v="0"/>
    <x v="0"/>
    <n v="0"/>
    <n v="0"/>
  </r>
  <r>
    <x v="0"/>
    <x v="0"/>
    <x v="0"/>
    <x v="8"/>
    <x v="19"/>
    <s v="SE4_large"/>
    <x v="0"/>
    <x v="1"/>
    <n v="600"/>
    <n v="2160"/>
  </r>
  <r>
    <x v="0"/>
    <x v="0"/>
    <x v="0"/>
    <x v="8"/>
    <x v="19"/>
    <s v="SE4_large"/>
    <x v="0"/>
    <x v="2"/>
    <n v="0"/>
    <n v="0"/>
  </r>
  <r>
    <x v="0"/>
    <x v="0"/>
    <x v="0"/>
    <x v="8"/>
    <x v="19"/>
    <s v="SE4_large"/>
    <x v="1"/>
    <x v="0"/>
    <n v="0"/>
    <n v="0"/>
  </r>
  <r>
    <x v="0"/>
    <x v="0"/>
    <x v="0"/>
    <x v="8"/>
    <x v="19"/>
    <s v="SE4_large"/>
    <x v="1"/>
    <x v="1"/>
    <n v="0"/>
    <n v="0"/>
  </r>
  <r>
    <x v="0"/>
    <x v="0"/>
    <x v="0"/>
    <x v="8"/>
    <x v="19"/>
    <s v="SE4_large"/>
    <x v="1"/>
    <x v="2"/>
    <n v="0"/>
    <n v="0"/>
  </r>
  <r>
    <x v="0"/>
    <x v="0"/>
    <x v="0"/>
    <x v="8"/>
    <x v="19"/>
    <s v="SE4_medium"/>
    <x v="0"/>
    <x v="0"/>
    <n v="0"/>
    <n v="0"/>
  </r>
  <r>
    <x v="0"/>
    <x v="0"/>
    <x v="0"/>
    <x v="8"/>
    <x v="19"/>
    <s v="SE4_medium"/>
    <x v="0"/>
    <x v="1"/>
    <n v="9242.5"/>
    <n v="33273"/>
  </r>
  <r>
    <x v="0"/>
    <x v="0"/>
    <x v="0"/>
    <x v="8"/>
    <x v="19"/>
    <s v="SE4_medium"/>
    <x v="0"/>
    <x v="2"/>
    <n v="0"/>
    <n v="0"/>
  </r>
  <r>
    <x v="0"/>
    <x v="0"/>
    <x v="0"/>
    <x v="8"/>
    <x v="19"/>
    <s v="SE4_medium"/>
    <x v="1"/>
    <x v="0"/>
    <n v="2444.3158992751301"/>
    <n v="8799.5372373904793"/>
  </r>
  <r>
    <x v="0"/>
    <x v="0"/>
    <x v="0"/>
    <x v="8"/>
    <x v="19"/>
    <s v="SE4_medium"/>
    <x v="1"/>
    <x v="1"/>
    <n v="5648.7871102195304"/>
    <n v="20335.6335967903"/>
  </r>
  <r>
    <x v="0"/>
    <x v="0"/>
    <x v="0"/>
    <x v="8"/>
    <x v="19"/>
    <s v="SE4_medium"/>
    <x v="1"/>
    <x v="2"/>
    <n v="0"/>
    <n v="0"/>
  </r>
  <r>
    <x v="0"/>
    <x v="0"/>
    <x v="0"/>
    <x v="8"/>
    <x v="19"/>
    <s v="SE4_small"/>
    <x v="0"/>
    <x v="0"/>
    <n v="330"/>
    <n v="1188"/>
  </r>
  <r>
    <x v="0"/>
    <x v="0"/>
    <x v="0"/>
    <x v="8"/>
    <x v="19"/>
    <s v="SE4_small"/>
    <x v="0"/>
    <x v="1"/>
    <n v="330"/>
    <n v="1188"/>
  </r>
  <r>
    <x v="0"/>
    <x v="0"/>
    <x v="0"/>
    <x v="8"/>
    <x v="19"/>
    <s v="SE4_small"/>
    <x v="0"/>
    <x v="2"/>
    <n v="0"/>
    <n v="0"/>
  </r>
  <r>
    <x v="0"/>
    <x v="0"/>
    <x v="0"/>
    <x v="8"/>
    <x v="19"/>
    <s v="SE4_small"/>
    <x v="1"/>
    <x v="0"/>
    <n v="65.477171734594407"/>
    <n v="235.71781824454001"/>
  </r>
  <r>
    <x v="0"/>
    <x v="0"/>
    <x v="0"/>
    <x v="8"/>
    <x v="19"/>
    <s v="SE4_small"/>
    <x v="1"/>
    <x v="1"/>
    <n v="152.02163437121101"/>
    <n v="547.27788373635997"/>
  </r>
  <r>
    <x v="0"/>
    <x v="0"/>
    <x v="0"/>
    <x v="8"/>
    <x v="19"/>
    <s v="SE4_small"/>
    <x v="1"/>
    <x v="2"/>
    <n v="0"/>
    <n v="0"/>
  </r>
  <r>
    <x v="0"/>
    <x v="0"/>
    <x v="1"/>
    <x v="0"/>
    <x v="0"/>
    <s v="DK1_Large"/>
    <x v="0"/>
    <x v="0"/>
    <n v="0"/>
    <n v="0"/>
  </r>
  <r>
    <x v="0"/>
    <x v="0"/>
    <x v="1"/>
    <x v="0"/>
    <x v="0"/>
    <s v="DK1_Large"/>
    <x v="0"/>
    <x v="1"/>
    <n v="0"/>
    <n v="0"/>
  </r>
  <r>
    <x v="0"/>
    <x v="0"/>
    <x v="1"/>
    <x v="0"/>
    <x v="0"/>
    <s v="DK1_Large"/>
    <x v="0"/>
    <x v="2"/>
    <n v="0"/>
    <n v="0"/>
  </r>
  <r>
    <x v="0"/>
    <x v="0"/>
    <x v="1"/>
    <x v="0"/>
    <x v="0"/>
    <s v="DK1_Large"/>
    <x v="1"/>
    <x v="0"/>
    <n v="0"/>
    <n v="0"/>
  </r>
  <r>
    <x v="0"/>
    <x v="0"/>
    <x v="1"/>
    <x v="0"/>
    <x v="0"/>
    <s v="DK1_Large"/>
    <x v="1"/>
    <x v="1"/>
    <n v="0"/>
    <n v="0"/>
  </r>
  <r>
    <x v="0"/>
    <x v="0"/>
    <x v="1"/>
    <x v="0"/>
    <x v="0"/>
    <s v="DK1_Large"/>
    <x v="1"/>
    <x v="2"/>
    <n v="0"/>
    <n v="0"/>
  </r>
  <r>
    <x v="0"/>
    <x v="0"/>
    <x v="1"/>
    <x v="0"/>
    <x v="0"/>
    <s v="DK1_MedSmall"/>
    <x v="0"/>
    <x v="0"/>
    <n v="0"/>
    <n v="0"/>
  </r>
  <r>
    <x v="0"/>
    <x v="0"/>
    <x v="1"/>
    <x v="0"/>
    <x v="0"/>
    <s v="DK1_MedSmall"/>
    <x v="0"/>
    <x v="1"/>
    <n v="0"/>
    <n v="0"/>
  </r>
  <r>
    <x v="0"/>
    <x v="0"/>
    <x v="1"/>
    <x v="0"/>
    <x v="0"/>
    <s v="DK1_MedSmall"/>
    <x v="0"/>
    <x v="2"/>
    <n v="0"/>
    <n v="0"/>
  </r>
  <r>
    <x v="0"/>
    <x v="0"/>
    <x v="1"/>
    <x v="0"/>
    <x v="0"/>
    <s v="DK1_MedSmall"/>
    <x v="1"/>
    <x v="0"/>
    <n v="0"/>
    <n v="0"/>
  </r>
  <r>
    <x v="0"/>
    <x v="0"/>
    <x v="1"/>
    <x v="0"/>
    <x v="0"/>
    <s v="DK1_MedSmall"/>
    <x v="1"/>
    <x v="1"/>
    <n v="0"/>
    <n v="0"/>
  </r>
  <r>
    <x v="0"/>
    <x v="0"/>
    <x v="1"/>
    <x v="0"/>
    <x v="0"/>
    <s v="DK1_MedSmall"/>
    <x v="1"/>
    <x v="2"/>
    <n v="0"/>
    <n v="0"/>
  </r>
  <r>
    <x v="0"/>
    <x v="0"/>
    <x v="1"/>
    <x v="0"/>
    <x v="0"/>
    <s v="DK1_Medium"/>
    <x v="0"/>
    <x v="0"/>
    <n v="0"/>
    <n v="0"/>
  </r>
  <r>
    <x v="0"/>
    <x v="0"/>
    <x v="1"/>
    <x v="0"/>
    <x v="0"/>
    <s v="DK1_Medium"/>
    <x v="0"/>
    <x v="1"/>
    <n v="0"/>
    <n v="0"/>
  </r>
  <r>
    <x v="0"/>
    <x v="0"/>
    <x v="1"/>
    <x v="0"/>
    <x v="0"/>
    <s v="DK1_Medium"/>
    <x v="0"/>
    <x v="2"/>
    <n v="0"/>
    <n v="0"/>
  </r>
  <r>
    <x v="0"/>
    <x v="0"/>
    <x v="1"/>
    <x v="0"/>
    <x v="0"/>
    <s v="DK1_Medium"/>
    <x v="1"/>
    <x v="0"/>
    <n v="0"/>
    <n v="0"/>
  </r>
  <r>
    <x v="0"/>
    <x v="0"/>
    <x v="1"/>
    <x v="0"/>
    <x v="0"/>
    <s v="DK1_Medium"/>
    <x v="1"/>
    <x v="1"/>
    <n v="0"/>
    <n v="0"/>
  </r>
  <r>
    <x v="0"/>
    <x v="0"/>
    <x v="1"/>
    <x v="0"/>
    <x v="0"/>
    <s v="DK1_Medium"/>
    <x v="1"/>
    <x v="2"/>
    <n v="0"/>
    <n v="0"/>
  </r>
  <r>
    <x v="0"/>
    <x v="0"/>
    <x v="1"/>
    <x v="0"/>
    <x v="0"/>
    <s v="DK1_Rural"/>
    <x v="0"/>
    <x v="0"/>
    <n v="0"/>
    <n v="0"/>
  </r>
  <r>
    <x v="0"/>
    <x v="0"/>
    <x v="1"/>
    <x v="0"/>
    <x v="0"/>
    <s v="DK1_Rural"/>
    <x v="0"/>
    <x v="1"/>
    <n v="0"/>
    <n v="0"/>
  </r>
  <r>
    <x v="0"/>
    <x v="0"/>
    <x v="1"/>
    <x v="0"/>
    <x v="0"/>
    <s v="DK1_Rural"/>
    <x v="0"/>
    <x v="2"/>
    <n v="0"/>
    <n v="0"/>
  </r>
  <r>
    <x v="0"/>
    <x v="0"/>
    <x v="1"/>
    <x v="0"/>
    <x v="0"/>
    <s v="DK1_Rural"/>
    <x v="1"/>
    <x v="0"/>
    <n v="0"/>
    <n v="0"/>
  </r>
  <r>
    <x v="0"/>
    <x v="0"/>
    <x v="1"/>
    <x v="0"/>
    <x v="0"/>
    <s v="DK1_Rural"/>
    <x v="1"/>
    <x v="1"/>
    <n v="0"/>
    <n v="0"/>
  </r>
  <r>
    <x v="0"/>
    <x v="0"/>
    <x v="1"/>
    <x v="0"/>
    <x v="0"/>
    <s v="DK1_Rural"/>
    <x v="1"/>
    <x v="2"/>
    <n v="0"/>
    <n v="0"/>
  </r>
  <r>
    <x v="0"/>
    <x v="0"/>
    <x v="1"/>
    <x v="0"/>
    <x v="0"/>
    <s v="DK1_Small"/>
    <x v="0"/>
    <x v="0"/>
    <n v="0"/>
    <n v="0"/>
  </r>
  <r>
    <x v="0"/>
    <x v="0"/>
    <x v="1"/>
    <x v="0"/>
    <x v="0"/>
    <s v="DK1_Small"/>
    <x v="0"/>
    <x v="1"/>
    <n v="0"/>
    <n v="0"/>
  </r>
  <r>
    <x v="0"/>
    <x v="0"/>
    <x v="1"/>
    <x v="0"/>
    <x v="0"/>
    <s v="DK1_Small"/>
    <x v="0"/>
    <x v="2"/>
    <n v="0"/>
    <n v="0"/>
  </r>
  <r>
    <x v="0"/>
    <x v="0"/>
    <x v="1"/>
    <x v="0"/>
    <x v="0"/>
    <s v="DK1_Small"/>
    <x v="1"/>
    <x v="0"/>
    <n v="0"/>
    <n v="0"/>
  </r>
  <r>
    <x v="0"/>
    <x v="0"/>
    <x v="1"/>
    <x v="0"/>
    <x v="0"/>
    <s v="DK1_Small"/>
    <x v="1"/>
    <x v="1"/>
    <n v="0"/>
    <n v="0"/>
  </r>
  <r>
    <x v="0"/>
    <x v="0"/>
    <x v="1"/>
    <x v="0"/>
    <x v="0"/>
    <s v="DK1_Small"/>
    <x v="1"/>
    <x v="2"/>
    <n v="0"/>
    <n v="0"/>
  </r>
  <r>
    <x v="0"/>
    <x v="0"/>
    <x v="1"/>
    <x v="0"/>
    <x v="1"/>
    <s v="DK2_Large"/>
    <x v="0"/>
    <x v="0"/>
    <n v="0"/>
    <n v="0"/>
  </r>
  <r>
    <x v="0"/>
    <x v="0"/>
    <x v="1"/>
    <x v="0"/>
    <x v="1"/>
    <s v="DK2_Large"/>
    <x v="0"/>
    <x v="1"/>
    <n v="0"/>
    <n v="0"/>
  </r>
  <r>
    <x v="0"/>
    <x v="0"/>
    <x v="1"/>
    <x v="0"/>
    <x v="1"/>
    <s v="DK2_Large"/>
    <x v="0"/>
    <x v="2"/>
    <n v="0"/>
    <n v="0"/>
  </r>
  <r>
    <x v="0"/>
    <x v="0"/>
    <x v="1"/>
    <x v="0"/>
    <x v="1"/>
    <s v="DK2_Large"/>
    <x v="1"/>
    <x v="0"/>
    <n v="0"/>
    <n v="0"/>
  </r>
  <r>
    <x v="0"/>
    <x v="0"/>
    <x v="1"/>
    <x v="0"/>
    <x v="1"/>
    <s v="DK2_Large"/>
    <x v="1"/>
    <x v="1"/>
    <n v="0"/>
    <n v="0"/>
  </r>
  <r>
    <x v="0"/>
    <x v="0"/>
    <x v="1"/>
    <x v="0"/>
    <x v="1"/>
    <s v="DK2_Large"/>
    <x v="1"/>
    <x v="2"/>
    <n v="0"/>
    <n v="0"/>
  </r>
  <r>
    <x v="0"/>
    <x v="0"/>
    <x v="1"/>
    <x v="0"/>
    <x v="1"/>
    <s v="DK2_MedSmall"/>
    <x v="0"/>
    <x v="0"/>
    <n v="0"/>
    <n v="0"/>
  </r>
  <r>
    <x v="0"/>
    <x v="0"/>
    <x v="1"/>
    <x v="0"/>
    <x v="1"/>
    <s v="DK2_MedSmall"/>
    <x v="0"/>
    <x v="1"/>
    <n v="0"/>
    <n v="0"/>
  </r>
  <r>
    <x v="0"/>
    <x v="0"/>
    <x v="1"/>
    <x v="0"/>
    <x v="1"/>
    <s v="DK2_MedSmall"/>
    <x v="0"/>
    <x v="2"/>
    <n v="0"/>
    <n v="0"/>
  </r>
  <r>
    <x v="0"/>
    <x v="0"/>
    <x v="1"/>
    <x v="0"/>
    <x v="1"/>
    <s v="DK2_MedSmall"/>
    <x v="1"/>
    <x v="0"/>
    <n v="0"/>
    <n v="0"/>
  </r>
  <r>
    <x v="0"/>
    <x v="0"/>
    <x v="1"/>
    <x v="0"/>
    <x v="1"/>
    <s v="DK2_MedSmall"/>
    <x v="1"/>
    <x v="1"/>
    <n v="0"/>
    <n v="0"/>
  </r>
  <r>
    <x v="0"/>
    <x v="0"/>
    <x v="1"/>
    <x v="0"/>
    <x v="1"/>
    <s v="DK2_MedSmall"/>
    <x v="1"/>
    <x v="2"/>
    <n v="0"/>
    <n v="0"/>
  </r>
  <r>
    <x v="0"/>
    <x v="0"/>
    <x v="1"/>
    <x v="0"/>
    <x v="1"/>
    <s v="DK2_Medium"/>
    <x v="0"/>
    <x v="0"/>
    <n v="0"/>
    <n v="0"/>
  </r>
  <r>
    <x v="0"/>
    <x v="0"/>
    <x v="1"/>
    <x v="0"/>
    <x v="1"/>
    <s v="DK2_Medium"/>
    <x v="0"/>
    <x v="1"/>
    <n v="0"/>
    <n v="0"/>
  </r>
  <r>
    <x v="0"/>
    <x v="0"/>
    <x v="1"/>
    <x v="0"/>
    <x v="1"/>
    <s v="DK2_Medium"/>
    <x v="0"/>
    <x v="2"/>
    <n v="0"/>
    <n v="0"/>
  </r>
  <r>
    <x v="0"/>
    <x v="0"/>
    <x v="1"/>
    <x v="0"/>
    <x v="1"/>
    <s v="DK2_Medium"/>
    <x v="1"/>
    <x v="0"/>
    <n v="0"/>
    <n v="0"/>
  </r>
  <r>
    <x v="0"/>
    <x v="0"/>
    <x v="1"/>
    <x v="0"/>
    <x v="1"/>
    <s v="DK2_Medium"/>
    <x v="1"/>
    <x v="1"/>
    <n v="0"/>
    <n v="0"/>
  </r>
  <r>
    <x v="0"/>
    <x v="0"/>
    <x v="1"/>
    <x v="0"/>
    <x v="1"/>
    <s v="DK2_Medium"/>
    <x v="1"/>
    <x v="2"/>
    <n v="0"/>
    <n v="0"/>
  </r>
  <r>
    <x v="0"/>
    <x v="0"/>
    <x v="1"/>
    <x v="0"/>
    <x v="1"/>
    <s v="DK2_Rural"/>
    <x v="0"/>
    <x v="0"/>
    <n v="0"/>
    <n v="0"/>
  </r>
  <r>
    <x v="0"/>
    <x v="0"/>
    <x v="1"/>
    <x v="0"/>
    <x v="1"/>
    <s v="DK2_Rural"/>
    <x v="0"/>
    <x v="1"/>
    <n v="0"/>
    <n v="0"/>
  </r>
  <r>
    <x v="0"/>
    <x v="0"/>
    <x v="1"/>
    <x v="0"/>
    <x v="1"/>
    <s v="DK2_Rural"/>
    <x v="0"/>
    <x v="2"/>
    <n v="0"/>
    <n v="0"/>
  </r>
  <r>
    <x v="0"/>
    <x v="0"/>
    <x v="1"/>
    <x v="0"/>
    <x v="1"/>
    <s v="DK2_Rural"/>
    <x v="1"/>
    <x v="0"/>
    <n v="0"/>
    <n v="0"/>
  </r>
  <r>
    <x v="0"/>
    <x v="0"/>
    <x v="1"/>
    <x v="0"/>
    <x v="1"/>
    <s v="DK2_Rural"/>
    <x v="1"/>
    <x v="1"/>
    <n v="0"/>
    <n v="0"/>
  </r>
  <r>
    <x v="0"/>
    <x v="0"/>
    <x v="1"/>
    <x v="0"/>
    <x v="1"/>
    <s v="DK2_Rural"/>
    <x v="1"/>
    <x v="2"/>
    <n v="0"/>
    <n v="0"/>
  </r>
  <r>
    <x v="0"/>
    <x v="0"/>
    <x v="1"/>
    <x v="0"/>
    <x v="1"/>
    <s v="DK2_Small"/>
    <x v="0"/>
    <x v="0"/>
    <n v="0"/>
    <n v="0"/>
  </r>
  <r>
    <x v="0"/>
    <x v="0"/>
    <x v="1"/>
    <x v="0"/>
    <x v="1"/>
    <s v="DK2_Small"/>
    <x v="0"/>
    <x v="1"/>
    <n v="0"/>
    <n v="0"/>
  </r>
  <r>
    <x v="0"/>
    <x v="0"/>
    <x v="1"/>
    <x v="0"/>
    <x v="1"/>
    <s v="DK2_Small"/>
    <x v="0"/>
    <x v="2"/>
    <n v="0"/>
    <n v="0"/>
  </r>
  <r>
    <x v="0"/>
    <x v="0"/>
    <x v="1"/>
    <x v="0"/>
    <x v="1"/>
    <s v="DK2_Small"/>
    <x v="1"/>
    <x v="0"/>
    <n v="0"/>
    <n v="0"/>
  </r>
  <r>
    <x v="0"/>
    <x v="0"/>
    <x v="1"/>
    <x v="0"/>
    <x v="1"/>
    <s v="DK2_Small"/>
    <x v="1"/>
    <x v="1"/>
    <n v="0"/>
    <n v="0"/>
  </r>
  <r>
    <x v="0"/>
    <x v="0"/>
    <x v="1"/>
    <x v="0"/>
    <x v="1"/>
    <s v="DK2_Small"/>
    <x v="1"/>
    <x v="2"/>
    <n v="0"/>
    <n v="0"/>
  </r>
  <r>
    <x v="0"/>
    <x v="0"/>
    <x v="1"/>
    <x v="1"/>
    <x v="2"/>
    <s v="EE_Enefit"/>
    <x v="0"/>
    <x v="0"/>
    <n v="0"/>
    <n v="0"/>
  </r>
  <r>
    <x v="0"/>
    <x v="0"/>
    <x v="1"/>
    <x v="1"/>
    <x v="2"/>
    <s v="EE_Enefit"/>
    <x v="0"/>
    <x v="1"/>
    <n v="0"/>
    <n v="0"/>
  </r>
  <r>
    <x v="0"/>
    <x v="0"/>
    <x v="1"/>
    <x v="1"/>
    <x v="2"/>
    <s v="EE_Enefit"/>
    <x v="0"/>
    <x v="2"/>
    <n v="0"/>
    <n v="0"/>
  </r>
  <r>
    <x v="0"/>
    <x v="0"/>
    <x v="1"/>
    <x v="1"/>
    <x v="2"/>
    <s v="EE_Enefit"/>
    <x v="1"/>
    <x v="0"/>
    <n v="0"/>
    <n v="0"/>
  </r>
  <r>
    <x v="0"/>
    <x v="0"/>
    <x v="1"/>
    <x v="1"/>
    <x v="2"/>
    <s v="EE_Enefit"/>
    <x v="1"/>
    <x v="1"/>
    <n v="0"/>
    <n v="0"/>
  </r>
  <r>
    <x v="0"/>
    <x v="0"/>
    <x v="1"/>
    <x v="1"/>
    <x v="2"/>
    <s v="EE_Enefit"/>
    <x v="1"/>
    <x v="2"/>
    <n v="0"/>
    <n v="0"/>
  </r>
  <r>
    <x v="0"/>
    <x v="0"/>
    <x v="1"/>
    <x v="1"/>
    <x v="2"/>
    <s v="EE_Industry"/>
    <x v="0"/>
    <x v="0"/>
    <n v="0"/>
    <n v="0"/>
  </r>
  <r>
    <x v="0"/>
    <x v="0"/>
    <x v="1"/>
    <x v="1"/>
    <x v="2"/>
    <s v="EE_Industry"/>
    <x v="0"/>
    <x v="1"/>
    <n v="379.398245616427"/>
    <n v="1365.83368421914"/>
  </r>
  <r>
    <x v="0"/>
    <x v="0"/>
    <x v="1"/>
    <x v="1"/>
    <x v="2"/>
    <s v="EE_Industry"/>
    <x v="0"/>
    <x v="2"/>
    <n v="379.398245616427"/>
    <n v="1365.83368421914"/>
  </r>
  <r>
    <x v="0"/>
    <x v="0"/>
    <x v="1"/>
    <x v="1"/>
    <x v="2"/>
    <s v="EE_Industry"/>
    <x v="1"/>
    <x v="0"/>
    <n v="34.141885441774797"/>
    <n v="122.91078759038901"/>
  </r>
  <r>
    <x v="0"/>
    <x v="0"/>
    <x v="1"/>
    <x v="1"/>
    <x v="2"/>
    <s v="EE_Industry"/>
    <x v="1"/>
    <x v="1"/>
    <n v="0"/>
    <n v="0"/>
  </r>
  <r>
    <x v="0"/>
    <x v="0"/>
    <x v="1"/>
    <x v="1"/>
    <x v="2"/>
    <s v="EE_Industry"/>
    <x v="1"/>
    <x v="2"/>
    <n v="0"/>
    <n v="0"/>
  </r>
  <r>
    <x v="0"/>
    <x v="0"/>
    <x v="1"/>
    <x v="1"/>
    <x v="2"/>
    <s v="EE_Kohtla_Jarve"/>
    <x v="0"/>
    <x v="0"/>
    <n v="0"/>
    <n v="0"/>
  </r>
  <r>
    <x v="0"/>
    <x v="0"/>
    <x v="1"/>
    <x v="1"/>
    <x v="2"/>
    <s v="EE_Kohtla_Jarve"/>
    <x v="0"/>
    <x v="1"/>
    <n v="0"/>
    <n v="0"/>
  </r>
  <r>
    <x v="0"/>
    <x v="0"/>
    <x v="1"/>
    <x v="1"/>
    <x v="2"/>
    <s v="EE_Kohtla_Jarve"/>
    <x v="0"/>
    <x v="2"/>
    <n v="0"/>
    <n v="0"/>
  </r>
  <r>
    <x v="0"/>
    <x v="0"/>
    <x v="1"/>
    <x v="1"/>
    <x v="2"/>
    <s v="EE_Kohtla_Jarve"/>
    <x v="1"/>
    <x v="0"/>
    <n v="0"/>
    <n v="0"/>
  </r>
  <r>
    <x v="0"/>
    <x v="0"/>
    <x v="1"/>
    <x v="1"/>
    <x v="2"/>
    <s v="EE_Kohtla_Jarve"/>
    <x v="1"/>
    <x v="1"/>
    <n v="0"/>
    <n v="0"/>
  </r>
  <r>
    <x v="0"/>
    <x v="0"/>
    <x v="1"/>
    <x v="1"/>
    <x v="2"/>
    <s v="EE_Kohtla_Jarve"/>
    <x v="1"/>
    <x v="2"/>
    <n v="0"/>
    <n v="0"/>
  </r>
  <r>
    <x v="0"/>
    <x v="0"/>
    <x v="1"/>
    <x v="1"/>
    <x v="2"/>
    <s v="EE_Narva"/>
    <x v="0"/>
    <x v="0"/>
    <n v="0"/>
    <n v="0"/>
  </r>
  <r>
    <x v="0"/>
    <x v="0"/>
    <x v="1"/>
    <x v="1"/>
    <x v="2"/>
    <s v="EE_Narva"/>
    <x v="0"/>
    <x v="1"/>
    <n v="0"/>
    <n v="0"/>
  </r>
  <r>
    <x v="0"/>
    <x v="0"/>
    <x v="1"/>
    <x v="1"/>
    <x v="2"/>
    <s v="EE_Narva"/>
    <x v="0"/>
    <x v="2"/>
    <n v="0"/>
    <n v="0"/>
  </r>
  <r>
    <x v="0"/>
    <x v="0"/>
    <x v="1"/>
    <x v="1"/>
    <x v="2"/>
    <s v="EE_Narva"/>
    <x v="1"/>
    <x v="0"/>
    <n v="0"/>
    <n v="0"/>
  </r>
  <r>
    <x v="0"/>
    <x v="0"/>
    <x v="1"/>
    <x v="1"/>
    <x v="2"/>
    <s v="EE_Narva"/>
    <x v="1"/>
    <x v="1"/>
    <n v="0"/>
    <n v="0"/>
  </r>
  <r>
    <x v="0"/>
    <x v="0"/>
    <x v="1"/>
    <x v="1"/>
    <x v="2"/>
    <s v="EE_Narva"/>
    <x v="1"/>
    <x v="2"/>
    <n v="0"/>
    <n v="0"/>
  </r>
  <r>
    <x v="0"/>
    <x v="0"/>
    <x v="1"/>
    <x v="1"/>
    <x v="2"/>
    <s v="EE_Parnu"/>
    <x v="0"/>
    <x v="0"/>
    <n v="0"/>
    <n v="0"/>
  </r>
  <r>
    <x v="0"/>
    <x v="0"/>
    <x v="1"/>
    <x v="1"/>
    <x v="2"/>
    <s v="EE_Parnu"/>
    <x v="0"/>
    <x v="1"/>
    <n v="0"/>
    <n v="0"/>
  </r>
  <r>
    <x v="0"/>
    <x v="0"/>
    <x v="1"/>
    <x v="1"/>
    <x v="2"/>
    <s v="EE_Parnu"/>
    <x v="0"/>
    <x v="2"/>
    <n v="0"/>
    <n v="0"/>
  </r>
  <r>
    <x v="0"/>
    <x v="0"/>
    <x v="1"/>
    <x v="1"/>
    <x v="2"/>
    <s v="EE_Parnu"/>
    <x v="1"/>
    <x v="0"/>
    <n v="0"/>
    <n v="0"/>
  </r>
  <r>
    <x v="0"/>
    <x v="0"/>
    <x v="1"/>
    <x v="1"/>
    <x v="2"/>
    <s v="EE_Parnu"/>
    <x v="1"/>
    <x v="1"/>
    <n v="0"/>
    <n v="0"/>
  </r>
  <r>
    <x v="0"/>
    <x v="0"/>
    <x v="1"/>
    <x v="1"/>
    <x v="2"/>
    <s v="EE_Parnu"/>
    <x v="1"/>
    <x v="2"/>
    <n v="0"/>
    <n v="0"/>
  </r>
  <r>
    <x v="0"/>
    <x v="0"/>
    <x v="1"/>
    <x v="1"/>
    <x v="2"/>
    <s v="EE_Rural"/>
    <x v="0"/>
    <x v="0"/>
    <n v="0"/>
    <n v="0"/>
  </r>
  <r>
    <x v="0"/>
    <x v="0"/>
    <x v="1"/>
    <x v="1"/>
    <x v="2"/>
    <s v="EE_Rural"/>
    <x v="0"/>
    <x v="1"/>
    <n v="0"/>
    <n v="0"/>
  </r>
  <r>
    <x v="0"/>
    <x v="0"/>
    <x v="1"/>
    <x v="1"/>
    <x v="2"/>
    <s v="EE_Rural"/>
    <x v="0"/>
    <x v="2"/>
    <n v="0"/>
    <n v="0"/>
  </r>
  <r>
    <x v="0"/>
    <x v="0"/>
    <x v="1"/>
    <x v="1"/>
    <x v="2"/>
    <s v="EE_Rural"/>
    <x v="1"/>
    <x v="0"/>
    <n v="0"/>
    <n v="0"/>
  </r>
  <r>
    <x v="0"/>
    <x v="0"/>
    <x v="1"/>
    <x v="1"/>
    <x v="2"/>
    <s v="EE_Rural"/>
    <x v="1"/>
    <x v="1"/>
    <n v="0"/>
    <n v="0"/>
  </r>
  <r>
    <x v="0"/>
    <x v="0"/>
    <x v="1"/>
    <x v="1"/>
    <x v="2"/>
    <s v="EE_Rural"/>
    <x v="1"/>
    <x v="2"/>
    <n v="0"/>
    <n v="0"/>
  </r>
  <r>
    <x v="0"/>
    <x v="0"/>
    <x v="1"/>
    <x v="1"/>
    <x v="2"/>
    <s v="EE_Sillamae"/>
    <x v="0"/>
    <x v="0"/>
    <n v="0"/>
    <n v="0"/>
  </r>
  <r>
    <x v="0"/>
    <x v="0"/>
    <x v="1"/>
    <x v="1"/>
    <x v="2"/>
    <s v="EE_Sillamae"/>
    <x v="0"/>
    <x v="1"/>
    <n v="0"/>
    <n v="0"/>
  </r>
  <r>
    <x v="0"/>
    <x v="0"/>
    <x v="1"/>
    <x v="1"/>
    <x v="2"/>
    <s v="EE_Sillamae"/>
    <x v="0"/>
    <x v="2"/>
    <n v="0"/>
    <n v="0"/>
  </r>
  <r>
    <x v="0"/>
    <x v="0"/>
    <x v="1"/>
    <x v="1"/>
    <x v="2"/>
    <s v="EE_Sillamae"/>
    <x v="1"/>
    <x v="0"/>
    <n v="0"/>
    <n v="0"/>
  </r>
  <r>
    <x v="0"/>
    <x v="0"/>
    <x v="1"/>
    <x v="1"/>
    <x v="2"/>
    <s v="EE_Sillamae"/>
    <x v="1"/>
    <x v="1"/>
    <n v="0"/>
    <n v="0"/>
  </r>
  <r>
    <x v="0"/>
    <x v="0"/>
    <x v="1"/>
    <x v="1"/>
    <x v="2"/>
    <s v="EE_Sillamae"/>
    <x v="1"/>
    <x v="2"/>
    <n v="0"/>
    <n v="0"/>
  </r>
  <r>
    <x v="0"/>
    <x v="0"/>
    <x v="1"/>
    <x v="1"/>
    <x v="2"/>
    <s v="EE_Tallinn"/>
    <x v="0"/>
    <x v="0"/>
    <n v="0"/>
    <n v="0"/>
  </r>
  <r>
    <x v="0"/>
    <x v="0"/>
    <x v="1"/>
    <x v="1"/>
    <x v="2"/>
    <s v="EE_Tallinn"/>
    <x v="0"/>
    <x v="1"/>
    <n v="0"/>
    <n v="0"/>
  </r>
  <r>
    <x v="0"/>
    <x v="0"/>
    <x v="1"/>
    <x v="1"/>
    <x v="2"/>
    <s v="EE_Tallinn"/>
    <x v="0"/>
    <x v="2"/>
    <n v="0"/>
    <n v="0"/>
  </r>
  <r>
    <x v="0"/>
    <x v="0"/>
    <x v="1"/>
    <x v="1"/>
    <x v="2"/>
    <s v="EE_Tallinn"/>
    <x v="1"/>
    <x v="0"/>
    <n v="0"/>
    <n v="0"/>
  </r>
  <r>
    <x v="0"/>
    <x v="0"/>
    <x v="1"/>
    <x v="1"/>
    <x v="2"/>
    <s v="EE_Tallinn"/>
    <x v="1"/>
    <x v="1"/>
    <n v="0"/>
    <n v="0"/>
  </r>
  <r>
    <x v="0"/>
    <x v="0"/>
    <x v="1"/>
    <x v="1"/>
    <x v="2"/>
    <s v="EE_Tallinn"/>
    <x v="1"/>
    <x v="2"/>
    <n v="0"/>
    <n v="0"/>
  </r>
  <r>
    <x v="0"/>
    <x v="0"/>
    <x v="1"/>
    <x v="1"/>
    <x v="2"/>
    <s v="EE_Tartu"/>
    <x v="0"/>
    <x v="0"/>
    <n v="0"/>
    <n v="0"/>
  </r>
  <r>
    <x v="0"/>
    <x v="0"/>
    <x v="1"/>
    <x v="1"/>
    <x v="2"/>
    <s v="EE_Tartu"/>
    <x v="0"/>
    <x v="1"/>
    <n v="0"/>
    <n v="0"/>
  </r>
  <r>
    <x v="0"/>
    <x v="0"/>
    <x v="1"/>
    <x v="1"/>
    <x v="2"/>
    <s v="EE_Tartu"/>
    <x v="0"/>
    <x v="2"/>
    <n v="0"/>
    <n v="0"/>
  </r>
  <r>
    <x v="0"/>
    <x v="0"/>
    <x v="1"/>
    <x v="1"/>
    <x v="2"/>
    <s v="EE_Tartu"/>
    <x v="1"/>
    <x v="0"/>
    <n v="0"/>
    <n v="0"/>
  </r>
  <r>
    <x v="0"/>
    <x v="0"/>
    <x v="1"/>
    <x v="1"/>
    <x v="2"/>
    <s v="EE_Tartu"/>
    <x v="1"/>
    <x v="1"/>
    <n v="0"/>
    <n v="0"/>
  </r>
  <r>
    <x v="0"/>
    <x v="0"/>
    <x v="1"/>
    <x v="1"/>
    <x v="2"/>
    <s v="EE_Tartu"/>
    <x v="1"/>
    <x v="2"/>
    <n v="0"/>
    <n v="0"/>
  </r>
  <r>
    <x v="0"/>
    <x v="0"/>
    <x v="1"/>
    <x v="1"/>
    <x v="2"/>
    <s v="EE_Urban"/>
    <x v="0"/>
    <x v="0"/>
    <n v="0"/>
    <n v="0"/>
  </r>
  <r>
    <x v="0"/>
    <x v="0"/>
    <x v="1"/>
    <x v="1"/>
    <x v="2"/>
    <s v="EE_Urban"/>
    <x v="0"/>
    <x v="1"/>
    <n v="0"/>
    <n v="0"/>
  </r>
  <r>
    <x v="0"/>
    <x v="0"/>
    <x v="1"/>
    <x v="1"/>
    <x v="2"/>
    <s v="EE_Urban"/>
    <x v="0"/>
    <x v="2"/>
    <n v="0"/>
    <n v="0"/>
  </r>
  <r>
    <x v="0"/>
    <x v="0"/>
    <x v="1"/>
    <x v="1"/>
    <x v="2"/>
    <s v="EE_Urban"/>
    <x v="1"/>
    <x v="0"/>
    <n v="0"/>
    <n v="0"/>
  </r>
  <r>
    <x v="0"/>
    <x v="0"/>
    <x v="1"/>
    <x v="1"/>
    <x v="2"/>
    <s v="EE_Urban"/>
    <x v="1"/>
    <x v="1"/>
    <n v="0"/>
    <n v="0"/>
  </r>
  <r>
    <x v="0"/>
    <x v="0"/>
    <x v="1"/>
    <x v="1"/>
    <x v="2"/>
    <s v="EE_Urban"/>
    <x v="1"/>
    <x v="2"/>
    <n v="0"/>
    <n v="0"/>
  </r>
  <r>
    <x v="0"/>
    <x v="0"/>
    <x v="1"/>
    <x v="2"/>
    <x v="3"/>
    <s v="FI_IND"/>
    <x v="0"/>
    <x v="0"/>
    <n v="0"/>
    <n v="0"/>
  </r>
  <r>
    <x v="0"/>
    <x v="0"/>
    <x v="1"/>
    <x v="2"/>
    <x v="3"/>
    <s v="FI_IND"/>
    <x v="0"/>
    <x v="1"/>
    <n v="0"/>
    <n v="0"/>
  </r>
  <r>
    <x v="0"/>
    <x v="0"/>
    <x v="1"/>
    <x v="2"/>
    <x v="3"/>
    <s v="FI_IND"/>
    <x v="0"/>
    <x v="2"/>
    <n v="0"/>
    <n v="0"/>
  </r>
  <r>
    <x v="0"/>
    <x v="0"/>
    <x v="1"/>
    <x v="2"/>
    <x v="3"/>
    <s v="FI_IND"/>
    <x v="1"/>
    <x v="0"/>
    <n v="0"/>
    <n v="0"/>
  </r>
  <r>
    <x v="0"/>
    <x v="0"/>
    <x v="1"/>
    <x v="2"/>
    <x v="3"/>
    <s v="FI_IND"/>
    <x v="1"/>
    <x v="1"/>
    <n v="0"/>
    <n v="0"/>
  </r>
  <r>
    <x v="0"/>
    <x v="0"/>
    <x v="1"/>
    <x v="2"/>
    <x v="3"/>
    <s v="FI_IND"/>
    <x v="1"/>
    <x v="2"/>
    <n v="0"/>
    <n v="0"/>
  </r>
  <r>
    <x v="0"/>
    <x v="0"/>
    <x v="1"/>
    <x v="2"/>
    <x v="3"/>
    <s v="FI_large"/>
    <x v="0"/>
    <x v="0"/>
    <n v="0"/>
    <n v="0"/>
  </r>
  <r>
    <x v="0"/>
    <x v="0"/>
    <x v="1"/>
    <x v="2"/>
    <x v="3"/>
    <s v="FI_large"/>
    <x v="0"/>
    <x v="1"/>
    <n v="990"/>
    <n v="3564"/>
  </r>
  <r>
    <x v="0"/>
    <x v="0"/>
    <x v="1"/>
    <x v="2"/>
    <x v="3"/>
    <s v="FI_large"/>
    <x v="0"/>
    <x v="2"/>
    <n v="0"/>
    <n v="0"/>
  </r>
  <r>
    <x v="0"/>
    <x v="0"/>
    <x v="1"/>
    <x v="2"/>
    <x v="3"/>
    <s v="FI_large"/>
    <x v="1"/>
    <x v="0"/>
    <n v="0"/>
    <n v="0"/>
  </r>
  <r>
    <x v="0"/>
    <x v="0"/>
    <x v="1"/>
    <x v="2"/>
    <x v="3"/>
    <s v="FI_large"/>
    <x v="1"/>
    <x v="1"/>
    <n v="990"/>
    <n v="3564"/>
  </r>
  <r>
    <x v="0"/>
    <x v="0"/>
    <x v="1"/>
    <x v="2"/>
    <x v="3"/>
    <s v="FI_large"/>
    <x v="1"/>
    <x v="2"/>
    <n v="0"/>
    <n v="0"/>
  </r>
  <r>
    <x v="0"/>
    <x v="0"/>
    <x v="1"/>
    <x v="2"/>
    <x v="3"/>
    <s v="FI_large_gas"/>
    <x v="0"/>
    <x v="0"/>
    <n v="0"/>
    <n v="0"/>
  </r>
  <r>
    <x v="0"/>
    <x v="0"/>
    <x v="1"/>
    <x v="2"/>
    <x v="3"/>
    <s v="FI_large_gas"/>
    <x v="0"/>
    <x v="1"/>
    <n v="0"/>
    <n v="0"/>
  </r>
  <r>
    <x v="0"/>
    <x v="0"/>
    <x v="1"/>
    <x v="2"/>
    <x v="3"/>
    <s v="FI_large_gas"/>
    <x v="0"/>
    <x v="2"/>
    <n v="0"/>
    <n v="0"/>
  </r>
  <r>
    <x v="0"/>
    <x v="0"/>
    <x v="1"/>
    <x v="2"/>
    <x v="3"/>
    <s v="FI_large_gas"/>
    <x v="1"/>
    <x v="0"/>
    <n v="0"/>
    <n v="0"/>
  </r>
  <r>
    <x v="0"/>
    <x v="0"/>
    <x v="1"/>
    <x v="2"/>
    <x v="3"/>
    <s v="FI_large_gas"/>
    <x v="1"/>
    <x v="1"/>
    <n v="0"/>
    <n v="0"/>
  </r>
  <r>
    <x v="0"/>
    <x v="0"/>
    <x v="1"/>
    <x v="2"/>
    <x v="3"/>
    <s v="FI_large_gas"/>
    <x v="1"/>
    <x v="2"/>
    <n v="0"/>
    <n v="0"/>
  </r>
  <r>
    <x v="0"/>
    <x v="0"/>
    <x v="1"/>
    <x v="2"/>
    <x v="3"/>
    <s v="FI_medium"/>
    <x v="0"/>
    <x v="0"/>
    <n v="0"/>
    <n v="0"/>
  </r>
  <r>
    <x v="0"/>
    <x v="0"/>
    <x v="1"/>
    <x v="2"/>
    <x v="3"/>
    <s v="FI_medium"/>
    <x v="0"/>
    <x v="1"/>
    <n v="635"/>
    <n v="2286"/>
  </r>
  <r>
    <x v="0"/>
    <x v="0"/>
    <x v="1"/>
    <x v="2"/>
    <x v="3"/>
    <s v="FI_medium"/>
    <x v="0"/>
    <x v="2"/>
    <n v="0"/>
    <n v="0"/>
  </r>
  <r>
    <x v="0"/>
    <x v="0"/>
    <x v="1"/>
    <x v="2"/>
    <x v="3"/>
    <s v="FI_medium"/>
    <x v="1"/>
    <x v="0"/>
    <n v="0"/>
    <n v="0"/>
  </r>
  <r>
    <x v="0"/>
    <x v="0"/>
    <x v="1"/>
    <x v="2"/>
    <x v="3"/>
    <s v="FI_medium"/>
    <x v="1"/>
    <x v="1"/>
    <n v="0"/>
    <n v="0"/>
  </r>
  <r>
    <x v="0"/>
    <x v="0"/>
    <x v="1"/>
    <x v="2"/>
    <x v="3"/>
    <s v="FI_medium"/>
    <x v="1"/>
    <x v="2"/>
    <n v="0"/>
    <n v="0"/>
  </r>
  <r>
    <x v="0"/>
    <x v="0"/>
    <x v="1"/>
    <x v="2"/>
    <x v="3"/>
    <s v="FI_medium_gas"/>
    <x v="0"/>
    <x v="0"/>
    <n v="0"/>
    <n v="0"/>
  </r>
  <r>
    <x v="0"/>
    <x v="0"/>
    <x v="1"/>
    <x v="2"/>
    <x v="3"/>
    <s v="FI_medium_gas"/>
    <x v="0"/>
    <x v="1"/>
    <n v="0"/>
    <n v="0"/>
  </r>
  <r>
    <x v="0"/>
    <x v="0"/>
    <x v="1"/>
    <x v="2"/>
    <x v="3"/>
    <s v="FI_medium_gas"/>
    <x v="0"/>
    <x v="2"/>
    <n v="0"/>
    <n v="0"/>
  </r>
  <r>
    <x v="0"/>
    <x v="0"/>
    <x v="1"/>
    <x v="2"/>
    <x v="3"/>
    <s v="FI_medium_gas"/>
    <x v="1"/>
    <x v="0"/>
    <n v="0"/>
    <n v="0"/>
  </r>
  <r>
    <x v="0"/>
    <x v="0"/>
    <x v="1"/>
    <x v="2"/>
    <x v="3"/>
    <s v="FI_medium_gas"/>
    <x v="1"/>
    <x v="1"/>
    <n v="0"/>
    <n v="0"/>
  </r>
  <r>
    <x v="0"/>
    <x v="0"/>
    <x v="1"/>
    <x v="2"/>
    <x v="3"/>
    <s v="FI_medium_gas"/>
    <x v="1"/>
    <x v="2"/>
    <n v="0"/>
    <n v="0"/>
  </r>
  <r>
    <x v="0"/>
    <x v="0"/>
    <x v="1"/>
    <x v="2"/>
    <x v="3"/>
    <s v="FI_small"/>
    <x v="0"/>
    <x v="0"/>
    <n v="0"/>
    <n v="0"/>
  </r>
  <r>
    <x v="0"/>
    <x v="0"/>
    <x v="1"/>
    <x v="2"/>
    <x v="3"/>
    <s v="FI_small"/>
    <x v="0"/>
    <x v="1"/>
    <n v="0"/>
    <n v="0"/>
  </r>
  <r>
    <x v="0"/>
    <x v="0"/>
    <x v="1"/>
    <x v="2"/>
    <x v="3"/>
    <s v="FI_small"/>
    <x v="0"/>
    <x v="2"/>
    <n v="0"/>
    <n v="0"/>
  </r>
  <r>
    <x v="0"/>
    <x v="0"/>
    <x v="1"/>
    <x v="2"/>
    <x v="3"/>
    <s v="FI_small"/>
    <x v="1"/>
    <x v="0"/>
    <n v="0"/>
    <n v="0"/>
  </r>
  <r>
    <x v="0"/>
    <x v="0"/>
    <x v="1"/>
    <x v="2"/>
    <x v="3"/>
    <s v="FI_small"/>
    <x v="1"/>
    <x v="1"/>
    <n v="0"/>
    <n v="0"/>
  </r>
  <r>
    <x v="0"/>
    <x v="0"/>
    <x v="1"/>
    <x v="2"/>
    <x v="3"/>
    <s v="FI_small"/>
    <x v="1"/>
    <x v="2"/>
    <n v="0"/>
    <n v="0"/>
  </r>
  <r>
    <x v="0"/>
    <x v="0"/>
    <x v="1"/>
    <x v="2"/>
    <x v="3"/>
    <s v="FI_small_gas"/>
    <x v="0"/>
    <x v="0"/>
    <n v="0"/>
    <n v="0"/>
  </r>
  <r>
    <x v="0"/>
    <x v="0"/>
    <x v="1"/>
    <x v="2"/>
    <x v="3"/>
    <s v="FI_small_gas"/>
    <x v="0"/>
    <x v="1"/>
    <n v="0"/>
    <n v="0"/>
  </r>
  <r>
    <x v="0"/>
    <x v="0"/>
    <x v="1"/>
    <x v="2"/>
    <x v="3"/>
    <s v="FI_small_gas"/>
    <x v="0"/>
    <x v="2"/>
    <n v="0"/>
    <n v="0"/>
  </r>
  <r>
    <x v="0"/>
    <x v="0"/>
    <x v="1"/>
    <x v="2"/>
    <x v="3"/>
    <s v="FI_small_gas"/>
    <x v="1"/>
    <x v="0"/>
    <n v="0"/>
    <n v="0"/>
  </r>
  <r>
    <x v="0"/>
    <x v="0"/>
    <x v="1"/>
    <x v="2"/>
    <x v="3"/>
    <s v="FI_small_gas"/>
    <x v="1"/>
    <x v="1"/>
    <n v="0"/>
    <n v="0"/>
  </r>
  <r>
    <x v="0"/>
    <x v="0"/>
    <x v="1"/>
    <x v="2"/>
    <x v="3"/>
    <s v="FI_small_gas"/>
    <x v="1"/>
    <x v="2"/>
    <n v="0"/>
    <n v="0"/>
  </r>
  <r>
    <x v="0"/>
    <x v="0"/>
    <x v="1"/>
    <x v="3"/>
    <x v="4"/>
    <s v="DE4-E_A"/>
    <x v="0"/>
    <x v="0"/>
    <n v="0"/>
    <n v="0"/>
  </r>
  <r>
    <x v="0"/>
    <x v="0"/>
    <x v="1"/>
    <x v="3"/>
    <x v="4"/>
    <s v="DE4-E_A"/>
    <x v="0"/>
    <x v="1"/>
    <n v="0"/>
    <n v="0"/>
  </r>
  <r>
    <x v="0"/>
    <x v="0"/>
    <x v="1"/>
    <x v="3"/>
    <x v="4"/>
    <s v="DE4-E_A"/>
    <x v="0"/>
    <x v="2"/>
    <n v="0"/>
    <n v="0"/>
  </r>
  <r>
    <x v="0"/>
    <x v="0"/>
    <x v="1"/>
    <x v="3"/>
    <x v="4"/>
    <s v="DE4-E_A"/>
    <x v="1"/>
    <x v="0"/>
    <n v="0"/>
    <n v="0"/>
  </r>
  <r>
    <x v="0"/>
    <x v="0"/>
    <x v="1"/>
    <x v="3"/>
    <x v="4"/>
    <s v="DE4-E_A"/>
    <x v="1"/>
    <x v="1"/>
    <n v="0"/>
    <n v="0"/>
  </r>
  <r>
    <x v="0"/>
    <x v="0"/>
    <x v="1"/>
    <x v="3"/>
    <x v="4"/>
    <s v="DE4-E_A"/>
    <x v="1"/>
    <x v="2"/>
    <n v="0"/>
    <n v="0"/>
  </r>
  <r>
    <x v="0"/>
    <x v="0"/>
    <x v="1"/>
    <x v="3"/>
    <x v="5"/>
    <s v="DE4-N_A"/>
    <x v="0"/>
    <x v="0"/>
    <n v="0"/>
    <n v="0"/>
  </r>
  <r>
    <x v="0"/>
    <x v="0"/>
    <x v="1"/>
    <x v="3"/>
    <x v="5"/>
    <s v="DE4-N_A"/>
    <x v="0"/>
    <x v="1"/>
    <n v="0"/>
    <n v="0"/>
  </r>
  <r>
    <x v="0"/>
    <x v="0"/>
    <x v="1"/>
    <x v="3"/>
    <x v="5"/>
    <s v="DE4-N_A"/>
    <x v="0"/>
    <x v="2"/>
    <n v="0"/>
    <n v="0"/>
  </r>
  <r>
    <x v="0"/>
    <x v="0"/>
    <x v="1"/>
    <x v="3"/>
    <x v="5"/>
    <s v="DE4-N_A"/>
    <x v="1"/>
    <x v="0"/>
    <n v="0"/>
    <n v="0"/>
  </r>
  <r>
    <x v="0"/>
    <x v="0"/>
    <x v="1"/>
    <x v="3"/>
    <x v="5"/>
    <s v="DE4-N_A"/>
    <x v="1"/>
    <x v="1"/>
    <n v="0"/>
    <n v="0"/>
  </r>
  <r>
    <x v="0"/>
    <x v="0"/>
    <x v="1"/>
    <x v="3"/>
    <x v="5"/>
    <s v="DE4-N_A"/>
    <x v="1"/>
    <x v="2"/>
    <n v="0"/>
    <n v="0"/>
  </r>
  <r>
    <x v="0"/>
    <x v="0"/>
    <x v="1"/>
    <x v="3"/>
    <x v="6"/>
    <s v="DE4-S_A"/>
    <x v="0"/>
    <x v="0"/>
    <n v="0"/>
    <n v="0"/>
  </r>
  <r>
    <x v="0"/>
    <x v="0"/>
    <x v="1"/>
    <x v="3"/>
    <x v="6"/>
    <s v="DE4-S_A"/>
    <x v="0"/>
    <x v="1"/>
    <n v="0"/>
    <n v="0"/>
  </r>
  <r>
    <x v="0"/>
    <x v="0"/>
    <x v="1"/>
    <x v="3"/>
    <x v="6"/>
    <s v="DE4-S_A"/>
    <x v="0"/>
    <x v="2"/>
    <n v="0"/>
    <n v="0"/>
  </r>
  <r>
    <x v="0"/>
    <x v="0"/>
    <x v="1"/>
    <x v="3"/>
    <x v="6"/>
    <s v="DE4-S_A"/>
    <x v="1"/>
    <x v="0"/>
    <n v="0"/>
    <n v="0"/>
  </r>
  <r>
    <x v="0"/>
    <x v="0"/>
    <x v="1"/>
    <x v="3"/>
    <x v="6"/>
    <s v="DE4-S_A"/>
    <x v="1"/>
    <x v="1"/>
    <n v="0"/>
    <n v="0"/>
  </r>
  <r>
    <x v="0"/>
    <x v="0"/>
    <x v="1"/>
    <x v="3"/>
    <x v="6"/>
    <s v="DE4-S_A"/>
    <x v="1"/>
    <x v="2"/>
    <n v="0"/>
    <n v="0"/>
  </r>
  <r>
    <x v="0"/>
    <x v="0"/>
    <x v="1"/>
    <x v="3"/>
    <x v="7"/>
    <s v="DE4-W_A"/>
    <x v="0"/>
    <x v="0"/>
    <n v="0"/>
    <n v="0"/>
  </r>
  <r>
    <x v="0"/>
    <x v="0"/>
    <x v="1"/>
    <x v="3"/>
    <x v="7"/>
    <s v="DE4-W_A"/>
    <x v="0"/>
    <x v="1"/>
    <n v="0"/>
    <n v="0"/>
  </r>
  <r>
    <x v="0"/>
    <x v="0"/>
    <x v="1"/>
    <x v="3"/>
    <x v="7"/>
    <s v="DE4-W_A"/>
    <x v="0"/>
    <x v="2"/>
    <n v="0"/>
    <n v="0"/>
  </r>
  <r>
    <x v="0"/>
    <x v="0"/>
    <x v="1"/>
    <x v="3"/>
    <x v="7"/>
    <s v="DE4-W_A"/>
    <x v="1"/>
    <x v="0"/>
    <n v="0"/>
    <n v="0"/>
  </r>
  <r>
    <x v="0"/>
    <x v="0"/>
    <x v="1"/>
    <x v="3"/>
    <x v="7"/>
    <s v="DE4-W_A"/>
    <x v="1"/>
    <x v="1"/>
    <n v="0"/>
    <n v="0"/>
  </r>
  <r>
    <x v="0"/>
    <x v="0"/>
    <x v="1"/>
    <x v="3"/>
    <x v="7"/>
    <s v="DE4-W_A"/>
    <x v="1"/>
    <x v="2"/>
    <n v="0"/>
    <n v="0"/>
  </r>
  <r>
    <x v="0"/>
    <x v="0"/>
    <x v="1"/>
    <x v="4"/>
    <x v="8"/>
    <s v="LV_Other_DH"/>
    <x v="0"/>
    <x v="0"/>
    <n v="0"/>
    <n v="0"/>
  </r>
  <r>
    <x v="0"/>
    <x v="0"/>
    <x v="1"/>
    <x v="4"/>
    <x v="8"/>
    <s v="LV_Other_DH"/>
    <x v="0"/>
    <x v="1"/>
    <n v="0"/>
    <n v="0"/>
  </r>
  <r>
    <x v="0"/>
    <x v="0"/>
    <x v="1"/>
    <x v="4"/>
    <x v="8"/>
    <s v="LV_Other_DH"/>
    <x v="0"/>
    <x v="2"/>
    <n v="0"/>
    <n v="0"/>
  </r>
  <r>
    <x v="0"/>
    <x v="0"/>
    <x v="1"/>
    <x v="4"/>
    <x v="8"/>
    <s v="LV_Other_DH"/>
    <x v="1"/>
    <x v="0"/>
    <n v="0"/>
    <n v="0"/>
  </r>
  <r>
    <x v="0"/>
    <x v="0"/>
    <x v="1"/>
    <x v="4"/>
    <x v="8"/>
    <s v="LV_Other_DH"/>
    <x v="1"/>
    <x v="1"/>
    <n v="0"/>
    <n v="0"/>
  </r>
  <r>
    <x v="0"/>
    <x v="0"/>
    <x v="1"/>
    <x v="4"/>
    <x v="8"/>
    <s v="LV_Other_DH"/>
    <x v="1"/>
    <x v="2"/>
    <n v="0"/>
    <n v="0"/>
  </r>
  <r>
    <x v="0"/>
    <x v="0"/>
    <x v="1"/>
    <x v="4"/>
    <x v="8"/>
    <s v="LV_RigaR"/>
    <x v="0"/>
    <x v="0"/>
    <n v="0"/>
    <n v="0"/>
  </r>
  <r>
    <x v="0"/>
    <x v="0"/>
    <x v="1"/>
    <x v="4"/>
    <x v="8"/>
    <s v="LV_RigaR"/>
    <x v="0"/>
    <x v="1"/>
    <n v="0"/>
    <n v="0"/>
  </r>
  <r>
    <x v="0"/>
    <x v="0"/>
    <x v="1"/>
    <x v="4"/>
    <x v="8"/>
    <s v="LV_RigaR"/>
    <x v="0"/>
    <x v="2"/>
    <n v="0"/>
    <n v="0"/>
  </r>
  <r>
    <x v="0"/>
    <x v="0"/>
    <x v="1"/>
    <x v="4"/>
    <x v="8"/>
    <s v="LV_RigaR"/>
    <x v="1"/>
    <x v="0"/>
    <n v="0"/>
    <n v="0"/>
  </r>
  <r>
    <x v="0"/>
    <x v="0"/>
    <x v="1"/>
    <x v="4"/>
    <x v="8"/>
    <s v="LV_RigaR"/>
    <x v="1"/>
    <x v="1"/>
    <n v="0"/>
    <n v="0"/>
  </r>
  <r>
    <x v="0"/>
    <x v="0"/>
    <x v="1"/>
    <x v="4"/>
    <x v="8"/>
    <s v="LV_RigaR"/>
    <x v="1"/>
    <x v="2"/>
    <n v="0"/>
    <n v="0"/>
  </r>
  <r>
    <x v="0"/>
    <x v="0"/>
    <x v="1"/>
    <x v="4"/>
    <x v="8"/>
    <s v="LV_Rural"/>
    <x v="0"/>
    <x v="0"/>
    <n v="0"/>
    <n v="0"/>
  </r>
  <r>
    <x v="0"/>
    <x v="0"/>
    <x v="1"/>
    <x v="4"/>
    <x v="8"/>
    <s v="LV_Rural"/>
    <x v="0"/>
    <x v="1"/>
    <n v="0"/>
    <n v="0"/>
  </r>
  <r>
    <x v="0"/>
    <x v="0"/>
    <x v="1"/>
    <x v="4"/>
    <x v="8"/>
    <s v="LV_Rural"/>
    <x v="0"/>
    <x v="2"/>
    <n v="0"/>
    <n v="0"/>
  </r>
  <r>
    <x v="0"/>
    <x v="0"/>
    <x v="1"/>
    <x v="4"/>
    <x v="8"/>
    <s v="LV_Rural"/>
    <x v="1"/>
    <x v="0"/>
    <n v="0"/>
    <n v="0"/>
  </r>
  <r>
    <x v="0"/>
    <x v="0"/>
    <x v="1"/>
    <x v="4"/>
    <x v="8"/>
    <s v="LV_Rural"/>
    <x v="1"/>
    <x v="1"/>
    <n v="0"/>
    <n v="0"/>
  </r>
  <r>
    <x v="0"/>
    <x v="0"/>
    <x v="1"/>
    <x v="4"/>
    <x v="8"/>
    <s v="LV_Rural"/>
    <x v="1"/>
    <x v="2"/>
    <n v="0"/>
    <n v="0"/>
  </r>
  <r>
    <x v="0"/>
    <x v="0"/>
    <x v="1"/>
    <x v="5"/>
    <x v="9"/>
    <s v="LT_KauU"/>
    <x v="0"/>
    <x v="0"/>
    <n v="0"/>
    <n v="0"/>
  </r>
  <r>
    <x v="0"/>
    <x v="0"/>
    <x v="1"/>
    <x v="5"/>
    <x v="9"/>
    <s v="LT_KauU"/>
    <x v="0"/>
    <x v="1"/>
    <n v="0"/>
    <n v="0"/>
  </r>
  <r>
    <x v="0"/>
    <x v="0"/>
    <x v="1"/>
    <x v="5"/>
    <x v="9"/>
    <s v="LT_KauU"/>
    <x v="0"/>
    <x v="2"/>
    <n v="0"/>
    <n v="0"/>
  </r>
  <r>
    <x v="0"/>
    <x v="0"/>
    <x v="1"/>
    <x v="5"/>
    <x v="9"/>
    <s v="LT_KauU"/>
    <x v="1"/>
    <x v="0"/>
    <n v="0"/>
    <n v="0"/>
  </r>
  <r>
    <x v="0"/>
    <x v="0"/>
    <x v="1"/>
    <x v="5"/>
    <x v="9"/>
    <s v="LT_KauU"/>
    <x v="1"/>
    <x v="1"/>
    <n v="0"/>
    <n v="0"/>
  </r>
  <r>
    <x v="0"/>
    <x v="0"/>
    <x v="1"/>
    <x v="5"/>
    <x v="9"/>
    <s v="LT_KauU"/>
    <x v="1"/>
    <x v="2"/>
    <n v="0"/>
    <n v="0"/>
  </r>
  <r>
    <x v="0"/>
    <x v="0"/>
    <x v="1"/>
    <x v="5"/>
    <x v="9"/>
    <s v="LT_KlaU"/>
    <x v="0"/>
    <x v="0"/>
    <n v="0"/>
    <n v="0"/>
  </r>
  <r>
    <x v="0"/>
    <x v="0"/>
    <x v="1"/>
    <x v="5"/>
    <x v="9"/>
    <s v="LT_KlaU"/>
    <x v="0"/>
    <x v="1"/>
    <n v="0"/>
    <n v="0"/>
  </r>
  <r>
    <x v="0"/>
    <x v="0"/>
    <x v="1"/>
    <x v="5"/>
    <x v="9"/>
    <s v="LT_KlaU"/>
    <x v="0"/>
    <x v="2"/>
    <n v="0"/>
    <n v="0"/>
  </r>
  <r>
    <x v="0"/>
    <x v="0"/>
    <x v="1"/>
    <x v="5"/>
    <x v="9"/>
    <s v="LT_KlaU"/>
    <x v="1"/>
    <x v="0"/>
    <n v="0"/>
    <n v="0"/>
  </r>
  <r>
    <x v="0"/>
    <x v="0"/>
    <x v="1"/>
    <x v="5"/>
    <x v="9"/>
    <s v="LT_KlaU"/>
    <x v="1"/>
    <x v="1"/>
    <n v="0"/>
    <n v="0"/>
  </r>
  <r>
    <x v="0"/>
    <x v="0"/>
    <x v="1"/>
    <x v="5"/>
    <x v="9"/>
    <s v="LT_KlaU"/>
    <x v="1"/>
    <x v="2"/>
    <n v="0"/>
    <n v="0"/>
  </r>
  <r>
    <x v="0"/>
    <x v="0"/>
    <x v="1"/>
    <x v="5"/>
    <x v="9"/>
    <s v="LT_Other_DH"/>
    <x v="0"/>
    <x v="0"/>
    <n v="0"/>
    <n v="0"/>
  </r>
  <r>
    <x v="0"/>
    <x v="0"/>
    <x v="1"/>
    <x v="5"/>
    <x v="9"/>
    <s v="LT_Other_DH"/>
    <x v="0"/>
    <x v="1"/>
    <n v="0"/>
    <n v="0"/>
  </r>
  <r>
    <x v="0"/>
    <x v="0"/>
    <x v="1"/>
    <x v="5"/>
    <x v="9"/>
    <s v="LT_Other_DH"/>
    <x v="0"/>
    <x v="2"/>
    <n v="0"/>
    <n v="0"/>
  </r>
  <r>
    <x v="0"/>
    <x v="0"/>
    <x v="1"/>
    <x v="5"/>
    <x v="9"/>
    <s v="LT_Other_DH"/>
    <x v="1"/>
    <x v="0"/>
    <n v="0"/>
    <n v="0"/>
  </r>
  <r>
    <x v="0"/>
    <x v="0"/>
    <x v="1"/>
    <x v="5"/>
    <x v="9"/>
    <s v="LT_Other_DH"/>
    <x v="1"/>
    <x v="1"/>
    <n v="0"/>
    <n v="0"/>
  </r>
  <r>
    <x v="0"/>
    <x v="0"/>
    <x v="1"/>
    <x v="5"/>
    <x v="9"/>
    <s v="LT_Other_DH"/>
    <x v="1"/>
    <x v="2"/>
    <n v="0"/>
    <n v="0"/>
  </r>
  <r>
    <x v="0"/>
    <x v="0"/>
    <x v="1"/>
    <x v="5"/>
    <x v="9"/>
    <s v="LT_Panevezys"/>
    <x v="0"/>
    <x v="0"/>
    <n v="0"/>
    <n v="0"/>
  </r>
  <r>
    <x v="0"/>
    <x v="0"/>
    <x v="1"/>
    <x v="5"/>
    <x v="9"/>
    <s v="LT_Panevezys"/>
    <x v="0"/>
    <x v="1"/>
    <n v="0"/>
    <n v="0"/>
  </r>
  <r>
    <x v="0"/>
    <x v="0"/>
    <x v="1"/>
    <x v="5"/>
    <x v="9"/>
    <s v="LT_Panevezys"/>
    <x v="0"/>
    <x v="2"/>
    <n v="0"/>
    <n v="0"/>
  </r>
  <r>
    <x v="0"/>
    <x v="0"/>
    <x v="1"/>
    <x v="5"/>
    <x v="9"/>
    <s v="LT_Panevezys"/>
    <x v="1"/>
    <x v="0"/>
    <n v="0"/>
    <n v="0"/>
  </r>
  <r>
    <x v="0"/>
    <x v="0"/>
    <x v="1"/>
    <x v="5"/>
    <x v="9"/>
    <s v="LT_Panevezys"/>
    <x v="1"/>
    <x v="1"/>
    <n v="0"/>
    <n v="0"/>
  </r>
  <r>
    <x v="0"/>
    <x v="0"/>
    <x v="1"/>
    <x v="5"/>
    <x v="9"/>
    <s v="LT_Panevezys"/>
    <x v="1"/>
    <x v="2"/>
    <n v="0"/>
    <n v="0"/>
  </r>
  <r>
    <x v="0"/>
    <x v="0"/>
    <x v="1"/>
    <x v="5"/>
    <x v="9"/>
    <s v="LT_Rural"/>
    <x v="0"/>
    <x v="0"/>
    <n v="0"/>
    <n v="0"/>
  </r>
  <r>
    <x v="0"/>
    <x v="0"/>
    <x v="1"/>
    <x v="5"/>
    <x v="9"/>
    <s v="LT_Rural"/>
    <x v="0"/>
    <x v="1"/>
    <n v="0"/>
    <n v="0"/>
  </r>
  <r>
    <x v="0"/>
    <x v="0"/>
    <x v="1"/>
    <x v="5"/>
    <x v="9"/>
    <s v="LT_Rural"/>
    <x v="0"/>
    <x v="2"/>
    <n v="0"/>
    <n v="0"/>
  </r>
  <r>
    <x v="0"/>
    <x v="0"/>
    <x v="1"/>
    <x v="5"/>
    <x v="9"/>
    <s v="LT_Rural"/>
    <x v="1"/>
    <x v="0"/>
    <n v="0"/>
    <n v="0"/>
  </r>
  <r>
    <x v="0"/>
    <x v="0"/>
    <x v="1"/>
    <x v="5"/>
    <x v="9"/>
    <s v="LT_Rural"/>
    <x v="1"/>
    <x v="1"/>
    <n v="0"/>
    <n v="0"/>
  </r>
  <r>
    <x v="0"/>
    <x v="0"/>
    <x v="1"/>
    <x v="5"/>
    <x v="9"/>
    <s v="LT_Rural"/>
    <x v="1"/>
    <x v="2"/>
    <n v="0"/>
    <n v="0"/>
  </r>
  <r>
    <x v="0"/>
    <x v="0"/>
    <x v="1"/>
    <x v="5"/>
    <x v="9"/>
    <s v="LT_SiaU"/>
    <x v="0"/>
    <x v="0"/>
    <n v="0"/>
    <n v="0"/>
  </r>
  <r>
    <x v="0"/>
    <x v="0"/>
    <x v="1"/>
    <x v="5"/>
    <x v="9"/>
    <s v="LT_SiaU"/>
    <x v="0"/>
    <x v="1"/>
    <n v="0"/>
    <n v="0"/>
  </r>
  <r>
    <x v="0"/>
    <x v="0"/>
    <x v="1"/>
    <x v="5"/>
    <x v="9"/>
    <s v="LT_SiaU"/>
    <x v="0"/>
    <x v="2"/>
    <n v="0"/>
    <n v="0"/>
  </r>
  <r>
    <x v="0"/>
    <x v="0"/>
    <x v="1"/>
    <x v="5"/>
    <x v="9"/>
    <s v="LT_SiaU"/>
    <x v="1"/>
    <x v="0"/>
    <n v="0"/>
    <n v="0"/>
  </r>
  <r>
    <x v="0"/>
    <x v="0"/>
    <x v="1"/>
    <x v="5"/>
    <x v="9"/>
    <s v="LT_SiaU"/>
    <x v="1"/>
    <x v="1"/>
    <n v="0"/>
    <n v="0"/>
  </r>
  <r>
    <x v="0"/>
    <x v="0"/>
    <x v="1"/>
    <x v="5"/>
    <x v="9"/>
    <s v="LT_SiaU"/>
    <x v="1"/>
    <x v="2"/>
    <n v="0"/>
    <n v="0"/>
  </r>
  <r>
    <x v="0"/>
    <x v="0"/>
    <x v="1"/>
    <x v="5"/>
    <x v="9"/>
    <s v="LT_VilU"/>
    <x v="0"/>
    <x v="0"/>
    <n v="0"/>
    <n v="0"/>
  </r>
  <r>
    <x v="0"/>
    <x v="0"/>
    <x v="1"/>
    <x v="5"/>
    <x v="9"/>
    <s v="LT_VilU"/>
    <x v="0"/>
    <x v="1"/>
    <n v="0"/>
    <n v="0"/>
  </r>
  <r>
    <x v="0"/>
    <x v="0"/>
    <x v="1"/>
    <x v="5"/>
    <x v="9"/>
    <s v="LT_VilU"/>
    <x v="0"/>
    <x v="2"/>
    <n v="0"/>
    <n v="0"/>
  </r>
  <r>
    <x v="0"/>
    <x v="0"/>
    <x v="1"/>
    <x v="5"/>
    <x v="9"/>
    <s v="LT_VilU"/>
    <x v="1"/>
    <x v="0"/>
    <n v="0"/>
    <n v="0"/>
  </r>
  <r>
    <x v="0"/>
    <x v="0"/>
    <x v="1"/>
    <x v="5"/>
    <x v="9"/>
    <s v="LT_VilU"/>
    <x v="1"/>
    <x v="1"/>
    <n v="0"/>
    <n v="0"/>
  </r>
  <r>
    <x v="0"/>
    <x v="0"/>
    <x v="1"/>
    <x v="5"/>
    <x v="9"/>
    <s v="LT_VilU"/>
    <x v="1"/>
    <x v="2"/>
    <n v="0"/>
    <n v="0"/>
  </r>
  <r>
    <x v="0"/>
    <x v="0"/>
    <x v="1"/>
    <x v="6"/>
    <x v="10"/>
    <s v="NO1_A2"/>
    <x v="0"/>
    <x v="0"/>
    <n v="0"/>
    <n v="0"/>
  </r>
  <r>
    <x v="0"/>
    <x v="0"/>
    <x v="1"/>
    <x v="6"/>
    <x v="10"/>
    <s v="NO1_A2"/>
    <x v="0"/>
    <x v="1"/>
    <n v="0"/>
    <n v="0"/>
  </r>
  <r>
    <x v="0"/>
    <x v="0"/>
    <x v="1"/>
    <x v="6"/>
    <x v="10"/>
    <s v="NO1_A2"/>
    <x v="0"/>
    <x v="2"/>
    <n v="0"/>
    <n v="0"/>
  </r>
  <r>
    <x v="0"/>
    <x v="0"/>
    <x v="1"/>
    <x v="6"/>
    <x v="10"/>
    <s v="NO1_A2"/>
    <x v="1"/>
    <x v="0"/>
    <n v="0"/>
    <n v="0"/>
  </r>
  <r>
    <x v="0"/>
    <x v="0"/>
    <x v="1"/>
    <x v="6"/>
    <x v="10"/>
    <s v="NO1_A2"/>
    <x v="1"/>
    <x v="1"/>
    <n v="0"/>
    <n v="0"/>
  </r>
  <r>
    <x v="0"/>
    <x v="0"/>
    <x v="1"/>
    <x v="6"/>
    <x v="10"/>
    <s v="NO1_A2"/>
    <x v="1"/>
    <x v="2"/>
    <n v="0"/>
    <n v="0"/>
  </r>
  <r>
    <x v="0"/>
    <x v="0"/>
    <x v="1"/>
    <x v="6"/>
    <x v="10"/>
    <s v="NO1_A3"/>
    <x v="0"/>
    <x v="0"/>
    <n v="0"/>
    <n v="0"/>
  </r>
  <r>
    <x v="0"/>
    <x v="0"/>
    <x v="1"/>
    <x v="6"/>
    <x v="10"/>
    <s v="NO1_A3"/>
    <x v="0"/>
    <x v="1"/>
    <n v="0"/>
    <n v="0"/>
  </r>
  <r>
    <x v="0"/>
    <x v="0"/>
    <x v="1"/>
    <x v="6"/>
    <x v="10"/>
    <s v="NO1_A3"/>
    <x v="0"/>
    <x v="2"/>
    <n v="0"/>
    <n v="0"/>
  </r>
  <r>
    <x v="0"/>
    <x v="0"/>
    <x v="1"/>
    <x v="6"/>
    <x v="10"/>
    <s v="NO1_A3"/>
    <x v="1"/>
    <x v="0"/>
    <n v="0"/>
    <n v="0"/>
  </r>
  <r>
    <x v="0"/>
    <x v="0"/>
    <x v="1"/>
    <x v="6"/>
    <x v="10"/>
    <s v="NO1_A3"/>
    <x v="1"/>
    <x v="1"/>
    <n v="0"/>
    <n v="0"/>
  </r>
  <r>
    <x v="0"/>
    <x v="0"/>
    <x v="1"/>
    <x v="6"/>
    <x v="10"/>
    <s v="NO1_A3"/>
    <x v="1"/>
    <x v="2"/>
    <n v="0"/>
    <n v="0"/>
  </r>
  <r>
    <x v="0"/>
    <x v="0"/>
    <x v="1"/>
    <x v="6"/>
    <x v="11"/>
    <s v="NO2_A2"/>
    <x v="0"/>
    <x v="0"/>
    <n v="0"/>
    <n v="0"/>
  </r>
  <r>
    <x v="0"/>
    <x v="0"/>
    <x v="1"/>
    <x v="6"/>
    <x v="11"/>
    <s v="NO2_A2"/>
    <x v="0"/>
    <x v="1"/>
    <n v="0"/>
    <n v="0"/>
  </r>
  <r>
    <x v="0"/>
    <x v="0"/>
    <x v="1"/>
    <x v="6"/>
    <x v="11"/>
    <s v="NO2_A2"/>
    <x v="0"/>
    <x v="2"/>
    <n v="0"/>
    <n v="0"/>
  </r>
  <r>
    <x v="0"/>
    <x v="0"/>
    <x v="1"/>
    <x v="6"/>
    <x v="11"/>
    <s v="NO2_A2"/>
    <x v="1"/>
    <x v="0"/>
    <n v="0"/>
    <n v="0"/>
  </r>
  <r>
    <x v="0"/>
    <x v="0"/>
    <x v="1"/>
    <x v="6"/>
    <x v="11"/>
    <s v="NO2_A2"/>
    <x v="1"/>
    <x v="1"/>
    <n v="0"/>
    <n v="0"/>
  </r>
  <r>
    <x v="0"/>
    <x v="0"/>
    <x v="1"/>
    <x v="6"/>
    <x v="11"/>
    <s v="NO2_A2"/>
    <x v="1"/>
    <x v="2"/>
    <n v="0"/>
    <n v="0"/>
  </r>
  <r>
    <x v="0"/>
    <x v="0"/>
    <x v="1"/>
    <x v="6"/>
    <x v="12"/>
    <s v="NO3_A2"/>
    <x v="0"/>
    <x v="0"/>
    <n v="0"/>
    <n v="0"/>
  </r>
  <r>
    <x v="0"/>
    <x v="0"/>
    <x v="1"/>
    <x v="6"/>
    <x v="12"/>
    <s v="NO3_A2"/>
    <x v="0"/>
    <x v="1"/>
    <n v="0"/>
    <n v="0"/>
  </r>
  <r>
    <x v="0"/>
    <x v="0"/>
    <x v="1"/>
    <x v="6"/>
    <x v="12"/>
    <s v="NO3_A2"/>
    <x v="0"/>
    <x v="2"/>
    <n v="0"/>
    <n v="0"/>
  </r>
  <r>
    <x v="0"/>
    <x v="0"/>
    <x v="1"/>
    <x v="6"/>
    <x v="12"/>
    <s v="NO3_A2"/>
    <x v="1"/>
    <x v="0"/>
    <n v="0"/>
    <n v="0"/>
  </r>
  <r>
    <x v="0"/>
    <x v="0"/>
    <x v="1"/>
    <x v="6"/>
    <x v="12"/>
    <s v="NO3_A2"/>
    <x v="1"/>
    <x v="1"/>
    <n v="0"/>
    <n v="0"/>
  </r>
  <r>
    <x v="0"/>
    <x v="0"/>
    <x v="1"/>
    <x v="6"/>
    <x v="12"/>
    <s v="NO3_A2"/>
    <x v="1"/>
    <x v="2"/>
    <n v="0"/>
    <n v="0"/>
  </r>
  <r>
    <x v="0"/>
    <x v="0"/>
    <x v="1"/>
    <x v="6"/>
    <x v="12"/>
    <s v="NO3_A3"/>
    <x v="0"/>
    <x v="0"/>
    <n v="0"/>
    <n v="0"/>
  </r>
  <r>
    <x v="0"/>
    <x v="0"/>
    <x v="1"/>
    <x v="6"/>
    <x v="12"/>
    <s v="NO3_A3"/>
    <x v="0"/>
    <x v="1"/>
    <n v="0"/>
    <n v="0"/>
  </r>
  <r>
    <x v="0"/>
    <x v="0"/>
    <x v="1"/>
    <x v="6"/>
    <x v="12"/>
    <s v="NO3_A3"/>
    <x v="0"/>
    <x v="2"/>
    <n v="0"/>
    <n v="0"/>
  </r>
  <r>
    <x v="0"/>
    <x v="0"/>
    <x v="1"/>
    <x v="6"/>
    <x v="12"/>
    <s v="NO3_A3"/>
    <x v="1"/>
    <x v="0"/>
    <n v="0"/>
    <n v="0"/>
  </r>
  <r>
    <x v="0"/>
    <x v="0"/>
    <x v="1"/>
    <x v="6"/>
    <x v="12"/>
    <s v="NO3_A3"/>
    <x v="1"/>
    <x v="1"/>
    <n v="0"/>
    <n v="0"/>
  </r>
  <r>
    <x v="0"/>
    <x v="0"/>
    <x v="1"/>
    <x v="6"/>
    <x v="12"/>
    <s v="NO3_A3"/>
    <x v="1"/>
    <x v="2"/>
    <n v="0"/>
    <n v="0"/>
  </r>
  <r>
    <x v="0"/>
    <x v="0"/>
    <x v="1"/>
    <x v="6"/>
    <x v="13"/>
    <s v="NO4_A1"/>
    <x v="0"/>
    <x v="0"/>
    <n v="0"/>
    <n v="0"/>
  </r>
  <r>
    <x v="0"/>
    <x v="0"/>
    <x v="1"/>
    <x v="6"/>
    <x v="13"/>
    <s v="NO4_A1"/>
    <x v="0"/>
    <x v="1"/>
    <n v="0"/>
    <n v="0"/>
  </r>
  <r>
    <x v="0"/>
    <x v="0"/>
    <x v="1"/>
    <x v="6"/>
    <x v="13"/>
    <s v="NO4_A1"/>
    <x v="0"/>
    <x v="2"/>
    <n v="0"/>
    <n v="0"/>
  </r>
  <r>
    <x v="0"/>
    <x v="0"/>
    <x v="1"/>
    <x v="6"/>
    <x v="13"/>
    <s v="NO4_A1"/>
    <x v="1"/>
    <x v="0"/>
    <n v="0"/>
    <n v="0"/>
  </r>
  <r>
    <x v="0"/>
    <x v="0"/>
    <x v="1"/>
    <x v="6"/>
    <x v="13"/>
    <s v="NO4_A1"/>
    <x v="1"/>
    <x v="1"/>
    <n v="0"/>
    <n v="0"/>
  </r>
  <r>
    <x v="0"/>
    <x v="0"/>
    <x v="1"/>
    <x v="6"/>
    <x v="13"/>
    <s v="NO4_A1"/>
    <x v="1"/>
    <x v="2"/>
    <n v="0"/>
    <n v="0"/>
  </r>
  <r>
    <x v="0"/>
    <x v="0"/>
    <x v="1"/>
    <x v="6"/>
    <x v="13"/>
    <s v="NO4_A2"/>
    <x v="0"/>
    <x v="0"/>
    <n v="0"/>
    <n v="0"/>
  </r>
  <r>
    <x v="0"/>
    <x v="0"/>
    <x v="1"/>
    <x v="6"/>
    <x v="13"/>
    <s v="NO4_A2"/>
    <x v="0"/>
    <x v="1"/>
    <n v="0"/>
    <n v="0"/>
  </r>
  <r>
    <x v="0"/>
    <x v="0"/>
    <x v="1"/>
    <x v="6"/>
    <x v="13"/>
    <s v="NO4_A2"/>
    <x v="0"/>
    <x v="2"/>
    <n v="0"/>
    <n v="0"/>
  </r>
  <r>
    <x v="0"/>
    <x v="0"/>
    <x v="1"/>
    <x v="6"/>
    <x v="13"/>
    <s v="NO4_A2"/>
    <x v="1"/>
    <x v="0"/>
    <n v="0"/>
    <n v="0"/>
  </r>
  <r>
    <x v="0"/>
    <x v="0"/>
    <x v="1"/>
    <x v="6"/>
    <x v="13"/>
    <s v="NO4_A2"/>
    <x v="1"/>
    <x v="1"/>
    <n v="0"/>
    <n v="0"/>
  </r>
  <r>
    <x v="0"/>
    <x v="0"/>
    <x v="1"/>
    <x v="6"/>
    <x v="13"/>
    <s v="NO4_A2"/>
    <x v="1"/>
    <x v="2"/>
    <n v="0"/>
    <n v="0"/>
  </r>
  <r>
    <x v="0"/>
    <x v="0"/>
    <x v="1"/>
    <x v="6"/>
    <x v="14"/>
    <s v="NO5_A1"/>
    <x v="0"/>
    <x v="0"/>
    <n v="0"/>
    <n v="0"/>
  </r>
  <r>
    <x v="0"/>
    <x v="0"/>
    <x v="1"/>
    <x v="6"/>
    <x v="14"/>
    <s v="NO5_A1"/>
    <x v="0"/>
    <x v="1"/>
    <n v="0"/>
    <n v="0"/>
  </r>
  <r>
    <x v="0"/>
    <x v="0"/>
    <x v="1"/>
    <x v="6"/>
    <x v="14"/>
    <s v="NO5_A1"/>
    <x v="0"/>
    <x v="2"/>
    <n v="0"/>
    <n v="0"/>
  </r>
  <r>
    <x v="0"/>
    <x v="0"/>
    <x v="1"/>
    <x v="6"/>
    <x v="14"/>
    <s v="NO5_A1"/>
    <x v="1"/>
    <x v="0"/>
    <n v="0"/>
    <n v="0"/>
  </r>
  <r>
    <x v="0"/>
    <x v="0"/>
    <x v="1"/>
    <x v="6"/>
    <x v="14"/>
    <s v="NO5_A1"/>
    <x v="1"/>
    <x v="1"/>
    <n v="0"/>
    <n v="0"/>
  </r>
  <r>
    <x v="0"/>
    <x v="0"/>
    <x v="1"/>
    <x v="6"/>
    <x v="14"/>
    <s v="NO5_A1"/>
    <x v="1"/>
    <x v="2"/>
    <n v="0"/>
    <n v="0"/>
  </r>
  <r>
    <x v="0"/>
    <x v="0"/>
    <x v="1"/>
    <x v="6"/>
    <x v="14"/>
    <s v="NO5_A2"/>
    <x v="0"/>
    <x v="0"/>
    <n v="0"/>
    <n v="0"/>
  </r>
  <r>
    <x v="0"/>
    <x v="0"/>
    <x v="1"/>
    <x v="6"/>
    <x v="14"/>
    <s v="NO5_A2"/>
    <x v="0"/>
    <x v="1"/>
    <n v="0"/>
    <n v="0"/>
  </r>
  <r>
    <x v="0"/>
    <x v="0"/>
    <x v="1"/>
    <x v="6"/>
    <x v="14"/>
    <s v="NO5_A2"/>
    <x v="0"/>
    <x v="2"/>
    <n v="0"/>
    <n v="0"/>
  </r>
  <r>
    <x v="0"/>
    <x v="0"/>
    <x v="1"/>
    <x v="6"/>
    <x v="14"/>
    <s v="NO5_A2"/>
    <x v="1"/>
    <x v="0"/>
    <n v="0"/>
    <n v="0"/>
  </r>
  <r>
    <x v="0"/>
    <x v="0"/>
    <x v="1"/>
    <x v="6"/>
    <x v="14"/>
    <s v="NO5_A2"/>
    <x v="1"/>
    <x v="1"/>
    <n v="0"/>
    <n v="0"/>
  </r>
  <r>
    <x v="0"/>
    <x v="0"/>
    <x v="1"/>
    <x v="6"/>
    <x v="14"/>
    <s v="NO5_A2"/>
    <x v="1"/>
    <x v="2"/>
    <n v="0"/>
    <n v="0"/>
  </r>
  <r>
    <x v="0"/>
    <x v="0"/>
    <x v="1"/>
    <x v="7"/>
    <x v="15"/>
    <s v="PL_A"/>
    <x v="0"/>
    <x v="0"/>
    <n v="0"/>
    <n v="0"/>
  </r>
  <r>
    <x v="0"/>
    <x v="0"/>
    <x v="1"/>
    <x v="7"/>
    <x v="15"/>
    <s v="PL_A"/>
    <x v="0"/>
    <x v="1"/>
    <n v="0"/>
    <n v="0"/>
  </r>
  <r>
    <x v="0"/>
    <x v="0"/>
    <x v="1"/>
    <x v="7"/>
    <x v="15"/>
    <s v="PL_A"/>
    <x v="0"/>
    <x v="2"/>
    <n v="0"/>
    <n v="0"/>
  </r>
  <r>
    <x v="0"/>
    <x v="0"/>
    <x v="1"/>
    <x v="7"/>
    <x v="15"/>
    <s v="PL_A"/>
    <x v="1"/>
    <x v="0"/>
    <n v="0"/>
    <n v="0"/>
  </r>
  <r>
    <x v="0"/>
    <x v="0"/>
    <x v="1"/>
    <x v="7"/>
    <x v="15"/>
    <s v="PL_A"/>
    <x v="1"/>
    <x v="1"/>
    <n v="0"/>
    <n v="0"/>
  </r>
  <r>
    <x v="0"/>
    <x v="0"/>
    <x v="1"/>
    <x v="7"/>
    <x v="15"/>
    <s v="PL_A"/>
    <x v="1"/>
    <x v="2"/>
    <n v="0"/>
    <n v="0"/>
  </r>
  <r>
    <x v="0"/>
    <x v="0"/>
    <x v="1"/>
    <x v="7"/>
    <x v="15"/>
    <s v="PL_Rural"/>
    <x v="0"/>
    <x v="0"/>
    <n v="0"/>
    <n v="0"/>
  </r>
  <r>
    <x v="0"/>
    <x v="0"/>
    <x v="1"/>
    <x v="7"/>
    <x v="15"/>
    <s v="PL_Rural"/>
    <x v="0"/>
    <x v="1"/>
    <n v="0"/>
    <n v="0"/>
  </r>
  <r>
    <x v="0"/>
    <x v="0"/>
    <x v="1"/>
    <x v="7"/>
    <x v="15"/>
    <s v="PL_Rural"/>
    <x v="0"/>
    <x v="2"/>
    <n v="0"/>
    <n v="0"/>
  </r>
  <r>
    <x v="0"/>
    <x v="0"/>
    <x v="1"/>
    <x v="7"/>
    <x v="15"/>
    <s v="PL_Rural"/>
    <x v="1"/>
    <x v="0"/>
    <n v="0"/>
    <n v="0"/>
  </r>
  <r>
    <x v="0"/>
    <x v="0"/>
    <x v="1"/>
    <x v="7"/>
    <x v="15"/>
    <s v="PL_Rural"/>
    <x v="1"/>
    <x v="1"/>
    <n v="0"/>
    <n v="0"/>
  </r>
  <r>
    <x v="0"/>
    <x v="0"/>
    <x v="1"/>
    <x v="7"/>
    <x v="15"/>
    <s v="PL_Rural"/>
    <x v="1"/>
    <x v="2"/>
    <n v="0"/>
    <n v="0"/>
  </r>
  <r>
    <x v="0"/>
    <x v="0"/>
    <x v="1"/>
    <x v="8"/>
    <x v="16"/>
    <s v="SE1_IND"/>
    <x v="0"/>
    <x v="0"/>
    <n v="0"/>
    <n v="0"/>
  </r>
  <r>
    <x v="0"/>
    <x v="0"/>
    <x v="1"/>
    <x v="8"/>
    <x v="16"/>
    <s v="SE1_IND"/>
    <x v="0"/>
    <x v="1"/>
    <n v="0"/>
    <n v="0"/>
  </r>
  <r>
    <x v="0"/>
    <x v="0"/>
    <x v="1"/>
    <x v="8"/>
    <x v="16"/>
    <s v="SE1_IND"/>
    <x v="0"/>
    <x v="2"/>
    <n v="0"/>
    <n v="0"/>
  </r>
  <r>
    <x v="0"/>
    <x v="0"/>
    <x v="1"/>
    <x v="8"/>
    <x v="16"/>
    <s v="SE1_IND"/>
    <x v="1"/>
    <x v="0"/>
    <n v="0"/>
    <n v="0"/>
  </r>
  <r>
    <x v="0"/>
    <x v="0"/>
    <x v="1"/>
    <x v="8"/>
    <x v="16"/>
    <s v="SE1_IND"/>
    <x v="1"/>
    <x v="1"/>
    <n v="0"/>
    <n v="0"/>
  </r>
  <r>
    <x v="0"/>
    <x v="0"/>
    <x v="1"/>
    <x v="8"/>
    <x v="16"/>
    <s v="SE1_IND"/>
    <x v="1"/>
    <x v="2"/>
    <n v="0"/>
    <n v="0"/>
  </r>
  <r>
    <x v="0"/>
    <x v="0"/>
    <x v="1"/>
    <x v="8"/>
    <x v="16"/>
    <s v="SE1_medium"/>
    <x v="0"/>
    <x v="0"/>
    <n v="0"/>
    <n v="0"/>
  </r>
  <r>
    <x v="0"/>
    <x v="0"/>
    <x v="1"/>
    <x v="8"/>
    <x v="16"/>
    <s v="SE1_medium"/>
    <x v="0"/>
    <x v="1"/>
    <n v="166.06633948748399"/>
    <n v="597.838822154941"/>
  </r>
  <r>
    <x v="0"/>
    <x v="0"/>
    <x v="1"/>
    <x v="8"/>
    <x v="16"/>
    <s v="SE1_medium"/>
    <x v="0"/>
    <x v="2"/>
    <n v="166.06633948748399"/>
    <n v="597.838822154941"/>
  </r>
  <r>
    <x v="0"/>
    <x v="0"/>
    <x v="1"/>
    <x v="8"/>
    <x v="16"/>
    <s v="SE1_medium"/>
    <x v="1"/>
    <x v="0"/>
    <n v="733.38941992574905"/>
    <n v="2640.2019117327"/>
  </r>
  <r>
    <x v="0"/>
    <x v="0"/>
    <x v="1"/>
    <x v="8"/>
    <x v="16"/>
    <s v="SE1_medium"/>
    <x v="1"/>
    <x v="1"/>
    <n v="1000"/>
    <n v="3600"/>
  </r>
  <r>
    <x v="0"/>
    <x v="0"/>
    <x v="1"/>
    <x v="8"/>
    <x v="16"/>
    <s v="SE1_medium"/>
    <x v="1"/>
    <x v="2"/>
    <n v="0"/>
    <n v="0"/>
  </r>
  <r>
    <x v="0"/>
    <x v="0"/>
    <x v="1"/>
    <x v="8"/>
    <x v="16"/>
    <s v="SE1_small"/>
    <x v="0"/>
    <x v="0"/>
    <n v="0"/>
    <n v="0"/>
  </r>
  <r>
    <x v="0"/>
    <x v="0"/>
    <x v="1"/>
    <x v="8"/>
    <x v="16"/>
    <s v="SE1_small"/>
    <x v="0"/>
    <x v="1"/>
    <n v="0"/>
    <n v="0"/>
  </r>
  <r>
    <x v="0"/>
    <x v="0"/>
    <x v="1"/>
    <x v="8"/>
    <x v="16"/>
    <s v="SE1_small"/>
    <x v="0"/>
    <x v="2"/>
    <n v="0"/>
    <n v="0"/>
  </r>
  <r>
    <x v="0"/>
    <x v="0"/>
    <x v="1"/>
    <x v="8"/>
    <x v="16"/>
    <s v="SE1_small"/>
    <x v="1"/>
    <x v="0"/>
    <n v="90.501648493215001"/>
    <n v="325.80593457557399"/>
  </r>
  <r>
    <x v="0"/>
    <x v="0"/>
    <x v="1"/>
    <x v="8"/>
    <x v="16"/>
    <s v="SE1_small"/>
    <x v="1"/>
    <x v="1"/>
    <n v="107.150680913524"/>
    <n v="385.74245128868603"/>
  </r>
  <r>
    <x v="0"/>
    <x v="0"/>
    <x v="1"/>
    <x v="8"/>
    <x v="16"/>
    <s v="SE1_small"/>
    <x v="1"/>
    <x v="2"/>
    <n v="0"/>
    <n v="0"/>
  </r>
  <r>
    <x v="0"/>
    <x v="0"/>
    <x v="1"/>
    <x v="8"/>
    <x v="17"/>
    <s v="SE2_IND"/>
    <x v="0"/>
    <x v="0"/>
    <n v="0"/>
    <n v="0"/>
  </r>
  <r>
    <x v="0"/>
    <x v="0"/>
    <x v="1"/>
    <x v="8"/>
    <x v="17"/>
    <s v="SE2_IND"/>
    <x v="0"/>
    <x v="1"/>
    <n v="0"/>
    <n v="0"/>
  </r>
  <r>
    <x v="0"/>
    <x v="0"/>
    <x v="1"/>
    <x v="8"/>
    <x v="17"/>
    <s v="SE2_IND"/>
    <x v="0"/>
    <x v="2"/>
    <n v="0"/>
    <n v="0"/>
  </r>
  <r>
    <x v="0"/>
    <x v="0"/>
    <x v="1"/>
    <x v="8"/>
    <x v="17"/>
    <s v="SE2_IND"/>
    <x v="1"/>
    <x v="0"/>
    <n v="0"/>
    <n v="0"/>
  </r>
  <r>
    <x v="0"/>
    <x v="0"/>
    <x v="1"/>
    <x v="8"/>
    <x v="17"/>
    <s v="SE2_IND"/>
    <x v="1"/>
    <x v="1"/>
    <n v="0"/>
    <n v="0"/>
  </r>
  <r>
    <x v="0"/>
    <x v="0"/>
    <x v="1"/>
    <x v="8"/>
    <x v="17"/>
    <s v="SE2_IND"/>
    <x v="1"/>
    <x v="2"/>
    <n v="0"/>
    <n v="0"/>
  </r>
  <r>
    <x v="0"/>
    <x v="0"/>
    <x v="1"/>
    <x v="8"/>
    <x v="17"/>
    <s v="SE2_medium"/>
    <x v="0"/>
    <x v="0"/>
    <n v="2165"/>
    <n v="7794"/>
  </r>
  <r>
    <x v="0"/>
    <x v="0"/>
    <x v="1"/>
    <x v="8"/>
    <x v="17"/>
    <s v="SE2_medium"/>
    <x v="0"/>
    <x v="1"/>
    <n v="2165"/>
    <n v="7794"/>
  </r>
  <r>
    <x v="0"/>
    <x v="0"/>
    <x v="1"/>
    <x v="8"/>
    <x v="17"/>
    <s v="SE2_medium"/>
    <x v="0"/>
    <x v="2"/>
    <n v="0"/>
    <n v="0"/>
  </r>
  <r>
    <x v="0"/>
    <x v="0"/>
    <x v="1"/>
    <x v="8"/>
    <x v="17"/>
    <s v="SE2_medium"/>
    <x v="1"/>
    <x v="0"/>
    <n v="0"/>
    <n v="0"/>
  </r>
  <r>
    <x v="0"/>
    <x v="0"/>
    <x v="1"/>
    <x v="8"/>
    <x v="17"/>
    <s v="SE2_medium"/>
    <x v="1"/>
    <x v="1"/>
    <n v="0"/>
    <n v="0"/>
  </r>
  <r>
    <x v="0"/>
    <x v="0"/>
    <x v="1"/>
    <x v="8"/>
    <x v="17"/>
    <s v="SE2_medium"/>
    <x v="1"/>
    <x v="2"/>
    <n v="0"/>
    <n v="0"/>
  </r>
  <r>
    <x v="0"/>
    <x v="0"/>
    <x v="1"/>
    <x v="8"/>
    <x v="17"/>
    <s v="SE2_small"/>
    <x v="0"/>
    <x v="0"/>
    <n v="0"/>
    <n v="0"/>
  </r>
  <r>
    <x v="0"/>
    <x v="0"/>
    <x v="1"/>
    <x v="8"/>
    <x v="17"/>
    <s v="SE2_small"/>
    <x v="0"/>
    <x v="1"/>
    <n v="0"/>
    <n v="0"/>
  </r>
  <r>
    <x v="0"/>
    <x v="0"/>
    <x v="1"/>
    <x v="8"/>
    <x v="17"/>
    <s v="SE2_small"/>
    <x v="0"/>
    <x v="2"/>
    <n v="0"/>
    <n v="0"/>
  </r>
  <r>
    <x v="0"/>
    <x v="0"/>
    <x v="1"/>
    <x v="8"/>
    <x v="17"/>
    <s v="SE2_small"/>
    <x v="1"/>
    <x v="0"/>
    <n v="0"/>
    <n v="0"/>
  </r>
  <r>
    <x v="0"/>
    <x v="0"/>
    <x v="1"/>
    <x v="8"/>
    <x v="17"/>
    <s v="SE2_small"/>
    <x v="1"/>
    <x v="1"/>
    <n v="0"/>
    <n v="0"/>
  </r>
  <r>
    <x v="0"/>
    <x v="0"/>
    <x v="1"/>
    <x v="8"/>
    <x v="17"/>
    <s v="SE2_small"/>
    <x v="1"/>
    <x v="2"/>
    <n v="0"/>
    <n v="0"/>
  </r>
  <r>
    <x v="0"/>
    <x v="0"/>
    <x v="1"/>
    <x v="8"/>
    <x v="18"/>
    <s v="SE3_IND"/>
    <x v="0"/>
    <x v="0"/>
    <n v="0"/>
    <n v="0"/>
  </r>
  <r>
    <x v="0"/>
    <x v="0"/>
    <x v="1"/>
    <x v="8"/>
    <x v="18"/>
    <s v="SE3_IND"/>
    <x v="0"/>
    <x v="1"/>
    <n v="0"/>
    <n v="0"/>
  </r>
  <r>
    <x v="0"/>
    <x v="0"/>
    <x v="1"/>
    <x v="8"/>
    <x v="18"/>
    <s v="SE3_IND"/>
    <x v="0"/>
    <x v="2"/>
    <n v="0"/>
    <n v="0"/>
  </r>
  <r>
    <x v="0"/>
    <x v="0"/>
    <x v="1"/>
    <x v="8"/>
    <x v="18"/>
    <s v="SE3_IND"/>
    <x v="1"/>
    <x v="0"/>
    <n v="0"/>
    <n v="0"/>
  </r>
  <r>
    <x v="0"/>
    <x v="0"/>
    <x v="1"/>
    <x v="8"/>
    <x v="18"/>
    <s v="SE3_IND"/>
    <x v="1"/>
    <x v="1"/>
    <n v="0"/>
    <n v="0"/>
  </r>
  <r>
    <x v="0"/>
    <x v="0"/>
    <x v="1"/>
    <x v="8"/>
    <x v="18"/>
    <s v="SE3_IND"/>
    <x v="1"/>
    <x v="2"/>
    <n v="0"/>
    <n v="0"/>
  </r>
  <r>
    <x v="0"/>
    <x v="0"/>
    <x v="1"/>
    <x v="8"/>
    <x v="18"/>
    <s v="SE3_large"/>
    <x v="0"/>
    <x v="0"/>
    <n v="0"/>
    <n v="0"/>
  </r>
  <r>
    <x v="0"/>
    <x v="0"/>
    <x v="1"/>
    <x v="8"/>
    <x v="18"/>
    <s v="SE3_large"/>
    <x v="0"/>
    <x v="1"/>
    <n v="1388.8925289818601"/>
    <n v="5000.0131043347001"/>
  </r>
  <r>
    <x v="0"/>
    <x v="0"/>
    <x v="1"/>
    <x v="8"/>
    <x v="18"/>
    <s v="SE3_large"/>
    <x v="0"/>
    <x v="2"/>
    <n v="0"/>
    <n v="0"/>
  </r>
  <r>
    <x v="0"/>
    <x v="0"/>
    <x v="1"/>
    <x v="8"/>
    <x v="18"/>
    <s v="SE3_large"/>
    <x v="1"/>
    <x v="0"/>
    <n v="0"/>
    <n v="0"/>
  </r>
  <r>
    <x v="0"/>
    <x v="0"/>
    <x v="1"/>
    <x v="8"/>
    <x v="18"/>
    <s v="SE3_large"/>
    <x v="1"/>
    <x v="1"/>
    <n v="0"/>
    <n v="0"/>
  </r>
  <r>
    <x v="0"/>
    <x v="0"/>
    <x v="1"/>
    <x v="8"/>
    <x v="18"/>
    <s v="SE3_large"/>
    <x v="1"/>
    <x v="2"/>
    <n v="0"/>
    <n v="0"/>
  </r>
  <r>
    <x v="0"/>
    <x v="0"/>
    <x v="1"/>
    <x v="8"/>
    <x v="18"/>
    <s v="SE3_medium"/>
    <x v="0"/>
    <x v="0"/>
    <n v="9395"/>
    <n v="33822"/>
  </r>
  <r>
    <x v="0"/>
    <x v="0"/>
    <x v="1"/>
    <x v="8"/>
    <x v="18"/>
    <s v="SE3_medium"/>
    <x v="0"/>
    <x v="1"/>
    <n v="9395"/>
    <n v="33822"/>
  </r>
  <r>
    <x v="0"/>
    <x v="0"/>
    <x v="1"/>
    <x v="8"/>
    <x v="18"/>
    <s v="SE3_medium"/>
    <x v="0"/>
    <x v="2"/>
    <n v="0"/>
    <n v="0"/>
  </r>
  <r>
    <x v="0"/>
    <x v="0"/>
    <x v="1"/>
    <x v="8"/>
    <x v="18"/>
    <s v="SE3_medium"/>
    <x v="1"/>
    <x v="0"/>
    <n v="0"/>
    <n v="0"/>
  </r>
  <r>
    <x v="0"/>
    <x v="0"/>
    <x v="1"/>
    <x v="8"/>
    <x v="18"/>
    <s v="SE3_medium"/>
    <x v="1"/>
    <x v="1"/>
    <n v="0"/>
    <n v="0"/>
  </r>
  <r>
    <x v="0"/>
    <x v="0"/>
    <x v="1"/>
    <x v="8"/>
    <x v="18"/>
    <s v="SE3_medium"/>
    <x v="1"/>
    <x v="2"/>
    <n v="0"/>
    <n v="0"/>
  </r>
  <r>
    <x v="0"/>
    <x v="0"/>
    <x v="1"/>
    <x v="8"/>
    <x v="18"/>
    <s v="SE3_small"/>
    <x v="0"/>
    <x v="0"/>
    <n v="760"/>
    <n v="2736"/>
  </r>
  <r>
    <x v="0"/>
    <x v="0"/>
    <x v="1"/>
    <x v="8"/>
    <x v="18"/>
    <s v="SE3_small"/>
    <x v="0"/>
    <x v="1"/>
    <n v="760"/>
    <n v="2736"/>
  </r>
  <r>
    <x v="0"/>
    <x v="0"/>
    <x v="1"/>
    <x v="8"/>
    <x v="18"/>
    <s v="SE3_small"/>
    <x v="0"/>
    <x v="2"/>
    <n v="0"/>
    <n v="0"/>
  </r>
  <r>
    <x v="0"/>
    <x v="0"/>
    <x v="1"/>
    <x v="8"/>
    <x v="18"/>
    <s v="SE3_small"/>
    <x v="1"/>
    <x v="0"/>
    <n v="0"/>
    <n v="0"/>
  </r>
  <r>
    <x v="0"/>
    <x v="0"/>
    <x v="1"/>
    <x v="8"/>
    <x v="18"/>
    <s v="SE3_small"/>
    <x v="1"/>
    <x v="1"/>
    <n v="38.623682876150902"/>
    <n v="139.04525835414299"/>
  </r>
  <r>
    <x v="0"/>
    <x v="0"/>
    <x v="1"/>
    <x v="8"/>
    <x v="18"/>
    <s v="SE3_small"/>
    <x v="1"/>
    <x v="2"/>
    <n v="38.623682876150902"/>
    <n v="139.04525835414299"/>
  </r>
  <r>
    <x v="0"/>
    <x v="0"/>
    <x v="1"/>
    <x v="8"/>
    <x v="19"/>
    <s v="SE4_IND"/>
    <x v="0"/>
    <x v="0"/>
    <n v="0"/>
    <n v="0"/>
  </r>
  <r>
    <x v="0"/>
    <x v="0"/>
    <x v="1"/>
    <x v="8"/>
    <x v="19"/>
    <s v="SE4_IND"/>
    <x v="0"/>
    <x v="1"/>
    <n v="0"/>
    <n v="0"/>
  </r>
  <r>
    <x v="0"/>
    <x v="0"/>
    <x v="1"/>
    <x v="8"/>
    <x v="19"/>
    <s v="SE4_IND"/>
    <x v="0"/>
    <x v="2"/>
    <n v="0"/>
    <n v="0"/>
  </r>
  <r>
    <x v="0"/>
    <x v="0"/>
    <x v="1"/>
    <x v="8"/>
    <x v="19"/>
    <s v="SE4_IND"/>
    <x v="1"/>
    <x v="0"/>
    <n v="0"/>
    <n v="0"/>
  </r>
  <r>
    <x v="0"/>
    <x v="0"/>
    <x v="1"/>
    <x v="8"/>
    <x v="19"/>
    <s v="SE4_IND"/>
    <x v="1"/>
    <x v="1"/>
    <n v="0"/>
    <n v="0"/>
  </r>
  <r>
    <x v="0"/>
    <x v="0"/>
    <x v="1"/>
    <x v="8"/>
    <x v="19"/>
    <s v="SE4_IND"/>
    <x v="1"/>
    <x v="2"/>
    <n v="0"/>
    <n v="0"/>
  </r>
  <r>
    <x v="0"/>
    <x v="0"/>
    <x v="1"/>
    <x v="8"/>
    <x v="19"/>
    <s v="SE4_large"/>
    <x v="0"/>
    <x v="0"/>
    <n v="0"/>
    <n v="0"/>
  </r>
  <r>
    <x v="0"/>
    <x v="0"/>
    <x v="1"/>
    <x v="8"/>
    <x v="19"/>
    <s v="SE4_large"/>
    <x v="0"/>
    <x v="1"/>
    <n v="600"/>
    <n v="2160"/>
  </r>
  <r>
    <x v="0"/>
    <x v="0"/>
    <x v="1"/>
    <x v="8"/>
    <x v="19"/>
    <s v="SE4_large"/>
    <x v="0"/>
    <x v="2"/>
    <n v="0"/>
    <n v="0"/>
  </r>
  <r>
    <x v="0"/>
    <x v="0"/>
    <x v="1"/>
    <x v="8"/>
    <x v="19"/>
    <s v="SE4_large"/>
    <x v="1"/>
    <x v="0"/>
    <n v="0"/>
    <n v="0"/>
  </r>
  <r>
    <x v="0"/>
    <x v="0"/>
    <x v="1"/>
    <x v="8"/>
    <x v="19"/>
    <s v="SE4_large"/>
    <x v="1"/>
    <x v="1"/>
    <n v="0"/>
    <n v="0"/>
  </r>
  <r>
    <x v="0"/>
    <x v="0"/>
    <x v="1"/>
    <x v="8"/>
    <x v="19"/>
    <s v="SE4_large"/>
    <x v="1"/>
    <x v="2"/>
    <n v="0"/>
    <n v="0"/>
  </r>
  <r>
    <x v="0"/>
    <x v="0"/>
    <x v="1"/>
    <x v="8"/>
    <x v="19"/>
    <s v="SE4_medium"/>
    <x v="0"/>
    <x v="0"/>
    <n v="0"/>
    <n v="0"/>
  </r>
  <r>
    <x v="0"/>
    <x v="0"/>
    <x v="1"/>
    <x v="8"/>
    <x v="19"/>
    <s v="SE4_medium"/>
    <x v="0"/>
    <x v="1"/>
    <n v="0"/>
    <n v="0"/>
  </r>
  <r>
    <x v="0"/>
    <x v="0"/>
    <x v="1"/>
    <x v="8"/>
    <x v="19"/>
    <s v="SE4_medium"/>
    <x v="0"/>
    <x v="2"/>
    <n v="0"/>
    <n v="0"/>
  </r>
  <r>
    <x v="0"/>
    <x v="0"/>
    <x v="1"/>
    <x v="8"/>
    <x v="19"/>
    <s v="SE4_medium"/>
    <x v="1"/>
    <x v="0"/>
    <n v="0"/>
    <n v="0"/>
  </r>
  <r>
    <x v="0"/>
    <x v="0"/>
    <x v="1"/>
    <x v="8"/>
    <x v="19"/>
    <s v="SE4_medium"/>
    <x v="1"/>
    <x v="1"/>
    <n v="0"/>
    <n v="0"/>
  </r>
  <r>
    <x v="0"/>
    <x v="0"/>
    <x v="1"/>
    <x v="8"/>
    <x v="19"/>
    <s v="SE4_medium"/>
    <x v="1"/>
    <x v="2"/>
    <n v="0"/>
    <n v="0"/>
  </r>
  <r>
    <x v="0"/>
    <x v="0"/>
    <x v="1"/>
    <x v="8"/>
    <x v="19"/>
    <s v="SE4_small"/>
    <x v="0"/>
    <x v="0"/>
    <n v="230"/>
    <n v="828"/>
  </r>
  <r>
    <x v="0"/>
    <x v="0"/>
    <x v="1"/>
    <x v="8"/>
    <x v="19"/>
    <s v="SE4_small"/>
    <x v="0"/>
    <x v="1"/>
    <n v="230"/>
    <n v="828"/>
  </r>
  <r>
    <x v="0"/>
    <x v="0"/>
    <x v="1"/>
    <x v="8"/>
    <x v="19"/>
    <s v="SE4_small"/>
    <x v="0"/>
    <x v="2"/>
    <n v="0"/>
    <n v="0"/>
  </r>
  <r>
    <x v="0"/>
    <x v="0"/>
    <x v="1"/>
    <x v="8"/>
    <x v="19"/>
    <s v="SE4_small"/>
    <x v="1"/>
    <x v="0"/>
    <n v="0"/>
    <n v="0"/>
  </r>
  <r>
    <x v="0"/>
    <x v="0"/>
    <x v="1"/>
    <x v="8"/>
    <x v="19"/>
    <s v="SE4_small"/>
    <x v="1"/>
    <x v="1"/>
    <n v="0"/>
    <n v="0"/>
  </r>
  <r>
    <x v="0"/>
    <x v="0"/>
    <x v="1"/>
    <x v="8"/>
    <x v="19"/>
    <s v="SE4_small"/>
    <x v="1"/>
    <x v="2"/>
    <n v="0"/>
    <n v="0"/>
  </r>
  <r>
    <x v="0"/>
    <x v="1"/>
    <x v="1"/>
    <x v="0"/>
    <x v="0"/>
    <s v="DK1_Large"/>
    <x v="0"/>
    <x v="0"/>
    <n v="0"/>
    <n v="0"/>
  </r>
  <r>
    <x v="0"/>
    <x v="1"/>
    <x v="1"/>
    <x v="0"/>
    <x v="0"/>
    <s v="DK1_Large"/>
    <x v="0"/>
    <x v="1"/>
    <n v="0"/>
    <n v="0"/>
  </r>
  <r>
    <x v="0"/>
    <x v="1"/>
    <x v="1"/>
    <x v="0"/>
    <x v="0"/>
    <s v="DK1_Large"/>
    <x v="0"/>
    <x v="2"/>
    <n v="0"/>
    <n v="0"/>
  </r>
  <r>
    <x v="0"/>
    <x v="1"/>
    <x v="1"/>
    <x v="0"/>
    <x v="0"/>
    <s v="DK1_Large"/>
    <x v="1"/>
    <x v="0"/>
    <n v="0"/>
    <n v="0"/>
  </r>
  <r>
    <x v="0"/>
    <x v="1"/>
    <x v="1"/>
    <x v="0"/>
    <x v="0"/>
    <s v="DK1_Large"/>
    <x v="1"/>
    <x v="1"/>
    <n v="0"/>
    <n v="0"/>
  </r>
  <r>
    <x v="0"/>
    <x v="1"/>
    <x v="1"/>
    <x v="0"/>
    <x v="0"/>
    <s v="DK1_Large"/>
    <x v="1"/>
    <x v="2"/>
    <n v="0"/>
    <n v="0"/>
  </r>
  <r>
    <x v="0"/>
    <x v="1"/>
    <x v="1"/>
    <x v="0"/>
    <x v="0"/>
    <s v="DK1_MedSmall"/>
    <x v="0"/>
    <x v="0"/>
    <n v="0"/>
    <n v="0"/>
  </r>
  <r>
    <x v="0"/>
    <x v="1"/>
    <x v="1"/>
    <x v="0"/>
    <x v="0"/>
    <s v="DK1_MedSmall"/>
    <x v="0"/>
    <x v="1"/>
    <n v="0"/>
    <n v="0"/>
  </r>
  <r>
    <x v="0"/>
    <x v="1"/>
    <x v="1"/>
    <x v="0"/>
    <x v="0"/>
    <s v="DK1_MedSmall"/>
    <x v="0"/>
    <x v="2"/>
    <n v="0"/>
    <n v="0"/>
  </r>
  <r>
    <x v="0"/>
    <x v="1"/>
    <x v="1"/>
    <x v="0"/>
    <x v="0"/>
    <s v="DK1_MedSmall"/>
    <x v="1"/>
    <x v="0"/>
    <n v="0"/>
    <n v="0"/>
  </r>
  <r>
    <x v="0"/>
    <x v="1"/>
    <x v="1"/>
    <x v="0"/>
    <x v="0"/>
    <s v="DK1_MedSmall"/>
    <x v="1"/>
    <x v="1"/>
    <n v="0"/>
    <n v="0"/>
  </r>
  <r>
    <x v="0"/>
    <x v="1"/>
    <x v="1"/>
    <x v="0"/>
    <x v="0"/>
    <s v="DK1_MedSmall"/>
    <x v="1"/>
    <x v="2"/>
    <n v="0"/>
    <n v="0"/>
  </r>
  <r>
    <x v="0"/>
    <x v="1"/>
    <x v="1"/>
    <x v="0"/>
    <x v="0"/>
    <s v="DK1_Medium"/>
    <x v="0"/>
    <x v="0"/>
    <n v="0"/>
    <n v="0"/>
  </r>
  <r>
    <x v="0"/>
    <x v="1"/>
    <x v="1"/>
    <x v="0"/>
    <x v="0"/>
    <s v="DK1_Medium"/>
    <x v="0"/>
    <x v="1"/>
    <n v="0"/>
    <n v="0"/>
  </r>
  <r>
    <x v="0"/>
    <x v="1"/>
    <x v="1"/>
    <x v="0"/>
    <x v="0"/>
    <s v="DK1_Medium"/>
    <x v="0"/>
    <x v="2"/>
    <n v="0"/>
    <n v="0"/>
  </r>
  <r>
    <x v="0"/>
    <x v="1"/>
    <x v="1"/>
    <x v="0"/>
    <x v="0"/>
    <s v="DK1_Medium"/>
    <x v="1"/>
    <x v="0"/>
    <n v="0"/>
    <n v="0"/>
  </r>
  <r>
    <x v="0"/>
    <x v="1"/>
    <x v="1"/>
    <x v="0"/>
    <x v="0"/>
    <s v="DK1_Medium"/>
    <x v="1"/>
    <x v="1"/>
    <n v="0"/>
    <n v="0"/>
  </r>
  <r>
    <x v="0"/>
    <x v="1"/>
    <x v="1"/>
    <x v="0"/>
    <x v="0"/>
    <s v="DK1_Medium"/>
    <x v="1"/>
    <x v="2"/>
    <n v="0"/>
    <n v="0"/>
  </r>
  <r>
    <x v="0"/>
    <x v="1"/>
    <x v="1"/>
    <x v="0"/>
    <x v="0"/>
    <s v="DK1_Rural"/>
    <x v="0"/>
    <x v="0"/>
    <n v="0"/>
    <n v="0"/>
  </r>
  <r>
    <x v="0"/>
    <x v="1"/>
    <x v="1"/>
    <x v="0"/>
    <x v="0"/>
    <s v="DK1_Rural"/>
    <x v="0"/>
    <x v="1"/>
    <n v="0"/>
    <n v="0"/>
  </r>
  <r>
    <x v="0"/>
    <x v="1"/>
    <x v="1"/>
    <x v="0"/>
    <x v="0"/>
    <s v="DK1_Rural"/>
    <x v="0"/>
    <x v="2"/>
    <n v="0"/>
    <n v="0"/>
  </r>
  <r>
    <x v="0"/>
    <x v="1"/>
    <x v="1"/>
    <x v="0"/>
    <x v="0"/>
    <s v="DK1_Rural"/>
    <x v="1"/>
    <x v="0"/>
    <n v="0"/>
    <n v="0"/>
  </r>
  <r>
    <x v="0"/>
    <x v="1"/>
    <x v="1"/>
    <x v="0"/>
    <x v="0"/>
    <s v="DK1_Rural"/>
    <x v="1"/>
    <x v="1"/>
    <n v="0"/>
    <n v="0"/>
  </r>
  <r>
    <x v="0"/>
    <x v="1"/>
    <x v="1"/>
    <x v="0"/>
    <x v="0"/>
    <s v="DK1_Rural"/>
    <x v="1"/>
    <x v="2"/>
    <n v="0"/>
    <n v="0"/>
  </r>
  <r>
    <x v="0"/>
    <x v="1"/>
    <x v="1"/>
    <x v="0"/>
    <x v="0"/>
    <s v="DK1_Small"/>
    <x v="0"/>
    <x v="0"/>
    <n v="0"/>
    <n v="0"/>
  </r>
  <r>
    <x v="0"/>
    <x v="1"/>
    <x v="1"/>
    <x v="0"/>
    <x v="0"/>
    <s v="DK1_Small"/>
    <x v="0"/>
    <x v="1"/>
    <n v="0"/>
    <n v="0"/>
  </r>
  <r>
    <x v="0"/>
    <x v="1"/>
    <x v="1"/>
    <x v="0"/>
    <x v="0"/>
    <s v="DK1_Small"/>
    <x v="0"/>
    <x v="2"/>
    <n v="0"/>
    <n v="0"/>
  </r>
  <r>
    <x v="0"/>
    <x v="1"/>
    <x v="1"/>
    <x v="0"/>
    <x v="0"/>
    <s v="DK1_Small"/>
    <x v="1"/>
    <x v="0"/>
    <n v="0"/>
    <n v="0"/>
  </r>
  <r>
    <x v="0"/>
    <x v="1"/>
    <x v="1"/>
    <x v="0"/>
    <x v="0"/>
    <s v="DK1_Small"/>
    <x v="1"/>
    <x v="1"/>
    <n v="0"/>
    <n v="0"/>
  </r>
  <r>
    <x v="0"/>
    <x v="1"/>
    <x v="1"/>
    <x v="0"/>
    <x v="0"/>
    <s v="DK1_Small"/>
    <x v="1"/>
    <x v="2"/>
    <n v="0"/>
    <n v="0"/>
  </r>
  <r>
    <x v="0"/>
    <x v="1"/>
    <x v="1"/>
    <x v="0"/>
    <x v="1"/>
    <s v="DK2_Large"/>
    <x v="0"/>
    <x v="0"/>
    <n v="0"/>
    <n v="0"/>
  </r>
  <r>
    <x v="0"/>
    <x v="1"/>
    <x v="1"/>
    <x v="0"/>
    <x v="1"/>
    <s v="DK2_Large"/>
    <x v="0"/>
    <x v="1"/>
    <n v="0"/>
    <n v="0"/>
  </r>
  <r>
    <x v="0"/>
    <x v="1"/>
    <x v="1"/>
    <x v="0"/>
    <x v="1"/>
    <s v="DK2_Large"/>
    <x v="0"/>
    <x v="2"/>
    <n v="0"/>
    <n v="0"/>
  </r>
  <r>
    <x v="0"/>
    <x v="1"/>
    <x v="1"/>
    <x v="0"/>
    <x v="1"/>
    <s v="DK2_Large"/>
    <x v="1"/>
    <x v="0"/>
    <n v="0"/>
    <n v="0"/>
  </r>
  <r>
    <x v="0"/>
    <x v="1"/>
    <x v="1"/>
    <x v="0"/>
    <x v="1"/>
    <s v="DK2_Large"/>
    <x v="1"/>
    <x v="1"/>
    <n v="0"/>
    <n v="0"/>
  </r>
  <r>
    <x v="0"/>
    <x v="1"/>
    <x v="1"/>
    <x v="0"/>
    <x v="1"/>
    <s v="DK2_Large"/>
    <x v="1"/>
    <x v="2"/>
    <n v="0"/>
    <n v="0"/>
  </r>
  <r>
    <x v="0"/>
    <x v="1"/>
    <x v="1"/>
    <x v="0"/>
    <x v="1"/>
    <s v="DK2_MedSmall"/>
    <x v="0"/>
    <x v="0"/>
    <n v="0"/>
    <n v="0"/>
  </r>
  <r>
    <x v="0"/>
    <x v="1"/>
    <x v="1"/>
    <x v="0"/>
    <x v="1"/>
    <s v="DK2_MedSmall"/>
    <x v="0"/>
    <x v="1"/>
    <n v="0"/>
    <n v="0"/>
  </r>
  <r>
    <x v="0"/>
    <x v="1"/>
    <x v="1"/>
    <x v="0"/>
    <x v="1"/>
    <s v="DK2_MedSmall"/>
    <x v="0"/>
    <x v="2"/>
    <n v="0"/>
    <n v="0"/>
  </r>
  <r>
    <x v="0"/>
    <x v="1"/>
    <x v="1"/>
    <x v="0"/>
    <x v="1"/>
    <s v="DK2_MedSmall"/>
    <x v="1"/>
    <x v="0"/>
    <n v="0"/>
    <n v="0"/>
  </r>
  <r>
    <x v="0"/>
    <x v="1"/>
    <x v="1"/>
    <x v="0"/>
    <x v="1"/>
    <s v="DK2_MedSmall"/>
    <x v="1"/>
    <x v="1"/>
    <n v="0"/>
    <n v="0"/>
  </r>
  <r>
    <x v="0"/>
    <x v="1"/>
    <x v="1"/>
    <x v="0"/>
    <x v="1"/>
    <s v="DK2_MedSmall"/>
    <x v="1"/>
    <x v="2"/>
    <n v="0"/>
    <n v="0"/>
  </r>
  <r>
    <x v="0"/>
    <x v="1"/>
    <x v="1"/>
    <x v="0"/>
    <x v="1"/>
    <s v="DK2_Medium"/>
    <x v="0"/>
    <x v="0"/>
    <n v="0"/>
    <n v="0"/>
  </r>
  <r>
    <x v="0"/>
    <x v="1"/>
    <x v="1"/>
    <x v="0"/>
    <x v="1"/>
    <s v="DK2_Medium"/>
    <x v="0"/>
    <x v="1"/>
    <n v="0"/>
    <n v="0"/>
  </r>
  <r>
    <x v="0"/>
    <x v="1"/>
    <x v="1"/>
    <x v="0"/>
    <x v="1"/>
    <s v="DK2_Medium"/>
    <x v="0"/>
    <x v="2"/>
    <n v="0"/>
    <n v="0"/>
  </r>
  <r>
    <x v="0"/>
    <x v="1"/>
    <x v="1"/>
    <x v="0"/>
    <x v="1"/>
    <s v="DK2_Medium"/>
    <x v="1"/>
    <x v="0"/>
    <n v="0"/>
    <n v="0"/>
  </r>
  <r>
    <x v="0"/>
    <x v="1"/>
    <x v="1"/>
    <x v="0"/>
    <x v="1"/>
    <s v="DK2_Medium"/>
    <x v="1"/>
    <x v="1"/>
    <n v="0"/>
    <n v="0"/>
  </r>
  <r>
    <x v="0"/>
    <x v="1"/>
    <x v="1"/>
    <x v="0"/>
    <x v="1"/>
    <s v="DK2_Medium"/>
    <x v="1"/>
    <x v="2"/>
    <n v="0"/>
    <n v="0"/>
  </r>
  <r>
    <x v="0"/>
    <x v="1"/>
    <x v="1"/>
    <x v="0"/>
    <x v="1"/>
    <s v="DK2_Rural"/>
    <x v="0"/>
    <x v="0"/>
    <n v="0"/>
    <n v="0"/>
  </r>
  <r>
    <x v="0"/>
    <x v="1"/>
    <x v="1"/>
    <x v="0"/>
    <x v="1"/>
    <s v="DK2_Rural"/>
    <x v="0"/>
    <x v="1"/>
    <n v="0"/>
    <n v="0"/>
  </r>
  <r>
    <x v="0"/>
    <x v="1"/>
    <x v="1"/>
    <x v="0"/>
    <x v="1"/>
    <s v="DK2_Rural"/>
    <x v="0"/>
    <x v="2"/>
    <n v="0"/>
    <n v="0"/>
  </r>
  <r>
    <x v="0"/>
    <x v="1"/>
    <x v="1"/>
    <x v="0"/>
    <x v="1"/>
    <s v="DK2_Rural"/>
    <x v="1"/>
    <x v="0"/>
    <n v="0"/>
    <n v="0"/>
  </r>
  <r>
    <x v="0"/>
    <x v="1"/>
    <x v="1"/>
    <x v="0"/>
    <x v="1"/>
    <s v="DK2_Rural"/>
    <x v="1"/>
    <x v="1"/>
    <n v="0"/>
    <n v="0"/>
  </r>
  <r>
    <x v="0"/>
    <x v="1"/>
    <x v="1"/>
    <x v="0"/>
    <x v="1"/>
    <s v="DK2_Rural"/>
    <x v="1"/>
    <x v="2"/>
    <n v="0"/>
    <n v="0"/>
  </r>
  <r>
    <x v="0"/>
    <x v="1"/>
    <x v="1"/>
    <x v="0"/>
    <x v="1"/>
    <s v="DK2_Small"/>
    <x v="0"/>
    <x v="0"/>
    <n v="0"/>
    <n v="0"/>
  </r>
  <r>
    <x v="0"/>
    <x v="1"/>
    <x v="1"/>
    <x v="0"/>
    <x v="1"/>
    <s v="DK2_Small"/>
    <x v="0"/>
    <x v="1"/>
    <n v="0"/>
    <n v="0"/>
  </r>
  <r>
    <x v="0"/>
    <x v="1"/>
    <x v="1"/>
    <x v="0"/>
    <x v="1"/>
    <s v="DK2_Small"/>
    <x v="0"/>
    <x v="2"/>
    <n v="0"/>
    <n v="0"/>
  </r>
  <r>
    <x v="0"/>
    <x v="1"/>
    <x v="1"/>
    <x v="0"/>
    <x v="1"/>
    <s v="DK2_Small"/>
    <x v="1"/>
    <x v="0"/>
    <n v="0"/>
    <n v="0"/>
  </r>
  <r>
    <x v="0"/>
    <x v="1"/>
    <x v="1"/>
    <x v="0"/>
    <x v="1"/>
    <s v="DK2_Small"/>
    <x v="1"/>
    <x v="1"/>
    <n v="0"/>
    <n v="0"/>
  </r>
  <r>
    <x v="0"/>
    <x v="1"/>
    <x v="1"/>
    <x v="0"/>
    <x v="1"/>
    <s v="DK2_Small"/>
    <x v="1"/>
    <x v="2"/>
    <n v="0"/>
    <n v="0"/>
  </r>
  <r>
    <x v="0"/>
    <x v="1"/>
    <x v="1"/>
    <x v="1"/>
    <x v="2"/>
    <s v="EE_Enefit"/>
    <x v="0"/>
    <x v="0"/>
    <n v="0"/>
    <n v="0"/>
  </r>
  <r>
    <x v="0"/>
    <x v="1"/>
    <x v="1"/>
    <x v="1"/>
    <x v="2"/>
    <s v="EE_Enefit"/>
    <x v="0"/>
    <x v="1"/>
    <n v="0"/>
    <n v="0"/>
  </r>
  <r>
    <x v="0"/>
    <x v="1"/>
    <x v="1"/>
    <x v="1"/>
    <x v="2"/>
    <s v="EE_Enefit"/>
    <x v="0"/>
    <x v="2"/>
    <n v="0"/>
    <n v="0"/>
  </r>
  <r>
    <x v="0"/>
    <x v="1"/>
    <x v="1"/>
    <x v="1"/>
    <x v="2"/>
    <s v="EE_Enefit"/>
    <x v="1"/>
    <x v="0"/>
    <n v="0"/>
    <n v="0"/>
  </r>
  <r>
    <x v="0"/>
    <x v="1"/>
    <x v="1"/>
    <x v="1"/>
    <x v="2"/>
    <s v="EE_Enefit"/>
    <x v="1"/>
    <x v="1"/>
    <n v="0"/>
    <n v="0"/>
  </r>
  <r>
    <x v="0"/>
    <x v="1"/>
    <x v="1"/>
    <x v="1"/>
    <x v="2"/>
    <s v="EE_Enefit"/>
    <x v="1"/>
    <x v="2"/>
    <n v="0"/>
    <n v="0"/>
  </r>
  <r>
    <x v="0"/>
    <x v="1"/>
    <x v="1"/>
    <x v="1"/>
    <x v="2"/>
    <s v="EE_Industry"/>
    <x v="0"/>
    <x v="0"/>
    <n v="0"/>
    <n v="0"/>
  </r>
  <r>
    <x v="0"/>
    <x v="1"/>
    <x v="1"/>
    <x v="1"/>
    <x v="2"/>
    <s v="EE_Industry"/>
    <x v="0"/>
    <x v="1"/>
    <n v="379.398245616427"/>
    <n v="1365.83368421914"/>
  </r>
  <r>
    <x v="0"/>
    <x v="1"/>
    <x v="1"/>
    <x v="1"/>
    <x v="2"/>
    <s v="EE_Industry"/>
    <x v="0"/>
    <x v="2"/>
    <n v="379.398245616427"/>
    <n v="1365.83368421914"/>
  </r>
  <r>
    <x v="0"/>
    <x v="1"/>
    <x v="1"/>
    <x v="1"/>
    <x v="2"/>
    <s v="EE_Industry"/>
    <x v="1"/>
    <x v="0"/>
    <n v="140.16230733805199"/>
    <n v="504.58430641698698"/>
  </r>
  <r>
    <x v="0"/>
    <x v="1"/>
    <x v="1"/>
    <x v="1"/>
    <x v="2"/>
    <s v="EE_Industry"/>
    <x v="1"/>
    <x v="1"/>
    <n v="0"/>
    <n v="0"/>
  </r>
  <r>
    <x v="0"/>
    <x v="1"/>
    <x v="1"/>
    <x v="1"/>
    <x v="2"/>
    <s v="EE_Industry"/>
    <x v="1"/>
    <x v="2"/>
    <n v="280.32461467606799"/>
    <n v="1009.16861283385"/>
  </r>
  <r>
    <x v="0"/>
    <x v="1"/>
    <x v="1"/>
    <x v="1"/>
    <x v="2"/>
    <s v="EE_Kohtla_Jarve"/>
    <x v="0"/>
    <x v="0"/>
    <n v="0"/>
    <n v="0"/>
  </r>
  <r>
    <x v="0"/>
    <x v="1"/>
    <x v="1"/>
    <x v="1"/>
    <x v="2"/>
    <s v="EE_Kohtla_Jarve"/>
    <x v="0"/>
    <x v="1"/>
    <n v="0"/>
    <n v="0"/>
  </r>
  <r>
    <x v="0"/>
    <x v="1"/>
    <x v="1"/>
    <x v="1"/>
    <x v="2"/>
    <s v="EE_Kohtla_Jarve"/>
    <x v="0"/>
    <x v="2"/>
    <n v="0"/>
    <n v="0"/>
  </r>
  <r>
    <x v="0"/>
    <x v="1"/>
    <x v="1"/>
    <x v="1"/>
    <x v="2"/>
    <s v="EE_Kohtla_Jarve"/>
    <x v="1"/>
    <x v="0"/>
    <n v="0"/>
    <n v="0"/>
  </r>
  <r>
    <x v="0"/>
    <x v="1"/>
    <x v="1"/>
    <x v="1"/>
    <x v="2"/>
    <s v="EE_Kohtla_Jarve"/>
    <x v="1"/>
    <x v="1"/>
    <n v="0"/>
    <n v="0"/>
  </r>
  <r>
    <x v="0"/>
    <x v="1"/>
    <x v="1"/>
    <x v="1"/>
    <x v="2"/>
    <s v="EE_Kohtla_Jarve"/>
    <x v="1"/>
    <x v="2"/>
    <n v="0"/>
    <n v="0"/>
  </r>
  <r>
    <x v="0"/>
    <x v="1"/>
    <x v="1"/>
    <x v="1"/>
    <x v="2"/>
    <s v="EE_Narva"/>
    <x v="0"/>
    <x v="0"/>
    <n v="0"/>
    <n v="0"/>
  </r>
  <r>
    <x v="0"/>
    <x v="1"/>
    <x v="1"/>
    <x v="1"/>
    <x v="2"/>
    <s v="EE_Narva"/>
    <x v="0"/>
    <x v="1"/>
    <n v="0"/>
    <n v="0"/>
  </r>
  <r>
    <x v="0"/>
    <x v="1"/>
    <x v="1"/>
    <x v="1"/>
    <x v="2"/>
    <s v="EE_Narva"/>
    <x v="0"/>
    <x v="2"/>
    <n v="0"/>
    <n v="0"/>
  </r>
  <r>
    <x v="0"/>
    <x v="1"/>
    <x v="1"/>
    <x v="1"/>
    <x v="2"/>
    <s v="EE_Narva"/>
    <x v="1"/>
    <x v="0"/>
    <n v="0"/>
    <n v="0"/>
  </r>
  <r>
    <x v="0"/>
    <x v="1"/>
    <x v="1"/>
    <x v="1"/>
    <x v="2"/>
    <s v="EE_Narva"/>
    <x v="1"/>
    <x v="1"/>
    <n v="0"/>
    <n v="0"/>
  </r>
  <r>
    <x v="0"/>
    <x v="1"/>
    <x v="1"/>
    <x v="1"/>
    <x v="2"/>
    <s v="EE_Narva"/>
    <x v="1"/>
    <x v="2"/>
    <n v="0"/>
    <n v="0"/>
  </r>
  <r>
    <x v="0"/>
    <x v="1"/>
    <x v="1"/>
    <x v="1"/>
    <x v="2"/>
    <s v="EE_Parnu"/>
    <x v="0"/>
    <x v="0"/>
    <n v="0"/>
    <n v="0"/>
  </r>
  <r>
    <x v="0"/>
    <x v="1"/>
    <x v="1"/>
    <x v="1"/>
    <x v="2"/>
    <s v="EE_Parnu"/>
    <x v="0"/>
    <x v="1"/>
    <n v="0"/>
    <n v="0"/>
  </r>
  <r>
    <x v="0"/>
    <x v="1"/>
    <x v="1"/>
    <x v="1"/>
    <x v="2"/>
    <s v="EE_Parnu"/>
    <x v="0"/>
    <x v="2"/>
    <n v="0"/>
    <n v="0"/>
  </r>
  <r>
    <x v="0"/>
    <x v="1"/>
    <x v="1"/>
    <x v="1"/>
    <x v="2"/>
    <s v="EE_Parnu"/>
    <x v="1"/>
    <x v="0"/>
    <n v="0"/>
    <n v="0"/>
  </r>
  <r>
    <x v="0"/>
    <x v="1"/>
    <x v="1"/>
    <x v="1"/>
    <x v="2"/>
    <s v="EE_Parnu"/>
    <x v="1"/>
    <x v="1"/>
    <n v="0"/>
    <n v="0"/>
  </r>
  <r>
    <x v="0"/>
    <x v="1"/>
    <x v="1"/>
    <x v="1"/>
    <x v="2"/>
    <s v="EE_Parnu"/>
    <x v="1"/>
    <x v="2"/>
    <n v="0"/>
    <n v="0"/>
  </r>
  <r>
    <x v="0"/>
    <x v="1"/>
    <x v="1"/>
    <x v="1"/>
    <x v="2"/>
    <s v="EE_Rural"/>
    <x v="0"/>
    <x v="0"/>
    <n v="0"/>
    <n v="0"/>
  </r>
  <r>
    <x v="0"/>
    <x v="1"/>
    <x v="1"/>
    <x v="1"/>
    <x v="2"/>
    <s v="EE_Rural"/>
    <x v="0"/>
    <x v="1"/>
    <n v="0"/>
    <n v="0"/>
  </r>
  <r>
    <x v="0"/>
    <x v="1"/>
    <x v="1"/>
    <x v="1"/>
    <x v="2"/>
    <s v="EE_Rural"/>
    <x v="0"/>
    <x v="2"/>
    <n v="0"/>
    <n v="0"/>
  </r>
  <r>
    <x v="0"/>
    <x v="1"/>
    <x v="1"/>
    <x v="1"/>
    <x v="2"/>
    <s v="EE_Rural"/>
    <x v="1"/>
    <x v="0"/>
    <n v="0"/>
    <n v="0"/>
  </r>
  <r>
    <x v="0"/>
    <x v="1"/>
    <x v="1"/>
    <x v="1"/>
    <x v="2"/>
    <s v="EE_Rural"/>
    <x v="1"/>
    <x v="1"/>
    <n v="0"/>
    <n v="0"/>
  </r>
  <r>
    <x v="0"/>
    <x v="1"/>
    <x v="1"/>
    <x v="1"/>
    <x v="2"/>
    <s v="EE_Rural"/>
    <x v="1"/>
    <x v="2"/>
    <n v="0"/>
    <n v="0"/>
  </r>
  <r>
    <x v="0"/>
    <x v="1"/>
    <x v="1"/>
    <x v="1"/>
    <x v="2"/>
    <s v="EE_Sillamae"/>
    <x v="0"/>
    <x v="0"/>
    <n v="0"/>
    <n v="0"/>
  </r>
  <r>
    <x v="0"/>
    <x v="1"/>
    <x v="1"/>
    <x v="1"/>
    <x v="2"/>
    <s v="EE_Sillamae"/>
    <x v="0"/>
    <x v="1"/>
    <n v="0"/>
    <n v="0"/>
  </r>
  <r>
    <x v="0"/>
    <x v="1"/>
    <x v="1"/>
    <x v="1"/>
    <x v="2"/>
    <s v="EE_Sillamae"/>
    <x v="0"/>
    <x v="2"/>
    <n v="0"/>
    <n v="0"/>
  </r>
  <r>
    <x v="0"/>
    <x v="1"/>
    <x v="1"/>
    <x v="1"/>
    <x v="2"/>
    <s v="EE_Sillamae"/>
    <x v="1"/>
    <x v="0"/>
    <n v="0"/>
    <n v="0"/>
  </r>
  <r>
    <x v="0"/>
    <x v="1"/>
    <x v="1"/>
    <x v="1"/>
    <x v="2"/>
    <s v="EE_Sillamae"/>
    <x v="1"/>
    <x v="1"/>
    <n v="0"/>
    <n v="0"/>
  </r>
  <r>
    <x v="0"/>
    <x v="1"/>
    <x v="1"/>
    <x v="1"/>
    <x v="2"/>
    <s v="EE_Sillamae"/>
    <x v="1"/>
    <x v="2"/>
    <n v="0"/>
    <n v="0"/>
  </r>
  <r>
    <x v="0"/>
    <x v="1"/>
    <x v="1"/>
    <x v="1"/>
    <x v="2"/>
    <s v="EE_Tallinn"/>
    <x v="0"/>
    <x v="0"/>
    <n v="0"/>
    <n v="0"/>
  </r>
  <r>
    <x v="0"/>
    <x v="1"/>
    <x v="1"/>
    <x v="1"/>
    <x v="2"/>
    <s v="EE_Tallinn"/>
    <x v="0"/>
    <x v="1"/>
    <n v="0"/>
    <n v="0"/>
  </r>
  <r>
    <x v="0"/>
    <x v="1"/>
    <x v="1"/>
    <x v="1"/>
    <x v="2"/>
    <s v="EE_Tallinn"/>
    <x v="0"/>
    <x v="2"/>
    <n v="0"/>
    <n v="0"/>
  </r>
  <r>
    <x v="0"/>
    <x v="1"/>
    <x v="1"/>
    <x v="1"/>
    <x v="2"/>
    <s v="EE_Tallinn"/>
    <x v="1"/>
    <x v="0"/>
    <n v="0"/>
    <n v="0"/>
  </r>
  <r>
    <x v="0"/>
    <x v="1"/>
    <x v="1"/>
    <x v="1"/>
    <x v="2"/>
    <s v="EE_Tallinn"/>
    <x v="1"/>
    <x v="1"/>
    <n v="0"/>
    <n v="0"/>
  </r>
  <r>
    <x v="0"/>
    <x v="1"/>
    <x v="1"/>
    <x v="1"/>
    <x v="2"/>
    <s v="EE_Tallinn"/>
    <x v="1"/>
    <x v="2"/>
    <n v="0"/>
    <n v="0"/>
  </r>
  <r>
    <x v="0"/>
    <x v="1"/>
    <x v="1"/>
    <x v="1"/>
    <x v="2"/>
    <s v="EE_Tartu"/>
    <x v="0"/>
    <x v="0"/>
    <n v="0"/>
    <n v="0"/>
  </r>
  <r>
    <x v="0"/>
    <x v="1"/>
    <x v="1"/>
    <x v="1"/>
    <x v="2"/>
    <s v="EE_Tartu"/>
    <x v="0"/>
    <x v="1"/>
    <n v="0"/>
    <n v="0"/>
  </r>
  <r>
    <x v="0"/>
    <x v="1"/>
    <x v="1"/>
    <x v="1"/>
    <x v="2"/>
    <s v="EE_Tartu"/>
    <x v="0"/>
    <x v="2"/>
    <n v="0"/>
    <n v="0"/>
  </r>
  <r>
    <x v="0"/>
    <x v="1"/>
    <x v="1"/>
    <x v="1"/>
    <x v="2"/>
    <s v="EE_Tartu"/>
    <x v="1"/>
    <x v="0"/>
    <n v="0"/>
    <n v="0"/>
  </r>
  <r>
    <x v="0"/>
    <x v="1"/>
    <x v="1"/>
    <x v="1"/>
    <x v="2"/>
    <s v="EE_Tartu"/>
    <x v="1"/>
    <x v="1"/>
    <n v="0"/>
    <n v="0"/>
  </r>
  <r>
    <x v="0"/>
    <x v="1"/>
    <x v="1"/>
    <x v="1"/>
    <x v="2"/>
    <s v="EE_Tartu"/>
    <x v="1"/>
    <x v="2"/>
    <n v="0"/>
    <n v="0"/>
  </r>
  <r>
    <x v="0"/>
    <x v="1"/>
    <x v="1"/>
    <x v="1"/>
    <x v="2"/>
    <s v="EE_Urban"/>
    <x v="0"/>
    <x v="0"/>
    <n v="0"/>
    <n v="0"/>
  </r>
  <r>
    <x v="0"/>
    <x v="1"/>
    <x v="1"/>
    <x v="1"/>
    <x v="2"/>
    <s v="EE_Urban"/>
    <x v="0"/>
    <x v="1"/>
    <n v="0"/>
    <n v="0"/>
  </r>
  <r>
    <x v="0"/>
    <x v="1"/>
    <x v="1"/>
    <x v="1"/>
    <x v="2"/>
    <s v="EE_Urban"/>
    <x v="0"/>
    <x v="2"/>
    <n v="0"/>
    <n v="0"/>
  </r>
  <r>
    <x v="0"/>
    <x v="1"/>
    <x v="1"/>
    <x v="1"/>
    <x v="2"/>
    <s v="EE_Urban"/>
    <x v="1"/>
    <x v="0"/>
    <n v="0"/>
    <n v="0"/>
  </r>
  <r>
    <x v="0"/>
    <x v="1"/>
    <x v="1"/>
    <x v="1"/>
    <x v="2"/>
    <s v="EE_Urban"/>
    <x v="1"/>
    <x v="1"/>
    <n v="0"/>
    <n v="0"/>
  </r>
  <r>
    <x v="0"/>
    <x v="1"/>
    <x v="1"/>
    <x v="1"/>
    <x v="2"/>
    <s v="EE_Urban"/>
    <x v="1"/>
    <x v="2"/>
    <n v="0"/>
    <n v="0"/>
  </r>
  <r>
    <x v="0"/>
    <x v="1"/>
    <x v="1"/>
    <x v="2"/>
    <x v="3"/>
    <s v="FI_IND"/>
    <x v="0"/>
    <x v="0"/>
    <n v="0"/>
    <n v="0"/>
  </r>
  <r>
    <x v="0"/>
    <x v="1"/>
    <x v="1"/>
    <x v="2"/>
    <x v="3"/>
    <s v="FI_IND"/>
    <x v="0"/>
    <x v="1"/>
    <n v="0"/>
    <n v="0"/>
  </r>
  <r>
    <x v="0"/>
    <x v="1"/>
    <x v="1"/>
    <x v="2"/>
    <x v="3"/>
    <s v="FI_IND"/>
    <x v="0"/>
    <x v="2"/>
    <n v="0"/>
    <n v="0"/>
  </r>
  <r>
    <x v="0"/>
    <x v="1"/>
    <x v="1"/>
    <x v="2"/>
    <x v="3"/>
    <s v="FI_IND"/>
    <x v="1"/>
    <x v="0"/>
    <n v="0"/>
    <n v="0"/>
  </r>
  <r>
    <x v="0"/>
    <x v="1"/>
    <x v="1"/>
    <x v="2"/>
    <x v="3"/>
    <s v="FI_IND"/>
    <x v="1"/>
    <x v="1"/>
    <n v="0"/>
    <n v="0"/>
  </r>
  <r>
    <x v="0"/>
    <x v="1"/>
    <x v="1"/>
    <x v="2"/>
    <x v="3"/>
    <s v="FI_IND"/>
    <x v="1"/>
    <x v="2"/>
    <n v="0"/>
    <n v="0"/>
  </r>
  <r>
    <x v="0"/>
    <x v="1"/>
    <x v="1"/>
    <x v="2"/>
    <x v="3"/>
    <s v="FI_large"/>
    <x v="0"/>
    <x v="0"/>
    <n v="0"/>
    <n v="0"/>
  </r>
  <r>
    <x v="0"/>
    <x v="1"/>
    <x v="1"/>
    <x v="2"/>
    <x v="3"/>
    <s v="FI_large"/>
    <x v="0"/>
    <x v="1"/>
    <n v="990"/>
    <n v="3564"/>
  </r>
  <r>
    <x v="0"/>
    <x v="1"/>
    <x v="1"/>
    <x v="2"/>
    <x v="3"/>
    <s v="FI_large"/>
    <x v="0"/>
    <x v="2"/>
    <n v="990"/>
    <n v="3564"/>
  </r>
  <r>
    <x v="0"/>
    <x v="1"/>
    <x v="1"/>
    <x v="2"/>
    <x v="3"/>
    <s v="FI_large"/>
    <x v="1"/>
    <x v="0"/>
    <n v="0"/>
    <n v="0"/>
  </r>
  <r>
    <x v="0"/>
    <x v="1"/>
    <x v="1"/>
    <x v="2"/>
    <x v="3"/>
    <s v="FI_large"/>
    <x v="1"/>
    <x v="1"/>
    <n v="0"/>
    <n v="0"/>
  </r>
  <r>
    <x v="0"/>
    <x v="1"/>
    <x v="1"/>
    <x v="2"/>
    <x v="3"/>
    <s v="FI_large"/>
    <x v="1"/>
    <x v="2"/>
    <n v="0"/>
    <n v="0"/>
  </r>
  <r>
    <x v="0"/>
    <x v="1"/>
    <x v="1"/>
    <x v="2"/>
    <x v="3"/>
    <s v="FI_large_gas"/>
    <x v="0"/>
    <x v="0"/>
    <n v="0"/>
    <n v="0"/>
  </r>
  <r>
    <x v="0"/>
    <x v="1"/>
    <x v="1"/>
    <x v="2"/>
    <x v="3"/>
    <s v="FI_large_gas"/>
    <x v="0"/>
    <x v="1"/>
    <n v="0"/>
    <n v="0"/>
  </r>
  <r>
    <x v="0"/>
    <x v="1"/>
    <x v="1"/>
    <x v="2"/>
    <x v="3"/>
    <s v="FI_large_gas"/>
    <x v="0"/>
    <x v="2"/>
    <n v="0"/>
    <n v="0"/>
  </r>
  <r>
    <x v="0"/>
    <x v="1"/>
    <x v="1"/>
    <x v="2"/>
    <x v="3"/>
    <s v="FI_large_gas"/>
    <x v="1"/>
    <x v="0"/>
    <n v="0"/>
    <n v="0"/>
  </r>
  <r>
    <x v="0"/>
    <x v="1"/>
    <x v="1"/>
    <x v="2"/>
    <x v="3"/>
    <s v="FI_large_gas"/>
    <x v="1"/>
    <x v="1"/>
    <n v="0"/>
    <n v="0"/>
  </r>
  <r>
    <x v="0"/>
    <x v="1"/>
    <x v="1"/>
    <x v="2"/>
    <x v="3"/>
    <s v="FI_large_gas"/>
    <x v="1"/>
    <x v="2"/>
    <n v="0"/>
    <n v="0"/>
  </r>
  <r>
    <x v="0"/>
    <x v="1"/>
    <x v="1"/>
    <x v="2"/>
    <x v="3"/>
    <s v="FI_medium"/>
    <x v="0"/>
    <x v="0"/>
    <n v="0"/>
    <n v="0"/>
  </r>
  <r>
    <x v="0"/>
    <x v="1"/>
    <x v="1"/>
    <x v="2"/>
    <x v="3"/>
    <s v="FI_medium"/>
    <x v="0"/>
    <x v="1"/>
    <n v="635"/>
    <n v="2286"/>
  </r>
  <r>
    <x v="0"/>
    <x v="1"/>
    <x v="1"/>
    <x v="2"/>
    <x v="3"/>
    <s v="FI_medium"/>
    <x v="0"/>
    <x v="2"/>
    <n v="0"/>
    <n v="0"/>
  </r>
  <r>
    <x v="0"/>
    <x v="1"/>
    <x v="1"/>
    <x v="2"/>
    <x v="3"/>
    <s v="FI_medium"/>
    <x v="1"/>
    <x v="0"/>
    <n v="0"/>
    <n v="0"/>
  </r>
  <r>
    <x v="0"/>
    <x v="1"/>
    <x v="1"/>
    <x v="2"/>
    <x v="3"/>
    <s v="FI_medium"/>
    <x v="1"/>
    <x v="1"/>
    <n v="0"/>
    <n v="0"/>
  </r>
  <r>
    <x v="0"/>
    <x v="1"/>
    <x v="1"/>
    <x v="2"/>
    <x v="3"/>
    <s v="FI_medium"/>
    <x v="1"/>
    <x v="2"/>
    <n v="0"/>
    <n v="0"/>
  </r>
  <r>
    <x v="0"/>
    <x v="1"/>
    <x v="1"/>
    <x v="2"/>
    <x v="3"/>
    <s v="FI_medium_gas"/>
    <x v="0"/>
    <x v="0"/>
    <n v="0"/>
    <n v="0"/>
  </r>
  <r>
    <x v="0"/>
    <x v="1"/>
    <x v="1"/>
    <x v="2"/>
    <x v="3"/>
    <s v="FI_medium_gas"/>
    <x v="0"/>
    <x v="1"/>
    <n v="0"/>
    <n v="0"/>
  </r>
  <r>
    <x v="0"/>
    <x v="1"/>
    <x v="1"/>
    <x v="2"/>
    <x v="3"/>
    <s v="FI_medium_gas"/>
    <x v="0"/>
    <x v="2"/>
    <n v="0"/>
    <n v="0"/>
  </r>
  <r>
    <x v="0"/>
    <x v="1"/>
    <x v="1"/>
    <x v="2"/>
    <x v="3"/>
    <s v="FI_medium_gas"/>
    <x v="1"/>
    <x v="0"/>
    <n v="0"/>
    <n v="0"/>
  </r>
  <r>
    <x v="0"/>
    <x v="1"/>
    <x v="1"/>
    <x v="2"/>
    <x v="3"/>
    <s v="FI_medium_gas"/>
    <x v="1"/>
    <x v="1"/>
    <n v="0"/>
    <n v="0"/>
  </r>
  <r>
    <x v="0"/>
    <x v="1"/>
    <x v="1"/>
    <x v="2"/>
    <x v="3"/>
    <s v="FI_medium_gas"/>
    <x v="1"/>
    <x v="2"/>
    <n v="0"/>
    <n v="0"/>
  </r>
  <r>
    <x v="0"/>
    <x v="1"/>
    <x v="1"/>
    <x v="2"/>
    <x v="3"/>
    <s v="FI_small"/>
    <x v="0"/>
    <x v="0"/>
    <n v="0"/>
    <n v="0"/>
  </r>
  <r>
    <x v="0"/>
    <x v="1"/>
    <x v="1"/>
    <x v="2"/>
    <x v="3"/>
    <s v="FI_small"/>
    <x v="0"/>
    <x v="1"/>
    <n v="0"/>
    <n v="0"/>
  </r>
  <r>
    <x v="0"/>
    <x v="1"/>
    <x v="1"/>
    <x v="2"/>
    <x v="3"/>
    <s v="FI_small"/>
    <x v="0"/>
    <x v="2"/>
    <n v="0"/>
    <n v="0"/>
  </r>
  <r>
    <x v="0"/>
    <x v="1"/>
    <x v="1"/>
    <x v="2"/>
    <x v="3"/>
    <s v="FI_small"/>
    <x v="1"/>
    <x v="0"/>
    <n v="0"/>
    <n v="0"/>
  </r>
  <r>
    <x v="0"/>
    <x v="1"/>
    <x v="1"/>
    <x v="2"/>
    <x v="3"/>
    <s v="FI_small"/>
    <x v="1"/>
    <x v="1"/>
    <n v="0"/>
    <n v="0"/>
  </r>
  <r>
    <x v="0"/>
    <x v="1"/>
    <x v="1"/>
    <x v="2"/>
    <x v="3"/>
    <s v="FI_small"/>
    <x v="1"/>
    <x v="2"/>
    <n v="0"/>
    <n v="0"/>
  </r>
  <r>
    <x v="0"/>
    <x v="1"/>
    <x v="1"/>
    <x v="2"/>
    <x v="3"/>
    <s v="FI_small_gas"/>
    <x v="0"/>
    <x v="0"/>
    <n v="0"/>
    <n v="0"/>
  </r>
  <r>
    <x v="0"/>
    <x v="1"/>
    <x v="1"/>
    <x v="2"/>
    <x v="3"/>
    <s v="FI_small_gas"/>
    <x v="0"/>
    <x v="1"/>
    <n v="0"/>
    <n v="0"/>
  </r>
  <r>
    <x v="0"/>
    <x v="1"/>
    <x v="1"/>
    <x v="2"/>
    <x v="3"/>
    <s v="FI_small_gas"/>
    <x v="0"/>
    <x v="2"/>
    <n v="0"/>
    <n v="0"/>
  </r>
  <r>
    <x v="0"/>
    <x v="1"/>
    <x v="1"/>
    <x v="2"/>
    <x v="3"/>
    <s v="FI_small_gas"/>
    <x v="1"/>
    <x v="0"/>
    <n v="0"/>
    <n v="0"/>
  </r>
  <r>
    <x v="0"/>
    <x v="1"/>
    <x v="1"/>
    <x v="2"/>
    <x v="3"/>
    <s v="FI_small_gas"/>
    <x v="1"/>
    <x v="1"/>
    <n v="0"/>
    <n v="0"/>
  </r>
  <r>
    <x v="0"/>
    <x v="1"/>
    <x v="1"/>
    <x v="2"/>
    <x v="3"/>
    <s v="FI_small_gas"/>
    <x v="1"/>
    <x v="2"/>
    <n v="0"/>
    <n v="0"/>
  </r>
  <r>
    <x v="0"/>
    <x v="1"/>
    <x v="1"/>
    <x v="3"/>
    <x v="4"/>
    <s v="DE4-E_A"/>
    <x v="0"/>
    <x v="0"/>
    <n v="0"/>
    <n v="0"/>
  </r>
  <r>
    <x v="0"/>
    <x v="1"/>
    <x v="1"/>
    <x v="3"/>
    <x v="4"/>
    <s v="DE4-E_A"/>
    <x v="0"/>
    <x v="1"/>
    <n v="0"/>
    <n v="0"/>
  </r>
  <r>
    <x v="0"/>
    <x v="1"/>
    <x v="1"/>
    <x v="3"/>
    <x v="4"/>
    <s v="DE4-E_A"/>
    <x v="0"/>
    <x v="2"/>
    <n v="0"/>
    <n v="0"/>
  </r>
  <r>
    <x v="0"/>
    <x v="1"/>
    <x v="1"/>
    <x v="3"/>
    <x v="4"/>
    <s v="DE4-E_A"/>
    <x v="1"/>
    <x v="0"/>
    <n v="0"/>
    <n v="0"/>
  </r>
  <r>
    <x v="0"/>
    <x v="1"/>
    <x v="1"/>
    <x v="3"/>
    <x v="4"/>
    <s v="DE4-E_A"/>
    <x v="1"/>
    <x v="1"/>
    <n v="0"/>
    <n v="0"/>
  </r>
  <r>
    <x v="0"/>
    <x v="1"/>
    <x v="1"/>
    <x v="3"/>
    <x v="4"/>
    <s v="DE4-E_A"/>
    <x v="1"/>
    <x v="2"/>
    <n v="0"/>
    <n v="0"/>
  </r>
  <r>
    <x v="0"/>
    <x v="1"/>
    <x v="1"/>
    <x v="3"/>
    <x v="5"/>
    <s v="DE4-N_A"/>
    <x v="0"/>
    <x v="0"/>
    <n v="0"/>
    <n v="0"/>
  </r>
  <r>
    <x v="0"/>
    <x v="1"/>
    <x v="1"/>
    <x v="3"/>
    <x v="5"/>
    <s v="DE4-N_A"/>
    <x v="0"/>
    <x v="1"/>
    <n v="0"/>
    <n v="0"/>
  </r>
  <r>
    <x v="0"/>
    <x v="1"/>
    <x v="1"/>
    <x v="3"/>
    <x v="5"/>
    <s v="DE4-N_A"/>
    <x v="0"/>
    <x v="2"/>
    <n v="0"/>
    <n v="0"/>
  </r>
  <r>
    <x v="0"/>
    <x v="1"/>
    <x v="1"/>
    <x v="3"/>
    <x v="5"/>
    <s v="DE4-N_A"/>
    <x v="1"/>
    <x v="0"/>
    <n v="0"/>
    <n v="0"/>
  </r>
  <r>
    <x v="0"/>
    <x v="1"/>
    <x v="1"/>
    <x v="3"/>
    <x v="5"/>
    <s v="DE4-N_A"/>
    <x v="1"/>
    <x v="1"/>
    <n v="0"/>
    <n v="0"/>
  </r>
  <r>
    <x v="0"/>
    <x v="1"/>
    <x v="1"/>
    <x v="3"/>
    <x v="5"/>
    <s v="DE4-N_A"/>
    <x v="1"/>
    <x v="2"/>
    <n v="0"/>
    <n v="0"/>
  </r>
  <r>
    <x v="0"/>
    <x v="1"/>
    <x v="1"/>
    <x v="3"/>
    <x v="6"/>
    <s v="DE4-S_A"/>
    <x v="0"/>
    <x v="0"/>
    <n v="0"/>
    <n v="0"/>
  </r>
  <r>
    <x v="0"/>
    <x v="1"/>
    <x v="1"/>
    <x v="3"/>
    <x v="6"/>
    <s v="DE4-S_A"/>
    <x v="0"/>
    <x v="1"/>
    <n v="0"/>
    <n v="0"/>
  </r>
  <r>
    <x v="0"/>
    <x v="1"/>
    <x v="1"/>
    <x v="3"/>
    <x v="6"/>
    <s v="DE4-S_A"/>
    <x v="0"/>
    <x v="2"/>
    <n v="0"/>
    <n v="0"/>
  </r>
  <r>
    <x v="0"/>
    <x v="1"/>
    <x v="1"/>
    <x v="3"/>
    <x v="6"/>
    <s v="DE4-S_A"/>
    <x v="1"/>
    <x v="0"/>
    <n v="0"/>
    <n v="0"/>
  </r>
  <r>
    <x v="0"/>
    <x v="1"/>
    <x v="1"/>
    <x v="3"/>
    <x v="6"/>
    <s v="DE4-S_A"/>
    <x v="1"/>
    <x v="1"/>
    <n v="0"/>
    <n v="0"/>
  </r>
  <r>
    <x v="0"/>
    <x v="1"/>
    <x v="1"/>
    <x v="3"/>
    <x v="6"/>
    <s v="DE4-S_A"/>
    <x v="1"/>
    <x v="2"/>
    <n v="0"/>
    <n v="0"/>
  </r>
  <r>
    <x v="0"/>
    <x v="1"/>
    <x v="1"/>
    <x v="3"/>
    <x v="7"/>
    <s v="DE4-W_A"/>
    <x v="0"/>
    <x v="0"/>
    <n v="0"/>
    <n v="0"/>
  </r>
  <r>
    <x v="0"/>
    <x v="1"/>
    <x v="1"/>
    <x v="3"/>
    <x v="7"/>
    <s v="DE4-W_A"/>
    <x v="0"/>
    <x v="1"/>
    <n v="0"/>
    <n v="0"/>
  </r>
  <r>
    <x v="0"/>
    <x v="1"/>
    <x v="1"/>
    <x v="3"/>
    <x v="7"/>
    <s v="DE4-W_A"/>
    <x v="0"/>
    <x v="2"/>
    <n v="0"/>
    <n v="0"/>
  </r>
  <r>
    <x v="0"/>
    <x v="1"/>
    <x v="1"/>
    <x v="3"/>
    <x v="7"/>
    <s v="DE4-W_A"/>
    <x v="1"/>
    <x v="0"/>
    <n v="0"/>
    <n v="0"/>
  </r>
  <r>
    <x v="0"/>
    <x v="1"/>
    <x v="1"/>
    <x v="3"/>
    <x v="7"/>
    <s v="DE4-W_A"/>
    <x v="1"/>
    <x v="1"/>
    <n v="0"/>
    <n v="0"/>
  </r>
  <r>
    <x v="0"/>
    <x v="1"/>
    <x v="1"/>
    <x v="3"/>
    <x v="7"/>
    <s v="DE4-W_A"/>
    <x v="1"/>
    <x v="2"/>
    <n v="0"/>
    <n v="0"/>
  </r>
  <r>
    <x v="0"/>
    <x v="1"/>
    <x v="1"/>
    <x v="4"/>
    <x v="8"/>
    <s v="LV_Other_DH"/>
    <x v="0"/>
    <x v="0"/>
    <n v="0"/>
    <n v="0"/>
  </r>
  <r>
    <x v="0"/>
    <x v="1"/>
    <x v="1"/>
    <x v="4"/>
    <x v="8"/>
    <s v="LV_Other_DH"/>
    <x v="0"/>
    <x v="1"/>
    <n v="0"/>
    <n v="0"/>
  </r>
  <r>
    <x v="0"/>
    <x v="1"/>
    <x v="1"/>
    <x v="4"/>
    <x v="8"/>
    <s v="LV_Other_DH"/>
    <x v="0"/>
    <x v="2"/>
    <n v="0"/>
    <n v="0"/>
  </r>
  <r>
    <x v="0"/>
    <x v="1"/>
    <x v="1"/>
    <x v="4"/>
    <x v="8"/>
    <s v="LV_Other_DH"/>
    <x v="1"/>
    <x v="0"/>
    <n v="0"/>
    <n v="0"/>
  </r>
  <r>
    <x v="0"/>
    <x v="1"/>
    <x v="1"/>
    <x v="4"/>
    <x v="8"/>
    <s v="LV_Other_DH"/>
    <x v="1"/>
    <x v="1"/>
    <n v="0"/>
    <n v="0"/>
  </r>
  <r>
    <x v="0"/>
    <x v="1"/>
    <x v="1"/>
    <x v="4"/>
    <x v="8"/>
    <s v="LV_Other_DH"/>
    <x v="1"/>
    <x v="2"/>
    <n v="0"/>
    <n v="0"/>
  </r>
  <r>
    <x v="0"/>
    <x v="1"/>
    <x v="1"/>
    <x v="4"/>
    <x v="8"/>
    <s v="LV_RigaR"/>
    <x v="0"/>
    <x v="0"/>
    <n v="0"/>
    <n v="0"/>
  </r>
  <r>
    <x v="0"/>
    <x v="1"/>
    <x v="1"/>
    <x v="4"/>
    <x v="8"/>
    <s v="LV_RigaR"/>
    <x v="0"/>
    <x v="1"/>
    <n v="0"/>
    <n v="0"/>
  </r>
  <r>
    <x v="0"/>
    <x v="1"/>
    <x v="1"/>
    <x v="4"/>
    <x v="8"/>
    <s v="LV_RigaR"/>
    <x v="0"/>
    <x v="2"/>
    <n v="0"/>
    <n v="0"/>
  </r>
  <r>
    <x v="0"/>
    <x v="1"/>
    <x v="1"/>
    <x v="4"/>
    <x v="8"/>
    <s v="LV_RigaR"/>
    <x v="1"/>
    <x v="0"/>
    <n v="0"/>
    <n v="0"/>
  </r>
  <r>
    <x v="0"/>
    <x v="1"/>
    <x v="1"/>
    <x v="4"/>
    <x v="8"/>
    <s v="LV_RigaR"/>
    <x v="1"/>
    <x v="1"/>
    <n v="0"/>
    <n v="0"/>
  </r>
  <r>
    <x v="0"/>
    <x v="1"/>
    <x v="1"/>
    <x v="4"/>
    <x v="8"/>
    <s v="LV_RigaR"/>
    <x v="1"/>
    <x v="2"/>
    <n v="0"/>
    <n v="0"/>
  </r>
  <r>
    <x v="0"/>
    <x v="1"/>
    <x v="1"/>
    <x v="4"/>
    <x v="8"/>
    <s v="LV_Rural"/>
    <x v="0"/>
    <x v="0"/>
    <n v="0"/>
    <n v="0"/>
  </r>
  <r>
    <x v="0"/>
    <x v="1"/>
    <x v="1"/>
    <x v="4"/>
    <x v="8"/>
    <s v="LV_Rural"/>
    <x v="0"/>
    <x v="1"/>
    <n v="0"/>
    <n v="0"/>
  </r>
  <r>
    <x v="0"/>
    <x v="1"/>
    <x v="1"/>
    <x v="4"/>
    <x v="8"/>
    <s v="LV_Rural"/>
    <x v="0"/>
    <x v="2"/>
    <n v="0"/>
    <n v="0"/>
  </r>
  <r>
    <x v="0"/>
    <x v="1"/>
    <x v="1"/>
    <x v="4"/>
    <x v="8"/>
    <s v="LV_Rural"/>
    <x v="1"/>
    <x v="0"/>
    <n v="0"/>
    <n v="0"/>
  </r>
  <r>
    <x v="0"/>
    <x v="1"/>
    <x v="1"/>
    <x v="4"/>
    <x v="8"/>
    <s v="LV_Rural"/>
    <x v="1"/>
    <x v="1"/>
    <n v="0"/>
    <n v="0"/>
  </r>
  <r>
    <x v="0"/>
    <x v="1"/>
    <x v="1"/>
    <x v="4"/>
    <x v="8"/>
    <s v="LV_Rural"/>
    <x v="1"/>
    <x v="2"/>
    <n v="0"/>
    <n v="0"/>
  </r>
  <r>
    <x v="0"/>
    <x v="1"/>
    <x v="1"/>
    <x v="5"/>
    <x v="9"/>
    <s v="LT_KauU"/>
    <x v="0"/>
    <x v="0"/>
    <n v="0"/>
    <n v="0"/>
  </r>
  <r>
    <x v="0"/>
    <x v="1"/>
    <x v="1"/>
    <x v="5"/>
    <x v="9"/>
    <s v="LT_KauU"/>
    <x v="0"/>
    <x v="1"/>
    <n v="0"/>
    <n v="0"/>
  </r>
  <r>
    <x v="0"/>
    <x v="1"/>
    <x v="1"/>
    <x v="5"/>
    <x v="9"/>
    <s v="LT_KauU"/>
    <x v="0"/>
    <x v="2"/>
    <n v="0"/>
    <n v="0"/>
  </r>
  <r>
    <x v="0"/>
    <x v="1"/>
    <x v="1"/>
    <x v="5"/>
    <x v="9"/>
    <s v="LT_KauU"/>
    <x v="1"/>
    <x v="0"/>
    <n v="0"/>
    <n v="0"/>
  </r>
  <r>
    <x v="0"/>
    <x v="1"/>
    <x v="1"/>
    <x v="5"/>
    <x v="9"/>
    <s v="LT_KauU"/>
    <x v="1"/>
    <x v="1"/>
    <n v="0"/>
    <n v="0"/>
  </r>
  <r>
    <x v="0"/>
    <x v="1"/>
    <x v="1"/>
    <x v="5"/>
    <x v="9"/>
    <s v="LT_KauU"/>
    <x v="1"/>
    <x v="2"/>
    <n v="0"/>
    <n v="0"/>
  </r>
  <r>
    <x v="0"/>
    <x v="1"/>
    <x v="1"/>
    <x v="5"/>
    <x v="9"/>
    <s v="LT_KlaU"/>
    <x v="0"/>
    <x v="0"/>
    <n v="0"/>
    <n v="0"/>
  </r>
  <r>
    <x v="0"/>
    <x v="1"/>
    <x v="1"/>
    <x v="5"/>
    <x v="9"/>
    <s v="LT_KlaU"/>
    <x v="0"/>
    <x v="1"/>
    <n v="0"/>
    <n v="0"/>
  </r>
  <r>
    <x v="0"/>
    <x v="1"/>
    <x v="1"/>
    <x v="5"/>
    <x v="9"/>
    <s v="LT_KlaU"/>
    <x v="0"/>
    <x v="2"/>
    <n v="0"/>
    <n v="0"/>
  </r>
  <r>
    <x v="0"/>
    <x v="1"/>
    <x v="1"/>
    <x v="5"/>
    <x v="9"/>
    <s v="LT_KlaU"/>
    <x v="1"/>
    <x v="0"/>
    <n v="0"/>
    <n v="0"/>
  </r>
  <r>
    <x v="0"/>
    <x v="1"/>
    <x v="1"/>
    <x v="5"/>
    <x v="9"/>
    <s v="LT_KlaU"/>
    <x v="1"/>
    <x v="1"/>
    <n v="0"/>
    <n v="0"/>
  </r>
  <r>
    <x v="0"/>
    <x v="1"/>
    <x v="1"/>
    <x v="5"/>
    <x v="9"/>
    <s v="LT_KlaU"/>
    <x v="1"/>
    <x v="2"/>
    <n v="0"/>
    <n v="0"/>
  </r>
  <r>
    <x v="0"/>
    <x v="1"/>
    <x v="1"/>
    <x v="5"/>
    <x v="9"/>
    <s v="LT_Other_DH"/>
    <x v="0"/>
    <x v="0"/>
    <n v="0"/>
    <n v="0"/>
  </r>
  <r>
    <x v="0"/>
    <x v="1"/>
    <x v="1"/>
    <x v="5"/>
    <x v="9"/>
    <s v="LT_Other_DH"/>
    <x v="0"/>
    <x v="1"/>
    <n v="0"/>
    <n v="0"/>
  </r>
  <r>
    <x v="0"/>
    <x v="1"/>
    <x v="1"/>
    <x v="5"/>
    <x v="9"/>
    <s v="LT_Other_DH"/>
    <x v="0"/>
    <x v="2"/>
    <n v="0"/>
    <n v="0"/>
  </r>
  <r>
    <x v="0"/>
    <x v="1"/>
    <x v="1"/>
    <x v="5"/>
    <x v="9"/>
    <s v="LT_Other_DH"/>
    <x v="1"/>
    <x v="0"/>
    <n v="0"/>
    <n v="0"/>
  </r>
  <r>
    <x v="0"/>
    <x v="1"/>
    <x v="1"/>
    <x v="5"/>
    <x v="9"/>
    <s v="LT_Other_DH"/>
    <x v="1"/>
    <x v="1"/>
    <n v="0"/>
    <n v="0"/>
  </r>
  <r>
    <x v="0"/>
    <x v="1"/>
    <x v="1"/>
    <x v="5"/>
    <x v="9"/>
    <s v="LT_Other_DH"/>
    <x v="1"/>
    <x v="2"/>
    <n v="0"/>
    <n v="0"/>
  </r>
  <r>
    <x v="0"/>
    <x v="1"/>
    <x v="1"/>
    <x v="5"/>
    <x v="9"/>
    <s v="LT_Panevezys"/>
    <x v="0"/>
    <x v="0"/>
    <n v="0"/>
    <n v="0"/>
  </r>
  <r>
    <x v="0"/>
    <x v="1"/>
    <x v="1"/>
    <x v="5"/>
    <x v="9"/>
    <s v="LT_Panevezys"/>
    <x v="0"/>
    <x v="1"/>
    <n v="0"/>
    <n v="0"/>
  </r>
  <r>
    <x v="0"/>
    <x v="1"/>
    <x v="1"/>
    <x v="5"/>
    <x v="9"/>
    <s v="LT_Panevezys"/>
    <x v="0"/>
    <x v="2"/>
    <n v="0"/>
    <n v="0"/>
  </r>
  <r>
    <x v="0"/>
    <x v="1"/>
    <x v="1"/>
    <x v="5"/>
    <x v="9"/>
    <s v="LT_Panevezys"/>
    <x v="1"/>
    <x v="0"/>
    <n v="0"/>
    <n v="0"/>
  </r>
  <r>
    <x v="0"/>
    <x v="1"/>
    <x v="1"/>
    <x v="5"/>
    <x v="9"/>
    <s v="LT_Panevezys"/>
    <x v="1"/>
    <x v="1"/>
    <n v="0"/>
    <n v="0"/>
  </r>
  <r>
    <x v="0"/>
    <x v="1"/>
    <x v="1"/>
    <x v="5"/>
    <x v="9"/>
    <s v="LT_Panevezys"/>
    <x v="1"/>
    <x v="2"/>
    <n v="0"/>
    <n v="0"/>
  </r>
  <r>
    <x v="0"/>
    <x v="1"/>
    <x v="1"/>
    <x v="5"/>
    <x v="9"/>
    <s v="LT_Rural"/>
    <x v="0"/>
    <x v="0"/>
    <n v="0"/>
    <n v="0"/>
  </r>
  <r>
    <x v="0"/>
    <x v="1"/>
    <x v="1"/>
    <x v="5"/>
    <x v="9"/>
    <s v="LT_Rural"/>
    <x v="0"/>
    <x v="1"/>
    <n v="0"/>
    <n v="0"/>
  </r>
  <r>
    <x v="0"/>
    <x v="1"/>
    <x v="1"/>
    <x v="5"/>
    <x v="9"/>
    <s v="LT_Rural"/>
    <x v="0"/>
    <x v="2"/>
    <n v="0"/>
    <n v="0"/>
  </r>
  <r>
    <x v="0"/>
    <x v="1"/>
    <x v="1"/>
    <x v="5"/>
    <x v="9"/>
    <s v="LT_Rural"/>
    <x v="1"/>
    <x v="0"/>
    <n v="0"/>
    <n v="0"/>
  </r>
  <r>
    <x v="0"/>
    <x v="1"/>
    <x v="1"/>
    <x v="5"/>
    <x v="9"/>
    <s v="LT_Rural"/>
    <x v="1"/>
    <x v="1"/>
    <n v="0"/>
    <n v="0"/>
  </r>
  <r>
    <x v="0"/>
    <x v="1"/>
    <x v="1"/>
    <x v="5"/>
    <x v="9"/>
    <s v="LT_Rural"/>
    <x v="1"/>
    <x v="2"/>
    <n v="0"/>
    <n v="0"/>
  </r>
  <r>
    <x v="0"/>
    <x v="1"/>
    <x v="1"/>
    <x v="5"/>
    <x v="9"/>
    <s v="LT_SiaU"/>
    <x v="0"/>
    <x v="0"/>
    <n v="0"/>
    <n v="0"/>
  </r>
  <r>
    <x v="0"/>
    <x v="1"/>
    <x v="1"/>
    <x v="5"/>
    <x v="9"/>
    <s v="LT_SiaU"/>
    <x v="0"/>
    <x v="1"/>
    <n v="0"/>
    <n v="0"/>
  </r>
  <r>
    <x v="0"/>
    <x v="1"/>
    <x v="1"/>
    <x v="5"/>
    <x v="9"/>
    <s v="LT_SiaU"/>
    <x v="0"/>
    <x v="2"/>
    <n v="0"/>
    <n v="0"/>
  </r>
  <r>
    <x v="0"/>
    <x v="1"/>
    <x v="1"/>
    <x v="5"/>
    <x v="9"/>
    <s v="LT_SiaU"/>
    <x v="1"/>
    <x v="0"/>
    <n v="0"/>
    <n v="0"/>
  </r>
  <r>
    <x v="0"/>
    <x v="1"/>
    <x v="1"/>
    <x v="5"/>
    <x v="9"/>
    <s v="LT_SiaU"/>
    <x v="1"/>
    <x v="1"/>
    <n v="0"/>
    <n v="0"/>
  </r>
  <r>
    <x v="0"/>
    <x v="1"/>
    <x v="1"/>
    <x v="5"/>
    <x v="9"/>
    <s v="LT_SiaU"/>
    <x v="1"/>
    <x v="2"/>
    <n v="0"/>
    <n v="0"/>
  </r>
  <r>
    <x v="0"/>
    <x v="1"/>
    <x v="1"/>
    <x v="5"/>
    <x v="9"/>
    <s v="LT_VilU"/>
    <x v="0"/>
    <x v="0"/>
    <n v="0"/>
    <n v="0"/>
  </r>
  <r>
    <x v="0"/>
    <x v="1"/>
    <x v="1"/>
    <x v="5"/>
    <x v="9"/>
    <s v="LT_VilU"/>
    <x v="0"/>
    <x v="1"/>
    <n v="0"/>
    <n v="0"/>
  </r>
  <r>
    <x v="0"/>
    <x v="1"/>
    <x v="1"/>
    <x v="5"/>
    <x v="9"/>
    <s v="LT_VilU"/>
    <x v="0"/>
    <x v="2"/>
    <n v="0"/>
    <n v="0"/>
  </r>
  <r>
    <x v="0"/>
    <x v="1"/>
    <x v="1"/>
    <x v="5"/>
    <x v="9"/>
    <s v="LT_VilU"/>
    <x v="1"/>
    <x v="0"/>
    <n v="0"/>
    <n v="0"/>
  </r>
  <r>
    <x v="0"/>
    <x v="1"/>
    <x v="1"/>
    <x v="5"/>
    <x v="9"/>
    <s v="LT_VilU"/>
    <x v="1"/>
    <x v="1"/>
    <n v="0"/>
    <n v="0"/>
  </r>
  <r>
    <x v="0"/>
    <x v="1"/>
    <x v="1"/>
    <x v="5"/>
    <x v="9"/>
    <s v="LT_VilU"/>
    <x v="1"/>
    <x v="2"/>
    <n v="0"/>
    <n v="0"/>
  </r>
  <r>
    <x v="0"/>
    <x v="1"/>
    <x v="1"/>
    <x v="6"/>
    <x v="10"/>
    <s v="NO1_A2"/>
    <x v="0"/>
    <x v="0"/>
    <n v="0"/>
    <n v="0"/>
  </r>
  <r>
    <x v="0"/>
    <x v="1"/>
    <x v="1"/>
    <x v="6"/>
    <x v="10"/>
    <s v="NO1_A2"/>
    <x v="0"/>
    <x v="1"/>
    <n v="0"/>
    <n v="0"/>
  </r>
  <r>
    <x v="0"/>
    <x v="1"/>
    <x v="1"/>
    <x v="6"/>
    <x v="10"/>
    <s v="NO1_A2"/>
    <x v="0"/>
    <x v="2"/>
    <n v="0"/>
    <n v="0"/>
  </r>
  <r>
    <x v="0"/>
    <x v="1"/>
    <x v="1"/>
    <x v="6"/>
    <x v="10"/>
    <s v="NO1_A2"/>
    <x v="1"/>
    <x v="0"/>
    <n v="0"/>
    <n v="0"/>
  </r>
  <r>
    <x v="0"/>
    <x v="1"/>
    <x v="1"/>
    <x v="6"/>
    <x v="10"/>
    <s v="NO1_A2"/>
    <x v="1"/>
    <x v="1"/>
    <n v="0"/>
    <n v="0"/>
  </r>
  <r>
    <x v="0"/>
    <x v="1"/>
    <x v="1"/>
    <x v="6"/>
    <x v="10"/>
    <s v="NO1_A2"/>
    <x v="1"/>
    <x v="2"/>
    <n v="0"/>
    <n v="0"/>
  </r>
  <r>
    <x v="0"/>
    <x v="1"/>
    <x v="1"/>
    <x v="6"/>
    <x v="10"/>
    <s v="NO1_A3"/>
    <x v="0"/>
    <x v="0"/>
    <n v="0"/>
    <n v="0"/>
  </r>
  <r>
    <x v="0"/>
    <x v="1"/>
    <x v="1"/>
    <x v="6"/>
    <x v="10"/>
    <s v="NO1_A3"/>
    <x v="0"/>
    <x v="1"/>
    <n v="0"/>
    <n v="0"/>
  </r>
  <r>
    <x v="0"/>
    <x v="1"/>
    <x v="1"/>
    <x v="6"/>
    <x v="10"/>
    <s v="NO1_A3"/>
    <x v="0"/>
    <x v="2"/>
    <n v="0"/>
    <n v="0"/>
  </r>
  <r>
    <x v="0"/>
    <x v="1"/>
    <x v="1"/>
    <x v="6"/>
    <x v="10"/>
    <s v="NO1_A3"/>
    <x v="1"/>
    <x v="0"/>
    <n v="0"/>
    <n v="0"/>
  </r>
  <r>
    <x v="0"/>
    <x v="1"/>
    <x v="1"/>
    <x v="6"/>
    <x v="10"/>
    <s v="NO1_A3"/>
    <x v="1"/>
    <x v="1"/>
    <n v="0"/>
    <n v="0"/>
  </r>
  <r>
    <x v="0"/>
    <x v="1"/>
    <x v="1"/>
    <x v="6"/>
    <x v="10"/>
    <s v="NO1_A3"/>
    <x v="1"/>
    <x v="2"/>
    <n v="0"/>
    <n v="0"/>
  </r>
  <r>
    <x v="0"/>
    <x v="1"/>
    <x v="1"/>
    <x v="6"/>
    <x v="11"/>
    <s v="NO2_A2"/>
    <x v="0"/>
    <x v="0"/>
    <n v="0"/>
    <n v="0"/>
  </r>
  <r>
    <x v="0"/>
    <x v="1"/>
    <x v="1"/>
    <x v="6"/>
    <x v="11"/>
    <s v="NO2_A2"/>
    <x v="0"/>
    <x v="1"/>
    <n v="0"/>
    <n v="0"/>
  </r>
  <r>
    <x v="0"/>
    <x v="1"/>
    <x v="1"/>
    <x v="6"/>
    <x v="11"/>
    <s v="NO2_A2"/>
    <x v="0"/>
    <x v="2"/>
    <n v="0"/>
    <n v="0"/>
  </r>
  <r>
    <x v="0"/>
    <x v="1"/>
    <x v="1"/>
    <x v="6"/>
    <x v="11"/>
    <s v="NO2_A2"/>
    <x v="1"/>
    <x v="0"/>
    <n v="0"/>
    <n v="0"/>
  </r>
  <r>
    <x v="0"/>
    <x v="1"/>
    <x v="1"/>
    <x v="6"/>
    <x v="11"/>
    <s v="NO2_A2"/>
    <x v="1"/>
    <x v="1"/>
    <n v="0"/>
    <n v="0"/>
  </r>
  <r>
    <x v="0"/>
    <x v="1"/>
    <x v="1"/>
    <x v="6"/>
    <x v="11"/>
    <s v="NO2_A2"/>
    <x v="1"/>
    <x v="2"/>
    <n v="0"/>
    <n v="0"/>
  </r>
  <r>
    <x v="0"/>
    <x v="1"/>
    <x v="1"/>
    <x v="6"/>
    <x v="12"/>
    <s v="NO3_A2"/>
    <x v="0"/>
    <x v="0"/>
    <n v="0"/>
    <n v="0"/>
  </r>
  <r>
    <x v="0"/>
    <x v="1"/>
    <x v="1"/>
    <x v="6"/>
    <x v="12"/>
    <s v="NO3_A2"/>
    <x v="0"/>
    <x v="1"/>
    <n v="0"/>
    <n v="0"/>
  </r>
  <r>
    <x v="0"/>
    <x v="1"/>
    <x v="1"/>
    <x v="6"/>
    <x v="12"/>
    <s v="NO3_A2"/>
    <x v="0"/>
    <x v="2"/>
    <n v="0"/>
    <n v="0"/>
  </r>
  <r>
    <x v="0"/>
    <x v="1"/>
    <x v="1"/>
    <x v="6"/>
    <x v="12"/>
    <s v="NO3_A2"/>
    <x v="1"/>
    <x v="0"/>
    <n v="0"/>
    <n v="0"/>
  </r>
  <r>
    <x v="0"/>
    <x v="1"/>
    <x v="1"/>
    <x v="6"/>
    <x v="12"/>
    <s v="NO3_A2"/>
    <x v="1"/>
    <x v="1"/>
    <n v="0"/>
    <n v="0"/>
  </r>
  <r>
    <x v="0"/>
    <x v="1"/>
    <x v="1"/>
    <x v="6"/>
    <x v="12"/>
    <s v="NO3_A2"/>
    <x v="1"/>
    <x v="2"/>
    <n v="0"/>
    <n v="0"/>
  </r>
  <r>
    <x v="0"/>
    <x v="1"/>
    <x v="1"/>
    <x v="6"/>
    <x v="12"/>
    <s v="NO3_A3"/>
    <x v="0"/>
    <x v="0"/>
    <n v="0"/>
    <n v="0"/>
  </r>
  <r>
    <x v="0"/>
    <x v="1"/>
    <x v="1"/>
    <x v="6"/>
    <x v="12"/>
    <s v="NO3_A3"/>
    <x v="0"/>
    <x v="1"/>
    <n v="0"/>
    <n v="0"/>
  </r>
  <r>
    <x v="0"/>
    <x v="1"/>
    <x v="1"/>
    <x v="6"/>
    <x v="12"/>
    <s v="NO3_A3"/>
    <x v="0"/>
    <x v="2"/>
    <n v="0"/>
    <n v="0"/>
  </r>
  <r>
    <x v="0"/>
    <x v="1"/>
    <x v="1"/>
    <x v="6"/>
    <x v="12"/>
    <s v="NO3_A3"/>
    <x v="1"/>
    <x v="0"/>
    <n v="0"/>
    <n v="0"/>
  </r>
  <r>
    <x v="0"/>
    <x v="1"/>
    <x v="1"/>
    <x v="6"/>
    <x v="12"/>
    <s v="NO3_A3"/>
    <x v="1"/>
    <x v="1"/>
    <n v="0"/>
    <n v="0"/>
  </r>
  <r>
    <x v="0"/>
    <x v="1"/>
    <x v="1"/>
    <x v="6"/>
    <x v="12"/>
    <s v="NO3_A3"/>
    <x v="1"/>
    <x v="2"/>
    <n v="0"/>
    <n v="0"/>
  </r>
  <r>
    <x v="0"/>
    <x v="1"/>
    <x v="1"/>
    <x v="6"/>
    <x v="13"/>
    <s v="NO4_A1"/>
    <x v="0"/>
    <x v="0"/>
    <n v="0"/>
    <n v="0"/>
  </r>
  <r>
    <x v="0"/>
    <x v="1"/>
    <x v="1"/>
    <x v="6"/>
    <x v="13"/>
    <s v="NO4_A1"/>
    <x v="0"/>
    <x v="1"/>
    <n v="0"/>
    <n v="0"/>
  </r>
  <r>
    <x v="0"/>
    <x v="1"/>
    <x v="1"/>
    <x v="6"/>
    <x v="13"/>
    <s v="NO4_A1"/>
    <x v="0"/>
    <x v="2"/>
    <n v="0"/>
    <n v="0"/>
  </r>
  <r>
    <x v="0"/>
    <x v="1"/>
    <x v="1"/>
    <x v="6"/>
    <x v="13"/>
    <s v="NO4_A1"/>
    <x v="1"/>
    <x v="0"/>
    <n v="0"/>
    <n v="0"/>
  </r>
  <r>
    <x v="0"/>
    <x v="1"/>
    <x v="1"/>
    <x v="6"/>
    <x v="13"/>
    <s v="NO4_A1"/>
    <x v="1"/>
    <x v="1"/>
    <n v="0"/>
    <n v="0"/>
  </r>
  <r>
    <x v="0"/>
    <x v="1"/>
    <x v="1"/>
    <x v="6"/>
    <x v="13"/>
    <s v="NO4_A1"/>
    <x v="1"/>
    <x v="2"/>
    <n v="0"/>
    <n v="0"/>
  </r>
  <r>
    <x v="0"/>
    <x v="1"/>
    <x v="1"/>
    <x v="6"/>
    <x v="13"/>
    <s v="NO4_A2"/>
    <x v="0"/>
    <x v="0"/>
    <n v="0"/>
    <n v="0"/>
  </r>
  <r>
    <x v="0"/>
    <x v="1"/>
    <x v="1"/>
    <x v="6"/>
    <x v="13"/>
    <s v="NO4_A2"/>
    <x v="0"/>
    <x v="1"/>
    <n v="0"/>
    <n v="0"/>
  </r>
  <r>
    <x v="0"/>
    <x v="1"/>
    <x v="1"/>
    <x v="6"/>
    <x v="13"/>
    <s v="NO4_A2"/>
    <x v="0"/>
    <x v="2"/>
    <n v="0"/>
    <n v="0"/>
  </r>
  <r>
    <x v="0"/>
    <x v="1"/>
    <x v="1"/>
    <x v="6"/>
    <x v="13"/>
    <s v="NO4_A2"/>
    <x v="1"/>
    <x v="0"/>
    <n v="0"/>
    <n v="0"/>
  </r>
  <r>
    <x v="0"/>
    <x v="1"/>
    <x v="1"/>
    <x v="6"/>
    <x v="13"/>
    <s v="NO4_A2"/>
    <x v="1"/>
    <x v="1"/>
    <n v="0"/>
    <n v="0"/>
  </r>
  <r>
    <x v="0"/>
    <x v="1"/>
    <x v="1"/>
    <x v="6"/>
    <x v="13"/>
    <s v="NO4_A2"/>
    <x v="1"/>
    <x v="2"/>
    <n v="0"/>
    <n v="0"/>
  </r>
  <r>
    <x v="0"/>
    <x v="1"/>
    <x v="1"/>
    <x v="6"/>
    <x v="14"/>
    <s v="NO5_A1"/>
    <x v="0"/>
    <x v="0"/>
    <n v="0"/>
    <n v="0"/>
  </r>
  <r>
    <x v="0"/>
    <x v="1"/>
    <x v="1"/>
    <x v="6"/>
    <x v="14"/>
    <s v="NO5_A1"/>
    <x v="0"/>
    <x v="1"/>
    <n v="0"/>
    <n v="0"/>
  </r>
  <r>
    <x v="0"/>
    <x v="1"/>
    <x v="1"/>
    <x v="6"/>
    <x v="14"/>
    <s v="NO5_A1"/>
    <x v="0"/>
    <x v="2"/>
    <n v="0"/>
    <n v="0"/>
  </r>
  <r>
    <x v="0"/>
    <x v="1"/>
    <x v="1"/>
    <x v="6"/>
    <x v="14"/>
    <s v="NO5_A1"/>
    <x v="1"/>
    <x v="0"/>
    <n v="0"/>
    <n v="0"/>
  </r>
  <r>
    <x v="0"/>
    <x v="1"/>
    <x v="1"/>
    <x v="6"/>
    <x v="14"/>
    <s v="NO5_A1"/>
    <x v="1"/>
    <x v="1"/>
    <n v="0"/>
    <n v="0"/>
  </r>
  <r>
    <x v="0"/>
    <x v="1"/>
    <x v="1"/>
    <x v="6"/>
    <x v="14"/>
    <s v="NO5_A1"/>
    <x v="1"/>
    <x v="2"/>
    <n v="0"/>
    <n v="0"/>
  </r>
  <r>
    <x v="0"/>
    <x v="1"/>
    <x v="1"/>
    <x v="6"/>
    <x v="14"/>
    <s v="NO5_A2"/>
    <x v="0"/>
    <x v="0"/>
    <n v="0"/>
    <n v="0"/>
  </r>
  <r>
    <x v="0"/>
    <x v="1"/>
    <x v="1"/>
    <x v="6"/>
    <x v="14"/>
    <s v="NO5_A2"/>
    <x v="0"/>
    <x v="1"/>
    <n v="0"/>
    <n v="0"/>
  </r>
  <r>
    <x v="0"/>
    <x v="1"/>
    <x v="1"/>
    <x v="6"/>
    <x v="14"/>
    <s v="NO5_A2"/>
    <x v="0"/>
    <x v="2"/>
    <n v="0"/>
    <n v="0"/>
  </r>
  <r>
    <x v="0"/>
    <x v="1"/>
    <x v="1"/>
    <x v="6"/>
    <x v="14"/>
    <s v="NO5_A2"/>
    <x v="1"/>
    <x v="0"/>
    <n v="0"/>
    <n v="0"/>
  </r>
  <r>
    <x v="0"/>
    <x v="1"/>
    <x v="1"/>
    <x v="6"/>
    <x v="14"/>
    <s v="NO5_A2"/>
    <x v="1"/>
    <x v="1"/>
    <n v="0"/>
    <n v="0"/>
  </r>
  <r>
    <x v="0"/>
    <x v="1"/>
    <x v="1"/>
    <x v="6"/>
    <x v="14"/>
    <s v="NO5_A2"/>
    <x v="1"/>
    <x v="2"/>
    <n v="0"/>
    <n v="0"/>
  </r>
  <r>
    <x v="0"/>
    <x v="1"/>
    <x v="1"/>
    <x v="7"/>
    <x v="15"/>
    <s v="PL_A"/>
    <x v="0"/>
    <x v="0"/>
    <n v="0"/>
    <n v="0"/>
  </r>
  <r>
    <x v="0"/>
    <x v="1"/>
    <x v="1"/>
    <x v="7"/>
    <x v="15"/>
    <s v="PL_A"/>
    <x v="0"/>
    <x v="1"/>
    <n v="0"/>
    <n v="0"/>
  </r>
  <r>
    <x v="0"/>
    <x v="1"/>
    <x v="1"/>
    <x v="7"/>
    <x v="15"/>
    <s v="PL_A"/>
    <x v="0"/>
    <x v="2"/>
    <n v="0"/>
    <n v="0"/>
  </r>
  <r>
    <x v="0"/>
    <x v="1"/>
    <x v="1"/>
    <x v="7"/>
    <x v="15"/>
    <s v="PL_A"/>
    <x v="1"/>
    <x v="0"/>
    <n v="0"/>
    <n v="0"/>
  </r>
  <r>
    <x v="0"/>
    <x v="1"/>
    <x v="1"/>
    <x v="7"/>
    <x v="15"/>
    <s v="PL_A"/>
    <x v="1"/>
    <x v="1"/>
    <n v="0"/>
    <n v="0"/>
  </r>
  <r>
    <x v="0"/>
    <x v="1"/>
    <x v="1"/>
    <x v="7"/>
    <x v="15"/>
    <s v="PL_A"/>
    <x v="1"/>
    <x v="2"/>
    <n v="0"/>
    <n v="0"/>
  </r>
  <r>
    <x v="0"/>
    <x v="1"/>
    <x v="1"/>
    <x v="7"/>
    <x v="15"/>
    <s v="PL_Rural"/>
    <x v="0"/>
    <x v="0"/>
    <n v="0"/>
    <n v="0"/>
  </r>
  <r>
    <x v="0"/>
    <x v="1"/>
    <x v="1"/>
    <x v="7"/>
    <x v="15"/>
    <s v="PL_Rural"/>
    <x v="0"/>
    <x v="1"/>
    <n v="0"/>
    <n v="0"/>
  </r>
  <r>
    <x v="0"/>
    <x v="1"/>
    <x v="1"/>
    <x v="7"/>
    <x v="15"/>
    <s v="PL_Rural"/>
    <x v="0"/>
    <x v="2"/>
    <n v="0"/>
    <n v="0"/>
  </r>
  <r>
    <x v="0"/>
    <x v="1"/>
    <x v="1"/>
    <x v="7"/>
    <x v="15"/>
    <s v="PL_Rural"/>
    <x v="1"/>
    <x v="0"/>
    <n v="0"/>
    <n v="0"/>
  </r>
  <r>
    <x v="0"/>
    <x v="1"/>
    <x v="1"/>
    <x v="7"/>
    <x v="15"/>
    <s v="PL_Rural"/>
    <x v="1"/>
    <x v="1"/>
    <n v="0"/>
    <n v="0"/>
  </r>
  <r>
    <x v="0"/>
    <x v="1"/>
    <x v="1"/>
    <x v="7"/>
    <x v="15"/>
    <s v="PL_Rural"/>
    <x v="1"/>
    <x v="2"/>
    <n v="0"/>
    <n v="0"/>
  </r>
  <r>
    <x v="0"/>
    <x v="1"/>
    <x v="1"/>
    <x v="8"/>
    <x v="16"/>
    <s v="SE1_IND"/>
    <x v="0"/>
    <x v="0"/>
    <n v="0"/>
    <n v="0"/>
  </r>
  <r>
    <x v="0"/>
    <x v="1"/>
    <x v="1"/>
    <x v="8"/>
    <x v="16"/>
    <s v="SE1_IND"/>
    <x v="0"/>
    <x v="1"/>
    <n v="0"/>
    <n v="0"/>
  </r>
  <r>
    <x v="0"/>
    <x v="1"/>
    <x v="1"/>
    <x v="8"/>
    <x v="16"/>
    <s v="SE1_IND"/>
    <x v="0"/>
    <x v="2"/>
    <n v="0"/>
    <n v="0"/>
  </r>
  <r>
    <x v="0"/>
    <x v="1"/>
    <x v="1"/>
    <x v="8"/>
    <x v="16"/>
    <s v="SE1_IND"/>
    <x v="1"/>
    <x v="0"/>
    <n v="0"/>
    <n v="0"/>
  </r>
  <r>
    <x v="0"/>
    <x v="1"/>
    <x v="1"/>
    <x v="8"/>
    <x v="16"/>
    <s v="SE1_IND"/>
    <x v="1"/>
    <x v="1"/>
    <n v="0"/>
    <n v="0"/>
  </r>
  <r>
    <x v="0"/>
    <x v="1"/>
    <x v="1"/>
    <x v="8"/>
    <x v="16"/>
    <s v="SE1_IND"/>
    <x v="1"/>
    <x v="2"/>
    <n v="0"/>
    <n v="0"/>
  </r>
  <r>
    <x v="0"/>
    <x v="1"/>
    <x v="1"/>
    <x v="8"/>
    <x v="16"/>
    <s v="SE1_medium"/>
    <x v="0"/>
    <x v="0"/>
    <n v="0"/>
    <n v="0"/>
  </r>
  <r>
    <x v="0"/>
    <x v="1"/>
    <x v="1"/>
    <x v="8"/>
    <x v="16"/>
    <s v="SE1_medium"/>
    <x v="0"/>
    <x v="1"/>
    <n v="1000"/>
    <n v="3600"/>
  </r>
  <r>
    <x v="0"/>
    <x v="1"/>
    <x v="1"/>
    <x v="8"/>
    <x v="16"/>
    <s v="SE1_medium"/>
    <x v="0"/>
    <x v="2"/>
    <n v="583.03316974374104"/>
    <n v="2098.9194110774702"/>
  </r>
  <r>
    <x v="0"/>
    <x v="1"/>
    <x v="1"/>
    <x v="8"/>
    <x v="16"/>
    <s v="SE1_medium"/>
    <x v="1"/>
    <x v="0"/>
    <n v="224.764025472295"/>
    <n v="809.15049170026202"/>
  </r>
  <r>
    <x v="0"/>
    <x v="1"/>
    <x v="1"/>
    <x v="8"/>
    <x v="16"/>
    <s v="SE1_medium"/>
    <x v="1"/>
    <x v="1"/>
    <n v="0"/>
    <n v="0"/>
  </r>
  <r>
    <x v="0"/>
    <x v="1"/>
    <x v="1"/>
    <x v="8"/>
    <x v="16"/>
    <s v="SE1_medium"/>
    <x v="1"/>
    <x v="2"/>
    <n v="0"/>
    <n v="0"/>
  </r>
  <r>
    <x v="0"/>
    <x v="1"/>
    <x v="1"/>
    <x v="8"/>
    <x v="16"/>
    <s v="SE1_small"/>
    <x v="0"/>
    <x v="0"/>
    <n v="175"/>
    <n v="630"/>
  </r>
  <r>
    <x v="0"/>
    <x v="1"/>
    <x v="1"/>
    <x v="8"/>
    <x v="16"/>
    <s v="SE1_small"/>
    <x v="0"/>
    <x v="1"/>
    <n v="175"/>
    <n v="630"/>
  </r>
  <r>
    <x v="0"/>
    <x v="1"/>
    <x v="1"/>
    <x v="8"/>
    <x v="16"/>
    <s v="SE1_small"/>
    <x v="0"/>
    <x v="2"/>
    <n v="0"/>
    <n v="0"/>
  </r>
  <r>
    <x v="0"/>
    <x v="1"/>
    <x v="1"/>
    <x v="8"/>
    <x v="16"/>
    <s v="SE1_small"/>
    <x v="1"/>
    <x v="0"/>
    <n v="90.501648493215001"/>
    <n v="325.80593457557399"/>
  </r>
  <r>
    <x v="0"/>
    <x v="1"/>
    <x v="1"/>
    <x v="8"/>
    <x v="16"/>
    <s v="SE1_small"/>
    <x v="1"/>
    <x v="1"/>
    <n v="107.15068091352499"/>
    <n v="385.742451288692"/>
  </r>
  <r>
    <x v="0"/>
    <x v="1"/>
    <x v="1"/>
    <x v="8"/>
    <x v="16"/>
    <s v="SE1_small"/>
    <x v="1"/>
    <x v="2"/>
    <n v="0"/>
    <n v="0"/>
  </r>
  <r>
    <x v="0"/>
    <x v="1"/>
    <x v="1"/>
    <x v="8"/>
    <x v="17"/>
    <s v="SE2_IND"/>
    <x v="0"/>
    <x v="0"/>
    <n v="0"/>
    <n v="0"/>
  </r>
  <r>
    <x v="0"/>
    <x v="1"/>
    <x v="1"/>
    <x v="8"/>
    <x v="17"/>
    <s v="SE2_IND"/>
    <x v="0"/>
    <x v="1"/>
    <n v="0"/>
    <n v="0"/>
  </r>
  <r>
    <x v="0"/>
    <x v="1"/>
    <x v="1"/>
    <x v="8"/>
    <x v="17"/>
    <s v="SE2_IND"/>
    <x v="0"/>
    <x v="2"/>
    <n v="0"/>
    <n v="0"/>
  </r>
  <r>
    <x v="0"/>
    <x v="1"/>
    <x v="1"/>
    <x v="8"/>
    <x v="17"/>
    <s v="SE2_IND"/>
    <x v="1"/>
    <x v="0"/>
    <n v="0"/>
    <n v="0"/>
  </r>
  <r>
    <x v="0"/>
    <x v="1"/>
    <x v="1"/>
    <x v="8"/>
    <x v="17"/>
    <s v="SE2_IND"/>
    <x v="1"/>
    <x v="1"/>
    <n v="0"/>
    <n v="0"/>
  </r>
  <r>
    <x v="0"/>
    <x v="1"/>
    <x v="1"/>
    <x v="8"/>
    <x v="17"/>
    <s v="SE2_IND"/>
    <x v="1"/>
    <x v="2"/>
    <n v="0"/>
    <n v="0"/>
  </r>
  <r>
    <x v="0"/>
    <x v="1"/>
    <x v="1"/>
    <x v="8"/>
    <x v="17"/>
    <s v="SE2_medium"/>
    <x v="0"/>
    <x v="0"/>
    <n v="0"/>
    <n v="0"/>
  </r>
  <r>
    <x v="0"/>
    <x v="1"/>
    <x v="1"/>
    <x v="8"/>
    <x v="17"/>
    <s v="SE2_medium"/>
    <x v="0"/>
    <x v="1"/>
    <n v="2165"/>
    <n v="7794"/>
  </r>
  <r>
    <x v="0"/>
    <x v="1"/>
    <x v="1"/>
    <x v="8"/>
    <x v="17"/>
    <s v="SE2_medium"/>
    <x v="0"/>
    <x v="2"/>
    <n v="0"/>
    <n v="0"/>
  </r>
  <r>
    <x v="0"/>
    <x v="1"/>
    <x v="1"/>
    <x v="8"/>
    <x v="17"/>
    <s v="SE2_medium"/>
    <x v="1"/>
    <x v="0"/>
    <n v="1358.43189212723"/>
    <n v="4890.3548116580396"/>
  </r>
  <r>
    <x v="0"/>
    <x v="1"/>
    <x v="1"/>
    <x v="8"/>
    <x v="17"/>
    <s v="SE2_medium"/>
    <x v="1"/>
    <x v="1"/>
    <n v="2165"/>
    <n v="7794"/>
  </r>
  <r>
    <x v="0"/>
    <x v="1"/>
    <x v="1"/>
    <x v="8"/>
    <x v="17"/>
    <s v="SE2_medium"/>
    <x v="1"/>
    <x v="2"/>
    <n v="0"/>
    <n v="0"/>
  </r>
  <r>
    <x v="0"/>
    <x v="1"/>
    <x v="1"/>
    <x v="8"/>
    <x v="17"/>
    <s v="SE2_small"/>
    <x v="0"/>
    <x v="0"/>
    <n v="0"/>
    <n v="0"/>
  </r>
  <r>
    <x v="0"/>
    <x v="1"/>
    <x v="1"/>
    <x v="8"/>
    <x v="17"/>
    <s v="SE2_small"/>
    <x v="0"/>
    <x v="1"/>
    <n v="0"/>
    <n v="0"/>
  </r>
  <r>
    <x v="0"/>
    <x v="1"/>
    <x v="1"/>
    <x v="8"/>
    <x v="17"/>
    <s v="SE2_small"/>
    <x v="0"/>
    <x v="2"/>
    <n v="0"/>
    <n v="0"/>
  </r>
  <r>
    <x v="0"/>
    <x v="1"/>
    <x v="1"/>
    <x v="8"/>
    <x v="17"/>
    <s v="SE2_small"/>
    <x v="1"/>
    <x v="0"/>
    <n v="0"/>
    <n v="0"/>
  </r>
  <r>
    <x v="0"/>
    <x v="1"/>
    <x v="1"/>
    <x v="8"/>
    <x v="17"/>
    <s v="SE2_small"/>
    <x v="1"/>
    <x v="1"/>
    <n v="0"/>
    <n v="0"/>
  </r>
  <r>
    <x v="0"/>
    <x v="1"/>
    <x v="1"/>
    <x v="8"/>
    <x v="17"/>
    <s v="SE2_small"/>
    <x v="1"/>
    <x v="2"/>
    <n v="0"/>
    <n v="0"/>
  </r>
  <r>
    <x v="0"/>
    <x v="1"/>
    <x v="1"/>
    <x v="8"/>
    <x v="18"/>
    <s v="SE3_IND"/>
    <x v="0"/>
    <x v="0"/>
    <n v="0"/>
    <n v="0"/>
  </r>
  <r>
    <x v="0"/>
    <x v="1"/>
    <x v="1"/>
    <x v="8"/>
    <x v="18"/>
    <s v="SE3_IND"/>
    <x v="0"/>
    <x v="1"/>
    <n v="0"/>
    <n v="0"/>
  </r>
  <r>
    <x v="0"/>
    <x v="1"/>
    <x v="1"/>
    <x v="8"/>
    <x v="18"/>
    <s v="SE3_IND"/>
    <x v="0"/>
    <x v="2"/>
    <n v="0"/>
    <n v="0"/>
  </r>
  <r>
    <x v="0"/>
    <x v="1"/>
    <x v="1"/>
    <x v="8"/>
    <x v="18"/>
    <s v="SE3_IND"/>
    <x v="1"/>
    <x v="0"/>
    <n v="0"/>
    <n v="0"/>
  </r>
  <r>
    <x v="0"/>
    <x v="1"/>
    <x v="1"/>
    <x v="8"/>
    <x v="18"/>
    <s v="SE3_IND"/>
    <x v="1"/>
    <x v="1"/>
    <n v="0"/>
    <n v="0"/>
  </r>
  <r>
    <x v="0"/>
    <x v="1"/>
    <x v="1"/>
    <x v="8"/>
    <x v="18"/>
    <s v="SE3_IND"/>
    <x v="1"/>
    <x v="2"/>
    <n v="0"/>
    <n v="0"/>
  </r>
  <r>
    <x v="0"/>
    <x v="1"/>
    <x v="1"/>
    <x v="8"/>
    <x v="18"/>
    <s v="SE3_large"/>
    <x v="0"/>
    <x v="0"/>
    <n v="0"/>
    <n v="0"/>
  </r>
  <r>
    <x v="0"/>
    <x v="1"/>
    <x v="1"/>
    <x v="8"/>
    <x v="18"/>
    <s v="SE3_large"/>
    <x v="0"/>
    <x v="1"/>
    <n v="0"/>
    <n v="0"/>
  </r>
  <r>
    <x v="0"/>
    <x v="1"/>
    <x v="1"/>
    <x v="8"/>
    <x v="18"/>
    <s v="SE3_large"/>
    <x v="0"/>
    <x v="2"/>
    <n v="0"/>
    <n v="0"/>
  </r>
  <r>
    <x v="0"/>
    <x v="1"/>
    <x v="1"/>
    <x v="8"/>
    <x v="18"/>
    <s v="SE3_large"/>
    <x v="1"/>
    <x v="0"/>
    <n v="0"/>
    <n v="0"/>
  </r>
  <r>
    <x v="0"/>
    <x v="1"/>
    <x v="1"/>
    <x v="8"/>
    <x v="18"/>
    <s v="SE3_large"/>
    <x v="1"/>
    <x v="1"/>
    <n v="0"/>
    <n v="0"/>
  </r>
  <r>
    <x v="0"/>
    <x v="1"/>
    <x v="1"/>
    <x v="8"/>
    <x v="18"/>
    <s v="SE3_large"/>
    <x v="1"/>
    <x v="2"/>
    <n v="0"/>
    <n v="0"/>
  </r>
  <r>
    <x v="0"/>
    <x v="1"/>
    <x v="1"/>
    <x v="8"/>
    <x v="18"/>
    <s v="SE3_medium"/>
    <x v="0"/>
    <x v="0"/>
    <n v="0"/>
    <n v="0"/>
  </r>
  <r>
    <x v="0"/>
    <x v="1"/>
    <x v="1"/>
    <x v="8"/>
    <x v="18"/>
    <s v="SE3_medium"/>
    <x v="0"/>
    <x v="1"/>
    <n v="9395"/>
    <n v="33822"/>
  </r>
  <r>
    <x v="0"/>
    <x v="1"/>
    <x v="1"/>
    <x v="8"/>
    <x v="18"/>
    <s v="SE3_medium"/>
    <x v="0"/>
    <x v="2"/>
    <n v="0"/>
    <n v="0"/>
  </r>
  <r>
    <x v="0"/>
    <x v="1"/>
    <x v="1"/>
    <x v="8"/>
    <x v="18"/>
    <s v="SE3_medium"/>
    <x v="1"/>
    <x v="0"/>
    <n v="559.97723936737702"/>
    <n v="2015.91806172256"/>
  </r>
  <r>
    <x v="0"/>
    <x v="1"/>
    <x v="1"/>
    <x v="8"/>
    <x v="18"/>
    <s v="SE3_medium"/>
    <x v="1"/>
    <x v="1"/>
    <n v="9395"/>
    <n v="33822"/>
  </r>
  <r>
    <x v="0"/>
    <x v="1"/>
    <x v="1"/>
    <x v="8"/>
    <x v="18"/>
    <s v="SE3_medium"/>
    <x v="1"/>
    <x v="2"/>
    <n v="0"/>
    <n v="0"/>
  </r>
  <r>
    <x v="0"/>
    <x v="1"/>
    <x v="1"/>
    <x v="8"/>
    <x v="18"/>
    <s v="SE3_small"/>
    <x v="0"/>
    <x v="0"/>
    <n v="760"/>
    <n v="2736"/>
  </r>
  <r>
    <x v="0"/>
    <x v="1"/>
    <x v="1"/>
    <x v="8"/>
    <x v="18"/>
    <s v="SE3_small"/>
    <x v="0"/>
    <x v="1"/>
    <n v="760"/>
    <n v="2736"/>
  </r>
  <r>
    <x v="0"/>
    <x v="1"/>
    <x v="1"/>
    <x v="8"/>
    <x v="18"/>
    <s v="SE3_small"/>
    <x v="0"/>
    <x v="2"/>
    <n v="0"/>
    <n v="0"/>
  </r>
  <r>
    <x v="0"/>
    <x v="1"/>
    <x v="1"/>
    <x v="8"/>
    <x v="18"/>
    <s v="SE3_small"/>
    <x v="1"/>
    <x v="0"/>
    <n v="0"/>
    <n v="0"/>
  </r>
  <r>
    <x v="0"/>
    <x v="1"/>
    <x v="1"/>
    <x v="8"/>
    <x v="18"/>
    <s v="SE3_small"/>
    <x v="1"/>
    <x v="1"/>
    <n v="760"/>
    <n v="2736"/>
  </r>
  <r>
    <x v="0"/>
    <x v="1"/>
    <x v="1"/>
    <x v="8"/>
    <x v="18"/>
    <s v="SE3_small"/>
    <x v="1"/>
    <x v="2"/>
    <n v="0"/>
    <n v="0"/>
  </r>
  <r>
    <x v="0"/>
    <x v="1"/>
    <x v="1"/>
    <x v="8"/>
    <x v="19"/>
    <s v="SE4_IND"/>
    <x v="0"/>
    <x v="0"/>
    <n v="0"/>
    <n v="0"/>
  </r>
  <r>
    <x v="0"/>
    <x v="1"/>
    <x v="1"/>
    <x v="8"/>
    <x v="19"/>
    <s v="SE4_IND"/>
    <x v="0"/>
    <x v="1"/>
    <n v="0"/>
    <n v="0"/>
  </r>
  <r>
    <x v="0"/>
    <x v="1"/>
    <x v="1"/>
    <x v="8"/>
    <x v="19"/>
    <s v="SE4_IND"/>
    <x v="0"/>
    <x v="2"/>
    <n v="0"/>
    <n v="0"/>
  </r>
  <r>
    <x v="0"/>
    <x v="1"/>
    <x v="1"/>
    <x v="8"/>
    <x v="19"/>
    <s v="SE4_IND"/>
    <x v="1"/>
    <x v="0"/>
    <n v="0"/>
    <n v="0"/>
  </r>
  <r>
    <x v="0"/>
    <x v="1"/>
    <x v="1"/>
    <x v="8"/>
    <x v="19"/>
    <s v="SE4_IND"/>
    <x v="1"/>
    <x v="1"/>
    <n v="0"/>
    <n v="0"/>
  </r>
  <r>
    <x v="0"/>
    <x v="1"/>
    <x v="1"/>
    <x v="8"/>
    <x v="19"/>
    <s v="SE4_IND"/>
    <x v="1"/>
    <x v="2"/>
    <n v="0"/>
    <n v="0"/>
  </r>
  <r>
    <x v="0"/>
    <x v="1"/>
    <x v="1"/>
    <x v="8"/>
    <x v="19"/>
    <s v="SE4_large"/>
    <x v="0"/>
    <x v="0"/>
    <n v="0"/>
    <n v="0"/>
  </r>
  <r>
    <x v="0"/>
    <x v="1"/>
    <x v="1"/>
    <x v="8"/>
    <x v="19"/>
    <s v="SE4_large"/>
    <x v="0"/>
    <x v="1"/>
    <n v="0"/>
    <n v="0"/>
  </r>
  <r>
    <x v="0"/>
    <x v="1"/>
    <x v="1"/>
    <x v="8"/>
    <x v="19"/>
    <s v="SE4_large"/>
    <x v="0"/>
    <x v="2"/>
    <n v="0"/>
    <n v="0"/>
  </r>
  <r>
    <x v="0"/>
    <x v="1"/>
    <x v="1"/>
    <x v="8"/>
    <x v="19"/>
    <s v="SE4_large"/>
    <x v="1"/>
    <x v="0"/>
    <n v="0"/>
    <n v="0"/>
  </r>
  <r>
    <x v="0"/>
    <x v="1"/>
    <x v="1"/>
    <x v="8"/>
    <x v="19"/>
    <s v="SE4_large"/>
    <x v="1"/>
    <x v="1"/>
    <n v="0"/>
    <n v="0"/>
  </r>
  <r>
    <x v="0"/>
    <x v="1"/>
    <x v="1"/>
    <x v="8"/>
    <x v="19"/>
    <s v="SE4_large"/>
    <x v="1"/>
    <x v="2"/>
    <n v="0"/>
    <n v="0"/>
  </r>
  <r>
    <x v="0"/>
    <x v="1"/>
    <x v="1"/>
    <x v="8"/>
    <x v="19"/>
    <s v="SE4_medium"/>
    <x v="0"/>
    <x v="0"/>
    <n v="2176.5920978774402"/>
    <n v="7835.7315523587804"/>
  </r>
  <r>
    <x v="0"/>
    <x v="1"/>
    <x v="1"/>
    <x v="8"/>
    <x v="19"/>
    <s v="SE4_medium"/>
    <x v="0"/>
    <x v="1"/>
    <n v="6407.5"/>
    <n v="23067"/>
  </r>
  <r>
    <x v="0"/>
    <x v="1"/>
    <x v="1"/>
    <x v="8"/>
    <x v="19"/>
    <s v="SE4_medium"/>
    <x v="0"/>
    <x v="2"/>
    <n v="0"/>
    <n v="0"/>
  </r>
  <r>
    <x v="0"/>
    <x v="1"/>
    <x v="1"/>
    <x v="8"/>
    <x v="19"/>
    <s v="SE4_medium"/>
    <x v="1"/>
    <x v="0"/>
    <n v="1449.1091620515899"/>
    <n v="5216.7929833857197"/>
  </r>
  <r>
    <x v="0"/>
    <x v="1"/>
    <x v="1"/>
    <x v="8"/>
    <x v="19"/>
    <s v="SE4_medium"/>
    <x v="1"/>
    <x v="1"/>
    <n v="3606.6714143238701"/>
    <n v="12984.0170915659"/>
  </r>
  <r>
    <x v="0"/>
    <x v="1"/>
    <x v="1"/>
    <x v="8"/>
    <x v="19"/>
    <s v="SE4_medium"/>
    <x v="1"/>
    <x v="2"/>
    <n v="0"/>
    <n v="0"/>
  </r>
  <r>
    <x v="0"/>
    <x v="1"/>
    <x v="1"/>
    <x v="8"/>
    <x v="19"/>
    <s v="SE4_small"/>
    <x v="0"/>
    <x v="0"/>
    <n v="230"/>
    <n v="828"/>
  </r>
  <r>
    <x v="0"/>
    <x v="1"/>
    <x v="1"/>
    <x v="8"/>
    <x v="19"/>
    <s v="SE4_small"/>
    <x v="0"/>
    <x v="1"/>
    <n v="230"/>
    <n v="828"/>
  </r>
  <r>
    <x v="0"/>
    <x v="1"/>
    <x v="1"/>
    <x v="8"/>
    <x v="19"/>
    <s v="SE4_small"/>
    <x v="0"/>
    <x v="2"/>
    <n v="0"/>
    <n v="0"/>
  </r>
  <r>
    <x v="0"/>
    <x v="1"/>
    <x v="1"/>
    <x v="8"/>
    <x v="19"/>
    <s v="SE4_small"/>
    <x v="1"/>
    <x v="0"/>
    <n v="25.9226729457754"/>
    <n v="93.321622604791401"/>
  </r>
  <r>
    <x v="0"/>
    <x v="1"/>
    <x v="1"/>
    <x v="8"/>
    <x v="19"/>
    <s v="SE4_small"/>
    <x v="1"/>
    <x v="1"/>
    <n v="71.479737854609994"/>
    <n v="257.32705627659601"/>
  </r>
  <r>
    <x v="0"/>
    <x v="1"/>
    <x v="1"/>
    <x v="8"/>
    <x v="19"/>
    <s v="SE4_small"/>
    <x v="1"/>
    <x v="2"/>
    <n v="0"/>
    <n v="0"/>
  </r>
  <r>
    <x v="0"/>
    <x v="1"/>
    <x v="2"/>
    <x v="0"/>
    <x v="0"/>
    <s v="DK1_Large"/>
    <x v="0"/>
    <x v="0"/>
    <n v="0"/>
    <n v="0"/>
  </r>
  <r>
    <x v="0"/>
    <x v="1"/>
    <x v="2"/>
    <x v="0"/>
    <x v="0"/>
    <s v="DK1_Large"/>
    <x v="0"/>
    <x v="1"/>
    <n v="0"/>
    <n v="0"/>
  </r>
  <r>
    <x v="0"/>
    <x v="1"/>
    <x v="2"/>
    <x v="0"/>
    <x v="0"/>
    <s v="DK1_Large"/>
    <x v="0"/>
    <x v="2"/>
    <n v="0"/>
    <n v="0"/>
  </r>
  <r>
    <x v="0"/>
    <x v="1"/>
    <x v="2"/>
    <x v="0"/>
    <x v="0"/>
    <s v="DK1_Large"/>
    <x v="1"/>
    <x v="0"/>
    <n v="0"/>
    <n v="0"/>
  </r>
  <r>
    <x v="0"/>
    <x v="1"/>
    <x v="2"/>
    <x v="0"/>
    <x v="0"/>
    <s v="DK1_Large"/>
    <x v="1"/>
    <x v="1"/>
    <n v="0"/>
    <n v="0"/>
  </r>
  <r>
    <x v="0"/>
    <x v="1"/>
    <x v="2"/>
    <x v="0"/>
    <x v="0"/>
    <s v="DK1_Large"/>
    <x v="1"/>
    <x v="2"/>
    <n v="0"/>
    <n v="0"/>
  </r>
  <r>
    <x v="0"/>
    <x v="1"/>
    <x v="2"/>
    <x v="0"/>
    <x v="0"/>
    <s v="DK1_MedSmall"/>
    <x v="0"/>
    <x v="0"/>
    <n v="0"/>
    <n v="0"/>
  </r>
  <r>
    <x v="0"/>
    <x v="1"/>
    <x v="2"/>
    <x v="0"/>
    <x v="0"/>
    <s v="DK1_MedSmall"/>
    <x v="0"/>
    <x v="1"/>
    <n v="0"/>
    <n v="0"/>
  </r>
  <r>
    <x v="0"/>
    <x v="1"/>
    <x v="2"/>
    <x v="0"/>
    <x v="0"/>
    <s v="DK1_MedSmall"/>
    <x v="0"/>
    <x v="2"/>
    <n v="0"/>
    <n v="0"/>
  </r>
  <r>
    <x v="0"/>
    <x v="1"/>
    <x v="2"/>
    <x v="0"/>
    <x v="0"/>
    <s v="DK1_MedSmall"/>
    <x v="1"/>
    <x v="0"/>
    <n v="0"/>
    <n v="0"/>
  </r>
  <r>
    <x v="0"/>
    <x v="1"/>
    <x v="2"/>
    <x v="0"/>
    <x v="0"/>
    <s v="DK1_MedSmall"/>
    <x v="1"/>
    <x v="1"/>
    <n v="0"/>
    <n v="0"/>
  </r>
  <r>
    <x v="0"/>
    <x v="1"/>
    <x v="2"/>
    <x v="0"/>
    <x v="0"/>
    <s v="DK1_MedSmall"/>
    <x v="1"/>
    <x v="2"/>
    <n v="0"/>
    <n v="0"/>
  </r>
  <r>
    <x v="0"/>
    <x v="1"/>
    <x v="2"/>
    <x v="0"/>
    <x v="0"/>
    <s v="DK1_Medium"/>
    <x v="0"/>
    <x v="0"/>
    <n v="0"/>
    <n v="0"/>
  </r>
  <r>
    <x v="0"/>
    <x v="1"/>
    <x v="2"/>
    <x v="0"/>
    <x v="0"/>
    <s v="DK1_Medium"/>
    <x v="0"/>
    <x v="1"/>
    <n v="0"/>
    <n v="0"/>
  </r>
  <r>
    <x v="0"/>
    <x v="1"/>
    <x v="2"/>
    <x v="0"/>
    <x v="0"/>
    <s v="DK1_Medium"/>
    <x v="0"/>
    <x v="2"/>
    <n v="0"/>
    <n v="0"/>
  </r>
  <r>
    <x v="0"/>
    <x v="1"/>
    <x v="2"/>
    <x v="0"/>
    <x v="0"/>
    <s v="DK1_Medium"/>
    <x v="1"/>
    <x v="0"/>
    <n v="0"/>
    <n v="0"/>
  </r>
  <r>
    <x v="0"/>
    <x v="1"/>
    <x v="2"/>
    <x v="0"/>
    <x v="0"/>
    <s v="DK1_Medium"/>
    <x v="1"/>
    <x v="1"/>
    <n v="0"/>
    <n v="0"/>
  </r>
  <r>
    <x v="0"/>
    <x v="1"/>
    <x v="2"/>
    <x v="0"/>
    <x v="0"/>
    <s v="DK1_Medium"/>
    <x v="1"/>
    <x v="2"/>
    <n v="0"/>
    <n v="0"/>
  </r>
  <r>
    <x v="0"/>
    <x v="1"/>
    <x v="2"/>
    <x v="0"/>
    <x v="0"/>
    <s v="DK1_Rural"/>
    <x v="0"/>
    <x v="0"/>
    <n v="0"/>
    <n v="0"/>
  </r>
  <r>
    <x v="0"/>
    <x v="1"/>
    <x v="2"/>
    <x v="0"/>
    <x v="0"/>
    <s v="DK1_Rural"/>
    <x v="0"/>
    <x v="1"/>
    <n v="0"/>
    <n v="0"/>
  </r>
  <r>
    <x v="0"/>
    <x v="1"/>
    <x v="2"/>
    <x v="0"/>
    <x v="0"/>
    <s v="DK1_Rural"/>
    <x v="0"/>
    <x v="2"/>
    <n v="0"/>
    <n v="0"/>
  </r>
  <r>
    <x v="0"/>
    <x v="1"/>
    <x v="2"/>
    <x v="0"/>
    <x v="0"/>
    <s v="DK1_Rural"/>
    <x v="1"/>
    <x v="0"/>
    <n v="0"/>
    <n v="0"/>
  </r>
  <r>
    <x v="0"/>
    <x v="1"/>
    <x v="2"/>
    <x v="0"/>
    <x v="0"/>
    <s v="DK1_Rural"/>
    <x v="1"/>
    <x v="1"/>
    <n v="0"/>
    <n v="0"/>
  </r>
  <r>
    <x v="0"/>
    <x v="1"/>
    <x v="2"/>
    <x v="0"/>
    <x v="0"/>
    <s v="DK1_Rural"/>
    <x v="1"/>
    <x v="2"/>
    <n v="0"/>
    <n v="0"/>
  </r>
  <r>
    <x v="0"/>
    <x v="1"/>
    <x v="2"/>
    <x v="0"/>
    <x v="0"/>
    <s v="DK1_Small"/>
    <x v="0"/>
    <x v="0"/>
    <n v="0"/>
    <n v="0"/>
  </r>
  <r>
    <x v="0"/>
    <x v="1"/>
    <x v="2"/>
    <x v="0"/>
    <x v="0"/>
    <s v="DK1_Small"/>
    <x v="0"/>
    <x v="1"/>
    <n v="0"/>
    <n v="0"/>
  </r>
  <r>
    <x v="0"/>
    <x v="1"/>
    <x v="2"/>
    <x v="0"/>
    <x v="0"/>
    <s v="DK1_Small"/>
    <x v="0"/>
    <x v="2"/>
    <n v="0"/>
    <n v="0"/>
  </r>
  <r>
    <x v="0"/>
    <x v="1"/>
    <x v="2"/>
    <x v="0"/>
    <x v="0"/>
    <s v="DK1_Small"/>
    <x v="1"/>
    <x v="0"/>
    <n v="0"/>
    <n v="0"/>
  </r>
  <r>
    <x v="0"/>
    <x v="1"/>
    <x v="2"/>
    <x v="0"/>
    <x v="0"/>
    <s v="DK1_Small"/>
    <x v="1"/>
    <x v="1"/>
    <n v="0"/>
    <n v="0"/>
  </r>
  <r>
    <x v="0"/>
    <x v="1"/>
    <x v="2"/>
    <x v="0"/>
    <x v="0"/>
    <s v="DK1_Small"/>
    <x v="1"/>
    <x v="2"/>
    <n v="0"/>
    <n v="0"/>
  </r>
  <r>
    <x v="0"/>
    <x v="1"/>
    <x v="2"/>
    <x v="0"/>
    <x v="1"/>
    <s v="DK2_Large"/>
    <x v="0"/>
    <x v="0"/>
    <n v="0"/>
    <n v="0"/>
  </r>
  <r>
    <x v="0"/>
    <x v="1"/>
    <x v="2"/>
    <x v="0"/>
    <x v="1"/>
    <s v="DK2_Large"/>
    <x v="0"/>
    <x v="1"/>
    <n v="0"/>
    <n v="0"/>
  </r>
  <r>
    <x v="0"/>
    <x v="1"/>
    <x v="2"/>
    <x v="0"/>
    <x v="1"/>
    <s v="DK2_Large"/>
    <x v="0"/>
    <x v="2"/>
    <n v="0"/>
    <n v="0"/>
  </r>
  <r>
    <x v="0"/>
    <x v="1"/>
    <x v="2"/>
    <x v="0"/>
    <x v="1"/>
    <s v="DK2_Large"/>
    <x v="1"/>
    <x v="0"/>
    <n v="0"/>
    <n v="0"/>
  </r>
  <r>
    <x v="0"/>
    <x v="1"/>
    <x v="2"/>
    <x v="0"/>
    <x v="1"/>
    <s v="DK2_Large"/>
    <x v="1"/>
    <x v="1"/>
    <n v="0"/>
    <n v="0"/>
  </r>
  <r>
    <x v="0"/>
    <x v="1"/>
    <x v="2"/>
    <x v="0"/>
    <x v="1"/>
    <s v="DK2_Large"/>
    <x v="1"/>
    <x v="2"/>
    <n v="0"/>
    <n v="0"/>
  </r>
  <r>
    <x v="0"/>
    <x v="1"/>
    <x v="2"/>
    <x v="0"/>
    <x v="1"/>
    <s v="DK2_MedSmall"/>
    <x v="0"/>
    <x v="0"/>
    <n v="0"/>
    <n v="0"/>
  </r>
  <r>
    <x v="0"/>
    <x v="1"/>
    <x v="2"/>
    <x v="0"/>
    <x v="1"/>
    <s v="DK2_MedSmall"/>
    <x v="0"/>
    <x v="1"/>
    <n v="0"/>
    <n v="0"/>
  </r>
  <r>
    <x v="0"/>
    <x v="1"/>
    <x v="2"/>
    <x v="0"/>
    <x v="1"/>
    <s v="DK2_MedSmall"/>
    <x v="0"/>
    <x v="2"/>
    <n v="0"/>
    <n v="0"/>
  </r>
  <r>
    <x v="0"/>
    <x v="1"/>
    <x v="2"/>
    <x v="0"/>
    <x v="1"/>
    <s v="DK2_MedSmall"/>
    <x v="1"/>
    <x v="0"/>
    <n v="0"/>
    <n v="0"/>
  </r>
  <r>
    <x v="0"/>
    <x v="1"/>
    <x v="2"/>
    <x v="0"/>
    <x v="1"/>
    <s v="DK2_MedSmall"/>
    <x v="1"/>
    <x v="1"/>
    <n v="0"/>
    <n v="0"/>
  </r>
  <r>
    <x v="0"/>
    <x v="1"/>
    <x v="2"/>
    <x v="0"/>
    <x v="1"/>
    <s v="DK2_MedSmall"/>
    <x v="1"/>
    <x v="2"/>
    <n v="0"/>
    <n v="0"/>
  </r>
  <r>
    <x v="0"/>
    <x v="1"/>
    <x v="2"/>
    <x v="0"/>
    <x v="1"/>
    <s v="DK2_Medium"/>
    <x v="0"/>
    <x v="0"/>
    <n v="0"/>
    <n v="0"/>
  </r>
  <r>
    <x v="0"/>
    <x v="1"/>
    <x v="2"/>
    <x v="0"/>
    <x v="1"/>
    <s v="DK2_Medium"/>
    <x v="0"/>
    <x v="1"/>
    <n v="0"/>
    <n v="0"/>
  </r>
  <r>
    <x v="0"/>
    <x v="1"/>
    <x v="2"/>
    <x v="0"/>
    <x v="1"/>
    <s v="DK2_Medium"/>
    <x v="0"/>
    <x v="2"/>
    <n v="0"/>
    <n v="0"/>
  </r>
  <r>
    <x v="0"/>
    <x v="1"/>
    <x v="2"/>
    <x v="0"/>
    <x v="1"/>
    <s v="DK2_Medium"/>
    <x v="1"/>
    <x v="0"/>
    <n v="0"/>
    <n v="0"/>
  </r>
  <r>
    <x v="0"/>
    <x v="1"/>
    <x v="2"/>
    <x v="0"/>
    <x v="1"/>
    <s v="DK2_Medium"/>
    <x v="1"/>
    <x v="1"/>
    <n v="0"/>
    <n v="0"/>
  </r>
  <r>
    <x v="0"/>
    <x v="1"/>
    <x v="2"/>
    <x v="0"/>
    <x v="1"/>
    <s v="DK2_Medium"/>
    <x v="1"/>
    <x v="2"/>
    <n v="0"/>
    <n v="0"/>
  </r>
  <r>
    <x v="0"/>
    <x v="1"/>
    <x v="2"/>
    <x v="0"/>
    <x v="1"/>
    <s v="DK2_Rural"/>
    <x v="0"/>
    <x v="0"/>
    <n v="0"/>
    <n v="0"/>
  </r>
  <r>
    <x v="0"/>
    <x v="1"/>
    <x v="2"/>
    <x v="0"/>
    <x v="1"/>
    <s v="DK2_Rural"/>
    <x v="0"/>
    <x v="1"/>
    <n v="0"/>
    <n v="0"/>
  </r>
  <r>
    <x v="0"/>
    <x v="1"/>
    <x v="2"/>
    <x v="0"/>
    <x v="1"/>
    <s v="DK2_Rural"/>
    <x v="0"/>
    <x v="2"/>
    <n v="0"/>
    <n v="0"/>
  </r>
  <r>
    <x v="0"/>
    <x v="1"/>
    <x v="2"/>
    <x v="0"/>
    <x v="1"/>
    <s v="DK2_Rural"/>
    <x v="1"/>
    <x v="0"/>
    <n v="0"/>
    <n v="0"/>
  </r>
  <r>
    <x v="0"/>
    <x v="1"/>
    <x v="2"/>
    <x v="0"/>
    <x v="1"/>
    <s v="DK2_Rural"/>
    <x v="1"/>
    <x v="1"/>
    <n v="0"/>
    <n v="0"/>
  </r>
  <r>
    <x v="0"/>
    <x v="1"/>
    <x v="2"/>
    <x v="0"/>
    <x v="1"/>
    <s v="DK2_Rural"/>
    <x v="1"/>
    <x v="2"/>
    <n v="0"/>
    <n v="0"/>
  </r>
  <r>
    <x v="0"/>
    <x v="1"/>
    <x v="2"/>
    <x v="0"/>
    <x v="1"/>
    <s v="DK2_Small"/>
    <x v="0"/>
    <x v="0"/>
    <n v="0"/>
    <n v="0"/>
  </r>
  <r>
    <x v="0"/>
    <x v="1"/>
    <x v="2"/>
    <x v="0"/>
    <x v="1"/>
    <s v="DK2_Small"/>
    <x v="0"/>
    <x v="1"/>
    <n v="0"/>
    <n v="0"/>
  </r>
  <r>
    <x v="0"/>
    <x v="1"/>
    <x v="2"/>
    <x v="0"/>
    <x v="1"/>
    <s v="DK2_Small"/>
    <x v="0"/>
    <x v="2"/>
    <n v="0"/>
    <n v="0"/>
  </r>
  <r>
    <x v="0"/>
    <x v="1"/>
    <x v="2"/>
    <x v="0"/>
    <x v="1"/>
    <s v="DK2_Small"/>
    <x v="1"/>
    <x v="0"/>
    <n v="0"/>
    <n v="0"/>
  </r>
  <r>
    <x v="0"/>
    <x v="1"/>
    <x v="2"/>
    <x v="0"/>
    <x v="1"/>
    <s v="DK2_Small"/>
    <x v="1"/>
    <x v="1"/>
    <n v="0"/>
    <n v="0"/>
  </r>
  <r>
    <x v="0"/>
    <x v="1"/>
    <x v="2"/>
    <x v="0"/>
    <x v="1"/>
    <s v="DK2_Small"/>
    <x v="1"/>
    <x v="2"/>
    <n v="0"/>
    <n v="0"/>
  </r>
  <r>
    <x v="0"/>
    <x v="1"/>
    <x v="2"/>
    <x v="1"/>
    <x v="2"/>
    <s v="EE_Enefit"/>
    <x v="0"/>
    <x v="0"/>
    <n v="0"/>
    <n v="0"/>
  </r>
  <r>
    <x v="0"/>
    <x v="1"/>
    <x v="2"/>
    <x v="1"/>
    <x v="2"/>
    <s v="EE_Enefit"/>
    <x v="0"/>
    <x v="1"/>
    <n v="0"/>
    <n v="0"/>
  </r>
  <r>
    <x v="0"/>
    <x v="1"/>
    <x v="2"/>
    <x v="1"/>
    <x v="2"/>
    <s v="EE_Enefit"/>
    <x v="0"/>
    <x v="2"/>
    <n v="0"/>
    <n v="0"/>
  </r>
  <r>
    <x v="0"/>
    <x v="1"/>
    <x v="2"/>
    <x v="1"/>
    <x v="2"/>
    <s v="EE_Enefit"/>
    <x v="1"/>
    <x v="0"/>
    <n v="0"/>
    <n v="0"/>
  </r>
  <r>
    <x v="0"/>
    <x v="1"/>
    <x v="2"/>
    <x v="1"/>
    <x v="2"/>
    <s v="EE_Enefit"/>
    <x v="1"/>
    <x v="1"/>
    <n v="0"/>
    <n v="0"/>
  </r>
  <r>
    <x v="0"/>
    <x v="1"/>
    <x v="2"/>
    <x v="1"/>
    <x v="2"/>
    <s v="EE_Enefit"/>
    <x v="1"/>
    <x v="2"/>
    <n v="0"/>
    <n v="0"/>
  </r>
  <r>
    <x v="0"/>
    <x v="1"/>
    <x v="2"/>
    <x v="1"/>
    <x v="2"/>
    <s v="EE_Industry"/>
    <x v="0"/>
    <x v="0"/>
    <n v="0"/>
    <n v="0"/>
  </r>
  <r>
    <x v="0"/>
    <x v="1"/>
    <x v="2"/>
    <x v="1"/>
    <x v="2"/>
    <s v="EE_Industry"/>
    <x v="0"/>
    <x v="1"/>
    <n v="0"/>
    <n v="0"/>
  </r>
  <r>
    <x v="0"/>
    <x v="1"/>
    <x v="2"/>
    <x v="1"/>
    <x v="2"/>
    <s v="EE_Industry"/>
    <x v="0"/>
    <x v="2"/>
    <n v="0"/>
    <n v="0"/>
  </r>
  <r>
    <x v="0"/>
    <x v="1"/>
    <x v="2"/>
    <x v="1"/>
    <x v="2"/>
    <s v="EE_Industry"/>
    <x v="1"/>
    <x v="0"/>
    <n v="0"/>
    <n v="0"/>
  </r>
  <r>
    <x v="0"/>
    <x v="1"/>
    <x v="2"/>
    <x v="1"/>
    <x v="2"/>
    <s v="EE_Industry"/>
    <x v="1"/>
    <x v="1"/>
    <n v="0"/>
    <n v="0"/>
  </r>
  <r>
    <x v="0"/>
    <x v="1"/>
    <x v="2"/>
    <x v="1"/>
    <x v="2"/>
    <s v="EE_Industry"/>
    <x v="1"/>
    <x v="2"/>
    <n v="0"/>
    <n v="0"/>
  </r>
  <r>
    <x v="0"/>
    <x v="1"/>
    <x v="2"/>
    <x v="1"/>
    <x v="2"/>
    <s v="EE_Kohtla_Jarve"/>
    <x v="0"/>
    <x v="0"/>
    <n v="0"/>
    <n v="0"/>
  </r>
  <r>
    <x v="0"/>
    <x v="1"/>
    <x v="2"/>
    <x v="1"/>
    <x v="2"/>
    <s v="EE_Kohtla_Jarve"/>
    <x v="0"/>
    <x v="1"/>
    <n v="0"/>
    <n v="0"/>
  </r>
  <r>
    <x v="0"/>
    <x v="1"/>
    <x v="2"/>
    <x v="1"/>
    <x v="2"/>
    <s v="EE_Kohtla_Jarve"/>
    <x v="0"/>
    <x v="2"/>
    <n v="0"/>
    <n v="0"/>
  </r>
  <r>
    <x v="0"/>
    <x v="1"/>
    <x v="2"/>
    <x v="1"/>
    <x v="2"/>
    <s v="EE_Kohtla_Jarve"/>
    <x v="1"/>
    <x v="0"/>
    <n v="0"/>
    <n v="0"/>
  </r>
  <r>
    <x v="0"/>
    <x v="1"/>
    <x v="2"/>
    <x v="1"/>
    <x v="2"/>
    <s v="EE_Kohtla_Jarve"/>
    <x v="1"/>
    <x v="1"/>
    <n v="0"/>
    <n v="0"/>
  </r>
  <r>
    <x v="0"/>
    <x v="1"/>
    <x v="2"/>
    <x v="1"/>
    <x v="2"/>
    <s v="EE_Kohtla_Jarve"/>
    <x v="1"/>
    <x v="2"/>
    <n v="0"/>
    <n v="0"/>
  </r>
  <r>
    <x v="0"/>
    <x v="1"/>
    <x v="2"/>
    <x v="1"/>
    <x v="2"/>
    <s v="EE_Narva"/>
    <x v="0"/>
    <x v="0"/>
    <n v="0"/>
    <n v="0"/>
  </r>
  <r>
    <x v="0"/>
    <x v="1"/>
    <x v="2"/>
    <x v="1"/>
    <x v="2"/>
    <s v="EE_Narva"/>
    <x v="0"/>
    <x v="1"/>
    <n v="0"/>
    <n v="0"/>
  </r>
  <r>
    <x v="0"/>
    <x v="1"/>
    <x v="2"/>
    <x v="1"/>
    <x v="2"/>
    <s v="EE_Narva"/>
    <x v="0"/>
    <x v="2"/>
    <n v="0"/>
    <n v="0"/>
  </r>
  <r>
    <x v="0"/>
    <x v="1"/>
    <x v="2"/>
    <x v="1"/>
    <x v="2"/>
    <s v="EE_Narva"/>
    <x v="1"/>
    <x v="0"/>
    <n v="0"/>
    <n v="0"/>
  </r>
  <r>
    <x v="0"/>
    <x v="1"/>
    <x v="2"/>
    <x v="1"/>
    <x v="2"/>
    <s v="EE_Narva"/>
    <x v="1"/>
    <x v="1"/>
    <n v="0"/>
    <n v="0"/>
  </r>
  <r>
    <x v="0"/>
    <x v="1"/>
    <x v="2"/>
    <x v="1"/>
    <x v="2"/>
    <s v="EE_Narva"/>
    <x v="1"/>
    <x v="2"/>
    <n v="0"/>
    <n v="0"/>
  </r>
  <r>
    <x v="0"/>
    <x v="1"/>
    <x v="2"/>
    <x v="1"/>
    <x v="2"/>
    <s v="EE_Parnu"/>
    <x v="0"/>
    <x v="0"/>
    <n v="0"/>
    <n v="0"/>
  </r>
  <r>
    <x v="0"/>
    <x v="1"/>
    <x v="2"/>
    <x v="1"/>
    <x v="2"/>
    <s v="EE_Parnu"/>
    <x v="0"/>
    <x v="1"/>
    <n v="0"/>
    <n v="0"/>
  </r>
  <r>
    <x v="0"/>
    <x v="1"/>
    <x v="2"/>
    <x v="1"/>
    <x v="2"/>
    <s v="EE_Parnu"/>
    <x v="0"/>
    <x v="2"/>
    <n v="0"/>
    <n v="0"/>
  </r>
  <r>
    <x v="0"/>
    <x v="1"/>
    <x v="2"/>
    <x v="1"/>
    <x v="2"/>
    <s v="EE_Parnu"/>
    <x v="1"/>
    <x v="0"/>
    <n v="0"/>
    <n v="0"/>
  </r>
  <r>
    <x v="0"/>
    <x v="1"/>
    <x v="2"/>
    <x v="1"/>
    <x v="2"/>
    <s v="EE_Parnu"/>
    <x v="1"/>
    <x v="1"/>
    <n v="0"/>
    <n v="0"/>
  </r>
  <r>
    <x v="0"/>
    <x v="1"/>
    <x v="2"/>
    <x v="1"/>
    <x v="2"/>
    <s v="EE_Parnu"/>
    <x v="1"/>
    <x v="2"/>
    <n v="0"/>
    <n v="0"/>
  </r>
  <r>
    <x v="0"/>
    <x v="1"/>
    <x v="2"/>
    <x v="1"/>
    <x v="2"/>
    <s v="EE_Rural"/>
    <x v="0"/>
    <x v="0"/>
    <n v="0"/>
    <n v="0"/>
  </r>
  <r>
    <x v="0"/>
    <x v="1"/>
    <x v="2"/>
    <x v="1"/>
    <x v="2"/>
    <s v="EE_Rural"/>
    <x v="0"/>
    <x v="1"/>
    <n v="0"/>
    <n v="0"/>
  </r>
  <r>
    <x v="0"/>
    <x v="1"/>
    <x v="2"/>
    <x v="1"/>
    <x v="2"/>
    <s v="EE_Rural"/>
    <x v="0"/>
    <x v="2"/>
    <n v="0"/>
    <n v="0"/>
  </r>
  <r>
    <x v="0"/>
    <x v="1"/>
    <x v="2"/>
    <x v="1"/>
    <x v="2"/>
    <s v="EE_Rural"/>
    <x v="1"/>
    <x v="0"/>
    <n v="0"/>
    <n v="0"/>
  </r>
  <r>
    <x v="0"/>
    <x v="1"/>
    <x v="2"/>
    <x v="1"/>
    <x v="2"/>
    <s v="EE_Rural"/>
    <x v="1"/>
    <x v="1"/>
    <n v="0"/>
    <n v="0"/>
  </r>
  <r>
    <x v="0"/>
    <x v="1"/>
    <x v="2"/>
    <x v="1"/>
    <x v="2"/>
    <s v="EE_Rural"/>
    <x v="1"/>
    <x v="2"/>
    <n v="0"/>
    <n v="0"/>
  </r>
  <r>
    <x v="0"/>
    <x v="1"/>
    <x v="2"/>
    <x v="1"/>
    <x v="2"/>
    <s v="EE_Sillamae"/>
    <x v="0"/>
    <x v="0"/>
    <n v="0"/>
    <n v="0"/>
  </r>
  <r>
    <x v="0"/>
    <x v="1"/>
    <x v="2"/>
    <x v="1"/>
    <x v="2"/>
    <s v="EE_Sillamae"/>
    <x v="0"/>
    <x v="1"/>
    <n v="0"/>
    <n v="0"/>
  </r>
  <r>
    <x v="0"/>
    <x v="1"/>
    <x v="2"/>
    <x v="1"/>
    <x v="2"/>
    <s v="EE_Sillamae"/>
    <x v="0"/>
    <x v="2"/>
    <n v="0"/>
    <n v="0"/>
  </r>
  <r>
    <x v="0"/>
    <x v="1"/>
    <x v="2"/>
    <x v="1"/>
    <x v="2"/>
    <s v="EE_Sillamae"/>
    <x v="1"/>
    <x v="0"/>
    <n v="0"/>
    <n v="0"/>
  </r>
  <r>
    <x v="0"/>
    <x v="1"/>
    <x v="2"/>
    <x v="1"/>
    <x v="2"/>
    <s v="EE_Sillamae"/>
    <x v="1"/>
    <x v="1"/>
    <n v="0"/>
    <n v="0"/>
  </r>
  <r>
    <x v="0"/>
    <x v="1"/>
    <x v="2"/>
    <x v="1"/>
    <x v="2"/>
    <s v="EE_Sillamae"/>
    <x v="1"/>
    <x v="2"/>
    <n v="0"/>
    <n v="0"/>
  </r>
  <r>
    <x v="0"/>
    <x v="1"/>
    <x v="2"/>
    <x v="1"/>
    <x v="2"/>
    <s v="EE_Tallinn"/>
    <x v="0"/>
    <x v="0"/>
    <n v="0"/>
    <n v="0"/>
  </r>
  <r>
    <x v="0"/>
    <x v="1"/>
    <x v="2"/>
    <x v="1"/>
    <x v="2"/>
    <s v="EE_Tallinn"/>
    <x v="0"/>
    <x v="1"/>
    <n v="0"/>
    <n v="0"/>
  </r>
  <r>
    <x v="0"/>
    <x v="1"/>
    <x v="2"/>
    <x v="1"/>
    <x v="2"/>
    <s v="EE_Tallinn"/>
    <x v="0"/>
    <x v="2"/>
    <n v="0"/>
    <n v="0"/>
  </r>
  <r>
    <x v="0"/>
    <x v="1"/>
    <x v="2"/>
    <x v="1"/>
    <x v="2"/>
    <s v="EE_Tallinn"/>
    <x v="1"/>
    <x v="0"/>
    <n v="0"/>
    <n v="0"/>
  </r>
  <r>
    <x v="0"/>
    <x v="1"/>
    <x v="2"/>
    <x v="1"/>
    <x v="2"/>
    <s v="EE_Tallinn"/>
    <x v="1"/>
    <x v="1"/>
    <n v="0"/>
    <n v="0"/>
  </r>
  <r>
    <x v="0"/>
    <x v="1"/>
    <x v="2"/>
    <x v="1"/>
    <x v="2"/>
    <s v="EE_Tallinn"/>
    <x v="1"/>
    <x v="2"/>
    <n v="0"/>
    <n v="0"/>
  </r>
  <r>
    <x v="0"/>
    <x v="1"/>
    <x v="2"/>
    <x v="1"/>
    <x v="2"/>
    <s v="EE_Tartu"/>
    <x v="0"/>
    <x v="0"/>
    <n v="0"/>
    <n v="0"/>
  </r>
  <r>
    <x v="0"/>
    <x v="1"/>
    <x v="2"/>
    <x v="1"/>
    <x v="2"/>
    <s v="EE_Tartu"/>
    <x v="0"/>
    <x v="1"/>
    <n v="0"/>
    <n v="0"/>
  </r>
  <r>
    <x v="0"/>
    <x v="1"/>
    <x v="2"/>
    <x v="1"/>
    <x v="2"/>
    <s v="EE_Tartu"/>
    <x v="0"/>
    <x v="2"/>
    <n v="0"/>
    <n v="0"/>
  </r>
  <r>
    <x v="0"/>
    <x v="1"/>
    <x v="2"/>
    <x v="1"/>
    <x v="2"/>
    <s v="EE_Tartu"/>
    <x v="1"/>
    <x v="0"/>
    <n v="0"/>
    <n v="0"/>
  </r>
  <r>
    <x v="0"/>
    <x v="1"/>
    <x v="2"/>
    <x v="1"/>
    <x v="2"/>
    <s v="EE_Tartu"/>
    <x v="1"/>
    <x v="1"/>
    <n v="0"/>
    <n v="0"/>
  </r>
  <r>
    <x v="0"/>
    <x v="1"/>
    <x v="2"/>
    <x v="1"/>
    <x v="2"/>
    <s v="EE_Tartu"/>
    <x v="1"/>
    <x v="2"/>
    <n v="0"/>
    <n v="0"/>
  </r>
  <r>
    <x v="0"/>
    <x v="1"/>
    <x v="2"/>
    <x v="1"/>
    <x v="2"/>
    <s v="EE_Urban"/>
    <x v="0"/>
    <x v="0"/>
    <n v="0"/>
    <n v="0"/>
  </r>
  <r>
    <x v="0"/>
    <x v="1"/>
    <x v="2"/>
    <x v="1"/>
    <x v="2"/>
    <s v="EE_Urban"/>
    <x v="0"/>
    <x v="1"/>
    <n v="0"/>
    <n v="0"/>
  </r>
  <r>
    <x v="0"/>
    <x v="1"/>
    <x v="2"/>
    <x v="1"/>
    <x v="2"/>
    <s v="EE_Urban"/>
    <x v="0"/>
    <x v="2"/>
    <n v="0"/>
    <n v="0"/>
  </r>
  <r>
    <x v="0"/>
    <x v="1"/>
    <x v="2"/>
    <x v="1"/>
    <x v="2"/>
    <s v="EE_Urban"/>
    <x v="1"/>
    <x v="0"/>
    <n v="0"/>
    <n v="0"/>
  </r>
  <r>
    <x v="0"/>
    <x v="1"/>
    <x v="2"/>
    <x v="1"/>
    <x v="2"/>
    <s v="EE_Urban"/>
    <x v="1"/>
    <x v="1"/>
    <n v="0"/>
    <n v="0"/>
  </r>
  <r>
    <x v="0"/>
    <x v="1"/>
    <x v="2"/>
    <x v="1"/>
    <x v="2"/>
    <s v="EE_Urban"/>
    <x v="1"/>
    <x v="2"/>
    <n v="0"/>
    <n v="0"/>
  </r>
  <r>
    <x v="0"/>
    <x v="1"/>
    <x v="2"/>
    <x v="2"/>
    <x v="3"/>
    <s v="FI_IND"/>
    <x v="0"/>
    <x v="0"/>
    <n v="0"/>
    <n v="0"/>
  </r>
  <r>
    <x v="0"/>
    <x v="1"/>
    <x v="2"/>
    <x v="2"/>
    <x v="3"/>
    <s v="FI_IND"/>
    <x v="0"/>
    <x v="1"/>
    <n v="0"/>
    <n v="0"/>
  </r>
  <r>
    <x v="0"/>
    <x v="1"/>
    <x v="2"/>
    <x v="2"/>
    <x v="3"/>
    <s v="FI_IND"/>
    <x v="0"/>
    <x v="2"/>
    <n v="0"/>
    <n v="0"/>
  </r>
  <r>
    <x v="0"/>
    <x v="1"/>
    <x v="2"/>
    <x v="2"/>
    <x v="3"/>
    <s v="FI_IND"/>
    <x v="1"/>
    <x v="0"/>
    <n v="0"/>
    <n v="0"/>
  </r>
  <r>
    <x v="0"/>
    <x v="1"/>
    <x v="2"/>
    <x v="2"/>
    <x v="3"/>
    <s v="FI_IND"/>
    <x v="1"/>
    <x v="1"/>
    <n v="0"/>
    <n v="0"/>
  </r>
  <r>
    <x v="0"/>
    <x v="1"/>
    <x v="2"/>
    <x v="2"/>
    <x v="3"/>
    <s v="FI_IND"/>
    <x v="1"/>
    <x v="2"/>
    <n v="0"/>
    <n v="0"/>
  </r>
  <r>
    <x v="0"/>
    <x v="1"/>
    <x v="2"/>
    <x v="2"/>
    <x v="3"/>
    <s v="FI_large"/>
    <x v="0"/>
    <x v="0"/>
    <n v="0"/>
    <n v="0"/>
  </r>
  <r>
    <x v="0"/>
    <x v="1"/>
    <x v="2"/>
    <x v="2"/>
    <x v="3"/>
    <s v="FI_large"/>
    <x v="0"/>
    <x v="1"/>
    <n v="0"/>
    <n v="0"/>
  </r>
  <r>
    <x v="0"/>
    <x v="1"/>
    <x v="2"/>
    <x v="2"/>
    <x v="3"/>
    <s v="FI_large"/>
    <x v="0"/>
    <x v="2"/>
    <n v="0"/>
    <n v="0"/>
  </r>
  <r>
    <x v="0"/>
    <x v="1"/>
    <x v="2"/>
    <x v="2"/>
    <x v="3"/>
    <s v="FI_large"/>
    <x v="1"/>
    <x v="0"/>
    <n v="0"/>
    <n v="0"/>
  </r>
  <r>
    <x v="0"/>
    <x v="1"/>
    <x v="2"/>
    <x v="2"/>
    <x v="3"/>
    <s v="FI_large"/>
    <x v="1"/>
    <x v="1"/>
    <n v="0"/>
    <n v="0"/>
  </r>
  <r>
    <x v="0"/>
    <x v="1"/>
    <x v="2"/>
    <x v="2"/>
    <x v="3"/>
    <s v="FI_large"/>
    <x v="1"/>
    <x v="2"/>
    <n v="0"/>
    <n v="0"/>
  </r>
  <r>
    <x v="0"/>
    <x v="1"/>
    <x v="2"/>
    <x v="2"/>
    <x v="3"/>
    <s v="FI_large_gas"/>
    <x v="0"/>
    <x v="0"/>
    <n v="0"/>
    <n v="0"/>
  </r>
  <r>
    <x v="0"/>
    <x v="1"/>
    <x v="2"/>
    <x v="2"/>
    <x v="3"/>
    <s v="FI_large_gas"/>
    <x v="0"/>
    <x v="1"/>
    <n v="0"/>
    <n v="0"/>
  </r>
  <r>
    <x v="0"/>
    <x v="1"/>
    <x v="2"/>
    <x v="2"/>
    <x v="3"/>
    <s v="FI_large_gas"/>
    <x v="0"/>
    <x v="2"/>
    <n v="0"/>
    <n v="0"/>
  </r>
  <r>
    <x v="0"/>
    <x v="1"/>
    <x v="2"/>
    <x v="2"/>
    <x v="3"/>
    <s v="FI_large_gas"/>
    <x v="1"/>
    <x v="0"/>
    <n v="0"/>
    <n v="0"/>
  </r>
  <r>
    <x v="0"/>
    <x v="1"/>
    <x v="2"/>
    <x v="2"/>
    <x v="3"/>
    <s v="FI_large_gas"/>
    <x v="1"/>
    <x v="1"/>
    <n v="0"/>
    <n v="0"/>
  </r>
  <r>
    <x v="0"/>
    <x v="1"/>
    <x v="2"/>
    <x v="2"/>
    <x v="3"/>
    <s v="FI_large_gas"/>
    <x v="1"/>
    <x v="2"/>
    <n v="0"/>
    <n v="0"/>
  </r>
  <r>
    <x v="0"/>
    <x v="1"/>
    <x v="2"/>
    <x v="2"/>
    <x v="3"/>
    <s v="FI_medium"/>
    <x v="0"/>
    <x v="0"/>
    <n v="0"/>
    <n v="0"/>
  </r>
  <r>
    <x v="0"/>
    <x v="1"/>
    <x v="2"/>
    <x v="2"/>
    <x v="3"/>
    <s v="FI_medium"/>
    <x v="0"/>
    <x v="1"/>
    <n v="0"/>
    <n v="0"/>
  </r>
  <r>
    <x v="0"/>
    <x v="1"/>
    <x v="2"/>
    <x v="2"/>
    <x v="3"/>
    <s v="FI_medium"/>
    <x v="0"/>
    <x v="2"/>
    <n v="0"/>
    <n v="0"/>
  </r>
  <r>
    <x v="0"/>
    <x v="1"/>
    <x v="2"/>
    <x v="2"/>
    <x v="3"/>
    <s v="FI_medium"/>
    <x v="1"/>
    <x v="0"/>
    <n v="0"/>
    <n v="0"/>
  </r>
  <r>
    <x v="0"/>
    <x v="1"/>
    <x v="2"/>
    <x v="2"/>
    <x v="3"/>
    <s v="FI_medium"/>
    <x v="1"/>
    <x v="1"/>
    <n v="0"/>
    <n v="0"/>
  </r>
  <r>
    <x v="0"/>
    <x v="1"/>
    <x v="2"/>
    <x v="2"/>
    <x v="3"/>
    <s v="FI_medium"/>
    <x v="1"/>
    <x v="2"/>
    <n v="0"/>
    <n v="0"/>
  </r>
  <r>
    <x v="0"/>
    <x v="1"/>
    <x v="2"/>
    <x v="2"/>
    <x v="3"/>
    <s v="FI_medium_gas"/>
    <x v="0"/>
    <x v="0"/>
    <n v="0"/>
    <n v="0"/>
  </r>
  <r>
    <x v="0"/>
    <x v="1"/>
    <x v="2"/>
    <x v="2"/>
    <x v="3"/>
    <s v="FI_medium_gas"/>
    <x v="0"/>
    <x v="1"/>
    <n v="0"/>
    <n v="0"/>
  </r>
  <r>
    <x v="0"/>
    <x v="1"/>
    <x v="2"/>
    <x v="2"/>
    <x v="3"/>
    <s v="FI_medium_gas"/>
    <x v="0"/>
    <x v="2"/>
    <n v="0"/>
    <n v="0"/>
  </r>
  <r>
    <x v="0"/>
    <x v="1"/>
    <x v="2"/>
    <x v="2"/>
    <x v="3"/>
    <s v="FI_medium_gas"/>
    <x v="1"/>
    <x v="0"/>
    <n v="0"/>
    <n v="0"/>
  </r>
  <r>
    <x v="0"/>
    <x v="1"/>
    <x v="2"/>
    <x v="2"/>
    <x v="3"/>
    <s v="FI_medium_gas"/>
    <x v="1"/>
    <x v="1"/>
    <n v="0"/>
    <n v="0"/>
  </r>
  <r>
    <x v="0"/>
    <x v="1"/>
    <x v="2"/>
    <x v="2"/>
    <x v="3"/>
    <s v="FI_medium_gas"/>
    <x v="1"/>
    <x v="2"/>
    <n v="0"/>
    <n v="0"/>
  </r>
  <r>
    <x v="0"/>
    <x v="1"/>
    <x v="2"/>
    <x v="2"/>
    <x v="3"/>
    <s v="FI_small"/>
    <x v="0"/>
    <x v="0"/>
    <n v="0"/>
    <n v="0"/>
  </r>
  <r>
    <x v="0"/>
    <x v="1"/>
    <x v="2"/>
    <x v="2"/>
    <x v="3"/>
    <s v="FI_small"/>
    <x v="0"/>
    <x v="1"/>
    <n v="0"/>
    <n v="0"/>
  </r>
  <r>
    <x v="0"/>
    <x v="1"/>
    <x v="2"/>
    <x v="2"/>
    <x v="3"/>
    <s v="FI_small"/>
    <x v="0"/>
    <x v="2"/>
    <n v="0"/>
    <n v="0"/>
  </r>
  <r>
    <x v="0"/>
    <x v="1"/>
    <x v="2"/>
    <x v="2"/>
    <x v="3"/>
    <s v="FI_small"/>
    <x v="1"/>
    <x v="0"/>
    <n v="0"/>
    <n v="0"/>
  </r>
  <r>
    <x v="0"/>
    <x v="1"/>
    <x v="2"/>
    <x v="2"/>
    <x v="3"/>
    <s v="FI_small"/>
    <x v="1"/>
    <x v="1"/>
    <n v="0"/>
    <n v="0"/>
  </r>
  <r>
    <x v="0"/>
    <x v="1"/>
    <x v="2"/>
    <x v="2"/>
    <x v="3"/>
    <s v="FI_small"/>
    <x v="1"/>
    <x v="2"/>
    <n v="0"/>
    <n v="0"/>
  </r>
  <r>
    <x v="0"/>
    <x v="1"/>
    <x v="2"/>
    <x v="2"/>
    <x v="3"/>
    <s v="FI_small_gas"/>
    <x v="0"/>
    <x v="0"/>
    <n v="0"/>
    <n v="0"/>
  </r>
  <r>
    <x v="0"/>
    <x v="1"/>
    <x v="2"/>
    <x v="2"/>
    <x v="3"/>
    <s v="FI_small_gas"/>
    <x v="0"/>
    <x v="1"/>
    <n v="0"/>
    <n v="0"/>
  </r>
  <r>
    <x v="0"/>
    <x v="1"/>
    <x v="2"/>
    <x v="2"/>
    <x v="3"/>
    <s v="FI_small_gas"/>
    <x v="0"/>
    <x v="2"/>
    <n v="0"/>
    <n v="0"/>
  </r>
  <r>
    <x v="0"/>
    <x v="1"/>
    <x v="2"/>
    <x v="2"/>
    <x v="3"/>
    <s v="FI_small_gas"/>
    <x v="1"/>
    <x v="0"/>
    <n v="0"/>
    <n v="0"/>
  </r>
  <r>
    <x v="0"/>
    <x v="1"/>
    <x v="2"/>
    <x v="2"/>
    <x v="3"/>
    <s v="FI_small_gas"/>
    <x v="1"/>
    <x v="1"/>
    <n v="0"/>
    <n v="0"/>
  </r>
  <r>
    <x v="0"/>
    <x v="1"/>
    <x v="2"/>
    <x v="2"/>
    <x v="3"/>
    <s v="FI_small_gas"/>
    <x v="1"/>
    <x v="2"/>
    <n v="0"/>
    <n v="0"/>
  </r>
  <r>
    <x v="0"/>
    <x v="1"/>
    <x v="2"/>
    <x v="3"/>
    <x v="4"/>
    <s v="DE4-E_A"/>
    <x v="0"/>
    <x v="0"/>
    <n v="0"/>
    <n v="0"/>
  </r>
  <r>
    <x v="0"/>
    <x v="1"/>
    <x v="2"/>
    <x v="3"/>
    <x v="4"/>
    <s v="DE4-E_A"/>
    <x v="0"/>
    <x v="1"/>
    <n v="0"/>
    <n v="0"/>
  </r>
  <r>
    <x v="0"/>
    <x v="1"/>
    <x v="2"/>
    <x v="3"/>
    <x v="4"/>
    <s v="DE4-E_A"/>
    <x v="0"/>
    <x v="2"/>
    <n v="0"/>
    <n v="0"/>
  </r>
  <r>
    <x v="0"/>
    <x v="1"/>
    <x v="2"/>
    <x v="3"/>
    <x v="4"/>
    <s v="DE4-E_A"/>
    <x v="1"/>
    <x v="0"/>
    <n v="0"/>
    <n v="0"/>
  </r>
  <r>
    <x v="0"/>
    <x v="1"/>
    <x v="2"/>
    <x v="3"/>
    <x v="4"/>
    <s v="DE4-E_A"/>
    <x v="1"/>
    <x v="1"/>
    <n v="0"/>
    <n v="0"/>
  </r>
  <r>
    <x v="0"/>
    <x v="1"/>
    <x v="2"/>
    <x v="3"/>
    <x v="4"/>
    <s v="DE4-E_A"/>
    <x v="1"/>
    <x v="2"/>
    <n v="0"/>
    <n v="0"/>
  </r>
  <r>
    <x v="0"/>
    <x v="1"/>
    <x v="2"/>
    <x v="3"/>
    <x v="5"/>
    <s v="DE4-N_A"/>
    <x v="0"/>
    <x v="0"/>
    <n v="0"/>
    <n v="0"/>
  </r>
  <r>
    <x v="0"/>
    <x v="1"/>
    <x v="2"/>
    <x v="3"/>
    <x v="5"/>
    <s v="DE4-N_A"/>
    <x v="0"/>
    <x v="1"/>
    <n v="913.06533138272005"/>
    <n v="3287.0351929777898"/>
  </r>
  <r>
    <x v="0"/>
    <x v="1"/>
    <x v="2"/>
    <x v="3"/>
    <x v="5"/>
    <s v="DE4-N_A"/>
    <x v="0"/>
    <x v="2"/>
    <n v="0"/>
    <n v="0"/>
  </r>
  <r>
    <x v="0"/>
    <x v="1"/>
    <x v="2"/>
    <x v="3"/>
    <x v="5"/>
    <s v="DE4-N_A"/>
    <x v="1"/>
    <x v="0"/>
    <n v="0"/>
    <n v="0"/>
  </r>
  <r>
    <x v="0"/>
    <x v="1"/>
    <x v="2"/>
    <x v="3"/>
    <x v="5"/>
    <s v="DE4-N_A"/>
    <x v="1"/>
    <x v="1"/>
    <n v="913.06533138272005"/>
    <n v="3287.0351929777898"/>
  </r>
  <r>
    <x v="0"/>
    <x v="1"/>
    <x v="2"/>
    <x v="3"/>
    <x v="5"/>
    <s v="DE4-N_A"/>
    <x v="1"/>
    <x v="2"/>
    <n v="0"/>
    <n v="0"/>
  </r>
  <r>
    <x v="0"/>
    <x v="1"/>
    <x v="2"/>
    <x v="3"/>
    <x v="6"/>
    <s v="DE4-S_A"/>
    <x v="0"/>
    <x v="0"/>
    <n v="0"/>
    <n v="0"/>
  </r>
  <r>
    <x v="0"/>
    <x v="1"/>
    <x v="2"/>
    <x v="3"/>
    <x v="6"/>
    <s v="DE4-S_A"/>
    <x v="0"/>
    <x v="1"/>
    <n v="0"/>
    <n v="0"/>
  </r>
  <r>
    <x v="0"/>
    <x v="1"/>
    <x v="2"/>
    <x v="3"/>
    <x v="6"/>
    <s v="DE4-S_A"/>
    <x v="0"/>
    <x v="2"/>
    <n v="0"/>
    <n v="0"/>
  </r>
  <r>
    <x v="0"/>
    <x v="1"/>
    <x v="2"/>
    <x v="3"/>
    <x v="6"/>
    <s v="DE4-S_A"/>
    <x v="1"/>
    <x v="0"/>
    <n v="0"/>
    <n v="0"/>
  </r>
  <r>
    <x v="0"/>
    <x v="1"/>
    <x v="2"/>
    <x v="3"/>
    <x v="6"/>
    <s v="DE4-S_A"/>
    <x v="1"/>
    <x v="1"/>
    <n v="0"/>
    <n v="0"/>
  </r>
  <r>
    <x v="0"/>
    <x v="1"/>
    <x v="2"/>
    <x v="3"/>
    <x v="6"/>
    <s v="DE4-S_A"/>
    <x v="1"/>
    <x v="2"/>
    <n v="0"/>
    <n v="0"/>
  </r>
  <r>
    <x v="0"/>
    <x v="1"/>
    <x v="2"/>
    <x v="3"/>
    <x v="7"/>
    <s v="DE4-W_A"/>
    <x v="0"/>
    <x v="0"/>
    <n v="0"/>
    <n v="0"/>
  </r>
  <r>
    <x v="0"/>
    <x v="1"/>
    <x v="2"/>
    <x v="3"/>
    <x v="7"/>
    <s v="DE4-W_A"/>
    <x v="0"/>
    <x v="1"/>
    <n v="22155.255595975999"/>
    <n v="79758.920145513694"/>
  </r>
  <r>
    <x v="0"/>
    <x v="1"/>
    <x v="2"/>
    <x v="3"/>
    <x v="7"/>
    <s v="DE4-W_A"/>
    <x v="0"/>
    <x v="2"/>
    <n v="22155.255595975999"/>
    <n v="79758.920145513694"/>
  </r>
  <r>
    <x v="0"/>
    <x v="1"/>
    <x v="2"/>
    <x v="3"/>
    <x v="7"/>
    <s v="DE4-W_A"/>
    <x v="1"/>
    <x v="0"/>
    <n v="0"/>
    <n v="0"/>
  </r>
  <r>
    <x v="0"/>
    <x v="1"/>
    <x v="2"/>
    <x v="3"/>
    <x v="7"/>
    <s v="DE4-W_A"/>
    <x v="1"/>
    <x v="1"/>
    <n v="22155.255595975999"/>
    <n v="79758.920145513694"/>
  </r>
  <r>
    <x v="0"/>
    <x v="1"/>
    <x v="2"/>
    <x v="3"/>
    <x v="7"/>
    <s v="DE4-W_A"/>
    <x v="1"/>
    <x v="2"/>
    <n v="0"/>
    <n v="0"/>
  </r>
  <r>
    <x v="0"/>
    <x v="1"/>
    <x v="2"/>
    <x v="4"/>
    <x v="8"/>
    <s v="LV_Other_DH"/>
    <x v="0"/>
    <x v="0"/>
    <n v="0"/>
    <n v="0"/>
  </r>
  <r>
    <x v="0"/>
    <x v="1"/>
    <x v="2"/>
    <x v="4"/>
    <x v="8"/>
    <s v="LV_Other_DH"/>
    <x v="0"/>
    <x v="1"/>
    <n v="0"/>
    <n v="0"/>
  </r>
  <r>
    <x v="0"/>
    <x v="1"/>
    <x v="2"/>
    <x v="4"/>
    <x v="8"/>
    <s v="LV_Other_DH"/>
    <x v="0"/>
    <x v="2"/>
    <n v="0"/>
    <n v="0"/>
  </r>
  <r>
    <x v="0"/>
    <x v="1"/>
    <x v="2"/>
    <x v="4"/>
    <x v="8"/>
    <s v="LV_Other_DH"/>
    <x v="1"/>
    <x v="0"/>
    <n v="0"/>
    <n v="0"/>
  </r>
  <r>
    <x v="0"/>
    <x v="1"/>
    <x v="2"/>
    <x v="4"/>
    <x v="8"/>
    <s v="LV_Other_DH"/>
    <x v="1"/>
    <x v="1"/>
    <n v="0"/>
    <n v="0"/>
  </r>
  <r>
    <x v="0"/>
    <x v="1"/>
    <x v="2"/>
    <x v="4"/>
    <x v="8"/>
    <s v="LV_Other_DH"/>
    <x v="1"/>
    <x v="2"/>
    <n v="0"/>
    <n v="0"/>
  </r>
  <r>
    <x v="0"/>
    <x v="1"/>
    <x v="2"/>
    <x v="4"/>
    <x v="8"/>
    <s v="LV_RigaR"/>
    <x v="0"/>
    <x v="0"/>
    <n v="0"/>
    <n v="0"/>
  </r>
  <r>
    <x v="0"/>
    <x v="1"/>
    <x v="2"/>
    <x v="4"/>
    <x v="8"/>
    <s v="LV_RigaR"/>
    <x v="0"/>
    <x v="1"/>
    <n v="0"/>
    <n v="0"/>
  </r>
  <r>
    <x v="0"/>
    <x v="1"/>
    <x v="2"/>
    <x v="4"/>
    <x v="8"/>
    <s v="LV_RigaR"/>
    <x v="0"/>
    <x v="2"/>
    <n v="0"/>
    <n v="0"/>
  </r>
  <r>
    <x v="0"/>
    <x v="1"/>
    <x v="2"/>
    <x v="4"/>
    <x v="8"/>
    <s v="LV_RigaR"/>
    <x v="1"/>
    <x v="0"/>
    <n v="0"/>
    <n v="0"/>
  </r>
  <r>
    <x v="0"/>
    <x v="1"/>
    <x v="2"/>
    <x v="4"/>
    <x v="8"/>
    <s v="LV_RigaR"/>
    <x v="1"/>
    <x v="1"/>
    <n v="0"/>
    <n v="0"/>
  </r>
  <r>
    <x v="0"/>
    <x v="1"/>
    <x v="2"/>
    <x v="4"/>
    <x v="8"/>
    <s v="LV_RigaR"/>
    <x v="1"/>
    <x v="2"/>
    <n v="0"/>
    <n v="0"/>
  </r>
  <r>
    <x v="0"/>
    <x v="1"/>
    <x v="2"/>
    <x v="4"/>
    <x v="8"/>
    <s v="LV_Rural"/>
    <x v="0"/>
    <x v="0"/>
    <n v="0"/>
    <n v="0"/>
  </r>
  <r>
    <x v="0"/>
    <x v="1"/>
    <x v="2"/>
    <x v="4"/>
    <x v="8"/>
    <s v="LV_Rural"/>
    <x v="0"/>
    <x v="1"/>
    <n v="0"/>
    <n v="0"/>
  </r>
  <r>
    <x v="0"/>
    <x v="1"/>
    <x v="2"/>
    <x v="4"/>
    <x v="8"/>
    <s v="LV_Rural"/>
    <x v="0"/>
    <x v="2"/>
    <n v="0"/>
    <n v="0"/>
  </r>
  <r>
    <x v="0"/>
    <x v="1"/>
    <x v="2"/>
    <x v="4"/>
    <x v="8"/>
    <s v="LV_Rural"/>
    <x v="1"/>
    <x v="0"/>
    <n v="0"/>
    <n v="0"/>
  </r>
  <r>
    <x v="0"/>
    <x v="1"/>
    <x v="2"/>
    <x v="4"/>
    <x v="8"/>
    <s v="LV_Rural"/>
    <x v="1"/>
    <x v="1"/>
    <n v="0"/>
    <n v="0"/>
  </r>
  <r>
    <x v="0"/>
    <x v="1"/>
    <x v="2"/>
    <x v="4"/>
    <x v="8"/>
    <s v="LV_Rural"/>
    <x v="1"/>
    <x v="2"/>
    <n v="0"/>
    <n v="0"/>
  </r>
  <r>
    <x v="0"/>
    <x v="1"/>
    <x v="2"/>
    <x v="5"/>
    <x v="9"/>
    <s v="LT_KauU"/>
    <x v="0"/>
    <x v="0"/>
    <n v="0"/>
    <n v="0"/>
  </r>
  <r>
    <x v="0"/>
    <x v="1"/>
    <x v="2"/>
    <x v="5"/>
    <x v="9"/>
    <s v="LT_KauU"/>
    <x v="0"/>
    <x v="1"/>
    <n v="0"/>
    <n v="0"/>
  </r>
  <r>
    <x v="0"/>
    <x v="1"/>
    <x v="2"/>
    <x v="5"/>
    <x v="9"/>
    <s v="LT_KauU"/>
    <x v="0"/>
    <x v="2"/>
    <n v="0"/>
    <n v="0"/>
  </r>
  <r>
    <x v="0"/>
    <x v="1"/>
    <x v="2"/>
    <x v="5"/>
    <x v="9"/>
    <s v="LT_KauU"/>
    <x v="1"/>
    <x v="0"/>
    <n v="0"/>
    <n v="0"/>
  </r>
  <r>
    <x v="0"/>
    <x v="1"/>
    <x v="2"/>
    <x v="5"/>
    <x v="9"/>
    <s v="LT_KauU"/>
    <x v="1"/>
    <x v="1"/>
    <n v="0"/>
    <n v="0"/>
  </r>
  <r>
    <x v="0"/>
    <x v="1"/>
    <x v="2"/>
    <x v="5"/>
    <x v="9"/>
    <s v="LT_KauU"/>
    <x v="1"/>
    <x v="2"/>
    <n v="0"/>
    <n v="0"/>
  </r>
  <r>
    <x v="0"/>
    <x v="1"/>
    <x v="2"/>
    <x v="5"/>
    <x v="9"/>
    <s v="LT_KlaU"/>
    <x v="0"/>
    <x v="0"/>
    <n v="0"/>
    <n v="0"/>
  </r>
  <r>
    <x v="0"/>
    <x v="1"/>
    <x v="2"/>
    <x v="5"/>
    <x v="9"/>
    <s v="LT_KlaU"/>
    <x v="0"/>
    <x v="1"/>
    <n v="0"/>
    <n v="0"/>
  </r>
  <r>
    <x v="0"/>
    <x v="1"/>
    <x v="2"/>
    <x v="5"/>
    <x v="9"/>
    <s v="LT_KlaU"/>
    <x v="0"/>
    <x v="2"/>
    <n v="0"/>
    <n v="0"/>
  </r>
  <r>
    <x v="0"/>
    <x v="1"/>
    <x v="2"/>
    <x v="5"/>
    <x v="9"/>
    <s v="LT_KlaU"/>
    <x v="1"/>
    <x v="0"/>
    <n v="0"/>
    <n v="0"/>
  </r>
  <r>
    <x v="0"/>
    <x v="1"/>
    <x v="2"/>
    <x v="5"/>
    <x v="9"/>
    <s v="LT_KlaU"/>
    <x v="1"/>
    <x v="1"/>
    <n v="0"/>
    <n v="0"/>
  </r>
  <r>
    <x v="0"/>
    <x v="1"/>
    <x v="2"/>
    <x v="5"/>
    <x v="9"/>
    <s v="LT_KlaU"/>
    <x v="1"/>
    <x v="2"/>
    <n v="0"/>
    <n v="0"/>
  </r>
  <r>
    <x v="0"/>
    <x v="1"/>
    <x v="2"/>
    <x v="5"/>
    <x v="9"/>
    <s v="LT_Other_DH"/>
    <x v="0"/>
    <x v="0"/>
    <n v="0"/>
    <n v="0"/>
  </r>
  <r>
    <x v="0"/>
    <x v="1"/>
    <x v="2"/>
    <x v="5"/>
    <x v="9"/>
    <s v="LT_Other_DH"/>
    <x v="0"/>
    <x v="1"/>
    <n v="0"/>
    <n v="0"/>
  </r>
  <r>
    <x v="0"/>
    <x v="1"/>
    <x v="2"/>
    <x v="5"/>
    <x v="9"/>
    <s v="LT_Other_DH"/>
    <x v="0"/>
    <x v="2"/>
    <n v="0"/>
    <n v="0"/>
  </r>
  <r>
    <x v="0"/>
    <x v="1"/>
    <x v="2"/>
    <x v="5"/>
    <x v="9"/>
    <s v="LT_Other_DH"/>
    <x v="1"/>
    <x v="0"/>
    <n v="0"/>
    <n v="0"/>
  </r>
  <r>
    <x v="0"/>
    <x v="1"/>
    <x v="2"/>
    <x v="5"/>
    <x v="9"/>
    <s v="LT_Other_DH"/>
    <x v="1"/>
    <x v="1"/>
    <n v="0"/>
    <n v="0"/>
  </r>
  <r>
    <x v="0"/>
    <x v="1"/>
    <x v="2"/>
    <x v="5"/>
    <x v="9"/>
    <s v="LT_Other_DH"/>
    <x v="1"/>
    <x v="2"/>
    <n v="0"/>
    <n v="0"/>
  </r>
  <r>
    <x v="0"/>
    <x v="1"/>
    <x v="2"/>
    <x v="5"/>
    <x v="9"/>
    <s v="LT_Panevezys"/>
    <x v="0"/>
    <x v="0"/>
    <n v="0"/>
    <n v="0"/>
  </r>
  <r>
    <x v="0"/>
    <x v="1"/>
    <x v="2"/>
    <x v="5"/>
    <x v="9"/>
    <s v="LT_Panevezys"/>
    <x v="0"/>
    <x v="1"/>
    <n v="0"/>
    <n v="0"/>
  </r>
  <r>
    <x v="0"/>
    <x v="1"/>
    <x v="2"/>
    <x v="5"/>
    <x v="9"/>
    <s v="LT_Panevezys"/>
    <x v="0"/>
    <x v="2"/>
    <n v="0"/>
    <n v="0"/>
  </r>
  <r>
    <x v="0"/>
    <x v="1"/>
    <x v="2"/>
    <x v="5"/>
    <x v="9"/>
    <s v="LT_Panevezys"/>
    <x v="1"/>
    <x v="0"/>
    <n v="0"/>
    <n v="0"/>
  </r>
  <r>
    <x v="0"/>
    <x v="1"/>
    <x v="2"/>
    <x v="5"/>
    <x v="9"/>
    <s v="LT_Panevezys"/>
    <x v="1"/>
    <x v="1"/>
    <n v="0"/>
    <n v="0"/>
  </r>
  <r>
    <x v="0"/>
    <x v="1"/>
    <x v="2"/>
    <x v="5"/>
    <x v="9"/>
    <s v="LT_Panevezys"/>
    <x v="1"/>
    <x v="2"/>
    <n v="0"/>
    <n v="0"/>
  </r>
  <r>
    <x v="0"/>
    <x v="1"/>
    <x v="2"/>
    <x v="5"/>
    <x v="9"/>
    <s v="LT_Rural"/>
    <x v="0"/>
    <x v="0"/>
    <n v="0"/>
    <n v="0"/>
  </r>
  <r>
    <x v="0"/>
    <x v="1"/>
    <x v="2"/>
    <x v="5"/>
    <x v="9"/>
    <s v="LT_Rural"/>
    <x v="0"/>
    <x v="1"/>
    <n v="0"/>
    <n v="0"/>
  </r>
  <r>
    <x v="0"/>
    <x v="1"/>
    <x v="2"/>
    <x v="5"/>
    <x v="9"/>
    <s v="LT_Rural"/>
    <x v="0"/>
    <x v="2"/>
    <n v="0"/>
    <n v="0"/>
  </r>
  <r>
    <x v="0"/>
    <x v="1"/>
    <x v="2"/>
    <x v="5"/>
    <x v="9"/>
    <s v="LT_Rural"/>
    <x v="1"/>
    <x v="0"/>
    <n v="0"/>
    <n v="0"/>
  </r>
  <r>
    <x v="0"/>
    <x v="1"/>
    <x v="2"/>
    <x v="5"/>
    <x v="9"/>
    <s v="LT_Rural"/>
    <x v="1"/>
    <x v="1"/>
    <n v="0"/>
    <n v="0"/>
  </r>
  <r>
    <x v="0"/>
    <x v="1"/>
    <x v="2"/>
    <x v="5"/>
    <x v="9"/>
    <s v="LT_Rural"/>
    <x v="1"/>
    <x v="2"/>
    <n v="0"/>
    <n v="0"/>
  </r>
  <r>
    <x v="0"/>
    <x v="1"/>
    <x v="2"/>
    <x v="5"/>
    <x v="9"/>
    <s v="LT_SiaU"/>
    <x v="0"/>
    <x v="0"/>
    <n v="0"/>
    <n v="0"/>
  </r>
  <r>
    <x v="0"/>
    <x v="1"/>
    <x v="2"/>
    <x v="5"/>
    <x v="9"/>
    <s v="LT_SiaU"/>
    <x v="0"/>
    <x v="1"/>
    <n v="0"/>
    <n v="0"/>
  </r>
  <r>
    <x v="0"/>
    <x v="1"/>
    <x v="2"/>
    <x v="5"/>
    <x v="9"/>
    <s v="LT_SiaU"/>
    <x v="0"/>
    <x v="2"/>
    <n v="0"/>
    <n v="0"/>
  </r>
  <r>
    <x v="0"/>
    <x v="1"/>
    <x v="2"/>
    <x v="5"/>
    <x v="9"/>
    <s v="LT_SiaU"/>
    <x v="1"/>
    <x v="0"/>
    <n v="0"/>
    <n v="0"/>
  </r>
  <r>
    <x v="0"/>
    <x v="1"/>
    <x v="2"/>
    <x v="5"/>
    <x v="9"/>
    <s v="LT_SiaU"/>
    <x v="1"/>
    <x v="1"/>
    <n v="0"/>
    <n v="0"/>
  </r>
  <r>
    <x v="0"/>
    <x v="1"/>
    <x v="2"/>
    <x v="5"/>
    <x v="9"/>
    <s v="LT_SiaU"/>
    <x v="1"/>
    <x v="2"/>
    <n v="0"/>
    <n v="0"/>
  </r>
  <r>
    <x v="0"/>
    <x v="1"/>
    <x v="2"/>
    <x v="5"/>
    <x v="9"/>
    <s v="LT_VilU"/>
    <x v="0"/>
    <x v="0"/>
    <n v="0"/>
    <n v="0"/>
  </r>
  <r>
    <x v="0"/>
    <x v="1"/>
    <x v="2"/>
    <x v="5"/>
    <x v="9"/>
    <s v="LT_VilU"/>
    <x v="0"/>
    <x v="1"/>
    <n v="0"/>
    <n v="0"/>
  </r>
  <r>
    <x v="0"/>
    <x v="1"/>
    <x v="2"/>
    <x v="5"/>
    <x v="9"/>
    <s v="LT_VilU"/>
    <x v="0"/>
    <x v="2"/>
    <n v="0"/>
    <n v="0"/>
  </r>
  <r>
    <x v="0"/>
    <x v="1"/>
    <x v="2"/>
    <x v="5"/>
    <x v="9"/>
    <s v="LT_VilU"/>
    <x v="1"/>
    <x v="0"/>
    <n v="0"/>
    <n v="0"/>
  </r>
  <r>
    <x v="0"/>
    <x v="1"/>
    <x v="2"/>
    <x v="5"/>
    <x v="9"/>
    <s v="LT_VilU"/>
    <x v="1"/>
    <x v="1"/>
    <n v="0"/>
    <n v="0"/>
  </r>
  <r>
    <x v="0"/>
    <x v="1"/>
    <x v="2"/>
    <x v="5"/>
    <x v="9"/>
    <s v="LT_VilU"/>
    <x v="1"/>
    <x v="2"/>
    <n v="0"/>
    <n v="0"/>
  </r>
  <r>
    <x v="0"/>
    <x v="1"/>
    <x v="2"/>
    <x v="6"/>
    <x v="10"/>
    <s v="NO1_A2"/>
    <x v="0"/>
    <x v="0"/>
    <n v="0"/>
    <n v="0"/>
  </r>
  <r>
    <x v="0"/>
    <x v="1"/>
    <x v="2"/>
    <x v="6"/>
    <x v="10"/>
    <s v="NO1_A2"/>
    <x v="0"/>
    <x v="1"/>
    <n v="0"/>
    <n v="0"/>
  </r>
  <r>
    <x v="0"/>
    <x v="1"/>
    <x v="2"/>
    <x v="6"/>
    <x v="10"/>
    <s v="NO1_A2"/>
    <x v="0"/>
    <x v="2"/>
    <n v="0"/>
    <n v="0"/>
  </r>
  <r>
    <x v="0"/>
    <x v="1"/>
    <x v="2"/>
    <x v="6"/>
    <x v="10"/>
    <s v="NO1_A2"/>
    <x v="1"/>
    <x v="0"/>
    <n v="0"/>
    <n v="0"/>
  </r>
  <r>
    <x v="0"/>
    <x v="1"/>
    <x v="2"/>
    <x v="6"/>
    <x v="10"/>
    <s v="NO1_A2"/>
    <x v="1"/>
    <x v="1"/>
    <n v="0"/>
    <n v="0"/>
  </r>
  <r>
    <x v="0"/>
    <x v="1"/>
    <x v="2"/>
    <x v="6"/>
    <x v="10"/>
    <s v="NO1_A2"/>
    <x v="1"/>
    <x v="2"/>
    <n v="0"/>
    <n v="0"/>
  </r>
  <r>
    <x v="0"/>
    <x v="1"/>
    <x v="2"/>
    <x v="6"/>
    <x v="10"/>
    <s v="NO1_A3"/>
    <x v="0"/>
    <x v="0"/>
    <n v="0"/>
    <n v="0"/>
  </r>
  <r>
    <x v="0"/>
    <x v="1"/>
    <x v="2"/>
    <x v="6"/>
    <x v="10"/>
    <s v="NO1_A3"/>
    <x v="0"/>
    <x v="1"/>
    <n v="0"/>
    <n v="0"/>
  </r>
  <r>
    <x v="0"/>
    <x v="1"/>
    <x v="2"/>
    <x v="6"/>
    <x v="10"/>
    <s v="NO1_A3"/>
    <x v="0"/>
    <x v="2"/>
    <n v="0"/>
    <n v="0"/>
  </r>
  <r>
    <x v="0"/>
    <x v="1"/>
    <x v="2"/>
    <x v="6"/>
    <x v="10"/>
    <s v="NO1_A3"/>
    <x v="1"/>
    <x v="0"/>
    <n v="0"/>
    <n v="0"/>
  </r>
  <r>
    <x v="0"/>
    <x v="1"/>
    <x v="2"/>
    <x v="6"/>
    <x v="10"/>
    <s v="NO1_A3"/>
    <x v="1"/>
    <x v="1"/>
    <n v="0"/>
    <n v="0"/>
  </r>
  <r>
    <x v="0"/>
    <x v="1"/>
    <x v="2"/>
    <x v="6"/>
    <x v="10"/>
    <s v="NO1_A3"/>
    <x v="1"/>
    <x v="2"/>
    <n v="0"/>
    <n v="0"/>
  </r>
  <r>
    <x v="0"/>
    <x v="1"/>
    <x v="2"/>
    <x v="6"/>
    <x v="11"/>
    <s v="NO2_A2"/>
    <x v="0"/>
    <x v="0"/>
    <n v="0"/>
    <n v="0"/>
  </r>
  <r>
    <x v="0"/>
    <x v="1"/>
    <x v="2"/>
    <x v="6"/>
    <x v="11"/>
    <s v="NO2_A2"/>
    <x v="0"/>
    <x v="1"/>
    <n v="0"/>
    <n v="0"/>
  </r>
  <r>
    <x v="0"/>
    <x v="1"/>
    <x v="2"/>
    <x v="6"/>
    <x v="11"/>
    <s v="NO2_A2"/>
    <x v="0"/>
    <x v="2"/>
    <n v="0"/>
    <n v="0"/>
  </r>
  <r>
    <x v="0"/>
    <x v="1"/>
    <x v="2"/>
    <x v="6"/>
    <x v="11"/>
    <s v="NO2_A2"/>
    <x v="1"/>
    <x v="0"/>
    <n v="0"/>
    <n v="0"/>
  </r>
  <r>
    <x v="0"/>
    <x v="1"/>
    <x v="2"/>
    <x v="6"/>
    <x v="11"/>
    <s v="NO2_A2"/>
    <x v="1"/>
    <x v="1"/>
    <n v="0"/>
    <n v="0"/>
  </r>
  <r>
    <x v="0"/>
    <x v="1"/>
    <x v="2"/>
    <x v="6"/>
    <x v="11"/>
    <s v="NO2_A2"/>
    <x v="1"/>
    <x v="2"/>
    <n v="0"/>
    <n v="0"/>
  </r>
  <r>
    <x v="0"/>
    <x v="1"/>
    <x v="2"/>
    <x v="6"/>
    <x v="12"/>
    <s v="NO3_A2"/>
    <x v="0"/>
    <x v="0"/>
    <n v="0"/>
    <n v="0"/>
  </r>
  <r>
    <x v="0"/>
    <x v="1"/>
    <x v="2"/>
    <x v="6"/>
    <x v="12"/>
    <s v="NO3_A2"/>
    <x v="0"/>
    <x v="1"/>
    <n v="0"/>
    <n v="0"/>
  </r>
  <r>
    <x v="0"/>
    <x v="1"/>
    <x v="2"/>
    <x v="6"/>
    <x v="12"/>
    <s v="NO3_A2"/>
    <x v="0"/>
    <x v="2"/>
    <n v="0"/>
    <n v="0"/>
  </r>
  <r>
    <x v="0"/>
    <x v="1"/>
    <x v="2"/>
    <x v="6"/>
    <x v="12"/>
    <s v="NO3_A2"/>
    <x v="1"/>
    <x v="0"/>
    <n v="0"/>
    <n v="0"/>
  </r>
  <r>
    <x v="0"/>
    <x v="1"/>
    <x v="2"/>
    <x v="6"/>
    <x v="12"/>
    <s v="NO3_A2"/>
    <x v="1"/>
    <x v="1"/>
    <n v="0"/>
    <n v="0"/>
  </r>
  <r>
    <x v="0"/>
    <x v="1"/>
    <x v="2"/>
    <x v="6"/>
    <x v="12"/>
    <s v="NO3_A2"/>
    <x v="1"/>
    <x v="2"/>
    <n v="0"/>
    <n v="0"/>
  </r>
  <r>
    <x v="0"/>
    <x v="1"/>
    <x v="2"/>
    <x v="6"/>
    <x v="12"/>
    <s v="NO3_A3"/>
    <x v="0"/>
    <x v="0"/>
    <n v="0"/>
    <n v="0"/>
  </r>
  <r>
    <x v="0"/>
    <x v="1"/>
    <x v="2"/>
    <x v="6"/>
    <x v="12"/>
    <s v="NO3_A3"/>
    <x v="0"/>
    <x v="1"/>
    <n v="0"/>
    <n v="0"/>
  </r>
  <r>
    <x v="0"/>
    <x v="1"/>
    <x v="2"/>
    <x v="6"/>
    <x v="12"/>
    <s v="NO3_A3"/>
    <x v="0"/>
    <x v="2"/>
    <n v="0"/>
    <n v="0"/>
  </r>
  <r>
    <x v="0"/>
    <x v="1"/>
    <x v="2"/>
    <x v="6"/>
    <x v="12"/>
    <s v="NO3_A3"/>
    <x v="1"/>
    <x v="0"/>
    <n v="0"/>
    <n v="0"/>
  </r>
  <r>
    <x v="0"/>
    <x v="1"/>
    <x v="2"/>
    <x v="6"/>
    <x v="12"/>
    <s v="NO3_A3"/>
    <x v="1"/>
    <x v="1"/>
    <n v="0"/>
    <n v="0"/>
  </r>
  <r>
    <x v="0"/>
    <x v="1"/>
    <x v="2"/>
    <x v="6"/>
    <x v="12"/>
    <s v="NO3_A3"/>
    <x v="1"/>
    <x v="2"/>
    <n v="0"/>
    <n v="0"/>
  </r>
  <r>
    <x v="0"/>
    <x v="1"/>
    <x v="2"/>
    <x v="6"/>
    <x v="13"/>
    <s v="NO4_A1"/>
    <x v="0"/>
    <x v="0"/>
    <n v="0"/>
    <n v="0"/>
  </r>
  <r>
    <x v="0"/>
    <x v="1"/>
    <x v="2"/>
    <x v="6"/>
    <x v="13"/>
    <s v="NO4_A1"/>
    <x v="0"/>
    <x v="1"/>
    <n v="0"/>
    <n v="0"/>
  </r>
  <r>
    <x v="0"/>
    <x v="1"/>
    <x v="2"/>
    <x v="6"/>
    <x v="13"/>
    <s v="NO4_A1"/>
    <x v="0"/>
    <x v="2"/>
    <n v="0"/>
    <n v="0"/>
  </r>
  <r>
    <x v="0"/>
    <x v="1"/>
    <x v="2"/>
    <x v="6"/>
    <x v="13"/>
    <s v="NO4_A1"/>
    <x v="1"/>
    <x v="0"/>
    <n v="0"/>
    <n v="0"/>
  </r>
  <r>
    <x v="0"/>
    <x v="1"/>
    <x v="2"/>
    <x v="6"/>
    <x v="13"/>
    <s v="NO4_A1"/>
    <x v="1"/>
    <x v="1"/>
    <n v="0"/>
    <n v="0"/>
  </r>
  <r>
    <x v="0"/>
    <x v="1"/>
    <x v="2"/>
    <x v="6"/>
    <x v="13"/>
    <s v="NO4_A1"/>
    <x v="1"/>
    <x v="2"/>
    <n v="0"/>
    <n v="0"/>
  </r>
  <r>
    <x v="0"/>
    <x v="1"/>
    <x v="2"/>
    <x v="6"/>
    <x v="13"/>
    <s v="NO4_A2"/>
    <x v="0"/>
    <x v="0"/>
    <n v="0"/>
    <n v="0"/>
  </r>
  <r>
    <x v="0"/>
    <x v="1"/>
    <x v="2"/>
    <x v="6"/>
    <x v="13"/>
    <s v="NO4_A2"/>
    <x v="0"/>
    <x v="1"/>
    <n v="0"/>
    <n v="0"/>
  </r>
  <r>
    <x v="0"/>
    <x v="1"/>
    <x v="2"/>
    <x v="6"/>
    <x v="13"/>
    <s v="NO4_A2"/>
    <x v="0"/>
    <x v="2"/>
    <n v="0"/>
    <n v="0"/>
  </r>
  <r>
    <x v="0"/>
    <x v="1"/>
    <x v="2"/>
    <x v="6"/>
    <x v="13"/>
    <s v="NO4_A2"/>
    <x v="1"/>
    <x v="0"/>
    <n v="0"/>
    <n v="0"/>
  </r>
  <r>
    <x v="0"/>
    <x v="1"/>
    <x v="2"/>
    <x v="6"/>
    <x v="13"/>
    <s v="NO4_A2"/>
    <x v="1"/>
    <x v="1"/>
    <n v="0"/>
    <n v="0"/>
  </r>
  <r>
    <x v="0"/>
    <x v="1"/>
    <x v="2"/>
    <x v="6"/>
    <x v="13"/>
    <s v="NO4_A2"/>
    <x v="1"/>
    <x v="2"/>
    <n v="0"/>
    <n v="0"/>
  </r>
  <r>
    <x v="0"/>
    <x v="1"/>
    <x v="2"/>
    <x v="6"/>
    <x v="14"/>
    <s v="NO5_A1"/>
    <x v="0"/>
    <x v="0"/>
    <n v="0"/>
    <n v="0"/>
  </r>
  <r>
    <x v="0"/>
    <x v="1"/>
    <x v="2"/>
    <x v="6"/>
    <x v="14"/>
    <s v="NO5_A1"/>
    <x v="0"/>
    <x v="1"/>
    <n v="0"/>
    <n v="0"/>
  </r>
  <r>
    <x v="0"/>
    <x v="1"/>
    <x v="2"/>
    <x v="6"/>
    <x v="14"/>
    <s v="NO5_A1"/>
    <x v="0"/>
    <x v="2"/>
    <n v="0"/>
    <n v="0"/>
  </r>
  <r>
    <x v="0"/>
    <x v="1"/>
    <x v="2"/>
    <x v="6"/>
    <x v="14"/>
    <s v="NO5_A1"/>
    <x v="1"/>
    <x v="0"/>
    <n v="0"/>
    <n v="0"/>
  </r>
  <r>
    <x v="0"/>
    <x v="1"/>
    <x v="2"/>
    <x v="6"/>
    <x v="14"/>
    <s v="NO5_A1"/>
    <x v="1"/>
    <x v="1"/>
    <n v="0"/>
    <n v="0"/>
  </r>
  <r>
    <x v="0"/>
    <x v="1"/>
    <x v="2"/>
    <x v="6"/>
    <x v="14"/>
    <s v="NO5_A1"/>
    <x v="1"/>
    <x v="2"/>
    <n v="0"/>
    <n v="0"/>
  </r>
  <r>
    <x v="0"/>
    <x v="1"/>
    <x v="2"/>
    <x v="6"/>
    <x v="14"/>
    <s v="NO5_A2"/>
    <x v="0"/>
    <x v="0"/>
    <n v="0"/>
    <n v="0"/>
  </r>
  <r>
    <x v="0"/>
    <x v="1"/>
    <x v="2"/>
    <x v="6"/>
    <x v="14"/>
    <s v="NO5_A2"/>
    <x v="0"/>
    <x v="1"/>
    <n v="0"/>
    <n v="0"/>
  </r>
  <r>
    <x v="0"/>
    <x v="1"/>
    <x v="2"/>
    <x v="6"/>
    <x v="14"/>
    <s v="NO5_A2"/>
    <x v="0"/>
    <x v="2"/>
    <n v="0"/>
    <n v="0"/>
  </r>
  <r>
    <x v="0"/>
    <x v="1"/>
    <x v="2"/>
    <x v="6"/>
    <x v="14"/>
    <s v="NO5_A2"/>
    <x v="1"/>
    <x v="0"/>
    <n v="0"/>
    <n v="0"/>
  </r>
  <r>
    <x v="0"/>
    <x v="1"/>
    <x v="2"/>
    <x v="6"/>
    <x v="14"/>
    <s v="NO5_A2"/>
    <x v="1"/>
    <x v="1"/>
    <n v="0"/>
    <n v="0"/>
  </r>
  <r>
    <x v="0"/>
    <x v="1"/>
    <x v="2"/>
    <x v="6"/>
    <x v="14"/>
    <s v="NO5_A2"/>
    <x v="1"/>
    <x v="2"/>
    <n v="0"/>
    <n v="0"/>
  </r>
  <r>
    <x v="0"/>
    <x v="1"/>
    <x v="2"/>
    <x v="7"/>
    <x v="15"/>
    <s v="PL_A"/>
    <x v="0"/>
    <x v="0"/>
    <n v="0"/>
    <n v="0"/>
  </r>
  <r>
    <x v="0"/>
    <x v="1"/>
    <x v="2"/>
    <x v="7"/>
    <x v="15"/>
    <s v="PL_A"/>
    <x v="0"/>
    <x v="1"/>
    <n v="0"/>
    <n v="0"/>
  </r>
  <r>
    <x v="0"/>
    <x v="1"/>
    <x v="2"/>
    <x v="7"/>
    <x v="15"/>
    <s v="PL_A"/>
    <x v="0"/>
    <x v="2"/>
    <n v="0"/>
    <n v="0"/>
  </r>
  <r>
    <x v="0"/>
    <x v="1"/>
    <x v="2"/>
    <x v="7"/>
    <x v="15"/>
    <s v="PL_A"/>
    <x v="1"/>
    <x v="0"/>
    <n v="0"/>
    <n v="0"/>
  </r>
  <r>
    <x v="0"/>
    <x v="1"/>
    <x v="2"/>
    <x v="7"/>
    <x v="15"/>
    <s v="PL_A"/>
    <x v="1"/>
    <x v="1"/>
    <n v="0"/>
    <n v="0"/>
  </r>
  <r>
    <x v="0"/>
    <x v="1"/>
    <x v="2"/>
    <x v="7"/>
    <x v="15"/>
    <s v="PL_A"/>
    <x v="1"/>
    <x v="2"/>
    <n v="0"/>
    <n v="0"/>
  </r>
  <r>
    <x v="0"/>
    <x v="1"/>
    <x v="2"/>
    <x v="7"/>
    <x v="15"/>
    <s v="PL_Rural"/>
    <x v="0"/>
    <x v="0"/>
    <n v="0"/>
    <n v="0"/>
  </r>
  <r>
    <x v="0"/>
    <x v="1"/>
    <x v="2"/>
    <x v="7"/>
    <x v="15"/>
    <s v="PL_Rural"/>
    <x v="0"/>
    <x v="1"/>
    <n v="0"/>
    <n v="0"/>
  </r>
  <r>
    <x v="0"/>
    <x v="1"/>
    <x v="2"/>
    <x v="7"/>
    <x v="15"/>
    <s v="PL_Rural"/>
    <x v="0"/>
    <x v="2"/>
    <n v="0"/>
    <n v="0"/>
  </r>
  <r>
    <x v="0"/>
    <x v="1"/>
    <x v="2"/>
    <x v="7"/>
    <x v="15"/>
    <s v="PL_Rural"/>
    <x v="1"/>
    <x v="0"/>
    <n v="0"/>
    <n v="0"/>
  </r>
  <r>
    <x v="0"/>
    <x v="1"/>
    <x v="2"/>
    <x v="7"/>
    <x v="15"/>
    <s v="PL_Rural"/>
    <x v="1"/>
    <x v="1"/>
    <n v="0"/>
    <n v="0"/>
  </r>
  <r>
    <x v="0"/>
    <x v="1"/>
    <x v="2"/>
    <x v="7"/>
    <x v="15"/>
    <s v="PL_Rural"/>
    <x v="1"/>
    <x v="2"/>
    <n v="0"/>
    <n v="0"/>
  </r>
  <r>
    <x v="0"/>
    <x v="1"/>
    <x v="2"/>
    <x v="8"/>
    <x v="16"/>
    <s v="SE1_IND"/>
    <x v="0"/>
    <x v="0"/>
    <n v="0"/>
    <n v="0"/>
  </r>
  <r>
    <x v="0"/>
    <x v="1"/>
    <x v="2"/>
    <x v="8"/>
    <x v="16"/>
    <s v="SE1_IND"/>
    <x v="0"/>
    <x v="1"/>
    <n v="0"/>
    <n v="0"/>
  </r>
  <r>
    <x v="0"/>
    <x v="1"/>
    <x v="2"/>
    <x v="8"/>
    <x v="16"/>
    <s v="SE1_IND"/>
    <x v="0"/>
    <x v="2"/>
    <n v="0"/>
    <n v="0"/>
  </r>
  <r>
    <x v="0"/>
    <x v="1"/>
    <x v="2"/>
    <x v="8"/>
    <x v="16"/>
    <s v="SE1_IND"/>
    <x v="1"/>
    <x v="0"/>
    <n v="0"/>
    <n v="0"/>
  </r>
  <r>
    <x v="0"/>
    <x v="1"/>
    <x v="2"/>
    <x v="8"/>
    <x v="16"/>
    <s v="SE1_IND"/>
    <x v="1"/>
    <x v="1"/>
    <n v="0"/>
    <n v="0"/>
  </r>
  <r>
    <x v="0"/>
    <x v="1"/>
    <x v="2"/>
    <x v="8"/>
    <x v="16"/>
    <s v="SE1_IND"/>
    <x v="1"/>
    <x v="2"/>
    <n v="0"/>
    <n v="0"/>
  </r>
  <r>
    <x v="0"/>
    <x v="1"/>
    <x v="2"/>
    <x v="8"/>
    <x v="16"/>
    <s v="SE1_medium"/>
    <x v="0"/>
    <x v="0"/>
    <n v="0"/>
    <n v="0"/>
  </r>
  <r>
    <x v="0"/>
    <x v="1"/>
    <x v="2"/>
    <x v="8"/>
    <x v="16"/>
    <s v="SE1_medium"/>
    <x v="0"/>
    <x v="1"/>
    <n v="0"/>
    <n v="0"/>
  </r>
  <r>
    <x v="0"/>
    <x v="1"/>
    <x v="2"/>
    <x v="8"/>
    <x v="16"/>
    <s v="SE1_medium"/>
    <x v="0"/>
    <x v="2"/>
    <n v="0"/>
    <n v="0"/>
  </r>
  <r>
    <x v="0"/>
    <x v="1"/>
    <x v="2"/>
    <x v="8"/>
    <x v="16"/>
    <s v="SE1_medium"/>
    <x v="1"/>
    <x v="0"/>
    <n v="0"/>
    <n v="0"/>
  </r>
  <r>
    <x v="0"/>
    <x v="1"/>
    <x v="2"/>
    <x v="8"/>
    <x v="16"/>
    <s v="SE1_medium"/>
    <x v="1"/>
    <x v="1"/>
    <n v="0"/>
    <n v="0"/>
  </r>
  <r>
    <x v="0"/>
    <x v="1"/>
    <x v="2"/>
    <x v="8"/>
    <x v="16"/>
    <s v="SE1_medium"/>
    <x v="1"/>
    <x v="2"/>
    <n v="0"/>
    <n v="0"/>
  </r>
  <r>
    <x v="0"/>
    <x v="1"/>
    <x v="2"/>
    <x v="8"/>
    <x v="16"/>
    <s v="SE1_small"/>
    <x v="0"/>
    <x v="0"/>
    <n v="0"/>
    <n v="0"/>
  </r>
  <r>
    <x v="0"/>
    <x v="1"/>
    <x v="2"/>
    <x v="8"/>
    <x v="16"/>
    <s v="SE1_small"/>
    <x v="0"/>
    <x v="1"/>
    <n v="0"/>
    <n v="0"/>
  </r>
  <r>
    <x v="0"/>
    <x v="1"/>
    <x v="2"/>
    <x v="8"/>
    <x v="16"/>
    <s v="SE1_small"/>
    <x v="0"/>
    <x v="2"/>
    <n v="0"/>
    <n v="0"/>
  </r>
  <r>
    <x v="0"/>
    <x v="1"/>
    <x v="2"/>
    <x v="8"/>
    <x v="16"/>
    <s v="SE1_small"/>
    <x v="1"/>
    <x v="0"/>
    <n v="0"/>
    <n v="0"/>
  </r>
  <r>
    <x v="0"/>
    <x v="1"/>
    <x v="2"/>
    <x v="8"/>
    <x v="16"/>
    <s v="SE1_small"/>
    <x v="1"/>
    <x v="1"/>
    <n v="0"/>
    <n v="0"/>
  </r>
  <r>
    <x v="0"/>
    <x v="1"/>
    <x v="2"/>
    <x v="8"/>
    <x v="16"/>
    <s v="SE1_small"/>
    <x v="1"/>
    <x v="2"/>
    <n v="0"/>
    <n v="0"/>
  </r>
  <r>
    <x v="0"/>
    <x v="1"/>
    <x v="2"/>
    <x v="8"/>
    <x v="17"/>
    <s v="SE2_IND"/>
    <x v="0"/>
    <x v="0"/>
    <n v="0"/>
    <n v="0"/>
  </r>
  <r>
    <x v="0"/>
    <x v="1"/>
    <x v="2"/>
    <x v="8"/>
    <x v="17"/>
    <s v="SE2_IND"/>
    <x v="0"/>
    <x v="1"/>
    <n v="0"/>
    <n v="0"/>
  </r>
  <r>
    <x v="0"/>
    <x v="1"/>
    <x v="2"/>
    <x v="8"/>
    <x v="17"/>
    <s v="SE2_IND"/>
    <x v="0"/>
    <x v="2"/>
    <n v="0"/>
    <n v="0"/>
  </r>
  <r>
    <x v="0"/>
    <x v="1"/>
    <x v="2"/>
    <x v="8"/>
    <x v="17"/>
    <s v="SE2_IND"/>
    <x v="1"/>
    <x v="0"/>
    <n v="0"/>
    <n v="0"/>
  </r>
  <r>
    <x v="0"/>
    <x v="1"/>
    <x v="2"/>
    <x v="8"/>
    <x v="17"/>
    <s v="SE2_IND"/>
    <x v="1"/>
    <x v="1"/>
    <n v="0"/>
    <n v="0"/>
  </r>
  <r>
    <x v="0"/>
    <x v="1"/>
    <x v="2"/>
    <x v="8"/>
    <x v="17"/>
    <s v="SE2_IND"/>
    <x v="1"/>
    <x v="2"/>
    <n v="0"/>
    <n v="0"/>
  </r>
  <r>
    <x v="0"/>
    <x v="1"/>
    <x v="2"/>
    <x v="8"/>
    <x v="17"/>
    <s v="SE2_medium"/>
    <x v="0"/>
    <x v="0"/>
    <n v="465"/>
    <n v="1674"/>
  </r>
  <r>
    <x v="0"/>
    <x v="1"/>
    <x v="2"/>
    <x v="8"/>
    <x v="17"/>
    <s v="SE2_medium"/>
    <x v="0"/>
    <x v="1"/>
    <n v="465"/>
    <n v="1674"/>
  </r>
  <r>
    <x v="0"/>
    <x v="1"/>
    <x v="2"/>
    <x v="8"/>
    <x v="17"/>
    <s v="SE2_medium"/>
    <x v="0"/>
    <x v="2"/>
    <n v="0"/>
    <n v="0"/>
  </r>
  <r>
    <x v="0"/>
    <x v="1"/>
    <x v="2"/>
    <x v="8"/>
    <x v="17"/>
    <s v="SE2_medium"/>
    <x v="1"/>
    <x v="0"/>
    <n v="0"/>
    <n v="0"/>
  </r>
  <r>
    <x v="0"/>
    <x v="1"/>
    <x v="2"/>
    <x v="8"/>
    <x v="17"/>
    <s v="SE2_medium"/>
    <x v="1"/>
    <x v="1"/>
    <n v="0"/>
    <n v="0"/>
  </r>
  <r>
    <x v="0"/>
    <x v="1"/>
    <x v="2"/>
    <x v="8"/>
    <x v="17"/>
    <s v="SE2_medium"/>
    <x v="1"/>
    <x v="2"/>
    <n v="0"/>
    <n v="0"/>
  </r>
  <r>
    <x v="0"/>
    <x v="1"/>
    <x v="2"/>
    <x v="8"/>
    <x v="17"/>
    <s v="SE2_small"/>
    <x v="0"/>
    <x v="0"/>
    <n v="0"/>
    <n v="0"/>
  </r>
  <r>
    <x v="0"/>
    <x v="1"/>
    <x v="2"/>
    <x v="8"/>
    <x v="17"/>
    <s v="SE2_small"/>
    <x v="0"/>
    <x v="1"/>
    <n v="0"/>
    <n v="0"/>
  </r>
  <r>
    <x v="0"/>
    <x v="1"/>
    <x v="2"/>
    <x v="8"/>
    <x v="17"/>
    <s v="SE2_small"/>
    <x v="0"/>
    <x v="2"/>
    <n v="0"/>
    <n v="0"/>
  </r>
  <r>
    <x v="0"/>
    <x v="1"/>
    <x v="2"/>
    <x v="8"/>
    <x v="17"/>
    <s v="SE2_small"/>
    <x v="1"/>
    <x v="0"/>
    <n v="0"/>
    <n v="0"/>
  </r>
  <r>
    <x v="0"/>
    <x v="1"/>
    <x v="2"/>
    <x v="8"/>
    <x v="17"/>
    <s v="SE2_small"/>
    <x v="1"/>
    <x v="1"/>
    <n v="0"/>
    <n v="0"/>
  </r>
  <r>
    <x v="0"/>
    <x v="1"/>
    <x v="2"/>
    <x v="8"/>
    <x v="17"/>
    <s v="SE2_small"/>
    <x v="1"/>
    <x v="2"/>
    <n v="0"/>
    <n v="0"/>
  </r>
  <r>
    <x v="0"/>
    <x v="1"/>
    <x v="2"/>
    <x v="8"/>
    <x v="18"/>
    <s v="SE3_IND"/>
    <x v="0"/>
    <x v="0"/>
    <n v="0"/>
    <n v="0"/>
  </r>
  <r>
    <x v="0"/>
    <x v="1"/>
    <x v="2"/>
    <x v="8"/>
    <x v="18"/>
    <s v="SE3_IND"/>
    <x v="0"/>
    <x v="1"/>
    <n v="0"/>
    <n v="0"/>
  </r>
  <r>
    <x v="0"/>
    <x v="1"/>
    <x v="2"/>
    <x v="8"/>
    <x v="18"/>
    <s v="SE3_IND"/>
    <x v="0"/>
    <x v="2"/>
    <n v="0"/>
    <n v="0"/>
  </r>
  <r>
    <x v="0"/>
    <x v="1"/>
    <x v="2"/>
    <x v="8"/>
    <x v="18"/>
    <s v="SE3_IND"/>
    <x v="1"/>
    <x v="0"/>
    <n v="0"/>
    <n v="0"/>
  </r>
  <r>
    <x v="0"/>
    <x v="1"/>
    <x v="2"/>
    <x v="8"/>
    <x v="18"/>
    <s v="SE3_IND"/>
    <x v="1"/>
    <x v="1"/>
    <n v="0"/>
    <n v="0"/>
  </r>
  <r>
    <x v="0"/>
    <x v="1"/>
    <x v="2"/>
    <x v="8"/>
    <x v="18"/>
    <s v="SE3_IND"/>
    <x v="1"/>
    <x v="2"/>
    <n v="0"/>
    <n v="0"/>
  </r>
  <r>
    <x v="0"/>
    <x v="1"/>
    <x v="2"/>
    <x v="8"/>
    <x v="18"/>
    <s v="SE3_large"/>
    <x v="0"/>
    <x v="0"/>
    <n v="0"/>
    <n v="0"/>
  </r>
  <r>
    <x v="0"/>
    <x v="1"/>
    <x v="2"/>
    <x v="8"/>
    <x v="18"/>
    <s v="SE3_large"/>
    <x v="0"/>
    <x v="1"/>
    <n v="0"/>
    <n v="0"/>
  </r>
  <r>
    <x v="0"/>
    <x v="1"/>
    <x v="2"/>
    <x v="8"/>
    <x v="18"/>
    <s v="SE3_large"/>
    <x v="0"/>
    <x v="2"/>
    <n v="0"/>
    <n v="0"/>
  </r>
  <r>
    <x v="0"/>
    <x v="1"/>
    <x v="2"/>
    <x v="8"/>
    <x v="18"/>
    <s v="SE3_large"/>
    <x v="1"/>
    <x v="0"/>
    <n v="0"/>
    <n v="0"/>
  </r>
  <r>
    <x v="0"/>
    <x v="1"/>
    <x v="2"/>
    <x v="8"/>
    <x v="18"/>
    <s v="SE3_large"/>
    <x v="1"/>
    <x v="1"/>
    <n v="0"/>
    <n v="0"/>
  </r>
  <r>
    <x v="0"/>
    <x v="1"/>
    <x v="2"/>
    <x v="8"/>
    <x v="18"/>
    <s v="SE3_large"/>
    <x v="1"/>
    <x v="2"/>
    <n v="0"/>
    <n v="0"/>
  </r>
  <r>
    <x v="0"/>
    <x v="1"/>
    <x v="2"/>
    <x v="8"/>
    <x v="18"/>
    <s v="SE3_medium"/>
    <x v="0"/>
    <x v="0"/>
    <n v="0"/>
    <n v="0"/>
  </r>
  <r>
    <x v="0"/>
    <x v="1"/>
    <x v="2"/>
    <x v="8"/>
    <x v="18"/>
    <s v="SE3_medium"/>
    <x v="0"/>
    <x v="1"/>
    <n v="2525"/>
    <n v="9090"/>
  </r>
  <r>
    <x v="0"/>
    <x v="1"/>
    <x v="2"/>
    <x v="8"/>
    <x v="18"/>
    <s v="SE3_medium"/>
    <x v="0"/>
    <x v="2"/>
    <n v="0"/>
    <n v="0"/>
  </r>
  <r>
    <x v="0"/>
    <x v="1"/>
    <x v="2"/>
    <x v="8"/>
    <x v="18"/>
    <s v="SE3_medium"/>
    <x v="1"/>
    <x v="0"/>
    <n v="0"/>
    <n v="0"/>
  </r>
  <r>
    <x v="0"/>
    <x v="1"/>
    <x v="2"/>
    <x v="8"/>
    <x v="18"/>
    <s v="SE3_medium"/>
    <x v="1"/>
    <x v="1"/>
    <n v="2525"/>
    <n v="9090"/>
  </r>
  <r>
    <x v="0"/>
    <x v="1"/>
    <x v="2"/>
    <x v="8"/>
    <x v="18"/>
    <s v="SE3_medium"/>
    <x v="1"/>
    <x v="2"/>
    <n v="0"/>
    <n v="0"/>
  </r>
  <r>
    <x v="0"/>
    <x v="1"/>
    <x v="2"/>
    <x v="8"/>
    <x v="18"/>
    <s v="SE3_small"/>
    <x v="0"/>
    <x v="0"/>
    <n v="200"/>
    <n v="720"/>
  </r>
  <r>
    <x v="0"/>
    <x v="1"/>
    <x v="2"/>
    <x v="8"/>
    <x v="18"/>
    <s v="SE3_small"/>
    <x v="0"/>
    <x v="1"/>
    <n v="200"/>
    <n v="720"/>
  </r>
  <r>
    <x v="0"/>
    <x v="1"/>
    <x v="2"/>
    <x v="8"/>
    <x v="18"/>
    <s v="SE3_small"/>
    <x v="0"/>
    <x v="2"/>
    <n v="0"/>
    <n v="0"/>
  </r>
  <r>
    <x v="0"/>
    <x v="1"/>
    <x v="2"/>
    <x v="8"/>
    <x v="18"/>
    <s v="SE3_small"/>
    <x v="1"/>
    <x v="0"/>
    <n v="0"/>
    <n v="0"/>
  </r>
  <r>
    <x v="0"/>
    <x v="1"/>
    <x v="2"/>
    <x v="8"/>
    <x v="18"/>
    <s v="SE3_small"/>
    <x v="1"/>
    <x v="1"/>
    <n v="0"/>
    <n v="0"/>
  </r>
  <r>
    <x v="0"/>
    <x v="1"/>
    <x v="2"/>
    <x v="8"/>
    <x v="18"/>
    <s v="SE3_small"/>
    <x v="1"/>
    <x v="2"/>
    <n v="0"/>
    <n v="0"/>
  </r>
  <r>
    <x v="0"/>
    <x v="1"/>
    <x v="2"/>
    <x v="8"/>
    <x v="19"/>
    <s v="SE4_IND"/>
    <x v="0"/>
    <x v="0"/>
    <n v="0"/>
    <n v="0"/>
  </r>
  <r>
    <x v="0"/>
    <x v="1"/>
    <x v="2"/>
    <x v="8"/>
    <x v="19"/>
    <s v="SE4_IND"/>
    <x v="0"/>
    <x v="1"/>
    <n v="0"/>
    <n v="0"/>
  </r>
  <r>
    <x v="0"/>
    <x v="1"/>
    <x v="2"/>
    <x v="8"/>
    <x v="19"/>
    <s v="SE4_IND"/>
    <x v="0"/>
    <x v="2"/>
    <n v="0"/>
    <n v="0"/>
  </r>
  <r>
    <x v="0"/>
    <x v="1"/>
    <x v="2"/>
    <x v="8"/>
    <x v="19"/>
    <s v="SE4_IND"/>
    <x v="1"/>
    <x v="0"/>
    <n v="0"/>
    <n v="0"/>
  </r>
  <r>
    <x v="0"/>
    <x v="1"/>
    <x v="2"/>
    <x v="8"/>
    <x v="19"/>
    <s v="SE4_IND"/>
    <x v="1"/>
    <x v="1"/>
    <n v="0"/>
    <n v="0"/>
  </r>
  <r>
    <x v="0"/>
    <x v="1"/>
    <x v="2"/>
    <x v="8"/>
    <x v="19"/>
    <s v="SE4_IND"/>
    <x v="1"/>
    <x v="2"/>
    <n v="0"/>
    <n v="0"/>
  </r>
  <r>
    <x v="0"/>
    <x v="1"/>
    <x v="2"/>
    <x v="8"/>
    <x v="19"/>
    <s v="SE4_large"/>
    <x v="0"/>
    <x v="0"/>
    <n v="0"/>
    <n v="0"/>
  </r>
  <r>
    <x v="0"/>
    <x v="1"/>
    <x v="2"/>
    <x v="8"/>
    <x v="19"/>
    <s v="SE4_large"/>
    <x v="0"/>
    <x v="1"/>
    <n v="0"/>
    <n v="0"/>
  </r>
  <r>
    <x v="0"/>
    <x v="1"/>
    <x v="2"/>
    <x v="8"/>
    <x v="19"/>
    <s v="SE4_large"/>
    <x v="0"/>
    <x v="2"/>
    <n v="0"/>
    <n v="0"/>
  </r>
  <r>
    <x v="0"/>
    <x v="1"/>
    <x v="2"/>
    <x v="8"/>
    <x v="19"/>
    <s v="SE4_large"/>
    <x v="1"/>
    <x v="0"/>
    <n v="0"/>
    <n v="0"/>
  </r>
  <r>
    <x v="0"/>
    <x v="1"/>
    <x v="2"/>
    <x v="8"/>
    <x v="19"/>
    <s v="SE4_large"/>
    <x v="1"/>
    <x v="1"/>
    <n v="0"/>
    <n v="0"/>
  </r>
  <r>
    <x v="0"/>
    <x v="1"/>
    <x v="2"/>
    <x v="8"/>
    <x v="19"/>
    <s v="SE4_large"/>
    <x v="1"/>
    <x v="2"/>
    <n v="0"/>
    <n v="0"/>
  </r>
  <r>
    <x v="0"/>
    <x v="1"/>
    <x v="2"/>
    <x v="8"/>
    <x v="19"/>
    <s v="SE4_medium"/>
    <x v="0"/>
    <x v="0"/>
    <n v="0"/>
    <n v="0"/>
  </r>
  <r>
    <x v="0"/>
    <x v="1"/>
    <x v="2"/>
    <x v="8"/>
    <x v="19"/>
    <s v="SE4_medium"/>
    <x v="0"/>
    <x v="1"/>
    <n v="42.5"/>
    <n v="153"/>
  </r>
  <r>
    <x v="0"/>
    <x v="1"/>
    <x v="2"/>
    <x v="8"/>
    <x v="19"/>
    <s v="SE4_medium"/>
    <x v="0"/>
    <x v="2"/>
    <n v="0"/>
    <n v="0"/>
  </r>
  <r>
    <x v="0"/>
    <x v="1"/>
    <x v="2"/>
    <x v="8"/>
    <x v="19"/>
    <s v="SE4_medium"/>
    <x v="1"/>
    <x v="0"/>
    <n v="0"/>
    <n v="0"/>
  </r>
  <r>
    <x v="0"/>
    <x v="1"/>
    <x v="2"/>
    <x v="8"/>
    <x v="19"/>
    <s v="SE4_medium"/>
    <x v="1"/>
    <x v="1"/>
    <n v="0"/>
    <n v="0"/>
  </r>
  <r>
    <x v="0"/>
    <x v="1"/>
    <x v="2"/>
    <x v="8"/>
    <x v="19"/>
    <s v="SE4_medium"/>
    <x v="1"/>
    <x v="2"/>
    <n v="0"/>
    <n v="0"/>
  </r>
  <r>
    <x v="0"/>
    <x v="1"/>
    <x v="2"/>
    <x v="8"/>
    <x v="19"/>
    <s v="SE4_small"/>
    <x v="0"/>
    <x v="0"/>
    <n v="0"/>
    <n v="0"/>
  </r>
  <r>
    <x v="0"/>
    <x v="1"/>
    <x v="2"/>
    <x v="8"/>
    <x v="19"/>
    <s v="SE4_small"/>
    <x v="0"/>
    <x v="1"/>
    <n v="0"/>
    <n v="0"/>
  </r>
  <r>
    <x v="0"/>
    <x v="1"/>
    <x v="2"/>
    <x v="8"/>
    <x v="19"/>
    <s v="SE4_small"/>
    <x v="0"/>
    <x v="2"/>
    <n v="0"/>
    <n v="0"/>
  </r>
  <r>
    <x v="0"/>
    <x v="1"/>
    <x v="2"/>
    <x v="8"/>
    <x v="19"/>
    <s v="SE4_small"/>
    <x v="1"/>
    <x v="0"/>
    <n v="0"/>
    <n v="0"/>
  </r>
  <r>
    <x v="0"/>
    <x v="1"/>
    <x v="2"/>
    <x v="8"/>
    <x v="19"/>
    <s v="SE4_small"/>
    <x v="1"/>
    <x v="1"/>
    <n v="0"/>
    <n v="0"/>
  </r>
  <r>
    <x v="0"/>
    <x v="1"/>
    <x v="2"/>
    <x v="8"/>
    <x v="19"/>
    <s v="SE4_small"/>
    <x v="1"/>
    <x v="2"/>
    <n v="0"/>
    <n v="0"/>
  </r>
</pivotCacheRecords>
</file>

<file path=xl/pivotCache/pivotCacheRecords12.xml><?xml version="1.0" encoding="utf-8"?>
<pivotCacheRecords xmlns="http://schemas.openxmlformats.org/spreadsheetml/2006/main" xmlns:r="http://schemas.openxmlformats.org/officeDocument/2006/relationships" count="104">
  <r>
    <x v="0"/>
    <x v="0"/>
    <x v="0"/>
    <x v="0"/>
    <x v="0"/>
    <x v="0"/>
    <x v="0"/>
    <x v="0"/>
  </r>
  <r>
    <x v="0"/>
    <x v="0"/>
    <x v="0"/>
    <x v="0"/>
    <x v="0"/>
    <x v="0"/>
    <x v="1"/>
    <x v="1"/>
  </r>
  <r>
    <x v="0"/>
    <x v="0"/>
    <x v="0"/>
    <x v="1"/>
    <x v="1"/>
    <x v="1"/>
    <x v="0"/>
    <x v="2"/>
  </r>
  <r>
    <x v="0"/>
    <x v="0"/>
    <x v="0"/>
    <x v="1"/>
    <x v="1"/>
    <x v="1"/>
    <x v="1"/>
    <x v="3"/>
  </r>
  <r>
    <x v="0"/>
    <x v="0"/>
    <x v="0"/>
    <x v="2"/>
    <x v="2"/>
    <x v="2"/>
    <x v="0"/>
    <x v="4"/>
  </r>
  <r>
    <x v="0"/>
    <x v="0"/>
    <x v="0"/>
    <x v="2"/>
    <x v="2"/>
    <x v="2"/>
    <x v="1"/>
    <x v="5"/>
  </r>
  <r>
    <x v="0"/>
    <x v="0"/>
    <x v="0"/>
    <x v="2"/>
    <x v="3"/>
    <x v="3"/>
    <x v="0"/>
    <x v="6"/>
  </r>
  <r>
    <x v="0"/>
    <x v="0"/>
    <x v="0"/>
    <x v="2"/>
    <x v="3"/>
    <x v="3"/>
    <x v="1"/>
    <x v="7"/>
  </r>
  <r>
    <x v="0"/>
    <x v="0"/>
    <x v="0"/>
    <x v="2"/>
    <x v="4"/>
    <x v="4"/>
    <x v="0"/>
    <x v="8"/>
  </r>
  <r>
    <x v="0"/>
    <x v="0"/>
    <x v="0"/>
    <x v="2"/>
    <x v="4"/>
    <x v="4"/>
    <x v="1"/>
    <x v="9"/>
  </r>
  <r>
    <x v="0"/>
    <x v="0"/>
    <x v="0"/>
    <x v="2"/>
    <x v="5"/>
    <x v="5"/>
    <x v="0"/>
    <x v="10"/>
  </r>
  <r>
    <x v="0"/>
    <x v="0"/>
    <x v="0"/>
    <x v="2"/>
    <x v="5"/>
    <x v="5"/>
    <x v="1"/>
    <x v="11"/>
  </r>
  <r>
    <x v="0"/>
    <x v="0"/>
    <x v="0"/>
    <x v="3"/>
    <x v="6"/>
    <x v="6"/>
    <x v="0"/>
    <x v="12"/>
  </r>
  <r>
    <x v="0"/>
    <x v="0"/>
    <x v="0"/>
    <x v="3"/>
    <x v="6"/>
    <x v="6"/>
    <x v="1"/>
    <x v="12"/>
  </r>
  <r>
    <x v="0"/>
    <x v="0"/>
    <x v="0"/>
    <x v="3"/>
    <x v="6"/>
    <x v="7"/>
    <x v="0"/>
    <x v="12"/>
  </r>
  <r>
    <x v="0"/>
    <x v="0"/>
    <x v="0"/>
    <x v="3"/>
    <x v="6"/>
    <x v="7"/>
    <x v="1"/>
    <x v="13"/>
  </r>
  <r>
    <x v="0"/>
    <x v="0"/>
    <x v="0"/>
    <x v="4"/>
    <x v="7"/>
    <x v="8"/>
    <x v="0"/>
    <x v="14"/>
  </r>
  <r>
    <x v="0"/>
    <x v="0"/>
    <x v="0"/>
    <x v="4"/>
    <x v="7"/>
    <x v="8"/>
    <x v="1"/>
    <x v="15"/>
  </r>
  <r>
    <x v="0"/>
    <x v="0"/>
    <x v="0"/>
    <x v="4"/>
    <x v="8"/>
    <x v="9"/>
    <x v="0"/>
    <x v="16"/>
  </r>
  <r>
    <x v="0"/>
    <x v="0"/>
    <x v="0"/>
    <x v="4"/>
    <x v="8"/>
    <x v="9"/>
    <x v="1"/>
    <x v="17"/>
  </r>
  <r>
    <x v="0"/>
    <x v="0"/>
    <x v="0"/>
    <x v="4"/>
    <x v="9"/>
    <x v="10"/>
    <x v="0"/>
    <x v="18"/>
  </r>
  <r>
    <x v="0"/>
    <x v="0"/>
    <x v="0"/>
    <x v="4"/>
    <x v="9"/>
    <x v="10"/>
    <x v="1"/>
    <x v="19"/>
  </r>
  <r>
    <x v="0"/>
    <x v="0"/>
    <x v="0"/>
    <x v="4"/>
    <x v="10"/>
    <x v="11"/>
    <x v="0"/>
    <x v="20"/>
  </r>
  <r>
    <x v="0"/>
    <x v="0"/>
    <x v="0"/>
    <x v="4"/>
    <x v="10"/>
    <x v="11"/>
    <x v="1"/>
    <x v="21"/>
  </r>
  <r>
    <x v="0"/>
    <x v="0"/>
    <x v="0"/>
    <x v="4"/>
    <x v="11"/>
    <x v="12"/>
    <x v="0"/>
    <x v="22"/>
  </r>
  <r>
    <x v="0"/>
    <x v="0"/>
    <x v="0"/>
    <x v="4"/>
    <x v="11"/>
    <x v="12"/>
    <x v="1"/>
    <x v="23"/>
  </r>
  <r>
    <x v="0"/>
    <x v="0"/>
    <x v="1"/>
    <x v="0"/>
    <x v="0"/>
    <x v="0"/>
    <x v="0"/>
    <x v="0"/>
  </r>
  <r>
    <x v="0"/>
    <x v="0"/>
    <x v="1"/>
    <x v="0"/>
    <x v="0"/>
    <x v="0"/>
    <x v="1"/>
    <x v="1"/>
  </r>
  <r>
    <x v="0"/>
    <x v="0"/>
    <x v="1"/>
    <x v="1"/>
    <x v="1"/>
    <x v="1"/>
    <x v="0"/>
    <x v="2"/>
  </r>
  <r>
    <x v="0"/>
    <x v="0"/>
    <x v="1"/>
    <x v="1"/>
    <x v="1"/>
    <x v="1"/>
    <x v="1"/>
    <x v="3"/>
  </r>
  <r>
    <x v="0"/>
    <x v="0"/>
    <x v="1"/>
    <x v="2"/>
    <x v="2"/>
    <x v="2"/>
    <x v="0"/>
    <x v="4"/>
  </r>
  <r>
    <x v="0"/>
    <x v="0"/>
    <x v="1"/>
    <x v="2"/>
    <x v="2"/>
    <x v="2"/>
    <x v="1"/>
    <x v="5"/>
  </r>
  <r>
    <x v="0"/>
    <x v="0"/>
    <x v="1"/>
    <x v="2"/>
    <x v="3"/>
    <x v="3"/>
    <x v="0"/>
    <x v="6"/>
  </r>
  <r>
    <x v="0"/>
    <x v="0"/>
    <x v="1"/>
    <x v="2"/>
    <x v="3"/>
    <x v="3"/>
    <x v="1"/>
    <x v="7"/>
  </r>
  <r>
    <x v="0"/>
    <x v="0"/>
    <x v="1"/>
    <x v="2"/>
    <x v="4"/>
    <x v="4"/>
    <x v="0"/>
    <x v="8"/>
  </r>
  <r>
    <x v="0"/>
    <x v="0"/>
    <x v="1"/>
    <x v="2"/>
    <x v="4"/>
    <x v="4"/>
    <x v="1"/>
    <x v="9"/>
  </r>
  <r>
    <x v="0"/>
    <x v="0"/>
    <x v="1"/>
    <x v="2"/>
    <x v="5"/>
    <x v="5"/>
    <x v="0"/>
    <x v="24"/>
  </r>
  <r>
    <x v="0"/>
    <x v="0"/>
    <x v="1"/>
    <x v="2"/>
    <x v="5"/>
    <x v="5"/>
    <x v="1"/>
    <x v="11"/>
  </r>
  <r>
    <x v="0"/>
    <x v="0"/>
    <x v="1"/>
    <x v="3"/>
    <x v="6"/>
    <x v="6"/>
    <x v="0"/>
    <x v="12"/>
  </r>
  <r>
    <x v="0"/>
    <x v="0"/>
    <x v="1"/>
    <x v="3"/>
    <x v="6"/>
    <x v="6"/>
    <x v="1"/>
    <x v="12"/>
  </r>
  <r>
    <x v="0"/>
    <x v="0"/>
    <x v="1"/>
    <x v="3"/>
    <x v="6"/>
    <x v="7"/>
    <x v="0"/>
    <x v="25"/>
  </r>
  <r>
    <x v="0"/>
    <x v="0"/>
    <x v="1"/>
    <x v="3"/>
    <x v="6"/>
    <x v="7"/>
    <x v="1"/>
    <x v="12"/>
  </r>
  <r>
    <x v="0"/>
    <x v="0"/>
    <x v="1"/>
    <x v="4"/>
    <x v="7"/>
    <x v="8"/>
    <x v="0"/>
    <x v="14"/>
  </r>
  <r>
    <x v="0"/>
    <x v="0"/>
    <x v="1"/>
    <x v="4"/>
    <x v="7"/>
    <x v="8"/>
    <x v="1"/>
    <x v="15"/>
  </r>
  <r>
    <x v="0"/>
    <x v="0"/>
    <x v="1"/>
    <x v="4"/>
    <x v="8"/>
    <x v="9"/>
    <x v="0"/>
    <x v="26"/>
  </r>
  <r>
    <x v="0"/>
    <x v="0"/>
    <x v="1"/>
    <x v="4"/>
    <x v="8"/>
    <x v="9"/>
    <x v="1"/>
    <x v="17"/>
  </r>
  <r>
    <x v="0"/>
    <x v="0"/>
    <x v="1"/>
    <x v="4"/>
    <x v="9"/>
    <x v="10"/>
    <x v="0"/>
    <x v="18"/>
  </r>
  <r>
    <x v="0"/>
    <x v="0"/>
    <x v="1"/>
    <x v="4"/>
    <x v="9"/>
    <x v="10"/>
    <x v="1"/>
    <x v="19"/>
  </r>
  <r>
    <x v="0"/>
    <x v="0"/>
    <x v="1"/>
    <x v="4"/>
    <x v="10"/>
    <x v="11"/>
    <x v="0"/>
    <x v="20"/>
  </r>
  <r>
    <x v="0"/>
    <x v="0"/>
    <x v="1"/>
    <x v="4"/>
    <x v="10"/>
    <x v="11"/>
    <x v="1"/>
    <x v="21"/>
  </r>
  <r>
    <x v="0"/>
    <x v="0"/>
    <x v="1"/>
    <x v="4"/>
    <x v="11"/>
    <x v="12"/>
    <x v="0"/>
    <x v="22"/>
  </r>
  <r>
    <x v="0"/>
    <x v="0"/>
    <x v="1"/>
    <x v="4"/>
    <x v="11"/>
    <x v="12"/>
    <x v="1"/>
    <x v="23"/>
  </r>
  <r>
    <x v="0"/>
    <x v="1"/>
    <x v="1"/>
    <x v="0"/>
    <x v="0"/>
    <x v="0"/>
    <x v="0"/>
    <x v="0"/>
  </r>
  <r>
    <x v="0"/>
    <x v="1"/>
    <x v="1"/>
    <x v="0"/>
    <x v="0"/>
    <x v="0"/>
    <x v="1"/>
    <x v="1"/>
  </r>
  <r>
    <x v="0"/>
    <x v="1"/>
    <x v="1"/>
    <x v="1"/>
    <x v="1"/>
    <x v="1"/>
    <x v="0"/>
    <x v="2"/>
  </r>
  <r>
    <x v="0"/>
    <x v="1"/>
    <x v="1"/>
    <x v="1"/>
    <x v="1"/>
    <x v="1"/>
    <x v="1"/>
    <x v="3"/>
  </r>
  <r>
    <x v="0"/>
    <x v="1"/>
    <x v="1"/>
    <x v="2"/>
    <x v="2"/>
    <x v="2"/>
    <x v="0"/>
    <x v="4"/>
  </r>
  <r>
    <x v="0"/>
    <x v="1"/>
    <x v="1"/>
    <x v="2"/>
    <x v="2"/>
    <x v="2"/>
    <x v="1"/>
    <x v="5"/>
  </r>
  <r>
    <x v="0"/>
    <x v="1"/>
    <x v="1"/>
    <x v="2"/>
    <x v="3"/>
    <x v="3"/>
    <x v="0"/>
    <x v="6"/>
  </r>
  <r>
    <x v="0"/>
    <x v="1"/>
    <x v="1"/>
    <x v="2"/>
    <x v="3"/>
    <x v="3"/>
    <x v="1"/>
    <x v="7"/>
  </r>
  <r>
    <x v="0"/>
    <x v="1"/>
    <x v="1"/>
    <x v="2"/>
    <x v="4"/>
    <x v="4"/>
    <x v="0"/>
    <x v="8"/>
  </r>
  <r>
    <x v="0"/>
    <x v="1"/>
    <x v="1"/>
    <x v="2"/>
    <x v="4"/>
    <x v="4"/>
    <x v="1"/>
    <x v="9"/>
  </r>
  <r>
    <x v="0"/>
    <x v="1"/>
    <x v="1"/>
    <x v="2"/>
    <x v="5"/>
    <x v="5"/>
    <x v="0"/>
    <x v="24"/>
  </r>
  <r>
    <x v="0"/>
    <x v="1"/>
    <x v="1"/>
    <x v="2"/>
    <x v="5"/>
    <x v="5"/>
    <x v="1"/>
    <x v="11"/>
  </r>
  <r>
    <x v="0"/>
    <x v="1"/>
    <x v="1"/>
    <x v="3"/>
    <x v="6"/>
    <x v="6"/>
    <x v="0"/>
    <x v="12"/>
  </r>
  <r>
    <x v="0"/>
    <x v="1"/>
    <x v="1"/>
    <x v="3"/>
    <x v="6"/>
    <x v="6"/>
    <x v="1"/>
    <x v="12"/>
  </r>
  <r>
    <x v="0"/>
    <x v="1"/>
    <x v="1"/>
    <x v="3"/>
    <x v="6"/>
    <x v="7"/>
    <x v="0"/>
    <x v="25"/>
  </r>
  <r>
    <x v="0"/>
    <x v="1"/>
    <x v="1"/>
    <x v="3"/>
    <x v="6"/>
    <x v="7"/>
    <x v="1"/>
    <x v="12"/>
  </r>
  <r>
    <x v="0"/>
    <x v="1"/>
    <x v="1"/>
    <x v="4"/>
    <x v="7"/>
    <x v="8"/>
    <x v="0"/>
    <x v="14"/>
  </r>
  <r>
    <x v="0"/>
    <x v="1"/>
    <x v="1"/>
    <x v="4"/>
    <x v="7"/>
    <x v="8"/>
    <x v="1"/>
    <x v="15"/>
  </r>
  <r>
    <x v="0"/>
    <x v="1"/>
    <x v="1"/>
    <x v="4"/>
    <x v="8"/>
    <x v="9"/>
    <x v="0"/>
    <x v="26"/>
  </r>
  <r>
    <x v="0"/>
    <x v="1"/>
    <x v="1"/>
    <x v="4"/>
    <x v="8"/>
    <x v="9"/>
    <x v="1"/>
    <x v="17"/>
  </r>
  <r>
    <x v="0"/>
    <x v="1"/>
    <x v="1"/>
    <x v="4"/>
    <x v="9"/>
    <x v="10"/>
    <x v="0"/>
    <x v="18"/>
  </r>
  <r>
    <x v="0"/>
    <x v="1"/>
    <x v="1"/>
    <x v="4"/>
    <x v="9"/>
    <x v="10"/>
    <x v="1"/>
    <x v="19"/>
  </r>
  <r>
    <x v="0"/>
    <x v="1"/>
    <x v="1"/>
    <x v="4"/>
    <x v="10"/>
    <x v="11"/>
    <x v="0"/>
    <x v="20"/>
  </r>
  <r>
    <x v="0"/>
    <x v="1"/>
    <x v="1"/>
    <x v="4"/>
    <x v="10"/>
    <x v="11"/>
    <x v="1"/>
    <x v="21"/>
  </r>
  <r>
    <x v="0"/>
    <x v="1"/>
    <x v="1"/>
    <x v="4"/>
    <x v="11"/>
    <x v="12"/>
    <x v="0"/>
    <x v="22"/>
  </r>
  <r>
    <x v="0"/>
    <x v="1"/>
    <x v="1"/>
    <x v="4"/>
    <x v="11"/>
    <x v="12"/>
    <x v="1"/>
    <x v="23"/>
  </r>
  <r>
    <x v="0"/>
    <x v="1"/>
    <x v="2"/>
    <x v="0"/>
    <x v="0"/>
    <x v="0"/>
    <x v="0"/>
    <x v="0"/>
  </r>
  <r>
    <x v="0"/>
    <x v="1"/>
    <x v="2"/>
    <x v="0"/>
    <x v="0"/>
    <x v="0"/>
    <x v="1"/>
    <x v="1"/>
  </r>
  <r>
    <x v="0"/>
    <x v="1"/>
    <x v="2"/>
    <x v="1"/>
    <x v="1"/>
    <x v="1"/>
    <x v="0"/>
    <x v="2"/>
  </r>
  <r>
    <x v="0"/>
    <x v="1"/>
    <x v="2"/>
    <x v="1"/>
    <x v="1"/>
    <x v="1"/>
    <x v="1"/>
    <x v="3"/>
  </r>
  <r>
    <x v="0"/>
    <x v="1"/>
    <x v="2"/>
    <x v="2"/>
    <x v="2"/>
    <x v="2"/>
    <x v="0"/>
    <x v="4"/>
  </r>
  <r>
    <x v="0"/>
    <x v="1"/>
    <x v="2"/>
    <x v="2"/>
    <x v="2"/>
    <x v="2"/>
    <x v="1"/>
    <x v="5"/>
  </r>
  <r>
    <x v="0"/>
    <x v="1"/>
    <x v="2"/>
    <x v="2"/>
    <x v="3"/>
    <x v="3"/>
    <x v="0"/>
    <x v="6"/>
  </r>
  <r>
    <x v="0"/>
    <x v="1"/>
    <x v="2"/>
    <x v="2"/>
    <x v="3"/>
    <x v="3"/>
    <x v="1"/>
    <x v="7"/>
  </r>
  <r>
    <x v="0"/>
    <x v="1"/>
    <x v="2"/>
    <x v="2"/>
    <x v="4"/>
    <x v="4"/>
    <x v="0"/>
    <x v="8"/>
  </r>
  <r>
    <x v="0"/>
    <x v="1"/>
    <x v="2"/>
    <x v="2"/>
    <x v="4"/>
    <x v="4"/>
    <x v="1"/>
    <x v="9"/>
  </r>
  <r>
    <x v="0"/>
    <x v="1"/>
    <x v="2"/>
    <x v="2"/>
    <x v="5"/>
    <x v="5"/>
    <x v="0"/>
    <x v="24"/>
  </r>
  <r>
    <x v="0"/>
    <x v="1"/>
    <x v="2"/>
    <x v="2"/>
    <x v="5"/>
    <x v="5"/>
    <x v="1"/>
    <x v="11"/>
  </r>
  <r>
    <x v="0"/>
    <x v="1"/>
    <x v="2"/>
    <x v="3"/>
    <x v="6"/>
    <x v="6"/>
    <x v="0"/>
    <x v="12"/>
  </r>
  <r>
    <x v="0"/>
    <x v="1"/>
    <x v="2"/>
    <x v="3"/>
    <x v="6"/>
    <x v="6"/>
    <x v="1"/>
    <x v="12"/>
  </r>
  <r>
    <x v="0"/>
    <x v="1"/>
    <x v="2"/>
    <x v="3"/>
    <x v="6"/>
    <x v="7"/>
    <x v="0"/>
    <x v="25"/>
  </r>
  <r>
    <x v="0"/>
    <x v="1"/>
    <x v="2"/>
    <x v="3"/>
    <x v="6"/>
    <x v="7"/>
    <x v="1"/>
    <x v="12"/>
  </r>
  <r>
    <x v="0"/>
    <x v="1"/>
    <x v="2"/>
    <x v="4"/>
    <x v="7"/>
    <x v="8"/>
    <x v="0"/>
    <x v="14"/>
  </r>
  <r>
    <x v="0"/>
    <x v="1"/>
    <x v="2"/>
    <x v="4"/>
    <x v="7"/>
    <x v="8"/>
    <x v="1"/>
    <x v="15"/>
  </r>
  <r>
    <x v="0"/>
    <x v="1"/>
    <x v="2"/>
    <x v="4"/>
    <x v="8"/>
    <x v="9"/>
    <x v="0"/>
    <x v="26"/>
  </r>
  <r>
    <x v="0"/>
    <x v="1"/>
    <x v="2"/>
    <x v="4"/>
    <x v="8"/>
    <x v="9"/>
    <x v="1"/>
    <x v="17"/>
  </r>
  <r>
    <x v="0"/>
    <x v="1"/>
    <x v="2"/>
    <x v="4"/>
    <x v="9"/>
    <x v="10"/>
    <x v="0"/>
    <x v="18"/>
  </r>
  <r>
    <x v="0"/>
    <x v="1"/>
    <x v="2"/>
    <x v="4"/>
    <x v="9"/>
    <x v="10"/>
    <x v="1"/>
    <x v="19"/>
  </r>
  <r>
    <x v="0"/>
    <x v="1"/>
    <x v="2"/>
    <x v="4"/>
    <x v="10"/>
    <x v="11"/>
    <x v="0"/>
    <x v="20"/>
  </r>
  <r>
    <x v="0"/>
    <x v="1"/>
    <x v="2"/>
    <x v="4"/>
    <x v="10"/>
    <x v="11"/>
    <x v="1"/>
    <x v="21"/>
  </r>
  <r>
    <x v="0"/>
    <x v="1"/>
    <x v="2"/>
    <x v="4"/>
    <x v="11"/>
    <x v="12"/>
    <x v="0"/>
    <x v="22"/>
  </r>
  <r>
    <x v="0"/>
    <x v="1"/>
    <x v="2"/>
    <x v="4"/>
    <x v="11"/>
    <x v="12"/>
    <x v="1"/>
    <x v="23"/>
  </r>
</pivotCacheRecords>
</file>

<file path=xl/pivotCache/pivotCacheRecords13.xml><?xml version="1.0" encoding="utf-8"?>
<pivotCacheRecords xmlns="http://schemas.openxmlformats.org/spreadsheetml/2006/main" xmlns:r="http://schemas.openxmlformats.org/officeDocument/2006/relationships" count="2088">
  <r>
    <x v="0"/>
    <x v="0"/>
    <x v="0"/>
    <x v="0"/>
    <x v="0"/>
    <x v="0"/>
    <x v="0"/>
    <n v="0"/>
  </r>
  <r>
    <x v="0"/>
    <x v="0"/>
    <x v="0"/>
    <x v="0"/>
    <x v="0"/>
    <x v="0"/>
    <x v="1"/>
    <n v="0"/>
  </r>
  <r>
    <x v="0"/>
    <x v="0"/>
    <x v="0"/>
    <x v="0"/>
    <x v="0"/>
    <x v="0"/>
    <x v="2"/>
    <n v="0"/>
  </r>
  <r>
    <x v="0"/>
    <x v="0"/>
    <x v="0"/>
    <x v="0"/>
    <x v="0"/>
    <x v="1"/>
    <x v="0"/>
    <n v="-1.5790970096336401"/>
  </r>
  <r>
    <x v="0"/>
    <x v="0"/>
    <x v="0"/>
    <x v="0"/>
    <x v="0"/>
    <x v="1"/>
    <x v="1"/>
    <n v="0"/>
  </r>
  <r>
    <x v="0"/>
    <x v="0"/>
    <x v="0"/>
    <x v="0"/>
    <x v="0"/>
    <x v="1"/>
    <x v="2"/>
    <n v="0"/>
  </r>
  <r>
    <x v="0"/>
    <x v="0"/>
    <x v="0"/>
    <x v="0"/>
    <x v="1"/>
    <x v="0"/>
    <x v="0"/>
    <n v="2.7090000000000001"/>
  </r>
  <r>
    <x v="0"/>
    <x v="0"/>
    <x v="0"/>
    <x v="0"/>
    <x v="1"/>
    <x v="0"/>
    <x v="1"/>
    <n v="2.7090000000000001"/>
  </r>
  <r>
    <x v="0"/>
    <x v="0"/>
    <x v="0"/>
    <x v="0"/>
    <x v="1"/>
    <x v="0"/>
    <x v="2"/>
    <n v="2.7090000000000001"/>
  </r>
  <r>
    <x v="0"/>
    <x v="0"/>
    <x v="0"/>
    <x v="0"/>
    <x v="1"/>
    <x v="1"/>
    <x v="0"/>
    <n v="2.7090000000000001"/>
  </r>
  <r>
    <x v="0"/>
    <x v="0"/>
    <x v="0"/>
    <x v="0"/>
    <x v="1"/>
    <x v="1"/>
    <x v="1"/>
    <n v="2.7090000000000001"/>
  </r>
  <r>
    <x v="0"/>
    <x v="0"/>
    <x v="0"/>
    <x v="0"/>
    <x v="1"/>
    <x v="1"/>
    <x v="2"/>
    <n v="2.7090000000000001"/>
  </r>
  <r>
    <x v="0"/>
    <x v="0"/>
    <x v="0"/>
    <x v="0"/>
    <x v="2"/>
    <x v="0"/>
    <x v="0"/>
    <n v="6.3467807997415596E-2"/>
  </r>
  <r>
    <x v="0"/>
    <x v="0"/>
    <x v="0"/>
    <x v="0"/>
    <x v="2"/>
    <x v="0"/>
    <x v="1"/>
    <n v="0.90240455991053403"/>
  </r>
  <r>
    <x v="0"/>
    <x v="0"/>
    <x v="0"/>
    <x v="0"/>
    <x v="2"/>
    <x v="0"/>
    <x v="2"/>
    <n v="0"/>
  </r>
  <r>
    <x v="0"/>
    <x v="0"/>
    <x v="0"/>
    <x v="0"/>
    <x v="2"/>
    <x v="1"/>
    <x v="0"/>
    <n v="0"/>
  </r>
  <r>
    <x v="0"/>
    <x v="0"/>
    <x v="0"/>
    <x v="0"/>
    <x v="2"/>
    <x v="1"/>
    <x v="1"/>
    <n v="1.1876261690512799"/>
  </r>
  <r>
    <x v="0"/>
    <x v="0"/>
    <x v="0"/>
    <x v="0"/>
    <x v="2"/>
    <x v="1"/>
    <x v="2"/>
    <n v="0"/>
  </r>
  <r>
    <x v="0"/>
    <x v="0"/>
    <x v="0"/>
    <x v="0"/>
    <x v="3"/>
    <x v="0"/>
    <x v="0"/>
    <n v="0"/>
  </r>
  <r>
    <x v="0"/>
    <x v="0"/>
    <x v="0"/>
    <x v="0"/>
    <x v="3"/>
    <x v="0"/>
    <x v="1"/>
    <n v="0"/>
  </r>
  <r>
    <x v="0"/>
    <x v="0"/>
    <x v="0"/>
    <x v="0"/>
    <x v="3"/>
    <x v="0"/>
    <x v="2"/>
    <n v="0.9"/>
  </r>
  <r>
    <x v="0"/>
    <x v="0"/>
    <x v="0"/>
    <x v="0"/>
    <x v="3"/>
    <x v="1"/>
    <x v="0"/>
    <n v="-0.88649999999999995"/>
  </r>
  <r>
    <x v="0"/>
    <x v="0"/>
    <x v="0"/>
    <x v="0"/>
    <x v="3"/>
    <x v="1"/>
    <x v="1"/>
    <n v="0"/>
  </r>
  <r>
    <x v="0"/>
    <x v="0"/>
    <x v="0"/>
    <x v="0"/>
    <x v="3"/>
    <x v="1"/>
    <x v="2"/>
    <n v="0.82654324366447696"/>
  </r>
  <r>
    <x v="0"/>
    <x v="0"/>
    <x v="0"/>
    <x v="0"/>
    <x v="4"/>
    <x v="0"/>
    <x v="0"/>
    <n v="0"/>
  </r>
  <r>
    <x v="0"/>
    <x v="0"/>
    <x v="0"/>
    <x v="0"/>
    <x v="4"/>
    <x v="0"/>
    <x v="1"/>
    <n v="-1.4124544986994001"/>
  </r>
  <r>
    <x v="0"/>
    <x v="0"/>
    <x v="0"/>
    <x v="0"/>
    <x v="4"/>
    <x v="0"/>
    <x v="2"/>
    <n v="-0.58316836569729602"/>
  </r>
  <r>
    <x v="0"/>
    <x v="0"/>
    <x v="0"/>
    <x v="0"/>
    <x v="4"/>
    <x v="1"/>
    <x v="0"/>
    <n v="-0.25448292462521899"/>
  </r>
  <r>
    <x v="0"/>
    <x v="0"/>
    <x v="0"/>
    <x v="0"/>
    <x v="4"/>
    <x v="1"/>
    <x v="1"/>
    <n v="-1.8"/>
  </r>
  <r>
    <x v="0"/>
    <x v="0"/>
    <x v="0"/>
    <x v="0"/>
    <x v="4"/>
    <x v="1"/>
    <x v="2"/>
    <n v="1.8"/>
  </r>
  <r>
    <x v="0"/>
    <x v="0"/>
    <x v="0"/>
    <x v="1"/>
    <x v="5"/>
    <x v="0"/>
    <x v="0"/>
    <n v="0"/>
  </r>
  <r>
    <x v="0"/>
    <x v="0"/>
    <x v="0"/>
    <x v="1"/>
    <x v="5"/>
    <x v="0"/>
    <x v="1"/>
    <n v="0"/>
  </r>
  <r>
    <x v="0"/>
    <x v="0"/>
    <x v="0"/>
    <x v="1"/>
    <x v="5"/>
    <x v="0"/>
    <x v="2"/>
    <n v="0"/>
  </r>
  <r>
    <x v="0"/>
    <x v="0"/>
    <x v="0"/>
    <x v="1"/>
    <x v="5"/>
    <x v="1"/>
    <x v="0"/>
    <n v="1.5790970096336401"/>
  </r>
  <r>
    <x v="0"/>
    <x v="0"/>
    <x v="0"/>
    <x v="1"/>
    <x v="5"/>
    <x v="1"/>
    <x v="1"/>
    <n v="0"/>
  </r>
  <r>
    <x v="0"/>
    <x v="0"/>
    <x v="0"/>
    <x v="1"/>
    <x v="5"/>
    <x v="1"/>
    <x v="2"/>
    <n v="0"/>
  </r>
  <r>
    <x v="0"/>
    <x v="0"/>
    <x v="0"/>
    <x v="1"/>
    <x v="2"/>
    <x v="0"/>
    <x v="0"/>
    <n v="2.00448421260353"/>
  </r>
  <r>
    <x v="0"/>
    <x v="0"/>
    <x v="0"/>
    <x v="1"/>
    <x v="2"/>
    <x v="0"/>
    <x v="1"/>
    <n v="4.6752269224615901"/>
  </r>
  <r>
    <x v="0"/>
    <x v="0"/>
    <x v="0"/>
    <x v="1"/>
    <x v="2"/>
    <x v="0"/>
    <x v="2"/>
    <n v="3.5626431998850299"/>
  </r>
  <r>
    <x v="0"/>
    <x v="0"/>
    <x v="0"/>
    <x v="1"/>
    <x v="2"/>
    <x v="1"/>
    <x v="0"/>
    <n v="5.9156276950243702"/>
  </r>
  <r>
    <x v="0"/>
    <x v="0"/>
    <x v="0"/>
    <x v="1"/>
    <x v="2"/>
    <x v="1"/>
    <x v="1"/>
    <n v="7.6119454307445196"/>
  </r>
  <r>
    <x v="0"/>
    <x v="0"/>
    <x v="0"/>
    <x v="1"/>
    <x v="2"/>
    <x v="1"/>
    <x v="2"/>
    <n v="5.6158125872769302"/>
  </r>
  <r>
    <x v="0"/>
    <x v="0"/>
    <x v="0"/>
    <x v="1"/>
    <x v="6"/>
    <x v="0"/>
    <x v="0"/>
    <n v="0"/>
  </r>
  <r>
    <x v="0"/>
    <x v="0"/>
    <x v="0"/>
    <x v="1"/>
    <x v="6"/>
    <x v="0"/>
    <x v="1"/>
    <n v="0"/>
  </r>
  <r>
    <x v="0"/>
    <x v="0"/>
    <x v="0"/>
    <x v="1"/>
    <x v="6"/>
    <x v="0"/>
    <x v="2"/>
    <n v="0.57738921863626302"/>
  </r>
  <r>
    <x v="0"/>
    <x v="0"/>
    <x v="0"/>
    <x v="1"/>
    <x v="6"/>
    <x v="1"/>
    <x v="0"/>
    <n v="-2.25"/>
  </r>
  <r>
    <x v="0"/>
    <x v="0"/>
    <x v="0"/>
    <x v="1"/>
    <x v="6"/>
    <x v="1"/>
    <x v="1"/>
    <n v="-1.6400259968878199"/>
  </r>
  <r>
    <x v="0"/>
    <x v="0"/>
    <x v="0"/>
    <x v="1"/>
    <x v="6"/>
    <x v="1"/>
    <x v="2"/>
    <n v="0"/>
  </r>
  <r>
    <x v="0"/>
    <x v="0"/>
    <x v="0"/>
    <x v="1"/>
    <x v="7"/>
    <x v="0"/>
    <x v="0"/>
    <n v="1.16403319452835"/>
  </r>
  <r>
    <x v="0"/>
    <x v="0"/>
    <x v="0"/>
    <x v="1"/>
    <x v="7"/>
    <x v="0"/>
    <x v="1"/>
    <n v="-1.2289275670522199"/>
  </r>
  <r>
    <x v="0"/>
    <x v="0"/>
    <x v="0"/>
    <x v="1"/>
    <x v="7"/>
    <x v="0"/>
    <x v="2"/>
    <n v="0"/>
  </r>
  <r>
    <x v="0"/>
    <x v="0"/>
    <x v="0"/>
    <x v="1"/>
    <x v="7"/>
    <x v="1"/>
    <x v="0"/>
    <n v="-1.26"/>
  </r>
  <r>
    <x v="0"/>
    <x v="0"/>
    <x v="0"/>
    <x v="1"/>
    <x v="7"/>
    <x v="1"/>
    <x v="1"/>
    <n v="-0.65712265693075"/>
  </r>
  <r>
    <x v="0"/>
    <x v="0"/>
    <x v="0"/>
    <x v="1"/>
    <x v="7"/>
    <x v="1"/>
    <x v="2"/>
    <n v="0"/>
  </r>
  <r>
    <x v="0"/>
    <x v="0"/>
    <x v="0"/>
    <x v="1"/>
    <x v="8"/>
    <x v="0"/>
    <x v="0"/>
    <n v="0.54"/>
  </r>
  <r>
    <x v="0"/>
    <x v="0"/>
    <x v="0"/>
    <x v="1"/>
    <x v="8"/>
    <x v="0"/>
    <x v="1"/>
    <n v="0.54"/>
  </r>
  <r>
    <x v="0"/>
    <x v="0"/>
    <x v="0"/>
    <x v="1"/>
    <x v="8"/>
    <x v="0"/>
    <x v="2"/>
    <n v="0.54"/>
  </r>
  <r>
    <x v="0"/>
    <x v="0"/>
    <x v="0"/>
    <x v="1"/>
    <x v="8"/>
    <x v="1"/>
    <x v="0"/>
    <n v="-0.54900000000000004"/>
  </r>
  <r>
    <x v="0"/>
    <x v="0"/>
    <x v="0"/>
    <x v="1"/>
    <x v="8"/>
    <x v="1"/>
    <x v="1"/>
    <n v="0.54"/>
  </r>
  <r>
    <x v="0"/>
    <x v="0"/>
    <x v="0"/>
    <x v="1"/>
    <x v="8"/>
    <x v="1"/>
    <x v="2"/>
    <n v="0.54"/>
  </r>
  <r>
    <x v="0"/>
    <x v="0"/>
    <x v="0"/>
    <x v="2"/>
    <x v="5"/>
    <x v="0"/>
    <x v="0"/>
    <n v="-2.7090000000000001"/>
  </r>
  <r>
    <x v="0"/>
    <x v="0"/>
    <x v="0"/>
    <x v="2"/>
    <x v="5"/>
    <x v="0"/>
    <x v="1"/>
    <n v="-2.7090000000000001"/>
  </r>
  <r>
    <x v="0"/>
    <x v="0"/>
    <x v="0"/>
    <x v="2"/>
    <x v="5"/>
    <x v="0"/>
    <x v="2"/>
    <n v="-2.7090000000000001"/>
  </r>
  <r>
    <x v="0"/>
    <x v="0"/>
    <x v="0"/>
    <x v="2"/>
    <x v="5"/>
    <x v="1"/>
    <x v="0"/>
    <n v="-2.7090000000000001"/>
  </r>
  <r>
    <x v="0"/>
    <x v="0"/>
    <x v="0"/>
    <x v="2"/>
    <x v="5"/>
    <x v="1"/>
    <x v="1"/>
    <n v="-2.7090000000000001"/>
  </r>
  <r>
    <x v="0"/>
    <x v="0"/>
    <x v="0"/>
    <x v="2"/>
    <x v="5"/>
    <x v="1"/>
    <x v="2"/>
    <n v="-2.7090000000000001"/>
  </r>
  <r>
    <x v="0"/>
    <x v="0"/>
    <x v="0"/>
    <x v="2"/>
    <x v="2"/>
    <x v="0"/>
    <x v="0"/>
    <n v="-8.4539078245783106"/>
  </r>
  <r>
    <x v="0"/>
    <x v="0"/>
    <x v="0"/>
    <x v="2"/>
    <x v="2"/>
    <x v="0"/>
    <x v="1"/>
    <n v="-8.0201013572556494"/>
  </r>
  <r>
    <x v="0"/>
    <x v="0"/>
    <x v="0"/>
    <x v="2"/>
    <x v="2"/>
    <x v="0"/>
    <x v="2"/>
    <n v="-8.5782799730281507"/>
  </r>
  <r>
    <x v="0"/>
    <x v="0"/>
    <x v="0"/>
    <x v="2"/>
    <x v="2"/>
    <x v="1"/>
    <x v="0"/>
    <n v="-3.1416917807976201"/>
  </r>
  <r>
    <x v="0"/>
    <x v="0"/>
    <x v="0"/>
    <x v="2"/>
    <x v="2"/>
    <x v="1"/>
    <x v="1"/>
    <n v="-10.112556638196899"/>
  </r>
  <r>
    <x v="0"/>
    <x v="0"/>
    <x v="0"/>
    <x v="2"/>
    <x v="2"/>
    <x v="1"/>
    <x v="2"/>
    <n v="-5.96821591676522"/>
  </r>
  <r>
    <x v="0"/>
    <x v="0"/>
    <x v="0"/>
    <x v="3"/>
    <x v="5"/>
    <x v="0"/>
    <x v="0"/>
    <n v="-6.3467807997415596E-2"/>
  </r>
  <r>
    <x v="0"/>
    <x v="0"/>
    <x v="0"/>
    <x v="3"/>
    <x v="5"/>
    <x v="0"/>
    <x v="1"/>
    <n v="-0.90240455991053403"/>
  </r>
  <r>
    <x v="0"/>
    <x v="0"/>
    <x v="0"/>
    <x v="3"/>
    <x v="5"/>
    <x v="0"/>
    <x v="2"/>
    <n v="0"/>
  </r>
  <r>
    <x v="0"/>
    <x v="0"/>
    <x v="0"/>
    <x v="3"/>
    <x v="5"/>
    <x v="1"/>
    <x v="0"/>
    <n v="0"/>
  </r>
  <r>
    <x v="0"/>
    <x v="0"/>
    <x v="0"/>
    <x v="3"/>
    <x v="5"/>
    <x v="1"/>
    <x v="1"/>
    <n v="-1.1876261690512799"/>
  </r>
  <r>
    <x v="0"/>
    <x v="0"/>
    <x v="0"/>
    <x v="3"/>
    <x v="5"/>
    <x v="1"/>
    <x v="2"/>
    <n v="0"/>
  </r>
  <r>
    <x v="0"/>
    <x v="0"/>
    <x v="0"/>
    <x v="3"/>
    <x v="0"/>
    <x v="0"/>
    <x v="0"/>
    <n v="-2.00448421260353"/>
  </r>
  <r>
    <x v="0"/>
    <x v="0"/>
    <x v="0"/>
    <x v="3"/>
    <x v="0"/>
    <x v="0"/>
    <x v="1"/>
    <n v="-4.6752269224615901"/>
  </r>
  <r>
    <x v="0"/>
    <x v="0"/>
    <x v="0"/>
    <x v="3"/>
    <x v="0"/>
    <x v="0"/>
    <x v="2"/>
    <n v="-3.5626431998850299"/>
  </r>
  <r>
    <x v="0"/>
    <x v="0"/>
    <x v="0"/>
    <x v="3"/>
    <x v="0"/>
    <x v="1"/>
    <x v="0"/>
    <n v="-5.9156276950243702"/>
  </r>
  <r>
    <x v="0"/>
    <x v="0"/>
    <x v="0"/>
    <x v="3"/>
    <x v="0"/>
    <x v="1"/>
    <x v="1"/>
    <n v="-7.6119454307445196"/>
  </r>
  <r>
    <x v="0"/>
    <x v="0"/>
    <x v="0"/>
    <x v="3"/>
    <x v="0"/>
    <x v="1"/>
    <x v="2"/>
    <n v="-5.6158125872769302"/>
  </r>
  <r>
    <x v="0"/>
    <x v="0"/>
    <x v="0"/>
    <x v="3"/>
    <x v="1"/>
    <x v="0"/>
    <x v="0"/>
    <n v="8.4539078245783106"/>
  </r>
  <r>
    <x v="0"/>
    <x v="0"/>
    <x v="0"/>
    <x v="3"/>
    <x v="1"/>
    <x v="0"/>
    <x v="1"/>
    <n v="8.0201013572556494"/>
  </r>
  <r>
    <x v="0"/>
    <x v="0"/>
    <x v="0"/>
    <x v="3"/>
    <x v="1"/>
    <x v="0"/>
    <x v="2"/>
    <n v="8.5782799730281507"/>
  </r>
  <r>
    <x v="0"/>
    <x v="0"/>
    <x v="0"/>
    <x v="3"/>
    <x v="1"/>
    <x v="1"/>
    <x v="0"/>
    <n v="3.1416917807976201"/>
  </r>
  <r>
    <x v="0"/>
    <x v="0"/>
    <x v="0"/>
    <x v="3"/>
    <x v="1"/>
    <x v="1"/>
    <x v="1"/>
    <n v="10.112556638196899"/>
  </r>
  <r>
    <x v="0"/>
    <x v="0"/>
    <x v="0"/>
    <x v="3"/>
    <x v="1"/>
    <x v="1"/>
    <x v="2"/>
    <n v="5.96821591676522"/>
  </r>
  <r>
    <x v="0"/>
    <x v="0"/>
    <x v="0"/>
    <x v="3"/>
    <x v="9"/>
    <x v="0"/>
    <x v="0"/>
    <n v="0"/>
  </r>
  <r>
    <x v="0"/>
    <x v="0"/>
    <x v="0"/>
    <x v="3"/>
    <x v="9"/>
    <x v="0"/>
    <x v="1"/>
    <n v="5.31"/>
  </r>
  <r>
    <x v="0"/>
    <x v="0"/>
    <x v="0"/>
    <x v="3"/>
    <x v="9"/>
    <x v="0"/>
    <x v="2"/>
    <n v="5.31"/>
  </r>
  <r>
    <x v="0"/>
    <x v="0"/>
    <x v="0"/>
    <x v="3"/>
    <x v="9"/>
    <x v="1"/>
    <x v="0"/>
    <n v="5.31"/>
  </r>
  <r>
    <x v="0"/>
    <x v="0"/>
    <x v="0"/>
    <x v="3"/>
    <x v="9"/>
    <x v="1"/>
    <x v="1"/>
    <n v="5.31"/>
  </r>
  <r>
    <x v="0"/>
    <x v="0"/>
    <x v="0"/>
    <x v="3"/>
    <x v="9"/>
    <x v="1"/>
    <x v="2"/>
    <n v="5.31"/>
  </r>
  <r>
    <x v="0"/>
    <x v="0"/>
    <x v="0"/>
    <x v="4"/>
    <x v="0"/>
    <x v="0"/>
    <x v="0"/>
    <n v="0"/>
  </r>
  <r>
    <x v="0"/>
    <x v="0"/>
    <x v="0"/>
    <x v="4"/>
    <x v="0"/>
    <x v="0"/>
    <x v="1"/>
    <n v="0"/>
  </r>
  <r>
    <x v="0"/>
    <x v="0"/>
    <x v="0"/>
    <x v="4"/>
    <x v="0"/>
    <x v="0"/>
    <x v="2"/>
    <n v="-0.57738921863626302"/>
  </r>
  <r>
    <x v="0"/>
    <x v="0"/>
    <x v="0"/>
    <x v="4"/>
    <x v="0"/>
    <x v="1"/>
    <x v="0"/>
    <n v="2.25"/>
  </r>
  <r>
    <x v="0"/>
    <x v="0"/>
    <x v="0"/>
    <x v="4"/>
    <x v="0"/>
    <x v="1"/>
    <x v="1"/>
    <n v="1.6400259968878199"/>
  </r>
  <r>
    <x v="0"/>
    <x v="0"/>
    <x v="0"/>
    <x v="4"/>
    <x v="0"/>
    <x v="1"/>
    <x v="2"/>
    <n v="0"/>
  </r>
  <r>
    <x v="0"/>
    <x v="0"/>
    <x v="0"/>
    <x v="4"/>
    <x v="3"/>
    <x v="0"/>
    <x v="0"/>
    <n v="0"/>
  </r>
  <r>
    <x v="0"/>
    <x v="0"/>
    <x v="0"/>
    <x v="4"/>
    <x v="3"/>
    <x v="0"/>
    <x v="1"/>
    <n v="0"/>
  </r>
  <r>
    <x v="0"/>
    <x v="0"/>
    <x v="0"/>
    <x v="4"/>
    <x v="3"/>
    <x v="0"/>
    <x v="2"/>
    <n v="0.31524748875320602"/>
  </r>
  <r>
    <x v="0"/>
    <x v="0"/>
    <x v="0"/>
    <x v="4"/>
    <x v="3"/>
    <x v="1"/>
    <x v="0"/>
    <n v="0.54"/>
  </r>
  <r>
    <x v="0"/>
    <x v="0"/>
    <x v="0"/>
    <x v="4"/>
    <x v="3"/>
    <x v="1"/>
    <x v="1"/>
    <n v="0.54"/>
  </r>
  <r>
    <x v="0"/>
    <x v="0"/>
    <x v="0"/>
    <x v="4"/>
    <x v="3"/>
    <x v="1"/>
    <x v="2"/>
    <n v="0.14333353280748301"/>
  </r>
  <r>
    <x v="0"/>
    <x v="0"/>
    <x v="0"/>
    <x v="4"/>
    <x v="9"/>
    <x v="0"/>
    <x v="0"/>
    <n v="0.63"/>
  </r>
  <r>
    <x v="0"/>
    <x v="0"/>
    <x v="0"/>
    <x v="4"/>
    <x v="9"/>
    <x v="0"/>
    <x v="1"/>
    <n v="0.63"/>
  </r>
  <r>
    <x v="0"/>
    <x v="0"/>
    <x v="0"/>
    <x v="4"/>
    <x v="9"/>
    <x v="0"/>
    <x v="2"/>
    <n v="0.63"/>
  </r>
  <r>
    <x v="0"/>
    <x v="0"/>
    <x v="0"/>
    <x v="4"/>
    <x v="9"/>
    <x v="1"/>
    <x v="0"/>
    <n v="0.63"/>
  </r>
  <r>
    <x v="0"/>
    <x v="0"/>
    <x v="0"/>
    <x v="4"/>
    <x v="9"/>
    <x v="1"/>
    <x v="1"/>
    <n v="0.63"/>
  </r>
  <r>
    <x v="0"/>
    <x v="0"/>
    <x v="0"/>
    <x v="4"/>
    <x v="9"/>
    <x v="1"/>
    <x v="2"/>
    <n v="0.63"/>
  </r>
  <r>
    <x v="0"/>
    <x v="0"/>
    <x v="0"/>
    <x v="4"/>
    <x v="7"/>
    <x v="0"/>
    <x v="0"/>
    <n v="0"/>
  </r>
  <r>
    <x v="0"/>
    <x v="0"/>
    <x v="0"/>
    <x v="4"/>
    <x v="7"/>
    <x v="0"/>
    <x v="1"/>
    <n v="-0.55874698740773499"/>
  </r>
  <r>
    <x v="0"/>
    <x v="0"/>
    <x v="0"/>
    <x v="4"/>
    <x v="7"/>
    <x v="0"/>
    <x v="2"/>
    <n v="0"/>
  </r>
  <r>
    <x v="0"/>
    <x v="0"/>
    <x v="0"/>
    <x v="4"/>
    <x v="7"/>
    <x v="1"/>
    <x v="0"/>
    <n v="-0.77744467079448099"/>
  </r>
  <r>
    <x v="0"/>
    <x v="0"/>
    <x v="0"/>
    <x v="4"/>
    <x v="7"/>
    <x v="1"/>
    <x v="1"/>
    <n v="0"/>
  </r>
  <r>
    <x v="0"/>
    <x v="0"/>
    <x v="0"/>
    <x v="4"/>
    <x v="7"/>
    <x v="1"/>
    <x v="2"/>
    <n v="0"/>
  </r>
  <r>
    <x v="0"/>
    <x v="0"/>
    <x v="0"/>
    <x v="4"/>
    <x v="10"/>
    <x v="0"/>
    <x v="0"/>
    <n v="9.7323978374040498E-2"/>
  </r>
  <r>
    <x v="0"/>
    <x v="0"/>
    <x v="0"/>
    <x v="4"/>
    <x v="10"/>
    <x v="0"/>
    <x v="1"/>
    <n v="0"/>
  </r>
  <r>
    <x v="0"/>
    <x v="0"/>
    <x v="0"/>
    <x v="4"/>
    <x v="10"/>
    <x v="0"/>
    <x v="2"/>
    <n v="0.66600000000000004"/>
  </r>
  <r>
    <x v="0"/>
    <x v="0"/>
    <x v="0"/>
    <x v="4"/>
    <x v="10"/>
    <x v="1"/>
    <x v="0"/>
    <n v="0"/>
  </r>
  <r>
    <x v="0"/>
    <x v="0"/>
    <x v="0"/>
    <x v="4"/>
    <x v="10"/>
    <x v="1"/>
    <x v="1"/>
    <n v="0.66600000000000004"/>
  </r>
  <r>
    <x v="0"/>
    <x v="0"/>
    <x v="0"/>
    <x v="4"/>
    <x v="10"/>
    <x v="1"/>
    <x v="2"/>
    <n v="0.66600000000000004"/>
  </r>
  <r>
    <x v="0"/>
    <x v="0"/>
    <x v="0"/>
    <x v="5"/>
    <x v="5"/>
    <x v="0"/>
    <x v="0"/>
    <n v="0"/>
  </r>
  <r>
    <x v="0"/>
    <x v="0"/>
    <x v="0"/>
    <x v="5"/>
    <x v="5"/>
    <x v="0"/>
    <x v="1"/>
    <n v="0"/>
  </r>
  <r>
    <x v="0"/>
    <x v="0"/>
    <x v="0"/>
    <x v="5"/>
    <x v="5"/>
    <x v="0"/>
    <x v="2"/>
    <n v="-0.9"/>
  </r>
  <r>
    <x v="0"/>
    <x v="0"/>
    <x v="0"/>
    <x v="5"/>
    <x v="5"/>
    <x v="1"/>
    <x v="0"/>
    <n v="0.88649999999999995"/>
  </r>
  <r>
    <x v="0"/>
    <x v="0"/>
    <x v="0"/>
    <x v="5"/>
    <x v="5"/>
    <x v="1"/>
    <x v="1"/>
    <n v="0"/>
  </r>
  <r>
    <x v="0"/>
    <x v="0"/>
    <x v="0"/>
    <x v="5"/>
    <x v="5"/>
    <x v="1"/>
    <x v="2"/>
    <n v="-0.82654324366447696"/>
  </r>
  <r>
    <x v="0"/>
    <x v="0"/>
    <x v="0"/>
    <x v="5"/>
    <x v="6"/>
    <x v="0"/>
    <x v="0"/>
    <n v="0"/>
  </r>
  <r>
    <x v="0"/>
    <x v="0"/>
    <x v="0"/>
    <x v="5"/>
    <x v="6"/>
    <x v="0"/>
    <x v="1"/>
    <n v="0"/>
  </r>
  <r>
    <x v="0"/>
    <x v="0"/>
    <x v="0"/>
    <x v="5"/>
    <x v="6"/>
    <x v="0"/>
    <x v="2"/>
    <n v="-0.31524748875320602"/>
  </r>
  <r>
    <x v="0"/>
    <x v="0"/>
    <x v="0"/>
    <x v="5"/>
    <x v="6"/>
    <x v="1"/>
    <x v="0"/>
    <n v="-0.54"/>
  </r>
  <r>
    <x v="0"/>
    <x v="0"/>
    <x v="0"/>
    <x v="5"/>
    <x v="6"/>
    <x v="1"/>
    <x v="1"/>
    <n v="-0.54"/>
  </r>
  <r>
    <x v="0"/>
    <x v="0"/>
    <x v="0"/>
    <x v="5"/>
    <x v="6"/>
    <x v="1"/>
    <x v="2"/>
    <n v="-0.14333353280748301"/>
  </r>
  <r>
    <x v="0"/>
    <x v="0"/>
    <x v="0"/>
    <x v="5"/>
    <x v="8"/>
    <x v="0"/>
    <x v="0"/>
    <n v="0.47031760688534702"/>
  </r>
  <r>
    <x v="0"/>
    <x v="0"/>
    <x v="0"/>
    <x v="5"/>
    <x v="8"/>
    <x v="0"/>
    <x v="1"/>
    <n v="0.14350808627072101"/>
  </r>
  <r>
    <x v="0"/>
    <x v="0"/>
    <x v="0"/>
    <x v="5"/>
    <x v="8"/>
    <x v="0"/>
    <x v="2"/>
    <n v="1.3878735377831799"/>
  </r>
  <r>
    <x v="0"/>
    <x v="0"/>
    <x v="0"/>
    <x v="5"/>
    <x v="8"/>
    <x v="1"/>
    <x v="0"/>
    <n v="-0.61817965941364506"/>
  </r>
  <r>
    <x v="0"/>
    <x v="0"/>
    <x v="0"/>
    <x v="5"/>
    <x v="8"/>
    <x v="1"/>
    <x v="1"/>
    <n v="0.86086525341290598"/>
  </r>
  <r>
    <x v="0"/>
    <x v="0"/>
    <x v="0"/>
    <x v="5"/>
    <x v="8"/>
    <x v="1"/>
    <x v="2"/>
    <n v="0.29821456334660301"/>
  </r>
  <r>
    <x v="0"/>
    <x v="0"/>
    <x v="0"/>
    <x v="6"/>
    <x v="11"/>
    <x v="0"/>
    <x v="0"/>
    <n v="0.89639688700048104"/>
  </r>
  <r>
    <x v="0"/>
    <x v="0"/>
    <x v="0"/>
    <x v="6"/>
    <x v="11"/>
    <x v="0"/>
    <x v="1"/>
    <n v="0.9"/>
  </r>
  <r>
    <x v="0"/>
    <x v="0"/>
    <x v="0"/>
    <x v="6"/>
    <x v="11"/>
    <x v="0"/>
    <x v="2"/>
    <n v="0.9"/>
  </r>
  <r>
    <x v="0"/>
    <x v="0"/>
    <x v="0"/>
    <x v="6"/>
    <x v="11"/>
    <x v="1"/>
    <x v="0"/>
    <n v="-0.9"/>
  </r>
  <r>
    <x v="0"/>
    <x v="0"/>
    <x v="0"/>
    <x v="6"/>
    <x v="11"/>
    <x v="1"/>
    <x v="1"/>
    <n v="-0.9"/>
  </r>
  <r>
    <x v="0"/>
    <x v="0"/>
    <x v="0"/>
    <x v="6"/>
    <x v="11"/>
    <x v="1"/>
    <x v="2"/>
    <n v="-0.23694644570353901"/>
  </r>
  <r>
    <x v="0"/>
    <x v="0"/>
    <x v="0"/>
    <x v="6"/>
    <x v="12"/>
    <x v="0"/>
    <x v="0"/>
    <n v="0"/>
  </r>
  <r>
    <x v="0"/>
    <x v="0"/>
    <x v="0"/>
    <x v="6"/>
    <x v="12"/>
    <x v="0"/>
    <x v="1"/>
    <n v="0.57913993986047496"/>
  </r>
  <r>
    <x v="0"/>
    <x v="0"/>
    <x v="0"/>
    <x v="6"/>
    <x v="12"/>
    <x v="0"/>
    <x v="2"/>
    <n v="0"/>
  </r>
  <r>
    <x v="0"/>
    <x v="0"/>
    <x v="0"/>
    <x v="6"/>
    <x v="12"/>
    <x v="1"/>
    <x v="0"/>
    <n v="0.225761981835019"/>
  </r>
  <r>
    <x v="0"/>
    <x v="0"/>
    <x v="0"/>
    <x v="6"/>
    <x v="12"/>
    <x v="1"/>
    <x v="1"/>
    <n v="0.37074044885722801"/>
  </r>
  <r>
    <x v="0"/>
    <x v="0"/>
    <x v="0"/>
    <x v="6"/>
    <x v="12"/>
    <x v="1"/>
    <x v="2"/>
    <n v="0.72"/>
  </r>
  <r>
    <x v="0"/>
    <x v="0"/>
    <x v="0"/>
    <x v="7"/>
    <x v="13"/>
    <x v="0"/>
    <x v="0"/>
    <n v="-0.89639688700048104"/>
  </r>
  <r>
    <x v="0"/>
    <x v="0"/>
    <x v="0"/>
    <x v="7"/>
    <x v="13"/>
    <x v="0"/>
    <x v="1"/>
    <n v="-0.9"/>
  </r>
  <r>
    <x v="0"/>
    <x v="0"/>
    <x v="0"/>
    <x v="7"/>
    <x v="13"/>
    <x v="0"/>
    <x v="2"/>
    <n v="-0.9"/>
  </r>
  <r>
    <x v="0"/>
    <x v="0"/>
    <x v="0"/>
    <x v="7"/>
    <x v="13"/>
    <x v="1"/>
    <x v="0"/>
    <n v="0.9"/>
  </r>
  <r>
    <x v="0"/>
    <x v="0"/>
    <x v="0"/>
    <x v="7"/>
    <x v="13"/>
    <x v="1"/>
    <x v="1"/>
    <n v="0.9"/>
  </r>
  <r>
    <x v="0"/>
    <x v="0"/>
    <x v="0"/>
    <x v="7"/>
    <x v="13"/>
    <x v="1"/>
    <x v="2"/>
    <n v="0.23694644570353901"/>
  </r>
  <r>
    <x v="0"/>
    <x v="0"/>
    <x v="0"/>
    <x v="7"/>
    <x v="14"/>
    <x v="0"/>
    <x v="0"/>
    <n v="-0.413857942644974"/>
  </r>
  <r>
    <x v="0"/>
    <x v="0"/>
    <x v="0"/>
    <x v="7"/>
    <x v="14"/>
    <x v="0"/>
    <x v="1"/>
    <n v="-0.169389136033638"/>
  </r>
  <r>
    <x v="0"/>
    <x v="0"/>
    <x v="0"/>
    <x v="7"/>
    <x v="14"/>
    <x v="0"/>
    <x v="2"/>
    <n v="-0.25765154442552102"/>
  </r>
  <r>
    <x v="0"/>
    <x v="0"/>
    <x v="0"/>
    <x v="7"/>
    <x v="14"/>
    <x v="1"/>
    <x v="0"/>
    <n v="-1.17"/>
  </r>
  <r>
    <x v="0"/>
    <x v="0"/>
    <x v="0"/>
    <x v="7"/>
    <x v="14"/>
    <x v="1"/>
    <x v="1"/>
    <n v="-1.17"/>
  </r>
  <r>
    <x v="0"/>
    <x v="0"/>
    <x v="0"/>
    <x v="7"/>
    <x v="14"/>
    <x v="1"/>
    <x v="2"/>
    <n v="-1.17"/>
  </r>
  <r>
    <x v="0"/>
    <x v="0"/>
    <x v="0"/>
    <x v="7"/>
    <x v="10"/>
    <x v="0"/>
    <x v="0"/>
    <n v="1.2150000000000001"/>
  </r>
  <r>
    <x v="0"/>
    <x v="0"/>
    <x v="0"/>
    <x v="7"/>
    <x v="10"/>
    <x v="0"/>
    <x v="1"/>
    <n v="0"/>
  </r>
  <r>
    <x v="0"/>
    <x v="0"/>
    <x v="0"/>
    <x v="7"/>
    <x v="10"/>
    <x v="0"/>
    <x v="2"/>
    <n v="0"/>
  </r>
  <r>
    <x v="0"/>
    <x v="0"/>
    <x v="0"/>
    <x v="7"/>
    <x v="10"/>
    <x v="1"/>
    <x v="0"/>
    <n v="-1.2150000000000001"/>
  </r>
  <r>
    <x v="0"/>
    <x v="0"/>
    <x v="0"/>
    <x v="7"/>
    <x v="10"/>
    <x v="1"/>
    <x v="1"/>
    <n v="-1.2150000000000001"/>
  </r>
  <r>
    <x v="0"/>
    <x v="0"/>
    <x v="0"/>
    <x v="7"/>
    <x v="10"/>
    <x v="1"/>
    <x v="2"/>
    <n v="-1.2150000000000001"/>
  </r>
  <r>
    <x v="0"/>
    <x v="0"/>
    <x v="0"/>
    <x v="8"/>
    <x v="12"/>
    <x v="0"/>
    <x v="0"/>
    <n v="-0.49084621227210801"/>
  </r>
  <r>
    <x v="0"/>
    <x v="0"/>
    <x v="0"/>
    <x v="8"/>
    <x v="12"/>
    <x v="0"/>
    <x v="1"/>
    <n v="-0.63223812923004796"/>
  </r>
  <r>
    <x v="0"/>
    <x v="0"/>
    <x v="0"/>
    <x v="8"/>
    <x v="12"/>
    <x v="0"/>
    <x v="2"/>
    <n v="0"/>
  </r>
  <r>
    <x v="0"/>
    <x v="0"/>
    <x v="0"/>
    <x v="8"/>
    <x v="12"/>
    <x v="1"/>
    <x v="0"/>
    <n v="0.18270969388639199"/>
  </r>
  <r>
    <x v="0"/>
    <x v="0"/>
    <x v="0"/>
    <x v="8"/>
    <x v="12"/>
    <x v="1"/>
    <x v="1"/>
    <n v="0.14788141443710701"/>
  </r>
  <r>
    <x v="0"/>
    <x v="0"/>
    <x v="0"/>
    <x v="8"/>
    <x v="12"/>
    <x v="1"/>
    <x v="2"/>
    <n v="-0.213259803203556"/>
  </r>
  <r>
    <x v="0"/>
    <x v="0"/>
    <x v="0"/>
    <x v="8"/>
    <x v="4"/>
    <x v="0"/>
    <x v="0"/>
    <n v="-0.9"/>
  </r>
  <r>
    <x v="0"/>
    <x v="0"/>
    <x v="0"/>
    <x v="8"/>
    <x v="4"/>
    <x v="0"/>
    <x v="1"/>
    <n v="-0.39334198966442002"/>
  </r>
  <r>
    <x v="0"/>
    <x v="0"/>
    <x v="0"/>
    <x v="8"/>
    <x v="4"/>
    <x v="0"/>
    <x v="2"/>
    <n v="0.9"/>
  </r>
  <r>
    <x v="0"/>
    <x v="0"/>
    <x v="0"/>
    <x v="8"/>
    <x v="4"/>
    <x v="1"/>
    <x v="0"/>
    <n v="-0.31187645468258701"/>
  </r>
  <r>
    <x v="0"/>
    <x v="0"/>
    <x v="0"/>
    <x v="8"/>
    <x v="4"/>
    <x v="1"/>
    <x v="1"/>
    <n v="-0.9"/>
  </r>
  <r>
    <x v="0"/>
    <x v="0"/>
    <x v="0"/>
    <x v="8"/>
    <x v="4"/>
    <x v="1"/>
    <x v="2"/>
    <n v="0.29608137304816701"/>
  </r>
  <r>
    <x v="0"/>
    <x v="0"/>
    <x v="0"/>
    <x v="8"/>
    <x v="8"/>
    <x v="0"/>
    <x v="0"/>
    <n v="0.41237761592500899"/>
  </r>
  <r>
    <x v="0"/>
    <x v="0"/>
    <x v="0"/>
    <x v="8"/>
    <x v="8"/>
    <x v="0"/>
    <x v="1"/>
    <n v="0.63"/>
  </r>
  <r>
    <x v="0"/>
    <x v="0"/>
    <x v="0"/>
    <x v="8"/>
    <x v="8"/>
    <x v="0"/>
    <x v="2"/>
    <n v="0.63"/>
  </r>
  <r>
    <x v="0"/>
    <x v="0"/>
    <x v="0"/>
    <x v="8"/>
    <x v="8"/>
    <x v="1"/>
    <x v="0"/>
    <n v="-0.63"/>
  </r>
  <r>
    <x v="0"/>
    <x v="0"/>
    <x v="0"/>
    <x v="8"/>
    <x v="8"/>
    <x v="1"/>
    <x v="1"/>
    <n v="-0.63"/>
  </r>
  <r>
    <x v="0"/>
    <x v="0"/>
    <x v="0"/>
    <x v="8"/>
    <x v="8"/>
    <x v="1"/>
    <x v="2"/>
    <n v="-0.63"/>
  </r>
  <r>
    <x v="0"/>
    <x v="0"/>
    <x v="0"/>
    <x v="9"/>
    <x v="13"/>
    <x v="0"/>
    <x v="0"/>
    <n v="0"/>
  </r>
  <r>
    <x v="0"/>
    <x v="0"/>
    <x v="0"/>
    <x v="9"/>
    <x v="13"/>
    <x v="0"/>
    <x v="1"/>
    <n v="-0.57913993986047496"/>
  </r>
  <r>
    <x v="0"/>
    <x v="0"/>
    <x v="0"/>
    <x v="9"/>
    <x v="13"/>
    <x v="0"/>
    <x v="2"/>
    <n v="0"/>
  </r>
  <r>
    <x v="0"/>
    <x v="0"/>
    <x v="0"/>
    <x v="9"/>
    <x v="13"/>
    <x v="1"/>
    <x v="0"/>
    <n v="-0.225761981835019"/>
  </r>
  <r>
    <x v="0"/>
    <x v="0"/>
    <x v="0"/>
    <x v="9"/>
    <x v="13"/>
    <x v="1"/>
    <x v="1"/>
    <n v="-0.37074044885722801"/>
  </r>
  <r>
    <x v="0"/>
    <x v="0"/>
    <x v="0"/>
    <x v="9"/>
    <x v="13"/>
    <x v="1"/>
    <x v="2"/>
    <n v="-0.72"/>
  </r>
  <r>
    <x v="0"/>
    <x v="0"/>
    <x v="0"/>
    <x v="9"/>
    <x v="15"/>
    <x v="0"/>
    <x v="0"/>
    <n v="0.49084621227210801"/>
  </r>
  <r>
    <x v="0"/>
    <x v="0"/>
    <x v="0"/>
    <x v="9"/>
    <x v="15"/>
    <x v="0"/>
    <x v="1"/>
    <n v="0.63223812923004796"/>
  </r>
  <r>
    <x v="0"/>
    <x v="0"/>
    <x v="0"/>
    <x v="9"/>
    <x v="15"/>
    <x v="0"/>
    <x v="2"/>
    <n v="0"/>
  </r>
  <r>
    <x v="0"/>
    <x v="0"/>
    <x v="0"/>
    <x v="9"/>
    <x v="15"/>
    <x v="1"/>
    <x v="0"/>
    <n v="-0.18270969388639199"/>
  </r>
  <r>
    <x v="0"/>
    <x v="0"/>
    <x v="0"/>
    <x v="9"/>
    <x v="15"/>
    <x v="1"/>
    <x v="1"/>
    <n v="-0.14788141443710701"/>
  </r>
  <r>
    <x v="0"/>
    <x v="0"/>
    <x v="0"/>
    <x v="9"/>
    <x v="15"/>
    <x v="1"/>
    <x v="2"/>
    <n v="0.213259803203556"/>
  </r>
  <r>
    <x v="0"/>
    <x v="0"/>
    <x v="0"/>
    <x v="10"/>
    <x v="2"/>
    <x v="0"/>
    <x v="0"/>
    <n v="0"/>
  </r>
  <r>
    <x v="0"/>
    <x v="0"/>
    <x v="0"/>
    <x v="10"/>
    <x v="2"/>
    <x v="0"/>
    <x v="1"/>
    <n v="-5.31"/>
  </r>
  <r>
    <x v="0"/>
    <x v="0"/>
    <x v="0"/>
    <x v="10"/>
    <x v="2"/>
    <x v="0"/>
    <x v="2"/>
    <n v="-5.31"/>
  </r>
  <r>
    <x v="0"/>
    <x v="0"/>
    <x v="0"/>
    <x v="10"/>
    <x v="2"/>
    <x v="1"/>
    <x v="0"/>
    <n v="-5.31"/>
  </r>
  <r>
    <x v="0"/>
    <x v="0"/>
    <x v="0"/>
    <x v="10"/>
    <x v="2"/>
    <x v="1"/>
    <x v="1"/>
    <n v="-5.31"/>
  </r>
  <r>
    <x v="0"/>
    <x v="0"/>
    <x v="0"/>
    <x v="10"/>
    <x v="2"/>
    <x v="1"/>
    <x v="2"/>
    <n v="-5.31"/>
  </r>
  <r>
    <x v="0"/>
    <x v="0"/>
    <x v="0"/>
    <x v="10"/>
    <x v="6"/>
    <x v="0"/>
    <x v="0"/>
    <n v="-0.63"/>
  </r>
  <r>
    <x v="0"/>
    <x v="0"/>
    <x v="0"/>
    <x v="10"/>
    <x v="6"/>
    <x v="0"/>
    <x v="1"/>
    <n v="-0.63"/>
  </r>
  <r>
    <x v="0"/>
    <x v="0"/>
    <x v="0"/>
    <x v="10"/>
    <x v="6"/>
    <x v="0"/>
    <x v="2"/>
    <n v="-0.63"/>
  </r>
  <r>
    <x v="0"/>
    <x v="0"/>
    <x v="0"/>
    <x v="10"/>
    <x v="6"/>
    <x v="1"/>
    <x v="0"/>
    <n v="-0.63"/>
  </r>
  <r>
    <x v="0"/>
    <x v="0"/>
    <x v="0"/>
    <x v="10"/>
    <x v="6"/>
    <x v="1"/>
    <x v="1"/>
    <n v="-0.63"/>
  </r>
  <r>
    <x v="0"/>
    <x v="0"/>
    <x v="0"/>
    <x v="10"/>
    <x v="6"/>
    <x v="1"/>
    <x v="2"/>
    <n v="-0.63"/>
  </r>
  <r>
    <x v="0"/>
    <x v="0"/>
    <x v="0"/>
    <x v="10"/>
    <x v="7"/>
    <x v="0"/>
    <x v="0"/>
    <n v="-0.31814922033109699"/>
  </r>
  <r>
    <x v="0"/>
    <x v="0"/>
    <x v="0"/>
    <x v="10"/>
    <x v="7"/>
    <x v="0"/>
    <x v="1"/>
    <n v="-0.63"/>
  </r>
  <r>
    <x v="0"/>
    <x v="0"/>
    <x v="0"/>
    <x v="10"/>
    <x v="7"/>
    <x v="0"/>
    <x v="2"/>
    <n v="-0.63"/>
  </r>
  <r>
    <x v="0"/>
    <x v="0"/>
    <x v="0"/>
    <x v="10"/>
    <x v="7"/>
    <x v="1"/>
    <x v="0"/>
    <n v="-0.63"/>
  </r>
  <r>
    <x v="0"/>
    <x v="0"/>
    <x v="0"/>
    <x v="10"/>
    <x v="7"/>
    <x v="1"/>
    <x v="1"/>
    <n v="-0.63"/>
  </r>
  <r>
    <x v="0"/>
    <x v="0"/>
    <x v="0"/>
    <x v="10"/>
    <x v="7"/>
    <x v="1"/>
    <x v="2"/>
    <n v="-0.63"/>
  </r>
  <r>
    <x v="0"/>
    <x v="0"/>
    <x v="0"/>
    <x v="10"/>
    <x v="16"/>
    <x v="0"/>
    <x v="0"/>
    <n v="0.211421994367892"/>
  </r>
  <r>
    <x v="0"/>
    <x v="0"/>
    <x v="0"/>
    <x v="10"/>
    <x v="16"/>
    <x v="0"/>
    <x v="1"/>
    <n v="0.9"/>
  </r>
  <r>
    <x v="0"/>
    <x v="0"/>
    <x v="0"/>
    <x v="10"/>
    <x v="16"/>
    <x v="0"/>
    <x v="2"/>
    <n v="0.41828433811379101"/>
  </r>
  <r>
    <x v="0"/>
    <x v="0"/>
    <x v="0"/>
    <x v="10"/>
    <x v="16"/>
    <x v="1"/>
    <x v="0"/>
    <n v="-0.24501150737524199"/>
  </r>
  <r>
    <x v="0"/>
    <x v="0"/>
    <x v="0"/>
    <x v="10"/>
    <x v="16"/>
    <x v="1"/>
    <x v="1"/>
    <n v="0"/>
  </r>
  <r>
    <x v="0"/>
    <x v="0"/>
    <x v="0"/>
    <x v="10"/>
    <x v="16"/>
    <x v="1"/>
    <x v="2"/>
    <n v="1.62748604706985E-2"/>
  </r>
  <r>
    <x v="0"/>
    <x v="0"/>
    <x v="0"/>
    <x v="11"/>
    <x v="7"/>
    <x v="0"/>
    <x v="0"/>
    <n v="-1.72537740727759"/>
  </r>
  <r>
    <x v="0"/>
    <x v="0"/>
    <x v="0"/>
    <x v="11"/>
    <x v="7"/>
    <x v="0"/>
    <x v="1"/>
    <n v="-0.54030131656910596"/>
  </r>
  <r>
    <x v="0"/>
    <x v="0"/>
    <x v="0"/>
    <x v="11"/>
    <x v="7"/>
    <x v="0"/>
    <x v="2"/>
    <n v="-1.4282903754633101"/>
  </r>
  <r>
    <x v="0"/>
    <x v="0"/>
    <x v="0"/>
    <x v="11"/>
    <x v="7"/>
    <x v="1"/>
    <x v="0"/>
    <n v="0"/>
  </r>
  <r>
    <x v="0"/>
    <x v="0"/>
    <x v="0"/>
    <x v="11"/>
    <x v="7"/>
    <x v="1"/>
    <x v="1"/>
    <n v="0"/>
  </r>
  <r>
    <x v="0"/>
    <x v="0"/>
    <x v="0"/>
    <x v="11"/>
    <x v="7"/>
    <x v="1"/>
    <x v="2"/>
    <n v="-0.73862494698329295"/>
  </r>
  <r>
    <x v="0"/>
    <x v="0"/>
    <x v="0"/>
    <x v="11"/>
    <x v="17"/>
    <x v="0"/>
    <x v="0"/>
    <n v="-0.45"/>
  </r>
  <r>
    <x v="0"/>
    <x v="0"/>
    <x v="0"/>
    <x v="11"/>
    <x v="17"/>
    <x v="0"/>
    <x v="1"/>
    <n v="-0.45"/>
  </r>
  <r>
    <x v="0"/>
    <x v="0"/>
    <x v="0"/>
    <x v="11"/>
    <x v="17"/>
    <x v="0"/>
    <x v="2"/>
    <n v="-0.45"/>
  </r>
  <r>
    <x v="0"/>
    <x v="0"/>
    <x v="0"/>
    <x v="11"/>
    <x v="17"/>
    <x v="1"/>
    <x v="0"/>
    <n v="-0.45"/>
  </r>
  <r>
    <x v="0"/>
    <x v="0"/>
    <x v="0"/>
    <x v="11"/>
    <x v="17"/>
    <x v="1"/>
    <x v="1"/>
    <n v="-0.45"/>
  </r>
  <r>
    <x v="0"/>
    <x v="0"/>
    <x v="0"/>
    <x v="11"/>
    <x v="17"/>
    <x v="1"/>
    <x v="2"/>
    <n v="-0.45"/>
  </r>
  <r>
    <x v="0"/>
    <x v="0"/>
    <x v="0"/>
    <x v="11"/>
    <x v="18"/>
    <x v="0"/>
    <x v="0"/>
    <n v="-1.0460294739017399"/>
  </r>
  <r>
    <x v="0"/>
    <x v="0"/>
    <x v="0"/>
    <x v="11"/>
    <x v="18"/>
    <x v="0"/>
    <x v="1"/>
    <n v="-3.2942036531852401"/>
  </r>
  <r>
    <x v="0"/>
    <x v="0"/>
    <x v="0"/>
    <x v="11"/>
    <x v="18"/>
    <x v="0"/>
    <x v="2"/>
    <n v="-2.6510191203275899"/>
  </r>
  <r>
    <x v="0"/>
    <x v="0"/>
    <x v="0"/>
    <x v="11"/>
    <x v="18"/>
    <x v="1"/>
    <x v="0"/>
    <n v="-2.3642963943509798"/>
  </r>
  <r>
    <x v="0"/>
    <x v="0"/>
    <x v="0"/>
    <x v="11"/>
    <x v="18"/>
    <x v="1"/>
    <x v="1"/>
    <n v="-2.4403088991797599"/>
  </r>
  <r>
    <x v="0"/>
    <x v="0"/>
    <x v="0"/>
    <x v="11"/>
    <x v="18"/>
    <x v="1"/>
    <x v="2"/>
    <n v="-2.3959451509595602"/>
  </r>
  <r>
    <x v="0"/>
    <x v="0"/>
    <x v="0"/>
    <x v="11"/>
    <x v="10"/>
    <x v="0"/>
    <x v="0"/>
    <n v="-0.24048926153448599"/>
  </r>
  <r>
    <x v="0"/>
    <x v="0"/>
    <x v="0"/>
    <x v="11"/>
    <x v="10"/>
    <x v="0"/>
    <x v="1"/>
    <n v="0"/>
  </r>
  <r>
    <x v="0"/>
    <x v="0"/>
    <x v="0"/>
    <x v="11"/>
    <x v="10"/>
    <x v="0"/>
    <x v="2"/>
    <n v="0"/>
  </r>
  <r>
    <x v="0"/>
    <x v="0"/>
    <x v="0"/>
    <x v="11"/>
    <x v="10"/>
    <x v="1"/>
    <x v="0"/>
    <n v="2.14172481125423"/>
  </r>
  <r>
    <x v="0"/>
    <x v="0"/>
    <x v="0"/>
    <x v="11"/>
    <x v="10"/>
    <x v="1"/>
    <x v="1"/>
    <n v="1.15513365658097"/>
  </r>
  <r>
    <x v="0"/>
    <x v="0"/>
    <x v="0"/>
    <x v="11"/>
    <x v="10"/>
    <x v="1"/>
    <x v="2"/>
    <n v="2.0931360376459498"/>
  </r>
  <r>
    <x v="0"/>
    <x v="0"/>
    <x v="0"/>
    <x v="12"/>
    <x v="0"/>
    <x v="0"/>
    <x v="0"/>
    <n v="-1.16403319452835"/>
  </r>
  <r>
    <x v="0"/>
    <x v="0"/>
    <x v="0"/>
    <x v="12"/>
    <x v="0"/>
    <x v="0"/>
    <x v="1"/>
    <n v="1.2289275670522199"/>
  </r>
  <r>
    <x v="0"/>
    <x v="0"/>
    <x v="0"/>
    <x v="12"/>
    <x v="0"/>
    <x v="0"/>
    <x v="2"/>
    <n v="0"/>
  </r>
  <r>
    <x v="0"/>
    <x v="0"/>
    <x v="0"/>
    <x v="12"/>
    <x v="0"/>
    <x v="1"/>
    <x v="0"/>
    <n v="1.26"/>
  </r>
  <r>
    <x v="0"/>
    <x v="0"/>
    <x v="0"/>
    <x v="12"/>
    <x v="0"/>
    <x v="1"/>
    <x v="1"/>
    <n v="0.65712265693075"/>
  </r>
  <r>
    <x v="0"/>
    <x v="0"/>
    <x v="0"/>
    <x v="12"/>
    <x v="0"/>
    <x v="1"/>
    <x v="2"/>
    <n v="0"/>
  </r>
  <r>
    <x v="0"/>
    <x v="0"/>
    <x v="0"/>
    <x v="12"/>
    <x v="6"/>
    <x v="0"/>
    <x v="0"/>
    <n v="0"/>
  </r>
  <r>
    <x v="0"/>
    <x v="0"/>
    <x v="0"/>
    <x v="12"/>
    <x v="6"/>
    <x v="0"/>
    <x v="1"/>
    <n v="0.55874698740773499"/>
  </r>
  <r>
    <x v="0"/>
    <x v="0"/>
    <x v="0"/>
    <x v="12"/>
    <x v="6"/>
    <x v="0"/>
    <x v="2"/>
    <n v="0"/>
  </r>
  <r>
    <x v="0"/>
    <x v="0"/>
    <x v="0"/>
    <x v="12"/>
    <x v="6"/>
    <x v="1"/>
    <x v="0"/>
    <n v="0.77744467079448099"/>
  </r>
  <r>
    <x v="0"/>
    <x v="0"/>
    <x v="0"/>
    <x v="12"/>
    <x v="6"/>
    <x v="1"/>
    <x v="1"/>
    <n v="0"/>
  </r>
  <r>
    <x v="0"/>
    <x v="0"/>
    <x v="0"/>
    <x v="12"/>
    <x v="6"/>
    <x v="1"/>
    <x v="2"/>
    <n v="0"/>
  </r>
  <r>
    <x v="0"/>
    <x v="0"/>
    <x v="0"/>
    <x v="12"/>
    <x v="9"/>
    <x v="0"/>
    <x v="0"/>
    <n v="0.31814922033109699"/>
  </r>
  <r>
    <x v="0"/>
    <x v="0"/>
    <x v="0"/>
    <x v="12"/>
    <x v="9"/>
    <x v="0"/>
    <x v="1"/>
    <n v="0.63"/>
  </r>
  <r>
    <x v="0"/>
    <x v="0"/>
    <x v="0"/>
    <x v="12"/>
    <x v="9"/>
    <x v="0"/>
    <x v="2"/>
    <n v="0.63"/>
  </r>
  <r>
    <x v="0"/>
    <x v="0"/>
    <x v="0"/>
    <x v="12"/>
    <x v="9"/>
    <x v="1"/>
    <x v="0"/>
    <n v="0.63"/>
  </r>
  <r>
    <x v="0"/>
    <x v="0"/>
    <x v="0"/>
    <x v="12"/>
    <x v="9"/>
    <x v="1"/>
    <x v="1"/>
    <n v="0.63"/>
  </r>
  <r>
    <x v="0"/>
    <x v="0"/>
    <x v="0"/>
    <x v="12"/>
    <x v="9"/>
    <x v="1"/>
    <x v="2"/>
    <n v="0.63"/>
  </r>
  <r>
    <x v="0"/>
    <x v="0"/>
    <x v="0"/>
    <x v="12"/>
    <x v="19"/>
    <x v="0"/>
    <x v="0"/>
    <n v="1.72537740727759"/>
  </r>
  <r>
    <x v="0"/>
    <x v="0"/>
    <x v="0"/>
    <x v="12"/>
    <x v="19"/>
    <x v="0"/>
    <x v="1"/>
    <n v="0.54030131656910596"/>
  </r>
  <r>
    <x v="0"/>
    <x v="0"/>
    <x v="0"/>
    <x v="12"/>
    <x v="19"/>
    <x v="0"/>
    <x v="2"/>
    <n v="1.4282903754633101"/>
  </r>
  <r>
    <x v="0"/>
    <x v="0"/>
    <x v="0"/>
    <x v="12"/>
    <x v="19"/>
    <x v="1"/>
    <x v="0"/>
    <n v="0"/>
  </r>
  <r>
    <x v="0"/>
    <x v="0"/>
    <x v="0"/>
    <x v="12"/>
    <x v="19"/>
    <x v="1"/>
    <x v="1"/>
    <n v="0"/>
  </r>
  <r>
    <x v="0"/>
    <x v="0"/>
    <x v="0"/>
    <x v="12"/>
    <x v="19"/>
    <x v="1"/>
    <x v="2"/>
    <n v="0.73862494698329295"/>
  </r>
  <r>
    <x v="0"/>
    <x v="0"/>
    <x v="0"/>
    <x v="12"/>
    <x v="18"/>
    <x v="0"/>
    <x v="0"/>
    <n v="0"/>
  </r>
  <r>
    <x v="0"/>
    <x v="0"/>
    <x v="0"/>
    <x v="12"/>
    <x v="18"/>
    <x v="0"/>
    <x v="1"/>
    <n v="0"/>
  </r>
  <r>
    <x v="0"/>
    <x v="0"/>
    <x v="0"/>
    <x v="12"/>
    <x v="18"/>
    <x v="0"/>
    <x v="2"/>
    <n v="0"/>
  </r>
  <r>
    <x v="0"/>
    <x v="0"/>
    <x v="0"/>
    <x v="12"/>
    <x v="18"/>
    <x v="1"/>
    <x v="0"/>
    <n v="-0.54"/>
  </r>
  <r>
    <x v="0"/>
    <x v="0"/>
    <x v="0"/>
    <x v="12"/>
    <x v="18"/>
    <x v="1"/>
    <x v="1"/>
    <n v="0"/>
  </r>
  <r>
    <x v="0"/>
    <x v="0"/>
    <x v="0"/>
    <x v="12"/>
    <x v="18"/>
    <x v="1"/>
    <x v="2"/>
    <n v="0"/>
  </r>
  <r>
    <x v="0"/>
    <x v="0"/>
    <x v="0"/>
    <x v="13"/>
    <x v="19"/>
    <x v="0"/>
    <x v="0"/>
    <n v="0.45"/>
  </r>
  <r>
    <x v="0"/>
    <x v="0"/>
    <x v="0"/>
    <x v="13"/>
    <x v="19"/>
    <x v="0"/>
    <x v="1"/>
    <n v="0.45"/>
  </r>
  <r>
    <x v="0"/>
    <x v="0"/>
    <x v="0"/>
    <x v="13"/>
    <x v="19"/>
    <x v="0"/>
    <x v="2"/>
    <n v="0.45"/>
  </r>
  <r>
    <x v="0"/>
    <x v="0"/>
    <x v="0"/>
    <x v="13"/>
    <x v="19"/>
    <x v="1"/>
    <x v="0"/>
    <n v="0.45"/>
  </r>
  <r>
    <x v="0"/>
    <x v="0"/>
    <x v="0"/>
    <x v="13"/>
    <x v="19"/>
    <x v="1"/>
    <x v="1"/>
    <n v="0.45"/>
  </r>
  <r>
    <x v="0"/>
    <x v="0"/>
    <x v="0"/>
    <x v="13"/>
    <x v="19"/>
    <x v="1"/>
    <x v="2"/>
    <n v="0.45"/>
  </r>
  <r>
    <x v="0"/>
    <x v="0"/>
    <x v="0"/>
    <x v="13"/>
    <x v="20"/>
    <x v="0"/>
    <x v="0"/>
    <n v="0"/>
  </r>
  <r>
    <x v="0"/>
    <x v="0"/>
    <x v="0"/>
    <x v="13"/>
    <x v="20"/>
    <x v="0"/>
    <x v="1"/>
    <n v="-0.60996944751506998"/>
  </r>
  <r>
    <x v="0"/>
    <x v="0"/>
    <x v="0"/>
    <x v="13"/>
    <x v="20"/>
    <x v="0"/>
    <x v="2"/>
    <n v="-0.61168612896151198"/>
  </r>
  <r>
    <x v="0"/>
    <x v="0"/>
    <x v="0"/>
    <x v="13"/>
    <x v="20"/>
    <x v="1"/>
    <x v="0"/>
    <n v="-0.357045279983152"/>
  </r>
  <r>
    <x v="0"/>
    <x v="0"/>
    <x v="0"/>
    <x v="13"/>
    <x v="20"/>
    <x v="1"/>
    <x v="1"/>
    <n v="-0.392126260297882"/>
  </r>
  <r>
    <x v="0"/>
    <x v="0"/>
    <x v="0"/>
    <x v="13"/>
    <x v="20"/>
    <x v="1"/>
    <x v="2"/>
    <n v="-0.23868356758967799"/>
  </r>
  <r>
    <x v="0"/>
    <x v="0"/>
    <x v="0"/>
    <x v="13"/>
    <x v="21"/>
    <x v="0"/>
    <x v="0"/>
    <n v="0.117571223248455"/>
  </r>
  <r>
    <x v="0"/>
    <x v="0"/>
    <x v="0"/>
    <x v="13"/>
    <x v="21"/>
    <x v="0"/>
    <x v="1"/>
    <n v="0.54"/>
  </r>
  <r>
    <x v="0"/>
    <x v="0"/>
    <x v="0"/>
    <x v="13"/>
    <x v="21"/>
    <x v="0"/>
    <x v="2"/>
    <n v="0.14929659422556801"/>
  </r>
  <r>
    <x v="0"/>
    <x v="0"/>
    <x v="0"/>
    <x v="13"/>
    <x v="21"/>
    <x v="1"/>
    <x v="0"/>
    <n v="0.54"/>
  </r>
  <r>
    <x v="0"/>
    <x v="0"/>
    <x v="0"/>
    <x v="13"/>
    <x v="21"/>
    <x v="1"/>
    <x v="1"/>
    <n v="0.54"/>
  </r>
  <r>
    <x v="0"/>
    <x v="0"/>
    <x v="0"/>
    <x v="13"/>
    <x v="21"/>
    <x v="1"/>
    <x v="2"/>
    <n v="0.54"/>
  </r>
  <r>
    <x v="0"/>
    <x v="0"/>
    <x v="0"/>
    <x v="14"/>
    <x v="17"/>
    <x v="0"/>
    <x v="0"/>
    <n v="0"/>
  </r>
  <r>
    <x v="0"/>
    <x v="0"/>
    <x v="0"/>
    <x v="14"/>
    <x v="17"/>
    <x v="0"/>
    <x v="1"/>
    <n v="0.60996944751506998"/>
  </r>
  <r>
    <x v="0"/>
    <x v="0"/>
    <x v="0"/>
    <x v="14"/>
    <x v="17"/>
    <x v="0"/>
    <x v="2"/>
    <n v="0.61168612896151198"/>
  </r>
  <r>
    <x v="0"/>
    <x v="0"/>
    <x v="0"/>
    <x v="14"/>
    <x v="17"/>
    <x v="1"/>
    <x v="0"/>
    <n v="0.357045279983152"/>
  </r>
  <r>
    <x v="0"/>
    <x v="0"/>
    <x v="0"/>
    <x v="14"/>
    <x v="17"/>
    <x v="1"/>
    <x v="1"/>
    <n v="0.392126260297882"/>
  </r>
  <r>
    <x v="0"/>
    <x v="0"/>
    <x v="0"/>
    <x v="14"/>
    <x v="17"/>
    <x v="1"/>
    <x v="2"/>
    <n v="0.23868356758967799"/>
  </r>
  <r>
    <x v="0"/>
    <x v="0"/>
    <x v="0"/>
    <x v="14"/>
    <x v="21"/>
    <x v="0"/>
    <x v="0"/>
    <n v="0.22500000000000001"/>
  </r>
  <r>
    <x v="0"/>
    <x v="0"/>
    <x v="0"/>
    <x v="14"/>
    <x v="21"/>
    <x v="0"/>
    <x v="1"/>
    <n v="0.22500000000000001"/>
  </r>
  <r>
    <x v="0"/>
    <x v="0"/>
    <x v="0"/>
    <x v="14"/>
    <x v="21"/>
    <x v="0"/>
    <x v="2"/>
    <n v="0.22500000000000001"/>
  </r>
  <r>
    <x v="0"/>
    <x v="0"/>
    <x v="0"/>
    <x v="14"/>
    <x v="21"/>
    <x v="1"/>
    <x v="0"/>
    <n v="0.22500000000000001"/>
  </r>
  <r>
    <x v="0"/>
    <x v="0"/>
    <x v="0"/>
    <x v="14"/>
    <x v="21"/>
    <x v="1"/>
    <x v="1"/>
    <n v="0.22500000000000001"/>
  </r>
  <r>
    <x v="0"/>
    <x v="0"/>
    <x v="0"/>
    <x v="14"/>
    <x v="21"/>
    <x v="1"/>
    <x v="2"/>
    <n v="0.22500000000000001"/>
  </r>
  <r>
    <x v="0"/>
    <x v="0"/>
    <x v="0"/>
    <x v="15"/>
    <x v="19"/>
    <x v="0"/>
    <x v="0"/>
    <n v="1.0460294739017399"/>
  </r>
  <r>
    <x v="0"/>
    <x v="0"/>
    <x v="0"/>
    <x v="15"/>
    <x v="19"/>
    <x v="0"/>
    <x v="1"/>
    <n v="3.2942036531852401"/>
  </r>
  <r>
    <x v="0"/>
    <x v="0"/>
    <x v="0"/>
    <x v="15"/>
    <x v="19"/>
    <x v="0"/>
    <x v="2"/>
    <n v="2.6510191203275899"/>
  </r>
  <r>
    <x v="0"/>
    <x v="0"/>
    <x v="0"/>
    <x v="15"/>
    <x v="19"/>
    <x v="1"/>
    <x v="0"/>
    <n v="2.3642963943509798"/>
  </r>
  <r>
    <x v="0"/>
    <x v="0"/>
    <x v="0"/>
    <x v="15"/>
    <x v="19"/>
    <x v="1"/>
    <x v="1"/>
    <n v="2.4403088991797599"/>
  </r>
  <r>
    <x v="0"/>
    <x v="0"/>
    <x v="0"/>
    <x v="15"/>
    <x v="19"/>
    <x v="1"/>
    <x v="2"/>
    <n v="2.3959451509595602"/>
  </r>
  <r>
    <x v="0"/>
    <x v="0"/>
    <x v="0"/>
    <x v="15"/>
    <x v="7"/>
    <x v="0"/>
    <x v="0"/>
    <n v="0"/>
  </r>
  <r>
    <x v="0"/>
    <x v="0"/>
    <x v="0"/>
    <x v="15"/>
    <x v="7"/>
    <x v="0"/>
    <x v="1"/>
    <n v="0"/>
  </r>
  <r>
    <x v="0"/>
    <x v="0"/>
    <x v="0"/>
    <x v="15"/>
    <x v="7"/>
    <x v="0"/>
    <x v="2"/>
    <n v="0"/>
  </r>
  <r>
    <x v="0"/>
    <x v="0"/>
    <x v="0"/>
    <x v="15"/>
    <x v="7"/>
    <x v="1"/>
    <x v="0"/>
    <n v="0.54"/>
  </r>
  <r>
    <x v="0"/>
    <x v="0"/>
    <x v="0"/>
    <x v="15"/>
    <x v="7"/>
    <x v="1"/>
    <x v="1"/>
    <n v="0"/>
  </r>
  <r>
    <x v="0"/>
    <x v="0"/>
    <x v="0"/>
    <x v="15"/>
    <x v="7"/>
    <x v="1"/>
    <x v="2"/>
    <n v="0"/>
  </r>
  <r>
    <x v="0"/>
    <x v="0"/>
    <x v="0"/>
    <x v="16"/>
    <x v="5"/>
    <x v="0"/>
    <x v="0"/>
    <n v="0"/>
  </r>
  <r>
    <x v="0"/>
    <x v="0"/>
    <x v="0"/>
    <x v="16"/>
    <x v="5"/>
    <x v="0"/>
    <x v="1"/>
    <n v="1.4124544986994001"/>
  </r>
  <r>
    <x v="0"/>
    <x v="0"/>
    <x v="0"/>
    <x v="16"/>
    <x v="5"/>
    <x v="0"/>
    <x v="2"/>
    <n v="0.58316836569729602"/>
  </r>
  <r>
    <x v="0"/>
    <x v="0"/>
    <x v="0"/>
    <x v="16"/>
    <x v="5"/>
    <x v="1"/>
    <x v="0"/>
    <n v="0.25448292462521899"/>
  </r>
  <r>
    <x v="0"/>
    <x v="0"/>
    <x v="0"/>
    <x v="16"/>
    <x v="5"/>
    <x v="1"/>
    <x v="1"/>
    <n v="1.8"/>
  </r>
  <r>
    <x v="0"/>
    <x v="0"/>
    <x v="0"/>
    <x v="16"/>
    <x v="5"/>
    <x v="1"/>
    <x v="2"/>
    <n v="-1.8"/>
  </r>
  <r>
    <x v="0"/>
    <x v="0"/>
    <x v="0"/>
    <x v="16"/>
    <x v="15"/>
    <x v="0"/>
    <x v="0"/>
    <n v="0.9"/>
  </r>
  <r>
    <x v="0"/>
    <x v="0"/>
    <x v="0"/>
    <x v="16"/>
    <x v="15"/>
    <x v="0"/>
    <x v="1"/>
    <n v="0.39334198966442002"/>
  </r>
  <r>
    <x v="0"/>
    <x v="0"/>
    <x v="0"/>
    <x v="16"/>
    <x v="15"/>
    <x v="0"/>
    <x v="2"/>
    <n v="-0.9"/>
  </r>
  <r>
    <x v="0"/>
    <x v="0"/>
    <x v="0"/>
    <x v="16"/>
    <x v="15"/>
    <x v="1"/>
    <x v="0"/>
    <n v="0.31187645468258701"/>
  </r>
  <r>
    <x v="0"/>
    <x v="0"/>
    <x v="0"/>
    <x v="16"/>
    <x v="15"/>
    <x v="1"/>
    <x v="1"/>
    <n v="0.9"/>
  </r>
  <r>
    <x v="0"/>
    <x v="0"/>
    <x v="0"/>
    <x v="16"/>
    <x v="15"/>
    <x v="1"/>
    <x v="2"/>
    <n v="-0.29608137304816701"/>
  </r>
  <r>
    <x v="0"/>
    <x v="0"/>
    <x v="0"/>
    <x v="17"/>
    <x v="11"/>
    <x v="0"/>
    <x v="0"/>
    <n v="0.413857942644974"/>
  </r>
  <r>
    <x v="0"/>
    <x v="0"/>
    <x v="0"/>
    <x v="17"/>
    <x v="11"/>
    <x v="0"/>
    <x v="1"/>
    <n v="0.169389136033638"/>
  </r>
  <r>
    <x v="0"/>
    <x v="0"/>
    <x v="0"/>
    <x v="17"/>
    <x v="11"/>
    <x v="0"/>
    <x v="2"/>
    <n v="0.25765154442552102"/>
  </r>
  <r>
    <x v="0"/>
    <x v="0"/>
    <x v="0"/>
    <x v="17"/>
    <x v="11"/>
    <x v="1"/>
    <x v="0"/>
    <n v="1.17"/>
  </r>
  <r>
    <x v="0"/>
    <x v="0"/>
    <x v="0"/>
    <x v="17"/>
    <x v="11"/>
    <x v="1"/>
    <x v="1"/>
    <n v="1.17"/>
  </r>
  <r>
    <x v="0"/>
    <x v="0"/>
    <x v="0"/>
    <x v="17"/>
    <x v="11"/>
    <x v="1"/>
    <x v="2"/>
    <n v="1.17"/>
  </r>
  <r>
    <x v="0"/>
    <x v="0"/>
    <x v="0"/>
    <x v="17"/>
    <x v="21"/>
    <x v="0"/>
    <x v="0"/>
    <n v="0.558638517051401"/>
  </r>
  <r>
    <x v="0"/>
    <x v="0"/>
    <x v="0"/>
    <x v="17"/>
    <x v="21"/>
    <x v="0"/>
    <x v="1"/>
    <n v="2.29530546362406"/>
  </r>
  <r>
    <x v="0"/>
    <x v="0"/>
    <x v="0"/>
    <x v="17"/>
    <x v="21"/>
    <x v="0"/>
    <x v="2"/>
    <n v="1.51922653615069"/>
  </r>
  <r>
    <x v="0"/>
    <x v="0"/>
    <x v="0"/>
    <x v="17"/>
    <x v="21"/>
    <x v="1"/>
    <x v="0"/>
    <n v="0.39978582970077597"/>
  </r>
  <r>
    <x v="0"/>
    <x v="0"/>
    <x v="0"/>
    <x v="17"/>
    <x v="21"/>
    <x v="1"/>
    <x v="1"/>
    <n v="0.766457711589555"/>
  </r>
  <r>
    <x v="0"/>
    <x v="0"/>
    <x v="0"/>
    <x v="17"/>
    <x v="21"/>
    <x v="1"/>
    <x v="2"/>
    <n v="0.38374562799837802"/>
  </r>
  <r>
    <x v="0"/>
    <x v="0"/>
    <x v="0"/>
    <x v="18"/>
    <x v="17"/>
    <x v="0"/>
    <x v="0"/>
    <n v="-0.117571223248455"/>
  </r>
  <r>
    <x v="0"/>
    <x v="0"/>
    <x v="0"/>
    <x v="18"/>
    <x v="17"/>
    <x v="0"/>
    <x v="1"/>
    <n v="-0.54"/>
  </r>
  <r>
    <x v="0"/>
    <x v="0"/>
    <x v="0"/>
    <x v="18"/>
    <x v="17"/>
    <x v="0"/>
    <x v="2"/>
    <n v="-0.14929659422556801"/>
  </r>
  <r>
    <x v="0"/>
    <x v="0"/>
    <x v="0"/>
    <x v="18"/>
    <x v="17"/>
    <x v="1"/>
    <x v="0"/>
    <n v="-0.54"/>
  </r>
  <r>
    <x v="0"/>
    <x v="0"/>
    <x v="0"/>
    <x v="18"/>
    <x v="17"/>
    <x v="1"/>
    <x v="1"/>
    <n v="-0.54"/>
  </r>
  <r>
    <x v="0"/>
    <x v="0"/>
    <x v="0"/>
    <x v="18"/>
    <x v="17"/>
    <x v="1"/>
    <x v="2"/>
    <n v="-0.54"/>
  </r>
  <r>
    <x v="0"/>
    <x v="0"/>
    <x v="0"/>
    <x v="18"/>
    <x v="20"/>
    <x v="0"/>
    <x v="0"/>
    <n v="-0.22500000000000001"/>
  </r>
  <r>
    <x v="0"/>
    <x v="0"/>
    <x v="0"/>
    <x v="18"/>
    <x v="20"/>
    <x v="0"/>
    <x v="1"/>
    <n v="-0.22500000000000001"/>
  </r>
  <r>
    <x v="0"/>
    <x v="0"/>
    <x v="0"/>
    <x v="18"/>
    <x v="20"/>
    <x v="0"/>
    <x v="2"/>
    <n v="-0.22500000000000001"/>
  </r>
  <r>
    <x v="0"/>
    <x v="0"/>
    <x v="0"/>
    <x v="18"/>
    <x v="20"/>
    <x v="1"/>
    <x v="0"/>
    <n v="-0.22500000000000001"/>
  </r>
  <r>
    <x v="0"/>
    <x v="0"/>
    <x v="0"/>
    <x v="18"/>
    <x v="20"/>
    <x v="1"/>
    <x v="1"/>
    <n v="-0.22500000000000001"/>
  </r>
  <r>
    <x v="0"/>
    <x v="0"/>
    <x v="0"/>
    <x v="18"/>
    <x v="20"/>
    <x v="1"/>
    <x v="2"/>
    <n v="-0.22500000000000001"/>
  </r>
  <r>
    <x v="0"/>
    <x v="0"/>
    <x v="0"/>
    <x v="18"/>
    <x v="14"/>
    <x v="0"/>
    <x v="0"/>
    <n v="-0.558638517051401"/>
  </r>
  <r>
    <x v="0"/>
    <x v="0"/>
    <x v="0"/>
    <x v="18"/>
    <x v="14"/>
    <x v="0"/>
    <x v="1"/>
    <n v="-2.29530546362406"/>
  </r>
  <r>
    <x v="0"/>
    <x v="0"/>
    <x v="0"/>
    <x v="18"/>
    <x v="14"/>
    <x v="0"/>
    <x v="2"/>
    <n v="-1.51922653615069"/>
  </r>
  <r>
    <x v="0"/>
    <x v="0"/>
    <x v="0"/>
    <x v="18"/>
    <x v="14"/>
    <x v="1"/>
    <x v="0"/>
    <n v="-0.39978582970077597"/>
  </r>
  <r>
    <x v="0"/>
    <x v="0"/>
    <x v="0"/>
    <x v="18"/>
    <x v="14"/>
    <x v="1"/>
    <x v="1"/>
    <n v="-0.766457711589555"/>
  </r>
  <r>
    <x v="0"/>
    <x v="0"/>
    <x v="0"/>
    <x v="18"/>
    <x v="14"/>
    <x v="1"/>
    <x v="2"/>
    <n v="-0.38374562799837802"/>
  </r>
  <r>
    <x v="0"/>
    <x v="0"/>
    <x v="0"/>
    <x v="18"/>
    <x v="10"/>
    <x v="0"/>
    <x v="0"/>
    <n v="1.8597256410763701"/>
  </r>
  <r>
    <x v="0"/>
    <x v="0"/>
    <x v="0"/>
    <x v="18"/>
    <x v="10"/>
    <x v="0"/>
    <x v="1"/>
    <n v="5.9730436300013396"/>
  </r>
  <r>
    <x v="0"/>
    <x v="0"/>
    <x v="0"/>
    <x v="18"/>
    <x v="10"/>
    <x v="0"/>
    <x v="2"/>
    <n v="4.0264284206621497"/>
  </r>
  <r>
    <x v="0"/>
    <x v="0"/>
    <x v="0"/>
    <x v="18"/>
    <x v="10"/>
    <x v="1"/>
    <x v="0"/>
    <n v="6.57"/>
  </r>
  <r>
    <x v="0"/>
    <x v="0"/>
    <x v="0"/>
    <x v="18"/>
    <x v="10"/>
    <x v="1"/>
    <x v="1"/>
    <n v="6.57"/>
  </r>
  <r>
    <x v="0"/>
    <x v="0"/>
    <x v="0"/>
    <x v="18"/>
    <x v="10"/>
    <x v="1"/>
    <x v="2"/>
    <n v="6.57"/>
  </r>
  <r>
    <x v="0"/>
    <x v="0"/>
    <x v="0"/>
    <x v="19"/>
    <x v="6"/>
    <x v="0"/>
    <x v="0"/>
    <n v="-9.7323978374040498E-2"/>
  </r>
  <r>
    <x v="0"/>
    <x v="0"/>
    <x v="0"/>
    <x v="19"/>
    <x v="6"/>
    <x v="0"/>
    <x v="1"/>
    <n v="0"/>
  </r>
  <r>
    <x v="0"/>
    <x v="0"/>
    <x v="0"/>
    <x v="19"/>
    <x v="6"/>
    <x v="0"/>
    <x v="2"/>
    <n v="-0.66600000000000004"/>
  </r>
  <r>
    <x v="0"/>
    <x v="0"/>
    <x v="0"/>
    <x v="19"/>
    <x v="6"/>
    <x v="1"/>
    <x v="0"/>
    <n v="0"/>
  </r>
  <r>
    <x v="0"/>
    <x v="0"/>
    <x v="0"/>
    <x v="19"/>
    <x v="6"/>
    <x v="1"/>
    <x v="1"/>
    <n v="-0.66600000000000004"/>
  </r>
  <r>
    <x v="0"/>
    <x v="0"/>
    <x v="0"/>
    <x v="19"/>
    <x v="6"/>
    <x v="1"/>
    <x v="2"/>
    <n v="-0.66600000000000004"/>
  </r>
  <r>
    <x v="0"/>
    <x v="0"/>
    <x v="0"/>
    <x v="19"/>
    <x v="11"/>
    <x v="0"/>
    <x v="0"/>
    <n v="-1.2150000000000001"/>
  </r>
  <r>
    <x v="0"/>
    <x v="0"/>
    <x v="0"/>
    <x v="19"/>
    <x v="11"/>
    <x v="0"/>
    <x v="1"/>
    <n v="0"/>
  </r>
  <r>
    <x v="0"/>
    <x v="0"/>
    <x v="0"/>
    <x v="19"/>
    <x v="11"/>
    <x v="0"/>
    <x v="2"/>
    <n v="0"/>
  </r>
  <r>
    <x v="0"/>
    <x v="0"/>
    <x v="0"/>
    <x v="19"/>
    <x v="11"/>
    <x v="1"/>
    <x v="0"/>
    <n v="1.2150000000000001"/>
  </r>
  <r>
    <x v="0"/>
    <x v="0"/>
    <x v="0"/>
    <x v="19"/>
    <x v="11"/>
    <x v="1"/>
    <x v="1"/>
    <n v="1.2150000000000001"/>
  </r>
  <r>
    <x v="0"/>
    <x v="0"/>
    <x v="0"/>
    <x v="19"/>
    <x v="11"/>
    <x v="1"/>
    <x v="2"/>
    <n v="1.2150000000000001"/>
  </r>
  <r>
    <x v="0"/>
    <x v="0"/>
    <x v="0"/>
    <x v="19"/>
    <x v="19"/>
    <x v="0"/>
    <x v="0"/>
    <n v="0.24048926153448599"/>
  </r>
  <r>
    <x v="0"/>
    <x v="0"/>
    <x v="0"/>
    <x v="19"/>
    <x v="19"/>
    <x v="0"/>
    <x v="1"/>
    <n v="0"/>
  </r>
  <r>
    <x v="0"/>
    <x v="0"/>
    <x v="0"/>
    <x v="19"/>
    <x v="19"/>
    <x v="0"/>
    <x v="2"/>
    <n v="0"/>
  </r>
  <r>
    <x v="0"/>
    <x v="0"/>
    <x v="0"/>
    <x v="19"/>
    <x v="19"/>
    <x v="1"/>
    <x v="0"/>
    <n v="-2.14172481125423"/>
  </r>
  <r>
    <x v="0"/>
    <x v="0"/>
    <x v="0"/>
    <x v="19"/>
    <x v="19"/>
    <x v="1"/>
    <x v="1"/>
    <n v="-1.15513365658097"/>
  </r>
  <r>
    <x v="0"/>
    <x v="0"/>
    <x v="0"/>
    <x v="19"/>
    <x v="19"/>
    <x v="1"/>
    <x v="2"/>
    <n v="-2.0931360376459498"/>
  </r>
  <r>
    <x v="0"/>
    <x v="0"/>
    <x v="0"/>
    <x v="19"/>
    <x v="21"/>
    <x v="0"/>
    <x v="0"/>
    <n v="-1.8597256410763701"/>
  </r>
  <r>
    <x v="0"/>
    <x v="0"/>
    <x v="0"/>
    <x v="19"/>
    <x v="21"/>
    <x v="0"/>
    <x v="1"/>
    <n v="-5.9730436300013396"/>
  </r>
  <r>
    <x v="0"/>
    <x v="0"/>
    <x v="0"/>
    <x v="19"/>
    <x v="21"/>
    <x v="0"/>
    <x v="2"/>
    <n v="-4.0264284206621497"/>
  </r>
  <r>
    <x v="0"/>
    <x v="0"/>
    <x v="0"/>
    <x v="19"/>
    <x v="21"/>
    <x v="1"/>
    <x v="0"/>
    <n v="-6.57"/>
  </r>
  <r>
    <x v="0"/>
    <x v="0"/>
    <x v="0"/>
    <x v="19"/>
    <x v="21"/>
    <x v="1"/>
    <x v="1"/>
    <n v="-6.57"/>
  </r>
  <r>
    <x v="0"/>
    <x v="0"/>
    <x v="0"/>
    <x v="19"/>
    <x v="21"/>
    <x v="1"/>
    <x v="2"/>
    <n v="-6.57"/>
  </r>
  <r>
    <x v="0"/>
    <x v="0"/>
    <x v="0"/>
    <x v="19"/>
    <x v="8"/>
    <x v="0"/>
    <x v="0"/>
    <n v="0.71172015977542902"/>
  </r>
  <r>
    <x v="0"/>
    <x v="0"/>
    <x v="0"/>
    <x v="19"/>
    <x v="8"/>
    <x v="0"/>
    <x v="1"/>
    <n v="1.6357557970988801"/>
  </r>
  <r>
    <x v="0"/>
    <x v="0"/>
    <x v="0"/>
    <x v="19"/>
    <x v="8"/>
    <x v="0"/>
    <x v="2"/>
    <n v="0.31527219810160101"/>
  </r>
  <r>
    <x v="0"/>
    <x v="0"/>
    <x v="0"/>
    <x v="19"/>
    <x v="8"/>
    <x v="1"/>
    <x v="0"/>
    <n v="3.3859606545243"/>
  </r>
  <r>
    <x v="0"/>
    <x v="0"/>
    <x v="0"/>
    <x v="19"/>
    <x v="8"/>
    <x v="1"/>
    <x v="1"/>
    <n v="0.96750771520126899"/>
  </r>
  <r>
    <x v="0"/>
    <x v="0"/>
    <x v="0"/>
    <x v="19"/>
    <x v="8"/>
    <x v="1"/>
    <x v="2"/>
    <n v="1.4944312989358099"/>
  </r>
  <r>
    <x v="0"/>
    <x v="0"/>
    <x v="0"/>
    <x v="20"/>
    <x v="0"/>
    <x v="0"/>
    <x v="0"/>
    <n v="-0.54"/>
  </r>
  <r>
    <x v="0"/>
    <x v="0"/>
    <x v="0"/>
    <x v="20"/>
    <x v="0"/>
    <x v="0"/>
    <x v="1"/>
    <n v="-0.54"/>
  </r>
  <r>
    <x v="0"/>
    <x v="0"/>
    <x v="0"/>
    <x v="20"/>
    <x v="0"/>
    <x v="0"/>
    <x v="2"/>
    <n v="-0.54"/>
  </r>
  <r>
    <x v="0"/>
    <x v="0"/>
    <x v="0"/>
    <x v="20"/>
    <x v="0"/>
    <x v="1"/>
    <x v="0"/>
    <n v="0.54900000000000004"/>
  </r>
  <r>
    <x v="0"/>
    <x v="0"/>
    <x v="0"/>
    <x v="20"/>
    <x v="0"/>
    <x v="1"/>
    <x v="1"/>
    <n v="-0.54"/>
  </r>
  <r>
    <x v="0"/>
    <x v="0"/>
    <x v="0"/>
    <x v="20"/>
    <x v="0"/>
    <x v="1"/>
    <x v="2"/>
    <n v="-0.54"/>
  </r>
  <r>
    <x v="0"/>
    <x v="0"/>
    <x v="0"/>
    <x v="20"/>
    <x v="3"/>
    <x v="0"/>
    <x v="0"/>
    <n v="-0.47031760688534702"/>
  </r>
  <r>
    <x v="0"/>
    <x v="0"/>
    <x v="0"/>
    <x v="20"/>
    <x v="3"/>
    <x v="0"/>
    <x v="1"/>
    <n v="-0.14350808627072101"/>
  </r>
  <r>
    <x v="0"/>
    <x v="0"/>
    <x v="0"/>
    <x v="20"/>
    <x v="3"/>
    <x v="0"/>
    <x v="2"/>
    <n v="-1.3878735377831799"/>
  </r>
  <r>
    <x v="0"/>
    <x v="0"/>
    <x v="0"/>
    <x v="20"/>
    <x v="3"/>
    <x v="1"/>
    <x v="0"/>
    <n v="0.61817965941364506"/>
  </r>
  <r>
    <x v="0"/>
    <x v="0"/>
    <x v="0"/>
    <x v="20"/>
    <x v="3"/>
    <x v="1"/>
    <x v="1"/>
    <n v="-0.86086525341290598"/>
  </r>
  <r>
    <x v="0"/>
    <x v="0"/>
    <x v="0"/>
    <x v="20"/>
    <x v="3"/>
    <x v="1"/>
    <x v="2"/>
    <n v="-0.29821456334660301"/>
  </r>
  <r>
    <x v="0"/>
    <x v="0"/>
    <x v="0"/>
    <x v="20"/>
    <x v="15"/>
    <x v="0"/>
    <x v="0"/>
    <n v="-0.41237761592500899"/>
  </r>
  <r>
    <x v="0"/>
    <x v="0"/>
    <x v="0"/>
    <x v="20"/>
    <x v="15"/>
    <x v="0"/>
    <x v="1"/>
    <n v="-0.63"/>
  </r>
  <r>
    <x v="0"/>
    <x v="0"/>
    <x v="0"/>
    <x v="20"/>
    <x v="15"/>
    <x v="0"/>
    <x v="2"/>
    <n v="-0.63"/>
  </r>
  <r>
    <x v="0"/>
    <x v="0"/>
    <x v="0"/>
    <x v="20"/>
    <x v="15"/>
    <x v="1"/>
    <x v="0"/>
    <n v="0.63"/>
  </r>
  <r>
    <x v="0"/>
    <x v="0"/>
    <x v="0"/>
    <x v="20"/>
    <x v="15"/>
    <x v="1"/>
    <x v="1"/>
    <n v="0.63"/>
  </r>
  <r>
    <x v="0"/>
    <x v="0"/>
    <x v="0"/>
    <x v="20"/>
    <x v="15"/>
    <x v="1"/>
    <x v="2"/>
    <n v="0.63"/>
  </r>
  <r>
    <x v="0"/>
    <x v="0"/>
    <x v="0"/>
    <x v="20"/>
    <x v="10"/>
    <x v="0"/>
    <x v="0"/>
    <n v="-0.71172015977542902"/>
  </r>
  <r>
    <x v="0"/>
    <x v="0"/>
    <x v="0"/>
    <x v="20"/>
    <x v="10"/>
    <x v="0"/>
    <x v="1"/>
    <n v="-1.6357557970988801"/>
  </r>
  <r>
    <x v="0"/>
    <x v="0"/>
    <x v="0"/>
    <x v="20"/>
    <x v="10"/>
    <x v="0"/>
    <x v="2"/>
    <n v="-0.31527219810160101"/>
  </r>
  <r>
    <x v="0"/>
    <x v="0"/>
    <x v="0"/>
    <x v="20"/>
    <x v="10"/>
    <x v="1"/>
    <x v="0"/>
    <n v="-3.3859606545243"/>
  </r>
  <r>
    <x v="0"/>
    <x v="0"/>
    <x v="0"/>
    <x v="20"/>
    <x v="10"/>
    <x v="1"/>
    <x v="1"/>
    <n v="-0.96750771520126899"/>
  </r>
  <r>
    <x v="0"/>
    <x v="0"/>
    <x v="0"/>
    <x v="20"/>
    <x v="10"/>
    <x v="1"/>
    <x v="2"/>
    <n v="-1.4944312989358099"/>
  </r>
  <r>
    <x v="0"/>
    <x v="0"/>
    <x v="0"/>
    <x v="21"/>
    <x v="9"/>
    <x v="0"/>
    <x v="0"/>
    <n v="-0.211421994367892"/>
  </r>
  <r>
    <x v="0"/>
    <x v="0"/>
    <x v="0"/>
    <x v="21"/>
    <x v="9"/>
    <x v="0"/>
    <x v="1"/>
    <n v="-0.9"/>
  </r>
  <r>
    <x v="0"/>
    <x v="0"/>
    <x v="0"/>
    <x v="21"/>
    <x v="9"/>
    <x v="0"/>
    <x v="2"/>
    <n v="-0.41828433811379101"/>
  </r>
  <r>
    <x v="0"/>
    <x v="0"/>
    <x v="0"/>
    <x v="21"/>
    <x v="9"/>
    <x v="1"/>
    <x v="0"/>
    <n v="0.24501150737524199"/>
  </r>
  <r>
    <x v="0"/>
    <x v="0"/>
    <x v="0"/>
    <x v="21"/>
    <x v="9"/>
    <x v="1"/>
    <x v="1"/>
    <n v="0"/>
  </r>
  <r>
    <x v="0"/>
    <x v="0"/>
    <x v="0"/>
    <x v="21"/>
    <x v="9"/>
    <x v="1"/>
    <x v="2"/>
    <n v="-1.62748604706985E-2"/>
  </r>
  <r>
    <x v="0"/>
    <x v="0"/>
    <x v="1"/>
    <x v="0"/>
    <x v="0"/>
    <x v="0"/>
    <x v="0"/>
    <n v="0"/>
  </r>
  <r>
    <x v="0"/>
    <x v="0"/>
    <x v="1"/>
    <x v="0"/>
    <x v="0"/>
    <x v="0"/>
    <x v="1"/>
    <n v="0"/>
  </r>
  <r>
    <x v="0"/>
    <x v="0"/>
    <x v="1"/>
    <x v="0"/>
    <x v="0"/>
    <x v="0"/>
    <x v="2"/>
    <n v="0"/>
  </r>
  <r>
    <x v="0"/>
    <x v="0"/>
    <x v="1"/>
    <x v="0"/>
    <x v="0"/>
    <x v="1"/>
    <x v="0"/>
    <n v="-2.7090000000000001"/>
  </r>
  <r>
    <x v="0"/>
    <x v="0"/>
    <x v="1"/>
    <x v="0"/>
    <x v="0"/>
    <x v="1"/>
    <x v="1"/>
    <n v="-2.7090000000000001"/>
  </r>
  <r>
    <x v="0"/>
    <x v="0"/>
    <x v="1"/>
    <x v="0"/>
    <x v="0"/>
    <x v="1"/>
    <x v="2"/>
    <n v="-1.55213615070025"/>
  </r>
  <r>
    <x v="0"/>
    <x v="0"/>
    <x v="1"/>
    <x v="0"/>
    <x v="1"/>
    <x v="0"/>
    <x v="0"/>
    <n v="2.7090000000000001"/>
  </r>
  <r>
    <x v="0"/>
    <x v="0"/>
    <x v="1"/>
    <x v="0"/>
    <x v="1"/>
    <x v="0"/>
    <x v="1"/>
    <n v="2.7090000000000001"/>
  </r>
  <r>
    <x v="0"/>
    <x v="0"/>
    <x v="1"/>
    <x v="0"/>
    <x v="1"/>
    <x v="0"/>
    <x v="2"/>
    <n v="2.7090000000000001"/>
  </r>
  <r>
    <x v="0"/>
    <x v="0"/>
    <x v="1"/>
    <x v="0"/>
    <x v="1"/>
    <x v="1"/>
    <x v="0"/>
    <n v="2.24516997650078"/>
  </r>
  <r>
    <x v="0"/>
    <x v="0"/>
    <x v="1"/>
    <x v="0"/>
    <x v="1"/>
    <x v="1"/>
    <x v="1"/>
    <n v="2.7090000000000001"/>
  </r>
  <r>
    <x v="0"/>
    <x v="0"/>
    <x v="1"/>
    <x v="0"/>
    <x v="1"/>
    <x v="1"/>
    <x v="2"/>
    <n v="2.7090000000000001"/>
  </r>
  <r>
    <x v="0"/>
    <x v="0"/>
    <x v="1"/>
    <x v="0"/>
    <x v="2"/>
    <x v="0"/>
    <x v="0"/>
    <n v="1.6673077910074301"/>
  </r>
  <r>
    <x v="0"/>
    <x v="0"/>
    <x v="1"/>
    <x v="0"/>
    <x v="2"/>
    <x v="0"/>
    <x v="1"/>
    <n v="0.408273901657978"/>
  </r>
  <r>
    <x v="0"/>
    <x v="0"/>
    <x v="1"/>
    <x v="0"/>
    <x v="2"/>
    <x v="0"/>
    <x v="2"/>
    <n v="0.74242371615286196"/>
  </r>
  <r>
    <x v="0"/>
    <x v="0"/>
    <x v="1"/>
    <x v="0"/>
    <x v="2"/>
    <x v="1"/>
    <x v="0"/>
    <n v="0"/>
  </r>
  <r>
    <x v="0"/>
    <x v="0"/>
    <x v="1"/>
    <x v="0"/>
    <x v="2"/>
    <x v="1"/>
    <x v="1"/>
    <n v="-4.3206132010585296"/>
  </r>
  <r>
    <x v="0"/>
    <x v="0"/>
    <x v="1"/>
    <x v="0"/>
    <x v="2"/>
    <x v="1"/>
    <x v="2"/>
    <n v="-2.2690718031264399"/>
  </r>
  <r>
    <x v="0"/>
    <x v="0"/>
    <x v="1"/>
    <x v="0"/>
    <x v="3"/>
    <x v="0"/>
    <x v="0"/>
    <n v="-0.125875865640699"/>
  </r>
  <r>
    <x v="0"/>
    <x v="0"/>
    <x v="1"/>
    <x v="0"/>
    <x v="3"/>
    <x v="0"/>
    <x v="1"/>
    <n v="0"/>
  </r>
  <r>
    <x v="0"/>
    <x v="0"/>
    <x v="1"/>
    <x v="0"/>
    <x v="3"/>
    <x v="0"/>
    <x v="2"/>
    <n v="0"/>
  </r>
  <r>
    <x v="0"/>
    <x v="0"/>
    <x v="1"/>
    <x v="0"/>
    <x v="3"/>
    <x v="1"/>
    <x v="0"/>
    <n v="-0.88649999999999995"/>
  </r>
  <r>
    <x v="0"/>
    <x v="0"/>
    <x v="1"/>
    <x v="0"/>
    <x v="3"/>
    <x v="1"/>
    <x v="1"/>
    <n v="0.27166616275656902"/>
  </r>
  <r>
    <x v="0"/>
    <x v="0"/>
    <x v="1"/>
    <x v="0"/>
    <x v="3"/>
    <x v="1"/>
    <x v="2"/>
    <n v="0.9"/>
  </r>
  <r>
    <x v="0"/>
    <x v="0"/>
    <x v="1"/>
    <x v="0"/>
    <x v="4"/>
    <x v="0"/>
    <x v="0"/>
    <n v="-3.5823082150053298"/>
  </r>
  <r>
    <x v="0"/>
    <x v="0"/>
    <x v="1"/>
    <x v="0"/>
    <x v="4"/>
    <x v="0"/>
    <x v="1"/>
    <n v="-3.5823082150053298"/>
  </r>
  <r>
    <x v="0"/>
    <x v="0"/>
    <x v="1"/>
    <x v="0"/>
    <x v="4"/>
    <x v="0"/>
    <x v="2"/>
    <n v="-3.5823082150053298"/>
  </r>
  <r>
    <x v="0"/>
    <x v="0"/>
    <x v="1"/>
    <x v="0"/>
    <x v="4"/>
    <x v="1"/>
    <x v="0"/>
    <n v="-0.47594760066763703"/>
  </r>
  <r>
    <x v="0"/>
    <x v="0"/>
    <x v="1"/>
    <x v="0"/>
    <x v="4"/>
    <x v="1"/>
    <x v="1"/>
    <n v="3.5823082150053298"/>
  </r>
  <r>
    <x v="0"/>
    <x v="0"/>
    <x v="1"/>
    <x v="0"/>
    <x v="4"/>
    <x v="1"/>
    <x v="2"/>
    <n v="3.5823082150053298"/>
  </r>
  <r>
    <x v="0"/>
    <x v="0"/>
    <x v="1"/>
    <x v="1"/>
    <x v="5"/>
    <x v="0"/>
    <x v="0"/>
    <n v="0"/>
  </r>
  <r>
    <x v="0"/>
    <x v="0"/>
    <x v="1"/>
    <x v="1"/>
    <x v="5"/>
    <x v="0"/>
    <x v="1"/>
    <n v="0"/>
  </r>
  <r>
    <x v="0"/>
    <x v="0"/>
    <x v="1"/>
    <x v="1"/>
    <x v="5"/>
    <x v="0"/>
    <x v="2"/>
    <n v="0"/>
  </r>
  <r>
    <x v="0"/>
    <x v="0"/>
    <x v="1"/>
    <x v="1"/>
    <x v="5"/>
    <x v="1"/>
    <x v="0"/>
    <n v="2.7090000000000001"/>
  </r>
  <r>
    <x v="0"/>
    <x v="0"/>
    <x v="1"/>
    <x v="1"/>
    <x v="5"/>
    <x v="1"/>
    <x v="1"/>
    <n v="2.7090000000000001"/>
  </r>
  <r>
    <x v="0"/>
    <x v="0"/>
    <x v="1"/>
    <x v="1"/>
    <x v="5"/>
    <x v="1"/>
    <x v="2"/>
    <n v="1.55213615070025"/>
  </r>
  <r>
    <x v="0"/>
    <x v="0"/>
    <x v="1"/>
    <x v="1"/>
    <x v="2"/>
    <x v="0"/>
    <x v="0"/>
    <n v="2.6753741588509401"/>
  </r>
  <r>
    <x v="0"/>
    <x v="0"/>
    <x v="1"/>
    <x v="1"/>
    <x v="2"/>
    <x v="0"/>
    <x v="1"/>
    <n v="2.2992322356163402"/>
  </r>
  <r>
    <x v="0"/>
    <x v="0"/>
    <x v="1"/>
    <x v="1"/>
    <x v="2"/>
    <x v="0"/>
    <x v="2"/>
    <n v="3.3665439801107899"/>
  </r>
  <r>
    <x v="0"/>
    <x v="0"/>
    <x v="1"/>
    <x v="1"/>
    <x v="2"/>
    <x v="1"/>
    <x v="0"/>
    <n v="3.8004689092234498"/>
  </r>
  <r>
    <x v="0"/>
    <x v="0"/>
    <x v="1"/>
    <x v="1"/>
    <x v="2"/>
    <x v="1"/>
    <x v="1"/>
    <n v="0"/>
  </r>
  <r>
    <x v="0"/>
    <x v="0"/>
    <x v="1"/>
    <x v="1"/>
    <x v="2"/>
    <x v="1"/>
    <x v="2"/>
    <n v="0"/>
  </r>
  <r>
    <x v="0"/>
    <x v="0"/>
    <x v="1"/>
    <x v="1"/>
    <x v="6"/>
    <x v="0"/>
    <x v="0"/>
    <n v="0"/>
  </r>
  <r>
    <x v="0"/>
    <x v="0"/>
    <x v="1"/>
    <x v="1"/>
    <x v="6"/>
    <x v="0"/>
    <x v="1"/>
    <n v="0.32582818226871302"/>
  </r>
  <r>
    <x v="0"/>
    <x v="0"/>
    <x v="1"/>
    <x v="1"/>
    <x v="6"/>
    <x v="0"/>
    <x v="2"/>
    <n v="0"/>
  </r>
  <r>
    <x v="0"/>
    <x v="0"/>
    <x v="1"/>
    <x v="1"/>
    <x v="6"/>
    <x v="1"/>
    <x v="0"/>
    <n v="-1.8632561159807199"/>
  </r>
  <r>
    <x v="0"/>
    <x v="0"/>
    <x v="1"/>
    <x v="1"/>
    <x v="6"/>
    <x v="1"/>
    <x v="1"/>
    <n v="1.0902763722409601"/>
  </r>
  <r>
    <x v="0"/>
    <x v="0"/>
    <x v="1"/>
    <x v="1"/>
    <x v="6"/>
    <x v="1"/>
    <x v="2"/>
    <n v="2.7"/>
  </r>
  <r>
    <x v="0"/>
    <x v="0"/>
    <x v="1"/>
    <x v="1"/>
    <x v="3"/>
    <x v="0"/>
    <x v="0"/>
    <n v="0"/>
  </r>
  <r>
    <x v="0"/>
    <x v="0"/>
    <x v="1"/>
    <x v="1"/>
    <x v="3"/>
    <x v="0"/>
    <x v="1"/>
    <n v="0"/>
  </r>
  <r>
    <x v="0"/>
    <x v="0"/>
    <x v="1"/>
    <x v="1"/>
    <x v="3"/>
    <x v="0"/>
    <x v="2"/>
    <n v="0"/>
  </r>
  <r>
    <x v="0"/>
    <x v="0"/>
    <x v="1"/>
    <x v="1"/>
    <x v="3"/>
    <x v="1"/>
    <x v="0"/>
    <n v="0"/>
  </r>
  <r>
    <x v="0"/>
    <x v="0"/>
    <x v="1"/>
    <x v="1"/>
    <x v="3"/>
    <x v="1"/>
    <x v="1"/>
    <n v="0"/>
  </r>
  <r>
    <x v="0"/>
    <x v="0"/>
    <x v="1"/>
    <x v="1"/>
    <x v="3"/>
    <x v="1"/>
    <x v="2"/>
    <n v="0"/>
  </r>
  <r>
    <x v="0"/>
    <x v="0"/>
    <x v="1"/>
    <x v="1"/>
    <x v="7"/>
    <x v="0"/>
    <x v="0"/>
    <n v="0"/>
  </r>
  <r>
    <x v="0"/>
    <x v="0"/>
    <x v="1"/>
    <x v="1"/>
    <x v="7"/>
    <x v="0"/>
    <x v="1"/>
    <n v="0"/>
  </r>
  <r>
    <x v="0"/>
    <x v="0"/>
    <x v="1"/>
    <x v="1"/>
    <x v="7"/>
    <x v="0"/>
    <x v="2"/>
    <n v="0"/>
  </r>
  <r>
    <x v="0"/>
    <x v="0"/>
    <x v="1"/>
    <x v="1"/>
    <x v="7"/>
    <x v="1"/>
    <x v="0"/>
    <n v="-1.26"/>
  </r>
  <r>
    <x v="0"/>
    <x v="0"/>
    <x v="1"/>
    <x v="1"/>
    <x v="7"/>
    <x v="1"/>
    <x v="1"/>
    <n v="1.26"/>
  </r>
  <r>
    <x v="0"/>
    <x v="0"/>
    <x v="1"/>
    <x v="1"/>
    <x v="7"/>
    <x v="1"/>
    <x v="2"/>
    <n v="1.26"/>
  </r>
  <r>
    <x v="0"/>
    <x v="0"/>
    <x v="1"/>
    <x v="1"/>
    <x v="8"/>
    <x v="0"/>
    <x v="0"/>
    <n v="-0.54900000000000004"/>
  </r>
  <r>
    <x v="0"/>
    <x v="0"/>
    <x v="1"/>
    <x v="1"/>
    <x v="8"/>
    <x v="0"/>
    <x v="1"/>
    <n v="-0.132465931447969"/>
  </r>
  <r>
    <x v="0"/>
    <x v="0"/>
    <x v="1"/>
    <x v="1"/>
    <x v="8"/>
    <x v="0"/>
    <x v="2"/>
    <n v="-0.22514812660442601"/>
  </r>
  <r>
    <x v="0"/>
    <x v="0"/>
    <x v="1"/>
    <x v="1"/>
    <x v="8"/>
    <x v="1"/>
    <x v="0"/>
    <n v="-0.54900000000000004"/>
  </r>
  <r>
    <x v="0"/>
    <x v="0"/>
    <x v="1"/>
    <x v="1"/>
    <x v="8"/>
    <x v="1"/>
    <x v="1"/>
    <n v="0.54"/>
  </r>
  <r>
    <x v="0"/>
    <x v="0"/>
    <x v="1"/>
    <x v="1"/>
    <x v="8"/>
    <x v="1"/>
    <x v="2"/>
    <n v="0.54"/>
  </r>
  <r>
    <x v="0"/>
    <x v="0"/>
    <x v="1"/>
    <x v="2"/>
    <x v="5"/>
    <x v="0"/>
    <x v="0"/>
    <n v="-2.7090000000000001"/>
  </r>
  <r>
    <x v="0"/>
    <x v="0"/>
    <x v="1"/>
    <x v="2"/>
    <x v="5"/>
    <x v="0"/>
    <x v="1"/>
    <n v="-2.7090000000000001"/>
  </r>
  <r>
    <x v="0"/>
    <x v="0"/>
    <x v="1"/>
    <x v="2"/>
    <x v="5"/>
    <x v="0"/>
    <x v="2"/>
    <n v="-2.7090000000000001"/>
  </r>
  <r>
    <x v="0"/>
    <x v="0"/>
    <x v="1"/>
    <x v="2"/>
    <x v="5"/>
    <x v="1"/>
    <x v="0"/>
    <n v="-2.24516997650078"/>
  </r>
  <r>
    <x v="0"/>
    <x v="0"/>
    <x v="1"/>
    <x v="2"/>
    <x v="5"/>
    <x v="1"/>
    <x v="1"/>
    <n v="-2.7090000000000001"/>
  </r>
  <r>
    <x v="0"/>
    <x v="0"/>
    <x v="1"/>
    <x v="2"/>
    <x v="5"/>
    <x v="1"/>
    <x v="2"/>
    <n v="-2.7090000000000001"/>
  </r>
  <r>
    <x v="0"/>
    <x v="0"/>
    <x v="1"/>
    <x v="2"/>
    <x v="2"/>
    <x v="0"/>
    <x v="0"/>
    <n v="-8.5676901171225293"/>
  </r>
  <r>
    <x v="0"/>
    <x v="0"/>
    <x v="1"/>
    <x v="2"/>
    <x v="2"/>
    <x v="0"/>
    <x v="1"/>
    <n v="-11.003563467152199"/>
  </r>
  <r>
    <x v="0"/>
    <x v="0"/>
    <x v="1"/>
    <x v="2"/>
    <x v="2"/>
    <x v="0"/>
    <x v="2"/>
    <n v="-12.974399999999999"/>
  </r>
  <r>
    <x v="0"/>
    <x v="0"/>
    <x v="1"/>
    <x v="2"/>
    <x v="2"/>
    <x v="1"/>
    <x v="0"/>
    <n v="-9.8434448755479806"/>
  </r>
  <r>
    <x v="0"/>
    <x v="0"/>
    <x v="1"/>
    <x v="2"/>
    <x v="2"/>
    <x v="1"/>
    <x v="1"/>
    <n v="-12.974399999999999"/>
  </r>
  <r>
    <x v="0"/>
    <x v="0"/>
    <x v="1"/>
    <x v="2"/>
    <x v="2"/>
    <x v="1"/>
    <x v="2"/>
    <n v="-12.974399999999999"/>
  </r>
  <r>
    <x v="0"/>
    <x v="0"/>
    <x v="1"/>
    <x v="2"/>
    <x v="9"/>
    <x v="0"/>
    <x v="0"/>
    <n v="0"/>
  </r>
  <r>
    <x v="0"/>
    <x v="0"/>
    <x v="1"/>
    <x v="2"/>
    <x v="9"/>
    <x v="0"/>
    <x v="1"/>
    <n v="0"/>
  </r>
  <r>
    <x v="0"/>
    <x v="0"/>
    <x v="1"/>
    <x v="2"/>
    <x v="9"/>
    <x v="0"/>
    <x v="2"/>
    <n v="0"/>
  </r>
  <r>
    <x v="0"/>
    <x v="0"/>
    <x v="1"/>
    <x v="2"/>
    <x v="9"/>
    <x v="1"/>
    <x v="0"/>
    <n v="0"/>
  </r>
  <r>
    <x v="0"/>
    <x v="0"/>
    <x v="1"/>
    <x v="2"/>
    <x v="9"/>
    <x v="1"/>
    <x v="1"/>
    <n v="0"/>
  </r>
  <r>
    <x v="0"/>
    <x v="0"/>
    <x v="1"/>
    <x v="2"/>
    <x v="9"/>
    <x v="1"/>
    <x v="2"/>
    <n v="0"/>
  </r>
  <r>
    <x v="0"/>
    <x v="0"/>
    <x v="1"/>
    <x v="3"/>
    <x v="5"/>
    <x v="0"/>
    <x v="0"/>
    <n v="-1.6673077910074301"/>
  </r>
  <r>
    <x v="0"/>
    <x v="0"/>
    <x v="1"/>
    <x v="3"/>
    <x v="5"/>
    <x v="0"/>
    <x v="1"/>
    <n v="-0.408273901657978"/>
  </r>
  <r>
    <x v="0"/>
    <x v="0"/>
    <x v="1"/>
    <x v="3"/>
    <x v="5"/>
    <x v="0"/>
    <x v="2"/>
    <n v="-0.74242371615286196"/>
  </r>
  <r>
    <x v="0"/>
    <x v="0"/>
    <x v="1"/>
    <x v="3"/>
    <x v="5"/>
    <x v="1"/>
    <x v="0"/>
    <n v="0"/>
  </r>
  <r>
    <x v="0"/>
    <x v="0"/>
    <x v="1"/>
    <x v="3"/>
    <x v="5"/>
    <x v="1"/>
    <x v="1"/>
    <n v="4.3206132010585296"/>
  </r>
  <r>
    <x v="0"/>
    <x v="0"/>
    <x v="1"/>
    <x v="3"/>
    <x v="5"/>
    <x v="1"/>
    <x v="2"/>
    <n v="2.2690718031264399"/>
  </r>
  <r>
    <x v="0"/>
    <x v="0"/>
    <x v="1"/>
    <x v="3"/>
    <x v="0"/>
    <x v="0"/>
    <x v="0"/>
    <n v="-2.6753741588509401"/>
  </r>
  <r>
    <x v="0"/>
    <x v="0"/>
    <x v="1"/>
    <x v="3"/>
    <x v="0"/>
    <x v="0"/>
    <x v="1"/>
    <n v="-2.2992322356163402"/>
  </r>
  <r>
    <x v="0"/>
    <x v="0"/>
    <x v="1"/>
    <x v="3"/>
    <x v="0"/>
    <x v="0"/>
    <x v="2"/>
    <n v="-3.3665439801107899"/>
  </r>
  <r>
    <x v="0"/>
    <x v="0"/>
    <x v="1"/>
    <x v="3"/>
    <x v="0"/>
    <x v="1"/>
    <x v="0"/>
    <n v="-3.8004689092234498"/>
  </r>
  <r>
    <x v="0"/>
    <x v="0"/>
    <x v="1"/>
    <x v="3"/>
    <x v="0"/>
    <x v="1"/>
    <x v="1"/>
    <n v="0"/>
  </r>
  <r>
    <x v="0"/>
    <x v="0"/>
    <x v="1"/>
    <x v="3"/>
    <x v="0"/>
    <x v="1"/>
    <x v="2"/>
    <n v="0"/>
  </r>
  <r>
    <x v="0"/>
    <x v="0"/>
    <x v="1"/>
    <x v="3"/>
    <x v="1"/>
    <x v="0"/>
    <x v="0"/>
    <n v="8.5676901171225293"/>
  </r>
  <r>
    <x v="0"/>
    <x v="0"/>
    <x v="1"/>
    <x v="3"/>
    <x v="1"/>
    <x v="0"/>
    <x v="1"/>
    <n v="11.003563467152199"/>
  </r>
  <r>
    <x v="0"/>
    <x v="0"/>
    <x v="1"/>
    <x v="3"/>
    <x v="1"/>
    <x v="0"/>
    <x v="2"/>
    <n v="12.974399999999999"/>
  </r>
  <r>
    <x v="0"/>
    <x v="0"/>
    <x v="1"/>
    <x v="3"/>
    <x v="1"/>
    <x v="1"/>
    <x v="0"/>
    <n v="9.8434448755479806"/>
  </r>
  <r>
    <x v="0"/>
    <x v="0"/>
    <x v="1"/>
    <x v="3"/>
    <x v="1"/>
    <x v="1"/>
    <x v="1"/>
    <n v="12.974399999999999"/>
  </r>
  <r>
    <x v="0"/>
    <x v="0"/>
    <x v="1"/>
    <x v="3"/>
    <x v="1"/>
    <x v="1"/>
    <x v="2"/>
    <n v="12.974399999999999"/>
  </r>
  <r>
    <x v="0"/>
    <x v="0"/>
    <x v="1"/>
    <x v="3"/>
    <x v="9"/>
    <x v="0"/>
    <x v="0"/>
    <n v="0"/>
  </r>
  <r>
    <x v="0"/>
    <x v="0"/>
    <x v="1"/>
    <x v="3"/>
    <x v="9"/>
    <x v="0"/>
    <x v="1"/>
    <n v="5.31"/>
  </r>
  <r>
    <x v="0"/>
    <x v="0"/>
    <x v="1"/>
    <x v="3"/>
    <x v="9"/>
    <x v="0"/>
    <x v="2"/>
    <n v="5.31"/>
  </r>
  <r>
    <x v="0"/>
    <x v="0"/>
    <x v="1"/>
    <x v="3"/>
    <x v="9"/>
    <x v="1"/>
    <x v="0"/>
    <n v="5.31"/>
  </r>
  <r>
    <x v="0"/>
    <x v="0"/>
    <x v="1"/>
    <x v="3"/>
    <x v="9"/>
    <x v="1"/>
    <x v="1"/>
    <n v="5.31"/>
  </r>
  <r>
    <x v="0"/>
    <x v="0"/>
    <x v="1"/>
    <x v="3"/>
    <x v="9"/>
    <x v="1"/>
    <x v="2"/>
    <n v="5.31"/>
  </r>
  <r>
    <x v="0"/>
    <x v="0"/>
    <x v="1"/>
    <x v="4"/>
    <x v="0"/>
    <x v="0"/>
    <x v="0"/>
    <n v="0"/>
  </r>
  <r>
    <x v="0"/>
    <x v="0"/>
    <x v="1"/>
    <x v="4"/>
    <x v="0"/>
    <x v="0"/>
    <x v="1"/>
    <n v="-0.32582818226871302"/>
  </r>
  <r>
    <x v="0"/>
    <x v="0"/>
    <x v="1"/>
    <x v="4"/>
    <x v="0"/>
    <x v="0"/>
    <x v="2"/>
    <n v="0"/>
  </r>
  <r>
    <x v="0"/>
    <x v="0"/>
    <x v="1"/>
    <x v="4"/>
    <x v="0"/>
    <x v="1"/>
    <x v="0"/>
    <n v="1.8632561159807199"/>
  </r>
  <r>
    <x v="0"/>
    <x v="0"/>
    <x v="1"/>
    <x v="4"/>
    <x v="0"/>
    <x v="1"/>
    <x v="1"/>
    <n v="-1.0902763722409601"/>
  </r>
  <r>
    <x v="0"/>
    <x v="0"/>
    <x v="1"/>
    <x v="4"/>
    <x v="0"/>
    <x v="1"/>
    <x v="2"/>
    <n v="-2.7"/>
  </r>
  <r>
    <x v="0"/>
    <x v="0"/>
    <x v="1"/>
    <x v="4"/>
    <x v="3"/>
    <x v="0"/>
    <x v="0"/>
    <n v="-0.54"/>
  </r>
  <r>
    <x v="0"/>
    <x v="0"/>
    <x v="1"/>
    <x v="4"/>
    <x v="3"/>
    <x v="0"/>
    <x v="1"/>
    <n v="0"/>
  </r>
  <r>
    <x v="0"/>
    <x v="0"/>
    <x v="1"/>
    <x v="4"/>
    <x v="3"/>
    <x v="0"/>
    <x v="2"/>
    <n v="-0.14424495421341399"/>
  </r>
  <r>
    <x v="0"/>
    <x v="0"/>
    <x v="1"/>
    <x v="4"/>
    <x v="3"/>
    <x v="1"/>
    <x v="0"/>
    <n v="0"/>
  </r>
  <r>
    <x v="0"/>
    <x v="0"/>
    <x v="1"/>
    <x v="4"/>
    <x v="3"/>
    <x v="1"/>
    <x v="1"/>
    <n v="0.54"/>
  </r>
  <r>
    <x v="0"/>
    <x v="0"/>
    <x v="1"/>
    <x v="4"/>
    <x v="3"/>
    <x v="1"/>
    <x v="2"/>
    <n v="0.54"/>
  </r>
  <r>
    <x v="0"/>
    <x v="0"/>
    <x v="1"/>
    <x v="4"/>
    <x v="9"/>
    <x v="0"/>
    <x v="0"/>
    <n v="0.63"/>
  </r>
  <r>
    <x v="0"/>
    <x v="0"/>
    <x v="1"/>
    <x v="4"/>
    <x v="9"/>
    <x v="0"/>
    <x v="1"/>
    <n v="5.4113567009847E-2"/>
  </r>
  <r>
    <x v="0"/>
    <x v="0"/>
    <x v="1"/>
    <x v="4"/>
    <x v="9"/>
    <x v="0"/>
    <x v="2"/>
    <n v="0.63"/>
  </r>
  <r>
    <x v="0"/>
    <x v="0"/>
    <x v="1"/>
    <x v="4"/>
    <x v="9"/>
    <x v="1"/>
    <x v="0"/>
    <n v="0.63"/>
  </r>
  <r>
    <x v="0"/>
    <x v="0"/>
    <x v="1"/>
    <x v="4"/>
    <x v="9"/>
    <x v="1"/>
    <x v="1"/>
    <n v="0.63"/>
  </r>
  <r>
    <x v="0"/>
    <x v="0"/>
    <x v="1"/>
    <x v="4"/>
    <x v="9"/>
    <x v="1"/>
    <x v="2"/>
    <n v="0.63"/>
  </r>
  <r>
    <x v="0"/>
    <x v="0"/>
    <x v="1"/>
    <x v="4"/>
    <x v="7"/>
    <x v="0"/>
    <x v="0"/>
    <n v="0"/>
  </r>
  <r>
    <x v="0"/>
    <x v="0"/>
    <x v="1"/>
    <x v="4"/>
    <x v="7"/>
    <x v="0"/>
    <x v="1"/>
    <n v="-0.38463002466455698"/>
  </r>
  <r>
    <x v="0"/>
    <x v="0"/>
    <x v="1"/>
    <x v="4"/>
    <x v="7"/>
    <x v="0"/>
    <x v="2"/>
    <n v="-0.17429390425046901"/>
  </r>
  <r>
    <x v="0"/>
    <x v="0"/>
    <x v="1"/>
    <x v="4"/>
    <x v="7"/>
    <x v="1"/>
    <x v="0"/>
    <n v="-1.53"/>
  </r>
  <r>
    <x v="0"/>
    <x v="0"/>
    <x v="1"/>
    <x v="4"/>
    <x v="7"/>
    <x v="1"/>
    <x v="1"/>
    <n v="0.497751462618225"/>
  </r>
  <r>
    <x v="0"/>
    <x v="0"/>
    <x v="1"/>
    <x v="4"/>
    <x v="7"/>
    <x v="1"/>
    <x v="2"/>
    <n v="0"/>
  </r>
  <r>
    <x v="0"/>
    <x v="0"/>
    <x v="1"/>
    <x v="4"/>
    <x v="10"/>
    <x v="0"/>
    <x v="0"/>
    <n v="-0.61199999999999999"/>
  </r>
  <r>
    <x v="0"/>
    <x v="0"/>
    <x v="1"/>
    <x v="4"/>
    <x v="10"/>
    <x v="0"/>
    <x v="1"/>
    <n v="-0.61199999999999999"/>
  </r>
  <r>
    <x v="0"/>
    <x v="0"/>
    <x v="1"/>
    <x v="4"/>
    <x v="10"/>
    <x v="0"/>
    <x v="2"/>
    <n v="-0.61199999999999999"/>
  </r>
  <r>
    <x v="0"/>
    <x v="0"/>
    <x v="1"/>
    <x v="4"/>
    <x v="10"/>
    <x v="1"/>
    <x v="0"/>
    <n v="-0.61199999999999999"/>
  </r>
  <r>
    <x v="0"/>
    <x v="0"/>
    <x v="1"/>
    <x v="4"/>
    <x v="10"/>
    <x v="1"/>
    <x v="1"/>
    <n v="0.66600000000000004"/>
  </r>
  <r>
    <x v="0"/>
    <x v="0"/>
    <x v="1"/>
    <x v="4"/>
    <x v="10"/>
    <x v="1"/>
    <x v="2"/>
    <n v="0.64641388217929696"/>
  </r>
  <r>
    <x v="0"/>
    <x v="0"/>
    <x v="1"/>
    <x v="4"/>
    <x v="16"/>
    <x v="0"/>
    <x v="0"/>
    <n v="1.26"/>
  </r>
  <r>
    <x v="0"/>
    <x v="0"/>
    <x v="1"/>
    <x v="4"/>
    <x v="16"/>
    <x v="0"/>
    <x v="1"/>
    <n v="1.26"/>
  </r>
  <r>
    <x v="0"/>
    <x v="0"/>
    <x v="1"/>
    <x v="4"/>
    <x v="16"/>
    <x v="0"/>
    <x v="2"/>
    <n v="1.26"/>
  </r>
  <r>
    <x v="0"/>
    <x v="0"/>
    <x v="1"/>
    <x v="4"/>
    <x v="16"/>
    <x v="1"/>
    <x v="0"/>
    <n v="1.26"/>
  </r>
  <r>
    <x v="0"/>
    <x v="0"/>
    <x v="1"/>
    <x v="4"/>
    <x v="16"/>
    <x v="1"/>
    <x v="1"/>
    <n v="1.26"/>
  </r>
  <r>
    <x v="0"/>
    <x v="0"/>
    <x v="1"/>
    <x v="4"/>
    <x v="16"/>
    <x v="1"/>
    <x v="2"/>
    <n v="1.26"/>
  </r>
  <r>
    <x v="0"/>
    <x v="0"/>
    <x v="1"/>
    <x v="5"/>
    <x v="5"/>
    <x v="0"/>
    <x v="0"/>
    <n v="0.125875865640699"/>
  </r>
  <r>
    <x v="0"/>
    <x v="0"/>
    <x v="1"/>
    <x v="5"/>
    <x v="5"/>
    <x v="0"/>
    <x v="1"/>
    <n v="0"/>
  </r>
  <r>
    <x v="0"/>
    <x v="0"/>
    <x v="1"/>
    <x v="5"/>
    <x v="5"/>
    <x v="0"/>
    <x v="2"/>
    <n v="0"/>
  </r>
  <r>
    <x v="0"/>
    <x v="0"/>
    <x v="1"/>
    <x v="5"/>
    <x v="5"/>
    <x v="1"/>
    <x v="0"/>
    <n v="0.88649999999999995"/>
  </r>
  <r>
    <x v="0"/>
    <x v="0"/>
    <x v="1"/>
    <x v="5"/>
    <x v="5"/>
    <x v="1"/>
    <x v="1"/>
    <n v="-0.27166616275656902"/>
  </r>
  <r>
    <x v="0"/>
    <x v="0"/>
    <x v="1"/>
    <x v="5"/>
    <x v="5"/>
    <x v="1"/>
    <x v="2"/>
    <n v="-0.9"/>
  </r>
  <r>
    <x v="0"/>
    <x v="0"/>
    <x v="1"/>
    <x v="5"/>
    <x v="0"/>
    <x v="0"/>
    <x v="0"/>
    <n v="0"/>
  </r>
  <r>
    <x v="0"/>
    <x v="0"/>
    <x v="1"/>
    <x v="5"/>
    <x v="0"/>
    <x v="0"/>
    <x v="1"/>
    <n v="0"/>
  </r>
  <r>
    <x v="0"/>
    <x v="0"/>
    <x v="1"/>
    <x v="5"/>
    <x v="0"/>
    <x v="0"/>
    <x v="2"/>
    <n v="0"/>
  </r>
  <r>
    <x v="0"/>
    <x v="0"/>
    <x v="1"/>
    <x v="5"/>
    <x v="0"/>
    <x v="1"/>
    <x v="0"/>
    <n v="0"/>
  </r>
  <r>
    <x v="0"/>
    <x v="0"/>
    <x v="1"/>
    <x v="5"/>
    <x v="0"/>
    <x v="1"/>
    <x v="1"/>
    <n v="0"/>
  </r>
  <r>
    <x v="0"/>
    <x v="0"/>
    <x v="1"/>
    <x v="5"/>
    <x v="0"/>
    <x v="1"/>
    <x v="2"/>
    <n v="0"/>
  </r>
  <r>
    <x v="0"/>
    <x v="0"/>
    <x v="1"/>
    <x v="5"/>
    <x v="6"/>
    <x v="0"/>
    <x v="0"/>
    <n v="0.54"/>
  </r>
  <r>
    <x v="0"/>
    <x v="0"/>
    <x v="1"/>
    <x v="5"/>
    <x v="6"/>
    <x v="0"/>
    <x v="1"/>
    <n v="0"/>
  </r>
  <r>
    <x v="0"/>
    <x v="0"/>
    <x v="1"/>
    <x v="5"/>
    <x v="6"/>
    <x v="0"/>
    <x v="2"/>
    <n v="0.14424495421341399"/>
  </r>
  <r>
    <x v="0"/>
    <x v="0"/>
    <x v="1"/>
    <x v="5"/>
    <x v="6"/>
    <x v="1"/>
    <x v="0"/>
    <n v="0"/>
  </r>
  <r>
    <x v="0"/>
    <x v="0"/>
    <x v="1"/>
    <x v="5"/>
    <x v="6"/>
    <x v="1"/>
    <x v="1"/>
    <n v="-0.54"/>
  </r>
  <r>
    <x v="0"/>
    <x v="0"/>
    <x v="1"/>
    <x v="5"/>
    <x v="6"/>
    <x v="1"/>
    <x v="2"/>
    <n v="-0.54"/>
  </r>
  <r>
    <x v="0"/>
    <x v="0"/>
    <x v="1"/>
    <x v="5"/>
    <x v="8"/>
    <x v="0"/>
    <x v="0"/>
    <n v="-1.1585000823678899"/>
  </r>
  <r>
    <x v="0"/>
    <x v="0"/>
    <x v="1"/>
    <x v="5"/>
    <x v="8"/>
    <x v="0"/>
    <x v="1"/>
    <n v="-0.75583758235753196"/>
  </r>
  <r>
    <x v="0"/>
    <x v="0"/>
    <x v="1"/>
    <x v="5"/>
    <x v="8"/>
    <x v="0"/>
    <x v="2"/>
    <n v="-0.722692120939606"/>
  </r>
  <r>
    <x v="0"/>
    <x v="0"/>
    <x v="1"/>
    <x v="5"/>
    <x v="8"/>
    <x v="1"/>
    <x v="0"/>
    <n v="-1.00063248436032"/>
  </r>
  <r>
    <x v="0"/>
    <x v="0"/>
    <x v="1"/>
    <x v="5"/>
    <x v="8"/>
    <x v="1"/>
    <x v="1"/>
    <n v="1.53"/>
  </r>
  <r>
    <x v="0"/>
    <x v="0"/>
    <x v="1"/>
    <x v="5"/>
    <x v="8"/>
    <x v="1"/>
    <x v="2"/>
    <n v="0.886370862019358"/>
  </r>
  <r>
    <x v="0"/>
    <x v="0"/>
    <x v="1"/>
    <x v="6"/>
    <x v="11"/>
    <x v="0"/>
    <x v="0"/>
    <n v="1.4371217044685001"/>
  </r>
  <r>
    <x v="0"/>
    <x v="0"/>
    <x v="1"/>
    <x v="6"/>
    <x v="11"/>
    <x v="0"/>
    <x v="1"/>
    <n v="1.4371217044685001"/>
  </r>
  <r>
    <x v="0"/>
    <x v="0"/>
    <x v="1"/>
    <x v="6"/>
    <x v="11"/>
    <x v="0"/>
    <x v="2"/>
    <n v="1.4371217044685001"/>
  </r>
  <r>
    <x v="0"/>
    <x v="0"/>
    <x v="1"/>
    <x v="6"/>
    <x v="11"/>
    <x v="1"/>
    <x v="0"/>
    <n v="-1.4371217044685001"/>
  </r>
  <r>
    <x v="0"/>
    <x v="0"/>
    <x v="1"/>
    <x v="6"/>
    <x v="11"/>
    <x v="1"/>
    <x v="1"/>
    <n v="-1.4371217044685001"/>
  </r>
  <r>
    <x v="0"/>
    <x v="0"/>
    <x v="1"/>
    <x v="6"/>
    <x v="11"/>
    <x v="1"/>
    <x v="2"/>
    <n v="-0.76672068222016299"/>
  </r>
  <r>
    <x v="0"/>
    <x v="0"/>
    <x v="1"/>
    <x v="6"/>
    <x v="12"/>
    <x v="0"/>
    <x v="0"/>
    <n v="0"/>
  </r>
  <r>
    <x v="0"/>
    <x v="0"/>
    <x v="1"/>
    <x v="6"/>
    <x v="12"/>
    <x v="0"/>
    <x v="1"/>
    <n v="0.41514451724810397"/>
  </r>
  <r>
    <x v="0"/>
    <x v="0"/>
    <x v="1"/>
    <x v="6"/>
    <x v="12"/>
    <x v="0"/>
    <x v="2"/>
    <n v="0"/>
  </r>
  <r>
    <x v="0"/>
    <x v="0"/>
    <x v="1"/>
    <x v="6"/>
    <x v="12"/>
    <x v="1"/>
    <x v="0"/>
    <n v="0.59292238235547401"/>
  </r>
  <r>
    <x v="0"/>
    <x v="0"/>
    <x v="1"/>
    <x v="6"/>
    <x v="12"/>
    <x v="1"/>
    <x v="1"/>
    <n v="0.72"/>
  </r>
  <r>
    <x v="0"/>
    <x v="0"/>
    <x v="1"/>
    <x v="6"/>
    <x v="12"/>
    <x v="1"/>
    <x v="2"/>
    <n v="0.72"/>
  </r>
  <r>
    <x v="0"/>
    <x v="0"/>
    <x v="1"/>
    <x v="6"/>
    <x v="10"/>
    <x v="0"/>
    <x v="0"/>
    <n v="0"/>
  </r>
  <r>
    <x v="0"/>
    <x v="0"/>
    <x v="1"/>
    <x v="6"/>
    <x v="10"/>
    <x v="0"/>
    <x v="1"/>
    <n v="0"/>
  </r>
  <r>
    <x v="0"/>
    <x v="0"/>
    <x v="1"/>
    <x v="6"/>
    <x v="10"/>
    <x v="0"/>
    <x v="2"/>
    <n v="0"/>
  </r>
  <r>
    <x v="0"/>
    <x v="0"/>
    <x v="1"/>
    <x v="6"/>
    <x v="10"/>
    <x v="1"/>
    <x v="0"/>
    <n v="0"/>
  </r>
  <r>
    <x v="0"/>
    <x v="0"/>
    <x v="1"/>
    <x v="6"/>
    <x v="10"/>
    <x v="1"/>
    <x v="1"/>
    <n v="0"/>
  </r>
  <r>
    <x v="0"/>
    <x v="0"/>
    <x v="1"/>
    <x v="6"/>
    <x v="10"/>
    <x v="1"/>
    <x v="2"/>
    <n v="0"/>
  </r>
  <r>
    <x v="0"/>
    <x v="0"/>
    <x v="1"/>
    <x v="7"/>
    <x v="13"/>
    <x v="0"/>
    <x v="0"/>
    <n v="-1.4371217044685001"/>
  </r>
  <r>
    <x v="0"/>
    <x v="0"/>
    <x v="1"/>
    <x v="7"/>
    <x v="13"/>
    <x v="0"/>
    <x v="1"/>
    <n v="-1.4371217044685001"/>
  </r>
  <r>
    <x v="0"/>
    <x v="0"/>
    <x v="1"/>
    <x v="7"/>
    <x v="13"/>
    <x v="0"/>
    <x v="2"/>
    <n v="-1.4371217044685001"/>
  </r>
  <r>
    <x v="0"/>
    <x v="0"/>
    <x v="1"/>
    <x v="7"/>
    <x v="13"/>
    <x v="1"/>
    <x v="0"/>
    <n v="1.4371217044685001"/>
  </r>
  <r>
    <x v="0"/>
    <x v="0"/>
    <x v="1"/>
    <x v="7"/>
    <x v="13"/>
    <x v="1"/>
    <x v="1"/>
    <n v="1.4371217044685001"/>
  </r>
  <r>
    <x v="0"/>
    <x v="0"/>
    <x v="1"/>
    <x v="7"/>
    <x v="13"/>
    <x v="1"/>
    <x v="2"/>
    <n v="0.76672068222016299"/>
  </r>
  <r>
    <x v="0"/>
    <x v="0"/>
    <x v="1"/>
    <x v="7"/>
    <x v="20"/>
    <x v="0"/>
    <x v="0"/>
    <n v="-0.11051333906162"/>
  </r>
  <r>
    <x v="0"/>
    <x v="0"/>
    <x v="1"/>
    <x v="7"/>
    <x v="20"/>
    <x v="0"/>
    <x v="1"/>
    <n v="-0.54"/>
  </r>
  <r>
    <x v="0"/>
    <x v="0"/>
    <x v="1"/>
    <x v="7"/>
    <x v="20"/>
    <x v="0"/>
    <x v="2"/>
    <n v="-0.54"/>
  </r>
  <r>
    <x v="0"/>
    <x v="0"/>
    <x v="1"/>
    <x v="7"/>
    <x v="20"/>
    <x v="1"/>
    <x v="0"/>
    <n v="-0.54"/>
  </r>
  <r>
    <x v="0"/>
    <x v="0"/>
    <x v="1"/>
    <x v="7"/>
    <x v="20"/>
    <x v="1"/>
    <x v="1"/>
    <n v="-0.54"/>
  </r>
  <r>
    <x v="0"/>
    <x v="0"/>
    <x v="1"/>
    <x v="7"/>
    <x v="20"/>
    <x v="1"/>
    <x v="2"/>
    <n v="-0.54"/>
  </r>
  <r>
    <x v="0"/>
    <x v="0"/>
    <x v="1"/>
    <x v="7"/>
    <x v="14"/>
    <x v="0"/>
    <x v="0"/>
    <n v="0"/>
  </r>
  <r>
    <x v="0"/>
    <x v="0"/>
    <x v="1"/>
    <x v="7"/>
    <x v="14"/>
    <x v="0"/>
    <x v="1"/>
    <n v="0"/>
  </r>
  <r>
    <x v="0"/>
    <x v="0"/>
    <x v="1"/>
    <x v="7"/>
    <x v="14"/>
    <x v="0"/>
    <x v="2"/>
    <n v="0"/>
  </r>
  <r>
    <x v="0"/>
    <x v="0"/>
    <x v="1"/>
    <x v="7"/>
    <x v="14"/>
    <x v="1"/>
    <x v="0"/>
    <n v="-1.17"/>
  </r>
  <r>
    <x v="0"/>
    <x v="0"/>
    <x v="1"/>
    <x v="7"/>
    <x v="14"/>
    <x v="1"/>
    <x v="1"/>
    <n v="-1.17"/>
  </r>
  <r>
    <x v="0"/>
    <x v="0"/>
    <x v="1"/>
    <x v="7"/>
    <x v="14"/>
    <x v="1"/>
    <x v="2"/>
    <n v="-1.17"/>
  </r>
  <r>
    <x v="0"/>
    <x v="0"/>
    <x v="1"/>
    <x v="7"/>
    <x v="10"/>
    <x v="0"/>
    <x v="0"/>
    <n v="1.2150000000000001"/>
  </r>
  <r>
    <x v="0"/>
    <x v="0"/>
    <x v="1"/>
    <x v="7"/>
    <x v="10"/>
    <x v="0"/>
    <x v="1"/>
    <n v="0.47032017956892103"/>
  </r>
  <r>
    <x v="0"/>
    <x v="0"/>
    <x v="1"/>
    <x v="7"/>
    <x v="10"/>
    <x v="0"/>
    <x v="2"/>
    <n v="0.64702666131544895"/>
  </r>
  <r>
    <x v="0"/>
    <x v="0"/>
    <x v="1"/>
    <x v="7"/>
    <x v="10"/>
    <x v="1"/>
    <x v="0"/>
    <n v="0"/>
  </r>
  <r>
    <x v="0"/>
    <x v="0"/>
    <x v="1"/>
    <x v="7"/>
    <x v="10"/>
    <x v="1"/>
    <x v="1"/>
    <n v="-0.98059105464952201"/>
  </r>
  <r>
    <x v="0"/>
    <x v="0"/>
    <x v="1"/>
    <x v="7"/>
    <x v="10"/>
    <x v="1"/>
    <x v="2"/>
    <n v="0"/>
  </r>
  <r>
    <x v="0"/>
    <x v="0"/>
    <x v="1"/>
    <x v="8"/>
    <x v="12"/>
    <x v="0"/>
    <x v="0"/>
    <n v="0"/>
  </r>
  <r>
    <x v="0"/>
    <x v="0"/>
    <x v="1"/>
    <x v="8"/>
    <x v="12"/>
    <x v="0"/>
    <x v="1"/>
    <n v="0"/>
  </r>
  <r>
    <x v="0"/>
    <x v="0"/>
    <x v="1"/>
    <x v="8"/>
    <x v="12"/>
    <x v="0"/>
    <x v="2"/>
    <n v="0"/>
  </r>
  <r>
    <x v="0"/>
    <x v="0"/>
    <x v="1"/>
    <x v="8"/>
    <x v="12"/>
    <x v="1"/>
    <x v="0"/>
    <n v="-1.08"/>
  </r>
  <r>
    <x v="0"/>
    <x v="0"/>
    <x v="1"/>
    <x v="8"/>
    <x v="12"/>
    <x v="1"/>
    <x v="1"/>
    <n v="-1.08"/>
  </r>
  <r>
    <x v="0"/>
    <x v="0"/>
    <x v="1"/>
    <x v="8"/>
    <x v="12"/>
    <x v="1"/>
    <x v="2"/>
    <n v="-1.08"/>
  </r>
  <r>
    <x v="0"/>
    <x v="0"/>
    <x v="1"/>
    <x v="8"/>
    <x v="4"/>
    <x v="0"/>
    <x v="0"/>
    <n v="16.675364471099201"/>
  </r>
  <r>
    <x v="0"/>
    <x v="0"/>
    <x v="1"/>
    <x v="8"/>
    <x v="4"/>
    <x v="0"/>
    <x v="1"/>
    <n v="16.675364471099201"/>
  </r>
  <r>
    <x v="0"/>
    <x v="0"/>
    <x v="1"/>
    <x v="8"/>
    <x v="4"/>
    <x v="0"/>
    <x v="2"/>
    <n v="16.675364471099201"/>
  </r>
  <r>
    <x v="0"/>
    <x v="0"/>
    <x v="1"/>
    <x v="8"/>
    <x v="4"/>
    <x v="1"/>
    <x v="0"/>
    <n v="2.5599202253048099"/>
  </r>
  <r>
    <x v="0"/>
    <x v="0"/>
    <x v="1"/>
    <x v="8"/>
    <x v="4"/>
    <x v="1"/>
    <x v="1"/>
    <n v="0"/>
  </r>
  <r>
    <x v="0"/>
    <x v="0"/>
    <x v="1"/>
    <x v="8"/>
    <x v="4"/>
    <x v="1"/>
    <x v="2"/>
    <n v="5.7727955431176401"/>
  </r>
  <r>
    <x v="0"/>
    <x v="0"/>
    <x v="1"/>
    <x v="8"/>
    <x v="8"/>
    <x v="0"/>
    <x v="0"/>
    <n v="3.3700961443292998"/>
  </r>
  <r>
    <x v="0"/>
    <x v="0"/>
    <x v="1"/>
    <x v="8"/>
    <x v="8"/>
    <x v="0"/>
    <x v="1"/>
    <n v="3.3700961443292998"/>
  </r>
  <r>
    <x v="0"/>
    <x v="0"/>
    <x v="1"/>
    <x v="8"/>
    <x v="8"/>
    <x v="0"/>
    <x v="2"/>
    <n v="3.3700961443292998"/>
  </r>
  <r>
    <x v="0"/>
    <x v="0"/>
    <x v="1"/>
    <x v="8"/>
    <x v="8"/>
    <x v="1"/>
    <x v="0"/>
    <n v="-2.5827960903837202"/>
  </r>
  <r>
    <x v="0"/>
    <x v="0"/>
    <x v="1"/>
    <x v="8"/>
    <x v="8"/>
    <x v="1"/>
    <x v="1"/>
    <n v="-3.3700961443292998"/>
  </r>
  <r>
    <x v="0"/>
    <x v="0"/>
    <x v="1"/>
    <x v="8"/>
    <x v="8"/>
    <x v="1"/>
    <x v="2"/>
    <n v="-3.3700961443292998"/>
  </r>
  <r>
    <x v="0"/>
    <x v="0"/>
    <x v="1"/>
    <x v="9"/>
    <x v="13"/>
    <x v="0"/>
    <x v="0"/>
    <n v="0"/>
  </r>
  <r>
    <x v="0"/>
    <x v="0"/>
    <x v="1"/>
    <x v="9"/>
    <x v="13"/>
    <x v="0"/>
    <x v="1"/>
    <n v="-0.41514451724810397"/>
  </r>
  <r>
    <x v="0"/>
    <x v="0"/>
    <x v="1"/>
    <x v="9"/>
    <x v="13"/>
    <x v="0"/>
    <x v="2"/>
    <n v="0"/>
  </r>
  <r>
    <x v="0"/>
    <x v="0"/>
    <x v="1"/>
    <x v="9"/>
    <x v="13"/>
    <x v="1"/>
    <x v="0"/>
    <n v="-0.59292238235547401"/>
  </r>
  <r>
    <x v="0"/>
    <x v="0"/>
    <x v="1"/>
    <x v="9"/>
    <x v="13"/>
    <x v="1"/>
    <x v="1"/>
    <n v="-0.72"/>
  </r>
  <r>
    <x v="0"/>
    <x v="0"/>
    <x v="1"/>
    <x v="9"/>
    <x v="13"/>
    <x v="1"/>
    <x v="2"/>
    <n v="-0.72"/>
  </r>
  <r>
    <x v="0"/>
    <x v="0"/>
    <x v="1"/>
    <x v="9"/>
    <x v="15"/>
    <x v="0"/>
    <x v="0"/>
    <n v="0"/>
  </r>
  <r>
    <x v="0"/>
    <x v="0"/>
    <x v="1"/>
    <x v="9"/>
    <x v="15"/>
    <x v="0"/>
    <x v="1"/>
    <n v="0"/>
  </r>
  <r>
    <x v="0"/>
    <x v="0"/>
    <x v="1"/>
    <x v="9"/>
    <x v="15"/>
    <x v="0"/>
    <x v="2"/>
    <n v="0"/>
  </r>
  <r>
    <x v="0"/>
    <x v="0"/>
    <x v="1"/>
    <x v="9"/>
    <x v="15"/>
    <x v="1"/>
    <x v="0"/>
    <n v="1.08"/>
  </r>
  <r>
    <x v="0"/>
    <x v="0"/>
    <x v="1"/>
    <x v="9"/>
    <x v="15"/>
    <x v="1"/>
    <x v="1"/>
    <n v="1.08"/>
  </r>
  <r>
    <x v="0"/>
    <x v="0"/>
    <x v="1"/>
    <x v="9"/>
    <x v="15"/>
    <x v="1"/>
    <x v="2"/>
    <n v="1.08"/>
  </r>
  <r>
    <x v="0"/>
    <x v="0"/>
    <x v="1"/>
    <x v="9"/>
    <x v="10"/>
    <x v="0"/>
    <x v="0"/>
    <n v="0.98777601553470096"/>
  </r>
  <r>
    <x v="0"/>
    <x v="0"/>
    <x v="1"/>
    <x v="9"/>
    <x v="10"/>
    <x v="0"/>
    <x v="1"/>
    <n v="0.98777601553470096"/>
  </r>
  <r>
    <x v="0"/>
    <x v="0"/>
    <x v="1"/>
    <x v="9"/>
    <x v="10"/>
    <x v="0"/>
    <x v="2"/>
    <n v="0.98777601553470096"/>
  </r>
  <r>
    <x v="0"/>
    <x v="0"/>
    <x v="1"/>
    <x v="9"/>
    <x v="10"/>
    <x v="1"/>
    <x v="0"/>
    <n v="-0.98777601553470096"/>
  </r>
  <r>
    <x v="0"/>
    <x v="0"/>
    <x v="1"/>
    <x v="9"/>
    <x v="10"/>
    <x v="1"/>
    <x v="1"/>
    <n v="-0.98777601553470096"/>
  </r>
  <r>
    <x v="0"/>
    <x v="0"/>
    <x v="1"/>
    <x v="9"/>
    <x v="10"/>
    <x v="1"/>
    <x v="2"/>
    <n v="-0.98777601553470096"/>
  </r>
  <r>
    <x v="0"/>
    <x v="0"/>
    <x v="1"/>
    <x v="10"/>
    <x v="1"/>
    <x v="0"/>
    <x v="0"/>
    <n v="0"/>
  </r>
  <r>
    <x v="0"/>
    <x v="0"/>
    <x v="1"/>
    <x v="10"/>
    <x v="1"/>
    <x v="0"/>
    <x v="1"/>
    <n v="0"/>
  </r>
  <r>
    <x v="0"/>
    <x v="0"/>
    <x v="1"/>
    <x v="10"/>
    <x v="1"/>
    <x v="0"/>
    <x v="2"/>
    <n v="0"/>
  </r>
  <r>
    <x v="0"/>
    <x v="0"/>
    <x v="1"/>
    <x v="10"/>
    <x v="1"/>
    <x v="1"/>
    <x v="0"/>
    <n v="0"/>
  </r>
  <r>
    <x v="0"/>
    <x v="0"/>
    <x v="1"/>
    <x v="10"/>
    <x v="1"/>
    <x v="1"/>
    <x v="1"/>
    <n v="0"/>
  </r>
  <r>
    <x v="0"/>
    <x v="0"/>
    <x v="1"/>
    <x v="10"/>
    <x v="1"/>
    <x v="1"/>
    <x v="2"/>
    <n v="0"/>
  </r>
  <r>
    <x v="0"/>
    <x v="0"/>
    <x v="1"/>
    <x v="10"/>
    <x v="2"/>
    <x v="0"/>
    <x v="0"/>
    <n v="0"/>
  </r>
  <r>
    <x v="0"/>
    <x v="0"/>
    <x v="1"/>
    <x v="10"/>
    <x v="2"/>
    <x v="0"/>
    <x v="1"/>
    <n v="-5.31"/>
  </r>
  <r>
    <x v="0"/>
    <x v="0"/>
    <x v="1"/>
    <x v="10"/>
    <x v="2"/>
    <x v="0"/>
    <x v="2"/>
    <n v="-5.31"/>
  </r>
  <r>
    <x v="0"/>
    <x v="0"/>
    <x v="1"/>
    <x v="10"/>
    <x v="2"/>
    <x v="1"/>
    <x v="0"/>
    <n v="-5.31"/>
  </r>
  <r>
    <x v="0"/>
    <x v="0"/>
    <x v="1"/>
    <x v="10"/>
    <x v="2"/>
    <x v="1"/>
    <x v="1"/>
    <n v="-5.31"/>
  </r>
  <r>
    <x v="0"/>
    <x v="0"/>
    <x v="1"/>
    <x v="10"/>
    <x v="2"/>
    <x v="1"/>
    <x v="2"/>
    <n v="-5.31"/>
  </r>
  <r>
    <x v="0"/>
    <x v="0"/>
    <x v="1"/>
    <x v="10"/>
    <x v="6"/>
    <x v="0"/>
    <x v="0"/>
    <n v="-0.63"/>
  </r>
  <r>
    <x v="0"/>
    <x v="0"/>
    <x v="1"/>
    <x v="10"/>
    <x v="6"/>
    <x v="0"/>
    <x v="1"/>
    <n v="-5.4113567009847E-2"/>
  </r>
  <r>
    <x v="0"/>
    <x v="0"/>
    <x v="1"/>
    <x v="10"/>
    <x v="6"/>
    <x v="0"/>
    <x v="2"/>
    <n v="-0.63"/>
  </r>
  <r>
    <x v="0"/>
    <x v="0"/>
    <x v="1"/>
    <x v="10"/>
    <x v="6"/>
    <x v="1"/>
    <x v="0"/>
    <n v="-0.63"/>
  </r>
  <r>
    <x v="0"/>
    <x v="0"/>
    <x v="1"/>
    <x v="10"/>
    <x v="6"/>
    <x v="1"/>
    <x v="1"/>
    <n v="-0.63"/>
  </r>
  <r>
    <x v="0"/>
    <x v="0"/>
    <x v="1"/>
    <x v="10"/>
    <x v="6"/>
    <x v="1"/>
    <x v="2"/>
    <n v="-0.63"/>
  </r>
  <r>
    <x v="0"/>
    <x v="0"/>
    <x v="1"/>
    <x v="10"/>
    <x v="7"/>
    <x v="0"/>
    <x v="0"/>
    <n v="-1.26"/>
  </r>
  <r>
    <x v="0"/>
    <x v="0"/>
    <x v="1"/>
    <x v="10"/>
    <x v="7"/>
    <x v="0"/>
    <x v="1"/>
    <n v="-1.26"/>
  </r>
  <r>
    <x v="0"/>
    <x v="0"/>
    <x v="1"/>
    <x v="10"/>
    <x v="7"/>
    <x v="0"/>
    <x v="2"/>
    <n v="-1.26"/>
  </r>
  <r>
    <x v="0"/>
    <x v="0"/>
    <x v="1"/>
    <x v="10"/>
    <x v="7"/>
    <x v="1"/>
    <x v="0"/>
    <n v="-1.26"/>
  </r>
  <r>
    <x v="0"/>
    <x v="0"/>
    <x v="1"/>
    <x v="10"/>
    <x v="7"/>
    <x v="1"/>
    <x v="1"/>
    <n v="-1.26"/>
  </r>
  <r>
    <x v="0"/>
    <x v="0"/>
    <x v="1"/>
    <x v="10"/>
    <x v="7"/>
    <x v="1"/>
    <x v="2"/>
    <n v="-1.26"/>
  </r>
  <r>
    <x v="0"/>
    <x v="0"/>
    <x v="1"/>
    <x v="10"/>
    <x v="16"/>
    <x v="0"/>
    <x v="0"/>
    <n v="0"/>
  </r>
  <r>
    <x v="0"/>
    <x v="0"/>
    <x v="1"/>
    <x v="10"/>
    <x v="16"/>
    <x v="0"/>
    <x v="1"/>
    <n v="0"/>
  </r>
  <r>
    <x v="0"/>
    <x v="0"/>
    <x v="1"/>
    <x v="10"/>
    <x v="16"/>
    <x v="0"/>
    <x v="2"/>
    <n v="0"/>
  </r>
  <r>
    <x v="0"/>
    <x v="0"/>
    <x v="1"/>
    <x v="10"/>
    <x v="16"/>
    <x v="1"/>
    <x v="0"/>
    <n v="-0.9"/>
  </r>
  <r>
    <x v="0"/>
    <x v="0"/>
    <x v="1"/>
    <x v="10"/>
    <x v="16"/>
    <x v="1"/>
    <x v="1"/>
    <n v="-0.9"/>
  </r>
  <r>
    <x v="0"/>
    <x v="0"/>
    <x v="1"/>
    <x v="10"/>
    <x v="16"/>
    <x v="1"/>
    <x v="2"/>
    <n v="-0.9"/>
  </r>
  <r>
    <x v="0"/>
    <x v="0"/>
    <x v="1"/>
    <x v="11"/>
    <x v="7"/>
    <x v="0"/>
    <x v="0"/>
    <n v="0.11707459787914801"/>
  </r>
  <r>
    <x v="0"/>
    <x v="0"/>
    <x v="1"/>
    <x v="11"/>
    <x v="7"/>
    <x v="0"/>
    <x v="1"/>
    <n v="0"/>
  </r>
  <r>
    <x v="0"/>
    <x v="0"/>
    <x v="1"/>
    <x v="11"/>
    <x v="7"/>
    <x v="0"/>
    <x v="2"/>
    <n v="0"/>
  </r>
  <r>
    <x v="0"/>
    <x v="0"/>
    <x v="1"/>
    <x v="11"/>
    <x v="7"/>
    <x v="1"/>
    <x v="0"/>
    <n v="1.35983054150454"/>
  </r>
  <r>
    <x v="0"/>
    <x v="0"/>
    <x v="1"/>
    <x v="11"/>
    <x v="7"/>
    <x v="1"/>
    <x v="1"/>
    <n v="0"/>
  </r>
  <r>
    <x v="0"/>
    <x v="0"/>
    <x v="1"/>
    <x v="11"/>
    <x v="7"/>
    <x v="1"/>
    <x v="2"/>
    <n v="0"/>
  </r>
  <r>
    <x v="0"/>
    <x v="0"/>
    <x v="1"/>
    <x v="11"/>
    <x v="17"/>
    <x v="0"/>
    <x v="0"/>
    <n v="-0.45"/>
  </r>
  <r>
    <x v="0"/>
    <x v="0"/>
    <x v="1"/>
    <x v="11"/>
    <x v="17"/>
    <x v="0"/>
    <x v="1"/>
    <n v="-0.45"/>
  </r>
  <r>
    <x v="0"/>
    <x v="0"/>
    <x v="1"/>
    <x v="11"/>
    <x v="17"/>
    <x v="0"/>
    <x v="2"/>
    <n v="-0.45"/>
  </r>
  <r>
    <x v="0"/>
    <x v="0"/>
    <x v="1"/>
    <x v="11"/>
    <x v="17"/>
    <x v="1"/>
    <x v="0"/>
    <n v="-0.45"/>
  </r>
  <r>
    <x v="0"/>
    <x v="0"/>
    <x v="1"/>
    <x v="11"/>
    <x v="17"/>
    <x v="1"/>
    <x v="1"/>
    <n v="-0.45"/>
  </r>
  <r>
    <x v="0"/>
    <x v="0"/>
    <x v="1"/>
    <x v="11"/>
    <x v="17"/>
    <x v="1"/>
    <x v="2"/>
    <n v="-0.45"/>
  </r>
  <r>
    <x v="0"/>
    <x v="0"/>
    <x v="1"/>
    <x v="11"/>
    <x v="18"/>
    <x v="0"/>
    <x v="0"/>
    <n v="-0.58122593952823298"/>
  </r>
  <r>
    <x v="0"/>
    <x v="0"/>
    <x v="1"/>
    <x v="11"/>
    <x v="18"/>
    <x v="0"/>
    <x v="1"/>
    <n v="-2.2946218332591299"/>
  </r>
  <r>
    <x v="0"/>
    <x v="0"/>
    <x v="1"/>
    <x v="11"/>
    <x v="18"/>
    <x v="0"/>
    <x v="2"/>
    <n v="-2.5058644271338499"/>
  </r>
  <r>
    <x v="0"/>
    <x v="0"/>
    <x v="1"/>
    <x v="11"/>
    <x v="18"/>
    <x v="1"/>
    <x v="0"/>
    <n v="-2.6863038751452399"/>
  </r>
  <r>
    <x v="0"/>
    <x v="0"/>
    <x v="1"/>
    <x v="11"/>
    <x v="18"/>
    <x v="1"/>
    <x v="1"/>
    <n v="-2.02088575810652"/>
  </r>
  <r>
    <x v="0"/>
    <x v="0"/>
    <x v="1"/>
    <x v="11"/>
    <x v="18"/>
    <x v="1"/>
    <x v="2"/>
    <n v="-1.6434417644208399"/>
  </r>
  <r>
    <x v="0"/>
    <x v="0"/>
    <x v="1"/>
    <x v="11"/>
    <x v="10"/>
    <x v="0"/>
    <x v="0"/>
    <n v="-2.6312975251003801"/>
  </r>
  <r>
    <x v="0"/>
    <x v="0"/>
    <x v="1"/>
    <x v="11"/>
    <x v="10"/>
    <x v="0"/>
    <x v="1"/>
    <n v="-1.63750079902238"/>
  </r>
  <r>
    <x v="0"/>
    <x v="0"/>
    <x v="1"/>
    <x v="11"/>
    <x v="10"/>
    <x v="0"/>
    <x v="2"/>
    <n v="-1.3804839230491099"/>
  </r>
  <r>
    <x v="0"/>
    <x v="0"/>
    <x v="1"/>
    <x v="11"/>
    <x v="10"/>
    <x v="1"/>
    <x v="0"/>
    <n v="1.11905627357785"/>
  </r>
  <r>
    <x v="0"/>
    <x v="0"/>
    <x v="1"/>
    <x v="11"/>
    <x v="10"/>
    <x v="1"/>
    <x v="1"/>
    <n v="0.58451954277112494"/>
  </r>
  <r>
    <x v="0"/>
    <x v="0"/>
    <x v="1"/>
    <x v="11"/>
    <x v="10"/>
    <x v="1"/>
    <x v="2"/>
    <n v="0.57211847985477604"/>
  </r>
  <r>
    <x v="0"/>
    <x v="0"/>
    <x v="1"/>
    <x v="12"/>
    <x v="0"/>
    <x v="0"/>
    <x v="0"/>
    <n v="0"/>
  </r>
  <r>
    <x v="0"/>
    <x v="0"/>
    <x v="1"/>
    <x v="12"/>
    <x v="0"/>
    <x v="0"/>
    <x v="1"/>
    <n v="0"/>
  </r>
  <r>
    <x v="0"/>
    <x v="0"/>
    <x v="1"/>
    <x v="12"/>
    <x v="0"/>
    <x v="0"/>
    <x v="2"/>
    <n v="0"/>
  </r>
  <r>
    <x v="0"/>
    <x v="0"/>
    <x v="1"/>
    <x v="12"/>
    <x v="0"/>
    <x v="1"/>
    <x v="0"/>
    <n v="1.26"/>
  </r>
  <r>
    <x v="0"/>
    <x v="0"/>
    <x v="1"/>
    <x v="12"/>
    <x v="0"/>
    <x v="1"/>
    <x v="1"/>
    <n v="-1.26"/>
  </r>
  <r>
    <x v="0"/>
    <x v="0"/>
    <x v="1"/>
    <x v="12"/>
    <x v="0"/>
    <x v="1"/>
    <x v="2"/>
    <n v="-1.26"/>
  </r>
  <r>
    <x v="0"/>
    <x v="0"/>
    <x v="1"/>
    <x v="12"/>
    <x v="6"/>
    <x v="0"/>
    <x v="0"/>
    <n v="0"/>
  </r>
  <r>
    <x v="0"/>
    <x v="0"/>
    <x v="1"/>
    <x v="12"/>
    <x v="6"/>
    <x v="0"/>
    <x v="1"/>
    <n v="0.38463002466455698"/>
  </r>
  <r>
    <x v="0"/>
    <x v="0"/>
    <x v="1"/>
    <x v="12"/>
    <x v="6"/>
    <x v="0"/>
    <x v="2"/>
    <n v="0.17429390425046901"/>
  </r>
  <r>
    <x v="0"/>
    <x v="0"/>
    <x v="1"/>
    <x v="12"/>
    <x v="6"/>
    <x v="1"/>
    <x v="0"/>
    <n v="1.53"/>
  </r>
  <r>
    <x v="0"/>
    <x v="0"/>
    <x v="1"/>
    <x v="12"/>
    <x v="6"/>
    <x v="1"/>
    <x v="1"/>
    <n v="-0.497751462618225"/>
  </r>
  <r>
    <x v="0"/>
    <x v="0"/>
    <x v="1"/>
    <x v="12"/>
    <x v="6"/>
    <x v="1"/>
    <x v="2"/>
    <n v="0"/>
  </r>
  <r>
    <x v="0"/>
    <x v="0"/>
    <x v="1"/>
    <x v="12"/>
    <x v="9"/>
    <x v="0"/>
    <x v="0"/>
    <n v="1.26"/>
  </r>
  <r>
    <x v="0"/>
    <x v="0"/>
    <x v="1"/>
    <x v="12"/>
    <x v="9"/>
    <x v="0"/>
    <x v="1"/>
    <n v="1.26"/>
  </r>
  <r>
    <x v="0"/>
    <x v="0"/>
    <x v="1"/>
    <x v="12"/>
    <x v="9"/>
    <x v="0"/>
    <x v="2"/>
    <n v="1.26"/>
  </r>
  <r>
    <x v="0"/>
    <x v="0"/>
    <x v="1"/>
    <x v="12"/>
    <x v="9"/>
    <x v="1"/>
    <x v="0"/>
    <n v="1.26"/>
  </r>
  <r>
    <x v="0"/>
    <x v="0"/>
    <x v="1"/>
    <x v="12"/>
    <x v="9"/>
    <x v="1"/>
    <x v="1"/>
    <n v="1.26"/>
  </r>
  <r>
    <x v="0"/>
    <x v="0"/>
    <x v="1"/>
    <x v="12"/>
    <x v="9"/>
    <x v="1"/>
    <x v="2"/>
    <n v="1.26"/>
  </r>
  <r>
    <x v="0"/>
    <x v="0"/>
    <x v="1"/>
    <x v="12"/>
    <x v="19"/>
    <x v="0"/>
    <x v="0"/>
    <n v="-0.11707459787914801"/>
  </r>
  <r>
    <x v="0"/>
    <x v="0"/>
    <x v="1"/>
    <x v="12"/>
    <x v="19"/>
    <x v="0"/>
    <x v="1"/>
    <n v="0"/>
  </r>
  <r>
    <x v="0"/>
    <x v="0"/>
    <x v="1"/>
    <x v="12"/>
    <x v="19"/>
    <x v="0"/>
    <x v="2"/>
    <n v="0"/>
  </r>
  <r>
    <x v="0"/>
    <x v="0"/>
    <x v="1"/>
    <x v="12"/>
    <x v="19"/>
    <x v="1"/>
    <x v="0"/>
    <n v="-1.35983054150454"/>
  </r>
  <r>
    <x v="0"/>
    <x v="0"/>
    <x v="1"/>
    <x v="12"/>
    <x v="19"/>
    <x v="1"/>
    <x v="1"/>
    <n v="0"/>
  </r>
  <r>
    <x v="0"/>
    <x v="0"/>
    <x v="1"/>
    <x v="12"/>
    <x v="19"/>
    <x v="1"/>
    <x v="2"/>
    <n v="0"/>
  </r>
  <r>
    <x v="0"/>
    <x v="0"/>
    <x v="1"/>
    <x v="12"/>
    <x v="18"/>
    <x v="0"/>
    <x v="0"/>
    <n v="-0.54"/>
  </r>
  <r>
    <x v="0"/>
    <x v="0"/>
    <x v="1"/>
    <x v="12"/>
    <x v="18"/>
    <x v="0"/>
    <x v="1"/>
    <n v="-0.54"/>
  </r>
  <r>
    <x v="0"/>
    <x v="0"/>
    <x v="1"/>
    <x v="12"/>
    <x v="18"/>
    <x v="0"/>
    <x v="2"/>
    <n v="-0.54"/>
  </r>
  <r>
    <x v="0"/>
    <x v="0"/>
    <x v="1"/>
    <x v="12"/>
    <x v="18"/>
    <x v="1"/>
    <x v="0"/>
    <n v="-0.54"/>
  </r>
  <r>
    <x v="0"/>
    <x v="0"/>
    <x v="1"/>
    <x v="12"/>
    <x v="18"/>
    <x v="1"/>
    <x v="1"/>
    <n v="-0.43833727896047903"/>
  </r>
  <r>
    <x v="0"/>
    <x v="0"/>
    <x v="1"/>
    <x v="12"/>
    <x v="18"/>
    <x v="1"/>
    <x v="2"/>
    <n v="-0.54"/>
  </r>
  <r>
    <x v="0"/>
    <x v="0"/>
    <x v="1"/>
    <x v="12"/>
    <x v="16"/>
    <x v="0"/>
    <x v="0"/>
    <n v="1.26"/>
  </r>
  <r>
    <x v="0"/>
    <x v="0"/>
    <x v="1"/>
    <x v="12"/>
    <x v="16"/>
    <x v="0"/>
    <x v="1"/>
    <n v="1.26"/>
  </r>
  <r>
    <x v="0"/>
    <x v="0"/>
    <x v="1"/>
    <x v="12"/>
    <x v="16"/>
    <x v="0"/>
    <x v="2"/>
    <n v="1.26"/>
  </r>
  <r>
    <x v="0"/>
    <x v="0"/>
    <x v="1"/>
    <x v="12"/>
    <x v="16"/>
    <x v="1"/>
    <x v="0"/>
    <n v="1.26"/>
  </r>
  <r>
    <x v="0"/>
    <x v="0"/>
    <x v="1"/>
    <x v="12"/>
    <x v="16"/>
    <x v="1"/>
    <x v="1"/>
    <n v="1.26"/>
  </r>
  <r>
    <x v="0"/>
    <x v="0"/>
    <x v="1"/>
    <x v="12"/>
    <x v="16"/>
    <x v="1"/>
    <x v="2"/>
    <n v="1.26"/>
  </r>
  <r>
    <x v="0"/>
    <x v="0"/>
    <x v="1"/>
    <x v="13"/>
    <x v="19"/>
    <x v="0"/>
    <x v="0"/>
    <n v="0.45"/>
  </r>
  <r>
    <x v="0"/>
    <x v="0"/>
    <x v="1"/>
    <x v="13"/>
    <x v="19"/>
    <x v="0"/>
    <x v="1"/>
    <n v="0.45"/>
  </r>
  <r>
    <x v="0"/>
    <x v="0"/>
    <x v="1"/>
    <x v="13"/>
    <x v="19"/>
    <x v="0"/>
    <x v="2"/>
    <n v="0.45"/>
  </r>
  <r>
    <x v="0"/>
    <x v="0"/>
    <x v="1"/>
    <x v="13"/>
    <x v="19"/>
    <x v="1"/>
    <x v="0"/>
    <n v="0.45"/>
  </r>
  <r>
    <x v="0"/>
    <x v="0"/>
    <x v="1"/>
    <x v="13"/>
    <x v="19"/>
    <x v="1"/>
    <x v="1"/>
    <n v="0.45"/>
  </r>
  <r>
    <x v="0"/>
    <x v="0"/>
    <x v="1"/>
    <x v="13"/>
    <x v="19"/>
    <x v="1"/>
    <x v="2"/>
    <n v="0.45"/>
  </r>
  <r>
    <x v="0"/>
    <x v="0"/>
    <x v="1"/>
    <x v="13"/>
    <x v="20"/>
    <x v="0"/>
    <x v="0"/>
    <n v="0"/>
  </r>
  <r>
    <x v="0"/>
    <x v="0"/>
    <x v="1"/>
    <x v="13"/>
    <x v="20"/>
    <x v="0"/>
    <x v="1"/>
    <n v="-2.5643873840114101E-2"/>
  </r>
  <r>
    <x v="0"/>
    <x v="0"/>
    <x v="1"/>
    <x v="13"/>
    <x v="20"/>
    <x v="0"/>
    <x v="2"/>
    <n v="-2.59428692874368E-2"/>
  </r>
  <r>
    <x v="0"/>
    <x v="0"/>
    <x v="1"/>
    <x v="13"/>
    <x v="20"/>
    <x v="1"/>
    <x v="0"/>
    <n v="-0.18245116432636199"/>
  </r>
  <r>
    <x v="0"/>
    <x v="0"/>
    <x v="1"/>
    <x v="13"/>
    <x v="20"/>
    <x v="1"/>
    <x v="1"/>
    <n v="-0.406648216265243"/>
  </r>
  <r>
    <x v="0"/>
    <x v="0"/>
    <x v="1"/>
    <x v="13"/>
    <x v="20"/>
    <x v="1"/>
    <x v="2"/>
    <n v="0"/>
  </r>
  <r>
    <x v="0"/>
    <x v="0"/>
    <x v="1"/>
    <x v="13"/>
    <x v="18"/>
    <x v="0"/>
    <x v="0"/>
    <n v="0"/>
  </r>
  <r>
    <x v="0"/>
    <x v="0"/>
    <x v="1"/>
    <x v="13"/>
    <x v="18"/>
    <x v="0"/>
    <x v="1"/>
    <n v="0"/>
  </r>
  <r>
    <x v="0"/>
    <x v="0"/>
    <x v="1"/>
    <x v="13"/>
    <x v="18"/>
    <x v="0"/>
    <x v="2"/>
    <n v="0"/>
  </r>
  <r>
    <x v="0"/>
    <x v="0"/>
    <x v="1"/>
    <x v="13"/>
    <x v="18"/>
    <x v="1"/>
    <x v="0"/>
    <n v="0"/>
  </r>
  <r>
    <x v="0"/>
    <x v="0"/>
    <x v="1"/>
    <x v="13"/>
    <x v="18"/>
    <x v="1"/>
    <x v="1"/>
    <n v="0"/>
  </r>
  <r>
    <x v="0"/>
    <x v="0"/>
    <x v="1"/>
    <x v="13"/>
    <x v="18"/>
    <x v="1"/>
    <x v="2"/>
    <n v="0"/>
  </r>
  <r>
    <x v="0"/>
    <x v="0"/>
    <x v="1"/>
    <x v="13"/>
    <x v="21"/>
    <x v="0"/>
    <x v="0"/>
    <n v="0.54"/>
  </r>
  <r>
    <x v="0"/>
    <x v="0"/>
    <x v="1"/>
    <x v="13"/>
    <x v="21"/>
    <x v="0"/>
    <x v="1"/>
    <n v="0.54"/>
  </r>
  <r>
    <x v="0"/>
    <x v="0"/>
    <x v="1"/>
    <x v="13"/>
    <x v="21"/>
    <x v="0"/>
    <x v="2"/>
    <n v="0.30881703414363199"/>
  </r>
  <r>
    <x v="0"/>
    <x v="0"/>
    <x v="1"/>
    <x v="13"/>
    <x v="21"/>
    <x v="1"/>
    <x v="0"/>
    <n v="0.54"/>
  </r>
  <r>
    <x v="0"/>
    <x v="0"/>
    <x v="1"/>
    <x v="13"/>
    <x v="21"/>
    <x v="1"/>
    <x v="1"/>
    <n v="0.54"/>
  </r>
  <r>
    <x v="0"/>
    <x v="0"/>
    <x v="1"/>
    <x v="13"/>
    <x v="21"/>
    <x v="1"/>
    <x v="2"/>
    <n v="0.54"/>
  </r>
  <r>
    <x v="0"/>
    <x v="0"/>
    <x v="1"/>
    <x v="14"/>
    <x v="11"/>
    <x v="0"/>
    <x v="0"/>
    <n v="0.11051333906162"/>
  </r>
  <r>
    <x v="0"/>
    <x v="0"/>
    <x v="1"/>
    <x v="14"/>
    <x v="11"/>
    <x v="0"/>
    <x v="1"/>
    <n v="0.54"/>
  </r>
  <r>
    <x v="0"/>
    <x v="0"/>
    <x v="1"/>
    <x v="14"/>
    <x v="11"/>
    <x v="0"/>
    <x v="2"/>
    <n v="0.54"/>
  </r>
  <r>
    <x v="0"/>
    <x v="0"/>
    <x v="1"/>
    <x v="14"/>
    <x v="11"/>
    <x v="1"/>
    <x v="0"/>
    <n v="0.54"/>
  </r>
  <r>
    <x v="0"/>
    <x v="0"/>
    <x v="1"/>
    <x v="14"/>
    <x v="11"/>
    <x v="1"/>
    <x v="1"/>
    <n v="0.54"/>
  </r>
  <r>
    <x v="0"/>
    <x v="0"/>
    <x v="1"/>
    <x v="14"/>
    <x v="11"/>
    <x v="1"/>
    <x v="2"/>
    <n v="0.54"/>
  </r>
  <r>
    <x v="0"/>
    <x v="0"/>
    <x v="1"/>
    <x v="14"/>
    <x v="17"/>
    <x v="0"/>
    <x v="0"/>
    <n v="0"/>
  </r>
  <r>
    <x v="0"/>
    <x v="0"/>
    <x v="1"/>
    <x v="14"/>
    <x v="17"/>
    <x v="0"/>
    <x v="1"/>
    <n v="2.5643873840114101E-2"/>
  </r>
  <r>
    <x v="0"/>
    <x v="0"/>
    <x v="1"/>
    <x v="14"/>
    <x v="17"/>
    <x v="0"/>
    <x v="2"/>
    <n v="2.59428692874368E-2"/>
  </r>
  <r>
    <x v="0"/>
    <x v="0"/>
    <x v="1"/>
    <x v="14"/>
    <x v="17"/>
    <x v="1"/>
    <x v="0"/>
    <n v="0.18245116432636199"/>
  </r>
  <r>
    <x v="0"/>
    <x v="0"/>
    <x v="1"/>
    <x v="14"/>
    <x v="17"/>
    <x v="1"/>
    <x v="1"/>
    <n v="0.406648216265243"/>
  </r>
  <r>
    <x v="0"/>
    <x v="0"/>
    <x v="1"/>
    <x v="14"/>
    <x v="17"/>
    <x v="1"/>
    <x v="2"/>
    <n v="0"/>
  </r>
  <r>
    <x v="0"/>
    <x v="0"/>
    <x v="1"/>
    <x v="14"/>
    <x v="14"/>
    <x v="0"/>
    <x v="0"/>
    <n v="0"/>
  </r>
  <r>
    <x v="0"/>
    <x v="0"/>
    <x v="1"/>
    <x v="14"/>
    <x v="14"/>
    <x v="0"/>
    <x v="1"/>
    <n v="0"/>
  </r>
  <r>
    <x v="0"/>
    <x v="0"/>
    <x v="1"/>
    <x v="14"/>
    <x v="14"/>
    <x v="0"/>
    <x v="2"/>
    <n v="0"/>
  </r>
  <r>
    <x v="0"/>
    <x v="0"/>
    <x v="1"/>
    <x v="14"/>
    <x v="14"/>
    <x v="1"/>
    <x v="0"/>
    <n v="0"/>
  </r>
  <r>
    <x v="0"/>
    <x v="0"/>
    <x v="1"/>
    <x v="14"/>
    <x v="14"/>
    <x v="1"/>
    <x v="1"/>
    <n v="0"/>
  </r>
  <r>
    <x v="0"/>
    <x v="0"/>
    <x v="1"/>
    <x v="14"/>
    <x v="14"/>
    <x v="1"/>
    <x v="2"/>
    <n v="0"/>
  </r>
  <r>
    <x v="0"/>
    <x v="0"/>
    <x v="1"/>
    <x v="14"/>
    <x v="21"/>
    <x v="0"/>
    <x v="0"/>
    <n v="0.22500000000000001"/>
  </r>
  <r>
    <x v="0"/>
    <x v="0"/>
    <x v="1"/>
    <x v="14"/>
    <x v="21"/>
    <x v="0"/>
    <x v="1"/>
    <n v="0.22500000000000001"/>
  </r>
  <r>
    <x v="0"/>
    <x v="0"/>
    <x v="1"/>
    <x v="14"/>
    <x v="21"/>
    <x v="0"/>
    <x v="2"/>
    <n v="0.22500000000000001"/>
  </r>
  <r>
    <x v="0"/>
    <x v="0"/>
    <x v="1"/>
    <x v="14"/>
    <x v="21"/>
    <x v="1"/>
    <x v="0"/>
    <n v="0.22500000000000001"/>
  </r>
  <r>
    <x v="0"/>
    <x v="0"/>
    <x v="1"/>
    <x v="14"/>
    <x v="21"/>
    <x v="1"/>
    <x v="1"/>
    <n v="0.22500000000000001"/>
  </r>
  <r>
    <x v="0"/>
    <x v="0"/>
    <x v="1"/>
    <x v="14"/>
    <x v="21"/>
    <x v="1"/>
    <x v="2"/>
    <n v="0.22500000000000001"/>
  </r>
  <r>
    <x v="0"/>
    <x v="0"/>
    <x v="1"/>
    <x v="15"/>
    <x v="19"/>
    <x v="0"/>
    <x v="0"/>
    <n v="0.58122593952823298"/>
  </r>
  <r>
    <x v="0"/>
    <x v="0"/>
    <x v="1"/>
    <x v="15"/>
    <x v="19"/>
    <x v="0"/>
    <x v="1"/>
    <n v="2.2946218332591299"/>
  </r>
  <r>
    <x v="0"/>
    <x v="0"/>
    <x v="1"/>
    <x v="15"/>
    <x v="19"/>
    <x v="0"/>
    <x v="2"/>
    <n v="2.5058644271338499"/>
  </r>
  <r>
    <x v="0"/>
    <x v="0"/>
    <x v="1"/>
    <x v="15"/>
    <x v="19"/>
    <x v="1"/>
    <x v="0"/>
    <n v="2.6863038751452399"/>
  </r>
  <r>
    <x v="0"/>
    <x v="0"/>
    <x v="1"/>
    <x v="15"/>
    <x v="19"/>
    <x v="1"/>
    <x v="1"/>
    <n v="2.02088575810652"/>
  </r>
  <r>
    <x v="0"/>
    <x v="0"/>
    <x v="1"/>
    <x v="15"/>
    <x v="19"/>
    <x v="1"/>
    <x v="2"/>
    <n v="1.6434417644208399"/>
  </r>
  <r>
    <x v="0"/>
    <x v="0"/>
    <x v="1"/>
    <x v="15"/>
    <x v="7"/>
    <x v="0"/>
    <x v="0"/>
    <n v="0.54"/>
  </r>
  <r>
    <x v="0"/>
    <x v="0"/>
    <x v="1"/>
    <x v="15"/>
    <x v="7"/>
    <x v="0"/>
    <x v="1"/>
    <n v="0.54"/>
  </r>
  <r>
    <x v="0"/>
    <x v="0"/>
    <x v="1"/>
    <x v="15"/>
    <x v="7"/>
    <x v="0"/>
    <x v="2"/>
    <n v="0.54"/>
  </r>
  <r>
    <x v="0"/>
    <x v="0"/>
    <x v="1"/>
    <x v="15"/>
    <x v="7"/>
    <x v="1"/>
    <x v="0"/>
    <n v="0.54"/>
  </r>
  <r>
    <x v="0"/>
    <x v="0"/>
    <x v="1"/>
    <x v="15"/>
    <x v="7"/>
    <x v="1"/>
    <x v="1"/>
    <n v="0.43833727896047903"/>
  </r>
  <r>
    <x v="0"/>
    <x v="0"/>
    <x v="1"/>
    <x v="15"/>
    <x v="7"/>
    <x v="1"/>
    <x v="2"/>
    <n v="0.54"/>
  </r>
  <r>
    <x v="0"/>
    <x v="0"/>
    <x v="1"/>
    <x v="15"/>
    <x v="17"/>
    <x v="0"/>
    <x v="0"/>
    <n v="0"/>
  </r>
  <r>
    <x v="0"/>
    <x v="0"/>
    <x v="1"/>
    <x v="15"/>
    <x v="17"/>
    <x v="0"/>
    <x v="1"/>
    <n v="0"/>
  </r>
  <r>
    <x v="0"/>
    <x v="0"/>
    <x v="1"/>
    <x v="15"/>
    <x v="17"/>
    <x v="0"/>
    <x v="2"/>
    <n v="0"/>
  </r>
  <r>
    <x v="0"/>
    <x v="0"/>
    <x v="1"/>
    <x v="15"/>
    <x v="17"/>
    <x v="1"/>
    <x v="0"/>
    <n v="0"/>
  </r>
  <r>
    <x v="0"/>
    <x v="0"/>
    <x v="1"/>
    <x v="15"/>
    <x v="17"/>
    <x v="1"/>
    <x v="1"/>
    <n v="0"/>
  </r>
  <r>
    <x v="0"/>
    <x v="0"/>
    <x v="1"/>
    <x v="15"/>
    <x v="17"/>
    <x v="1"/>
    <x v="2"/>
    <n v="0"/>
  </r>
  <r>
    <x v="0"/>
    <x v="0"/>
    <x v="1"/>
    <x v="16"/>
    <x v="5"/>
    <x v="0"/>
    <x v="0"/>
    <n v="3.5823082150053298"/>
  </r>
  <r>
    <x v="0"/>
    <x v="0"/>
    <x v="1"/>
    <x v="16"/>
    <x v="5"/>
    <x v="0"/>
    <x v="1"/>
    <n v="3.5823082150053298"/>
  </r>
  <r>
    <x v="0"/>
    <x v="0"/>
    <x v="1"/>
    <x v="16"/>
    <x v="5"/>
    <x v="0"/>
    <x v="2"/>
    <n v="3.5823082150053298"/>
  </r>
  <r>
    <x v="0"/>
    <x v="0"/>
    <x v="1"/>
    <x v="16"/>
    <x v="5"/>
    <x v="1"/>
    <x v="0"/>
    <n v="0.47594760066763703"/>
  </r>
  <r>
    <x v="0"/>
    <x v="0"/>
    <x v="1"/>
    <x v="16"/>
    <x v="5"/>
    <x v="1"/>
    <x v="1"/>
    <n v="-3.5823082150053298"/>
  </r>
  <r>
    <x v="0"/>
    <x v="0"/>
    <x v="1"/>
    <x v="16"/>
    <x v="5"/>
    <x v="1"/>
    <x v="2"/>
    <n v="-3.5823082150053298"/>
  </r>
  <r>
    <x v="0"/>
    <x v="0"/>
    <x v="1"/>
    <x v="16"/>
    <x v="15"/>
    <x v="0"/>
    <x v="0"/>
    <n v="-16.675364471099201"/>
  </r>
  <r>
    <x v="0"/>
    <x v="0"/>
    <x v="1"/>
    <x v="16"/>
    <x v="15"/>
    <x v="0"/>
    <x v="1"/>
    <n v="-16.675364471099201"/>
  </r>
  <r>
    <x v="0"/>
    <x v="0"/>
    <x v="1"/>
    <x v="16"/>
    <x v="15"/>
    <x v="0"/>
    <x v="2"/>
    <n v="-16.675364471099201"/>
  </r>
  <r>
    <x v="0"/>
    <x v="0"/>
    <x v="1"/>
    <x v="16"/>
    <x v="15"/>
    <x v="1"/>
    <x v="0"/>
    <n v="-2.5599202253048099"/>
  </r>
  <r>
    <x v="0"/>
    <x v="0"/>
    <x v="1"/>
    <x v="16"/>
    <x v="15"/>
    <x v="1"/>
    <x v="1"/>
    <n v="0"/>
  </r>
  <r>
    <x v="0"/>
    <x v="0"/>
    <x v="1"/>
    <x v="16"/>
    <x v="15"/>
    <x v="1"/>
    <x v="2"/>
    <n v="-5.7727955431176401"/>
  </r>
  <r>
    <x v="0"/>
    <x v="0"/>
    <x v="1"/>
    <x v="16"/>
    <x v="8"/>
    <x v="0"/>
    <x v="0"/>
    <n v="0"/>
  </r>
  <r>
    <x v="0"/>
    <x v="0"/>
    <x v="1"/>
    <x v="16"/>
    <x v="8"/>
    <x v="0"/>
    <x v="1"/>
    <n v="0"/>
  </r>
  <r>
    <x v="0"/>
    <x v="0"/>
    <x v="1"/>
    <x v="16"/>
    <x v="8"/>
    <x v="0"/>
    <x v="2"/>
    <n v="0"/>
  </r>
  <r>
    <x v="0"/>
    <x v="0"/>
    <x v="1"/>
    <x v="16"/>
    <x v="8"/>
    <x v="1"/>
    <x v="0"/>
    <n v="0"/>
  </r>
  <r>
    <x v="0"/>
    <x v="0"/>
    <x v="1"/>
    <x v="16"/>
    <x v="8"/>
    <x v="1"/>
    <x v="1"/>
    <n v="0"/>
  </r>
  <r>
    <x v="0"/>
    <x v="0"/>
    <x v="1"/>
    <x v="16"/>
    <x v="8"/>
    <x v="1"/>
    <x v="2"/>
    <n v="0"/>
  </r>
  <r>
    <x v="0"/>
    <x v="0"/>
    <x v="1"/>
    <x v="17"/>
    <x v="11"/>
    <x v="0"/>
    <x v="0"/>
    <n v="0"/>
  </r>
  <r>
    <x v="0"/>
    <x v="0"/>
    <x v="1"/>
    <x v="17"/>
    <x v="11"/>
    <x v="0"/>
    <x v="1"/>
    <n v="0"/>
  </r>
  <r>
    <x v="0"/>
    <x v="0"/>
    <x v="1"/>
    <x v="17"/>
    <x v="11"/>
    <x v="0"/>
    <x v="2"/>
    <n v="0"/>
  </r>
  <r>
    <x v="0"/>
    <x v="0"/>
    <x v="1"/>
    <x v="17"/>
    <x v="11"/>
    <x v="1"/>
    <x v="0"/>
    <n v="1.17"/>
  </r>
  <r>
    <x v="0"/>
    <x v="0"/>
    <x v="1"/>
    <x v="17"/>
    <x v="11"/>
    <x v="1"/>
    <x v="1"/>
    <n v="1.17"/>
  </r>
  <r>
    <x v="0"/>
    <x v="0"/>
    <x v="1"/>
    <x v="17"/>
    <x v="11"/>
    <x v="1"/>
    <x v="2"/>
    <n v="1.17"/>
  </r>
  <r>
    <x v="0"/>
    <x v="0"/>
    <x v="1"/>
    <x v="17"/>
    <x v="20"/>
    <x v="0"/>
    <x v="0"/>
    <n v="0"/>
  </r>
  <r>
    <x v="0"/>
    <x v="0"/>
    <x v="1"/>
    <x v="17"/>
    <x v="20"/>
    <x v="0"/>
    <x v="1"/>
    <n v="0"/>
  </r>
  <r>
    <x v="0"/>
    <x v="0"/>
    <x v="1"/>
    <x v="17"/>
    <x v="20"/>
    <x v="0"/>
    <x v="2"/>
    <n v="0"/>
  </r>
  <r>
    <x v="0"/>
    <x v="0"/>
    <x v="1"/>
    <x v="17"/>
    <x v="20"/>
    <x v="1"/>
    <x v="0"/>
    <n v="0"/>
  </r>
  <r>
    <x v="0"/>
    <x v="0"/>
    <x v="1"/>
    <x v="17"/>
    <x v="20"/>
    <x v="1"/>
    <x v="1"/>
    <n v="0"/>
  </r>
  <r>
    <x v="0"/>
    <x v="0"/>
    <x v="1"/>
    <x v="17"/>
    <x v="20"/>
    <x v="1"/>
    <x v="2"/>
    <n v="0"/>
  </r>
  <r>
    <x v="0"/>
    <x v="0"/>
    <x v="1"/>
    <x v="17"/>
    <x v="21"/>
    <x v="0"/>
    <x v="0"/>
    <n v="1.13223647927216"/>
  </r>
  <r>
    <x v="0"/>
    <x v="0"/>
    <x v="1"/>
    <x v="17"/>
    <x v="21"/>
    <x v="0"/>
    <x v="1"/>
    <n v="1.9599923415260401"/>
  </r>
  <r>
    <x v="0"/>
    <x v="0"/>
    <x v="1"/>
    <x v="17"/>
    <x v="21"/>
    <x v="0"/>
    <x v="2"/>
    <n v="1.82035932657783"/>
  </r>
  <r>
    <x v="0"/>
    <x v="0"/>
    <x v="1"/>
    <x v="17"/>
    <x v="21"/>
    <x v="1"/>
    <x v="0"/>
    <n v="0.340933557621592"/>
  </r>
  <r>
    <x v="0"/>
    <x v="0"/>
    <x v="1"/>
    <x v="17"/>
    <x v="21"/>
    <x v="1"/>
    <x v="1"/>
    <n v="0.70578800121174201"/>
  </r>
  <r>
    <x v="0"/>
    <x v="0"/>
    <x v="1"/>
    <x v="17"/>
    <x v="21"/>
    <x v="1"/>
    <x v="2"/>
    <n v="0.32313434634770599"/>
  </r>
  <r>
    <x v="0"/>
    <x v="0"/>
    <x v="1"/>
    <x v="18"/>
    <x v="17"/>
    <x v="0"/>
    <x v="0"/>
    <n v="-0.54"/>
  </r>
  <r>
    <x v="0"/>
    <x v="0"/>
    <x v="1"/>
    <x v="18"/>
    <x v="17"/>
    <x v="0"/>
    <x v="1"/>
    <n v="-0.54"/>
  </r>
  <r>
    <x v="0"/>
    <x v="0"/>
    <x v="1"/>
    <x v="18"/>
    <x v="17"/>
    <x v="0"/>
    <x v="2"/>
    <n v="-0.30881703414363199"/>
  </r>
  <r>
    <x v="0"/>
    <x v="0"/>
    <x v="1"/>
    <x v="18"/>
    <x v="17"/>
    <x v="1"/>
    <x v="0"/>
    <n v="-0.54"/>
  </r>
  <r>
    <x v="0"/>
    <x v="0"/>
    <x v="1"/>
    <x v="18"/>
    <x v="17"/>
    <x v="1"/>
    <x v="1"/>
    <n v="-0.54"/>
  </r>
  <r>
    <x v="0"/>
    <x v="0"/>
    <x v="1"/>
    <x v="18"/>
    <x v="17"/>
    <x v="1"/>
    <x v="2"/>
    <n v="-0.54"/>
  </r>
  <r>
    <x v="0"/>
    <x v="0"/>
    <x v="1"/>
    <x v="18"/>
    <x v="20"/>
    <x v="0"/>
    <x v="0"/>
    <n v="-0.22500000000000001"/>
  </r>
  <r>
    <x v="0"/>
    <x v="0"/>
    <x v="1"/>
    <x v="18"/>
    <x v="20"/>
    <x v="0"/>
    <x v="1"/>
    <n v="-0.22500000000000001"/>
  </r>
  <r>
    <x v="0"/>
    <x v="0"/>
    <x v="1"/>
    <x v="18"/>
    <x v="20"/>
    <x v="0"/>
    <x v="2"/>
    <n v="-0.22500000000000001"/>
  </r>
  <r>
    <x v="0"/>
    <x v="0"/>
    <x v="1"/>
    <x v="18"/>
    <x v="20"/>
    <x v="1"/>
    <x v="0"/>
    <n v="-0.22500000000000001"/>
  </r>
  <r>
    <x v="0"/>
    <x v="0"/>
    <x v="1"/>
    <x v="18"/>
    <x v="20"/>
    <x v="1"/>
    <x v="1"/>
    <n v="-0.22500000000000001"/>
  </r>
  <r>
    <x v="0"/>
    <x v="0"/>
    <x v="1"/>
    <x v="18"/>
    <x v="20"/>
    <x v="1"/>
    <x v="2"/>
    <n v="-0.22500000000000001"/>
  </r>
  <r>
    <x v="0"/>
    <x v="0"/>
    <x v="1"/>
    <x v="18"/>
    <x v="14"/>
    <x v="0"/>
    <x v="0"/>
    <n v="-1.13223647927216"/>
  </r>
  <r>
    <x v="0"/>
    <x v="0"/>
    <x v="1"/>
    <x v="18"/>
    <x v="14"/>
    <x v="0"/>
    <x v="1"/>
    <n v="-1.9599923415260401"/>
  </r>
  <r>
    <x v="0"/>
    <x v="0"/>
    <x v="1"/>
    <x v="18"/>
    <x v="14"/>
    <x v="0"/>
    <x v="2"/>
    <n v="-1.82035932657783"/>
  </r>
  <r>
    <x v="0"/>
    <x v="0"/>
    <x v="1"/>
    <x v="18"/>
    <x v="14"/>
    <x v="1"/>
    <x v="0"/>
    <n v="-0.340933557621592"/>
  </r>
  <r>
    <x v="0"/>
    <x v="0"/>
    <x v="1"/>
    <x v="18"/>
    <x v="14"/>
    <x v="1"/>
    <x v="1"/>
    <n v="-0.70578800121174201"/>
  </r>
  <r>
    <x v="0"/>
    <x v="0"/>
    <x v="1"/>
    <x v="18"/>
    <x v="14"/>
    <x v="1"/>
    <x v="2"/>
    <n v="-0.32313434634770599"/>
  </r>
  <r>
    <x v="0"/>
    <x v="0"/>
    <x v="1"/>
    <x v="18"/>
    <x v="10"/>
    <x v="0"/>
    <x v="0"/>
    <n v="2.9940182249615201"/>
  </r>
  <r>
    <x v="0"/>
    <x v="0"/>
    <x v="1"/>
    <x v="18"/>
    <x v="10"/>
    <x v="0"/>
    <x v="1"/>
    <n v="5.3991027259966904"/>
  </r>
  <r>
    <x v="0"/>
    <x v="0"/>
    <x v="1"/>
    <x v="18"/>
    <x v="10"/>
    <x v="0"/>
    <x v="2"/>
    <n v="4.94618420319284"/>
  </r>
  <r>
    <x v="0"/>
    <x v="0"/>
    <x v="1"/>
    <x v="18"/>
    <x v="10"/>
    <x v="1"/>
    <x v="0"/>
    <n v="6.57"/>
  </r>
  <r>
    <x v="0"/>
    <x v="0"/>
    <x v="1"/>
    <x v="18"/>
    <x v="10"/>
    <x v="1"/>
    <x v="1"/>
    <n v="6.4940550949115901"/>
  </r>
  <r>
    <x v="0"/>
    <x v="0"/>
    <x v="1"/>
    <x v="18"/>
    <x v="10"/>
    <x v="1"/>
    <x v="2"/>
    <n v="6.57"/>
  </r>
  <r>
    <x v="0"/>
    <x v="0"/>
    <x v="1"/>
    <x v="19"/>
    <x v="6"/>
    <x v="0"/>
    <x v="0"/>
    <n v="0.61199999999999999"/>
  </r>
  <r>
    <x v="0"/>
    <x v="0"/>
    <x v="1"/>
    <x v="19"/>
    <x v="6"/>
    <x v="0"/>
    <x v="1"/>
    <n v="0.61199999999999999"/>
  </r>
  <r>
    <x v="0"/>
    <x v="0"/>
    <x v="1"/>
    <x v="19"/>
    <x v="6"/>
    <x v="0"/>
    <x v="2"/>
    <n v="0.61199999999999999"/>
  </r>
  <r>
    <x v="0"/>
    <x v="0"/>
    <x v="1"/>
    <x v="19"/>
    <x v="6"/>
    <x v="1"/>
    <x v="0"/>
    <n v="0.61199999999999999"/>
  </r>
  <r>
    <x v="0"/>
    <x v="0"/>
    <x v="1"/>
    <x v="19"/>
    <x v="6"/>
    <x v="1"/>
    <x v="1"/>
    <n v="-0.66600000000000004"/>
  </r>
  <r>
    <x v="0"/>
    <x v="0"/>
    <x v="1"/>
    <x v="19"/>
    <x v="6"/>
    <x v="1"/>
    <x v="2"/>
    <n v="-0.64641388217929696"/>
  </r>
  <r>
    <x v="0"/>
    <x v="0"/>
    <x v="1"/>
    <x v="19"/>
    <x v="13"/>
    <x v="0"/>
    <x v="0"/>
    <n v="0"/>
  </r>
  <r>
    <x v="0"/>
    <x v="0"/>
    <x v="1"/>
    <x v="19"/>
    <x v="13"/>
    <x v="0"/>
    <x v="1"/>
    <n v="0"/>
  </r>
  <r>
    <x v="0"/>
    <x v="0"/>
    <x v="1"/>
    <x v="19"/>
    <x v="13"/>
    <x v="0"/>
    <x v="2"/>
    <n v="0"/>
  </r>
  <r>
    <x v="0"/>
    <x v="0"/>
    <x v="1"/>
    <x v="19"/>
    <x v="13"/>
    <x v="1"/>
    <x v="0"/>
    <n v="0"/>
  </r>
  <r>
    <x v="0"/>
    <x v="0"/>
    <x v="1"/>
    <x v="19"/>
    <x v="13"/>
    <x v="1"/>
    <x v="1"/>
    <n v="0"/>
  </r>
  <r>
    <x v="0"/>
    <x v="0"/>
    <x v="1"/>
    <x v="19"/>
    <x v="13"/>
    <x v="1"/>
    <x v="2"/>
    <n v="0"/>
  </r>
  <r>
    <x v="0"/>
    <x v="0"/>
    <x v="1"/>
    <x v="19"/>
    <x v="11"/>
    <x v="0"/>
    <x v="0"/>
    <n v="-1.2150000000000001"/>
  </r>
  <r>
    <x v="0"/>
    <x v="0"/>
    <x v="1"/>
    <x v="19"/>
    <x v="11"/>
    <x v="0"/>
    <x v="1"/>
    <n v="-0.47032017956892103"/>
  </r>
  <r>
    <x v="0"/>
    <x v="0"/>
    <x v="1"/>
    <x v="19"/>
    <x v="11"/>
    <x v="0"/>
    <x v="2"/>
    <n v="-0.64702666131544895"/>
  </r>
  <r>
    <x v="0"/>
    <x v="0"/>
    <x v="1"/>
    <x v="19"/>
    <x v="11"/>
    <x v="1"/>
    <x v="0"/>
    <n v="0"/>
  </r>
  <r>
    <x v="0"/>
    <x v="0"/>
    <x v="1"/>
    <x v="19"/>
    <x v="11"/>
    <x v="1"/>
    <x v="1"/>
    <n v="0.98059105464952201"/>
  </r>
  <r>
    <x v="0"/>
    <x v="0"/>
    <x v="1"/>
    <x v="19"/>
    <x v="11"/>
    <x v="1"/>
    <x v="2"/>
    <n v="0"/>
  </r>
  <r>
    <x v="0"/>
    <x v="0"/>
    <x v="1"/>
    <x v="19"/>
    <x v="12"/>
    <x v="0"/>
    <x v="0"/>
    <n v="-0.98777601553470096"/>
  </r>
  <r>
    <x v="0"/>
    <x v="0"/>
    <x v="1"/>
    <x v="19"/>
    <x v="12"/>
    <x v="0"/>
    <x v="1"/>
    <n v="-0.98777601553470096"/>
  </r>
  <r>
    <x v="0"/>
    <x v="0"/>
    <x v="1"/>
    <x v="19"/>
    <x v="12"/>
    <x v="0"/>
    <x v="2"/>
    <n v="-0.98777601553470096"/>
  </r>
  <r>
    <x v="0"/>
    <x v="0"/>
    <x v="1"/>
    <x v="19"/>
    <x v="12"/>
    <x v="1"/>
    <x v="0"/>
    <n v="0.98777601553470096"/>
  </r>
  <r>
    <x v="0"/>
    <x v="0"/>
    <x v="1"/>
    <x v="19"/>
    <x v="12"/>
    <x v="1"/>
    <x v="1"/>
    <n v="0.98777601553470096"/>
  </r>
  <r>
    <x v="0"/>
    <x v="0"/>
    <x v="1"/>
    <x v="19"/>
    <x v="12"/>
    <x v="1"/>
    <x v="2"/>
    <n v="0.98777601553470096"/>
  </r>
  <r>
    <x v="0"/>
    <x v="0"/>
    <x v="1"/>
    <x v="19"/>
    <x v="19"/>
    <x v="0"/>
    <x v="0"/>
    <n v="2.6312975251003801"/>
  </r>
  <r>
    <x v="0"/>
    <x v="0"/>
    <x v="1"/>
    <x v="19"/>
    <x v="19"/>
    <x v="0"/>
    <x v="1"/>
    <n v="1.63750079902238"/>
  </r>
  <r>
    <x v="0"/>
    <x v="0"/>
    <x v="1"/>
    <x v="19"/>
    <x v="19"/>
    <x v="0"/>
    <x v="2"/>
    <n v="1.3804839230491099"/>
  </r>
  <r>
    <x v="0"/>
    <x v="0"/>
    <x v="1"/>
    <x v="19"/>
    <x v="19"/>
    <x v="1"/>
    <x v="0"/>
    <n v="-1.11905627357785"/>
  </r>
  <r>
    <x v="0"/>
    <x v="0"/>
    <x v="1"/>
    <x v="19"/>
    <x v="19"/>
    <x v="1"/>
    <x v="1"/>
    <n v="-0.58451954277112494"/>
  </r>
  <r>
    <x v="0"/>
    <x v="0"/>
    <x v="1"/>
    <x v="19"/>
    <x v="19"/>
    <x v="1"/>
    <x v="2"/>
    <n v="-0.57211847985477604"/>
  </r>
  <r>
    <x v="0"/>
    <x v="0"/>
    <x v="1"/>
    <x v="19"/>
    <x v="21"/>
    <x v="0"/>
    <x v="0"/>
    <n v="-2.9940182249615201"/>
  </r>
  <r>
    <x v="0"/>
    <x v="0"/>
    <x v="1"/>
    <x v="19"/>
    <x v="21"/>
    <x v="0"/>
    <x v="1"/>
    <n v="-5.3991027259966904"/>
  </r>
  <r>
    <x v="0"/>
    <x v="0"/>
    <x v="1"/>
    <x v="19"/>
    <x v="21"/>
    <x v="0"/>
    <x v="2"/>
    <n v="-4.94618420319284"/>
  </r>
  <r>
    <x v="0"/>
    <x v="0"/>
    <x v="1"/>
    <x v="19"/>
    <x v="21"/>
    <x v="1"/>
    <x v="0"/>
    <n v="-6.57"/>
  </r>
  <r>
    <x v="0"/>
    <x v="0"/>
    <x v="1"/>
    <x v="19"/>
    <x v="21"/>
    <x v="1"/>
    <x v="1"/>
    <n v="-6.4940550949115901"/>
  </r>
  <r>
    <x v="0"/>
    <x v="0"/>
    <x v="1"/>
    <x v="19"/>
    <x v="21"/>
    <x v="1"/>
    <x v="2"/>
    <n v="-6.57"/>
  </r>
  <r>
    <x v="0"/>
    <x v="0"/>
    <x v="1"/>
    <x v="19"/>
    <x v="8"/>
    <x v="0"/>
    <x v="0"/>
    <n v="0"/>
  </r>
  <r>
    <x v="0"/>
    <x v="0"/>
    <x v="1"/>
    <x v="19"/>
    <x v="8"/>
    <x v="0"/>
    <x v="1"/>
    <n v="0"/>
  </r>
  <r>
    <x v="0"/>
    <x v="0"/>
    <x v="1"/>
    <x v="19"/>
    <x v="8"/>
    <x v="0"/>
    <x v="2"/>
    <n v="0"/>
  </r>
  <r>
    <x v="0"/>
    <x v="0"/>
    <x v="1"/>
    <x v="19"/>
    <x v="8"/>
    <x v="1"/>
    <x v="0"/>
    <n v="5.85"/>
  </r>
  <r>
    <x v="0"/>
    <x v="0"/>
    <x v="1"/>
    <x v="19"/>
    <x v="8"/>
    <x v="1"/>
    <x v="1"/>
    <n v="3.30068085852038"/>
  </r>
  <r>
    <x v="0"/>
    <x v="0"/>
    <x v="1"/>
    <x v="19"/>
    <x v="8"/>
    <x v="1"/>
    <x v="2"/>
    <n v="3.89100224637057"/>
  </r>
  <r>
    <x v="0"/>
    <x v="0"/>
    <x v="1"/>
    <x v="20"/>
    <x v="0"/>
    <x v="0"/>
    <x v="0"/>
    <n v="0.54900000000000004"/>
  </r>
  <r>
    <x v="0"/>
    <x v="0"/>
    <x v="1"/>
    <x v="20"/>
    <x v="0"/>
    <x v="0"/>
    <x v="1"/>
    <n v="0.132465931447969"/>
  </r>
  <r>
    <x v="0"/>
    <x v="0"/>
    <x v="1"/>
    <x v="20"/>
    <x v="0"/>
    <x v="0"/>
    <x v="2"/>
    <n v="0.22514812660442601"/>
  </r>
  <r>
    <x v="0"/>
    <x v="0"/>
    <x v="1"/>
    <x v="20"/>
    <x v="0"/>
    <x v="1"/>
    <x v="0"/>
    <n v="0.54900000000000004"/>
  </r>
  <r>
    <x v="0"/>
    <x v="0"/>
    <x v="1"/>
    <x v="20"/>
    <x v="0"/>
    <x v="1"/>
    <x v="1"/>
    <n v="-0.54"/>
  </r>
  <r>
    <x v="0"/>
    <x v="0"/>
    <x v="1"/>
    <x v="20"/>
    <x v="0"/>
    <x v="1"/>
    <x v="2"/>
    <n v="-0.54"/>
  </r>
  <r>
    <x v="0"/>
    <x v="0"/>
    <x v="1"/>
    <x v="20"/>
    <x v="3"/>
    <x v="0"/>
    <x v="0"/>
    <n v="1.1585000823678899"/>
  </r>
  <r>
    <x v="0"/>
    <x v="0"/>
    <x v="1"/>
    <x v="20"/>
    <x v="3"/>
    <x v="0"/>
    <x v="1"/>
    <n v="0.75583758235753196"/>
  </r>
  <r>
    <x v="0"/>
    <x v="0"/>
    <x v="1"/>
    <x v="20"/>
    <x v="3"/>
    <x v="0"/>
    <x v="2"/>
    <n v="0.722692120939606"/>
  </r>
  <r>
    <x v="0"/>
    <x v="0"/>
    <x v="1"/>
    <x v="20"/>
    <x v="3"/>
    <x v="1"/>
    <x v="0"/>
    <n v="1.00063248436032"/>
  </r>
  <r>
    <x v="0"/>
    <x v="0"/>
    <x v="1"/>
    <x v="20"/>
    <x v="3"/>
    <x v="1"/>
    <x v="1"/>
    <n v="-1.53"/>
  </r>
  <r>
    <x v="0"/>
    <x v="0"/>
    <x v="1"/>
    <x v="20"/>
    <x v="3"/>
    <x v="1"/>
    <x v="2"/>
    <n v="-0.886370862019358"/>
  </r>
  <r>
    <x v="0"/>
    <x v="0"/>
    <x v="1"/>
    <x v="20"/>
    <x v="15"/>
    <x v="0"/>
    <x v="0"/>
    <n v="-3.3700961443292998"/>
  </r>
  <r>
    <x v="0"/>
    <x v="0"/>
    <x v="1"/>
    <x v="20"/>
    <x v="15"/>
    <x v="0"/>
    <x v="1"/>
    <n v="-3.3700961443292998"/>
  </r>
  <r>
    <x v="0"/>
    <x v="0"/>
    <x v="1"/>
    <x v="20"/>
    <x v="15"/>
    <x v="0"/>
    <x v="2"/>
    <n v="-3.3700961443292998"/>
  </r>
  <r>
    <x v="0"/>
    <x v="0"/>
    <x v="1"/>
    <x v="20"/>
    <x v="15"/>
    <x v="1"/>
    <x v="0"/>
    <n v="2.5827960903837202"/>
  </r>
  <r>
    <x v="0"/>
    <x v="0"/>
    <x v="1"/>
    <x v="20"/>
    <x v="15"/>
    <x v="1"/>
    <x v="1"/>
    <n v="3.3700961443292998"/>
  </r>
  <r>
    <x v="0"/>
    <x v="0"/>
    <x v="1"/>
    <x v="20"/>
    <x v="15"/>
    <x v="1"/>
    <x v="2"/>
    <n v="3.3700961443292998"/>
  </r>
  <r>
    <x v="0"/>
    <x v="0"/>
    <x v="1"/>
    <x v="20"/>
    <x v="4"/>
    <x v="0"/>
    <x v="0"/>
    <n v="0"/>
  </r>
  <r>
    <x v="0"/>
    <x v="0"/>
    <x v="1"/>
    <x v="20"/>
    <x v="4"/>
    <x v="0"/>
    <x v="1"/>
    <n v="0"/>
  </r>
  <r>
    <x v="0"/>
    <x v="0"/>
    <x v="1"/>
    <x v="20"/>
    <x v="4"/>
    <x v="0"/>
    <x v="2"/>
    <n v="0"/>
  </r>
  <r>
    <x v="0"/>
    <x v="0"/>
    <x v="1"/>
    <x v="20"/>
    <x v="4"/>
    <x v="1"/>
    <x v="0"/>
    <n v="0"/>
  </r>
  <r>
    <x v="0"/>
    <x v="0"/>
    <x v="1"/>
    <x v="20"/>
    <x v="4"/>
    <x v="1"/>
    <x v="1"/>
    <n v="0"/>
  </r>
  <r>
    <x v="0"/>
    <x v="0"/>
    <x v="1"/>
    <x v="20"/>
    <x v="4"/>
    <x v="1"/>
    <x v="2"/>
    <n v="0"/>
  </r>
  <r>
    <x v="0"/>
    <x v="0"/>
    <x v="1"/>
    <x v="20"/>
    <x v="10"/>
    <x v="0"/>
    <x v="0"/>
    <n v="0"/>
  </r>
  <r>
    <x v="0"/>
    <x v="0"/>
    <x v="1"/>
    <x v="20"/>
    <x v="10"/>
    <x v="0"/>
    <x v="1"/>
    <n v="0"/>
  </r>
  <r>
    <x v="0"/>
    <x v="0"/>
    <x v="1"/>
    <x v="20"/>
    <x v="10"/>
    <x v="0"/>
    <x v="2"/>
    <n v="0"/>
  </r>
  <r>
    <x v="0"/>
    <x v="0"/>
    <x v="1"/>
    <x v="20"/>
    <x v="10"/>
    <x v="1"/>
    <x v="0"/>
    <n v="-5.85"/>
  </r>
  <r>
    <x v="0"/>
    <x v="0"/>
    <x v="1"/>
    <x v="20"/>
    <x v="10"/>
    <x v="1"/>
    <x v="1"/>
    <n v="-3.30068085852038"/>
  </r>
  <r>
    <x v="0"/>
    <x v="0"/>
    <x v="1"/>
    <x v="20"/>
    <x v="10"/>
    <x v="1"/>
    <x v="2"/>
    <n v="-3.89100224637057"/>
  </r>
  <r>
    <x v="0"/>
    <x v="0"/>
    <x v="1"/>
    <x v="21"/>
    <x v="6"/>
    <x v="0"/>
    <x v="0"/>
    <n v="-1.26"/>
  </r>
  <r>
    <x v="0"/>
    <x v="0"/>
    <x v="1"/>
    <x v="21"/>
    <x v="6"/>
    <x v="0"/>
    <x v="1"/>
    <n v="-1.26"/>
  </r>
  <r>
    <x v="0"/>
    <x v="0"/>
    <x v="1"/>
    <x v="21"/>
    <x v="6"/>
    <x v="0"/>
    <x v="2"/>
    <n v="-1.26"/>
  </r>
  <r>
    <x v="0"/>
    <x v="0"/>
    <x v="1"/>
    <x v="21"/>
    <x v="6"/>
    <x v="1"/>
    <x v="0"/>
    <n v="-1.26"/>
  </r>
  <r>
    <x v="0"/>
    <x v="0"/>
    <x v="1"/>
    <x v="21"/>
    <x v="6"/>
    <x v="1"/>
    <x v="1"/>
    <n v="-1.26"/>
  </r>
  <r>
    <x v="0"/>
    <x v="0"/>
    <x v="1"/>
    <x v="21"/>
    <x v="6"/>
    <x v="1"/>
    <x v="2"/>
    <n v="-1.26"/>
  </r>
  <r>
    <x v="0"/>
    <x v="0"/>
    <x v="1"/>
    <x v="21"/>
    <x v="9"/>
    <x v="0"/>
    <x v="0"/>
    <n v="0"/>
  </r>
  <r>
    <x v="0"/>
    <x v="0"/>
    <x v="1"/>
    <x v="21"/>
    <x v="9"/>
    <x v="0"/>
    <x v="1"/>
    <n v="0"/>
  </r>
  <r>
    <x v="0"/>
    <x v="0"/>
    <x v="1"/>
    <x v="21"/>
    <x v="9"/>
    <x v="0"/>
    <x v="2"/>
    <n v="0"/>
  </r>
  <r>
    <x v="0"/>
    <x v="0"/>
    <x v="1"/>
    <x v="21"/>
    <x v="9"/>
    <x v="1"/>
    <x v="0"/>
    <n v="0.9"/>
  </r>
  <r>
    <x v="0"/>
    <x v="0"/>
    <x v="1"/>
    <x v="21"/>
    <x v="9"/>
    <x v="1"/>
    <x v="1"/>
    <n v="0.9"/>
  </r>
  <r>
    <x v="0"/>
    <x v="0"/>
    <x v="1"/>
    <x v="21"/>
    <x v="9"/>
    <x v="1"/>
    <x v="2"/>
    <n v="0.9"/>
  </r>
  <r>
    <x v="0"/>
    <x v="0"/>
    <x v="1"/>
    <x v="21"/>
    <x v="7"/>
    <x v="0"/>
    <x v="0"/>
    <n v="-1.26"/>
  </r>
  <r>
    <x v="0"/>
    <x v="0"/>
    <x v="1"/>
    <x v="21"/>
    <x v="7"/>
    <x v="0"/>
    <x v="1"/>
    <n v="-1.26"/>
  </r>
  <r>
    <x v="0"/>
    <x v="0"/>
    <x v="1"/>
    <x v="21"/>
    <x v="7"/>
    <x v="0"/>
    <x v="2"/>
    <n v="-1.26"/>
  </r>
  <r>
    <x v="0"/>
    <x v="0"/>
    <x v="1"/>
    <x v="21"/>
    <x v="7"/>
    <x v="1"/>
    <x v="0"/>
    <n v="-1.26"/>
  </r>
  <r>
    <x v="0"/>
    <x v="0"/>
    <x v="1"/>
    <x v="21"/>
    <x v="7"/>
    <x v="1"/>
    <x v="1"/>
    <n v="-1.26"/>
  </r>
  <r>
    <x v="0"/>
    <x v="0"/>
    <x v="1"/>
    <x v="21"/>
    <x v="7"/>
    <x v="1"/>
    <x v="2"/>
    <n v="-1.26"/>
  </r>
  <r>
    <x v="0"/>
    <x v="1"/>
    <x v="1"/>
    <x v="0"/>
    <x v="0"/>
    <x v="0"/>
    <x v="0"/>
    <n v="1.43779657281434"/>
  </r>
  <r>
    <x v="0"/>
    <x v="1"/>
    <x v="1"/>
    <x v="0"/>
    <x v="0"/>
    <x v="0"/>
    <x v="1"/>
    <n v="0.73672497763604605"/>
  </r>
  <r>
    <x v="0"/>
    <x v="1"/>
    <x v="1"/>
    <x v="0"/>
    <x v="0"/>
    <x v="0"/>
    <x v="2"/>
    <n v="1.6436885636249301"/>
  </r>
  <r>
    <x v="0"/>
    <x v="1"/>
    <x v="1"/>
    <x v="0"/>
    <x v="0"/>
    <x v="1"/>
    <x v="0"/>
    <n v="0"/>
  </r>
  <r>
    <x v="0"/>
    <x v="1"/>
    <x v="1"/>
    <x v="0"/>
    <x v="0"/>
    <x v="1"/>
    <x v="1"/>
    <n v="-2.7090000000000001"/>
  </r>
  <r>
    <x v="0"/>
    <x v="1"/>
    <x v="1"/>
    <x v="0"/>
    <x v="0"/>
    <x v="1"/>
    <x v="2"/>
    <n v="-2.7090000000000001"/>
  </r>
  <r>
    <x v="0"/>
    <x v="1"/>
    <x v="1"/>
    <x v="0"/>
    <x v="1"/>
    <x v="0"/>
    <x v="0"/>
    <n v="15.626164595645101"/>
  </r>
  <r>
    <x v="0"/>
    <x v="1"/>
    <x v="1"/>
    <x v="0"/>
    <x v="1"/>
    <x v="0"/>
    <x v="1"/>
    <n v="15.626164595645101"/>
  </r>
  <r>
    <x v="0"/>
    <x v="1"/>
    <x v="1"/>
    <x v="0"/>
    <x v="1"/>
    <x v="0"/>
    <x v="2"/>
    <n v="15.626164595645101"/>
  </r>
  <r>
    <x v="0"/>
    <x v="1"/>
    <x v="1"/>
    <x v="0"/>
    <x v="1"/>
    <x v="1"/>
    <x v="0"/>
    <n v="0"/>
  </r>
  <r>
    <x v="0"/>
    <x v="1"/>
    <x v="1"/>
    <x v="0"/>
    <x v="1"/>
    <x v="1"/>
    <x v="1"/>
    <n v="6.1677933517754298"/>
  </r>
  <r>
    <x v="0"/>
    <x v="1"/>
    <x v="1"/>
    <x v="0"/>
    <x v="1"/>
    <x v="1"/>
    <x v="2"/>
    <n v="0"/>
  </r>
  <r>
    <x v="0"/>
    <x v="1"/>
    <x v="1"/>
    <x v="0"/>
    <x v="2"/>
    <x v="0"/>
    <x v="0"/>
    <n v="5.4180000000000001"/>
  </r>
  <r>
    <x v="0"/>
    <x v="1"/>
    <x v="1"/>
    <x v="0"/>
    <x v="2"/>
    <x v="0"/>
    <x v="1"/>
    <n v="5.4180000000000001"/>
  </r>
  <r>
    <x v="0"/>
    <x v="1"/>
    <x v="1"/>
    <x v="0"/>
    <x v="2"/>
    <x v="0"/>
    <x v="2"/>
    <n v="5.4180000000000001"/>
  </r>
  <r>
    <x v="0"/>
    <x v="1"/>
    <x v="1"/>
    <x v="0"/>
    <x v="2"/>
    <x v="1"/>
    <x v="0"/>
    <n v="0"/>
  </r>
  <r>
    <x v="0"/>
    <x v="1"/>
    <x v="1"/>
    <x v="0"/>
    <x v="2"/>
    <x v="1"/>
    <x v="1"/>
    <n v="-5.4180000000000001"/>
  </r>
  <r>
    <x v="0"/>
    <x v="1"/>
    <x v="1"/>
    <x v="0"/>
    <x v="2"/>
    <x v="1"/>
    <x v="2"/>
    <n v="-5.4180000000000001"/>
  </r>
  <r>
    <x v="0"/>
    <x v="1"/>
    <x v="1"/>
    <x v="0"/>
    <x v="3"/>
    <x v="0"/>
    <x v="0"/>
    <n v="-0.18347351313016499"/>
  </r>
  <r>
    <x v="0"/>
    <x v="1"/>
    <x v="1"/>
    <x v="0"/>
    <x v="3"/>
    <x v="0"/>
    <x v="1"/>
    <n v="0"/>
  </r>
  <r>
    <x v="0"/>
    <x v="1"/>
    <x v="1"/>
    <x v="0"/>
    <x v="3"/>
    <x v="0"/>
    <x v="2"/>
    <n v="-0.36403013751218"/>
  </r>
  <r>
    <x v="0"/>
    <x v="1"/>
    <x v="1"/>
    <x v="0"/>
    <x v="3"/>
    <x v="1"/>
    <x v="0"/>
    <n v="0"/>
  </r>
  <r>
    <x v="0"/>
    <x v="1"/>
    <x v="1"/>
    <x v="0"/>
    <x v="3"/>
    <x v="1"/>
    <x v="1"/>
    <n v="0"/>
  </r>
  <r>
    <x v="0"/>
    <x v="1"/>
    <x v="1"/>
    <x v="0"/>
    <x v="3"/>
    <x v="1"/>
    <x v="2"/>
    <n v="0.73604583415700198"/>
  </r>
  <r>
    <x v="0"/>
    <x v="1"/>
    <x v="1"/>
    <x v="0"/>
    <x v="4"/>
    <x v="0"/>
    <x v="0"/>
    <n v="-25.897727738152899"/>
  </r>
  <r>
    <x v="0"/>
    <x v="1"/>
    <x v="1"/>
    <x v="0"/>
    <x v="4"/>
    <x v="0"/>
    <x v="1"/>
    <n v="-25.897727738152899"/>
  </r>
  <r>
    <x v="0"/>
    <x v="1"/>
    <x v="1"/>
    <x v="0"/>
    <x v="4"/>
    <x v="0"/>
    <x v="2"/>
    <n v="-25.897727738152899"/>
  </r>
  <r>
    <x v="0"/>
    <x v="1"/>
    <x v="1"/>
    <x v="0"/>
    <x v="4"/>
    <x v="1"/>
    <x v="0"/>
    <n v="2.5292060144182602"/>
  </r>
  <r>
    <x v="0"/>
    <x v="1"/>
    <x v="1"/>
    <x v="0"/>
    <x v="4"/>
    <x v="1"/>
    <x v="1"/>
    <n v="8.0885946905348103"/>
  </r>
  <r>
    <x v="0"/>
    <x v="1"/>
    <x v="1"/>
    <x v="0"/>
    <x v="4"/>
    <x v="1"/>
    <x v="2"/>
    <n v="16.857954588084301"/>
  </r>
  <r>
    <x v="0"/>
    <x v="1"/>
    <x v="1"/>
    <x v="1"/>
    <x v="5"/>
    <x v="0"/>
    <x v="0"/>
    <n v="-1.43779657281434"/>
  </r>
  <r>
    <x v="0"/>
    <x v="1"/>
    <x v="1"/>
    <x v="1"/>
    <x v="5"/>
    <x v="0"/>
    <x v="1"/>
    <n v="-0.73672497763604605"/>
  </r>
  <r>
    <x v="0"/>
    <x v="1"/>
    <x v="1"/>
    <x v="1"/>
    <x v="5"/>
    <x v="0"/>
    <x v="2"/>
    <n v="-1.6436885636249301"/>
  </r>
  <r>
    <x v="0"/>
    <x v="1"/>
    <x v="1"/>
    <x v="1"/>
    <x v="5"/>
    <x v="1"/>
    <x v="0"/>
    <n v="0"/>
  </r>
  <r>
    <x v="0"/>
    <x v="1"/>
    <x v="1"/>
    <x v="1"/>
    <x v="5"/>
    <x v="1"/>
    <x v="1"/>
    <n v="2.7090000000000001"/>
  </r>
  <r>
    <x v="0"/>
    <x v="1"/>
    <x v="1"/>
    <x v="1"/>
    <x v="5"/>
    <x v="1"/>
    <x v="2"/>
    <n v="2.7090000000000001"/>
  </r>
  <r>
    <x v="0"/>
    <x v="1"/>
    <x v="1"/>
    <x v="1"/>
    <x v="2"/>
    <x v="0"/>
    <x v="0"/>
    <n v="4.2257010733721199"/>
  </r>
  <r>
    <x v="0"/>
    <x v="1"/>
    <x v="1"/>
    <x v="1"/>
    <x v="2"/>
    <x v="0"/>
    <x v="1"/>
    <n v="4.0800137912273504"/>
  </r>
  <r>
    <x v="0"/>
    <x v="1"/>
    <x v="1"/>
    <x v="1"/>
    <x v="2"/>
    <x v="0"/>
    <x v="2"/>
    <n v="5.2442184050657801"/>
  </r>
  <r>
    <x v="0"/>
    <x v="1"/>
    <x v="1"/>
    <x v="1"/>
    <x v="2"/>
    <x v="1"/>
    <x v="0"/>
    <n v="0"/>
  </r>
  <r>
    <x v="0"/>
    <x v="1"/>
    <x v="1"/>
    <x v="1"/>
    <x v="2"/>
    <x v="1"/>
    <x v="1"/>
    <n v="-6.0639527088620602"/>
  </r>
  <r>
    <x v="0"/>
    <x v="1"/>
    <x v="1"/>
    <x v="1"/>
    <x v="2"/>
    <x v="1"/>
    <x v="2"/>
    <n v="-5.5787704809419196"/>
  </r>
  <r>
    <x v="0"/>
    <x v="1"/>
    <x v="1"/>
    <x v="1"/>
    <x v="6"/>
    <x v="0"/>
    <x v="0"/>
    <n v="2.0013076261790501"/>
  </r>
  <r>
    <x v="0"/>
    <x v="1"/>
    <x v="1"/>
    <x v="1"/>
    <x v="6"/>
    <x v="0"/>
    <x v="1"/>
    <n v="1.8241189753040801"/>
  </r>
  <r>
    <x v="0"/>
    <x v="1"/>
    <x v="1"/>
    <x v="1"/>
    <x v="6"/>
    <x v="0"/>
    <x v="2"/>
    <n v="1.8162628087038399"/>
  </r>
  <r>
    <x v="0"/>
    <x v="1"/>
    <x v="1"/>
    <x v="1"/>
    <x v="6"/>
    <x v="1"/>
    <x v="0"/>
    <n v="2.7"/>
  </r>
  <r>
    <x v="0"/>
    <x v="1"/>
    <x v="1"/>
    <x v="1"/>
    <x v="6"/>
    <x v="1"/>
    <x v="1"/>
    <n v="2.7"/>
  </r>
  <r>
    <x v="0"/>
    <x v="1"/>
    <x v="1"/>
    <x v="1"/>
    <x v="6"/>
    <x v="1"/>
    <x v="2"/>
    <n v="2.7"/>
  </r>
  <r>
    <x v="0"/>
    <x v="1"/>
    <x v="1"/>
    <x v="1"/>
    <x v="3"/>
    <x v="0"/>
    <x v="0"/>
    <n v="0"/>
  </r>
  <r>
    <x v="0"/>
    <x v="1"/>
    <x v="1"/>
    <x v="1"/>
    <x v="3"/>
    <x v="0"/>
    <x v="1"/>
    <n v="0"/>
  </r>
  <r>
    <x v="0"/>
    <x v="1"/>
    <x v="1"/>
    <x v="1"/>
    <x v="3"/>
    <x v="0"/>
    <x v="2"/>
    <n v="0"/>
  </r>
  <r>
    <x v="0"/>
    <x v="1"/>
    <x v="1"/>
    <x v="1"/>
    <x v="3"/>
    <x v="1"/>
    <x v="0"/>
    <n v="0"/>
  </r>
  <r>
    <x v="0"/>
    <x v="1"/>
    <x v="1"/>
    <x v="1"/>
    <x v="3"/>
    <x v="1"/>
    <x v="1"/>
    <n v="0"/>
  </r>
  <r>
    <x v="0"/>
    <x v="1"/>
    <x v="1"/>
    <x v="1"/>
    <x v="3"/>
    <x v="1"/>
    <x v="2"/>
    <n v="0"/>
  </r>
  <r>
    <x v="0"/>
    <x v="1"/>
    <x v="1"/>
    <x v="1"/>
    <x v="7"/>
    <x v="0"/>
    <x v="0"/>
    <n v="0"/>
  </r>
  <r>
    <x v="0"/>
    <x v="1"/>
    <x v="1"/>
    <x v="1"/>
    <x v="7"/>
    <x v="0"/>
    <x v="1"/>
    <n v="0"/>
  </r>
  <r>
    <x v="0"/>
    <x v="1"/>
    <x v="1"/>
    <x v="1"/>
    <x v="7"/>
    <x v="0"/>
    <x v="2"/>
    <n v="0.36387354126973898"/>
  </r>
  <r>
    <x v="0"/>
    <x v="1"/>
    <x v="1"/>
    <x v="1"/>
    <x v="7"/>
    <x v="1"/>
    <x v="0"/>
    <n v="0"/>
  </r>
  <r>
    <x v="0"/>
    <x v="1"/>
    <x v="1"/>
    <x v="1"/>
    <x v="7"/>
    <x v="1"/>
    <x v="1"/>
    <n v="1.26"/>
  </r>
  <r>
    <x v="0"/>
    <x v="1"/>
    <x v="1"/>
    <x v="1"/>
    <x v="7"/>
    <x v="1"/>
    <x v="2"/>
    <n v="1.26"/>
  </r>
  <r>
    <x v="0"/>
    <x v="1"/>
    <x v="1"/>
    <x v="1"/>
    <x v="8"/>
    <x v="0"/>
    <x v="0"/>
    <n v="-4.7776383732193404"/>
  </r>
  <r>
    <x v="0"/>
    <x v="1"/>
    <x v="1"/>
    <x v="1"/>
    <x v="8"/>
    <x v="0"/>
    <x v="1"/>
    <n v="-4.7776383732193404"/>
  </r>
  <r>
    <x v="0"/>
    <x v="1"/>
    <x v="1"/>
    <x v="1"/>
    <x v="8"/>
    <x v="0"/>
    <x v="2"/>
    <n v="-4.7776383732193404"/>
  </r>
  <r>
    <x v="0"/>
    <x v="1"/>
    <x v="1"/>
    <x v="1"/>
    <x v="8"/>
    <x v="1"/>
    <x v="0"/>
    <n v="0.33509749057218802"/>
  </r>
  <r>
    <x v="0"/>
    <x v="1"/>
    <x v="1"/>
    <x v="1"/>
    <x v="8"/>
    <x v="1"/>
    <x v="1"/>
    <n v="4.76863837321934"/>
  </r>
  <r>
    <x v="0"/>
    <x v="1"/>
    <x v="1"/>
    <x v="1"/>
    <x v="8"/>
    <x v="1"/>
    <x v="2"/>
    <n v="4.76863837321934"/>
  </r>
  <r>
    <x v="0"/>
    <x v="1"/>
    <x v="1"/>
    <x v="2"/>
    <x v="5"/>
    <x v="0"/>
    <x v="0"/>
    <n v="-15.626164595645101"/>
  </r>
  <r>
    <x v="0"/>
    <x v="1"/>
    <x v="1"/>
    <x v="2"/>
    <x v="5"/>
    <x v="0"/>
    <x v="1"/>
    <n v="-15.626164595645101"/>
  </r>
  <r>
    <x v="0"/>
    <x v="1"/>
    <x v="1"/>
    <x v="2"/>
    <x v="5"/>
    <x v="0"/>
    <x v="2"/>
    <n v="-15.626164595645101"/>
  </r>
  <r>
    <x v="0"/>
    <x v="1"/>
    <x v="1"/>
    <x v="2"/>
    <x v="5"/>
    <x v="1"/>
    <x v="0"/>
    <n v="0"/>
  </r>
  <r>
    <x v="0"/>
    <x v="1"/>
    <x v="1"/>
    <x v="2"/>
    <x v="5"/>
    <x v="1"/>
    <x v="1"/>
    <n v="-6.1677933517754298"/>
  </r>
  <r>
    <x v="0"/>
    <x v="1"/>
    <x v="1"/>
    <x v="2"/>
    <x v="5"/>
    <x v="1"/>
    <x v="2"/>
    <n v="0"/>
  </r>
  <r>
    <x v="0"/>
    <x v="1"/>
    <x v="1"/>
    <x v="2"/>
    <x v="2"/>
    <x v="0"/>
    <x v="0"/>
    <n v="-3.0974469124233401"/>
  </r>
  <r>
    <x v="0"/>
    <x v="1"/>
    <x v="1"/>
    <x v="2"/>
    <x v="2"/>
    <x v="0"/>
    <x v="1"/>
    <n v="-6.8150548340136501"/>
  </r>
  <r>
    <x v="0"/>
    <x v="1"/>
    <x v="1"/>
    <x v="2"/>
    <x v="2"/>
    <x v="0"/>
    <x v="2"/>
    <n v="-11.6833284409807"/>
  </r>
  <r>
    <x v="0"/>
    <x v="1"/>
    <x v="1"/>
    <x v="2"/>
    <x v="2"/>
    <x v="1"/>
    <x v="0"/>
    <n v="-12.4975756879006"/>
  </r>
  <r>
    <x v="0"/>
    <x v="1"/>
    <x v="1"/>
    <x v="2"/>
    <x v="2"/>
    <x v="1"/>
    <x v="1"/>
    <n v="-12.974399999999999"/>
  </r>
  <r>
    <x v="0"/>
    <x v="1"/>
    <x v="1"/>
    <x v="2"/>
    <x v="2"/>
    <x v="1"/>
    <x v="2"/>
    <n v="-12.974399999999999"/>
  </r>
  <r>
    <x v="0"/>
    <x v="1"/>
    <x v="1"/>
    <x v="2"/>
    <x v="9"/>
    <x v="0"/>
    <x v="0"/>
    <n v="0.86826687570668104"/>
  </r>
  <r>
    <x v="0"/>
    <x v="1"/>
    <x v="1"/>
    <x v="2"/>
    <x v="9"/>
    <x v="0"/>
    <x v="1"/>
    <n v="1.74106649766288"/>
  </r>
  <r>
    <x v="0"/>
    <x v="1"/>
    <x v="1"/>
    <x v="2"/>
    <x v="9"/>
    <x v="0"/>
    <x v="2"/>
    <n v="3.9792391384546701"/>
  </r>
  <r>
    <x v="0"/>
    <x v="1"/>
    <x v="1"/>
    <x v="2"/>
    <x v="9"/>
    <x v="1"/>
    <x v="0"/>
    <n v="3.9792391384546701"/>
  </r>
  <r>
    <x v="0"/>
    <x v="1"/>
    <x v="1"/>
    <x v="2"/>
    <x v="9"/>
    <x v="1"/>
    <x v="1"/>
    <n v="3.9792391384546701"/>
  </r>
  <r>
    <x v="0"/>
    <x v="1"/>
    <x v="1"/>
    <x v="2"/>
    <x v="9"/>
    <x v="1"/>
    <x v="2"/>
    <n v="3.9792391384546701"/>
  </r>
  <r>
    <x v="0"/>
    <x v="1"/>
    <x v="1"/>
    <x v="3"/>
    <x v="5"/>
    <x v="0"/>
    <x v="0"/>
    <n v="-5.4180000000000001"/>
  </r>
  <r>
    <x v="0"/>
    <x v="1"/>
    <x v="1"/>
    <x v="3"/>
    <x v="5"/>
    <x v="0"/>
    <x v="1"/>
    <n v="-5.4180000000000001"/>
  </r>
  <r>
    <x v="0"/>
    <x v="1"/>
    <x v="1"/>
    <x v="3"/>
    <x v="5"/>
    <x v="0"/>
    <x v="2"/>
    <n v="-5.4180000000000001"/>
  </r>
  <r>
    <x v="0"/>
    <x v="1"/>
    <x v="1"/>
    <x v="3"/>
    <x v="5"/>
    <x v="1"/>
    <x v="0"/>
    <n v="0"/>
  </r>
  <r>
    <x v="0"/>
    <x v="1"/>
    <x v="1"/>
    <x v="3"/>
    <x v="5"/>
    <x v="1"/>
    <x v="1"/>
    <n v="5.4180000000000001"/>
  </r>
  <r>
    <x v="0"/>
    <x v="1"/>
    <x v="1"/>
    <x v="3"/>
    <x v="5"/>
    <x v="1"/>
    <x v="2"/>
    <n v="5.4180000000000001"/>
  </r>
  <r>
    <x v="0"/>
    <x v="1"/>
    <x v="1"/>
    <x v="3"/>
    <x v="0"/>
    <x v="0"/>
    <x v="0"/>
    <n v="-4.2257010733721199"/>
  </r>
  <r>
    <x v="0"/>
    <x v="1"/>
    <x v="1"/>
    <x v="3"/>
    <x v="0"/>
    <x v="0"/>
    <x v="1"/>
    <n v="-4.0800137912273504"/>
  </r>
  <r>
    <x v="0"/>
    <x v="1"/>
    <x v="1"/>
    <x v="3"/>
    <x v="0"/>
    <x v="0"/>
    <x v="2"/>
    <n v="-5.2442184050657801"/>
  </r>
  <r>
    <x v="0"/>
    <x v="1"/>
    <x v="1"/>
    <x v="3"/>
    <x v="0"/>
    <x v="1"/>
    <x v="0"/>
    <n v="0"/>
  </r>
  <r>
    <x v="0"/>
    <x v="1"/>
    <x v="1"/>
    <x v="3"/>
    <x v="0"/>
    <x v="1"/>
    <x v="1"/>
    <n v="6.0639527088620602"/>
  </r>
  <r>
    <x v="0"/>
    <x v="1"/>
    <x v="1"/>
    <x v="3"/>
    <x v="0"/>
    <x v="1"/>
    <x v="2"/>
    <n v="5.5787704809419196"/>
  </r>
  <r>
    <x v="0"/>
    <x v="1"/>
    <x v="1"/>
    <x v="3"/>
    <x v="1"/>
    <x v="0"/>
    <x v="0"/>
    <n v="3.0974469124233401"/>
  </r>
  <r>
    <x v="0"/>
    <x v="1"/>
    <x v="1"/>
    <x v="3"/>
    <x v="1"/>
    <x v="0"/>
    <x v="1"/>
    <n v="6.8150548340136501"/>
  </r>
  <r>
    <x v="0"/>
    <x v="1"/>
    <x v="1"/>
    <x v="3"/>
    <x v="1"/>
    <x v="0"/>
    <x v="2"/>
    <n v="11.6833284409807"/>
  </r>
  <r>
    <x v="0"/>
    <x v="1"/>
    <x v="1"/>
    <x v="3"/>
    <x v="1"/>
    <x v="1"/>
    <x v="0"/>
    <n v="12.4975756879006"/>
  </r>
  <r>
    <x v="0"/>
    <x v="1"/>
    <x v="1"/>
    <x v="3"/>
    <x v="1"/>
    <x v="1"/>
    <x v="1"/>
    <n v="12.974399999999999"/>
  </r>
  <r>
    <x v="0"/>
    <x v="1"/>
    <x v="1"/>
    <x v="3"/>
    <x v="1"/>
    <x v="1"/>
    <x v="2"/>
    <n v="12.974399999999999"/>
  </r>
  <r>
    <x v="0"/>
    <x v="1"/>
    <x v="1"/>
    <x v="3"/>
    <x v="9"/>
    <x v="0"/>
    <x v="0"/>
    <n v="5.31"/>
  </r>
  <r>
    <x v="0"/>
    <x v="1"/>
    <x v="1"/>
    <x v="3"/>
    <x v="9"/>
    <x v="0"/>
    <x v="1"/>
    <n v="5.31"/>
  </r>
  <r>
    <x v="0"/>
    <x v="1"/>
    <x v="1"/>
    <x v="3"/>
    <x v="9"/>
    <x v="0"/>
    <x v="2"/>
    <n v="5.31"/>
  </r>
  <r>
    <x v="0"/>
    <x v="1"/>
    <x v="1"/>
    <x v="3"/>
    <x v="9"/>
    <x v="1"/>
    <x v="0"/>
    <n v="5.31"/>
  </r>
  <r>
    <x v="0"/>
    <x v="1"/>
    <x v="1"/>
    <x v="3"/>
    <x v="9"/>
    <x v="1"/>
    <x v="1"/>
    <n v="5.31"/>
  </r>
  <r>
    <x v="0"/>
    <x v="1"/>
    <x v="1"/>
    <x v="3"/>
    <x v="9"/>
    <x v="1"/>
    <x v="2"/>
    <n v="5.31"/>
  </r>
  <r>
    <x v="0"/>
    <x v="1"/>
    <x v="1"/>
    <x v="4"/>
    <x v="0"/>
    <x v="0"/>
    <x v="0"/>
    <n v="-2.0013076261790501"/>
  </r>
  <r>
    <x v="0"/>
    <x v="1"/>
    <x v="1"/>
    <x v="4"/>
    <x v="0"/>
    <x v="0"/>
    <x v="1"/>
    <n v="-1.8241189753040801"/>
  </r>
  <r>
    <x v="0"/>
    <x v="1"/>
    <x v="1"/>
    <x v="4"/>
    <x v="0"/>
    <x v="0"/>
    <x v="2"/>
    <n v="-1.8162628087038399"/>
  </r>
  <r>
    <x v="0"/>
    <x v="1"/>
    <x v="1"/>
    <x v="4"/>
    <x v="0"/>
    <x v="1"/>
    <x v="0"/>
    <n v="-2.7"/>
  </r>
  <r>
    <x v="0"/>
    <x v="1"/>
    <x v="1"/>
    <x v="4"/>
    <x v="0"/>
    <x v="1"/>
    <x v="1"/>
    <n v="-2.7"/>
  </r>
  <r>
    <x v="0"/>
    <x v="1"/>
    <x v="1"/>
    <x v="4"/>
    <x v="0"/>
    <x v="1"/>
    <x v="2"/>
    <n v="-2.7"/>
  </r>
  <r>
    <x v="0"/>
    <x v="1"/>
    <x v="1"/>
    <x v="4"/>
    <x v="3"/>
    <x v="0"/>
    <x v="0"/>
    <n v="-0.54"/>
  </r>
  <r>
    <x v="0"/>
    <x v="1"/>
    <x v="1"/>
    <x v="4"/>
    <x v="3"/>
    <x v="0"/>
    <x v="1"/>
    <n v="-0.54"/>
  </r>
  <r>
    <x v="0"/>
    <x v="1"/>
    <x v="1"/>
    <x v="4"/>
    <x v="3"/>
    <x v="0"/>
    <x v="2"/>
    <n v="-0.54"/>
  </r>
  <r>
    <x v="0"/>
    <x v="1"/>
    <x v="1"/>
    <x v="4"/>
    <x v="3"/>
    <x v="1"/>
    <x v="0"/>
    <n v="-0.31181237240172099"/>
  </r>
  <r>
    <x v="0"/>
    <x v="1"/>
    <x v="1"/>
    <x v="4"/>
    <x v="3"/>
    <x v="1"/>
    <x v="1"/>
    <n v="-0.54"/>
  </r>
  <r>
    <x v="0"/>
    <x v="1"/>
    <x v="1"/>
    <x v="4"/>
    <x v="3"/>
    <x v="1"/>
    <x v="2"/>
    <n v="-0.54"/>
  </r>
  <r>
    <x v="0"/>
    <x v="1"/>
    <x v="1"/>
    <x v="4"/>
    <x v="9"/>
    <x v="0"/>
    <x v="0"/>
    <n v="0.63"/>
  </r>
  <r>
    <x v="0"/>
    <x v="1"/>
    <x v="1"/>
    <x v="4"/>
    <x v="9"/>
    <x v="0"/>
    <x v="1"/>
    <n v="0.63"/>
  </r>
  <r>
    <x v="0"/>
    <x v="1"/>
    <x v="1"/>
    <x v="4"/>
    <x v="9"/>
    <x v="0"/>
    <x v="2"/>
    <n v="0.63"/>
  </r>
  <r>
    <x v="0"/>
    <x v="1"/>
    <x v="1"/>
    <x v="4"/>
    <x v="9"/>
    <x v="1"/>
    <x v="0"/>
    <n v="0.63"/>
  </r>
  <r>
    <x v="0"/>
    <x v="1"/>
    <x v="1"/>
    <x v="4"/>
    <x v="9"/>
    <x v="1"/>
    <x v="1"/>
    <n v="0.63"/>
  </r>
  <r>
    <x v="0"/>
    <x v="1"/>
    <x v="1"/>
    <x v="4"/>
    <x v="9"/>
    <x v="1"/>
    <x v="2"/>
    <n v="0.63"/>
  </r>
  <r>
    <x v="0"/>
    <x v="1"/>
    <x v="1"/>
    <x v="4"/>
    <x v="7"/>
    <x v="0"/>
    <x v="0"/>
    <n v="0"/>
  </r>
  <r>
    <x v="0"/>
    <x v="1"/>
    <x v="1"/>
    <x v="4"/>
    <x v="7"/>
    <x v="0"/>
    <x v="1"/>
    <n v="-0.98205035933159301"/>
  </r>
  <r>
    <x v="0"/>
    <x v="1"/>
    <x v="1"/>
    <x v="4"/>
    <x v="7"/>
    <x v="0"/>
    <x v="2"/>
    <n v="0"/>
  </r>
  <r>
    <x v="0"/>
    <x v="1"/>
    <x v="1"/>
    <x v="4"/>
    <x v="7"/>
    <x v="1"/>
    <x v="0"/>
    <n v="-0.13116706630501199"/>
  </r>
  <r>
    <x v="0"/>
    <x v="1"/>
    <x v="1"/>
    <x v="4"/>
    <x v="7"/>
    <x v="1"/>
    <x v="1"/>
    <n v="0.33999431240002098"/>
  </r>
  <r>
    <x v="0"/>
    <x v="1"/>
    <x v="1"/>
    <x v="4"/>
    <x v="7"/>
    <x v="1"/>
    <x v="2"/>
    <n v="-5.13835560749328E-2"/>
  </r>
  <r>
    <x v="0"/>
    <x v="1"/>
    <x v="1"/>
    <x v="4"/>
    <x v="10"/>
    <x v="0"/>
    <x v="0"/>
    <n v="-5.2406657774438301"/>
  </r>
  <r>
    <x v="0"/>
    <x v="1"/>
    <x v="1"/>
    <x v="4"/>
    <x v="10"/>
    <x v="0"/>
    <x v="1"/>
    <n v="-5.2406657774438301"/>
  </r>
  <r>
    <x v="0"/>
    <x v="1"/>
    <x v="1"/>
    <x v="4"/>
    <x v="10"/>
    <x v="0"/>
    <x v="2"/>
    <n v="-5.2406657774438301"/>
  </r>
  <r>
    <x v="0"/>
    <x v="1"/>
    <x v="1"/>
    <x v="4"/>
    <x v="10"/>
    <x v="1"/>
    <x v="0"/>
    <n v="-1.4157864311174599"/>
  </r>
  <r>
    <x v="0"/>
    <x v="1"/>
    <x v="1"/>
    <x v="4"/>
    <x v="10"/>
    <x v="1"/>
    <x v="1"/>
    <n v="-0.71079501361988795"/>
  </r>
  <r>
    <x v="0"/>
    <x v="1"/>
    <x v="1"/>
    <x v="4"/>
    <x v="10"/>
    <x v="1"/>
    <x v="2"/>
    <n v="-2.6320381919472902"/>
  </r>
  <r>
    <x v="0"/>
    <x v="1"/>
    <x v="1"/>
    <x v="4"/>
    <x v="16"/>
    <x v="0"/>
    <x v="0"/>
    <n v="6.3242224959479598"/>
  </r>
  <r>
    <x v="0"/>
    <x v="1"/>
    <x v="1"/>
    <x v="4"/>
    <x v="16"/>
    <x v="0"/>
    <x v="1"/>
    <n v="6.3242224959479598"/>
  </r>
  <r>
    <x v="0"/>
    <x v="1"/>
    <x v="1"/>
    <x v="4"/>
    <x v="16"/>
    <x v="0"/>
    <x v="2"/>
    <n v="6.3242224959479598"/>
  </r>
  <r>
    <x v="0"/>
    <x v="1"/>
    <x v="1"/>
    <x v="4"/>
    <x v="16"/>
    <x v="1"/>
    <x v="0"/>
    <n v="6.3242224959479598"/>
  </r>
  <r>
    <x v="0"/>
    <x v="1"/>
    <x v="1"/>
    <x v="4"/>
    <x v="16"/>
    <x v="1"/>
    <x v="1"/>
    <n v="6.3242224959479598"/>
  </r>
  <r>
    <x v="0"/>
    <x v="1"/>
    <x v="1"/>
    <x v="4"/>
    <x v="16"/>
    <x v="1"/>
    <x v="2"/>
    <n v="6.3242224959479598"/>
  </r>
  <r>
    <x v="0"/>
    <x v="1"/>
    <x v="1"/>
    <x v="5"/>
    <x v="5"/>
    <x v="0"/>
    <x v="0"/>
    <n v="0.18347351313016499"/>
  </r>
  <r>
    <x v="0"/>
    <x v="1"/>
    <x v="1"/>
    <x v="5"/>
    <x v="5"/>
    <x v="0"/>
    <x v="1"/>
    <n v="0"/>
  </r>
  <r>
    <x v="0"/>
    <x v="1"/>
    <x v="1"/>
    <x v="5"/>
    <x v="5"/>
    <x v="0"/>
    <x v="2"/>
    <n v="0.36403013751218"/>
  </r>
  <r>
    <x v="0"/>
    <x v="1"/>
    <x v="1"/>
    <x v="5"/>
    <x v="5"/>
    <x v="1"/>
    <x v="0"/>
    <n v="0"/>
  </r>
  <r>
    <x v="0"/>
    <x v="1"/>
    <x v="1"/>
    <x v="5"/>
    <x v="5"/>
    <x v="1"/>
    <x v="1"/>
    <n v="0"/>
  </r>
  <r>
    <x v="0"/>
    <x v="1"/>
    <x v="1"/>
    <x v="5"/>
    <x v="5"/>
    <x v="1"/>
    <x v="2"/>
    <n v="-0.73604583415700198"/>
  </r>
  <r>
    <x v="0"/>
    <x v="1"/>
    <x v="1"/>
    <x v="5"/>
    <x v="0"/>
    <x v="0"/>
    <x v="0"/>
    <n v="0"/>
  </r>
  <r>
    <x v="0"/>
    <x v="1"/>
    <x v="1"/>
    <x v="5"/>
    <x v="0"/>
    <x v="0"/>
    <x v="1"/>
    <n v="0"/>
  </r>
  <r>
    <x v="0"/>
    <x v="1"/>
    <x v="1"/>
    <x v="5"/>
    <x v="0"/>
    <x v="0"/>
    <x v="2"/>
    <n v="0"/>
  </r>
  <r>
    <x v="0"/>
    <x v="1"/>
    <x v="1"/>
    <x v="5"/>
    <x v="0"/>
    <x v="1"/>
    <x v="0"/>
    <n v="0"/>
  </r>
  <r>
    <x v="0"/>
    <x v="1"/>
    <x v="1"/>
    <x v="5"/>
    <x v="0"/>
    <x v="1"/>
    <x v="1"/>
    <n v="0"/>
  </r>
  <r>
    <x v="0"/>
    <x v="1"/>
    <x v="1"/>
    <x v="5"/>
    <x v="0"/>
    <x v="1"/>
    <x v="2"/>
    <n v="0"/>
  </r>
  <r>
    <x v="0"/>
    <x v="1"/>
    <x v="1"/>
    <x v="5"/>
    <x v="6"/>
    <x v="0"/>
    <x v="0"/>
    <n v="0.54"/>
  </r>
  <r>
    <x v="0"/>
    <x v="1"/>
    <x v="1"/>
    <x v="5"/>
    <x v="6"/>
    <x v="0"/>
    <x v="1"/>
    <n v="0.54"/>
  </r>
  <r>
    <x v="0"/>
    <x v="1"/>
    <x v="1"/>
    <x v="5"/>
    <x v="6"/>
    <x v="0"/>
    <x v="2"/>
    <n v="0.54"/>
  </r>
  <r>
    <x v="0"/>
    <x v="1"/>
    <x v="1"/>
    <x v="5"/>
    <x v="6"/>
    <x v="1"/>
    <x v="0"/>
    <n v="0.31181237240172099"/>
  </r>
  <r>
    <x v="0"/>
    <x v="1"/>
    <x v="1"/>
    <x v="5"/>
    <x v="6"/>
    <x v="1"/>
    <x v="1"/>
    <n v="0.54"/>
  </r>
  <r>
    <x v="0"/>
    <x v="1"/>
    <x v="1"/>
    <x v="5"/>
    <x v="6"/>
    <x v="1"/>
    <x v="2"/>
    <n v="0.54"/>
  </r>
  <r>
    <x v="0"/>
    <x v="1"/>
    <x v="1"/>
    <x v="5"/>
    <x v="8"/>
    <x v="0"/>
    <x v="0"/>
    <n v="-1.17"/>
  </r>
  <r>
    <x v="0"/>
    <x v="1"/>
    <x v="1"/>
    <x v="5"/>
    <x v="8"/>
    <x v="0"/>
    <x v="1"/>
    <n v="-1.17"/>
  </r>
  <r>
    <x v="0"/>
    <x v="1"/>
    <x v="1"/>
    <x v="5"/>
    <x v="8"/>
    <x v="0"/>
    <x v="2"/>
    <n v="-1.17"/>
  </r>
  <r>
    <x v="0"/>
    <x v="1"/>
    <x v="1"/>
    <x v="5"/>
    <x v="8"/>
    <x v="1"/>
    <x v="0"/>
    <n v="0"/>
  </r>
  <r>
    <x v="0"/>
    <x v="1"/>
    <x v="1"/>
    <x v="5"/>
    <x v="8"/>
    <x v="1"/>
    <x v="1"/>
    <n v="1.20487414493892"/>
  </r>
  <r>
    <x v="0"/>
    <x v="1"/>
    <x v="1"/>
    <x v="5"/>
    <x v="8"/>
    <x v="1"/>
    <x v="2"/>
    <n v="0"/>
  </r>
  <r>
    <x v="0"/>
    <x v="1"/>
    <x v="1"/>
    <x v="6"/>
    <x v="11"/>
    <x v="0"/>
    <x v="0"/>
    <n v="3.2368713713749502"/>
  </r>
  <r>
    <x v="0"/>
    <x v="1"/>
    <x v="1"/>
    <x v="6"/>
    <x v="11"/>
    <x v="0"/>
    <x v="1"/>
    <n v="3.69803888540513"/>
  </r>
  <r>
    <x v="0"/>
    <x v="1"/>
    <x v="1"/>
    <x v="6"/>
    <x v="11"/>
    <x v="0"/>
    <x v="2"/>
    <n v="3.69803888540513"/>
  </r>
  <r>
    <x v="0"/>
    <x v="1"/>
    <x v="1"/>
    <x v="6"/>
    <x v="11"/>
    <x v="1"/>
    <x v="0"/>
    <n v="0.30804687604877901"/>
  </r>
  <r>
    <x v="0"/>
    <x v="1"/>
    <x v="1"/>
    <x v="6"/>
    <x v="11"/>
    <x v="1"/>
    <x v="1"/>
    <n v="0.79303494922889295"/>
  </r>
  <r>
    <x v="0"/>
    <x v="1"/>
    <x v="1"/>
    <x v="6"/>
    <x v="11"/>
    <x v="1"/>
    <x v="2"/>
    <n v="1.1790966774610501"/>
  </r>
  <r>
    <x v="0"/>
    <x v="1"/>
    <x v="1"/>
    <x v="6"/>
    <x v="12"/>
    <x v="0"/>
    <x v="0"/>
    <n v="0"/>
  </r>
  <r>
    <x v="0"/>
    <x v="1"/>
    <x v="1"/>
    <x v="6"/>
    <x v="12"/>
    <x v="0"/>
    <x v="1"/>
    <n v="0"/>
  </r>
  <r>
    <x v="0"/>
    <x v="1"/>
    <x v="1"/>
    <x v="6"/>
    <x v="12"/>
    <x v="0"/>
    <x v="2"/>
    <n v="0"/>
  </r>
  <r>
    <x v="0"/>
    <x v="1"/>
    <x v="1"/>
    <x v="6"/>
    <x v="12"/>
    <x v="1"/>
    <x v="0"/>
    <n v="0"/>
  </r>
  <r>
    <x v="0"/>
    <x v="1"/>
    <x v="1"/>
    <x v="6"/>
    <x v="12"/>
    <x v="1"/>
    <x v="1"/>
    <n v="-3.2606067710869803E-2"/>
  </r>
  <r>
    <x v="0"/>
    <x v="1"/>
    <x v="1"/>
    <x v="6"/>
    <x v="12"/>
    <x v="1"/>
    <x v="2"/>
    <n v="0"/>
  </r>
  <r>
    <x v="0"/>
    <x v="1"/>
    <x v="1"/>
    <x v="6"/>
    <x v="10"/>
    <x v="0"/>
    <x v="0"/>
    <n v="13.794929385148199"/>
  </r>
  <r>
    <x v="0"/>
    <x v="1"/>
    <x v="1"/>
    <x v="6"/>
    <x v="10"/>
    <x v="0"/>
    <x v="1"/>
    <n v="13.794929385148199"/>
  </r>
  <r>
    <x v="0"/>
    <x v="1"/>
    <x v="1"/>
    <x v="6"/>
    <x v="10"/>
    <x v="0"/>
    <x v="2"/>
    <n v="13.794929385148199"/>
  </r>
  <r>
    <x v="0"/>
    <x v="1"/>
    <x v="1"/>
    <x v="6"/>
    <x v="10"/>
    <x v="1"/>
    <x v="0"/>
    <n v="-1.2496666609576801"/>
  </r>
  <r>
    <x v="0"/>
    <x v="1"/>
    <x v="1"/>
    <x v="6"/>
    <x v="10"/>
    <x v="1"/>
    <x v="1"/>
    <n v="-1.19335835020255"/>
  </r>
  <r>
    <x v="0"/>
    <x v="1"/>
    <x v="1"/>
    <x v="6"/>
    <x v="10"/>
    <x v="1"/>
    <x v="2"/>
    <n v="-1.39064032744179"/>
  </r>
  <r>
    <x v="0"/>
    <x v="1"/>
    <x v="1"/>
    <x v="7"/>
    <x v="13"/>
    <x v="0"/>
    <x v="0"/>
    <n v="-3.2368713713749502"/>
  </r>
  <r>
    <x v="0"/>
    <x v="1"/>
    <x v="1"/>
    <x v="7"/>
    <x v="13"/>
    <x v="0"/>
    <x v="1"/>
    <n v="-3.69803888540513"/>
  </r>
  <r>
    <x v="0"/>
    <x v="1"/>
    <x v="1"/>
    <x v="7"/>
    <x v="13"/>
    <x v="0"/>
    <x v="2"/>
    <n v="-3.69803888540513"/>
  </r>
  <r>
    <x v="0"/>
    <x v="1"/>
    <x v="1"/>
    <x v="7"/>
    <x v="13"/>
    <x v="1"/>
    <x v="0"/>
    <n v="-0.30804687604877901"/>
  </r>
  <r>
    <x v="0"/>
    <x v="1"/>
    <x v="1"/>
    <x v="7"/>
    <x v="13"/>
    <x v="1"/>
    <x v="1"/>
    <n v="-0.79303494922889295"/>
  </r>
  <r>
    <x v="0"/>
    <x v="1"/>
    <x v="1"/>
    <x v="7"/>
    <x v="13"/>
    <x v="1"/>
    <x v="2"/>
    <n v="-1.1790966774610501"/>
  </r>
  <r>
    <x v="0"/>
    <x v="1"/>
    <x v="1"/>
    <x v="7"/>
    <x v="20"/>
    <x v="0"/>
    <x v="0"/>
    <n v="0.63"/>
  </r>
  <r>
    <x v="0"/>
    <x v="1"/>
    <x v="1"/>
    <x v="7"/>
    <x v="20"/>
    <x v="0"/>
    <x v="1"/>
    <n v="0"/>
  </r>
  <r>
    <x v="0"/>
    <x v="1"/>
    <x v="1"/>
    <x v="7"/>
    <x v="20"/>
    <x v="0"/>
    <x v="2"/>
    <n v="7.4226260901724697E-2"/>
  </r>
  <r>
    <x v="0"/>
    <x v="1"/>
    <x v="1"/>
    <x v="7"/>
    <x v="20"/>
    <x v="1"/>
    <x v="0"/>
    <n v="-0.54"/>
  </r>
  <r>
    <x v="0"/>
    <x v="1"/>
    <x v="1"/>
    <x v="7"/>
    <x v="20"/>
    <x v="1"/>
    <x v="1"/>
    <n v="-0.54"/>
  </r>
  <r>
    <x v="0"/>
    <x v="1"/>
    <x v="1"/>
    <x v="7"/>
    <x v="20"/>
    <x v="1"/>
    <x v="2"/>
    <n v="-0.54"/>
  </r>
  <r>
    <x v="0"/>
    <x v="1"/>
    <x v="1"/>
    <x v="7"/>
    <x v="14"/>
    <x v="0"/>
    <x v="0"/>
    <n v="0"/>
  </r>
  <r>
    <x v="0"/>
    <x v="1"/>
    <x v="1"/>
    <x v="7"/>
    <x v="14"/>
    <x v="0"/>
    <x v="1"/>
    <n v="0"/>
  </r>
  <r>
    <x v="0"/>
    <x v="1"/>
    <x v="1"/>
    <x v="7"/>
    <x v="14"/>
    <x v="0"/>
    <x v="2"/>
    <n v="0"/>
  </r>
  <r>
    <x v="0"/>
    <x v="1"/>
    <x v="1"/>
    <x v="7"/>
    <x v="14"/>
    <x v="1"/>
    <x v="0"/>
    <n v="-1.17"/>
  </r>
  <r>
    <x v="0"/>
    <x v="1"/>
    <x v="1"/>
    <x v="7"/>
    <x v="14"/>
    <x v="1"/>
    <x v="1"/>
    <n v="-1.17"/>
  </r>
  <r>
    <x v="0"/>
    <x v="1"/>
    <x v="1"/>
    <x v="7"/>
    <x v="14"/>
    <x v="1"/>
    <x v="2"/>
    <n v="-1.17"/>
  </r>
  <r>
    <x v="0"/>
    <x v="1"/>
    <x v="1"/>
    <x v="7"/>
    <x v="10"/>
    <x v="0"/>
    <x v="0"/>
    <n v="1.2150000000000001"/>
  </r>
  <r>
    <x v="0"/>
    <x v="1"/>
    <x v="1"/>
    <x v="7"/>
    <x v="10"/>
    <x v="0"/>
    <x v="1"/>
    <n v="1.2150000000000001"/>
  </r>
  <r>
    <x v="0"/>
    <x v="1"/>
    <x v="1"/>
    <x v="7"/>
    <x v="10"/>
    <x v="0"/>
    <x v="2"/>
    <n v="1.2150000000000001"/>
  </r>
  <r>
    <x v="0"/>
    <x v="1"/>
    <x v="1"/>
    <x v="7"/>
    <x v="10"/>
    <x v="1"/>
    <x v="0"/>
    <n v="-1.2150000000000001"/>
  </r>
  <r>
    <x v="0"/>
    <x v="1"/>
    <x v="1"/>
    <x v="7"/>
    <x v="10"/>
    <x v="1"/>
    <x v="1"/>
    <n v="-1.2150000000000001"/>
  </r>
  <r>
    <x v="0"/>
    <x v="1"/>
    <x v="1"/>
    <x v="7"/>
    <x v="10"/>
    <x v="1"/>
    <x v="2"/>
    <n v="-1.2150000000000001"/>
  </r>
  <r>
    <x v="0"/>
    <x v="1"/>
    <x v="1"/>
    <x v="8"/>
    <x v="12"/>
    <x v="0"/>
    <x v="0"/>
    <n v="-0.38227735770173199"/>
  </r>
  <r>
    <x v="0"/>
    <x v="1"/>
    <x v="1"/>
    <x v="8"/>
    <x v="12"/>
    <x v="0"/>
    <x v="1"/>
    <n v="0"/>
  </r>
  <r>
    <x v="0"/>
    <x v="1"/>
    <x v="1"/>
    <x v="8"/>
    <x v="12"/>
    <x v="0"/>
    <x v="2"/>
    <n v="-1.08"/>
  </r>
  <r>
    <x v="0"/>
    <x v="1"/>
    <x v="1"/>
    <x v="8"/>
    <x v="12"/>
    <x v="1"/>
    <x v="0"/>
    <n v="0.22204738006206501"/>
  </r>
  <r>
    <x v="0"/>
    <x v="1"/>
    <x v="1"/>
    <x v="8"/>
    <x v="12"/>
    <x v="1"/>
    <x v="1"/>
    <n v="0.63"/>
  </r>
  <r>
    <x v="0"/>
    <x v="1"/>
    <x v="1"/>
    <x v="8"/>
    <x v="12"/>
    <x v="1"/>
    <x v="2"/>
    <n v="0.56289729863037996"/>
  </r>
  <r>
    <x v="0"/>
    <x v="1"/>
    <x v="1"/>
    <x v="8"/>
    <x v="4"/>
    <x v="0"/>
    <x v="0"/>
    <n v="40.7366870654077"/>
  </r>
  <r>
    <x v="0"/>
    <x v="1"/>
    <x v="1"/>
    <x v="8"/>
    <x v="4"/>
    <x v="0"/>
    <x v="1"/>
    <n v="40.857744389694403"/>
  </r>
  <r>
    <x v="0"/>
    <x v="1"/>
    <x v="1"/>
    <x v="8"/>
    <x v="4"/>
    <x v="0"/>
    <x v="2"/>
    <n v="40.857744389694403"/>
  </r>
  <r>
    <x v="0"/>
    <x v="1"/>
    <x v="1"/>
    <x v="8"/>
    <x v="4"/>
    <x v="1"/>
    <x v="0"/>
    <n v="1.7825340800504399"/>
  </r>
  <r>
    <x v="0"/>
    <x v="1"/>
    <x v="1"/>
    <x v="8"/>
    <x v="4"/>
    <x v="1"/>
    <x v="1"/>
    <n v="-3.99128705679035"/>
  </r>
  <r>
    <x v="0"/>
    <x v="1"/>
    <x v="1"/>
    <x v="8"/>
    <x v="4"/>
    <x v="1"/>
    <x v="2"/>
    <n v="-2.0538339112861199"/>
  </r>
  <r>
    <x v="0"/>
    <x v="1"/>
    <x v="1"/>
    <x v="8"/>
    <x v="8"/>
    <x v="0"/>
    <x v="0"/>
    <n v="3.2604046503237298"/>
  </r>
  <r>
    <x v="0"/>
    <x v="1"/>
    <x v="1"/>
    <x v="8"/>
    <x v="8"/>
    <x v="0"/>
    <x v="1"/>
    <n v="3.2604046503237298"/>
  </r>
  <r>
    <x v="0"/>
    <x v="1"/>
    <x v="1"/>
    <x v="8"/>
    <x v="8"/>
    <x v="0"/>
    <x v="2"/>
    <n v="3.2604046503237298"/>
  </r>
  <r>
    <x v="0"/>
    <x v="1"/>
    <x v="1"/>
    <x v="8"/>
    <x v="8"/>
    <x v="1"/>
    <x v="0"/>
    <n v="0"/>
  </r>
  <r>
    <x v="0"/>
    <x v="1"/>
    <x v="1"/>
    <x v="8"/>
    <x v="8"/>
    <x v="1"/>
    <x v="1"/>
    <n v="-1.0874440403643"/>
  </r>
  <r>
    <x v="0"/>
    <x v="1"/>
    <x v="1"/>
    <x v="8"/>
    <x v="8"/>
    <x v="1"/>
    <x v="2"/>
    <n v="0"/>
  </r>
  <r>
    <x v="0"/>
    <x v="1"/>
    <x v="1"/>
    <x v="9"/>
    <x v="13"/>
    <x v="0"/>
    <x v="0"/>
    <n v="0"/>
  </r>
  <r>
    <x v="0"/>
    <x v="1"/>
    <x v="1"/>
    <x v="9"/>
    <x v="13"/>
    <x v="0"/>
    <x v="1"/>
    <n v="0"/>
  </r>
  <r>
    <x v="0"/>
    <x v="1"/>
    <x v="1"/>
    <x v="9"/>
    <x v="13"/>
    <x v="0"/>
    <x v="2"/>
    <n v="0"/>
  </r>
  <r>
    <x v="0"/>
    <x v="1"/>
    <x v="1"/>
    <x v="9"/>
    <x v="13"/>
    <x v="1"/>
    <x v="0"/>
    <n v="0"/>
  </r>
  <r>
    <x v="0"/>
    <x v="1"/>
    <x v="1"/>
    <x v="9"/>
    <x v="13"/>
    <x v="1"/>
    <x v="1"/>
    <n v="3.2606067710869803E-2"/>
  </r>
  <r>
    <x v="0"/>
    <x v="1"/>
    <x v="1"/>
    <x v="9"/>
    <x v="13"/>
    <x v="1"/>
    <x v="2"/>
    <n v="0"/>
  </r>
  <r>
    <x v="0"/>
    <x v="1"/>
    <x v="1"/>
    <x v="9"/>
    <x v="15"/>
    <x v="0"/>
    <x v="0"/>
    <n v="0.38227735770173199"/>
  </r>
  <r>
    <x v="0"/>
    <x v="1"/>
    <x v="1"/>
    <x v="9"/>
    <x v="15"/>
    <x v="0"/>
    <x v="1"/>
    <n v="0"/>
  </r>
  <r>
    <x v="0"/>
    <x v="1"/>
    <x v="1"/>
    <x v="9"/>
    <x v="15"/>
    <x v="0"/>
    <x v="2"/>
    <n v="1.08"/>
  </r>
  <r>
    <x v="0"/>
    <x v="1"/>
    <x v="1"/>
    <x v="9"/>
    <x v="15"/>
    <x v="1"/>
    <x v="0"/>
    <n v="-0.22204738006206501"/>
  </r>
  <r>
    <x v="0"/>
    <x v="1"/>
    <x v="1"/>
    <x v="9"/>
    <x v="15"/>
    <x v="1"/>
    <x v="1"/>
    <n v="-0.63"/>
  </r>
  <r>
    <x v="0"/>
    <x v="1"/>
    <x v="1"/>
    <x v="9"/>
    <x v="15"/>
    <x v="1"/>
    <x v="2"/>
    <n v="-0.56289729863037996"/>
  </r>
  <r>
    <x v="0"/>
    <x v="1"/>
    <x v="1"/>
    <x v="9"/>
    <x v="10"/>
    <x v="0"/>
    <x v="0"/>
    <n v="0.78295619078540901"/>
  </r>
  <r>
    <x v="0"/>
    <x v="1"/>
    <x v="1"/>
    <x v="9"/>
    <x v="10"/>
    <x v="0"/>
    <x v="1"/>
    <n v="0.78295619078540901"/>
  </r>
  <r>
    <x v="0"/>
    <x v="1"/>
    <x v="1"/>
    <x v="9"/>
    <x v="10"/>
    <x v="0"/>
    <x v="2"/>
    <n v="0.78295619078540901"/>
  </r>
  <r>
    <x v="0"/>
    <x v="1"/>
    <x v="1"/>
    <x v="9"/>
    <x v="10"/>
    <x v="1"/>
    <x v="0"/>
    <n v="-0.23130237482184701"/>
  </r>
  <r>
    <x v="0"/>
    <x v="1"/>
    <x v="1"/>
    <x v="9"/>
    <x v="10"/>
    <x v="1"/>
    <x v="1"/>
    <n v="0"/>
  </r>
  <r>
    <x v="0"/>
    <x v="1"/>
    <x v="1"/>
    <x v="9"/>
    <x v="10"/>
    <x v="1"/>
    <x v="2"/>
    <n v="0"/>
  </r>
  <r>
    <x v="0"/>
    <x v="1"/>
    <x v="1"/>
    <x v="10"/>
    <x v="1"/>
    <x v="0"/>
    <x v="0"/>
    <n v="-0.86826687570668104"/>
  </r>
  <r>
    <x v="0"/>
    <x v="1"/>
    <x v="1"/>
    <x v="10"/>
    <x v="1"/>
    <x v="0"/>
    <x v="1"/>
    <n v="-1.74106649766288"/>
  </r>
  <r>
    <x v="0"/>
    <x v="1"/>
    <x v="1"/>
    <x v="10"/>
    <x v="1"/>
    <x v="0"/>
    <x v="2"/>
    <n v="-3.9792391384546701"/>
  </r>
  <r>
    <x v="0"/>
    <x v="1"/>
    <x v="1"/>
    <x v="10"/>
    <x v="1"/>
    <x v="1"/>
    <x v="0"/>
    <n v="-3.9792391384546701"/>
  </r>
  <r>
    <x v="0"/>
    <x v="1"/>
    <x v="1"/>
    <x v="10"/>
    <x v="1"/>
    <x v="1"/>
    <x v="1"/>
    <n v="-3.9792391384546701"/>
  </r>
  <r>
    <x v="0"/>
    <x v="1"/>
    <x v="1"/>
    <x v="10"/>
    <x v="1"/>
    <x v="1"/>
    <x v="2"/>
    <n v="-3.9792391384546701"/>
  </r>
  <r>
    <x v="0"/>
    <x v="1"/>
    <x v="1"/>
    <x v="10"/>
    <x v="2"/>
    <x v="0"/>
    <x v="0"/>
    <n v="-5.31"/>
  </r>
  <r>
    <x v="0"/>
    <x v="1"/>
    <x v="1"/>
    <x v="10"/>
    <x v="2"/>
    <x v="0"/>
    <x v="1"/>
    <n v="-5.31"/>
  </r>
  <r>
    <x v="0"/>
    <x v="1"/>
    <x v="1"/>
    <x v="10"/>
    <x v="2"/>
    <x v="0"/>
    <x v="2"/>
    <n v="-5.31"/>
  </r>
  <r>
    <x v="0"/>
    <x v="1"/>
    <x v="1"/>
    <x v="10"/>
    <x v="2"/>
    <x v="1"/>
    <x v="0"/>
    <n v="-5.31"/>
  </r>
  <r>
    <x v="0"/>
    <x v="1"/>
    <x v="1"/>
    <x v="10"/>
    <x v="2"/>
    <x v="1"/>
    <x v="1"/>
    <n v="-5.31"/>
  </r>
  <r>
    <x v="0"/>
    <x v="1"/>
    <x v="1"/>
    <x v="10"/>
    <x v="2"/>
    <x v="1"/>
    <x v="2"/>
    <n v="-5.31"/>
  </r>
  <r>
    <x v="0"/>
    <x v="1"/>
    <x v="1"/>
    <x v="10"/>
    <x v="6"/>
    <x v="0"/>
    <x v="0"/>
    <n v="-0.63"/>
  </r>
  <r>
    <x v="0"/>
    <x v="1"/>
    <x v="1"/>
    <x v="10"/>
    <x v="6"/>
    <x v="0"/>
    <x v="1"/>
    <n v="-0.63"/>
  </r>
  <r>
    <x v="0"/>
    <x v="1"/>
    <x v="1"/>
    <x v="10"/>
    <x v="6"/>
    <x v="0"/>
    <x v="2"/>
    <n v="-0.63"/>
  </r>
  <r>
    <x v="0"/>
    <x v="1"/>
    <x v="1"/>
    <x v="10"/>
    <x v="6"/>
    <x v="1"/>
    <x v="0"/>
    <n v="-0.63"/>
  </r>
  <r>
    <x v="0"/>
    <x v="1"/>
    <x v="1"/>
    <x v="10"/>
    <x v="6"/>
    <x v="1"/>
    <x v="1"/>
    <n v="-0.63"/>
  </r>
  <r>
    <x v="0"/>
    <x v="1"/>
    <x v="1"/>
    <x v="10"/>
    <x v="6"/>
    <x v="1"/>
    <x v="2"/>
    <n v="-0.63"/>
  </r>
  <r>
    <x v="0"/>
    <x v="1"/>
    <x v="1"/>
    <x v="10"/>
    <x v="7"/>
    <x v="0"/>
    <x v="0"/>
    <n v="-1.26"/>
  </r>
  <r>
    <x v="0"/>
    <x v="1"/>
    <x v="1"/>
    <x v="10"/>
    <x v="7"/>
    <x v="0"/>
    <x v="1"/>
    <n v="-1.26"/>
  </r>
  <r>
    <x v="0"/>
    <x v="1"/>
    <x v="1"/>
    <x v="10"/>
    <x v="7"/>
    <x v="0"/>
    <x v="2"/>
    <n v="-1.26"/>
  </r>
  <r>
    <x v="0"/>
    <x v="1"/>
    <x v="1"/>
    <x v="10"/>
    <x v="7"/>
    <x v="1"/>
    <x v="0"/>
    <n v="-1.26"/>
  </r>
  <r>
    <x v="0"/>
    <x v="1"/>
    <x v="1"/>
    <x v="10"/>
    <x v="7"/>
    <x v="1"/>
    <x v="1"/>
    <n v="0"/>
  </r>
  <r>
    <x v="0"/>
    <x v="1"/>
    <x v="1"/>
    <x v="10"/>
    <x v="7"/>
    <x v="1"/>
    <x v="2"/>
    <n v="-1.26"/>
  </r>
  <r>
    <x v="0"/>
    <x v="1"/>
    <x v="1"/>
    <x v="10"/>
    <x v="16"/>
    <x v="0"/>
    <x v="0"/>
    <n v="0.9"/>
  </r>
  <r>
    <x v="0"/>
    <x v="1"/>
    <x v="1"/>
    <x v="10"/>
    <x v="16"/>
    <x v="0"/>
    <x v="1"/>
    <n v="0.9"/>
  </r>
  <r>
    <x v="0"/>
    <x v="1"/>
    <x v="1"/>
    <x v="10"/>
    <x v="16"/>
    <x v="0"/>
    <x v="2"/>
    <n v="0.68064712126430804"/>
  </r>
  <r>
    <x v="0"/>
    <x v="1"/>
    <x v="1"/>
    <x v="10"/>
    <x v="16"/>
    <x v="1"/>
    <x v="0"/>
    <n v="0.9"/>
  </r>
  <r>
    <x v="0"/>
    <x v="1"/>
    <x v="1"/>
    <x v="10"/>
    <x v="16"/>
    <x v="1"/>
    <x v="1"/>
    <n v="0.9"/>
  </r>
  <r>
    <x v="0"/>
    <x v="1"/>
    <x v="1"/>
    <x v="10"/>
    <x v="16"/>
    <x v="1"/>
    <x v="2"/>
    <n v="0.9"/>
  </r>
  <r>
    <x v="0"/>
    <x v="1"/>
    <x v="1"/>
    <x v="11"/>
    <x v="7"/>
    <x v="0"/>
    <x v="0"/>
    <n v="1.71"/>
  </r>
  <r>
    <x v="0"/>
    <x v="1"/>
    <x v="1"/>
    <x v="11"/>
    <x v="7"/>
    <x v="0"/>
    <x v="1"/>
    <n v="1.71"/>
  </r>
  <r>
    <x v="0"/>
    <x v="1"/>
    <x v="1"/>
    <x v="11"/>
    <x v="7"/>
    <x v="0"/>
    <x v="2"/>
    <n v="1.71"/>
  </r>
  <r>
    <x v="0"/>
    <x v="1"/>
    <x v="1"/>
    <x v="11"/>
    <x v="7"/>
    <x v="1"/>
    <x v="0"/>
    <n v="1.71"/>
  </r>
  <r>
    <x v="0"/>
    <x v="1"/>
    <x v="1"/>
    <x v="11"/>
    <x v="7"/>
    <x v="1"/>
    <x v="1"/>
    <n v="1.71"/>
  </r>
  <r>
    <x v="0"/>
    <x v="1"/>
    <x v="1"/>
    <x v="11"/>
    <x v="7"/>
    <x v="1"/>
    <x v="2"/>
    <n v="1.71"/>
  </r>
  <r>
    <x v="0"/>
    <x v="1"/>
    <x v="1"/>
    <x v="11"/>
    <x v="17"/>
    <x v="0"/>
    <x v="0"/>
    <n v="-3.0036422008707699"/>
  </r>
  <r>
    <x v="0"/>
    <x v="1"/>
    <x v="1"/>
    <x v="11"/>
    <x v="17"/>
    <x v="0"/>
    <x v="1"/>
    <n v="-3.0036422008707699"/>
  </r>
  <r>
    <x v="0"/>
    <x v="1"/>
    <x v="1"/>
    <x v="11"/>
    <x v="17"/>
    <x v="0"/>
    <x v="2"/>
    <n v="-3.0036422008707699"/>
  </r>
  <r>
    <x v="0"/>
    <x v="1"/>
    <x v="1"/>
    <x v="11"/>
    <x v="17"/>
    <x v="1"/>
    <x v="0"/>
    <n v="-3.0036422008707699"/>
  </r>
  <r>
    <x v="0"/>
    <x v="1"/>
    <x v="1"/>
    <x v="11"/>
    <x v="17"/>
    <x v="1"/>
    <x v="1"/>
    <n v="-3.0036422008707699"/>
  </r>
  <r>
    <x v="0"/>
    <x v="1"/>
    <x v="1"/>
    <x v="11"/>
    <x v="17"/>
    <x v="1"/>
    <x v="2"/>
    <n v="-3.0036422008707699"/>
  </r>
  <r>
    <x v="0"/>
    <x v="1"/>
    <x v="1"/>
    <x v="11"/>
    <x v="18"/>
    <x v="0"/>
    <x v="0"/>
    <n v="0.27"/>
  </r>
  <r>
    <x v="0"/>
    <x v="1"/>
    <x v="1"/>
    <x v="11"/>
    <x v="18"/>
    <x v="0"/>
    <x v="1"/>
    <n v="0"/>
  </r>
  <r>
    <x v="0"/>
    <x v="1"/>
    <x v="1"/>
    <x v="11"/>
    <x v="18"/>
    <x v="0"/>
    <x v="2"/>
    <n v="0"/>
  </r>
  <r>
    <x v="0"/>
    <x v="1"/>
    <x v="1"/>
    <x v="11"/>
    <x v="18"/>
    <x v="1"/>
    <x v="0"/>
    <n v="-3.33"/>
  </r>
  <r>
    <x v="0"/>
    <x v="1"/>
    <x v="1"/>
    <x v="11"/>
    <x v="18"/>
    <x v="1"/>
    <x v="1"/>
    <n v="0"/>
  </r>
  <r>
    <x v="0"/>
    <x v="1"/>
    <x v="1"/>
    <x v="11"/>
    <x v="18"/>
    <x v="1"/>
    <x v="2"/>
    <n v="-3.33"/>
  </r>
  <r>
    <x v="0"/>
    <x v="1"/>
    <x v="1"/>
    <x v="11"/>
    <x v="10"/>
    <x v="0"/>
    <x v="0"/>
    <n v="-2.9655"/>
  </r>
  <r>
    <x v="0"/>
    <x v="1"/>
    <x v="1"/>
    <x v="11"/>
    <x v="10"/>
    <x v="0"/>
    <x v="1"/>
    <n v="-2.9655"/>
  </r>
  <r>
    <x v="0"/>
    <x v="1"/>
    <x v="1"/>
    <x v="11"/>
    <x v="10"/>
    <x v="0"/>
    <x v="2"/>
    <n v="-2.9655"/>
  </r>
  <r>
    <x v="0"/>
    <x v="1"/>
    <x v="1"/>
    <x v="11"/>
    <x v="10"/>
    <x v="1"/>
    <x v="0"/>
    <n v="3.0105"/>
  </r>
  <r>
    <x v="0"/>
    <x v="1"/>
    <x v="1"/>
    <x v="11"/>
    <x v="10"/>
    <x v="1"/>
    <x v="1"/>
    <n v="-0.16509888478621901"/>
  </r>
  <r>
    <x v="0"/>
    <x v="1"/>
    <x v="1"/>
    <x v="11"/>
    <x v="10"/>
    <x v="1"/>
    <x v="2"/>
    <n v="3.0105"/>
  </r>
  <r>
    <x v="0"/>
    <x v="1"/>
    <x v="1"/>
    <x v="12"/>
    <x v="0"/>
    <x v="0"/>
    <x v="0"/>
    <n v="0"/>
  </r>
  <r>
    <x v="0"/>
    <x v="1"/>
    <x v="1"/>
    <x v="12"/>
    <x v="0"/>
    <x v="0"/>
    <x v="1"/>
    <n v="0"/>
  </r>
  <r>
    <x v="0"/>
    <x v="1"/>
    <x v="1"/>
    <x v="12"/>
    <x v="0"/>
    <x v="0"/>
    <x v="2"/>
    <n v="-0.36387354126973898"/>
  </r>
  <r>
    <x v="0"/>
    <x v="1"/>
    <x v="1"/>
    <x v="12"/>
    <x v="0"/>
    <x v="1"/>
    <x v="0"/>
    <n v="0"/>
  </r>
  <r>
    <x v="0"/>
    <x v="1"/>
    <x v="1"/>
    <x v="12"/>
    <x v="0"/>
    <x v="1"/>
    <x v="1"/>
    <n v="-1.26"/>
  </r>
  <r>
    <x v="0"/>
    <x v="1"/>
    <x v="1"/>
    <x v="12"/>
    <x v="0"/>
    <x v="1"/>
    <x v="2"/>
    <n v="-1.26"/>
  </r>
  <r>
    <x v="0"/>
    <x v="1"/>
    <x v="1"/>
    <x v="12"/>
    <x v="6"/>
    <x v="0"/>
    <x v="0"/>
    <n v="0"/>
  </r>
  <r>
    <x v="0"/>
    <x v="1"/>
    <x v="1"/>
    <x v="12"/>
    <x v="6"/>
    <x v="0"/>
    <x v="1"/>
    <n v="0.98205035933159301"/>
  </r>
  <r>
    <x v="0"/>
    <x v="1"/>
    <x v="1"/>
    <x v="12"/>
    <x v="6"/>
    <x v="0"/>
    <x v="2"/>
    <n v="0"/>
  </r>
  <r>
    <x v="0"/>
    <x v="1"/>
    <x v="1"/>
    <x v="12"/>
    <x v="6"/>
    <x v="1"/>
    <x v="0"/>
    <n v="0.13116706630501199"/>
  </r>
  <r>
    <x v="0"/>
    <x v="1"/>
    <x v="1"/>
    <x v="12"/>
    <x v="6"/>
    <x v="1"/>
    <x v="1"/>
    <n v="-0.33999431240002098"/>
  </r>
  <r>
    <x v="0"/>
    <x v="1"/>
    <x v="1"/>
    <x v="12"/>
    <x v="6"/>
    <x v="1"/>
    <x v="2"/>
    <n v="5.13835560749328E-2"/>
  </r>
  <r>
    <x v="0"/>
    <x v="1"/>
    <x v="1"/>
    <x v="12"/>
    <x v="9"/>
    <x v="0"/>
    <x v="0"/>
    <n v="1.26"/>
  </r>
  <r>
    <x v="0"/>
    <x v="1"/>
    <x v="1"/>
    <x v="12"/>
    <x v="9"/>
    <x v="0"/>
    <x v="1"/>
    <n v="1.26"/>
  </r>
  <r>
    <x v="0"/>
    <x v="1"/>
    <x v="1"/>
    <x v="12"/>
    <x v="9"/>
    <x v="0"/>
    <x v="2"/>
    <n v="1.26"/>
  </r>
  <r>
    <x v="0"/>
    <x v="1"/>
    <x v="1"/>
    <x v="12"/>
    <x v="9"/>
    <x v="1"/>
    <x v="0"/>
    <n v="1.26"/>
  </r>
  <r>
    <x v="0"/>
    <x v="1"/>
    <x v="1"/>
    <x v="12"/>
    <x v="9"/>
    <x v="1"/>
    <x v="1"/>
    <n v="0"/>
  </r>
  <r>
    <x v="0"/>
    <x v="1"/>
    <x v="1"/>
    <x v="12"/>
    <x v="9"/>
    <x v="1"/>
    <x v="2"/>
    <n v="1.26"/>
  </r>
  <r>
    <x v="0"/>
    <x v="1"/>
    <x v="1"/>
    <x v="12"/>
    <x v="19"/>
    <x v="0"/>
    <x v="0"/>
    <n v="-1.71"/>
  </r>
  <r>
    <x v="0"/>
    <x v="1"/>
    <x v="1"/>
    <x v="12"/>
    <x v="19"/>
    <x v="0"/>
    <x v="1"/>
    <n v="-1.71"/>
  </r>
  <r>
    <x v="0"/>
    <x v="1"/>
    <x v="1"/>
    <x v="12"/>
    <x v="19"/>
    <x v="0"/>
    <x v="2"/>
    <n v="-1.71"/>
  </r>
  <r>
    <x v="0"/>
    <x v="1"/>
    <x v="1"/>
    <x v="12"/>
    <x v="19"/>
    <x v="1"/>
    <x v="0"/>
    <n v="-1.71"/>
  </r>
  <r>
    <x v="0"/>
    <x v="1"/>
    <x v="1"/>
    <x v="12"/>
    <x v="19"/>
    <x v="1"/>
    <x v="1"/>
    <n v="-1.71"/>
  </r>
  <r>
    <x v="0"/>
    <x v="1"/>
    <x v="1"/>
    <x v="12"/>
    <x v="19"/>
    <x v="1"/>
    <x v="2"/>
    <n v="-1.71"/>
  </r>
  <r>
    <x v="0"/>
    <x v="1"/>
    <x v="1"/>
    <x v="12"/>
    <x v="18"/>
    <x v="0"/>
    <x v="0"/>
    <n v="-9.8465995424454995"/>
  </r>
  <r>
    <x v="0"/>
    <x v="1"/>
    <x v="1"/>
    <x v="12"/>
    <x v="18"/>
    <x v="0"/>
    <x v="1"/>
    <n v="-9.8465995424454995"/>
  </r>
  <r>
    <x v="0"/>
    <x v="1"/>
    <x v="1"/>
    <x v="12"/>
    <x v="18"/>
    <x v="0"/>
    <x v="2"/>
    <n v="-9.8465995424454995"/>
  </r>
  <r>
    <x v="0"/>
    <x v="1"/>
    <x v="1"/>
    <x v="12"/>
    <x v="18"/>
    <x v="1"/>
    <x v="0"/>
    <n v="-9.8465995424454995"/>
  </r>
  <r>
    <x v="0"/>
    <x v="1"/>
    <x v="1"/>
    <x v="12"/>
    <x v="18"/>
    <x v="1"/>
    <x v="1"/>
    <n v="-6.4901571158478299"/>
  </r>
  <r>
    <x v="0"/>
    <x v="1"/>
    <x v="1"/>
    <x v="12"/>
    <x v="18"/>
    <x v="1"/>
    <x v="2"/>
    <n v="-9.8465995424454995"/>
  </r>
  <r>
    <x v="0"/>
    <x v="1"/>
    <x v="1"/>
    <x v="12"/>
    <x v="16"/>
    <x v="0"/>
    <x v="0"/>
    <n v="11.685902366619001"/>
  </r>
  <r>
    <x v="0"/>
    <x v="1"/>
    <x v="1"/>
    <x v="12"/>
    <x v="16"/>
    <x v="0"/>
    <x v="1"/>
    <n v="11.685902366619001"/>
  </r>
  <r>
    <x v="0"/>
    <x v="1"/>
    <x v="1"/>
    <x v="12"/>
    <x v="16"/>
    <x v="0"/>
    <x v="2"/>
    <n v="11.685902366619001"/>
  </r>
  <r>
    <x v="0"/>
    <x v="1"/>
    <x v="1"/>
    <x v="12"/>
    <x v="16"/>
    <x v="1"/>
    <x v="0"/>
    <n v="11.685902366619001"/>
  </r>
  <r>
    <x v="0"/>
    <x v="1"/>
    <x v="1"/>
    <x v="12"/>
    <x v="16"/>
    <x v="1"/>
    <x v="1"/>
    <n v="11.685902366619001"/>
  </r>
  <r>
    <x v="0"/>
    <x v="1"/>
    <x v="1"/>
    <x v="12"/>
    <x v="16"/>
    <x v="1"/>
    <x v="2"/>
    <n v="11.685902366619001"/>
  </r>
  <r>
    <x v="0"/>
    <x v="1"/>
    <x v="1"/>
    <x v="13"/>
    <x v="19"/>
    <x v="0"/>
    <x v="0"/>
    <n v="3.0036422008707699"/>
  </r>
  <r>
    <x v="0"/>
    <x v="1"/>
    <x v="1"/>
    <x v="13"/>
    <x v="19"/>
    <x v="0"/>
    <x v="1"/>
    <n v="3.0036422008707699"/>
  </r>
  <r>
    <x v="0"/>
    <x v="1"/>
    <x v="1"/>
    <x v="13"/>
    <x v="19"/>
    <x v="0"/>
    <x v="2"/>
    <n v="3.0036422008707699"/>
  </r>
  <r>
    <x v="0"/>
    <x v="1"/>
    <x v="1"/>
    <x v="13"/>
    <x v="19"/>
    <x v="1"/>
    <x v="0"/>
    <n v="3.0036422008707699"/>
  </r>
  <r>
    <x v="0"/>
    <x v="1"/>
    <x v="1"/>
    <x v="13"/>
    <x v="19"/>
    <x v="1"/>
    <x v="1"/>
    <n v="3.0036422008707699"/>
  </r>
  <r>
    <x v="0"/>
    <x v="1"/>
    <x v="1"/>
    <x v="13"/>
    <x v="19"/>
    <x v="1"/>
    <x v="2"/>
    <n v="3.0036422008707699"/>
  </r>
  <r>
    <x v="0"/>
    <x v="1"/>
    <x v="1"/>
    <x v="13"/>
    <x v="20"/>
    <x v="0"/>
    <x v="0"/>
    <n v="-0.9"/>
  </r>
  <r>
    <x v="0"/>
    <x v="1"/>
    <x v="1"/>
    <x v="13"/>
    <x v="20"/>
    <x v="0"/>
    <x v="1"/>
    <n v="-0.9"/>
  </r>
  <r>
    <x v="0"/>
    <x v="1"/>
    <x v="1"/>
    <x v="13"/>
    <x v="20"/>
    <x v="0"/>
    <x v="2"/>
    <n v="-0.9"/>
  </r>
  <r>
    <x v="0"/>
    <x v="1"/>
    <x v="1"/>
    <x v="13"/>
    <x v="20"/>
    <x v="1"/>
    <x v="0"/>
    <n v="-0.29094881701604702"/>
  </r>
  <r>
    <x v="0"/>
    <x v="1"/>
    <x v="1"/>
    <x v="13"/>
    <x v="20"/>
    <x v="1"/>
    <x v="1"/>
    <n v="-0.9"/>
  </r>
  <r>
    <x v="0"/>
    <x v="1"/>
    <x v="1"/>
    <x v="13"/>
    <x v="20"/>
    <x v="1"/>
    <x v="2"/>
    <n v="0.18"/>
  </r>
  <r>
    <x v="0"/>
    <x v="1"/>
    <x v="1"/>
    <x v="13"/>
    <x v="18"/>
    <x v="0"/>
    <x v="0"/>
    <n v="0.52156920696847398"/>
  </r>
  <r>
    <x v="0"/>
    <x v="1"/>
    <x v="1"/>
    <x v="13"/>
    <x v="18"/>
    <x v="0"/>
    <x v="1"/>
    <n v="0.52156920696847398"/>
  </r>
  <r>
    <x v="0"/>
    <x v="1"/>
    <x v="1"/>
    <x v="13"/>
    <x v="18"/>
    <x v="0"/>
    <x v="2"/>
    <n v="0.52156920696847398"/>
  </r>
  <r>
    <x v="0"/>
    <x v="1"/>
    <x v="1"/>
    <x v="13"/>
    <x v="18"/>
    <x v="1"/>
    <x v="0"/>
    <n v="-0.52156920696847398"/>
  </r>
  <r>
    <x v="0"/>
    <x v="1"/>
    <x v="1"/>
    <x v="13"/>
    <x v="18"/>
    <x v="1"/>
    <x v="1"/>
    <n v="0.52156920696847398"/>
  </r>
  <r>
    <x v="0"/>
    <x v="1"/>
    <x v="1"/>
    <x v="13"/>
    <x v="18"/>
    <x v="1"/>
    <x v="2"/>
    <n v="-0.52156920696847398"/>
  </r>
  <r>
    <x v="0"/>
    <x v="1"/>
    <x v="1"/>
    <x v="13"/>
    <x v="21"/>
    <x v="0"/>
    <x v="0"/>
    <n v="-0.9"/>
  </r>
  <r>
    <x v="0"/>
    <x v="1"/>
    <x v="1"/>
    <x v="13"/>
    <x v="21"/>
    <x v="0"/>
    <x v="1"/>
    <n v="-0.9"/>
  </r>
  <r>
    <x v="0"/>
    <x v="1"/>
    <x v="1"/>
    <x v="13"/>
    <x v="21"/>
    <x v="0"/>
    <x v="2"/>
    <n v="-0.9"/>
  </r>
  <r>
    <x v="0"/>
    <x v="1"/>
    <x v="1"/>
    <x v="13"/>
    <x v="21"/>
    <x v="1"/>
    <x v="0"/>
    <n v="0.54"/>
  </r>
  <r>
    <x v="0"/>
    <x v="1"/>
    <x v="1"/>
    <x v="13"/>
    <x v="21"/>
    <x v="1"/>
    <x v="1"/>
    <n v="0.31456678524656401"/>
  </r>
  <r>
    <x v="0"/>
    <x v="1"/>
    <x v="1"/>
    <x v="13"/>
    <x v="21"/>
    <x v="1"/>
    <x v="2"/>
    <n v="0.54"/>
  </r>
  <r>
    <x v="0"/>
    <x v="1"/>
    <x v="1"/>
    <x v="14"/>
    <x v="11"/>
    <x v="0"/>
    <x v="0"/>
    <n v="-0.63"/>
  </r>
  <r>
    <x v="0"/>
    <x v="1"/>
    <x v="1"/>
    <x v="14"/>
    <x v="11"/>
    <x v="0"/>
    <x v="1"/>
    <n v="0"/>
  </r>
  <r>
    <x v="0"/>
    <x v="1"/>
    <x v="1"/>
    <x v="14"/>
    <x v="11"/>
    <x v="0"/>
    <x v="2"/>
    <n v="-7.4226260901724697E-2"/>
  </r>
  <r>
    <x v="0"/>
    <x v="1"/>
    <x v="1"/>
    <x v="14"/>
    <x v="11"/>
    <x v="1"/>
    <x v="0"/>
    <n v="0.54"/>
  </r>
  <r>
    <x v="0"/>
    <x v="1"/>
    <x v="1"/>
    <x v="14"/>
    <x v="11"/>
    <x v="1"/>
    <x v="1"/>
    <n v="0.54"/>
  </r>
  <r>
    <x v="0"/>
    <x v="1"/>
    <x v="1"/>
    <x v="14"/>
    <x v="11"/>
    <x v="1"/>
    <x v="2"/>
    <n v="0.54"/>
  </r>
  <r>
    <x v="0"/>
    <x v="1"/>
    <x v="1"/>
    <x v="14"/>
    <x v="17"/>
    <x v="0"/>
    <x v="0"/>
    <n v="0.9"/>
  </r>
  <r>
    <x v="0"/>
    <x v="1"/>
    <x v="1"/>
    <x v="14"/>
    <x v="17"/>
    <x v="0"/>
    <x v="1"/>
    <n v="0.9"/>
  </r>
  <r>
    <x v="0"/>
    <x v="1"/>
    <x v="1"/>
    <x v="14"/>
    <x v="17"/>
    <x v="0"/>
    <x v="2"/>
    <n v="0.9"/>
  </r>
  <r>
    <x v="0"/>
    <x v="1"/>
    <x v="1"/>
    <x v="14"/>
    <x v="17"/>
    <x v="1"/>
    <x v="0"/>
    <n v="0.29094881701604702"/>
  </r>
  <r>
    <x v="0"/>
    <x v="1"/>
    <x v="1"/>
    <x v="14"/>
    <x v="17"/>
    <x v="1"/>
    <x v="1"/>
    <n v="0.9"/>
  </r>
  <r>
    <x v="0"/>
    <x v="1"/>
    <x v="1"/>
    <x v="14"/>
    <x v="17"/>
    <x v="1"/>
    <x v="2"/>
    <n v="-0.18"/>
  </r>
  <r>
    <x v="0"/>
    <x v="1"/>
    <x v="1"/>
    <x v="14"/>
    <x v="14"/>
    <x v="0"/>
    <x v="0"/>
    <n v="-0.10779523801461501"/>
  </r>
  <r>
    <x v="0"/>
    <x v="1"/>
    <x v="1"/>
    <x v="14"/>
    <x v="14"/>
    <x v="0"/>
    <x v="1"/>
    <n v="0"/>
  </r>
  <r>
    <x v="0"/>
    <x v="1"/>
    <x v="1"/>
    <x v="14"/>
    <x v="14"/>
    <x v="0"/>
    <x v="2"/>
    <n v="0"/>
  </r>
  <r>
    <x v="0"/>
    <x v="1"/>
    <x v="1"/>
    <x v="14"/>
    <x v="14"/>
    <x v="1"/>
    <x v="0"/>
    <n v="0"/>
  </r>
  <r>
    <x v="0"/>
    <x v="1"/>
    <x v="1"/>
    <x v="14"/>
    <x v="14"/>
    <x v="1"/>
    <x v="1"/>
    <n v="0"/>
  </r>
  <r>
    <x v="0"/>
    <x v="1"/>
    <x v="1"/>
    <x v="14"/>
    <x v="14"/>
    <x v="1"/>
    <x v="2"/>
    <n v="0"/>
  </r>
  <r>
    <x v="0"/>
    <x v="1"/>
    <x v="1"/>
    <x v="14"/>
    <x v="21"/>
    <x v="0"/>
    <x v="0"/>
    <n v="0"/>
  </r>
  <r>
    <x v="0"/>
    <x v="1"/>
    <x v="1"/>
    <x v="14"/>
    <x v="21"/>
    <x v="0"/>
    <x v="1"/>
    <n v="0.17148410245027601"/>
  </r>
  <r>
    <x v="0"/>
    <x v="1"/>
    <x v="1"/>
    <x v="14"/>
    <x v="21"/>
    <x v="0"/>
    <x v="2"/>
    <n v="5.0187352092648997E-2"/>
  </r>
  <r>
    <x v="0"/>
    <x v="1"/>
    <x v="1"/>
    <x v="14"/>
    <x v="21"/>
    <x v="1"/>
    <x v="0"/>
    <n v="0.22500000000000001"/>
  </r>
  <r>
    <x v="0"/>
    <x v="1"/>
    <x v="1"/>
    <x v="14"/>
    <x v="21"/>
    <x v="1"/>
    <x v="1"/>
    <n v="0.22500000000000001"/>
  </r>
  <r>
    <x v="0"/>
    <x v="1"/>
    <x v="1"/>
    <x v="14"/>
    <x v="21"/>
    <x v="1"/>
    <x v="2"/>
    <n v="0.22500000000000001"/>
  </r>
  <r>
    <x v="0"/>
    <x v="1"/>
    <x v="1"/>
    <x v="15"/>
    <x v="19"/>
    <x v="0"/>
    <x v="0"/>
    <n v="-0.27"/>
  </r>
  <r>
    <x v="0"/>
    <x v="1"/>
    <x v="1"/>
    <x v="15"/>
    <x v="19"/>
    <x v="0"/>
    <x v="1"/>
    <n v="0"/>
  </r>
  <r>
    <x v="0"/>
    <x v="1"/>
    <x v="1"/>
    <x v="15"/>
    <x v="19"/>
    <x v="0"/>
    <x v="2"/>
    <n v="0"/>
  </r>
  <r>
    <x v="0"/>
    <x v="1"/>
    <x v="1"/>
    <x v="15"/>
    <x v="19"/>
    <x v="1"/>
    <x v="0"/>
    <n v="3.33"/>
  </r>
  <r>
    <x v="0"/>
    <x v="1"/>
    <x v="1"/>
    <x v="15"/>
    <x v="19"/>
    <x v="1"/>
    <x v="1"/>
    <n v="0"/>
  </r>
  <r>
    <x v="0"/>
    <x v="1"/>
    <x v="1"/>
    <x v="15"/>
    <x v="19"/>
    <x v="1"/>
    <x v="2"/>
    <n v="3.33"/>
  </r>
  <r>
    <x v="0"/>
    <x v="1"/>
    <x v="1"/>
    <x v="15"/>
    <x v="7"/>
    <x v="0"/>
    <x v="0"/>
    <n v="9.8465995424454995"/>
  </r>
  <r>
    <x v="0"/>
    <x v="1"/>
    <x v="1"/>
    <x v="15"/>
    <x v="7"/>
    <x v="0"/>
    <x v="1"/>
    <n v="9.8465995424454995"/>
  </r>
  <r>
    <x v="0"/>
    <x v="1"/>
    <x v="1"/>
    <x v="15"/>
    <x v="7"/>
    <x v="0"/>
    <x v="2"/>
    <n v="9.8465995424454995"/>
  </r>
  <r>
    <x v="0"/>
    <x v="1"/>
    <x v="1"/>
    <x v="15"/>
    <x v="7"/>
    <x v="1"/>
    <x v="0"/>
    <n v="9.8465995424454995"/>
  </r>
  <r>
    <x v="0"/>
    <x v="1"/>
    <x v="1"/>
    <x v="15"/>
    <x v="7"/>
    <x v="1"/>
    <x v="1"/>
    <n v="6.4901571158478299"/>
  </r>
  <r>
    <x v="0"/>
    <x v="1"/>
    <x v="1"/>
    <x v="15"/>
    <x v="7"/>
    <x v="1"/>
    <x v="2"/>
    <n v="9.8465995424454995"/>
  </r>
  <r>
    <x v="0"/>
    <x v="1"/>
    <x v="1"/>
    <x v="15"/>
    <x v="17"/>
    <x v="0"/>
    <x v="0"/>
    <n v="-0.52156920696847398"/>
  </r>
  <r>
    <x v="0"/>
    <x v="1"/>
    <x v="1"/>
    <x v="15"/>
    <x v="17"/>
    <x v="0"/>
    <x v="1"/>
    <n v="-0.52156920696847398"/>
  </r>
  <r>
    <x v="0"/>
    <x v="1"/>
    <x v="1"/>
    <x v="15"/>
    <x v="17"/>
    <x v="0"/>
    <x v="2"/>
    <n v="-0.52156920696847398"/>
  </r>
  <r>
    <x v="0"/>
    <x v="1"/>
    <x v="1"/>
    <x v="15"/>
    <x v="17"/>
    <x v="1"/>
    <x v="0"/>
    <n v="0.52156920696847398"/>
  </r>
  <r>
    <x v="0"/>
    <x v="1"/>
    <x v="1"/>
    <x v="15"/>
    <x v="17"/>
    <x v="1"/>
    <x v="1"/>
    <n v="-0.52156920696847398"/>
  </r>
  <r>
    <x v="0"/>
    <x v="1"/>
    <x v="1"/>
    <x v="15"/>
    <x v="17"/>
    <x v="1"/>
    <x v="2"/>
    <n v="0.52156920696847398"/>
  </r>
  <r>
    <x v="0"/>
    <x v="1"/>
    <x v="1"/>
    <x v="16"/>
    <x v="5"/>
    <x v="0"/>
    <x v="0"/>
    <n v="25.897727738152899"/>
  </r>
  <r>
    <x v="0"/>
    <x v="1"/>
    <x v="1"/>
    <x v="16"/>
    <x v="5"/>
    <x v="0"/>
    <x v="1"/>
    <n v="25.897727738152899"/>
  </r>
  <r>
    <x v="0"/>
    <x v="1"/>
    <x v="1"/>
    <x v="16"/>
    <x v="5"/>
    <x v="0"/>
    <x v="2"/>
    <n v="25.897727738152899"/>
  </r>
  <r>
    <x v="0"/>
    <x v="1"/>
    <x v="1"/>
    <x v="16"/>
    <x v="5"/>
    <x v="1"/>
    <x v="0"/>
    <n v="-2.5292060144182602"/>
  </r>
  <r>
    <x v="0"/>
    <x v="1"/>
    <x v="1"/>
    <x v="16"/>
    <x v="5"/>
    <x v="1"/>
    <x v="1"/>
    <n v="-8.0885946905348103"/>
  </r>
  <r>
    <x v="0"/>
    <x v="1"/>
    <x v="1"/>
    <x v="16"/>
    <x v="5"/>
    <x v="1"/>
    <x v="2"/>
    <n v="-16.857954588084301"/>
  </r>
  <r>
    <x v="0"/>
    <x v="1"/>
    <x v="1"/>
    <x v="16"/>
    <x v="15"/>
    <x v="0"/>
    <x v="0"/>
    <n v="-40.7366870654077"/>
  </r>
  <r>
    <x v="0"/>
    <x v="1"/>
    <x v="1"/>
    <x v="16"/>
    <x v="15"/>
    <x v="0"/>
    <x v="1"/>
    <n v="-40.857744389694403"/>
  </r>
  <r>
    <x v="0"/>
    <x v="1"/>
    <x v="1"/>
    <x v="16"/>
    <x v="15"/>
    <x v="0"/>
    <x v="2"/>
    <n v="-40.857744389694403"/>
  </r>
  <r>
    <x v="0"/>
    <x v="1"/>
    <x v="1"/>
    <x v="16"/>
    <x v="15"/>
    <x v="1"/>
    <x v="0"/>
    <n v="-1.7825340800504399"/>
  </r>
  <r>
    <x v="0"/>
    <x v="1"/>
    <x v="1"/>
    <x v="16"/>
    <x v="15"/>
    <x v="1"/>
    <x v="1"/>
    <n v="3.99128705679035"/>
  </r>
  <r>
    <x v="0"/>
    <x v="1"/>
    <x v="1"/>
    <x v="16"/>
    <x v="15"/>
    <x v="1"/>
    <x v="2"/>
    <n v="2.0538339112861199"/>
  </r>
  <r>
    <x v="0"/>
    <x v="1"/>
    <x v="1"/>
    <x v="16"/>
    <x v="8"/>
    <x v="0"/>
    <x v="0"/>
    <n v="0"/>
  </r>
  <r>
    <x v="0"/>
    <x v="1"/>
    <x v="1"/>
    <x v="16"/>
    <x v="8"/>
    <x v="0"/>
    <x v="1"/>
    <n v="0"/>
  </r>
  <r>
    <x v="0"/>
    <x v="1"/>
    <x v="1"/>
    <x v="16"/>
    <x v="8"/>
    <x v="0"/>
    <x v="2"/>
    <n v="0"/>
  </r>
  <r>
    <x v="0"/>
    <x v="1"/>
    <x v="1"/>
    <x v="16"/>
    <x v="8"/>
    <x v="1"/>
    <x v="0"/>
    <n v="0"/>
  </r>
  <r>
    <x v="0"/>
    <x v="1"/>
    <x v="1"/>
    <x v="16"/>
    <x v="8"/>
    <x v="1"/>
    <x v="1"/>
    <n v="0"/>
  </r>
  <r>
    <x v="0"/>
    <x v="1"/>
    <x v="1"/>
    <x v="16"/>
    <x v="8"/>
    <x v="1"/>
    <x v="2"/>
    <n v="0"/>
  </r>
  <r>
    <x v="0"/>
    <x v="1"/>
    <x v="1"/>
    <x v="17"/>
    <x v="11"/>
    <x v="0"/>
    <x v="0"/>
    <n v="0"/>
  </r>
  <r>
    <x v="0"/>
    <x v="1"/>
    <x v="1"/>
    <x v="17"/>
    <x v="11"/>
    <x v="0"/>
    <x v="1"/>
    <n v="0"/>
  </r>
  <r>
    <x v="0"/>
    <x v="1"/>
    <x v="1"/>
    <x v="17"/>
    <x v="11"/>
    <x v="0"/>
    <x v="2"/>
    <n v="0"/>
  </r>
  <r>
    <x v="0"/>
    <x v="1"/>
    <x v="1"/>
    <x v="17"/>
    <x v="11"/>
    <x v="1"/>
    <x v="0"/>
    <n v="1.17"/>
  </r>
  <r>
    <x v="0"/>
    <x v="1"/>
    <x v="1"/>
    <x v="17"/>
    <x v="11"/>
    <x v="1"/>
    <x v="1"/>
    <n v="1.17"/>
  </r>
  <r>
    <x v="0"/>
    <x v="1"/>
    <x v="1"/>
    <x v="17"/>
    <x v="11"/>
    <x v="1"/>
    <x v="2"/>
    <n v="1.17"/>
  </r>
  <r>
    <x v="0"/>
    <x v="1"/>
    <x v="1"/>
    <x v="17"/>
    <x v="20"/>
    <x v="0"/>
    <x v="0"/>
    <n v="0.10779523801461501"/>
  </r>
  <r>
    <x v="0"/>
    <x v="1"/>
    <x v="1"/>
    <x v="17"/>
    <x v="20"/>
    <x v="0"/>
    <x v="1"/>
    <n v="0"/>
  </r>
  <r>
    <x v="0"/>
    <x v="1"/>
    <x v="1"/>
    <x v="17"/>
    <x v="20"/>
    <x v="0"/>
    <x v="2"/>
    <n v="0"/>
  </r>
  <r>
    <x v="0"/>
    <x v="1"/>
    <x v="1"/>
    <x v="17"/>
    <x v="20"/>
    <x v="1"/>
    <x v="0"/>
    <n v="0"/>
  </r>
  <r>
    <x v="0"/>
    <x v="1"/>
    <x v="1"/>
    <x v="17"/>
    <x v="20"/>
    <x v="1"/>
    <x v="1"/>
    <n v="0"/>
  </r>
  <r>
    <x v="0"/>
    <x v="1"/>
    <x v="1"/>
    <x v="17"/>
    <x v="20"/>
    <x v="1"/>
    <x v="2"/>
    <n v="0"/>
  </r>
  <r>
    <x v="0"/>
    <x v="1"/>
    <x v="1"/>
    <x v="17"/>
    <x v="21"/>
    <x v="0"/>
    <x v="0"/>
    <n v="0.73932604313614503"/>
  </r>
  <r>
    <x v="0"/>
    <x v="1"/>
    <x v="1"/>
    <x v="17"/>
    <x v="21"/>
    <x v="0"/>
    <x v="1"/>
    <n v="1.9258447110896399"/>
  </r>
  <r>
    <x v="0"/>
    <x v="1"/>
    <x v="1"/>
    <x v="17"/>
    <x v="21"/>
    <x v="0"/>
    <x v="2"/>
    <n v="2.0516037049895801"/>
  </r>
  <r>
    <x v="0"/>
    <x v="1"/>
    <x v="1"/>
    <x v="17"/>
    <x v="21"/>
    <x v="1"/>
    <x v="0"/>
    <n v="0.293689485534672"/>
  </r>
  <r>
    <x v="0"/>
    <x v="1"/>
    <x v="1"/>
    <x v="17"/>
    <x v="21"/>
    <x v="1"/>
    <x v="1"/>
    <n v="0.65854392912482196"/>
  </r>
  <r>
    <x v="0"/>
    <x v="1"/>
    <x v="1"/>
    <x v="17"/>
    <x v="21"/>
    <x v="1"/>
    <x v="2"/>
    <n v="0.275890274260785"/>
  </r>
  <r>
    <x v="0"/>
    <x v="1"/>
    <x v="1"/>
    <x v="18"/>
    <x v="17"/>
    <x v="0"/>
    <x v="0"/>
    <n v="0.9"/>
  </r>
  <r>
    <x v="0"/>
    <x v="1"/>
    <x v="1"/>
    <x v="18"/>
    <x v="17"/>
    <x v="0"/>
    <x v="1"/>
    <n v="0.9"/>
  </r>
  <r>
    <x v="0"/>
    <x v="1"/>
    <x v="1"/>
    <x v="18"/>
    <x v="17"/>
    <x v="0"/>
    <x v="2"/>
    <n v="0.9"/>
  </r>
  <r>
    <x v="0"/>
    <x v="1"/>
    <x v="1"/>
    <x v="18"/>
    <x v="17"/>
    <x v="1"/>
    <x v="0"/>
    <n v="-0.54"/>
  </r>
  <r>
    <x v="0"/>
    <x v="1"/>
    <x v="1"/>
    <x v="18"/>
    <x v="17"/>
    <x v="1"/>
    <x v="1"/>
    <n v="-0.31456678524656401"/>
  </r>
  <r>
    <x v="0"/>
    <x v="1"/>
    <x v="1"/>
    <x v="18"/>
    <x v="17"/>
    <x v="1"/>
    <x v="2"/>
    <n v="-0.54"/>
  </r>
  <r>
    <x v="0"/>
    <x v="1"/>
    <x v="1"/>
    <x v="18"/>
    <x v="20"/>
    <x v="0"/>
    <x v="0"/>
    <n v="0"/>
  </r>
  <r>
    <x v="0"/>
    <x v="1"/>
    <x v="1"/>
    <x v="18"/>
    <x v="20"/>
    <x v="0"/>
    <x v="1"/>
    <n v="-0.17148410245027601"/>
  </r>
  <r>
    <x v="0"/>
    <x v="1"/>
    <x v="1"/>
    <x v="18"/>
    <x v="20"/>
    <x v="0"/>
    <x v="2"/>
    <n v="-5.0187352092648997E-2"/>
  </r>
  <r>
    <x v="0"/>
    <x v="1"/>
    <x v="1"/>
    <x v="18"/>
    <x v="20"/>
    <x v="1"/>
    <x v="0"/>
    <n v="-0.22500000000000001"/>
  </r>
  <r>
    <x v="0"/>
    <x v="1"/>
    <x v="1"/>
    <x v="18"/>
    <x v="20"/>
    <x v="1"/>
    <x v="1"/>
    <n v="-0.22500000000000001"/>
  </r>
  <r>
    <x v="0"/>
    <x v="1"/>
    <x v="1"/>
    <x v="18"/>
    <x v="20"/>
    <x v="1"/>
    <x v="2"/>
    <n v="-0.22500000000000001"/>
  </r>
  <r>
    <x v="0"/>
    <x v="1"/>
    <x v="1"/>
    <x v="18"/>
    <x v="14"/>
    <x v="0"/>
    <x v="0"/>
    <n v="-0.73932604313614503"/>
  </r>
  <r>
    <x v="0"/>
    <x v="1"/>
    <x v="1"/>
    <x v="18"/>
    <x v="14"/>
    <x v="0"/>
    <x v="1"/>
    <n v="-1.9258447110896399"/>
  </r>
  <r>
    <x v="0"/>
    <x v="1"/>
    <x v="1"/>
    <x v="18"/>
    <x v="14"/>
    <x v="0"/>
    <x v="2"/>
    <n v="-2.0516037049895801"/>
  </r>
  <r>
    <x v="0"/>
    <x v="1"/>
    <x v="1"/>
    <x v="18"/>
    <x v="14"/>
    <x v="1"/>
    <x v="0"/>
    <n v="-0.293689485534672"/>
  </r>
  <r>
    <x v="0"/>
    <x v="1"/>
    <x v="1"/>
    <x v="18"/>
    <x v="14"/>
    <x v="1"/>
    <x v="1"/>
    <n v="-0.65854392912482196"/>
  </r>
  <r>
    <x v="0"/>
    <x v="1"/>
    <x v="1"/>
    <x v="18"/>
    <x v="14"/>
    <x v="1"/>
    <x v="2"/>
    <n v="-0.275890274260785"/>
  </r>
  <r>
    <x v="0"/>
    <x v="1"/>
    <x v="1"/>
    <x v="18"/>
    <x v="10"/>
    <x v="0"/>
    <x v="0"/>
    <n v="0.57892039603302803"/>
  </r>
  <r>
    <x v="0"/>
    <x v="1"/>
    <x v="1"/>
    <x v="18"/>
    <x v="10"/>
    <x v="0"/>
    <x v="1"/>
    <n v="4.0394069661360099"/>
  </r>
  <r>
    <x v="0"/>
    <x v="1"/>
    <x v="1"/>
    <x v="18"/>
    <x v="10"/>
    <x v="0"/>
    <x v="2"/>
    <n v="3.71597232347575"/>
  </r>
  <r>
    <x v="0"/>
    <x v="1"/>
    <x v="1"/>
    <x v="18"/>
    <x v="10"/>
    <x v="1"/>
    <x v="0"/>
    <n v="6.5074709987080102"/>
  </r>
  <r>
    <x v="0"/>
    <x v="1"/>
    <x v="1"/>
    <x v="18"/>
    <x v="10"/>
    <x v="1"/>
    <x v="1"/>
    <n v="6.54144083819995"/>
  </r>
  <r>
    <x v="0"/>
    <x v="1"/>
    <x v="1"/>
    <x v="18"/>
    <x v="10"/>
    <x v="1"/>
    <x v="2"/>
    <n v="6.1780671450333502"/>
  </r>
  <r>
    <x v="0"/>
    <x v="1"/>
    <x v="1"/>
    <x v="19"/>
    <x v="6"/>
    <x v="0"/>
    <x v="0"/>
    <n v="5.2406657774438301"/>
  </r>
  <r>
    <x v="0"/>
    <x v="1"/>
    <x v="1"/>
    <x v="19"/>
    <x v="6"/>
    <x v="0"/>
    <x v="1"/>
    <n v="5.2406657774438301"/>
  </r>
  <r>
    <x v="0"/>
    <x v="1"/>
    <x v="1"/>
    <x v="19"/>
    <x v="6"/>
    <x v="0"/>
    <x v="2"/>
    <n v="5.2406657774438301"/>
  </r>
  <r>
    <x v="0"/>
    <x v="1"/>
    <x v="1"/>
    <x v="19"/>
    <x v="6"/>
    <x v="1"/>
    <x v="0"/>
    <n v="1.4157864311174599"/>
  </r>
  <r>
    <x v="0"/>
    <x v="1"/>
    <x v="1"/>
    <x v="19"/>
    <x v="6"/>
    <x v="1"/>
    <x v="1"/>
    <n v="0.71079501361988795"/>
  </r>
  <r>
    <x v="0"/>
    <x v="1"/>
    <x v="1"/>
    <x v="19"/>
    <x v="6"/>
    <x v="1"/>
    <x v="2"/>
    <n v="2.6320381919472902"/>
  </r>
  <r>
    <x v="0"/>
    <x v="1"/>
    <x v="1"/>
    <x v="19"/>
    <x v="13"/>
    <x v="0"/>
    <x v="0"/>
    <n v="-13.794929385148199"/>
  </r>
  <r>
    <x v="0"/>
    <x v="1"/>
    <x v="1"/>
    <x v="19"/>
    <x v="13"/>
    <x v="0"/>
    <x v="1"/>
    <n v="-13.794929385148199"/>
  </r>
  <r>
    <x v="0"/>
    <x v="1"/>
    <x v="1"/>
    <x v="19"/>
    <x v="13"/>
    <x v="0"/>
    <x v="2"/>
    <n v="-13.794929385148199"/>
  </r>
  <r>
    <x v="0"/>
    <x v="1"/>
    <x v="1"/>
    <x v="19"/>
    <x v="13"/>
    <x v="1"/>
    <x v="0"/>
    <n v="1.2496666609576801"/>
  </r>
  <r>
    <x v="0"/>
    <x v="1"/>
    <x v="1"/>
    <x v="19"/>
    <x v="13"/>
    <x v="1"/>
    <x v="1"/>
    <n v="1.19335835020255"/>
  </r>
  <r>
    <x v="0"/>
    <x v="1"/>
    <x v="1"/>
    <x v="19"/>
    <x v="13"/>
    <x v="1"/>
    <x v="2"/>
    <n v="1.39064032744179"/>
  </r>
  <r>
    <x v="0"/>
    <x v="1"/>
    <x v="1"/>
    <x v="19"/>
    <x v="11"/>
    <x v="0"/>
    <x v="0"/>
    <n v="-1.2150000000000001"/>
  </r>
  <r>
    <x v="0"/>
    <x v="1"/>
    <x v="1"/>
    <x v="19"/>
    <x v="11"/>
    <x v="0"/>
    <x v="1"/>
    <n v="-1.2150000000000001"/>
  </r>
  <r>
    <x v="0"/>
    <x v="1"/>
    <x v="1"/>
    <x v="19"/>
    <x v="11"/>
    <x v="0"/>
    <x v="2"/>
    <n v="-1.2150000000000001"/>
  </r>
  <r>
    <x v="0"/>
    <x v="1"/>
    <x v="1"/>
    <x v="19"/>
    <x v="11"/>
    <x v="1"/>
    <x v="0"/>
    <n v="1.2150000000000001"/>
  </r>
  <r>
    <x v="0"/>
    <x v="1"/>
    <x v="1"/>
    <x v="19"/>
    <x v="11"/>
    <x v="1"/>
    <x v="1"/>
    <n v="1.2150000000000001"/>
  </r>
  <r>
    <x v="0"/>
    <x v="1"/>
    <x v="1"/>
    <x v="19"/>
    <x v="11"/>
    <x v="1"/>
    <x v="2"/>
    <n v="1.2150000000000001"/>
  </r>
  <r>
    <x v="0"/>
    <x v="1"/>
    <x v="1"/>
    <x v="19"/>
    <x v="12"/>
    <x v="0"/>
    <x v="0"/>
    <n v="-0.78295619078540901"/>
  </r>
  <r>
    <x v="0"/>
    <x v="1"/>
    <x v="1"/>
    <x v="19"/>
    <x v="12"/>
    <x v="0"/>
    <x v="1"/>
    <n v="-0.78295619078540901"/>
  </r>
  <r>
    <x v="0"/>
    <x v="1"/>
    <x v="1"/>
    <x v="19"/>
    <x v="12"/>
    <x v="0"/>
    <x v="2"/>
    <n v="-0.78295619078540901"/>
  </r>
  <r>
    <x v="0"/>
    <x v="1"/>
    <x v="1"/>
    <x v="19"/>
    <x v="12"/>
    <x v="1"/>
    <x v="0"/>
    <n v="0.23130237482184701"/>
  </r>
  <r>
    <x v="0"/>
    <x v="1"/>
    <x v="1"/>
    <x v="19"/>
    <x v="12"/>
    <x v="1"/>
    <x v="1"/>
    <n v="0"/>
  </r>
  <r>
    <x v="0"/>
    <x v="1"/>
    <x v="1"/>
    <x v="19"/>
    <x v="12"/>
    <x v="1"/>
    <x v="2"/>
    <n v="0"/>
  </r>
  <r>
    <x v="0"/>
    <x v="1"/>
    <x v="1"/>
    <x v="19"/>
    <x v="19"/>
    <x v="0"/>
    <x v="0"/>
    <n v="2.9655"/>
  </r>
  <r>
    <x v="0"/>
    <x v="1"/>
    <x v="1"/>
    <x v="19"/>
    <x v="19"/>
    <x v="0"/>
    <x v="1"/>
    <n v="2.9655"/>
  </r>
  <r>
    <x v="0"/>
    <x v="1"/>
    <x v="1"/>
    <x v="19"/>
    <x v="19"/>
    <x v="0"/>
    <x v="2"/>
    <n v="2.9655"/>
  </r>
  <r>
    <x v="0"/>
    <x v="1"/>
    <x v="1"/>
    <x v="19"/>
    <x v="19"/>
    <x v="1"/>
    <x v="0"/>
    <n v="-3.0105"/>
  </r>
  <r>
    <x v="0"/>
    <x v="1"/>
    <x v="1"/>
    <x v="19"/>
    <x v="19"/>
    <x v="1"/>
    <x v="1"/>
    <n v="0.16509888478621901"/>
  </r>
  <r>
    <x v="0"/>
    <x v="1"/>
    <x v="1"/>
    <x v="19"/>
    <x v="19"/>
    <x v="1"/>
    <x v="2"/>
    <n v="-3.0105"/>
  </r>
  <r>
    <x v="0"/>
    <x v="1"/>
    <x v="1"/>
    <x v="19"/>
    <x v="21"/>
    <x v="0"/>
    <x v="0"/>
    <n v="-0.57892039603302803"/>
  </r>
  <r>
    <x v="0"/>
    <x v="1"/>
    <x v="1"/>
    <x v="19"/>
    <x v="21"/>
    <x v="0"/>
    <x v="1"/>
    <n v="-4.0394069661360099"/>
  </r>
  <r>
    <x v="0"/>
    <x v="1"/>
    <x v="1"/>
    <x v="19"/>
    <x v="21"/>
    <x v="0"/>
    <x v="2"/>
    <n v="-3.71597232347575"/>
  </r>
  <r>
    <x v="0"/>
    <x v="1"/>
    <x v="1"/>
    <x v="19"/>
    <x v="21"/>
    <x v="1"/>
    <x v="0"/>
    <n v="-6.5074709987080102"/>
  </r>
  <r>
    <x v="0"/>
    <x v="1"/>
    <x v="1"/>
    <x v="19"/>
    <x v="21"/>
    <x v="1"/>
    <x v="1"/>
    <n v="-6.54144083819995"/>
  </r>
  <r>
    <x v="0"/>
    <x v="1"/>
    <x v="1"/>
    <x v="19"/>
    <x v="21"/>
    <x v="1"/>
    <x v="2"/>
    <n v="-6.1780671450333502"/>
  </r>
  <r>
    <x v="0"/>
    <x v="1"/>
    <x v="1"/>
    <x v="19"/>
    <x v="8"/>
    <x v="0"/>
    <x v="0"/>
    <n v="4.99660974298755"/>
  </r>
  <r>
    <x v="0"/>
    <x v="1"/>
    <x v="1"/>
    <x v="19"/>
    <x v="8"/>
    <x v="0"/>
    <x v="1"/>
    <n v="5.85"/>
  </r>
  <r>
    <x v="0"/>
    <x v="1"/>
    <x v="1"/>
    <x v="19"/>
    <x v="8"/>
    <x v="0"/>
    <x v="2"/>
    <n v="5.7437964111867199"/>
  </r>
  <r>
    <x v="0"/>
    <x v="1"/>
    <x v="1"/>
    <x v="19"/>
    <x v="8"/>
    <x v="1"/>
    <x v="0"/>
    <n v="1.22847052732363"/>
  </r>
  <r>
    <x v="0"/>
    <x v="1"/>
    <x v="1"/>
    <x v="19"/>
    <x v="8"/>
    <x v="1"/>
    <x v="1"/>
    <n v="-2.88"/>
  </r>
  <r>
    <x v="0"/>
    <x v="1"/>
    <x v="1"/>
    <x v="19"/>
    <x v="8"/>
    <x v="1"/>
    <x v="2"/>
    <n v="-2.86424343413778"/>
  </r>
  <r>
    <x v="0"/>
    <x v="1"/>
    <x v="1"/>
    <x v="20"/>
    <x v="0"/>
    <x v="0"/>
    <x v="0"/>
    <n v="4.7776383732193404"/>
  </r>
  <r>
    <x v="0"/>
    <x v="1"/>
    <x v="1"/>
    <x v="20"/>
    <x v="0"/>
    <x v="0"/>
    <x v="1"/>
    <n v="4.7776383732193404"/>
  </r>
  <r>
    <x v="0"/>
    <x v="1"/>
    <x v="1"/>
    <x v="20"/>
    <x v="0"/>
    <x v="0"/>
    <x v="2"/>
    <n v="4.7776383732193404"/>
  </r>
  <r>
    <x v="0"/>
    <x v="1"/>
    <x v="1"/>
    <x v="20"/>
    <x v="0"/>
    <x v="1"/>
    <x v="0"/>
    <n v="-0.33509749057218802"/>
  </r>
  <r>
    <x v="0"/>
    <x v="1"/>
    <x v="1"/>
    <x v="20"/>
    <x v="0"/>
    <x v="1"/>
    <x v="1"/>
    <n v="-4.76863837321934"/>
  </r>
  <r>
    <x v="0"/>
    <x v="1"/>
    <x v="1"/>
    <x v="20"/>
    <x v="0"/>
    <x v="1"/>
    <x v="2"/>
    <n v="-4.76863837321934"/>
  </r>
  <r>
    <x v="0"/>
    <x v="1"/>
    <x v="1"/>
    <x v="20"/>
    <x v="3"/>
    <x v="0"/>
    <x v="0"/>
    <n v="1.17"/>
  </r>
  <r>
    <x v="0"/>
    <x v="1"/>
    <x v="1"/>
    <x v="20"/>
    <x v="3"/>
    <x v="0"/>
    <x v="1"/>
    <n v="1.17"/>
  </r>
  <r>
    <x v="0"/>
    <x v="1"/>
    <x v="1"/>
    <x v="20"/>
    <x v="3"/>
    <x v="0"/>
    <x v="2"/>
    <n v="1.17"/>
  </r>
  <r>
    <x v="0"/>
    <x v="1"/>
    <x v="1"/>
    <x v="20"/>
    <x v="3"/>
    <x v="1"/>
    <x v="0"/>
    <n v="0"/>
  </r>
  <r>
    <x v="0"/>
    <x v="1"/>
    <x v="1"/>
    <x v="20"/>
    <x v="3"/>
    <x v="1"/>
    <x v="1"/>
    <n v="-1.20487414493892"/>
  </r>
  <r>
    <x v="0"/>
    <x v="1"/>
    <x v="1"/>
    <x v="20"/>
    <x v="3"/>
    <x v="1"/>
    <x v="2"/>
    <n v="0"/>
  </r>
  <r>
    <x v="0"/>
    <x v="1"/>
    <x v="1"/>
    <x v="20"/>
    <x v="15"/>
    <x v="0"/>
    <x v="0"/>
    <n v="-3.2604046503237298"/>
  </r>
  <r>
    <x v="0"/>
    <x v="1"/>
    <x v="1"/>
    <x v="20"/>
    <x v="15"/>
    <x v="0"/>
    <x v="1"/>
    <n v="-3.2604046503237298"/>
  </r>
  <r>
    <x v="0"/>
    <x v="1"/>
    <x v="1"/>
    <x v="20"/>
    <x v="15"/>
    <x v="0"/>
    <x v="2"/>
    <n v="-3.2604046503237298"/>
  </r>
  <r>
    <x v="0"/>
    <x v="1"/>
    <x v="1"/>
    <x v="20"/>
    <x v="15"/>
    <x v="1"/>
    <x v="0"/>
    <n v="0"/>
  </r>
  <r>
    <x v="0"/>
    <x v="1"/>
    <x v="1"/>
    <x v="20"/>
    <x v="15"/>
    <x v="1"/>
    <x v="1"/>
    <n v="1.0874440403643"/>
  </r>
  <r>
    <x v="0"/>
    <x v="1"/>
    <x v="1"/>
    <x v="20"/>
    <x v="15"/>
    <x v="1"/>
    <x v="2"/>
    <n v="0"/>
  </r>
  <r>
    <x v="0"/>
    <x v="1"/>
    <x v="1"/>
    <x v="20"/>
    <x v="4"/>
    <x v="0"/>
    <x v="0"/>
    <n v="0"/>
  </r>
  <r>
    <x v="0"/>
    <x v="1"/>
    <x v="1"/>
    <x v="20"/>
    <x v="4"/>
    <x v="0"/>
    <x v="1"/>
    <n v="0"/>
  </r>
  <r>
    <x v="0"/>
    <x v="1"/>
    <x v="1"/>
    <x v="20"/>
    <x v="4"/>
    <x v="0"/>
    <x v="2"/>
    <n v="0"/>
  </r>
  <r>
    <x v="0"/>
    <x v="1"/>
    <x v="1"/>
    <x v="20"/>
    <x v="4"/>
    <x v="1"/>
    <x v="0"/>
    <n v="0"/>
  </r>
  <r>
    <x v="0"/>
    <x v="1"/>
    <x v="1"/>
    <x v="20"/>
    <x v="4"/>
    <x v="1"/>
    <x v="1"/>
    <n v="0"/>
  </r>
  <r>
    <x v="0"/>
    <x v="1"/>
    <x v="1"/>
    <x v="20"/>
    <x v="4"/>
    <x v="1"/>
    <x v="2"/>
    <n v="0"/>
  </r>
  <r>
    <x v="0"/>
    <x v="1"/>
    <x v="1"/>
    <x v="20"/>
    <x v="10"/>
    <x v="0"/>
    <x v="0"/>
    <n v="-4.99660974298755"/>
  </r>
  <r>
    <x v="0"/>
    <x v="1"/>
    <x v="1"/>
    <x v="20"/>
    <x v="10"/>
    <x v="0"/>
    <x v="1"/>
    <n v="-5.85"/>
  </r>
  <r>
    <x v="0"/>
    <x v="1"/>
    <x v="1"/>
    <x v="20"/>
    <x v="10"/>
    <x v="0"/>
    <x v="2"/>
    <n v="-5.7437964111867199"/>
  </r>
  <r>
    <x v="0"/>
    <x v="1"/>
    <x v="1"/>
    <x v="20"/>
    <x v="10"/>
    <x v="1"/>
    <x v="0"/>
    <n v="-1.22847052732363"/>
  </r>
  <r>
    <x v="0"/>
    <x v="1"/>
    <x v="1"/>
    <x v="20"/>
    <x v="10"/>
    <x v="1"/>
    <x v="1"/>
    <n v="2.88"/>
  </r>
  <r>
    <x v="0"/>
    <x v="1"/>
    <x v="1"/>
    <x v="20"/>
    <x v="10"/>
    <x v="1"/>
    <x v="2"/>
    <n v="2.86424343413778"/>
  </r>
  <r>
    <x v="0"/>
    <x v="1"/>
    <x v="1"/>
    <x v="21"/>
    <x v="6"/>
    <x v="0"/>
    <x v="0"/>
    <n v="-6.3242224959479598"/>
  </r>
  <r>
    <x v="0"/>
    <x v="1"/>
    <x v="1"/>
    <x v="21"/>
    <x v="6"/>
    <x v="0"/>
    <x v="1"/>
    <n v="-6.3242224959479598"/>
  </r>
  <r>
    <x v="0"/>
    <x v="1"/>
    <x v="1"/>
    <x v="21"/>
    <x v="6"/>
    <x v="0"/>
    <x v="2"/>
    <n v="-6.3242224959479598"/>
  </r>
  <r>
    <x v="0"/>
    <x v="1"/>
    <x v="1"/>
    <x v="21"/>
    <x v="6"/>
    <x v="1"/>
    <x v="0"/>
    <n v="-6.3242224959479598"/>
  </r>
  <r>
    <x v="0"/>
    <x v="1"/>
    <x v="1"/>
    <x v="21"/>
    <x v="6"/>
    <x v="1"/>
    <x v="1"/>
    <n v="-6.3242224959479598"/>
  </r>
  <r>
    <x v="0"/>
    <x v="1"/>
    <x v="1"/>
    <x v="21"/>
    <x v="6"/>
    <x v="1"/>
    <x v="2"/>
    <n v="-6.3242224959479598"/>
  </r>
  <r>
    <x v="0"/>
    <x v="1"/>
    <x v="1"/>
    <x v="21"/>
    <x v="9"/>
    <x v="0"/>
    <x v="0"/>
    <n v="-0.9"/>
  </r>
  <r>
    <x v="0"/>
    <x v="1"/>
    <x v="1"/>
    <x v="21"/>
    <x v="9"/>
    <x v="0"/>
    <x v="1"/>
    <n v="-0.9"/>
  </r>
  <r>
    <x v="0"/>
    <x v="1"/>
    <x v="1"/>
    <x v="21"/>
    <x v="9"/>
    <x v="0"/>
    <x v="2"/>
    <n v="-0.68064712126430804"/>
  </r>
  <r>
    <x v="0"/>
    <x v="1"/>
    <x v="1"/>
    <x v="21"/>
    <x v="9"/>
    <x v="1"/>
    <x v="0"/>
    <n v="-0.9"/>
  </r>
  <r>
    <x v="0"/>
    <x v="1"/>
    <x v="1"/>
    <x v="21"/>
    <x v="9"/>
    <x v="1"/>
    <x v="1"/>
    <n v="-0.9"/>
  </r>
  <r>
    <x v="0"/>
    <x v="1"/>
    <x v="1"/>
    <x v="21"/>
    <x v="9"/>
    <x v="1"/>
    <x v="2"/>
    <n v="-0.9"/>
  </r>
  <r>
    <x v="0"/>
    <x v="1"/>
    <x v="1"/>
    <x v="21"/>
    <x v="7"/>
    <x v="0"/>
    <x v="0"/>
    <n v="-11.685902366619001"/>
  </r>
  <r>
    <x v="0"/>
    <x v="1"/>
    <x v="1"/>
    <x v="21"/>
    <x v="7"/>
    <x v="0"/>
    <x v="1"/>
    <n v="-11.685902366619001"/>
  </r>
  <r>
    <x v="0"/>
    <x v="1"/>
    <x v="1"/>
    <x v="21"/>
    <x v="7"/>
    <x v="0"/>
    <x v="2"/>
    <n v="-11.685902366619001"/>
  </r>
  <r>
    <x v="0"/>
    <x v="1"/>
    <x v="1"/>
    <x v="21"/>
    <x v="7"/>
    <x v="1"/>
    <x v="0"/>
    <n v="-11.685902366619001"/>
  </r>
  <r>
    <x v="0"/>
    <x v="1"/>
    <x v="1"/>
    <x v="21"/>
    <x v="7"/>
    <x v="1"/>
    <x v="1"/>
    <n v="-11.685902366619001"/>
  </r>
  <r>
    <x v="0"/>
    <x v="1"/>
    <x v="1"/>
    <x v="21"/>
    <x v="7"/>
    <x v="1"/>
    <x v="2"/>
    <n v="-11.685902366619001"/>
  </r>
  <r>
    <x v="0"/>
    <x v="1"/>
    <x v="2"/>
    <x v="0"/>
    <x v="0"/>
    <x v="0"/>
    <x v="0"/>
    <n v="2.7090000000000001"/>
  </r>
  <r>
    <x v="0"/>
    <x v="1"/>
    <x v="2"/>
    <x v="0"/>
    <x v="0"/>
    <x v="0"/>
    <x v="1"/>
    <n v="2.7090000000000001"/>
  </r>
  <r>
    <x v="0"/>
    <x v="1"/>
    <x v="2"/>
    <x v="0"/>
    <x v="0"/>
    <x v="0"/>
    <x v="2"/>
    <n v="2.7090000000000001"/>
  </r>
  <r>
    <x v="0"/>
    <x v="1"/>
    <x v="2"/>
    <x v="0"/>
    <x v="0"/>
    <x v="1"/>
    <x v="0"/>
    <n v="0"/>
  </r>
  <r>
    <x v="0"/>
    <x v="1"/>
    <x v="2"/>
    <x v="0"/>
    <x v="0"/>
    <x v="1"/>
    <x v="1"/>
    <n v="-2.7090000000000001"/>
  </r>
  <r>
    <x v="0"/>
    <x v="1"/>
    <x v="2"/>
    <x v="0"/>
    <x v="0"/>
    <x v="1"/>
    <x v="2"/>
    <n v="-2.7090000000000001"/>
  </r>
  <r>
    <x v="0"/>
    <x v="1"/>
    <x v="2"/>
    <x v="0"/>
    <x v="1"/>
    <x v="0"/>
    <x v="0"/>
    <n v="15.626164595645101"/>
  </r>
  <r>
    <x v="0"/>
    <x v="1"/>
    <x v="2"/>
    <x v="0"/>
    <x v="1"/>
    <x v="0"/>
    <x v="1"/>
    <n v="15.626164595645101"/>
  </r>
  <r>
    <x v="0"/>
    <x v="1"/>
    <x v="2"/>
    <x v="0"/>
    <x v="1"/>
    <x v="0"/>
    <x v="2"/>
    <n v="15.626164595645101"/>
  </r>
  <r>
    <x v="0"/>
    <x v="1"/>
    <x v="2"/>
    <x v="0"/>
    <x v="1"/>
    <x v="1"/>
    <x v="0"/>
    <n v="5.0441225360900797"/>
  </r>
  <r>
    <x v="0"/>
    <x v="1"/>
    <x v="2"/>
    <x v="0"/>
    <x v="1"/>
    <x v="1"/>
    <x v="1"/>
    <n v="11.9087252390309"/>
  </r>
  <r>
    <x v="0"/>
    <x v="1"/>
    <x v="2"/>
    <x v="0"/>
    <x v="1"/>
    <x v="1"/>
    <x v="2"/>
    <n v="12.5038996626444"/>
  </r>
  <r>
    <x v="0"/>
    <x v="1"/>
    <x v="2"/>
    <x v="0"/>
    <x v="2"/>
    <x v="0"/>
    <x v="0"/>
    <n v="5.4180000000000001"/>
  </r>
  <r>
    <x v="0"/>
    <x v="1"/>
    <x v="2"/>
    <x v="0"/>
    <x v="2"/>
    <x v="0"/>
    <x v="1"/>
    <n v="5.4180000000000001"/>
  </r>
  <r>
    <x v="0"/>
    <x v="1"/>
    <x v="2"/>
    <x v="0"/>
    <x v="2"/>
    <x v="0"/>
    <x v="2"/>
    <n v="5.4180000000000001"/>
  </r>
  <r>
    <x v="0"/>
    <x v="1"/>
    <x v="2"/>
    <x v="0"/>
    <x v="2"/>
    <x v="1"/>
    <x v="0"/>
    <n v="0"/>
  </r>
  <r>
    <x v="0"/>
    <x v="1"/>
    <x v="2"/>
    <x v="0"/>
    <x v="2"/>
    <x v="1"/>
    <x v="1"/>
    <n v="-5.4180000000000001"/>
  </r>
  <r>
    <x v="0"/>
    <x v="1"/>
    <x v="2"/>
    <x v="0"/>
    <x v="2"/>
    <x v="1"/>
    <x v="2"/>
    <n v="-5.4180000000000001"/>
  </r>
  <r>
    <x v="0"/>
    <x v="1"/>
    <x v="2"/>
    <x v="0"/>
    <x v="3"/>
    <x v="0"/>
    <x v="0"/>
    <n v="0.9"/>
  </r>
  <r>
    <x v="0"/>
    <x v="1"/>
    <x v="2"/>
    <x v="0"/>
    <x v="3"/>
    <x v="0"/>
    <x v="1"/>
    <n v="0.9"/>
  </r>
  <r>
    <x v="0"/>
    <x v="1"/>
    <x v="2"/>
    <x v="0"/>
    <x v="3"/>
    <x v="0"/>
    <x v="2"/>
    <n v="0.53313338468034799"/>
  </r>
  <r>
    <x v="0"/>
    <x v="1"/>
    <x v="2"/>
    <x v="0"/>
    <x v="3"/>
    <x v="1"/>
    <x v="0"/>
    <n v="0"/>
  </r>
  <r>
    <x v="0"/>
    <x v="1"/>
    <x v="2"/>
    <x v="0"/>
    <x v="3"/>
    <x v="1"/>
    <x v="1"/>
    <n v="-0.47128864162464801"/>
  </r>
  <r>
    <x v="0"/>
    <x v="1"/>
    <x v="2"/>
    <x v="0"/>
    <x v="3"/>
    <x v="1"/>
    <x v="2"/>
    <n v="0.51480078053068301"/>
  </r>
  <r>
    <x v="0"/>
    <x v="1"/>
    <x v="2"/>
    <x v="0"/>
    <x v="4"/>
    <x v="0"/>
    <x v="0"/>
    <n v="-22.742581846794799"/>
  </r>
  <r>
    <x v="0"/>
    <x v="1"/>
    <x v="2"/>
    <x v="0"/>
    <x v="4"/>
    <x v="0"/>
    <x v="1"/>
    <n v="-20.2872552886143"/>
  </r>
  <r>
    <x v="0"/>
    <x v="1"/>
    <x v="2"/>
    <x v="0"/>
    <x v="4"/>
    <x v="0"/>
    <x v="2"/>
    <n v="-16.543317263171701"/>
  </r>
  <r>
    <x v="0"/>
    <x v="1"/>
    <x v="2"/>
    <x v="0"/>
    <x v="4"/>
    <x v="1"/>
    <x v="0"/>
    <n v="9.3754116156442393"/>
  </r>
  <r>
    <x v="0"/>
    <x v="1"/>
    <x v="2"/>
    <x v="0"/>
    <x v="4"/>
    <x v="1"/>
    <x v="1"/>
    <n v="20.649492751412001"/>
  </r>
  <r>
    <x v="0"/>
    <x v="1"/>
    <x v="2"/>
    <x v="0"/>
    <x v="4"/>
    <x v="1"/>
    <x v="2"/>
    <n v="18.741470044482"/>
  </r>
  <r>
    <x v="0"/>
    <x v="1"/>
    <x v="2"/>
    <x v="1"/>
    <x v="5"/>
    <x v="0"/>
    <x v="0"/>
    <n v="-2.7090000000000001"/>
  </r>
  <r>
    <x v="0"/>
    <x v="1"/>
    <x v="2"/>
    <x v="1"/>
    <x v="5"/>
    <x v="0"/>
    <x v="1"/>
    <n v="-2.7090000000000001"/>
  </r>
  <r>
    <x v="0"/>
    <x v="1"/>
    <x v="2"/>
    <x v="1"/>
    <x v="5"/>
    <x v="0"/>
    <x v="2"/>
    <n v="-2.7090000000000001"/>
  </r>
  <r>
    <x v="0"/>
    <x v="1"/>
    <x v="2"/>
    <x v="1"/>
    <x v="5"/>
    <x v="1"/>
    <x v="0"/>
    <n v="0"/>
  </r>
  <r>
    <x v="0"/>
    <x v="1"/>
    <x v="2"/>
    <x v="1"/>
    <x v="5"/>
    <x v="1"/>
    <x v="1"/>
    <n v="2.7090000000000001"/>
  </r>
  <r>
    <x v="0"/>
    <x v="1"/>
    <x v="2"/>
    <x v="1"/>
    <x v="5"/>
    <x v="1"/>
    <x v="2"/>
    <n v="2.7090000000000001"/>
  </r>
  <r>
    <x v="0"/>
    <x v="1"/>
    <x v="2"/>
    <x v="1"/>
    <x v="2"/>
    <x v="0"/>
    <x v="0"/>
    <n v="0"/>
  </r>
  <r>
    <x v="0"/>
    <x v="1"/>
    <x v="2"/>
    <x v="1"/>
    <x v="2"/>
    <x v="0"/>
    <x v="1"/>
    <n v="0"/>
  </r>
  <r>
    <x v="0"/>
    <x v="1"/>
    <x v="2"/>
    <x v="1"/>
    <x v="2"/>
    <x v="0"/>
    <x v="2"/>
    <n v="0"/>
  </r>
  <r>
    <x v="0"/>
    <x v="1"/>
    <x v="2"/>
    <x v="1"/>
    <x v="2"/>
    <x v="1"/>
    <x v="0"/>
    <n v="0.21074605262294899"/>
  </r>
  <r>
    <x v="0"/>
    <x v="1"/>
    <x v="2"/>
    <x v="1"/>
    <x v="2"/>
    <x v="1"/>
    <x v="1"/>
    <n v="-7.6448856060203099"/>
  </r>
  <r>
    <x v="0"/>
    <x v="1"/>
    <x v="2"/>
    <x v="1"/>
    <x v="2"/>
    <x v="1"/>
    <x v="2"/>
    <n v="-7.7706"/>
  </r>
  <r>
    <x v="0"/>
    <x v="1"/>
    <x v="2"/>
    <x v="1"/>
    <x v="6"/>
    <x v="0"/>
    <x v="0"/>
    <n v="2.12527345996505"/>
  </r>
  <r>
    <x v="0"/>
    <x v="1"/>
    <x v="2"/>
    <x v="1"/>
    <x v="6"/>
    <x v="0"/>
    <x v="1"/>
    <n v="2.7"/>
  </r>
  <r>
    <x v="0"/>
    <x v="1"/>
    <x v="2"/>
    <x v="1"/>
    <x v="6"/>
    <x v="0"/>
    <x v="2"/>
    <n v="1.9501240957794901"/>
  </r>
  <r>
    <x v="0"/>
    <x v="1"/>
    <x v="2"/>
    <x v="1"/>
    <x v="6"/>
    <x v="1"/>
    <x v="0"/>
    <n v="0"/>
  </r>
  <r>
    <x v="0"/>
    <x v="1"/>
    <x v="2"/>
    <x v="1"/>
    <x v="6"/>
    <x v="1"/>
    <x v="1"/>
    <n v="2.7"/>
  </r>
  <r>
    <x v="0"/>
    <x v="1"/>
    <x v="2"/>
    <x v="1"/>
    <x v="6"/>
    <x v="1"/>
    <x v="2"/>
    <n v="2.7"/>
  </r>
  <r>
    <x v="0"/>
    <x v="1"/>
    <x v="2"/>
    <x v="1"/>
    <x v="3"/>
    <x v="0"/>
    <x v="0"/>
    <n v="0"/>
  </r>
  <r>
    <x v="0"/>
    <x v="1"/>
    <x v="2"/>
    <x v="1"/>
    <x v="3"/>
    <x v="0"/>
    <x v="1"/>
    <n v="0"/>
  </r>
  <r>
    <x v="0"/>
    <x v="1"/>
    <x v="2"/>
    <x v="1"/>
    <x v="3"/>
    <x v="0"/>
    <x v="2"/>
    <n v="0"/>
  </r>
  <r>
    <x v="0"/>
    <x v="1"/>
    <x v="2"/>
    <x v="1"/>
    <x v="3"/>
    <x v="1"/>
    <x v="0"/>
    <n v="0"/>
  </r>
  <r>
    <x v="0"/>
    <x v="1"/>
    <x v="2"/>
    <x v="1"/>
    <x v="3"/>
    <x v="1"/>
    <x v="1"/>
    <n v="0"/>
  </r>
  <r>
    <x v="0"/>
    <x v="1"/>
    <x v="2"/>
    <x v="1"/>
    <x v="3"/>
    <x v="1"/>
    <x v="2"/>
    <n v="0"/>
  </r>
  <r>
    <x v="0"/>
    <x v="1"/>
    <x v="2"/>
    <x v="1"/>
    <x v="7"/>
    <x v="0"/>
    <x v="0"/>
    <n v="1.26"/>
  </r>
  <r>
    <x v="0"/>
    <x v="1"/>
    <x v="2"/>
    <x v="1"/>
    <x v="7"/>
    <x v="0"/>
    <x v="1"/>
    <n v="0"/>
  </r>
  <r>
    <x v="0"/>
    <x v="1"/>
    <x v="2"/>
    <x v="1"/>
    <x v="7"/>
    <x v="0"/>
    <x v="2"/>
    <n v="1.26"/>
  </r>
  <r>
    <x v="0"/>
    <x v="1"/>
    <x v="2"/>
    <x v="1"/>
    <x v="7"/>
    <x v="1"/>
    <x v="0"/>
    <n v="1.19762846800051"/>
  </r>
  <r>
    <x v="0"/>
    <x v="1"/>
    <x v="2"/>
    <x v="1"/>
    <x v="7"/>
    <x v="1"/>
    <x v="1"/>
    <n v="1.26"/>
  </r>
  <r>
    <x v="0"/>
    <x v="1"/>
    <x v="2"/>
    <x v="1"/>
    <x v="7"/>
    <x v="1"/>
    <x v="2"/>
    <n v="1.26"/>
  </r>
  <r>
    <x v="0"/>
    <x v="1"/>
    <x v="2"/>
    <x v="1"/>
    <x v="8"/>
    <x v="0"/>
    <x v="0"/>
    <n v="-0.86903331271208495"/>
  </r>
  <r>
    <x v="0"/>
    <x v="1"/>
    <x v="2"/>
    <x v="1"/>
    <x v="8"/>
    <x v="0"/>
    <x v="1"/>
    <n v="0"/>
  </r>
  <r>
    <x v="0"/>
    <x v="1"/>
    <x v="2"/>
    <x v="1"/>
    <x v="8"/>
    <x v="0"/>
    <x v="2"/>
    <n v="0"/>
  </r>
  <r>
    <x v="0"/>
    <x v="1"/>
    <x v="2"/>
    <x v="1"/>
    <x v="8"/>
    <x v="1"/>
    <x v="0"/>
    <n v="0.91078843876411397"/>
  </r>
  <r>
    <x v="0"/>
    <x v="1"/>
    <x v="2"/>
    <x v="1"/>
    <x v="8"/>
    <x v="1"/>
    <x v="1"/>
    <n v="4.76863837321934"/>
  </r>
  <r>
    <x v="0"/>
    <x v="1"/>
    <x v="2"/>
    <x v="1"/>
    <x v="8"/>
    <x v="1"/>
    <x v="2"/>
    <n v="4.76863837321934"/>
  </r>
  <r>
    <x v="0"/>
    <x v="1"/>
    <x v="2"/>
    <x v="2"/>
    <x v="5"/>
    <x v="0"/>
    <x v="0"/>
    <n v="-15.626164595645101"/>
  </r>
  <r>
    <x v="0"/>
    <x v="1"/>
    <x v="2"/>
    <x v="2"/>
    <x v="5"/>
    <x v="0"/>
    <x v="1"/>
    <n v="-15.626164595645101"/>
  </r>
  <r>
    <x v="0"/>
    <x v="1"/>
    <x v="2"/>
    <x v="2"/>
    <x v="5"/>
    <x v="0"/>
    <x v="2"/>
    <n v="-15.626164595645101"/>
  </r>
  <r>
    <x v="0"/>
    <x v="1"/>
    <x v="2"/>
    <x v="2"/>
    <x v="5"/>
    <x v="1"/>
    <x v="0"/>
    <n v="-5.0441225360900797"/>
  </r>
  <r>
    <x v="0"/>
    <x v="1"/>
    <x v="2"/>
    <x v="2"/>
    <x v="5"/>
    <x v="1"/>
    <x v="1"/>
    <n v="-11.9087252390309"/>
  </r>
  <r>
    <x v="0"/>
    <x v="1"/>
    <x v="2"/>
    <x v="2"/>
    <x v="5"/>
    <x v="1"/>
    <x v="2"/>
    <n v="-12.5038996626444"/>
  </r>
  <r>
    <x v="0"/>
    <x v="1"/>
    <x v="2"/>
    <x v="2"/>
    <x v="2"/>
    <x v="0"/>
    <x v="0"/>
    <n v="-4.8130180848422297"/>
  </r>
  <r>
    <x v="0"/>
    <x v="1"/>
    <x v="2"/>
    <x v="2"/>
    <x v="2"/>
    <x v="0"/>
    <x v="1"/>
    <n v="-12.974399999999999"/>
  </r>
  <r>
    <x v="0"/>
    <x v="1"/>
    <x v="2"/>
    <x v="2"/>
    <x v="2"/>
    <x v="0"/>
    <x v="2"/>
    <n v="-12.974399999999999"/>
  </r>
  <r>
    <x v="0"/>
    <x v="1"/>
    <x v="2"/>
    <x v="2"/>
    <x v="2"/>
    <x v="1"/>
    <x v="0"/>
    <n v="-11.2415192510132"/>
  </r>
  <r>
    <x v="0"/>
    <x v="1"/>
    <x v="2"/>
    <x v="2"/>
    <x v="2"/>
    <x v="1"/>
    <x v="1"/>
    <n v="-12.974399999999999"/>
  </r>
  <r>
    <x v="0"/>
    <x v="1"/>
    <x v="2"/>
    <x v="2"/>
    <x v="2"/>
    <x v="1"/>
    <x v="2"/>
    <n v="-12.974399999999999"/>
  </r>
  <r>
    <x v="0"/>
    <x v="1"/>
    <x v="2"/>
    <x v="2"/>
    <x v="9"/>
    <x v="0"/>
    <x v="0"/>
    <n v="3.9792391384546701"/>
  </r>
  <r>
    <x v="0"/>
    <x v="1"/>
    <x v="2"/>
    <x v="2"/>
    <x v="9"/>
    <x v="0"/>
    <x v="1"/>
    <n v="3.9792391384546701"/>
  </r>
  <r>
    <x v="0"/>
    <x v="1"/>
    <x v="2"/>
    <x v="2"/>
    <x v="9"/>
    <x v="0"/>
    <x v="2"/>
    <n v="3.9792391384546701"/>
  </r>
  <r>
    <x v="0"/>
    <x v="1"/>
    <x v="2"/>
    <x v="2"/>
    <x v="9"/>
    <x v="1"/>
    <x v="0"/>
    <n v="3.9792391384546701"/>
  </r>
  <r>
    <x v="0"/>
    <x v="1"/>
    <x v="2"/>
    <x v="2"/>
    <x v="9"/>
    <x v="1"/>
    <x v="1"/>
    <n v="3.9792391384546701"/>
  </r>
  <r>
    <x v="0"/>
    <x v="1"/>
    <x v="2"/>
    <x v="2"/>
    <x v="9"/>
    <x v="1"/>
    <x v="2"/>
    <n v="3.9792391384546701"/>
  </r>
  <r>
    <x v="0"/>
    <x v="1"/>
    <x v="2"/>
    <x v="3"/>
    <x v="5"/>
    <x v="0"/>
    <x v="0"/>
    <n v="-5.4180000000000001"/>
  </r>
  <r>
    <x v="0"/>
    <x v="1"/>
    <x v="2"/>
    <x v="3"/>
    <x v="5"/>
    <x v="0"/>
    <x v="1"/>
    <n v="-5.4180000000000001"/>
  </r>
  <r>
    <x v="0"/>
    <x v="1"/>
    <x v="2"/>
    <x v="3"/>
    <x v="5"/>
    <x v="0"/>
    <x v="2"/>
    <n v="-5.4180000000000001"/>
  </r>
  <r>
    <x v="0"/>
    <x v="1"/>
    <x v="2"/>
    <x v="3"/>
    <x v="5"/>
    <x v="1"/>
    <x v="0"/>
    <n v="0"/>
  </r>
  <r>
    <x v="0"/>
    <x v="1"/>
    <x v="2"/>
    <x v="3"/>
    <x v="5"/>
    <x v="1"/>
    <x v="1"/>
    <n v="5.4180000000000001"/>
  </r>
  <r>
    <x v="0"/>
    <x v="1"/>
    <x v="2"/>
    <x v="3"/>
    <x v="5"/>
    <x v="1"/>
    <x v="2"/>
    <n v="5.4180000000000001"/>
  </r>
  <r>
    <x v="0"/>
    <x v="1"/>
    <x v="2"/>
    <x v="3"/>
    <x v="0"/>
    <x v="0"/>
    <x v="0"/>
    <n v="0"/>
  </r>
  <r>
    <x v="0"/>
    <x v="1"/>
    <x v="2"/>
    <x v="3"/>
    <x v="0"/>
    <x v="0"/>
    <x v="1"/>
    <n v="0"/>
  </r>
  <r>
    <x v="0"/>
    <x v="1"/>
    <x v="2"/>
    <x v="3"/>
    <x v="0"/>
    <x v="0"/>
    <x v="2"/>
    <n v="0"/>
  </r>
  <r>
    <x v="0"/>
    <x v="1"/>
    <x v="2"/>
    <x v="3"/>
    <x v="0"/>
    <x v="1"/>
    <x v="0"/>
    <n v="-0.21074605262294899"/>
  </r>
  <r>
    <x v="0"/>
    <x v="1"/>
    <x v="2"/>
    <x v="3"/>
    <x v="0"/>
    <x v="1"/>
    <x v="1"/>
    <n v="7.6448856060203099"/>
  </r>
  <r>
    <x v="0"/>
    <x v="1"/>
    <x v="2"/>
    <x v="3"/>
    <x v="0"/>
    <x v="1"/>
    <x v="2"/>
    <n v="7.7706"/>
  </r>
  <r>
    <x v="0"/>
    <x v="1"/>
    <x v="2"/>
    <x v="3"/>
    <x v="1"/>
    <x v="0"/>
    <x v="0"/>
    <n v="4.8130180848422297"/>
  </r>
  <r>
    <x v="0"/>
    <x v="1"/>
    <x v="2"/>
    <x v="3"/>
    <x v="1"/>
    <x v="0"/>
    <x v="1"/>
    <n v="12.974399999999999"/>
  </r>
  <r>
    <x v="0"/>
    <x v="1"/>
    <x v="2"/>
    <x v="3"/>
    <x v="1"/>
    <x v="0"/>
    <x v="2"/>
    <n v="12.974399999999999"/>
  </r>
  <r>
    <x v="0"/>
    <x v="1"/>
    <x v="2"/>
    <x v="3"/>
    <x v="1"/>
    <x v="1"/>
    <x v="0"/>
    <n v="11.2415192510132"/>
  </r>
  <r>
    <x v="0"/>
    <x v="1"/>
    <x v="2"/>
    <x v="3"/>
    <x v="1"/>
    <x v="1"/>
    <x v="1"/>
    <n v="12.974399999999999"/>
  </r>
  <r>
    <x v="0"/>
    <x v="1"/>
    <x v="2"/>
    <x v="3"/>
    <x v="1"/>
    <x v="1"/>
    <x v="2"/>
    <n v="12.974399999999999"/>
  </r>
  <r>
    <x v="0"/>
    <x v="1"/>
    <x v="2"/>
    <x v="3"/>
    <x v="9"/>
    <x v="0"/>
    <x v="0"/>
    <n v="5.31"/>
  </r>
  <r>
    <x v="0"/>
    <x v="1"/>
    <x v="2"/>
    <x v="3"/>
    <x v="9"/>
    <x v="0"/>
    <x v="1"/>
    <n v="5.31"/>
  </r>
  <r>
    <x v="0"/>
    <x v="1"/>
    <x v="2"/>
    <x v="3"/>
    <x v="9"/>
    <x v="0"/>
    <x v="2"/>
    <n v="5.31"/>
  </r>
  <r>
    <x v="0"/>
    <x v="1"/>
    <x v="2"/>
    <x v="3"/>
    <x v="9"/>
    <x v="1"/>
    <x v="0"/>
    <n v="5.31"/>
  </r>
  <r>
    <x v="0"/>
    <x v="1"/>
    <x v="2"/>
    <x v="3"/>
    <x v="9"/>
    <x v="1"/>
    <x v="1"/>
    <n v="5.31"/>
  </r>
  <r>
    <x v="0"/>
    <x v="1"/>
    <x v="2"/>
    <x v="3"/>
    <x v="9"/>
    <x v="1"/>
    <x v="2"/>
    <n v="5.31"/>
  </r>
  <r>
    <x v="0"/>
    <x v="1"/>
    <x v="2"/>
    <x v="4"/>
    <x v="0"/>
    <x v="0"/>
    <x v="0"/>
    <n v="-2.12527345996505"/>
  </r>
  <r>
    <x v="0"/>
    <x v="1"/>
    <x v="2"/>
    <x v="4"/>
    <x v="0"/>
    <x v="0"/>
    <x v="1"/>
    <n v="-2.7"/>
  </r>
  <r>
    <x v="0"/>
    <x v="1"/>
    <x v="2"/>
    <x v="4"/>
    <x v="0"/>
    <x v="0"/>
    <x v="2"/>
    <n v="-1.9501240957794901"/>
  </r>
  <r>
    <x v="0"/>
    <x v="1"/>
    <x v="2"/>
    <x v="4"/>
    <x v="0"/>
    <x v="1"/>
    <x v="0"/>
    <n v="0"/>
  </r>
  <r>
    <x v="0"/>
    <x v="1"/>
    <x v="2"/>
    <x v="4"/>
    <x v="0"/>
    <x v="1"/>
    <x v="1"/>
    <n v="-2.7"/>
  </r>
  <r>
    <x v="0"/>
    <x v="1"/>
    <x v="2"/>
    <x v="4"/>
    <x v="0"/>
    <x v="1"/>
    <x v="2"/>
    <n v="-2.7"/>
  </r>
  <r>
    <x v="0"/>
    <x v="1"/>
    <x v="2"/>
    <x v="4"/>
    <x v="3"/>
    <x v="0"/>
    <x v="0"/>
    <n v="-0.48840456967912999"/>
  </r>
  <r>
    <x v="0"/>
    <x v="1"/>
    <x v="2"/>
    <x v="4"/>
    <x v="3"/>
    <x v="0"/>
    <x v="1"/>
    <n v="-0.42526695720137098"/>
  </r>
  <r>
    <x v="0"/>
    <x v="1"/>
    <x v="2"/>
    <x v="4"/>
    <x v="3"/>
    <x v="0"/>
    <x v="2"/>
    <n v="-0.54"/>
  </r>
  <r>
    <x v="0"/>
    <x v="1"/>
    <x v="2"/>
    <x v="4"/>
    <x v="3"/>
    <x v="1"/>
    <x v="0"/>
    <n v="-0.54"/>
  </r>
  <r>
    <x v="0"/>
    <x v="1"/>
    <x v="2"/>
    <x v="4"/>
    <x v="3"/>
    <x v="1"/>
    <x v="1"/>
    <n v="-0.54"/>
  </r>
  <r>
    <x v="0"/>
    <x v="1"/>
    <x v="2"/>
    <x v="4"/>
    <x v="3"/>
    <x v="1"/>
    <x v="2"/>
    <n v="-0.54"/>
  </r>
  <r>
    <x v="0"/>
    <x v="1"/>
    <x v="2"/>
    <x v="4"/>
    <x v="9"/>
    <x v="0"/>
    <x v="0"/>
    <n v="0.63"/>
  </r>
  <r>
    <x v="0"/>
    <x v="1"/>
    <x v="2"/>
    <x v="4"/>
    <x v="9"/>
    <x v="0"/>
    <x v="1"/>
    <n v="0.63"/>
  </r>
  <r>
    <x v="0"/>
    <x v="1"/>
    <x v="2"/>
    <x v="4"/>
    <x v="9"/>
    <x v="0"/>
    <x v="2"/>
    <n v="0.63"/>
  </r>
  <r>
    <x v="0"/>
    <x v="1"/>
    <x v="2"/>
    <x v="4"/>
    <x v="9"/>
    <x v="1"/>
    <x v="0"/>
    <n v="0.63"/>
  </r>
  <r>
    <x v="0"/>
    <x v="1"/>
    <x v="2"/>
    <x v="4"/>
    <x v="9"/>
    <x v="1"/>
    <x v="1"/>
    <n v="0.63"/>
  </r>
  <r>
    <x v="0"/>
    <x v="1"/>
    <x v="2"/>
    <x v="4"/>
    <x v="9"/>
    <x v="1"/>
    <x v="2"/>
    <n v="0.63"/>
  </r>
  <r>
    <x v="0"/>
    <x v="1"/>
    <x v="2"/>
    <x v="4"/>
    <x v="7"/>
    <x v="0"/>
    <x v="0"/>
    <n v="0"/>
  </r>
  <r>
    <x v="0"/>
    <x v="1"/>
    <x v="2"/>
    <x v="4"/>
    <x v="7"/>
    <x v="0"/>
    <x v="1"/>
    <n v="-4.8272492192054399E-3"/>
  </r>
  <r>
    <x v="0"/>
    <x v="1"/>
    <x v="2"/>
    <x v="4"/>
    <x v="7"/>
    <x v="0"/>
    <x v="2"/>
    <n v="0"/>
  </r>
  <r>
    <x v="0"/>
    <x v="1"/>
    <x v="2"/>
    <x v="4"/>
    <x v="7"/>
    <x v="1"/>
    <x v="0"/>
    <n v="0"/>
  </r>
  <r>
    <x v="0"/>
    <x v="1"/>
    <x v="2"/>
    <x v="4"/>
    <x v="7"/>
    <x v="1"/>
    <x v="1"/>
    <n v="1.53"/>
  </r>
  <r>
    <x v="0"/>
    <x v="1"/>
    <x v="2"/>
    <x v="4"/>
    <x v="7"/>
    <x v="1"/>
    <x v="2"/>
    <n v="0"/>
  </r>
  <r>
    <x v="0"/>
    <x v="1"/>
    <x v="2"/>
    <x v="4"/>
    <x v="10"/>
    <x v="0"/>
    <x v="0"/>
    <n v="-5.2406657774438301"/>
  </r>
  <r>
    <x v="0"/>
    <x v="1"/>
    <x v="2"/>
    <x v="4"/>
    <x v="10"/>
    <x v="0"/>
    <x v="1"/>
    <n v="-5.2406657774438301"/>
  </r>
  <r>
    <x v="0"/>
    <x v="1"/>
    <x v="2"/>
    <x v="4"/>
    <x v="10"/>
    <x v="0"/>
    <x v="2"/>
    <n v="-4.6319008212456696"/>
  </r>
  <r>
    <x v="0"/>
    <x v="1"/>
    <x v="2"/>
    <x v="4"/>
    <x v="10"/>
    <x v="1"/>
    <x v="0"/>
    <n v="-2.1925261765943702"/>
  </r>
  <r>
    <x v="0"/>
    <x v="1"/>
    <x v="2"/>
    <x v="4"/>
    <x v="10"/>
    <x v="1"/>
    <x v="1"/>
    <n v="0.30159059423532197"/>
  </r>
  <r>
    <x v="0"/>
    <x v="1"/>
    <x v="2"/>
    <x v="4"/>
    <x v="10"/>
    <x v="1"/>
    <x v="2"/>
    <n v="-1.2781842542342901"/>
  </r>
  <r>
    <x v="0"/>
    <x v="1"/>
    <x v="2"/>
    <x v="4"/>
    <x v="16"/>
    <x v="0"/>
    <x v="0"/>
    <n v="6.3242224959479598"/>
  </r>
  <r>
    <x v="0"/>
    <x v="1"/>
    <x v="2"/>
    <x v="4"/>
    <x v="16"/>
    <x v="0"/>
    <x v="1"/>
    <n v="6.3242224959479598"/>
  </r>
  <r>
    <x v="0"/>
    <x v="1"/>
    <x v="2"/>
    <x v="4"/>
    <x v="16"/>
    <x v="0"/>
    <x v="2"/>
    <n v="6.3242224959479598"/>
  </r>
  <r>
    <x v="0"/>
    <x v="1"/>
    <x v="2"/>
    <x v="4"/>
    <x v="16"/>
    <x v="1"/>
    <x v="0"/>
    <n v="6.3242224959479598"/>
  </r>
  <r>
    <x v="0"/>
    <x v="1"/>
    <x v="2"/>
    <x v="4"/>
    <x v="16"/>
    <x v="1"/>
    <x v="1"/>
    <n v="6.3242224959479598"/>
  </r>
  <r>
    <x v="0"/>
    <x v="1"/>
    <x v="2"/>
    <x v="4"/>
    <x v="16"/>
    <x v="1"/>
    <x v="2"/>
    <n v="6.3242224959479598"/>
  </r>
  <r>
    <x v="0"/>
    <x v="1"/>
    <x v="2"/>
    <x v="5"/>
    <x v="5"/>
    <x v="0"/>
    <x v="0"/>
    <n v="-0.9"/>
  </r>
  <r>
    <x v="0"/>
    <x v="1"/>
    <x v="2"/>
    <x v="5"/>
    <x v="5"/>
    <x v="0"/>
    <x v="1"/>
    <n v="-0.9"/>
  </r>
  <r>
    <x v="0"/>
    <x v="1"/>
    <x v="2"/>
    <x v="5"/>
    <x v="5"/>
    <x v="0"/>
    <x v="2"/>
    <n v="-0.53313338468034799"/>
  </r>
  <r>
    <x v="0"/>
    <x v="1"/>
    <x v="2"/>
    <x v="5"/>
    <x v="5"/>
    <x v="1"/>
    <x v="0"/>
    <n v="0"/>
  </r>
  <r>
    <x v="0"/>
    <x v="1"/>
    <x v="2"/>
    <x v="5"/>
    <x v="5"/>
    <x v="1"/>
    <x v="1"/>
    <n v="0.47128864162464801"/>
  </r>
  <r>
    <x v="0"/>
    <x v="1"/>
    <x v="2"/>
    <x v="5"/>
    <x v="5"/>
    <x v="1"/>
    <x v="2"/>
    <n v="-0.51480078053068301"/>
  </r>
  <r>
    <x v="0"/>
    <x v="1"/>
    <x v="2"/>
    <x v="5"/>
    <x v="0"/>
    <x v="0"/>
    <x v="0"/>
    <n v="0"/>
  </r>
  <r>
    <x v="0"/>
    <x v="1"/>
    <x v="2"/>
    <x v="5"/>
    <x v="0"/>
    <x v="0"/>
    <x v="1"/>
    <n v="0"/>
  </r>
  <r>
    <x v="0"/>
    <x v="1"/>
    <x v="2"/>
    <x v="5"/>
    <x v="0"/>
    <x v="0"/>
    <x v="2"/>
    <n v="0"/>
  </r>
  <r>
    <x v="0"/>
    <x v="1"/>
    <x v="2"/>
    <x v="5"/>
    <x v="0"/>
    <x v="1"/>
    <x v="0"/>
    <n v="0"/>
  </r>
  <r>
    <x v="0"/>
    <x v="1"/>
    <x v="2"/>
    <x v="5"/>
    <x v="0"/>
    <x v="1"/>
    <x v="1"/>
    <n v="0"/>
  </r>
  <r>
    <x v="0"/>
    <x v="1"/>
    <x v="2"/>
    <x v="5"/>
    <x v="0"/>
    <x v="1"/>
    <x v="2"/>
    <n v="0"/>
  </r>
  <r>
    <x v="0"/>
    <x v="1"/>
    <x v="2"/>
    <x v="5"/>
    <x v="6"/>
    <x v="0"/>
    <x v="0"/>
    <n v="0.48840456967912999"/>
  </r>
  <r>
    <x v="0"/>
    <x v="1"/>
    <x v="2"/>
    <x v="5"/>
    <x v="6"/>
    <x v="0"/>
    <x v="1"/>
    <n v="0.42526695720137098"/>
  </r>
  <r>
    <x v="0"/>
    <x v="1"/>
    <x v="2"/>
    <x v="5"/>
    <x v="6"/>
    <x v="0"/>
    <x v="2"/>
    <n v="0.54"/>
  </r>
  <r>
    <x v="0"/>
    <x v="1"/>
    <x v="2"/>
    <x v="5"/>
    <x v="6"/>
    <x v="1"/>
    <x v="0"/>
    <n v="0.54"/>
  </r>
  <r>
    <x v="0"/>
    <x v="1"/>
    <x v="2"/>
    <x v="5"/>
    <x v="6"/>
    <x v="1"/>
    <x v="1"/>
    <n v="0.54"/>
  </r>
  <r>
    <x v="0"/>
    <x v="1"/>
    <x v="2"/>
    <x v="5"/>
    <x v="6"/>
    <x v="1"/>
    <x v="2"/>
    <n v="0.54"/>
  </r>
  <r>
    <x v="0"/>
    <x v="1"/>
    <x v="2"/>
    <x v="5"/>
    <x v="8"/>
    <x v="0"/>
    <x v="0"/>
    <n v="0"/>
  </r>
  <r>
    <x v="0"/>
    <x v="1"/>
    <x v="2"/>
    <x v="5"/>
    <x v="8"/>
    <x v="0"/>
    <x v="1"/>
    <n v="-8.3122510064828296E-3"/>
  </r>
  <r>
    <x v="0"/>
    <x v="1"/>
    <x v="2"/>
    <x v="5"/>
    <x v="8"/>
    <x v="0"/>
    <x v="2"/>
    <n v="0"/>
  </r>
  <r>
    <x v="0"/>
    <x v="1"/>
    <x v="2"/>
    <x v="5"/>
    <x v="8"/>
    <x v="1"/>
    <x v="0"/>
    <n v="0.132014441018141"/>
  </r>
  <r>
    <x v="0"/>
    <x v="1"/>
    <x v="2"/>
    <x v="5"/>
    <x v="8"/>
    <x v="1"/>
    <x v="1"/>
    <n v="1.53"/>
  </r>
  <r>
    <x v="0"/>
    <x v="1"/>
    <x v="2"/>
    <x v="5"/>
    <x v="8"/>
    <x v="1"/>
    <x v="2"/>
    <n v="0"/>
  </r>
  <r>
    <x v="0"/>
    <x v="1"/>
    <x v="2"/>
    <x v="6"/>
    <x v="11"/>
    <x v="0"/>
    <x v="0"/>
    <n v="3.9660524439156601"/>
  </r>
  <r>
    <x v="0"/>
    <x v="1"/>
    <x v="2"/>
    <x v="6"/>
    <x v="11"/>
    <x v="0"/>
    <x v="1"/>
    <n v="3.9660524439156601"/>
  </r>
  <r>
    <x v="0"/>
    <x v="1"/>
    <x v="2"/>
    <x v="6"/>
    <x v="11"/>
    <x v="0"/>
    <x v="2"/>
    <n v="3.9660524439156601"/>
  </r>
  <r>
    <x v="0"/>
    <x v="1"/>
    <x v="2"/>
    <x v="6"/>
    <x v="11"/>
    <x v="1"/>
    <x v="0"/>
    <n v="-0.290189956844013"/>
  </r>
  <r>
    <x v="0"/>
    <x v="1"/>
    <x v="2"/>
    <x v="6"/>
    <x v="11"/>
    <x v="1"/>
    <x v="1"/>
    <n v="0"/>
  </r>
  <r>
    <x v="0"/>
    <x v="1"/>
    <x v="2"/>
    <x v="6"/>
    <x v="11"/>
    <x v="1"/>
    <x v="2"/>
    <n v="0"/>
  </r>
  <r>
    <x v="0"/>
    <x v="1"/>
    <x v="2"/>
    <x v="6"/>
    <x v="12"/>
    <x v="0"/>
    <x v="0"/>
    <n v="0"/>
  </r>
  <r>
    <x v="0"/>
    <x v="1"/>
    <x v="2"/>
    <x v="6"/>
    <x v="12"/>
    <x v="0"/>
    <x v="1"/>
    <n v="0"/>
  </r>
  <r>
    <x v="0"/>
    <x v="1"/>
    <x v="2"/>
    <x v="6"/>
    <x v="12"/>
    <x v="0"/>
    <x v="2"/>
    <n v="0"/>
  </r>
  <r>
    <x v="0"/>
    <x v="1"/>
    <x v="2"/>
    <x v="6"/>
    <x v="12"/>
    <x v="1"/>
    <x v="0"/>
    <n v="0"/>
  </r>
  <r>
    <x v="0"/>
    <x v="1"/>
    <x v="2"/>
    <x v="6"/>
    <x v="12"/>
    <x v="1"/>
    <x v="1"/>
    <n v="0"/>
  </r>
  <r>
    <x v="0"/>
    <x v="1"/>
    <x v="2"/>
    <x v="6"/>
    <x v="12"/>
    <x v="1"/>
    <x v="2"/>
    <n v="0"/>
  </r>
  <r>
    <x v="0"/>
    <x v="1"/>
    <x v="2"/>
    <x v="6"/>
    <x v="10"/>
    <x v="0"/>
    <x v="0"/>
    <n v="13.794929385148199"/>
  </r>
  <r>
    <x v="0"/>
    <x v="1"/>
    <x v="2"/>
    <x v="6"/>
    <x v="10"/>
    <x v="0"/>
    <x v="1"/>
    <n v="13.794929385148199"/>
  </r>
  <r>
    <x v="0"/>
    <x v="1"/>
    <x v="2"/>
    <x v="6"/>
    <x v="10"/>
    <x v="0"/>
    <x v="2"/>
    <n v="13.794929385148199"/>
  </r>
  <r>
    <x v="0"/>
    <x v="1"/>
    <x v="2"/>
    <x v="6"/>
    <x v="10"/>
    <x v="1"/>
    <x v="0"/>
    <n v="-0.74383288769033595"/>
  </r>
  <r>
    <x v="0"/>
    <x v="1"/>
    <x v="2"/>
    <x v="6"/>
    <x v="10"/>
    <x v="1"/>
    <x v="1"/>
    <n v="-1.12679573137599"/>
  </r>
  <r>
    <x v="0"/>
    <x v="1"/>
    <x v="2"/>
    <x v="6"/>
    <x v="10"/>
    <x v="1"/>
    <x v="2"/>
    <n v="-1.1610034919643899"/>
  </r>
  <r>
    <x v="0"/>
    <x v="1"/>
    <x v="2"/>
    <x v="7"/>
    <x v="13"/>
    <x v="0"/>
    <x v="0"/>
    <n v="-3.9660524439156601"/>
  </r>
  <r>
    <x v="0"/>
    <x v="1"/>
    <x v="2"/>
    <x v="7"/>
    <x v="13"/>
    <x v="0"/>
    <x v="1"/>
    <n v="-3.9660524439156601"/>
  </r>
  <r>
    <x v="0"/>
    <x v="1"/>
    <x v="2"/>
    <x v="7"/>
    <x v="13"/>
    <x v="0"/>
    <x v="2"/>
    <n v="-3.9660524439156601"/>
  </r>
  <r>
    <x v="0"/>
    <x v="1"/>
    <x v="2"/>
    <x v="7"/>
    <x v="13"/>
    <x v="1"/>
    <x v="0"/>
    <n v="0.290189956844013"/>
  </r>
  <r>
    <x v="0"/>
    <x v="1"/>
    <x v="2"/>
    <x v="7"/>
    <x v="13"/>
    <x v="1"/>
    <x v="1"/>
    <n v="0"/>
  </r>
  <r>
    <x v="0"/>
    <x v="1"/>
    <x v="2"/>
    <x v="7"/>
    <x v="13"/>
    <x v="1"/>
    <x v="2"/>
    <n v="0"/>
  </r>
  <r>
    <x v="0"/>
    <x v="1"/>
    <x v="2"/>
    <x v="7"/>
    <x v="20"/>
    <x v="0"/>
    <x v="0"/>
    <n v="-0.14930651082090601"/>
  </r>
  <r>
    <x v="0"/>
    <x v="1"/>
    <x v="2"/>
    <x v="7"/>
    <x v="20"/>
    <x v="0"/>
    <x v="1"/>
    <n v="-0.54"/>
  </r>
  <r>
    <x v="0"/>
    <x v="1"/>
    <x v="2"/>
    <x v="7"/>
    <x v="20"/>
    <x v="0"/>
    <x v="2"/>
    <n v="-0.54"/>
  </r>
  <r>
    <x v="0"/>
    <x v="1"/>
    <x v="2"/>
    <x v="7"/>
    <x v="20"/>
    <x v="1"/>
    <x v="0"/>
    <n v="-0.54"/>
  </r>
  <r>
    <x v="0"/>
    <x v="1"/>
    <x v="2"/>
    <x v="7"/>
    <x v="20"/>
    <x v="1"/>
    <x v="1"/>
    <n v="-0.54"/>
  </r>
  <r>
    <x v="0"/>
    <x v="1"/>
    <x v="2"/>
    <x v="7"/>
    <x v="20"/>
    <x v="1"/>
    <x v="2"/>
    <n v="-0.54"/>
  </r>
  <r>
    <x v="0"/>
    <x v="1"/>
    <x v="2"/>
    <x v="7"/>
    <x v="14"/>
    <x v="0"/>
    <x v="0"/>
    <n v="-0.32904364778983503"/>
  </r>
  <r>
    <x v="0"/>
    <x v="1"/>
    <x v="2"/>
    <x v="7"/>
    <x v="14"/>
    <x v="0"/>
    <x v="1"/>
    <n v="-1.17"/>
  </r>
  <r>
    <x v="0"/>
    <x v="1"/>
    <x v="2"/>
    <x v="7"/>
    <x v="14"/>
    <x v="0"/>
    <x v="2"/>
    <n v="-1.17"/>
  </r>
  <r>
    <x v="0"/>
    <x v="1"/>
    <x v="2"/>
    <x v="7"/>
    <x v="14"/>
    <x v="1"/>
    <x v="0"/>
    <n v="-1.03744684015064"/>
  </r>
  <r>
    <x v="0"/>
    <x v="1"/>
    <x v="2"/>
    <x v="7"/>
    <x v="14"/>
    <x v="1"/>
    <x v="1"/>
    <n v="-1.17"/>
  </r>
  <r>
    <x v="0"/>
    <x v="1"/>
    <x v="2"/>
    <x v="7"/>
    <x v="14"/>
    <x v="1"/>
    <x v="2"/>
    <n v="-1.17"/>
  </r>
  <r>
    <x v="0"/>
    <x v="1"/>
    <x v="2"/>
    <x v="7"/>
    <x v="10"/>
    <x v="0"/>
    <x v="0"/>
    <n v="0"/>
  </r>
  <r>
    <x v="0"/>
    <x v="1"/>
    <x v="2"/>
    <x v="7"/>
    <x v="10"/>
    <x v="0"/>
    <x v="1"/>
    <n v="0"/>
  </r>
  <r>
    <x v="0"/>
    <x v="1"/>
    <x v="2"/>
    <x v="7"/>
    <x v="10"/>
    <x v="0"/>
    <x v="2"/>
    <n v="0"/>
  </r>
  <r>
    <x v="0"/>
    <x v="1"/>
    <x v="2"/>
    <x v="7"/>
    <x v="10"/>
    <x v="1"/>
    <x v="0"/>
    <n v="0"/>
  </r>
  <r>
    <x v="0"/>
    <x v="1"/>
    <x v="2"/>
    <x v="7"/>
    <x v="10"/>
    <x v="1"/>
    <x v="1"/>
    <n v="-0.857350310096749"/>
  </r>
  <r>
    <x v="0"/>
    <x v="1"/>
    <x v="2"/>
    <x v="7"/>
    <x v="10"/>
    <x v="1"/>
    <x v="2"/>
    <n v="-0.52236234836773099"/>
  </r>
  <r>
    <x v="0"/>
    <x v="1"/>
    <x v="2"/>
    <x v="8"/>
    <x v="12"/>
    <x v="0"/>
    <x v="0"/>
    <n v="0"/>
  </r>
  <r>
    <x v="0"/>
    <x v="1"/>
    <x v="2"/>
    <x v="8"/>
    <x v="12"/>
    <x v="0"/>
    <x v="1"/>
    <n v="0"/>
  </r>
  <r>
    <x v="0"/>
    <x v="1"/>
    <x v="2"/>
    <x v="8"/>
    <x v="12"/>
    <x v="0"/>
    <x v="2"/>
    <n v="0.63"/>
  </r>
  <r>
    <x v="0"/>
    <x v="1"/>
    <x v="2"/>
    <x v="8"/>
    <x v="12"/>
    <x v="1"/>
    <x v="0"/>
    <n v="0"/>
  </r>
  <r>
    <x v="0"/>
    <x v="1"/>
    <x v="2"/>
    <x v="8"/>
    <x v="12"/>
    <x v="1"/>
    <x v="1"/>
    <n v="0.63"/>
  </r>
  <r>
    <x v="0"/>
    <x v="1"/>
    <x v="2"/>
    <x v="8"/>
    <x v="12"/>
    <x v="1"/>
    <x v="2"/>
    <n v="0.63"/>
  </r>
  <r>
    <x v="0"/>
    <x v="1"/>
    <x v="2"/>
    <x v="8"/>
    <x v="4"/>
    <x v="0"/>
    <x v="0"/>
    <n v="35.823503405686502"/>
  </r>
  <r>
    <x v="0"/>
    <x v="1"/>
    <x v="2"/>
    <x v="8"/>
    <x v="4"/>
    <x v="0"/>
    <x v="1"/>
    <n v="40.857744389694403"/>
  </r>
  <r>
    <x v="0"/>
    <x v="1"/>
    <x v="2"/>
    <x v="8"/>
    <x v="4"/>
    <x v="0"/>
    <x v="2"/>
    <n v="40.857744389694403"/>
  </r>
  <r>
    <x v="0"/>
    <x v="1"/>
    <x v="2"/>
    <x v="8"/>
    <x v="4"/>
    <x v="1"/>
    <x v="0"/>
    <n v="0.65478657197002799"/>
  </r>
  <r>
    <x v="0"/>
    <x v="1"/>
    <x v="2"/>
    <x v="8"/>
    <x v="4"/>
    <x v="1"/>
    <x v="1"/>
    <n v="-3.4735563220840802"/>
  </r>
  <r>
    <x v="0"/>
    <x v="1"/>
    <x v="2"/>
    <x v="8"/>
    <x v="4"/>
    <x v="1"/>
    <x v="2"/>
    <n v="-1.49027586489815"/>
  </r>
  <r>
    <x v="0"/>
    <x v="1"/>
    <x v="2"/>
    <x v="8"/>
    <x v="8"/>
    <x v="0"/>
    <x v="0"/>
    <n v="3.2604046503237298"/>
  </r>
  <r>
    <x v="0"/>
    <x v="1"/>
    <x v="2"/>
    <x v="8"/>
    <x v="8"/>
    <x v="0"/>
    <x v="1"/>
    <n v="3.2604046503237298"/>
  </r>
  <r>
    <x v="0"/>
    <x v="1"/>
    <x v="2"/>
    <x v="8"/>
    <x v="8"/>
    <x v="0"/>
    <x v="2"/>
    <n v="3.2604046503237298"/>
  </r>
  <r>
    <x v="0"/>
    <x v="1"/>
    <x v="2"/>
    <x v="8"/>
    <x v="8"/>
    <x v="1"/>
    <x v="0"/>
    <n v="0"/>
  </r>
  <r>
    <x v="0"/>
    <x v="1"/>
    <x v="2"/>
    <x v="8"/>
    <x v="8"/>
    <x v="1"/>
    <x v="1"/>
    <n v="-0.71706192006042602"/>
  </r>
  <r>
    <x v="0"/>
    <x v="1"/>
    <x v="2"/>
    <x v="8"/>
    <x v="8"/>
    <x v="1"/>
    <x v="2"/>
    <n v="-0.64123972780615202"/>
  </r>
  <r>
    <x v="0"/>
    <x v="1"/>
    <x v="2"/>
    <x v="9"/>
    <x v="13"/>
    <x v="0"/>
    <x v="0"/>
    <n v="0"/>
  </r>
  <r>
    <x v="0"/>
    <x v="1"/>
    <x v="2"/>
    <x v="9"/>
    <x v="13"/>
    <x v="0"/>
    <x v="1"/>
    <n v="0"/>
  </r>
  <r>
    <x v="0"/>
    <x v="1"/>
    <x v="2"/>
    <x v="9"/>
    <x v="13"/>
    <x v="0"/>
    <x v="2"/>
    <n v="0"/>
  </r>
  <r>
    <x v="0"/>
    <x v="1"/>
    <x v="2"/>
    <x v="9"/>
    <x v="13"/>
    <x v="1"/>
    <x v="0"/>
    <n v="0"/>
  </r>
  <r>
    <x v="0"/>
    <x v="1"/>
    <x v="2"/>
    <x v="9"/>
    <x v="13"/>
    <x v="1"/>
    <x v="1"/>
    <n v="0"/>
  </r>
  <r>
    <x v="0"/>
    <x v="1"/>
    <x v="2"/>
    <x v="9"/>
    <x v="13"/>
    <x v="1"/>
    <x v="2"/>
    <n v="0"/>
  </r>
  <r>
    <x v="0"/>
    <x v="1"/>
    <x v="2"/>
    <x v="9"/>
    <x v="15"/>
    <x v="0"/>
    <x v="0"/>
    <n v="0"/>
  </r>
  <r>
    <x v="0"/>
    <x v="1"/>
    <x v="2"/>
    <x v="9"/>
    <x v="15"/>
    <x v="0"/>
    <x v="1"/>
    <n v="0"/>
  </r>
  <r>
    <x v="0"/>
    <x v="1"/>
    <x v="2"/>
    <x v="9"/>
    <x v="15"/>
    <x v="0"/>
    <x v="2"/>
    <n v="-0.63"/>
  </r>
  <r>
    <x v="0"/>
    <x v="1"/>
    <x v="2"/>
    <x v="9"/>
    <x v="15"/>
    <x v="1"/>
    <x v="0"/>
    <n v="0"/>
  </r>
  <r>
    <x v="0"/>
    <x v="1"/>
    <x v="2"/>
    <x v="9"/>
    <x v="15"/>
    <x v="1"/>
    <x v="1"/>
    <n v="-0.63"/>
  </r>
  <r>
    <x v="0"/>
    <x v="1"/>
    <x v="2"/>
    <x v="9"/>
    <x v="15"/>
    <x v="1"/>
    <x v="2"/>
    <n v="-0.63"/>
  </r>
  <r>
    <x v="0"/>
    <x v="1"/>
    <x v="2"/>
    <x v="9"/>
    <x v="10"/>
    <x v="0"/>
    <x v="0"/>
    <n v="0.78295619078540901"/>
  </r>
  <r>
    <x v="0"/>
    <x v="1"/>
    <x v="2"/>
    <x v="9"/>
    <x v="10"/>
    <x v="0"/>
    <x v="1"/>
    <n v="0.78295619078540901"/>
  </r>
  <r>
    <x v="0"/>
    <x v="1"/>
    <x v="2"/>
    <x v="9"/>
    <x v="10"/>
    <x v="0"/>
    <x v="2"/>
    <n v="0.78295619078540901"/>
  </r>
  <r>
    <x v="0"/>
    <x v="1"/>
    <x v="2"/>
    <x v="9"/>
    <x v="10"/>
    <x v="1"/>
    <x v="0"/>
    <n v="-0.67578885756042095"/>
  </r>
  <r>
    <x v="0"/>
    <x v="1"/>
    <x v="2"/>
    <x v="9"/>
    <x v="10"/>
    <x v="1"/>
    <x v="1"/>
    <n v="-0.48525487522584099"/>
  </r>
  <r>
    <x v="0"/>
    <x v="1"/>
    <x v="2"/>
    <x v="9"/>
    <x v="10"/>
    <x v="1"/>
    <x v="2"/>
    <n v="-0.440696061683647"/>
  </r>
  <r>
    <x v="0"/>
    <x v="1"/>
    <x v="2"/>
    <x v="10"/>
    <x v="1"/>
    <x v="0"/>
    <x v="0"/>
    <n v="-3.9792391384546701"/>
  </r>
  <r>
    <x v="0"/>
    <x v="1"/>
    <x v="2"/>
    <x v="10"/>
    <x v="1"/>
    <x v="0"/>
    <x v="1"/>
    <n v="-3.9792391384546701"/>
  </r>
  <r>
    <x v="0"/>
    <x v="1"/>
    <x v="2"/>
    <x v="10"/>
    <x v="1"/>
    <x v="0"/>
    <x v="2"/>
    <n v="-3.9792391384546701"/>
  </r>
  <r>
    <x v="0"/>
    <x v="1"/>
    <x v="2"/>
    <x v="10"/>
    <x v="1"/>
    <x v="1"/>
    <x v="0"/>
    <n v="-3.9792391384546701"/>
  </r>
  <r>
    <x v="0"/>
    <x v="1"/>
    <x v="2"/>
    <x v="10"/>
    <x v="1"/>
    <x v="1"/>
    <x v="1"/>
    <n v="-3.9792391384546701"/>
  </r>
  <r>
    <x v="0"/>
    <x v="1"/>
    <x v="2"/>
    <x v="10"/>
    <x v="1"/>
    <x v="1"/>
    <x v="2"/>
    <n v="-3.9792391384546701"/>
  </r>
  <r>
    <x v="0"/>
    <x v="1"/>
    <x v="2"/>
    <x v="10"/>
    <x v="2"/>
    <x v="0"/>
    <x v="0"/>
    <n v="-5.31"/>
  </r>
  <r>
    <x v="0"/>
    <x v="1"/>
    <x v="2"/>
    <x v="10"/>
    <x v="2"/>
    <x v="0"/>
    <x v="1"/>
    <n v="-5.31"/>
  </r>
  <r>
    <x v="0"/>
    <x v="1"/>
    <x v="2"/>
    <x v="10"/>
    <x v="2"/>
    <x v="0"/>
    <x v="2"/>
    <n v="-5.31"/>
  </r>
  <r>
    <x v="0"/>
    <x v="1"/>
    <x v="2"/>
    <x v="10"/>
    <x v="2"/>
    <x v="1"/>
    <x v="0"/>
    <n v="-5.31"/>
  </r>
  <r>
    <x v="0"/>
    <x v="1"/>
    <x v="2"/>
    <x v="10"/>
    <x v="2"/>
    <x v="1"/>
    <x v="1"/>
    <n v="-5.31"/>
  </r>
  <r>
    <x v="0"/>
    <x v="1"/>
    <x v="2"/>
    <x v="10"/>
    <x v="2"/>
    <x v="1"/>
    <x v="2"/>
    <n v="-5.31"/>
  </r>
  <r>
    <x v="0"/>
    <x v="1"/>
    <x v="2"/>
    <x v="10"/>
    <x v="6"/>
    <x v="0"/>
    <x v="0"/>
    <n v="-0.63"/>
  </r>
  <r>
    <x v="0"/>
    <x v="1"/>
    <x v="2"/>
    <x v="10"/>
    <x v="6"/>
    <x v="0"/>
    <x v="1"/>
    <n v="-0.63"/>
  </r>
  <r>
    <x v="0"/>
    <x v="1"/>
    <x v="2"/>
    <x v="10"/>
    <x v="6"/>
    <x v="0"/>
    <x v="2"/>
    <n v="-0.63"/>
  </r>
  <r>
    <x v="0"/>
    <x v="1"/>
    <x v="2"/>
    <x v="10"/>
    <x v="6"/>
    <x v="1"/>
    <x v="0"/>
    <n v="-0.63"/>
  </r>
  <r>
    <x v="0"/>
    <x v="1"/>
    <x v="2"/>
    <x v="10"/>
    <x v="6"/>
    <x v="1"/>
    <x v="1"/>
    <n v="-0.63"/>
  </r>
  <r>
    <x v="0"/>
    <x v="1"/>
    <x v="2"/>
    <x v="10"/>
    <x v="6"/>
    <x v="1"/>
    <x v="2"/>
    <n v="-0.63"/>
  </r>
  <r>
    <x v="0"/>
    <x v="1"/>
    <x v="2"/>
    <x v="10"/>
    <x v="7"/>
    <x v="0"/>
    <x v="0"/>
    <n v="-1.26"/>
  </r>
  <r>
    <x v="0"/>
    <x v="1"/>
    <x v="2"/>
    <x v="10"/>
    <x v="7"/>
    <x v="0"/>
    <x v="1"/>
    <n v="-1.26"/>
  </r>
  <r>
    <x v="0"/>
    <x v="1"/>
    <x v="2"/>
    <x v="10"/>
    <x v="7"/>
    <x v="0"/>
    <x v="2"/>
    <n v="-1.26"/>
  </r>
  <r>
    <x v="0"/>
    <x v="1"/>
    <x v="2"/>
    <x v="10"/>
    <x v="7"/>
    <x v="1"/>
    <x v="0"/>
    <n v="-1.26"/>
  </r>
  <r>
    <x v="0"/>
    <x v="1"/>
    <x v="2"/>
    <x v="10"/>
    <x v="7"/>
    <x v="1"/>
    <x v="1"/>
    <n v="-1.26"/>
  </r>
  <r>
    <x v="0"/>
    <x v="1"/>
    <x v="2"/>
    <x v="10"/>
    <x v="7"/>
    <x v="1"/>
    <x v="2"/>
    <n v="-1.26"/>
  </r>
  <r>
    <x v="0"/>
    <x v="1"/>
    <x v="2"/>
    <x v="10"/>
    <x v="16"/>
    <x v="0"/>
    <x v="0"/>
    <n v="0.9"/>
  </r>
  <r>
    <x v="0"/>
    <x v="1"/>
    <x v="2"/>
    <x v="10"/>
    <x v="16"/>
    <x v="0"/>
    <x v="1"/>
    <n v="0.9"/>
  </r>
  <r>
    <x v="0"/>
    <x v="1"/>
    <x v="2"/>
    <x v="10"/>
    <x v="16"/>
    <x v="0"/>
    <x v="2"/>
    <n v="0.9"/>
  </r>
  <r>
    <x v="0"/>
    <x v="1"/>
    <x v="2"/>
    <x v="10"/>
    <x v="16"/>
    <x v="1"/>
    <x v="0"/>
    <n v="0.9"/>
  </r>
  <r>
    <x v="0"/>
    <x v="1"/>
    <x v="2"/>
    <x v="10"/>
    <x v="16"/>
    <x v="1"/>
    <x v="1"/>
    <n v="0.9"/>
  </r>
  <r>
    <x v="0"/>
    <x v="1"/>
    <x v="2"/>
    <x v="10"/>
    <x v="16"/>
    <x v="1"/>
    <x v="2"/>
    <n v="0.9"/>
  </r>
  <r>
    <x v="0"/>
    <x v="1"/>
    <x v="2"/>
    <x v="11"/>
    <x v="7"/>
    <x v="0"/>
    <x v="0"/>
    <n v="1.71"/>
  </r>
  <r>
    <x v="0"/>
    <x v="1"/>
    <x v="2"/>
    <x v="11"/>
    <x v="7"/>
    <x v="0"/>
    <x v="1"/>
    <n v="0.28900674147429001"/>
  </r>
  <r>
    <x v="0"/>
    <x v="1"/>
    <x v="2"/>
    <x v="11"/>
    <x v="7"/>
    <x v="0"/>
    <x v="2"/>
    <n v="0"/>
  </r>
  <r>
    <x v="0"/>
    <x v="1"/>
    <x v="2"/>
    <x v="11"/>
    <x v="7"/>
    <x v="1"/>
    <x v="0"/>
    <n v="1.71"/>
  </r>
  <r>
    <x v="0"/>
    <x v="1"/>
    <x v="2"/>
    <x v="11"/>
    <x v="7"/>
    <x v="1"/>
    <x v="1"/>
    <n v="1.23459409918165"/>
  </r>
  <r>
    <x v="0"/>
    <x v="1"/>
    <x v="2"/>
    <x v="11"/>
    <x v="7"/>
    <x v="1"/>
    <x v="2"/>
    <n v="1.71"/>
  </r>
  <r>
    <x v="0"/>
    <x v="1"/>
    <x v="2"/>
    <x v="11"/>
    <x v="17"/>
    <x v="0"/>
    <x v="0"/>
    <n v="-3.0036422008707699"/>
  </r>
  <r>
    <x v="0"/>
    <x v="1"/>
    <x v="2"/>
    <x v="11"/>
    <x v="17"/>
    <x v="0"/>
    <x v="1"/>
    <n v="-3.0036422008707699"/>
  </r>
  <r>
    <x v="0"/>
    <x v="1"/>
    <x v="2"/>
    <x v="11"/>
    <x v="17"/>
    <x v="0"/>
    <x v="2"/>
    <n v="-3.0036422008707699"/>
  </r>
  <r>
    <x v="0"/>
    <x v="1"/>
    <x v="2"/>
    <x v="11"/>
    <x v="17"/>
    <x v="1"/>
    <x v="0"/>
    <n v="-3.0036422008707699"/>
  </r>
  <r>
    <x v="0"/>
    <x v="1"/>
    <x v="2"/>
    <x v="11"/>
    <x v="17"/>
    <x v="1"/>
    <x v="1"/>
    <n v="-3.0036422008707699"/>
  </r>
  <r>
    <x v="0"/>
    <x v="1"/>
    <x v="2"/>
    <x v="11"/>
    <x v="17"/>
    <x v="1"/>
    <x v="2"/>
    <n v="-3.0036422008707699"/>
  </r>
  <r>
    <x v="0"/>
    <x v="1"/>
    <x v="2"/>
    <x v="11"/>
    <x v="18"/>
    <x v="0"/>
    <x v="0"/>
    <n v="0"/>
  </r>
  <r>
    <x v="0"/>
    <x v="1"/>
    <x v="2"/>
    <x v="11"/>
    <x v="18"/>
    <x v="0"/>
    <x v="1"/>
    <n v="0"/>
  </r>
  <r>
    <x v="0"/>
    <x v="1"/>
    <x v="2"/>
    <x v="11"/>
    <x v="18"/>
    <x v="0"/>
    <x v="2"/>
    <n v="0"/>
  </r>
  <r>
    <x v="0"/>
    <x v="1"/>
    <x v="2"/>
    <x v="11"/>
    <x v="18"/>
    <x v="1"/>
    <x v="0"/>
    <n v="-3.33"/>
  </r>
  <r>
    <x v="0"/>
    <x v="1"/>
    <x v="2"/>
    <x v="11"/>
    <x v="18"/>
    <x v="1"/>
    <x v="1"/>
    <n v="0"/>
  </r>
  <r>
    <x v="0"/>
    <x v="1"/>
    <x v="2"/>
    <x v="11"/>
    <x v="18"/>
    <x v="1"/>
    <x v="2"/>
    <n v="-3.33"/>
  </r>
  <r>
    <x v="0"/>
    <x v="1"/>
    <x v="2"/>
    <x v="11"/>
    <x v="10"/>
    <x v="0"/>
    <x v="0"/>
    <n v="-2.47926568926948"/>
  </r>
  <r>
    <x v="0"/>
    <x v="1"/>
    <x v="2"/>
    <x v="11"/>
    <x v="10"/>
    <x v="0"/>
    <x v="1"/>
    <n v="-1.6934237412839299"/>
  </r>
  <r>
    <x v="0"/>
    <x v="1"/>
    <x v="2"/>
    <x v="11"/>
    <x v="10"/>
    <x v="0"/>
    <x v="2"/>
    <n v="-1.42613008386161"/>
  </r>
  <r>
    <x v="0"/>
    <x v="1"/>
    <x v="2"/>
    <x v="11"/>
    <x v="10"/>
    <x v="1"/>
    <x v="0"/>
    <n v="3.0105"/>
  </r>
  <r>
    <x v="0"/>
    <x v="1"/>
    <x v="2"/>
    <x v="11"/>
    <x v="10"/>
    <x v="1"/>
    <x v="1"/>
    <n v="0"/>
  </r>
  <r>
    <x v="0"/>
    <x v="1"/>
    <x v="2"/>
    <x v="11"/>
    <x v="10"/>
    <x v="1"/>
    <x v="2"/>
    <n v="2.8327676951870999"/>
  </r>
  <r>
    <x v="0"/>
    <x v="1"/>
    <x v="2"/>
    <x v="12"/>
    <x v="0"/>
    <x v="0"/>
    <x v="0"/>
    <n v="-1.26"/>
  </r>
  <r>
    <x v="0"/>
    <x v="1"/>
    <x v="2"/>
    <x v="12"/>
    <x v="0"/>
    <x v="0"/>
    <x v="1"/>
    <n v="0"/>
  </r>
  <r>
    <x v="0"/>
    <x v="1"/>
    <x v="2"/>
    <x v="12"/>
    <x v="0"/>
    <x v="0"/>
    <x v="2"/>
    <n v="-1.26"/>
  </r>
  <r>
    <x v="0"/>
    <x v="1"/>
    <x v="2"/>
    <x v="12"/>
    <x v="0"/>
    <x v="1"/>
    <x v="0"/>
    <n v="-1.19762846800051"/>
  </r>
  <r>
    <x v="0"/>
    <x v="1"/>
    <x v="2"/>
    <x v="12"/>
    <x v="0"/>
    <x v="1"/>
    <x v="1"/>
    <n v="-1.26"/>
  </r>
  <r>
    <x v="0"/>
    <x v="1"/>
    <x v="2"/>
    <x v="12"/>
    <x v="0"/>
    <x v="1"/>
    <x v="2"/>
    <n v="-1.26"/>
  </r>
  <r>
    <x v="0"/>
    <x v="1"/>
    <x v="2"/>
    <x v="12"/>
    <x v="6"/>
    <x v="0"/>
    <x v="0"/>
    <n v="0"/>
  </r>
  <r>
    <x v="0"/>
    <x v="1"/>
    <x v="2"/>
    <x v="12"/>
    <x v="6"/>
    <x v="0"/>
    <x v="1"/>
    <n v="4.8272492192054399E-3"/>
  </r>
  <r>
    <x v="0"/>
    <x v="1"/>
    <x v="2"/>
    <x v="12"/>
    <x v="6"/>
    <x v="0"/>
    <x v="2"/>
    <n v="0"/>
  </r>
  <r>
    <x v="0"/>
    <x v="1"/>
    <x v="2"/>
    <x v="12"/>
    <x v="6"/>
    <x v="1"/>
    <x v="0"/>
    <n v="0"/>
  </r>
  <r>
    <x v="0"/>
    <x v="1"/>
    <x v="2"/>
    <x v="12"/>
    <x v="6"/>
    <x v="1"/>
    <x v="1"/>
    <n v="-1.53"/>
  </r>
  <r>
    <x v="0"/>
    <x v="1"/>
    <x v="2"/>
    <x v="12"/>
    <x v="6"/>
    <x v="1"/>
    <x v="2"/>
    <n v="0"/>
  </r>
  <r>
    <x v="0"/>
    <x v="1"/>
    <x v="2"/>
    <x v="12"/>
    <x v="9"/>
    <x v="0"/>
    <x v="0"/>
    <n v="1.26"/>
  </r>
  <r>
    <x v="0"/>
    <x v="1"/>
    <x v="2"/>
    <x v="12"/>
    <x v="9"/>
    <x v="0"/>
    <x v="1"/>
    <n v="1.26"/>
  </r>
  <r>
    <x v="0"/>
    <x v="1"/>
    <x v="2"/>
    <x v="12"/>
    <x v="9"/>
    <x v="0"/>
    <x v="2"/>
    <n v="1.26"/>
  </r>
  <r>
    <x v="0"/>
    <x v="1"/>
    <x v="2"/>
    <x v="12"/>
    <x v="9"/>
    <x v="1"/>
    <x v="0"/>
    <n v="1.26"/>
  </r>
  <r>
    <x v="0"/>
    <x v="1"/>
    <x v="2"/>
    <x v="12"/>
    <x v="9"/>
    <x v="1"/>
    <x v="1"/>
    <n v="1.26"/>
  </r>
  <r>
    <x v="0"/>
    <x v="1"/>
    <x v="2"/>
    <x v="12"/>
    <x v="9"/>
    <x v="1"/>
    <x v="2"/>
    <n v="1.26"/>
  </r>
  <r>
    <x v="0"/>
    <x v="1"/>
    <x v="2"/>
    <x v="12"/>
    <x v="19"/>
    <x v="0"/>
    <x v="0"/>
    <n v="-1.71"/>
  </r>
  <r>
    <x v="0"/>
    <x v="1"/>
    <x v="2"/>
    <x v="12"/>
    <x v="19"/>
    <x v="0"/>
    <x v="1"/>
    <n v="-0.28900674147429001"/>
  </r>
  <r>
    <x v="0"/>
    <x v="1"/>
    <x v="2"/>
    <x v="12"/>
    <x v="19"/>
    <x v="0"/>
    <x v="2"/>
    <n v="0"/>
  </r>
  <r>
    <x v="0"/>
    <x v="1"/>
    <x v="2"/>
    <x v="12"/>
    <x v="19"/>
    <x v="1"/>
    <x v="0"/>
    <n v="-1.71"/>
  </r>
  <r>
    <x v="0"/>
    <x v="1"/>
    <x v="2"/>
    <x v="12"/>
    <x v="19"/>
    <x v="1"/>
    <x v="1"/>
    <n v="-1.23459409918165"/>
  </r>
  <r>
    <x v="0"/>
    <x v="1"/>
    <x v="2"/>
    <x v="12"/>
    <x v="19"/>
    <x v="1"/>
    <x v="2"/>
    <n v="-1.71"/>
  </r>
  <r>
    <x v="0"/>
    <x v="1"/>
    <x v="2"/>
    <x v="12"/>
    <x v="18"/>
    <x v="0"/>
    <x v="0"/>
    <n v="-9.8465995424454995"/>
  </r>
  <r>
    <x v="0"/>
    <x v="1"/>
    <x v="2"/>
    <x v="12"/>
    <x v="18"/>
    <x v="0"/>
    <x v="1"/>
    <n v="-9.8465995424454995"/>
  </r>
  <r>
    <x v="0"/>
    <x v="1"/>
    <x v="2"/>
    <x v="12"/>
    <x v="18"/>
    <x v="0"/>
    <x v="2"/>
    <n v="-9.8465995424454995"/>
  </r>
  <r>
    <x v="0"/>
    <x v="1"/>
    <x v="2"/>
    <x v="12"/>
    <x v="18"/>
    <x v="1"/>
    <x v="0"/>
    <n v="-9.8465995424454995"/>
  </r>
  <r>
    <x v="0"/>
    <x v="1"/>
    <x v="2"/>
    <x v="12"/>
    <x v="18"/>
    <x v="1"/>
    <x v="1"/>
    <n v="-7.8030167749506703"/>
  </r>
  <r>
    <x v="0"/>
    <x v="1"/>
    <x v="2"/>
    <x v="12"/>
    <x v="18"/>
    <x v="1"/>
    <x v="2"/>
    <n v="-9.8465995424454995"/>
  </r>
  <r>
    <x v="0"/>
    <x v="1"/>
    <x v="2"/>
    <x v="12"/>
    <x v="16"/>
    <x v="0"/>
    <x v="0"/>
    <n v="11.685902366619001"/>
  </r>
  <r>
    <x v="0"/>
    <x v="1"/>
    <x v="2"/>
    <x v="12"/>
    <x v="16"/>
    <x v="0"/>
    <x v="1"/>
    <n v="11.685902366619001"/>
  </r>
  <r>
    <x v="0"/>
    <x v="1"/>
    <x v="2"/>
    <x v="12"/>
    <x v="16"/>
    <x v="0"/>
    <x v="2"/>
    <n v="11.685902366619001"/>
  </r>
  <r>
    <x v="0"/>
    <x v="1"/>
    <x v="2"/>
    <x v="12"/>
    <x v="16"/>
    <x v="1"/>
    <x v="0"/>
    <n v="11.685902366619001"/>
  </r>
  <r>
    <x v="0"/>
    <x v="1"/>
    <x v="2"/>
    <x v="12"/>
    <x v="16"/>
    <x v="1"/>
    <x v="1"/>
    <n v="11.685902366619001"/>
  </r>
  <r>
    <x v="0"/>
    <x v="1"/>
    <x v="2"/>
    <x v="12"/>
    <x v="16"/>
    <x v="1"/>
    <x v="2"/>
    <n v="11.685902366619001"/>
  </r>
  <r>
    <x v="0"/>
    <x v="1"/>
    <x v="2"/>
    <x v="13"/>
    <x v="19"/>
    <x v="0"/>
    <x v="0"/>
    <n v="3.0036422008707699"/>
  </r>
  <r>
    <x v="0"/>
    <x v="1"/>
    <x v="2"/>
    <x v="13"/>
    <x v="19"/>
    <x v="0"/>
    <x v="1"/>
    <n v="3.0036422008707699"/>
  </r>
  <r>
    <x v="0"/>
    <x v="1"/>
    <x v="2"/>
    <x v="13"/>
    <x v="19"/>
    <x v="0"/>
    <x v="2"/>
    <n v="3.0036422008707699"/>
  </r>
  <r>
    <x v="0"/>
    <x v="1"/>
    <x v="2"/>
    <x v="13"/>
    <x v="19"/>
    <x v="1"/>
    <x v="0"/>
    <n v="3.0036422008707699"/>
  </r>
  <r>
    <x v="0"/>
    <x v="1"/>
    <x v="2"/>
    <x v="13"/>
    <x v="19"/>
    <x v="1"/>
    <x v="1"/>
    <n v="3.0036422008707699"/>
  </r>
  <r>
    <x v="0"/>
    <x v="1"/>
    <x v="2"/>
    <x v="13"/>
    <x v="19"/>
    <x v="1"/>
    <x v="2"/>
    <n v="3.0036422008707699"/>
  </r>
  <r>
    <x v="0"/>
    <x v="1"/>
    <x v="2"/>
    <x v="13"/>
    <x v="20"/>
    <x v="0"/>
    <x v="0"/>
    <n v="0"/>
  </r>
  <r>
    <x v="0"/>
    <x v="1"/>
    <x v="2"/>
    <x v="13"/>
    <x v="20"/>
    <x v="0"/>
    <x v="1"/>
    <n v="0"/>
  </r>
  <r>
    <x v="0"/>
    <x v="1"/>
    <x v="2"/>
    <x v="13"/>
    <x v="20"/>
    <x v="0"/>
    <x v="2"/>
    <n v="-0.76684912427546204"/>
  </r>
  <r>
    <x v="0"/>
    <x v="1"/>
    <x v="2"/>
    <x v="13"/>
    <x v="20"/>
    <x v="1"/>
    <x v="0"/>
    <n v="-0.57745764999205396"/>
  </r>
  <r>
    <x v="0"/>
    <x v="1"/>
    <x v="2"/>
    <x v="13"/>
    <x v="20"/>
    <x v="1"/>
    <x v="1"/>
    <n v="-0.9"/>
  </r>
  <r>
    <x v="0"/>
    <x v="1"/>
    <x v="2"/>
    <x v="13"/>
    <x v="20"/>
    <x v="1"/>
    <x v="2"/>
    <n v="0"/>
  </r>
  <r>
    <x v="0"/>
    <x v="1"/>
    <x v="2"/>
    <x v="13"/>
    <x v="18"/>
    <x v="0"/>
    <x v="0"/>
    <n v="0.52156920696847398"/>
  </r>
  <r>
    <x v="0"/>
    <x v="1"/>
    <x v="2"/>
    <x v="13"/>
    <x v="18"/>
    <x v="0"/>
    <x v="1"/>
    <n v="0.52156920696847398"/>
  </r>
  <r>
    <x v="0"/>
    <x v="1"/>
    <x v="2"/>
    <x v="13"/>
    <x v="18"/>
    <x v="0"/>
    <x v="2"/>
    <n v="0.52156920696847398"/>
  </r>
  <r>
    <x v="0"/>
    <x v="1"/>
    <x v="2"/>
    <x v="13"/>
    <x v="18"/>
    <x v="1"/>
    <x v="0"/>
    <n v="0.17176666078111"/>
  </r>
  <r>
    <x v="0"/>
    <x v="1"/>
    <x v="2"/>
    <x v="13"/>
    <x v="18"/>
    <x v="1"/>
    <x v="1"/>
    <n v="0.52156920696847398"/>
  </r>
  <r>
    <x v="0"/>
    <x v="1"/>
    <x v="2"/>
    <x v="13"/>
    <x v="18"/>
    <x v="1"/>
    <x v="2"/>
    <n v="0.52156920696847398"/>
  </r>
  <r>
    <x v="0"/>
    <x v="1"/>
    <x v="2"/>
    <x v="13"/>
    <x v="21"/>
    <x v="0"/>
    <x v="0"/>
    <n v="0.217755077432568"/>
  </r>
  <r>
    <x v="0"/>
    <x v="1"/>
    <x v="2"/>
    <x v="13"/>
    <x v="21"/>
    <x v="0"/>
    <x v="1"/>
    <n v="0"/>
  </r>
  <r>
    <x v="0"/>
    <x v="1"/>
    <x v="2"/>
    <x v="13"/>
    <x v="21"/>
    <x v="0"/>
    <x v="2"/>
    <n v="0"/>
  </r>
  <r>
    <x v="0"/>
    <x v="1"/>
    <x v="2"/>
    <x v="13"/>
    <x v="21"/>
    <x v="1"/>
    <x v="0"/>
    <n v="0.54"/>
  </r>
  <r>
    <x v="0"/>
    <x v="1"/>
    <x v="2"/>
    <x v="13"/>
    <x v="21"/>
    <x v="1"/>
    <x v="1"/>
    <n v="0.54"/>
  </r>
  <r>
    <x v="0"/>
    <x v="1"/>
    <x v="2"/>
    <x v="13"/>
    <x v="21"/>
    <x v="1"/>
    <x v="2"/>
    <n v="0.54"/>
  </r>
  <r>
    <x v="0"/>
    <x v="1"/>
    <x v="2"/>
    <x v="14"/>
    <x v="11"/>
    <x v="0"/>
    <x v="0"/>
    <n v="0.14930651082090601"/>
  </r>
  <r>
    <x v="0"/>
    <x v="1"/>
    <x v="2"/>
    <x v="14"/>
    <x v="11"/>
    <x v="0"/>
    <x v="1"/>
    <n v="0.54"/>
  </r>
  <r>
    <x v="0"/>
    <x v="1"/>
    <x v="2"/>
    <x v="14"/>
    <x v="11"/>
    <x v="0"/>
    <x v="2"/>
    <n v="0.54"/>
  </r>
  <r>
    <x v="0"/>
    <x v="1"/>
    <x v="2"/>
    <x v="14"/>
    <x v="11"/>
    <x v="1"/>
    <x v="0"/>
    <n v="0.54"/>
  </r>
  <r>
    <x v="0"/>
    <x v="1"/>
    <x v="2"/>
    <x v="14"/>
    <x v="11"/>
    <x v="1"/>
    <x v="1"/>
    <n v="0.54"/>
  </r>
  <r>
    <x v="0"/>
    <x v="1"/>
    <x v="2"/>
    <x v="14"/>
    <x v="11"/>
    <x v="1"/>
    <x v="2"/>
    <n v="0.54"/>
  </r>
  <r>
    <x v="0"/>
    <x v="1"/>
    <x v="2"/>
    <x v="14"/>
    <x v="17"/>
    <x v="0"/>
    <x v="0"/>
    <n v="0"/>
  </r>
  <r>
    <x v="0"/>
    <x v="1"/>
    <x v="2"/>
    <x v="14"/>
    <x v="17"/>
    <x v="0"/>
    <x v="1"/>
    <n v="0"/>
  </r>
  <r>
    <x v="0"/>
    <x v="1"/>
    <x v="2"/>
    <x v="14"/>
    <x v="17"/>
    <x v="0"/>
    <x v="2"/>
    <n v="0.76684912427546204"/>
  </r>
  <r>
    <x v="0"/>
    <x v="1"/>
    <x v="2"/>
    <x v="14"/>
    <x v="17"/>
    <x v="1"/>
    <x v="0"/>
    <n v="0.57745764999205396"/>
  </r>
  <r>
    <x v="0"/>
    <x v="1"/>
    <x v="2"/>
    <x v="14"/>
    <x v="17"/>
    <x v="1"/>
    <x v="1"/>
    <n v="0.9"/>
  </r>
  <r>
    <x v="0"/>
    <x v="1"/>
    <x v="2"/>
    <x v="14"/>
    <x v="17"/>
    <x v="1"/>
    <x v="2"/>
    <n v="0"/>
  </r>
  <r>
    <x v="0"/>
    <x v="1"/>
    <x v="2"/>
    <x v="14"/>
    <x v="14"/>
    <x v="0"/>
    <x v="0"/>
    <n v="0"/>
  </r>
  <r>
    <x v="0"/>
    <x v="1"/>
    <x v="2"/>
    <x v="14"/>
    <x v="14"/>
    <x v="0"/>
    <x v="1"/>
    <n v="0"/>
  </r>
  <r>
    <x v="0"/>
    <x v="1"/>
    <x v="2"/>
    <x v="14"/>
    <x v="14"/>
    <x v="0"/>
    <x v="2"/>
    <n v="0"/>
  </r>
  <r>
    <x v="0"/>
    <x v="1"/>
    <x v="2"/>
    <x v="14"/>
    <x v="14"/>
    <x v="1"/>
    <x v="0"/>
    <n v="0"/>
  </r>
  <r>
    <x v="0"/>
    <x v="1"/>
    <x v="2"/>
    <x v="14"/>
    <x v="14"/>
    <x v="1"/>
    <x v="1"/>
    <n v="0"/>
  </r>
  <r>
    <x v="0"/>
    <x v="1"/>
    <x v="2"/>
    <x v="14"/>
    <x v="14"/>
    <x v="1"/>
    <x v="2"/>
    <n v="0"/>
  </r>
  <r>
    <x v="0"/>
    <x v="1"/>
    <x v="2"/>
    <x v="14"/>
    <x v="21"/>
    <x v="0"/>
    <x v="0"/>
    <n v="0.22500000000000001"/>
  </r>
  <r>
    <x v="0"/>
    <x v="1"/>
    <x v="2"/>
    <x v="14"/>
    <x v="21"/>
    <x v="0"/>
    <x v="1"/>
    <n v="0.22500000000000001"/>
  </r>
  <r>
    <x v="0"/>
    <x v="1"/>
    <x v="2"/>
    <x v="14"/>
    <x v="21"/>
    <x v="0"/>
    <x v="2"/>
    <n v="0"/>
  </r>
  <r>
    <x v="0"/>
    <x v="1"/>
    <x v="2"/>
    <x v="14"/>
    <x v="21"/>
    <x v="1"/>
    <x v="0"/>
    <n v="0.22500000000000001"/>
  </r>
  <r>
    <x v="0"/>
    <x v="1"/>
    <x v="2"/>
    <x v="14"/>
    <x v="21"/>
    <x v="1"/>
    <x v="1"/>
    <n v="0.22500000000000001"/>
  </r>
  <r>
    <x v="0"/>
    <x v="1"/>
    <x v="2"/>
    <x v="14"/>
    <x v="21"/>
    <x v="1"/>
    <x v="2"/>
    <n v="0.22500000000000001"/>
  </r>
  <r>
    <x v="0"/>
    <x v="1"/>
    <x v="2"/>
    <x v="15"/>
    <x v="19"/>
    <x v="0"/>
    <x v="0"/>
    <n v="0"/>
  </r>
  <r>
    <x v="0"/>
    <x v="1"/>
    <x v="2"/>
    <x v="15"/>
    <x v="19"/>
    <x v="0"/>
    <x v="1"/>
    <n v="0"/>
  </r>
  <r>
    <x v="0"/>
    <x v="1"/>
    <x v="2"/>
    <x v="15"/>
    <x v="19"/>
    <x v="0"/>
    <x v="2"/>
    <n v="0"/>
  </r>
  <r>
    <x v="0"/>
    <x v="1"/>
    <x v="2"/>
    <x v="15"/>
    <x v="19"/>
    <x v="1"/>
    <x v="0"/>
    <n v="3.33"/>
  </r>
  <r>
    <x v="0"/>
    <x v="1"/>
    <x v="2"/>
    <x v="15"/>
    <x v="19"/>
    <x v="1"/>
    <x v="1"/>
    <n v="0"/>
  </r>
  <r>
    <x v="0"/>
    <x v="1"/>
    <x v="2"/>
    <x v="15"/>
    <x v="19"/>
    <x v="1"/>
    <x v="2"/>
    <n v="3.33"/>
  </r>
  <r>
    <x v="0"/>
    <x v="1"/>
    <x v="2"/>
    <x v="15"/>
    <x v="7"/>
    <x v="0"/>
    <x v="0"/>
    <n v="9.8465995424454995"/>
  </r>
  <r>
    <x v="0"/>
    <x v="1"/>
    <x v="2"/>
    <x v="15"/>
    <x v="7"/>
    <x v="0"/>
    <x v="1"/>
    <n v="9.8465995424454995"/>
  </r>
  <r>
    <x v="0"/>
    <x v="1"/>
    <x v="2"/>
    <x v="15"/>
    <x v="7"/>
    <x v="0"/>
    <x v="2"/>
    <n v="9.8465995424454995"/>
  </r>
  <r>
    <x v="0"/>
    <x v="1"/>
    <x v="2"/>
    <x v="15"/>
    <x v="7"/>
    <x v="1"/>
    <x v="0"/>
    <n v="9.8465995424454995"/>
  </r>
  <r>
    <x v="0"/>
    <x v="1"/>
    <x v="2"/>
    <x v="15"/>
    <x v="7"/>
    <x v="1"/>
    <x v="1"/>
    <n v="7.8030167749506703"/>
  </r>
  <r>
    <x v="0"/>
    <x v="1"/>
    <x v="2"/>
    <x v="15"/>
    <x v="7"/>
    <x v="1"/>
    <x v="2"/>
    <n v="9.8465995424454995"/>
  </r>
  <r>
    <x v="0"/>
    <x v="1"/>
    <x v="2"/>
    <x v="15"/>
    <x v="17"/>
    <x v="0"/>
    <x v="0"/>
    <n v="-0.52156920696847398"/>
  </r>
  <r>
    <x v="0"/>
    <x v="1"/>
    <x v="2"/>
    <x v="15"/>
    <x v="17"/>
    <x v="0"/>
    <x v="1"/>
    <n v="-0.52156920696847398"/>
  </r>
  <r>
    <x v="0"/>
    <x v="1"/>
    <x v="2"/>
    <x v="15"/>
    <x v="17"/>
    <x v="0"/>
    <x v="2"/>
    <n v="-0.52156920696847398"/>
  </r>
  <r>
    <x v="0"/>
    <x v="1"/>
    <x v="2"/>
    <x v="15"/>
    <x v="17"/>
    <x v="1"/>
    <x v="0"/>
    <n v="-0.17176666078111"/>
  </r>
  <r>
    <x v="0"/>
    <x v="1"/>
    <x v="2"/>
    <x v="15"/>
    <x v="17"/>
    <x v="1"/>
    <x v="1"/>
    <n v="-0.52156920696847398"/>
  </r>
  <r>
    <x v="0"/>
    <x v="1"/>
    <x v="2"/>
    <x v="15"/>
    <x v="17"/>
    <x v="1"/>
    <x v="2"/>
    <n v="-0.52156920696847398"/>
  </r>
  <r>
    <x v="0"/>
    <x v="1"/>
    <x v="2"/>
    <x v="16"/>
    <x v="5"/>
    <x v="0"/>
    <x v="0"/>
    <n v="22.742581846794799"/>
  </r>
  <r>
    <x v="0"/>
    <x v="1"/>
    <x v="2"/>
    <x v="16"/>
    <x v="5"/>
    <x v="0"/>
    <x v="1"/>
    <n v="20.2872552886143"/>
  </r>
  <r>
    <x v="0"/>
    <x v="1"/>
    <x v="2"/>
    <x v="16"/>
    <x v="5"/>
    <x v="0"/>
    <x v="2"/>
    <n v="16.543317263171701"/>
  </r>
  <r>
    <x v="0"/>
    <x v="1"/>
    <x v="2"/>
    <x v="16"/>
    <x v="5"/>
    <x v="1"/>
    <x v="0"/>
    <n v="-9.3754116156442393"/>
  </r>
  <r>
    <x v="0"/>
    <x v="1"/>
    <x v="2"/>
    <x v="16"/>
    <x v="5"/>
    <x v="1"/>
    <x v="1"/>
    <n v="-20.649492751412001"/>
  </r>
  <r>
    <x v="0"/>
    <x v="1"/>
    <x v="2"/>
    <x v="16"/>
    <x v="5"/>
    <x v="1"/>
    <x v="2"/>
    <n v="-18.741470044482"/>
  </r>
  <r>
    <x v="0"/>
    <x v="1"/>
    <x v="2"/>
    <x v="16"/>
    <x v="15"/>
    <x v="0"/>
    <x v="0"/>
    <n v="-35.823503405686502"/>
  </r>
  <r>
    <x v="0"/>
    <x v="1"/>
    <x v="2"/>
    <x v="16"/>
    <x v="15"/>
    <x v="0"/>
    <x v="1"/>
    <n v="-40.857744389694403"/>
  </r>
  <r>
    <x v="0"/>
    <x v="1"/>
    <x v="2"/>
    <x v="16"/>
    <x v="15"/>
    <x v="0"/>
    <x v="2"/>
    <n v="-40.857744389694403"/>
  </r>
  <r>
    <x v="0"/>
    <x v="1"/>
    <x v="2"/>
    <x v="16"/>
    <x v="15"/>
    <x v="1"/>
    <x v="0"/>
    <n v="-0.65478657197002799"/>
  </r>
  <r>
    <x v="0"/>
    <x v="1"/>
    <x v="2"/>
    <x v="16"/>
    <x v="15"/>
    <x v="1"/>
    <x v="1"/>
    <n v="3.4735563220840802"/>
  </r>
  <r>
    <x v="0"/>
    <x v="1"/>
    <x v="2"/>
    <x v="16"/>
    <x v="15"/>
    <x v="1"/>
    <x v="2"/>
    <n v="1.49027586489815"/>
  </r>
  <r>
    <x v="0"/>
    <x v="1"/>
    <x v="2"/>
    <x v="16"/>
    <x v="8"/>
    <x v="0"/>
    <x v="0"/>
    <n v="0"/>
  </r>
  <r>
    <x v="0"/>
    <x v="1"/>
    <x v="2"/>
    <x v="16"/>
    <x v="8"/>
    <x v="0"/>
    <x v="1"/>
    <n v="0"/>
  </r>
  <r>
    <x v="0"/>
    <x v="1"/>
    <x v="2"/>
    <x v="16"/>
    <x v="8"/>
    <x v="0"/>
    <x v="2"/>
    <n v="0"/>
  </r>
  <r>
    <x v="0"/>
    <x v="1"/>
    <x v="2"/>
    <x v="16"/>
    <x v="8"/>
    <x v="1"/>
    <x v="0"/>
    <n v="0"/>
  </r>
  <r>
    <x v="0"/>
    <x v="1"/>
    <x v="2"/>
    <x v="16"/>
    <x v="8"/>
    <x v="1"/>
    <x v="1"/>
    <n v="0"/>
  </r>
  <r>
    <x v="0"/>
    <x v="1"/>
    <x v="2"/>
    <x v="16"/>
    <x v="8"/>
    <x v="1"/>
    <x v="2"/>
    <n v="0"/>
  </r>
  <r>
    <x v="0"/>
    <x v="1"/>
    <x v="2"/>
    <x v="17"/>
    <x v="11"/>
    <x v="0"/>
    <x v="0"/>
    <n v="0.32904364778983503"/>
  </r>
  <r>
    <x v="0"/>
    <x v="1"/>
    <x v="2"/>
    <x v="17"/>
    <x v="11"/>
    <x v="0"/>
    <x v="1"/>
    <n v="1.17"/>
  </r>
  <r>
    <x v="0"/>
    <x v="1"/>
    <x v="2"/>
    <x v="17"/>
    <x v="11"/>
    <x v="0"/>
    <x v="2"/>
    <n v="1.17"/>
  </r>
  <r>
    <x v="0"/>
    <x v="1"/>
    <x v="2"/>
    <x v="17"/>
    <x v="11"/>
    <x v="1"/>
    <x v="0"/>
    <n v="1.03744684015064"/>
  </r>
  <r>
    <x v="0"/>
    <x v="1"/>
    <x v="2"/>
    <x v="17"/>
    <x v="11"/>
    <x v="1"/>
    <x v="1"/>
    <n v="1.17"/>
  </r>
  <r>
    <x v="0"/>
    <x v="1"/>
    <x v="2"/>
    <x v="17"/>
    <x v="11"/>
    <x v="1"/>
    <x v="2"/>
    <n v="1.17"/>
  </r>
  <r>
    <x v="0"/>
    <x v="1"/>
    <x v="2"/>
    <x v="17"/>
    <x v="20"/>
    <x v="0"/>
    <x v="0"/>
    <n v="0"/>
  </r>
  <r>
    <x v="0"/>
    <x v="1"/>
    <x v="2"/>
    <x v="17"/>
    <x v="20"/>
    <x v="0"/>
    <x v="1"/>
    <n v="0"/>
  </r>
  <r>
    <x v="0"/>
    <x v="1"/>
    <x v="2"/>
    <x v="17"/>
    <x v="20"/>
    <x v="0"/>
    <x v="2"/>
    <n v="0"/>
  </r>
  <r>
    <x v="0"/>
    <x v="1"/>
    <x v="2"/>
    <x v="17"/>
    <x v="20"/>
    <x v="1"/>
    <x v="0"/>
    <n v="0"/>
  </r>
  <r>
    <x v="0"/>
    <x v="1"/>
    <x v="2"/>
    <x v="17"/>
    <x v="20"/>
    <x v="1"/>
    <x v="1"/>
    <n v="0"/>
  </r>
  <r>
    <x v="0"/>
    <x v="1"/>
    <x v="2"/>
    <x v="17"/>
    <x v="20"/>
    <x v="1"/>
    <x v="2"/>
    <n v="0"/>
  </r>
  <r>
    <x v="0"/>
    <x v="1"/>
    <x v="2"/>
    <x v="17"/>
    <x v="21"/>
    <x v="0"/>
    <x v="0"/>
    <n v="0.43018838719568397"/>
  </r>
  <r>
    <x v="0"/>
    <x v="1"/>
    <x v="2"/>
    <x v="17"/>
    <x v="21"/>
    <x v="0"/>
    <x v="1"/>
    <n v="0.48161842010842598"/>
  </r>
  <r>
    <x v="0"/>
    <x v="1"/>
    <x v="2"/>
    <x v="17"/>
    <x v="21"/>
    <x v="0"/>
    <x v="2"/>
    <n v="0.42974680884917199"/>
  </r>
  <r>
    <x v="0"/>
    <x v="1"/>
    <x v="2"/>
    <x v="17"/>
    <x v="21"/>
    <x v="1"/>
    <x v="0"/>
    <n v="0"/>
  </r>
  <r>
    <x v="0"/>
    <x v="1"/>
    <x v="2"/>
    <x v="17"/>
    <x v="21"/>
    <x v="1"/>
    <x v="1"/>
    <n v="0"/>
  </r>
  <r>
    <x v="0"/>
    <x v="1"/>
    <x v="2"/>
    <x v="17"/>
    <x v="21"/>
    <x v="1"/>
    <x v="2"/>
    <n v="0"/>
  </r>
  <r>
    <x v="0"/>
    <x v="1"/>
    <x v="2"/>
    <x v="18"/>
    <x v="17"/>
    <x v="0"/>
    <x v="0"/>
    <n v="-0.217755077432568"/>
  </r>
  <r>
    <x v="0"/>
    <x v="1"/>
    <x v="2"/>
    <x v="18"/>
    <x v="17"/>
    <x v="0"/>
    <x v="1"/>
    <n v="0"/>
  </r>
  <r>
    <x v="0"/>
    <x v="1"/>
    <x v="2"/>
    <x v="18"/>
    <x v="17"/>
    <x v="0"/>
    <x v="2"/>
    <n v="0"/>
  </r>
  <r>
    <x v="0"/>
    <x v="1"/>
    <x v="2"/>
    <x v="18"/>
    <x v="17"/>
    <x v="1"/>
    <x v="0"/>
    <n v="-0.54"/>
  </r>
  <r>
    <x v="0"/>
    <x v="1"/>
    <x v="2"/>
    <x v="18"/>
    <x v="17"/>
    <x v="1"/>
    <x v="1"/>
    <n v="-0.54"/>
  </r>
  <r>
    <x v="0"/>
    <x v="1"/>
    <x v="2"/>
    <x v="18"/>
    <x v="17"/>
    <x v="1"/>
    <x v="2"/>
    <n v="-0.54"/>
  </r>
  <r>
    <x v="0"/>
    <x v="1"/>
    <x v="2"/>
    <x v="18"/>
    <x v="20"/>
    <x v="0"/>
    <x v="0"/>
    <n v="-0.22500000000000001"/>
  </r>
  <r>
    <x v="0"/>
    <x v="1"/>
    <x v="2"/>
    <x v="18"/>
    <x v="20"/>
    <x v="0"/>
    <x v="1"/>
    <n v="-0.22500000000000001"/>
  </r>
  <r>
    <x v="0"/>
    <x v="1"/>
    <x v="2"/>
    <x v="18"/>
    <x v="20"/>
    <x v="0"/>
    <x v="2"/>
    <n v="0"/>
  </r>
  <r>
    <x v="0"/>
    <x v="1"/>
    <x v="2"/>
    <x v="18"/>
    <x v="20"/>
    <x v="1"/>
    <x v="0"/>
    <n v="-0.22500000000000001"/>
  </r>
  <r>
    <x v="0"/>
    <x v="1"/>
    <x v="2"/>
    <x v="18"/>
    <x v="20"/>
    <x v="1"/>
    <x v="1"/>
    <n v="-0.22500000000000001"/>
  </r>
  <r>
    <x v="0"/>
    <x v="1"/>
    <x v="2"/>
    <x v="18"/>
    <x v="20"/>
    <x v="1"/>
    <x v="2"/>
    <n v="-0.22500000000000001"/>
  </r>
  <r>
    <x v="0"/>
    <x v="1"/>
    <x v="2"/>
    <x v="18"/>
    <x v="14"/>
    <x v="0"/>
    <x v="0"/>
    <n v="-0.43018838719568397"/>
  </r>
  <r>
    <x v="0"/>
    <x v="1"/>
    <x v="2"/>
    <x v="18"/>
    <x v="14"/>
    <x v="0"/>
    <x v="1"/>
    <n v="-0.48161842010842598"/>
  </r>
  <r>
    <x v="0"/>
    <x v="1"/>
    <x v="2"/>
    <x v="18"/>
    <x v="14"/>
    <x v="0"/>
    <x v="2"/>
    <n v="-0.42974680884917199"/>
  </r>
  <r>
    <x v="0"/>
    <x v="1"/>
    <x v="2"/>
    <x v="18"/>
    <x v="14"/>
    <x v="1"/>
    <x v="0"/>
    <n v="0"/>
  </r>
  <r>
    <x v="0"/>
    <x v="1"/>
    <x v="2"/>
    <x v="18"/>
    <x v="14"/>
    <x v="1"/>
    <x v="1"/>
    <n v="0"/>
  </r>
  <r>
    <x v="0"/>
    <x v="1"/>
    <x v="2"/>
    <x v="18"/>
    <x v="14"/>
    <x v="1"/>
    <x v="2"/>
    <n v="0"/>
  </r>
  <r>
    <x v="0"/>
    <x v="1"/>
    <x v="2"/>
    <x v="18"/>
    <x v="10"/>
    <x v="0"/>
    <x v="0"/>
    <n v="2.06346665415243"/>
  </r>
  <r>
    <x v="0"/>
    <x v="1"/>
    <x v="2"/>
    <x v="18"/>
    <x v="10"/>
    <x v="0"/>
    <x v="1"/>
    <n v="3.73766745570203"/>
  </r>
  <r>
    <x v="0"/>
    <x v="1"/>
    <x v="2"/>
    <x v="18"/>
    <x v="10"/>
    <x v="0"/>
    <x v="2"/>
    <n v="2.89707325472021"/>
  </r>
  <r>
    <x v="0"/>
    <x v="1"/>
    <x v="2"/>
    <x v="18"/>
    <x v="10"/>
    <x v="1"/>
    <x v="0"/>
    <n v="6.57"/>
  </r>
  <r>
    <x v="0"/>
    <x v="1"/>
    <x v="2"/>
    <x v="18"/>
    <x v="10"/>
    <x v="1"/>
    <x v="1"/>
    <n v="6.57"/>
  </r>
  <r>
    <x v="0"/>
    <x v="1"/>
    <x v="2"/>
    <x v="18"/>
    <x v="10"/>
    <x v="1"/>
    <x v="2"/>
    <n v="6.57"/>
  </r>
  <r>
    <x v="0"/>
    <x v="1"/>
    <x v="2"/>
    <x v="19"/>
    <x v="6"/>
    <x v="0"/>
    <x v="0"/>
    <n v="5.2406657774438301"/>
  </r>
  <r>
    <x v="0"/>
    <x v="1"/>
    <x v="2"/>
    <x v="19"/>
    <x v="6"/>
    <x v="0"/>
    <x v="1"/>
    <n v="5.2406657774438301"/>
  </r>
  <r>
    <x v="0"/>
    <x v="1"/>
    <x v="2"/>
    <x v="19"/>
    <x v="6"/>
    <x v="0"/>
    <x v="2"/>
    <n v="4.6319008212456696"/>
  </r>
  <r>
    <x v="0"/>
    <x v="1"/>
    <x v="2"/>
    <x v="19"/>
    <x v="6"/>
    <x v="1"/>
    <x v="0"/>
    <n v="2.1925261765943702"/>
  </r>
  <r>
    <x v="0"/>
    <x v="1"/>
    <x v="2"/>
    <x v="19"/>
    <x v="6"/>
    <x v="1"/>
    <x v="1"/>
    <n v="-0.30159059423532197"/>
  </r>
  <r>
    <x v="0"/>
    <x v="1"/>
    <x v="2"/>
    <x v="19"/>
    <x v="6"/>
    <x v="1"/>
    <x v="2"/>
    <n v="1.2781842542342901"/>
  </r>
  <r>
    <x v="0"/>
    <x v="1"/>
    <x v="2"/>
    <x v="19"/>
    <x v="13"/>
    <x v="0"/>
    <x v="0"/>
    <n v="-13.794929385148199"/>
  </r>
  <r>
    <x v="0"/>
    <x v="1"/>
    <x v="2"/>
    <x v="19"/>
    <x v="13"/>
    <x v="0"/>
    <x v="1"/>
    <n v="-13.794929385148199"/>
  </r>
  <r>
    <x v="0"/>
    <x v="1"/>
    <x v="2"/>
    <x v="19"/>
    <x v="13"/>
    <x v="0"/>
    <x v="2"/>
    <n v="-13.794929385148199"/>
  </r>
  <r>
    <x v="0"/>
    <x v="1"/>
    <x v="2"/>
    <x v="19"/>
    <x v="13"/>
    <x v="1"/>
    <x v="0"/>
    <n v="0.74383288769033595"/>
  </r>
  <r>
    <x v="0"/>
    <x v="1"/>
    <x v="2"/>
    <x v="19"/>
    <x v="13"/>
    <x v="1"/>
    <x v="1"/>
    <n v="1.12679573137599"/>
  </r>
  <r>
    <x v="0"/>
    <x v="1"/>
    <x v="2"/>
    <x v="19"/>
    <x v="13"/>
    <x v="1"/>
    <x v="2"/>
    <n v="1.1610034919643899"/>
  </r>
  <r>
    <x v="0"/>
    <x v="1"/>
    <x v="2"/>
    <x v="19"/>
    <x v="11"/>
    <x v="0"/>
    <x v="0"/>
    <n v="0"/>
  </r>
  <r>
    <x v="0"/>
    <x v="1"/>
    <x v="2"/>
    <x v="19"/>
    <x v="11"/>
    <x v="0"/>
    <x v="1"/>
    <n v="0"/>
  </r>
  <r>
    <x v="0"/>
    <x v="1"/>
    <x v="2"/>
    <x v="19"/>
    <x v="11"/>
    <x v="0"/>
    <x v="2"/>
    <n v="0"/>
  </r>
  <r>
    <x v="0"/>
    <x v="1"/>
    <x v="2"/>
    <x v="19"/>
    <x v="11"/>
    <x v="1"/>
    <x v="0"/>
    <n v="0"/>
  </r>
  <r>
    <x v="0"/>
    <x v="1"/>
    <x v="2"/>
    <x v="19"/>
    <x v="11"/>
    <x v="1"/>
    <x v="1"/>
    <n v="0.857350310096749"/>
  </r>
  <r>
    <x v="0"/>
    <x v="1"/>
    <x v="2"/>
    <x v="19"/>
    <x v="11"/>
    <x v="1"/>
    <x v="2"/>
    <n v="0.52236234836773099"/>
  </r>
  <r>
    <x v="0"/>
    <x v="1"/>
    <x v="2"/>
    <x v="19"/>
    <x v="12"/>
    <x v="0"/>
    <x v="0"/>
    <n v="-0.78295619078540901"/>
  </r>
  <r>
    <x v="0"/>
    <x v="1"/>
    <x v="2"/>
    <x v="19"/>
    <x v="12"/>
    <x v="0"/>
    <x v="1"/>
    <n v="-0.78295619078540901"/>
  </r>
  <r>
    <x v="0"/>
    <x v="1"/>
    <x v="2"/>
    <x v="19"/>
    <x v="12"/>
    <x v="0"/>
    <x v="2"/>
    <n v="-0.78295619078540901"/>
  </r>
  <r>
    <x v="0"/>
    <x v="1"/>
    <x v="2"/>
    <x v="19"/>
    <x v="12"/>
    <x v="1"/>
    <x v="0"/>
    <n v="0.67578885756042095"/>
  </r>
  <r>
    <x v="0"/>
    <x v="1"/>
    <x v="2"/>
    <x v="19"/>
    <x v="12"/>
    <x v="1"/>
    <x v="1"/>
    <n v="0.48525487522584099"/>
  </r>
  <r>
    <x v="0"/>
    <x v="1"/>
    <x v="2"/>
    <x v="19"/>
    <x v="12"/>
    <x v="1"/>
    <x v="2"/>
    <n v="0.440696061683647"/>
  </r>
  <r>
    <x v="0"/>
    <x v="1"/>
    <x v="2"/>
    <x v="19"/>
    <x v="19"/>
    <x v="0"/>
    <x v="0"/>
    <n v="2.47926568926948"/>
  </r>
  <r>
    <x v="0"/>
    <x v="1"/>
    <x v="2"/>
    <x v="19"/>
    <x v="19"/>
    <x v="0"/>
    <x v="1"/>
    <n v="1.6934237412839299"/>
  </r>
  <r>
    <x v="0"/>
    <x v="1"/>
    <x v="2"/>
    <x v="19"/>
    <x v="19"/>
    <x v="0"/>
    <x v="2"/>
    <n v="1.42613008386161"/>
  </r>
  <r>
    <x v="0"/>
    <x v="1"/>
    <x v="2"/>
    <x v="19"/>
    <x v="19"/>
    <x v="1"/>
    <x v="0"/>
    <n v="-3.0105"/>
  </r>
  <r>
    <x v="0"/>
    <x v="1"/>
    <x v="2"/>
    <x v="19"/>
    <x v="19"/>
    <x v="1"/>
    <x v="1"/>
    <n v="0"/>
  </r>
  <r>
    <x v="0"/>
    <x v="1"/>
    <x v="2"/>
    <x v="19"/>
    <x v="19"/>
    <x v="1"/>
    <x v="2"/>
    <n v="-2.8327676951870999"/>
  </r>
  <r>
    <x v="0"/>
    <x v="1"/>
    <x v="2"/>
    <x v="19"/>
    <x v="21"/>
    <x v="0"/>
    <x v="0"/>
    <n v="-2.06346665415243"/>
  </r>
  <r>
    <x v="0"/>
    <x v="1"/>
    <x v="2"/>
    <x v="19"/>
    <x v="21"/>
    <x v="0"/>
    <x v="1"/>
    <n v="-3.73766745570203"/>
  </r>
  <r>
    <x v="0"/>
    <x v="1"/>
    <x v="2"/>
    <x v="19"/>
    <x v="21"/>
    <x v="0"/>
    <x v="2"/>
    <n v="-2.89707325472021"/>
  </r>
  <r>
    <x v="0"/>
    <x v="1"/>
    <x v="2"/>
    <x v="19"/>
    <x v="21"/>
    <x v="1"/>
    <x v="0"/>
    <n v="-6.57"/>
  </r>
  <r>
    <x v="0"/>
    <x v="1"/>
    <x v="2"/>
    <x v="19"/>
    <x v="21"/>
    <x v="1"/>
    <x v="1"/>
    <n v="-6.57"/>
  </r>
  <r>
    <x v="0"/>
    <x v="1"/>
    <x v="2"/>
    <x v="19"/>
    <x v="21"/>
    <x v="1"/>
    <x v="2"/>
    <n v="-6.57"/>
  </r>
  <r>
    <x v="0"/>
    <x v="1"/>
    <x v="2"/>
    <x v="19"/>
    <x v="8"/>
    <x v="0"/>
    <x v="0"/>
    <n v="0"/>
  </r>
  <r>
    <x v="0"/>
    <x v="1"/>
    <x v="2"/>
    <x v="19"/>
    <x v="8"/>
    <x v="0"/>
    <x v="1"/>
    <n v="0"/>
  </r>
  <r>
    <x v="0"/>
    <x v="1"/>
    <x v="2"/>
    <x v="19"/>
    <x v="8"/>
    <x v="0"/>
    <x v="2"/>
    <n v="0"/>
  </r>
  <r>
    <x v="0"/>
    <x v="1"/>
    <x v="2"/>
    <x v="19"/>
    <x v="8"/>
    <x v="1"/>
    <x v="0"/>
    <n v="0.86778085706339703"/>
  </r>
  <r>
    <x v="0"/>
    <x v="1"/>
    <x v="2"/>
    <x v="19"/>
    <x v="8"/>
    <x v="1"/>
    <x v="1"/>
    <n v="-2.88"/>
  </r>
  <r>
    <x v="0"/>
    <x v="1"/>
    <x v="2"/>
    <x v="19"/>
    <x v="8"/>
    <x v="1"/>
    <x v="2"/>
    <n v="-1.7528848332821201"/>
  </r>
  <r>
    <x v="0"/>
    <x v="1"/>
    <x v="2"/>
    <x v="20"/>
    <x v="0"/>
    <x v="0"/>
    <x v="0"/>
    <n v="0.86903331271208495"/>
  </r>
  <r>
    <x v="0"/>
    <x v="1"/>
    <x v="2"/>
    <x v="20"/>
    <x v="0"/>
    <x v="0"/>
    <x v="1"/>
    <n v="0"/>
  </r>
  <r>
    <x v="0"/>
    <x v="1"/>
    <x v="2"/>
    <x v="20"/>
    <x v="0"/>
    <x v="0"/>
    <x v="2"/>
    <n v="0"/>
  </r>
  <r>
    <x v="0"/>
    <x v="1"/>
    <x v="2"/>
    <x v="20"/>
    <x v="0"/>
    <x v="1"/>
    <x v="0"/>
    <n v="-0.91078843876411397"/>
  </r>
  <r>
    <x v="0"/>
    <x v="1"/>
    <x v="2"/>
    <x v="20"/>
    <x v="0"/>
    <x v="1"/>
    <x v="1"/>
    <n v="-4.76863837321934"/>
  </r>
  <r>
    <x v="0"/>
    <x v="1"/>
    <x v="2"/>
    <x v="20"/>
    <x v="0"/>
    <x v="1"/>
    <x v="2"/>
    <n v="-4.76863837321934"/>
  </r>
  <r>
    <x v="0"/>
    <x v="1"/>
    <x v="2"/>
    <x v="20"/>
    <x v="3"/>
    <x v="0"/>
    <x v="0"/>
    <n v="0"/>
  </r>
  <r>
    <x v="0"/>
    <x v="1"/>
    <x v="2"/>
    <x v="20"/>
    <x v="3"/>
    <x v="0"/>
    <x v="1"/>
    <n v="8.3122510064828296E-3"/>
  </r>
  <r>
    <x v="0"/>
    <x v="1"/>
    <x v="2"/>
    <x v="20"/>
    <x v="3"/>
    <x v="0"/>
    <x v="2"/>
    <n v="0"/>
  </r>
  <r>
    <x v="0"/>
    <x v="1"/>
    <x v="2"/>
    <x v="20"/>
    <x v="3"/>
    <x v="1"/>
    <x v="0"/>
    <n v="-0.132014441018141"/>
  </r>
  <r>
    <x v="0"/>
    <x v="1"/>
    <x v="2"/>
    <x v="20"/>
    <x v="3"/>
    <x v="1"/>
    <x v="1"/>
    <n v="-1.53"/>
  </r>
  <r>
    <x v="0"/>
    <x v="1"/>
    <x v="2"/>
    <x v="20"/>
    <x v="3"/>
    <x v="1"/>
    <x v="2"/>
    <n v="0"/>
  </r>
  <r>
    <x v="0"/>
    <x v="1"/>
    <x v="2"/>
    <x v="20"/>
    <x v="15"/>
    <x v="0"/>
    <x v="0"/>
    <n v="-3.2604046503237298"/>
  </r>
  <r>
    <x v="0"/>
    <x v="1"/>
    <x v="2"/>
    <x v="20"/>
    <x v="15"/>
    <x v="0"/>
    <x v="1"/>
    <n v="-3.2604046503237298"/>
  </r>
  <r>
    <x v="0"/>
    <x v="1"/>
    <x v="2"/>
    <x v="20"/>
    <x v="15"/>
    <x v="0"/>
    <x v="2"/>
    <n v="-3.2604046503237298"/>
  </r>
  <r>
    <x v="0"/>
    <x v="1"/>
    <x v="2"/>
    <x v="20"/>
    <x v="15"/>
    <x v="1"/>
    <x v="0"/>
    <n v="0"/>
  </r>
  <r>
    <x v="0"/>
    <x v="1"/>
    <x v="2"/>
    <x v="20"/>
    <x v="15"/>
    <x v="1"/>
    <x v="1"/>
    <n v="0.71706192006042602"/>
  </r>
  <r>
    <x v="0"/>
    <x v="1"/>
    <x v="2"/>
    <x v="20"/>
    <x v="15"/>
    <x v="1"/>
    <x v="2"/>
    <n v="0.64123972780615202"/>
  </r>
  <r>
    <x v="0"/>
    <x v="1"/>
    <x v="2"/>
    <x v="20"/>
    <x v="4"/>
    <x v="0"/>
    <x v="0"/>
    <n v="0"/>
  </r>
  <r>
    <x v="0"/>
    <x v="1"/>
    <x v="2"/>
    <x v="20"/>
    <x v="4"/>
    <x v="0"/>
    <x v="1"/>
    <n v="0"/>
  </r>
  <r>
    <x v="0"/>
    <x v="1"/>
    <x v="2"/>
    <x v="20"/>
    <x v="4"/>
    <x v="0"/>
    <x v="2"/>
    <n v="0"/>
  </r>
  <r>
    <x v="0"/>
    <x v="1"/>
    <x v="2"/>
    <x v="20"/>
    <x v="4"/>
    <x v="1"/>
    <x v="0"/>
    <n v="0"/>
  </r>
  <r>
    <x v="0"/>
    <x v="1"/>
    <x v="2"/>
    <x v="20"/>
    <x v="4"/>
    <x v="1"/>
    <x v="1"/>
    <n v="0"/>
  </r>
  <r>
    <x v="0"/>
    <x v="1"/>
    <x v="2"/>
    <x v="20"/>
    <x v="4"/>
    <x v="1"/>
    <x v="2"/>
    <n v="0"/>
  </r>
  <r>
    <x v="0"/>
    <x v="1"/>
    <x v="2"/>
    <x v="20"/>
    <x v="10"/>
    <x v="0"/>
    <x v="0"/>
    <n v="0"/>
  </r>
  <r>
    <x v="0"/>
    <x v="1"/>
    <x v="2"/>
    <x v="20"/>
    <x v="10"/>
    <x v="0"/>
    <x v="1"/>
    <n v="0"/>
  </r>
  <r>
    <x v="0"/>
    <x v="1"/>
    <x v="2"/>
    <x v="20"/>
    <x v="10"/>
    <x v="0"/>
    <x v="2"/>
    <n v="0"/>
  </r>
  <r>
    <x v="0"/>
    <x v="1"/>
    <x v="2"/>
    <x v="20"/>
    <x v="10"/>
    <x v="1"/>
    <x v="0"/>
    <n v="-0.86778085706339703"/>
  </r>
  <r>
    <x v="0"/>
    <x v="1"/>
    <x v="2"/>
    <x v="20"/>
    <x v="10"/>
    <x v="1"/>
    <x v="1"/>
    <n v="2.88"/>
  </r>
  <r>
    <x v="0"/>
    <x v="1"/>
    <x v="2"/>
    <x v="20"/>
    <x v="10"/>
    <x v="1"/>
    <x v="2"/>
    <n v="1.7528848332821201"/>
  </r>
  <r>
    <x v="0"/>
    <x v="1"/>
    <x v="2"/>
    <x v="21"/>
    <x v="6"/>
    <x v="0"/>
    <x v="0"/>
    <n v="-6.3242224959479598"/>
  </r>
  <r>
    <x v="0"/>
    <x v="1"/>
    <x v="2"/>
    <x v="21"/>
    <x v="6"/>
    <x v="0"/>
    <x v="1"/>
    <n v="-6.3242224959479598"/>
  </r>
  <r>
    <x v="0"/>
    <x v="1"/>
    <x v="2"/>
    <x v="21"/>
    <x v="6"/>
    <x v="0"/>
    <x v="2"/>
    <n v="-6.3242224959479598"/>
  </r>
  <r>
    <x v="0"/>
    <x v="1"/>
    <x v="2"/>
    <x v="21"/>
    <x v="6"/>
    <x v="1"/>
    <x v="0"/>
    <n v="-6.3242224959479598"/>
  </r>
  <r>
    <x v="0"/>
    <x v="1"/>
    <x v="2"/>
    <x v="21"/>
    <x v="6"/>
    <x v="1"/>
    <x v="1"/>
    <n v="-6.3242224959479598"/>
  </r>
  <r>
    <x v="0"/>
    <x v="1"/>
    <x v="2"/>
    <x v="21"/>
    <x v="6"/>
    <x v="1"/>
    <x v="2"/>
    <n v="-6.3242224959479598"/>
  </r>
  <r>
    <x v="0"/>
    <x v="1"/>
    <x v="2"/>
    <x v="21"/>
    <x v="9"/>
    <x v="0"/>
    <x v="0"/>
    <n v="-0.9"/>
  </r>
  <r>
    <x v="0"/>
    <x v="1"/>
    <x v="2"/>
    <x v="21"/>
    <x v="9"/>
    <x v="0"/>
    <x v="1"/>
    <n v="-0.9"/>
  </r>
  <r>
    <x v="0"/>
    <x v="1"/>
    <x v="2"/>
    <x v="21"/>
    <x v="9"/>
    <x v="0"/>
    <x v="2"/>
    <n v="-0.9"/>
  </r>
  <r>
    <x v="0"/>
    <x v="1"/>
    <x v="2"/>
    <x v="21"/>
    <x v="9"/>
    <x v="1"/>
    <x v="0"/>
    <n v="-0.9"/>
  </r>
  <r>
    <x v="0"/>
    <x v="1"/>
    <x v="2"/>
    <x v="21"/>
    <x v="9"/>
    <x v="1"/>
    <x v="1"/>
    <n v="-0.9"/>
  </r>
  <r>
    <x v="0"/>
    <x v="1"/>
    <x v="2"/>
    <x v="21"/>
    <x v="9"/>
    <x v="1"/>
    <x v="2"/>
    <n v="-0.9"/>
  </r>
  <r>
    <x v="0"/>
    <x v="1"/>
    <x v="2"/>
    <x v="21"/>
    <x v="7"/>
    <x v="0"/>
    <x v="0"/>
    <n v="-11.685902366619001"/>
  </r>
  <r>
    <x v="0"/>
    <x v="1"/>
    <x v="2"/>
    <x v="21"/>
    <x v="7"/>
    <x v="0"/>
    <x v="1"/>
    <n v="-11.685902366619001"/>
  </r>
  <r>
    <x v="0"/>
    <x v="1"/>
    <x v="2"/>
    <x v="21"/>
    <x v="7"/>
    <x v="0"/>
    <x v="2"/>
    <n v="-11.685902366619001"/>
  </r>
  <r>
    <x v="0"/>
    <x v="1"/>
    <x v="2"/>
    <x v="21"/>
    <x v="7"/>
    <x v="1"/>
    <x v="0"/>
    <n v="-11.685902366619001"/>
  </r>
  <r>
    <x v="0"/>
    <x v="1"/>
    <x v="2"/>
    <x v="21"/>
    <x v="7"/>
    <x v="1"/>
    <x v="1"/>
    <n v="-11.685902366619001"/>
  </r>
  <r>
    <x v="0"/>
    <x v="1"/>
    <x v="2"/>
    <x v="21"/>
    <x v="7"/>
    <x v="1"/>
    <x v="2"/>
    <n v="-11.685902366619001"/>
  </r>
</pivotCacheRecords>
</file>

<file path=xl/pivotCache/pivotCacheRecords14.xml><?xml version="1.0" encoding="utf-8"?>
<pivotCacheRecords xmlns="http://schemas.openxmlformats.org/spreadsheetml/2006/main" xmlns:r="http://schemas.openxmlformats.org/officeDocument/2006/relationships" count="350">
  <r>
    <x v="0"/>
    <x v="0"/>
    <x v="0"/>
    <x v="0"/>
    <x v="0"/>
    <x v="0"/>
    <x v="0"/>
    <n v="2246.32829147861"/>
    <n v="1.4816969854996"/>
  </r>
  <r>
    <x v="0"/>
    <x v="0"/>
    <x v="0"/>
    <x v="0"/>
    <x v="0"/>
    <x v="1"/>
    <x v="1"/>
    <n v="5679.4379554562101"/>
    <n v="20.116071673884299"/>
  </r>
  <r>
    <x v="0"/>
    <x v="0"/>
    <x v="0"/>
    <x v="0"/>
    <x v="0"/>
    <x v="2"/>
    <x v="2"/>
    <n v="5518.8"/>
    <n v="65.418352574072699"/>
  </r>
  <r>
    <x v="0"/>
    <x v="0"/>
    <x v="0"/>
    <x v="0"/>
    <x v="0"/>
    <x v="3"/>
    <x v="3"/>
    <n v="0"/>
    <n v="0"/>
  </r>
  <r>
    <x v="0"/>
    <x v="0"/>
    <x v="0"/>
    <x v="0"/>
    <x v="0"/>
    <x v="4"/>
    <x v="4"/>
    <n v="3059.1730084260998"/>
    <n v="2.1107933138183199"/>
  </r>
  <r>
    <x v="0"/>
    <x v="0"/>
    <x v="0"/>
    <x v="0"/>
    <x v="1"/>
    <x v="0"/>
    <x v="5"/>
    <n v="0"/>
    <n v="0"/>
  </r>
  <r>
    <x v="0"/>
    <x v="0"/>
    <x v="0"/>
    <x v="0"/>
    <x v="1"/>
    <x v="1"/>
    <x v="6"/>
    <n v="1294.29"/>
    <n v="7.7168051836265601"/>
  </r>
  <r>
    <x v="0"/>
    <x v="0"/>
    <x v="0"/>
    <x v="0"/>
    <x v="1"/>
    <x v="4"/>
    <x v="7"/>
    <n v="4614.73740964019"/>
    <n v="3.7556357120031398"/>
  </r>
  <r>
    <x v="0"/>
    <x v="0"/>
    <x v="0"/>
    <x v="1"/>
    <x v="2"/>
    <x v="5"/>
    <x v="8"/>
    <n v="3936.7394550207"/>
    <n v="13.147224847080301"/>
  </r>
  <r>
    <x v="0"/>
    <x v="0"/>
    <x v="0"/>
    <x v="1"/>
    <x v="2"/>
    <x v="6"/>
    <x v="9"/>
    <n v="2767.6378610069701"/>
    <n v="11.539959101446501"/>
  </r>
  <r>
    <x v="0"/>
    <x v="0"/>
    <x v="0"/>
    <x v="2"/>
    <x v="3"/>
    <x v="7"/>
    <x v="10"/>
    <n v="2973.9418107271699"/>
    <n v="8.8666955150992806"/>
  </r>
  <r>
    <x v="0"/>
    <x v="0"/>
    <x v="0"/>
    <x v="2"/>
    <x v="3"/>
    <x v="3"/>
    <x v="11"/>
    <n v="0"/>
    <n v="0"/>
  </r>
  <r>
    <x v="0"/>
    <x v="0"/>
    <x v="0"/>
    <x v="2"/>
    <x v="3"/>
    <x v="4"/>
    <x v="12"/>
    <n v="0"/>
    <n v="0"/>
  </r>
  <r>
    <x v="0"/>
    <x v="0"/>
    <x v="0"/>
    <x v="2"/>
    <x v="3"/>
    <x v="4"/>
    <x v="4"/>
    <n v="1773.9"/>
    <n v="1.5020541821753799"/>
  </r>
  <r>
    <x v="0"/>
    <x v="0"/>
    <x v="0"/>
    <x v="3"/>
    <x v="4"/>
    <x v="0"/>
    <x v="0"/>
    <n v="2520.7531357501398"/>
    <n v="1.8888091020631099"/>
  </r>
  <r>
    <x v="0"/>
    <x v="0"/>
    <x v="0"/>
    <x v="3"/>
    <x v="4"/>
    <x v="1"/>
    <x v="1"/>
    <n v="0"/>
    <n v="0"/>
  </r>
  <r>
    <x v="0"/>
    <x v="0"/>
    <x v="0"/>
    <x v="3"/>
    <x v="4"/>
    <x v="1"/>
    <x v="13"/>
    <n v="23730.84"/>
    <n v="29.911130531531299"/>
  </r>
  <r>
    <x v="0"/>
    <x v="0"/>
    <x v="0"/>
    <x v="3"/>
    <x v="4"/>
    <x v="1"/>
    <x v="14"/>
    <n v="3144.1078639604798"/>
    <n v="2.3014102580929601"/>
  </r>
  <r>
    <x v="0"/>
    <x v="0"/>
    <x v="0"/>
    <x v="3"/>
    <x v="4"/>
    <x v="8"/>
    <x v="15"/>
    <n v="2628"/>
    <n v="36.877829414861303"/>
  </r>
  <r>
    <x v="0"/>
    <x v="0"/>
    <x v="0"/>
    <x v="3"/>
    <x v="5"/>
    <x v="0"/>
    <x v="5"/>
    <n v="842.98825920894399"/>
    <n v="0.82463586384311405"/>
  </r>
  <r>
    <x v="0"/>
    <x v="0"/>
    <x v="0"/>
    <x v="3"/>
    <x v="5"/>
    <x v="1"/>
    <x v="6"/>
    <n v="2305.48163406512"/>
    <n v="1.65213037569125"/>
  </r>
  <r>
    <x v="0"/>
    <x v="0"/>
    <x v="0"/>
    <x v="3"/>
    <x v="5"/>
    <x v="1"/>
    <x v="14"/>
    <n v="42903.180470074098"/>
    <n v="29.7151114009732"/>
  </r>
  <r>
    <x v="0"/>
    <x v="0"/>
    <x v="0"/>
    <x v="3"/>
    <x v="5"/>
    <x v="3"/>
    <x v="3"/>
    <n v="1699.4884640113901"/>
    <n v="1.4390460313022899"/>
  </r>
  <r>
    <x v="0"/>
    <x v="0"/>
    <x v="0"/>
    <x v="3"/>
    <x v="5"/>
    <x v="4"/>
    <x v="7"/>
    <n v="3942"/>
    <n v="5.8929089469261102"/>
  </r>
  <r>
    <x v="0"/>
    <x v="0"/>
    <x v="0"/>
    <x v="3"/>
    <x v="6"/>
    <x v="1"/>
    <x v="6"/>
    <n v="0"/>
    <n v="0"/>
  </r>
  <r>
    <x v="0"/>
    <x v="0"/>
    <x v="0"/>
    <x v="3"/>
    <x v="6"/>
    <x v="1"/>
    <x v="14"/>
    <n v="0"/>
    <n v="0"/>
  </r>
  <r>
    <x v="0"/>
    <x v="0"/>
    <x v="0"/>
    <x v="3"/>
    <x v="7"/>
    <x v="1"/>
    <x v="6"/>
    <n v="0"/>
    <n v="0"/>
  </r>
  <r>
    <x v="0"/>
    <x v="0"/>
    <x v="0"/>
    <x v="3"/>
    <x v="7"/>
    <x v="1"/>
    <x v="1"/>
    <n v="0"/>
    <n v="0"/>
  </r>
  <r>
    <x v="0"/>
    <x v="0"/>
    <x v="0"/>
    <x v="3"/>
    <x v="7"/>
    <x v="1"/>
    <x v="13"/>
    <n v="64641.1400963079"/>
    <n v="51.347558426887403"/>
  </r>
  <r>
    <x v="0"/>
    <x v="0"/>
    <x v="0"/>
    <x v="3"/>
    <x v="7"/>
    <x v="2"/>
    <x v="2"/>
    <n v="38763"/>
    <n v="468.731153755886"/>
  </r>
  <r>
    <x v="0"/>
    <x v="0"/>
    <x v="0"/>
    <x v="4"/>
    <x v="8"/>
    <x v="7"/>
    <x v="10"/>
    <n v="0"/>
    <n v="0"/>
  </r>
  <r>
    <x v="0"/>
    <x v="0"/>
    <x v="0"/>
    <x v="4"/>
    <x v="8"/>
    <x v="9"/>
    <x v="16"/>
    <n v="1951.06245127034"/>
    <n v="1.8861865718881801"/>
  </r>
  <r>
    <x v="0"/>
    <x v="0"/>
    <x v="0"/>
    <x v="5"/>
    <x v="9"/>
    <x v="6"/>
    <x v="9"/>
    <n v="482.66301815230798"/>
    <n v="0.352276923225876"/>
  </r>
  <r>
    <x v="0"/>
    <x v="0"/>
    <x v="0"/>
    <x v="5"/>
    <x v="9"/>
    <x v="8"/>
    <x v="15"/>
    <n v="1746.2788046503199"/>
    <n v="9.7893692426727394"/>
  </r>
  <r>
    <x v="0"/>
    <x v="0"/>
    <x v="0"/>
    <x v="5"/>
    <x v="9"/>
    <x v="4"/>
    <x v="7"/>
    <n v="2441.6713192505099"/>
    <n v="11.007608951594399"/>
  </r>
  <r>
    <x v="0"/>
    <x v="0"/>
    <x v="0"/>
    <x v="6"/>
    <x v="10"/>
    <x v="0"/>
    <x v="5"/>
    <n v="0"/>
    <n v="0"/>
  </r>
  <r>
    <x v="0"/>
    <x v="0"/>
    <x v="0"/>
    <x v="6"/>
    <x v="10"/>
    <x v="1"/>
    <x v="14"/>
    <n v="0"/>
    <n v="0"/>
  </r>
  <r>
    <x v="0"/>
    <x v="0"/>
    <x v="0"/>
    <x v="6"/>
    <x v="10"/>
    <x v="3"/>
    <x v="3"/>
    <n v="0"/>
    <n v="0"/>
  </r>
  <r>
    <x v="0"/>
    <x v="0"/>
    <x v="0"/>
    <x v="6"/>
    <x v="10"/>
    <x v="10"/>
    <x v="17"/>
    <n v="2257.1325417104799"/>
    <n v="7.2914748990627798"/>
  </r>
  <r>
    <x v="0"/>
    <x v="0"/>
    <x v="0"/>
    <x v="7"/>
    <x v="11"/>
    <x v="3"/>
    <x v="3"/>
    <n v="0"/>
    <n v="0"/>
  </r>
  <r>
    <x v="0"/>
    <x v="0"/>
    <x v="0"/>
    <x v="7"/>
    <x v="11"/>
    <x v="3"/>
    <x v="18"/>
    <n v="0"/>
    <n v="0"/>
  </r>
  <r>
    <x v="0"/>
    <x v="0"/>
    <x v="0"/>
    <x v="7"/>
    <x v="11"/>
    <x v="3"/>
    <x v="19"/>
    <n v="0"/>
    <n v="0"/>
  </r>
  <r>
    <x v="0"/>
    <x v="0"/>
    <x v="0"/>
    <x v="7"/>
    <x v="11"/>
    <x v="4"/>
    <x v="4"/>
    <n v="7869.3919780024798"/>
    <n v="3.3669930609729701"/>
  </r>
  <r>
    <x v="0"/>
    <x v="0"/>
    <x v="0"/>
    <x v="7"/>
    <x v="12"/>
    <x v="0"/>
    <x v="5"/>
    <n v="1950.8398209752399"/>
    <n v="1.36916107015767"/>
  </r>
  <r>
    <x v="0"/>
    <x v="0"/>
    <x v="0"/>
    <x v="7"/>
    <x v="12"/>
    <x v="1"/>
    <x v="1"/>
    <n v="4593.2333270151303"/>
    <n v="13.8255256419245"/>
  </r>
  <r>
    <x v="0"/>
    <x v="0"/>
    <x v="0"/>
    <x v="7"/>
    <x v="12"/>
    <x v="2"/>
    <x v="2"/>
    <n v="5063.4978616833996"/>
    <n v="66.0578975340743"/>
  </r>
  <r>
    <x v="0"/>
    <x v="0"/>
    <x v="0"/>
    <x v="7"/>
    <x v="12"/>
    <x v="3"/>
    <x v="20"/>
    <n v="6471.58730758822"/>
    <n v="5.63061275408268"/>
  </r>
  <r>
    <x v="0"/>
    <x v="0"/>
    <x v="0"/>
    <x v="7"/>
    <x v="12"/>
    <x v="3"/>
    <x v="19"/>
    <n v="0"/>
    <n v="0"/>
  </r>
  <r>
    <x v="0"/>
    <x v="0"/>
    <x v="0"/>
    <x v="7"/>
    <x v="13"/>
    <x v="3"/>
    <x v="20"/>
    <n v="3942"/>
    <n v="19.906096598478399"/>
  </r>
  <r>
    <x v="0"/>
    <x v="0"/>
    <x v="0"/>
    <x v="7"/>
    <x v="13"/>
    <x v="3"/>
    <x v="11"/>
    <n v="0"/>
    <n v="0"/>
  </r>
  <r>
    <x v="0"/>
    <x v="0"/>
    <x v="0"/>
    <x v="7"/>
    <x v="13"/>
    <x v="4"/>
    <x v="21"/>
    <n v="3543.2270135120698"/>
    <n v="11.057547772280699"/>
  </r>
  <r>
    <x v="0"/>
    <x v="0"/>
    <x v="0"/>
    <x v="7"/>
    <x v="14"/>
    <x v="3"/>
    <x v="18"/>
    <n v="3225.88559914705"/>
    <n v="1.78342535658997"/>
  </r>
  <r>
    <x v="0"/>
    <x v="0"/>
    <x v="0"/>
    <x v="7"/>
    <x v="14"/>
    <x v="4"/>
    <x v="21"/>
    <n v="1971"/>
    <n v="5.8164068548567398"/>
  </r>
  <r>
    <x v="0"/>
    <x v="0"/>
    <x v="0"/>
    <x v="7"/>
    <x v="15"/>
    <x v="3"/>
    <x v="20"/>
    <n v="20720.0319301811"/>
    <n v="14.713244531611201"/>
  </r>
  <r>
    <x v="0"/>
    <x v="0"/>
    <x v="0"/>
    <x v="7"/>
    <x v="15"/>
    <x v="3"/>
    <x v="3"/>
    <n v="788.4"/>
    <n v="0.58086854583694802"/>
  </r>
  <r>
    <x v="0"/>
    <x v="0"/>
    <x v="0"/>
    <x v="8"/>
    <x v="16"/>
    <x v="1"/>
    <x v="6"/>
    <n v="5913.1544519719901"/>
    <n v="13.0339253829524"/>
  </r>
  <r>
    <x v="0"/>
    <x v="0"/>
    <x v="0"/>
    <x v="8"/>
    <x v="16"/>
    <x v="9"/>
    <x v="16"/>
    <n v="3657.61892874663"/>
    <n v="15.7721350588254"/>
  </r>
  <r>
    <x v="0"/>
    <x v="0"/>
    <x v="0"/>
    <x v="9"/>
    <x v="17"/>
    <x v="5"/>
    <x v="8"/>
    <n v="6352.3119897320303"/>
    <n v="37.107305942962299"/>
  </r>
  <r>
    <x v="0"/>
    <x v="0"/>
    <x v="0"/>
    <x v="9"/>
    <x v="17"/>
    <x v="3"/>
    <x v="11"/>
    <n v="0"/>
    <n v="0"/>
  </r>
  <r>
    <x v="0"/>
    <x v="0"/>
    <x v="0"/>
    <x v="9"/>
    <x v="17"/>
    <x v="4"/>
    <x v="21"/>
    <n v="8647.8131417277"/>
    <n v="6.8246600741166601"/>
  </r>
  <r>
    <x v="0"/>
    <x v="0"/>
    <x v="0"/>
    <x v="9"/>
    <x v="18"/>
    <x v="3"/>
    <x v="18"/>
    <n v="0"/>
    <n v="0"/>
  </r>
  <r>
    <x v="0"/>
    <x v="0"/>
    <x v="0"/>
    <x v="9"/>
    <x v="18"/>
    <x v="3"/>
    <x v="11"/>
    <n v="0"/>
    <n v="0"/>
  </r>
  <r>
    <x v="0"/>
    <x v="0"/>
    <x v="0"/>
    <x v="9"/>
    <x v="18"/>
    <x v="4"/>
    <x v="12"/>
    <n v="0"/>
    <n v="0"/>
  </r>
  <r>
    <x v="0"/>
    <x v="0"/>
    <x v="0"/>
    <x v="9"/>
    <x v="18"/>
    <x v="4"/>
    <x v="4"/>
    <n v="46091.0286299402"/>
    <n v="137.79901585201901"/>
  </r>
  <r>
    <x v="0"/>
    <x v="0"/>
    <x v="0"/>
    <x v="9"/>
    <x v="19"/>
    <x v="0"/>
    <x v="5"/>
    <n v="0"/>
    <n v="0"/>
  </r>
  <r>
    <x v="0"/>
    <x v="0"/>
    <x v="0"/>
    <x v="9"/>
    <x v="19"/>
    <x v="5"/>
    <x v="8"/>
    <n v="5321.7"/>
    <n v="13.8087303274369"/>
  </r>
  <r>
    <x v="0"/>
    <x v="0"/>
    <x v="0"/>
    <x v="9"/>
    <x v="19"/>
    <x v="3"/>
    <x v="20"/>
    <n v="351.11432184034999"/>
    <n v="0.31034124681576097"/>
  </r>
  <r>
    <x v="0"/>
    <x v="0"/>
    <x v="0"/>
    <x v="9"/>
    <x v="19"/>
    <x v="4"/>
    <x v="21"/>
    <n v="0"/>
    <n v="0"/>
  </r>
  <r>
    <x v="0"/>
    <x v="0"/>
    <x v="0"/>
    <x v="9"/>
    <x v="19"/>
    <x v="4"/>
    <x v="7"/>
    <n v="12425.545822510399"/>
    <n v="7.8794999536357704"/>
  </r>
  <r>
    <x v="0"/>
    <x v="0"/>
    <x v="0"/>
    <x v="9"/>
    <x v="20"/>
    <x v="0"/>
    <x v="0"/>
    <n v="902.54230274392205"/>
    <n v="0.42076304721420299"/>
  </r>
  <r>
    <x v="0"/>
    <x v="0"/>
    <x v="0"/>
    <x v="9"/>
    <x v="20"/>
    <x v="1"/>
    <x v="1"/>
    <n v="801.54"/>
    <n v="4.5782199118859701"/>
  </r>
  <r>
    <x v="0"/>
    <x v="0"/>
    <x v="0"/>
    <x v="9"/>
    <x v="20"/>
    <x v="9"/>
    <x v="16"/>
    <n v="2759.4"/>
    <n v="22.157439722575202"/>
  </r>
  <r>
    <x v="0"/>
    <x v="0"/>
    <x v="0"/>
    <x v="9"/>
    <x v="20"/>
    <x v="4"/>
    <x v="4"/>
    <n v="0"/>
    <n v="0"/>
  </r>
  <r>
    <x v="0"/>
    <x v="0"/>
    <x v="0"/>
    <x v="10"/>
    <x v="21"/>
    <x v="2"/>
    <x v="2"/>
    <n v="357.71680076785401"/>
    <n v="0.278574885295926"/>
  </r>
  <r>
    <x v="0"/>
    <x v="0"/>
    <x v="1"/>
    <x v="0"/>
    <x v="0"/>
    <x v="0"/>
    <x v="0"/>
    <n v="1576.8"/>
    <n v="2.02330115328065"/>
  </r>
  <r>
    <x v="0"/>
    <x v="0"/>
    <x v="1"/>
    <x v="0"/>
    <x v="0"/>
    <x v="1"/>
    <x v="1"/>
    <n v="2720.3539293318499"/>
    <n v="3.5053027078056398"/>
  </r>
  <r>
    <x v="0"/>
    <x v="0"/>
    <x v="1"/>
    <x v="0"/>
    <x v="0"/>
    <x v="2"/>
    <x v="2"/>
    <n v="4678.00580783438"/>
    <n v="56.172438971392197"/>
  </r>
  <r>
    <x v="0"/>
    <x v="0"/>
    <x v="1"/>
    <x v="0"/>
    <x v="0"/>
    <x v="3"/>
    <x v="3"/>
    <n v="726.71713542260898"/>
    <n v="0.65382456624826601"/>
  </r>
  <r>
    <x v="0"/>
    <x v="0"/>
    <x v="1"/>
    <x v="0"/>
    <x v="0"/>
    <x v="4"/>
    <x v="4"/>
    <n v="1916.1242679817699"/>
    <n v="2.67433737907889"/>
  </r>
  <r>
    <x v="0"/>
    <x v="0"/>
    <x v="1"/>
    <x v="0"/>
    <x v="0"/>
    <x v="10"/>
    <x v="17"/>
    <n v="11037.6"/>
    <n v="105.347551469343"/>
  </r>
  <r>
    <x v="0"/>
    <x v="0"/>
    <x v="1"/>
    <x v="0"/>
    <x v="1"/>
    <x v="0"/>
    <x v="5"/>
    <n v="998.99763315158395"/>
    <n v="4.5856042833034998"/>
  </r>
  <r>
    <x v="0"/>
    <x v="0"/>
    <x v="1"/>
    <x v="0"/>
    <x v="1"/>
    <x v="1"/>
    <x v="6"/>
    <n v="1478.06876383542"/>
    <n v="4.0477774011411602"/>
  </r>
  <r>
    <x v="0"/>
    <x v="0"/>
    <x v="1"/>
    <x v="0"/>
    <x v="1"/>
    <x v="1"/>
    <x v="1"/>
    <n v="0"/>
    <n v="0"/>
  </r>
  <r>
    <x v="0"/>
    <x v="0"/>
    <x v="1"/>
    <x v="0"/>
    <x v="1"/>
    <x v="4"/>
    <x v="7"/>
    <n v="3527.9014585482601"/>
    <n v="3.9312043482192802"/>
  </r>
  <r>
    <x v="0"/>
    <x v="0"/>
    <x v="1"/>
    <x v="1"/>
    <x v="2"/>
    <x v="5"/>
    <x v="8"/>
    <n v="6294.5930655720404"/>
    <n v="116.067069452455"/>
  </r>
  <r>
    <x v="0"/>
    <x v="0"/>
    <x v="1"/>
    <x v="1"/>
    <x v="2"/>
    <x v="6"/>
    <x v="9"/>
    <n v="3574.1776734212199"/>
    <n v="4.72539008296601"/>
  </r>
  <r>
    <x v="0"/>
    <x v="0"/>
    <x v="1"/>
    <x v="1"/>
    <x v="2"/>
    <x v="4"/>
    <x v="4"/>
    <n v="0"/>
    <n v="0"/>
  </r>
  <r>
    <x v="0"/>
    <x v="0"/>
    <x v="1"/>
    <x v="2"/>
    <x v="3"/>
    <x v="7"/>
    <x v="10"/>
    <n v="5315.8075730894698"/>
    <n v="8.6185141624930406"/>
  </r>
  <r>
    <x v="0"/>
    <x v="0"/>
    <x v="1"/>
    <x v="2"/>
    <x v="3"/>
    <x v="3"/>
    <x v="11"/>
    <n v="0"/>
    <n v="0"/>
  </r>
  <r>
    <x v="0"/>
    <x v="0"/>
    <x v="1"/>
    <x v="2"/>
    <x v="3"/>
    <x v="4"/>
    <x v="12"/>
    <n v="0"/>
    <n v="0"/>
  </r>
  <r>
    <x v="0"/>
    <x v="0"/>
    <x v="1"/>
    <x v="2"/>
    <x v="3"/>
    <x v="4"/>
    <x v="4"/>
    <n v="3405.2263876911802"/>
    <n v="15.1479134400716"/>
  </r>
  <r>
    <x v="0"/>
    <x v="0"/>
    <x v="1"/>
    <x v="3"/>
    <x v="4"/>
    <x v="0"/>
    <x v="0"/>
    <n v="1710.6325976245901"/>
    <n v="1.8694099216683699"/>
  </r>
  <r>
    <x v="0"/>
    <x v="0"/>
    <x v="1"/>
    <x v="3"/>
    <x v="4"/>
    <x v="1"/>
    <x v="1"/>
    <n v="0"/>
    <n v="0"/>
  </r>
  <r>
    <x v="0"/>
    <x v="0"/>
    <x v="1"/>
    <x v="3"/>
    <x v="4"/>
    <x v="1"/>
    <x v="13"/>
    <n v="23053.648165691098"/>
    <n v="108.596878788913"/>
  </r>
  <r>
    <x v="0"/>
    <x v="0"/>
    <x v="1"/>
    <x v="3"/>
    <x v="4"/>
    <x v="1"/>
    <x v="14"/>
    <n v="4114.28789687467"/>
    <n v="15.104901997892901"/>
  </r>
  <r>
    <x v="0"/>
    <x v="0"/>
    <x v="1"/>
    <x v="3"/>
    <x v="4"/>
    <x v="8"/>
    <x v="15"/>
    <n v="10460.3399878156"/>
    <n v="96.100207142679196"/>
  </r>
  <r>
    <x v="0"/>
    <x v="0"/>
    <x v="1"/>
    <x v="3"/>
    <x v="5"/>
    <x v="0"/>
    <x v="5"/>
    <n v="6009.5126495841296"/>
    <n v="7.4598384569158496"/>
  </r>
  <r>
    <x v="0"/>
    <x v="0"/>
    <x v="1"/>
    <x v="3"/>
    <x v="5"/>
    <x v="0"/>
    <x v="0"/>
    <n v="0"/>
    <n v="0"/>
  </r>
  <r>
    <x v="0"/>
    <x v="0"/>
    <x v="1"/>
    <x v="3"/>
    <x v="5"/>
    <x v="1"/>
    <x v="6"/>
    <n v="10176.3987800224"/>
    <n v="13.504829334434501"/>
  </r>
  <r>
    <x v="0"/>
    <x v="0"/>
    <x v="1"/>
    <x v="3"/>
    <x v="5"/>
    <x v="1"/>
    <x v="14"/>
    <n v="17726.7641543502"/>
    <n v="52.505369976147897"/>
  </r>
  <r>
    <x v="0"/>
    <x v="0"/>
    <x v="1"/>
    <x v="3"/>
    <x v="5"/>
    <x v="3"/>
    <x v="3"/>
    <n v="3679.2"/>
    <n v="5.2690752100620104"/>
  </r>
  <r>
    <x v="0"/>
    <x v="0"/>
    <x v="1"/>
    <x v="3"/>
    <x v="5"/>
    <x v="4"/>
    <x v="7"/>
    <n v="1576.8"/>
    <n v="5.2778970226305999"/>
  </r>
  <r>
    <x v="0"/>
    <x v="0"/>
    <x v="1"/>
    <x v="3"/>
    <x v="6"/>
    <x v="1"/>
    <x v="6"/>
    <n v="0"/>
    <n v="0"/>
  </r>
  <r>
    <x v="0"/>
    <x v="0"/>
    <x v="1"/>
    <x v="3"/>
    <x v="6"/>
    <x v="1"/>
    <x v="14"/>
    <n v="0"/>
    <n v="0"/>
  </r>
  <r>
    <x v="0"/>
    <x v="0"/>
    <x v="1"/>
    <x v="3"/>
    <x v="6"/>
    <x v="2"/>
    <x v="2"/>
    <n v="0"/>
    <n v="0"/>
  </r>
  <r>
    <x v="0"/>
    <x v="0"/>
    <x v="1"/>
    <x v="3"/>
    <x v="7"/>
    <x v="1"/>
    <x v="6"/>
    <n v="9620.9401061100598"/>
    <n v="8.5739955370208296"/>
  </r>
  <r>
    <x v="0"/>
    <x v="0"/>
    <x v="1"/>
    <x v="3"/>
    <x v="7"/>
    <x v="1"/>
    <x v="1"/>
    <n v="0"/>
    <n v="0"/>
  </r>
  <r>
    <x v="0"/>
    <x v="0"/>
    <x v="1"/>
    <x v="3"/>
    <x v="7"/>
    <x v="1"/>
    <x v="13"/>
    <n v="99773.331751341102"/>
    <n v="306.29437236237101"/>
  </r>
  <r>
    <x v="0"/>
    <x v="0"/>
    <x v="1"/>
    <x v="3"/>
    <x v="7"/>
    <x v="2"/>
    <x v="2"/>
    <n v="38763"/>
    <n v="451.76376425563802"/>
  </r>
  <r>
    <x v="0"/>
    <x v="0"/>
    <x v="1"/>
    <x v="4"/>
    <x v="8"/>
    <x v="7"/>
    <x v="10"/>
    <n v="0"/>
    <n v="0"/>
  </r>
  <r>
    <x v="0"/>
    <x v="0"/>
    <x v="1"/>
    <x v="4"/>
    <x v="8"/>
    <x v="9"/>
    <x v="16"/>
    <n v="4730.3999999999996"/>
    <n v="17.808193712623599"/>
  </r>
  <r>
    <x v="0"/>
    <x v="0"/>
    <x v="1"/>
    <x v="4"/>
    <x v="8"/>
    <x v="4"/>
    <x v="4"/>
    <n v="4326.45894804199"/>
    <n v="97.212270811837499"/>
  </r>
  <r>
    <x v="0"/>
    <x v="0"/>
    <x v="1"/>
    <x v="5"/>
    <x v="9"/>
    <x v="6"/>
    <x v="9"/>
    <n v="0"/>
    <n v="0"/>
  </r>
  <r>
    <x v="0"/>
    <x v="0"/>
    <x v="1"/>
    <x v="5"/>
    <x v="9"/>
    <x v="8"/>
    <x v="15"/>
    <n v="85203.8614053114"/>
    <n v="1208.46927071917"/>
  </r>
  <r>
    <x v="0"/>
    <x v="0"/>
    <x v="1"/>
    <x v="5"/>
    <x v="9"/>
    <x v="4"/>
    <x v="7"/>
    <n v="14761.0211121624"/>
    <n v="342.663424627729"/>
  </r>
  <r>
    <x v="0"/>
    <x v="0"/>
    <x v="1"/>
    <x v="6"/>
    <x v="10"/>
    <x v="0"/>
    <x v="5"/>
    <n v="0"/>
    <n v="0"/>
  </r>
  <r>
    <x v="0"/>
    <x v="0"/>
    <x v="1"/>
    <x v="6"/>
    <x v="10"/>
    <x v="1"/>
    <x v="13"/>
    <n v="0"/>
    <n v="0"/>
  </r>
  <r>
    <x v="0"/>
    <x v="0"/>
    <x v="1"/>
    <x v="6"/>
    <x v="10"/>
    <x v="1"/>
    <x v="14"/>
    <n v="0"/>
    <n v="0"/>
  </r>
  <r>
    <x v="0"/>
    <x v="0"/>
    <x v="1"/>
    <x v="6"/>
    <x v="10"/>
    <x v="3"/>
    <x v="3"/>
    <n v="0"/>
    <n v="0"/>
  </r>
  <r>
    <x v="0"/>
    <x v="0"/>
    <x v="1"/>
    <x v="6"/>
    <x v="10"/>
    <x v="10"/>
    <x v="17"/>
    <n v="0"/>
    <n v="0"/>
  </r>
  <r>
    <x v="0"/>
    <x v="0"/>
    <x v="1"/>
    <x v="7"/>
    <x v="11"/>
    <x v="3"/>
    <x v="3"/>
    <n v="2156.28150350018"/>
    <n v="2.5538999238637698"/>
  </r>
  <r>
    <x v="0"/>
    <x v="0"/>
    <x v="1"/>
    <x v="7"/>
    <x v="11"/>
    <x v="3"/>
    <x v="18"/>
    <n v="0"/>
    <n v="0"/>
  </r>
  <r>
    <x v="0"/>
    <x v="0"/>
    <x v="1"/>
    <x v="7"/>
    <x v="11"/>
    <x v="3"/>
    <x v="19"/>
    <n v="0"/>
    <n v="0"/>
  </r>
  <r>
    <x v="0"/>
    <x v="0"/>
    <x v="1"/>
    <x v="7"/>
    <x v="11"/>
    <x v="4"/>
    <x v="4"/>
    <n v="3322.51367245748"/>
    <n v="3.1967195697247401"/>
  </r>
  <r>
    <x v="0"/>
    <x v="0"/>
    <x v="1"/>
    <x v="7"/>
    <x v="12"/>
    <x v="0"/>
    <x v="5"/>
    <n v="3049.8289362159398"/>
    <n v="16.262707404414598"/>
  </r>
  <r>
    <x v="0"/>
    <x v="0"/>
    <x v="1"/>
    <x v="7"/>
    <x v="12"/>
    <x v="1"/>
    <x v="1"/>
    <n v="1839.6"/>
    <n v="13.255474320738401"/>
  </r>
  <r>
    <x v="0"/>
    <x v="0"/>
    <x v="1"/>
    <x v="7"/>
    <x v="12"/>
    <x v="2"/>
    <x v="2"/>
    <n v="11037.6"/>
    <n v="143.78048765673"/>
  </r>
  <r>
    <x v="0"/>
    <x v="0"/>
    <x v="1"/>
    <x v="7"/>
    <x v="12"/>
    <x v="3"/>
    <x v="20"/>
    <n v="0"/>
    <n v="0"/>
  </r>
  <r>
    <x v="0"/>
    <x v="0"/>
    <x v="1"/>
    <x v="7"/>
    <x v="12"/>
    <x v="3"/>
    <x v="19"/>
    <n v="0"/>
    <n v="0"/>
  </r>
  <r>
    <x v="0"/>
    <x v="0"/>
    <x v="1"/>
    <x v="7"/>
    <x v="12"/>
    <x v="10"/>
    <x v="17"/>
    <n v="11037.6"/>
    <n v="130.231482198984"/>
  </r>
  <r>
    <x v="0"/>
    <x v="0"/>
    <x v="1"/>
    <x v="7"/>
    <x v="13"/>
    <x v="3"/>
    <x v="20"/>
    <n v="3942"/>
    <n v="34.1640265687344"/>
  </r>
  <r>
    <x v="0"/>
    <x v="0"/>
    <x v="1"/>
    <x v="7"/>
    <x v="13"/>
    <x v="3"/>
    <x v="11"/>
    <n v="0"/>
    <n v="0"/>
  </r>
  <r>
    <x v="0"/>
    <x v="0"/>
    <x v="1"/>
    <x v="7"/>
    <x v="13"/>
    <x v="3"/>
    <x v="19"/>
    <n v="0"/>
    <n v="0"/>
  </r>
  <r>
    <x v="0"/>
    <x v="0"/>
    <x v="1"/>
    <x v="7"/>
    <x v="13"/>
    <x v="4"/>
    <x v="21"/>
    <n v="4392.8728698496998"/>
    <n v="23.0398475780075"/>
  </r>
  <r>
    <x v="0"/>
    <x v="0"/>
    <x v="1"/>
    <x v="7"/>
    <x v="14"/>
    <x v="5"/>
    <x v="8"/>
    <n v="4103.3494750299697"/>
    <n v="31.3700231992676"/>
  </r>
  <r>
    <x v="0"/>
    <x v="0"/>
    <x v="1"/>
    <x v="7"/>
    <x v="14"/>
    <x v="3"/>
    <x v="18"/>
    <n v="935.401740629968"/>
    <n v="0.79204515338313997"/>
  </r>
  <r>
    <x v="0"/>
    <x v="0"/>
    <x v="1"/>
    <x v="7"/>
    <x v="14"/>
    <x v="4"/>
    <x v="12"/>
    <n v="0"/>
    <n v="0"/>
  </r>
  <r>
    <x v="0"/>
    <x v="0"/>
    <x v="1"/>
    <x v="7"/>
    <x v="14"/>
    <x v="4"/>
    <x v="21"/>
    <n v="1971"/>
    <n v="12.973310415136901"/>
  </r>
  <r>
    <x v="0"/>
    <x v="0"/>
    <x v="1"/>
    <x v="7"/>
    <x v="15"/>
    <x v="3"/>
    <x v="20"/>
    <n v="17129.221652486998"/>
    <n v="36.017863611069203"/>
  </r>
  <r>
    <x v="0"/>
    <x v="0"/>
    <x v="1"/>
    <x v="7"/>
    <x v="15"/>
    <x v="3"/>
    <x v="3"/>
    <n v="4581.9724272822996"/>
    <n v="15.8394616515968"/>
  </r>
  <r>
    <x v="0"/>
    <x v="0"/>
    <x v="1"/>
    <x v="7"/>
    <x v="15"/>
    <x v="3"/>
    <x v="18"/>
    <n v="0"/>
    <n v="0"/>
  </r>
  <r>
    <x v="0"/>
    <x v="0"/>
    <x v="1"/>
    <x v="8"/>
    <x v="16"/>
    <x v="1"/>
    <x v="6"/>
    <n v="16385.393478698101"/>
    <n v="181.98875769956001"/>
  </r>
  <r>
    <x v="0"/>
    <x v="0"/>
    <x v="1"/>
    <x v="8"/>
    <x v="16"/>
    <x v="9"/>
    <x v="16"/>
    <n v="0"/>
    <n v="0"/>
  </r>
  <r>
    <x v="0"/>
    <x v="0"/>
    <x v="1"/>
    <x v="8"/>
    <x v="16"/>
    <x v="4"/>
    <x v="7"/>
    <n v="0"/>
    <n v="0"/>
  </r>
  <r>
    <x v="0"/>
    <x v="0"/>
    <x v="1"/>
    <x v="9"/>
    <x v="17"/>
    <x v="5"/>
    <x v="8"/>
    <n v="5124.6000000000004"/>
    <n v="12.978210038620301"/>
  </r>
  <r>
    <x v="0"/>
    <x v="0"/>
    <x v="1"/>
    <x v="9"/>
    <x v="17"/>
    <x v="3"/>
    <x v="11"/>
    <n v="0"/>
    <n v="0"/>
  </r>
  <r>
    <x v="0"/>
    <x v="0"/>
    <x v="1"/>
    <x v="9"/>
    <x v="17"/>
    <x v="4"/>
    <x v="21"/>
    <n v="9172.3683167333202"/>
    <n v="24.694904405262701"/>
  </r>
  <r>
    <x v="0"/>
    <x v="0"/>
    <x v="1"/>
    <x v="9"/>
    <x v="18"/>
    <x v="3"/>
    <x v="18"/>
    <n v="0"/>
    <n v="0"/>
  </r>
  <r>
    <x v="0"/>
    <x v="0"/>
    <x v="1"/>
    <x v="9"/>
    <x v="18"/>
    <x v="3"/>
    <x v="11"/>
    <n v="0"/>
    <n v="0"/>
  </r>
  <r>
    <x v="0"/>
    <x v="0"/>
    <x v="1"/>
    <x v="9"/>
    <x v="18"/>
    <x v="4"/>
    <x v="12"/>
    <n v="0"/>
    <n v="0"/>
  </r>
  <r>
    <x v="0"/>
    <x v="0"/>
    <x v="1"/>
    <x v="9"/>
    <x v="18"/>
    <x v="4"/>
    <x v="4"/>
    <n v="48141.105963631497"/>
    <n v="102.516604557276"/>
  </r>
  <r>
    <x v="0"/>
    <x v="0"/>
    <x v="1"/>
    <x v="9"/>
    <x v="19"/>
    <x v="0"/>
    <x v="5"/>
    <n v="3574.08"/>
    <n v="27.660457241572299"/>
  </r>
  <r>
    <x v="0"/>
    <x v="0"/>
    <x v="1"/>
    <x v="9"/>
    <x v="19"/>
    <x v="7"/>
    <x v="10"/>
    <n v="0"/>
    <n v="0"/>
  </r>
  <r>
    <x v="0"/>
    <x v="0"/>
    <x v="1"/>
    <x v="9"/>
    <x v="19"/>
    <x v="5"/>
    <x v="8"/>
    <n v="1431.6629397883"/>
    <n v="1.40347796496854"/>
  </r>
  <r>
    <x v="0"/>
    <x v="0"/>
    <x v="1"/>
    <x v="9"/>
    <x v="19"/>
    <x v="6"/>
    <x v="9"/>
    <n v="4326.45894804199"/>
    <n v="12.6680333319055"/>
  </r>
  <r>
    <x v="0"/>
    <x v="0"/>
    <x v="1"/>
    <x v="9"/>
    <x v="19"/>
    <x v="3"/>
    <x v="20"/>
    <n v="8247.9520808709403"/>
    <n v="28.347092551845201"/>
  </r>
  <r>
    <x v="0"/>
    <x v="0"/>
    <x v="1"/>
    <x v="9"/>
    <x v="19"/>
    <x v="4"/>
    <x v="21"/>
    <n v="0"/>
    <n v="0"/>
  </r>
  <r>
    <x v="0"/>
    <x v="0"/>
    <x v="1"/>
    <x v="9"/>
    <x v="19"/>
    <x v="4"/>
    <x v="7"/>
    <n v="19040.857333140801"/>
    <n v="50.287699144679202"/>
  </r>
  <r>
    <x v="0"/>
    <x v="0"/>
    <x v="1"/>
    <x v="9"/>
    <x v="20"/>
    <x v="0"/>
    <x v="0"/>
    <n v="5310.9869142370098"/>
    <n v="15.154823838296799"/>
  </r>
  <r>
    <x v="0"/>
    <x v="0"/>
    <x v="1"/>
    <x v="9"/>
    <x v="20"/>
    <x v="1"/>
    <x v="1"/>
    <n v="2125.1965247564999"/>
    <n v="9.3465483626315997"/>
  </r>
  <r>
    <x v="0"/>
    <x v="0"/>
    <x v="1"/>
    <x v="9"/>
    <x v="20"/>
    <x v="9"/>
    <x v="16"/>
    <n v="13611.563033401801"/>
    <n v="64.684441547449694"/>
  </r>
  <r>
    <x v="0"/>
    <x v="0"/>
    <x v="1"/>
    <x v="9"/>
    <x v="20"/>
    <x v="8"/>
    <x v="15"/>
    <n v="0"/>
    <n v="0"/>
  </r>
  <r>
    <x v="0"/>
    <x v="0"/>
    <x v="1"/>
    <x v="9"/>
    <x v="20"/>
    <x v="4"/>
    <x v="4"/>
    <n v="0"/>
    <n v="0"/>
  </r>
  <r>
    <x v="0"/>
    <x v="0"/>
    <x v="1"/>
    <x v="10"/>
    <x v="21"/>
    <x v="0"/>
    <x v="5"/>
    <n v="0"/>
    <n v="0"/>
  </r>
  <r>
    <x v="0"/>
    <x v="0"/>
    <x v="1"/>
    <x v="10"/>
    <x v="21"/>
    <x v="2"/>
    <x v="2"/>
    <n v="3942"/>
    <n v="12.464565709454501"/>
  </r>
  <r>
    <x v="0"/>
    <x v="0"/>
    <x v="1"/>
    <x v="10"/>
    <x v="21"/>
    <x v="3"/>
    <x v="3"/>
    <n v="0"/>
    <n v="0"/>
  </r>
  <r>
    <x v="0"/>
    <x v="1"/>
    <x v="1"/>
    <x v="0"/>
    <x v="0"/>
    <x v="0"/>
    <x v="0"/>
    <n v="0"/>
    <n v="0"/>
  </r>
  <r>
    <x v="0"/>
    <x v="1"/>
    <x v="1"/>
    <x v="0"/>
    <x v="0"/>
    <x v="1"/>
    <x v="1"/>
    <n v="0"/>
    <n v="0"/>
  </r>
  <r>
    <x v="0"/>
    <x v="1"/>
    <x v="1"/>
    <x v="0"/>
    <x v="0"/>
    <x v="2"/>
    <x v="2"/>
    <n v="5518.8"/>
    <n v="26.865841406386799"/>
  </r>
  <r>
    <x v="0"/>
    <x v="1"/>
    <x v="1"/>
    <x v="0"/>
    <x v="0"/>
    <x v="3"/>
    <x v="3"/>
    <n v="496.39169610403098"/>
    <n v="0.272288973745063"/>
  </r>
  <r>
    <x v="0"/>
    <x v="1"/>
    <x v="1"/>
    <x v="0"/>
    <x v="0"/>
    <x v="4"/>
    <x v="4"/>
    <n v="0"/>
    <n v="0"/>
  </r>
  <r>
    <x v="0"/>
    <x v="1"/>
    <x v="1"/>
    <x v="0"/>
    <x v="0"/>
    <x v="10"/>
    <x v="17"/>
    <n v="55400.189064504098"/>
    <n v="465.02107922568501"/>
  </r>
  <r>
    <x v="0"/>
    <x v="1"/>
    <x v="1"/>
    <x v="0"/>
    <x v="1"/>
    <x v="0"/>
    <x v="5"/>
    <n v="4397.2460637065096"/>
    <n v="19.6585804969232"/>
  </r>
  <r>
    <x v="0"/>
    <x v="1"/>
    <x v="1"/>
    <x v="0"/>
    <x v="1"/>
    <x v="1"/>
    <x v="6"/>
    <n v="799.35532993782294"/>
    <n v="1.8256437894495701"/>
  </r>
  <r>
    <x v="0"/>
    <x v="1"/>
    <x v="1"/>
    <x v="0"/>
    <x v="1"/>
    <x v="1"/>
    <x v="1"/>
    <n v="0"/>
    <n v="0"/>
  </r>
  <r>
    <x v="0"/>
    <x v="1"/>
    <x v="1"/>
    <x v="0"/>
    <x v="1"/>
    <x v="4"/>
    <x v="7"/>
    <n v="1759.11625161083"/>
    <n v="0.79493863359273798"/>
  </r>
  <r>
    <x v="0"/>
    <x v="1"/>
    <x v="1"/>
    <x v="1"/>
    <x v="2"/>
    <x v="5"/>
    <x v="8"/>
    <n v="18853.166361588901"/>
    <n v="102.076635354137"/>
  </r>
  <r>
    <x v="0"/>
    <x v="1"/>
    <x v="1"/>
    <x v="1"/>
    <x v="2"/>
    <x v="6"/>
    <x v="9"/>
    <n v="0"/>
    <n v="0"/>
  </r>
  <r>
    <x v="0"/>
    <x v="1"/>
    <x v="1"/>
    <x v="1"/>
    <x v="2"/>
    <x v="4"/>
    <x v="4"/>
    <n v="60421.790706949003"/>
    <n v="637.54339219331405"/>
  </r>
  <r>
    <x v="0"/>
    <x v="1"/>
    <x v="1"/>
    <x v="2"/>
    <x v="3"/>
    <x v="7"/>
    <x v="10"/>
    <n v="0"/>
    <n v="0"/>
  </r>
  <r>
    <x v="0"/>
    <x v="1"/>
    <x v="1"/>
    <x v="2"/>
    <x v="3"/>
    <x v="3"/>
    <x v="11"/>
    <n v="1028.17034091652"/>
    <n v="2.0730291217506398"/>
  </r>
  <r>
    <x v="0"/>
    <x v="1"/>
    <x v="1"/>
    <x v="2"/>
    <x v="3"/>
    <x v="4"/>
    <x v="12"/>
    <n v="0"/>
    <n v="0"/>
  </r>
  <r>
    <x v="0"/>
    <x v="1"/>
    <x v="1"/>
    <x v="2"/>
    <x v="3"/>
    <x v="4"/>
    <x v="4"/>
    <n v="5321.7"/>
    <n v="22.876267395970199"/>
  </r>
  <r>
    <x v="0"/>
    <x v="1"/>
    <x v="1"/>
    <x v="3"/>
    <x v="4"/>
    <x v="0"/>
    <x v="0"/>
    <n v="1074.6269178692201"/>
    <n v="0.48562023853209901"/>
  </r>
  <r>
    <x v="0"/>
    <x v="1"/>
    <x v="1"/>
    <x v="3"/>
    <x v="4"/>
    <x v="1"/>
    <x v="1"/>
    <n v="5574.58676654996"/>
    <n v="13.448541972170499"/>
  </r>
  <r>
    <x v="0"/>
    <x v="1"/>
    <x v="1"/>
    <x v="3"/>
    <x v="4"/>
    <x v="1"/>
    <x v="13"/>
    <n v="77447.579222517699"/>
    <n v="525.89026136975895"/>
  </r>
  <r>
    <x v="0"/>
    <x v="1"/>
    <x v="1"/>
    <x v="3"/>
    <x v="4"/>
    <x v="1"/>
    <x v="14"/>
    <n v="23730.84"/>
    <n v="118.013873374252"/>
  </r>
  <r>
    <x v="0"/>
    <x v="1"/>
    <x v="1"/>
    <x v="3"/>
    <x v="4"/>
    <x v="8"/>
    <x v="15"/>
    <n v="40114.602727834601"/>
    <n v="18.3529173439731"/>
  </r>
  <r>
    <x v="0"/>
    <x v="1"/>
    <x v="1"/>
    <x v="3"/>
    <x v="5"/>
    <x v="0"/>
    <x v="5"/>
    <n v="20062.866538873001"/>
    <n v="67.116783695629906"/>
  </r>
  <r>
    <x v="0"/>
    <x v="1"/>
    <x v="1"/>
    <x v="3"/>
    <x v="5"/>
    <x v="0"/>
    <x v="0"/>
    <n v="0"/>
    <n v="0"/>
  </r>
  <r>
    <x v="0"/>
    <x v="1"/>
    <x v="1"/>
    <x v="3"/>
    <x v="5"/>
    <x v="1"/>
    <x v="6"/>
    <n v="7910.28"/>
    <n v="28.876882568931901"/>
  </r>
  <r>
    <x v="0"/>
    <x v="1"/>
    <x v="1"/>
    <x v="3"/>
    <x v="5"/>
    <x v="1"/>
    <x v="14"/>
    <n v="19782.902573711301"/>
    <n v="50.1473995785638"/>
  </r>
  <r>
    <x v="0"/>
    <x v="1"/>
    <x v="1"/>
    <x v="3"/>
    <x v="5"/>
    <x v="3"/>
    <x v="3"/>
    <n v="4210.4553702538196"/>
    <n v="22.023809365558101"/>
  </r>
  <r>
    <x v="0"/>
    <x v="1"/>
    <x v="1"/>
    <x v="3"/>
    <x v="5"/>
    <x v="4"/>
    <x v="7"/>
    <n v="14413.6663860359"/>
    <n v="59.214998712041897"/>
  </r>
  <r>
    <x v="0"/>
    <x v="1"/>
    <x v="1"/>
    <x v="3"/>
    <x v="6"/>
    <x v="1"/>
    <x v="6"/>
    <n v="0"/>
    <n v="0"/>
  </r>
  <r>
    <x v="0"/>
    <x v="1"/>
    <x v="1"/>
    <x v="3"/>
    <x v="6"/>
    <x v="1"/>
    <x v="14"/>
    <n v="0"/>
    <n v="0"/>
  </r>
  <r>
    <x v="0"/>
    <x v="1"/>
    <x v="1"/>
    <x v="3"/>
    <x v="6"/>
    <x v="2"/>
    <x v="2"/>
    <n v="27048.3832936949"/>
    <n v="121.192578886104"/>
  </r>
  <r>
    <x v="0"/>
    <x v="1"/>
    <x v="1"/>
    <x v="3"/>
    <x v="7"/>
    <x v="1"/>
    <x v="6"/>
    <n v="15820.56"/>
    <n v="62.1770953025217"/>
  </r>
  <r>
    <x v="0"/>
    <x v="1"/>
    <x v="1"/>
    <x v="3"/>
    <x v="7"/>
    <x v="1"/>
    <x v="1"/>
    <n v="16998.375857113799"/>
    <n v="4.7938164672634898"/>
  </r>
  <r>
    <x v="0"/>
    <x v="1"/>
    <x v="1"/>
    <x v="3"/>
    <x v="7"/>
    <x v="1"/>
    <x v="13"/>
    <n v="87661.620577964699"/>
    <n v="258.61437461788802"/>
  </r>
  <r>
    <x v="0"/>
    <x v="1"/>
    <x v="1"/>
    <x v="3"/>
    <x v="7"/>
    <x v="2"/>
    <x v="2"/>
    <n v="46515.6"/>
    <n v="324.182899711917"/>
  </r>
  <r>
    <x v="0"/>
    <x v="1"/>
    <x v="1"/>
    <x v="4"/>
    <x v="8"/>
    <x v="7"/>
    <x v="10"/>
    <n v="47.6048588578698"/>
    <n v="2.5016257480283299E-2"/>
  </r>
  <r>
    <x v="0"/>
    <x v="1"/>
    <x v="1"/>
    <x v="4"/>
    <x v="8"/>
    <x v="9"/>
    <x v="16"/>
    <n v="2134.92494224453"/>
    <n v="3.01177966368151"/>
  </r>
  <r>
    <x v="0"/>
    <x v="1"/>
    <x v="1"/>
    <x v="4"/>
    <x v="8"/>
    <x v="4"/>
    <x v="4"/>
    <n v="3429.3481156400899"/>
    <n v="36.184929395107901"/>
  </r>
  <r>
    <x v="0"/>
    <x v="1"/>
    <x v="1"/>
    <x v="5"/>
    <x v="9"/>
    <x v="6"/>
    <x v="9"/>
    <n v="2065.8192308909702"/>
    <n v="1.2655767941623399"/>
  </r>
  <r>
    <x v="0"/>
    <x v="1"/>
    <x v="1"/>
    <x v="5"/>
    <x v="9"/>
    <x v="8"/>
    <x v="15"/>
    <n v="181382.676490276"/>
    <n v="1320.6500373393501"/>
  </r>
  <r>
    <x v="0"/>
    <x v="1"/>
    <x v="1"/>
    <x v="5"/>
    <x v="9"/>
    <x v="4"/>
    <x v="7"/>
    <n v="14280.572368417899"/>
    <n v="159.37723777968699"/>
  </r>
  <r>
    <x v="0"/>
    <x v="1"/>
    <x v="1"/>
    <x v="6"/>
    <x v="10"/>
    <x v="0"/>
    <x v="5"/>
    <n v="0"/>
    <n v="0"/>
  </r>
  <r>
    <x v="0"/>
    <x v="1"/>
    <x v="1"/>
    <x v="6"/>
    <x v="10"/>
    <x v="1"/>
    <x v="13"/>
    <n v="0"/>
    <n v="0"/>
  </r>
  <r>
    <x v="0"/>
    <x v="1"/>
    <x v="1"/>
    <x v="6"/>
    <x v="10"/>
    <x v="1"/>
    <x v="14"/>
    <n v="0"/>
    <n v="0"/>
  </r>
  <r>
    <x v="0"/>
    <x v="1"/>
    <x v="1"/>
    <x v="6"/>
    <x v="10"/>
    <x v="3"/>
    <x v="3"/>
    <n v="0"/>
    <n v="0"/>
  </r>
  <r>
    <x v="0"/>
    <x v="1"/>
    <x v="1"/>
    <x v="6"/>
    <x v="10"/>
    <x v="10"/>
    <x v="17"/>
    <n v="7563.7447970458898"/>
    <n v="26.74823512375"/>
  </r>
  <r>
    <x v="0"/>
    <x v="1"/>
    <x v="1"/>
    <x v="7"/>
    <x v="11"/>
    <x v="3"/>
    <x v="3"/>
    <n v="14979.6"/>
    <n v="73.880632216974206"/>
  </r>
  <r>
    <x v="0"/>
    <x v="1"/>
    <x v="1"/>
    <x v="7"/>
    <x v="11"/>
    <x v="3"/>
    <x v="18"/>
    <n v="0"/>
    <n v="0"/>
  </r>
  <r>
    <x v="0"/>
    <x v="1"/>
    <x v="1"/>
    <x v="7"/>
    <x v="11"/>
    <x v="3"/>
    <x v="19"/>
    <n v="394.2"/>
    <n v="1.8405063354690501"/>
  </r>
  <r>
    <x v="0"/>
    <x v="1"/>
    <x v="1"/>
    <x v="7"/>
    <x v="11"/>
    <x v="4"/>
    <x v="4"/>
    <n v="8790.66"/>
    <n v="14.470737257982201"/>
  </r>
  <r>
    <x v="0"/>
    <x v="1"/>
    <x v="1"/>
    <x v="7"/>
    <x v="12"/>
    <x v="0"/>
    <x v="5"/>
    <n v="1700.3174332988499"/>
    <n v="3.9247962468006898"/>
  </r>
  <r>
    <x v="0"/>
    <x v="1"/>
    <x v="1"/>
    <x v="7"/>
    <x v="12"/>
    <x v="1"/>
    <x v="1"/>
    <n v="0"/>
    <n v="0"/>
  </r>
  <r>
    <x v="0"/>
    <x v="1"/>
    <x v="1"/>
    <x v="7"/>
    <x v="12"/>
    <x v="2"/>
    <x v="2"/>
    <n v="9198"/>
    <n v="60.460234308815998"/>
  </r>
  <r>
    <x v="0"/>
    <x v="1"/>
    <x v="1"/>
    <x v="7"/>
    <x v="12"/>
    <x v="3"/>
    <x v="20"/>
    <n v="0"/>
    <n v="0"/>
  </r>
  <r>
    <x v="0"/>
    <x v="1"/>
    <x v="1"/>
    <x v="7"/>
    <x v="12"/>
    <x v="3"/>
    <x v="19"/>
    <n v="0"/>
    <n v="0"/>
  </r>
  <r>
    <x v="0"/>
    <x v="1"/>
    <x v="1"/>
    <x v="7"/>
    <x v="12"/>
    <x v="10"/>
    <x v="17"/>
    <n v="102368.504731582"/>
    <n v="929.78613484074401"/>
  </r>
  <r>
    <x v="0"/>
    <x v="1"/>
    <x v="1"/>
    <x v="7"/>
    <x v="13"/>
    <x v="3"/>
    <x v="20"/>
    <n v="26311.9056796279"/>
    <n v="96.204517903005197"/>
  </r>
  <r>
    <x v="0"/>
    <x v="1"/>
    <x v="1"/>
    <x v="7"/>
    <x v="13"/>
    <x v="3"/>
    <x v="11"/>
    <n v="262.8"/>
    <n v="0.14669167832284299"/>
  </r>
  <r>
    <x v="0"/>
    <x v="1"/>
    <x v="1"/>
    <x v="7"/>
    <x v="13"/>
    <x v="3"/>
    <x v="19"/>
    <n v="3045.9641686958898"/>
    <n v="18.6485676456596"/>
  </r>
  <r>
    <x v="0"/>
    <x v="1"/>
    <x v="1"/>
    <x v="7"/>
    <x v="13"/>
    <x v="4"/>
    <x v="21"/>
    <n v="2036.06750645998"/>
    <n v="5.5469314412224398"/>
  </r>
  <r>
    <x v="0"/>
    <x v="1"/>
    <x v="1"/>
    <x v="7"/>
    <x v="14"/>
    <x v="5"/>
    <x v="8"/>
    <n v="2365.1999999999998"/>
    <n v="9.9331319425807507"/>
  </r>
  <r>
    <x v="0"/>
    <x v="1"/>
    <x v="1"/>
    <x v="7"/>
    <x v="14"/>
    <x v="3"/>
    <x v="18"/>
    <n v="5680.78527284343"/>
    <n v="27.397500579990101"/>
  </r>
  <r>
    <x v="0"/>
    <x v="1"/>
    <x v="1"/>
    <x v="7"/>
    <x v="14"/>
    <x v="4"/>
    <x v="12"/>
    <n v="0"/>
    <n v="0"/>
  </r>
  <r>
    <x v="0"/>
    <x v="1"/>
    <x v="1"/>
    <x v="7"/>
    <x v="14"/>
    <x v="4"/>
    <x v="21"/>
    <n v="1309.1403236326701"/>
    <n v="3.1771255943163701"/>
  </r>
  <r>
    <x v="0"/>
    <x v="1"/>
    <x v="1"/>
    <x v="7"/>
    <x v="15"/>
    <x v="3"/>
    <x v="20"/>
    <n v="9723.6"/>
    <n v="29.812557600000002"/>
  </r>
  <r>
    <x v="0"/>
    <x v="1"/>
    <x v="1"/>
    <x v="7"/>
    <x v="15"/>
    <x v="3"/>
    <x v="3"/>
    <n v="81355.806048989994"/>
    <n v="410.41785259609998"/>
  </r>
  <r>
    <x v="0"/>
    <x v="1"/>
    <x v="1"/>
    <x v="7"/>
    <x v="15"/>
    <x v="3"/>
    <x v="18"/>
    <n v="1522.9820843479399"/>
    <n v="1.2906580049799199"/>
  </r>
  <r>
    <x v="0"/>
    <x v="1"/>
    <x v="1"/>
    <x v="8"/>
    <x v="16"/>
    <x v="1"/>
    <x v="6"/>
    <n v="113432.047493109"/>
    <n v="1769.6763792459101"/>
  </r>
  <r>
    <x v="0"/>
    <x v="1"/>
    <x v="1"/>
    <x v="8"/>
    <x v="16"/>
    <x v="9"/>
    <x v="16"/>
    <n v="8825.8766133916506"/>
    <n v="4.1632395988521997"/>
  </r>
  <r>
    <x v="0"/>
    <x v="1"/>
    <x v="1"/>
    <x v="8"/>
    <x v="16"/>
    <x v="4"/>
    <x v="7"/>
    <n v="0"/>
    <n v="0"/>
  </r>
  <r>
    <x v="0"/>
    <x v="1"/>
    <x v="1"/>
    <x v="9"/>
    <x v="17"/>
    <x v="5"/>
    <x v="8"/>
    <n v="5124.6000000000004"/>
    <n v="10.330310208027401"/>
  </r>
  <r>
    <x v="0"/>
    <x v="1"/>
    <x v="1"/>
    <x v="9"/>
    <x v="17"/>
    <x v="3"/>
    <x v="11"/>
    <n v="157.381047501338"/>
    <n v="0.244087337666934"/>
  </r>
  <r>
    <x v="0"/>
    <x v="1"/>
    <x v="1"/>
    <x v="9"/>
    <x v="17"/>
    <x v="4"/>
    <x v="21"/>
    <n v="8679.5512962780394"/>
    <n v="12.621574558410799"/>
  </r>
  <r>
    <x v="0"/>
    <x v="1"/>
    <x v="1"/>
    <x v="9"/>
    <x v="18"/>
    <x v="3"/>
    <x v="18"/>
    <n v="3942"/>
    <n v="21.449239127766099"/>
  </r>
  <r>
    <x v="0"/>
    <x v="1"/>
    <x v="1"/>
    <x v="9"/>
    <x v="18"/>
    <x v="3"/>
    <x v="11"/>
    <n v="0"/>
    <n v="0"/>
  </r>
  <r>
    <x v="0"/>
    <x v="1"/>
    <x v="1"/>
    <x v="9"/>
    <x v="18"/>
    <x v="4"/>
    <x v="12"/>
    <n v="0"/>
    <n v="0"/>
  </r>
  <r>
    <x v="0"/>
    <x v="1"/>
    <x v="1"/>
    <x v="9"/>
    <x v="18"/>
    <x v="4"/>
    <x v="4"/>
    <n v="40239.466854675702"/>
    <n v="35.738139221334102"/>
  </r>
  <r>
    <x v="0"/>
    <x v="1"/>
    <x v="1"/>
    <x v="9"/>
    <x v="19"/>
    <x v="0"/>
    <x v="5"/>
    <n v="29901.7007747635"/>
    <n v="435.70903647281898"/>
  </r>
  <r>
    <x v="0"/>
    <x v="1"/>
    <x v="1"/>
    <x v="9"/>
    <x v="19"/>
    <x v="7"/>
    <x v="10"/>
    <n v="5597.1513943589498"/>
    <n v="2.8756381704312899"/>
  </r>
  <r>
    <x v="0"/>
    <x v="1"/>
    <x v="1"/>
    <x v="9"/>
    <x v="19"/>
    <x v="5"/>
    <x v="8"/>
    <n v="5321.7"/>
    <n v="5.59382167535375"/>
  </r>
  <r>
    <x v="0"/>
    <x v="1"/>
    <x v="1"/>
    <x v="9"/>
    <x v="19"/>
    <x v="6"/>
    <x v="9"/>
    <n v="337.701467239897"/>
    <n v="0.173207221769416"/>
  </r>
  <r>
    <x v="0"/>
    <x v="1"/>
    <x v="1"/>
    <x v="9"/>
    <x v="19"/>
    <x v="3"/>
    <x v="20"/>
    <n v="13229.9343717879"/>
    <n v="117.31199676460901"/>
  </r>
  <r>
    <x v="0"/>
    <x v="1"/>
    <x v="1"/>
    <x v="9"/>
    <x v="19"/>
    <x v="4"/>
    <x v="21"/>
    <n v="0"/>
    <n v="0"/>
  </r>
  <r>
    <x v="0"/>
    <x v="1"/>
    <x v="1"/>
    <x v="9"/>
    <x v="19"/>
    <x v="4"/>
    <x v="7"/>
    <n v="26015.5599549869"/>
    <n v="50.783485432083999"/>
  </r>
  <r>
    <x v="0"/>
    <x v="1"/>
    <x v="1"/>
    <x v="9"/>
    <x v="20"/>
    <x v="0"/>
    <x v="0"/>
    <n v="5124.6000000000004"/>
    <n v="49.845959272402098"/>
  </r>
  <r>
    <x v="0"/>
    <x v="1"/>
    <x v="1"/>
    <x v="9"/>
    <x v="20"/>
    <x v="1"/>
    <x v="1"/>
    <n v="20926.0560747007"/>
    <n v="298.14838988656902"/>
  </r>
  <r>
    <x v="0"/>
    <x v="1"/>
    <x v="1"/>
    <x v="9"/>
    <x v="20"/>
    <x v="9"/>
    <x v="16"/>
    <n v="1587.6682989318799"/>
    <n v="0.74891637641141096"/>
  </r>
  <r>
    <x v="0"/>
    <x v="1"/>
    <x v="1"/>
    <x v="9"/>
    <x v="20"/>
    <x v="8"/>
    <x v="15"/>
    <n v="0"/>
    <n v="0"/>
  </r>
  <r>
    <x v="0"/>
    <x v="1"/>
    <x v="1"/>
    <x v="9"/>
    <x v="20"/>
    <x v="4"/>
    <x v="4"/>
    <n v="8386.5954138411598"/>
    <n v="7.1799736535002401"/>
  </r>
  <r>
    <x v="0"/>
    <x v="1"/>
    <x v="1"/>
    <x v="10"/>
    <x v="21"/>
    <x v="0"/>
    <x v="5"/>
    <n v="0"/>
    <n v="0"/>
  </r>
  <r>
    <x v="0"/>
    <x v="1"/>
    <x v="1"/>
    <x v="10"/>
    <x v="21"/>
    <x v="2"/>
    <x v="2"/>
    <n v="0"/>
    <n v="0"/>
  </r>
  <r>
    <x v="0"/>
    <x v="1"/>
    <x v="1"/>
    <x v="10"/>
    <x v="21"/>
    <x v="3"/>
    <x v="3"/>
    <n v="0"/>
    <n v="0"/>
  </r>
  <r>
    <x v="0"/>
    <x v="1"/>
    <x v="2"/>
    <x v="0"/>
    <x v="0"/>
    <x v="0"/>
    <x v="0"/>
    <n v="0"/>
    <n v="0"/>
  </r>
  <r>
    <x v="0"/>
    <x v="1"/>
    <x v="2"/>
    <x v="0"/>
    <x v="0"/>
    <x v="1"/>
    <x v="1"/>
    <n v="0"/>
    <n v="0"/>
  </r>
  <r>
    <x v="0"/>
    <x v="1"/>
    <x v="2"/>
    <x v="0"/>
    <x v="0"/>
    <x v="2"/>
    <x v="2"/>
    <n v="5518.8"/>
    <n v="49.914969018175199"/>
  </r>
  <r>
    <x v="0"/>
    <x v="1"/>
    <x v="2"/>
    <x v="0"/>
    <x v="0"/>
    <x v="3"/>
    <x v="3"/>
    <n v="2233.8000000000002"/>
    <n v="7.04055546759822"/>
  </r>
  <r>
    <x v="0"/>
    <x v="1"/>
    <x v="2"/>
    <x v="0"/>
    <x v="0"/>
    <x v="4"/>
    <x v="4"/>
    <n v="440.32226758357098"/>
    <n v="0.502368097655567"/>
  </r>
  <r>
    <x v="0"/>
    <x v="1"/>
    <x v="2"/>
    <x v="0"/>
    <x v="0"/>
    <x v="10"/>
    <x v="17"/>
    <n v="55400.189064504098"/>
    <n v="737.93289996994599"/>
  </r>
  <r>
    <x v="0"/>
    <x v="1"/>
    <x v="2"/>
    <x v="0"/>
    <x v="1"/>
    <x v="0"/>
    <x v="5"/>
    <n v="4487.56042924553"/>
    <n v="11.890160009314901"/>
  </r>
  <r>
    <x v="0"/>
    <x v="1"/>
    <x v="2"/>
    <x v="0"/>
    <x v="1"/>
    <x v="1"/>
    <x v="6"/>
    <n v="688.08141677198603"/>
    <n v="0.71963186003674395"/>
  </r>
  <r>
    <x v="0"/>
    <x v="1"/>
    <x v="2"/>
    <x v="0"/>
    <x v="1"/>
    <x v="1"/>
    <x v="1"/>
    <n v="0"/>
    <n v="0"/>
  </r>
  <r>
    <x v="0"/>
    <x v="1"/>
    <x v="2"/>
    <x v="0"/>
    <x v="1"/>
    <x v="4"/>
    <x v="7"/>
    <n v="2426.54108388649"/>
    <n v="5.0013087600160899"/>
  </r>
  <r>
    <x v="0"/>
    <x v="1"/>
    <x v="2"/>
    <x v="1"/>
    <x v="2"/>
    <x v="5"/>
    <x v="8"/>
    <n v="17371.309704350599"/>
    <n v="324.50465459024798"/>
  </r>
  <r>
    <x v="0"/>
    <x v="1"/>
    <x v="2"/>
    <x v="1"/>
    <x v="2"/>
    <x v="6"/>
    <x v="9"/>
    <n v="0"/>
    <n v="0"/>
  </r>
  <r>
    <x v="0"/>
    <x v="1"/>
    <x v="2"/>
    <x v="1"/>
    <x v="2"/>
    <x v="4"/>
    <x v="4"/>
    <n v="60421.790706949003"/>
    <n v="1227.2396334059199"/>
  </r>
  <r>
    <x v="0"/>
    <x v="1"/>
    <x v="2"/>
    <x v="2"/>
    <x v="3"/>
    <x v="7"/>
    <x v="10"/>
    <n v="423.67733699225897"/>
    <n v="0.49773922403284698"/>
  </r>
  <r>
    <x v="0"/>
    <x v="1"/>
    <x v="2"/>
    <x v="2"/>
    <x v="3"/>
    <x v="3"/>
    <x v="11"/>
    <n v="0"/>
    <n v="0"/>
  </r>
  <r>
    <x v="0"/>
    <x v="1"/>
    <x v="2"/>
    <x v="2"/>
    <x v="3"/>
    <x v="4"/>
    <x v="12"/>
    <n v="0"/>
    <n v="0"/>
  </r>
  <r>
    <x v="0"/>
    <x v="1"/>
    <x v="2"/>
    <x v="2"/>
    <x v="3"/>
    <x v="4"/>
    <x v="4"/>
    <n v="0"/>
    <n v="0"/>
  </r>
  <r>
    <x v="0"/>
    <x v="1"/>
    <x v="2"/>
    <x v="3"/>
    <x v="4"/>
    <x v="0"/>
    <x v="0"/>
    <n v="4157.9838812080998"/>
    <n v="32.921646532678501"/>
  </r>
  <r>
    <x v="0"/>
    <x v="1"/>
    <x v="2"/>
    <x v="3"/>
    <x v="4"/>
    <x v="1"/>
    <x v="1"/>
    <n v="11865.42"/>
    <n v="92.855922107276399"/>
  </r>
  <r>
    <x v="0"/>
    <x v="1"/>
    <x v="2"/>
    <x v="3"/>
    <x v="4"/>
    <x v="1"/>
    <x v="13"/>
    <n v="111449.45218806301"/>
    <n v="1083.51264010101"/>
  </r>
  <r>
    <x v="0"/>
    <x v="1"/>
    <x v="2"/>
    <x v="3"/>
    <x v="4"/>
    <x v="1"/>
    <x v="14"/>
    <n v="23730.84"/>
    <n v="217.43094846770299"/>
  </r>
  <r>
    <x v="0"/>
    <x v="1"/>
    <x v="2"/>
    <x v="3"/>
    <x v="4"/>
    <x v="8"/>
    <x v="15"/>
    <n v="71198.9066408457"/>
    <n v="79.570685364172405"/>
  </r>
  <r>
    <x v="0"/>
    <x v="1"/>
    <x v="2"/>
    <x v="3"/>
    <x v="5"/>
    <x v="0"/>
    <x v="5"/>
    <n v="17776.080431386999"/>
    <n v="105.27229168256"/>
  </r>
  <r>
    <x v="0"/>
    <x v="1"/>
    <x v="2"/>
    <x v="3"/>
    <x v="5"/>
    <x v="0"/>
    <x v="0"/>
    <n v="0"/>
    <n v="0"/>
  </r>
  <r>
    <x v="0"/>
    <x v="1"/>
    <x v="2"/>
    <x v="3"/>
    <x v="5"/>
    <x v="1"/>
    <x v="6"/>
    <n v="7910.28"/>
    <n v="43.837222131550703"/>
  </r>
  <r>
    <x v="0"/>
    <x v="1"/>
    <x v="2"/>
    <x v="3"/>
    <x v="5"/>
    <x v="1"/>
    <x v="14"/>
    <n v="307.68923682950498"/>
    <n v="0.36147555842849999"/>
  </r>
  <r>
    <x v="0"/>
    <x v="1"/>
    <x v="2"/>
    <x v="3"/>
    <x v="5"/>
    <x v="3"/>
    <x v="3"/>
    <n v="9106.9375632807405"/>
    <n v="55.695255462518702"/>
  </r>
  <r>
    <x v="0"/>
    <x v="1"/>
    <x v="2"/>
    <x v="3"/>
    <x v="5"/>
    <x v="4"/>
    <x v="7"/>
    <n v="15254.1751703961"/>
    <n v="93.929986028277"/>
  </r>
  <r>
    <x v="0"/>
    <x v="1"/>
    <x v="2"/>
    <x v="3"/>
    <x v="6"/>
    <x v="1"/>
    <x v="6"/>
    <n v="0"/>
    <n v="0"/>
  </r>
  <r>
    <x v="0"/>
    <x v="1"/>
    <x v="2"/>
    <x v="3"/>
    <x v="6"/>
    <x v="1"/>
    <x v="14"/>
    <n v="0"/>
    <n v="0"/>
  </r>
  <r>
    <x v="0"/>
    <x v="1"/>
    <x v="2"/>
    <x v="3"/>
    <x v="6"/>
    <x v="2"/>
    <x v="2"/>
    <n v="34858.134852862902"/>
    <n v="267.73064979381797"/>
  </r>
  <r>
    <x v="0"/>
    <x v="1"/>
    <x v="2"/>
    <x v="3"/>
    <x v="7"/>
    <x v="1"/>
    <x v="6"/>
    <n v="15820.56"/>
    <n v="103.34448432586299"/>
  </r>
  <r>
    <x v="0"/>
    <x v="1"/>
    <x v="2"/>
    <x v="3"/>
    <x v="7"/>
    <x v="1"/>
    <x v="1"/>
    <n v="22506.608984789698"/>
    <n v="22.3264625368775"/>
  </r>
  <r>
    <x v="0"/>
    <x v="1"/>
    <x v="2"/>
    <x v="3"/>
    <x v="7"/>
    <x v="1"/>
    <x v="13"/>
    <n v="99210.120510348905"/>
    <n v="610.54794849150301"/>
  </r>
  <r>
    <x v="0"/>
    <x v="1"/>
    <x v="2"/>
    <x v="3"/>
    <x v="7"/>
    <x v="2"/>
    <x v="2"/>
    <n v="46515.6"/>
    <n v="623.79068897509899"/>
  </r>
  <r>
    <x v="0"/>
    <x v="1"/>
    <x v="2"/>
    <x v="4"/>
    <x v="8"/>
    <x v="7"/>
    <x v="10"/>
    <n v="0"/>
    <n v="0"/>
  </r>
  <r>
    <x v="0"/>
    <x v="1"/>
    <x v="2"/>
    <x v="4"/>
    <x v="8"/>
    <x v="9"/>
    <x v="16"/>
    <n v="0"/>
    <n v="0"/>
  </r>
  <r>
    <x v="0"/>
    <x v="1"/>
    <x v="2"/>
    <x v="4"/>
    <x v="8"/>
    <x v="4"/>
    <x v="4"/>
    <n v="3429.3481156400899"/>
    <n v="69.654207116628996"/>
  </r>
  <r>
    <x v="0"/>
    <x v="1"/>
    <x v="2"/>
    <x v="5"/>
    <x v="9"/>
    <x v="6"/>
    <x v="9"/>
    <n v="2759.4"/>
    <n v="4.0374442975453197"/>
  </r>
  <r>
    <x v="0"/>
    <x v="1"/>
    <x v="2"/>
    <x v="5"/>
    <x v="9"/>
    <x v="8"/>
    <x v="15"/>
    <n v="172562.91698528599"/>
    <n v="2373.5018640132598"/>
  </r>
  <r>
    <x v="0"/>
    <x v="1"/>
    <x v="2"/>
    <x v="5"/>
    <x v="9"/>
    <x v="4"/>
    <x v="7"/>
    <n v="14280.572368417899"/>
    <n v="322.32007755078098"/>
  </r>
  <r>
    <x v="0"/>
    <x v="1"/>
    <x v="2"/>
    <x v="6"/>
    <x v="10"/>
    <x v="0"/>
    <x v="5"/>
    <n v="0"/>
    <n v="0"/>
  </r>
  <r>
    <x v="0"/>
    <x v="1"/>
    <x v="2"/>
    <x v="6"/>
    <x v="10"/>
    <x v="1"/>
    <x v="13"/>
    <n v="0"/>
    <n v="0"/>
  </r>
  <r>
    <x v="0"/>
    <x v="1"/>
    <x v="2"/>
    <x v="6"/>
    <x v="10"/>
    <x v="1"/>
    <x v="14"/>
    <n v="0"/>
    <n v="0"/>
  </r>
  <r>
    <x v="0"/>
    <x v="1"/>
    <x v="2"/>
    <x v="6"/>
    <x v="10"/>
    <x v="3"/>
    <x v="3"/>
    <n v="0"/>
    <n v="0"/>
  </r>
  <r>
    <x v="0"/>
    <x v="1"/>
    <x v="2"/>
    <x v="6"/>
    <x v="10"/>
    <x v="10"/>
    <x v="17"/>
    <n v="7884"/>
    <n v="33.708120332440203"/>
  </r>
  <r>
    <x v="0"/>
    <x v="1"/>
    <x v="2"/>
    <x v="7"/>
    <x v="11"/>
    <x v="3"/>
    <x v="3"/>
    <n v="9714.2572273576698"/>
    <n v="27.597660534738498"/>
  </r>
  <r>
    <x v="0"/>
    <x v="1"/>
    <x v="2"/>
    <x v="7"/>
    <x v="11"/>
    <x v="3"/>
    <x v="18"/>
    <n v="0"/>
    <n v="0"/>
  </r>
  <r>
    <x v="0"/>
    <x v="1"/>
    <x v="2"/>
    <x v="7"/>
    <x v="11"/>
    <x v="3"/>
    <x v="19"/>
    <n v="0"/>
    <n v="0"/>
  </r>
  <r>
    <x v="0"/>
    <x v="1"/>
    <x v="2"/>
    <x v="7"/>
    <x v="11"/>
    <x v="4"/>
    <x v="4"/>
    <n v="8531.1708349731598"/>
    <n v="17.6121258908579"/>
  </r>
  <r>
    <x v="0"/>
    <x v="1"/>
    <x v="2"/>
    <x v="7"/>
    <x v="12"/>
    <x v="0"/>
    <x v="5"/>
    <n v="7.0477838600399396"/>
    <n v="2.4201616613208E-2"/>
  </r>
  <r>
    <x v="0"/>
    <x v="1"/>
    <x v="2"/>
    <x v="7"/>
    <x v="12"/>
    <x v="1"/>
    <x v="1"/>
    <n v="0"/>
    <n v="0"/>
  </r>
  <r>
    <x v="0"/>
    <x v="1"/>
    <x v="2"/>
    <x v="7"/>
    <x v="12"/>
    <x v="2"/>
    <x v="2"/>
    <n v="11037.6"/>
    <n v="92.609478703038505"/>
  </r>
  <r>
    <x v="0"/>
    <x v="1"/>
    <x v="2"/>
    <x v="7"/>
    <x v="12"/>
    <x v="3"/>
    <x v="20"/>
    <n v="0"/>
    <n v="0"/>
  </r>
  <r>
    <x v="0"/>
    <x v="1"/>
    <x v="2"/>
    <x v="7"/>
    <x v="12"/>
    <x v="3"/>
    <x v="19"/>
    <n v="0"/>
    <n v="0"/>
  </r>
  <r>
    <x v="0"/>
    <x v="1"/>
    <x v="2"/>
    <x v="7"/>
    <x v="12"/>
    <x v="10"/>
    <x v="17"/>
    <n v="102368.504731582"/>
    <n v="1296.58654823903"/>
  </r>
  <r>
    <x v="0"/>
    <x v="1"/>
    <x v="2"/>
    <x v="7"/>
    <x v="13"/>
    <x v="3"/>
    <x v="20"/>
    <n v="26311.9056796279"/>
    <n v="214.73838041025201"/>
  </r>
  <r>
    <x v="0"/>
    <x v="1"/>
    <x v="2"/>
    <x v="7"/>
    <x v="13"/>
    <x v="3"/>
    <x v="11"/>
    <n v="0"/>
    <n v="0"/>
  </r>
  <r>
    <x v="0"/>
    <x v="1"/>
    <x v="2"/>
    <x v="7"/>
    <x v="13"/>
    <x v="3"/>
    <x v="19"/>
    <n v="4058.2345356102801"/>
    <n v="23.542743392222199"/>
  </r>
  <r>
    <x v="0"/>
    <x v="1"/>
    <x v="2"/>
    <x v="7"/>
    <x v="13"/>
    <x v="4"/>
    <x v="21"/>
    <n v="2683.1224130515502"/>
    <n v="20.651350855777199"/>
  </r>
  <r>
    <x v="0"/>
    <x v="1"/>
    <x v="2"/>
    <x v="7"/>
    <x v="14"/>
    <x v="5"/>
    <x v="8"/>
    <n v="4159.98750579852"/>
    <n v="37.645786341908902"/>
  </r>
  <r>
    <x v="0"/>
    <x v="1"/>
    <x v="2"/>
    <x v="7"/>
    <x v="14"/>
    <x v="3"/>
    <x v="18"/>
    <n v="3276.68789043057"/>
    <n v="6.8283504527223204"/>
  </r>
  <r>
    <x v="0"/>
    <x v="1"/>
    <x v="2"/>
    <x v="7"/>
    <x v="14"/>
    <x v="4"/>
    <x v="12"/>
    <n v="0"/>
    <n v="0"/>
  </r>
  <r>
    <x v="0"/>
    <x v="1"/>
    <x v="2"/>
    <x v="7"/>
    <x v="14"/>
    <x v="4"/>
    <x v="21"/>
    <n v="1642.5"/>
    <n v="11.826408525711599"/>
  </r>
  <r>
    <x v="0"/>
    <x v="1"/>
    <x v="2"/>
    <x v="7"/>
    <x v="15"/>
    <x v="3"/>
    <x v="20"/>
    <n v="9723.6"/>
    <n v="70.7761260068403"/>
  </r>
  <r>
    <x v="0"/>
    <x v="1"/>
    <x v="2"/>
    <x v="7"/>
    <x v="15"/>
    <x v="3"/>
    <x v="3"/>
    <n v="83272.581151280101"/>
    <n v="484.41029797403201"/>
  </r>
  <r>
    <x v="0"/>
    <x v="1"/>
    <x v="2"/>
    <x v="7"/>
    <x v="15"/>
    <x v="3"/>
    <x v="18"/>
    <n v="0"/>
    <n v="0"/>
  </r>
  <r>
    <x v="0"/>
    <x v="1"/>
    <x v="2"/>
    <x v="8"/>
    <x v="16"/>
    <x v="1"/>
    <x v="6"/>
    <n v="86976.8054219279"/>
    <n v="232.65799475767199"/>
  </r>
  <r>
    <x v="0"/>
    <x v="1"/>
    <x v="2"/>
    <x v="8"/>
    <x v="16"/>
    <x v="9"/>
    <x v="16"/>
    <n v="7247.1949929940702"/>
    <n v="8.2586580032075005"/>
  </r>
  <r>
    <x v="0"/>
    <x v="1"/>
    <x v="2"/>
    <x v="8"/>
    <x v="16"/>
    <x v="4"/>
    <x v="7"/>
    <n v="0"/>
    <n v="0"/>
  </r>
  <r>
    <x v="0"/>
    <x v="1"/>
    <x v="2"/>
    <x v="9"/>
    <x v="17"/>
    <x v="5"/>
    <x v="8"/>
    <n v="8827.8761123930999"/>
    <n v="25.785779881515101"/>
  </r>
  <r>
    <x v="0"/>
    <x v="1"/>
    <x v="2"/>
    <x v="9"/>
    <x v="17"/>
    <x v="3"/>
    <x v="11"/>
    <n v="0"/>
    <n v="0"/>
  </r>
  <r>
    <x v="0"/>
    <x v="1"/>
    <x v="2"/>
    <x v="9"/>
    <x v="17"/>
    <x v="4"/>
    <x v="21"/>
    <n v="1958.6682795837901"/>
    <n v="5.5605212284805896"/>
  </r>
  <r>
    <x v="0"/>
    <x v="1"/>
    <x v="2"/>
    <x v="9"/>
    <x v="18"/>
    <x v="3"/>
    <x v="18"/>
    <n v="0"/>
    <n v="0"/>
  </r>
  <r>
    <x v="0"/>
    <x v="1"/>
    <x v="2"/>
    <x v="9"/>
    <x v="18"/>
    <x v="3"/>
    <x v="11"/>
    <n v="0"/>
    <n v="0"/>
  </r>
  <r>
    <x v="0"/>
    <x v="1"/>
    <x v="2"/>
    <x v="9"/>
    <x v="18"/>
    <x v="4"/>
    <x v="12"/>
    <n v="0"/>
    <n v="0"/>
  </r>
  <r>
    <x v="0"/>
    <x v="1"/>
    <x v="2"/>
    <x v="9"/>
    <x v="18"/>
    <x v="4"/>
    <x v="4"/>
    <n v="41475.982752279"/>
    <n v="83.312030239115103"/>
  </r>
  <r>
    <x v="0"/>
    <x v="1"/>
    <x v="2"/>
    <x v="9"/>
    <x v="19"/>
    <x v="0"/>
    <x v="5"/>
    <n v="27132.5564981645"/>
    <n v="135.028225574766"/>
  </r>
  <r>
    <x v="0"/>
    <x v="1"/>
    <x v="2"/>
    <x v="9"/>
    <x v="19"/>
    <x v="7"/>
    <x v="10"/>
    <n v="4426.1828821048402"/>
    <n v="5.2513837760330899"/>
  </r>
  <r>
    <x v="0"/>
    <x v="1"/>
    <x v="2"/>
    <x v="9"/>
    <x v="19"/>
    <x v="5"/>
    <x v="8"/>
    <n v="2014.3804813581401"/>
    <n v="2.3979143990330498"/>
  </r>
  <r>
    <x v="0"/>
    <x v="1"/>
    <x v="2"/>
    <x v="9"/>
    <x v="19"/>
    <x v="6"/>
    <x v="9"/>
    <n v="2338.5400999260701"/>
    <n v="2.76822619609564"/>
  </r>
  <r>
    <x v="0"/>
    <x v="1"/>
    <x v="2"/>
    <x v="9"/>
    <x v="19"/>
    <x v="3"/>
    <x v="20"/>
    <n v="8174.27649104592"/>
    <n v="25.104258696112701"/>
  </r>
  <r>
    <x v="0"/>
    <x v="1"/>
    <x v="2"/>
    <x v="9"/>
    <x v="19"/>
    <x v="4"/>
    <x v="21"/>
    <n v="0"/>
    <n v="0"/>
  </r>
  <r>
    <x v="0"/>
    <x v="1"/>
    <x v="2"/>
    <x v="9"/>
    <x v="19"/>
    <x v="4"/>
    <x v="7"/>
    <n v="1266.9600513125599"/>
    <n v="1.4884339042011401"/>
  </r>
  <r>
    <x v="0"/>
    <x v="1"/>
    <x v="2"/>
    <x v="9"/>
    <x v="20"/>
    <x v="0"/>
    <x v="0"/>
    <n v="12.1358864694649"/>
    <n v="3.9923518963705301E-2"/>
  </r>
  <r>
    <x v="0"/>
    <x v="1"/>
    <x v="2"/>
    <x v="9"/>
    <x v="20"/>
    <x v="1"/>
    <x v="1"/>
    <n v="1268.7886365596401"/>
    <n v="3.6730419171966302"/>
  </r>
  <r>
    <x v="0"/>
    <x v="1"/>
    <x v="2"/>
    <x v="9"/>
    <x v="20"/>
    <x v="9"/>
    <x v="16"/>
    <n v="1983.1204058851999"/>
    <n v="2.2598968604019398"/>
  </r>
  <r>
    <x v="0"/>
    <x v="1"/>
    <x v="2"/>
    <x v="9"/>
    <x v="20"/>
    <x v="8"/>
    <x v="15"/>
    <n v="0"/>
    <n v="0"/>
  </r>
  <r>
    <x v="0"/>
    <x v="1"/>
    <x v="2"/>
    <x v="9"/>
    <x v="20"/>
    <x v="4"/>
    <x v="4"/>
    <n v="6764.0118565918901"/>
    <n v="7.8425831328758902"/>
  </r>
  <r>
    <x v="0"/>
    <x v="1"/>
    <x v="2"/>
    <x v="10"/>
    <x v="21"/>
    <x v="0"/>
    <x v="5"/>
    <n v="0"/>
    <n v="0"/>
  </r>
  <r>
    <x v="0"/>
    <x v="1"/>
    <x v="2"/>
    <x v="10"/>
    <x v="21"/>
    <x v="2"/>
    <x v="2"/>
    <n v="0"/>
    <n v="0"/>
  </r>
  <r>
    <x v="0"/>
    <x v="1"/>
    <x v="2"/>
    <x v="10"/>
    <x v="21"/>
    <x v="3"/>
    <x v="3"/>
    <n v="0"/>
    <n v="0"/>
  </r>
</pivotCacheRecords>
</file>

<file path=xl/pivotCache/pivotCacheRecords15.xml><?xml version="1.0" encoding="utf-8"?>
<pivotCacheRecords xmlns="http://schemas.openxmlformats.org/spreadsheetml/2006/main" xmlns:r="http://schemas.openxmlformats.org/officeDocument/2006/relationships" count="396">
  <r>
    <x v="0"/>
    <x v="0"/>
    <x v="0"/>
    <x v="0"/>
    <x v="0"/>
    <x v="0"/>
    <x v="0"/>
    <n v="1547.3577168765"/>
    <n v="2259142.2666396899"/>
  </r>
  <r>
    <x v="0"/>
    <x v="0"/>
    <x v="0"/>
    <x v="0"/>
    <x v="0"/>
    <x v="0"/>
    <x v="1"/>
    <n v="2586.5645168620899"/>
    <n v="3776384.1946186498"/>
  </r>
  <r>
    <x v="0"/>
    <x v="0"/>
    <x v="0"/>
    <x v="0"/>
    <x v="0"/>
    <x v="0"/>
    <x v="2"/>
    <n v="2633.22278135124"/>
    <n v="3844505.2607728099"/>
  </r>
  <r>
    <x v="0"/>
    <x v="0"/>
    <x v="0"/>
    <x v="0"/>
    <x v="0"/>
    <x v="1"/>
    <x v="0"/>
    <n v="1364.9663193280101"/>
    <n v="1992850.8262189"/>
  </r>
  <r>
    <x v="0"/>
    <x v="0"/>
    <x v="0"/>
    <x v="0"/>
    <x v="0"/>
    <x v="1"/>
    <x v="1"/>
    <n v="2256.56333711157"/>
    <n v="3294582.4721828802"/>
  </r>
  <r>
    <x v="0"/>
    <x v="0"/>
    <x v="0"/>
    <x v="0"/>
    <x v="0"/>
    <x v="1"/>
    <x v="2"/>
    <n v="2191.2417668267599"/>
    <n v="3199212.9795670598"/>
  </r>
  <r>
    <x v="0"/>
    <x v="0"/>
    <x v="0"/>
    <x v="1"/>
    <x v="0"/>
    <x v="0"/>
    <x v="0"/>
    <n v="1184.27360808709"/>
    <n v="1729039.46780715"/>
  </r>
  <r>
    <x v="0"/>
    <x v="0"/>
    <x v="0"/>
    <x v="1"/>
    <x v="0"/>
    <x v="0"/>
    <x v="1"/>
    <n v="1730.3105702436501"/>
    <n v="2526253.43255573"/>
  </r>
  <r>
    <x v="0"/>
    <x v="0"/>
    <x v="0"/>
    <x v="1"/>
    <x v="0"/>
    <x v="0"/>
    <x v="2"/>
    <n v="1909.3390824261301"/>
    <n v="2787635.0603421498"/>
  </r>
  <r>
    <x v="0"/>
    <x v="0"/>
    <x v="0"/>
    <x v="1"/>
    <x v="0"/>
    <x v="1"/>
    <x v="0"/>
    <n v="964.96368066355603"/>
    <n v="1408846.97376879"/>
  </r>
  <r>
    <x v="0"/>
    <x v="0"/>
    <x v="0"/>
    <x v="1"/>
    <x v="0"/>
    <x v="1"/>
    <x v="1"/>
    <n v="1392.8418247796801"/>
    <n v="2033549.0641783299"/>
  </r>
  <r>
    <x v="0"/>
    <x v="0"/>
    <x v="0"/>
    <x v="1"/>
    <x v="0"/>
    <x v="1"/>
    <x v="2"/>
    <n v="1451.9212337998999"/>
    <n v="2119805.0013478501"/>
  </r>
  <r>
    <x v="0"/>
    <x v="0"/>
    <x v="1"/>
    <x v="2"/>
    <x v="0"/>
    <x v="0"/>
    <x v="0"/>
    <n v="1091.2260028477399"/>
    <n v="1593189.9641577101"/>
  </r>
  <r>
    <x v="0"/>
    <x v="0"/>
    <x v="1"/>
    <x v="2"/>
    <x v="0"/>
    <x v="0"/>
    <x v="1"/>
    <n v="1093.6809544851999"/>
    <n v="1596774.1935483899"/>
  </r>
  <r>
    <x v="0"/>
    <x v="0"/>
    <x v="1"/>
    <x v="2"/>
    <x v="0"/>
    <x v="0"/>
    <x v="2"/>
    <n v="1384.5927235233501"/>
    <n v="2021505.3763440901"/>
  </r>
  <r>
    <x v="0"/>
    <x v="0"/>
    <x v="1"/>
    <x v="2"/>
    <x v="0"/>
    <x v="1"/>
    <x v="0"/>
    <n v="788.03947562232997"/>
    <n v="1150537.6344085999"/>
  </r>
  <r>
    <x v="0"/>
    <x v="0"/>
    <x v="1"/>
    <x v="2"/>
    <x v="0"/>
    <x v="1"/>
    <x v="1"/>
    <n v="880.10016202680799"/>
    <n v="1284946.23655914"/>
  </r>
  <r>
    <x v="0"/>
    <x v="0"/>
    <x v="1"/>
    <x v="2"/>
    <x v="0"/>
    <x v="1"/>
    <x v="2"/>
    <n v="926.74424313840996"/>
    <n v="1353046.5949820799"/>
  </r>
  <r>
    <x v="0"/>
    <x v="0"/>
    <x v="2"/>
    <x v="3"/>
    <x v="0"/>
    <x v="0"/>
    <x v="0"/>
    <n v="9727.3457932323799"/>
    <n v="14201924.8581193"/>
  </r>
  <r>
    <x v="0"/>
    <x v="0"/>
    <x v="2"/>
    <x v="3"/>
    <x v="0"/>
    <x v="0"/>
    <x v="1"/>
    <n v="11877.8928973772"/>
    <n v="17341723.630170699"/>
  </r>
  <r>
    <x v="0"/>
    <x v="0"/>
    <x v="2"/>
    <x v="3"/>
    <x v="0"/>
    <x v="0"/>
    <x v="2"/>
    <n v="11666.3485301739"/>
    <n v="17032868.854054"/>
  </r>
  <r>
    <x v="0"/>
    <x v="0"/>
    <x v="2"/>
    <x v="3"/>
    <x v="0"/>
    <x v="1"/>
    <x v="0"/>
    <n v="7086.2744140442101"/>
    <n v="10345960.644504599"/>
  </r>
  <r>
    <x v="0"/>
    <x v="0"/>
    <x v="2"/>
    <x v="3"/>
    <x v="0"/>
    <x v="1"/>
    <x v="1"/>
    <n v="8495.9543457130294"/>
    <n v="12404093.344741"/>
  </r>
  <r>
    <x v="0"/>
    <x v="0"/>
    <x v="2"/>
    <x v="3"/>
    <x v="0"/>
    <x v="1"/>
    <x v="2"/>
    <n v="8181.8710057606004"/>
    <n v="11945531.668410501"/>
  </r>
  <r>
    <x v="0"/>
    <x v="0"/>
    <x v="3"/>
    <x v="4"/>
    <x v="0"/>
    <x v="0"/>
    <x v="0"/>
    <n v="7171.4591040247997"/>
    <n v="10470330.291876201"/>
  </r>
  <r>
    <x v="0"/>
    <x v="0"/>
    <x v="3"/>
    <x v="4"/>
    <x v="0"/>
    <x v="0"/>
    <x v="1"/>
    <n v="9966.1759530339095"/>
    <n v="14550616.891429501"/>
  </r>
  <r>
    <x v="0"/>
    <x v="0"/>
    <x v="3"/>
    <x v="4"/>
    <x v="0"/>
    <x v="0"/>
    <x v="2"/>
    <n v="10063.2272133853"/>
    <n v="14692311.7315426"/>
  </r>
  <r>
    <x v="0"/>
    <x v="0"/>
    <x v="3"/>
    <x v="4"/>
    <x v="0"/>
    <x v="1"/>
    <x v="0"/>
    <n v="6136.9945125936201"/>
    <n v="8960011.9883866906"/>
  </r>
  <r>
    <x v="0"/>
    <x v="0"/>
    <x v="3"/>
    <x v="4"/>
    <x v="0"/>
    <x v="1"/>
    <x v="1"/>
    <n v="8902.8056621462001"/>
    <n v="12998096.266733401"/>
  </r>
  <r>
    <x v="0"/>
    <x v="0"/>
    <x v="3"/>
    <x v="4"/>
    <x v="0"/>
    <x v="1"/>
    <x v="2"/>
    <n v="9190.3649520763993"/>
    <n v="13417932.830031499"/>
  </r>
  <r>
    <x v="0"/>
    <x v="0"/>
    <x v="3"/>
    <x v="5"/>
    <x v="0"/>
    <x v="0"/>
    <x v="0"/>
    <n v="2206.6028012383999"/>
    <n v="3221640.0898080701"/>
  </r>
  <r>
    <x v="0"/>
    <x v="0"/>
    <x v="3"/>
    <x v="5"/>
    <x v="0"/>
    <x v="0"/>
    <x v="1"/>
    <n v="3066.5156778565902"/>
    <n v="4477112.8896706197"/>
  </r>
  <r>
    <x v="0"/>
    <x v="0"/>
    <x v="3"/>
    <x v="5"/>
    <x v="0"/>
    <x v="0"/>
    <x v="2"/>
    <n v="3096.3776041185702"/>
    <n v="4520711.3020131104"/>
  </r>
  <r>
    <x v="0"/>
    <x v="0"/>
    <x v="3"/>
    <x v="5"/>
    <x v="0"/>
    <x v="1"/>
    <x v="0"/>
    <n v="1888.30600387496"/>
    <n v="2756926.7656574398"/>
  </r>
  <r>
    <x v="0"/>
    <x v="0"/>
    <x v="3"/>
    <x v="5"/>
    <x v="0"/>
    <x v="1"/>
    <x v="1"/>
    <n v="2739.32481912191"/>
    <n v="3999414.2359179799"/>
  </r>
  <r>
    <x v="0"/>
    <x v="0"/>
    <x v="3"/>
    <x v="5"/>
    <x v="0"/>
    <x v="1"/>
    <x v="2"/>
    <n v="2827.80460063889"/>
    <n v="4128594.7169327801"/>
  </r>
  <r>
    <x v="0"/>
    <x v="0"/>
    <x v="3"/>
    <x v="6"/>
    <x v="0"/>
    <x v="0"/>
    <x v="0"/>
    <n v="19408.074638164999"/>
    <n v="28335788.9717209"/>
  </r>
  <r>
    <x v="0"/>
    <x v="0"/>
    <x v="3"/>
    <x v="6"/>
    <x v="0"/>
    <x v="0"/>
    <x v="1"/>
    <n v="26971.399257511301"/>
    <n v="39378242.9159666"/>
  </r>
  <r>
    <x v="0"/>
    <x v="0"/>
    <x v="3"/>
    <x v="6"/>
    <x v="0"/>
    <x v="0"/>
    <x v="2"/>
    <n v="27234.0484725883"/>
    <n v="39761710.769978903"/>
  </r>
  <r>
    <x v="0"/>
    <x v="0"/>
    <x v="3"/>
    <x v="6"/>
    <x v="0"/>
    <x v="1"/>
    <x v="0"/>
    <n v="16608.5096249911"/>
    <n v="24248424.052487001"/>
  </r>
  <r>
    <x v="0"/>
    <x v="0"/>
    <x v="3"/>
    <x v="6"/>
    <x v="0"/>
    <x v="1"/>
    <x v="1"/>
    <n v="24093.6069318222"/>
    <n v="35176666.120460503"/>
  </r>
  <r>
    <x v="0"/>
    <x v="0"/>
    <x v="3"/>
    <x v="6"/>
    <x v="0"/>
    <x v="1"/>
    <x v="2"/>
    <n v="24871.826828346599"/>
    <n v="36312867.169386096"/>
  </r>
  <r>
    <x v="0"/>
    <x v="0"/>
    <x v="3"/>
    <x v="7"/>
    <x v="0"/>
    <x v="0"/>
    <x v="0"/>
    <n v="21363.927121080898"/>
    <n v="31191333.596778098"/>
  </r>
  <r>
    <x v="0"/>
    <x v="0"/>
    <x v="3"/>
    <x v="7"/>
    <x v="0"/>
    <x v="0"/>
    <x v="1"/>
    <n v="29689.447244702402"/>
    <n v="43346592.9772655"/>
  </r>
  <r>
    <x v="0"/>
    <x v="0"/>
    <x v="3"/>
    <x v="7"/>
    <x v="0"/>
    <x v="0"/>
    <x v="2"/>
    <n v="29978.564985329798"/>
    <n v="43768704.878581502"/>
  </r>
  <r>
    <x v="0"/>
    <x v="0"/>
    <x v="3"/>
    <x v="7"/>
    <x v="0"/>
    <x v="1"/>
    <x v="0"/>
    <n v="18282.235401153001"/>
    <n v="26692063.685683399"/>
  </r>
  <r>
    <x v="0"/>
    <x v="0"/>
    <x v="3"/>
    <x v="7"/>
    <x v="0"/>
    <x v="1"/>
    <x v="1"/>
    <n v="26521.644839680299"/>
    <n v="38721601.465933204"/>
  </r>
  <r>
    <x v="0"/>
    <x v="0"/>
    <x v="3"/>
    <x v="7"/>
    <x v="0"/>
    <x v="1"/>
    <x v="2"/>
    <n v="27378.2899970947"/>
    <n v="39972303.395758301"/>
  </r>
  <r>
    <x v="0"/>
    <x v="0"/>
    <x v="4"/>
    <x v="8"/>
    <x v="0"/>
    <x v="0"/>
    <x v="0"/>
    <n v="648.92448017193703"/>
    <n v="947429.74105102802"/>
  </r>
  <r>
    <x v="0"/>
    <x v="0"/>
    <x v="4"/>
    <x v="8"/>
    <x v="0"/>
    <x v="0"/>
    <x v="1"/>
    <n v="1110.3587413535899"/>
    <n v="1621123.76237624"/>
  </r>
  <r>
    <x v="0"/>
    <x v="0"/>
    <x v="4"/>
    <x v="8"/>
    <x v="0"/>
    <x v="0"/>
    <x v="2"/>
    <n v="1254.10124257947"/>
    <n v="1830987.8141660299"/>
  </r>
  <r>
    <x v="0"/>
    <x v="0"/>
    <x v="4"/>
    <x v="8"/>
    <x v="0"/>
    <x v="1"/>
    <x v="0"/>
    <n v="579.13645421444096"/>
    <n v="845539.22315308498"/>
  </r>
  <r>
    <x v="0"/>
    <x v="0"/>
    <x v="4"/>
    <x v="8"/>
    <x v="0"/>
    <x v="1"/>
    <x v="1"/>
    <n v="957.24172917818703"/>
    <n v="1397572.92460015"/>
  </r>
  <r>
    <x v="0"/>
    <x v="0"/>
    <x v="4"/>
    <x v="8"/>
    <x v="0"/>
    <x v="1"/>
    <x v="2"/>
    <n v="920.78529770785303"/>
    <n v="1344346.5346534699"/>
  </r>
  <r>
    <x v="0"/>
    <x v="0"/>
    <x v="5"/>
    <x v="9"/>
    <x v="0"/>
    <x v="0"/>
    <x v="0"/>
    <n v="1103.45493679679"/>
    <n v="1611044.20772331"/>
  </r>
  <r>
    <x v="0"/>
    <x v="0"/>
    <x v="5"/>
    <x v="9"/>
    <x v="0"/>
    <x v="0"/>
    <x v="1"/>
    <n v="1208.77178803019"/>
    <n v="1764806.8105240799"/>
  </r>
  <r>
    <x v="0"/>
    <x v="0"/>
    <x v="5"/>
    <x v="9"/>
    <x v="0"/>
    <x v="0"/>
    <x v="2"/>
    <n v="1575.00876619318"/>
    <n v="2299512.79864205"/>
  </r>
  <r>
    <x v="0"/>
    <x v="0"/>
    <x v="5"/>
    <x v="9"/>
    <x v="0"/>
    <x v="1"/>
    <x v="0"/>
    <n v="983.90607863995797"/>
    <n v="1436502.8748143399"/>
  </r>
  <r>
    <x v="0"/>
    <x v="0"/>
    <x v="5"/>
    <x v="9"/>
    <x v="0"/>
    <x v="1"/>
    <x v="1"/>
    <n v="1252.4166092620501"/>
    <n v="1828528.2495225901"/>
  </r>
  <r>
    <x v="0"/>
    <x v="0"/>
    <x v="5"/>
    <x v="9"/>
    <x v="0"/>
    <x v="1"/>
    <x v="2"/>
    <n v="1329.26944664858"/>
    <n v="1940733.39210693"/>
  </r>
  <r>
    <x v="0"/>
    <x v="0"/>
    <x v="6"/>
    <x v="10"/>
    <x v="0"/>
    <x v="0"/>
    <x v="0"/>
    <n v="10131.2240061189"/>
    <n v="14791587.048933599"/>
  </r>
  <r>
    <x v="0"/>
    <x v="0"/>
    <x v="6"/>
    <x v="10"/>
    <x v="0"/>
    <x v="0"/>
    <x v="1"/>
    <n v="14189.974931217799"/>
    <n v="20717363.399578001"/>
  </r>
  <r>
    <x v="0"/>
    <x v="0"/>
    <x v="6"/>
    <x v="10"/>
    <x v="0"/>
    <x v="0"/>
    <x v="2"/>
    <n v="15756.315484795399"/>
    <n v="23004220.607801199"/>
  </r>
  <r>
    <x v="0"/>
    <x v="0"/>
    <x v="6"/>
    <x v="10"/>
    <x v="0"/>
    <x v="1"/>
    <x v="0"/>
    <n v="9586.8928917550602"/>
    <n v="13996863.6219624"/>
  </r>
  <r>
    <x v="0"/>
    <x v="0"/>
    <x v="6"/>
    <x v="10"/>
    <x v="0"/>
    <x v="1"/>
    <x v="1"/>
    <n v="12228.767094307599"/>
    <n v="17853999.957689099"/>
  </r>
  <r>
    <x v="0"/>
    <x v="0"/>
    <x v="6"/>
    <x v="10"/>
    <x v="0"/>
    <x v="1"/>
    <x v="2"/>
    <n v="14199.0639479697"/>
    <n v="20730633.3640357"/>
  </r>
  <r>
    <x v="0"/>
    <x v="0"/>
    <x v="7"/>
    <x v="11"/>
    <x v="0"/>
    <x v="0"/>
    <x v="0"/>
    <n v="3898.9184314131498"/>
    <n v="5692420.9098632103"/>
  </r>
  <r>
    <x v="0"/>
    <x v="0"/>
    <x v="7"/>
    <x v="11"/>
    <x v="0"/>
    <x v="0"/>
    <x v="1"/>
    <n v="5274.9143608138302"/>
    <n v="7701374.9667881904"/>
  </r>
  <r>
    <x v="0"/>
    <x v="0"/>
    <x v="7"/>
    <x v="11"/>
    <x v="0"/>
    <x v="0"/>
    <x v="2"/>
    <n v="5338.1059075142002"/>
    <n v="7793634.6249707397"/>
  </r>
  <r>
    <x v="0"/>
    <x v="0"/>
    <x v="7"/>
    <x v="11"/>
    <x v="0"/>
    <x v="1"/>
    <x v="0"/>
    <n v="2530.82144535003"/>
    <n v="3694999.3102110401"/>
  </r>
  <r>
    <x v="0"/>
    <x v="0"/>
    <x v="7"/>
    <x v="11"/>
    <x v="0"/>
    <x v="1"/>
    <x v="1"/>
    <n v="3457.3674988442799"/>
    <n v="5047756.5483126501"/>
  </r>
  <r>
    <x v="0"/>
    <x v="0"/>
    <x v="7"/>
    <x v="11"/>
    <x v="0"/>
    <x v="1"/>
    <x v="2"/>
    <n v="3116.9230409960101"/>
    <n v="4550707.6398541797"/>
  </r>
  <r>
    <x v="0"/>
    <x v="0"/>
    <x v="7"/>
    <x v="12"/>
    <x v="0"/>
    <x v="0"/>
    <x v="0"/>
    <n v="3687.0375926862998"/>
    <n v="5383074.8853219999"/>
  </r>
  <r>
    <x v="0"/>
    <x v="0"/>
    <x v="7"/>
    <x v="12"/>
    <x v="0"/>
    <x v="0"/>
    <x v="1"/>
    <n v="4619.0635604258996"/>
    <n v="6743832.7982218098"/>
  </r>
  <r>
    <x v="0"/>
    <x v="0"/>
    <x v="7"/>
    <x v="12"/>
    <x v="0"/>
    <x v="0"/>
    <x v="2"/>
    <n v="4599.4231664696899"/>
    <n v="6715157.8230457501"/>
  </r>
  <r>
    <x v="0"/>
    <x v="0"/>
    <x v="7"/>
    <x v="12"/>
    <x v="0"/>
    <x v="1"/>
    <x v="0"/>
    <n v="2924.6332091138902"/>
    <n v="4269964.4853062704"/>
  </r>
  <r>
    <x v="0"/>
    <x v="0"/>
    <x v="7"/>
    <x v="12"/>
    <x v="0"/>
    <x v="1"/>
    <x v="1"/>
    <n v="3487.9554175848398"/>
    <n v="5092414.9096738603"/>
  </r>
  <r>
    <x v="0"/>
    <x v="0"/>
    <x v="7"/>
    <x v="12"/>
    <x v="0"/>
    <x v="1"/>
    <x v="2"/>
    <n v="3374.5767797467902"/>
    <n v="4926882.0984303104"/>
  </r>
  <r>
    <x v="0"/>
    <x v="0"/>
    <x v="7"/>
    <x v="13"/>
    <x v="0"/>
    <x v="0"/>
    <x v="0"/>
    <n v="2655.9614761523899"/>
    <n v="3877703.7551824902"/>
  </r>
  <r>
    <x v="0"/>
    <x v="0"/>
    <x v="7"/>
    <x v="13"/>
    <x v="0"/>
    <x v="0"/>
    <x v="1"/>
    <n v="3138.5299063833299"/>
    <n v="4582253.6633196697"/>
  </r>
  <r>
    <x v="0"/>
    <x v="0"/>
    <x v="7"/>
    <x v="13"/>
    <x v="0"/>
    <x v="0"/>
    <x v="2"/>
    <n v="3259.0162775889098"/>
    <n v="4758163.7652797997"/>
  </r>
  <r>
    <x v="0"/>
    <x v="0"/>
    <x v="7"/>
    <x v="13"/>
    <x v="0"/>
    <x v="1"/>
    <x v="0"/>
    <n v="2237.0908672087598"/>
    <n v="3266152.66612479"/>
  </r>
  <r>
    <x v="0"/>
    <x v="0"/>
    <x v="7"/>
    <x v="13"/>
    <x v="0"/>
    <x v="1"/>
    <x v="1"/>
    <n v="2613.3088933842901"/>
    <n v="3815430.9843410701"/>
  </r>
  <r>
    <x v="0"/>
    <x v="0"/>
    <x v="7"/>
    <x v="13"/>
    <x v="0"/>
    <x v="1"/>
    <x v="2"/>
    <n v="2530.57751078917"/>
    <n v="3694643.1657521799"/>
  </r>
  <r>
    <x v="0"/>
    <x v="0"/>
    <x v="7"/>
    <x v="14"/>
    <x v="0"/>
    <x v="0"/>
    <x v="0"/>
    <n v="2084.6895194826302"/>
    <n v="3043646.69844463"/>
  </r>
  <r>
    <x v="0"/>
    <x v="0"/>
    <x v="7"/>
    <x v="14"/>
    <x v="0"/>
    <x v="0"/>
    <x v="1"/>
    <n v="2241.01740297378"/>
    <n v="3271885.4083417198"/>
  </r>
  <r>
    <x v="0"/>
    <x v="0"/>
    <x v="7"/>
    <x v="14"/>
    <x v="0"/>
    <x v="0"/>
    <x v="2"/>
    <n v="2428.8015069235198"/>
    <n v="3546050.2001083302"/>
  </r>
  <r>
    <x v="0"/>
    <x v="0"/>
    <x v="7"/>
    <x v="14"/>
    <x v="0"/>
    <x v="1"/>
    <x v="0"/>
    <n v="1757.7354704736899"/>
    <n v="2566293.7868915899"/>
  </r>
  <r>
    <x v="0"/>
    <x v="0"/>
    <x v="7"/>
    <x v="14"/>
    <x v="0"/>
    <x v="1"/>
    <x v="1"/>
    <n v="1935.9873864056799"/>
    <n v="2826541.5841522901"/>
  </r>
  <r>
    <x v="0"/>
    <x v="0"/>
    <x v="7"/>
    <x v="14"/>
    <x v="0"/>
    <x v="1"/>
    <x v="2"/>
    <n v="1870.2152890831801"/>
    <n v="2730514.32206144"/>
  </r>
  <r>
    <x v="0"/>
    <x v="0"/>
    <x v="7"/>
    <x v="15"/>
    <x v="0"/>
    <x v="0"/>
    <x v="0"/>
    <n v="1681.5570778568999"/>
    <n v="2455073.3336710799"/>
  </r>
  <r>
    <x v="0"/>
    <x v="0"/>
    <x v="7"/>
    <x v="15"/>
    <x v="0"/>
    <x v="0"/>
    <x v="1"/>
    <n v="1997.5662015737601"/>
    <n v="2916446.6542976899"/>
  </r>
  <r>
    <x v="0"/>
    <x v="0"/>
    <x v="7"/>
    <x v="15"/>
    <x v="0"/>
    <x v="0"/>
    <x v="2"/>
    <n v="2017.0713762047901"/>
    <n v="2944924.2092590001"/>
  </r>
  <r>
    <x v="0"/>
    <x v="0"/>
    <x v="7"/>
    <x v="15"/>
    <x v="0"/>
    <x v="1"/>
    <x v="0"/>
    <n v="1448.5332244589699"/>
    <n v="2114858.5077101002"/>
  </r>
  <r>
    <x v="0"/>
    <x v="0"/>
    <x v="7"/>
    <x v="15"/>
    <x v="0"/>
    <x v="1"/>
    <x v="1"/>
    <n v="1687.44748279546"/>
    <n v="2463673.32488138"/>
  </r>
  <r>
    <x v="0"/>
    <x v="0"/>
    <x v="7"/>
    <x v="15"/>
    <x v="0"/>
    <x v="1"/>
    <x v="2"/>
    <n v="1644.7177877950401"/>
    <n v="2401287.9701807601"/>
  </r>
  <r>
    <x v="0"/>
    <x v="0"/>
    <x v="8"/>
    <x v="16"/>
    <x v="0"/>
    <x v="0"/>
    <x v="0"/>
    <n v="15247.2061247903"/>
    <n v="22260920.942193899"/>
  </r>
  <r>
    <x v="0"/>
    <x v="0"/>
    <x v="8"/>
    <x v="16"/>
    <x v="0"/>
    <x v="0"/>
    <x v="1"/>
    <n v="21441.786187076901"/>
    <n v="31305007.833132301"/>
  </r>
  <r>
    <x v="0"/>
    <x v="0"/>
    <x v="8"/>
    <x v="16"/>
    <x v="0"/>
    <x v="0"/>
    <x v="2"/>
    <n v="24630.172983842"/>
    <n v="35960052.556409404"/>
  </r>
  <r>
    <x v="0"/>
    <x v="0"/>
    <x v="8"/>
    <x v="16"/>
    <x v="0"/>
    <x v="1"/>
    <x v="0"/>
    <n v="13595.5021420505"/>
    <n v="19849433.1273937"/>
  </r>
  <r>
    <x v="0"/>
    <x v="0"/>
    <x v="8"/>
    <x v="16"/>
    <x v="0"/>
    <x v="1"/>
    <x v="1"/>
    <n v="19297.7916022391"/>
    <n v="28174775.7392691"/>
  </r>
  <r>
    <x v="0"/>
    <x v="0"/>
    <x v="8"/>
    <x v="16"/>
    <x v="0"/>
    <x v="1"/>
    <x v="2"/>
    <n v="19427.535480549101"/>
    <n v="28364201.8016016"/>
  </r>
  <r>
    <x v="0"/>
    <x v="0"/>
    <x v="9"/>
    <x v="17"/>
    <x v="0"/>
    <x v="0"/>
    <x v="0"/>
    <n v="867.79718222776296"/>
    <n v="1266983.88605253"/>
  </r>
  <r>
    <x v="0"/>
    <x v="0"/>
    <x v="9"/>
    <x v="17"/>
    <x v="0"/>
    <x v="0"/>
    <x v="1"/>
    <n v="1136.3462660294599"/>
    <n v="1659065.54840301"/>
  </r>
  <r>
    <x v="0"/>
    <x v="0"/>
    <x v="9"/>
    <x v="17"/>
    <x v="0"/>
    <x v="0"/>
    <x v="2"/>
    <n v="1275.99178960634"/>
    <n v="1862948.0128252599"/>
  </r>
  <r>
    <x v="0"/>
    <x v="0"/>
    <x v="9"/>
    <x v="17"/>
    <x v="0"/>
    <x v="1"/>
    <x v="0"/>
    <n v="884.67741035244103"/>
    <n v="1291629.01911456"/>
  </r>
  <r>
    <x v="0"/>
    <x v="0"/>
    <x v="9"/>
    <x v="17"/>
    <x v="0"/>
    <x v="1"/>
    <x v="1"/>
    <n v="1041.97044515058"/>
    <n v="1521276.84991984"/>
  </r>
  <r>
    <x v="0"/>
    <x v="0"/>
    <x v="9"/>
    <x v="17"/>
    <x v="0"/>
    <x v="1"/>
    <x v="2"/>
    <n v="1015.11553677041"/>
    <n v="1482068.68368479"/>
  </r>
  <r>
    <x v="0"/>
    <x v="0"/>
    <x v="9"/>
    <x v="18"/>
    <x v="0"/>
    <x v="0"/>
    <x v="0"/>
    <n v="1828.64976457235"/>
    <n v="2669828.6562756398"/>
  </r>
  <r>
    <x v="0"/>
    <x v="0"/>
    <x v="9"/>
    <x v="18"/>
    <x v="0"/>
    <x v="0"/>
    <x v="1"/>
    <n v="1989.1950329823501"/>
    <n v="2904224.7481542202"/>
  </r>
  <r>
    <x v="0"/>
    <x v="0"/>
    <x v="9"/>
    <x v="18"/>
    <x v="0"/>
    <x v="0"/>
    <x v="2"/>
    <n v="2198.6870295661201"/>
    <n v="3210083.0631665299"/>
  </r>
  <r>
    <x v="0"/>
    <x v="0"/>
    <x v="9"/>
    <x v="18"/>
    <x v="0"/>
    <x v="1"/>
    <x v="0"/>
    <n v="1363.6558469214599"/>
    <n v="1990937.5365053299"/>
  </r>
  <r>
    <x v="0"/>
    <x v="0"/>
    <x v="9"/>
    <x v="18"/>
    <x v="0"/>
    <x v="1"/>
    <x v="1"/>
    <n v="1742.5035229865"/>
    <n v="2544055.1435603001"/>
  </r>
  <r>
    <x v="0"/>
    <x v="0"/>
    <x v="9"/>
    <x v="18"/>
    <x v="0"/>
    <x v="1"/>
    <x v="2"/>
    <n v="1617.1998988616299"/>
    <n v="2361111.8523379802"/>
  </r>
  <r>
    <x v="0"/>
    <x v="0"/>
    <x v="9"/>
    <x v="19"/>
    <x v="0"/>
    <x v="0"/>
    <x v="0"/>
    <n v="8962.7348433287807"/>
    <n v="13085592.87126"/>
  </r>
  <r>
    <x v="0"/>
    <x v="0"/>
    <x v="9"/>
    <x v="19"/>
    <x v="0"/>
    <x v="0"/>
    <x v="1"/>
    <n v="11799.0539163598"/>
    <n v="17226618.717885301"/>
  </r>
  <r>
    <x v="0"/>
    <x v="0"/>
    <x v="9"/>
    <x v="19"/>
    <x v="0"/>
    <x v="0"/>
    <x v="2"/>
    <n v="11840.838227983701"/>
    <n v="17287623.812856201"/>
  </r>
  <r>
    <x v="0"/>
    <x v="0"/>
    <x v="9"/>
    <x v="19"/>
    <x v="0"/>
    <x v="1"/>
    <x v="0"/>
    <n v="6400.5208545505902"/>
    <n v="9344760.4476438593"/>
  </r>
  <r>
    <x v="0"/>
    <x v="0"/>
    <x v="9"/>
    <x v="19"/>
    <x v="0"/>
    <x v="1"/>
    <x v="1"/>
    <n v="8576.6478039238391"/>
    <n v="12521905.7937288"/>
  </r>
  <r>
    <x v="0"/>
    <x v="0"/>
    <x v="9"/>
    <x v="19"/>
    <x v="0"/>
    <x v="1"/>
    <x v="2"/>
    <n v="8868.3022990587397"/>
    <n v="12947721.356625799"/>
  </r>
  <r>
    <x v="0"/>
    <x v="0"/>
    <x v="9"/>
    <x v="20"/>
    <x v="0"/>
    <x v="0"/>
    <x v="0"/>
    <n v="2355.1722951563702"/>
    <n v="3438551.5509282998"/>
  </r>
  <r>
    <x v="0"/>
    <x v="0"/>
    <x v="9"/>
    <x v="20"/>
    <x v="0"/>
    <x v="0"/>
    <x v="1"/>
    <n v="3253.9630987793598"/>
    <n v="4750786.1242178697"/>
  </r>
  <r>
    <x v="0"/>
    <x v="0"/>
    <x v="9"/>
    <x v="20"/>
    <x v="0"/>
    <x v="0"/>
    <x v="2"/>
    <n v="3284.7602588674399"/>
    <n v="4795749.9779464602"/>
  </r>
  <r>
    <x v="0"/>
    <x v="0"/>
    <x v="9"/>
    <x v="20"/>
    <x v="0"/>
    <x v="1"/>
    <x v="0"/>
    <n v="2018.02443735009"/>
    <n v="2946315.6785311298"/>
  </r>
  <r>
    <x v="0"/>
    <x v="0"/>
    <x v="9"/>
    <x v="20"/>
    <x v="0"/>
    <x v="1"/>
    <x v="1"/>
    <n v="2569.13151261036"/>
    <n v="3750932.0084111202"/>
  </r>
  <r>
    <x v="0"/>
    <x v="0"/>
    <x v="9"/>
    <x v="20"/>
    <x v="0"/>
    <x v="1"/>
    <x v="2"/>
    <n v="2321.1333287432399"/>
    <n v="3388854.6599651198"/>
  </r>
  <r>
    <x v="0"/>
    <x v="0"/>
    <x v="10"/>
    <x v="21"/>
    <x v="0"/>
    <x v="0"/>
    <x v="0"/>
    <n v="31171.939552105101"/>
    <n v="45511031.746073402"/>
  </r>
  <r>
    <x v="0"/>
    <x v="0"/>
    <x v="10"/>
    <x v="21"/>
    <x v="0"/>
    <x v="0"/>
    <x v="1"/>
    <n v="43563.341111582602"/>
    <n v="63602478.022910602"/>
  </r>
  <r>
    <x v="0"/>
    <x v="0"/>
    <x v="10"/>
    <x v="21"/>
    <x v="0"/>
    <x v="0"/>
    <x v="2"/>
    <n v="48620.987463930498"/>
    <n v="70986641.697338507"/>
  </r>
  <r>
    <x v="0"/>
    <x v="0"/>
    <x v="10"/>
    <x v="21"/>
    <x v="0"/>
    <x v="1"/>
    <x v="0"/>
    <n v="22929.564762077702"/>
    <n v="33477164.552633502"/>
  </r>
  <r>
    <x v="0"/>
    <x v="0"/>
    <x v="10"/>
    <x v="21"/>
    <x v="0"/>
    <x v="1"/>
    <x v="1"/>
    <n v="34583.7028882054"/>
    <n v="50492206.216779903"/>
  </r>
  <r>
    <x v="0"/>
    <x v="0"/>
    <x v="10"/>
    <x v="21"/>
    <x v="0"/>
    <x v="1"/>
    <x v="2"/>
    <n v="38653.051448061698"/>
    <n v="56433455.114170097"/>
  </r>
  <r>
    <x v="0"/>
    <x v="1"/>
    <x v="0"/>
    <x v="0"/>
    <x v="0"/>
    <x v="0"/>
    <x v="0"/>
    <n v="1547.3577168765"/>
    <n v="2259142.2666396899"/>
  </r>
  <r>
    <x v="0"/>
    <x v="1"/>
    <x v="0"/>
    <x v="0"/>
    <x v="0"/>
    <x v="0"/>
    <x v="1"/>
    <n v="2586.5645168620899"/>
    <n v="3776384.1946186498"/>
  </r>
  <r>
    <x v="0"/>
    <x v="1"/>
    <x v="0"/>
    <x v="0"/>
    <x v="0"/>
    <x v="0"/>
    <x v="2"/>
    <n v="2633.22278135124"/>
    <n v="3844505.2607728099"/>
  </r>
  <r>
    <x v="0"/>
    <x v="1"/>
    <x v="0"/>
    <x v="0"/>
    <x v="0"/>
    <x v="1"/>
    <x v="0"/>
    <n v="1364.9663193280101"/>
    <n v="1992850.8262189"/>
  </r>
  <r>
    <x v="0"/>
    <x v="1"/>
    <x v="0"/>
    <x v="0"/>
    <x v="0"/>
    <x v="1"/>
    <x v="1"/>
    <n v="2256.56333711157"/>
    <n v="3294582.4721828802"/>
  </r>
  <r>
    <x v="0"/>
    <x v="1"/>
    <x v="0"/>
    <x v="0"/>
    <x v="0"/>
    <x v="1"/>
    <x v="2"/>
    <n v="2191.2417668267599"/>
    <n v="3199212.9795670598"/>
  </r>
  <r>
    <x v="0"/>
    <x v="1"/>
    <x v="0"/>
    <x v="1"/>
    <x v="0"/>
    <x v="0"/>
    <x v="0"/>
    <n v="1184.27360808709"/>
    <n v="1729039.46780715"/>
  </r>
  <r>
    <x v="0"/>
    <x v="1"/>
    <x v="0"/>
    <x v="1"/>
    <x v="0"/>
    <x v="0"/>
    <x v="1"/>
    <n v="1730.3105702436501"/>
    <n v="2526253.43255573"/>
  </r>
  <r>
    <x v="0"/>
    <x v="1"/>
    <x v="0"/>
    <x v="1"/>
    <x v="0"/>
    <x v="0"/>
    <x v="2"/>
    <n v="1909.3390824261301"/>
    <n v="2787635.0603421498"/>
  </r>
  <r>
    <x v="0"/>
    <x v="1"/>
    <x v="0"/>
    <x v="1"/>
    <x v="0"/>
    <x v="1"/>
    <x v="0"/>
    <n v="964.96368066355603"/>
    <n v="1408846.97376879"/>
  </r>
  <r>
    <x v="0"/>
    <x v="1"/>
    <x v="0"/>
    <x v="1"/>
    <x v="0"/>
    <x v="1"/>
    <x v="1"/>
    <n v="1392.8418247796801"/>
    <n v="2033549.0641783299"/>
  </r>
  <r>
    <x v="0"/>
    <x v="1"/>
    <x v="0"/>
    <x v="1"/>
    <x v="0"/>
    <x v="1"/>
    <x v="2"/>
    <n v="1451.9212337998999"/>
    <n v="2119805.0013478501"/>
  </r>
  <r>
    <x v="0"/>
    <x v="1"/>
    <x v="1"/>
    <x v="2"/>
    <x v="0"/>
    <x v="0"/>
    <x v="0"/>
    <n v="1212.47333649749"/>
    <n v="1770211.07128634"/>
  </r>
  <r>
    <x v="0"/>
    <x v="1"/>
    <x v="1"/>
    <x v="2"/>
    <x v="0"/>
    <x v="0"/>
    <x v="1"/>
    <n v="1215.2010605391099"/>
    <n v="1774193.5483871"/>
  </r>
  <r>
    <x v="0"/>
    <x v="1"/>
    <x v="1"/>
    <x v="2"/>
    <x v="0"/>
    <x v="0"/>
    <x v="2"/>
    <n v="1538.43635947038"/>
    <n v="2246117.08482676"/>
  </r>
  <r>
    <x v="0"/>
    <x v="1"/>
    <x v="1"/>
    <x v="2"/>
    <x v="0"/>
    <x v="1"/>
    <x v="0"/>
    <n v="875.59941735814402"/>
    <n v="1278375.1493428899"/>
  </r>
  <r>
    <x v="0"/>
    <x v="1"/>
    <x v="1"/>
    <x v="2"/>
    <x v="0"/>
    <x v="1"/>
    <x v="1"/>
    <n v="977.88906891867498"/>
    <n v="1427718.04062127"/>
  </r>
  <r>
    <x v="0"/>
    <x v="1"/>
    <x v="1"/>
    <x v="2"/>
    <x v="0"/>
    <x v="1"/>
    <x v="2"/>
    <n v="1029.7158257093399"/>
    <n v="1503385.1055356399"/>
  </r>
  <r>
    <x v="0"/>
    <x v="1"/>
    <x v="2"/>
    <x v="3"/>
    <x v="0"/>
    <x v="0"/>
    <x v="0"/>
    <n v="9727.3457932323799"/>
    <n v="14201924.8581193"/>
  </r>
  <r>
    <x v="0"/>
    <x v="1"/>
    <x v="2"/>
    <x v="3"/>
    <x v="0"/>
    <x v="0"/>
    <x v="1"/>
    <n v="11877.8928973772"/>
    <n v="17341723.630170699"/>
  </r>
  <r>
    <x v="0"/>
    <x v="1"/>
    <x v="2"/>
    <x v="3"/>
    <x v="0"/>
    <x v="0"/>
    <x v="2"/>
    <n v="11666.3485301739"/>
    <n v="17032868.854054"/>
  </r>
  <r>
    <x v="0"/>
    <x v="1"/>
    <x v="2"/>
    <x v="3"/>
    <x v="0"/>
    <x v="1"/>
    <x v="0"/>
    <n v="7086.2744140442101"/>
    <n v="10345960.644504599"/>
  </r>
  <r>
    <x v="0"/>
    <x v="1"/>
    <x v="2"/>
    <x v="3"/>
    <x v="0"/>
    <x v="1"/>
    <x v="1"/>
    <n v="8495.9543457130294"/>
    <n v="12404093.344741"/>
  </r>
  <r>
    <x v="0"/>
    <x v="1"/>
    <x v="2"/>
    <x v="3"/>
    <x v="0"/>
    <x v="1"/>
    <x v="2"/>
    <n v="8181.8710057606004"/>
    <n v="11945531.668410501"/>
  </r>
  <r>
    <x v="0"/>
    <x v="1"/>
    <x v="3"/>
    <x v="4"/>
    <x v="0"/>
    <x v="0"/>
    <x v="0"/>
    <n v="7171.4591040247997"/>
    <n v="10470330.291876201"/>
  </r>
  <r>
    <x v="0"/>
    <x v="1"/>
    <x v="3"/>
    <x v="4"/>
    <x v="0"/>
    <x v="0"/>
    <x v="1"/>
    <n v="9966.1759530339095"/>
    <n v="14550616.891429501"/>
  </r>
  <r>
    <x v="0"/>
    <x v="1"/>
    <x v="3"/>
    <x v="4"/>
    <x v="0"/>
    <x v="0"/>
    <x v="2"/>
    <n v="10063.2272133853"/>
    <n v="14692311.7315426"/>
  </r>
  <r>
    <x v="0"/>
    <x v="1"/>
    <x v="3"/>
    <x v="4"/>
    <x v="0"/>
    <x v="1"/>
    <x v="0"/>
    <n v="6136.9945125936201"/>
    <n v="8960011.9883866906"/>
  </r>
  <r>
    <x v="0"/>
    <x v="1"/>
    <x v="3"/>
    <x v="4"/>
    <x v="0"/>
    <x v="1"/>
    <x v="1"/>
    <n v="8902.8056621462001"/>
    <n v="12998096.266733401"/>
  </r>
  <r>
    <x v="0"/>
    <x v="1"/>
    <x v="3"/>
    <x v="4"/>
    <x v="0"/>
    <x v="1"/>
    <x v="2"/>
    <n v="9190.3649520763993"/>
    <n v="13417932.830031499"/>
  </r>
  <r>
    <x v="0"/>
    <x v="1"/>
    <x v="3"/>
    <x v="5"/>
    <x v="0"/>
    <x v="0"/>
    <x v="0"/>
    <n v="2206.6028012383999"/>
    <n v="3221640.0898080701"/>
  </r>
  <r>
    <x v="0"/>
    <x v="1"/>
    <x v="3"/>
    <x v="5"/>
    <x v="0"/>
    <x v="0"/>
    <x v="1"/>
    <n v="3066.5156778565902"/>
    <n v="4477112.8896706197"/>
  </r>
  <r>
    <x v="0"/>
    <x v="1"/>
    <x v="3"/>
    <x v="5"/>
    <x v="0"/>
    <x v="0"/>
    <x v="2"/>
    <n v="3096.3776041185702"/>
    <n v="4520711.3020131104"/>
  </r>
  <r>
    <x v="0"/>
    <x v="1"/>
    <x v="3"/>
    <x v="5"/>
    <x v="0"/>
    <x v="1"/>
    <x v="0"/>
    <n v="1888.30600387496"/>
    <n v="2756926.7656574398"/>
  </r>
  <r>
    <x v="0"/>
    <x v="1"/>
    <x v="3"/>
    <x v="5"/>
    <x v="0"/>
    <x v="1"/>
    <x v="1"/>
    <n v="2739.32481912191"/>
    <n v="3999414.2359179799"/>
  </r>
  <r>
    <x v="0"/>
    <x v="1"/>
    <x v="3"/>
    <x v="5"/>
    <x v="0"/>
    <x v="1"/>
    <x v="2"/>
    <n v="2827.80460063889"/>
    <n v="4128594.7169327801"/>
  </r>
  <r>
    <x v="0"/>
    <x v="1"/>
    <x v="3"/>
    <x v="6"/>
    <x v="0"/>
    <x v="0"/>
    <x v="0"/>
    <n v="19408.074638164999"/>
    <n v="28335788.9717209"/>
  </r>
  <r>
    <x v="0"/>
    <x v="1"/>
    <x v="3"/>
    <x v="6"/>
    <x v="0"/>
    <x v="0"/>
    <x v="1"/>
    <n v="26971.399257511301"/>
    <n v="39378242.9159666"/>
  </r>
  <r>
    <x v="0"/>
    <x v="1"/>
    <x v="3"/>
    <x v="6"/>
    <x v="0"/>
    <x v="0"/>
    <x v="2"/>
    <n v="27234.0484725883"/>
    <n v="39761710.769978903"/>
  </r>
  <r>
    <x v="0"/>
    <x v="1"/>
    <x v="3"/>
    <x v="6"/>
    <x v="0"/>
    <x v="1"/>
    <x v="0"/>
    <n v="16608.5096249911"/>
    <n v="24248424.052487001"/>
  </r>
  <r>
    <x v="0"/>
    <x v="1"/>
    <x v="3"/>
    <x v="6"/>
    <x v="0"/>
    <x v="1"/>
    <x v="1"/>
    <n v="24093.6069318222"/>
    <n v="35176666.120460503"/>
  </r>
  <r>
    <x v="0"/>
    <x v="1"/>
    <x v="3"/>
    <x v="6"/>
    <x v="0"/>
    <x v="1"/>
    <x v="2"/>
    <n v="24871.826828346599"/>
    <n v="36312867.169386096"/>
  </r>
  <r>
    <x v="0"/>
    <x v="1"/>
    <x v="3"/>
    <x v="7"/>
    <x v="0"/>
    <x v="0"/>
    <x v="0"/>
    <n v="21363.927121080898"/>
    <n v="31191333.596778098"/>
  </r>
  <r>
    <x v="0"/>
    <x v="1"/>
    <x v="3"/>
    <x v="7"/>
    <x v="0"/>
    <x v="0"/>
    <x v="1"/>
    <n v="29689.447244702402"/>
    <n v="43346592.9772655"/>
  </r>
  <r>
    <x v="0"/>
    <x v="1"/>
    <x v="3"/>
    <x v="7"/>
    <x v="0"/>
    <x v="0"/>
    <x v="2"/>
    <n v="29978.564985329798"/>
    <n v="43768704.878581502"/>
  </r>
  <r>
    <x v="0"/>
    <x v="1"/>
    <x v="3"/>
    <x v="7"/>
    <x v="0"/>
    <x v="1"/>
    <x v="0"/>
    <n v="18282.235401153001"/>
    <n v="26692063.685683399"/>
  </r>
  <r>
    <x v="0"/>
    <x v="1"/>
    <x v="3"/>
    <x v="7"/>
    <x v="0"/>
    <x v="1"/>
    <x v="1"/>
    <n v="26521.644839680299"/>
    <n v="38721601.465933204"/>
  </r>
  <r>
    <x v="0"/>
    <x v="1"/>
    <x v="3"/>
    <x v="7"/>
    <x v="0"/>
    <x v="1"/>
    <x v="2"/>
    <n v="27378.2899970947"/>
    <n v="39972303.395758301"/>
  </r>
  <r>
    <x v="0"/>
    <x v="1"/>
    <x v="4"/>
    <x v="8"/>
    <x v="0"/>
    <x v="0"/>
    <x v="0"/>
    <n v="689.14942205495595"/>
    <n v="1006158.15620024"/>
  </r>
  <r>
    <x v="0"/>
    <x v="1"/>
    <x v="4"/>
    <x v="8"/>
    <x v="0"/>
    <x v="0"/>
    <x v="1"/>
    <n v="1179.1866515418701"/>
    <n v="1721612.5112511299"/>
  </r>
  <r>
    <x v="0"/>
    <x v="1"/>
    <x v="4"/>
    <x v="8"/>
    <x v="0"/>
    <x v="0"/>
    <x v="2"/>
    <n v="1331.8393325106999"/>
    <n v="1944485.4254656199"/>
  </r>
  <r>
    <x v="0"/>
    <x v="1"/>
    <x v="4"/>
    <x v="8"/>
    <x v="0"/>
    <x v="1"/>
    <x v="0"/>
    <n v="615.035439265739"/>
    <n v="897951.74132797902"/>
  </r>
  <r>
    <x v="0"/>
    <x v="1"/>
    <x v="4"/>
    <x v="8"/>
    <x v="0"/>
    <x v="1"/>
    <x v="1"/>
    <n v="1016.57836094463"/>
    <n v="1484204.4069791599"/>
  </r>
  <r>
    <x v="0"/>
    <x v="1"/>
    <x v="4"/>
    <x v="8"/>
    <x v="0"/>
    <x v="1"/>
    <x v="2"/>
    <n v="977.86210127862103"/>
    <n v="1427678.66786679"/>
  </r>
  <r>
    <x v="0"/>
    <x v="1"/>
    <x v="5"/>
    <x v="9"/>
    <x v="0"/>
    <x v="0"/>
    <x v="0"/>
    <n v="1312.6541346823701"/>
    <n v="1916475.0366362601"/>
  </r>
  <r>
    <x v="0"/>
    <x v="1"/>
    <x v="5"/>
    <x v="9"/>
    <x v="0"/>
    <x v="0"/>
    <x v="1"/>
    <n v="1437.9375473648599"/>
    <n v="2099388.8191526998"/>
  </r>
  <r>
    <x v="0"/>
    <x v="1"/>
    <x v="5"/>
    <x v="9"/>
    <x v="0"/>
    <x v="0"/>
    <x v="2"/>
    <n v="1873.6077932697599"/>
    <n v="2735467.37817385"/>
  </r>
  <r>
    <x v="0"/>
    <x v="1"/>
    <x v="5"/>
    <x v="9"/>
    <x v="0"/>
    <x v="1"/>
    <x v="0"/>
    <n v="1170.44053109683"/>
    <n v="1708843.17540137"/>
  </r>
  <r>
    <x v="0"/>
    <x v="1"/>
    <x v="5"/>
    <x v="9"/>
    <x v="0"/>
    <x v="1"/>
    <x v="1"/>
    <n v="1489.85679946752"/>
    <n v="2175190.9272225802"/>
  </r>
  <r>
    <x v="0"/>
    <x v="1"/>
    <x v="5"/>
    <x v="9"/>
    <x v="0"/>
    <x v="1"/>
    <x v="2"/>
    <n v="1581.2798303439299"/>
    <n v="2308668.5523021398"/>
  </r>
  <r>
    <x v="0"/>
    <x v="1"/>
    <x v="6"/>
    <x v="10"/>
    <x v="0"/>
    <x v="0"/>
    <x v="0"/>
    <n v="10131.2240061189"/>
    <n v="14791587.048933599"/>
  </r>
  <r>
    <x v="0"/>
    <x v="1"/>
    <x v="6"/>
    <x v="10"/>
    <x v="0"/>
    <x v="0"/>
    <x v="1"/>
    <n v="14189.974931217799"/>
    <n v="20717363.399578001"/>
  </r>
  <r>
    <x v="0"/>
    <x v="1"/>
    <x v="6"/>
    <x v="10"/>
    <x v="0"/>
    <x v="0"/>
    <x v="2"/>
    <n v="15756.315484795399"/>
    <n v="23004220.607801199"/>
  </r>
  <r>
    <x v="0"/>
    <x v="1"/>
    <x v="6"/>
    <x v="10"/>
    <x v="0"/>
    <x v="1"/>
    <x v="0"/>
    <n v="9586.8928917550602"/>
    <n v="13996863.6219624"/>
  </r>
  <r>
    <x v="0"/>
    <x v="1"/>
    <x v="6"/>
    <x v="10"/>
    <x v="0"/>
    <x v="1"/>
    <x v="1"/>
    <n v="12228.767094307599"/>
    <n v="17853999.957689099"/>
  </r>
  <r>
    <x v="0"/>
    <x v="1"/>
    <x v="6"/>
    <x v="10"/>
    <x v="0"/>
    <x v="1"/>
    <x v="2"/>
    <n v="14199.0639479697"/>
    <n v="20730633.3640357"/>
  </r>
  <r>
    <x v="0"/>
    <x v="1"/>
    <x v="7"/>
    <x v="11"/>
    <x v="0"/>
    <x v="0"/>
    <x v="0"/>
    <n v="3898.9184314131498"/>
    <n v="5692420.9098632103"/>
  </r>
  <r>
    <x v="0"/>
    <x v="1"/>
    <x v="7"/>
    <x v="11"/>
    <x v="0"/>
    <x v="0"/>
    <x v="1"/>
    <n v="5274.9143608138302"/>
    <n v="7701374.9667881904"/>
  </r>
  <r>
    <x v="0"/>
    <x v="1"/>
    <x v="7"/>
    <x v="11"/>
    <x v="0"/>
    <x v="0"/>
    <x v="2"/>
    <n v="5338.1059075142002"/>
    <n v="7793634.6249707397"/>
  </r>
  <r>
    <x v="0"/>
    <x v="1"/>
    <x v="7"/>
    <x v="11"/>
    <x v="0"/>
    <x v="1"/>
    <x v="0"/>
    <n v="2530.82144535003"/>
    <n v="3694999.3102110401"/>
  </r>
  <r>
    <x v="0"/>
    <x v="1"/>
    <x v="7"/>
    <x v="11"/>
    <x v="0"/>
    <x v="1"/>
    <x v="1"/>
    <n v="3457.3674988442799"/>
    <n v="5047756.5483126501"/>
  </r>
  <r>
    <x v="0"/>
    <x v="1"/>
    <x v="7"/>
    <x v="11"/>
    <x v="0"/>
    <x v="1"/>
    <x v="2"/>
    <n v="3116.9230409960101"/>
    <n v="4550707.6398541797"/>
  </r>
  <r>
    <x v="0"/>
    <x v="1"/>
    <x v="7"/>
    <x v="12"/>
    <x v="0"/>
    <x v="0"/>
    <x v="0"/>
    <n v="3687.0375926862998"/>
    <n v="5383074.8853219999"/>
  </r>
  <r>
    <x v="0"/>
    <x v="1"/>
    <x v="7"/>
    <x v="12"/>
    <x v="0"/>
    <x v="0"/>
    <x v="1"/>
    <n v="4619.0635604258996"/>
    <n v="6743832.7982218098"/>
  </r>
  <r>
    <x v="0"/>
    <x v="1"/>
    <x v="7"/>
    <x v="12"/>
    <x v="0"/>
    <x v="0"/>
    <x v="2"/>
    <n v="4599.4231664696899"/>
    <n v="6715157.8230457501"/>
  </r>
  <r>
    <x v="0"/>
    <x v="1"/>
    <x v="7"/>
    <x v="12"/>
    <x v="0"/>
    <x v="1"/>
    <x v="0"/>
    <n v="2924.6332091138902"/>
    <n v="4269964.4853062704"/>
  </r>
  <r>
    <x v="0"/>
    <x v="1"/>
    <x v="7"/>
    <x v="12"/>
    <x v="0"/>
    <x v="1"/>
    <x v="1"/>
    <n v="3487.9554175848398"/>
    <n v="5092414.9096738603"/>
  </r>
  <r>
    <x v="0"/>
    <x v="1"/>
    <x v="7"/>
    <x v="12"/>
    <x v="0"/>
    <x v="1"/>
    <x v="2"/>
    <n v="3374.5767797467902"/>
    <n v="4926882.0984303104"/>
  </r>
  <r>
    <x v="0"/>
    <x v="1"/>
    <x v="7"/>
    <x v="13"/>
    <x v="0"/>
    <x v="0"/>
    <x v="0"/>
    <n v="2655.9614761523899"/>
    <n v="3877703.7551824902"/>
  </r>
  <r>
    <x v="0"/>
    <x v="1"/>
    <x v="7"/>
    <x v="13"/>
    <x v="0"/>
    <x v="0"/>
    <x v="1"/>
    <n v="3138.5299063833299"/>
    <n v="4582253.6633196697"/>
  </r>
  <r>
    <x v="0"/>
    <x v="1"/>
    <x v="7"/>
    <x v="13"/>
    <x v="0"/>
    <x v="0"/>
    <x v="2"/>
    <n v="3259.0162775889098"/>
    <n v="4758163.7652797997"/>
  </r>
  <r>
    <x v="0"/>
    <x v="1"/>
    <x v="7"/>
    <x v="13"/>
    <x v="0"/>
    <x v="1"/>
    <x v="0"/>
    <n v="2237.0908672087598"/>
    <n v="3266152.66612479"/>
  </r>
  <r>
    <x v="0"/>
    <x v="1"/>
    <x v="7"/>
    <x v="13"/>
    <x v="0"/>
    <x v="1"/>
    <x v="1"/>
    <n v="2613.3088933842901"/>
    <n v="3815430.9843410701"/>
  </r>
  <r>
    <x v="0"/>
    <x v="1"/>
    <x v="7"/>
    <x v="13"/>
    <x v="0"/>
    <x v="1"/>
    <x v="2"/>
    <n v="2530.57751078917"/>
    <n v="3694643.1657521799"/>
  </r>
  <r>
    <x v="0"/>
    <x v="1"/>
    <x v="7"/>
    <x v="14"/>
    <x v="0"/>
    <x v="0"/>
    <x v="0"/>
    <n v="2084.6895194826302"/>
    <n v="3043646.69844463"/>
  </r>
  <r>
    <x v="0"/>
    <x v="1"/>
    <x v="7"/>
    <x v="14"/>
    <x v="0"/>
    <x v="0"/>
    <x v="1"/>
    <n v="2241.01740297378"/>
    <n v="3271885.4083417198"/>
  </r>
  <r>
    <x v="0"/>
    <x v="1"/>
    <x v="7"/>
    <x v="14"/>
    <x v="0"/>
    <x v="0"/>
    <x v="2"/>
    <n v="2428.8015069235198"/>
    <n v="3546050.2001083302"/>
  </r>
  <r>
    <x v="0"/>
    <x v="1"/>
    <x v="7"/>
    <x v="14"/>
    <x v="0"/>
    <x v="1"/>
    <x v="0"/>
    <n v="1757.7354704736899"/>
    <n v="2566293.7868915899"/>
  </r>
  <r>
    <x v="0"/>
    <x v="1"/>
    <x v="7"/>
    <x v="14"/>
    <x v="0"/>
    <x v="1"/>
    <x v="1"/>
    <n v="1935.9873864056799"/>
    <n v="2826541.5841522901"/>
  </r>
  <r>
    <x v="0"/>
    <x v="1"/>
    <x v="7"/>
    <x v="14"/>
    <x v="0"/>
    <x v="1"/>
    <x v="2"/>
    <n v="1870.2152890831801"/>
    <n v="2730514.32206144"/>
  </r>
  <r>
    <x v="0"/>
    <x v="1"/>
    <x v="7"/>
    <x v="15"/>
    <x v="0"/>
    <x v="0"/>
    <x v="0"/>
    <n v="1681.5570778568999"/>
    <n v="2455073.3336710799"/>
  </r>
  <r>
    <x v="0"/>
    <x v="1"/>
    <x v="7"/>
    <x v="15"/>
    <x v="0"/>
    <x v="0"/>
    <x v="1"/>
    <n v="1997.5662015737601"/>
    <n v="2916446.6542976899"/>
  </r>
  <r>
    <x v="0"/>
    <x v="1"/>
    <x v="7"/>
    <x v="15"/>
    <x v="0"/>
    <x v="0"/>
    <x v="2"/>
    <n v="2017.0713762047901"/>
    <n v="2944924.2092590001"/>
  </r>
  <r>
    <x v="0"/>
    <x v="1"/>
    <x v="7"/>
    <x v="15"/>
    <x v="0"/>
    <x v="1"/>
    <x v="0"/>
    <n v="1448.5332244589699"/>
    <n v="2114858.5077101002"/>
  </r>
  <r>
    <x v="0"/>
    <x v="1"/>
    <x v="7"/>
    <x v="15"/>
    <x v="0"/>
    <x v="1"/>
    <x v="1"/>
    <n v="1687.44748279546"/>
    <n v="2463673.32488138"/>
  </r>
  <r>
    <x v="0"/>
    <x v="1"/>
    <x v="7"/>
    <x v="15"/>
    <x v="0"/>
    <x v="1"/>
    <x v="2"/>
    <n v="1644.7177877950401"/>
    <n v="2401287.9701807601"/>
  </r>
  <r>
    <x v="0"/>
    <x v="1"/>
    <x v="8"/>
    <x v="16"/>
    <x v="0"/>
    <x v="0"/>
    <x v="0"/>
    <n v="17018.519649207999"/>
    <n v="24847038.687843598"/>
  </r>
  <r>
    <x v="0"/>
    <x v="1"/>
    <x v="8"/>
    <x v="16"/>
    <x v="0"/>
    <x v="0"/>
    <x v="1"/>
    <n v="23932.742599025001"/>
    <n v="34941804.194576502"/>
  </r>
  <r>
    <x v="0"/>
    <x v="1"/>
    <x v="8"/>
    <x v="16"/>
    <x v="0"/>
    <x v="0"/>
    <x v="2"/>
    <n v="27491.533823195499"/>
    <n v="40137639.381865397"/>
  </r>
  <r>
    <x v="0"/>
    <x v="1"/>
    <x v="8"/>
    <x v="16"/>
    <x v="0"/>
    <x v="1"/>
    <x v="0"/>
    <n v="15174.932276224999"/>
    <n v="22155401.1232884"/>
  </r>
  <r>
    <x v="0"/>
    <x v="1"/>
    <x v="8"/>
    <x v="16"/>
    <x v="0"/>
    <x v="1"/>
    <x v="1"/>
    <n v="21539.673752757401"/>
    <n v="31447923.679025698"/>
  </r>
  <r>
    <x v="0"/>
    <x v="1"/>
    <x v="8"/>
    <x v="16"/>
    <x v="0"/>
    <x v="1"/>
    <x v="2"/>
    <n v="21684.490365342699"/>
    <n v="31659355.933400299"/>
  </r>
  <r>
    <x v="0"/>
    <x v="1"/>
    <x v="9"/>
    <x v="17"/>
    <x v="0"/>
    <x v="0"/>
    <x v="0"/>
    <n v="867.79718222776296"/>
    <n v="1266983.88605253"/>
  </r>
  <r>
    <x v="0"/>
    <x v="1"/>
    <x v="9"/>
    <x v="17"/>
    <x v="0"/>
    <x v="0"/>
    <x v="1"/>
    <n v="1136.3462660294599"/>
    <n v="1659065.54840301"/>
  </r>
  <r>
    <x v="0"/>
    <x v="1"/>
    <x v="9"/>
    <x v="17"/>
    <x v="0"/>
    <x v="0"/>
    <x v="2"/>
    <n v="1275.99178960634"/>
    <n v="1862948.0128252599"/>
  </r>
  <r>
    <x v="0"/>
    <x v="1"/>
    <x v="9"/>
    <x v="17"/>
    <x v="0"/>
    <x v="1"/>
    <x v="0"/>
    <n v="884.67741035244103"/>
    <n v="1291629.01911456"/>
  </r>
  <r>
    <x v="0"/>
    <x v="1"/>
    <x v="9"/>
    <x v="17"/>
    <x v="0"/>
    <x v="1"/>
    <x v="1"/>
    <n v="1041.97044515058"/>
    <n v="1521276.84991984"/>
  </r>
  <r>
    <x v="0"/>
    <x v="1"/>
    <x v="9"/>
    <x v="17"/>
    <x v="0"/>
    <x v="1"/>
    <x v="2"/>
    <n v="1015.11553677041"/>
    <n v="1482068.68368479"/>
  </r>
  <r>
    <x v="0"/>
    <x v="1"/>
    <x v="9"/>
    <x v="18"/>
    <x v="0"/>
    <x v="0"/>
    <x v="0"/>
    <n v="1828.64976457235"/>
    <n v="2669828.6562756398"/>
  </r>
  <r>
    <x v="0"/>
    <x v="1"/>
    <x v="9"/>
    <x v="18"/>
    <x v="0"/>
    <x v="0"/>
    <x v="1"/>
    <n v="1989.1950329823501"/>
    <n v="2904224.7481542202"/>
  </r>
  <r>
    <x v="0"/>
    <x v="1"/>
    <x v="9"/>
    <x v="18"/>
    <x v="0"/>
    <x v="0"/>
    <x v="2"/>
    <n v="2198.6870295661201"/>
    <n v="3210083.0631665299"/>
  </r>
  <r>
    <x v="0"/>
    <x v="1"/>
    <x v="9"/>
    <x v="18"/>
    <x v="0"/>
    <x v="1"/>
    <x v="0"/>
    <n v="1363.6558469214599"/>
    <n v="1990937.5365053299"/>
  </r>
  <r>
    <x v="0"/>
    <x v="1"/>
    <x v="9"/>
    <x v="18"/>
    <x v="0"/>
    <x v="1"/>
    <x v="1"/>
    <n v="1742.5035229865"/>
    <n v="2544055.1435603001"/>
  </r>
  <r>
    <x v="0"/>
    <x v="1"/>
    <x v="9"/>
    <x v="18"/>
    <x v="0"/>
    <x v="1"/>
    <x v="2"/>
    <n v="1617.1998988616299"/>
    <n v="2361111.8523379802"/>
  </r>
  <r>
    <x v="0"/>
    <x v="1"/>
    <x v="9"/>
    <x v="19"/>
    <x v="0"/>
    <x v="0"/>
    <x v="0"/>
    <n v="8962.7348433287807"/>
    <n v="13085592.87126"/>
  </r>
  <r>
    <x v="0"/>
    <x v="1"/>
    <x v="9"/>
    <x v="19"/>
    <x v="0"/>
    <x v="0"/>
    <x v="1"/>
    <n v="11799.0539163598"/>
    <n v="17226618.717885301"/>
  </r>
  <r>
    <x v="0"/>
    <x v="1"/>
    <x v="9"/>
    <x v="19"/>
    <x v="0"/>
    <x v="0"/>
    <x v="2"/>
    <n v="11840.838227983701"/>
    <n v="17287623.812856201"/>
  </r>
  <r>
    <x v="0"/>
    <x v="1"/>
    <x v="9"/>
    <x v="19"/>
    <x v="0"/>
    <x v="1"/>
    <x v="0"/>
    <n v="6400.5208545505902"/>
    <n v="9344760.4476438593"/>
  </r>
  <r>
    <x v="0"/>
    <x v="1"/>
    <x v="9"/>
    <x v="19"/>
    <x v="0"/>
    <x v="1"/>
    <x v="1"/>
    <n v="8576.6478039238391"/>
    <n v="12521905.7937288"/>
  </r>
  <r>
    <x v="0"/>
    <x v="1"/>
    <x v="9"/>
    <x v="19"/>
    <x v="0"/>
    <x v="1"/>
    <x v="2"/>
    <n v="8868.3022990587397"/>
    <n v="12947721.356625799"/>
  </r>
  <r>
    <x v="0"/>
    <x v="1"/>
    <x v="9"/>
    <x v="20"/>
    <x v="0"/>
    <x v="0"/>
    <x v="0"/>
    <n v="2355.1722951563702"/>
    <n v="3438551.5509282998"/>
  </r>
  <r>
    <x v="0"/>
    <x v="1"/>
    <x v="9"/>
    <x v="20"/>
    <x v="0"/>
    <x v="0"/>
    <x v="1"/>
    <n v="3253.9630987793598"/>
    <n v="4750786.1242178697"/>
  </r>
  <r>
    <x v="0"/>
    <x v="1"/>
    <x v="9"/>
    <x v="20"/>
    <x v="0"/>
    <x v="0"/>
    <x v="2"/>
    <n v="3284.7602588674399"/>
    <n v="4795749.9779464602"/>
  </r>
  <r>
    <x v="0"/>
    <x v="1"/>
    <x v="9"/>
    <x v="20"/>
    <x v="0"/>
    <x v="1"/>
    <x v="0"/>
    <n v="2018.02443735009"/>
    <n v="2946315.6785311298"/>
  </r>
  <r>
    <x v="0"/>
    <x v="1"/>
    <x v="9"/>
    <x v="20"/>
    <x v="0"/>
    <x v="1"/>
    <x v="1"/>
    <n v="2569.13151261036"/>
    <n v="3750932.0084111202"/>
  </r>
  <r>
    <x v="0"/>
    <x v="1"/>
    <x v="9"/>
    <x v="20"/>
    <x v="0"/>
    <x v="1"/>
    <x v="2"/>
    <n v="2321.1333287432399"/>
    <n v="3388854.6599651198"/>
  </r>
  <r>
    <x v="0"/>
    <x v="1"/>
    <x v="10"/>
    <x v="21"/>
    <x v="0"/>
    <x v="0"/>
    <x v="0"/>
    <n v="32937.025739165299"/>
    <n v="48088057.579181403"/>
  </r>
  <r>
    <x v="0"/>
    <x v="1"/>
    <x v="10"/>
    <x v="21"/>
    <x v="0"/>
    <x v="0"/>
    <x v="1"/>
    <n v="46030.080517698698"/>
    <n v="67203917.555840105"/>
  </r>
  <r>
    <x v="0"/>
    <x v="1"/>
    <x v="10"/>
    <x v="21"/>
    <x v="0"/>
    <x v="0"/>
    <x v="2"/>
    <n v="51374.112056333899"/>
    <n v="75006203.602247506"/>
  </r>
  <r>
    <x v="0"/>
    <x v="1"/>
    <x v="10"/>
    <x v="21"/>
    <x v="0"/>
    <x v="1"/>
    <x v="0"/>
    <n v="24227.933057999599"/>
    <n v="35372782.264679402"/>
  </r>
  <r>
    <x v="0"/>
    <x v="1"/>
    <x v="10"/>
    <x v="21"/>
    <x v="0"/>
    <x v="1"/>
    <x v="1"/>
    <n v="36541.977449957703"/>
    <n v="53351287.076938197"/>
  </r>
  <r>
    <x v="0"/>
    <x v="1"/>
    <x v="10"/>
    <x v="21"/>
    <x v="0"/>
    <x v="1"/>
    <x v="2"/>
    <n v="40841.749622734496"/>
    <n v="59628954.449192397"/>
  </r>
  <r>
    <x v="0"/>
    <x v="2"/>
    <x v="0"/>
    <x v="0"/>
    <x v="0"/>
    <x v="0"/>
    <x v="0"/>
    <n v="1547.3577168765"/>
    <n v="2259142.2666396899"/>
  </r>
  <r>
    <x v="0"/>
    <x v="2"/>
    <x v="0"/>
    <x v="0"/>
    <x v="0"/>
    <x v="0"/>
    <x v="1"/>
    <n v="2586.5645168620899"/>
    <n v="3776384.1946186498"/>
  </r>
  <r>
    <x v="0"/>
    <x v="2"/>
    <x v="0"/>
    <x v="0"/>
    <x v="0"/>
    <x v="0"/>
    <x v="2"/>
    <n v="2633.22278135124"/>
    <n v="3844505.2607728099"/>
  </r>
  <r>
    <x v="0"/>
    <x v="2"/>
    <x v="0"/>
    <x v="0"/>
    <x v="0"/>
    <x v="1"/>
    <x v="0"/>
    <n v="1364.9663193280101"/>
    <n v="1992850.8262189"/>
  </r>
  <r>
    <x v="0"/>
    <x v="2"/>
    <x v="0"/>
    <x v="0"/>
    <x v="0"/>
    <x v="1"/>
    <x v="1"/>
    <n v="2256.56333711157"/>
    <n v="3294582.4721828802"/>
  </r>
  <r>
    <x v="0"/>
    <x v="2"/>
    <x v="0"/>
    <x v="0"/>
    <x v="0"/>
    <x v="1"/>
    <x v="2"/>
    <n v="2191.2417668267599"/>
    <n v="3199212.9795670598"/>
  </r>
  <r>
    <x v="0"/>
    <x v="2"/>
    <x v="0"/>
    <x v="1"/>
    <x v="0"/>
    <x v="0"/>
    <x v="0"/>
    <n v="1184.27360808709"/>
    <n v="1729039.46780715"/>
  </r>
  <r>
    <x v="0"/>
    <x v="2"/>
    <x v="0"/>
    <x v="1"/>
    <x v="0"/>
    <x v="0"/>
    <x v="1"/>
    <n v="1730.3105702436501"/>
    <n v="2526253.43255573"/>
  </r>
  <r>
    <x v="0"/>
    <x v="2"/>
    <x v="0"/>
    <x v="1"/>
    <x v="0"/>
    <x v="0"/>
    <x v="2"/>
    <n v="1909.3390824261301"/>
    <n v="2787635.0603421498"/>
  </r>
  <r>
    <x v="0"/>
    <x v="2"/>
    <x v="0"/>
    <x v="1"/>
    <x v="0"/>
    <x v="1"/>
    <x v="0"/>
    <n v="964.96368066355603"/>
    <n v="1408846.97376879"/>
  </r>
  <r>
    <x v="0"/>
    <x v="2"/>
    <x v="0"/>
    <x v="1"/>
    <x v="0"/>
    <x v="1"/>
    <x v="1"/>
    <n v="1392.8418247796801"/>
    <n v="2033549.0641783299"/>
  </r>
  <r>
    <x v="0"/>
    <x v="2"/>
    <x v="0"/>
    <x v="1"/>
    <x v="0"/>
    <x v="1"/>
    <x v="2"/>
    <n v="1451.9212337998999"/>
    <n v="2119805.0013478501"/>
  </r>
  <r>
    <x v="0"/>
    <x v="2"/>
    <x v="1"/>
    <x v="2"/>
    <x v="0"/>
    <x v="0"/>
    <x v="0"/>
    <n v="1212.47333649749"/>
    <n v="1770211.07128634"/>
  </r>
  <r>
    <x v="0"/>
    <x v="2"/>
    <x v="1"/>
    <x v="2"/>
    <x v="0"/>
    <x v="0"/>
    <x v="1"/>
    <n v="1215.2010605391099"/>
    <n v="1774193.5483871"/>
  </r>
  <r>
    <x v="0"/>
    <x v="2"/>
    <x v="1"/>
    <x v="2"/>
    <x v="0"/>
    <x v="0"/>
    <x v="2"/>
    <n v="1538.43635947038"/>
    <n v="2246117.08482676"/>
  </r>
  <r>
    <x v="0"/>
    <x v="2"/>
    <x v="1"/>
    <x v="2"/>
    <x v="0"/>
    <x v="1"/>
    <x v="0"/>
    <n v="875.59941735814402"/>
    <n v="1278375.1493428899"/>
  </r>
  <r>
    <x v="0"/>
    <x v="2"/>
    <x v="1"/>
    <x v="2"/>
    <x v="0"/>
    <x v="1"/>
    <x v="1"/>
    <n v="977.88906891867498"/>
    <n v="1427718.04062127"/>
  </r>
  <r>
    <x v="0"/>
    <x v="2"/>
    <x v="1"/>
    <x v="2"/>
    <x v="0"/>
    <x v="1"/>
    <x v="2"/>
    <n v="1029.7158257093399"/>
    <n v="1503385.1055356399"/>
  </r>
  <r>
    <x v="0"/>
    <x v="2"/>
    <x v="2"/>
    <x v="3"/>
    <x v="0"/>
    <x v="0"/>
    <x v="0"/>
    <n v="9727.3457932323799"/>
    <n v="14201924.8581193"/>
  </r>
  <r>
    <x v="0"/>
    <x v="2"/>
    <x v="2"/>
    <x v="3"/>
    <x v="0"/>
    <x v="0"/>
    <x v="1"/>
    <n v="11877.8928973772"/>
    <n v="17341723.630170699"/>
  </r>
  <r>
    <x v="0"/>
    <x v="2"/>
    <x v="2"/>
    <x v="3"/>
    <x v="0"/>
    <x v="0"/>
    <x v="2"/>
    <n v="11666.3485301739"/>
    <n v="17032868.854054"/>
  </r>
  <r>
    <x v="0"/>
    <x v="2"/>
    <x v="2"/>
    <x v="3"/>
    <x v="0"/>
    <x v="1"/>
    <x v="0"/>
    <n v="7086.2744140442101"/>
    <n v="10345960.644504599"/>
  </r>
  <r>
    <x v="0"/>
    <x v="2"/>
    <x v="2"/>
    <x v="3"/>
    <x v="0"/>
    <x v="1"/>
    <x v="1"/>
    <n v="8495.9543457130294"/>
    <n v="12404093.344741"/>
  </r>
  <r>
    <x v="0"/>
    <x v="2"/>
    <x v="2"/>
    <x v="3"/>
    <x v="0"/>
    <x v="1"/>
    <x v="2"/>
    <n v="8181.8710057606004"/>
    <n v="11945531.668410501"/>
  </r>
  <r>
    <x v="0"/>
    <x v="2"/>
    <x v="3"/>
    <x v="4"/>
    <x v="0"/>
    <x v="0"/>
    <x v="0"/>
    <n v="7171.4591040247997"/>
    <n v="10470330.291876201"/>
  </r>
  <r>
    <x v="0"/>
    <x v="2"/>
    <x v="3"/>
    <x v="4"/>
    <x v="0"/>
    <x v="0"/>
    <x v="1"/>
    <n v="9966.1759530339095"/>
    <n v="14550616.891429501"/>
  </r>
  <r>
    <x v="0"/>
    <x v="2"/>
    <x v="3"/>
    <x v="4"/>
    <x v="0"/>
    <x v="0"/>
    <x v="2"/>
    <n v="10063.2272133853"/>
    <n v="14692311.7315426"/>
  </r>
  <r>
    <x v="0"/>
    <x v="2"/>
    <x v="3"/>
    <x v="4"/>
    <x v="0"/>
    <x v="1"/>
    <x v="0"/>
    <n v="6136.9945125936201"/>
    <n v="8960011.9883866906"/>
  </r>
  <r>
    <x v="0"/>
    <x v="2"/>
    <x v="3"/>
    <x v="4"/>
    <x v="0"/>
    <x v="1"/>
    <x v="1"/>
    <n v="8902.8056621462001"/>
    <n v="12998096.266733401"/>
  </r>
  <r>
    <x v="0"/>
    <x v="2"/>
    <x v="3"/>
    <x v="4"/>
    <x v="0"/>
    <x v="1"/>
    <x v="2"/>
    <n v="9190.3649520763993"/>
    <n v="13417932.830031499"/>
  </r>
  <r>
    <x v="0"/>
    <x v="2"/>
    <x v="3"/>
    <x v="5"/>
    <x v="0"/>
    <x v="0"/>
    <x v="0"/>
    <n v="2206.6028012383999"/>
    <n v="3221640.0898080701"/>
  </r>
  <r>
    <x v="0"/>
    <x v="2"/>
    <x v="3"/>
    <x v="5"/>
    <x v="0"/>
    <x v="0"/>
    <x v="1"/>
    <n v="3066.5156778565902"/>
    <n v="4477112.8896706197"/>
  </r>
  <r>
    <x v="0"/>
    <x v="2"/>
    <x v="3"/>
    <x v="5"/>
    <x v="0"/>
    <x v="0"/>
    <x v="2"/>
    <n v="3096.3776041185702"/>
    <n v="4520711.3020131104"/>
  </r>
  <r>
    <x v="0"/>
    <x v="2"/>
    <x v="3"/>
    <x v="5"/>
    <x v="0"/>
    <x v="1"/>
    <x v="0"/>
    <n v="1888.30600387496"/>
    <n v="2756926.7656574398"/>
  </r>
  <r>
    <x v="0"/>
    <x v="2"/>
    <x v="3"/>
    <x v="5"/>
    <x v="0"/>
    <x v="1"/>
    <x v="1"/>
    <n v="2739.32481912191"/>
    <n v="3999414.2359179799"/>
  </r>
  <r>
    <x v="0"/>
    <x v="2"/>
    <x v="3"/>
    <x v="5"/>
    <x v="0"/>
    <x v="1"/>
    <x v="2"/>
    <n v="2827.80460063889"/>
    <n v="4128594.7169327801"/>
  </r>
  <r>
    <x v="0"/>
    <x v="2"/>
    <x v="3"/>
    <x v="6"/>
    <x v="0"/>
    <x v="0"/>
    <x v="0"/>
    <n v="19408.074638164999"/>
    <n v="28335788.9717209"/>
  </r>
  <r>
    <x v="0"/>
    <x v="2"/>
    <x v="3"/>
    <x v="6"/>
    <x v="0"/>
    <x v="0"/>
    <x v="1"/>
    <n v="26971.399257511301"/>
    <n v="39378242.9159666"/>
  </r>
  <r>
    <x v="0"/>
    <x v="2"/>
    <x v="3"/>
    <x v="6"/>
    <x v="0"/>
    <x v="0"/>
    <x v="2"/>
    <n v="27234.0484725883"/>
    <n v="39761710.769978903"/>
  </r>
  <r>
    <x v="0"/>
    <x v="2"/>
    <x v="3"/>
    <x v="6"/>
    <x v="0"/>
    <x v="1"/>
    <x v="0"/>
    <n v="16608.5096249911"/>
    <n v="24248424.052487001"/>
  </r>
  <r>
    <x v="0"/>
    <x v="2"/>
    <x v="3"/>
    <x v="6"/>
    <x v="0"/>
    <x v="1"/>
    <x v="1"/>
    <n v="24093.6069318222"/>
    <n v="35176666.120460503"/>
  </r>
  <r>
    <x v="0"/>
    <x v="2"/>
    <x v="3"/>
    <x v="6"/>
    <x v="0"/>
    <x v="1"/>
    <x v="2"/>
    <n v="24871.826828346599"/>
    <n v="36312867.169386096"/>
  </r>
  <r>
    <x v="0"/>
    <x v="2"/>
    <x v="3"/>
    <x v="7"/>
    <x v="0"/>
    <x v="0"/>
    <x v="0"/>
    <n v="21363.927121080898"/>
    <n v="31191333.596778098"/>
  </r>
  <r>
    <x v="0"/>
    <x v="2"/>
    <x v="3"/>
    <x v="7"/>
    <x v="0"/>
    <x v="0"/>
    <x v="1"/>
    <n v="29689.447244702402"/>
    <n v="43346592.9772655"/>
  </r>
  <r>
    <x v="0"/>
    <x v="2"/>
    <x v="3"/>
    <x v="7"/>
    <x v="0"/>
    <x v="0"/>
    <x v="2"/>
    <n v="29978.564985329798"/>
    <n v="43768704.878581502"/>
  </r>
  <r>
    <x v="0"/>
    <x v="2"/>
    <x v="3"/>
    <x v="7"/>
    <x v="0"/>
    <x v="1"/>
    <x v="0"/>
    <n v="18282.235401153001"/>
    <n v="26692063.685683399"/>
  </r>
  <r>
    <x v="0"/>
    <x v="2"/>
    <x v="3"/>
    <x v="7"/>
    <x v="0"/>
    <x v="1"/>
    <x v="1"/>
    <n v="26521.644839680299"/>
    <n v="38721601.465933204"/>
  </r>
  <r>
    <x v="0"/>
    <x v="2"/>
    <x v="3"/>
    <x v="7"/>
    <x v="0"/>
    <x v="1"/>
    <x v="2"/>
    <n v="27378.2899970947"/>
    <n v="39972303.395758301"/>
  </r>
  <r>
    <x v="0"/>
    <x v="2"/>
    <x v="4"/>
    <x v="8"/>
    <x v="0"/>
    <x v="0"/>
    <x v="0"/>
    <n v="689.14942205495595"/>
    <n v="1006158.15620024"/>
  </r>
  <r>
    <x v="0"/>
    <x v="2"/>
    <x v="4"/>
    <x v="8"/>
    <x v="0"/>
    <x v="0"/>
    <x v="1"/>
    <n v="1179.1866515418701"/>
    <n v="1721612.5112511299"/>
  </r>
  <r>
    <x v="0"/>
    <x v="2"/>
    <x v="4"/>
    <x v="8"/>
    <x v="0"/>
    <x v="0"/>
    <x v="2"/>
    <n v="1331.8393325106999"/>
    <n v="1944485.4254656199"/>
  </r>
  <r>
    <x v="0"/>
    <x v="2"/>
    <x v="4"/>
    <x v="8"/>
    <x v="0"/>
    <x v="1"/>
    <x v="0"/>
    <n v="615.035439265739"/>
    <n v="897951.74132797902"/>
  </r>
  <r>
    <x v="0"/>
    <x v="2"/>
    <x v="4"/>
    <x v="8"/>
    <x v="0"/>
    <x v="1"/>
    <x v="1"/>
    <n v="1016.57836094463"/>
    <n v="1484204.4069791599"/>
  </r>
  <r>
    <x v="0"/>
    <x v="2"/>
    <x v="4"/>
    <x v="8"/>
    <x v="0"/>
    <x v="1"/>
    <x v="2"/>
    <n v="977.86210127862103"/>
    <n v="1427678.66786679"/>
  </r>
  <r>
    <x v="0"/>
    <x v="2"/>
    <x v="5"/>
    <x v="9"/>
    <x v="0"/>
    <x v="0"/>
    <x v="0"/>
    <n v="1312.6541346823701"/>
    <n v="1916475.0366362601"/>
  </r>
  <r>
    <x v="0"/>
    <x v="2"/>
    <x v="5"/>
    <x v="9"/>
    <x v="0"/>
    <x v="0"/>
    <x v="1"/>
    <n v="1437.9375473648599"/>
    <n v="2099388.8191526998"/>
  </r>
  <r>
    <x v="0"/>
    <x v="2"/>
    <x v="5"/>
    <x v="9"/>
    <x v="0"/>
    <x v="0"/>
    <x v="2"/>
    <n v="1873.6077932697599"/>
    <n v="2735467.37817385"/>
  </r>
  <r>
    <x v="0"/>
    <x v="2"/>
    <x v="5"/>
    <x v="9"/>
    <x v="0"/>
    <x v="1"/>
    <x v="0"/>
    <n v="1170.44053109683"/>
    <n v="1708843.17540137"/>
  </r>
  <r>
    <x v="0"/>
    <x v="2"/>
    <x v="5"/>
    <x v="9"/>
    <x v="0"/>
    <x v="1"/>
    <x v="1"/>
    <n v="1489.85679946752"/>
    <n v="2175190.9272225802"/>
  </r>
  <r>
    <x v="0"/>
    <x v="2"/>
    <x v="5"/>
    <x v="9"/>
    <x v="0"/>
    <x v="1"/>
    <x v="2"/>
    <n v="1581.2798303439299"/>
    <n v="2308668.5523021398"/>
  </r>
  <r>
    <x v="0"/>
    <x v="2"/>
    <x v="6"/>
    <x v="10"/>
    <x v="0"/>
    <x v="0"/>
    <x v="0"/>
    <n v="10131.2240061189"/>
    <n v="14791587.048933599"/>
  </r>
  <r>
    <x v="0"/>
    <x v="2"/>
    <x v="6"/>
    <x v="10"/>
    <x v="0"/>
    <x v="0"/>
    <x v="1"/>
    <n v="14189.974931217799"/>
    <n v="20717363.399578001"/>
  </r>
  <r>
    <x v="0"/>
    <x v="2"/>
    <x v="6"/>
    <x v="10"/>
    <x v="0"/>
    <x v="0"/>
    <x v="2"/>
    <n v="15756.315484795399"/>
    <n v="23004220.607801199"/>
  </r>
  <r>
    <x v="0"/>
    <x v="2"/>
    <x v="6"/>
    <x v="10"/>
    <x v="0"/>
    <x v="1"/>
    <x v="0"/>
    <n v="9586.8928917550602"/>
    <n v="13996863.6219624"/>
  </r>
  <r>
    <x v="0"/>
    <x v="2"/>
    <x v="6"/>
    <x v="10"/>
    <x v="0"/>
    <x v="1"/>
    <x v="1"/>
    <n v="12228.767094307599"/>
    <n v="17853999.957689099"/>
  </r>
  <r>
    <x v="0"/>
    <x v="2"/>
    <x v="6"/>
    <x v="10"/>
    <x v="0"/>
    <x v="1"/>
    <x v="2"/>
    <n v="14199.0639479697"/>
    <n v="20730633.3640357"/>
  </r>
  <r>
    <x v="0"/>
    <x v="2"/>
    <x v="7"/>
    <x v="11"/>
    <x v="0"/>
    <x v="0"/>
    <x v="0"/>
    <n v="3898.9184314131498"/>
    <n v="5692420.9098632103"/>
  </r>
  <r>
    <x v="0"/>
    <x v="2"/>
    <x v="7"/>
    <x v="11"/>
    <x v="0"/>
    <x v="0"/>
    <x v="1"/>
    <n v="5274.9143608138302"/>
    <n v="7701374.9667881904"/>
  </r>
  <r>
    <x v="0"/>
    <x v="2"/>
    <x v="7"/>
    <x v="11"/>
    <x v="0"/>
    <x v="0"/>
    <x v="2"/>
    <n v="5338.1059075142002"/>
    <n v="7793634.6249707397"/>
  </r>
  <r>
    <x v="0"/>
    <x v="2"/>
    <x v="7"/>
    <x v="11"/>
    <x v="0"/>
    <x v="1"/>
    <x v="0"/>
    <n v="2530.82144535003"/>
    <n v="3694999.3102110401"/>
  </r>
  <r>
    <x v="0"/>
    <x v="2"/>
    <x v="7"/>
    <x v="11"/>
    <x v="0"/>
    <x v="1"/>
    <x v="1"/>
    <n v="3457.3674988442799"/>
    <n v="5047756.5483126501"/>
  </r>
  <r>
    <x v="0"/>
    <x v="2"/>
    <x v="7"/>
    <x v="11"/>
    <x v="0"/>
    <x v="1"/>
    <x v="2"/>
    <n v="3116.9230409960101"/>
    <n v="4550707.6398541797"/>
  </r>
  <r>
    <x v="0"/>
    <x v="2"/>
    <x v="7"/>
    <x v="12"/>
    <x v="0"/>
    <x v="0"/>
    <x v="0"/>
    <n v="3687.0375926862998"/>
    <n v="5383074.8853219999"/>
  </r>
  <r>
    <x v="0"/>
    <x v="2"/>
    <x v="7"/>
    <x v="12"/>
    <x v="0"/>
    <x v="0"/>
    <x v="1"/>
    <n v="4619.0635604258996"/>
    <n v="6743832.7982218098"/>
  </r>
  <r>
    <x v="0"/>
    <x v="2"/>
    <x v="7"/>
    <x v="12"/>
    <x v="0"/>
    <x v="0"/>
    <x v="2"/>
    <n v="4599.4231664696899"/>
    <n v="6715157.8230457501"/>
  </r>
  <r>
    <x v="0"/>
    <x v="2"/>
    <x v="7"/>
    <x v="12"/>
    <x v="0"/>
    <x v="1"/>
    <x v="0"/>
    <n v="2924.6332091138902"/>
    <n v="4269964.4853062704"/>
  </r>
  <r>
    <x v="0"/>
    <x v="2"/>
    <x v="7"/>
    <x v="12"/>
    <x v="0"/>
    <x v="1"/>
    <x v="1"/>
    <n v="3487.9554175848398"/>
    <n v="5092414.9096738603"/>
  </r>
  <r>
    <x v="0"/>
    <x v="2"/>
    <x v="7"/>
    <x v="12"/>
    <x v="0"/>
    <x v="1"/>
    <x v="2"/>
    <n v="3374.5767797467902"/>
    <n v="4926882.0984303104"/>
  </r>
  <r>
    <x v="0"/>
    <x v="2"/>
    <x v="7"/>
    <x v="13"/>
    <x v="0"/>
    <x v="0"/>
    <x v="0"/>
    <n v="2655.9614761523899"/>
    <n v="3877703.7551824902"/>
  </r>
  <r>
    <x v="0"/>
    <x v="2"/>
    <x v="7"/>
    <x v="13"/>
    <x v="0"/>
    <x v="0"/>
    <x v="1"/>
    <n v="3138.5299063833299"/>
    <n v="4582253.6633196697"/>
  </r>
  <r>
    <x v="0"/>
    <x v="2"/>
    <x v="7"/>
    <x v="13"/>
    <x v="0"/>
    <x v="0"/>
    <x v="2"/>
    <n v="3259.0162775889098"/>
    <n v="4758163.7652797997"/>
  </r>
  <r>
    <x v="0"/>
    <x v="2"/>
    <x v="7"/>
    <x v="13"/>
    <x v="0"/>
    <x v="1"/>
    <x v="0"/>
    <n v="2237.0908672087598"/>
    <n v="3266152.66612479"/>
  </r>
  <r>
    <x v="0"/>
    <x v="2"/>
    <x v="7"/>
    <x v="13"/>
    <x v="0"/>
    <x v="1"/>
    <x v="1"/>
    <n v="2613.3088933842901"/>
    <n v="3815430.9843410701"/>
  </r>
  <r>
    <x v="0"/>
    <x v="2"/>
    <x v="7"/>
    <x v="13"/>
    <x v="0"/>
    <x v="1"/>
    <x v="2"/>
    <n v="2530.57751078917"/>
    <n v="3694643.1657521799"/>
  </r>
  <r>
    <x v="0"/>
    <x v="2"/>
    <x v="7"/>
    <x v="14"/>
    <x v="0"/>
    <x v="0"/>
    <x v="0"/>
    <n v="2084.6895194826302"/>
    <n v="3043646.69844463"/>
  </r>
  <r>
    <x v="0"/>
    <x v="2"/>
    <x v="7"/>
    <x v="14"/>
    <x v="0"/>
    <x v="0"/>
    <x v="1"/>
    <n v="2241.01740297378"/>
    <n v="3271885.4083417198"/>
  </r>
  <r>
    <x v="0"/>
    <x v="2"/>
    <x v="7"/>
    <x v="14"/>
    <x v="0"/>
    <x v="0"/>
    <x v="2"/>
    <n v="2428.8015069235198"/>
    <n v="3546050.2001083302"/>
  </r>
  <r>
    <x v="0"/>
    <x v="2"/>
    <x v="7"/>
    <x v="14"/>
    <x v="0"/>
    <x v="1"/>
    <x v="0"/>
    <n v="1757.7354704736899"/>
    <n v="2566293.7868915899"/>
  </r>
  <r>
    <x v="0"/>
    <x v="2"/>
    <x v="7"/>
    <x v="14"/>
    <x v="0"/>
    <x v="1"/>
    <x v="1"/>
    <n v="1935.9873864056799"/>
    <n v="2826541.5841522901"/>
  </r>
  <r>
    <x v="0"/>
    <x v="2"/>
    <x v="7"/>
    <x v="14"/>
    <x v="0"/>
    <x v="1"/>
    <x v="2"/>
    <n v="1870.2152890831801"/>
    <n v="2730514.32206144"/>
  </r>
  <r>
    <x v="0"/>
    <x v="2"/>
    <x v="7"/>
    <x v="15"/>
    <x v="0"/>
    <x v="0"/>
    <x v="0"/>
    <n v="1681.5570778568999"/>
    <n v="2455073.3336710799"/>
  </r>
  <r>
    <x v="0"/>
    <x v="2"/>
    <x v="7"/>
    <x v="15"/>
    <x v="0"/>
    <x v="0"/>
    <x v="1"/>
    <n v="1997.5662015737601"/>
    <n v="2916446.6542976899"/>
  </r>
  <r>
    <x v="0"/>
    <x v="2"/>
    <x v="7"/>
    <x v="15"/>
    <x v="0"/>
    <x v="0"/>
    <x v="2"/>
    <n v="2017.0713762047901"/>
    <n v="2944924.2092590001"/>
  </r>
  <r>
    <x v="0"/>
    <x v="2"/>
    <x v="7"/>
    <x v="15"/>
    <x v="0"/>
    <x v="1"/>
    <x v="0"/>
    <n v="1448.5332244589699"/>
    <n v="2114858.5077101002"/>
  </r>
  <r>
    <x v="0"/>
    <x v="2"/>
    <x v="7"/>
    <x v="15"/>
    <x v="0"/>
    <x v="1"/>
    <x v="1"/>
    <n v="1687.44748279546"/>
    <n v="2463673.32488138"/>
  </r>
  <r>
    <x v="0"/>
    <x v="2"/>
    <x v="7"/>
    <x v="15"/>
    <x v="0"/>
    <x v="1"/>
    <x v="2"/>
    <n v="1644.7177877950401"/>
    <n v="2401287.9701807601"/>
  </r>
  <r>
    <x v="0"/>
    <x v="2"/>
    <x v="8"/>
    <x v="16"/>
    <x v="0"/>
    <x v="0"/>
    <x v="0"/>
    <n v="17018.519649207999"/>
    <n v="24847038.687843598"/>
  </r>
  <r>
    <x v="0"/>
    <x v="2"/>
    <x v="8"/>
    <x v="16"/>
    <x v="0"/>
    <x v="0"/>
    <x v="1"/>
    <n v="23932.742599025001"/>
    <n v="34941804.194576502"/>
  </r>
  <r>
    <x v="0"/>
    <x v="2"/>
    <x v="8"/>
    <x v="16"/>
    <x v="0"/>
    <x v="0"/>
    <x v="2"/>
    <n v="27491.533823195499"/>
    <n v="40137639.381865397"/>
  </r>
  <r>
    <x v="0"/>
    <x v="2"/>
    <x v="8"/>
    <x v="16"/>
    <x v="0"/>
    <x v="1"/>
    <x v="0"/>
    <n v="15174.932276224999"/>
    <n v="22155401.1232884"/>
  </r>
  <r>
    <x v="0"/>
    <x v="2"/>
    <x v="8"/>
    <x v="16"/>
    <x v="0"/>
    <x v="1"/>
    <x v="1"/>
    <n v="21539.673752757401"/>
    <n v="31447923.679025698"/>
  </r>
  <r>
    <x v="0"/>
    <x v="2"/>
    <x v="8"/>
    <x v="16"/>
    <x v="0"/>
    <x v="1"/>
    <x v="2"/>
    <n v="21684.490365342699"/>
    <n v="31659355.933400299"/>
  </r>
  <r>
    <x v="0"/>
    <x v="2"/>
    <x v="9"/>
    <x v="17"/>
    <x v="0"/>
    <x v="0"/>
    <x v="0"/>
    <n v="867.79718222776296"/>
    <n v="1266983.88605253"/>
  </r>
  <r>
    <x v="0"/>
    <x v="2"/>
    <x v="9"/>
    <x v="17"/>
    <x v="0"/>
    <x v="0"/>
    <x v="1"/>
    <n v="1136.3462660294599"/>
    <n v="1659065.54840301"/>
  </r>
  <r>
    <x v="0"/>
    <x v="2"/>
    <x v="9"/>
    <x v="17"/>
    <x v="0"/>
    <x v="0"/>
    <x v="2"/>
    <n v="1275.99178960634"/>
    <n v="1862948.0128252599"/>
  </r>
  <r>
    <x v="0"/>
    <x v="2"/>
    <x v="9"/>
    <x v="17"/>
    <x v="0"/>
    <x v="1"/>
    <x v="0"/>
    <n v="884.67741035244103"/>
    <n v="1291629.01911456"/>
  </r>
  <r>
    <x v="0"/>
    <x v="2"/>
    <x v="9"/>
    <x v="17"/>
    <x v="0"/>
    <x v="1"/>
    <x v="1"/>
    <n v="1041.97044515058"/>
    <n v="1521276.84991984"/>
  </r>
  <r>
    <x v="0"/>
    <x v="2"/>
    <x v="9"/>
    <x v="17"/>
    <x v="0"/>
    <x v="1"/>
    <x v="2"/>
    <n v="1015.11553677041"/>
    <n v="1482068.68368479"/>
  </r>
  <r>
    <x v="0"/>
    <x v="2"/>
    <x v="9"/>
    <x v="18"/>
    <x v="0"/>
    <x v="0"/>
    <x v="0"/>
    <n v="1828.64976457235"/>
    <n v="2669828.6562756398"/>
  </r>
  <r>
    <x v="0"/>
    <x v="2"/>
    <x v="9"/>
    <x v="18"/>
    <x v="0"/>
    <x v="0"/>
    <x v="1"/>
    <n v="1989.1950329823501"/>
    <n v="2904224.7481542202"/>
  </r>
  <r>
    <x v="0"/>
    <x v="2"/>
    <x v="9"/>
    <x v="18"/>
    <x v="0"/>
    <x v="0"/>
    <x v="2"/>
    <n v="2198.6870295661201"/>
    <n v="3210083.0631665299"/>
  </r>
  <r>
    <x v="0"/>
    <x v="2"/>
    <x v="9"/>
    <x v="18"/>
    <x v="0"/>
    <x v="1"/>
    <x v="0"/>
    <n v="1363.6558469214599"/>
    <n v="1990937.5365053299"/>
  </r>
  <r>
    <x v="0"/>
    <x v="2"/>
    <x v="9"/>
    <x v="18"/>
    <x v="0"/>
    <x v="1"/>
    <x v="1"/>
    <n v="1742.5035229865"/>
    <n v="2544055.1435603001"/>
  </r>
  <r>
    <x v="0"/>
    <x v="2"/>
    <x v="9"/>
    <x v="18"/>
    <x v="0"/>
    <x v="1"/>
    <x v="2"/>
    <n v="1617.1998988616299"/>
    <n v="2361111.8523379802"/>
  </r>
  <r>
    <x v="0"/>
    <x v="2"/>
    <x v="9"/>
    <x v="19"/>
    <x v="0"/>
    <x v="0"/>
    <x v="0"/>
    <n v="8962.7348433287807"/>
    <n v="13085592.87126"/>
  </r>
  <r>
    <x v="0"/>
    <x v="2"/>
    <x v="9"/>
    <x v="19"/>
    <x v="0"/>
    <x v="0"/>
    <x v="1"/>
    <n v="11799.0539163598"/>
    <n v="17226618.717885301"/>
  </r>
  <r>
    <x v="0"/>
    <x v="2"/>
    <x v="9"/>
    <x v="19"/>
    <x v="0"/>
    <x v="0"/>
    <x v="2"/>
    <n v="11840.838227983701"/>
    <n v="17287623.812856201"/>
  </r>
  <r>
    <x v="0"/>
    <x v="2"/>
    <x v="9"/>
    <x v="19"/>
    <x v="0"/>
    <x v="1"/>
    <x v="0"/>
    <n v="6400.5208545505902"/>
    <n v="9344760.4476438593"/>
  </r>
  <r>
    <x v="0"/>
    <x v="2"/>
    <x v="9"/>
    <x v="19"/>
    <x v="0"/>
    <x v="1"/>
    <x v="1"/>
    <n v="8576.6478039238391"/>
    <n v="12521905.7937288"/>
  </r>
  <r>
    <x v="0"/>
    <x v="2"/>
    <x v="9"/>
    <x v="19"/>
    <x v="0"/>
    <x v="1"/>
    <x v="2"/>
    <n v="8868.3022990587397"/>
    <n v="12947721.356625799"/>
  </r>
  <r>
    <x v="0"/>
    <x v="2"/>
    <x v="9"/>
    <x v="20"/>
    <x v="0"/>
    <x v="0"/>
    <x v="0"/>
    <n v="2355.1722951563702"/>
    <n v="3438551.5509282998"/>
  </r>
  <r>
    <x v="0"/>
    <x v="2"/>
    <x v="9"/>
    <x v="20"/>
    <x v="0"/>
    <x v="0"/>
    <x v="1"/>
    <n v="3253.9630987793598"/>
    <n v="4750786.1242178697"/>
  </r>
  <r>
    <x v="0"/>
    <x v="2"/>
    <x v="9"/>
    <x v="20"/>
    <x v="0"/>
    <x v="0"/>
    <x v="2"/>
    <n v="3284.7602588674399"/>
    <n v="4795749.9779464602"/>
  </r>
  <r>
    <x v="0"/>
    <x v="2"/>
    <x v="9"/>
    <x v="20"/>
    <x v="0"/>
    <x v="1"/>
    <x v="0"/>
    <n v="2018.02443735009"/>
    <n v="2946315.6785311298"/>
  </r>
  <r>
    <x v="0"/>
    <x v="2"/>
    <x v="9"/>
    <x v="20"/>
    <x v="0"/>
    <x v="1"/>
    <x v="1"/>
    <n v="2569.13151261036"/>
    <n v="3750932.0084111202"/>
  </r>
  <r>
    <x v="0"/>
    <x v="2"/>
    <x v="9"/>
    <x v="20"/>
    <x v="0"/>
    <x v="1"/>
    <x v="2"/>
    <n v="2321.1333287432399"/>
    <n v="3388854.6599651198"/>
  </r>
  <r>
    <x v="0"/>
    <x v="2"/>
    <x v="10"/>
    <x v="21"/>
    <x v="0"/>
    <x v="0"/>
    <x v="0"/>
    <n v="32937.025739165299"/>
    <n v="48088057.579181403"/>
  </r>
  <r>
    <x v="0"/>
    <x v="2"/>
    <x v="10"/>
    <x v="21"/>
    <x v="0"/>
    <x v="0"/>
    <x v="1"/>
    <n v="46030.080517698698"/>
    <n v="67203917.555840105"/>
  </r>
  <r>
    <x v="0"/>
    <x v="2"/>
    <x v="10"/>
    <x v="21"/>
    <x v="0"/>
    <x v="0"/>
    <x v="2"/>
    <n v="51374.112056333899"/>
    <n v="75006203.602247506"/>
  </r>
  <r>
    <x v="0"/>
    <x v="2"/>
    <x v="10"/>
    <x v="21"/>
    <x v="0"/>
    <x v="1"/>
    <x v="0"/>
    <n v="24227.933057999599"/>
    <n v="35372782.264679402"/>
  </r>
  <r>
    <x v="0"/>
    <x v="2"/>
    <x v="10"/>
    <x v="21"/>
    <x v="0"/>
    <x v="1"/>
    <x v="1"/>
    <n v="36541.977449957703"/>
    <n v="53351287.076938197"/>
  </r>
  <r>
    <x v="0"/>
    <x v="2"/>
    <x v="10"/>
    <x v="21"/>
    <x v="0"/>
    <x v="1"/>
    <x v="2"/>
    <n v="40841.749622734496"/>
    <n v="59628954.449192397"/>
  </r>
</pivotCacheRecords>
</file>

<file path=xl/pivotCache/pivotCacheRecords16.xml><?xml version="1.0" encoding="utf-8"?>
<pivotCacheRecords xmlns="http://schemas.openxmlformats.org/spreadsheetml/2006/main" xmlns:r="http://schemas.openxmlformats.org/officeDocument/2006/relationships" count="66">
  <r>
    <x v="0"/>
    <x v="0"/>
    <x v="0"/>
    <x v="0"/>
    <x v="0"/>
    <x v="0"/>
    <x v="0"/>
  </r>
  <r>
    <x v="0"/>
    <x v="0"/>
    <x v="0"/>
    <x v="1"/>
    <x v="0"/>
    <x v="1"/>
    <x v="1"/>
  </r>
  <r>
    <x v="0"/>
    <x v="0"/>
    <x v="1"/>
    <x v="2"/>
    <x v="0"/>
    <x v="2"/>
    <x v="2"/>
  </r>
  <r>
    <x v="0"/>
    <x v="0"/>
    <x v="2"/>
    <x v="3"/>
    <x v="0"/>
    <x v="3"/>
    <x v="3"/>
  </r>
  <r>
    <x v="0"/>
    <x v="0"/>
    <x v="3"/>
    <x v="4"/>
    <x v="0"/>
    <x v="4"/>
    <x v="4"/>
  </r>
  <r>
    <x v="0"/>
    <x v="0"/>
    <x v="3"/>
    <x v="5"/>
    <x v="0"/>
    <x v="5"/>
    <x v="5"/>
  </r>
  <r>
    <x v="0"/>
    <x v="0"/>
    <x v="3"/>
    <x v="6"/>
    <x v="0"/>
    <x v="6"/>
    <x v="6"/>
  </r>
  <r>
    <x v="0"/>
    <x v="0"/>
    <x v="3"/>
    <x v="7"/>
    <x v="0"/>
    <x v="7"/>
    <x v="7"/>
  </r>
  <r>
    <x v="0"/>
    <x v="0"/>
    <x v="4"/>
    <x v="8"/>
    <x v="0"/>
    <x v="8"/>
    <x v="8"/>
  </r>
  <r>
    <x v="0"/>
    <x v="0"/>
    <x v="5"/>
    <x v="9"/>
    <x v="0"/>
    <x v="9"/>
    <x v="9"/>
  </r>
  <r>
    <x v="0"/>
    <x v="0"/>
    <x v="6"/>
    <x v="10"/>
    <x v="0"/>
    <x v="10"/>
    <x v="10"/>
  </r>
  <r>
    <x v="0"/>
    <x v="0"/>
    <x v="7"/>
    <x v="11"/>
    <x v="0"/>
    <x v="11"/>
    <x v="11"/>
  </r>
  <r>
    <x v="0"/>
    <x v="0"/>
    <x v="7"/>
    <x v="12"/>
    <x v="0"/>
    <x v="12"/>
    <x v="12"/>
  </r>
  <r>
    <x v="0"/>
    <x v="0"/>
    <x v="7"/>
    <x v="13"/>
    <x v="0"/>
    <x v="13"/>
    <x v="13"/>
  </r>
  <r>
    <x v="0"/>
    <x v="0"/>
    <x v="7"/>
    <x v="14"/>
    <x v="0"/>
    <x v="14"/>
    <x v="14"/>
  </r>
  <r>
    <x v="0"/>
    <x v="0"/>
    <x v="7"/>
    <x v="15"/>
    <x v="0"/>
    <x v="15"/>
    <x v="15"/>
  </r>
  <r>
    <x v="0"/>
    <x v="0"/>
    <x v="8"/>
    <x v="16"/>
    <x v="0"/>
    <x v="16"/>
    <x v="16"/>
  </r>
  <r>
    <x v="0"/>
    <x v="0"/>
    <x v="9"/>
    <x v="17"/>
    <x v="0"/>
    <x v="17"/>
    <x v="17"/>
  </r>
  <r>
    <x v="0"/>
    <x v="0"/>
    <x v="9"/>
    <x v="18"/>
    <x v="0"/>
    <x v="18"/>
    <x v="18"/>
  </r>
  <r>
    <x v="0"/>
    <x v="0"/>
    <x v="9"/>
    <x v="19"/>
    <x v="0"/>
    <x v="19"/>
    <x v="19"/>
  </r>
  <r>
    <x v="0"/>
    <x v="0"/>
    <x v="9"/>
    <x v="20"/>
    <x v="0"/>
    <x v="20"/>
    <x v="20"/>
  </r>
  <r>
    <x v="0"/>
    <x v="0"/>
    <x v="10"/>
    <x v="21"/>
    <x v="0"/>
    <x v="21"/>
    <x v="21"/>
  </r>
  <r>
    <x v="0"/>
    <x v="1"/>
    <x v="0"/>
    <x v="0"/>
    <x v="0"/>
    <x v="0"/>
    <x v="0"/>
  </r>
  <r>
    <x v="0"/>
    <x v="1"/>
    <x v="0"/>
    <x v="1"/>
    <x v="0"/>
    <x v="1"/>
    <x v="1"/>
  </r>
  <r>
    <x v="0"/>
    <x v="1"/>
    <x v="1"/>
    <x v="2"/>
    <x v="0"/>
    <x v="22"/>
    <x v="22"/>
  </r>
  <r>
    <x v="0"/>
    <x v="1"/>
    <x v="2"/>
    <x v="3"/>
    <x v="0"/>
    <x v="3"/>
    <x v="3"/>
  </r>
  <r>
    <x v="0"/>
    <x v="1"/>
    <x v="3"/>
    <x v="4"/>
    <x v="0"/>
    <x v="4"/>
    <x v="4"/>
  </r>
  <r>
    <x v="0"/>
    <x v="1"/>
    <x v="3"/>
    <x v="5"/>
    <x v="0"/>
    <x v="5"/>
    <x v="5"/>
  </r>
  <r>
    <x v="0"/>
    <x v="1"/>
    <x v="3"/>
    <x v="6"/>
    <x v="0"/>
    <x v="6"/>
    <x v="6"/>
  </r>
  <r>
    <x v="0"/>
    <x v="1"/>
    <x v="3"/>
    <x v="7"/>
    <x v="0"/>
    <x v="7"/>
    <x v="7"/>
  </r>
  <r>
    <x v="0"/>
    <x v="1"/>
    <x v="4"/>
    <x v="8"/>
    <x v="0"/>
    <x v="23"/>
    <x v="23"/>
  </r>
  <r>
    <x v="0"/>
    <x v="1"/>
    <x v="5"/>
    <x v="9"/>
    <x v="0"/>
    <x v="24"/>
    <x v="24"/>
  </r>
  <r>
    <x v="0"/>
    <x v="1"/>
    <x v="6"/>
    <x v="10"/>
    <x v="0"/>
    <x v="10"/>
    <x v="10"/>
  </r>
  <r>
    <x v="0"/>
    <x v="1"/>
    <x v="7"/>
    <x v="11"/>
    <x v="0"/>
    <x v="11"/>
    <x v="11"/>
  </r>
  <r>
    <x v="0"/>
    <x v="1"/>
    <x v="7"/>
    <x v="12"/>
    <x v="0"/>
    <x v="12"/>
    <x v="12"/>
  </r>
  <r>
    <x v="0"/>
    <x v="1"/>
    <x v="7"/>
    <x v="13"/>
    <x v="0"/>
    <x v="13"/>
    <x v="13"/>
  </r>
  <r>
    <x v="0"/>
    <x v="1"/>
    <x v="7"/>
    <x v="14"/>
    <x v="0"/>
    <x v="14"/>
    <x v="14"/>
  </r>
  <r>
    <x v="0"/>
    <x v="1"/>
    <x v="7"/>
    <x v="15"/>
    <x v="0"/>
    <x v="15"/>
    <x v="15"/>
  </r>
  <r>
    <x v="0"/>
    <x v="1"/>
    <x v="8"/>
    <x v="16"/>
    <x v="0"/>
    <x v="25"/>
    <x v="25"/>
  </r>
  <r>
    <x v="0"/>
    <x v="1"/>
    <x v="9"/>
    <x v="17"/>
    <x v="0"/>
    <x v="17"/>
    <x v="17"/>
  </r>
  <r>
    <x v="0"/>
    <x v="1"/>
    <x v="9"/>
    <x v="18"/>
    <x v="0"/>
    <x v="18"/>
    <x v="18"/>
  </r>
  <r>
    <x v="0"/>
    <x v="1"/>
    <x v="9"/>
    <x v="19"/>
    <x v="0"/>
    <x v="19"/>
    <x v="19"/>
  </r>
  <r>
    <x v="0"/>
    <x v="1"/>
    <x v="9"/>
    <x v="20"/>
    <x v="0"/>
    <x v="20"/>
    <x v="20"/>
  </r>
  <r>
    <x v="0"/>
    <x v="1"/>
    <x v="10"/>
    <x v="21"/>
    <x v="0"/>
    <x v="26"/>
    <x v="26"/>
  </r>
  <r>
    <x v="0"/>
    <x v="2"/>
    <x v="0"/>
    <x v="0"/>
    <x v="0"/>
    <x v="0"/>
    <x v="0"/>
  </r>
  <r>
    <x v="0"/>
    <x v="2"/>
    <x v="0"/>
    <x v="1"/>
    <x v="0"/>
    <x v="1"/>
    <x v="1"/>
  </r>
  <r>
    <x v="0"/>
    <x v="2"/>
    <x v="1"/>
    <x v="2"/>
    <x v="0"/>
    <x v="22"/>
    <x v="22"/>
  </r>
  <r>
    <x v="0"/>
    <x v="2"/>
    <x v="2"/>
    <x v="3"/>
    <x v="0"/>
    <x v="3"/>
    <x v="3"/>
  </r>
  <r>
    <x v="0"/>
    <x v="2"/>
    <x v="3"/>
    <x v="4"/>
    <x v="0"/>
    <x v="4"/>
    <x v="4"/>
  </r>
  <r>
    <x v="0"/>
    <x v="2"/>
    <x v="3"/>
    <x v="5"/>
    <x v="0"/>
    <x v="5"/>
    <x v="5"/>
  </r>
  <r>
    <x v="0"/>
    <x v="2"/>
    <x v="3"/>
    <x v="6"/>
    <x v="0"/>
    <x v="6"/>
    <x v="6"/>
  </r>
  <r>
    <x v="0"/>
    <x v="2"/>
    <x v="3"/>
    <x v="7"/>
    <x v="0"/>
    <x v="7"/>
    <x v="7"/>
  </r>
  <r>
    <x v="0"/>
    <x v="2"/>
    <x v="4"/>
    <x v="8"/>
    <x v="0"/>
    <x v="23"/>
    <x v="23"/>
  </r>
  <r>
    <x v="0"/>
    <x v="2"/>
    <x v="5"/>
    <x v="9"/>
    <x v="0"/>
    <x v="24"/>
    <x v="24"/>
  </r>
  <r>
    <x v="0"/>
    <x v="2"/>
    <x v="6"/>
    <x v="10"/>
    <x v="0"/>
    <x v="10"/>
    <x v="10"/>
  </r>
  <r>
    <x v="0"/>
    <x v="2"/>
    <x v="7"/>
    <x v="11"/>
    <x v="0"/>
    <x v="11"/>
    <x v="11"/>
  </r>
  <r>
    <x v="0"/>
    <x v="2"/>
    <x v="7"/>
    <x v="12"/>
    <x v="0"/>
    <x v="12"/>
    <x v="12"/>
  </r>
  <r>
    <x v="0"/>
    <x v="2"/>
    <x v="7"/>
    <x v="13"/>
    <x v="0"/>
    <x v="13"/>
    <x v="13"/>
  </r>
  <r>
    <x v="0"/>
    <x v="2"/>
    <x v="7"/>
    <x v="14"/>
    <x v="0"/>
    <x v="14"/>
    <x v="14"/>
  </r>
  <r>
    <x v="0"/>
    <x v="2"/>
    <x v="7"/>
    <x v="15"/>
    <x v="0"/>
    <x v="15"/>
    <x v="15"/>
  </r>
  <r>
    <x v="0"/>
    <x v="2"/>
    <x v="8"/>
    <x v="16"/>
    <x v="0"/>
    <x v="25"/>
    <x v="25"/>
  </r>
  <r>
    <x v="0"/>
    <x v="2"/>
    <x v="9"/>
    <x v="17"/>
    <x v="0"/>
    <x v="17"/>
    <x v="17"/>
  </r>
  <r>
    <x v="0"/>
    <x v="2"/>
    <x v="9"/>
    <x v="18"/>
    <x v="0"/>
    <x v="18"/>
    <x v="18"/>
  </r>
  <r>
    <x v="0"/>
    <x v="2"/>
    <x v="9"/>
    <x v="19"/>
    <x v="0"/>
    <x v="19"/>
    <x v="19"/>
  </r>
  <r>
    <x v="0"/>
    <x v="2"/>
    <x v="9"/>
    <x v="20"/>
    <x v="0"/>
    <x v="20"/>
    <x v="20"/>
  </r>
  <r>
    <x v="0"/>
    <x v="2"/>
    <x v="10"/>
    <x v="21"/>
    <x v="0"/>
    <x v="26"/>
    <x v="26"/>
  </r>
</pivotCacheRecords>
</file>

<file path=xl/pivotCache/pivotCacheRecords17.xml><?xml version="1.0" encoding="utf-8"?>
<pivotCacheRecords xmlns="http://schemas.openxmlformats.org/spreadsheetml/2006/main" xmlns:r="http://schemas.openxmlformats.org/officeDocument/2006/relationships" count="535">
  <r>
    <x v="0"/>
    <x v="0"/>
    <x v="0"/>
    <x v="0"/>
    <x v="0"/>
    <s v="DK1_Large"/>
    <x v="0"/>
    <x v="0"/>
    <s v="GNR_HS_HEAT_PIT_L-CEN_E-90_Y-2020"/>
    <n v="105361.005522455"/>
  </r>
  <r>
    <x v="0"/>
    <x v="0"/>
    <x v="0"/>
    <x v="0"/>
    <x v="0"/>
    <s v="DK1_MedSmall"/>
    <x v="1"/>
    <x v="1"/>
    <s v="GNR_HP_ELEC_GROUND-WTR_COP-360_LS-4-MW_Y-2020"/>
    <n v="254.37482255651199"/>
  </r>
  <r>
    <x v="0"/>
    <x v="0"/>
    <x v="0"/>
    <x v="0"/>
    <x v="0"/>
    <s v="DK1_MedSmall"/>
    <x v="0"/>
    <x v="0"/>
    <s v="GNR_HS_HEAT_PIT_L-DEC_E-91_Y-2020"/>
    <n v="58139.675034249398"/>
  </r>
  <r>
    <x v="0"/>
    <x v="0"/>
    <x v="0"/>
    <x v="0"/>
    <x v="0"/>
    <s v="DK1_Medium"/>
    <x v="1"/>
    <x v="1"/>
    <s v="GNR_HP_ELEC_GROUND-WTR_COP-360_LS-4-MW_Y-2020"/>
    <n v="361.79393995894998"/>
  </r>
  <r>
    <x v="0"/>
    <x v="0"/>
    <x v="0"/>
    <x v="0"/>
    <x v="0"/>
    <s v="DK1_Medium"/>
    <x v="0"/>
    <x v="0"/>
    <s v="GNR_HS_HEAT_PIT_L-DEC_E-91_Y-2020"/>
    <n v="55356.426926952998"/>
  </r>
  <r>
    <x v="0"/>
    <x v="0"/>
    <x v="0"/>
    <x v="0"/>
    <x v="0"/>
    <s v="DK1_NoDH"/>
    <x v="2"/>
    <x v="2"/>
    <s v="GNR_WT_WIND_ON_LS_Y-2020"/>
    <n v="3207.8354999998901"/>
  </r>
  <r>
    <x v="0"/>
    <x v="0"/>
    <x v="0"/>
    <x v="0"/>
    <x v="0"/>
    <s v="DK1_Rural"/>
    <x v="1"/>
    <x v="1"/>
    <s v="GNR_HP_ELEC_GROUND-WTR_COP-360_LS-4-MW_Y-2020"/>
    <n v="728.25507885266995"/>
  </r>
  <r>
    <x v="0"/>
    <x v="0"/>
    <x v="0"/>
    <x v="0"/>
    <x v="0"/>
    <s v="DK1_Rural"/>
    <x v="0"/>
    <x v="0"/>
    <s v="GNR_HS_HEAT_PIT_L-DEC_E-91_Y-2020"/>
    <n v="125718.019933392"/>
  </r>
  <r>
    <x v="0"/>
    <x v="0"/>
    <x v="0"/>
    <x v="0"/>
    <x v="0"/>
    <s v="DK1_Small"/>
    <x v="1"/>
    <x v="1"/>
    <s v="GNR_HP_ELEC_GROUND-WTR_COP-360_LS-4-MW_Y-2020"/>
    <n v="83.220141895471599"/>
  </r>
  <r>
    <x v="0"/>
    <x v="0"/>
    <x v="0"/>
    <x v="0"/>
    <x v="0"/>
    <s v="DK1_Small"/>
    <x v="0"/>
    <x v="0"/>
    <s v="GNR_HS_HEAT_PIT_L-DEC_E-91_Y-2020"/>
    <n v="14986.143028733401"/>
  </r>
  <r>
    <x v="0"/>
    <x v="0"/>
    <x v="1"/>
    <x v="0"/>
    <x v="0"/>
    <s v="DK1_Large"/>
    <x v="1"/>
    <x v="3"/>
    <s v="GNR_ELYS_ELEC_SOEC_Y-20"/>
    <n v="1161.45602565012"/>
  </r>
  <r>
    <x v="0"/>
    <x v="0"/>
    <x v="1"/>
    <x v="0"/>
    <x v="0"/>
    <s v="DK1_Large"/>
    <x v="3"/>
    <x v="3"/>
    <s v="GNR_FC_H2_SOFCC_Y-30"/>
    <n v="682.93614308226904"/>
  </r>
  <r>
    <x v="0"/>
    <x v="0"/>
    <x v="1"/>
    <x v="0"/>
    <x v="0"/>
    <s v="DK1_Large"/>
    <x v="4"/>
    <x v="4"/>
    <s v="GNR_ST_MSW_BP_E-24_LS-220-MW-FEED_Y-2030"/>
    <n v="270.39430802405002"/>
  </r>
  <r>
    <x v="0"/>
    <x v="0"/>
    <x v="1"/>
    <x v="0"/>
    <x v="0"/>
    <s v="DK1_MedSmall"/>
    <x v="1"/>
    <x v="1"/>
    <s v="GNR_HP_ELEC_GROUND-WTR_COP-380_LS-4-MW_Y-2030"/>
    <n v="114.158444337638"/>
  </r>
  <r>
    <x v="0"/>
    <x v="0"/>
    <x v="1"/>
    <x v="0"/>
    <x v="0"/>
    <s v="DK1_Medium"/>
    <x v="1"/>
    <x v="1"/>
    <s v="GNR_HP_ELEC_GROUND-WTR_COP-380_LS-4-MW_Y-2030"/>
    <n v="77.271765828465902"/>
  </r>
  <r>
    <x v="0"/>
    <x v="0"/>
    <x v="1"/>
    <x v="0"/>
    <x v="0"/>
    <s v="DK1_Medium"/>
    <x v="3"/>
    <x v="3"/>
    <s v="GNR_H2S_H2-UND_Y-30"/>
    <n v="45974.536127872903"/>
  </r>
  <r>
    <x v="0"/>
    <x v="0"/>
    <x v="1"/>
    <x v="0"/>
    <x v="0"/>
    <s v="DK1_Medium"/>
    <x v="5"/>
    <x v="4"/>
    <s v="GNR_ENG_NGAS_BP_E-48_Y-2030"/>
    <n v="421.19737677334302"/>
  </r>
  <r>
    <x v="0"/>
    <x v="0"/>
    <x v="1"/>
    <x v="0"/>
    <x v="0"/>
    <s v="DK1_NoDH"/>
    <x v="3"/>
    <x v="3"/>
    <s v="GNR_H2S_H2-UND_Y-30"/>
    <n v="77924.765044002503"/>
  </r>
  <r>
    <x v="0"/>
    <x v="0"/>
    <x v="1"/>
    <x v="0"/>
    <x v="0"/>
    <s v="DK1_NoDH"/>
    <x v="2"/>
    <x v="2"/>
    <s v="GNR_WT_WIND_ON_LS_Y-2030"/>
    <n v="1801.2725000001101"/>
  </r>
  <r>
    <x v="0"/>
    <x v="0"/>
    <x v="1"/>
    <x v="0"/>
    <x v="0"/>
    <s v="DK1_Rural"/>
    <x v="1"/>
    <x v="1"/>
    <s v="GNR_HP_ELEC_GROUND-WTR_COP-380_LS-4-MW_Y-2030"/>
    <n v="70.757851896097705"/>
  </r>
  <r>
    <x v="0"/>
    <x v="0"/>
    <x v="1"/>
    <x v="0"/>
    <x v="0"/>
    <s v="DK1_Rural"/>
    <x v="3"/>
    <x v="3"/>
    <s v="GNR_H2S_H2-UND_Y-30"/>
    <n v="67848.154385838599"/>
  </r>
  <r>
    <x v="0"/>
    <x v="0"/>
    <x v="1"/>
    <x v="0"/>
    <x v="0"/>
    <s v="DK1_Small"/>
    <x v="1"/>
    <x v="1"/>
    <s v="GNR_HP_ELEC_GROUND-WTR_COP-380_LS-4-MW_Y-2030"/>
    <n v="11.663429055926899"/>
  </r>
  <r>
    <x v="0"/>
    <x v="0"/>
    <x v="0"/>
    <x v="0"/>
    <x v="1"/>
    <s v="DK2_Large"/>
    <x v="0"/>
    <x v="0"/>
    <s v="GNR_HS_HEAT_PIT_L-CEN_E-90_Y-2020"/>
    <n v="84211.328621374894"/>
  </r>
  <r>
    <x v="0"/>
    <x v="0"/>
    <x v="0"/>
    <x v="0"/>
    <x v="1"/>
    <s v="DK2_Large"/>
    <x v="4"/>
    <x v="4"/>
    <s v="GNR_ST_MSW_BP_E-23_LS-220-MW-FEED_Y-2020"/>
    <n v="130.855267500596"/>
  </r>
  <r>
    <x v="0"/>
    <x v="0"/>
    <x v="0"/>
    <x v="0"/>
    <x v="1"/>
    <s v="DK2_MedSmall"/>
    <x v="0"/>
    <x v="0"/>
    <s v="GNR_HS_HEAT_PIT_L-DEC_E-91_Y-2020"/>
    <n v="6534.8416566751503"/>
  </r>
  <r>
    <x v="0"/>
    <x v="0"/>
    <x v="0"/>
    <x v="0"/>
    <x v="1"/>
    <s v="DK2_Medium"/>
    <x v="0"/>
    <x v="0"/>
    <s v="GNR_HS_HEAT_PIT_L-DEC_E-91_Y-2020"/>
    <n v="31783.278977615599"/>
  </r>
  <r>
    <x v="0"/>
    <x v="0"/>
    <x v="0"/>
    <x v="0"/>
    <x v="1"/>
    <s v="DK2_NoDH"/>
    <x v="2"/>
    <x v="2"/>
    <s v="GNR_WT_WIND_ON_LS_Y-2020"/>
    <n v="865.737500000002"/>
  </r>
  <r>
    <x v="0"/>
    <x v="0"/>
    <x v="0"/>
    <x v="0"/>
    <x v="1"/>
    <s v="DK2_Rural"/>
    <x v="1"/>
    <x v="1"/>
    <s v="GNR_HP_ELEC_GROUND-WTR_COP-360_LS-4-MW_Y-2020"/>
    <n v="313.88897434309899"/>
  </r>
  <r>
    <x v="0"/>
    <x v="0"/>
    <x v="0"/>
    <x v="0"/>
    <x v="1"/>
    <s v="DK2_Rural"/>
    <x v="0"/>
    <x v="0"/>
    <s v="GNR_HS_HEAT_PIT_L-DEC_E-91_Y-2020"/>
    <n v="49888.391139795902"/>
  </r>
  <r>
    <x v="0"/>
    <x v="0"/>
    <x v="0"/>
    <x v="0"/>
    <x v="1"/>
    <s v="DK2_Small"/>
    <x v="1"/>
    <x v="1"/>
    <s v="GNR_HP_ELEC_GROUND-WTR_COP-360_LS-4-MW_Y-2020"/>
    <n v="37.430910806792497"/>
  </r>
  <r>
    <x v="0"/>
    <x v="0"/>
    <x v="0"/>
    <x v="0"/>
    <x v="1"/>
    <s v="DK2_Small"/>
    <x v="0"/>
    <x v="0"/>
    <s v="GNR_HS_HEAT_PIT_L-DEC_E-91_Y-2020"/>
    <n v="6026.3294622909298"/>
  </r>
  <r>
    <x v="0"/>
    <x v="0"/>
    <x v="1"/>
    <x v="0"/>
    <x v="1"/>
    <s v="DK2_Large"/>
    <x v="4"/>
    <x v="4"/>
    <s v="GNR_ST_MSW_BP_E-24_LS-220-MW-FEED_Y-2030"/>
    <n v="99.577244017908697"/>
  </r>
  <r>
    <x v="0"/>
    <x v="0"/>
    <x v="1"/>
    <x v="0"/>
    <x v="1"/>
    <s v="DK2_MedSmall"/>
    <x v="1"/>
    <x v="1"/>
    <s v="GNR_HP_ELEC_GROUND-WTR_COP-380_LS-4-MW_Y-2030"/>
    <n v="58.9524475100513"/>
  </r>
  <r>
    <x v="0"/>
    <x v="0"/>
    <x v="1"/>
    <x v="0"/>
    <x v="1"/>
    <s v="DK2_Medium"/>
    <x v="1"/>
    <x v="1"/>
    <s v="GNR_HP_ELEC_GROUND-WTR_COP-380_LS-4-MW_Y-2030"/>
    <n v="201.12474860388301"/>
  </r>
  <r>
    <x v="0"/>
    <x v="0"/>
    <x v="1"/>
    <x v="0"/>
    <x v="1"/>
    <s v="DK2_NoDH"/>
    <x v="2"/>
    <x v="2"/>
    <s v="GNR_WT_WIND_ON_LS_Y-2030"/>
    <n v="373.55149999999901"/>
  </r>
  <r>
    <x v="0"/>
    <x v="0"/>
    <x v="1"/>
    <x v="0"/>
    <x v="1"/>
    <s v="DK2_Rural"/>
    <x v="1"/>
    <x v="1"/>
    <s v="GNR_HP_ELEC_GROUND-WTR_COP-380_LS-4-MW_Y-2030"/>
    <n v="6.8956584686402804"/>
  </r>
  <r>
    <x v="0"/>
    <x v="0"/>
    <x v="1"/>
    <x v="0"/>
    <x v="1"/>
    <s v="DK2_Small"/>
    <x v="1"/>
    <x v="1"/>
    <s v="GNR_HP_ELEC_GROUND-WTR_COP-380_LS-4-MW_Y-2030"/>
    <n v="0.20814462376693799"/>
  </r>
  <r>
    <x v="0"/>
    <x v="0"/>
    <x v="0"/>
    <x v="1"/>
    <x v="2"/>
    <s v="EE_A"/>
    <x v="6"/>
    <x v="5"/>
    <s v="GNR_PV_SUN_LS-4-MW_Y-2020"/>
    <n v="985.91812007376802"/>
  </r>
  <r>
    <x v="0"/>
    <x v="0"/>
    <x v="0"/>
    <x v="1"/>
    <x v="2"/>
    <s v="EE_A"/>
    <x v="2"/>
    <x v="2"/>
    <s v="GNR_WT_WIND_ON_LS_Y-2020"/>
    <n v="5526.4717541632499"/>
  </r>
  <r>
    <x v="0"/>
    <x v="0"/>
    <x v="0"/>
    <x v="1"/>
    <x v="2"/>
    <s v="EE_Industry"/>
    <x v="0"/>
    <x v="6"/>
    <s v="GNR_HS_HEAT_WTR-TANK_LS_E-95_Y-2010"/>
    <n v="379.398245616427"/>
  </r>
  <r>
    <x v="0"/>
    <x v="0"/>
    <x v="0"/>
    <x v="1"/>
    <x v="2"/>
    <s v="EE_Industry"/>
    <x v="0"/>
    <x v="0"/>
    <s v="GNR_HS_HEAT_PIT_L-DEC_E-91_Y-2020"/>
    <n v="5870.3540257897203"/>
  </r>
  <r>
    <x v="0"/>
    <x v="0"/>
    <x v="0"/>
    <x v="1"/>
    <x v="2"/>
    <s v="EE_Kohtla_Jarve"/>
    <x v="1"/>
    <x v="1"/>
    <s v="GNR_HP_ELEC_GROUND-WTR_COP-360_LS-4-MW_Y-2020"/>
    <n v="38.935799310060197"/>
  </r>
  <r>
    <x v="0"/>
    <x v="0"/>
    <x v="0"/>
    <x v="1"/>
    <x v="2"/>
    <s v="EE_Kohtla_Jarve"/>
    <x v="0"/>
    <x v="0"/>
    <s v="GNR_HS_HEAT_PIT_L-DEC_E-91_Y-2020"/>
    <n v="4183.20720985556"/>
  </r>
  <r>
    <x v="0"/>
    <x v="0"/>
    <x v="0"/>
    <x v="1"/>
    <x v="2"/>
    <s v="EE_Narva"/>
    <x v="1"/>
    <x v="1"/>
    <s v="GNR_HP_ELEC_AIR-WTR_COP-310_LS_Y-2020"/>
    <n v="57.821463754784503"/>
  </r>
  <r>
    <x v="0"/>
    <x v="0"/>
    <x v="0"/>
    <x v="1"/>
    <x v="2"/>
    <s v="EE_Narva"/>
    <x v="0"/>
    <x v="0"/>
    <s v="GNR_HS_HEAT_PIT_L-CEN_E-90_Y-2020"/>
    <n v="5303.5169272576304"/>
  </r>
  <r>
    <x v="0"/>
    <x v="0"/>
    <x v="0"/>
    <x v="1"/>
    <x v="2"/>
    <s v="EE_Parnu"/>
    <x v="1"/>
    <x v="1"/>
    <s v="GNR_HP_ELEC_AIR-WTR_COP-310_LS_Y-2020"/>
    <n v="23.049040475888699"/>
  </r>
  <r>
    <x v="0"/>
    <x v="0"/>
    <x v="0"/>
    <x v="1"/>
    <x v="2"/>
    <s v="EE_Parnu"/>
    <x v="0"/>
    <x v="0"/>
    <s v="GNR_HS_HEAT_PIT_L-CEN_E-90_Y-2020"/>
    <n v="2051.0498004586302"/>
  </r>
  <r>
    <x v="0"/>
    <x v="0"/>
    <x v="0"/>
    <x v="1"/>
    <x v="2"/>
    <s v="EE_Tallinn"/>
    <x v="1"/>
    <x v="1"/>
    <s v="GNR_HP_ELEC_AIR-WTR_COP-310_LS_Y-2020"/>
    <n v="202.69650348926501"/>
  </r>
  <r>
    <x v="0"/>
    <x v="0"/>
    <x v="0"/>
    <x v="1"/>
    <x v="2"/>
    <s v="EE_Tallinn"/>
    <x v="0"/>
    <x v="0"/>
    <s v="GNR_HS_HEAT_PIT_L-CEN_E-90_Y-2020"/>
    <n v="19951.979517892301"/>
  </r>
  <r>
    <x v="0"/>
    <x v="0"/>
    <x v="0"/>
    <x v="1"/>
    <x v="2"/>
    <s v="EE_Tartu"/>
    <x v="1"/>
    <x v="1"/>
    <s v="GNR_HP_ELEC_AIR-WTR_COP-310_LS_Y-2020"/>
    <n v="60.436369399103597"/>
  </r>
  <r>
    <x v="0"/>
    <x v="0"/>
    <x v="0"/>
    <x v="1"/>
    <x v="2"/>
    <s v="EE_Tartu"/>
    <x v="0"/>
    <x v="0"/>
    <s v="GNR_HS_HEAT_PIT_L-CEN_E-90_Y-2020"/>
    <n v="5539.1114008978002"/>
  </r>
  <r>
    <x v="0"/>
    <x v="0"/>
    <x v="1"/>
    <x v="1"/>
    <x v="2"/>
    <s v="EE_A"/>
    <x v="1"/>
    <x v="7"/>
    <s v="GNR_ES_ELEC_BAT-LITHIO_E-97_Y-30-50"/>
    <n v="289.67440720112103"/>
  </r>
  <r>
    <x v="0"/>
    <x v="0"/>
    <x v="1"/>
    <x v="1"/>
    <x v="2"/>
    <s v="EE_A"/>
    <x v="6"/>
    <x v="5"/>
    <s v="GNR_PV_SUN_LS-4-MW_Y-2030"/>
    <n v="2802.45249802227"/>
  </r>
  <r>
    <x v="0"/>
    <x v="0"/>
    <x v="1"/>
    <x v="1"/>
    <x v="2"/>
    <s v="EE_Narva"/>
    <x v="7"/>
    <x v="4"/>
    <s v="GNR_ST_WOODCHI_BP_E-29_LS-600-MW-FEED_Y-2030"/>
    <n v="0.86693029147661305"/>
  </r>
  <r>
    <x v="0"/>
    <x v="0"/>
    <x v="1"/>
    <x v="1"/>
    <x v="2"/>
    <s v="EE_Parnu"/>
    <x v="7"/>
    <x v="4"/>
    <s v="GNR_ST_WOODCHI_BP_E-29_LS-600-MW-FEED_Y-2030"/>
    <n v="0.21828816774346901"/>
  </r>
  <r>
    <x v="0"/>
    <x v="0"/>
    <x v="1"/>
    <x v="1"/>
    <x v="2"/>
    <s v="EE_Tartu"/>
    <x v="7"/>
    <x v="4"/>
    <s v="GNR_ST_WOODCHI_BP_E-29_LS-600-MW-FEED_Y-2030"/>
    <n v="0.89756854073173797"/>
  </r>
  <r>
    <x v="0"/>
    <x v="0"/>
    <x v="0"/>
    <x v="2"/>
    <x v="3"/>
    <s v="FI_IND"/>
    <x v="1"/>
    <x v="1"/>
    <s v="GNR_HP_ELEC_AIR-WTR_COP-310_LS_Y-2020"/>
    <n v="1394.84353773371"/>
  </r>
  <r>
    <x v="0"/>
    <x v="0"/>
    <x v="0"/>
    <x v="2"/>
    <x v="3"/>
    <s v="FI_IND"/>
    <x v="0"/>
    <x v="0"/>
    <s v="GNR_HS_HEAT_PIT_L-CEN_E-90_Y-2020"/>
    <n v="6630.7199038341296"/>
  </r>
  <r>
    <x v="0"/>
    <x v="0"/>
    <x v="0"/>
    <x v="2"/>
    <x v="3"/>
    <s v="FI_IND"/>
    <x v="4"/>
    <x v="4"/>
    <s v="GNR_ST_MSW_BP_E-23_LS-220-MW-FEED_Y-2020"/>
    <n v="580.71243748621998"/>
  </r>
  <r>
    <x v="0"/>
    <x v="0"/>
    <x v="0"/>
    <x v="2"/>
    <x v="3"/>
    <s v="FI_large"/>
    <x v="0"/>
    <x v="0"/>
    <s v="GNR_HS_HEAT_PIT_L-CEN_E-90_Y-2020"/>
    <n v="7440.0569426837201"/>
  </r>
  <r>
    <x v="0"/>
    <x v="0"/>
    <x v="0"/>
    <x v="2"/>
    <x v="3"/>
    <s v="FI_large_gas"/>
    <x v="0"/>
    <x v="0"/>
    <s v="GNR_HS_HEAT_PIT_L-CEN_E-90_Y-2020"/>
    <n v="110831.717723589"/>
  </r>
  <r>
    <x v="0"/>
    <x v="0"/>
    <x v="0"/>
    <x v="2"/>
    <x v="3"/>
    <s v="FI_large_gas"/>
    <x v="4"/>
    <x v="4"/>
    <s v="GNR_ST_MSW_BP_E-23_LS-220-MW-FEED_Y-2020"/>
    <n v="278.90981187328299"/>
  </r>
  <r>
    <x v="0"/>
    <x v="0"/>
    <x v="0"/>
    <x v="2"/>
    <x v="3"/>
    <s v="FI_medium"/>
    <x v="0"/>
    <x v="0"/>
    <s v="GNR_HS_HEAT_PIT_L-DEC_E-91_Y-2020"/>
    <n v="74518.271600924796"/>
  </r>
  <r>
    <x v="0"/>
    <x v="0"/>
    <x v="0"/>
    <x v="2"/>
    <x v="3"/>
    <s v="FI_medium_gas"/>
    <x v="1"/>
    <x v="1"/>
    <s v="GNR_HP_ELEC_GROUND-WTR_COP-360_LS-4-MW_Y-2020"/>
    <n v="338.45368496040697"/>
  </r>
  <r>
    <x v="0"/>
    <x v="0"/>
    <x v="0"/>
    <x v="2"/>
    <x v="3"/>
    <s v="FI_medium_gas"/>
    <x v="0"/>
    <x v="0"/>
    <s v="GNR_HS_HEAT_PIT_L-DEC_E-91_Y-2020"/>
    <n v="62619.076924972702"/>
  </r>
  <r>
    <x v="0"/>
    <x v="0"/>
    <x v="0"/>
    <x v="2"/>
    <x v="3"/>
    <s v="FI_small"/>
    <x v="1"/>
    <x v="1"/>
    <s v="GNR_HP_ELEC_GROUND-WTR_COP-360_LS-4-MW_Y-2020"/>
    <n v="357.01423097968802"/>
  </r>
  <r>
    <x v="0"/>
    <x v="0"/>
    <x v="0"/>
    <x v="2"/>
    <x v="3"/>
    <s v="FI_small"/>
    <x v="0"/>
    <x v="0"/>
    <s v="GNR_HS_HEAT_PIT_L-DEC_E-91_Y-2020"/>
    <n v="56224.9873867352"/>
  </r>
  <r>
    <x v="0"/>
    <x v="0"/>
    <x v="0"/>
    <x v="2"/>
    <x v="3"/>
    <s v="FI_small_gas"/>
    <x v="1"/>
    <x v="1"/>
    <s v="GNR_HP_ELEC_GROUND-WTR_COP-360_LS-4-MW_Y-2020"/>
    <n v="87.949544513912997"/>
  </r>
  <r>
    <x v="0"/>
    <x v="0"/>
    <x v="0"/>
    <x v="2"/>
    <x v="3"/>
    <s v="FI_small_gas"/>
    <x v="0"/>
    <x v="0"/>
    <s v="GNR_HS_HEAT_PIT_L-DEC_E-91_Y-2020"/>
    <n v="16262.122729336201"/>
  </r>
  <r>
    <x v="0"/>
    <x v="0"/>
    <x v="1"/>
    <x v="2"/>
    <x v="3"/>
    <s v="FI_IND"/>
    <x v="4"/>
    <x v="4"/>
    <s v="GNR_ST_MSW_BP_E-24_LS-220-MW-FEED_Y-2030"/>
    <n v="238.690528440073"/>
  </r>
  <r>
    <x v="0"/>
    <x v="0"/>
    <x v="1"/>
    <x v="2"/>
    <x v="3"/>
    <s v="FI_large_gas"/>
    <x v="4"/>
    <x v="4"/>
    <s v="GNR_ST_MSW_BP_E-24_LS-220-MW-FEED_Y-2030"/>
    <n v="105.445131071869"/>
  </r>
  <r>
    <x v="0"/>
    <x v="0"/>
    <x v="1"/>
    <x v="2"/>
    <x v="3"/>
    <s v="FI_medium"/>
    <x v="1"/>
    <x v="1"/>
    <s v="GNR_HP_ELEC_GROUND-WTR_COP-380_LS-4-MW_Y-2030"/>
    <n v="426.39699692149202"/>
  </r>
  <r>
    <x v="0"/>
    <x v="0"/>
    <x v="1"/>
    <x v="2"/>
    <x v="3"/>
    <s v="FI_medium_gas"/>
    <x v="1"/>
    <x v="1"/>
    <s v="GNR_HP_ELEC_GROUND-WTR_COP-380_LS-4-MW_Y-2030"/>
    <n v="113.741245994365"/>
  </r>
  <r>
    <x v="0"/>
    <x v="0"/>
    <x v="1"/>
    <x v="2"/>
    <x v="3"/>
    <s v="FI_small"/>
    <x v="1"/>
    <x v="1"/>
    <s v="GNR_HP_ELEC_GROUND-WTR_COP-380_LS-4-MW_Y-2030"/>
    <n v="101.712746968245"/>
  </r>
  <r>
    <x v="0"/>
    <x v="0"/>
    <x v="1"/>
    <x v="2"/>
    <x v="3"/>
    <s v="FI_small_gas"/>
    <x v="1"/>
    <x v="1"/>
    <s v="GNR_HP_ELEC_GROUND-WTR_COP-380_LS-4-MW_Y-2030"/>
    <n v="17.027981134179299"/>
  </r>
  <r>
    <x v="0"/>
    <x v="0"/>
    <x v="0"/>
    <x v="3"/>
    <x v="4"/>
    <s v="DE4-E_A"/>
    <x v="1"/>
    <x v="7"/>
    <s v="GNR_ES_ELEC_BAT-LITHIO_E-95_Y-16-29"/>
    <n v="60.835476792253601"/>
  </r>
  <r>
    <x v="0"/>
    <x v="0"/>
    <x v="0"/>
    <x v="3"/>
    <x v="4"/>
    <s v="DE4-E_A"/>
    <x v="0"/>
    <x v="0"/>
    <s v="GNR_HS_HEAT_PIT_L-CEN_E-90_Y-2020"/>
    <n v="636537.95445927803"/>
  </r>
  <r>
    <x v="0"/>
    <x v="0"/>
    <x v="0"/>
    <x v="3"/>
    <x v="5"/>
    <s v="DE4-N_A"/>
    <x v="1"/>
    <x v="7"/>
    <s v="GNR_ES_ELEC_BAT-LITHIO_E-95_Y-16-29"/>
    <n v="7.1180555555555594E-2"/>
  </r>
  <r>
    <x v="0"/>
    <x v="0"/>
    <x v="0"/>
    <x v="3"/>
    <x v="5"/>
    <s v="DE4-N_A"/>
    <x v="0"/>
    <x v="0"/>
    <s v="GNR_HS_HEAT_PIT_L-CEN_E-90_Y-2020"/>
    <n v="66519.193309949696"/>
  </r>
  <r>
    <x v="0"/>
    <x v="0"/>
    <x v="0"/>
    <x v="3"/>
    <x v="5"/>
    <s v="DE4-N_A"/>
    <x v="4"/>
    <x v="4"/>
    <s v="GNR_ST_MSW_BP_E-23_LS-220-MW-FEED_Y-2020"/>
    <n v="63.3261066698118"/>
  </r>
  <r>
    <x v="0"/>
    <x v="0"/>
    <x v="0"/>
    <x v="3"/>
    <x v="5"/>
    <s v="DE4-N_A"/>
    <x v="6"/>
    <x v="8"/>
    <s v="GNR_SH_SUN_LS_Y-2020"/>
    <n v="1050.18899845296"/>
  </r>
  <r>
    <x v="0"/>
    <x v="0"/>
    <x v="0"/>
    <x v="3"/>
    <x v="5"/>
    <s v="DE4-N_A"/>
    <x v="2"/>
    <x v="2"/>
    <s v="GNR_WT_WIND_ON_LS_Y-2020"/>
    <n v="8512.3700000000008"/>
  </r>
  <r>
    <x v="0"/>
    <x v="0"/>
    <x v="1"/>
    <x v="3"/>
    <x v="5"/>
    <s v="DE4-N_A"/>
    <x v="4"/>
    <x v="4"/>
    <s v="GNR_ST_MSW_BP_E-24_LS-220-MW-FEED_Y-2030"/>
    <n v="23.869119198977401"/>
  </r>
  <r>
    <x v="0"/>
    <x v="0"/>
    <x v="1"/>
    <x v="3"/>
    <x v="5"/>
    <s v="DE4-N_A"/>
    <x v="7"/>
    <x v="4"/>
    <s v="GNR_ST_WOODCHI_BP_E-29_LS-600-MW-FEED_Y-2030"/>
    <n v="237.03261477768299"/>
  </r>
  <r>
    <x v="0"/>
    <x v="0"/>
    <x v="0"/>
    <x v="3"/>
    <x v="6"/>
    <s v="DE4-S_A"/>
    <x v="1"/>
    <x v="7"/>
    <s v="GNR_ES_ELEC_BAT-LITHIO_E-95_Y-16-29"/>
    <n v="1095.0331481329699"/>
  </r>
  <r>
    <x v="0"/>
    <x v="0"/>
    <x v="0"/>
    <x v="3"/>
    <x v="6"/>
    <s v="DE4-S_A"/>
    <x v="0"/>
    <x v="0"/>
    <s v="GNR_HS_HEAT_PIT_L-CEN_E-90_Y-2020"/>
    <n v="393841.31951447797"/>
  </r>
  <r>
    <x v="0"/>
    <x v="0"/>
    <x v="1"/>
    <x v="3"/>
    <x v="6"/>
    <s v="DE4-S_A"/>
    <x v="1"/>
    <x v="3"/>
    <s v="GNR_ELYS_ELEC_SOEC_Y-20"/>
    <n v="2878.32892224225"/>
  </r>
  <r>
    <x v="0"/>
    <x v="0"/>
    <x v="1"/>
    <x v="3"/>
    <x v="6"/>
    <s v="DE4-S_A"/>
    <x v="3"/>
    <x v="3"/>
    <s v="GNR_FC_H2_SOFCC_Y-30"/>
    <n v="1692.45740627844"/>
  </r>
  <r>
    <x v="0"/>
    <x v="0"/>
    <x v="1"/>
    <x v="3"/>
    <x v="6"/>
    <s v="DE4-S_A"/>
    <x v="3"/>
    <x v="3"/>
    <s v="GNR_H2S_H2-UND_Y-30"/>
    <n v="475189.96407048602"/>
  </r>
  <r>
    <x v="0"/>
    <x v="0"/>
    <x v="0"/>
    <x v="3"/>
    <x v="7"/>
    <s v="DE4-W_A"/>
    <x v="1"/>
    <x v="7"/>
    <s v="GNR_ES_ELEC_BAT-LITHIO_E-95_Y-16-29"/>
    <n v="591.84918219188705"/>
  </r>
  <r>
    <x v="0"/>
    <x v="0"/>
    <x v="0"/>
    <x v="3"/>
    <x v="7"/>
    <s v="DE4-W_A"/>
    <x v="0"/>
    <x v="0"/>
    <s v="GNR_HS_HEAT_PIT_L-CEN_E-90_Y-2020"/>
    <n v="334151.23777361598"/>
  </r>
  <r>
    <x v="0"/>
    <x v="0"/>
    <x v="0"/>
    <x v="3"/>
    <x v="7"/>
    <s v="DE4-W_Offshore_A"/>
    <x v="2"/>
    <x v="2"/>
    <s v="GNR_WT_WIND_OFF_L-NS_Y-2020"/>
    <n v="25204.767826020699"/>
  </r>
  <r>
    <x v="0"/>
    <x v="0"/>
    <x v="1"/>
    <x v="3"/>
    <x v="7"/>
    <s v="DE4-W_A"/>
    <x v="1"/>
    <x v="7"/>
    <s v="GNR_ES_ELEC_BAT-LITHIO_E-97_Y-30-50"/>
    <n v="1571.4504785491299"/>
  </r>
  <r>
    <x v="0"/>
    <x v="0"/>
    <x v="1"/>
    <x v="3"/>
    <x v="7"/>
    <s v="DE4-W_A"/>
    <x v="1"/>
    <x v="3"/>
    <s v="GNR_ELYS_ELEC_SOEC_Y-20"/>
    <n v="5866.6511586408997"/>
  </r>
  <r>
    <x v="0"/>
    <x v="0"/>
    <x v="1"/>
    <x v="3"/>
    <x v="7"/>
    <s v="DE4-W_A"/>
    <x v="3"/>
    <x v="3"/>
    <s v="GNR_FC_H2_SOFCC_Y-30"/>
    <n v="3449.5908812808502"/>
  </r>
  <r>
    <x v="0"/>
    <x v="0"/>
    <x v="1"/>
    <x v="3"/>
    <x v="7"/>
    <s v="DE4-W_A"/>
    <x v="3"/>
    <x v="3"/>
    <s v="GNR_H2S_H2-UND_Y-30"/>
    <n v="968538.97820577701"/>
  </r>
  <r>
    <x v="0"/>
    <x v="0"/>
    <x v="1"/>
    <x v="3"/>
    <x v="7"/>
    <s v="DE4-W_Offshore_A"/>
    <x v="2"/>
    <x v="2"/>
    <s v="GNR_WT_WIND_OFF_L-NS_Y-2030"/>
    <n v="30449.070799668101"/>
  </r>
  <r>
    <x v="0"/>
    <x v="0"/>
    <x v="0"/>
    <x v="4"/>
    <x v="8"/>
    <s v="LV_A"/>
    <x v="2"/>
    <x v="2"/>
    <s v="GNR_WT_WIND_ON_LS_Y-2020"/>
    <n v="3530.4708420447801"/>
  </r>
  <r>
    <x v="0"/>
    <x v="0"/>
    <x v="1"/>
    <x v="4"/>
    <x v="8"/>
    <s v="LV_A"/>
    <x v="1"/>
    <x v="7"/>
    <s v="GNR_ES_ELEC_BAT-LITHIO_E-97_Y-30-50"/>
    <n v="294.24728154071403"/>
  </r>
  <r>
    <x v="0"/>
    <x v="0"/>
    <x v="1"/>
    <x v="4"/>
    <x v="8"/>
    <s v="LV_A"/>
    <x v="6"/>
    <x v="5"/>
    <s v="GNR_PV_SUN_LS-4-MW_Y-2030"/>
    <n v="3296.43447353389"/>
  </r>
  <r>
    <x v="0"/>
    <x v="0"/>
    <x v="0"/>
    <x v="5"/>
    <x v="9"/>
    <s v="LT_A"/>
    <x v="1"/>
    <x v="7"/>
    <s v="GNR_ES_ELEC_BAT-LITHIO_E-95_Y-16-29"/>
    <n v="252.43322195235001"/>
  </r>
  <r>
    <x v="0"/>
    <x v="0"/>
    <x v="0"/>
    <x v="5"/>
    <x v="9"/>
    <s v="LT_A"/>
    <x v="6"/>
    <x v="5"/>
    <s v="GNR_PV_SUN_LS-4-MW_Y-2020"/>
    <n v="5136.9793606015401"/>
  </r>
  <r>
    <x v="0"/>
    <x v="0"/>
    <x v="1"/>
    <x v="5"/>
    <x v="9"/>
    <s v="LT_A"/>
    <x v="1"/>
    <x v="7"/>
    <s v="GNR_ES_ELEC_BAT-LITHIO_E-97_Y-30-50"/>
    <n v="10782.538433669701"/>
  </r>
  <r>
    <x v="0"/>
    <x v="0"/>
    <x v="1"/>
    <x v="5"/>
    <x v="9"/>
    <s v="LT_A"/>
    <x v="6"/>
    <x v="5"/>
    <s v="GNR_PV_SUN_LS-4-MW_Y-2030"/>
    <n v="91278.273462230194"/>
  </r>
  <r>
    <x v="0"/>
    <x v="0"/>
    <x v="0"/>
    <x v="6"/>
    <x v="10"/>
    <s v="NL_A"/>
    <x v="1"/>
    <x v="7"/>
    <s v="GNR_ES_ELEC_BAT-LITHIO_E-95_Y-16-29"/>
    <n v="984.68644880960005"/>
  </r>
  <r>
    <x v="0"/>
    <x v="0"/>
    <x v="0"/>
    <x v="6"/>
    <x v="10"/>
    <s v="NL_A"/>
    <x v="6"/>
    <x v="5"/>
    <s v="GNR_PV_SUN_LS-4-MW_Y-2020"/>
    <n v="3849.70794362983"/>
  </r>
  <r>
    <x v="0"/>
    <x v="0"/>
    <x v="0"/>
    <x v="6"/>
    <x v="10"/>
    <s v="NL_A"/>
    <x v="2"/>
    <x v="2"/>
    <s v="GNR_WT_WIND_ON_LS_Y-2020"/>
    <n v="6987"/>
  </r>
  <r>
    <x v="0"/>
    <x v="0"/>
    <x v="1"/>
    <x v="6"/>
    <x v="10"/>
    <s v="NL_A"/>
    <x v="5"/>
    <x v="9"/>
    <s v="GNR_CC_NGAS_CND_E-61_LS-100-MW_Y-2030"/>
    <n v="2143.7421627767599"/>
  </r>
  <r>
    <x v="0"/>
    <x v="0"/>
    <x v="1"/>
    <x v="6"/>
    <x v="10"/>
    <s v="NL_A"/>
    <x v="2"/>
    <x v="2"/>
    <s v="GNR_WT_WIND_ON_LS_Y-2030"/>
    <n v="198.780000000001"/>
  </r>
  <r>
    <x v="0"/>
    <x v="0"/>
    <x v="0"/>
    <x v="7"/>
    <x v="11"/>
    <s v="NO1_A2"/>
    <x v="0"/>
    <x v="0"/>
    <s v="GNR_HS_HEAT_PIT_L-DEC_E-91_Y-2020"/>
    <n v="46760.782714465699"/>
  </r>
  <r>
    <x v="0"/>
    <x v="0"/>
    <x v="0"/>
    <x v="7"/>
    <x v="11"/>
    <s v="NO1_A3"/>
    <x v="1"/>
    <x v="1"/>
    <s v="GNR_HP_ELEC_GROUND-WTR_COP-360_LS-4-MW_Y-2020"/>
    <n v="75.1328984745887"/>
  </r>
  <r>
    <x v="0"/>
    <x v="0"/>
    <x v="0"/>
    <x v="7"/>
    <x v="11"/>
    <s v="NO1_A3"/>
    <x v="0"/>
    <x v="0"/>
    <s v="GNR_HS_HEAT_PIT_L-DEC_E-91_Y-2020"/>
    <n v="71254.032130997002"/>
  </r>
  <r>
    <x v="0"/>
    <x v="0"/>
    <x v="1"/>
    <x v="7"/>
    <x v="11"/>
    <s v="NO1_A2"/>
    <x v="1"/>
    <x v="1"/>
    <s v="GNR_HP_ELEC_GROUND-WTR_COP-380_LS-4-MW_Y-2030"/>
    <n v="161.33029734415399"/>
  </r>
  <r>
    <x v="0"/>
    <x v="0"/>
    <x v="1"/>
    <x v="7"/>
    <x v="11"/>
    <s v="NO1_A2"/>
    <x v="7"/>
    <x v="4"/>
    <s v="GNR_ST_WOODCHI_BP_E-29_MS-80-MW-FEED_Y-2030"/>
    <n v="10.282530441400301"/>
  </r>
  <r>
    <x v="0"/>
    <x v="0"/>
    <x v="1"/>
    <x v="7"/>
    <x v="11"/>
    <s v="NO1_A3"/>
    <x v="1"/>
    <x v="1"/>
    <s v="GNR_HP_ELEC_GROUND-WTR_COP-380_LS-4-MW_Y-2030"/>
    <n v="311.88205027663503"/>
  </r>
  <r>
    <x v="0"/>
    <x v="0"/>
    <x v="0"/>
    <x v="7"/>
    <x v="12"/>
    <s v="NO2_A2"/>
    <x v="0"/>
    <x v="0"/>
    <s v="GNR_HS_HEAT_PIT_L-DEC_E-91_Y-2020"/>
    <n v="12168.533503872601"/>
  </r>
  <r>
    <x v="0"/>
    <x v="0"/>
    <x v="1"/>
    <x v="7"/>
    <x v="12"/>
    <s v="NO2_A1"/>
    <x v="1"/>
    <x v="3"/>
    <s v="GNR_ELYS_ELEC_SOEC_Y-20"/>
    <n v="112.06838581652499"/>
  </r>
  <r>
    <x v="0"/>
    <x v="0"/>
    <x v="1"/>
    <x v="7"/>
    <x v="12"/>
    <s v="NO2_A1"/>
    <x v="3"/>
    <x v="3"/>
    <s v="GNR_FC_H2_SOFCC_Y-30"/>
    <n v="65.896210860116994"/>
  </r>
  <r>
    <x v="0"/>
    <x v="0"/>
    <x v="1"/>
    <x v="7"/>
    <x v="12"/>
    <s v="NO2_A1"/>
    <x v="3"/>
    <x v="3"/>
    <s v="GNR_H2S_H2-UND_Y-30"/>
    <n v="18501.6284338021"/>
  </r>
  <r>
    <x v="0"/>
    <x v="0"/>
    <x v="1"/>
    <x v="7"/>
    <x v="12"/>
    <s v="NO2_A2"/>
    <x v="1"/>
    <x v="1"/>
    <s v="GNR_HP_ELEC_GROUND-WTR_COP-380_LS-4-MW_Y-2030"/>
    <n v="1.4504223695884499"/>
  </r>
  <r>
    <x v="0"/>
    <x v="0"/>
    <x v="0"/>
    <x v="7"/>
    <x v="13"/>
    <s v="NO3_A1"/>
    <x v="2"/>
    <x v="2"/>
    <s v="GNR_WT_WIND_ON_LS_Y-2020"/>
    <n v="4397.55"/>
  </r>
  <r>
    <x v="0"/>
    <x v="0"/>
    <x v="0"/>
    <x v="7"/>
    <x v="13"/>
    <s v="NO3_A2"/>
    <x v="0"/>
    <x v="0"/>
    <s v="GNR_HS_HEAT_PIT_L-DEC_E-91_Y-2020"/>
    <n v="4679.4888635181696"/>
  </r>
  <r>
    <x v="0"/>
    <x v="0"/>
    <x v="0"/>
    <x v="7"/>
    <x v="13"/>
    <s v="NO3_A3"/>
    <x v="0"/>
    <x v="0"/>
    <s v="GNR_HS_HEAT_PIT_L-DEC_E-91_Y-2020"/>
    <n v="13330.7600391753"/>
  </r>
  <r>
    <x v="0"/>
    <x v="0"/>
    <x v="1"/>
    <x v="7"/>
    <x v="13"/>
    <s v="NO3_A1"/>
    <x v="3"/>
    <x v="3"/>
    <s v="GNR_FC_H2_SOFCC_Y-30"/>
    <n v="540.71036445325001"/>
  </r>
  <r>
    <x v="0"/>
    <x v="0"/>
    <x v="1"/>
    <x v="7"/>
    <x v="13"/>
    <s v="NO3_A1"/>
    <x v="3"/>
    <x v="3"/>
    <s v="GNR_H2S_H2-UND_Y-30"/>
    <n v="90118.394075541699"/>
  </r>
  <r>
    <x v="0"/>
    <x v="0"/>
    <x v="1"/>
    <x v="7"/>
    <x v="13"/>
    <s v="NO3_A1"/>
    <x v="2"/>
    <x v="2"/>
    <s v="GNR_WT_WIND_ON_LS_Y-2030"/>
    <n v="249.349999999999"/>
  </r>
  <r>
    <x v="0"/>
    <x v="0"/>
    <x v="1"/>
    <x v="7"/>
    <x v="13"/>
    <s v="NO3_A2"/>
    <x v="1"/>
    <x v="1"/>
    <s v="GNR_HP_ELEC_GROUND-WTR_COP-380_LS-4-MW_Y-2030"/>
    <n v="4.3069720708633801"/>
  </r>
  <r>
    <x v="0"/>
    <x v="0"/>
    <x v="1"/>
    <x v="7"/>
    <x v="13"/>
    <s v="NO3_A2"/>
    <x v="1"/>
    <x v="3"/>
    <s v="GNR_ELYS_ELEC_SOEC_Y-20"/>
    <n v="919.57544975042504"/>
  </r>
  <r>
    <x v="0"/>
    <x v="0"/>
    <x v="1"/>
    <x v="7"/>
    <x v="13"/>
    <s v="NO3_A2"/>
    <x v="3"/>
    <x v="3"/>
    <s v="GNR_H2S_H2-UND_Y-30"/>
    <n v="61696.439020947801"/>
  </r>
  <r>
    <x v="0"/>
    <x v="0"/>
    <x v="1"/>
    <x v="7"/>
    <x v="13"/>
    <s v="NO3_A3"/>
    <x v="1"/>
    <x v="1"/>
    <s v="GNR_HP_ELEC_GROUND-WTR_COP-380_LS-4-MW_Y-2030"/>
    <n v="54.601377162691897"/>
  </r>
  <r>
    <x v="0"/>
    <x v="0"/>
    <x v="0"/>
    <x v="7"/>
    <x v="14"/>
    <s v="NO4_A1"/>
    <x v="1"/>
    <x v="1"/>
    <s v="GNR_BO_ELEC_E-99_LS-10-MW-FEED_Y-2020"/>
    <n v="315.51335173561699"/>
  </r>
  <r>
    <x v="0"/>
    <x v="0"/>
    <x v="0"/>
    <x v="7"/>
    <x v="14"/>
    <s v="NO4_A1"/>
    <x v="0"/>
    <x v="0"/>
    <s v="GNR_HS_HEAT_PIT_L-CEN_E-90_Y-2020"/>
    <n v="31518.646385385"/>
  </r>
  <r>
    <x v="0"/>
    <x v="0"/>
    <x v="0"/>
    <x v="7"/>
    <x v="14"/>
    <s v="NO4_A2"/>
    <x v="0"/>
    <x v="0"/>
    <s v="GNR_HS_HEAT_PIT_L-DEC_E-91_Y-2020"/>
    <n v="4520.1900176856998"/>
  </r>
  <r>
    <x v="0"/>
    <x v="0"/>
    <x v="0"/>
    <x v="7"/>
    <x v="15"/>
    <s v="NO5_A1"/>
    <x v="0"/>
    <x v="0"/>
    <s v="GNR_HS_HEAT_PIT_L-CEN_E-90_Y-2020"/>
    <n v="16356.834397634801"/>
  </r>
  <r>
    <x v="0"/>
    <x v="0"/>
    <x v="0"/>
    <x v="7"/>
    <x v="15"/>
    <s v="NO5_A1"/>
    <x v="4"/>
    <x v="4"/>
    <s v="GNR_ST_MSW_BP_E-23_LS-220-MW-FEED_Y-2020"/>
    <n v="206.93588251485801"/>
  </r>
  <r>
    <x v="0"/>
    <x v="0"/>
    <x v="0"/>
    <x v="7"/>
    <x v="15"/>
    <s v="NO5_A1"/>
    <x v="2"/>
    <x v="2"/>
    <s v="GNR_WT_WIND_ON_LS_Y-2020"/>
    <n v="238"/>
  </r>
  <r>
    <x v="0"/>
    <x v="0"/>
    <x v="0"/>
    <x v="7"/>
    <x v="15"/>
    <s v="NO5_A2"/>
    <x v="0"/>
    <x v="0"/>
    <s v="GNR_HS_HEAT_PIT_L-DEC_E-91_Y-2020"/>
    <n v="5400.3080495919403"/>
  </r>
  <r>
    <x v="0"/>
    <x v="0"/>
    <x v="1"/>
    <x v="7"/>
    <x v="15"/>
    <s v="NO5_A2"/>
    <x v="1"/>
    <x v="1"/>
    <s v="GNR_HP_ELEC_GROUND-WTR_COP-380_LS-4-MW_Y-2030"/>
    <n v="24.1542337296131"/>
  </r>
  <r>
    <x v="0"/>
    <x v="0"/>
    <x v="0"/>
    <x v="8"/>
    <x v="16"/>
    <s v="PL_A"/>
    <x v="1"/>
    <x v="7"/>
    <s v="GNR_ES_ELEC_BAT-LITHIO_E-95_Y-16-29"/>
    <n v="1012.80243837664"/>
  </r>
  <r>
    <x v="0"/>
    <x v="0"/>
    <x v="0"/>
    <x v="8"/>
    <x v="16"/>
    <s v="PL_A"/>
    <x v="0"/>
    <x v="0"/>
    <s v="GNR_HS_HEAT_PIT_L-CEN_E-90_Y-2020"/>
    <n v="488984.682475232"/>
  </r>
  <r>
    <x v="0"/>
    <x v="0"/>
    <x v="0"/>
    <x v="8"/>
    <x v="16"/>
    <s v="PL_A"/>
    <x v="2"/>
    <x v="2"/>
    <s v="GNR_WT_WIND_ON_LS_Y-2020"/>
    <n v="24855.7164933977"/>
  </r>
  <r>
    <x v="0"/>
    <x v="0"/>
    <x v="1"/>
    <x v="8"/>
    <x v="16"/>
    <s v="PL_A"/>
    <x v="4"/>
    <x v="4"/>
    <s v="GNR_ST_MSW_BP_E-24_LS-220-MW-FEED_Y-2030"/>
    <n v="1970.4176365788401"/>
  </r>
  <r>
    <x v="0"/>
    <x v="0"/>
    <x v="1"/>
    <x v="8"/>
    <x v="16"/>
    <s v="PL_A"/>
    <x v="7"/>
    <x v="4"/>
    <s v="GNR_ST_WOODCHI_BP_E-29_LS-600-MW-FEED_Y-2030"/>
    <n v="127.441923515982"/>
  </r>
  <r>
    <x v="0"/>
    <x v="0"/>
    <x v="0"/>
    <x v="9"/>
    <x v="17"/>
    <s v="SE1_IND"/>
    <x v="1"/>
    <x v="1"/>
    <s v="GNR_BO_ELEC_E-99_LS-10-MW-FEED_Y-2020"/>
    <n v="29.6448440713663"/>
  </r>
  <r>
    <x v="0"/>
    <x v="0"/>
    <x v="0"/>
    <x v="9"/>
    <x v="17"/>
    <s v="SE1_IND"/>
    <x v="1"/>
    <x v="1"/>
    <s v="GNR_HP_ELEC_AIR-WTR_COP-310_LS_Y-2020"/>
    <n v="44.467266107049198"/>
  </r>
  <r>
    <x v="0"/>
    <x v="0"/>
    <x v="0"/>
    <x v="9"/>
    <x v="17"/>
    <s v="SE1_IND"/>
    <x v="0"/>
    <x v="0"/>
    <s v="GNR_HS_HEAT_PIT_L-CEN_E-90_Y-2020"/>
    <n v="11603.933249096401"/>
  </r>
  <r>
    <x v="0"/>
    <x v="0"/>
    <x v="0"/>
    <x v="9"/>
    <x v="17"/>
    <s v="SE1_IND"/>
    <x v="4"/>
    <x v="4"/>
    <s v="GNR_ST_MSW_BP_E-23_LS-220-MW-FEED_Y-2020"/>
    <n v="95.999286532395701"/>
  </r>
  <r>
    <x v="0"/>
    <x v="0"/>
    <x v="0"/>
    <x v="9"/>
    <x v="17"/>
    <s v="SE1_medium"/>
    <x v="0"/>
    <x v="0"/>
    <s v="GNR_HS_HEAT_PIT_L-DEC_E-91_Y-2020"/>
    <n v="13035.3822641843"/>
  </r>
  <r>
    <x v="0"/>
    <x v="0"/>
    <x v="0"/>
    <x v="9"/>
    <x v="17"/>
    <s v="SE1_small"/>
    <x v="1"/>
    <x v="1"/>
    <s v="GNR_HP_ELEC_GROUND-WTR_COP-360_LS-4-MW_Y-2020"/>
    <n v="109.398200933433"/>
  </r>
  <r>
    <x v="0"/>
    <x v="0"/>
    <x v="0"/>
    <x v="9"/>
    <x v="17"/>
    <s v="SE1_small"/>
    <x v="0"/>
    <x v="0"/>
    <s v="GNR_HS_HEAT_PIT_L-DEC_E-91_Y-2020"/>
    <n v="14762.4735896979"/>
  </r>
  <r>
    <x v="0"/>
    <x v="0"/>
    <x v="1"/>
    <x v="9"/>
    <x v="17"/>
    <s v="SE1_IND"/>
    <x v="4"/>
    <x v="4"/>
    <s v="GNR_ST_MSW_BP_E-24_LS-220-MW-FEED_Y-2030"/>
    <n v="8.8934532214098496"/>
  </r>
  <r>
    <x v="0"/>
    <x v="0"/>
    <x v="1"/>
    <x v="9"/>
    <x v="17"/>
    <s v="SE1_medium"/>
    <x v="1"/>
    <x v="1"/>
    <s v="GNR_HP_ELEC_GROUND-WTR_COP-380_LS-4-MW_Y-2030"/>
    <n v="109.84811437977299"/>
  </r>
  <r>
    <x v="0"/>
    <x v="0"/>
    <x v="0"/>
    <x v="9"/>
    <x v="18"/>
    <s v="SE2_IND"/>
    <x v="0"/>
    <x v="0"/>
    <s v="GNR_HS_HEAT_PIT_L-CEN_E-90_Y-2020"/>
    <n v="24016.0824104194"/>
  </r>
  <r>
    <x v="0"/>
    <x v="0"/>
    <x v="0"/>
    <x v="9"/>
    <x v="18"/>
    <s v="SE2_IND"/>
    <x v="4"/>
    <x v="4"/>
    <s v="GNR_ST_MSW_BP_E-23_LS-220-MW-FEED_Y-2020"/>
    <n v="303.835637589405"/>
  </r>
  <r>
    <x v="0"/>
    <x v="0"/>
    <x v="0"/>
    <x v="9"/>
    <x v="18"/>
    <s v="SE2_medium"/>
    <x v="1"/>
    <x v="1"/>
    <s v="GNR_HP_ELEC_GROUND-WTR_COP-360_LS-4-MW_Y-2020"/>
    <n v="433.46495378389801"/>
  </r>
  <r>
    <x v="0"/>
    <x v="0"/>
    <x v="0"/>
    <x v="9"/>
    <x v="18"/>
    <s v="SE2_medium"/>
    <x v="0"/>
    <x v="0"/>
    <s v="GNR_HS_HEAT_PIT_L-DEC_E-91_Y-2020"/>
    <n v="71034.138549009993"/>
  </r>
  <r>
    <x v="0"/>
    <x v="0"/>
    <x v="0"/>
    <x v="9"/>
    <x v="18"/>
    <s v="SE2_small"/>
    <x v="1"/>
    <x v="1"/>
    <s v="GNR_HP_ELEC_GROUND-WTR_COP-360_LS-4-MW_Y-2020"/>
    <n v="170.23849732362501"/>
  </r>
  <r>
    <x v="0"/>
    <x v="0"/>
    <x v="0"/>
    <x v="9"/>
    <x v="18"/>
    <s v="SE2_small"/>
    <x v="0"/>
    <x v="0"/>
    <s v="GNR_HS_HEAT_PIT_L-DEC_E-91_Y-2020"/>
    <n v="23930.429943052"/>
  </r>
  <r>
    <x v="0"/>
    <x v="0"/>
    <x v="0"/>
    <x v="9"/>
    <x v="19"/>
    <s v="SE3_IND"/>
    <x v="0"/>
    <x v="0"/>
    <s v="GNR_HS_HEAT_PIT_L-CEN_E-90_Y-2020"/>
    <n v="36686.501877202303"/>
  </r>
  <r>
    <x v="0"/>
    <x v="0"/>
    <x v="0"/>
    <x v="9"/>
    <x v="19"/>
    <s v="SE3_IND"/>
    <x v="4"/>
    <x v="4"/>
    <s v="GNR_ST_MSW_BP_E-23_LS-220-MW-FEED_Y-2020"/>
    <n v="464.13342935351801"/>
  </r>
  <r>
    <x v="0"/>
    <x v="0"/>
    <x v="0"/>
    <x v="9"/>
    <x v="19"/>
    <s v="SE3_large"/>
    <x v="0"/>
    <x v="0"/>
    <s v="GNR_HS_HEAT_PIT_L-CEN_E-90_Y-2020"/>
    <n v="87114.211303126605"/>
  </r>
  <r>
    <x v="0"/>
    <x v="0"/>
    <x v="0"/>
    <x v="9"/>
    <x v="19"/>
    <s v="SE3_large"/>
    <x v="4"/>
    <x v="4"/>
    <s v="GNR_ST_MSW_BP_E-23_LS-220-MW-FEED_Y-2020"/>
    <n v="286.21829258730099"/>
  </r>
  <r>
    <x v="0"/>
    <x v="0"/>
    <x v="0"/>
    <x v="9"/>
    <x v="19"/>
    <s v="SE3_medium"/>
    <x v="1"/>
    <x v="1"/>
    <s v="GNR_HP_ELEC_GROUND-WTR_COP-360_LS-4-MW_Y-2020"/>
    <n v="1631.0008690725299"/>
  </r>
  <r>
    <x v="0"/>
    <x v="0"/>
    <x v="0"/>
    <x v="9"/>
    <x v="19"/>
    <s v="SE3_medium"/>
    <x v="0"/>
    <x v="0"/>
    <s v="GNR_HS_HEAT_PIT_L-DEC_E-91_Y-2020"/>
    <n v="247939.709004395"/>
  </r>
  <r>
    <x v="0"/>
    <x v="0"/>
    <x v="0"/>
    <x v="9"/>
    <x v="19"/>
    <s v="SE3_small"/>
    <x v="1"/>
    <x v="1"/>
    <s v="GNR_HP_ELEC_GROUND-WTR_COP-360_LS-4-MW_Y-2020"/>
    <n v="823.84086506972801"/>
  </r>
  <r>
    <x v="0"/>
    <x v="0"/>
    <x v="0"/>
    <x v="9"/>
    <x v="19"/>
    <s v="SE3_small"/>
    <x v="0"/>
    <x v="0"/>
    <s v="GNR_HS_HEAT_PIT_L-DEC_E-91_Y-2020"/>
    <n v="127155.26979647399"/>
  </r>
  <r>
    <x v="0"/>
    <x v="0"/>
    <x v="1"/>
    <x v="9"/>
    <x v="19"/>
    <s v="SE3_large"/>
    <x v="4"/>
    <x v="4"/>
    <s v="GNR_ST_MSW_BP_E-24_LS-220-MW-FEED_Y-2030"/>
    <n v="64.332193485886506"/>
  </r>
  <r>
    <x v="0"/>
    <x v="0"/>
    <x v="0"/>
    <x v="9"/>
    <x v="20"/>
    <s v="SE4_IND"/>
    <x v="0"/>
    <x v="0"/>
    <s v="GNR_HS_HEAT_PIT_L-CEN_E-90_Y-2020"/>
    <n v="18013.627302655401"/>
  </r>
  <r>
    <x v="0"/>
    <x v="0"/>
    <x v="0"/>
    <x v="9"/>
    <x v="20"/>
    <s v="SE4_IND"/>
    <x v="4"/>
    <x v="4"/>
    <s v="GNR_ST_MSW_BP_E-23_LS-220-MW-FEED_Y-2020"/>
    <n v="227.896533800437"/>
  </r>
  <r>
    <x v="0"/>
    <x v="0"/>
    <x v="0"/>
    <x v="9"/>
    <x v="20"/>
    <s v="SE4_large"/>
    <x v="0"/>
    <x v="0"/>
    <s v="GNR_HS_HEAT_PIT_L-CEN_E-90_Y-2020"/>
    <n v="7668.7452516632002"/>
  </r>
  <r>
    <x v="0"/>
    <x v="0"/>
    <x v="0"/>
    <x v="9"/>
    <x v="20"/>
    <s v="SE4_large"/>
    <x v="4"/>
    <x v="4"/>
    <s v="GNR_ST_MSW_BP_E-23_LS-220-MW-FEED_Y-2020"/>
    <n v="20.526717247101299"/>
  </r>
  <r>
    <x v="0"/>
    <x v="0"/>
    <x v="0"/>
    <x v="9"/>
    <x v="20"/>
    <s v="SE4_medium"/>
    <x v="1"/>
    <x v="1"/>
    <s v="GNR_HP_ELEC_GROUND-WTR_COP-360_LS-4-MW_Y-2020"/>
    <n v="784.27740242893196"/>
  </r>
  <r>
    <x v="0"/>
    <x v="0"/>
    <x v="0"/>
    <x v="9"/>
    <x v="20"/>
    <s v="SE4_medium"/>
    <x v="0"/>
    <x v="0"/>
    <s v="GNR_HS_HEAT_PIT_L-DEC_E-91_Y-2020"/>
    <n v="129705.498926428"/>
  </r>
  <r>
    <x v="0"/>
    <x v="0"/>
    <x v="0"/>
    <x v="9"/>
    <x v="20"/>
    <s v="SE4_small"/>
    <x v="1"/>
    <x v="1"/>
    <s v="GNR_HP_ELEC_GROUND-WTR_COP-360_LS-4-MW_Y-2020"/>
    <n v="242.29465701773901"/>
  </r>
  <r>
    <x v="0"/>
    <x v="0"/>
    <x v="0"/>
    <x v="9"/>
    <x v="20"/>
    <s v="SE4_small"/>
    <x v="0"/>
    <x v="0"/>
    <s v="GNR_HS_HEAT_PIT_L-DEC_E-91_Y-2020"/>
    <n v="37295.777395065401"/>
  </r>
  <r>
    <x v="0"/>
    <x v="0"/>
    <x v="1"/>
    <x v="9"/>
    <x v="20"/>
    <s v="SE4_medium"/>
    <x v="1"/>
    <x v="1"/>
    <s v="GNR_HP_ELEC_GROUND-WTR_COP-380_LS-4-MW_Y-2030"/>
    <n v="28.445687096926999"/>
  </r>
  <r>
    <x v="0"/>
    <x v="0"/>
    <x v="0"/>
    <x v="10"/>
    <x v="21"/>
    <s v="UK_A"/>
    <x v="1"/>
    <x v="7"/>
    <s v="GNR_ES_ELEC_BAT-LITHIO_E-95_Y-16-29"/>
    <n v="5753.5046719321099"/>
  </r>
  <r>
    <x v="0"/>
    <x v="0"/>
    <x v="0"/>
    <x v="10"/>
    <x v="21"/>
    <s v="UK_A"/>
    <x v="6"/>
    <x v="5"/>
    <s v="GNR_PV_SUN_LS-4-MW_Y-2020"/>
    <n v="4302.1906877250904"/>
  </r>
  <r>
    <x v="0"/>
    <x v="0"/>
    <x v="0"/>
    <x v="10"/>
    <x v="21"/>
    <s v="UK_A"/>
    <x v="2"/>
    <x v="2"/>
    <s v="GNR_WT_WIND_ON_LS_Y-2020"/>
    <n v="30071"/>
  </r>
  <r>
    <x v="0"/>
    <x v="0"/>
    <x v="1"/>
    <x v="10"/>
    <x v="21"/>
    <s v="UK_A"/>
    <x v="5"/>
    <x v="9"/>
    <s v="GNR_CC_NGAS_CND_E-61_LS-100-MW_Y-2030"/>
    <n v="17498.980161886098"/>
  </r>
  <r>
    <x v="0"/>
    <x v="0"/>
    <x v="1"/>
    <x v="10"/>
    <x v="21"/>
    <s v="UK_A"/>
    <x v="2"/>
    <x v="2"/>
    <s v="GNR_WT_WIND_ON_LS_Y-2030"/>
    <n v="496.98"/>
  </r>
  <r>
    <x v="0"/>
    <x v="1"/>
    <x v="0"/>
    <x v="0"/>
    <x v="0"/>
    <s v="DK1_Large"/>
    <x v="0"/>
    <x v="0"/>
    <s v="GNR_HS_HEAT_PIT_L-CEN_E-90_Y-2020"/>
    <n v="105361.005522455"/>
  </r>
  <r>
    <x v="0"/>
    <x v="1"/>
    <x v="0"/>
    <x v="0"/>
    <x v="0"/>
    <s v="DK1_MedSmall"/>
    <x v="1"/>
    <x v="1"/>
    <s v="GNR_HP_ELEC_GROUND-WTR_COP-360_LS-4-MW_Y-2020"/>
    <n v="254.37482255651199"/>
  </r>
  <r>
    <x v="0"/>
    <x v="1"/>
    <x v="0"/>
    <x v="0"/>
    <x v="0"/>
    <s v="DK1_MedSmall"/>
    <x v="0"/>
    <x v="0"/>
    <s v="GNR_HS_HEAT_PIT_L-DEC_E-91_Y-2020"/>
    <n v="58139.675034249398"/>
  </r>
  <r>
    <x v="0"/>
    <x v="1"/>
    <x v="0"/>
    <x v="0"/>
    <x v="0"/>
    <s v="DK1_Medium"/>
    <x v="1"/>
    <x v="1"/>
    <s v="GNR_HP_ELEC_GROUND-WTR_COP-360_LS-4-MW_Y-2020"/>
    <n v="361.79393995894998"/>
  </r>
  <r>
    <x v="0"/>
    <x v="1"/>
    <x v="0"/>
    <x v="0"/>
    <x v="0"/>
    <s v="DK1_Medium"/>
    <x v="0"/>
    <x v="0"/>
    <s v="GNR_HS_HEAT_PIT_L-DEC_E-91_Y-2020"/>
    <n v="55356.426926952998"/>
  </r>
  <r>
    <x v="0"/>
    <x v="1"/>
    <x v="0"/>
    <x v="0"/>
    <x v="0"/>
    <s v="DK1_NoDH"/>
    <x v="2"/>
    <x v="2"/>
    <s v="GNR_WT_WIND_ON_LS_Y-2020"/>
    <n v="3207.8354999998901"/>
  </r>
  <r>
    <x v="0"/>
    <x v="1"/>
    <x v="0"/>
    <x v="0"/>
    <x v="0"/>
    <s v="DK1_Rural"/>
    <x v="1"/>
    <x v="1"/>
    <s v="GNR_HP_ELEC_GROUND-WTR_COP-360_LS-4-MW_Y-2020"/>
    <n v="728.25507885266995"/>
  </r>
  <r>
    <x v="0"/>
    <x v="1"/>
    <x v="0"/>
    <x v="0"/>
    <x v="0"/>
    <s v="DK1_Rural"/>
    <x v="0"/>
    <x v="0"/>
    <s v="GNR_HS_HEAT_PIT_L-DEC_E-91_Y-2020"/>
    <n v="125718.019933392"/>
  </r>
  <r>
    <x v="0"/>
    <x v="1"/>
    <x v="0"/>
    <x v="0"/>
    <x v="0"/>
    <s v="DK1_Small"/>
    <x v="1"/>
    <x v="1"/>
    <s v="GNR_HP_ELEC_GROUND-WTR_COP-360_LS-4-MW_Y-2020"/>
    <n v="83.220141895471599"/>
  </r>
  <r>
    <x v="0"/>
    <x v="1"/>
    <x v="0"/>
    <x v="0"/>
    <x v="0"/>
    <s v="DK1_Small"/>
    <x v="0"/>
    <x v="0"/>
    <s v="GNR_HS_HEAT_PIT_L-DEC_E-91_Y-2020"/>
    <n v="14986.143028733401"/>
  </r>
  <r>
    <x v="0"/>
    <x v="1"/>
    <x v="1"/>
    <x v="0"/>
    <x v="0"/>
    <s v="DK1_Large"/>
    <x v="4"/>
    <x v="4"/>
    <s v="GNR_ST_MSW_BP_E-24_LS-220-MW-FEED_Y-2030"/>
    <n v="257.760926962741"/>
  </r>
  <r>
    <x v="0"/>
    <x v="1"/>
    <x v="1"/>
    <x v="0"/>
    <x v="0"/>
    <s v="DK1_Large"/>
    <x v="7"/>
    <x v="4"/>
    <s v="GNR_ST_WOODCHI_BP_E-29_LS-600-MW-FEED_Y-2030"/>
    <n v="41.697301388589601"/>
  </r>
  <r>
    <x v="0"/>
    <x v="1"/>
    <x v="1"/>
    <x v="0"/>
    <x v="0"/>
    <s v="DK1_MedSmall"/>
    <x v="1"/>
    <x v="1"/>
    <s v="GNR_HP_ELEC_GROUND-WTR_COP-380_LS-4-MW_Y-2030"/>
    <n v="178.343466683538"/>
  </r>
  <r>
    <x v="0"/>
    <x v="1"/>
    <x v="1"/>
    <x v="0"/>
    <x v="0"/>
    <s v="DK1_MedSmall"/>
    <x v="0"/>
    <x v="0"/>
    <s v="GNR_HS_HEAT_PIT_L-DEC_E-91_Y-2030"/>
    <n v="12361.5598592103"/>
  </r>
  <r>
    <x v="0"/>
    <x v="1"/>
    <x v="1"/>
    <x v="0"/>
    <x v="0"/>
    <s v="DK1_Medium"/>
    <x v="1"/>
    <x v="1"/>
    <s v="GNR_HP_ELEC_GROUND-WTR_COP-380_LS-4-MW_Y-2030"/>
    <n v="564.55908102489605"/>
  </r>
  <r>
    <x v="0"/>
    <x v="1"/>
    <x v="1"/>
    <x v="0"/>
    <x v="0"/>
    <s v="DK1_Medium"/>
    <x v="0"/>
    <x v="0"/>
    <s v="GNR_HS_HEAT_PIT_L-DEC_E-91_Y-2030"/>
    <n v="93847.927371164595"/>
  </r>
  <r>
    <x v="0"/>
    <x v="1"/>
    <x v="1"/>
    <x v="0"/>
    <x v="0"/>
    <s v="DK1_NoDH"/>
    <x v="2"/>
    <x v="2"/>
    <s v="GNR_WT_WIND_ON_LS_Y-2030"/>
    <n v="1801.2725000001101"/>
  </r>
  <r>
    <x v="0"/>
    <x v="1"/>
    <x v="1"/>
    <x v="0"/>
    <x v="0"/>
    <s v="DK1_Rural"/>
    <x v="1"/>
    <x v="1"/>
    <s v="GNR_HP_ELEC_GROUND-WTR_COP-380_LS-4-MW_Y-2030"/>
    <n v="340.91274224947801"/>
  </r>
  <r>
    <x v="0"/>
    <x v="1"/>
    <x v="1"/>
    <x v="0"/>
    <x v="0"/>
    <s v="DK1_Rural"/>
    <x v="0"/>
    <x v="0"/>
    <s v="GNR_HS_HEAT_PIT_L-DEC_E-91_Y-2030"/>
    <n v="52029.830734725299"/>
  </r>
  <r>
    <x v="0"/>
    <x v="1"/>
    <x v="1"/>
    <x v="0"/>
    <x v="0"/>
    <s v="DK1_Small"/>
    <x v="1"/>
    <x v="1"/>
    <s v="GNR_HP_ELEC_GROUND-WTR_COP-380_LS-4-MW_Y-2030"/>
    <n v="25.025998900434299"/>
  </r>
  <r>
    <x v="0"/>
    <x v="1"/>
    <x v="1"/>
    <x v="0"/>
    <x v="0"/>
    <s v="DK1_Small"/>
    <x v="0"/>
    <x v="0"/>
    <s v="GNR_HS_HEAT_PIT_L-DEC_E-91_Y-2030"/>
    <n v="2573.53197005328"/>
  </r>
  <r>
    <x v="0"/>
    <x v="1"/>
    <x v="2"/>
    <x v="0"/>
    <x v="0"/>
    <s v="DK1_Large"/>
    <x v="0"/>
    <x v="0"/>
    <s v="GNR_HS_HEAT_PIT_L-CEN_E-90_Y-2050"/>
    <n v="89543.238651717096"/>
  </r>
  <r>
    <x v="0"/>
    <x v="1"/>
    <x v="2"/>
    <x v="0"/>
    <x v="0"/>
    <s v="DK1_MedSmall"/>
    <x v="1"/>
    <x v="1"/>
    <s v="GNR_HP_ELEC_GROUND-WTR_COP-410_LS-4-MW_Y-2050"/>
    <n v="79.230078789311193"/>
  </r>
  <r>
    <x v="0"/>
    <x v="1"/>
    <x v="2"/>
    <x v="0"/>
    <x v="0"/>
    <s v="DK1_MedSmall"/>
    <x v="0"/>
    <x v="0"/>
    <s v="GNR_HS_HEAT_PIT_L-DEC_E-91_Y-2050"/>
    <n v="36650.155876628603"/>
  </r>
  <r>
    <x v="0"/>
    <x v="1"/>
    <x v="2"/>
    <x v="0"/>
    <x v="0"/>
    <s v="DK1_Medium"/>
    <x v="1"/>
    <x v="1"/>
    <s v="GNR_HP_ELEC_GROUND-WTR_COP-410_LS-4-MW_Y-2050"/>
    <n v="72.823767868854205"/>
  </r>
  <r>
    <x v="0"/>
    <x v="1"/>
    <x v="2"/>
    <x v="0"/>
    <x v="0"/>
    <s v="DK1_Medium"/>
    <x v="0"/>
    <x v="0"/>
    <s v="GNR_HS_HEAT_PIT_L-DEC_E-91_Y-2050"/>
    <n v="95434.061058939202"/>
  </r>
  <r>
    <x v="0"/>
    <x v="1"/>
    <x v="2"/>
    <x v="0"/>
    <x v="0"/>
    <s v="DK1_NoDH"/>
    <x v="2"/>
    <x v="2"/>
    <s v="GNR_WT_WIND_ON_LS_Y-2050"/>
    <n v="4678.7274999998899"/>
  </r>
  <r>
    <x v="0"/>
    <x v="1"/>
    <x v="2"/>
    <x v="0"/>
    <x v="0"/>
    <s v="DK1_Offshore"/>
    <x v="2"/>
    <x v="2"/>
    <s v="GNR_WT_WIND_OFF_L-NS_Y-2050"/>
    <n v="3342.9102394986498"/>
  </r>
  <r>
    <x v="0"/>
    <x v="1"/>
    <x v="2"/>
    <x v="0"/>
    <x v="0"/>
    <s v="DK1_Rural"/>
    <x v="1"/>
    <x v="1"/>
    <s v="GNR_HP_ELEC_GROUND-WTR_COP-410_LS-4-MW_Y-2050"/>
    <n v="308.49772172889197"/>
  </r>
  <r>
    <x v="0"/>
    <x v="1"/>
    <x v="2"/>
    <x v="0"/>
    <x v="0"/>
    <s v="DK1_Rural"/>
    <x v="0"/>
    <x v="0"/>
    <s v="GNR_HS_HEAT_PIT_L-DEC_E-91_Y-2050"/>
    <n v="88221.583659654498"/>
  </r>
  <r>
    <x v="0"/>
    <x v="1"/>
    <x v="2"/>
    <x v="0"/>
    <x v="0"/>
    <s v="DK1_Small"/>
    <x v="1"/>
    <x v="1"/>
    <s v="GNR_HP_ELEC_GROUND-WTR_COP-410_LS-4-MW_Y-2050"/>
    <n v="28.896290794085001"/>
  </r>
  <r>
    <x v="0"/>
    <x v="1"/>
    <x v="2"/>
    <x v="0"/>
    <x v="0"/>
    <s v="DK1_Small"/>
    <x v="0"/>
    <x v="0"/>
    <s v="GNR_HS_HEAT_PIT_L-DEC_E-91_Y-2050"/>
    <n v="7199.0604164079004"/>
  </r>
  <r>
    <x v="0"/>
    <x v="1"/>
    <x v="0"/>
    <x v="0"/>
    <x v="1"/>
    <s v="DK2_Large"/>
    <x v="0"/>
    <x v="0"/>
    <s v="GNR_HS_HEAT_PIT_L-CEN_E-90_Y-2020"/>
    <n v="84211.328621374894"/>
  </r>
  <r>
    <x v="0"/>
    <x v="1"/>
    <x v="0"/>
    <x v="0"/>
    <x v="1"/>
    <s v="DK2_Large"/>
    <x v="4"/>
    <x v="4"/>
    <s v="GNR_ST_MSW_BP_E-23_LS-220-MW-FEED_Y-2020"/>
    <n v="130.855267500596"/>
  </r>
  <r>
    <x v="0"/>
    <x v="1"/>
    <x v="0"/>
    <x v="0"/>
    <x v="1"/>
    <s v="DK2_MedSmall"/>
    <x v="0"/>
    <x v="0"/>
    <s v="GNR_HS_HEAT_PIT_L-DEC_E-91_Y-2020"/>
    <n v="6534.8416566751503"/>
  </r>
  <r>
    <x v="0"/>
    <x v="1"/>
    <x v="0"/>
    <x v="0"/>
    <x v="1"/>
    <s v="DK2_Medium"/>
    <x v="0"/>
    <x v="0"/>
    <s v="GNR_HS_HEAT_PIT_L-DEC_E-91_Y-2020"/>
    <n v="31783.278977615599"/>
  </r>
  <r>
    <x v="0"/>
    <x v="1"/>
    <x v="0"/>
    <x v="0"/>
    <x v="1"/>
    <s v="DK2_NoDH"/>
    <x v="2"/>
    <x v="2"/>
    <s v="GNR_WT_WIND_ON_LS_Y-2020"/>
    <n v="865.737500000002"/>
  </r>
  <r>
    <x v="0"/>
    <x v="1"/>
    <x v="0"/>
    <x v="0"/>
    <x v="1"/>
    <s v="DK2_Rural"/>
    <x v="1"/>
    <x v="1"/>
    <s v="GNR_HP_ELEC_GROUND-WTR_COP-360_LS-4-MW_Y-2020"/>
    <n v="313.88897434309899"/>
  </r>
  <r>
    <x v="0"/>
    <x v="1"/>
    <x v="0"/>
    <x v="0"/>
    <x v="1"/>
    <s v="DK2_Rural"/>
    <x v="0"/>
    <x v="0"/>
    <s v="GNR_HS_HEAT_PIT_L-DEC_E-91_Y-2020"/>
    <n v="49888.391139795902"/>
  </r>
  <r>
    <x v="0"/>
    <x v="1"/>
    <x v="0"/>
    <x v="0"/>
    <x v="1"/>
    <s v="DK2_Small"/>
    <x v="1"/>
    <x v="1"/>
    <s v="GNR_HP_ELEC_GROUND-WTR_COP-360_LS-4-MW_Y-2020"/>
    <n v="37.430910806792497"/>
  </r>
  <r>
    <x v="0"/>
    <x v="1"/>
    <x v="0"/>
    <x v="0"/>
    <x v="1"/>
    <s v="DK2_Small"/>
    <x v="0"/>
    <x v="0"/>
    <s v="GNR_HS_HEAT_PIT_L-DEC_E-91_Y-2020"/>
    <n v="6026.3294622909298"/>
  </r>
  <r>
    <x v="0"/>
    <x v="1"/>
    <x v="1"/>
    <x v="0"/>
    <x v="1"/>
    <s v="DK2_Large"/>
    <x v="0"/>
    <x v="0"/>
    <s v="GNR_HS_HEAT_PIT_L-CEN_E-90_Y-2030"/>
    <n v="16000.6510973612"/>
  </r>
  <r>
    <x v="0"/>
    <x v="1"/>
    <x v="1"/>
    <x v="0"/>
    <x v="1"/>
    <s v="DK2_Large"/>
    <x v="4"/>
    <x v="4"/>
    <s v="GNR_ST_MSW_BP_E-24_LS-220-MW-FEED_Y-2030"/>
    <n v="128.07155419129199"/>
  </r>
  <r>
    <x v="0"/>
    <x v="1"/>
    <x v="1"/>
    <x v="0"/>
    <x v="1"/>
    <s v="DK2_Large"/>
    <x v="7"/>
    <x v="4"/>
    <s v="GNR_ST_WOODCHI_BP_E-29_LS-600-MW-FEED_Y-2030"/>
    <n v="33.086696537759899"/>
  </r>
  <r>
    <x v="0"/>
    <x v="1"/>
    <x v="1"/>
    <x v="0"/>
    <x v="1"/>
    <s v="DK2_MedSmall"/>
    <x v="1"/>
    <x v="1"/>
    <s v="GNR_HP_ELEC_GROUND-WTR_COP-380_LS-4-MW_Y-2030"/>
    <n v="140.88745557035401"/>
  </r>
  <r>
    <x v="0"/>
    <x v="1"/>
    <x v="1"/>
    <x v="0"/>
    <x v="1"/>
    <s v="DK2_MedSmall"/>
    <x v="0"/>
    <x v="0"/>
    <s v="GNR_HS_HEAT_PIT_L-DEC_E-91_Y-2030"/>
    <n v="15780.075626428799"/>
  </r>
  <r>
    <x v="0"/>
    <x v="1"/>
    <x v="1"/>
    <x v="0"/>
    <x v="1"/>
    <s v="DK2_Medium"/>
    <x v="1"/>
    <x v="1"/>
    <s v="GNR_HP_ELEC_GROUND-WTR_COP-380_LS-4-MW_Y-2030"/>
    <n v="339.91144387038003"/>
  </r>
  <r>
    <x v="0"/>
    <x v="1"/>
    <x v="1"/>
    <x v="0"/>
    <x v="1"/>
    <s v="DK2_Medium"/>
    <x v="0"/>
    <x v="0"/>
    <s v="GNR_HS_HEAT_PIT_L-DEC_E-91_Y-2030"/>
    <n v="26716.2044914125"/>
  </r>
  <r>
    <x v="0"/>
    <x v="1"/>
    <x v="1"/>
    <x v="0"/>
    <x v="1"/>
    <s v="DK2_NoDH"/>
    <x v="2"/>
    <x v="2"/>
    <s v="GNR_WT_WIND_ON_LS_Y-2030"/>
    <n v="373.55149999999901"/>
  </r>
  <r>
    <x v="0"/>
    <x v="1"/>
    <x v="1"/>
    <x v="0"/>
    <x v="1"/>
    <s v="DK2_Offshore"/>
    <x v="2"/>
    <x v="2"/>
    <s v="GNR_WT_WIND_OFF_L-NS_Y-2030"/>
    <n v="962.82267009860698"/>
  </r>
  <r>
    <x v="0"/>
    <x v="1"/>
    <x v="1"/>
    <x v="0"/>
    <x v="1"/>
    <s v="DK2_Rural"/>
    <x v="1"/>
    <x v="1"/>
    <s v="GNR_HP_ELEC_GROUND-WTR_COP-380_LS-4-MW_Y-2030"/>
    <n v="91.5677352377799"/>
  </r>
  <r>
    <x v="0"/>
    <x v="1"/>
    <x v="1"/>
    <x v="0"/>
    <x v="1"/>
    <s v="DK2_Rural"/>
    <x v="0"/>
    <x v="0"/>
    <s v="GNR_HS_HEAT_PIT_L-DEC_E-91_Y-2030"/>
    <n v="16307.2147851677"/>
  </r>
  <r>
    <x v="0"/>
    <x v="1"/>
    <x v="1"/>
    <x v="0"/>
    <x v="1"/>
    <s v="DK2_Small"/>
    <x v="1"/>
    <x v="1"/>
    <s v="GNR_HP_ELEC_GROUND-WTR_COP-380_LS-4-MW_Y-2030"/>
    <n v="0.28438807569621999"/>
  </r>
  <r>
    <x v="0"/>
    <x v="1"/>
    <x v="1"/>
    <x v="0"/>
    <x v="1"/>
    <s v="DK2_Small"/>
    <x v="0"/>
    <x v="0"/>
    <s v="GNR_HS_HEAT_PIT_L-DEC_E-91_Y-2030"/>
    <n v="14.683924075269699"/>
  </r>
  <r>
    <x v="0"/>
    <x v="1"/>
    <x v="2"/>
    <x v="0"/>
    <x v="1"/>
    <s v="DK2_Large"/>
    <x v="0"/>
    <x v="0"/>
    <s v="GNR_HS_HEAT_PIT_L-CEN_E-90_Y-2050"/>
    <n v="95409.6003999479"/>
  </r>
  <r>
    <x v="0"/>
    <x v="1"/>
    <x v="2"/>
    <x v="0"/>
    <x v="1"/>
    <s v="DK2_Large"/>
    <x v="4"/>
    <x v="4"/>
    <s v="GNR_ST_MSW_BP_E-25_LS-220-MW-FEED_Y-2050"/>
    <n v="106.354141053585"/>
  </r>
  <r>
    <x v="0"/>
    <x v="1"/>
    <x v="2"/>
    <x v="0"/>
    <x v="1"/>
    <s v="DK2_MedSmall"/>
    <x v="0"/>
    <x v="0"/>
    <s v="GNR_HS_HEAT_PIT_L-DEC_E-91_Y-2050"/>
    <n v="22566.518900550302"/>
  </r>
  <r>
    <x v="0"/>
    <x v="1"/>
    <x v="2"/>
    <x v="0"/>
    <x v="1"/>
    <s v="DK2_Medium"/>
    <x v="0"/>
    <x v="0"/>
    <s v="GNR_HS_HEAT_PIT_L-DEC_E-91_Y-2050"/>
    <n v="54441.6869765589"/>
  </r>
  <r>
    <x v="0"/>
    <x v="1"/>
    <x v="2"/>
    <x v="0"/>
    <x v="1"/>
    <s v="DK2_NoDH"/>
    <x v="2"/>
    <x v="2"/>
    <s v="GNR_WT_WIND_ON_LS_Y-2050"/>
    <n v="1146.4485"/>
  </r>
  <r>
    <x v="0"/>
    <x v="1"/>
    <x v="2"/>
    <x v="0"/>
    <x v="1"/>
    <s v="DK2_Offshore"/>
    <x v="2"/>
    <x v="2"/>
    <s v="GNR_WT_WIND_OFF_L-NS_Y-2050"/>
    <n v="1537.1773299013901"/>
  </r>
  <r>
    <x v="0"/>
    <x v="1"/>
    <x v="2"/>
    <x v="0"/>
    <x v="1"/>
    <s v="DK2_Rural"/>
    <x v="1"/>
    <x v="1"/>
    <s v="GNR_HP_ELEC_GROUND-WTR_COP-410_LS-4-MW_Y-2050"/>
    <n v="127.878630419929"/>
  </r>
  <r>
    <x v="0"/>
    <x v="1"/>
    <x v="2"/>
    <x v="0"/>
    <x v="1"/>
    <s v="DK2_Rural"/>
    <x v="0"/>
    <x v="0"/>
    <s v="GNR_HS_HEAT_PIT_L-DEC_E-91_Y-2050"/>
    <n v="28902.393616320001"/>
  </r>
  <r>
    <x v="0"/>
    <x v="1"/>
    <x v="2"/>
    <x v="0"/>
    <x v="1"/>
    <s v="DK2_Small"/>
    <x v="1"/>
    <x v="1"/>
    <s v="GNR_HP_ELEC_GROUND-WTR_COP-410_LS-4-MW_Y-2050"/>
    <n v="15.645794879661899"/>
  </r>
  <r>
    <x v="0"/>
    <x v="1"/>
    <x v="2"/>
    <x v="0"/>
    <x v="1"/>
    <s v="DK2_Small"/>
    <x v="0"/>
    <x v="0"/>
    <s v="GNR_HS_HEAT_PIT_L-DEC_E-91_Y-2050"/>
    <n v="1994.9745605600699"/>
  </r>
  <r>
    <x v="0"/>
    <x v="1"/>
    <x v="0"/>
    <x v="1"/>
    <x v="2"/>
    <s v="EE_A"/>
    <x v="2"/>
    <x v="2"/>
    <s v="GNR_WT_WIND_ON_LS_Y-2020"/>
    <n v="5526.4717541632499"/>
  </r>
  <r>
    <x v="0"/>
    <x v="1"/>
    <x v="0"/>
    <x v="1"/>
    <x v="2"/>
    <s v="EE_Industry"/>
    <x v="0"/>
    <x v="6"/>
    <s v="GNR_HS_HEAT_WTR-TANK_LS_E-95_Y-2010"/>
    <n v="379.398245616427"/>
  </r>
  <r>
    <x v="0"/>
    <x v="1"/>
    <x v="0"/>
    <x v="1"/>
    <x v="2"/>
    <s v="EE_Industry"/>
    <x v="0"/>
    <x v="0"/>
    <s v="GNR_HS_HEAT_PIT_L-DEC_E-91_Y-2020"/>
    <n v="5870.3540257897203"/>
  </r>
  <r>
    <x v="0"/>
    <x v="1"/>
    <x v="0"/>
    <x v="1"/>
    <x v="2"/>
    <s v="EE_Kohtla_Jarve"/>
    <x v="1"/>
    <x v="1"/>
    <s v="GNR_HP_ELEC_GROUND-WTR_COP-360_LS-4-MW_Y-2020"/>
    <n v="38.935799310060197"/>
  </r>
  <r>
    <x v="0"/>
    <x v="1"/>
    <x v="0"/>
    <x v="1"/>
    <x v="2"/>
    <s v="EE_Kohtla_Jarve"/>
    <x v="0"/>
    <x v="0"/>
    <s v="GNR_HS_HEAT_PIT_L-DEC_E-91_Y-2020"/>
    <n v="4183.20720985556"/>
  </r>
  <r>
    <x v="0"/>
    <x v="1"/>
    <x v="0"/>
    <x v="1"/>
    <x v="2"/>
    <s v="EE_Narva"/>
    <x v="1"/>
    <x v="1"/>
    <s v="GNR_HP_ELEC_AIR-WTR_COP-310_LS_Y-2020"/>
    <n v="57.821463754784503"/>
  </r>
  <r>
    <x v="0"/>
    <x v="1"/>
    <x v="0"/>
    <x v="1"/>
    <x v="2"/>
    <s v="EE_Narva"/>
    <x v="0"/>
    <x v="0"/>
    <s v="GNR_HS_HEAT_PIT_L-CEN_E-90_Y-2020"/>
    <n v="5303.5169272576304"/>
  </r>
  <r>
    <x v="0"/>
    <x v="1"/>
    <x v="0"/>
    <x v="1"/>
    <x v="2"/>
    <s v="EE_Parnu"/>
    <x v="1"/>
    <x v="1"/>
    <s v="GNR_HP_ELEC_AIR-WTR_COP-310_LS_Y-2020"/>
    <n v="23.049040475888699"/>
  </r>
  <r>
    <x v="0"/>
    <x v="1"/>
    <x v="0"/>
    <x v="1"/>
    <x v="2"/>
    <s v="EE_Parnu"/>
    <x v="0"/>
    <x v="0"/>
    <s v="GNR_HS_HEAT_PIT_L-CEN_E-90_Y-2020"/>
    <n v="2051.0498004586302"/>
  </r>
  <r>
    <x v="0"/>
    <x v="1"/>
    <x v="0"/>
    <x v="1"/>
    <x v="2"/>
    <s v="EE_Tallinn"/>
    <x v="1"/>
    <x v="1"/>
    <s v="GNR_HP_ELEC_AIR-WTR_COP-310_LS_Y-2020"/>
    <n v="202.69650348926501"/>
  </r>
  <r>
    <x v="0"/>
    <x v="1"/>
    <x v="0"/>
    <x v="1"/>
    <x v="2"/>
    <s v="EE_Tallinn"/>
    <x v="0"/>
    <x v="0"/>
    <s v="GNR_HS_HEAT_PIT_L-CEN_E-90_Y-2020"/>
    <n v="19951.979517892301"/>
  </r>
  <r>
    <x v="0"/>
    <x v="1"/>
    <x v="0"/>
    <x v="1"/>
    <x v="2"/>
    <s v="EE_Tartu"/>
    <x v="1"/>
    <x v="1"/>
    <s v="GNR_HP_ELEC_AIR-WTR_COP-310_LS_Y-2020"/>
    <n v="60.436369399103597"/>
  </r>
  <r>
    <x v="0"/>
    <x v="1"/>
    <x v="0"/>
    <x v="1"/>
    <x v="2"/>
    <s v="EE_Tartu"/>
    <x v="0"/>
    <x v="0"/>
    <s v="GNR_HS_HEAT_PIT_L-CEN_E-90_Y-2020"/>
    <n v="5539.1114008978002"/>
  </r>
  <r>
    <x v="0"/>
    <x v="1"/>
    <x v="1"/>
    <x v="1"/>
    <x v="2"/>
    <s v="EE_A"/>
    <x v="1"/>
    <x v="7"/>
    <s v="GNR_ES_ELEC_BAT-LITHIO_E-97_Y-30-50"/>
    <n v="8489.1415164657192"/>
  </r>
  <r>
    <x v="0"/>
    <x v="1"/>
    <x v="1"/>
    <x v="1"/>
    <x v="2"/>
    <s v="EE_A"/>
    <x v="6"/>
    <x v="5"/>
    <s v="GNR_PV_SUN_LS-4-MW_Y-2030"/>
    <n v="74452.306233846102"/>
  </r>
  <r>
    <x v="0"/>
    <x v="1"/>
    <x v="1"/>
    <x v="1"/>
    <x v="2"/>
    <s v="EE_Narva"/>
    <x v="1"/>
    <x v="1"/>
    <s v="GNR_HP_ELEC_AIR-WTR_COP-330_LS_Y-2030"/>
    <n v="2.5497949749312201"/>
  </r>
  <r>
    <x v="0"/>
    <x v="1"/>
    <x v="1"/>
    <x v="1"/>
    <x v="2"/>
    <s v="EE_Parnu"/>
    <x v="1"/>
    <x v="1"/>
    <s v="GNR_HP_ELEC_AIR-WTR_COP-330_LS_Y-2030"/>
    <n v="0.642024022774909"/>
  </r>
  <r>
    <x v="0"/>
    <x v="1"/>
    <x v="1"/>
    <x v="1"/>
    <x v="2"/>
    <s v="EE_Tartu"/>
    <x v="1"/>
    <x v="1"/>
    <s v="GNR_HP_ELEC_AIR-WTR_COP-330_LS_Y-2030"/>
    <n v="2.6399074727404002"/>
  </r>
  <r>
    <x v="0"/>
    <x v="1"/>
    <x v="2"/>
    <x v="1"/>
    <x v="2"/>
    <s v="EE_A"/>
    <x v="1"/>
    <x v="7"/>
    <s v="GNR_ES_ELEC_BAT-LITHIO_E-97_Y-30-50"/>
    <n v="19698.572663680399"/>
  </r>
  <r>
    <x v="0"/>
    <x v="1"/>
    <x v="2"/>
    <x v="1"/>
    <x v="2"/>
    <s v="EE_A"/>
    <x v="6"/>
    <x v="5"/>
    <s v="GNR_PV_SUN_LS-4-MW_Y-2050"/>
    <n v="11667.315649652601"/>
  </r>
  <r>
    <x v="0"/>
    <x v="1"/>
    <x v="2"/>
    <x v="1"/>
    <x v="2"/>
    <s v="EE_Industry"/>
    <x v="1"/>
    <x v="1"/>
    <s v="GNR_HP_ELEC_GROUND-WTR_COP-410_LS-4-MW_Y-2050"/>
    <n v="36.1080668487945"/>
  </r>
  <r>
    <x v="0"/>
    <x v="1"/>
    <x v="2"/>
    <x v="1"/>
    <x v="2"/>
    <s v="EE_Industry"/>
    <x v="0"/>
    <x v="0"/>
    <s v="GNR_HS_HEAT_PIT_L-DEC_E-91_Y-2050"/>
    <n v="3452.13221134081"/>
  </r>
  <r>
    <x v="0"/>
    <x v="1"/>
    <x v="2"/>
    <x v="1"/>
    <x v="2"/>
    <s v="EE_Kohtla_Jarve"/>
    <x v="1"/>
    <x v="1"/>
    <s v="GNR_HP_ELEC_GROUND-WTR_COP-410_LS-4-MW_Y-2050"/>
    <n v="25.529563014221502"/>
  </r>
  <r>
    <x v="0"/>
    <x v="1"/>
    <x v="2"/>
    <x v="1"/>
    <x v="2"/>
    <s v="EE_Kohtla_Jarve"/>
    <x v="0"/>
    <x v="0"/>
    <s v="GNR_HS_HEAT_PIT_L-DEC_E-91_Y-2050"/>
    <n v="2440.7683521775398"/>
  </r>
  <r>
    <x v="0"/>
    <x v="1"/>
    <x v="2"/>
    <x v="1"/>
    <x v="2"/>
    <s v="EE_Narva"/>
    <x v="1"/>
    <x v="1"/>
    <s v="GNR_HP_ELEC_AIR-WTR_COP-360_LS_Y-2050"/>
    <n v="35.362778458645003"/>
  </r>
  <r>
    <x v="0"/>
    <x v="1"/>
    <x v="2"/>
    <x v="1"/>
    <x v="2"/>
    <s v="EE_Narva"/>
    <x v="0"/>
    <x v="0"/>
    <s v="GNR_HS_HEAT_PIT_L-CEN_E-90_Y-2050"/>
    <n v="2752.3627992683901"/>
  </r>
  <r>
    <x v="0"/>
    <x v="1"/>
    <x v="2"/>
    <x v="1"/>
    <x v="2"/>
    <s v="EE_Parnu"/>
    <x v="1"/>
    <x v="1"/>
    <s v="GNR_HP_ELEC_AIR-WTR_COP-360_LS_Y-2050"/>
    <n v="14.4708309070674"/>
  </r>
  <r>
    <x v="0"/>
    <x v="1"/>
    <x v="2"/>
    <x v="1"/>
    <x v="2"/>
    <s v="EE_Parnu"/>
    <x v="0"/>
    <x v="0"/>
    <s v="GNR_HS_HEAT_PIT_L-CEN_E-90_Y-2050"/>
    <n v="1097.1573790029099"/>
  </r>
  <r>
    <x v="0"/>
    <x v="1"/>
    <x v="2"/>
    <x v="1"/>
    <x v="2"/>
    <s v="EE_Tallinn"/>
    <x v="1"/>
    <x v="1"/>
    <s v="GNR_HP_ELEC_AIR-WTR_COP-360_LS_Y-2050"/>
    <n v="129.76617987716699"/>
  </r>
  <r>
    <x v="0"/>
    <x v="1"/>
    <x v="2"/>
    <x v="1"/>
    <x v="2"/>
    <s v="EE_Tallinn"/>
    <x v="0"/>
    <x v="0"/>
    <s v="GNR_HS_HEAT_PIT_L-CEN_E-90_Y-2050"/>
    <n v="11267.012483033501"/>
  </r>
  <r>
    <x v="0"/>
    <x v="1"/>
    <x v="2"/>
    <x v="1"/>
    <x v="2"/>
    <s v="EE_Tallinn"/>
    <x v="7"/>
    <x v="4"/>
    <s v="GNR_ST_WOODCHI_BP_E-29_LS-600-MW-FEED_Y-2050"/>
    <n v="8.6468480466768298"/>
  </r>
  <r>
    <x v="0"/>
    <x v="1"/>
    <x v="2"/>
    <x v="1"/>
    <x v="2"/>
    <s v="EE_Tartu"/>
    <x v="1"/>
    <x v="1"/>
    <s v="GNR_HP_ELEC_AIR-WTR_COP-360_LS_Y-2050"/>
    <n v="36.987235779642504"/>
  </r>
  <r>
    <x v="0"/>
    <x v="1"/>
    <x v="2"/>
    <x v="1"/>
    <x v="2"/>
    <s v="EE_Tartu"/>
    <x v="0"/>
    <x v="0"/>
    <s v="GNR_HS_HEAT_PIT_L-CEN_E-90_Y-2050"/>
    <n v="2876.8364964786301"/>
  </r>
  <r>
    <x v="0"/>
    <x v="1"/>
    <x v="0"/>
    <x v="2"/>
    <x v="3"/>
    <s v="FI_IND"/>
    <x v="1"/>
    <x v="1"/>
    <s v="GNR_HP_ELEC_AIR-WTR_COP-310_LS_Y-2020"/>
    <n v="1394.84353773371"/>
  </r>
  <r>
    <x v="0"/>
    <x v="1"/>
    <x v="0"/>
    <x v="2"/>
    <x v="3"/>
    <s v="FI_IND"/>
    <x v="0"/>
    <x v="0"/>
    <s v="GNR_HS_HEAT_PIT_L-CEN_E-90_Y-2020"/>
    <n v="6630.7199038341296"/>
  </r>
  <r>
    <x v="0"/>
    <x v="1"/>
    <x v="0"/>
    <x v="2"/>
    <x v="3"/>
    <s v="FI_IND"/>
    <x v="4"/>
    <x v="4"/>
    <s v="GNR_ST_MSW_BP_E-23_LS-220-MW-FEED_Y-2020"/>
    <n v="580.71243748621998"/>
  </r>
  <r>
    <x v="0"/>
    <x v="1"/>
    <x v="0"/>
    <x v="2"/>
    <x v="3"/>
    <s v="FI_large"/>
    <x v="0"/>
    <x v="0"/>
    <s v="GNR_HS_HEAT_PIT_L-CEN_E-90_Y-2020"/>
    <n v="7440.0569426837201"/>
  </r>
  <r>
    <x v="0"/>
    <x v="1"/>
    <x v="0"/>
    <x v="2"/>
    <x v="3"/>
    <s v="FI_large_gas"/>
    <x v="0"/>
    <x v="0"/>
    <s v="GNR_HS_HEAT_PIT_L-CEN_E-90_Y-2020"/>
    <n v="110831.717723589"/>
  </r>
  <r>
    <x v="0"/>
    <x v="1"/>
    <x v="0"/>
    <x v="2"/>
    <x v="3"/>
    <s v="FI_large_gas"/>
    <x v="4"/>
    <x v="4"/>
    <s v="GNR_ST_MSW_BP_E-23_LS-220-MW-FEED_Y-2020"/>
    <n v="278.90981187328299"/>
  </r>
  <r>
    <x v="0"/>
    <x v="1"/>
    <x v="0"/>
    <x v="2"/>
    <x v="3"/>
    <s v="FI_medium"/>
    <x v="0"/>
    <x v="0"/>
    <s v="GNR_HS_HEAT_PIT_L-DEC_E-91_Y-2020"/>
    <n v="74518.271600924796"/>
  </r>
  <r>
    <x v="0"/>
    <x v="1"/>
    <x v="0"/>
    <x v="2"/>
    <x v="3"/>
    <s v="FI_medium_gas"/>
    <x v="1"/>
    <x v="1"/>
    <s v="GNR_HP_ELEC_GROUND-WTR_COP-360_LS-4-MW_Y-2020"/>
    <n v="338.45368496040697"/>
  </r>
  <r>
    <x v="0"/>
    <x v="1"/>
    <x v="0"/>
    <x v="2"/>
    <x v="3"/>
    <s v="FI_medium_gas"/>
    <x v="0"/>
    <x v="0"/>
    <s v="GNR_HS_HEAT_PIT_L-DEC_E-91_Y-2020"/>
    <n v="62619.076924972702"/>
  </r>
  <r>
    <x v="0"/>
    <x v="1"/>
    <x v="0"/>
    <x v="2"/>
    <x v="3"/>
    <s v="FI_small"/>
    <x v="1"/>
    <x v="1"/>
    <s v="GNR_HP_ELEC_GROUND-WTR_COP-360_LS-4-MW_Y-2020"/>
    <n v="357.01423097968802"/>
  </r>
  <r>
    <x v="0"/>
    <x v="1"/>
    <x v="0"/>
    <x v="2"/>
    <x v="3"/>
    <s v="FI_small"/>
    <x v="0"/>
    <x v="0"/>
    <s v="GNR_HS_HEAT_PIT_L-DEC_E-91_Y-2020"/>
    <n v="56224.9873867352"/>
  </r>
  <r>
    <x v="0"/>
    <x v="1"/>
    <x v="0"/>
    <x v="2"/>
    <x v="3"/>
    <s v="FI_small_gas"/>
    <x v="1"/>
    <x v="1"/>
    <s v="GNR_HP_ELEC_GROUND-WTR_COP-360_LS-4-MW_Y-2020"/>
    <n v="87.949544513912997"/>
  </r>
  <r>
    <x v="0"/>
    <x v="1"/>
    <x v="0"/>
    <x v="2"/>
    <x v="3"/>
    <s v="FI_small_gas"/>
    <x v="0"/>
    <x v="0"/>
    <s v="GNR_HS_HEAT_PIT_L-DEC_E-91_Y-2020"/>
    <n v="16262.122729336201"/>
  </r>
  <r>
    <x v="0"/>
    <x v="1"/>
    <x v="1"/>
    <x v="2"/>
    <x v="3"/>
    <s v="FI_IND"/>
    <x v="4"/>
    <x v="4"/>
    <s v="GNR_ST_MSW_BP_E-24_LS-220-MW-FEED_Y-2030"/>
    <n v="238.69052844007399"/>
  </r>
  <r>
    <x v="0"/>
    <x v="1"/>
    <x v="1"/>
    <x v="2"/>
    <x v="3"/>
    <s v="FI_large"/>
    <x v="0"/>
    <x v="0"/>
    <s v="GNR_HS_HEAT_PIT_L-CEN_E-90_Y-2030"/>
    <n v="6563.7826495904301"/>
  </r>
  <r>
    <x v="0"/>
    <x v="1"/>
    <x v="1"/>
    <x v="2"/>
    <x v="3"/>
    <s v="FI_large"/>
    <x v="4"/>
    <x v="4"/>
    <s v="GNR_ST_MSW_BP_E-24_LS-220-MW-FEED_Y-2030"/>
    <n v="16.668683839111701"/>
  </r>
  <r>
    <x v="0"/>
    <x v="1"/>
    <x v="1"/>
    <x v="2"/>
    <x v="3"/>
    <s v="FI_large_gas"/>
    <x v="0"/>
    <x v="0"/>
    <s v="GNR_HS_HEAT_PIT_L-CEN_E-90_Y-2030"/>
    <n v="25433.744797712399"/>
  </r>
  <r>
    <x v="0"/>
    <x v="1"/>
    <x v="1"/>
    <x v="2"/>
    <x v="3"/>
    <s v="FI_large_gas"/>
    <x v="4"/>
    <x v="4"/>
    <s v="GNR_ST_MSW_BP_E-24_LS-220-MW-FEED_Y-2030"/>
    <n v="150.73810125957601"/>
  </r>
  <r>
    <x v="0"/>
    <x v="1"/>
    <x v="1"/>
    <x v="2"/>
    <x v="3"/>
    <s v="FI_medium"/>
    <x v="1"/>
    <x v="1"/>
    <s v="GNR_HP_ELEC_GROUND-WTR_COP-380_LS-4-MW_Y-2030"/>
    <n v="518.81828837000796"/>
  </r>
  <r>
    <x v="0"/>
    <x v="1"/>
    <x v="1"/>
    <x v="2"/>
    <x v="3"/>
    <s v="FI_medium"/>
    <x v="0"/>
    <x v="0"/>
    <s v="GNR_HS_HEAT_PIT_L-DEC_E-91_Y-2030"/>
    <n v="8017.12411608817"/>
  </r>
  <r>
    <x v="0"/>
    <x v="1"/>
    <x v="1"/>
    <x v="2"/>
    <x v="3"/>
    <s v="FI_medium_gas"/>
    <x v="1"/>
    <x v="1"/>
    <s v="GNR_HP_ELEC_GROUND-WTR_COP-380_LS-4-MW_Y-2030"/>
    <n v="112.925699837023"/>
  </r>
  <r>
    <x v="0"/>
    <x v="1"/>
    <x v="1"/>
    <x v="2"/>
    <x v="3"/>
    <s v="FI_small"/>
    <x v="1"/>
    <x v="1"/>
    <s v="GNR_HP_ELEC_GROUND-WTR_COP-380_LS-4-MW_Y-2030"/>
    <n v="59.484957903866302"/>
  </r>
  <r>
    <x v="0"/>
    <x v="1"/>
    <x v="2"/>
    <x v="2"/>
    <x v="3"/>
    <s v="FI_IND"/>
    <x v="0"/>
    <x v="0"/>
    <s v="GNR_HS_HEAT_PIT_L-CEN_E-90_Y-2050"/>
    <n v="119265.585396448"/>
  </r>
  <r>
    <x v="0"/>
    <x v="1"/>
    <x v="2"/>
    <x v="2"/>
    <x v="3"/>
    <s v="FI_IND"/>
    <x v="4"/>
    <x v="4"/>
    <s v="GNR_ST_MSW_BP_E-25_LS-220-MW-FEED_Y-2050"/>
    <n v="1270.1790099856401"/>
  </r>
  <r>
    <x v="0"/>
    <x v="1"/>
    <x v="2"/>
    <x v="2"/>
    <x v="3"/>
    <s v="FI_large"/>
    <x v="0"/>
    <x v="0"/>
    <s v="GNR_HS_HEAT_PIT_L-CEN_E-90_Y-2050"/>
    <n v="46925.362288367498"/>
  </r>
  <r>
    <x v="0"/>
    <x v="1"/>
    <x v="2"/>
    <x v="2"/>
    <x v="3"/>
    <s v="FI_large"/>
    <x v="4"/>
    <x v="4"/>
    <s v="GNR_ST_MSW_BP_E-25_LS-220-MW-FEED_Y-2050"/>
    <n v="61.514094835951802"/>
  </r>
  <r>
    <x v="0"/>
    <x v="1"/>
    <x v="2"/>
    <x v="2"/>
    <x v="3"/>
    <s v="FI_large_gas"/>
    <x v="0"/>
    <x v="0"/>
    <s v="GNR_HS_HEAT_PIT_L-CEN_E-90_Y-2050"/>
    <n v="147577.323440671"/>
  </r>
  <r>
    <x v="0"/>
    <x v="1"/>
    <x v="2"/>
    <x v="2"/>
    <x v="3"/>
    <s v="FI_large_gas"/>
    <x v="4"/>
    <x v="4"/>
    <s v="GNR_ST_MSW_BP_E-25_LS-220-MW-FEED_Y-2050"/>
    <n v="274.06447391478201"/>
  </r>
  <r>
    <x v="0"/>
    <x v="1"/>
    <x v="2"/>
    <x v="2"/>
    <x v="3"/>
    <s v="FI_large_gas"/>
    <x v="7"/>
    <x v="4"/>
    <s v="GNR_ST_WOODCHI_BP_E-29_LS-600-MW-FEED_Y-2050"/>
    <n v="71.487478561734093"/>
  </r>
  <r>
    <x v="0"/>
    <x v="1"/>
    <x v="2"/>
    <x v="2"/>
    <x v="3"/>
    <s v="FI_medium"/>
    <x v="1"/>
    <x v="1"/>
    <s v="GNR_HP_ELEC_GROUND-WTR_COP-410_LS-4-MW_Y-2050"/>
    <n v="121.677259544903"/>
  </r>
  <r>
    <x v="0"/>
    <x v="1"/>
    <x v="2"/>
    <x v="2"/>
    <x v="3"/>
    <s v="FI_medium"/>
    <x v="0"/>
    <x v="0"/>
    <s v="GNR_HS_HEAT_PIT_L-DEC_E-91_Y-2050"/>
    <n v="90570.926862200402"/>
  </r>
  <r>
    <x v="0"/>
    <x v="1"/>
    <x v="2"/>
    <x v="2"/>
    <x v="3"/>
    <s v="FI_medium_gas"/>
    <x v="1"/>
    <x v="1"/>
    <s v="GNR_HP_ELEC_GROUND-WTR_COP-410_LS-4-MW_Y-2050"/>
    <n v="271.119355399624"/>
  </r>
  <r>
    <x v="0"/>
    <x v="1"/>
    <x v="2"/>
    <x v="2"/>
    <x v="3"/>
    <s v="FI_medium_gas"/>
    <x v="0"/>
    <x v="0"/>
    <s v="GNR_HS_HEAT_PIT_L-DEC_E-91_Y-2050"/>
    <n v="50297.554774196098"/>
  </r>
  <r>
    <x v="0"/>
    <x v="1"/>
    <x v="2"/>
    <x v="2"/>
    <x v="3"/>
    <s v="FI_small"/>
    <x v="1"/>
    <x v="1"/>
    <s v="GNR_HP_ELEC_GROUND-WTR_COP-410_LS-4-MW_Y-2050"/>
    <n v="230.23111062952"/>
  </r>
  <r>
    <x v="0"/>
    <x v="1"/>
    <x v="2"/>
    <x v="2"/>
    <x v="3"/>
    <s v="FI_small"/>
    <x v="0"/>
    <x v="0"/>
    <s v="GNR_HS_HEAT_PIT_L-DEC_E-91_Y-2050"/>
    <n v="32054.505987261698"/>
  </r>
  <r>
    <x v="0"/>
    <x v="1"/>
    <x v="2"/>
    <x v="2"/>
    <x v="3"/>
    <s v="FI_small_gas"/>
    <x v="1"/>
    <x v="1"/>
    <s v="GNR_HP_ELEC_GROUND-WTR_COP-410_LS-4-MW_Y-2050"/>
    <n v="60.072215286547397"/>
  </r>
  <r>
    <x v="0"/>
    <x v="1"/>
    <x v="2"/>
    <x v="2"/>
    <x v="3"/>
    <s v="FI_small_gas"/>
    <x v="0"/>
    <x v="0"/>
    <s v="GNR_HS_HEAT_PIT_L-DEC_E-91_Y-2050"/>
    <n v="7186.6376276156998"/>
  </r>
  <r>
    <x v="0"/>
    <x v="1"/>
    <x v="0"/>
    <x v="3"/>
    <x v="4"/>
    <s v="DE4-E_A"/>
    <x v="1"/>
    <x v="7"/>
    <s v="GNR_ES_ELEC_BAT-LITHIO_E-95_Y-16-29"/>
    <n v="60.835476792253601"/>
  </r>
  <r>
    <x v="0"/>
    <x v="1"/>
    <x v="0"/>
    <x v="3"/>
    <x v="4"/>
    <s v="DE4-E_A"/>
    <x v="0"/>
    <x v="0"/>
    <s v="GNR_HS_HEAT_PIT_L-CEN_E-90_Y-2020"/>
    <n v="636537.95445927803"/>
  </r>
  <r>
    <x v="0"/>
    <x v="1"/>
    <x v="1"/>
    <x v="3"/>
    <x v="4"/>
    <s v="DE4-E_A"/>
    <x v="4"/>
    <x v="4"/>
    <s v="GNR_ST_MSW_BP_E-24_LS-220-MW-FEED_Y-2030"/>
    <n v="957.804482102365"/>
  </r>
  <r>
    <x v="0"/>
    <x v="1"/>
    <x v="1"/>
    <x v="3"/>
    <x v="4"/>
    <s v="DE4-E_A"/>
    <x v="6"/>
    <x v="8"/>
    <s v="GNR_SH_SUN_LS_Y-2030"/>
    <n v="2883.1828424730002"/>
  </r>
  <r>
    <x v="0"/>
    <x v="1"/>
    <x v="1"/>
    <x v="3"/>
    <x v="4"/>
    <s v="DE4-E_Offshore_A"/>
    <x v="2"/>
    <x v="2"/>
    <s v="GNR_WT_WIND_OFF_L-NS_Y-2030"/>
    <n v="7028.5173156348801"/>
  </r>
  <r>
    <x v="0"/>
    <x v="1"/>
    <x v="2"/>
    <x v="3"/>
    <x v="4"/>
    <s v="DE4-E_A"/>
    <x v="1"/>
    <x v="7"/>
    <s v="GNR_ES_ELEC_BAT-LITHIO_E-97_Y-30-50"/>
    <n v="105.426401630915"/>
  </r>
  <r>
    <x v="0"/>
    <x v="1"/>
    <x v="2"/>
    <x v="3"/>
    <x v="4"/>
    <s v="DE4-E_A"/>
    <x v="0"/>
    <x v="0"/>
    <s v="GNR_HS_HEAT_PIT_L-CEN_E-90_Y-2050"/>
    <n v="293352.271733245"/>
  </r>
  <r>
    <x v="0"/>
    <x v="1"/>
    <x v="2"/>
    <x v="3"/>
    <x v="4"/>
    <s v="DE4-E_A"/>
    <x v="4"/>
    <x v="4"/>
    <s v="GNR_ST_MSW_BP_E-25_LS-220-MW-FEED_Y-2050"/>
    <n v="315.51691607183398"/>
  </r>
  <r>
    <x v="0"/>
    <x v="1"/>
    <x v="2"/>
    <x v="3"/>
    <x v="4"/>
    <s v="DE4-E_Offshore_A"/>
    <x v="2"/>
    <x v="2"/>
    <s v="GNR_WT_WIND_OFF_L-NS_Y-2050"/>
    <n v="34249.098313950497"/>
  </r>
  <r>
    <x v="0"/>
    <x v="1"/>
    <x v="0"/>
    <x v="3"/>
    <x v="5"/>
    <s v="DE4-N_A"/>
    <x v="1"/>
    <x v="7"/>
    <s v="GNR_ES_ELEC_BAT-LITHIO_E-95_Y-16-29"/>
    <n v="7.1180555555555594E-2"/>
  </r>
  <r>
    <x v="0"/>
    <x v="1"/>
    <x v="0"/>
    <x v="3"/>
    <x v="5"/>
    <s v="DE4-N_A"/>
    <x v="0"/>
    <x v="0"/>
    <s v="GNR_HS_HEAT_PIT_L-CEN_E-90_Y-2020"/>
    <n v="66519.193309949696"/>
  </r>
  <r>
    <x v="0"/>
    <x v="1"/>
    <x v="0"/>
    <x v="3"/>
    <x v="5"/>
    <s v="DE4-N_A"/>
    <x v="4"/>
    <x v="4"/>
    <s v="GNR_ST_MSW_BP_E-23_LS-220-MW-FEED_Y-2020"/>
    <n v="63.3261066698118"/>
  </r>
  <r>
    <x v="0"/>
    <x v="1"/>
    <x v="0"/>
    <x v="3"/>
    <x v="5"/>
    <s v="DE4-N_A"/>
    <x v="6"/>
    <x v="8"/>
    <s v="GNR_SH_SUN_LS_Y-2020"/>
    <n v="1050.18899845296"/>
  </r>
  <r>
    <x v="0"/>
    <x v="1"/>
    <x v="0"/>
    <x v="3"/>
    <x v="5"/>
    <s v="DE4-N_A"/>
    <x v="2"/>
    <x v="2"/>
    <s v="GNR_WT_WIND_ON_LS_Y-2020"/>
    <n v="8512.3700000000008"/>
  </r>
  <r>
    <x v="0"/>
    <x v="1"/>
    <x v="1"/>
    <x v="3"/>
    <x v="5"/>
    <s v="DE4-N_A"/>
    <x v="1"/>
    <x v="7"/>
    <s v="GNR_ES_ELEC_BAT-LITHIO_E-97_Y-30-50"/>
    <n v="0.225920893719807"/>
  </r>
  <r>
    <x v="0"/>
    <x v="1"/>
    <x v="1"/>
    <x v="3"/>
    <x v="5"/>
    <s v="DE4-N_A"/>
    <x v="0"/>
    <x v="0"/>
    <s v="GNR_HS_HEAT_PIT_L-CEN_E-90_Y-2030"/>
    <n v="31432.330739679401"/>
  </r>
  <r>
    <x v="0"/>
    <x v="1"/>
    <x v="1"/>
    <x v="3"/>
    <x v="5"/>
    <s v="DE4-N_A"/>
    <x v="4"/>
    <x v="4"/>
    <s v="GNR_ST_MSW_BP_E-24_LS-220-MW-FEED_Y-2030"/>
    <n v="304.09983264749098"/>
  </r>
  <r>
    <x v="0"/>
    <x v="1"/>
    <x v="2"/>
    <x v="3"/>
    <x v="5"/>
    <s v="DE4-N_A"/>
    <x v="1"/>
    <x v="7"/>
    <s v="GNR_ES_ELEC_BAT-LITHIO_E-97_Y-30-50"/>
    <n v="1.4480109741648399"/>
  </r>
  <r>
    <x v="0"/>
    <x v="1"/>
    <x v="2"/>
    <x v="3"/>
    <x v="5"/>
    <s v="DE4-N_A"/>
    <x v="0"/>
    <x v="6"/>
    <s v="GNR_HS_HEAT_WTR-TANK_LS_E-95_Y-2010"/>
    <n v="913.06533138272005"/>
  </r>
  <r>
    <x v="0"/>
    <x v="1"/>
    <x v="2"/>
    <x v="3"/>
    <x v="5"/>
    <s v="DE4-N_A"/>
    <x v="0"/>
    <x v="0"/>
    <s v="GNR_HS_HEAT_PIT_L-CEN_E-90_Y-2050"/>
    <n v="104478.46536293199"/>
  </r>
  <r>
    <x v="0"/>
    <x v="1"/>
    <x v="2"/>
    <x v="3"/>
    <x v="5"/>
    <s v="DE4-N_A"/>
    <x v="4"/>
    <x v="4"/>
    <s v="GNR_ST_MSW_BP_E-25_LS-220-MW-FEED_Y-2050"/>
    <n v="136.71979551587199"/>
  </r>
  <r>
    <x v="0"/>
    <x v="1"/>
    <x v="2"/>
    <x v="3"/>
    <x v="5"/>
    <s v="DE4-N_Offshore_A"/>
    <x v="2"/>
    <x v="2"/>
    <s v="GNR_WT_WIND_OFF_L-NS_Y-2050"/>
    <n v="8175.8303354666496"/>
  </r>
  <r>
    <x v="0"/>
    <x v="1"/>
    <x v="0"/>
    <x v="3"/>
    <x v="6"/>
    <s v="DE4-S_A"/>
    <x v="1"/>
    <x v="7"/>
    <s v="GNR_ES_ELEC_BAT-LITHIO_E-95_Y-16-29"/>
    <n v="1095.0331481329699"/>
  </r>
  <r>
    <x v="0"/>
    <x v="1"/>
    <x v="0"/>
    <x v="3"/>
    <x v="6"/>
    <s v="DE4-S_A"/>
    <x v="0"/>
    <x v="0"/>
    <s v="GNR_HS_HEAT_PIT_L-CEN_E-90_Y-2020"/>
    <n v="393841.31951447797"/>
  </r>
  <r>
    <x v="0"/>
    <x v="1"/>
    <x v="1"/>
    <x v="3"/>
    <x v="6"/>
    <s v="DE4-S_A"/>
    <x v="4"/>
    <x v="4"/>
    <s v="GNR_ST_MSW_BP_E-24_LS-220-MW-FEED_Y-2030"/>
    <n v="717.82573546634103"/>
  </r>
  <r>
    <x v="0"/>
    <x v="1"/>
    <x v="2"/>
    <x v="3"/>
    <x v="6"/>
    <s v="DE4-S_A"/>
    <x v="0"/>
    <x v="0"/>
    <s v="GNR_HS_HEAT_PIT_L-CEN_E-90_Y-2050"/>
    <n v="215078.57966039699"/>
  </r>
  <r>
    <x v="0"/>
    <x v="1"/>
    <x v="2"/>
    <x v="3"/>
    <x v="6"/>
    <s v="DE4-S_A"/>
    <x v="4"/>
    <x v="4"/>
    <s v="GNR_ST_MSW_BP_E-25_LS-220-MW-FEED_Y-2050"/>
    <n v="168.64206174159801"/>
  </r>
  <r>
    <x v="0"/>
    <x v="1"/>
    <x v="0"/>
    <x v="3"/>
    <x v="7"/>
    <s v="DE4-W_A"/>
    <x v="1"/>
    <x v="7"/>
    <s v="GNR_ES_ELEC_BAT-LITHIO_E-95_Y-16-29"/>
    <n v="591.84918219188705"/>
  </r>
  <r>
    <x v="0"/>
    <x v="1"/>
    <x v="0"/>
    <x v="3"/>
    <x v="7"/>
    <s v="DE4-W_A"/>
    <x v="0"/>
    <x v="0"/>
    <s v="GNR_HS_HEAT_PIT_L-CEN_E-90_Y-2020"/>
    <n v="334151.23777361598"/>
  </r>
  <r>
    <x v="0"/>
    <x v="1"/>
    <x v="0"/>
    <x v="3"/>
    <x v="7"/>
    <s v="DE4-W_Offshore_A"/>
    <x v="2"/>
    <x v="2"/>
    <s v="GNR_WT_WIND_OFF_L-NS_Y-2020"/>
    <n v="25204.767826020699"/>
  </r>
  <r>
    <x v="0"/>
    <x v="1"/>
    <x v="1"/>
    <x v="3"/>
    <x v="7"/>
    <s v="DE4-W_A"/>
    <x v="1"/>
    <x v="3"/>
    <s v="GNR_ELYS_ELEC_SOEC_Y-20"/>
    <n v="4332.4571895098597"/>
  </r>
  <r>
    <x v="0"/>
    <x v="1"/>
    <x v="1"/>
    <x v="3"/>
    <x v="7"/>
    <s v="DE4-W_A"/>
    <x v="0"/>
    <x v="0"/>
    <s v="GNR_HS_HEAT_PIT_L-CEN_E-90_Y-2030"/>
    <n v="171318.01359014699"/>
  </r>
  <r>
    <x v="0"/>
    <x v="1"/>
    <x v="1"/>
    <x v="3"/>
    <x v="7"/>
    <s v="DE4-W_A"/>
    <x v="3"/>
    <x v="3"/>
    <s v="GNR_FC_H2_SOFCC_Y-30"/>
    <n v="2547.4848274318001"/>
  </r>
  <r>
    <x v="0"/>
    <x v="1"/>
    <x v="1"/>
    <x v="3"/>
    <x v="7"/>
    <s v="DE4-W_A"/>
    <x v="3"/>
    <x v="3"/>
    <s v="GNR_H2S_H2-UND_Y-30"/>
    <n v="715255.355394313"/>
  </r>
  <r>
    <x v="0"/>
    <x v="1"/>
    <x v="1"/>
    <x v="3"/>
    <x v="7"/>
    <s v="DE4-W_A"/>
    <x v="4"/>
    <x v="4"/>
    <s v="GNR_ST_MSW_BP_E-24_LS-220-MW-FEED_Y-2030"/>
    <n v="57.676442570390002"/>
  </r>
  <r>
    <x v="0"/>
    <x v="1"/>
    <x v="1"/>
    <x v="3"/>
    <x v="7"/>
    <s v="DE4-W_A"/>
    <x v="7"/>
    <x v="4"/>
    <s v="GNR_ST_WOODCHI_BP_E-29_LS-600-MW-FEED_Y-2030"/>
    <n v="357.659899651822"/>
  </r>
  <r>
    <x v="0"/>
    <x v="1"/>
    <x v="1"/>
    <x v="3"/>
    <x v="7"/>
    <s v="DE4-W_Offshore_A"/>
    <x v="2"/>
    <x v="2"/>
    <s v="GNR_WT_WIND_OFF_L-NS_Y-2030"/>
    <n v="47123.793662197299"/>
  </r>
  <r>
    <x v="0"/>
    <x v="1"/>
    <x v="2"/>
    <x v="3"/>
    <x v="7"/>
    <s v="DE4-W_A"/>
    <x v="1"/>
    <x v="7"/>
    <s v="GNR_ES_ELEC_BAT-LITHIO_E-97_Y-30-50"/>
    <n v="1836.4657481368999"/>
  </r>
  <r>
    <x v="0"/>
    <x v="1"/>
    <x v="2"/>
    <x v="3"/>
    <x v="7"/>
    <s v="DE4-W_A"/>
    <x v="1"/>
    <x v="3"/>
    <s v="GNR_ELYS_ELEC_SOEC_Y-20"/>
    <n v="11872.123406892801"/>
  </r>
  <r>
    <x v="0"/>
    <x v="1"/>
    <x v="2"/>
    <x v="3"/>
    <x v="7"/>
    <s v="DE4-W_A"/>
    <x v="0"/>
    <x v="6"/>
    <s v="GNR_HS_HEAT_WTR-TANK_LS_E-95_Y-2010"/>
    <n v="22155.255595975999"/>
  </r>
  <r>
    <x v="0"/>
    <x v="1"/>
    <x v="2"/>
    <x v="3"/>
    <x v="7"/>
    <s v="DE4-W_A"/>
    <x v="0"/>
    <x v="0"/>
    <s v="GNR_HS_HEAT_PIT_L-CEN_E-90_Y-2050"/>
    <n v="184225.070154099"/>
  </r>
  <r>
    <x v="0"/>
    <x v="1"/>
    <x v="2"/>
    <x v="3"/>
    <x v="7"/>
    <s v="DE4-W_A"/>
    <x v="3"/>
    <x v="3"/>
    <s v="GNR_FC_H2_SOFCC_Y-50"/>
    <n v="7329.8489914156298"/>
  </r>
  <r>
    <x v="0"/>
    <x v="1"/>
    <x v="2"/>
    <x v="3"/>
    <x v="7"/>
    <s v="DE4-W_A"/>
    <x v="3"/>
    <x v="3"/>
    <s v="GNR_H2S_H2-UND_Y-30"/>
    <n v="1244740.8950574801"/>
  </r>
  <r>
    <x v="0"/>
    <x v="1"/>
    <x v="2"/>
    <x v="3"/>
    <x v="7"/>
    <s v="DE4-W_A"/>
    <x v="4"/>
    <x v="4"/>
    <s v="GNR_ST_MSW_BP_E-25_LS-220-MW-FEED_Y-2050"/>
    <n v="941.687174503346"/>
  </r>
  <r>
    <x v="0"/>
    <x v="1"/>
    <x v="2"/>
    <x v="3"/>
    <x v="7"/>
    <s v="DE4-W_Offshore_A"/>
    <x v="2"/>
    <x v="2"/>
    <s v="GNR_WT_WIND_OFF_L-NS_Y-2050"/>
    <n v="43057.959535530099"/>
  </r>
  <r>
    <x v="0"/>
    <x v="1"/>
    <x v="0"/>
    <x v="4"/>
    <x v="8"/>
    <s v="LV_A"/>
    <x v="2"/>
    <x v="2"/>
    <s v="GNR_WT_WIND_ON_LS_Y-2020"/>
    <n v="3530.4708420447801"/>
  </r>
  <r>
    <x v="0"/>
    <x v="1"/>
    <x v="1"/>
    <x v="4"/>
    <x v="8"/>
    <s v="LV_A"/>
    <x v="1"/>
    <x v="7"/>
    <s v="GNR_ES_ELEC_BAT-LITHIO_E-97_Y-30-50"/>
    <n v="390.69159292790903"/>
  </r>
  <r>
    <x v="0"/>
    <x v="1"/>
    <x v="1"/>
    <x v="4"/>
    <x v="8"/>
    <s v="LV_A"/>
    <x v="6"/>
    <x v="5"/>
    <s v="GNR_PV_SUN_LS-4-MW_Y-2030"/>
    <n v="5141.7996078307997"/>
  </r>
  <r>
    <x v="0"/>
    <x v="1"/>
    <x v="2"/>
    <x v="4"/>
    <x v="8"/>
    <s v="LV_A"/>
    <x v="1"/>
    <x v="7"/>
    <s v="GNR_ES_ELEC_BAT-LITHIO_E-97_Y-30-50"/>
    <n v="1820.7765929173299"/>
  </r>
  <r>
    <x v="0"/>
    <x v="1"/>
    <x v="2"/>
    <x v="4"/>
    <x v="8"/>
    <s v="LV_A"/>
    <x v="6"/>
    <x v="5"/>
    <s v="GNR_PV_SUN_LS-4-MW_Y-2050"/>
    <n v="2501.7318708421599"/>
  </r>
  <r>
    <x v="0"/>
    <x v="1"/>
    <x v="0"/>
    <x v="5"/>
    <x v="9"/>
    <s v="LT_A"/>
    <x v="1"/>
    <x v="7"/>
    <s v="GNR_ES_ELEC_BAT-LITHIO_E-95_Y-16-29"/>
    <n v="252.43322195235001"/>
  </r>
  <r>
    <x v="0"/>
    <x v="1"/>
    <x v="1"/>
    <x v="5"/>
    <x v="9"/>
    <s v="LT_A"/>
    <x v="1"/>
    <x v="7"/>
    <s v="GNR_ES_ELEC_BAT-LITHIO_E-97_Y-30-50"/>
    <n v="23193.501406642099"/>
  </r>
  <r>
    <x v="0"/>
    <x v="1"/>
    <x v="1"/>
    <x v="5"/>
    <x v="9"/>
    <s v="LT_A"/>
    <x v="6"/>
    <x v="5"/>
    <s v="GNR_PV_SUN_LS-4-MW_Y-2030"/>
    <n v="197645.58018178199"/>
  </r>
  <r>
    <x v="0"/>
    <x v="1"/>
    <x v="2"/>
    <x v="5"/>
    <x v="9"/>
    <s v="LT_A"/>
    <x v="1"/>
    <x v="7"/>
    <s v="GNR_ES_ELEC_BAT-LITHIO_E-97_Y-30-50"/>
    <n v="44217.025053284"/>
  </r>
  <r>
    <x v="0"/>
    <x v="1"/>
    <x v="0"/>
    <x v="6"/>
    <x v="10"/>
    <s v="NL_A"/>
    <x v="1"/>
    <x v="7"/>
    <s v="GNR_ES_ELEC_BAT-LITHIO_E-95_Y-16-29"/>
    <n v="984.68644880960005"/>
  </r>
  <r>
    <x v="0"/>
    <x v="1"/>
    <x v="0"/>
    <x v="6"/>
    <x v="10"/>
    <s v="NL_A"/>
    <x v="2"/>
    <x v="2"/>
    <s v="GNR_WT_WIND_ON_LS_Y-2020"/>
    <n v="6987"/>
  </r>
  <r>
    <x v="0"/>
    <x v="1"/>
    <x v="1"/>
    <x v="6"/>
    <x v="10"/>
    <s v="NL_A"/>
    <x v="1"/>
    <x v="3"/>
    <s v="GNR_ELYS_ELEC_SOEC_Y-20"/>
    <n v="1636.5275329957401"/>
  </r>
  <r>
    <x v="0"/>
    <x v="1"/>
    <x v="1"/>
    <x v="6"/>
    <x v="10"/>
    <s v="NL_A"/>
    <x v="3"/>
    <x v="3"/>
    <s v="GNR_FC_H2_SOFCC_Y-30"/>
    <n v="962.27818940149598"/>
  </r>
  <r>
    <x v="0"/>
    <x v="1"/>
    <x v="1"/>
    <x v="6"/>
    <x v="10"/>
    <s v="NL_A"/>
    <x v="3"/>
    <x v="3"/>
    <s v="GNR_H2S_H2-UND_Y-30"/>
    <n v="270178.10702426598"/>
  </r>
  <r>
    <x v="0"/>
    <x v="1"/>
    <x v="1"/>
    <x v="6"/>
    <x v="10"/>
    <s v="NL_A"/>
    <x v="2"/>
    <x v="2"/>
    <s v="GNR_WT_WIND_ON_LS_Y-2030"/>
    <n v="198.780000000001"/>
  </r>
  <r>
    <x v="0"/>
    <x v="1"/>
    <x v="2"/>
    <x v="6"/>
    <x v="10"/>
    <s v="NL_A"/>
    <x v="1"/>
    <x v="3"/>
    <s v="GNR_ELYS_ELEC_SOEC_Y-20"/>
    <n v="462.58990013589698"/>
  </r>
  <r>
    <x v="0"/>
    <x v="1"/>
    <x v="2"/>
    <x v="6"/>
    <x v="10"/>
    <s v="NL_A"/>
    <x v="1"/>
    <x v="7"/>
    <s v="GNR_ES_ELEC_BAT-LITHIO_E-97_Y-30-50"/>
    <n v="2655.8017759017998"/>
  </r>
  <r>
    <x v="0"/>
    <x v="1"/>
    <x v="2"/>
    <x v="6"/>
    <x v="10"/>
    <s v="NL_A"/>
    <x v="3"/>
    <x v="3"/>
    <s v="GNR_FC_H2_SOFCC_Y-50"/>
    <n v="285.60300434390302"/>
  </r>
  <r>
    <x v="0"/>
    <x v="1"/>
    <x v="2"/>
    <x v="6"/>
    <x v="10"/>
    <s v="NL_A"/>
    <x v="2"/>
    <x v="2"/>
    <s v="GNR_WT_WIND_ON_LS_Y-2050"/>
    <n v="10101.219999999999"/>
  </r>
  <r>
    <x v="0"/>
    <x v="1"/>
    <x v="0"/>
    <x v="7"/>
    <x v="11"/>
    <s v="NO1_A2"/>
    <x v="0"/>
    <x v="0"/>
    <s v="GNR_HS_HEAT_PIT_L-DEC_E-91_Y-2020"/>
    <n v="46760.782714465699"/>
  </r>
  <r>
    <x v="0"/>
    <x v="1"/>
    <x v="0"/>
    <x v="7"/>
    <x v="11"/>
    <s v="NO1_A3"/>
    <x v="1"/>
    <x v="1"/>
    <s v="GNR_HP_ELEC_GROUND-WTR_COP-360_LS-4-MW_Y-2020"/>
    <n v="75.1328984745887"/>
  </r>
  <r>
    <x v="0"/>
    <x v="1"/>
    <x v="0"/>
    <x v="7"/>
    <x v="11"/>
    <s v="NO1_A3"/>
    <x v="0"/>
    <x v="0"/>
    <s v="GNR_HS_HEAT_PIT_L-DEC_E-91_Y-2020"/>
    <n v="71254.032130997002"/>
  </r>
  <r>
    <x v="0"/>
    <x v="1"/>
    <x v="1"/>
    <x v="7"/>
    <x v="11"/>
    <s v="NO1_A1"/>
    <x v="1"/>
    <x v="7"/>
    <s v="GNR_ES_ELEC_BAT-LITHIO_E-97_Y-30-50"/>
    <n v="72.637164543167998"/>
  </r>
  <r>
    <x v="0"/>
    <x v="1"/>
    <x v="1"/>
    <x v="7"/>
    <x v="11"/>
    <s v="NO1_A2"/>
    <x v="1"/>
    <x v="1"/>
    <s v="GNR_HP_ELEC_GROUND-WTR_COP-380_LS-4-MW_Y-2030"/>
    <n v="329.66319559945498"/>
  </r>
  <r>
    <x v="0"/>
    <x v="1"/>
    <x v="1"/>
    <x v="7"/>
    <x v="11"/>
    <s v="NO1_A2"/>
    <x v="0"/>
    <x v="0"/>
    <s v="GNR_HS_HEAT_PIT_L-DEC_E-91_Y-2030"/>
    <n v="22926.155475713502"/>
  </r>
  <r>
    <x v="0"/>
    <x v="1"/>
    <x v="1"/>
    <x v="7"/>
    <x v="11"/>
    <s v="NO1_A3"/>
    <x v="1"/>
    <x v="1"/>
    <s v="GNR_HP_ELEC_GROUND-WTR_COP-380_LS-4-MW_Y-2030"/>
    <n v="425.64561682402598"/>
  </r>
  <r>
    <x v="0"/>
    <x v="1"/>
    <x v="1"/>
    <x v="7"/>
    <x v="11"/>
    <s v="NO1_A3"/>
    <x v="0"/>
    <x v="0"/>
    <s v="GNR_HS_HEAT_PIT_L-DEC_E-91_Y-2030"/>
    <n v="14856.328046712701"/>
  </r>
  <r>
    <x v="0"/>
    <x v="1"/>
    <x v="2"/>
    <x v="7"/>
    <x v="11"/>
    <s v="NO1_A2"/>
    <x v="1"/>
    <x v="1"/>
    <s v="GNR_HP_ELEC_GROUND-WTR_COP-410_LS-4-MW_Y-2050"/>
    <n v="99.953506164712394"/>
  </r>
  <r>
    <x v="0"/>
    <x v="1"/>
    <x v="2"/>
    <x v="7"/>
    <x v="11"/>
    <s v="NO1_A2"/>
    <x v="0"/>
    <x v="0"/>
    <s v="GNR_HS_HEAT_PIT_L-DEC_E-91_Y-2050"/>
    <n v="63122.603738676902"/>
  </r>
  <r>
    <x v="0"/>
    <x v="1"/>
    <x v="2"/>
    <x v="7"/>
    <x v="11"/>
    <s v="NO1_A3"/>
    <x v="1"/>
    <x v="1"/>
    <s v="GNR_HP_ELEC_GROUND-WTR_COP-410_LS-4-MW_Y-2050"/>
    <n v="113.951420272254"/>
  </r>
  <r>
    <x v="0"/>
    <x v="1"/>
    <x v="2"/>
    <x v="7"/>
    <x v="11"/>
    <s v="NO1_A3"/>
    <x v="0"/>
    <x v="0"/>
    <s v="GNR_HS_HEAT_PIT_L-DEC_E-91_Y-2050"/>
    <n v="77537.629697246593"/>
  </r>
  <r>
    <x v="0"/>
    <x v="1"/>
    <x v="0"/>
    <x v="7"/>
    <x v="12"/>
    <s v="NO2_A2"/>
    <x v="0"/>
    <x v="0"/>
    <s v="GNR_HS_HEAT_PIT_L-DEC_E-91_Y-2020"/>
    <n v="12168.533503872601"/>
  </r>
  <r>
    <x v="0"/>
    <x v="1"/>
    <x v="1"/>
    <x v="7"/>
    <x v="12"/>
    <s v="NO2_A2"/>
    <x v="1"/>
    <x v="1"/>
    <s v="GNR_HP_ELEC_GROUND-WTR_COP-380_LS-4-MW_Y-2030"/>
    <n v="21.370723603869902"/>
  </r>
  <r>
    <x v="0"/>
    <x v="1"/>
    <x v="1"/>
    <x v="7"/>
    <x v="12"/>
    <s v="NO2_A2"/>
    <x v="0"/>
    <x v="0"/>
    <s v="GNR_HS_HEAT_PIT_L-DEC_E-91_Y-2030"/>
    <n v="2205.2665304392599"/>
  </r>
  <r>
    <x v="0"/>
    <x v="1"/>
    <x v="2"/>
    <x v="7"/>
    <x v="12"/>
    <s v="NO2_A2"/>
    <x v="1"/>
    <x v="1"/>
    <s v="GNR_HP_ELEC_GROUND-WTR_COP-410_LS-4-MW_Y-2050"/>
    <n v="19.2301993412268"/>
  </r>
  <r>
    <x v="0"/>
    <x v="1"/>
    <x v="2"/>
    <x v="7"/>
    <x v="12"/>
    <s v="NO2_A2"/>
    <x v="0"/>
    <x v="0"/>
    <s v="GNR_HS_HEAT_PIT_L-DEC_E-91_Y-2050"/>
    <n v="11544.936243660401"/>
  </r>
  <r>
    <x v="0"/>
    <x v="1"/>
    <x v="2"/>
    <x v="7"/>
    <x v="12"/>
    <s v="NO2_A2"/>
    <x v="7"/>
    <x v="4"/>
    <s v="GNR_ST_WOODCHI_BP_E-29_MS-80-MW-FEED_Y-2050"/>
    <n v="17.2210489599189"/>
  </r>
  <r>
    <x v="0"/>
    <x v="1"/>
    <x v="0"/>
    <x v="7"/>
    <x v="13"/>
    <s v="NO3_A1"/>
    <x v="2"/>
    <x v="2"/>
    <s v="GNR_WT_WIND_ON_LS_Y-2020"/>
    <n v="4397.55"/>
  </r>
  <r>
    <x v="0"/>
    <x v="1"/>
    <x v="0"/>
    <x v="7"/>
    <x v="13"/>
    <s v="NO3_A2"/>
    <x v="0"/>
    <x v="0"/>
    <s v="GNR_HS_HEAT_PIT_L-DEC_E-91_Y-2020"/>
    <n v="4679.4888635181696"/>
  </r>
  <r>
    <x v="0"/>
    <x v="1"/>
    <x v="0"/>
    <x v="7"/>
    <x v="13"/>
    <s v="NO3_A3"/>
    <x v="0"/>
    <x v="0"/>
    <s v="GNR_HS_HEAT_PIT_L-DEC_E-91_Y-2020"/>
    <n v="13330.7600391753"/>
  </r>
  <r>
    <x v="0"/>
    <x v="1"/>
    <x v="1"/>
    <x v="7"/>
    <x v="13"/>
    <s v="NO3_A1"/>
    <x v="1"/>
    <x v="7"/>
    <s v="GNR_ES_ELEC_BAT-LITHIO_E-97_Y-30-50"/>
    <n v="30.931338647194799"/>
  </r>
  <r>
    <x v="0"/>
    <x v="1"/>
    <x v="1"/>
    <x v="7"/>
    <x v="13"/>
    <s v="NO3_A1"/>
    <x v="2"/>
    <x v="2"/>
    <s v="GNR_WT_WIND_ON_LS_Y-2030"/>
    <n v="249.349999999999"/>
  </r>
  <r>
    <x v="0"/>
    <x v="1"/>
    <x v="1"/>
    <x v="7"/>
    <x v="13"/>
    <s v="NO3_A2"/>
    <x v="1"/>
    <x v="1"/>
    <s v="GNR_HP_ELEC_GROUND-WTR_COP-380_LS-4-MW_Y-2030"/>
    <n v="22.8025230975224"/>
  </r>
  <r>
    <x v="0"/>
    <x v="1"/>
    <x v="1"/>
    <x v="7"/>
    <x v="13"/>
    <s v="NO3_A2"/>
    <x v="0"/>
    <x v="0"/>
    <s v="GNR_HS_HEAT_PIT_L-DEC_E-91_Y-2030"/>
    <n v="2780.2949336138199"/>
  </r>
  <r>
    <x v="0"/>
    <x v="1"/>
    <x v="1"/>
    <x v="7"/>
    <x v="13"/>
    <s v="NO3_A3"/>
    <x v="1"/>
    <x v="1"/>
    <s v="GNR_HP_ELEC_GROUND-WTR_COP-380_LS-4-MW_Y-2030"/>
    <n v="163.37210016307199"/>
  </r>
  <r>
    <x v="0"/>
    <x v="1"/>
    <x v="1"/>
    <x v="7"/>
    <x v="13"/>
    <s v="NO3_A3"/>
    <x v="0"/>
    <x v="0"/>
    <s v="GNR_HS_HEAT_PIT_L-DEC_E-91_Y-2030"/>
    <n v="19193.151868512199"/>
  </r>
  <r>
    <x v="0"/>
    <x v="1"/>
    <x v="1"/>
    <x v="7"/>
    <x v="13"/>
    <s v="NO3_Offshore"/>
    <x v="2"/>
    <x v="2"/>
    <s v="GNR_WT_WIND_OFF_L-NS_Y-2030"/>
    <n v="3024.65358321953"/>
  </r>
  <r>
    <x v="0"/>
    <x v="1"/>
    <x v="2"/>
    <x v="7"/>
    <x v="13"/>
    <s v="NO3_A1"/>
    <x v="1"/>
    <x v="3"/>
    <s v="GNR_ELYS_ELEC_SOEC_Y-20"/>
    <n v="599.41334436237298"/>
  </r>
  <r>
    <x v="0"/>
    <x v="1"/>
    <x v="2"/>
    <x v="7"/>
    <x v="13"/>
    <s v="NO3_A1"/>
    <x v="3"/>
    <x v="3"/>
    <s v="GNR_FC_H2_SOFCC_Y-50"/>
    <n v="370.07779880932901"/>
  </r>
  <r>
    <x v="0"/>
    <x v="1"/>
    <x v="2"/>
    <x v="7"/>
    <x v="13"/>
    <s v="NO3_A1"/>
    <x v="3"/>
    <x v="3"/>
    <s v="GNR_H2S_H2-UND_Y-30"/>
    <n v="58742.5077475125"/>
  </r>
  <r>
    <x v="0"/>
    <x v="1"/>
    <x v="2"/>
    <x v="7"/>
    <x v="13"/>
    <s v="NO3_A1"/>
    <x v="2"/>
    <x v="2"/>
    <s v="GNR_WT_WIND_ON_LS_Y-2050"/>
    <n v="5162.6499999999996"/>
  </r>
  <r>
    <x v="0"/>
    <x v="1"/>
    <x v="2"/>
    <x v="7"/>
    <x v="13"/>
    <s v="NO3_A2"/>
    <x v="1"/>
    <x v="1"/>
    <s v="GNR_HP_ELEC_GROUND-WTR_COP-410_LS-4-MW_Y-2050"/>
    <n v="31.206705037912801"/>
  </r>
  <r>
    <x v="0"/>
    <x v="1"/>
    <x v="2"/>
    <x v="7"/>
    <x v="13"/>
    <s v="NO3_A2"/>
    <x v="0"/>
    <x v="0"/>
    <s v="GNR_HS_HEAT_PIT_L-DEC_E-91_Y-2050"/>
    <n v="5950.1559365366202"/>
  </r>
  <r>
    <x v="0"/>
    <x v="1"/>
    <x v="2"/>
    <x v="7"/>
    <x v="13"/>
    <s v="NO3_A2"/>
    <x v="3"/>
    <x v="3"/>
    <s v="GNR_H2S_H2-UND_Y-30"/>
    <n v="40216.024534835502"/>
  </r>
  <r>
    <x v="0"/>
    <x v="1"/>
    <x v="2"/>
    <x v="7"/>
    <x v="13"/>
    <s v="NO3_A3"/>
    <x v="1"/>
    <x v="1"/>
    <s v="GNR_HP_ELEC_GROUND-WTR_COP-410_LS-4-MW_Y-2050"/>
    <n v="39.4369522364738"/>
  </r>
  <r>
    <x v="0"/>
    <x v="1"/>
    <x v="2"/>
    <x v="7"/>
    <x v="13"/>
    <s v="NO3_A3"/>
    <x v="0"/>
    <x v="0"/>
    <s v="GNR_HS_HEAT_PIT_L-DEC_E-91_Y-2050"/>
    <n v="28082.377792490599"/>
  </r>
  <r>
    <x v="0"/>
    <x v="1"/>
    <x v="2"/>
    <x v="7"/>
    <x v="13"/>
    <s v="NO3_Offshore"/>
    <x v="2"/>
    <x v="2"/>
    <s v="GNR_WT_WIND_OFF_L-NS_Y-2050"/>
    <n v="2535.0917787537301"/>
  </r>
  <r>
    <x v="0"/>
    <x v="1"/>
    <x v="0"/>
    <x v="7"/>
    <x v="14"/>
    <s v="NO4_A1"/>
    <x v="1"/>
    <x v="1"/>
    <s v="GNR_BO_ELEC_E-99_LS-10-MW-FEED_Y-2020"/>
    <n v="315.51335173561699"/>
  </r>
  <r>
    <x v="0"/>
    <x v="1"/>
    <x v="0"/>
    <x v="7"/>
    <x v="14"/>
    <s v="NO4_A1"/>
    <x v="0"/>
    <x v="0"/>
    <s v="GNR_HS_HEAT_PIT_L-CEN_E-90_Y-2020"/>
    <n v="31518.646385385"/>
  </r>
  <r>
    <x v="0"/>
    <x v="1"/>
    <x v="0"/>
    <x v="7"/>
    <x v="14"/>
    <s v="NO4_A2"/>
    <x v="0"/>
    <x v="0"/>
    <s v="GNR_HS_HEAT_PIT_L-DEC_E-91_Y-2020"/>
    <n v="4520.1900176856998"/>
  </r>
  <r>
    <x v="0"/>
    <x v="1"/>
    <x v="1"/>
    <x v="7"/>
    <x v="14"/>
    <s v="NO4_A1"/>
    <x v="1"/>
    <x v="1"/>
    <s v="GNR_BO_ELEC_E-99_LS-10-MW-FEED_Y-2030"/>
    <n v="16.901572986143201"/>
  </r>
  <r>
    <x v="0"/>
    <x v="1"/>
    <x v="1"/>
    <x v="7"/>
    <x v="14"/>
    <s v="NO4_A1"/>
    <x v="2"/>
    <x v="2"/>
    <s v="GNR_WT_WIND_ON_LS_Y-2030"/>
    <n v="309.41600860865702"/>
  </r>
  <r>
    <x v="0"/>
    <x v="1"/>
    <x v="1"/>
    <x v="7"/>
    <x v="14"/>
    <s v="NO4_A2"/>
    <x v="0"/>
    <x v="0"/>
    <s v="GNR_HS_HEAT_PIT_L-DEC_E-91_Y-2030"/>
    <n v="894.17684440950597"/>
  </r>
  <r>
    <x v="0"/>
    <x v="1"/>
    <x v="2"/>
    <x v="7"/>
    <x v="14"/>
    <s v="NO4_A1"/>
    <x v="1"/>
    <x v="3"/>
    <s v="GNR_ELYS_ELEC_SOEC_Y-20"/>
    <n v="171.058001821196"/>
  </r>
  <r>
    <x v="0"/>
    <x v="1"/>
    <x v="2"/>
    <x v="7"/>
    <x v="14"/>
    <s v="NO4_A1"/>
    <x v="3"/>
    <x v="3"/>
    <s v="GNR_FC_H2_SOFCC_Y-50"/>
    <n v="105.611210324406"/>
  </r>
  <r>
    <x v="0"/>
    <x v="1"/>
    <x v="2"/>
    <x v="7"/>
    <x v="14"/>
    <s v="NO4_A1"/>
    <x v="3"/>
    <x v="3"/>
    <s v="GNR_H2S_H2-UND_Y-30"/>
    <n v="28240.360269896199"/>
  </r>
  <r>
    <x v="0"/>
    <x v="1"/>
    <x v="2"/>
    <x v="7"/>
    <x v="14"/>
    <s v="NO4_A1"/>
    <x v="2"/>
    <x v="2"/>
    <s v="GNR_WT_WIND_ON_LS_Y-2050"/>
    <n v="713.10080852739497"/>
  </r>
  <r>
    <x v="0"/>
    <x v="1"/>
    <x v="2"/>
    <x v="7"/>
    <x v="14"/>
    <s v="NO4_A2"/>
    <x v="1"/>
    <x v="1"/>
    <s v="GNR_HP_ELEC_GROUND-WTR_COP-410_LS-4-MW_Y-2050"/>
    <n v="52.1493890106603"/>
  </r>
  <r>
    <x v="0"/>
    <x v="1"/>
    <x v="2"/>
    <x v="7"/>
    <x v="14"/>
    <s v="NO4_A2"/>
    <x v="0"/>
    <x v="0"/>
    <s v="GNR_HS_HEAT_PIT_L-DEC_E-91_Y-2050"/>
    <n v="5171.1470009255299"/>
  </r>
  <r>
    <x v="0"/>
    <x v="1"/>
    <x v="0"/>
    <x v="7"/>
    <x v="15"/>
    <s v="NO5_A1"/>
    <x v="0"/>
    <x v="0"/>
    <s v="GNR_HS_HEAT_PIT_L-CEN_E-90_Y-2020"/>
    <n v="16356.834397634801"/>
  </r>
  <r>
    <x v="0"/>
    <x v="1"/>
    <x v="0"/>
    <x v="7"/>
    <x v="15"/>
    <s v="NO5_A1"/>
    <x v="4"/>
    <x v="4"/>
    <s v="GNR_ST_MSW_BP_E-23_LS-220-MW-FEED_Y-2020"/>
    <n v="206.93588251485801"/>
  </r>
  <r>
    <x v="0"/>
    <x v="1"/>
    <x v="0"/>
    <x v="7"/>
    <x v="15"/>
    <s v="NO5_A1"/>
    <x v="2"/>
    <x v="2"/>
    <s v="GNR_WT_WIND_ON_LS_Y-2020"/>
    <n v="238"/>
  </r>
  <r>
    <x v="0"/>
    <x v="1"/>
    <x v="0"/>
    <x v="7"/>
    <x v="15"/>
    <s v="NO5_A2"/>
    <x v="0"/>
    <x v="0"/>
    <s v="GNR_HS_HEAT_PIT_L-DEC_E-91_Y-2020"/>
    <n v="5400.3080495919403"/>
  </r>
  <r>
    <x v="0"/>
    <x v="1"/>
    <x v="1"/>
    <x v="7"/>
    <x v="15"/>
    <s v="NO5_A2"/>
    <x v="1"/>
    <x v="1"/>
    <s v="GNR_HP_ELEC_GROUND-WTR_COP-380_LS-4-MW_Y-2030"/>
    <n v="58.721069879722499"/>
  </r>
  <r>
    <x v="0"/>
    <x v="1"/>
    <x v="1"/>
    <x v="7"/>
    <x v="15"/>
    <s v="NO5_A2"/>
    <x v="0"/>
    <x v="0"/>
    <s v="GNR_HS_HEAT_PIT_L-DEC_E-91_Y-2030"/>
    <n v="7380.3215578020599"/>
  </r>
  <r>
    <x v="0"/>
    <x v="1"/>
    <x v="1"/>
    <x v="7"/>
    <x v="15"/>
    <s v="NO5_Offshore"/>
    <x v="2"/>
    <x v="2"/>
    <s v="GNR_WT_WIND_OFF_L-NS_Y-2030"/>
    <n v="17166.4481934293"/>
  </r>
  <r>
    <x v="0"/>
    <x v="1"/>
    <x v="2"/>
    <x v="7"/>
    <x v="15"/>
    <s v="NO5_A1"/>
    <x v="1"/>
    <x v="3"/>
    <s v="GNR_ELYS_ELEC_SOEC_Y-20"/>
    <n v="171.38048921015999"/>
  </r>
  <r>
    <x v="0"/>
    <x v="1"/>
    <x v="2"/>
    <x v="7"/>
    <x v="15"/>
    <s v="NO5_A1"/>
    <x v="3"/>
    <x v="3"/>
    <s v="GNR_FC_H2_SOFCC_Y-50"/>
    <n v="105.810314038353"/>
  </r>
  <r>
    <x v="0"/>
    <x v="1"/>
    <x v="2"/>
    <x v="7"/>
    <x v="15"/>
    <s v="NO5_A1"/>
    <x v="3"/>
    <x v="3"/>
    <s v="GNR_H2S_H2-UND_Y-30"/>
    <n v="28293.6004571419"/>
  </r>
  <r>
    <x v="0"/>
    <x v="1"/>
    <x v="2"/>
    <x v="7"/>
    <x v="15"/>
    <s v="NO5_A1"/>
    <x v="2"/>
    <x v="2"/>
    <s v="GNR_WT_WIND_ON_LS_Y-2050"/>
    <n v="238"/>
  </r>
  <r>
    <x v="0"/>
    <x v="1"/>
    <x v="2"/>
    <x v="7"/>
    <x v="15"/>
    <s v="NO5_A2"/>
    <x v="1"/>
    <x v="1"/>
    <s v="GNR_HP_ELEC_GROUND-WTR_COP-410_LS-4-MW_Y-2050"/>
    <n v="32.072732897881998"/>
  </r>
  <r>
    <x v="0"/>
    <x v="1"/>
    <x v="2"/>
    <x v="7"/>
    <x v="15"/>
    <s v="NO5_A2"/>
    <x v="0"/>
    <x v="0"/>
    <s v="GNR_HS_HEAT_PIT_L-DEC_E-91_Y-2050"/>
    <n v="10462.589239845"/>
  </r>
  <r>
    <x v="0"/>
    <x v="1"/>
    <x v="2"/>
    <x v="7"/>
    <x v="15"/>
    <s v="NO5_Offshore"/>
    <x v="2"/>
    <x v="2"/>
    <s v="GNR_WT_WIND_OFF_L-NS_Y-2050"/>
    <n v="497.86133501821701"/>
  </r>
  <r>
    <x v="0"/>
    <x v="1"/>
    <x v="0"/>
    <x v="8"/>
    <x v="16"/>
    <s v="PL_A"/>
    <x v="1"/>
    <x v="7"/>
    <s v="GNR_ES_ELEC_BAT-LITHIO_E-95_Y-16-29"/>
    <n v="1012.80243837664"/>
  </r>
  <r>
    <x v="0"/>
    <x v="1"/>
    <x v="0"/>
    <x v="8"/>
    <x v="16"/>
    <s v="PL_A"/>
    <x v="0"/>
    <x v="0"/>
    <s v="GNR_HS_HEAT_PIT_L-CEN_E-90_Y-2020"/>
    <n v="488984.682475232"/>
  </r>
  <r>
    <x v="0"/>
    <x v="1"/>
    <x v="0"/>
    <x v="8"/>
    <x v="16"/>
    <s v="PL_A"/>
    <x v="2"/>
    <x v="2"/>
    <s v="GNR_WT_WIND_ON_LS_Y-2020"/>
    <n v="24855.7164933977"/>
  </r>
  <r>
    <x v="0"/>
    <x v="1"/>
    <x v="1"/>
    <x v="8"/>
    <x v="16"/>
    <s v="PL_A"/>
    <x v="0"/>
    <x v="0"/>
    <s v="GNR_HS_HEAT_PIT_L-CEN_E-90_Y-2030"/>
    <n v="129468.75978124099"/>
  </r>
  <r>
    <x v="0"/>
    <x v="1"/>
    <x v="1"/>
    <x v="8"/>
    <x v="16"/>
    <s v="PL_A"/>
    <x v="4"/>
    <x v="4"/>
    <s v="GNR_ST_MSW_BP_E-24_LS-220-MW-FEED_Y-2030"/>
    <n v="2313.4271977122298"/>
  </r>
  <r>
    <x v="0"/>
    <x v="1"/>
    <x v="1"/>
    <x v="8"/>
    <x v="16"/>
    <s v="PL_A"/>
    <x v="7"/>
    <x v="4"/>
    <s v="GNR_ST_WOODCHI_BP_E-29_LS-600-MW-FEED_Y-2030"/>
    <n v="127.441923515982"/>
  </r>
  <r>
    <x v="0"/>
    <x v="1"/>
    <x v="2"/>
    <x v="8"/>
    <x v="16"/>
    <s v="PL_A"/>
    <x v="0"/>
    <x v="0"/>
    <s v="GNR_HS_HEAT_PIT_L-CEN_E-90_Y-2050"/>
    <n v="830614.33733305603"/>
  </r>
  <r>
    <x v="0"/>
    <x v="1"/>
    <x v="2"/>
    <x v="8"/>
    <x v="16"/>
    <s v="PL_A"/>
    <x v="4"/>
    <x v="4"/>
    <s v="GNR_ST_MSW_BP_E-25_LS-220-MW-FEED_Y-2050"/>
    <n v="1006.52696937901"/>
  </r>
  <r>
    <x v="0"/>
    <x v="1"/>
    <x v="0"/>
    <x v="9"/>
    <x v="17"/>
    <s v="SE1_IND"/>
    <x v="1"/>
    <x v="1"/>
    <s v="GNR_BO_ELEC_E-99_LS-10-MW-FEED_Y-2020"/>
    <n v="29.6448440713663"/>
  </r>
  <r>
    <x v="0"/>
    <x v="1"/>
    <x v="0"/>
    <x v="9"/>
    <x v="17"/>
    <s v="SE1_IND"/>
    <x v="1"/>
    <x v="1"/>
    <s v="GNR_HP_ELEC_AIR-WTR_COP-310_LS_Y-2020"/>
    <n v="44.467266107049198"/>
  </r>
  <r>
    <x v="0"/>
    <x v="1"/>
    <x v="0"/>
    <x v="9"/>
    <x v="17"/>
    <s v="SE1_IND"/>
    <x v="0"/>
    <x v="0"/>
    <s v="GNR_HS_HEAT_PIT_L-CEN_E-90_Y-2020"/>
    <n v="11603.933249096401"/>
  </r>
  <r>
    <x v="0"/>
    <x v="1"/>
    <x v="0"/>
    <x v="9"/>
    <x v="17"/>
    <s v="SE1_IND"/>
    <x v="4"/>
    <x v="4"/>
    <s v="GNR_ST_MSW_BP_E-23_LS-220-MW-FEED_Y-2020"/>
    <n v="95.999286532395701"/>
  </r>
  <r>
    <x v="0"/>
    <x v="1"/>
    <x v="0"/>
    <x v="9"/>
    <x v="17"/>
    <s v="SE1_medium"/>
    <x v="0"/>
    <x v="0"/>
    <s v="GNR_HS_HEAT_PIT_L-DEC_E-91_Y-2020"/>
    <n v="13035.3822641843"/>
  </r>
  <r>
    <x v="0"/>
    <x v="1"/>
    <x v="0"/>
    <x v="9"/>
    <x v="17"/>
    <s v="SE1_small"/>
    <x v="1"/>
    <x v="1"/>
    <s v="GNR_HP_ELEC_GROUND-WTR_COP-360_LS-4-MW_Y-2020"/>
    <n v="109.398200933433"/>
  </r>
  <r>
    <x v="0"/>
    <x v="1"/>
    <x v="0"/>
    <x v="9"/>
    <x v="17"/>
    <s v="SE1_small"/>
    <x v="0"/>
    <x v="0"/>
    <s v="GNR_HS_HEAT_PIT_L-DEC_E-91_Y-2020"/>
    <n v="14762.4735896979"/>
  </r>
  <r>
    <x v="0"/>
    <x v="1"/>
    <x v="1"/>
    <x v="9"/>
    <x v="17"/>
    <s v="SE1_medium"/>
    <x v="1"/>
    <x v="1"/>
    <s v="GNR_HP_ELEC_GROUND-WTR_COP-380_LS-4-MW_Y-2030"/>
    <n v="141.792175693773"/>
  </r>
  <r>
    <x v="0"/>
    <x v="1"/>
    <x v="1"/>
    <x v="9"/>
    <x v="17"/>
    <s v="SE1_medium"/>
    <x v="0"/>
    <x v="0"/>
    <s v="GNR_HS_HEAT_PIT_L-DEC_E-91_Y-2030"/>
    <n v="7896.6379204971399"/>
  </r>
  <r>
    <x v="0"/>
    <x v="1"/>
    <x v="2"/>
    <x v="9"/>
    <x v="17"/>
    <s v="SE1A"/>
    <x v="2"/>
    <x v="2"/>
    <s v="GNR_WT_WIND_ON_LS_Y-2050"/>
    <n v="664.76565490526104"/>
  </r>
  <r>
    <x v="0"/>
    <x v="1"/>
    <x v="2"/>
    <x v="9"/>
    <x v="17"/>
    <s v="SE1_IND"/>
    <x v="0"/>
    <x v="0"/>
    <s v="GNR_HS_HEAT_PIT_L-CEN_E-90_Y-2050"/>
    <n v="8975.5037545096493"/>
  </r>
  <r>
    <x v="0"/>
    <x v="1"/>
    <x v="2"/>
    <x v="9"/>
    <x v="17"/>
    <s v="SE1_IND"/>
    <x v="4"/>
    <x v="4"/>
    <s v="GNR_ST_MSW_BP_E-25_LS-220-MW-FEED_Y-2050"/>
    <n v="113.552154732547"/>
  </r>
  <r>
    <x v="0"/>
    <x v="1"/>
    <x v="2"/>
    <x v="9"/>
    <x v="17"/>
    <s v="SE1_medium"/>
    <x v="1"/>
    <x v="1"/>
    <s v="GNR_HP_ELEC_GROUND-WTR_COP-410_LS-4-MW_Y-2050"/>
    <n v="89.563143787810404"/>
  </r>
  <r>
    <x v="0"/>
    <x v="1"/>
    <x v="2"/>
    <x v="9"/>
    <x v="17"/>
    <s v="SE1_medium"/>
    <x v="0"/>
    <x v="0"/>
    <s v="GNR_HS_HEAT_PIT_L-DEC_E-91_Y-2050"/>
    <n v="22699.1658357126"/>
  </r>
  <r>
    <x v="0"/>
    <x v="1"/>
    <x v="2"/>
    <x v="9"/>
    <x v="17"/>
    <s v="SE1_small"/>
    <x v="1"/>
    <x v="1"/>
    <s v="GNR_HP_ELEC_GROUND-WTR_COP-410_LS-4-MW_Y-2050"/>
    <n v="50.696408551037102"/>
  </r>
  <r>
    <x v="0"/>
    <x v="1"/>
    <x v="2"/>
    <x v="9"/>
    <x v="17"/>
    <s v="SE1_small"/>
    <x v="0"/>
    <x v="0"/>
    <s v="GNR_HS_HEAT_PIT_L-DEC_E-91_Y-2050"/>
    <n v="4028.0382668767602"/>
  </r>
  <r>
    <x v="0"/>
    <x v="1"/>
    <x v="0"/>
    <x v="9"/>
    <x v="18"/>
    <s v="SE2_IND"/>
    <x v="0"/>
    <x v="0"/>
    <s v="GNR_HS_HEAT_PIT_L-CEN_E-90_Y-2020"/>
    <n v="24016.0824104194"/>
  </r>
  <r>
    <x v="0"/>
    <x v="1"/>
    <x v="0"/>
    <x v="9"/>
    <x v="18"/>
    <s v="SE2_IND"/>
    <x v="4"/>
    <x v="4"/>
    <s v="GNR_ST_MSW_BP_E-23_LS-220-MW-FEED_Y-2020"/>
    <n v="303.835637589405"/>
  </r>
  <r>
    <x v="0"/>
    <x v="1"/>
    <x v="0"/>
    <x v="9"/>
    <x v="18"/>
    <s v="SE2_medium"/>
    <x v="1"/>
    <x v="1"/>
    <s v="GNR_HP_ELEC_GROUND-WTR_COP-360_LS-4-MW_Y-2020"/>
    <n v="433.46495378389801"/>
  </r>
  <r>
    <x v="0"/>
    <x v="1"/>
    <x v="0"/>
    <x v="9"/>
    <x v="18"/>
    <s v="SE2_medium"/>
    <x v="0"/>
    <x v="0"/>
    <s v="GNR_HS_HEAT_PIT_L-DEC_E-91_Y-2020"/>
    <n v="71034.138549009993"/>
  </r>
  <r>
    <x v="0"/>
    <x v="1"/>
    <x v="0"/>
    <x v="9"/>
    <x v="18"/>
    <s v="SE2_small"/>
    <x v="1"/>
    <x v="1"/>
    <s v="GNR_HP_ELEC_GROUND-WTR_COP-360_LS-4-MW_Y-2020"/>
    <n v="170.23849732362501"/>
  </r>
  <r>
    <x v="0"/>
    <x v="1"/>
    <x v="0"/>
    <x v="9"/>
    <x v="18"/>
    <s v="SE2_small"/>
    <x v="0"/>
    <x v="0"/>
    <s v="GNR_HS_HEAT_PIT_L-DEC_E-91_Y-2020"/>
    <n v="23930.429943052"/>
  </r>
  <r>
    <x v="0"/>
    <x v="1"/>
    <x v="1"/>
    <x v="9"/>
    <x v="18"/>
    <s v="SE2_medium"/>
    <x v="1"/>
    <x v="1"/>
    <s v="GNR_HP_ELEC_GROUND-WTR_COP-380_LS-4-MW_Y-2030"/>
    <n v="70.086731407650205"/>
  </r>
  <r>
    <x v="0"/>
    <x v="1"/>
    <x v="2"/>
    <x v="9"/>
    <x v="18"/>
    <s v="SE2A"/>
    <x v="2"/>
    <x v="2"/>
    <s v="GNR_WT_WIND_ON_LS_Y-2050"/>
    <n v="4952.5235509918302"/>
  </r>
  <r>
    <x v="0"/>
    <x v="1"/>
    <x v="2"/>
    <x v="9"/>
    <x v="18"/>
    <s v="SE2_IND"/>
    <x v="0"/>
    <x v="0"/>
    <s v="GNR_HS_HEAT_PIT_L-CEN_E-90_Y-2050"/>
    <n v="5692.1957707432803"/>
  </r>
  <r>
    <x v="0"/>
    <x v="1"/>
    <x v="2"/>
    <x v="9"/>
    <x v="18"/>
    <s v="SE2_IND"/>
    <x v="4"/>
    <x v="4"/>
    <s v="GNR_ST_MSW_BP_E-25_LS-220-MW-FEED_Y-2050"/>
    <n v="271.20405864203599"/>
  </r>
  <r>
    <x v="0"/>
    <x v="1"/>
    <x v="2"/>
    <x v="9"/>
    <x v="18"/>
    <s v="SE2_medium"/>
    <x v="1"/>
    <x v="1"/>
    <s v="GNR_HP_ELEC_GROUND-WTR_COP-410_LS-4-MW_Y-2050"/>
    <n v="327.49871610744799"/>
  </r>
  <r>
    <x v="0"/>
    <x v="1"/>
    <x v="2"/>
    <x v="9"/>
    <x v="18"/>
    <s v="SE2_medium"/>
    <x v="0"/>
    <x v="0"/>
    <s v="GNR_HS_HEAT_PIT_L-DEC_E-91_Y-2050"/>
    <n v="44954.570845399103"/>
  </r>
  <r>
    <x v="0"/>
    <x v="1"/>
    <x v="2"/>
    <x v="9"/>
    <x v="18"/>
    <s v="SE2_small"/>
    <x v="1"/>
    <x v="1"/>
    <s v="GNR_HP_ELEC_GROUND-WTR_COP-410_LS-4-MW_Y-2050"/>
    <n v="76.826991646281499"/>
  </r>
  <r>
    <x v="0"/>
    <x v="1"/>
    <x v="2"/>
    <x v="9"/>
    <x v="18"/>
    <s v="SE2_small"/>
    <x v="0"/>
    <x v="0"/>
    <s v="GNR_HS_HEAT_PIT_L-DEC_E-91_Y-2050"/>
    <n v="7355.7533960865303"/>
  </r>
  <r>
    <x v="0"/>
    <x v="1"/>
    <x v="0"/>
    <x v="9"/>
    <x v="19"/>
    <s v="SE3_IND"/>
    <x v="0"/>
    <x v="0"/>
    <s v="GNR_HS_HEAT_PIT_L-CEN_E-90_Y-2020"/>
    <n v="36686.501877202303"/>
  </r>
  <r>
    <x v="0"/>
    <x v="1"/>
    <x v="0"/>
    <x v="9"/>
    <x v="19"/>
    <s v="SE3_IND"/>
    <x v="4"/>
    <x v="4"/>
    <s v="GNR_ST_MSW_BP_E-23_LS-220-MW-FEED_Y-2020"/>
    <n v="464.13342935351801"/>
  </r>
  <r>
    <x v="0"/>
    <x v="1"/>
    <x v="0"/>
    <x v="9"/>
    <x v="19"/>
    <s v="SE3_large"/>
    <x v="0"/>
    <x v="0"/>
    <s v="GNR_HS_HEAT_PIT_L-CEN_E-90_Y-2020"/>
    <n v="87114.211303126605"/>
  </r>
  <r>
    <x v="0"/>
    <x v="1"/>
    <x v="0"/>
    <x v="9"/>
    <x v="19"/>
    <s v="SE3_large"/>
    <x v="4"/>
    <x v="4"/>
    <s v="GNR_ST_MSW_BP_E-23_LS-220-MW-FEED_Y-2020"/>
    <n v="286.21829258730099"/>
  </r>
  <r>
    <x v="0"/>
    <x v="1"/>
    <x v="0"/>
    <x v="9"/>
    <x v="19"/>
    <s v="SE3_medium"/>
    <x v="1"/>
    <x v="1"/>
    <s v="GNR_HP_ELEC_GROUND-WTR_COP-360_LS-4-MW_Y-2020"/>
    <n v="1631.0008690725299"/>
  </r>
  <r>
    <x v="0"/>
    <x v="1"/>
    <x v="0"/>
    <x v="9"/>
    <x v="19"/>
    <s v="SE3_medium"/>
    <x v="0"/>
    <x v="0"/>
    <s v="GNR_HS_HEAT_PIT_L-DEC_E-91_Y-2020"/>
    <n v="247939.709004395"/>
  </r>
  <r>
    <x v="0"/>
    <x v="1"/>
    <x v="0"/>
    <x v="9"/>
    <x v="19"/>
    <s v="SE3_small"/>
    <x v="1"/>
    <x v="1"/>
    <s v="GNR_HP_ELEC_GROUND-WTR_COP-360_LS-4-MW_Y-2020"/>
    <n v="823.84086506972801"/>
  </r>
  <r>
    <x v="0"/>
    <x v="1"/>
    <x v="0"/>
    <x v="9"/>
    <x v="19"/>
    <s v="SE3_small"/>
    <x v="0"/>
    <x v="0"/>
    <s v="GNR_HS_HEAT_PIT_L-DEC_E-91_Y-2020"/>
    <n v="127155.26979647399"/>
  </r>
  <r>
    <x v="0"/>
    <x v="1"/>
    <x v="1"/>
    <x v="9"/>
    <x v="19"/>
    <s v="SE3_large"/>
    <x v="0"/>
    <x v="0"/>
    <s v="GNR_HS_HEAT_PIT_L-CEN_E-90_Y-2030"/>
    <n v="49395.723186773401"/>
  </r>
  <r>
    <x v="0"/>
    <x v="1"/>
    <x v="1"/>
    <x v="9"/>
    <x v="19"/>
    <s v="SE3_large"/>
    <x v="4"/>
    <x v="4"/>
    <s v="GNR_ST_MSW_BP_E-24_LS-220-MW-FEED_Y-2030"/>
    <n v="152.29717998288001"/>
  </r>
  <r>
    <x v="0"/>
    <x v="1"/>
    <x v="1"/>
    <x v="9"/>
    <x v="19"/>
    <s v="SE3_medium"/>
    <x v="1"/>
    <x v="1"/>
    <s v="GNR_HP_ELEC_GROUND-WTR_COP-380_LS-4-MW_Y-2030"/>
    <n v="243.04541877379901"/>
  </r>
  <r>
    <x v="0"/>
    <x v="1"/>
    <x v="1"/>
    <x v="9"/>
    <x v="19"/>
    <s v="SE3_medium"/>
    <x v="0"/>
    <x v="0"/>
    <s v="GNR_HS_HEAT_PIT_L-DEC_E-91_Y-2030"/>
    <n v="12545.9790227924"/>
  </r>
  <r>
    <x v="0"/>
    <x v="1"/>
    <x v="1"/>
    <x v="9"/>
    <x v="19"/>
    <s v="SE3_small"/>
    <x v="1"/>
    <x v="1"/>
    <s v="GNR_HP_ELEC_GROUND-WTR_COP-380_LS-4-MW_Y-2030"/>
    <n v="14.1509731420162"/>
  </r>
  <r>
    <x v="0"/>
    <x v="1"/>
    <x v="1"/>
    <x v="9"/>
    <x v="19"/>
    <s v="SE3_small"/>
    <x v="0"/>
    <x v="0"/>
    <s v="GNR_HS_HEAT_PIT_L-DEC_E-91_Y-2030"/>
    <n v="251.245814790542"/>
  </r>
  <r>
    <x v="0"/>
    <x v="1"/>
    <x v="2"/>
    <x v="9"/>
    <x v="19"/>
    <s v="SE3_IND"/>
    <x v="0"/>
    <x v="0"/>
    <s v="GNR_HS_HEAT_PIT_L-CEN_E-90_Y-2050"/>
    <n v="22352.493780036399"/>
  </r>
  <r>
    <x v="0"/>
    <x v="1"/>
    <x v="2"/>
    <x v="9"/>
    <x v="19"/>
    <s v="SE3_IND"/>
    <x v="4"/>
    <x v="4"/>
    <s v="GNR_ST_MSW_BP_E-25_LS-220-MW-FEED_Y-2050"/>
    <n v="438.60711356404403"/>
  </r>
  <r>
    <x v="0"/>
    <x v="1"/>
    <x v="2"/>
    <x v="9"/>
    <x v="19"/>
    <s v="SE3_large"/>
    <x v="0"/>
    <x v="0"/>
    <s v="GNR_HS_HEAT_PIT_L-CEN_E-90_Y-2050"/>
    <n v="137905.21682043999"/>
  </r>
  <r>
    <x v="0"/>
    <x v="1"/>
    <x v="2"/>
    <x v="9"/>
    <x v="19"/>
    <s v="SE3_large"/>
    <x v="4"/>
    <x v="4"/>
    <s v="GNR_ST_MSW_BP_E-25_LS-220-MW-FEED_Y-2050"/>
    <n v="438.93583671715902"/>
  </r>
  <r>
    <x v="0"/>
    <x v="1"/>
    <x v="2"/>
    <x v="9"/>
    <x v="19"/>
    <s v="SE3_medium"/>
    <x v="1"/>
    <x v="1"/>
    <s v="GNR_HP_ELEC_GROUND-WTR_COP-410_LS-4-MW_Y-2050"/>
    <n v="1185.2427489709601"/>
  </r>
  <r>
    <x v="0"/>
    <x v="1"/>
    <x v="2"/>
    <x v="9"/>
    <x v="19"/>
    <s v="SE3_medium"/>
    <x v="0"/>
    <x v="0"/>
    <s v="GNR_HS_HEAT_PIT_L-DEC_E-91_Y-2050"/>
    <n v="168853.29071794299"/>
  </r>
  <r>
    <x v="0"/>
    <x v="1"/>
    <x v="2"/>
    <x v="9"/>
    <x v="19"/>
    <s v="SE3_small"/>
    <x v="1"/>
    <x v="1"/>
    <s v="GNR_HP_ELEC_GROUND-WTR_COP-410_LS-4-MW_Y-2050"/>
    <n v="390.43483176348099"/>
  </r>
  <r>
    <x v="0"/>
    <x v="1"/>
    <x v="2"/>
    <x v="9"/>
    <x v="19"/>
    <s v="SE3_small"/>
    <x v="0"/>
    <x v="0"/>
    <s v="GNR_HS_HEAT_PIT_L-DEC_E-91_Y-2050"/>
    <n v="44364.7279490246"/>
  </r>
  <r>
    <x v="0"/>
    <x v="1"/>
    <x v="0"/>
    <x v="9"/>
    <x v="20"/>
    <s v="SE4_IND"/>
    <x v="0"/>
    <x v="0"/>
    <s v="GNR_HS_HEAT_PIT_L-CEN_E-90_Y-2020"/>
    <n v="18013.627302655401"/>
  </r>
  <r>
    <x v="0"/>
    <x v="1"/>
    <x v="0"/>
    <x v="9"/>
    <x v="20"/>
    <s v="SE4_IND"/>
    <x v="4"/>
    <x v="4"/>
    <s v="GNR_ST_MSW_BP_E-23_LS-220-MW-FEED_Y-2020"/>
    <n v="227.896533800437"/>
  </r>
  <r>
    <x v="0"/>
    <x v="1"/>
    <x v="0"/>
    <x v="9"/>
    <x v="20"/>
    <s v="SE4_large"/>
    <x v="0"/>
    <x v="0"/>
    <s v="GNR_HS_HEAT_PIT_L-CEN_E-90_Y-2020"/>
    <n v="7668.7452516632002"/>
  </r>
  <r>
    <x v="0"/>
    <x v="1"/>
    <x v="0"/>
    <x v="9"/>
    <x v="20"/>
    <s v="SE4_large"/>
    <x v="4"/>
    <x v="4"/>
    <s v="GNR_ST_MSW_BP_E-23_LS-220-MW-FEED_Y-2020"/>
    <n v="20.526717247101299"/>
  </r>
  <r>
    <x v="0"/>
    <x v="1"/>
    <x v="0"/>
    <x v="9"/>
    <x v="20"/>
    <s v="SE4_medium"/>
    <x v="1"/>
    <x v="1"/>
    <s v="GNR_HP_ELEC_GROUND-WTR_COP-360_LS-4-MW_Y-2020"/>
    <n v="784.27740242893196"/>
  </r>
  <r>
    <x v="0"/>
    <x v="1"/>
    <x v="0"/>
    <x v="9"/>
    <x v="20"/>
    <s v="SE4_medium"/>
    <x v="0"/>
    <x v="0"/>
    <s v="GNR_HS_HEAT_PIT_L-DEC_E-91_Y-2020"/>
    <n v="129705.498926428"/>
  </r>
  <r>
    <x v="0"/>
    <x v="1"/>
    <x v="0"/>
    <x v="9"/>
    <x v="20"/>
    <s v="SE4_small"/>
    <x v="1"/>
    <x v="1"/>
    <s v="GNR_HP_ELEC_GROUND-WTR_COP-360_LS-4-MW_Y-2020"/>
    <n v="242.29465701773901"/>
  </r>
  <r>
    <x v="0"/>
    <x v="1"/>
    <x v="0"/>
    <x v="9"/>
    <x v="20"/>
    <s v="SE4_small"/>
    <x v="0"/>
    <x v="0"/>
    <s v="GNR_HS_HEAT_PIT_L-DEC_E-91_Y-2020"/>
    <n v="37295.777395065401"/>
  </r>
  <r>
    <x v="0"/>
    <x v="1"/>
    <x v="1"/>
    <x v="9"/>
    <x v="20"/>
    <s v="SE4_large"/>
    <x v="0"/>
    <x v="0"/>
    <s v="GNR_HS_HEAT_PIT_L-CEN_E-90_Y-2030"/>
    <n v="9573.5090842682603"/>
  </r>
  <r>
    <x v="0"/>
    <x v="1"/>
    <x v="1"/>
    <x v="9"/>
    <x v="20"/>
    <s v="SE4_large"/>
    <x v="4"/>
    <x v="4"/>
    <s v="GNR_ST_MSW_BP_E-24_LS-220-MW-FEED_Y-2030"/>
    <n v="38.413346131300997"/>
  </r>
  <r>
    <x v="0"/>
    <x v="1"/>
    <x v="1"/>
    <x v="9"/>
    <x v="20"/>
    <s v="SE4_medium"/>
    <x v="1"/>
    <x v="1"/>
    <s v="GNR_HP_ELEC_GROUND-WTR_COP-380_LS-4-MW_Y-2030"/>
    <n v="153.48692465581499"/>
  </r>
  <r>
    <x v="0"/>
    <x v="1"/>
    <x v="1"/>
    <x v="9"/>
    <x v="20"/>
    <s v="SE4_small"/>
    <x v="1"/>
    <x v="1"/>
    <s v="GNR_HP_ELEC_GROUND-WTR_COP-380_LS-4-MW_Y-2030"/>
    <n v="3.6475890736821199"/>
  </r>
  <r>
    <x v="0"/>
    <x v="1"/>
    <x v="2"/>
    <x v="9"/>
    <x v="20"/>
    <s v="SE4_IND"/>
    <x v="0"/>
    <x v="0"/>
    <s v="GNR_HS_HEAT_PIT_L-CEN_E-90_Y-2050"/>
    <n v="18013.627302655401"/>
  </r>
  <r>
    <x v="0"/>
    <x v="1"/>
    <x v="2"/>
    <x v="9"/>
    <x v="20"/>
    <s v="SE4_IND"/>
    <x v="4"/>
    <x v="4"/>
    <s v="GNR_ST_MSW_BP_E-25_LS-220-MW-FEED_Y-2050"/>
    <n v="227.896533800437"/>
  </r>
  <r>
    <x v="0"/>
    <x v="1"/>
    <x v="2"/>
    <x v="9"/>
    <x v="20"/>
    <s v="SE4_large"/>
    <x v="0"/>
    <x v="0"/>
    <s v="GNR_HS_HEAT_PIT_L-CEN_E-90_Y-2050"/>
    <n v="16121.1348220072"/>
  </r>
  <r>
    <x v="0"/>
    <x v="1"/>
    <x v="2"/>
    <x v="9"/>
    <x v="20"/>
    <s v="SE4_large"/>
    <x v="4"/>
    <x v="4"/>
    <s v="GNR_ST_MSW_BP_E-25_LS-220-MW-FEED_Y-2050"/>
    <n v="35.899125674531902"/>
  </r>
  <r>
    <x v="0"/>
    <x v="1"/>
    <x v="2"/>
    <x v="9"/>
    <x v="20"/>
    <s v="SE4_medium"/>
    <x v="1"/>
    <x v="1"/>
    <s v="GNR_HP_ELEC_GROUND-WTR_COP-410_LS-4-MW_Y-2050"/>
    <n v="495.315260130421"/>
  </r>
  <r>
    <x v="0"/>
    <x v="1"/>
    <x v="2"/>
    <x v="9"/>
    <x v="20"/>
    <s v="SE4_medium"/>
    <x v="0"/>
    <x v="0"/>
    <s v="GNR_HS_HEAT_PIT_L-DEC_E-91_Y-2050"/>
    <n v="65482.164125855197"/>
  </r>
  <r>
    <x v="0"/>
    <x v="1"/>
    <x v="2"/>
    <x v="9"/>
    <x v="20"/>
    <s v="SE4_small"/>
    <x v="1"/>
    <x v="1"/>
    <s v="GNR_HP_ELEC_GROUND-WTR_COP-410_LS-4-MW_Y-2050"/>
    <n v="105.25968851106801"/>
  </r>
  <r>
    <x v="0"/>
    <x v="1"/>
    <x v="2"/>
    <x v="9"/>
    <x v="20"/>
    <s v="SE4_small"/>
    <x v="0"/>
    <x v="0"/>
    <s v="GNR_HS_HEAT_PIT_L-DEC_E-91_Y-2050"/>
    <n v="13315.0572962276"/>
  </r>
  <r>
    <x v="0"/>
    <x v="1"/>
    <x v="0"/>
    <x v="10"/>
    <x v="21"/>
    <s v="UK_A"/>
    <x v="1"/>
    <x v="7"/>
    <s v="GNR_ES_ELEC_BAT-LITHIO_E-95_Y-16-29"/>
    <n v="5753.5046719321099"/>
  </r>
  <r>
    <x v="0"/>
    <x v="1"/>
    <x v="0"/>
    <x v="10"/>
    <x v="21"/>
    <s v="UK_A"/>
    <x v="2"/>
    <x v="2"/>
    <s v="GNR_WT_WIND_ON_LS_Y-2020"/>
    <n v="30071"/>
  </r>
  <r>
    <x v="0"/>
    <x v="1"/>
    <x v="1"/>
    <x v="10"/>
    <x v="21"/>
    <s v="UK_A"/>
    <x v="1"/>
    <x v="3"/>
    <s v="GNR_ELYS_ELEC_SOEC_Y-20"/>
    <n v="16601.739618339099"/>
  </r>
  <r>
    <x v="0"/>
    <x v="1"/>
    <x v="1"/>
    <x v="10"/>
    <x v="21"/>
    <s v="UK_A"/>
    <x v="3"/>
    <x v="3"/>
    <s v="GNR_FC_H2_SOFCC_Y-30"/>
    <n v="9761.8228955833893"/>
  </r>
  <r>
    <x v="0"/>
    <x v="1"/>
    <x v="1"/>
    <x v="10"/>
    <x v="21"/>
    <s v="UK_A"/>
    <x v="3"/>
    <x v="3"/>
    <s v="GNR_H2S_H2-UND_Y-30"/>
    <n v="2740819.5052984199"/>
  </r>
  <r>
    <x v="0"/>
    <x v="1"/>
    <x v="1"/>
    <x v="10"/>
    <x v="21"/>
    <s v="UK_A"/>
    <x v="2"/>
    <x v="2"/>
    <s v="GNR_WT_WIND_ON_LS_Y-2030"/>
    <n v="496.98"/>
  </r>
  <r>
    <x v="0"/>
    <x v="1"/>
    <x v="2"/>
    <x v="10"/>
    <x v="21"/>
    <s v="UK_A"/>
    <x v="1"/>
    <x v="7"/>
    <s v="GNR_ES_ELEC_BAT-LITHIO_E-97_Y-30-50"/>
    <n v="6918.2849594930203"/>
  </r>
  <r>
    <x v="0"/>
    <x v="1"/>
    <x v="2"/>
    <x v="10"/>
    <x v="21"/>
    <s v="UK_A"/>
    <x v="1"/>
    <x v="3"/>
    <s v="GNR_ELYS_ELEC_SOEC_Y-20"/>
    <n v="21168.069735191999"/>
  </r>
  <r>
    <x v="0"/>
    <x v="1"/>
    <x v="2"/>
    <x v="10"/>
    <x v="21"/>
    <s v="UK_A"/>
    <x v="3"/>
    <x v="3"/>
    <s v="GNR_FC_H2_SOFCC_Y-50"/>
    <n v="13069.1662545075"/>
  </r>
  <r>
    <x v="0"/>
    <x v="1"/>
    <x v="2"/>
    <x v="10"/>
    <x v="21"/>
    <s v="UK_A"/>
    <x v="3"/>
    <x v="3"/>
    <s v="GNR_H2S_H2-UND_Y-30"/>
    <n v="753865.976676121"/>
  </r>
  <r>
    <x v="0"/>
    <x v="1"/>
    <x v="2"/>
    <x v="10"/>
    <x v="21"/>
    <s v="UK_A"/>
    <x v="6"/>
    <x v="5"/>
    <s v="GNR_PV_SUN_LS-4-MW_Y-2050"/>
    <n v="36494.847695712699"/>
  </r>
  <r>
    <x v="0"/>
    <x v="1"/>
    <x v="2"/>
    <x v="10"/>
    <x v="21"/>
    <s v="UK_A"/>
    <x v="2"/>
    <x v="2"/>
    <s v="GNR_WT_WIND_ON_LS_Y-2050"/>
    <n v="37857.019999999997"/>
  </r>
</pivotCacheRecords>
</file>

<file path=xl/pivotCache/pivotCacheRecords18.xml><?xml version="1.0" encoding="utf-8"?>
<pivotCacheRecords xmlns="http://schemas.openxmlformats.org/spreadsheetml/2006/main" xmlns:r="http://schemas.openxmlformats.org/officeDocument/2006/relationships" count="1713">
  <r>
    <x v="0"/>
    <x v="0"/>
    <x v="0"/>
    <x v="0"/>
    <s v="DK1_Large"/>
    <x v="0"/>
    <x v="0"/>
    <x v="0"/>
    <s v="GNR_ENG_BGAS_BP_E-31"/>
    <n v="0.25"/>
    <n v="2.5000000000000001E-4"/>
  </r>
  <r>
    <x v="0"/>
    <x v="0"/>
    <x v="0"/>
    <x v="0"/>
    <s v="DK1_Large"/>
    <x v="0"/>
    <x v="0"/>
    <x v="0"/>
    <s v="GNR_ENG_BGAS_BP_E-36"/>
    <n v="0.81"/>
    <n v="8.0999999999999996E-4"/>
  </r>
  <r>
    <x v="0"/>
    <x v="0"/>
    <x v="0"/>
    <x v="0"/>
    <s v="DK1_Large"/>
    <x v="0"/>
    <x v="0"/>
    <x v="0"/>
    <s v="GNR_ENG_BGAS_BP_E-37"/>
    <n v="0.5"/>
    <n v="5.0000000000000001E-4"/>
  </r>
  <r>
    <x v="0"/>
    <x v="0"/>
    <x v="0"/>
    <x v="0"/>
    <s v="DK1_Large"/>
    <x v="0"/>
    <x v="0"/>
    <x v="0"/>
    <s v="GNR_ENG_BGAS_BP_E-39"/>
    <n v="4.1150000000000002"/>
    <n v="4.1149999999999997E-3"/>
  </r>
  <r>
    <x v="0"/>
    <x v="0"/>
    <x v="0"/>
    <x v="0"/>
    <s v="DK1_Large"/>
    <x v="0"/>
    <x v="0"/>
    <x v="0"/>
    <s v="GNR_ENG_BGAS_BP_E-40"/>
    <n v="1.2430000000000001"/>
    <n v="1.243E-3"/>
  </r>
  <r>
    <x v="0"/>
    <x v="0"/>
    <x v="0"/>
    <x v="0"/>
    <s v="DK1_Large"/>
    <x v="0"/>
    <x v="0"/>
    <x v="0"/>
    <s v="GNR_ENG_BGAS_BP_E-41"/>
    <n v="2.677"/>
    <n v="2.6770000000000001E-3"/>
  </r>
  <r>
    <x v="0"/>
    <x v="0"/>
    <x v="0"/>
    <x v="0"/>
    <s v="DK1_Large"/>
    <x v="0"/>
    <x v="0"/>
    <x v="0"/>
    <s v="GNR_ENG_BGAS_BP_E-42"/>
    <n v="3.0030000000000001"/>
    <n v="3.003E-3"/>
  </r>
  <r>
    <x v="0"/>
    <x v="0"/>
    <x v="0"/>
    <x v="0"/>
    <s v="DK1_Large"/>
    <x v="0"/>
    <x v="0"/>
    <x v="0"/>
    <s v="GNR_ENG_BGAS_BP_E-43"/>
    <n v="3.0470000000000002"/>
    <n v="3.0469999999999998E-3"/>
  </r>
  <r>
    <x v="0"/>
    <x v="0"/>
    <x v="0"/>
    <x v="0"/>
    <s v="DK1_Large"/>
    <x v="1"/>
    <x v="1"/>
    <x v="0"/>
    <s v="GNR_ST_COAL_EXT_E-42"/>
    <n v="714"/>
    <n v="0.71399999999999997"/>
  </r>
  <r>
    <x v="0"/>
    <x v="0"/>
    <x v="0"/>
    <x v="0"/>
    <s v="DK1_Large"/>
    <x v="1"/>
    <x v="1"/>
    <x v="0"/>
    <s v="GNR_ST_COAL_EXT_E-43"/>
    <n v="745"/>
    <n v="0.745"/>
  </r>
  <r>
    <x v="0"/>
    <x v="0"/>
    <x v="0"/>
    <x v="0"/>
    <s v="DK1_Large"/>
    <x v="1"/>
    <x v="1"/>
    <x v="0"/>
    <s v="GNR_ST_COAL_EXT_E-47"/>
    <n v="385"/>
    <n v="0.38500000000000001"/>
  </r>
  <r>
    <x v="0"/>
    <x v="0"/>
    <x v="0"/>
    <x v="0"/>
    <s v="DK1_Large"/>
    <x v="2"/>
    <x v="0"/>
    <x v="0"/>
    <s v="GNR_ENG_LIGHTOIL_BP_E-37"/>
    <n v="32"/>
    <n v="3.2000000000000001E-2"/>
  </r>
  <r>
    <x v="0"/>
    <x v="0"/>
    <x v="0"/>
    <x v="0"/>
    <s v="DK1_Large"/>
    <x v="2"/>
    <x v="2"/>
    <x v="0"/>
    <s v="GNR_GT_LIGHTOIL_CND_E-26"/>
    <n v="14"/>
    <n v="1.4E-2"/>
  </r>
  <r>
    <x v="0"/>
    <x v="0"/>
    <x v="0"/>
    <x v="0"/>
    <s v="DK1_Large"/>
    <x v="3"/>
    <x v="0"/>
    <x v="0"/>
    <s v="GNR_ST_MSW_BP_E-19"/>
    <n v="9"/>
    <n v="8.9999999999999993E-3"/>
  </r>
  <r>
    <x v="0"/>
    <x v="0"/>
    <x v="0"/>
    <x v="0"/>
    <s v="DK1_Large"/>
    <x v="3"/>
    <x v="0"/>
    <x v="0"/>
    <s v="GNR_ST_MSW_BP_E-22"/>
    <n v="24"/>
    <n v="2.4E-2"/>
  </r>
  <r>
    <x v="0"/>
    <x v="0"/>
    <x v="0"/>
    <x v="0"/>
    <s v="DK1_Large"/>
    <x v="3"/>
    <x v="0"/>
    <x v="0"/>
    <s v="GNR_ST_MSW_BP_E-23"/>
    <n v="29.8"/>
    <n v="2.98E-2"/>
  </r>
  <r>
    <x v="0"/>
    <x v="0"/>
    <x v="0"/>
    <x v="0"/>
    <s v="DK1_Large"/>
    <x v="3"/>
    <x v="0"/>
    <x v="0"/>
    <s v="GNR_ST_MSW_BP_E-27"/>
    <n v="17.899999999999999"/>
    <n v="1.7899999999999999E-2"/>
  </r>
  <r>
    <x v="0"/>
    <x v="0"/>
    <x v="0"/>
    <x v="0"/>
    <s v="DK1_Large"/>
    <x v="4"/>
    <x v="0"/>
    <x v="0"/>
    <s v="GNR_ENG_NGAS_BP_E-34"/>
    <n v="1.0469999999999999"/>
    <n v="1.047E-3"/>
  </r>
  <r>
    <x v="0"/>
    <x v="0"/>
    <x v="0"/>
    <x v="0"/>
    <s v="DK1_Large"/>
    <x v="4"/>
    <x v="0"/>
    <x v="0"/>
    <s v="GNR_ENG_NGAS_BP_E-38"/>
    <n v="2.9279999999999999"/>
    <n v="2.928E-3"/>
  </r>
  <r>
    <x v="0"/>
    <x v="0"/>
    <x v="0"/>
    <x v="0"/>
    <s v="DK1_Large"/>
    <x v="4"/>
    <x v="0"/>
    <x v="0"/>
    <s v="GNR_ENG_NGAS_BP_E-39"/>
    <n v="3.7"/>
    <n v="3.7000000000000002E-3"/>
  </r>
  <r>
    <x v="0"/>
    <x v="0"/>
    <x v="0"/>
    <x v="0"/>
    <s v="DK1_Large"/>
    <x v="4"/>
    <x v="0"/>
    <x v="0"/>
    <s v="GNR_ENG_NGAS_BP_E-40"/>
    <n v="1.36"/>
    <n v="1.3600000000000001E-3"/>
  </r>
  <r>
    <x v="0"/>
    <x v="0"/>
    <x v="0"/>
    <x v="0"/>
    <s v="DK1_Large"/>
    <x v="4"/>
    <x v="0"/>
    <x v="0"/>
    <s v="GNR_ENG_NGAS_BP_E-41"/>
    <n v="3.8"/>
    <n v="3.8E-3"/>
  </r>
  <r>
    <x v="0"/>
    <x v="0"/>
    <x v="0"/>
    <x v="0"/>
    <s v="DK1_Large"/>
    <x v="4"/>
    <x v="0"/>
    <x v="0"/>
    <s v="GNR_ENG_NGAS_BP_E-42"/>
    <n v="2.2599999999999998"/>
    <n v="2.2599999999999999E-3"/>
  </r>
  <r>
    <x v="0"/>
    <x v="0"/>
    <x v="0"/>
    <x v="0"/>
    <s v="DK1_Large"/>
    <x v="4"/>
    <x v="0"/>
    <x v="0"/>
    <s v="GNR_ENG_NGAS_BP_E-43"/>
    <n v="8.99"/>
    <n v="8.9899999999999997E-3"/>
  </r>
  <r>
    <x v="0"/>
    <x v="0"/>
    <x v="0"/>
    <x v="0"/>
    <s v="DK1_Large"/>
    <x v="4"/>
    <x v="0"/>
    <x v="0"/>
    <s v="GNR_ENG_NGAS_BP_E-44"/>
    <n v="3.14"/>
    <n v="3.14E-3"/>
  </r>
  <r>
    <x v="0"/>
    <x v="0"/>
    <x v="0"/>
    <x v="0"/>
    <s v="DK1_Large"/>
    <x v="4"/>
    <x v="0"/>
    <x v="0"/>
    <s v="GNR_ENG_NGAS_BP_E-46"/>
    <n v="0.73"/>
    <n v="7.2999999999999996E-4"/>
  </r>
  <r>
    <x v="0"/>
    <x v="0"/>
    <x v="0"/>
    <x v="0"/>
    <s v="DK1_Large"/>
    <x v="4"/>
    <x v="1"/>
    <x v="0"/>
    <s v="GNR_ST_NGAS_EXT_E-47"/>
    <n v="392"/>
    <n v="0.39200000000000002"/>
  </r>
  <r>
    <x v="0"/>
    <x v="0"/>
    <x v="0"/>
    <x v="0"/>
    <s v="DK1_Large"/>
    <x v="5"/>
    <x v="0"/>
    <x v="0"/>
    <s v="GNR_ST_STRW_BP_E-26"/>
    <n v="31"/>
    <n v="3.1E-2"/>
  </r>
  <r>
    <x v="0"/>
    <x v="0"/>
    <x v="0"/>
    <x v="0"/>
    <s v="DK1_Large"/>
    <x v="6"/>
    <x v="0"/>
    <x v="0"/>
    <s v="GNR_ST_WOODCHI_BP_E-23"/>
    <n v="7.5"/>
    <n v="7.4999999999999997E-3"/>
  </r>
  <r>
    <x v="0"/>
    <x v="0"/>
    <x v="0"/>
    <x v="0"/>
    <s v="DK1_MedSmall"/>
    <x v="0"/>
    <x v="0"/>
    <x v="0"/>
    <s v="GNR_ENG_BGAS_BP_E-33"/>
    <n v="0.17"/>
    <n v="1.7000000000000001E-4"/>
  </r>
  <r>
    <x v="0"/>
    <x v="0"/>
    <x v="0"/>
    <x v="0"/>
    <s v="DK1_MedSmall"/>
    <x v="0"/>
    <x v="0"/>
    <x v="0"/>
    <s v="GNR_ENG_BGAS_BP_E-38"/>
    <n v="0.17"/>
    <n v="1.7000000000000001E-4"/>
  </r>
  <r>
    <x v="0"/>
    <x v="0"/>
    <x v="0"/>
    <x v="0"/>
    <s v="DK1_MedSmall"/>
    <x v="2"/>
    <x v="2"/>
    <x v="0"/>
    <s v="GNR_ENG_LIGHTOIL_CND_E-39"/>
    <n v="0.3"/>
    <n v="2.9999999999999997E-4"/>
  </r>
  <r>
    <x v="0"/>
    <x v="0"/>
    <x v="0"/>
    <x v="0"/>
    <s v="DK1_MedSmall"/>
    <x v="3"/>
    <x v="0"/>
    <x v="0"/>
    <s v="GNR_ST_MSW_BP_E-21"/>
    <n v="10"/>
    <n v="0.01"/>
  </r>
  <r>
    <x v="0"/>
    <x v="0"/>
    <x v="0"/>
    <x v="0"/>
    <s v="DK1_MedSmall"/>
    <x v="3"/>
    <x v="0"/>
    <x v="0"/>
    <s v="GNR_ST_MSW_BP_E-22"/>
    <n v="4.5"/>
    <n v="4.4999999999999997E-3"/>
  </r>
  <r>
    <x v="0"/>
    <x v="0"/>
    <x v="0"/>
    <x v="0"/>
    <s v="DK1_MedSmall"/>
    <x v="3"/>
    <x v="0"/>
    <x v="0"/>
    <s v="GNR_ST_MSW_BP_E-26"/>
    <n v="7"/>
    <n v="7.0000000000000001E-3"/>
  </r>
  <r>
    <x v="0"/>
    <x v="0"/>
    <x v="0"/>
    <x v="0"/>
    <s v="DK1_MedSmall"/>
    <x v="4"/>
    <x v="0"/>
    <x v="0"/>
    <s v="GNR_ENG_NGAS_BP_E-35"/>
    <n v="0.63"/>
    <n v="6.3000000000000003E-4"/>
  </r>
  <r>
    <x v="0"/>
    <x v="0"/>
    <x v="0"/>
    <x v="0"/>
    <s v="DK1_MedSmall"/>
    <x v="4"/>
    <x v="0"/>
    <x v="0"/>
    <s v="GNR_ENG_NGAS_BP_E-37"/>
    <n v="1"/>
    <n v="1E-3"/>
  </r>
  <r>
    <x v="0"/>
    <x v="0"/>
    <x v="0"/>
    <x v="0"/>
    <s v="DK1_MedSmall"/>
    <x v="4"/>
    <x v="0"/>
    <x v="0"/>
    <s v="GNR_ENG_NGAS_BP_E-40"/>
    <n v="12.472"/>
    <n v="1.2472E-2"/>
  </r>
  <r>
    <x v="0"/>
    <x v="0"/>
    <x v="0"/>
    <x v="0"/>
    <s v="DK1_MedSmall"/>
    <x v="4"/>
    <x v="0"/>
    <x v="0"/>
    <s v="GNR_ENG_NGAS_BP_E-41"/>
    <n v="8.52"/>
    <n v="8.5199999999999998E-3"/>
  </r>
  <r>
    <x v="0"/>
    <x v="0"/>
    <x v="0"/>
    <x v="0"/>
    <s v="DK1_MedSmall"/>
    <x v="4"/>
    <x v="0"/>
    <x v="0"/>
    <s v="GNR_GT_NGAS_BP_E-31"/>
    <n v="17"/>
    <n v="1.7000000000000001E-2"/>
  </r>
  <r>
    <x v="0"/>
    <x v="0"/>
    <x v="0"/>
    <x v="0"/>
    <s v="DK1_Medium"/>
    <x v="0"/>
    <x v="0"/>
    <x v="0"/>
    <s v="GNR_ENG_BGAS_BP_E-34"/>
    <n v="0.64"/>
    <n v="6.4000000000000005E-4"/>
  </r>
  <r>
    <x v="0"/>
    <x v="0"/>
    <x v="0"/>
    <x v="0"/>
    <s v="DK1_Medium"/>
    <x v="0"/>
    <x v="0"/>
    <x v="0"/>
    <s v="GNR_ENG_BGAS_BP_E-37"/>
    <n v="2.5"/>
    <n v="2.5000000000000001E-3"/>
  </r>
  <r>
    <x v="0"/>
    <x v="0"/>
    <x v="0"/>
    <x v="0"/>
    <s v="DK1_Medium"/>
    <x v="0"/>
    <x v="0"/>
    <x v="0"/>
    <s v="GNR_ENG_BGAS_BP_E-39"/>
    <n v="0.63"/>
    <n v="6.3000000000000003E-4"/>
  </r>
  <r>
    <x v="0"/>
    <x v="0"/>
    <x v="0"/>
    <x v="0"/>
    <s v="DK1_Medium"/>
    <x v="0"/>
    <x v="0"/>
    <x v="0"/>
    <s v="GNR_ENG_BGAS_BP_E-41"/>
    <n v="3.3170000000000002"/>
    <n v="3.3170000000000001E-3"/>
  </r>
  <r>
    <x v="0"/>
    <x v="0"/>
    <x v="0"/>
    <x v="0"/>
    <s v="DK1_Medium"/>
    <x v="0"/>
    <x v="0"/>
    <x v="0"/>
    <s v="GNR_ENG_BGAS_BP_E-42"/>
    <n v="0.33"/>
    <n v="3.3E-4"/>
  </r>
  <r>
    <x v="0"/>
    <x v="0"/>
    <x v="0"/>
    <x v="0"/>
    <s v="DK1_Medium"/>
    <x v="2"/>
    <x v="2"/>
    <x v="0"/>
    <s v="GNR_ENG_LIGHTOIL_CND_E-38"/>
    <n v="1.36"/>
    <n v="1.3600000000000001E-3"/>
  </r>
  <r>
    <x v="0"/>
    <x v="0"/>
    <x v="0"/>
    <x v="0"/>
    <s v="DK1_Medium"/>
    <x v="2"/>
    <x v="2"/>
    <x v="0"/>
    <s v="GNR_ENG_LIGHTOIL_CND_E-39"/>
    <n v="0.7"/>
    <n v="6.9999999999999999E-4"/>
  </r>
  <r>
    <x v="0"/>
    <x v="0"/>
    <x v="0"/>
    <x v="0"/>
    <s v="DK1_Medium"/>
    <x v="2"/>
    <x v="2"/>
    <x v="0"/>
    <s v="GNR_ENG_LIGHTOIL_CND_E-41"/>
    <n v="0.56000000000000005"/>
    <n v="5.5999999999999995E-4"/>
  </r>
  <r>
    <x v="0"/>
    <x v="0"/>
    <x v="0"/>
    <x v="0"/>
    <s v="DK1_Medium"/>
    <x v="3"/>
    <x v="0"/>
    <x v="0"/>
    <s v="GNR_ST_MSW_BP_E-22"/>
    <n v="62.6"/>
    <n v="6.2600000000000003E-2"/>
  </r>
  <r>
    <x v="0"/>
    <x v="0"/>
    <x v="0"/>
    <x v="0"/>
    <s v="DK1_Medium"/>
    <x v="4"/>
    <x v="0"/>
    <x v="0"/>
    <s v="GNR_ENG_NGAS_BP_E-36"/>
    <n v="2.0699999999999998"/>
    <n v="2.0699999999999998E-3"/>
  </r>
  <r>
    <x v="0"/>
    <x v="0"/>
    <x v="0"/>
    <x v="0"/>
    <s v="DK1_Medium"/>
    <x v="4"/>
    <x v="0"/>
    <x v="0"/>
    <s v="GNR_ENG_NGAS_BP_E-41"/>
    <n v="4.3"/>
    <n v="4.3E-3"/>
  </r>
  <r>
    <x v="0"/>
    <x v="0"/>
    <x v="0"/>
    <x v="0"/>
    <s v="DK1_Medium"/>
    <x v="4"/>
    <x v="0"/>
    <x v="0"/>
    <s v="GNR_ENG_NGAS_BP_E-42"/>
    <n v="7.33"/>
    <n v="7.3299999999999997E-3"/>
  </r>
  <r>
    <x v="0"/>
    <x v="0"/>
    <x v="0"/>
    <x v="0"/>
    <s v="DK1_Medium"/>
    <x v="4"/>
    <x v="0"/>
    <x v="0"/>
    <s v="GNR_ENG_NGAS_BP_E-43"/>
    <n v="1.42"/>
    <n v="1.42E-3"/>
  </r>
  <r>
    <x v="0"/>
    <x v="0"/>
    <x v="0"/>
    <x v="0"/>
    <s v="DK1_Medium"/>
    <x v="4"/>
    <x v="0"/>
    <x v="0"/>
    <s v="GNR_ENG_NGAS_BP_E-44"/>
    <n v="4.68"/>
    <n v="4.6800000000000001E-3"/>
  </r>
  <r>
    <x v="0"/>
    <x v="0"/>
    <x v="0"/>
    <x v="0"/>
    <s v="DK1_Medium"/>
    <x v="4"/>
    <x v="0"/>
    <x v="0"/>
    <s v="GNR_GT_NGAS_BP_E-31"/>
    <n v="9"/>
    <n v="8.9999999999999993E-3"/>
  </r>
  <r>
    <x v="0"/>
    <x v="0"/>
    <x v="0"/>
    <x v="0"/>
    <s v="DK1_Medium"/>
    <x v="4"/>
    <x v="0"/>
    <x v="0"/>
    <s v="GNR_GT_NGAS_BP_E-43"/>
    <n v="56.15"/>
    <n v="5.6149999999999999E-2"/>
  </r>
  <r>
    <x v="0"/>
    <x v="0"/>
    <x v="0"/>
    <x v="0"/>
    <s v="DK1_Medium"/>
    <x v="4"/>
    <x v="0"/>
    <x v="0"/>
    <s v="GNR_GT_NGAS_BP_E-44"/>
    <n v="57"/>
    <n v="5.7000000000000002E-2"/>
  </r>
  <r>
    <x v="0"/>
    <x v="0"/>
    <x v="0"/>
    <x v="0"/>
    <s v="DK1_Medium"/>
    <x v="4"/>
    <x v="0"/>
    <x v="0"/>
    <s v="GNR_GT_NGAS_BP_E-47"/>
    <n v="108.55"/>
    <n v="0.10854999999999999"/>
  </r>
  <r>
    <x v="0"/>
    <x v="0"/>
    <x v="0"/>
    <x v="0"/>
    <s v="DK1_Medium"/>
    <x v="6"/>
    <x v="0"/>
    <x v="0"/>
    <s v="GNR_ST_WOODCHI_BP_E-27"/>
    <n v="52"/>
    <n v="5.1999999999999998E-2"/>
  </r>
  <r>
    <x v="0"/>
    <x v="0"/>
    <x v="0"/>
    <x v="0"/>
    <s v="DK1_Medium"/>
    <x v="6"/>
    <x v="0"/>
    <x v="0"/>
    <s v="GNR_ST_WOODCHI_BP_E-30"/>
    <n v="90.4"/>
    <n v="9.0399999999999994E-2"/>
  </r>
  <r>
    <x v="0"/>
    <x v="0"/>
    <x v="0"/>
    <x v="0"/>
    <s v="DK1_NoDH"/>
    <x v="0"/>
    <x v="0"/>
    <x v="0"/>
    <s v="GNR_ENG_BGAS_BP_E-30"/>
    <n v="0.33"/>
    <n v="3.3E-4"/>
  </r>
  <r>
    <x v="0"/>
    <x v="0"/>
    <x v="0"/>
    <x v="0"/>
    <s v="DK1_NoDH"/>
    <x v="0"/>
    <x v="0"/>
    <x v="0"/>
    <s v="GNR_ENG_BGAS_BP_E-31"/>
    <n v="0.3"/>
    <n v="2.9999999999999997E-4"/>
  </r>
  <r>
    <x v="0"/>
    <x v="0"/>
    <x v="0"/>
    <x v="0"/>
    <s v="DK1_NoDH"/>
    <x v="0"/>
    <x v="0"/>
    <x v="0"/>
    <s v="GNR_ENG_BGAS_BP_E-32"/>
    <n v="1.1299999999999999"/>
    <n v="1.1299999999999999E-3"/>
  </r>
  <r>
    <x v="0"/>
    <x v="0"/>
    <x v="0"/>
    <x v="0"/>
    <s v="DK1_NoDH"/>
    <x v="0"/>
    <x v="0"/>
    <x v="0"/>
    <s v="GNR_ENG_BGAS_BP_E-33"/>
    <n v="0.92"/>
    <n v="9.2000000000000003E-4"/>
  </r>
  <r>
    <x v="0"/>
    <x v="0"/>
    <x v="0"/>
    <x v="0"/>
    <s v="DK1_NoDH"/>
    <x v="0"/>
    <x v="0"/>
    <x v="0"/>
    <s v="GNR_ENG_BGAS_BP_E-34"/>
    <n v="2.8719999999999999"/>
    <n v="2.872E-3"/>
  </r>
  <r>
    <x v="0"/>
    <x v="0"/>
    <x v="0"/>
    <x v="0"/>
    <s v="DK1_NoDH"/>
    <x v="0"/>
    <x v="0"/>
    <x v="0"/>
    <s v="GNR_ENG_BGAS_BP_E-35"/>
    <n v="2.19"/>
    <n v="2.1900000000000001E-3"/>
  </r>
  <r>
    <x v="0"/>
    <x v="0"/>
    <x v="0"/>
    <x v="0"/>
    <s v="DK1_NoDH"/>
    <x v="0"/>
    <x v="0"/>
    <x v="0"/>
    <s v="GNR_ENG_BGAS_BP_E-36"/>
    <n v="1.92"/>
    <n v="1.92E-3"/>
  </r>
  <r>
    <x v="0"/>
    <x v="0"/>
    <x v="0"/>
    <x v="0"/>
    <s v="DK1_NoDH"/>
    <x v="0"/>
    <x v="0"/>
    <x v="0"/>
    <s v="GNR_ENG_BGAS_BP_E-37"/>
    <n v="4.351"/>
    <n v="4.3509999999999998E-3"/>
  </r>
  <r>
    <x v="0"/>
    <x v="0"/>
    <x v="0"/>
    <x v="0"/>
    <s v="DK1_NoDH"/>
    <x v="0"/>
    <x v="0"/>
    <x v="0"/>
    <s v="GNR_ENG_BGAS_BP_E-38"/>
    <n v="0.19"/>
    <n v="1.9000000000000001E-4"/>
  </r>
  <r>
    <x v="0"/>
    <x v="0"/>
    <x v="0"/>
    <x v="0"/>
    <s v="DK1_NoDH"/>
    <x v="0"/>
    <x v="0"/>
    <x v="0"/>
    <s v="GNR_ENG_BGAS_BP_E-39"/>
    <n v="1.1599999999999999"/>
    <n v="1.16E-3"/>
  </r>
  <r>
    <x v="0"/>
    <x v="0"/>
    <x v="0"/>
    <x v="0"/>
    <s v="DK1_NoDH"/>
    <x v="0"/>
    <x v="0"/>
    <x v="0"/>
    <s v="GNR_ENG_BGAS_BP_E-40"/>
    <n v="2.6"/>
    <n v="2.5999999999999999E-3"/>
  </r>
  <r>
    <x v="0"/>
    <x v="0"/>
    <x v="0"/>
    <x v="0"/>
    <s v="DK1_NoDH"/>
    <x v="0"/>
    <x v="0"/>
    <x v="0"/>
    <s v="GNR_ENG_BGAS_BP_E-42"/>
    <n v="0.74"/>
    <n v="7.3999999999999999E-4"/>
  </r>
  <r>
    <x v="0"/>
    <x v="0"/>
    <x v="0"/>
    <x v="0"/>
    <s v="DK1_NoDH"/>
    <x v="0"/>
    <x v="0"/>
    <x v="0"/>
    <s v="GNR_ENG_BGAS_BP_E-43"/>
    <n v="6"/>
    <n v="6.0000000000000001E-3"/>
  </r>
  <r>
    <x v="0"/>
    <x v="0"/>
    <x v="0"/>
    <x v="0"/>
    <s v="DK1_NoDH"/>
    <x v="0"/>
    <x v="2"/>
    <x v="0"/>
    <s v="GNR_ENG_BGAS_CND_E-36"/>
    <n v="1.4"/>
    <n v="1.4E-3"/>
  </r>
  <r>
    <x v="0"/>
    <x v="0"/>
    <x v="0"/>
    <x v="0"/>
    <s v="DK1_NoDH"/>
    <x v="0"/>
    <x v="2"/>
    <x v="0"/>
    <s v="GNR_ENG_BGAS_CND_E-42"/>
    <n v="0.35"/>
    <n v="3.5E-4"/>
  </r>
  <r>
    <x v="0"/>
    <x v="0"/>
    <x v="0"/>
    <x v="0"/>
    <s v="DK1_NoDH"/>
    <x v="7"/>
    <x v="0"/>
    <x v="0"/>
    <s v="GNR_ST_FUELOIL_BP_E-34"/>
    <n v="4.28"/>
    <n v="4.28E-3"/>
  </r>
  <r>
    <x v="0"/>
    <x v="0"/>
    <x v="0"/>
    <x v="0"/>
    <s v="DK1_NoDH"/>
    <x v="2"/>
    <x v="2"/>
    <x v="0"/>
    <s v="GNR_ENG_LIGHTOIL_CND_E-34"/>
    <n v="0.5"/>
    <n v="5.0000000000000001E-4"/>
  </r>
  <r>
    <x v="0"/>
    <x v="0"/>
    <x v="0"/>
    <x v="0"/>
    <s v="DK1_NoDH"/>
    <x v="2"/>
    <x v="2"/>
    <x v="0"/>
    <s v="GNR_ENG_LIGHTOIL_CND_E-36"/>
    <n v="0.72"/>
    <n v="7.2000000000000005E-4"/>
  </r>
  <r>
    <x v="0"/>
    <x v="0"/>
    <x v="0"/>
    <x v="0"/>
    <s v="DK1_NoDH"/>
    <x v="2"/>
    <x v="2"/>
    <x v="0"/>
    <s v="GNR_ENG_LIGHTOIL_CND_E-41"/>
    <n v="40.799999999999997"/>
    <n v="4.0800000000000003E-2"/>
  </r>
  <r>
    <x v="0"/>
    <x v="0"/>
    <x v="0"/>
    <x v="0"/>
    <s v="DK1_NoDH"/>
    <x v="2"/>
    <x v="2"/>
    <x v="0"/>
    <s v="GNR_ENG_LIGHTOIL_CND_E-43"/>
    <n v="0.02"/>
    <n v="2.0000000000000002E-5"/>
  </r>
  <r>
    <x v="0"/>
    <x v="0"/>
    <x v="0"/>
    <x v="0"/>
    <s v="DK1_NoDH"/>
    <x v="4"/>
    <x v="0"/>
    <x v="0"/>
    <s v="GNR_ENG_NGAS_BP_E-33"/>
    <n v="0.13500000000000001"/>
    <n v="1.35E-4"/>
  </r>
  <r>
    <x v="0"/>
    <x v="0"/>
    <x v="0"/>
    <x v="0"/>
    <s v="DK1_NoDH"/>
    <x v="4"/>
    <x v="0"/>
    <x v="0"/>
    <s v="GNR_ENG_NGAS_BP_E-35"/>
    <n v="1.84"/>
    <n v="1.8400000000000001E-3"/>
  </r>
  <r>
    <x v="0"/>
    <x v="0"/>
    <x v="0"/>
    <x v="0"/>
    <s v="DK1_NoDH"/>
    <x v="4"/>
    <x v="0"/>
    <x v="0"/>
    <s v="GNR_ENG_NGAS_BP_E-36"/>
    <n v="2.87"/>
    <n v="2.8700000000000002E-3"/>
  </r>
  <r>
    <x v="0"/>
    <x v="0"/>
    <x v="0"/>
    <x v="0"/>
    <s v="DK1_NoDH"/>
    <x v="4"/>
    <x v="0"/>
    <x v="0"/>
    <s v="GNR_ENG_NGAS_BP_E-37"/>
    <n v="36.340000000000003"/>
    <n v="3.6339999999999997E-2"/>
  </r>
  <r>
    <x v="0"/>
    <x v="0"/>
    <x v="0"/>
    <x v="0"/>
    <s v="DK1_NoDH"/>
    <x v="4"/>
    <x v="0"/>
    <x v="0"/>
    <s v="GNR_ENG_NGAS_BP_E-38"/>
    <n v="12.36"/>
    <n v="1.2359999999999999E-2"/>
  </r>
  <r>
    <x v="0"/>
    <x v="0"/>
    <x v="0"/>
    <x v="0"/>
    <s v="DK1_NoDH"/>
    <x v="4"/>
    <x v="0"/>
    <x v="0"/>
    <s v="GNR_ENG_NGAS_BP_E-39"/>
    <n v="11.33"/>
    <n v="1.133E-2"/>
  </r>
  <r>
    <x v="0"/>
    <x v="0"/>
    <x v="0"/>
    <x v="0"/>
    <s v="DK1_NoDH"/>
    <x v="4"/>
    <x v="0"/>
    <x v="0"/>
    <s v="GNR_ENG_NGAS_BP_E-40"/>
    <n v="2.82"/>
    <n v="2.82E-3"/>
  </r>
  <r>
    <x v="0"/>
    <x v="0"/>
    <x v="0"/>
    <x v="0"/>
    <s v="DK1_NoDH"/>
    <x v="4"/>
    <x v="0"/>
    <x v="0"/>
    <s v="GNR_ENG_NGAS_BP_E-41"/>
    <n v="7.91"/>
    <n v="7.9100000000000004E-3"/>
  </r>
  <r>
    <x v="0"/>
    <x v="0"/>
    <x v="0"/>
    <x v="0"/>
    <s v="DK1_NoDH"/>
    <x v="4"/>
    <x v="0"/>
    <x v="0"/>
    <s v="GNR_ENG_NGAS_BP_E-42"/>
    <n v="11.12"/>
    <n v="1.112E-2"/>
  </r>
  <r>
    <x v="0"/>
    <x v="0"/>
    <x v="0"/>
    <x v="0"/>
    <s v="DK1_NoDH"/>
    <x v="4"/>
    <x v="0"/>
    <x v="0"/>
    <s v="GNR_ENG_NGAS_BP_E-43"/>
    <n v="12.340999999999999"/>
    <n v="1.2341E-2"/>
  </r>
  <r>
    <x v="0"/>
    <x v="0"/>
    <x v="0"/>
    <x v="0"/>
    <s v="DK1_NoDH"/>
    <x v="4"/>
    <x v="0"/>
    <x v="0"/>
    <s v="GNR_ENG_NGAS_BP_E-46"/>
    <n v="3.7949999999999999"/>
    <n v="3.7950000000000002E-3"/>
  </r>
  <r>
    <x v="0"/>
    <x v="0"/>
    <x v="0"/>
    <x v="0"/>
    <s v="DK1_NoDH"/>
    <x v="4"/>
    <x v="0"/>
    <x v="0"/>
    <s v="GNR_GT_NGAS_BP_E-28"/>
    <n v="34.9"/>
    <n v="3.49E-2"/>
  </r>
  <r>
    <x v="0"/>
    <x v="0"/>
    <x v="0"/>
    <x v="0"/>
    <s v="DK1_NoDH"/>
    <x v="4"/>
    <x v="0"/>
    <x v="0"/>
    <s v="GNR_GT_NGAS_BP_E-33"/>
    <n v="5.3"/>
    <n v="5.3E-3"/>
  </r>
  <r>
    <x v="0"/>
    <x v="0"/>
    <x v="0"/>
    <x v="0"/>
    <s v="DK1_NoDH"/>
    <x v="4"/>
    <x v="0"/>
    <x v="0"/>
    <s v="GNR_GT_NGAS_BP_E-36"/>
    <n v="4"/>
    <n v="4.0000000000000001E-3"/>
  </r>
  <r>
    <x v="0"/>
    <x v="0"/>
    <x v="0"/>
    <x v="0"/>
    <s v="DK1_NoDH"/>
    <x v="4"/>
    <x v="2"/>
    <x v="0"/>
    <s v="GNR_ENG_NGAS_CND_E-41"/>
    <n v="40.799999999999997"/>
    <n v="4.0800000000000003E-2"/>
  </r>
  <r>
    <x v="0"/>
    <x v="0"/>
    <x v="0"/>
    <x v="0"/>
    <s v="DK1_NoDH"/>
    <x v="4"/>
    <x v="2"/>
    <x v="0"/>
    <s v="GNR_ENG_NGAS_CND_E-46"/>
    <n v="0.64"/>
    <n v="6.4000000000000005E-4"/>
  </r>
  <r>
    <x v="0"/>
    <x v="0"/>
    <x v="0"/>
    <x v="0"/>
    <s v="DK1_NoDH"/>
    <x v="8"/>
    <x v="3"/>
    <x v="0"/>
    <s v="GNR_PV_SUN"/>
    <n v="518.50799999974299"/>
    <n v="0.51850799999974295"/>
  </r>
  <r>
    <x v="0"/>
    <x v="0"/>
    <x v="0"/>
    <x v="0"/>
    <s v="DK1_NoDH"/>
    <x v="9"/>
    <x v="4"/>
    <x v="0"/>
    <s v="GNR_ROR_WTR"/>
    <n v="6.94"/>
    <n v="6.94E-3"/>
  </r>
  <r>
    <x v="0"/>
    <x v="0"/>
    <x v="0"/>
    <x v="0"/>
    <s v="DK1_NoDH"/>
    <x v="10"/>
    <x v="5"/>
    <x v="1"/>
    <s v="GNR_WT_WIND_ON_LS_Y-2020"/>
    <n v="3207.8354999998901"/>
    <n v="3.2078354999998901"/>
  </r>
  <r>
    <x v="0"/>
    <x v="0"/>
    <x v="0"/>
    <x v="0"/>
    <s v="DK1_NoDH"/>
    <x v="10"/>
    <x v="5"/>
    <x v="0"/>
    <s v="GNR_WT_WIND_ONS"/>
    <n v="3272.1645000001099"/>
    <n v="3.2721645000001098"/>
  </r>
  <r>
    <x v="0"/>
    <x v="0"/>
    <x v="0"/>
    <x v="0"/>
    <s v="DK1_NoDH"/>
    <x v="6"/>
    <x v="1"/>
    <x v="0"/>
    <s v="GNR_ST_WOODCHI_EXT_E-30"/>
    <n v="92"/>
    <n v="9.1999999999999998E-2"/>
  </r>
  <r>
    <x v="0"/>
    <x v="0"/>
    <x v="0"/>
    <x v="0"/>
    <s v="DK1_Offshore"/>
    <x v="10"/>
    <x v="5"/>
    <x v="0"/>
    <s v="GNR_WT_WIND_OFF"/>
    <n v="1256.7"/>
    <n v="1.2566999999999999"/>
  </r>
  <r>
    <x v="0"/>
    <x v="0"/>
    <x v="0"/>
    <x v="0"/>
    <s v="DK1_Rural"/>
    <x v="0"/>
    <x v="0"/>
    <x v="0"/>
    <s v="GNR_ENG_BGAS_BP_E-30"/>
    <n v="6"/>
    <n v="6.0000000000000001E-3"/>
  </r>
  <r>
    <x v="0"/>
    <x v="0"/>
    <x v="0"/>
    <x v="0"/>
    <s v="DK1_Rural"/>
    <x v="0"/>
    <x v="0"/>
    <x v="0"/>
    <s v="GNR_ENG_BGAS_BP_E-34"/>
    <n v="1.0329999999999999"/>
    <n v="1.0330000000000001E-3"/>
  </r>
  <r>
    <x v="0"/>
    <x v="0"/>
    <x v="0"/>
    <x v="0"/>
    <s v="DK1_Rural"/>
    <x v="0"/>
    <x v="0"/>
    <x v="0"/>
    <s v="GNR_ENG_BGAS_BP_E-35"/>
    <n v="1.05"/>
    <n v="1.0499999999999999E-3"/>
  </r>
  <r>
    <x v="0"/>
    <x v="0"/>
    <x v="0"/>
    <x v="0"/>
    <s v="DK1_Rural"/>
    <x v="0"/>
    <x v="0"/>
    <x v="0"/>
    <s v="GNR_ENG_BGAS_BP_E-37"/>
    <n v="4.9950000000000001"/>
    <n v="4.9950000000000003E-3"/>
  </r>
  <r>
    <x v="0"/>
    <x v="0"/>
    <x v="0"/>
    <x v="0"/>
    <s v="DK1_Rural"/>
    <x v="0"/>
    <x v="0"/>
    <x v="0"/>
    <s v="GNR_ENG_BGAS_BP_E-38"/>
    <n v="0.8"/>
    <n v="8.0000000000000004E-4"/>
  </r>
  <r>
    <x v="0"/>
    <x v="0"/>
    <x v="0"/>
    <x v="0"/>
    <s v="DK1_Rural"/>
    <x v="0"/>
    <x v="0"/>
    <x v="0"/>
    <s v="GNR_ENG_BGAS_BP_E-39"/>
    <n v="3.62"/>
    <n v="3.62E-3"/>
  </r>
  <r>
    <x v="0"/>
    <x v="0"/>
    <x v="0"/>
    <x v="0"/>
    <s v="DK1_Rural"/>
    <x v="0"/>
    <x v="0"/>
    <x v="0"/>
    <s v="GNR_ENG_BGAS_BP_E-40"/>
    <n v="6.34"/>
    <n v="6.3400000000000001E-3"/>
  </r>
  <r>
    <x v="0"/>
    <x v="0"/>
    <x v="0"/>
    <x v="0"/>
    <s v="DK1_Rural"/>
    <x v="0"/>
    <x v="0"/>
    <x v="0"/>
    <s v="GNR_ENG_BGAS_BP_E-41"/>
    <n v="2.081"/>
    <n v="2.081E-3"/>
  </r>
  <r>
    <x v="0"/>
    <x v="0"/>
    <x v="0"/>
    <x v="0"/>
    <s v="DK1_Rural"/>
    <x v="0"/>
    <x v="0"/>
    <x v="0"/>
    <s v="GNR_ENG_BGAS_BP_E-42"/>
    <n v="8.5299999999999994"/>
    <n v="8.5299999999999994E-3"/>
  </r>
  <r>
    <x v="0"/>
    <x v="0"/>
    <x v="0"/>
    <x v="0"/>
    <s v="DK1_Rural"/>
    <x v="0"/>
    <x v="0"/>
    <x v="0"/>
    <s v="GNR_ENG_BGAS_BP_E-43"/>
    <n v="5.14"/>
    <n v="5.1399999999999996E-3"/>
  </r>
  <r>
    <x v="0"/>
    <x v="0"/>
    <x v="0"/>
    <x v="0"/>
    <s v="DK1_Rural"/>
    <x v="2"/>
    <x v="0"/>
    <x v="0"/>
    <s v="GNR_ENG_LIGHTOIL_BP_E-35"/>
    <n v="2.54"/>
    <n v="2.5400000000000002E-3"/>
  </r>
  <r>
    <x v="0"/>
    <x v="0"/>
    <x v="0"/>
    <x v="0"/>
    <s v="DK1_Rural"/>
    <x v="2"/>
    <x v="0"/>
    <x v="0"/>
    <s v="GNR_ENG_LIGHTOIL_BP_E-37"/>
    <n v="16"/>
    <n v="1.6E-2"/>
  </r>
  <r>
    <x v="0"/>
    <x v="0"/>
    <x v="0"/>
    <x v="0"/>
    <s v="DK1_Rural"/>
    <x v="2"/>
    <x v="2"/>
    <x v="0"/>
    <s v="GNR_ENG_LIGHTOIL_CND_E-33"/>
    <n v="0.45"/>
    <n v="4.4999999999999999E-4"/>
  </r>
  <r>
    <x v="0"/>
    <x v="0"/>
    <x v="0"/>
    <x v="0"/>
    <s v="DK1_Rural"/>
    <x v="2"/>
    <x v="2"/>
    <x v="0"/>
    <s v="GNR_ENG_LIGHTOIL_CND_E-42"/>
    <n v="0.19"/>
    <n v="1.9000000000000001E-4"/>
  </r>
  <r>
    <x v="0"/>
    <x v="0"/>
    <x v="0"/>
    <x v="0"/>
    <s v="DK1_Rural"/>
    <x v="2"/>
    <x v="2"/>
    <x v="0"/>
    <s v="GNR_ENG_LIGHTOIL_CND_E-43"/>
    <n v="1.18"/>
    <n v="1.1800000000000001E-3"/>
  </r>
  <r>
    <x v="0"/>
    <x v="0"/>
    <x v="0"/>
    <x v="0"/>
    <s v="DK1_Rural"/>
    <x v="4"/>
    <x v="0"/>
    <x v="0"/>
    <s v="GNR_ENG_NGAS_BP_E-33"/>
    <n v="1.5"/>
    <n v="1.5E-3"/>
  </r>
  <r>
    <x v="0"/>
    <x v="0"/>
    <x v="0"/>
    <x v="0"/>
    <s v="DK1_Rural"/>
    <x v="4"/>
    <x v="0"/>
    <x v="0"/>
    <s v="GNR_ENG_NGAS_BP_E-34"/>
    <n v="1.67"/>
    <n v="1.67E-3"/>
  </r>
  <r>
    <x v="0"/>
    <x v="0"/>
    <x v="0"/>
    <x v="0"/>
    <s v="DK1_Rural"/>
    <x v="4"/>
    <x v="0"/>
    <x v="0"/>
    <s v="GNR_ENG_NGAS_BP_E-36"/>
    <n v="7.27"/>
    <n v="7.2700000000000004E-3"/>
  </r>
  <r>
    <x v="0"/>
    <x v="0"/>
    <x v="0"/>
    <x v="0"/>
    <s v="DK1_Rural"/>
    <x v="4"/>
    <x v="0"/>
    <x v="0"/>
    <s v="GNR_ENG_NGAS_BP_E-37"/>
    <n v="13.39"/>
    <n v="1.3390000000000001E-2"/>
  </r>
  <r>
    <x v="0"/>
    <x v="0"/>
    <x v="0"/>
    <x v="0"/>
    <s v="DK1_Rural"/>
    <x v="4"/>
    <x v="0"/>
    <x v="0"/>
    <s v="GNR_ENG_NGAS_BP_E-38"/>
    <n v="33.67"/>
    <n v="3.3669999999999999E-2"/>
  </r>
  <r>
    <x v="0"/>
    <x v="0"/>
    <x v="0"/>
    <x v="0"/>
    <s v="DK1_Rural"/>
    <x v="4"/>
    <x v="0"/>
    <x v="0"/>
    <s v="GNR_ENG_NGAS_BP_E-39"/>
    <n v="36.4"/>
    <n v="3.6400000000000002E-2"/>
  </r>
  <r>
    <x v="0"/>
    <x v="0"/>
    <x v="0"/>
    <x v="0"/>
    <s v="DK1_Rural"/>
    <x v="4"/>
    <x v="0"/>
    <x v="0"/>
    <s v="GNR_ENG_NGAS_BP_E-40"/>
    <n v="20.7"/>
    <n v="2.07E-2"/>
  </r>
  <r>
    <x v="0"/>
    <x v="0"/>
    <x v="0"/>
    <x v="0"/>
    <s v="DK1_Rural"/>
    <x v="4"/>
    <x v="0"/>
    <x v="0"/>
    <s v="GNR_ENG_NGAS_BP_E-41"/>
    <n v="71.5"/>
    <n v="7.1499999999999994E-2"/>
  </r>
  <r>
    <x v="0"/>
    <x v="0"/>
    <x v="0"/>
    <x v="0"/>
    <s v="DK1_Rural"/>
    <x v="4"/>
    <x v="0"/>
    <x v="0"/>
    <s v="GNR_ENG_NGAS_BP_E-42"/>
    <n v="65.602000000000004"/>
    <n v="6.5601999999999994E-2"/>
  </r>
  <r>
    <x v="0"/>
    <x v="0"/>
    <x v="0"/>
    <x v="0"/>
    <s v="DK1_Rural"/>
    <x v="4"/>
    <x v="0"/>
    <x v="0"/>
    <s v="GNR_ENG_NGAS_BP_E-43"/>
    <n v="39.362000000000002"/>
    <n v="3.9362000000000001E-2"/>
  </r>
  <r>
    <x v="0"/>
    <x v="0"/>
    <x v="0"/>
    <x v="0"/>
    <s v="DK1_Rural"/>
    <x v="4"/>
    <x v="0"/>
    <x v="0"/>
    <s v="GNR_ENG_NGAS_BP_E-44"/>
    <n v="53.11"/>
    <n v="5.3109999999999997E-2"/>
  </r>
  <r>
    <x v="0"/>
    <x v="0"/>
    <x v="0"/>
    <x v="0"/>
    <s v="DK1_Rural"/>
    <x v="4"/>
    <x v="0"/>
    <x v="0"/>
    <s v="GNR_ENG_NGAS_BP_E-45"/>
    <n v="5.0999999999999996"/>
    <n v="5.1000000000000004E-3"/>
  </r>
  <r>
    <x v="0"/>
    <x v="0"/>
    <x v="0"/>
    <x v="0"/>
    <s v="DK1_Rural"/>
    <x v="4"/>
    <x v="0"/>
    <x v="0"/>
    <s v="GNR_ENG_NGAS_BP_E-46"/>
    <n v="13.79"/>
    <n v="1.379E-2"/>
  </r>
  <r>
    <x v="0"/>
    <x v="0"/>
    <x v="0"/>
    <x v="0"/>
    <s v="DK1_Rural"/>
    <x v="4"/>
    <x v="0"/>
    <x v="0"/>
    <s v="GNR_GT_NGAS_BP_E-28"/>
    <n v="3.66"/>
    <n v="3.6600000000000001E-3"/>
  </r>
  <r>
    <x v="0"/>
    <x v="0"/>
    <x v="0"/>
    <x v="0"/>
    <s v="DK1_Rural"/>
    <x v="4"/>
    <x v="0"/>
    <x v="0"/>
    <s v="GNR_GT_NGAS_BP_E-30"/>
    <n v="6.3"/>
    <n v="6.3E-3"/>
  </r>
  <r>
    <x v="0"/>
    <x v="0"/>
    <x v="0"/>
    <x v="0"/>
    <s v="DK1_Rural"/>
    <x v="5"/>
    <x v="0"/>
    <x v="0"/>
    <s v="GNR_ST_STRW_BP_E-26"/>
    <n v="2.2999999999999998"/>
    <n v="2.3E-3"/>
  </r>
  <r>
    <x v="0"/>
    <x v="0"/>
    <x v="0"/>
    <x v="0"/>
    <s v="DK1_Rural"/>
    <x v="6"/>
    <x v="0"/>
    <x v="0"/>
    <s v="GNR_ST_WOODCHI_BP_E-17"/>
    <n v="0.75"/>
    <n v="7.5000000000000002E-4"/>
  </r>
  <r>
    <x v="0"/>
    <x v="0"/>
    <x v="0"/>
    <x v="0"/>
    <s v="DK1_Rural"/>
    <x v="6"/>
    <x v="0"/>
    <x v="0"/>
    <s v="GNR_ST_WOODCHI_BP_E-27"/>
    <n v="4.7"/>
    <n v="4.7000000000000002E-3"/>
  </r>
  <r>
    <x v="0"/>
    <x v="0"/>
    <x v="0"/>
    <x v="0"/>
    <s v="DK1_Rural"/>
    <x v="11"/>
    <x v="0"/>
    <x v="0"/>
    <s v="GNR_ST_WOODPEL_BP_E-30"/>
    <n v="1.91"/>
    <n v="1.91E-3"/>
  </r>
  <r>
    <x v="0"/>
    <x v="0"/>
    <x v="0"/>
    <x v="0"/>
    <s v="DK1_Small"/>
    <x v="3"/>
    <x v="0"/>
    <x v="0"/>
    <s v="GNR_ST_MSW_BP_E-20"/>
    <n v="2.89"/>
    <n v="2.8900000000000002E-3"/>
  </r>
  <r>
    <x v="0"/>
    <x v="0"/>
    <x v="0"/>
    <x v="0"/>
    <s v="DK1_Small"/>
    <x v="4"/>
    <x v="0"/>
    <x v="0"/>
    <s v="GNR_ENG_NGAS_BP_E-38"/>
    <n v="2.97"/>
    <n v="2.97E-3"/>
  </r>
  <r>
    <x v="0"/>
    <x v="0"/>
    <x v="0"/>
    <x v="0"/>
    <s v="DK1_Small"/>
    <x v="4"/>
    <x v="0"/>
    <x v="0"/>
    <s v="GNR_ENG_NGAS_BP_E-39"/>
    <n v="0.74"/>
    <n v="7.3999999999999999E-4"/>
  </r>
  <r>
    <x v="0"/>
    <x v="0"/>
    <x v="0"/>
    <x v="0"/>
    <s v="DK1_Small"/>
    <x v="4"/>
    <x v="0"/>
    <x v="0"/>
    <s v="GNR_ENG_NGAS_BP_E-41"/>
    <n v="1.48"/>
    <n v="1.48E-3"/>
  </r>
  <r>
    <x v="0"/>
    <x v="0"/>
    <x v="0"/>
    <x v="0"/>
    <s v="DK1_Small"/>
    <x v="4"/>
    <x v="0"/>
    <x v="0"/>
    <s v="GNR_ENG_NGAS_BP_E-42"/>
    <n v="14.1"/>
    <n v="1.41E-2"/>
  </r>
  <r>
    <x v="0"/>
    <x v="0"/>
    <x v="0"/>
    <x v="0"/>
    <s v="DK1_Small"/>
    <x v="4"/>
    <x v="0"/>
    <x v="0"/>
    <s v="GNR_GT_NGAS_BP_E-31"/>
    <n v="6.2"/>
    <n v="6.1999999999999998E-3"/>
  </r>
  <r>
    <x v="0"/>
    <x v="0"/>
    <x v="0"/>
    <x v="0"/>
    <s v="DK1_Small"/>
    <x v="6"/>
    <x v="0"/>
    <x v="0"/>
    <s v="GNR_ST_WOODCHI_BP_E-15"/>
    <n v="0.6"/>
    <n v="5.9999999999999995E-4"/>
  </r>
  <r>
    <x v="0"/>
    <x v="0"/>
    <x v="0"/>
    <x v="1"/>
    <s v="DK2_Large"/>
    <x v="0"/>
    <x v="0"/>
    <x v="0"/>
    <s v="GNR_ENG_BGAS_BP_E-38"/>
    <n v="0.6"/>
    <n v="5.9999999999999995E-4"/>
  </r>
  <r>
    <x v="0"/>
    <x v="0"/>
    <x v="0"/>
    <x v="1"/>
    <s v="DK2_Large"/>
    <x v="0"/>
    <x v="0"/>
    <x v="0"/>
    <s v="GNR_ENG_BGAS_BP_E-42"/>
    <n v="3.0470000000000002"/>
    <n v="3.0469999999999998E-3"/>
  </r>
  <r>
    <x v="0"/>
    <x v="0"/>
    <x v="0"/>
    <x v="1"/>
    <s v="DK2_Large"/>
    <x v="1"/>
    <x v="1"/>
    <x v="0"/>
    <s v="GNR_ST_COAL_EXT_E-42"/>
    <n v="500"/>
    <n v="0.5"/>
  </r>
  <r>
    <x v="0"/>
    <x v="0"/>
    <x v="0"/>
    <x v="1"/>
    <s v="DK2_Large"/>
    <x v="2"/>
    <x v="2"/>
    <x v="0"/>
    <s v="GNR_ENG_LIGHTOIL_CND_E-40"/>
    <n v="1.25"/>
    <n v="1.25E-3"/>
  </r>
  <r>
    <x v="0"/>
    <x v="0"/>
    <x v="0"/>
    <x v="1"/>
    <s v="DK2_Large"/>
    <x v="2"/>
    <x v="2"/>
    <x v="0"/>
    <s v="GNR_ENG_LIGHTOIL_CND_E-43"/>
    <n v="1.3"/>
    <n v="1.2999999999999999E-3"/>
  </r>
  <r>
    <x v="0"/>
    <x v="0"/>
    <x v="0"/>
    <x v="1"/>
    <s v="DK2_Large"/>
    <x v="3"/>
    <x v="0"/>
    <x v="1"/>
    <s v="GNR_ST_MSW_BP_E-23_LS-220-MW-FEED_Y-2020"/>
    <n v="130.855267500596"/>
    <n v="0.13085526750059601"/>
  </r>
  <r>
    <x v="0"/>
    <x v="0"/>
    <x v="0"/>
    <x v="1"/>
    <s v="DK2_Large"/>
    <x v="3"/>
    <x v="0"/>
    <x v="0"/>
    <s v="GNR_ST_MSW_BP_E-20"/>
    <n v="39"/>
    <n v="3.9E-2"/>
  </r>
  <r>
    <x v="0"/>
    <x v="0"/>
    <x v="0"/>
    <x v="1"/>
    <s v="DK2_Large"/>
    <x v="3"/>
    <x v="0"/>
    <x v="0"/>
    <s v="GNR_ST_MSW_BP_E-21"/>
    <n v="13.7"/>
    <n v="1.37E-2"/>
  </r>
  <r>
    <x v="0"/>
    <x v="0"/>
    <x v="0"/>
    <x v="1"/>
    <s v="DK2_Large"/>
    <x v="3"/>
    <x v="0"/>
    <x v="0"/>
    <s v="GNR_ST_MSW_BP_E-27"/>
    <n v="19.399999999999999"/>
    <n v="1.9400000000000001E-2"/>
  </r>
  <r>
    <x v="0"/>
    <x v="0"/>
    <x v="0"/>
    <x v="1"/>
    <s v="DK2_Large"/>
    <x v="4"/>
    <x v="0"/>
    <x v="0"/>
    <s v="GNR_ENG_NGAS_BP_E-34"/>
    <n v="0.98"/>
    <n v="9.7999999999999997E-4"/>
  </r>
  <r>
    <x v="0"/>
    <x v="0"/>
    <x v="0"/>
    <x v="1"/>
    <s v="DK2_Large"/>
    <x v="4"/>
    <x v="0"/>
    <x v="0"/>
    <s v="GNR_ENG_NGAS_BP_E-36"/>
    <n v="2.8"/>
    <n v="2.8E-3"/>
  </r>
  <r>
    <x v="0"/>
    <x v="0"/>
    <x v="0"/>
    <x v="1"/>
    <s v="DK2_Large"/>
    <x v="4"/>
    <x v="0"/>
    <x v="0"/>
    <s v="GNR_ENG_NGAS_BP_E-38"/>
    <n v="4.0199999999999996"/>
    <n v="4.0200000000000001E-3"/>
  </r>
  <r>
    <x v="0"/>
    <x v="0"/>
    <x v="0"/>
    <x v="1"/>
    <s v="DK2_Large"/>
    <x v="4"/>
    <x v="0"/>
    <x v="0"/>
    <s v="GNR_ENG_NGAS_BP_E-40"/>
    <n v="5.5"/>
    <n v="5.4999999999999997E-3"/>
  </r>
  <r>
    <x v="0"/>
    <x v="0"/>
    <x v="0"/>
    <x v="1"/>
    <s v="DK2_Large"/>
    <x v="4"/>
    <x v="0"/>
    <x v="0"/>
    <s v="GNR_GT_NGAS_BP_E-36"/>
    <n v="23.2"/>
    <n v="2.3199999999999998E-2"/>
  </r>
  <r>
    <x v="0"/>
    <x v="0"/>
    <x v="0"/>
    <x v="1"/>
    <s v="DK2_Large"/>
    <x v="4"/>
    <x v="0"/>
    <x v="0"/>
    <s v="GNR_ST_NGAS_BP_E-39"/>
    <n v="82"/>
    <n v="8.2000000000000003E-2"/>
  </r>
  <r>
    <x v="0"/>
    <x v="0"/>
    <x v="0"/>
    <x v="1"/>
    <s v="DK2_Large"/>
    <x v="6"/>
    <x v="0"/>
    <x v="0"/>
    <s v="GNR_ST_WOODCHI_BP_E-24"/>
    <n v="11"/>
    <n v="1.0999999999999999E-2"/>
  </r>
  <r>
    <x v="0"/>
    <x v="0"/>
    <x v="0"/>
    <x v="1"/>
    <s v="DK2_Large"/>
    <x v="6"/>
    <x v="0"/>
    <x v="0"/>
    <s v="GNR_ST_WOODCHI_BP_E-27"/>
    <n v="15"/>
    <n v="1.4999999999999999E-2"/>
  </r>
  <r>
    <x v="0"/>
    <x v="0"/>
    <x v="0"/>
    <x v="1"/>
    <s v="DK2_Large"/>
    <x v="11"/>
    <x v="0"/>
    <x v="0"/>
    <s v="GNR_ST_WOODPEL_BP_E-18"/>
    <n v="64"/>
    <n v="6.4000000000000001E-2"/>
  </r>
  <r>
    <x v="0"/>
    <x v="0"/>
    <x v="0"/>
    <x v="1"/>
    <s v="DK2_Large"/>
    <x v="11"/>
    <x v="1"/>
    <x v="0"/>
    <s v="GNR_ST_WOODPEL_EXT_E-50"/>
    <n v="568"/>
    <n v="0.56799999999999995"/>
  </r>
  <r>
    <x v="0"/>
    <x v="0"/>
    <x v="0"/>
    <x v="1"/>
    <s v="DK2_MedSmall"/>
    <x v="0"/>
    <x v="0"/>
    <x v="0"/>
    <s v="GNR_ENG_BGAS_BP_E-38"/>
    <n v="0.25"/>
    <n v="2.5000000000000001E-4"/>
  </r>
  <r>
    <x v="0"/>
    <x v="0"/>
    <x v="0"/>
    <x v="1"/>
    <s v="DK2_MedSmall"/>
    <x v="7"/>
    <x v="0"/>
    <x v="0"/>
    <s v="GNR_ST_FUELOIL_BP_E-27"/>
    <n v="9"/>
    <n v="8.9999999999999993E-3"/>
  </r>
  <r>
    <x v="0"/>
    <x v="0"/>
    <x v="0"/>
    <x v="1"/>
    <s v="DK2_MedSmall"/>
    <x v="7"/>
    <x v="0"/>
    <x v="0"/>
    <s v="GNR_ST_FUELOIL_BP_E-34"/>
    <n v="9"/>
    <n v="8.9999999999999993E-3"/>
  </r>
  <r>
    <x v="0"/>
    <x v="0"/>
    <x v="0"/>
    <x v="1"/>
    <s v="DK2_MedSmall"/>
    <x v="3"/>
    <x v="0"/>
    <x v="0"/>
    <s v="GNR_ST_MSW_BP_E-21"/>
    <n v="6.7"/>
    <n v="6.7000000000000002E-3"/>
  </r>
  <r>
    <x v="0"/>
    <x v="0"/>
    <x v="0"/>
    <x v="1"/>
    <s v="DK2_MedSmall"/>
    <x v="3"/>
    <x v="0"/>
    <x v="0"/>
    <s v="GNR_ST_MSW_BP_E-25"/>
    <n v="10.9"/>
    <n v="1.09E-2"/>
  </r>
  <r>
    <x v="0"/>
    <x v="0"/>
    <x v="0"/>
    <x v="1"/>
    <s v="DK2_MedSmall"/>
    <x v="3"/>
    <x v="0"/>
    <x v="0"/>
    <s v="GNR_ST_MSW_BP_E-28"/>
    <n v="12.89"/>
    <n v="1.289E-2"/>
  </r>
  <r>
    <x v="0"/>
    <x v="0"/>
    <x v="0"/>
    <x v="1"/>
    <s v="DK2_MedSmall"/>
    <x v="4"/>
    <x v="0"/>
    <x v="0"/>
    <s v="GNR_ENG_NGAS_BP_E-40"/>
    <n v="1.48"/>
    <n v="1.48E-3"/>
  </r>
  <r>
    <x v="0"/>
    <x v="0"/>
    <x v="0"/>
    <x v="1"/>
    <s v="DK2_MedSmall"/>
    <x v="4"/>
    <x v="0"/>
    <x v="0"/>
    <s v="GNR_ENG_NGAS_BP_E-42"/>
    <n v="3.1"/>
    <n v="3.0999999999999999E-3"/>
  </r>
  <r>
    <x v="0"/>
    <x v="0"/>
    <x v="0"/>
    <x v="1"/>
    <s v="DK2_Medium"/>
    <x v="1"/>
    <x v="0"/>
    <x v="0"/>
    <s v="GNR_ST_COAL_BP_E-38"/>
    <n v="142"/>
    <n v="0.14199999999999999"/>
  </r>
  <r>
    <x v="0"/>
    <x v="0"/>
    <x v="0"/>
    <x v="1"/>
    <s v="DK2_Medium"/>
    <x v="1"/>
    <x v="1"/>
    <x v="0"/>
    <s v="GNR_ST_COAL_EXT_E-41"/>
    <n v="640"/>
    <n v="0.64"/>
  </r>
  <r>
    <x v="0"/>
    <x v="0"/>
    <x v="0"/>
    <x v="1"/>
    <s v="DK2_Medium"/>
    <x v="2"/>
    <x v="2"/>
    <x v="0"/>
    <s v="GNR_GT_LIGHTOIL_CND_E-27"/>
    <n v="63"/>
    <n v="6.3E-2"/>
  </r>
  <r>
    <x v="0"/>
    <x v="0"/>
    <x v="0"/>
    <x v="1"/>
    <s v="DK2_Medium"/>
    <x v="2"/>
    <x v="2"/>
    <x v="0"/>
    <s v="GNR_ST_LIGHTOIL_CND_E-33"/>
    <n v="520"/>
    <n v="0.52"/>
  </r>
  <r>
    <x v="0"/>
    <x v="0"/>
    <x v="0"/>
    <x v="1"/>
    <s v="DK2_Medium"/>
    <x v="3"/>
    <x v="0"/>
    <x v="0"/>
    <s v="GNR_ST_MSW_BP_E-23"/>
    <n v="8"/>
    <n v="8.0000000000000002E-3"/>
  </r>
  <r>
    <x v="0"/>
    <x v="0"/>
    <x v="0"/>
    <x v="1"/>
    <s v="DK2_Medium"/>
    <x v="3"/>
    <x v="0"/>
    <x v="0"/>
    <s v="GNR_ST_MSW_BP_E-25"/>
    <n v="7.4"/>
    <n v="7.4000000000000003E-3"/>
  </r>
  <r>
    <x v="0"/>
    <x v="0"/>
    <x v="0"/>
    <x v="1"/>
    <s v="DK2_Medium"/>
    <x v="4"/>
    <x v="0"/>
    <x v="0"/>
    <s v="GNR_ENG_NGAS_BP_E-35"/>
    <n v="3"/>
    <n v="3.0000000000000001E-3"/>
  </r>
  <r>
    <x v="0"/>
    <x v="0"/>
    <x v="0"/>
    <x v="1"/>
    <s v="DK2_Medium"/>
    <x v="4"/>
    <x v="0"/>
    <x v="0"/>
    <s v="GNR_ENG_NGAS_BP_E-39"/>
    <n v="5.76"/>
    <n v="5.7600000000000004E-3"/>
  </r>
  <r>
    <x v="0"/>
    <x v="0"/>
    <x v="0"/>
    <x v="1"/>
    <s v="DK2_Medium"/>
    <x v="4"/>
    <x v="0"/>
    <x v="0"/>
    <s v="GNR_ENG_NGAS_BP_E-41"/>
    <n v="3.1"/>
    <n v="3.0999999999999999E-3"/>
  </r>
  <r>
    <x v="0"/>
    <x v="0"/>
    <x v="0"/>
    <x v="1"/>
    <s v="DK2_Medium"/>
    <x v="4"/>
    <x v="0"/>
    <x v="0"/>
    <s v="GNR_ENG_NGAS_BP_E-42"/>
    <n v="2"/>
    <n v="2E-3"/>
  </r>
  <r>
    <x v="0"/>
    <x v="0"/>
    <x v="0"/>
    <x v="1"/>
    <s v="DK2_Medium"/>
    <x v="6"/>
    <x v="0"/>
    <x v="0"/>
    <s v="GNR_ST_WOODCHI_BP_E-27"/>
    <n v="0.33"/>
    <n v="3.3E-4"/>
  </r>
  <r>
    <x v="0"/>
    <x v="0"/>
    <x v="0"/>
    <x v="1"/>
    <s v="DK2_NoDH"/>
    <x v="0"/>
    <x v="0"/>
    <x v="0"/>
    <s v="GNR_ENG_BGAS_BP_E-31"/>
    <n v="0.1"/>
    <n v="1E-4"/>
  </r>
  <r>
    <x v="0"/>
    <x v="0"/>
    <x v="0"/>
    <x v="1"/>
    <s v="DK2_NoDH"/>
    <x v="0"/>
    <x v="0"/>
    <x v="0"/>
    <s v="GNR_ENG_BGAS_BP_E-32"/>
    <n v="0.11"/>
    <n v="1.1E-4"/>
  </r>
  <r>
    <x v="0"/>
    <x v="0"/>
    <x v="0"/>
    <x v="1"/>
    <s v="DK2_NoDH"/>
    <x v="0"/>
    <x v="0"/>
    <x v="0"/>
    <s v="GNR_ENG_BGAS_BP_E-33"/>
    <n v="0.23"/>
    <n v="2.3000000000000001E-4"/>
  </r>
  <r>
    <x v="0"/>
    <x v="0"/>
    <x v="0"/>
    <x v="1"/>
    <s v="DK2_NoDH"/>
    <x v="0"/>
    <x v="0"/>
    <x v="0"/>
    <s v="GNR_ENG_BGAS_BP_E-34"/>
    <n v="0.1"/>
    <n v="1E-4"/>
  </r>
  <r>
    <x v="0"/>
    <x v="0"/>
    <x v="0"/>
    <x v="1"/>
    <s v="DK2_NoDH"/>
    <x v="0"/>
    <x v="0"/>
    <x v="0"/>
    <s v="GNR_ENG_BGAS_BP_E-35"/>
    <n v="0.22"/>
    <n v="2.2000000000000001E-4"/>
  </r>
  <r>
    <x v="0"/>
    <x v="0"/>
    <x v="0"/>
    <x v="1"/>
    <s v="DK2_NoDH"/>
    <x v="0"/>
    <x v="0"/>
    <x v="0"/>
    <s v="GNR_ENG_BGAS_BP_E-36"/>
    <n v="6.3E-2"/>
    <n v="6.3E-5"/>
  </r>
  <r>
    <x v="0"/>
    <x v="0"/>
    <x v="0"/>
    <x v="1"/>
    <s v="DK2_NoDH"/>
    <x v="0"/>
    <x v="0"/>
    <x v="0"/>
    <s v="GNR_ENG_BGAS_BP_E-37"/>
    <n v="0.1"/>
    <n v="1E-4"/>
  </r>
  <r>
    <x v="0"/>
    <x v="0"/>
    <x v="0"/>
    <x v="1"/>
    <s v="DK2_NoDH"/>
    <x v="0"/>
    <x v="0"/>
    <x v="0"/>
    <s v="GNR_ENG_BGAS_BP_E-38"/>
    <n v="0.36299999999999999"/>
    <n v="3.6299999999999999E-4"/>
  </r>
  <r>
    <x v="0"/>
    <x v="0"/>
    <x v="0"/>
    <x v="1"/>
    <s v="DK2_NoDH"/>
    <x v="0"/>
    <x v="0"/>
    <x v="0"/>
    <s v="GNR_ENG_BGAS_BP_E-39"/>
    <n v="0.82"/>
    <n v="8.1999999999999998E-4"/>
  </r>
  <r>
    <x v="0"/>
    <x v="0"/>
    <x v="0"/>
    <x v="1"/>
    <s v="DK2_NoDH"/>
    <x v="0"/>
    <x v="0"/>
    <x v="0"/>
    <s v="GNR_ENG_BGAS_BP_E-40"/>
    <n v="0.04"/>
    <n v="4.0000000000000003E-5"/>
  </r>
  <r>
    <x v="0"/>
    <x v="0"/>
    <x v="0"/>
    <x v="1"/>
    <s v="DK2_NoDH"/>
    <x v="0"/>
    <x v="0"/>
    <x v="0"/>
    <s v="GNR_ENG_BGAS_BP_E-42"/>
    <n v="4.4000000000000004"/>
    <n v="4.4000000000000003E-3"/>
  </r>
  <r>
    <x v="0"/>
    <x v="0"/>
    <x v="0"/>
    <x v="1"/>
    <s v="DK2_NoDH"/>
    <x v="0"/>
    <x v="2"/>
    <x v="0"/>
    <s v="GNR_ENG_BGAS_CND_E-32"/>
    <n v="0.13"/>
    <n v="1.2999999999999999E-4"/>
  </r>
  <r>
    <x v="0"/>
    <x v="0"/>
    <x v="0"/>
    <x v="1"/>
    <s v="DK2_NoDH"/>
    <x v="0"/>
    <x v="2"/>
    <x v="0"/>
    <s v="GNR_ENG_BGAS_CND_E-35"/>
    <n v="0.31"/>
    <n v="3.1E-4"/>
  </r>
  <r>
    <x v="0"/>
    <x v="0"/>
    <x v="0"/>
    <x v="1"/>
    <s v="DK2_NoDH"/>
    <x v="2"/>
    <x v="0"/>
    <x v="0"/>
    <s v="GNR_ENG_LIGHTOIL_BP_E-37"/>
    <n v="16"/>
    <n v="1.6E-2"/>
  </r>
  <r>
    <x v="0"/>
    <x v="0"/>
    <x v="0"/>
    <x v="1"/>
    <s v="DK2_NoDH"/>
    <x v="2"/>
    <x v="0"/>
    <x v="0"/>
    <s v="GNR_ENG_LIGHTOIL_BP_E-39"/>
    <n v="7.8E-2"/>
    <n v="7.7999999999999999E-5"/>
  </r>
  <r>
    <x v="0"/>
    <x v="0"/>
    <x v="0"/>
    <x v="1"/>
    <s v="DK2_NoDH"/>
    <x v="2"/>
    <x v="2"/>
    <x v="0"/>
    <s v="GNR_ENG_LIGHTOIL_CND_E-37"/>
    <n v="20"/>
    <n v="0.02"/>
  </r>
  <r>
    <x v="0"/>
    <x v="0"/>
    <x v="0"/>
    <x v="1"/>
    <s v="DK2_NoDH"/>
    <x v="4"/>
    <x v="0"/>
    <x v="0"/>
    <s v="GNR_ENG_NGAS_BP_E-33"/>
    <n v="0.59"/>
    <n v="5.9000000000000003E-4"/>
  </r>
  <r>
    <x v="0"/>
    <x v="0"/>
    <x v="0"/>
    <x v="1"/>
    <s v="DK2_NoDH"/>
    <x v="4"/>
    <x v="0"/>
    <x v="0"/>
    <s v="GNR_ENG_NGAS_BP_E-34"/>
    <n v="2.27"/>
    <n v="2.2699999999999999E-3"/>
  </r>
  <r>
    <x v="0"/>
    <x v="0"/>
    <x v="0"/>
    <x v="1"/>
    <s v="DK2_NoDH"/>
    <x v="4"/>
    <x v="0"/>
    <x v="0"/>
    <s v="GNR_ENG_NGAS_BP_E-36"/>
    <n v="2.5499999999999998"/>
    <n v="2.5500000000000002E-3"/>
  </r>
  <r>
    <x v="0"/>
    <x v="0"/>
    <x v="0"/>
    <x v="1"/>
    <s v="DK2_NoDH"/>
    <x v="4"/>
    <x v="0"/>
    <x v="0"/>
    <s v="GNR_ENG_NGAS_BP_E-37"/>
    <n v="1.06"/>
    <n v="1.06E-3"/>
  </r>
  <r>
    <x v="0"/>
    <x v="0"/>
    <x v="0"/>
    <x v="1"/>
    <s v="DK2_NoDH"/>
    <x v="4"/>
    <x v="0"/>
    <x v="0"/>
    <s v="GNR_ENG_NGAS_BP_E-38"/>
    <n v="3.76"/>
    <n v="3.7599999999999999E-3"/>
  </r>
  <r>
    <x v="0"/>
    <x v="0"/>
    <x v="0"/>
    <x v="1"/>
    <s v="DK2_NoDH"/>
    <x v="4"/>
    <x v="0"/>
    <x v="0"/>
    <s v="GNR_ENG_NGAS_BP_E-39"/>
    <n v="8.15"/>
    <n v="8.1499999999999993E-3"/>
  </r>
  <r>
    <x v="0"/>
    <x v="0"/>
    <x v="0"/>
    <x v="1"/>
    <s v="DK2_NoDH"/>
    <x v="4"/>
    <x v="0"/>
    <x v="0"/>
    <s v="GNR_ENG_NGAS_BP_E-40"/>
    <n v="5.6"/>
    <n v="5.5999999999999999E-3"/>
  </r>
  <r>
    <x v="0"/>
    <x v="0"/>
    <x v="0"/>
    <x v="1"/>
    <s v="DK2_NoDH"/>
    <x v="4"/>
    <x v="0"/>
    <x v="0"/>
    <s v="GNR_ENG_NGAS_BP_E-41"/>
    <n v="16.46"/>
    <n v="1.6459999999999999E-2"/>
  </r>
  <r>
    <x v="0"/>
    <x v="0"/>
    <x v="0"/>
    <x v="1"/>
    <s v="DK2_NoDH"/>
    <x v="4"/>
    <x v="0"/>
    <x v="0"/>
    <s v="GNR_ENG_NGAS_BP_E-46"/>
    <n v="8.2799999999999994"/>
    <n v="8.2799999999999992E-3"/>
  </r>
  <r>
    <x v="0"/>
    <x v="0"/>
    <x v="0"/>
    <x v="1"/>
    <s v="DK2_NoDH"/>
    <x v="8"/>
    <x v="3"/>
    <x v="0"/>
    <s v="GNR_PV_SUN"/>
    <n v="265.48035599999599"/>
    <n v="0.26548035599999598"/>
  </r>
  <r>
    <x v="0"/>
    <x v="0"/>
    <x v="0"/>
    <x v="1"/>
    <s v="DK2_NoDH"/>
    <x v="9"/>
    <x v="4"/>
    <x v="0"/>
    <s v="GNR_ROR_WTR"/>
    <n v="1.4999999999999999E-2"/>
    <n v="1.5E-5"/>
  </r>
  <r>
    <x v="0"/>
    <x v="0"/>
    <x v="0"/>
    <x v="1"/>
    <s v="DK2_NoDH"/>
    <x v="10"/>
    <x v="5"/>
    <x v="1"/>
    <s v="GNR_WT_WIND_ON_LS_Y-2020"/>
    <n v="865.737500000002"/>
    <n v="0.86573750000000205"/>
  </r>
  <r>
    <x v="0"/>
    <x v="0"/>
    <x v="0"/>
    <x v="1"/>
    <s v="DK2_NoDH"/>
    <x v="10"/>
    <x v="5"/>
    <x v="0"/>
    <s v="GNR_WT_WIND_ONS"/>
    <n v="654.262499999998"/>
    <n v="0.65426249999999797"/>
  </r>
  <r>
    <x v="0"/>
    <x v="0"/>
    <x v="0"/>
    <x v="1"/>
    <s v="DK2_Offshore"/>
    <x v="10"/>
    <x v="5"/>
    <x v="0"/>
    <s v="GNR_WT_WIND_OFF"/>
    <n v="444.400000000001"/>
    <n v="0.44440000000000102"/>
  </r>
  <r>
    <x v="0"/>
    <x v="0"/>
    <x v="0"/>
    <x v="1"/>
    <s v="DK2_Rural"/>
    <x v="0"/>
    <x v="0"/>
    <x v="0"/>
    <s v="GNR_ENG_BGAS_BP_E-39"/>
    <n v="1.01"/>
    <n v="1.01E-3"/>
  </r>
  <r>
    <x v="0"/>
    <x v="0"/>
    <x v="0"/>
    <x v="1"/>
    <s v="DK2_Rural"/>
    <x v="0"/>
    <x v="0"/>
    <x v="0"/>
    <s v="GNR_ENG_BGAS_BP_E-40"/>
    <n v="0.53"/>
    <n v="5.2999999999999998E-4"/>
  </r>
  <r>
    <x v="0"/>
    <x v="0"/>
    <x v="0"/>
    <x v="1"/>
    <s v="DK2_Rural"/>
    <x v="0"/>
    <x v="0"/>
    <x v="0"/>
    <s v="GNR_ENG_BGAS_BP_E-41"/>
    <n v="2"/>
    <n v="2E-3"/>
  </r>
  <r>
    <x v="0"/>
    <x v="0"/>
    <x v="0"/>
    <x v="1"/>
    <s v="DK2_Rural"/>
    <x v="0"/>
    <x v="0"/>
    <x v="0"/>
    <s v="GNR_ENG_BGAS_BP_E-42"/>
    <n v="5.734"/>
    <n v="5.7340000000000004E-3"/>
  </r>
  <r>
    <x v="0"/>
    <x v="0"/>
    <x v="0"/>
    <x v="1"/>
    <s v="DK2_Rural"/>
    <x v="1"/>
    <x v="0"/>
    <x v="0"/>
    <s v="GNR_ST_COAL_BP_E-35"/>
    <n v="37"/>
    <n v="3.6999999999999998E-2"/>
  </r>
  <r>
    <x v="0"/>
    <x v="0"/>
    <x v="0"/>
    <x v="1"/>
    <s v="DK2_Rural"/>
    <x v="7"/>
    <x v="2"/>
    <x v="0"/>
    <s v="GNR_ENG_FUELOIL_CND_E-42"/>
    <n v="0.2"/>
    <n v="2.0000000000000001E-4"/>
  </r>
  <r>
    <x v="0"/>
    <x v="0"/>
    <x v="0"/>
    <x v="1"/>
    <s v="DK2_Rural"/>
    <x v="7"/>
    <x v="2"/>
    <x v="0"/>
    <s v="GNR_ST_FUELOIL_CND_E-32"/>
    <n v="27.5"/>
    <n v="2.75E-2"/>
  </r>
  <r>
    <x v="0"/>
    <x v="0"/>
    <x v="0"/>
    <x v="1"/>
    <s v="DK2_Rural"/>
    <x v="2"/>
    <x v="0"/>
    <x v="0"/>
    <s v="GNR_ENG_LIGHTOIL_BP_E-43"/>
    <n v="0.50700000000000001"/>
    <n v="5.0699999999999996E-4"/>
  </r>
  <r>
    <x v="0"/>
    <x v="0"/>
    <x v="0"/>
    <x v="1"/>
    <s v="DK2_Rural"/>
    <x v="2"/>
    <x v="2"/>
    <x v="0"/>
    <s v="GNR_ENG_LIGHTOIL_CND_E-37"/>
    <n v="15"/>
    <n v="1.4999999999999999E-2"/>
  </r>
  <r>
    <x v="0"/>
    <x v="0"/>
    <x v="0"/>
    <x v="1"/>
    <s v="DK2_Rural"/>
    <x v="2"/>
    <x v="2"/>
    <x v="0"/>
    <s v="GNR_ENG_LIGHTOIL_CND_E-39"/>
    <n v="19.600000000000001"/>
    <n v="1.9599999999999999E-2"/>
  </r>
  <r>
    <x v="0"/>
    <x v="0"/>
    <x v="0"/>
    <x v="1"/>
    <s v="DK2_Rural"/>
    <x v="2"/>
    <x v="2"/>
    <x v="0"/>
    <s v="GNR_ENG_LIGHTOIL_CND_E-41"/>
    <n v="0.28000000000000003"/>
    <n v="2.7999999999999998E-4"/>
  </r>
  <r>
    <x v="0"/>
    <x v="0"/>
    <x v="0"/>
    <x v="1"/>
    <s v="DK2_Rural"/>
    <x v="2"/>
    <x v="2"/>
    <x v="0"/>
    <s v="GNR_ENG_LIGHTOIL_CND_E-43"/>
    <n v="0.12"/>
    <n v="1.2E-4"/>
  </r>
  <r>
    <x v="0"/>
    <x v="0"/>
    <x v="0"/>
    <x v="1"/>
    <s v="DK2_Rural"/>
    <x v="2"/>
    <x v="2"/>
    <x v="0"/>
    <s v="GNR_GT_LIGHTOIL_CND_E-27"/>
    <n v="70"/>
    <n v="7.0000000000000007E-2"/>
  </r>
  <r>
    <x v="0"/>
    <x v="0"/>
    <x v="0"/>
    <x v="1"/>
    <s v="DK2_Rural"/>
    <x v="4"/>
    <x v="0"/>
    <x v="0"/>
    <s v="GNR_ENG_NGAS_BP_E-33"/>
    <n v="2.87"/>
    <n v="2.8700000000000002E-3"/>
  </r>
  <r>
    <x v="0"/>
    <x v="0"/>
    <x v="0"/>
    <x v="1"/>
    <s v="DK2_Rural"/>
    <x v="4"/>
    <x v="0"/>
    <x v="0"/>
    <s v="GNR_ENG_NGAS_BP_E-34"/>
    <n v="3"/>
    <n v="3.0000000000000001E-3"/>
  </r>
  <r>
    <x v="0"/>
    <x v="0"/>
    <x v="0"/>
    <x v="1"/>
    <s v="DK2_Rural"/>
    <x v="4"/>
    <x v="0"/>
    <x v="0"/>
    <s v="GNR_ENG_NGAS_BP_E-36"/>
    <n v="1.3149999999999999"/>
    <n v="1.315E-3"/>
  </r>
  <r>
    <x v="0"/>
    <x v="0"/>
    <x v="0"/>
    <x v="1"/>
    <s v="DK2_Rural"/>
    <x v="4"/>
    <x v="0"/>
    <x v="0"/>
    <s v="GNR_ENG_NGAS_BP_E-37"/>
    <n v="1.66"/>
    <n v="1.66E-3"/>
  </r>
  <r>
    <x v="0"/>
    <x v="0"/>
    <x v="0"/>
    <x v="1"/>
    <s v="DK2_Rural"/>
    <x v="4"/>
    <x v="0"/>
    <x v="0"/>
    <s v="GNR_ENG_NGAS_BP_E-38"/>
    <n v="3.1850000000000001"/>
    <n v="3.1849999999999999E-3"/>
  </r>
  <r>
    <x v="0"/>
    <x v="0"/>
    <x v="0"/>
    <x v="1"/>
    <s v="DK2_Rural"/>
    <x v="4"/>
    <x v="0"/>
    <x v="0"/>
    <s v="GNR_ENG_NGAS_BP_E-39"/>
    <n v="26.1"/>
    <n v="2.6100000000000002E-2"/>
  </r>
  <r>
    <x v="0"/>
    <x v="0"/>
    <x v="0"/>
    <x v="1"/>
    <s v="DK2_Rural"/>
    <x v="4"/>
    <x v="0"/>
    <x v="0"/>
    <s v="GNR_ENG_NGAS_BP_E-40"/>
    <n v="24.28"/>
    <n v="2.4279999999999999E-2"/>
  </r>
  <r>
    <x v="0"/>
    <x v="0"/>
    <x v="0"/>
    <x v="1"/>
    <s v="DK2_Rural"/>
    <x v="4"/>
    <x v="0"/>
    <x v="0"/>
    <s v="GNR_ENG_NGAS_BP_E-41"/>
    <n v="5.4359999999999999"/>
    <n v="5.4359999999999999E-3"/>
  </r>
  <r>
    <x v="0"/>
    <x v="0"/>
    <x v="0"/>
    <x v="1"/>
    <s v="DK2_Rural"/>
    <x v="4"/>
    <x v="0"/>
    <x v="0"/>
    <s v="GNR_ENG_NGAS_BP_E-42"/>
    <n v="1.52"/>
    <n v="1.5200000000000001E-3"/>
  </r>
  <r>
    <x v="0"/>
    <x v="0"/>
    <x v="0"/>
    <x v="1"/>
    <s v="DK2_Rural"/>
    <x v="4"/>
    <x v="0"/>
    <x v="0"/>
    <s v="GNR_ENG_NGAS_BP_E-43"/>
    <n v="2.4769999999999999"/>
    <n v="2.477E-3"/>
  </r>
  <r>
    <x v="0"/>
    <x v="0"/>
    <x v="0"/>
    <x v="1"/>
    <s v="DK2_Rural"/>
    <x v="4"/>
    <x v="0"/>
    <x v="0"/>
    <s v="GNR_ENG_NGAS_BP_E-45"/>
    <n v="0.5"/>
    <n v="5.0000000000000001E-4"/>
  </r>
  <r>
    <x v="0"/>
    <x v="0"/>
    <x v="0"/>
    <x v="1"/>
    <s v="DK2_Rural"/>
    <x v="4"/>
    <x v="0"/>
    <x v="0"/>
    <s v="GNR_ENG_NGAS_BP_E-46"/>
    <n v="0.55000000000000004"/>
    <n v="5.5000000000000003E-4"/>
  </r>
  <r>
    <x v="0"/>
    <x v="0"/>
    <x v="0"/>
    <x v="1"/>
    <s v="DK2_Rural"/>
    <x v="5"/>
    <x v="0"/>
    <x v="0"/>
    <s v="GNR_ST_STRW_BP_E-24"/>
    <n v="5"/>
    <n v="5.0000000000000001E-3"/>
  </r>
  <r>
    <x v="0"/>
    <x v="0"/>
    <x v="0"/>
    <x v="1"/>
    <s v="DK2_Rural"/>
    <x v="5"/>
    <x v="0"/>
    <x v="0"/>
    <s v="GNR_ST_STRW_BP_E-27"/>
    <n v="9.98"/>
    <n v="9.9799999999999993E-3"/>
  </r>
  <r>
    <x v="0"/>
    <x v="0"/>
    <x v="0"/>
    <x v="1"/>
    <s v="DK2_Rural"/>
    <x v="5"/>
    <x v="0"/>
    <x v="0"/>
    <s v="GNR_ST_STRW_BP_E-28"/>
    <n v="11.5"/>
    <n v="1.15E-2"/>
  </r>
  <r>
    <x v="0"/>
    <x v="0"/>
    <x v="0"/>
    <x v="1"/>
    <s v="DK2_Small"/>
    <x v="4"/>
    <x v="0"/>
    <x v="0"/>
    <s v="GNR_ENG_NGAS_BP_E-46"/>
    <n v="38.5"/>
    <n v="3.85E-2"/>
  </r>
  <r>
    <x v="0"/>
    <x v="0"/>
    <x v="1"/>
    <x v="2"/>
    <s v="EE_A"/>
    <x v="8"/>
    <x v="3"/>
    <x v="1"/>
    <s v="GNR_PV_SUN_LS-4-MW_Y-2020"/>
    <n v="985.91812007376802"/>
    <n v="0.985918120073768"/>
  </r>
  <r>
    <x v="0"/>
    <x v="0"/>
    <x v="1"/>
    <x v="2"/>
    <s v="EE_A"/>
    <x v="10"/>
    <x v="5"/>
    <x v="1"/>
    <s v="GNR_WT_WIND_ON_LS_Y-2020"/>
    <n v="5526.4717541632499"/>
    <n v="5.52647175416325"/>
  </r>
  <r>
    <x v="0"/>
    <x v="0"/>
    <x v="1"/>
    <x v="2"/>
    <s v="EE_Enefit"/>
    <x v="12"/>
    <x v="2"/>
    <x v="0"/>
    <s v="ENEFIT_ST_RETORT-GAS_CND"/>
    <n v="35"/>
    <n v="3.5000000000000003E-2"/>
  </r>
  <r>
    <x v="0"/>
    <x v="0"/>
    <x v="1"/>
    <x v="2"/>
    <s v="EE_Industry"/>
    <x v="0"/>
    <x v="1"/>
    <x v="0"/>
    <s v="GNR_ST_BGAS_EXT_E-38"/>
    <n v="0.1"/>
    <n v="1E-4"/>
  </r>
  <r>
    <x v="0"/>
    <x v="0"/>
    <x v="1"/>
    <x v="2"/>
    <s v="EE_Industry"/>
    <x v="12"/>
    <x v="1"/>
    <x v="0"/>
    <s v="GNR_ENG_RETORT-GAS_E-44"/>
    <n v="95"/>
    <n v="9.5000000000000001E-2"/>
  </r>
  <r>
    <x v="0"/>
    <x v="0"/>
    <x v="1"/>
    <x v="2"/>
    <s v="EE_Industry"/>
    <x v="13"/>
    <x v="0"/>
    <x v="0"/>
    <s v="IMAVERE_ST_WOOD_BP"/>
    <n v="10"/>
    <n v="0.01"/>
  </r>
  <r>
    <x v="0"/>
    <x v="0"/>
    <x v="1"/>
    <x v="2"/>
    <s v="EE_Industry"/>
    <x v="13"/>
    <x v="0"/>
    <x v="0"/>
    <s v="OSULA_ST_WOOD_BP"/>
    <n v="10"/>
    <n v="0.01"/>
  </r>
  <r>
    <x v="0"/>
    <x v="0"/>
    <x v="1"/>
    <x v="2"/>
    <s v="EE_Industry"/>
    <x v="14"/>
    <x v="0"/>
    <x v="0"/>
    <s v="GNR_ST_WOODWST_BP_E-53"/>
    <n v="13"/>
    <n v="1.2999999999999999E-2"/>
  </r>
  <r>
    <x v="0"/>
    <x v="0"/>
    <x v="1"/>
    <x v="2"/>
    <s v="EE_Kohtla_Jarve"/>
    <x v="4"/>
    <x v="1"/>
    <x v="0"/>
    <s v="GNR_ENG_NGAS_EXT_E-44"/>
    <n v="16"/>
    <n v="1.6E-2"/>
  </r>
  <r>
    <x v="0"/>
    <x v="0"/>
    <x v="1"/>
    <x v="2"/>
    <s v="EE_Narva"/>
    <x v="15"/>
    <x v="2"/>
    <x v="0"/>
    <s v="AUVERE_ST_SHALE_CND"/>
    <n v="274"/>
    <n v="0.27400000000000002"/>
  </r>
  <r>
    <x v="0"/>
    <x v="0"/>
    <x v="1"/>
    <x v="2"/>
    <s v="EE_Narva"/>
    <x v="15"/>
    <x v="2"/>
    <x v="0"/>
    <s v="NARVA-12_ST_SHALE_CND"/>
    <n v="160"/>
    <n v="0.16"/>
  </r>
  <r>
    <x v="0"/>
    <x v="0"/>
    <x v="1"/>
    <x v="2"/>
    <s v="EE_Narva"/>
    <x v="15"/>
    <x v="2"/>
    <x v="0"/>
    <s v="NARVA-1_ST_SHALE_CND"/>
    <n v="167"/>
    <n v="0.16700000000000001"/>
  </r>
  <r>
    <x v="0"/>
    <x v="0"/>
    <x v="1"/>
    <x v="2"/>
    <s v="EE_Narva"/>
    <x v="15"/>
    <x v="2"/>
    <x v="0"/>
    <s v="NARVA-2_ST_SHALE_CND"/>
    <n v="167"/>
    <n v="0.16700000000000001"/>
  </r>
  <r>
    <x v="0"/>
    <x v="0"/>
    <x v="1"/>
    <x v="2"/>
    <s v="EE_Narva"/>
    <x v="15"/>
    <x v="2"/>
    <x v="0"/>
    <s v="NARVA-3_ST_SHALE_CND"/>
    <n v="164"/>
    <n v="0.16400000000000001"/>
  </r>
  <r>
    <x v="0"/>
    <x v="0"/>
    <x v="1"/>
    <x v="2"/>
    <s v="EE_Narva"/>
    <x v="15"/>
    <x v="2"/>
    <x v="0"/>
    <s v="NARVA-4_ST_SHALE_CND"/>
    <n v="164"/>
    <n v="0.16400000000000001"/>
  </r>
  <r>
    <x v="0"/>
    <x v="0"/>
    <x v="1"/>
    <x v="2"/>
    <s v="EE_Narva"/>
    <x v="15"/>
    <x v="2"/>
    <x v="0"/>
    <s v="NARVA-5_ST_SHALE_CND"/>
    <n v="173"/>
    <n v="0.17299999999999999"/>
  </r>
  <r>
    <x v="0"/>
    <x v="0"/>
    <x v="1"/>
    <x v="2"/>
    <s v="EE_Narva"/>
    <x v="15"/>
    <x v="2"/>
    <x v="0"/>
    <s v="NARVA-6_ST_SHALE_CND"/>
    <n v="173"/>
    <n v="0.17299999999999999"/>
  </r>
  <r>
    <x v="0"/>
    <x v="0"/>
    <x v="1"/>
    <x v="2"/>
    <s v="EE_Narva"/>
    <x v="15"/>
    <x v="2"/>
    <x v="0"/>
    <s v="NARVA-7_ST_SHALE_CND"/>
    <n v="167"/>
    <n v="0.16700000000000001"/>
  </r>
  <r>
    <x v="0"/>
    <x v="0"/>
    <x v="1"/>
    <x v="2"/>
    <s v="EE_Narva"/>
    <x v="15"/>
    <x v="2"/>
    <x v="0"/>
    <s v="NARVA-8_ST_SHALE_CND"/>
    <n v="194"/>
    <n v="0.19400000000000001"/>
  </r>
  <r>
    <x v="0"/>
    <x v="0"/>
    <x v="1"/>
    <x v="2"/>
    <s v="EE_Narva"/>
    <x v="15"/>
    <x v="1"/>
    <x v="0"/>
    <s v="NARVA-11_ST_SHALE_EXT"/>
    <n v="192"/>
    <n v="0.192"/>
  </r>
  <r>
    <x v="0"/>
    <x v="0"/>
    <x v="1"/>
    <x v="2"/>
    <s v="EE_Parnu"/>
    <x v="0"/>
    <x v="1"/>
    <x v="0"/>
    <s v="GNR_ST_BGAS_EXT_E-38"/>
    <n v="0.1"/>
    <n v="1E-4"/>
  </r>
  <r>
    <x v="0"/>
    <x v="0"/>
    <x v="1"/>
    <x v="2"/>
    <s v="EE_Parnu"/>
    <x v="13"/>
    <x v="0"/>
    <x v="0"/>
    <s v="PARNU-1_ST_WOOD_BP"/>
    <n v="22"/>
    <n v="2.1999999999999999E-2"/>
  </r>
  <r>
    <x v="0"/>
    <x v="0"/>
    <x v="1"/>
    <x v="2"/>
    <s v="EE_Rural"/>
    <x v="0"/>
    <x v="1"/>
    <x v="0"/>
    <s v="GNR_ST_BGAS_EXT_E-38"/>
    <n v="3.3"/>
    <n v="3.3E-3"/>
  </r>
  <r>
    <x v="0"/>
    <x v="0"/>
    <x v="1"/>
    <x v="2"/>
    <s v="EE_Rural"/>
    <x v="4"/>
    <x v="1"/>
    <x v="0"/>
    <s v="GNR_ENG_NGAS_EXT_E-44"/>
    <n v="1.2"/>
    <n v="1.1999999999999999E-3"/>
  </r>
  <r>
    <x v="0"/>
    <x v="0"/>
    <x v="1"/>
    <x v="2"/>
    <s v="EE_Rural"/>
    <x v="9"/>
    <x v="4"/>
    <x v="0"/>
    <s v="GNR_ROR_WTR"/>
    <n v="4"/>
    <n v="4.0000000000000001E-3"/>
  </r>
  <r>
    <x v="0"/>
    <x v="0"/>
    <x v="1"/>
    <x v="2"/>
    <s v="EE_Rural"/>
    <x v="10"/>
    <x v="5"/>
    <x v="0"/>
    <s v="GNR_WT_WIND_ONS"/>
    <n v="403"/>
    <n v="0.40300000000000002"/>
  </r>
  <r>
    <x v="0"/>
    <x v="0"/>
    <x v="1"/>
    <x v="2"/>
    <s v="EE_Rural"/>
    <x v="14"/>
    <x v="0"/>
    <x v="0"/>
    <s v="EBAVERE_ST_WOODWST_BP"/>
    <n v="10"/>
    <n v="0.01"/>
  </r>
  <r>
    <x v="0"/>
    <x v="0"/>
    <x v="1"/>
    <x v="2"/>
    <s v="EE_Sillamae"/>
    <x v="4"/>
    <x v="1"/>
    <x v="0"/>
    <s v="GNR_ENG_NGAS_EXT_E-44"/>
    <n v="10"/>
    <n v="0.01"/>
  </r>
  <r>
    <x v="0"/>
    <x v="0"/>
    <x v="1"/>
    <x v="2"/>
    <s v="EE_Sillamae"/>
    <x v="13"/>
    <x v="0"/>
    <x v="0"/>
    <s v="SILLAMAE_ST_WOOD_BP"/>
    <n v="5.8"/>
    <n v="5.7999999999999996E-3"/>
  </r>
  <r>
    <x v="0"/>
    <x v="0"/>
    <x v="1"/>
    <x v="2"/>
    <s v="EE_Tallinn"/>
    <x v="3"/>
    <x v="0"/>
    <x v="0"/>
    <s v="IRU_ST_MSW_BP"/>
    <n v="17"/>
    <n v="1.7000000000000001E-2"/>
  </r>
  <r>
    <x v="0"/>
    <x v="0"/>
    <x v="1"/>
    <x v="2"/>
    <s v="EE_Tallinn"/>
    <x v="4"/>
    <x v="1"/>
    <x v="0"/>
    <s v="GNR_ENG_NGAS_EXT_E-44"/>
    <n v="1.5"/>
    <n v="1.5E-3"/>
  </r>
  <r>
    <x v="0"/>
    <x v="0"/>
    <x v="1"/>
    <x v="2"/>
    <s v="EE_Tallinn"/>
    <x v="4"/>
    <x v="1"/>
    <x v="0"/>
    <s v="IRU_ST_NGAS_BP"/>
    <n v="94"/>
    <n v="9.4E-2"/>
  </r>
  <r>
    <x v="0"/>
    <x v="0"/>
    <x v="1"/>
    <x v="2"/>
    <s v="EE_Tallinn"/>
    <x v="13"/>
    <x v="0"/>
    <x v="0"/>
    <s v="MUSTAMAE_ST_WOOD_BP"/>
    <n v="10"/>
    <n v="0.01"/>
  </r>
  <r>
    <x v="0"/>
    <x v="0"/>
    <x v="1"/>
    <x v="2"/>
    <s v="EE_Tallinn"/>
    <x v="13"/>
    <x v="0"/>
    <x v="0"/>
    <s v="VAO-1_ST_WOOD_BP"/>
    <n v="25"/>
    <n v="2.5000000000000001E-2"/>
  </r>
  <r>
    <x v="0"/>
    <x v="0"/>
    <x v="1"/>
    <x v="2"/>
    <s v="EE_Tallinn"/>
    <x v="13"/>
    <x v="0"/>
    <x v="0"/>
    <s v="VAO-2_ST_WOOD_BP"/>
    <n v="21"/>
    <n v="2.1000000000000001E-2"/>
  </r>
  <r>
    <x v="0"/>
    <x v="0"/>
    <x v="1"/>
    <x v="2"/>
    <s v="EE_Tartu"/>
    <x v="13"/>
    <x v="0"/>
    <x v="0"/>
    <s v="TARTU-1_ST_WOOD_BP"/>
    <n v="22"/>
    <n v="2.1999999999999999E-2"/>
  </r>
  <r>
    <x v="0"/>
    <x v="0"/>
    <x v="1"/>
    <x v="2"/>
    <s v="EE_Urban"/>
    <x v="0"/>
    <x v="1"/>
    <x v="0"/>
    <s v="GNR_ST_BGAS_EXT_E-38"/>
    <n v="0.1"/>
    <n v="1E-4"/>
  </r>
  <r>
    <x v="0"/>
    <x v="0"/>
    <x v="1"/>
    <x v="2"/>
    <s v="EE_Urban"/>
    <x v="4"/>
    <x v="1"/>
    <x v="0"/>
    <s v="GNR_ENG_NGAS_EXT_E-44"/>
    <n v="0.9"/>
    <n v="8.9999999999999998E-4"/>
  </r>
  <r>
    <x v="0"/>
    <x v="0"/>
    <x v="1"/>
    <x v="2"/>
    <s v="EE_Urban"/>
    <x v="13"/>
    <x v="0"/>
    <x v="0"/>
    <s v="GNR_ST_WOOD_BP_E-53"/>
    <n v="12"/>
    <n v="1.2E-2"/>
  </r>
  <r>
    <x v="0"/>
    <x v="0"/>
    <x v="2"/>
    <x v="3"/>
    <s v="FI_IND"/>
    <x v="0"/>
    <x v="0"/>
    <x v="0"/>
    <s v="GNR_IND-ST_BGAS_BP_CB-30"/>
    <n v="4.3"/>
    <n v="4.3E-3"/>
  </r>
  <r>
    <x v="0"/>
    <x v="0"/>
    <x v="2"/>
    <x v="3"/>
    <s v="FI_IND"/>
    <x v="1"/>
    <x v="0"/>
    <x v="0"/>
    <s v="GNR_IND-ST_COAL_BP_CB-30"/>
    <n v="4.2"/>
    <n v="4.1999999999999997E-3"/>
  </r>
  <r>
    <x v="0"/>
    <x v="0"/>
    <x v="2"/>
    <x v="3"/>
    <s v="FI_IND"/>
    <x v="7"/>
    <x v="0"/>
    <x v="0"/>
    <s v="GNR_IND-ST_FUELOIL_BP_CB-30"/>
    <n v="41.8"/>
    <n v="4.1799999999999997E-2"/>
  </r>
  <r>
    <x v="0"/>
    <x v="0"/>
    <x v="2"/>
    <x v="3"/>
    <s v="FI_IND"/>
    <x v="7"/>
    <x v="0"/>
    <x v="0"/>
    <s v="GNR_IND-ST_FUELOIL_BP_CB-80"/>
    <n v="25"/>
    <n v="2.5000000000000001E-2"/>
  </r>
  <r>
    <x v="0"/>
    <x v="0"/>
    <x v="2"/>
    <x v="3"/>
    <s v="FI_IND"/>
    <x v="2"/>
    <x v="0"/>
    <x v="0"/>
    <s v="GNR_IND-ST_LIGHTOIL_BP_CB-30"/>
    <n v="2.6"/>
    <n v="2.5999999999999999E-3"/>
  </r>
  <r>
    <x v="0"/>
    <x v="0"/>
    <x v="2"/>
    <x v="3"/>
    <s v="FI_IND"/>
    <x v="3"/>
    <x v="0"/>
    <x v="1"/>
    <s v="GNR_ST_MSW_BP_E-23_LS-220-MW-FEED_Y-2020"/>
    <n v="580.71243748621998"/>
    <n v="0.58071243748621904"/>
  </r>
  <r>
    <x v="0"/>
    <x v="0"/>
    <x v="2"/>
    <x v="3"/>
    <s v="FI_IND"/>
    <x v="3"/>
    <x v="0"/>
    <x v="0"/>
    <s v="GNR_IND-ST_MSW_BP_CB-30"/>
    <n v="72"/>
    <n v="7.1999999999999995E-2"/>
  </r>
  <r>
    <x v="0"/>
    <x v="0"/>
    <x v="2"/>
    <x v="3"/>
    <s v="FI_IND"/>
    <x v="4"/>
    <x v="0"/>
    <x v="0"/>
    <s v="GNR_GT_NGAS_BP_CB-30"/>
    <n v="41"/>
    <n v="4.1000000000000002E-2"/>
  </r>
  <r>
    <x v="0"/>
    <x v="0"/>
    <x v="2"/>
    <x v="3"/>
    <s v="FI_IND"/>
    <x v="4"/>
    <x v="0"/>
    <x v="0"/>
    <s v="GNR_GT_NGAS_BP_CB-50"/>
    <n v="70"/>
    <n v="7.0000000000000007E-2"/>
  </r>
  <r>
    <x v="0"/>
    <x v="0"/>
    <x v="2"/>
    <x v="3"/>
    <s v="FI_IND"/>
    <x v="4"/>
    <x v="0"/>
    <x v="0"/>
    <s v="GNR_IND-ST_NGAS_BP_CB-30"/>
    <n v="278"/>
    <n v="0.27800000000000002"/>
  </r>
  <r>
    <x v="0"/>
    <x v="0"/>
    <x v="2"/>
    <x v="3"/>
    <s v="FI_IND"/>
    <x v="16"/>
    <x v="0"/>
    <x v="0"/>
    <s v="GNR_IND-ST_PEAT_BP_CB-20"/>
    <n v="36"/>
    <n v="3.5999999999999997E-2"/>
  </r>
  <r>
    <x v="0"/>
    <x v="0"/>
    <x v="2"/>
    <x v="3"/>
    <s v="FI_IND"/>
    <x v="16"/>
    <x v="0"/>
    <x v="0"/>
    <s v="GNR_IND-ST_PEAT_BP_CB-30"/>
    <n v="177.8"/>
    <n v="0.17780000000000001"/>
  </r>
  <r>
    <x v="0"/>
    <x v="0"/>
    <x v="2"/>
    <x v="3"/>
    <s v="FI_IND"/>
    <x v="16"/>
    <x v="0"/>
    <x v="0"/>
    <s v="GNR_ST_PEAT_BP_CB-50"/>
    <n v="12"/>
    <n v="1.2E-2"/>
  </r>
  <r>
    <x v="0"/>
    <x v="0"/>
    <x v="2"/>
    <x v="3"/>
    <s v="FI_IND"/>
    <x v="16"/>
    <x v="1"/>
    <x v="0"/>
    <s v="AITTALUOTO_IND-ST_PEAT_EXT"/>
    <n v="56.8"/>
    <n v="5.6800000000000003E-2"/>
  </r>
  <r>
    <x v="0"/>
    <x v="0"/>
    <x v="2"/>
    <x v="3"/>
    <s v="FI_IND"/>
    <x v="16"/>
    <x v="1"/>
    <x v="0"/>
    <s v="ALHOLMEN2_IND-ST_PEAT_EXT"/>
    <n v="240"/>
    <n v="0.24"/>
  </r>
  <r>
    <x v="0"/>
    <x v="0"/>
    <x v="2"/>
    <x v="3"/>
    <s v="FI_IND"/>
    <x v="6"/>
    <x v="0"/>
    <x v="0"/>
    <s v="GNR_IND-ST_WOODCHI_BP_CB-20"/>
    <n v="87"/>
    <n v="8.6999999999999994E-2"/>
  </r>
  <r>
    <x v="0"/>
    <x v="0"/>
    <x v="2"/>
    <x v="3"/>
    <s v="FI_IND"/>
    <x v="6"/>
    <x v="0"/>
    <x v="0"/>
    <s v="GNR_IND-ST_WOODCHI_BP_CB-30"/>
    <n v="101.4"/>
    <n v="0.1014"/>
  </r>
  <r>
    <x v="0"/>
    <x v="0"/>
    <x v="2"/>
    <x v="3"/>
    <s v="FI_IND"/>
    <x v="6"/>
    <x v="0"/>
    <x v="0"/>
    <s v="GNR_IND-ST_WOODCHI_BP_CB-70"/>
    <n v="27"/>
    <n v="2.7E-2"/>
  </r>
  <r>
    <x v="0"/>
    <x v="0"/>
    <x v="2"/>
    <x v="3"/>
    <s v="FI_IND"/>
    <x v="14"/>
    <x v="0"/>
    <x v="0"/>
    <s v="GNR_IND-ST_BLACKLIC_BP_CB-20"/>
    <n v="45"/>
    <n v="4.4999999999999998E-2"/>
  </r>
  <r>
    <x v="0"/>
    <x v="0"/>
    <x v="2"/>
    <x v="3"/>
    <s v="FI_IND"/>
    <x v="14"/>
    <x v="0"/>
    <x v="0"/>
    <s v="GNR_IND-ST_BLACKLIC_BP_CB-30"/>
    <n v="985.9"/>
    <n v="0.9859"/>
  </r>
  <r>
    <x v="0"/>
    <x v="0"/>
    <x v="2"/>
    <x v="3"/>
    <s v="FI_IND"/>
    <x v="14"/>
    <x v="0"/>
    <x v="0"/>
    <s v="GNR_IND-ST_BLACKLIC_BP_CB-60"/>
    <n v="77"/>
    <n v="7.6999999999999999E-2"/>
  </r>
  <r>
    <x v="0"/>
    <x v="0"/>
    <x v="2"/>
    <x v="3"/>
    <s v="FI_IND"/>
    <x v="14"/>
    <x v="0"/>
    <x v="0"/>
    <s v="GNR_IND-ST_WOODWST_BP_CB-20"/>
    <n v="60"/>
    <n v="0.06"/>
  </r>
  <r>
    <x v="0"/>
    <x v="0"/>
    <x v="2"/>
    <x v="3"/>
    <s v="FI_IND"/>
    <x v="14"/>
    <x v="0"/>
    <x v="0"/>
    <s v="GNR_IND-ST_WOODWST_BP_CB-30"/>
    <n v="177.6"/>
    <n v="0.17760000000000001"/>
  </r>
  <r>
    <x v="0"/>
    <x v="0"/>
    <x v="2"/>
    <x v="3"/>
    <s v="FI_IND"/>
    <x v="14"/>
    <x v="1"/>
    <x v="0"/>
    <s v="ANJALANKOSKI_IND-ST_WOODWST_EXT"/>
    <n v="90"/>
    <n v="0.09"/>
  </r>
  <r>
    <x v="0"/>
    <x v="0"/>
    <x v="2"/>
    <x v="3"/>
    <s v="FI_large"/>
    <x v="1"/>
    <x v="1"/>
    <x v="0"/>
    <s v="NA2y3_ST_COAL_EXT"/>
    <n v="220"/>
    <n v="0.22"/>
  </r>
  <r>
    <x v="0"/>
    <x v="0"/>
    <x v="2"/>
    <x v="3"/>
    <s v="FI_large"/>
    <x v="7"/>
    <x v="0"/>
    <x v="0"/>
    <s v="GNR_ST_FUELOIL_BP_CB-50"/>
    <n v="28"/>
    <n v="2.8000000000000001E-2"/>
  </r>
  <r>
    <x v="0"/>
    <x v="0"/>
    <x v="2"/>
    <x v="3"/>
    <s v="FI_large"/>
    <x v="16"/>
    <x v="0"/>
    <x v="0"/>
    <s v="GNR_IND-ST_PEAT_BP_CB-40"/>
    <n v="80"/>
    <n v="0.08"/>
  </r>
  <r>
    <x v="0"/>
    <x v="0"/>
    <x v="2"/>
    <x v="3"/>
    <s v="FI_large"/>
    <x v="16"/>
    <x v="0"/>
    <x v="0"/>
    <s v="GNR_ST_PEAT_BP_CB-40"/>
    <n v="65"/>
    <n v="6.5000000000000002E-2"/>
  </r>
  <r>
    <x v="0"/>
    <x v="0"/>
    <x v="2"/>
    <x v="3"/>
    <s v="FI_large"/>
    <x v="16"/>
    <x v="1"/>
    <x v="0"/>
    <s v="KELJONLAHTI_ST_PEAT_EXT"/>
    <n v="189.7"/>
    <n v="0.18970000000000001"/>
  </r>
  <r>
    <x v="0"/>
    <x v="0"/>
    <x v="2"/>
    <x v="3"/>
    <s v="FI_large"/>
    <x v="16"/>
    <x v="1"/>
    <x v="0"/>
    <s v="TOPPILA2_ST_PEAT_EXT"/>
    <n v="135"/>
    <n v="0.13500000000000001"/>
  </r>
  <r>
    <x v="0"/>
    <x v="0"/>
    <x v="2"/>
    <x v="3"/>
    <s v="FI_large"/>
    <x v="6"/>
    <x v="0"/>
    <x v="0"/>
    <s v="GNR_IND-ST_WOODCHI_BP_CB-50"/>
    <n v="140"/>
    <n v="0.14000000000000001"/>
  </r>
  <r>
    <x v="0"/>
    <x v="0"/>
    <x v="2"/>
    <x v="3"/>
    <s v="FI_large"/>
    <x v="6"/>
    <x v="0"/>
    <x v="0"/>
    <s v="GNR_ST_WOODCHI_BP_CB-40"/>
    <n v="70"/>
    <n v="7.0000000000000007E-2"/>
  </r>
  <r>
    <x v="0"/>
    <x v="0"/>
    <x v="2"/>
    <x v="3"/>
    <s v="FI_large_gas"/>
    <x v="0"/>
    <x v="0"/>
    <x v="0"/>
    <s v="GNR_ST_BGAS_BP_CB-40"/>
    <n v="40"/>
    <n v="0.04"/>
  </r>
  <r>
    <x v="0"/>
    <x v="0"/>
    <x v="2"/>
    <x v="3"/>
    <s v="FI_large_gas"/>
    <x v="1"/>
    <x v="0"/>
    <x v="0"/>
    <s v="GNR_ST_COAL_BP_CB-50"/>
    <n v="432"/>
    <n v="0.432"/>
  </r>
  <r>
    <x v="0"/>
    <x v="0"/>
    <x v="2"/>
    <x v="3"/>
    <s v="FI_large_gas"/>
    <x v="3"/>
    <x v="0"/>
    <x v="1"/>
    <s v="GNR_ST_MSW_BP_E-23_LS-220-MW-FEED_Y-2020"/>
    <n v="278.90981187328299"/>
    <n v="0.27890981187328301"/>
  </r>
  <r>
    <x v="0"/>
    <x v="0"/>
    <x v="2"/>
    <x v="3"/>
    <s v="FI_large_gas"/>
    <x v="3"/>
    <x v="0"/>
    <x v="0"/>
    <s v="GNR_ST_MSW_BP_CB-30"/>
    <n v="41.5"/>
    <n v="4.1500000000000002E-2"/>
  </r>
  <r>
    <x v="0"/>
    <x v="0"/>
    <x v="2"/>
    <x v="3"/>
    <s v="FI_large_gas"/>
    <x v="4"/>
    <x v="0"/>
    <x v="0"/>
    <s v="GNR_CC_NGAS_BP_CB-100"/>
    <n v="94"/>
    <n v="9.4E-2"/>
  </r>
  <r>
    <x v="0"/>
    <x v="0"/>
    <x v="2"/>
    <x v="3"/>
    <s v="FI_large_gas"/>
    <x v="4"/>
    <x v="0"/>
    <x v="0"/>
    <s v="GNR_CC_NGAS_BP_CB-110"/>
    <n v="234"/>
    <n v="0.23400000000000001"/>
  </r>
  <r>
    <x v="0"/>
    <x v="0"/>
    <x v="2"/>
    <x v="3"/>
    <s v="FI_large_gas"/>
    <x v="4"/>
    <x v="0"/>
    <x v="0"/>
    <s v="GNR_CC_NGAS_BP_CB-90"/>
    <n v="142"/>
    <n v="0.14199999999999999"/>
  </r>
  <r>
    <x v="0"/>
    <x v="0"/>
    <x v="2"/>
    <x v="3"/>
    <s v="FI_large_gas"/>
    <x v="4"/>
    <x v="0"/>
    <x v="0"/>
    <s v="GNR_GT_NGAS_BP_CB-150"/>
    <n v="46"/>
    <n v="4.5999999999999999E-2"/>
  </r>
  <r>
    <x v="0"/>
    <x v="0"/>
    <x v="2"/>
    <x v="3"/>
    <s v="FI_large_gas"/>
    <x v="4"/>
    <x v="0"/>
    <x v="0"/>
    <s v="GNR_GT_NGAS_BP_CB-50"/>
    <n v="4.5999999999999996"/>
    <n v="4.5999999999999999E-3"/>
  </r>
  <r>
    <x v="0"/>
    <x v="0"/>
    <x v="2"/>
    <x v="3"/>
    <s v="FI_large_gas"/>
    <x v="4"/>
    <x v="0"/>
    <x v="0"/>
    <s v="GNR_GT_NGAS_BP_CB-60"/>
    <n v="49"/>
    <n v="4.9000000000000002E-2"/>
  </r>
  <r>
    <x v="0"/>
    <x v="0"/>
    <x v="2"/>
    <x v="3"/>
    <s v="FI_large_gas"/>
    <x v="4"/>
    <x v="0"/>
    <x v="0"/>
    <s v="GNR_ST_NGAS_BP_CB-130"/>
    <n v="102"/>
    <n v="0.10199999999999999"/>
  </r>
  <r>
    <x v="0"/>
    <x v="0"/>
    <x v="2"/>
    <x v="3"/>
    <s v="FI_large_gas"/>
    <x v="4"/>
    <x v="0"/>
    <x v="0"/>
    <s v="GNR_ST_NGAS_BP_CB-50"/>
    <n v="4.5999999999999996"/>
    <n v="4.5999999999999999E-3"/>
  </r>
  <r>
    <x v="0"/>
    <x v="0"/>
    <x v="2"/>
    <x v="3"/>
    <s v="FI_large_gas"/>
    <x v="4"/>
    <x v="0"/>
    <x v="0"/>
    <s v="GNR_ST_NGAS_BP_CB-90"/>
    <n v="129"/>
    <n v="0.129"/>
  </r>
  <r>
    <x v="0"/>
    <x v="0"/>
    <x v="2"/>
    <x v="3"/>
    <s v="FI_large_gas"/>
    <x v="4"/>
    <x v="1"/>
    <x v="0"/>
    <s v="VUOSAARIB_CC_NGAS_EXT"/>
    <n v="485"/>
    <n v="0.48499999999999999"/>
  </r>
  <r>
    <x v="0"/>
    <x v="0"/>
    <x v="2"/>
    <x v="3"/>
    <s v="FI_large_gas"/>
    <x v="17"/>
    <x v="0"/>
    <x v="0"/>
    <s v="GNR_ST_HYDROGEN_BP_CB-30"/>
    <n v="1.6"/>
    <n v="1.6000000000000001E-3"/>
  </r>
  <r>
    <x v="0"/>
    <x v="0"/>
    <x v="2"/>
    <x v="3"/>
    <s v="FI_large_gas"/>
    <x v="6"/>
    <x v="0"/>
    <x v="0"/>
    <s v="GNR_ST_WOODCHI_BP_CB-50"/>
    <n v="60"/>
    <n v="0.06"/>
  </r>
  <r>
    <x v="0"/>
    <x v="0"/>
    <x v="2"/>
    <x v="3"/>
    <s v="FI_large_gas"/>
    <x v="14"/>
    <x v="0"/>
    <x v="0"/>
    <s v="GNR_IND-ST_WOODWST_BP_CB-50"/>
    <n v="119"/>
    <n v="0.11899999999999999"/>
  </r>
  <r>
    <x v="0"/>
    <x v="0"/>
    <x v="2"/>
    <x v="3"/>
    <s v="FI_medium"/>
    <x v="0"/>
    <x v="0"/>
    <x v="0"/>
    <s v="GNR_ENG_BGAS_BP_CB-100"/>
    <n v="1.6"/>
    <n v="1.6000000000000001E-3"/>
  </r>
  <r>
    <x v="0"/>
    <x v="0"/>
    <x v="2"/>
    <x v="3"/>
    <s v="FI_medium"/>
    <x v="0"/>
    <x v="0"/>
    <x v="0"/>
    <s v="GNR_GT_BGAS_BP_CB-30"/>
    <n v="0.1"/>
    <n v="1E-4"/>
  </r>
  <r>
    <x v="0"/>
    <x v="0"/>
    <x v="2"/>
    <x v="3"/>
    <s v="FI_medium"/>
    <x v="1"/>
    <x v="0"/>
    <x v="0"/>
    <s v="GNR_ST_COAL_BP_CB-130"/>
    <n v="230"/>
    <n v="0.23"/>
  </r>
  <r>
    <x v="0"/>
    <x v="0"/>
    <x v="2"/>
    <x v="3"/>
    <s v="FI_medium"/>
    <x v="7"/>
    <x v="0"/>
    <x v="0"/>
    <s v="GNR_ST_FUELOIL_BP_CB-120"/>
    <n v="15.8"/>
    <n v="1.5800000000000002E-2"/>
  </r>
  <r>
    <x v="0"/>
    <x v="0"/>
    <x v="2"/>
    <x v="3"/>
    <s v="FI_medium"/>
    <x v="7"/>
    <x v="0"/>
    <x v="0"/>
    <s v="GNR_ST_FUELOIL_BP_CB-30"/>
    <n v="8"/>
    <n v="8.0000000000000002E-3"/>
  </r>
  <r>
    <x v="0"/>
    <x v="0"/>
    <x v="2"/>
    <x v="3"/>
    <s v="FI_medium"/>
    <x v="3"/>
    <x v="0"/>
    <x v="0"/>
    <s v="GNR_ST_MSW_BP_CB-30"/>
    <n v="23"/>
    <n v="2.3E-2"/>
  </r>
  <r>
    <x v="0"/>
    <x v="0"/>
    <x v="2"/>
    <x v="3"/>
    <s v="FI_medium"/>
    <x v="17"/>
    <x v="0"/>
    <x v="0"/>
    <s v="GNR_ST_BFG_BP_CB-280"/>
    <n v="110"/>
    <n v="0.11"/>
  </r>
  <r>
    <x v="0"/>
    <x v="0"/>
    <x v="2"/>
    <x v="3"/>
    <s v="FI_medium"/>
    <x v="17"/>
    <x v="0"/>
    <x v="0"/>
    <s v="GNR_ST_BFG_BP_CB-90"/>
    <n v="65"/>
    <n v="6.5000000000000002E-2"/>
  </r>
  <r>
    <x v="0"/>
    <x v="0"/>
    <x v="2"/>
    <x v="3"/>
    <s v="FI_medium"/>
    <x v="16"/>
    <x v="0"/>
    <x v="0"/>
    <s v="GNR_ST_PEAT_BP_CB-120"/>
    <n v="125"/>
    <n v="0.125"/>
  </r>
  <r>
    <x v="0"/>
    <x v="0"/>
    <x v="2"/>
    <x v="3"/>
    <s v="FI_medium"/>
    <x v="16"/>
    <x v="0"/>
    <x v="0"/>
    <s v="GNR_ST_PEAT_BP_CB-30"/>
    <n v="82.5"/>
    <n v="8.2500000000000004E-2"/>
  </r>
  <r>
    <x v="0"/>
    <x v="0"/>
    <x v="2"/>
    <x v="3"/>
    <s v="FI_medium"/>
    <x v="16"/>
    <x v="0"/>
    <x v="0"/>
    <s v="GNR_ST_PEAT_BP_CB-40"/>
    <n v="15.6"/>
    <n v="1.5599999999999999E-2"/>
  </r>
  <r>
    <x v="0"/>
    <x v="0"/>
    <x v="2"/>
    <x v="3"/>
    <s v="FI_medium"/>
    <x v="16"/>
    <x v="0"/>
    <x v="0"/>
    <s v="GNR_ST_PEAT_BP_CB-50"/>
    <n v="14.7"/>
    <n v="1.47E-2"/>
  </r>
  <r>
    <x v="0"/>
    <x v="0"/>
    <x v="2"/>
    <x v="3"/>
    <s v="FI_medium"/>
    <x v="6"/>
    <x v="0"/>
    <x v="0"/>
    <s v="GNR_IND-ST_WOODCHI_BP_CB-40"/>
    <n v="36.1"/>
    <n v="3.61E-2"/>
  </r>
  <r>
    <x v="0"/>
    <x v="0"/>
    <x v="2"/>
    <x v="3"/>
    <s v="FI_medium"/>
    <x v="6"/>
    <x v="0"/>
    <x v="0"/>
    <s v="GNR_ST_WOODCHI_BP_CB-20"/>
    <n v="21.3"/>
    <n v="2.1299999999999999E-2"/>
  </r>
  <r>
    <x v="0"/>
    <x v="0"/>
    <x v="2"/>
    <x v="3"/>
    <s v="FI_medium"/>
    <x v="6"/>
    <x v="0"/>
    <x v="0"/>
    <s v="GNR_ST_WOODCHI_BP_CB-30"/>
    <n v="48.5"/>
    <n v="4.8500000000000001E-2"/>
  </r>
  <r>
    <x v="0"/>
    <x v="0"/>
    <x v="2"/>
    <x v="3"/>
    <s v="FI_medium"/>
    <x v="6"/>
    <x v="0"/>
    <x v="0"/>
    <s v="GNR_ST_WOODCHI_BP_CB-50"/>
    <n v="154.69999999999999"/>
    <n v="0.1547"/>
  </r>
  <r>
    <x v="0"/>
    <x v="0"/>
    <x v="2"/>
    <x v="3"/>
    <s v="FI_medium"/>
    <x v="14"/>
    <x v="0"/>
    <x v="0"/>
    <s v="GNR_IND-ST_WOODWST_BP_CB-40"/>
    <n v="72"/>
    <n v="7.1999999999999995E-2"/>
  </r>
  <r>
    <x v="0"/>
    <x v="0"/>
    <x v="2"/>
    <x v="3"/>
    <s v="FI_medium_gas"/>
    <x v="0"/>
    <x v="0"/>
    <x v="0"/>
    <s v="GNR_GT_BGAS_BP_CB-100"/>
    <n v="1.1000000000000001"/>
    <n v="1.1000000000000001E-3"/>
  </r>
  <r>
    <x v="0"/>
    <x v="0"/>
    <x v="2"/>
    <x v="3"/>
    <s v="FI_medium_gas"/>
    <x v="3"/>
    <x v="0"/>
    <x v="0"/>
    <s v="GNR_ST_MSW_BP_CB-20"/>
    <n v="19.600000000000001"/>
    <n v="1.9599999999999999E-2"/>
  </r>
  <r>
    <x v="0"/>
    <x v="0"/>
    <x v="2"/>
    <x v="3"/>
    <s v="FI_medium_gas"/>
    <x v="3"/>
    <x v="0"/>
    <x v="0"/>
    <s v="GNR_ST_MSW_BP_CB-30"/>
    <n v="7"/>
    <n v="7.0000000000000001E-3"/>
  </r>
  <r>
    <x v="0"/>
    <x v="0"/>
    <x v="2"/>
    <x v="3"/>
    <s v="FI_medium_gas"/>
    <x v="4"/>
    <x v="0"/>
    <x v="0"/>
    <s v="GNR_GT_NGAS_BP_CB-30"/>
    <n v="9"/>
    <n v="8.9999999999999993E-3"/>
  </r>
  <r>
    <x v="0"/>
    <x v="0"/>
    <x v="2"/>
    <x v="3"/>
    <s v="FI_medium_gas"/>
    <x v="4"/>
    <x v="0"/>
    <x v="0"/>
    <s v="GNR_GT_NGAS_BP_CB-40"/>
    <n v="9"/>
    <n v="8.9999999999999993E-3"/>
  </r>
  <r>
    <x v="0"/>
    <x v="0"/>
    <x v="2"/>
    <x v="3"/>
    <s v="FI_medium_gas"/>
    <x v="4"/>
    <x v="0"/>
    <x v="0"/>
    <s v="GNR_GT_NGAS_BP_CB-50"/>
    <n v="4.0999999999999996"/>
    <n v="4.1000000000000003E-3"/>
  </r>
  <r>
    <x v="0"/>
    <x v="0"/>
    <x v="2"/>
    <x v="3"/>
    <s v="FI_medium_gas"/>
    <x v="4"/>
    <x v="0"/>
    <x v="0"/>
    <s v="GNR_GT_NGAS_BP_CB-60"/>
    <n v="40"/>
    <n v="0.04"/>
  </r>
  <r>
    <x v="0"/>
    <x v="0"/>
    <x v="2"/>
    <x v="3"/>
    <s v="FI_medium_gas"/>
    <x v="4"/>
    <x v="0"/>
    <x v="0"/>
    <s v="GNR_GT_NGAS_BP_CB-70"/>
    <n v="42"/>
    <n v="4.2000000000000003E-2"/>
  </r>
  <r>
    <x v="0"/>
    <x v="0"/>
    <x v="2"/>
    <x v="3"/>
    <s v="FI_medium_gas"/>
    <x v="4"/>
    <x v="0"/>
    <x v="0"/>
    <s v="GNR_GT_NGAS_BP_CB-90"/>
    <n v="41.6"/>
    <n v="4.1599999999999998E-2"/>
  </r>
  <r>
    <x v="0"/>
    <x v="0"/>
    <x v="2"/>
    <x v="3"/>
    <s v="FI_medium_gas"/>
    <x v="6"/>
    <x v="0"/>
    <x v="0"/>
    <s v="GNR_IND-ST_WOODCHI_BP_CB-30"/>
    <n v="15"/>
    <n v="1.4999999999999999E-2"/>
  </r>
  <r>
    <x v="0"/>
    <x v="0"/>
    <x v="2"/>
    <x v="3"/>
    <s v="FI_medium_gas"/>
    <x v="6"/>
    <x v="0"/>
    <x v="0"/>
    <s v="GNR_ST_WOODCHI_BP_CB-20"/>
    <n v="7.8"/>
    <n v="7.7999999999999996E-3"/>
  </r>
  <r>
    <x v="0"/>
    <x v="0"/>
    <x v="2"/>
    <x v="3"/>
    <s v="FI_medium_gas"/>
    <x v="6"/>
    <x v="0"/>
    <x v="0"/>
    <s v="GNR_ST_WOODCHI_BP_CB-30"/>
    <n v="9.5"/>
    <n v="9.4999999999999998E-3"/>
  </r>
  <r>
    <x v="0"/>
    <x v="0"/>
    <x v="2"/>
    <x v="3"/>
    <s v="FI_medium_gas"/>
    <x v="6"/>
    <x v="0"/>
    <x v="0"/>
    <s v="GNR_ST_WOODCHI_BP_CB-40"/>
    <n v="38"/>
    <n v="3.7999999999999999E-2"/>
  </r>
  <r>
    <x v="0"/>
    <x v="0"/>
    <x v="2"/>
    <x v="3"/>
    <s v="FI_medium_gas"/>
    <x v="6"/>
    <x v="0"/>
    <x v="0"/>
    <s v="GNR_ST_WOODCHI_BP_CB-50"/>
    <n v="22"/>
    <n v="2.1999999999999999E-2"/>
  </r>
  <r>
    <x v="0"/>
    <x v="0"/>
    <x v="2"/>
    <x v="3"/>
    <s v="FI_medium_gas"/>
    <x v="14"/>
    <x v="0"/>
    <x v="0"/>
    <s v="GNR_IND-ST_WOODWST_BP_CB-40"/>
    <n v="76"/>
    <n v="7.5999999999999998E-2"/>
  </r>
  <r>
    <x v="0"/>
    <x v="0"/>
    <x v="2"/>
    <x v="3"/>
    <s v="FI_small"/>
    <x v="7"/>
    <x v="0"/>
    <x v="0"/>
    <s v="GNR_GT_FUELOIL_BP_CB-40"/>
    <n v="2"/>
    <n v="2E-3"/>
  </r>
  <r>
    <x v="0"/>
    <x v="0"/>
    <x v="2"/>
    <x v="3"/>
    <s v="FI_small"/>
    <x v="16"/>
    <x v="0"/>
    <x v="0"/>
    <s v="GNR_ST_PEAT_BP_CB-10"/>
    <n v="4.0999999999999996"/>
    <n v="4.1000000000000003E-3"/>
  </r>
  <r>
    <x v="0"/>
    <x v="0"/>
    <x v="2"/>
    <x v="3"/>
    <s v="FI_small"/>
    <x v="16"/>
    <x v="0"/>
    <x v="0"/>
    <s v="GNR_ST_PEAT_BP_CB-20"/>
    <n v="4"/>
    <n v="4.0000000000000001E-3"/>
  </r>
  <r>
    <x v="0"/>
    <x v="0"/>
    <x v="2"/>
    <x v="3"/>
    <s v="FI_small"/>
    <x v="16"/>
    <x v="0"/>
    <x v="0"/>
    <s v="GNR_ST_PEAT_BP_CB-30"/>
    <n v="13.8"/>
    <n v="1.38E-2"/>
  </r>
  <r>
    <x v="0"/>
    <x v="0"/>
    <x v="2"/>
    <x v="3"/>
    <s v="FI_small"/>
    <x v="6"/>
    <x v="0"/>
    <x v="0"/>
    <s v="GNR_ST_WOODCHI_BP_CB-10"/>
    <n v="4.5"/>
    <n v="4.4999999999999997E-3"/>
  </r>
  <r>
    <x v="0"/>
    <x v="0"/>
    <x v="2"/>
    <x v="3"/>
    <s v="FI_small"/>
    <x v="6"/>
    <x v="0"/>
    <x v="0"/>
    <s v="GNR_ST_WOODCHI_BP_CB-30"/>
    <n v="4.5"/>
    <n v="4.4999999999999997E-3"/>
  </r>
  <r>
    <x v="0"/>
    <x v="0"/>
    <x v="2"/>
    <x v="3"/>
    <s v="FI_small"/>
    <x v="6"/>
    <x v="0"/>
    <x v="0"/>
    <s v="GNR_ST_WOODCHI_BP_CB-70"/>
    <n v="14.9"/>
    <n v="1.49E-2"/>
  </r>
  <r>
    <x v="0"/>
    <x v="0"/>
    <x v="2"/>
    <x v="3"/>
    <s v="FI_small"/>
    <x v="14"/>
    <x v="0"/>
    <x v="0"/>
    <s v="GNR_ST_WOODWST_BP_CB-30"/>
    <n v="1.4"/>
    <n v="1.4E-3"/>
  </r>
  <r>
    <x v="0"/>
    <x v="0"/>
    <x v="2"/>
    <x v="3"/>
    <s v="FI_small_gas"/>
    <x v="4"/>
    <x v="0"/>
    <x v="0"/>
    <s v="GNR_ENG_NGAS_BP_CB-100"/>
    <n v="6"/>
    <n v="6.0000000000000001E-3"/>
  </r>
  <r>
    <x v="0"/>
    <x v="0"/>
    <x v="2"/>
    <x v="3"/>
    <s v="FI_small_gas"/>
    <x v="4"/>
    <x v="0"/>
    <x v="0"/>
    <s v="GNR_GT_NGAS_BP_CB-90"/>
    <n v="5.5"/>
    <n v="5.4999999999999997E-3"/>
  </r>
  <r>
    <x v="0"/>
    <x v="0"/>
    <x v="2"/>
    <x v="3"/>
    <s v="FinA"/>
    <x v="0"/>
    <x v="2"/>
    <x v="0"/>
    <s v="GNR_ENG_BGAS_CND_E-35"/>
    <n v="1.3"/>
    <n v="1.2999999999999999E-3"/>
  </r>
  <r>
    <x v="0"/>
    <x v="0"/>
    <x v="2"/>
    <x v="3"/>
    <s v="FinA"/>
    <x v="1"/>
    <x v="2"/>
    <x v="0"/>
    <s v="GNR_ST_COAL_CND_E-40"/>
    <n v="565"/>
    <n v="0.56499999999999995"/>
  </r>
  <r>
    <x v="0"/>
    <x v="0"/>
    <x v="2"/>
    <x v="3"/>
    <s v="FinA"/>
    <x v="7"/>
    <x v="2"/>
    <x v="0"/>
    <s v="GNR_GT_FUELOIL_CND_E-31"/>
    <n v="47.9"/>
    <n v="4.7899999999999998E-2"/>
  </r>
  <r>
    <x v="0"/>
    <x v="0"/>
    <x v="2"/>
    <x v="3"/>
    <s v="FinA"/>
    <x v="2"/>
    <x v="2"/>
    <x v="0"/>
    <s v="GNR_GT_LIGHTOIL_CND_E-26"/>
    <n v="950.4"/>
    <n v="0.95040000000000002"/>
  </r>
  <r>
    <x v="0"/>
    <x v="0"/>
    <x v="2"/>
    <x v="3"/>
    <s v="FinA"/>
    <x v="4"/>
    <x v="2"/>
    <x v="0"/>
    <s v="GNR_ENG_NGAS_CND_E-44"/>
    <n v="2.7"/>
    <n v="2.7000000000000001E-3"/>
  </r>
  <r>
    <x v="0"/>
    <x v="0"/>
    <x v="2"/>
    <x v="3"/>
    <s v="FinA"/>
    <x v="18"/>
    <x v="2"/>
    <x v="0"/>
    <s v="GNR_ST_NUCL_CND_E-33"/>
    <n v="4369"/>
    <n v="4.3689999999999998"/>
  </r>
  <r>
    <x v="0"/>
    <x v="0"/>
    <x v="2"/>
    <x v="3"/>
    <s v="FinA"/>
    <x v="16"/>
    <x v="2"/>
    <x v="0"/>
    <s v="GNR_ST_PEAT_CND_E-38"/>
    <n v="150"/>
    <n v="0.15"/>
  </r>
  <r>
    <x v="0"/>
    <x v="0"/>
    <x v="2"/>
    <x v="3"/>
    <s v="FinA"/>
    <x v="9"/>
    <x v="4"/>
    <x v="0"/>
    <s v="GNR_ROR_WTR"/>
    <n v="1776.7"/>
    <n v="1.7766999999999999"/>
  </r>
  <r>
    <x v="0"/>
    <x v="0"/>
    <x v="2"/>
    <x v="3"/>
    <s v="FinA"/>
    <x v="9"/>
    <x v="6"/>
    <x v="0"/>
    <s v="GNR_RES_WTR_NOPMP_MC-01"/>
    <n v="156.94999999999999"/>
    <n v="0.15695000000000001"/>
  </r>
  <r>
    <x v="0"/>
    <x v="0"/>
    <x v="2"/>
    <x v="3"/>
    <s v="FinA"/>
    <x v="9"/>
    <x v="6"/>
    <x v="0"/>
    <s v="GNR_RES_WTR_NOPMP_MC-02"/>
    <n v="156.94999999999999"/>
    <n v="0.15695000000000001"/>
  </r>
  <r>
    <x v="0"/>
    <x v="0"/>
    <x v="2"/>
    <x v="3"/>
    <s v="FinA"/>
    <x v="9"/>
    <x v="6"/>
    <x v="0"/>
    <s v="GNR_RES_WTR_NOPMP_MC-03"/>
    <n v="156.94999999999999"/>
    <n v="0.15695000000000001"/>
  </r>
  <r>
    <x v="0"/>
    <x v="0"/>
    <x v="2"/>
    <x v="3"/>
    <s v="FinA"/>
    <x v="9"/>
    <x v="6"/>
    <x v="0"/>
    <s v="GNR_RES_WTR_NOPMP_MC-04"/>
    <n v="156.94999999999999"/>
    <n v="0.15695000000000001"/>
  </r>
  <r>
    <x v="0"/>
    <x v="0"/>
    <x v="2"/>
    <x v="3"/>
    <s v="FinA"/>
    <x v="9"/>
    <x v="6"/>
    <x v="0"/>
    <s v="GNR_RES_WTR_NOPMP_MC-05"/>
    <n v="156.94999999999999"/>
    <n v="0.15695000000000001"/>
  </r>
  <r>
    <x v="0"/>
    <x v="0"/>
    <x v="2"/>
    <x v="3"/>
    <s v="FinA"/>
    <x v="9"/>
    <x v="6"/>
    <x v="0"/>
    <s v="GNR_RES_WTR_NOPMP_MC-06"/>
    <n v="156.94999999999999"/>
    <n v="0.15695000000000001"/>
  </r>
  <r>
    <x v="0"/>
    <x v="0"/>
    <x v="2"/>
    <x v="3"/>
    <s v="FinA"/>
    <x v="9"/>
    <x v="6"/>
    <x v="0"/>
    <s v="GNR_RES_WTR_NOPMP_MC-07"/>
    <n v="156.94999999999999"/>
    <n v="0.15695000000000001"/>
  </r>
  <r>
    <x v="0"/>
    <x v="0"/>
    <x v="2"/>
    <x v="3"/>
    <s v="FinA"/>
    <x v="9"/>
    <x v="6"/>
    <x v="0"/>
    <s v="GNR_RES_WTR_NOPMP_MC-08"/>
    <n v="156.94999999999999"/>
    <n v="0.15695000000000001"/>
  </r>
  <r>
    <x v="0"/>
    <x v="0"/>
    <x v="2"/>
    <x v="3"/>
    <s v="FinA"/>
    <x v="9"/>
    <x v="6"/>
    <x v="0"/>
    <s v="GNR_RES_WTR_NOPMP_MC-09"/>
    <n v="156.94999999999999"/>
    <n v="0.15695000000000001"/>
  </r>
  <r>
    <x v="0"/>
    <x v="0"/>
    <x v="2"/>
    <x v="3"/>
    <s v="FinA"/>
    <x v="9"/>
    <x v="6"/>
    <x v="0"/>
    <s v="GNR_RES_WTR_NOPMP_MC-10"/>
    <n v="156.94999999999999"/>
    <n v="0.15695000000000001"/>
  </r>
  <r>
    <x v="0"/>
    <x v="0"/>
    <x v="2"/>
    <x v="3"/>
    <s v="FinA"/>
    <x v="10"/>
    <x v="5"/>
    <x v="0"/>
    <s v="GNR_WT_WIND_ONS"/>
    <n v="3206.2550000000001"/>
    <n v="3.2062550000000001"/>
  </r>
  <r>
    <x v="0"/>
    <x v="0"/>
    <x v="3"/>
    <x v="4"/>
    <s v="DE4-E_A"/>
    <x v="0"/>
    <x v="0"/>
    <x v="0"/>
    <s v="GNR_ENG_BGAS_BP_E-45"/>
    <n v="4.51"/>
    <n v="4.5100000000000001E-3"/>
  </r>
  <r>
    <x v="0"/>
    <x v="0"/>
    <x v="3"/>
    <x v="4"/>
    <s v="DE4-E_A"/>
    <x v="0"/>
    <x v="0"/>
    <x v="0"/>
    <s v="GNR_ST_BGAS_BP_E-38"/>
    <n v="230.4"/>
    <n v="0.23039999999999999"/>
  </r>
  <r>
    <x v="0"/>
    <x v="0"/>
    <x v="3"/>
    <x v="4"/>
    <s v="DE4-E_A"/>
    <x v="0"/>
    <x v="2"/>
    <x v="0"/>
    <s v="GNR_ENG_BGAS_CND_E-44"/>
    <n v="1792.03"/>
    <n v="1.79203"/>
  </r>
  <r>
    <x v="0"/>
    <x v="0"/>
    <x v="3"/>
    <x v="4"/>
    <s v="DE4-E_A"/>
    <x v="0"/>
    <x v="2"/>
    <x v="0"/>
    <s v="GNR_ST_BGAS_CND_E-38"/>
    <n v="73.8"/>
    <n v="7.3800000000000004E-2"/>
  </r>
  <r>
    <x v="0"/>
    <x v="0"/>
    <x v="3"/>
    <x v="4"/>
    <s v="DE4-E_A"/>
    <x v="1"/>
    <x v="0"/>
    <x v="0"/>
    <s v="GNR_ST_COAL_BP_E-35"/>
    <n v="124"/>
    <n v="0.124"/>
  </r>
  <r>
    <x v="0"/>
    <x v="0"/>
    <x v="3"/>
    <x v="4"/>
    <s v="DE4-E_A"/>
    <x v="1"/>
    <x v="0"/>
    <x v="0"/>
    <s v="GNR_ST_COAL_BP_E-40"/>
    <n v="1167"/>
    <n v="1.167"/>
  </r>
  <r>
    <x v="0"/>
    <x v="0"/>
    <x v="3"/>
    <x v="4"/>
    <s v="DE4-E_A"/>
    <x v="19"/>
    <x v="7"/>
    <x v="1"/>
    <s v="GNR_ES_ELEC_BAT-LITHIO_E-95_Y-16-29"/>
    <n v="60.835476792253601"/>
    <n v="6.0835476792253602E-2"/>
  </r>
  <r>
    <x v="0"/>
    <x v="0"/>
    <x v="3"/>
    <x v="4"/>
    <s v="DE4-E_A"/>
    <x v="19"/>
    <x v="7"/>
    <x v="0"/>
    <s v="AGG-DE4-E_ES_ELEC"/>
    <n v="1.08"/>
    <n v="1.08E-3"/>
  </r>
  <r>
    <x v="0"/>
    <x v="0"/>
    <x v="3"/>
    <x v="4"/>
    <s v="DE4-E_A"/>
    <x v="19"/>
    <x v="8"/>
    <x v="0"/>
    <s v="AGG-DE4-E_RES_WTR_PMP"/>
    <n v="2415"/>
    <n v="2.415"/>
  </r>
  <r>
    <x v="0"/>
    <x v="0"/>
    <x v="3"/>
    <x v="4"/>
    <s v="DE4-E_A"/>
    <x v="7"/>
    <x v="0"/>
    <x v="0"/>
    <s v="GNR_ST_FUELOIL_BP_E-36"/>
    <n v="304"/>
    <n v="0.30399999999999999"/>
  </r>
  <r>
    <x v="0"/>
    <x v="0"/>
    <x v="3"/>
    <x v="4"/>
    <s v="DE4-E_A"/>
    <x v="7"/>
    <x v="0"/>
    <x v="0"/>
    <s v="GNR_ST_FUELOIL_BP_E-38"/>
    <n v="212"/>
    <n v="0.21199999999999999"/>
  </r>
  <r>
    <x v="0"/>
    <x v="0"/>
    <x v="3"/>
    <x v="4"/>
    <s v="DE4-E_A"/>
    <x v="7"/>
    <x v="2"/>
    <x v="0"/>
    <s v="GNR_GT_FUELOIL_CND_E-30"/>
    <n v="51"/>
    <n v="5.0999999999999997E-2"/>
  </r>
  <r>
    <x v="0"/>
    <x v="0"/>
    <x v="3"/>
    <x v="4"/>
    <s v="DE4-E_A"/>
    <x v="7"/>
    <x v="2"/>
    <x v="0"/>
    <s v="GNR_ST_FUELOIL_CND_E-39"/>
    <n v="76"/>
    <n v="7.5999999999999998E-2"/>
  </r>
  <r>
    <x v="0"/>
    <x v="0"/>
    <x v="3"/>
    <x v="4"/>
    <s v="DE4-E_A"/>
    <x v="20"/>
    <x v="0"/>
    <x v="0"/>
    <s v="GNR_ST_LIGN_BP_E-28"/>
    <n v="127"/>
    <n v="0.127"/>
  </r>
  <r>
    <x v="0"/>
    <x v="0"/>
    <x v="3"/>
    <x v="4"/>
    <s v="DE4-E_A"/>
    <x v="20"/>
    <x v="0"/>
    <x v="0"/>
    <s v="GNR_ST_LIGN_BP_E-39"/>
    <n v="8811.4"/>
    <n v="8.8114000000000008"/>
  </r>
  <r>
    <x v="0"/>
    <x v="0"/>
    <x v="3"/>
    <x v="4"/>
    <s v="DE4-E_A"/>
    <x v="20"/>
    <x v="2"/>
    <x v="0"/>
    <s v="GNR_ST_LIGN_CND_E-43"/>
    <n v="640"/>
    <n v="0.64"/>
  </r>
  <r>
    <x v="0"/>
    <x v="0"/>
    <x v="3"/>
    <x v="4"/>
    <s v="DE4-E_A"/>
    <x v="3"/>
    <x v="0"/>
    <x v="0"/>
    <s v="GNR_ST_MSW_BP_E-33"/>
    <n v="318.89999999999998"/>
    <n v="0.31890000000000002"/>
  </r>
  <r>
    <x v="0"/>
    <x v="0"/>
    <x v="3"/>
    <x v="4"/>
    <s v="DE4-E_A"/>
    <x v="3"/>
    <x v="2"/>
    <x v="0"/>
    <s v="GNR_ST_MSW_CND_E-33"/>
    <n v="65.099999999999994"/>
    <n v="6.5100000000000005E-2"/>
  </r>
  <r>
    <x v="0"/>
    <x v="0"/>
    <x v="3"/>
    <x v="4"/>
    <s v="DE4-E_A"/>
    <x v="4"/>
    <x v="0"/>
    <x v="0"/>
    <s v="GNR_CC_NGAS_BP_E-53"/>
    <n v="1692.1"/>
    <n v="1.6920999999999999"/>
  </r>
  <r>
    <x v="0"/>
    <x v="0"/>
    <x v="3"/>
    <x v="4"/>
    <s v="DE4-E_A"/>
    <x v="4"/>
    <x v="0"/>
    <x v="0"/>
    <s v="GNR_GT_NGAS_BP_E-38"/>
    <n v="225.7"/>
    <n v="0.22570000000000001"/>
  </r>
  <r>
    <x v="0"/>
    <x v="0"/>
    <x v="3"/>
    <x v="4"/>
    <s v="DE4-E_A"/>
    <x v="4"/>
    <x v="0"/>
    <x v="0"/>
    <s v="GNR_ST_NGAS_BP_E-31"/>
    <n v="26.5"/>
    <n v="2.6499999999999999E-2"/>
  </r>
  <r>
    <x v="0"/>
    <x v="0"/>
    <x v="3"/>
    <x v="4"/>
    <s v="DE4-E_A"/>
    <x v="4"/>
    <x v="0"/>
    <x v="0"/>
    <s v="GNR_ST_NGAS_BP_E-38"/>
    <n v="1165.8"/>
    <n v="1.1657999999999999"/>
  </r>
  <r>
    <x v="0"/>
    <x v="0"/>
    <x v="3"/>
    <x v="4"/>
    <s v="DE4-E_A"/>
    <x v="4"/>
    <x v="2"/>
    <x v="0"/>
    <s v="GNR_CC_NGAS_CND_E-57"/>
    <n v="50"/>
    <n v="0.05"/>
  </r>
  <r>
    <x v="0"/>
    <x v="0"/>
    <x v="3"/>
    <x v="4"/>
    <s v="DE4-E_A"/>
    <x v="4"/>
    <x v="2"/>
    <x v="0"/>
    <s v="GNR_GT_NGAS_CND_E-35"/>
    <n v="446"/>
    <n v="0.44600000000000001"/>
  </r>
  <r>
    <x v="0"/>
    <x v="0"/>
    <x v="3"/>
    <x v="4"/>
    <s v="DE4-E_A"/>
    <x v="4"/>
    <x v="2"/>
    <x v="0"/>
    <s v="GNR_ST_NGAS_CND_E-38"/>
    <n v="40"/>
    <n v="0.04"/>
  </r>
  <r>
    <x v="0"/>
    <x v="0"/>
    <x v="3"/>
    <x v="4"/>
    <s v="DE4-E_A"/>
    <x v="8"/>
    <x v="3"/>
    <x v="0"/>
    <s v="GNR_PV_SUN"/>
    <n v="10871.9"/>
    <n v="10.8719"/>
  </r>
  <r>
    <x v="0"/>
    <x v="0"/>
    <x v="3"/>
    <x v="4"/>
    <s v="DE4-E_A"/>
    <x v="21"/>
    <x v="2"/>
    <x v="0"/>
    <s v="GNR_GEO_HEAT_EO"/>
    <n v="0.22"/>
    <n v="2.2000000000000001E-4"/>
  </r>
  <r>
    <x v="0"/>
    <x v="0"/>
    <x v="3"/>
    <x v="4"/>
    <s v="DE4-E_A"/>
    <x v="9"/>
    <x v="4"/>
    <x v="0"/>
    <s v="GNR_ROR_WTR"/>
    <n v="550.44000000000005"/>
    <n v="0.55044000000000004"/>
  </r>
  <r>
    <x v="0"/>
    <x v="0"/>
    <x v="3"/>
    <x v="4"/>
    <s v="DE4-E_A"/>
    <x v="10"/>
    <x v="5"/>
    <x v="0"/>
    <s v="GNR_WT_WIND_ONS"/>
    <n v="18746.93"/>
    <n v="18.746929999999999"/>
  </r>
  <r>
    <x v="0"/>
    <x v="0"/>
    <x v="3"/>
    <x v="4"/>
    <s v="DE4-E_Offshore_A"/>
    <x v="10"/>
    <x v="5"/>
    <x v="0"/>
    <s v="GNR_WT_WIND_OFF"/>
    <n v="2086.3000000000002"/>
    <n v="2.0863"/>
  </r>
  <r>
    <x v="0"/>
    <x v="0"/>
    <x v="3"/>
    <x v="5"/>
    <s v="DE4-N_A"/>
    <x v="0"/>
    <x v="0"/>
    <x v="0"/>
    <s v="GNR_ENG_BGAS_BP_E-45"/>
    <n v="0.75"/>
    <n v="7.5000000000000002E-4"/>
  </r>
  <r>
    <x v="0"/>
    <x v="0"/>
    <x v="3"/>
    <x v="5"/>
    <s v="DE4-N_A"/>
    <x v="0"/>
    <x v="0"/>
    <x v="0"/>
    <s v="GNR_ST_BGAS_BP_E-38"/>
    <n v="20"/>
    <n v="0.02"/>
  </r>
  <r>
    <x v="0"/>
    <x v="0"/>
    <x v="3"/>
    <x v="5"/>
    <s v="DE4-N_A"/>
    <x v="0"/>
    <x v="2"/>
    <x v="0"/>
    <s v="GNR_ENG_BGAS_CND_E-44"/>
    <n v="481.79"/>
    <n v="0.48179"/>
  </r>
  <r>
    <x v="0"/>
    <x v="0"/>
    <x v="3"/>
    <x v="5"/>
    <s v="DE4-N_A"/>
    <x v="1"/>
    <x v="0"/>
    <x v="0"/>
    <s v="GNR_ST_COAL_BP_E-40"/>
    <n v="901"/>
    <n v="0.90100000000000002"/>
  </r>
  <r>
    <x v="0"/>
    <x v="0"/>
    <x v="3"/>
    <x v="5"/>
    <s v="DE4-N_A"/>
    <x v="1"/>
    <x v="2"/>
    <x v="0"/>
    <s v="GNR_ST_COAL_CND_E-46"/>
    <n v="1600"/>
    <n v="1.6"/>
  </r>
  <r>
    <x v="0"/>
    <x v="0"/>
    <x v="3"/>
    <x v="5"/>
    <s v="DE4-N_A"/>
    <x v="19"/>
    <x v="7"/>
    <x v="1"/>
    <s v="GNR_ES_ELEC_BAT-LITHIO_E-95_Y-16-29"/>
    <n v="7.1180555555555594E-2"/>
    <n v="7.1180555555555599E-5"/>
  </r>
  <r>
    <x v="0"/>
    <x v="0"/>
    <x v="3"/>
    <x v="5"/>
    <s v="DE4-N_A"/>
    <x v="19"/>
    <x v="7"/>
    <x v="0"/>
    <s v="AGG-DE4-N_ES_ELEC"/>
    <n v="0.41"/>
    <n v="4.0999999999999999E-4"/>
  </r>
  <r>
    <x v="0"/>
    <x v="0"/>
    <x v="3"/>
    <x v="5"/>
    <s v="DE4-N_A"/>
    <x v="19"/>
    <x v="8"/>
    <x v="0"/>
    <s v="AGG-DE4-N_RES_WTR_PMP"/>
    <n v="119.1"/>
    <n v="0.1191"/>
  </r>
  <r>
    <x v="0"/>
    <x v="0"/>
    <x v="3"/>
    <x v="5"/>
    <s v="DE4-N_A"/>
    <x v="7"/>
    <x v="0"/>
    <x v="0"/>
    <s v="GNR_ST_FUELOIL_BP_E-35"/>
    <n v="74.5"/>
    <n v="7.4499999999999997E-2"/>
  </r>
  <r>
    <x v="0"/>
    <x v="0"/>
    <x v="3"/>
    <x v="5"/>
    <s v="DE4-N_A"/>
    <x v="7"/>
    <x v="2"/>
    <x v="0"/>
    <s v="GNR_GT_FUELOIL_CND_E-31"/>
    <n v="355"/>
    <n v="0.35499999999999998"/>
  </r>
  <r>
    <x v="0"/>
    <x v="0"/>
    <x v="3"/>
    <x v="5"/>
    <s v="DE4-N_A"/>
    <x v="7"/>
    <x v="2"/>
    <x v="0"/>
    <s v="GNR_ST_FUELOIL_CND_E-35"/>
    <n v="175"/>
    <n v="0.17499999999999999"/>
  </r>
  <r>
    <x v="0"/>
    <x v="0"/>
    <x v="3"/>
    <x v="5"/>
    <s v="DE4-N_A"/>
    <x v="3"/>
    <x v="0"/>
    <x v="1"/>
    <s v="GNR_ST_MSW_BP_E-23_LS-220-MW-FEED_Y-2020"/>
    <n v="63.3261066698118"/>
    <n v="6.3326106669811796E-2"/>
  </r>
  <r>
    <x v="0"/>
    <x v="0"/>
    <x v="3"/>
    <x v="5"/>
    <s v="DE4-N_A"/>
    <x v="3"/>
    <x v="0"/>
    <x v="0"/>
    <s v="GNR_ST_MSW_BP_E-33"/>
    <n v="41"/>
    <n v="4.1000000000000002E-2"/>
  </r>
  <r>
    <x v="0"/>
    <x v="0"/>
    <x v="3"/>
    <x v="5"/>
    <s v="DE4-N_A"/>
    <x v="4"/>
    <x v="0"/>
    <x v="0"/>
    <s v="GNR_CC_NGAS_BP_E-57"/>
    <n v="127"/>
    <n v="0.127"/>
  </r>
  <r>
    <x v="0"/>
    <x v="0"/>
    <x v="3"/>
    <x v="5"/>
    <s v="DE4-N_A"/>
    <x v="4"/>
    <x v="0"/>
    <x v="0"/>
    <s v="GNR_ST_NGAS_BP_E-39"/>
    <n v="128.5"/>
    <n v="0.1285"/>
  </r>
  <r>
    <x v="0"/>
    <x v="0"/>
    <x v="3"/>
    <x v="5"/>
    <s v="DE4-N_A"/>
    <x v="18"/>
    <x v="2"/>
    <x v="0"/>
    <s v="GNR_ST_NUCL_CND_E-33"/>
    <n v="1410"/>
    <n v="1.41"/>
  </r>
  <r>
    <x v="0"/>
    <x v="0"/>
    <x v="3"/>
    <x v="5"/>
    <s v="DE4-N_A"/>
    <x v="8"/>
    <x v="3"/>
    <x v="0"/>
    <s v="GNR_PV_SUN"/>
    <n v="1615.7"/>
    <n v="1.6156999999999999"/>
  </r>
  <r>
    <x v="0"/>
    <x v="0"/>
    <x v="3"/>
    <x v="5"/>
    <s v="DE4-N_A"/>
    <x v="21"/>
    <x v="2"/>
    <x v="0"/>
    <s v="GNR_GEO_HEAT_EO"/>
    <n v="0.01"/>
    <n v="1.0000000000000001E-5"/>
  </r>
  <r>
    <x v="0"/>
    <x v="0"/>
    <x v="3"/>
    <x v="5"/>
    <s v="DE4-N_A"/>
    <x v="9"/>
    <x v="4"/>
    <x v="0"/>
    <s v="GNR_ROR_WTR"/>
    <n v="4.8499999999999996"/>
    <n v="4.8500000000000001E-3"/>
  </r>
  <r>
    <x v="0"/>
    <x v="0"/>
    <x v="3"/>
    <x v="5"/>
    <s v="DE4-N_A"/>
    <x v="10"/>
    <x v="5"/>
    <x v="1"/>
    <s v="GNR_WT_WIND_ON_LS_Y-2020"/>
    <n v="8512.3700000000008"/>
    <n v="8.5123700000000007"/>
  </r>
  <r>
    <x v="0"/>
    <x v="0"/>
    <x v="3"/>
    <x v="5"/>
    <s v="DE4-N_A"/>
    <x v="10"/>
    <x v="5"/>
    <x v="0"/>
    <s v="GNR_WT_WIND_ONS"/>
    <n v="7393.63"/>
    <n v="7.3936299999999999"/>
  </r>
  <r>
    <x v="0"/>
    <x v="0"/>
    <x v="3"/>
    <x v="5"/>
    <s v="DE4-N_Offshore_A"/>
    <x v="10"/>
    <x v="5"/>
    <x v="0"/>
    <s v="GNR_WT_WIND_OFF"/>
    <n v="900"/>
    <n v="0.9"/>
  </r>
  <r>
    <x v="0"/>
    <x v="0"/>
    <x v="3"/>
    <x v="6"/>
    <s v="DE4-S_A"/>
    <x v="0"/>
    <x v="0"/>
    <x v="0"/>
    <s v="GNR_ENG_BGAS_BP_E-45"/>
    <n v="51.24"/>
    <n v="5.1240000000000001E-2"/>
  </r>
  <r>
    <x v="0"/>
    <x v="0"/>
    <x v="3"/>
    <x v="6"/>
    <s v="DE4-S_A"/>
    <x v="0"/>
    <x v="0"/>
    <x v="0"/>
    <s v="GNR_ST_BGAS_BP_E-38"/>
    <n v="261.2"/>
    <n v="0.26119999999999999"/>
  </r>
  <r>
    <x v="0"/>
    <x v="0"/>
    <x v="3"/>
    <x v="6"/>
    <s v="DE4-S_A"/>
    <x v="0"/>
    <x v="2"/>
    <x v="0"/>
    <s v="GNR_ENG_BGAS_CND_E-44"/>
    <n v="2514.6"/>
    <n v="2.5146000000000002"/>
  </r>
  <r>
    <x v="0"/>
    <x v="0"/>
    <x v="3"/>
    <x v="6"/>
    <s v="DE4-S_A"/>
    <x v="0"/>
    <x v="2"/>
    <x v="0"/>
    <s v="GNR_ST_BGAS_CND_E-38"/>
    <n v="40.299999999999997"/>
    <n v="4.0300000000000002E-2"/>
  </r>
  <r>
    <x v="0"/>
    <x v="0"/>
    <x v="3"/>
    <x v="6"/>
    <s v="DE4-S_A"/>
    <x v="1"/>
    <x v="0"/>
    <x v="0"/>
    <s v="GNR_ST_COAL_BP_E-34"/>
    <n v="227.3"/>
    <n v="0.2273"/>
  </r>
  <r>
    <x v="0"/>
    <x v="0"/>
    <x v="3"/>
    <x v="6"/>
    <s v="DE4-S_A"/>
    <x v="1"/>
    <x v="0"/>
    <x v="0"/>
    <s v="GNR_ST_COAL_BP_E-43"/>
    <n v="6907.5"/>
    <n v="6.9074999999999998"/>
  </r>
  <r>
    <x v="0"/>
    <x v="0"/>
    <x v="3"/>
    <x v="6"/>
    <s v="DE4-S_A"/>
    <x v="1"/>
    <x v="2"/>
    <x v="0"/>
    <s v="GNR_ST_COAL_CND_E-38"/>
    <n v="726"/>
    <n v="0.72599999999999998"/>
  </r>
  <r>
    <x v="0"/>
    <x v="0"/>
    <x v="3"/>
    <x v="6"/>
    <s v="DE4-S_A"/>
    <x v="1"/>
    <x v="2"/>
    <x v="0"/>
    <s v="GNR_ST_COAL_CND_E-44"/>
    <n v="527"/>
    <n v="0.52700000000000002"/>
  </r>
  <r>
    <x v="0"/>
    <x v="0"/>
    <x v="3"/>
    <x v="6"/>
    <s v="DE4-S_A"/>
    <x v="19"/>
    <x v="7"/>
    <x v="1"/>
    <s v="GNR_ES_ELEC_BAT-LITHIO_E-95_Y-16-29"/>
    <n v="1095.0331481329699"/>
    <n v="1.09503314813297"/>
  </r>
  <r>
    <x v="0"/>
    <x v="0"/>
    <x v="3"/>
    <x v="6"/>
    <s v="DE4-S_A"/>
    <x v="19"/>
    <x v="7"/>
    <x v="0"/>
    <s v="AGG-DE4-S_ES_ELEC"/>
    <n v="2.4700000000000002"/>
    <n v="2.47E-3"/>
  </r>
  <r>
    <x v="0"/>
    <x v="0"/>
    <x v="3"/>
    <x v="6"/>
    <s v="DE4-S_A"/>
    <x v="19"/>
    <x v="8"/>
    <x v="0"/>
    <s v="AGG-DE4-S_RES_WTR_PMP"/>
    <n v="2163"/>
    <n v="2.1629999999999998"/>
  </r>
  <r>
    <x v="0"/>
    <x v="0"/>
    <x v="3"/>
    <x v="6"/>
    <s v="DE4-S_A"/>
    <x v="7"/>
    <x v="0"/>
    <x v="0"/>
    <s v="GNR_ST_FUELOIL_BP_E-36"/>
    <n v="791"/>
    <n v="0.79100000000000004"/>
  </r>
  <r>
    <x v="0"/>
    <x v="0"/>
    <x v="3"/>
    <x v="6"/>
    <s v="DE4-S_A"/>
    <x v="7"/>
    <x v="0"/>
    <x v="0"/>
    <s v="GNR_ST_FUELOIL_BP_E-38"/>
    <n v="70"/>
    <n v="7.0000000000000007E-2"/>
  </r>
  <r>
    <x v="0"/>
    <x v="0"/>
    <x v="3"/>
    <x v="6"/>
    <s v="DE4-S_A"/>
    <x v="7"/>
    <x v="2"/>
    <x v="0"/>
    <s v="GNR_CC_FUELOIL_CND_E-38"/>
    <n v="347"/>
    <n v="0.34699999999999998"/>
  </r>
  <r>
    <x v="0"/>
    <x v="0"/>
    <x v="3"/>
    <x v="6"/>
    <s v="DE4-S_A"/>
    <x v="7"/>
    <x v="2"/>
    <x v="0"/>
    <s v="GNR_GT_FUELOIL_CND_E-32"/>
    <n v="422.1"/>
    <n v="0.42209999999999998"/>
  </r>
  <r>
    <x v="0"/>
    <x v="0"/>
    <x v="3"/>
    <x v="6"/>
    <s v="DE4-S_A"/>
    <x v="7"/>
    <x v="2"/>
    <x v="0"/>
    <s v="GNR_GT_FUELOIL_CND_E-35"/>
    <n v="24"/>
    <n v="2.4E-2"/>
  </r>
  <r>
    <x v="0"/>
    <x v="0"/>
    <x v="3"/>
    <x v="6"/>
    <s v="DE4-S_A"/>
    <x v="7"/>
    <x v="2"/>
    <x v="0"/>
    <s v="GNR_ST_FUELOIL_CND_E-37"/>
    <n v="33.299999999999997"/>
    <n v="3.3300000000000003E-2"/>
  </r>
  <r>
    <x v="0"/>
    <x v="0"/>
    <x v="3"/>
    <x v="6"/>
    <s v="DE4-S_A"/>
    <x v="3"/>
    <x v="0"/>
    <x v="0"/>
    <s v="GNR_ST_MSW_BP_E-33"/>
    <n v="335.5"/>
    <n v="0.33550000000000002"/>
  </r>
  <r>
    <x v="0"/>
    <x v="0"/>
    <x v="3"/>
    <x v="6"/>
    <s v="DE4-S_A"/>
    <x v="3"/>
    <x v="2"/>
    <x v="0"/>
    <s v="GNR_ST_MSW_CND_E-33"/>
    <n v="27.5"/>
    <n v="2.75E-2"/>
  </r>
  <r>
    <x v="0"/>
    <x v="0"/>
    <x v="3"/>
    <x v="6"/>
    <s v="DE4-S_A"/>
    <x v="4"/>
    <x v="0"/>
    <x v="0"/>
    <s v="GNR_CC_NGAS_BP_E-18"/>
    <n v="36"/>
    <n v="3.5999999999999997E-2"/>
  </r>
  <r>
    <x v="0"/>
    <x v="0"/>
    <x v="3"/>
    <x v="6"/>
    <s v="DE4-S_A"/>
    <x v="4"/>
    <x v="0"/>
    <x v="0"/>
    <s v="GNR_CC_NGAS_BP_E-53"/>
    <n v="3222.9"/>
    <n v="3.2229000000000001"/>
  </r>
  <r>
    <x v="0"/>
    <x v="0"/>
    <x v="3"/>
    <x v="6"/>
    <s v="DE4-S_A"/>
    <x v="4"/>
    <x v="0"/>
    <x v="0"/>
    <s v="GNR_ENG_NGAS_BP_E-46"/>
    <n v="33.1"/>
    <n v="3.3099999999999997E-2"/>
  </r>
  <r>
    <x v="0"/>
    <x v="0"/>
    <x v="3"/>
    <x v="6"/>
    <s v="DE4-S_A"/>
    <x v="4"/>
    <x v="0"/>
    <x v="0"/>
    <s v="GNR_GT_NGAS_BP_E-32"/>
    <n v="80"/>
    <n v="0.08"/>
  </r>
  <r>
    <x v="0"/>
    <x v="0"/>
    <x v="3"/>
    <x v="6"/>
    <s v="DE4-S_A"/>
    <x v="4"/>
    <x v="0"/>
    <x v="0"/>
    <s v="GNR_GT_NGAS_BP_E-37"/>
    <n v="122.3"/>
    <n v="0.12230000000000001"/>
  </r>
  <r>
    <x v="0"/>
    <x v="0"/>
    <x v="3"/>
    <x v="6"/>
    <s v="DE4-S_A"/>
    <x v="4"/>
    <x v="0"/>
    <x v="0"/>
    <s v="GNR_ST_NGAS_BP_E-38"/>
    <n v="951.8"/>
    <n v="0.95179999999999998"/>
  </r>
  <r>
    <x v="0"/>
    <x v="0"/>
    <x v="3"/>
    <x v="6"/>
    <s v="DE4-S_A"/>
    <x v="4"/>
    <x v="2"/>
    <x v="0"/>
    <s v="GNR_CC_NGAS_CND_E-43"/>
    <n v="823"/>
    <n v="0.82299999999999995"/>
  </r>
  <r>
    <x v="0"/>
    <x v="0"/>
    <x v="3"/>
    <x v="6"/>
    <s v="DE4-S_A"/>
    <x v="4"/>
    <x v="2"/>
    <x v="0"/>
    <s v="GNR_CC_NGAS_CND_E-57"/>
    <n v="1838.6"/>
    <n v="1.8386"/>
  </r>
  <r>
    <x v="0"/>
    <x v="0"/>
    <x v="3"/>
    <x v="6"/>
    <s v="DE4-S_A"/>
    <x v="4"/>
    <x v="2"/>
    <x v="0"/>
    <s v="GNR_GT_NGAS_CND_E-31"/>
    <n v="323"/>
    <n v="0.32300000000000001"/>
  </r>
  <r>
    <x v="0"/>
    <x v="0"/>
    <x v="3"/>
    <x v="6"/>
    <s v="DE4-S_A"/>
    <x v="4"/>
    <x v="2"/>
    <x v="0"/>
    <s v="GNR_ST_NGAS_CND_E-36"/>
    <n v="415"/>
    <n v="0.41499999999999998"/>
  </r>
  <r>
    <x v="0"/>
    <x v="0"/>
    <x v="3"/>
    <x v="6"/>
    <s v="DE4-S_A"/>
    <x v="18"/>
    <x v="2"/>
    <x v="0"/>
    <s v="GNR_ST_NUCL_CND_E-33"/>
    <n v="4008"/>
    <n v="4.008"/>
  </r>
  <r>
    <x v="0"/>
    <x v="0"/>
    <x v="3"/>
    <x v="6"/>
    <s v="DE4-S_A"/>
    <x v="8"/>
    <x v="3"/>
    <x v="0"/>
    <s v="GNR_PV_SUN"/>
    <n v="19832.79"/>
    <n v="19.832789999999999"/>
  </r>
  <r>
    <x v="0"/>
    <x v="0"/>
    <x v="3"/>
    <x v="6"/>
    <s v="DE4-S_A"/>
    <x v="21"/>
    <x v="2"/>
    <x v="0"/>
    <s v="GNR_GEO_HEAT_EO"/>
    <n v="44.76"/>
    <n v="4.4760000000000001E-2"/>
  </r>
  <r>
    <x v="0"/>
    <x v="0"/>
    <x v="3"/>
    <x v="6"/>
    <s v="DE4-S_A"/>
    <x v="9"/>
    <x v="4"/>
    <x v="0"/>
    <s v="GNR_ROR_WTR"/>
    <n v="7926.79"/>
    <n v="7.9267899999999996"/>
  </r>
  <r>
    <x v="0"/>
    <x v="0"/>
    <x v="3"/>
    <x v="6"/>
    <s v="DE4-S_A"/>
    <x v="9"/>
    <x v="6"/>
    <x v="0"/>
    <s v="GNR_RES_WTR_NOPMP"/>
    <n v="124"/>
    <n v="0.124"/>
  </r>
  <r>
    <x v="0"/>
    <x v="0"/>
    <x v="3"/>
    <x v="6"/>
    <s v="DE4-S_A"/>
    <x v="10"/>
    <x v="5"/>
    <x v="0"/>
    <s v="GNR_WT_WIND_ONS"/>
    <n v="8265.6299999999992"/>
    <n v="8.2656299999999998"/>
  </r>
  <r>
    <x v="0"/>
    <x v="0"/>
    <x v="3"/>
    <x v="7"/>
    <s v="DE4-W_A"/>
    <x v="0"/>
    <x v="0"/>
    <x v="0"/>
    <s v="GNR_ENG_BGAS_BP_E-45"/>
    <n v="20.8"/>
    <n v="2.0799999999999999E-2"/>
  </r>
  <r>
    <x v="0"/>
    <x v="0"/>
    <x v="3"/>
    <x v="7"/>
    <s v="DE4-W_A"/>
    <x v="0"/>
    <x v="0"/>
    <x v="0"/>
    <s v="GNR_ST_BGAS_BP_E-33"/>
    <n v="33.4"/>
    <n v="3.3399999999999999E-2"/>
  </r>
  <r>
    <x v="0"/>
    <x v="0"/>
    <x v="3"/>
    <x v="7"/>
    <s v="DE4-W_A"/>
    <x v="0"/>
    <x v="0"/>
    <x v="0"/>
    <s v="GNR_ST_BGAS_BP_E-38"/>
    <n v="134.30000000000001"/>
    <n v="0.1343"/>
  </r>
  <r>
    <x v="0"/>
    <x v="0"/>
    <x v="3"/>
    <x v="7"/>
    <s v="DE4-W_A"/>
    <x v="0"/>
    <x v="2"/>
    <x v="0"/>
    <s v="GNR_ENG_BGAS_CND_E-44"/>
    <n v="2527.1799999999998"/>
    <n v="2.52718"/>
  </r>
  <r>
    <x v="0"/>
    <x v="0"/>
    <x v="3"/>
    <x v="7"/>
    <s v="DE4-W_A"/>
    <x v="0"/>
    <x v="2"/>
    <x v="0"/>
    <s v="GNR_ST_BGAS_CND_E-38"/>
    <n v="94.5"/>
    <n v="9.4500000000000001E-2"/>
  </r>
  <r>
    <x v="0"/>
    <x v="0"/>
    <x v="3"/>
    <x v="7"/>
    <s v="DE4-W_A"/>
    <x v="1"/>
    <x v="0"/>
    <x v="0"/>
    <s v="GNR_CC_COAL_BP_E-47"/>
    <n v="43.3"/>
    <n v="4.3299999999999998E-2"/>
  </r>
  <r>
    <x v="0"/>
    <x v="0"/>
    <x v="3"/>
    <x v="7"/>
    <s v="DE4-W_A"/>
    <x v="1"/>
    <x v="0"/>
    <x v="0"/>
    <s v="GNR_CC_COAL_BP_E-49"/>
    <n v="66"/>
    <n v="6.6000000000000003E-2"/>
  </r>
  <r>
    <x v="0"/>
    <x v="0"/>
    <x v="3"/>
    <x v="7"/>
    <s v="DE4-W_A"/>
    <x v="1"/>
    <x v="0"/>
    <x v="0"/>
    <s v="GNR_ST_COAL_BP_E-33"/>
    <n v="1849.4"/>
    <n v="1.8493999999999999"/>
  </r>
  <r>
    <x v="0"/>
    <x v="0"/>
    <x v="3"/>
    <x v="7"/>
    <s v="DE4-W_A"/>
    <x v="1"/>
    <x v="0"/>
    <x v="0"/>
    <s v="GNR_ST_COAL_BP_E-41"/>
    <n v="7379.5"/>
    <n v="7.3795000000000002"/>
  </r>
  <r>
    <x v="0"/>
    <x v="0"/>
    <x v="3"/>
    <x v="7"/>
    <s v="DE4-W_A"/>
    <x v="1"/>
    <x v="2"/>
    <x v="0"/>
    <s v="GNR_ST_COAL_CND_E-37"/>
    <n v="5673"/>
    <n v="5.673"/>
  </r>
  <r>
    <x v="0"/>
    <x v="0"/>
    <x v="3"/>
    <x v="7"/>
    <s v="DE4-W_A"/>
    <x v="1"/>
    <x v="2"/>
    <x v="0"/>
    <s v="GNR_ST_COAL_CND_E-45"/>
    <n v="2759"/>
    <n v="2.7589999999999999"/>
  </r>
  <r>
    <x v="0"/>
    <x v="0"/>
    <x v="3"/>
    <x v="7"/>
    <s v="DE4-W_A"/>
    <x v="19"/>
    <x v="7"/>
    <x v="1"/>
    <s v="GNR_ES_ELEC_BAT-LITHIO_E-95_Y-16-29"/>
    <n v="591.84918219188705"/>
    <n v="0.59184918219188698"/>
  </r>
  <r>
    <x v="0"/>
    <x v="0"/>
    <x v="3"/>
    <x v="7"/>
    <s v="DE4-W_A"/>
    <x v="19"/>
    <x v="7"/>
    <x v="0"/>
    <s v="AGG-DE4-W_ES_ELEC"/>
    <n v="3.16"/>
    <n v="3.16E-3"/>
  </r>
  <r>
    <x v="0"/>
    <x v="0"/>
    <x v="3"/>
    <x v="7"/>
    <s v="DE4-W_A"/>
    <x v="19"/>
    <x v="8"/>
    <x v="0"/>
    <s v="AGG-DE4-W_RES_WTR_PMP"/>
    <n v="1146"/>
    <n v="1.1459999999999999"/>
  </r>
  <r>
    <x v="0"/>
    <x v="0"/>
    <x v="3"/>
    <x v="7"/>
    <s v="DE4-W_A"/>
    <x v="7"/>
    <x v="0"/>
    <x v="0"/>
    <s v="GNR_CC_FUELOIL_BP_E-38"/>
    <n v="146.30000000000001"/>
    <n v="0.14630000000000001"/>
  </r>
  <r>
    <x v="0"/>
    <x v="0"/>
    <x v="3"/>
    <x v="7"/>
    <s v="DE4-W_A"/>
    <x v="7"/>
    <x v="2"/>
    <x v="0"/>
    <s v="GNR_CC_FUELOIL_CND_E-38"/>
    <n v="266"/>
    <n v="0.26600000000000001"/>
  </r>
  <r>
    <x v="0"/>
    <x v="0"/>
    <x v="3"/>
    <x v="7"/>
    <s v="DE4-W_A"/>
    <x v="7"/>
    <x v="2"/>
    <x v="0"/>
    <s v="GNR_GT_FUELOIL_CND_E-31"/>
    <n v="230.2"/>
    <n v="0.23019999999999999"/>
  </r>
  <r>
    <x v="0"/>
    <x v="0"/>
    <x v="3"/>
    <x v="7"/>
    <s v="DE4-W_A"/>
    <x v="7"/>
    <x v="2"/>
    <x v="0"/>
    <s v="GNR_ST_FUELOIL_CND_E-39"/>
    <n v="30.4"/>
    <n v="3.04E-2"/>
  </r>
  <r>
    <x v="0"/>
    <x v="0"/>
    <x v="3"/>
    <x v="7"/>
    <s v="DE4-W_A"/>
    <x v="20"/>
    <x v="0"/>
    <x v="0"/>
    <s v="GNR_ST_LIGN_BP_E-33"/>
    <n v="786.5"/>
    <n v="0.78649999999999998"/>
  </r>
  <r>
    <x v="0"/>
    <x v="0"/>
    <x v="3"/>
    <x v="7"/>
    <s v="DE4-W_A"/>
    <x v="20"/>
    <x v="0"/>
    <x v="0"/>
    <s v="GNR_ST_LIGN_BP_E-37"/>
    <n v="2663.2"/>
    <n v="2.6631999999999998"/>
  </r>
  <r>
    <x v="0"/>
    <x v="0"/>
    <x v="3"/>
    <x v="7"/>
    <s v="DE4-W_A"/>
    <x v="20"/>
    <x v="2"/>
    <x v="0"/>
    <s v="GNR_ST_LIGN_CND_E-32"/>
    <n v="4539"/>
    <n v="4.5389999999999997"/>
  </r>
  <r>
    <x v="0"/>
    <x v="0"/>
    <x v="3"/>
    <x v="7"/>
    <s v="DE4-W_A"/>
    <x v="20"/>
    <x v="2"/>
    <x v="0"/>
    <s v="GNR_ST_LIGN_CND_E-41"/>
    <n v="4030"/>
    <n v="4.03"/>
  </r>
  <r>
    <x v="0"/>
    <x v="0"/>
    <x v="3"/>
    <x v="7"/>
    <s v="DE4-W_A"/>
    <x v="3"/>
    <x v="0"/>
    <x v="0"/>
    <s v="GNR_ST_MSW_BP_E-33"/>
    <n v="567.1"/>
    <n v="0.56710000000000005"/>
  </r>
  <r>
    <x v="0"/>
    <x v="0"/>
    <x v="3"/>
    <x v="7"/>
    <s v="DE4-W_A"/>
    <x v="3"/>
    <x v="2"/>
    <x v="0"/>
    <s v="GNR_ST_MSW_CND_E-33"/>
    <n v="172.8"/>
    <n v="0.17280000000000001"/>
  </r>
  <r>
    <x v="0"/>
    <x v="0"/>
    <x v="3"/>
    <x v="7"/>
    <s v="DE4-W_A"/>
    <x v="4"/>
    <x v="0"/>
    <x v="0"/>
    <s v="GNR_CC_NGAS_BP_E-39"/>
    <n v="109.5"/>
    <n v="0.1095"/>
  </r>
  <r>
    <x v="0"/>
    <x v="0"/>
    <x v="3"/>
    <x v="7"/>
    <s v="DE4-W_A"/>
    <x v="4"/>
    <x v="0"/>
    <x v="0"/>
    <s v="GNR_CC_NGAS_BP_E-55"/>
    <n v="5344.2"/>
    <n v="5.3441999999999998"/>
  </r>
  <r>
    <x v="0"/>
    <x v="0"/>
    <x v="3"/>
    <x v="7"/>
    <s v="DE4-W_A"/>
    <x v="4"/>
    <x v="0"/>
    <x v="0"/>
    <s v="GNR_GT_NGAS_BP_E-31"/>
    <n v="104"/>
    <n v="0.104"/>
  </r>
  <r>
    <x v="0"/>
    <x v="0"/>
    <x v="3"/>
    <x v="7"/>
    <s v="DE4-W_A"/>
    <x v="4"/>
    <x v="0"/>
    <x v="0"/>
    <s v="GNR_GT_NGAS_BP_E-39"/>
    <n v="140.69999999999999"/>
    <n v="0.14069999999999999"/>
  </r>
  <r>
    <x v="0"/>
    <x v="0"/>
    <x v="3"/>
    <x v="7"/>
    <s v="DE4-W_A"/>
    <x v="4"/>
    <x v="0"/>
    <x v="0"/>
    <s v="GNR_ST_NGAS_BP_E-33"/>
    <n v="203.9"/>
    <n v="0.2039"/>
  </r>
  <r>
    <x v="0"/>
    <x v="0"/>
    <x v="3"/>
    <x v="7"/>
    <s v="DE4-W_A"/>
    <x v="4"/>
    <x v="0"/>
    <x v="0"/>
    <s v="GNR_ST_NGAS_BP_E-38"/>
    <n v="2040.2"/>
    <n v="2.0402"/>
  </r>
  <r>
    <x v="0"/>
    <x v="0"/>
    <x v="3"/>
    <x v="7"/>
    <s v="DE4-W_A"/>
    <x v="4"/>
    <x v="2"/>
    <x v="0"/>
    <s v="GNR_CC_NGAS_CND_E-42"/>
    <n v="1021.5"/>
    <n v="1.0215000000000001"/>
  </r>
  <r>
    <x v="0"/>
    <x v="0"/>
    <x v="3"/>
    <x v="7"/>
    <s v="DE4-W_A"/>
    <x v="4"/>
    <x v="2"/>
    <x v="0"/>
    <s v="GNR_CC_NGAS_CND_E-57"/>
    <n v="2929.5"/>
    <n v="2.9295"/>
  </r>
  <r>
    <x v="0"/>
    <x v="0"/>
    <x v="3"/>
    <x v="7"/>
    <s v="DE4-W_A"/>
    <x v="4"/>
    <x v="2"/>
    <x v="0"/>
    <s v="GNR_ENG_NGAS_CND_E-44"/>
    <n v="14"/>
    <n v="1.4E-2"/>
  </r>
  <r>
    <x v="0"/>
    <x v="0"/>
    <x v="3"/>
    <x v="7"/>
    <s v="DE4-W_A"/>
    <x v="4"/>
    <x v="2"/>
    <x v="0"/>
    <s v="GNR_GT_NGAS_CND_E-32"/>
    <n v="581.4"/>
    <n v="0.58140000000000003"/>
  </r>
  <r>
    <x v="0"/>
    <x v="0"/>
    <x v="3"/>
    <x v="7"/>
    <s v="DE4-W_A"/>
    <x v="4"/>
    <x v="2"/>
    <x v="0"/>
    <s v="GNR_GT_NGAS_CND_E-40"/>
    <n v="865"/>
    <n v="0.86499999999999999"/>
  </r>
  <r>
    <x v="0"/>
    <x v="0"/>
    <x v="3"/>
    <x v="7"/>
    <s v="DE4-W_A"/>
    <x v="4"/>
    <x v="2"/>
    <x v="0"/>
    <s v="GNR_ST_NGAS_CND_E-36"/>
    <n v="2176"/>
    <n v="2.1760000000000002"/>
  </r>
  <r>
    <x v="0"/>
    <x v="0"/>
    <x v="3"/>
    <x v="7"/>
    <s v="DE4-W_A"/>
    <x v="4"/>
    <x v="2"/>
    <x v="0"/>
    <s v="GNR_ST_NGAS_CND_E-39"/>
    <n v="39.799999999999997"/>
    <n v="3.9800000000000002E-2"/>
  </r>
  <r>
    <x v="0"/>
    <x v="0"/>
    <x v="3"/>
    <x v="7"/>
    <s v="DE4-W_A"/>
    <x v="18"/>
    <x v="2"/>
    <x v="0"/>
    <s v="GNR_ST_NUCL_CND_E-33"/>
    <n v="2696"/>
    <n v="2.6960000000000002"/>
  </r>
  <r>
    <x v="0"/>
    <x v="0"/>
    <x v="3"/>
    <x v="7"/>
    <s v="DE4-W_A"/>
    <x v="8"/>
    <x v="3"/>
    <x v="0"/>
    <s v="GNR_PV_SUN"/>
    <n v="9990.44"/>
    <n v="9.9904399999999995"/>
  </r>
  <r>
    <x v="0"/>
    <x v="0"/>
    <x v="3"/>
    <x v="7"/>
    <s v="DE4-W_A"/>
    <x v="9"/>
    <x v="4"/>
    <x v="0"/>
    <s v="GNR_ROR_WTR"/>
    <n v="361.5"/>
    <n v="0.36149999999999999"/>
  </r>
  <r>
    <x v="0"/>
    <x v="0"/>
    <x v="3"/>
    <x v="7"/>
    <s v="DE4-W_A"/>
    <x v="10"/>
    <x v="5"/>
    <x v="0"/>
    <s v="GNR_WT_WIND_ONS"/>
    <n v="19315.41"/>
    <n v="19.31541"/>
  </r>
  <r>
    <x v="0"/>
    <x v="0"/>
    <x v="3"/>
    <x v="7"/>
    <s v="DE4-W_Offshore_A"/>
    <x v="10"/>
    <x v="5"/>
    <x v="1"/>
    <s v="GNR_WT_WIND_OFF_L-NS_Y-2020"/>
    <n v="25204.767826020699"/>
    <n v="25.204767826020699"/>
  </r>
  <r>
    <x v="0"/>
    <x v="0"/>
    <x v="3"/>
    <x v="7"/>
    <s v="DE4-W_Offshore_A"/>
    <x v="10"/>
    <x v="5"/>
    <x v="0"/>
    <s v="GNR_WT_WIND_OFF"/>
    <n v="3711"/>
    <n v="3.7109999999999999"/>
  </r>
  <r>
    <x v="0"/>
    <x v="0"/>
    <x v="4"/>
    <x v="8"/>
    <s v="LV_A"/>
    <x v="10"/>
    <x v="5"/>
    <x v="1"/>
    <s v="GNR_WT_WIND_ON_LS_Y-2020"/>
    <n v="3530.4708420447801"/>
    <n v="3.5304708420447799"/>
  </r>
  <r>
    <x v="0"/>
    <x v="0"/>
    <x v="4"/>
    <x v="8"/>
    <s v="LV_Other_DH"/>
    <x v="0"/>
    <x v="0"/>
    <x v="0"/>
    <s v="GNR_GT_BGAS_BP_E-30"/>
    <n v="62"/>
    <n v="6.2E-2"/>
  </r>
  <r>
    <x v="0"/>
    <x v="0"/>
    <x v="4"/>
    <x v="8"/>
    <s v="LV_Other_DH"/>
    <x v="4"/>
    <x v="0"/>
    <x v="0"/>
    <s v="GNR_ST_NGAS_BP_E-28"/>
    <n v="120.09"/>
    <n v="0.12009"/>
  </r>
  <r>
    <x v="0"/>
    <x v="0"/>
    <x v="4"/>
    <x v="8"/>
    <s v="LV_Other_DH"/>
    <x v="9"/>
    <x v="6"/>
    <x v="0"/>
    <s v="GNR_RES_WTR_NOPMP"/>
    <n v="1214"/>
    <n v="1.214"/>
  </r>
  <r>
    <x v="0"/>
    <x v="0"/>
    <x v="4"/>
    <x v="8"/>
    <s v="LV_Other_DH"/>
    <x v="13"/>
    <x v="0"/>
    <x v="0"/>
    <s v="GNR_ST_WOOD_BP_E-30"/>
    <n v="54"/>
    <n v="5.3999999999999999E-2"/>
  </r>
  <r>
    <x v="0"/>
    <x v="0"/>
    <x v="4"/>
    <x v="8"/>
    <s v="LV_RigaR"/>
    <x v="4"/>
    <x v="0"/>
    <x v="0"/>
    <s v="GNR_ST_NGAS_BP_E-42"/>
    <n v="47.9"/>
    <n v="4.7899999999999998E-2"/>
  </r>
  <r>
    <x v="0"/>
    <x v="0"/>
    <x v="4"/>
    <x v="8"/>
    <s v="LV_RigaR"/>
    <x v="4"/>
    <x v="0"/>
    <x v="0"/>
    <s v="RIGA-TEC2_CC_NGAS_BP"/>
    <n v="144"/>
    <n v="0.14399999999999999"/>
  </r>
  <r>
    <x v="0"/>
    <x v="0"/>
    <x v="4"/>
    <x v="8"/>
    <s v="LV_RigaR"/>
    <x v="4"/>
    <x v="1"/>
    <x v="0"/>
    <s v="RIGA-TEC2_CC_NGAS_EXT"/>
    <n v="881"/>
    <n v="0.88100000000000001"/>
  </r>
  <r>
    <x v="0"/>
    <x v="0"/>
    <x v="4"/>
    <x v="8"/>
    <s v="LV_RigaR"/>
    <x v="9"/>
    <x v="6"/>
    <x v="0"/>
    <s v="GNR_RES_WTR_NOPMP"/>
    <n v="402"/>
    <n v="0.40200000000000002"/>
  </r>
  <r>
    <x v="0"/>
    <x v="0"/>
    <x v="4"/>
    <x v="8"/>
    <s v="LV_Rural"/>
    <x v="10"/>
    <x v="5"/>
    <x v="0"/>
    <s v="GNR_WT_WIND_ONS"/>
    <n v="60"/>
    <n v="0.06"/>
  </r>
  <r>
    <x v="0"/>
    <x v="0"/>
    <x v="5"/>
    <x v="9"/>
    <s v="LT_A"/>
    <x v="19"/>
    <x v="7"/>
    <x v="1"/>
    <s v="GNR_ES_ELEC_BAT-LITHIO_E-95_Y-16-29"/>
    <n v="252.43322195235001"/>
    <n v="0.25243322195235002"/>
  </r>
  <r>
    <x v="0"/>
    <x v="0"/>
    <x v="5"/>
    <x v="9"/>
    <s v="LT_A"/>
    <x v="8"/>
    <x v="3"/>
    <x v="1"/>
    <s v="GNR_PV_SUN_LS-4-MW_Y-2020"/>
    <n v="5136.9793606015401"/>
    <n v="5.1369793606015399"/>
  </r>
  <r>
    <x v="0"/>
    <x v="0"/>
    <x v="5"/>
    <x v="9"/>
    <s v="LT_KauU"/>
    <x v="3"/>
    <x v="0"/>
    <x v="0"/>
    <s v="KAUNAS_ST_MSW_BP"/>
    <n v="24"/>
    <n v="2.4E-2"/>
  </r>
  <r>
    <x v="0"/>
    <x v="0"/>
    <x v="5"/>
    <x v="9"/>
    <s v="LT_KauU"/>
    <x v="4"/>
    <x v="1"/>
    <x v="0"/>
    <s v="GNR_ST_NGAS_EXT_E-24"/>
    <n v="60"/>
    <n v="0.06"/>
  </r>
  <r>
    <x v="0"/>
    <x v="0"/>
    <x v="5"/>
    <x v="9"/>
    <s v="LT_KauU"/>
    <x v="4"/>
    <x v="1"/>
    <x v="0"/>
    <s v="GNR_ST_NGAS_EXT_E-31"/>
    <n v="110"/>
    <n v="0.11"/>
  </r>
  <r>
    <x v="0"/>
    <x v="0"/>
    <x v="5"/>
    <x v="9"/>
    <s v="LT_KauU"/>
    <x v="9"/>
    <x v="4"/>
    <x v="0"/>
    <s v="GNR_ROR_WTR"/>
    <n v="127.8"/>
    <n v="0.1278"/>
  </r>
  <r>
    <x v="0"/>
    <x v="0"/>
    <x v="5"/>
    <x v="9"/>
    <s v="LT_KlaU"/>
    <x v="8"/>
    <x v="3"/>
    <x v="0"/>
    <s v="GNR_PV_SUN"/>
    <n v="80"/>
    <n v="0.08"/>
  </r>
  <r>
    <x v="0"/>
    <x v="0"/>
    <x v="5"/>
    <x v="9"/>
    <s v="LT_KlaU"/>
    <x v="13"/>
    <x v="0"/>
    <x v="0"/>
    <s v="KLAIPEDA_ST_WOOD_BP"/>
    <n v="20"/>
    <n v="0.02"/>
  </r>
  <r>
    <x v="0"/>
    <x v="0"/>
    <x v="5"/>
    <x v="9"/>
    <s v="LT_Other_DH"/>
    <x v="0"/>
    <x v="1"/>
    <x v="0"/>
    <s v="GNR_ENG_BGAS_EXT_E-33"/>
    <n v="39"/>
    <n v="3.9E-2"/>
  </r>
  <r>
    <x v="0"/>
    <x v="0"/>
    <x v="5"/>
    <x v="9"/>
    <s v="LT_Other_DH"/>
    <x v="7"/>
    <x v="1"/>
    <x v="0"/>
    <s v="GNR_ST_FUELOIL_EXT_E-22"/>
    <n v="160"/>
    <n v="0.16"/>
  </r>
  <r>
    <x v="0"/>
    <x v="0"/>
    <x v="5"/>
    <x v="9"/>
    <s v="LT_Other_DH"/>
    <x v="22"/>
    <x v="0"/>
    <x v="0"/>
    <s v="LIFOSA_ST_HEAT_BP"/>
    <n v="37"/>
    <n v="3.6999999999999998E-2"/>
  </r>
  <r>
    <x v="0"/>
    <x v="0"/>
    <x v="5"/>
    <x v="9"/>
    <s v="LT_Other_DH"/>
    <x v="4"/>
    <x v="0"/>
    <x v="0"/>
    <s v="ALYTUS_ENG_NGAS_BP"/>
    <n v="9.1999999999999993"/>
    <n v="9.1999999999999998E-3"/>
  </r>
  <r>
    <x v="0"/>
    <x v="0"/>
    <x v="5"/>
    <x v="9"/>
    <s v="LT_Other_DH"/>
    <x v="4"/>
    <x v="0"/>
    <x v="0"/>
    <s v="GNR_ST_GAS_BP-E15"/>
    <n v="20"/>
    <n v="0.02"/>
  </r>
  <r>
    <x v="0"/>
    <x v="0"/>
    <x v="5"/>
    <x v="9"/>
    <s v="LT_Other_DH"/>
    <x v="4"/>
    <x v="1"/>
    <x v="0"/>
    <s v="ACHEMA1_ST_NGAS_EXT"/>
    <n v="22"/>
    <n v="2.1999999999999999E-2"/>
  </r>
  <r>
    <x v="0"/>
    <x v="0"/>
    <x v="5"/>
    <x v="9"/>
    <s v="LT_Other_DH"/>
    <x v="4"/>
    <x v="1"/>
    <x v="0"/>
    <s v="ACHEMA2_ST_NGAS_EXT"/>
    <n v="47"/>
    <n v="4.7E-2"/>
  </r>
  <r>
    <x v="0"/>
    <x v="0"/>
    <x v="5"/>
    <x v="9"/>
    <s v="LT_Other_DH"/>
    <x v="4"/>
    <x v="1"/>
    <x v="0"/>
    <s v="GNR_ENG_NGAS_EXT_E-43"/>
    <n v="4"/>
    <n v="4.0000000000000001E-3"/>
  </r>
  <r>
    <x v="0"/>
    <x v="0"/>
    <x v="5"/>
    <x v="9"/>
    <s v="LT_Other_DH"/>
    <x v="14"/>
    <x v="0"/>
    <x v="0"/>
    <s v="EBAVERE_ST_WOODWST_BP"/>
    <n v="10.4"/>
    <n v="1.04E-2"/>
  </r>
  <r>
    <x v="0"/>
    <x v="0"/>
    <x v="5"/>
    <x v="9"/>
    <s v="LT_Panevezys"/>
    <x v="4"/>
    <x v="0"/>
    <x v="0"/>
    <s v="GNR_CC_NGAS_BP_E-42"/>
    <n v="35"/>
    <n v="3.5000000000000003E-2"/>
  </r>
  <r>
    <x v="0"/>
    <x v="0"/>
    <x v="5"/>
    <x v="9"/>
    <s v="LT_Panevezys"/>
    <x v="13"/>
    <x v="1"/>
    <x v="0"/>
    <s v="GNR_ST_WOOD_EXT_E-14"/>
    <n v="2.5"/>
    <n v="2.5000000000000001E-3"/>
  </r>
  <r>
    <x v="0"/>
    <x v="0"/>
    <x v="5"/>
    <x v="9"/>
    <s v="LT_Rural"/>
    <x v="10"/>
    <x v="5"/>
    <x v="0"/>
    <s v="GNR_WT_WIND_ONS"/>
    <n v="509"/>
    <n v="0.50900000000000001"/>
  </r>
  <r>
    <x v="0"/>
    <x v="0"/>
    <x v="5"/>
    <x v="9"/>
    <s v="LT_SiaU"/>
    <x v="13"/>
    <x v="0"/>
    <x v="0"/>
    <s v="SIAULIAI_ST_WOOD_BP"/>
    <n v="10.8"/>
    <n v="1.0800000000000001E-2"/>
  </r>
  <r>
    <x v="0"/>
    <x v="0"/>
    <x v="5"/>
    <x v="9"/>
    <s v="LT_VilU"/>
    <x v="3"/>
    <x v="0"/>
    <x v="0"/>
    <s v="VILNIUS_ST_MSW_BP"/>
    <n v="92"/>
    <n v="9.1999999999999998E-2"/>
  </r>
  <r>
    <x v="0"/>
    <x v="0"/>
    <x v="5"/>
    <x v="9"/>
    <s v="LT_VilU"/>
    <x v="4"/>
    <x v="2"/>
    <x v="0"/>
    <s v="GNR_CC_NGAS_CND_E-58"/>
    <n v="455"/>
    <n v="0.45500000000000002"/>
  </r>
  <r>
    <x v="0"/>
    <x v="0"/>
    <x v="5"/>
    <x v="9"/>
    <s v="LT_VilU"/>
    <x v="4"/>
    <x v="2"/>
    <x v="0"/>
    <s v="GNR_ST_NGAS_CON_E-38"/>
    <n v="600"/>
    <n v="0.6"/>
  </r>
  <r>
    <x v="0"/>
    <x v="0"/>
    <x v="5"/>
    <x v="9"/>
    <s v="LT_VilU"/>
    <x v="4"/>
    <x v="1"/>
    <x v="0"/>
    <s v="GNR_ST_NGAS_EXT_E-39"/>
    <n v="360"/>
    <n v="0.36"/>
  </r>
  <r>
    <x v="0"/>
    <x v="0"/>
    <x v="5"/>
    <x v="9"/>
    <s v="LT_VilU"/>
    <x v="9"/>
    <x v="8"/>
    <x v="0"/>
    <s v="GNR_ES_WTR_PMP"/>
    <n v="957.44680851063799"/>
    <n v="0.95744680851063801"/>
  </r>
  <r>
    <x v="0"/>
    <x v="0"/>
    <x v="5"/>
    <x v="9"/>
    <s v="LT_VilU"/>
    <x v="13"/>
    <x v="0"/>
    <x v="0"/>
    <s v="VILNIUS_ST_WOOD_BP"/>
    <n v="15"/>
    <n v="1.4999999999999999E-2"/>
  </r>
  <r>
    <x v="0"/>
    <x v="0"/>
    <x v="6"/>
    <x v="10"/>
    <s v="NL_A"/>
    <x v="1"/>
    <x v="2"/>
    <x v="0"/>
    <s v="GNR_ST_COAL_CND_E-40"/>
    <n v="4875"/>
    <n v="4.875"/>
  </r>
  <r>
    <x v="0"/>
    <x v="0"/>
    <x v="6"/>
    <x v="10"/>
    <s v="NL_A"/>
    <x v="19"/>
    <x v="7"/>
    <x v="1"/>
    <s v="GNR_ES_ELEC_BAT-LITHIO_E-95_Y-16-29"/>
    <n v="984.68644880960005"/>
    <n v="0.98468644880959999"/>
  </r>
  <r>
    <x v="0"/>
    <x v="0"/>
    <x v="6"/>
    <x v="10"/>
    <s v="NL_A"/>
    <x v="3"/>
    <x v="2"/>
    <x v="0"/>
    <s v="GNR_ST_MSW_CND_E-40"/>
    <n v="684"/>
    <n v="0.68400000000000005"/>
  </r>
  <r>
    <x v="0"/>
    <x v="0"/>
    <x v="6"/>
    <x v="10"/>
    <s v="NL_A"/>
    <x v="4"/>
    <x v="2"/>
    <x v="0"/>
    <s v="GNR_CC_NGAS_CND_E-38"/>
    <n v="20969"/>
    <n v="20.969000000000001"/>
  </r>
  <r>
    <x v="0"/>
    <x v="0"/>
    <x v="6"/>
    <x v="10"/>
    <s v="NL_A"/>
    <x v="18"/>
    <x v="2"/>
    <x v="0"/>
    <s v="GNR_ST_NUCL_CND_E-33"/>
    <n v="515"/>
    <n v="0.51500000000000001"/>
  </r>
  <r>
    <x v="0"/>
    <x v="0"/>
    <x v="6"/>
    <x v="10"/>
    <s v="NL_A"/>
    <x v="8"/>
    <x v="3"/>
    <x v="1"/>
    <s v="GNR_PV_SUN_LS-4-MW_Y-2020"/>
    <n v="3849.70794362983"/>
    <n v="3.8497079436298298"/>
  </r>
  <r>
    <x v="0"/>
    <x v="0"/>
    <x v="6"/>
    <x v="10"/>
    <s v="NL_A"/>
    <x v="8"/>
    <x v="3"/>
    <x v="0"/>
    <s v="GNR_PV_SUN"/>
    <n v="760"/>
    <n v="0.76"/>
  </r>
  <r>
    <x v="0"/>
    <x v="0"/>
    <x v="6"/>
    <x v="10"/>
    <s v="NL_A"/>
    <x v="9"/>
    <x v="4"/>
    <x v="0"/>
    <s v="GNR_ROR_WTR"/>
    <n v="38"/>
    <n v="3.7999999999999999E-2"/>
  </r>
  <r>
    <x v="0"/>
    <x v="0"/>
    <x v="6"/>
    <x v="10"/>
    <s v="NL_A"/>
    <x v="10"/>
    <x v="5"/>
    <x v="1"/>
    <s v="GNR_WT_WIND_ON_LS_Y-2020"/>
    <n v="6987"/>
    <n v="6.9870000000000001"/>
  </r>
  <r>
    <x v="0"/>
    <x v="0"/>
    <x v="6"/>
    <x v="10"/>
    <s v="NL_A"/>
    <x v="10"/>
    <x v="5"/>
    <x v="0"/>
    <s v="GNR_WT_WIND_OFF"/>
    <n v="847"/>
    <n v="0.84699999999999998"/>
  </r>
  <r>
    <x v="0"/>
    <x v="0"/>
    <x v="6"/>
    <x v="10"/>
    <s v="NL_A"/>
    <x v="10"/>
    <x v="5"/>
    <x v="0"/>
    <s v="GNR_WT_WIND_ONS"/>
    <n v="2466"/>
    <n v="2.4660000000000002"/>
  </r>
  <r>
    <x v="0"/>
    <x v="0"/>
    <x v="6"/>
    <x v="10"/>
    <s v="NL_A"/>
    <x v="13"/>
    <x v="2"/>
    <x v="0"/>
    <s v="GNR_ST_WOOD_CND_E-50"/>
    <n v="400"/>
    <n v="0.4"/>
  </r>
  <r>
    <x v="0"/>
    <x v="0"/>
    <x v="7"/>
    <x v="11"/>
    <s v="NO1_A1"/>
    <x v="9"/>
    <x v="4"/>
    <x v="0"/>
    <s v="GNR_ROR_WTR"/>
    <n v="2019.6585250000001"/>
    <n v="2.0196585250000001"/>
  </r>
  <r>
    <x v="0"/>
    <x v="0"/>
    <x v="7"/>
    <x v="11"/>
    <s v="NO1_A1"/>
    <x v="9"/>
    <x v="6"/>
    <x v="0"/>
    <s v="GNR_RES_WTR_NOPMP_MC-01"/>
    <n v="160"/>
    <n v="0.16"/>
  </r>
  <r>
    <x v="0"/>
    <x v="0"/>
    <x v="7"/>
    <x v="11"/>
    <s v="NO1_A1"/>
    <x v="9"/>
    <x v="6"/>
    <x v="0"/>
    <s v="GNR_RES_WTR_NOPMP_MC-02"/>
    <n v="160"/>
    <n v="0.16"/>
  </r>
  <r>
    <x v="0"/>
    <x v="0"/>
    <x v="7"/>
    <x v="11"/>
    <s v="NO1_A1"/>
    <x v="9"/>
    <x v="6"/>
    <x v="0"/>
    <s v="GNR_RES_WTR_NOPMP_MC-03"/>
    <n v="160"/>
    <n v="0.16"/>
  </r>
  <r>
    <x v="0"/>
    <x v="0"/>
    <x v="7"/>
    <x v="11"/>
    <s v="NO1_A1"/>
    <x v="9"/>
    <x v="6"/>
    <x v="0"/>
    <s v="GNR_RES_WTR_NOPMP_MC-04"/>
    <n v="160"/>
    <n v="0.16"/>
  </r>
  <r>
    <x v="0"/>
    <x v="0"/>
    <x v="7"/>
    <x v="11"/>
    <s v="NO1_A1"/>
    <x v="9"/>
    <x v="6"/>
    <x v="0"/>
    <s v="GNR_RES_WTR_NOPMP_MC-05"/>
    <n v="160"/>
    <n v="0.16"/>
  </r>
  <r>
    <x v="0"/>
    <x v="0"/>
    <x v="7"/>
    <x v="11"/>
    <s v="NO1_A1"/>
    <x v="9"/>
    <x v="6"/>
    <x v="0"/>
    <s v="GNR_RES_WTR_NOPMP_MC-06"/>
    <n v="160"/>
    <n v="0.16"/>
  </r>
  <r>
    <x v="0"/>
    <x v="0"/>
    <x v="7"/>
    <x v="11"/>
    <s v="NO1_A1"/>
    <x v="9"/>
    <x v="6"/>
    <x v="0"/>
    <s v="GNR_RES_WTR_NOPMP_MC-07"/>
    <n v="160"/>
    <n v="0.16"/>
  </r>
  <r>
    <x v="0"/>
    <x v="0"/>
    <x v="7"/>
    <x v="11"/>
    <s v="NO1_A1"/>
    <x v="9"/>
    <x v="6"/>
    <x v="0"/>
    <s v="GNR_RES_WTR_NOPMP_MC-08"/>
    <n v="160"/>
    <n v="0.16"/>
  </r>
  <r>
    <x v="0"/>
    <x v="0"/>
    <x v="7"/>
    <x v="11"/>
    <s v="NO1_A1"/>
    <x v="9"/>
    <x v="6"/>
    <x v="0"/>
    <s v="GNR_RES_WTR_NOPMP_MC-09"/>
    <n v="160"/>
    <n v="0.16"/>
  </r>
  <r>
    <x v="0"/>
    <x v="0"/>
    <x v="7"/>
    <x v="11"/>
    <s v="NO1_A1"/>
    <x v="9"/>
    <x v="6"/>
    <x v="0"/>
    <s v="GNR_RES_WTR_NOPMP_MC-10"/>
    <n v="160"/>
    <n v="0.16"/>
  </r>
  <r>
    <x v="0"/>
    <x v="0"/>
    <x v="7"/>
    <x v="11"/>
    <s v="NO1_A1"/>
    <x v="10"/>
    <x v="5"/>
    <x v="0"/>
    <s v="GNR_WT_WIND_ONS"/>
    <n v="262"/>
    <n v="0.26200000000000001"/>
  </r>
  <r>
    <x v="0"/>
    <x v="0"/>
    <x v="7"/>
    <x v="11"/>
    <s v="NO1_A2"/>
    <x v="3"/>
    <x v="0"/>
    <x v="0"/>
    <s v="GNR_ST_MSW_BP_CB-20"/>
    <n v="6.8"/>
    <n v="6.7999999999999996E-3"/>
  </r>
  <r>
    <x v="0"/>
    <x v="0"/>
    <x v="7"/>
    <x v="11"/>
    <s v="NO1_A3"/>
    <x v="3"/>
    <x v="0"/>
    <x v="0"/>
    <s v="GNR_ST_MSW_BP_CB-20"/>
    <n v="15.4166666666667"/>
    <n v="1.54166666666667E-2"/>
  </r>
  <r>
    <x v="0"/>
    <x v="0"/>
    <x v="7"/>
    <x v="12"/>
    <s v="NO2_A1"/>
    <x v="9"/>
    <x v="4"/>
    <x v="0"/>
    <s v="GNR_ROR_WTR"/>
    <n v="2106.4249174563402"/>
    <n v="2.1064249174563399"/>
  </r>
  <r>
    <x v="0"/>
    <x v="0"/>
    <x v="7"/>
    <x v="12"/>
    <s v="NO2_A1"/>
    <x v="9"/>
    <x v="6"/>
    <x v="0"/>
    <s v="GNR_RES_WTR_NOPMP_MC-01"/>
    <n v="367.19205575436598"/>
    <n v="0.36719205575436598"/>
  </r>
  <r>
    <x v="0"/>
    <x v="0"/>
    <x v="7"/>
    <x v="12"/>
    <s v="NO2_A1"/>
    <x v="9"/>
    <x v="6"/>
    <x v="0"/>
    <s v="GNR_RES_WTR_NOPMP_MC-02"/>
    <n v="887.19205575436604"/>
    <n v="0.88719205575436599"/>
  </r>
  <r>
    <x v="0"/>
    <x v="0"/>
    <x v="7"/>
    <x v="12"/>
    <s v="NO2_A1"/>
    <x v="9"/>
    <x v="6"/>
    <x v="0"/>
    <s v="GNR_RES_WTR_NOPMP_MC-03"/>
    <n v="887.19205575436604"/>
    <n v="0.88719205575436599"/>
  </r>
  <r>
    <x v="0"/>
    <x v="0"/>
    <x v="7"/>
    <x v="12"/>
    <s v="NO2_A1"/>
    <x v="9"/>
    <x v="6"/>
    <x v="0"/>
    <s v="GNR_RES_WTR_NOPMP_MC-04"/>
    <n v="887.19205575436604"/>
    <n v="0.88719205575436599"/>
  </r>
  <r>
    <x v="0"/>
    <x v="0"/>
    <x v="7"/>
    <x v="12"/>
    <s v="NO2_A1"/>
    <x v="9"/>
    <x v="6"/>
    <x v="0"/>
    <s v="GNR_RES_WTR_NOPMP_MC-05"/>
    <n v="887.19205575436604"/>
    <n v="0.88719205575436599"/>
  </r>
  <r>
    <x v="0"/>
    <x v="0"/>
    <x v="7"/>
    <x v="12"/>
    <s v="NO2_A1"/>
    <x v="9"/>
    <x v="6"/>
    <x v="0"/>
    <s v="GNR_RES_WTR_NOPMP_MC-06"/>
    <n v="887.19205575436604"/>
    <n v="0.88719205575436599"/>
  </r>
  <r>
    <x v="0"/>
    <x v="0"/>
    <x v="7"/>
    <x v="12"/>
    <s v="NO2_A1"/>
    <x v="9"/>
    <x v="6"/>
    <x v="0"/>
    <s v="GNR_RES_WTR_NOPMP_MC-07"/>
    <n v="887.19205575436604"/>
    <n v="0.88719205575436599"/>
  </r>
  <r>
    <x v="0"/>
    <x v="0"/>
    <x v="7"/>
    <x v="12"/>
    <s v="NO2_A1"/>
    <x v="9"/>
    <x v="6"/>
    <x v="0"/>
    <s v="GNR_RES_WTR_NOPMP_MC-08"/>
    <n v="887.19205575436604"/>
    <n v="0.88719205575436599"/>
  </r>
  <r>
    <x v="0"/>
    <x v="0"/>
    <x v="7"/>
    <x v="12"/>
    <s v="NO2_A1"/>
    <x v="9"/>
    <x v="6"/>
    <x v="0"/>
    <s v="GNR_RES_WTR_NOPMP_MC-09"/>
    <n v="887.19205575436604"/>
    <n v="0.88719205575436599"/>
  </r>
  <r>
    <x v="0"/>
    <x v="0"/>
    <x v="7"/>
    <x v="12"/>
    <s v="NO2_A1"/>
    <x v="9"/>
    <x v="6"/>
    <x v="0"/>
    <s v="GNR_RES_WTR_NOPMP_MC-10"/>
    <n v="887.19205575436604"/>
    <n v="0.88719205575436599"/>
  </r>
  <r>
    <x v="0"/>
    <x v="0"/>
    <x v="7"/>
    <x v="12"/>
    <s v="NO2_A1"/>
    <x v="9"/>
    <x v="6"/>
    <x v="0"/>
    <s v="GNR_RES_WTR_PMP_MC-01"/>
    <n v="520"/>
    <n v="0.52"/>
  </r>
  <r>
    <x v="0"/>
    <x v="0"/>
    <x v="7"/>
    <x v="12"/>
    <s v="NO2_A1"/>
    <x v="10"/>
    <x v="5"/>
    <x v="0"/>
    <s v="GNR_WT_WIND_ONS"/>
    <n v="1102.3499999999999"/>
    <n v="1.1023499999999999"/>
  </r>
  <r>
    <x v="0"/>
    <x v="0"/>
    <x v="7"/>
    <x v="12"/>
    <s v="NO2_A2"/>
    <x v="3"/>
    <x v="0"/>
    <x v="0"/>
    <s v="GNR_ST_MSW_BP_CB-30"/>
    <n v="9"/>
    <n v="8.9999999999999993E-3"/>
  </r>
  <r>
    <x v="0"/>
    <x v="0"/>
    <x v="7"/>
    <x v="13"/>
    <s v="NO3_A1"/>
    <x v="9"/>
    <x v="4"/>
    <x v="0"/>
    <s v="GNR_ROR_WTR"/>
    <n v="1696.4418133965"/>
    <n v="1.6964418133965"/>
  </r>
  <r>
    <x v="0"/>
    <x v="0"/>
    <x v="7"/>
    <x v="13"/>
    <s v="NO3_A1"/>
    <x v="9"/>
    <x v="6"/>
    <x v="0"/>
    <s v="GNR_RES_WTR_NOPMP_MC-01"/>
    <n v="221.84651366034899"/>
    <n v="0.22184651366034899"/>
  </r>
  <r>
    <x v="0"/>
    <x v="0"/>
    <x v="7"/>
    <x v="13"/>
    <s v="NO3_A1"/>
    <x v="9"/>
    <x v="6"/>
    <x v="0"/>
    <s v="GNR_RES_WTR_NOPMP_MC-02"/>
    <n v="282.146513660349"/>
    <n v="0.28214651366034899"/>
  </r>
  <r>
    <x v="0"/>
    <x v="0"/>
    <x v="7"/>
    <x v="13"/>
    <s v="NO3_A1"/>
    <x v="9"/>
    <x v="6"/>
    <x v="0"/>
    <s v="GNR_RES_WTR_NOPMP_MC-03"/>
    <n v="282.146513660349"/>
    <n v="0.28214651366034899"/>
  </r>
  <r>
    <x v="0"/>
    <x v="0"/>
    <x v="7"/>
    <x v="13"/>
    <s v="NO3_A1"/>
    <x v="9"/>
    <x v="6"/>
    <x v="0"/>
    <s v="GNR_RES_WTR_NOPMP_MC-04"/>
    <n v="282.146513660349"/>
    <n v="0.28214651366034899"/>
  </r>
  <r>
    <x v="0"/>
    <x v="0"/>
    <x v="7"/>
    <x v="13"/>
    <s v="NO3_A1"/>
    <x v="9"/>
    <x v="6"/>
    <x v="0"/>
    <s v="GNR_RES_WTR_NOPMP_MC-05"/>
    <n v="282.146513660349"/>
    <n v="0.28214651366034899"/>
  </r>
  <r>
    <x v="0"/>
    <x v="0"/>
    <x v="7"/>
    <x v="13"/>
    <s v="NO3_A1"/>
    <x v="9"/>
    <x v="6"/>
    <x v="0"/>
    <s v="GNR_RES_WTR_NOPMP_MC-06"/>
    <n v="282.146513660349"/>
    <n v="0.28214651366034899"/>
  </r>
  <r>
    <x v="0"/>
    <x v="0"/>
    <x v="7"/>
    <x v="13"/>
    <s v="NO3_A1"/>
    <x v="9"/>
    <x v="6"/>
    <x v="0"/>
    <s v="GNR_RES_WTR_NOPMP_MC-07"/>
    <n v="282.146513660349"/>
    <n v="0.28214651366034899"/>
  </r>
  <r>
    <x v="0"/>
    <x v="0"/>
    <x v="7"/>
    <x v="13"/>
    <s v="NO3_A1"/>
    <x v="9"/>
    <x v="6"/>
    <x v="0"/>
    <s v="GNR_RES_WTR_NOPMP_MC-08"/>
    <n v="282.146513660349"/>
    <n v="0.28214651366034899"/>
  </r>
  <r>
    <x v="0"/>
    <x v="0"/>
    <x v="7"/>
    <x v="13"/>
    <s v="NO3_A1"/>
    <x v="9"/>
    <x v="6"/>
    <x v="0"/>
    <s v="GNR_RES_WTR_NOPMP_MC-09"/>
    <n v="282.146513660349"/>
    <n v="0.28214651366034899"/>
  </r>
  <r>
    <x v="0"/>
    <x v="0"/>
    <x v="7"/>
    <x v="13"/>
    <s v="NO3_A1"/>
    <x v="9"/>
    <x v="6"/>
    <x v="0"/>
    <s v="GNR_RES_WTR_NOPMP_MC-10"/>
    <n v="282.146513660349"/>
    <n v="0.28214651366034899"/>
  </r>
  <r>
    <x v="0"/>
    <x v="0"/>
    <x v="7"/>
    <x v="13"/>
    <s v="NO3_A1"/>
    <x v="9"/>
    <x v="6"/>
    <x v="0"/>
    <s v="GNR_RES_WTR_PMP_MC-01"/>
    <n v="60.3"/>
    <n v="6.0299999999999999E-2"/>
  </r>
  <r>
    <x v="0"/>
    <x v="0"/>
    <x v="7"/>
    <x v="13"/>
    <s v="NO3_A1"/>
    <x v="10"/>
    <x v="5"/>
    <x v="1"/>
    <s v="GNR_WT_WIND_ON_LS_Y-2020"/>
    <n v="4397.55"/>
    <n v="4.3975499999999998"/>
  </r>
  <r>
    <x v="0"/>
    <x v="0"/>
    <x v="7"/>
    <x v="13"/>
    <s v="NO3_A1"/>
    <x v="10"/>
    <x v="5"/>
    <x v="0"/>
    <s v="GNR_WT_WIND_ONS"/>
    <n v="1014.45"/>
    <n v="1.0144500000000001"/>
  </r>
  <r>
    <x v="0"/>
    <x v="0"/>
    <x v="7"/>
    <x v="13"/>
    <s v="NO3_A2"/>
    <x v="3"/>
    <x v="0"/>
    <x v="0"/>
    <s v="GNR_ST_MSW_BP_CB-20"/>
    <n v="3.6"/>
    <n v="3.5999999999999999E-3"/>
  </r>
  <r>
    <x v="0"/>
    <x v="0"/>
    <x v="7"/>
    <x v="14"/>
    <s v="NO4_A1"/>
    <x v="4"/>
    <x v="0"/>
    <x v="0"/>
    <s v="GNR_GT_NGAS_BP_E-39"/>
    <n v="215"/>
    <n v="0.215"/>
  </r>
  <r>
    <x v="0"/>
    <x v="0"/>
    <x v="7"/>
    <x v="14"/>
    <s v="NO4_A1"/>
    <x v="9"/>
    <x v="4"/>
    <x v="0"/>
    <s v="GNR_ROR_WTR"/>
    <n v="946.55273219992398"/>
    <n v="0.94655273219992397"/>
  </r>
  <r>
    <x v="0"/>
    <x v="0"/>
    <x v="7"/>
    <x v="14"/>
    <s v="NO4_A1"/>
    <x v="9"/>
    <x v="6"/>
    <x v="0"/>
    <s v="GNR_RES_WTR_NOPMP_MC-01"/>
    <n v="419.56363678000798"/>
    <n v="0.41956363678000802"/>
  </r>
  <r>
    <x v="0"/>
    <x v="0"/>
    <x v="7"/>
    <x v="14"/>
    <s v="NO4_A1"/>
    <x v="9"/>
    <x v="6"/>
    <x v="0"/>
    <s v="GNR_RES_WTR_NOPMP_MC-02"/>
    <n v="419.56363678000798"/>
    <n v="0.41956363678000802"/>
  </r>
  <r>
    <x v="0"/>
    <x v="0"/>
    <x v="7"/>
    <x v="14"/>
    <s v="NO4_A1"/>
    <x v="9"/>
    <x v="6"/>
    <x v="0"/>
    <s v="GNR_RES_WTR_NOPMP_MC-03"/>
    <n v="419.56363678000798"/>
    <n v="0.41956363678000802"/>
  </r>
  <r>
    <x v="0"/>
    <x v="0"/>
    <x v="7"/>
    <x v="14"/>
    <s v="NO4_A1"/>
    <x v="9"/>
    <x v="6"/>
    <x v="0"/>
    <s v="GNR_RES_WTR_NOPMP_MC-04"/>
    <n v="419.56363678000798"/>
    <n v="0.41956363678000802"/>
  </r>
  <r>
    <x v="0"/>
    <x v="0"/>
    <x v="7"/>
    <x v="14"/>
    <s v="NO4_A1"/>
    <x v="9"/>
    <x v="6"/>
    <x v="0"/>
    <s v="GNR_RES_WTR_NOPMP_MC-05"/>
    <n v="419.56363678000798"/>
    <n v="0.41956363678000802"/>
  </r>
  <r>
    <x v="0"/>
    <x v="0"/>
    <x v="7"/>
    <x v="14"/>
    <s v="NO4_A1"/>
    <x v="9"/>
    <x v="6"/>
    <x v="0"/>
    <s v="GNR_RES_WTR_NOPMP_MC-06"/>
    <n v="419.56363678000798"/>
    <n v="0.41956363678000802"/>
  </r>
  <r>
    <x v="0"/>
    <x v="0"/>
    <x v="7"/>
    <x v="14"/>
    <s v="NO4_A1"/>
    <x v="9"/>
    <x v="6"/>
    <x v="0"/>
    <s v="GNR_RES_WTR_NOPMP_MC-07"/>
    <n v="419.56363678000798"/>
    <n v="0.41956363678000802"/>
  </r>
  <r>
    <x v="0"/>
    <x v="0"/>
    <x v="7"/>
    <x v="14"/>
    <s v="NO4_A1"/>
    <x v="9"/>
    <x v="6"/>
    <x v="0"/>
    <s v="GNR_RES_WTR_NOPMP_MC-08"/>
    <n v="419.56363678000798"/>
    <n v="0.41956363678000802"/>
  </r>
  <r>
    <x v="0"/>
    <x v="0"/>
    <x v="7"/>
    <x v="14"/>
    <s v="NO4_A1"/>
    <x v="9"/>
    <x v="6"/>
    <x v="0"/>
    <s v="GNR_RES_WTR_NOPMP_MC-09"/>
    <n v="419.56363678000798"/>
    <n v="0.41956363678000802"/>
  </r>
  <r>
    <x v="0"/>
    <x v="0"/>
    <x v="7"/>
    <x v="14"/>
    <s v="NO4_A1"/>
    <x v="9"/>
    <x v="6"/>
    <x v="0"/>
    <s v="GNR_RES_WTR_NOPMP_MC-10"/>
    <n v="419.56363678000798"/>
    <n v="0.41956363678000802"/>
  </r>
  <r>
    <x v="0"/>
    <x v="0"/>
    <x v="7"/>
    <x v="14"/>
    <s v="NO4_A1"/>
    <x v="10"/>
    <x v="5"/>
    <x v="0"/>
    <s v="GNR_WT_WIND_ONS"/>
    <n v="755.2"/>
    <n v="0.75519999999999998"/>
  </r>
  <r>
    <x v="0"/>
    <x v="0"/>
    <x v="7"/>
    <x v="14"/>
    <s v="NO4_A2"/>
    <x v="3"/>
    <x v="0"/>
    <x v="0"/>
    <s v="GNR_ST_MSW_BP_CB-20"/>
    <n v="0.1"/>
    <n v="1E-4"/>
  </r>
  <r>
    <x v="0"/>
    <x v="0"/>
    <x v="7"/>
    <x v="15"/>
    <s v="NO5_A1"/>
    <x v="3"/>
    <x v="0"/>
    <x v="1"/>
    <s v="GNR_ST_MSW_BP_E-23_LS-220-MW-FEED_Y-2020"/>
    <n v="206.93588251485801"/>
    <n v="0.206935882514858"/>
  </r>
  <r>
    <x v="0"/>
    <x v="0"/>
    <x v="7"/>
    <x v="15"/>
    <s v="NO5_A1"/>
    <x v="9"/>
    <x v="4"/>
    <x v="0"/>
    <s v="GNR_ROR_WTR"/>
    <n v="1832.05923114084"/>
    <n v="1.8320592311408399"/>
  </r>
  <r>
    <x v="0"/>
    <x v="0"/>
    <x v="7"/>
    <x v="15"/>
    <s v="NO5_A1"/>
    <x v="9"/>
    <x v="6"/>
    <x v="0"/>
    <s v="GNR_RES_WTR_NOPMP_MC-01"/>
    <n v="154.193241885916"/>
    <n v="0.15419324188591599"/>
  </r>
  <r>
    <x v="0"/>
    <x v="0"/>
    <x v="7"/>
    <x v="15"/>
    <s v="NO5_A1"/>
    <x v="9"/>
    <x v="6"/>
    <x v="0"/>
    <s v="GNR_RES_WTR_NOPMP_MC-02"/>
    <n v="598.193241885916"/>
    <n v="0.59819324188591605"/>
  </r>
  <r>
    <x v="0"/>
    <x v="0"/>
    <x v="7"/>
    <x v="15"/>
    <s v="NO5_A1"/>
    <x v="9"/>
    <x v="6"/>
    <x v="0"/>
    <s v="GNR_RES_WTR_NOPMP_MC-03"/>
    <n v="598.193241885916"/>
    <n v="0.59819324188591605"/>
  </r>
  <r>
    <x v="0"/>
    <x v="0"/>
    <x v="7"/>
    <x v="15"/>
    <s v="NO5_A1"/>
    <x v="9"/>
    <x v="6"/>
    <x v="0"/>
    <s v="GNR_RES_WTR_NOPMP_MC-04"/>
    <n v="598.193241885916"/>
    <n v="0.59819324188591605"/>
  </r>
  <r>
    <x v="0"/>
    <x v="0"/>
    <x v="7"/>
    <x v="15"/>
    <s v="NO5_A1"/>
    <x v="9"/>
    <x v="6"/>
    <x v="0"/>
    <s v="GNR_RES_WTR_NOPMP_MC-05"/>
    <n v="598.193241885916"/>
    <n v="0.59819324188591605"/>
  </r>
  <r>
    <x v="0"/>
    <x v="0"/>
    <x v="7"/>
    <x v="15"/>
    <s v="NO5_A1"/>
    <x v="9"/>
    <x v="6"/>
    <x v="0"/>
    <s v="GNR_RES_WTR_NOPMP_MC-06"/>
    <n v="598.193241885916"/>
    <n v="0.59819324188591605"/>
  </r>
  <r>
    <x v="0"/>
    <x v="0"/>
    <x v="7"/>
    <x v="15"/>
    <s v="NO5_A1"/>
    <x v="9"/>
    <x v="6"/>
    <x v="0"/>
    <s v="GNR_RES_WTR_NOPMP_MC-07"/>
    <n v="598.193241885916"/>
    <n v="0.59819324188591605"/>
  </r>
  <r>
    <x v="0"/>
    <x v="0"/>
    <x v="7"/>
    <x v="15"/>
    <s v="NO5_A1"/>
    <x v="9"/>
    <x v="6"/>
    <x v="0"/>
    <s v="GNR_RES_WTR_NOPMP_MC-08"/>
    <n v="598.193241885916"/>
    <n v="0.59819324188591605"/>
  </r>
  <r>
    <x v="0"/>
    <x v="0"/>
    <x v="7"/>
    <x v="15"/>
    <s v="NO5_A1"/>
    <x v="9"/>
    <x v="6"/>
    <x v="0"/>
    <s v="GNR_RES_WTR_NOPMP_MC-09"/>
    <n v="598.193241885916"/>
    <n v="0.59819324188591605"/>
  </r>
  <r>
    <x v="0"/>
    <x v="0"/>
    <x v="7"/>
    <x v="15"/>
    <s v="NO5_A1"/>
    <x v="9"/>
    <x v="6"/>
    <x v="0"/>
    <s v="GNR_RES_WTR_NOPMP_MC-10"/>
    <n v="598.193241885916"/>
    <n v="0.59819324188591605"/>
  </r>
  <r>
    <x v="0"/>
    <x v="0"/>
    <x v="7"/>
    <x v="15"/>
    <s v="NO5_A1"/>
    <x v="9"/>
    <x v="6"/>
    <x v="0"/>
    <s v="GNR_RES_WTR_PMP_MC-01"/>
    <n v="444"/>
    <n v="0.44400000000000001"/>
  </r>
  <r>
    <x v="0"/>
    <x v="0"/>
    <x v="7"/>
    <x v="15"/>
    <s v="NO5_A1"/>
    <x v="10"/>
    <x v="5"/>
    <x v="1"/>
    <s v="GNR_WT_WIND_ON_LS_Y-2020"/>
    <n v="238"/>
    <n v="0.23799999999999999"/>
  </r>
  <r>
    <x v="0"/>
    <x v="0"/>
    <x v="7"/>
    <x v="15"/>
    <s v="NO5_A2"/>
    <x v="3"/>
    <x v="0"/>
    <x v="0"/>
    <s v="GNR_ST_MSW_BP_CB-20"/>
    <n v="9.1666666666666607"/>
    <n v="9.1666666666666598E-3"/>
  </r>
  <r>
    <x v="0"/>
    <x v="0"/>
    <x v="8"/>
    <x v="16"/>
    <s v="PL_A"/>
    <x v="0"/>
    <x v="2"/>
    <x v="0"/>
    <s v="GNR_ST_BGAS_CND_E-37"/>
    <n v="364"/>
    <n v="0.36399999999999999"/>
  </r>
  <r>
    <x v="0"/>
    <x v="0"/>
    <x v="8"/>
    <x v="16"/>
    <s v="PL_A"/>
    <x v="1"/>
    <x v="0"/>
    <x v="0"/>
    <s v="BIEL-4_ST_COAL_BP"/>
    <n v="48"/>
    <n v="4.8000000000000001E-2"/>
  </r>
  <r>
    <x v="0"/>
    <x v="0"/>
    <x v="8"/>
    <x v="16"/>
    <s v="PL_A"/>
    <x v="1"/>
    <x v="0"/>
    <x v="0"/>
    <s v="CHOR2-1_ST_COAL_BP"/>
    <n v="272"/>
    <n v="0.27200000000000002"/>
  </r>
  <r>
    <x v="0"/>
    <x v="0"/>
    <x v="8"/>
    <x v="16"/>
    <s v="PL_A"/>
    <x v="1"/>
    <x v="0"/>
    <x v="0"/>
    <s v="GDAN2-1_ST_COAL_BP"/>
    <n v="737"/>
    <n v="0.73699999999999999"/>
  </r>
  <r>
    <x v="0"/>
    <x v="0"/>
    <x v="8"/>
    <x v="16"/>
    <s v="PL_A"/>
    <x v="1"/>
    <x v="0"/>
    <x v="0"/>
    <s v="GNR_ST_COAL_BP_E-15"/>
    <n v="680"/>
    <n v="0.68"/>
  </r>
  <r>
    <x v="0"/>
    <x v="0"/>
    <x v="8"/>
    <x v="16"/>
    <s v="PL_A"/>
    <x v="1"/>
    <x v="0"/>
    <x v="0"/>
    <s v="JAWO2-1_ST_COAL_BP"/>
    <n v="2171"/>
    <n v="2.1709999999999998"/>
  </r>
  <r>
    <x v="0"/>
    <x v="0"/>
    <x v="8"/>
    <x v="16"/>
    <s v="PL_A"/>
    <x v="1"/>
    <x v="0"/>
    <x v="0"/>
    <s v="KARO-2_ST_COAL_BP"/>
    <n v="198"/>
    <n v="0.19800000000000001"/>
  </r>
  <r>
    <x v="0"/>
    <x v="0"/>
    <x v="8"/>
    <x v="16"/>
    <s v="PL_A"/>
    <x v="1"/>
    <x v="0"/>
    <x v="0"/>
    <s v="KATO_ST_COAL_BP"/>
    <n v="123"/>
    <n v="0.123"/>
  </r>
  <r>
    <x v="0"/>
    <x v="0"/>
    <x v="8"/>
    <x v="16"/>
    <s v="PL_A"/>
    <x v="1"/>
    <x v="0"/>
    <x v="0"/>
    <s v="KRLEG-1_ST_COAL_BP"/>
    <n v="215"/>
    <n v="0.215"/>
  </r>
  <r>
    <x v="0"/>
    <x v="0"/>
    <x v="8"/>
    <x v="16"/>
    <s v="PL_A"/>
    <x v="1"/>
    <x v="0"/>
    <x v="0"/>
    <s v="SIEK-1_ST_COAL_BP"/>
    <n v="312"/>
    <n v="0.312"/>
  </r>
  <r>
    <x v="0"/>
    <x v="0"/>
    <x v="8"/>
    <x v="16"/>
    <s v="PL_A"/>
    <x v="1"/>
    <x v="0"/>
    <x v="0"/>
    <s v="SIER-1_ST_COAL_BP"/>
    <n v="623"/>
    <n v="0.623"/>
  </r>
  <r>
    <x v="0"/>
    <x v="0"/>
    <x v="8"/>
    <x v="16"/>
    <s v="PL_A"/>
    <x v="1"/>
    <x v="0"/>
    <x v="0"/>
    <s v="SKAW-1_ST_COAL_BP"/>
    <n v="777"/>
    <n v="0.77700000000000002"/>
  </r>
  <r>
    <x v="0"/>
    <x v="0"/>
    <x v="8"/>
    <x v="16"/>
    <s v="PL_A"/>
    <x v="1"/>
    <x v="0"/>
    <x v="0"/>
    <s v="TYCH_ST_COAL_BP"/>
    <n v="36"/>
    <n v="3.5999999999999997E-2"/>
  </r>
  <r>
    <x v="0"/>
    <x v="0"/>
    <x v="8"/>
    <x v="16"/>
    <s v="PL_A"/>
    <x v="1"/>
    <x v="0"/>
    <x v="0"/>
    <s v="ZIEL-2_ST_COAL_BP"/>
    <n v="11"/>
    <n v="1.0999999999999999E-2"/>
  </r>
  <r>
    <x v="0"/>
    <x v="0"/>
    <x v="8"/>
    <x v="16"/>
    <s v="PL_A"/>
    <x v="1"/>
    <x v="0"/>
    <x v="0"/>
    <s v="ZIEL-4_ST_COAL_BP"/>
    <n v="60"/>
    <n v="0.06"/>
  </r>
  <r>
    <x v="0"/>
    <x v="0"/>
    <x v="8"/>
    <x v="16"/>
    <s v="PL_A"/>
    <x v="1"/>
    <x v="2"/>
    <x v="0"/>
    <s v="BIAL-4_ST_COAL_CND"/>
    <n v="21"/>
    <n v="2.1000000000000001E-2"/>
  </r>
  <r>
    <x v="0"/>
    <x v="0"/>
    <x v="8"/>
    <x v="16"/>
    <s v="PL_A"/>
    <x v="1"/>
    <x v="1"/>
    <x v="0"/>
    <s v="CORZ-3_ST_COAL_EXT"/>
    <n v="30"/>
    <n v="0.03"/>
  </r>
  <r>
    <x v="0"/>
    <x v="0"/>
    <x v="8"/>
    <x v="16"/>
    <s v="PL_A"/>
    <x v="1"/>
    <x v="1"/>
    <x v="0"/>
    <s v="CZEC-1_ST_COAL_EXT"/>
    <n v="327"/>
    <n v="0.32700000000000001"/>
  </r>
  <r>
    <x v="0"/>
    <x v="0"/>
    <x v="8"/>
    <x v="16"/>
    <s v="PL_A"/>
    <x v="1"/>
    <x v="1"/>
    <x v="0"/>
    <s v="DOLN-1_ST_COAL_EXT"/>
    <n v="204"/>
    <n v="0.20399999999999999"/>
  </r>
  <r>
    <x v="0"/>
    <x v="0"/>
    <x v="8"/>
    <x v="16"/>
    <s v="PL_A"/>
    <x v="1"/>
    <x v="1"/>
    <x v="0"/>
    <s v="KARO-1_ST_COAL_EXT"/>
    <n v="48"/>
    <n v="4.8000000000000001E-2"/>
  </r>
  <r>
    <x v="0"/>
    <x v="0"/>
    <x v="8"/>
    <x v="16"/>
    <s v="PL_A"/>
    <x v="1"/>
    <x v="1"/>
    <x v="0"/>
    <s v="KOZI-1_ST_COAL_EXT"/>
    <n v="200"/>
    <n v="0.2"/>
  </r>
  <r>
    <x v="0"/>
    <x v="0"/>
    <x v="8"/>
    <x v="16"/>
    <s v="PL_A"/>
    <x v="1"/>
    <x v="1"/>
    <x v="0"/>
    <s v="KRLEG-3_ST_COAL_EXT"/>
    <n v="191"/>
    <n v="0.191"/>
  </r>
  <r>
    <x v="0"/>
    <x v="0"/>
    <x v="8"/>
    <x v="16"/>
    <s v="PL_A"/>
    <x v="1"/>
    <x v="1"/>
    <x v="0"/>
    <s v="LAZI-1_ST_COAL_EXT"/>
    <n v="115"/>
    <n v="0.115"/>
  </r>
  <r>
    <x v="0"/>
    <x v="0"/>
    <x v="8"/>
    <x v="16"/>
    <s v="PL_A"/>
    <x v="1"/>
    <x v="1"/>
    <x v="0"/>
    <s v="MIEC_ST_COAL_EXT"/>
    <n v="48"/>
    <n v="4.8000000000000001E-2"/>
  </r>
  <r>
    <x v="0"/>
    <x v="0"/>
    <x v="8"/>
    <x v="16"/>
    <s v="PL_A"/>
    <x v="1"/>
    <x v="1"/>
    <x v="0"/>
    <s v="RYBN-1_ST_COAL_EXT"/>
    <n v="206"/>
    <n v="0.20599999999999999"/>
  </r>
  <r>
    <x v="0"/>
    <x v="0"/>
    <x v="8"/>
    <x v="16"/>
    <s v="PL_A"/>
    <x v="1"/>
    <x v="1"/>
    <x v="0"/>
    <s v="SIEK-8_ST_COAL_EXT"/>
    <n v="191"/>
    <n v="0.191"/>
  </r>
  <r>
    <x v="0"/>
    <x v="0"/>
    <x v="8"/>
    <x v="16"/>
    <s v="PL_A"/>
    <x v="1"/>
    <x v="1"/>
    <x v="0"/>
    <s v="ZABR-1_ST_COAL_EXT"/>
    <n v="28"/>
    <n v="2.8000000000000001E-2"/>
  </r>
  <r>
    <x v="0"/>
    <x v="0"/>
    <x v="8"/>
    <x v="16"/>
    <s v="PL_A"/>
    <x v="1"/>
    <x v="1"/>
    <x v="0"/>
    <s v="ZABR-2_ST_COAL_EXT"/>
    <n v="30"/>
    <n v="0.03"/>
  </r>
  <r>
    <x v="0"/>
    <x v="0"/>
    <x v="8"/>
    <x v="16"/>
    <s v="PL_A"/>
    <x v="1"/>
    <x v="1"/>
    <x v="0"/>
    <s v="ZERA-7_ST_COAL_EXT"/>
    <n v="84"/>
    <n v="8.4000000000000005E-2"/>
  </r>
  <r>
    <x v="0"/>
    <x v="0"/>
    <x v="8"/>
    <x v="16"/>
    <s v="PL_A"/>
    <x v="1"/>
    <x v="1"/>
    <x v="0"/>
    <s v="ZERA-8_ST_COAL_EXT"/>
    <n v="84"/>
    <n v="8.4000000000000005E-2"/>
  </r>
  <r>
    <x v="0"/>
    <x v="0"/>
    <x v="8"/>
    <x v="16"/>
    <s v="PL_A"/>
    <x v="19"/>
    <x v="7"/>
    <x v="1"/>
    <s v="GNR_ES_ELEC_BAT-LITHIO_E-95_Y-16-29"/>
    <n v="1012.80243837664"/>
    <n v="1.0128024383766401"/>
  </r>
  <r>
    <x v="0"/>
    <x v="0"/>
    <x v="8"/>
    <x v="16"/>
    <s v="PL_A"/>
    <x v="7"/>
    <x v="0"/>
    <x v="0"/>
    <s v="GNR_ST_FUELOIL_BP_E-15"/>
    <n v="220"/>
    <n v="0.22"/>
  </r>
  <r>
    <x v="0"/>
    <x v="0"/>
    <x v="8"/>
    <x v="16"/>
    <s v="PL_A"/>
    <x v="20"/>
    <x v="1"/>
    <x v="0"/>
    <s v="ADAM-1_ST_LIGNITE_EXT"/>
    <n v="1755"/>
    <n v="1.7549999999999999"/>
  </r>
  <r>
    <x v="0"/>
    <x v="0"/>
    <x v="8"/>
    <x v="16"/>
    <s v="PL_A"/>
    <x v="20"/>
    <x v="1"/>
    <x v="0"/>
    <s v="BELC-1_ST_LIGNITE_EXT"/>
    <n v="342"/>
    <n v="0.34200000000000003"/>
  </r>
  <r>
    <x v="0"/>
    <x v="0"/>
    <x v="8"/>
    <x v="16"/>
    <s v="PL_A"/>
    <x v="3"/>
    <x v="1"/>
    <x v="0"/>
    <s v="GNR_ST_MSW_BP_E-15"/>
    <n v="34"/>
    <n v="3.4000000000000002E-2"/>
  </r>
  <r>
    <x v="0"/>
    <x v="0"/>
    <x v="8"/>
    <x v="16"/>
    <s v="PL_A"/>
    <x v="4"/>
    <x v="0"/>
    <x v="0"/>
    <s v="GORZ-4_ST_NGAS_BP"/>
    <n v="52"/>
    <n v="5.1999999999999998E-2"/>
  </r>
  <r>
    <x v="0"/>
    <x v="0"/>
    <x v="8"/>
    <x v="16"/>
    <s v="PL_A"/>
    <x v="4"/>
    <x v="0"/>
    <x v="0"/>
    <s v="NOWA-1_ST_NGAS_BP"/>
    <n v="127"/>
    <n v="0.127"/>
  </r>
  <r>
    <x v="0"/>
    <x v="0"/>
    <x v="8"/>
    <x v="16"/>
    <s v="PL_A"/>
    <x v="4"/>
    <x v="0"/>
    <x v="0"/>
    <s v="RZES-2_ST_NGAS_BP"/>
    <n v="32"/>
    <n v="3.2000000000000001E-2"/>
  </r>
  <r>
    <x v="0"/>
    <x v="0"/>
    <x v="8"/>
    <x v="16"/>
    <s v="PL_A"/>
    <x v="4"/>
    <x v="0"/>
    <x v="0"/>
    <s v="ZIEL-3_ST_NGAS_BP"/>
    <n v="120"/>
    <n v="0.12"/>
  </r>
  <r>
    <x v="0"/>
    <x v="0"/>
    <x v="8"/>
    <x v="16"/>
    <s v="PL_A"/>
    <x v="4"/>
    <x v="1"/>
    <x v="0"/>
    <s v="GNR_ST_NGAS_BP_E-15"/>
    <n v="142"/>
    <n v="0.14199999999999999"/>
  </r>
  <r>
    <x v="0"/>
    <x v="0"/>
    <x v="8"/>
    <x v="16"/>
    <s v="PL_A"/>
    <x v="5"/>
    <x v="0"/>
    <x v="0"/>
    <s v="BIAL-1_ST_STRAW_BP"/>
    <n v="128"/>
    <n v="0.128"/>
  </r>
  <r>
    <x v="0"/>
    <x v="0"/>
    <x v="8"/>
    <x v="16"/>
    <s v="PL_A"/>
    <x v="5"/>
    <x v="0"/>
    <x v="0"/>
    <s v="GNR_ST_STRAW_BP_E-15"/>
    <n v="82"/>
    <n v="8.2000000000000003E-2"/>
  </r>
  <r>
    <x v="0"/>
    <x v="0"/>
    <x v="8"/>
    <x v="16"/>
    <s v="PL_A"/>
    <x v="5"/>
    <x v="1"/>
    <x v="0"/>
    <s v="LODZ-3_ST_STRAW_EXT"/>
    <n v="88"/>
    <n v="8.7999999999999995E-2"/>
  </r>
  <r>
    <x v="0"/>
    <x v="0"/>
    <x v="8"/>
    <x v="16"/>
    <s v="PL_A"/>
    <x v="8"/>
    <x v="3"/>
    <x v="0"/>
    <s v="GNR_PV_SUN"/>
    <n v="1"/>
    <n v="1E-3"/>
  </r>
  <r>
    <x v="0"/>
    <x v="0"/>
    <x v="8"/>
    <x v="16"/>
    <s v="PL_A"/>
    <x v="9"/>
    <x v="8"/>
    <x v="0"/>
    <s v="GNR_ES_WTR_PMP"/>
    <n v="17.659574468085101"/>
    <n v="1.7659574468085099E-2"/>
  </r>
  <r>
    <x v="0"/>
    <x v="0"/>
    <x v="8"/>
    <x v="16"/>
    <s v="PL_A"/>
    <x v="10"/>
    <x v="5"/>
    <x v="1"/>
    <s v="GNR_WT_WIND_ON_LS_Y-2020"/>
    <n v="24855.7164933977"/>
    <n v="24.855716493397701"/>
  </r>
  <r>
    <x v="0"/>
    <x v="0"/>
    <x v="8"/>
    <x v="16"/>
    <s v="PL_A"/>
    <x v="10"/>
    <x v="5"/>
    <x v="0"/>
    <s v="GNR_WT_WIND_ONS"/>
    <n v="6650"/>
    <n v="6.65"/>
  </r>
  <r>
    <x v="0"/>
    <x v="0"/>
    <x v="8"/>
    <x v="16"/>
    <s v="PL_A"/>
    <x v="13"/>
    <x v="1"/>
    <x v="0"/>
    <s v="GNR_ST_WOOD_EXT_E-45"/>
    <n v="2530"/>
    <n v="2.5299999999999998"/>
  </r>
  <r>
    <x v="0"/>
    <x v="0"/>
    <x v="8"/>
    <x v="16"/>
    <s v="PL_Rural"/>
    <x v="1"/>
    <x v="0"/>
    <x v="0"/>
    <s v="SZCZ-1_ST_COAL_BP"/>
    <n v="55"/>
    <n v="5.5E-2"/>
  </r>
  <r>
    <x v="0"/>
    <x v="0"/>
    <x v="8"/>
    <x v="16"/>
    <s v="PL_Rural"/>
    <x v="1"/>
    <x v="0"/>
    <x v="0"/>
    <s v="TURO-1_ST_COAL_BP"/>
    <n v="1362"/>
    <n v="1.3620000000000001"/>
  </r>
  <r>
    <x v="0"/>
    <x v="0"/>
    <x v="8"/>
    <x v="16"/>
    <s v="PL_Rural"/>
    <x v="1"/>
    <x v="2"/>
    <x v="0"/>
    <s v="DOLN-2_ST_COAL_CND"/>
    <n v="1425"/>
    <n v="1.425"/>
  </r>
  <r>
    <x v="0"/>
    <x v="0"/>
    <x v="8"/>
    <x v="16"/>
    <s v="PL_Rural"/>
    <x v="1"/>
    <x v="2"/>
    <x v="0"/>
    <s v="KOZI-2_ST_COAL_CND"/>
    <n v="2475"/>
    <n v="2.4750000000000001"/>
  </r>
  <r>
    <x v="0"/>
    <x v="0"/>
    <x v="8"/>
    <x v="16"/>
    <s v="PL_Rural"/>
    <x v="1"/>
    <x v="2"/>
    <x v="0"/>
    <s v="LAZI-2_ST_COAL_CND"/>
    <n v="938"/>
    <n v="0.93799999999999994"/>
  </r>
  <r>
    <x v="0"/>
    <x v="0"/>
    <x v="8"/>
    <x v="16"/>
    <s v="PL_Rural"/>
    <x v="1"/>
    <x v="2"/>
    <x v="0"/>
    <s v="LAZI-6_ST_COAL_CND"/>
    <n v="427"/>
    <n v="0.42699999999999999"/>
  </r>
  <r>
    <x v="0"/>
    <x v="0"/>
    <x v="8"/>
    <x v="16"/>
    <s v="PL_Rural"/>
    <x v="1"/>
    <x v="2"/>
    <x v="0"/>
    <s v="OPOL-1_ST_COAL_CND"/>
    <n v="1420"/>
    <n v="1.42"/>
  </r>
  <r>
    <x v="0"/>
    <x v="0"/>
    <x v="8"/>
    <x v="16"/>
    <s v="PL_Rural"/>
    <x v="1"/>
    <x v="2"/>
    <x v="0"/>
    <s v="OSTRB-1_ST_COAL_CND"/>
    <n v="688"/>
    <n v="0.68799999999999994"/>
  </r>
  <r>
    <x v="0"/>
    <x v="0"/>
    <x v="8"/>
    <x v="16"/>
    <s v="PL_Rural"/>
    <x v="1"/>
    <x v="2"/>
    <x v="0"/>
    <s v="POLA-2_ST_COAL_CND"/>
    <n v="1656"/>
    <n v="1.6559999999999999"/>
  </r>
  <r>
    <x v="0"/>
    <x v="0"/>
    <x v="8"/>
    <x v="16"/>
    <s v="PL_Rural"/>
    <x v="1"/>
    <x v="2"/>
    <x v="0"/>
    <s v="RYBN-2_ST_COAL_CND"/>
    <n v="2651"/>
    <n v="2.6509999999999998"/>
  </r>
  <r>
    <x v="0"/>
    <x v="0"/>
    <x v="8"/>
    <x v="16"/>
    <s v="PL_Rural"/>
    <x v="20"/>
    <x v="2"/>
    <x v="0"/>
    <s v="ADAM-2_ST_LIGNITE_CON"/>
    <n v="610"/>
    <n v="0.61"/>
  </r>
  <r>
    <x v="0"/>
    <x v="0"/>
    <x v="8"/>
    <x v="16"/>
    <s v="PL_Rural"/>
    <x v="20"/>
    <x v="2"/>
    <x v="0"/>
    <s v="BELC-2_ST_LIGNITE_CON"/>
    <n v="3852"/>
    <n v="3.8519999999999999"/>
  </r>
  <r>
    <x v="0"/>
    <x v="0"/>
    <x v="8"/>
    <x v="16"/>
    <s v="PL_Rural"/>
    <x v="20"/>
    <x v="2"/>
    <x v="0"/>
    <s v="PATN2-1_ST_LIGNITE_CON"/>
    <n v="441"/>
    <n v="0.441"/>
  </r>
  <r>
    <x v="0"/>
    <x v="0"/>
    <x v="8"/>
    <x v="16"/>
    <s v="PL_Rural"/>
    <x v="9"/>
    <x v="4"/>
    <x v="0"/>
    <s v="GNR_ROR_WTR"/>
    <n v="953"/>
    <n v="0.95299999999999996"/>
  </r>
  <r>
    <x v="0"/>
    <x v="0"/>
    <x v="9"/>
    <x v="17"/>
    <s v="SE1A"/>
    <x v="9"/>
    <x v="4"/>
    <x v="0"/>
    <s v="GNR_ROR_WTR"/>
    <n v="1214.0999999999999"/>
    <n v="1.2141"/>
  </r>
  <r>
    <x v="0"/>
    <x v="0"/>
    <x v="9"/>
    <x v="17"/>
    <s v="SE1A"/>
    <x v="9"/>
    <x v="6"/>
    <x v="0"/>
    <s v="GNR_RES_WTR_NOPMP_MC-01"/>
    <n v="405.5"/>
    <n v="0.40550000000000003"/>
  </r>
  <r>
    <x v="0"/>
    <x v="0"/>
    <x v="9"/>
    <x v="17"/>
    <s v="SE1A"/>
    <x v="9"/>
    <x v="6"/>
    <x v="0"/>
    <s v="GNR_RES_WTR_NOPMP_MC-02"/>
    <n v="405.5"/>
    <n v="0.40550000000000003"/>
  </r>
  <r>
    <x v="0"/>
    <x v="0"/>
    <x v="9"/>
    <x v="17"/>
    <s v="SE1A"/>
    <x v="9"/>
    <x v="6"/>
    <x v="0"/>
    <s v="GNR_RES_WTR_NOPMP_MC-03"/>
    <n v="405.5"/>
    <n v="0.40550000000000003"/>
  </r>
  <r>
    <x v="0"/>
    <x v="0"/>
    <x v="9"/>
    <x v="17"/>
    <s v="SE1A"/>
    <x v="9"/>
    <x v="6"/>
    <x v="0"/>
    <s v="GNR_RES_WTR_NOPMP_MC-04"/>
    <n v="405.5"/>
    <n v="0.40550000000000003"/>
  </r>
  <r>
    <x v="0"/>
    <x v="0"/>
    <x v="9"/>
    <x v="17"/>
    <s v="SE1A"/>
    <x v="9"/>
    <x v="6"/>
    <x v="0"/>
    <s v="GNR_RES_WTR_NOPMP_MC-05"/>
    <n v="405.5"/>
    <n v="0.40550000000000003"/>
  </r>
  <r>
    <x v="0"/>
    <x v="0"/>
    <x v="9"/>
    <x v="17"/>
    <s v="SE1A"/>
    <x v="9"/>
    <x v="6"/>
    <x v="0"/>
    <s v="GNR_RES_WTR_NOPMP_MC-06"/>
    <n v="405.5"/>
    <n v="0.40550000000000003"/>
  </r>
  <r>
    <x v="0"/>
    <x v="0"/>
    <x v="9"/>
    <x v="17"/>
    <s v="SE1A"/>
    <x v="9"/>
    <x v="6"/>
    <x v="0"/>
    <s v="GNR_RES_WTR_NOPMP_MC-07"/>
    <n v="405.5"/>
    <n v="0.40550000000000003"/>
  </r>
  <r>
    <x v="0"/>
    <x v="0"/>
    <x v="9"/>
    <x v="17"/>
    <s v="SE1A"/>
    <x v="9"/>
    <x v="6"/>
    <x v="0"/>
    <s v="GNR_RES_WTR_NOPMP_MC-08"/>
    <n v="405.5"/>
    <n v="0.40550000000000003"/>
  </r>
  <r>
    <x v="0"/>
    <x v="0"/>
    <x v="9"/>
    <x v="17"/>
    <s v="SE1A"/>
    <x v="9"/>
    <x v="6"/>
    <x v="0"/>
    <s v="GNR_RES_WTR_NOPMP_MC-09"/>
    <n v="405.5"/>
    <n v="0.40550000000000003"/>
  </r>
  <r>
    <x v="0"/>
    <x v="0"/>
    <x v="9"/>
    <x v="17"/>
    <s v="SE1A"/>
    <x v="9"/>
    <x v="6"/>
    <x v="0"/>
    <s v="GNR_RES_WTR_NOPMP_MC-10"/>
    <n v="405.5"/>
    <n v="0.40550000000000003"/>
  </r>
  <r>
    <x v="0"/>
    <x v="0"/>
    <x v="9"/>
    <x v="17"/>
    <s v="SE1A"/>
    <x v="10"/>
    <x v="5"/>
    <x v="0"/>
    <s v="GNR_WT_WIND_ONS"/>
    <n v="1989"/>
    <n v="1.9890000000000001"/>
  </r>
  <r>
    <x v="0"/>
    <x v="0"/>
    <x v="9"/>
    <x v="17"/>
    <s v="SE1_IND"/>
    <x v="3"/>
    <x v="0"/>
    <x v="1"/>
    <s v="GNR_ST_MSW_BP_E-23_LS-220-MW-FEED_Y-2020"/>
    <n v="95.999286532395701"/>
    <n v="9.59992865323957E-2"/>
  </r>
  <r>
    <x v="0"/>
    <x v="0"/>
    <x v="9"/>
    <x v="17"/>
    <s v="SE1_IND"/>
    <x v="6"/>
    <x v="0"/>
    <x v="0"/>
    <s v="GNR_IND-ST_WOODCHI_BP_E-71"/>
    <n v="129"/>
    <n v="0.129"/>
  </r>
  <r>
    <x v="0"/>
    <x v="0"/>
    <x v="9"/>
    <x v="17"/>
    <s v="SE1_medium"/>
    <x v="3"/>
    <x v="0"/>
    <x v="0"/>
    <s v="GNR_ST_MSW_BP_CB-20"/>
    <n v="14.04"/>
    <n v="1.404E-2"/>
  </r>
  <r>
    <x v="0"/>
    <x v="0"/>
    <x v="9"/>
    <x v="17"/>
    <s v="SE1_medium"/>
    <x v="3"/>
    <x v="0"/>
    <x v="0"/>
    <s v="GNR_ST_MSW_BP_CB-30"/>
    <n v="7"/>
    <n v="7.0000000000000001E-3"/>
  </r>
  <r>
    <x v="0"/>
    <x v="0"/>
    <x v="9"/>
    <x v="17"/>
    <s v="SE1_medium"/>
    <x v="17"/>
    <x v="1"/>
    <x v="0"/>
    <s v="LULEKRAFT_ST_BFG_EXT"/>
    <n v="97"/>
    <n v="9.7000000000000003E-2"/>
  </r>
  <r>
    <x v="0"/>
    <x v="0"/>
    <x v="9"/>
    <x v="17"/>
    <s v="SE1_medium"/>
    <x v="16"/>
    <x v="0"/>
    <x v="0"/>
    <s v="GNR_ST_PEAT_BP_CB-30"/>
    <n v="8.3000000000000007"/>
    <n v="8.3000000000000001E-3"/>
  </r>
  <r>
    <x v="0"/>
    <x v="0"/>
    <x v="9"/>
    <x v="17"/>
    <s v="SE1_small"/>
    <x v="0"/>
    <x v="2"/>
    <x v="0"/>
    <s v="GNR_ENG_BGAS_CND_E-35"/>
    <n v="5.1479999999999997"/>
    <n v="5.1479999999999998E-3"/>
  </r>
  <r>
    <x v="0"/>
    <x v="0"/>
    <x v="9"/>
    <x v="17"/>
    <s v="SE1_small"/>
    <x v="6"/>
    <x v="0"/>
    <x v="0"/>
    <s v="GNR_ST_WOODCHI_BP_CB-20"/>
    <n v="5.71"/>
    <n v="5.7099999999999998E-3"/>
  </r>
  <r>
    <x v="0"/>
    <x v="0"/>
    <x v="9"/>
    <x v="17"/>
    <s v="SE1_small"/>
    <x v="6"/>
    <x v="0"/>
    <x v="0"/>
    <s v="GNR_ST_WOODCHI_BP_CB-50"/>
    <n v="34"/>
    <n v="3.4000000000000002E-2"/>
  </r>
  <r>
    <x v="0"/>
    <x v="0"/>
    <x v="9"/>
    <x v="18"/>
    <s v="SE2A"/>
    <x v="9"/>
    <x v="4"/>
    <x v="0"/>
    <s v="GNR_ROR_WTR"/>
    <n v="2890.0677816421298"/>
    <n v="2.8900677816421299"/>
  </r>
  <r>
    <x v="0"/>
    <x v="0"/>
    <x v="9"/>
    <x v="18"/>
    <s v="SE2A"/>
    <x v="9"/>
    <x v="6"/>
    <x v="0"/>
    <s v="GNR_RES_WTR_NOPMP_MC-01"/>
    <n v="407.485221835787"/>
    <n v="0.407485221835787"/>
  </r>
  <r>
    <x v="0"/>
    <x v="0"/>
    <x v="9"/>
    <x v="18"/>
    <s v="SE2A"/>
    <x v="9"/>
    <x v="6"/>
    <x v="0"/>
    <s v="GNR_RES_WTR_NOPMP_MC-02"/>
    <n v="515.485221835787"/>
    <n v="0.51548522183578704"/>
  </r>
  <r>
    <x v="0"/>
    <x v="0"/>
    <x v="9"/>
    <x v="18"/>
    <s v="SE2A"/>
    <x v="9"/>
    <x v="6"/>
    <x v="0"/>
    <s v="GNR_RES_WTR_NOPMP_MC-03"/>
    <n v="515.485221835787"/>
    <n v="0.51548522183578704"/>
  </r>
  <r>
    <x v="0"/>
    <x v="0"/>
    <x v="9"/>
    <x v="18"/>
    <s v="SE2A"/>
    <x v="9"/>
    <x v="6"/>
    <x v="0"/>
    <s v="GNR_RES_WTR_NOPMP_MC-04"/>
    <n v="515.485221835787"/>
    <n v="0.51548522183578704"/>
  </r>
  <r>
    <x v="0"/>
    <x v="0"/>
    <x v="9"/>
    <x v="18"/>
    <s v="SE2A"/>
    <x v="9"/>
    <x v="6"/>
    <x v="0"/>
    <s v="GNR_RES_WTR_NOPMP_MC-05"/>
    <n v="515.485221835787"/>
    <n v="0.51548522183578704"/>
  </r>
  <r>
    <x v="0"/>
    <x v="0"/>
    <x v="9"/>
    <x v="18"/>
    <s v="SE2A"/>
    <x v="9"/>
    <x v="6"/>
    <x v="0"/>
    <s v="GNR_RES_WTR_NOPMP_MC-06"/>
    <n v="515.485221835787"/>
    <n v="0.51548522183578704"/>
  </r>
  <r>
    <x v="0"/>
    <x v="0"/>
    <x v="9"/>
    <x v="18"/>
    <s v="SE2A"/>
    <x v="9"/>
    <x v="6"/>
    <x v="0"/>
    <s v="GNR_RES_WTR_NOPMP_MC-07"/>
    <n v="515.485221835787"/>
    <n v="0.51548522183578704"/>
  </r>
  <r>
    <x v="0"/>
    <x v="0"/>
    <x v="9"/>
    <x v="18"/>
    <s v="SE2A"/>
    <x v="9"/>
    <x v="6"/>
    <x v="0"/>
    <s v="GNR_RES_WTR_NOPMP_MC-08"/>
    <n v="515.485221835787"/>
    <n v="0.51548522183578704"/>
  </r>
  <r>
    <x v="0"/>
    <x v="0"/>
    <x v="9"/>
    <x v="18"/>
    <s v="SE2A"/>
    <x v="9"/>
    <x v="6"/>
    <x v="0"/>
    <s v="GNR_RES_WTR_NOPMP_MC-09"/>
    <n v="515.485221835787"/>
    <n v="0.51548522183578704"/>
  </r>
  <r>
    <x v="0"/>
    <x v="0"/>
    <x v="9"/>
    <x v="18"/>
    <s v="SE2A"/>
    <x v="9"/>
    <x v="6"/>
    <x v="0"/>
    <s v="GNR_RES_WTR_NOPMP_MC-10"/>
    <n v="515.485221835787"/>
    <n v="0.51548522183578704"/>
  </r>
  <r>
    <x v="0"/>
    <x v="0"/>
    <x v="9"/>
    <x v="18"/>
    <s v="SE2A"/>
    <x v="9"/>
    <x v="6"/>
    <x v="0"/>
    <s v="GNR_RES_WTR_PMP_MC-01"/>
    <n v="108"/>
    <n v="0.108"/>
  </r>
  <r>
    <x v="0"/>
    <x v="0"/>
    <x v="9"/>
    <x v="18"/>
    <s v="SE2A"/>
    <x v="10"/>
    <x v="5"/>
    <x v="0"/>
    <s v="GNR_WT_WIND_ONS"/>
    <n v="3786"/>
    <n v="3.786"/>
  </r>
  <r>
    <x v="0"/>
    <x v="0"/>
    <x v="9"/>
    <x v="18"/>
    <s v="SE2_IND"/>
    <x v="3"/>
    <x v="0"/>
    <x v="1"/>
    <s v="GNR_ST_MSW_BP_E-23_LS-220-MW-FEED_Y-2020"/>
    <n v="303.835637589405"/>
    <n v="0.30383563758940502"/>
  </r>
  <r>
    <x v="0"/>
    <x v="0"/>
    <x v="9"/>
    <x v="18"/>
    <s v="SE2_IND"/>
    <x v="6"/>
    <x v="0"/>
    <x v="0"/>
    <s v="GNR_IND-ST_WOODCHI_BP_E-71"/>
    <n v="324.17"/>
    <n v="0.32417000000000001"/>
  </r>
  <r>
    <x v="0"/>
    <x v="0"/>
    <x v="9"/>
    <x v="18"/>
    <s v="SE2_medium"/>
    <x v="3"/>
    <x v="0"/>
    <x v="0"/>
    <s v="GNR_ST_MSW_BP_CB-20"/>
    <n v="16.249591169999999"/>
    <n v="1.6249591170000001E-2"/>
  </r>
  <r>
    <x v="0"/>
    <x v="0"/>
    <x v="9"/>
    <x v="18"/>
    <s v="SE2_medium"/>
    <x v="3"/>
    <x v="0"/>
    <x v="0"/>
    <s v="GNR_ST_MSW_BP_CB-40"/>
    <n v="19.32"/>
    <n v="1.932E-2"/>
  </r>
  <r>
    <x v="0"/>
    <x v="0"/>
    <x v="9"/>
    <x v="18"/>
    <s v="SE2_medium"/>
    <x v="6"/>
    <x v="0"/>
    <x v="0"/>
    <s v="GNR_ST_WOODCHI_BP_CB-30"/>
    <n v="19.36651887"/>
    <n v="1.9366518869999998E-2"/>
  </r>
  <r>
    <x v="0"/>
    <x v="0"/>
    <x v="9"/>
    <x v="18"/>
    <s v="SE2_medium"/>
    <x v="6"/>
    <x v="0"/>
    <x v="0"/>
    <s v="GNR_ST_WOODCHI_BP_CB-40"/>
    <n v="82.755465689999994"/>
    <n v="8.2755465690000002E-2"/>
  </r>
  <r>
    <x v="0"/>
    <x v="0"/>
    <x v="9"/>
    <x v="18"/>
    <s v="SE2_medium"/>
    <x v="6"/>
    <x v="0"/>
    <x v="0"/>
    <s v="GNR_ST_WOODCHI_BP_CB-50"/>
    <n v="53.69497879"/>
    <n v="5.369497879E-2"/>
  </r>
  <r>
    <x v="0"/>
    <x v="0"/>
    <x v="9"/>
    <x v="18"/>
    <s v="SE2_medium"/>
    <x v="11"/>
    <x v="0"/>
    <x v="0"/>
    <s v="GNR_ST_WOODPEL_BP_CB-30"/>
    <n v="8"/>
    <n v="8.0000000000000002E-3"/>
  </r>
  <r>
    <x v="0"/>
    <x v="0"/>
    <x v="9"/>
    <x v="18"/>
    <s v="SE2_medium"/>
    <x v="14"/>
    <x v="0"/>
    <x v="0"/>
    <s v="GNR_ST_WOODWST_BP_CB-30"/>
    <n v="14.99"/>
    <n v="1.499E-2"/>
  </r>
  <r>
    <x v="0"/>
    <x v="0"/>
    <x v="9"/>
    <x v="19"/>
    <s v="SE3A"/>
    <x v="7"/>
    <x v="2"/>
    <x v="0"/>
    <s v="GNR_ST_FUELOIL_CND_E-33"/>
    <n v="500"/>
    <n v="0.5"/>
  </r>
  <r>
    <x v="0"/>
    <x v="0"/>
    <x v="9"/>
    <x v="19"/>
    <s v="SE3A"/>
    <x v="2"/>
    <x v="2"/>
    <x v="0"/>
    <s v="GNR_GT_LIGHTOIL_CND_E-24"/>
    <n v="865"/>
    <n v="0.86499999999999999"/>
  </r>
  <r>
    <x v="0"/>
    <x v="0"/>
    <x v="9"/>
    <x v="19"/>
    <s v="SE3A"/>
    <x v="18"/>
    <x v="2"/>
    <x v="0"/>
    <s v="GNR_ST_NUCL_CND_E-33"/>
    <n v="7569"/>
    <n v="7.569"/>
  </r>
  <r>
    <x v="0"/>
    <x v="0"/>
    <x v="9"/>
    <x v="19"/>
    <s v="SE3A"/>
    <x v="9"/>
    <x v="4"/>
    <x v="0"/>
    <s v="GNR_ROR_WTR"/>
    <n v="1287.7950000000001"/>
    <n v="1.287795"/>
  </r>
  <r>
    <x v="0"/>
    <x v="0"/>
    <x v="9"/>
    <x v="19"/>
    <s v="SE3A"/>
    <x v="9"/>
    <x v="6"/>
    <x v="0"/>
    <s v="GNR_RES_WTR_NOPMP_MC-01"/>
    <n v="131.6"/>
    <n v="0.13159999999999999"/>
  </r>
  <r>
    <x v="0"/>
    <x v="0"/>
    <x v="9"/>
    <x v="19"/>
    <s v="SE3A"/>
    <x v="9"/>
    <x v="6"/>
    <x v="0"/>
    <s v="GNR_RES_WTR_NOPMP_MC-02"/>
    <n v="131.6"/>
    <n v="0.13159999999999999"/>
  </r>
  <r>
    <x v="0"/>
    <x v="0"/>
    <x v="9"/>
    <x v="19"/>
    <s v="SE3A"/>
    <x v="9"/>
    <x v="6"/>
    <x v="0"/>
    <s v="GNR_RES_WTR_NOPMP_MC-03"/>
    <n v="131.6"/>
    <n v="0.13159999999999999"/>
  </r>
  <r>
    <x v="0"/>
    <x v="0"/>
    <x v="9"/>
    <x v="19"/>
    <s v="SE3A"/>
    <x v="9"/>
    <x v="6"/>
    <x v="0"/>
    <s v="GNR_RES_WTR_NOPMP_MC-04"/>
    <n v="131.6"/>
    <n v="0.13159999999999999"/>
  </r>
  <r>
    <x v="0"/>
    <x v="0"/>
    <x v="9"/>
    <x v="19"/>
    <s v="SE3A"/>
    <x v="9"/>
    <x v="6"/>
    <x v="0"/>
    <s v="GNR_RES_WTR_NOPMP_MC-05"/>
    <n v="131.6"/>
    <n v="0.13159999999999999"/>
  </r>
  <r>
    <x v="0"/>
    <x v="0"/>
    <x v="9"/>
    <x v="19"/>
    <s v="SE3A"/>
    <x v="9"/>
    <x v="6"/>
    <x v="0"/>
    <s v="GNR_RES_WTR_NOPMP_MC-06"/>
    <n v="131.6"/>
    <n v="0.13159999999999999"/>
  </r>
  <r>
    <x v="0"/>
    <x v="0"/>
    <x v="9"/>
    <x v="19"/>
    <s v="SE3A"/>
    <x v="9"/>
    <x v="6"/>
    <x v="0"/>
    <s v="GNR_RES_WTR_NOPMP_MC-07"/>
    <n v="131.6"/>
    <n v="0.13159999999999999"/>
  </r>
  <r>
    <x v="0"/>
    <x v="0"/>
    <x v="9"/>
    <x v="19"/>
    <s v="SE3A"/>
    <x v="9"/>
    <x v="6"/>
    <x v="0"/>
    <s v="GNR_RES_WTR_NOPMP_MC-08"/>
    <n v="131.6"/>
    <n v="0.13159999999999999"/>
  </r>
  <r>
    <x v="0"/>
    <x v="0"/>
    <x v="9"/>
    <x v="19"/>
    <s v="SE3A"/>
    <x v="9"/>
    <x v="6"/>
    <x v="0"/>
    <s v="GNR_RES_WTR_NOPMP_MC-09"/>
    <n v="131.6"/>
    <n v="0.13159999999999999"/>
  </r>
  <r>
    <x v="0"/>
    <x v="0"/>
    <x v="9"/>
    <x v="19"/>
    <s v="SE3A"/>
    <x v="9"/>
    <x v="6"/>
    <x v="0"/>
    <s v="GNR_RES_WTR_NOPMP_MC-10"/>
    <n v="131.6"/>
    <n v="0.13159999999999999"/>
  </r>
  <r>
    <x v="0"/>
    <x v="0"/>
    <x v="9"/>
    <x v="19"/>
    <s v="SE3A"/>
    <x v="10"/>
    <x v="5"/>
    <x v="0"/>
    <s v="GNR_WT_WIND_ONS"/>
    <n v="3019"/>
    <n v="3.0190000000000001"/>
  </r>
  <r>
    <x v="0"/>
    <x v="0"/>
    <x v="9"/>
    <x v="19"/>
    <s v="SE3_IND"/>
    <x v="3"/>
    <x v="0"/>
    <x v="1"/>
    <s v="GNR_ST_MSW_BP_E-23_LS-220-MW-FEED_Y-2020"/>
    <n v="464.13342935351801"/>
    <n v="0.46413342935351798"/>
  </r>
  <r>
    <x v="0"/>
    <x v="0"/>
    <x v="9"/>
    <x v="19"/>
    <s v="SE3_IND"/>
    <x v="6"/>
    <x v="0"/>
    <x v="0"/>
    <s v="GNR_IND-ST_WOODCHI_BP_E-71"/>
    <n v="471.67500000000001"/>
    <n v="0.47167500000000001"/>
  </r>
  <r>
    <x v="0"/>
    <x v="0"/>
    <x v="9"/>
    <x v="19"/>
    <s v="SE3_large"/>
    <x v="23"/>
    <x v="1"/>
    <x v="0"/>
    <s v="VARTAN1_ST_BIOIL_EXT"/>
    <n v="222"/>
    <n v="0.222"/>
  </r>
  <r>
    <x v="0"/>
    <x v="0"/>
    <x v="9"/>
    <x v="19"/>
    <s v="SE3_large"/>
    <x v="1"/>
    <x v="0"/>
    <x v="0"/>
    <s v="GNR_ST_COAL_BP_CB-40"/>
    <n v="40"/>
    <n v="0.04"/>
  </r>
  <r>
    <x v="0"/>
    <x v="0"/>
    <x v="9"/>
    <x v="19"/>
    <s v="SE3_large"/>
    <x v="1"/>
    <x v="1"/>
    <x v="0"/>
    <s v="LINKOPING_ST_COAL_EXT"/>
    <n v="94.64"/>
    <n v="9.4640000000000002E-2"/>
  </r>
  <r>
    <x v="0"/>
    <x v="0"/>
    <x v="9"/>
    <x v="19"/>
    <s v="SE3_large"/>
    <x v="1"/>
    <x v="1"/>
    <x v="0"/>
    <s v="VARTAN6_ST_COAL_EXT"/>
    <n v="130"/>
    <n v="0.13"/>
  </r>
  <r>
    <x v="0"/>
    <x v="0"/>
    <x v="9"/>
    <x v="19"/>
    <s v="SE3_large"/>
    <x v="7"/>
    <x v="0"/>
    <x v="0"/>
    <s v="GNR_GT_FUELOIL_BP_CB-180"/>
    <n v="36.4"/>
    <n v="3.6400000000000002E-2"/>
  </r>
  <r>
    <x v="0"/>
    <x v="0"/>
    <x v="9"/>
    <x v="19"/>
    <s v="SE3_large"/>
    <x v="7"/>
    <x v="1"/>
    <x v="0"/>
    <s v="AROS3_ST_FUELOIL_EXT"/>
    <n v="245"/>
    <n v="0.245"/>
  </r>
  <r>
    <x v="0"/>
    <x v="0"/>
    <x v="9"/>
    <x v="19"/>
    <s v="SE3_large"/>
    <x v="2"/>
    <x v="2"/>
    <x v="0"/>
    <s v="GNR_GT_LIGHTOIL_CND_E-24"/>
    <n v="70"/>
    <n v="7.0000000000000007E-2"/>
  </r>
  <r>
    <x v="0"/>
    <x v="0"/>
    <x v="9"/>
    <x v="19"/>
    <s v="SE3_large"/>
    <x v="3"/>
    <x v="0"/>
    <x v="1"/>
    <s v="GNR_ST_MSW_BP_E-23_LS-220-MW-FEED_Y-2020"/>
    <n v="286.21829258730099"/>
    <n v="0.28621829258730103"/>
  </r>
  <r>
    <x v="0"/>
    <x v="0"/>
    <x v="9"/>
    <x v="19"/>
    <s v="SE3_large"/>
    <x v="3"/>
    <x v="0"/>
    <x v="0"/>
    <s v="GNR_ST_MSW_BP_CB-10"/>
    <n v="19.100000000000001"/>
    <n v="1.9099999999999999E-2"/>
  </r>
  <r>
    <x v="0"/>
    <x v="0"/>
    <x v="9"/>
    <x v="19"/>
    <s v="SE3_large"/>
    <x v="3"/>
    <x v="0"/>
    <x v="0"/>
    <s v="GNR_ST_MSW_BP_CB-20"/>
    <n v="5.658209211"/>
    <n v="5.6582092109999996E-3"/>
  </r>
  <r>
    <x v="0"/>
    <x v="0"/>
    <x v="9"/>
    <x v="19"/>
    <s v="SE3_large"/>
    <x v="3"/>
    <x v="0"/>
    <x v="0"/>
    <s v="GNR_ST_MSW_BP_CB-30"/>
    <n v="54.133668470000003"/>
    <n v="5.413366847E-2"/>
  </r>
  <r>
    <x v="0"/>
    <x v="0"/>
    <x v="9"/>
    <x v="19"/>
    <s v="SE3_large"/>
    <x v="3"/>
    <x v="0"/>
    <x v="0"/>
    <s v="GNR_ST_MSW_BP_CB-40"/>
    <n v="27"/>
    <n v="2.7E-2"/>
  </r>
  <r>
    <x v="0"/>
    <x v="0"/>
    <x v="9"/>
    <x v="19"/>
    <s v="SE3_large"/>
    <x v="3"/>
    <x v="1"/>
    <x v="0"/>
    <s v="AROS6_ST_MSW_EXT"/>
    <n v="51"/>
    <n v="5.0999999999999997E-2"/>
  </r>
  <r>
    <x v="0"/>
    <x v="0"/>
    <x v="9"/>
    <x v="19"/>
    <s v="SE3_large"/>
    <x v="4"/>
    <x v="0"/>
    <x v="0"/>
    <s v="GNR_CC_NGAS_BP_CB-90"/>
    <n v="261"/>
    <n v="0.26100000000000001"/>
  </r>
  <r>
    <x v="0"/>
    <x v="0"/>
    <x v="9"/>
    <x v="19"/>
    <s v="SE3_large"/>
    <x v="4"/>
    <x v="0"/>
    <x v="0"/>
    <s v="GNR_GT_NGAS_BP_CB-80"/>
    <n v="12.9"/>
    <n v="1.29E-2"/>
  </r>
  <r>
    <x v="0"/>
    <x v="0"/>
    <x v="9"/>
    <x v="19"/>
    <s v="SE3_large"/>
    <x v="16"/>
    <x v="0"/>
    <x v="0"/>
    <s v="GNR_ST_PEAT_BP_CB-40"/>
    <n v="40"/>
    <n v="0.04"/>
  </r>
  <r>
    <x v="0"/>
    <x v="0"/>
    <x v="9"/>
    <x v="19"/>
    <s v="SE3_large"/>
    <x v="16"/>
    <x v="0"/>
    <x v="0"/>
    <s v="GNR_ST_PEAT_BP_CB-50"/>
    <n v="120"/>
    <n v="0.12"/>
  </r>
  <r>
    <x v="0"/>
    <x v="0"/>
    <x v="9"/>
    <x v="19"/>
    <s v="SE3_large"/>
    <x v="6"/>
    <x v="0"/>
    <x v="0"/>
    <s v="GNR_ST_WOODCHI_BP_CB-10"/>
    <n v="13"/>
    <n v="1.2999999999999999E-2"/>
  </r>
  <r>
    <x v="0"/>
    <x v="0"/>
    <x v="9"/>
    <x v="19"/>
    <s v="SE3_large"/>
    <x v="6"/>
    <x v="0"/>
    <x v="0"/>
    <s v="GNR_ST_WOODCHI_BP_CB-30"/>
    <n v="20.674617919999999"/>
    <n v="2.0674617919999999E-2"/>
  </r>
  <r>
    <x v="0"/>
    <x v="0"/>
    <x v="9"/>
    <x v="19"/>
    <s v="SE3_large"/>
    <x v="6"/>
    <x v="0"/>
    <x v="0"/>
    <s v="GNR_ST_WOODCHI_BP_CB-40"/>
    <n v="231.4831379"/>
    <n v="0.2314831379"/>
  </r>
  <r>
    <x v="0"/>
    <x v="0"/>
    <x v="9"/>
    <x v="19"/>
    <s v="SE3_large"/>
    <x v="6"/>
    <x v="0"/>
    <x v="0"/>
    <s v="GNR_ST_WOODCHI_BP_CB-80"/>
    <n v="82.698471690000005"/>
    <n v="8.2698471689999997E-2"/>
  </r>
  <r>
    <x v="0"/>
    <x v="0"/>
    <x v="9"/>
    <x v="19"/>
    <s v="SE3_large"/>
    <x v="11"/>
    <x v="0"/>
    <x v="0"/>
    <s v="GNR_ST_WOODPEL_BP_CB-40"/>
    <n v="75"/>
    <n v="7.4999999999999997E-2"/>
  </r>
  <r>
    <x v="0"/>
    <x v="0"/>
    <x v="9"/>
    <x v="19"/>
    <s v="SE3_large"/>
    <x v="14"/>
    <x v="0"/>
    <x v="0"/>
    <s v="GNR_ST_WOODWST_BP_CB-30"/>
    <n v="44"/>
    <n v="4.3999999999999997E-2"/>
  </r>
  <r>
    <x v="0"/>
    <x v="0"/>
    <x v="9"/>
    <x v="19"/>
    <s v="SE3_large"/>
    <x v="14"/>
    <x v="1"/>
    <x v="0"/>
    <s v="AROS7_ST_WOODWST_EXT"/>
    <n v="51"/>
    <n v="5.0999999999999997E-2"/>
  </r>
  <r>
    <x v="0"/>
    <x v="0"/>
    <x v="9"/>
    <x v="19"/>
    <s v="SE3_medium"/>
    <x v="2"/>
    <x v="2"/>
    <x v="0"/>
    <s v="GNR_GT_LIGHTOIL_CND_E-24"/>
    <n v="4.2"/>
    <n v="4.1999999999999997E-3"/>
  </r>
  <r>
    <x v="0"/>
    <x v="0"/>
    <x v="9"/>
    <x v="19"/>
    <s v="SE3_medium"/>
    <x v="3"/>
    <x v="0"/>
    <x v="0"/>
    <s v="GNR_ST_MSW_BP_CB-10"/>
    <n v="10.247999999999999"/>
    <n v="1.0248E-2"/>
  </r>
  <r>
    <x v="0"/>
    <x v="0"/>
    <x v="9"/>
    <x v="19"/>
    <s v="SE3_medium"/>
    <x v="3"/>
    <x v="0"/>
    <x v="0"/>
    <s v="GNR_ST_MSW_BP_CB-20"/>
    <n v="6"/>
    <n v="6.0000000000000001E-3"/>
  </r>
  <r>
    <x v="0"/>
    <x v="0"/>
    <x v="9"/>
    <x v="19"/>
    <s v="SE3_medium"/>
    <x v="3"/>
    <x v="0"/>
    <x v="0"/>
    <s v="GNR_ST_MSW_BP_CB-30"/>
    <n v="26.5"/>
    <n v="2.6499999999999999E-2"/>
  </r>
  <r>
    <x v="0"/>
    <x v="0"/>
    <x v="9"/>
    <x v="19"/>
    <s v="SE3_medium"/>
    <x v="16"/>
    <x v="0"/>
    <x v="0"/>
    <s v="GNR_ST_PEAT_BP_CB-10"/>
    <n v="5.2"/>
    <n v="5.1999999999999998E-3"/>
  </r>
  <r>
    <x v="0"/>
    <x v="0"/>
    <x v="9"/>
    <x v="19"/>
    <s v="SE3_medium"/>
    <x v="6"/>
    <x v="0"/>
    <x v="0"/>
    <s v="GNR_ST_WOODCHI_BP_CB-10"/>
    <n v="2.4"/>
    <n v="2.3999999999999998E-3"/>
  </r>
  <r>
    <x v="0"/>
    <x v="0"/>
    <x v="9"/>
    <x v="19"/>
    <s v="SE3_medium"/>
    <x v="6"/>
    <x v="0"/>
    <x v="0"/>
    <s v="GNR_ST_WOODCHI_BP_CB-20"/>
    <n v="50.347200000000001"/>
    <n v="5.0347200000000002E-2"/>
  </r>
  <r>
    <x v="0"/>
    <x v="0"/>
    <x v="9"/>
    <x v="19"/>
    <s v="SE3_medium"/>
    <x v="6"/>
    <x v="0"/>
    <x v="0"/>
    <s v="GNR_ST_WOODCHI_BP_CB-30"/>
    <n v="88.804000000000002"/>
    <n v="8.8803999999999994E-2"/>
  </r>
  <r>
    <x v="0"/>
    <x v="0"/>
    <x v="9"/>
    <x v="19"/>
    <s v="SE3_medium"/>
    <x v="6"/>
    <x v="0"/>
    <x v="0"/>
    <s v="GNR_ST_WOODCHI_BP_CB-40"/>
    <n v="146.634905"/>
    <n v="0.14663490500000001"/>
  </r>
  <r>
    <x v="0"/>
    <x v="0"/>
    <x v="9"/>
    <x v="19"/>
    <s v="SE3_medium"/>
    <x v="6"/>
    <x v="0"/>
    <x v="0"/>
    <s v="GNR_ST_WOODCHI_BP_CB-50"/>
    <n v="9.5039999999999996"/>
    <n v="9.5040000000000003E-3"/>
  </r>
  <r>
    <x v="0"/>
    <x v="0"/>
    <x v="9"/>
    <x v="19"/>
    <s v="SE3_medium"/>
    <x v="11"/>
    <x v="0"/>
    <x v="0"/>
    <s v="GNR_ST_WOODPEL_BP_CB-10"/>
    <n v="8.5500000000000007"/>
    <n v="8.5500000000000003E-3"/>
  </r>
  <r>
    <x v="0"/>
    <x v="0"/>
    <x v="9"/>
    <x v="19"/>
    <s v="SE3_medium"/>
    <x v="14"/>
    <x v="0"/>
    <x v="0"/>
    <s v="GNR_ST_WOODWST_BP_CB-20"/>
    <n v="19.471062029999999"/>
    <n v="1.947106203E-2"/>
  </r>
  <r>
    <x v="0"/>
    <x v="0"/>
    <x v="9"/>
    <x v="19"/>
    <s v="SE3_medium"/>
    <x v="14"/>
    <x v="0"/>
    <x v="0"/>
    <s v="GNR_ST_WOODWST_BP_CB-30"/>
    <n v="95.752289039999994"/>
    <n v="9.5752289039999994E-2"/>
  </r>
  <r>
    <x v="0"/>
    <x v="0"/>
    <x v="9"/>
    <x v="19"/>
    <s v="SE3_medium"/>
    <x v="14"/>
    <x v="0"/>
    <x v="0"/>
    <s v="GNR_ST_WOODWST_BP_CB-40"/>
    <n v="94"/>
    <n v="9.4E-2"/>
  </r>
  <r>
    <x v="0"/>
    <x v="0"/>
    <x v="9"/>
    <x v="19"/>
    <s v="SE3_small"/>
    <x v="3"/>
    <x v="0"/>
    <x v="0"/>
    <s v="GNR_ST_MSW_BP_CB-20"/>
    <n v="2"/>
    <n v="2E-3"/>
  </r>
  <r>
    <x v="0"/>
    <x v="0"/>
    <x v="9"/>
    <x v="19"/>
    <s v="SE3_small"/>
    <x v="6"/>
    <x v="0"/>
    <x v="0"/>
    <s v="GNR_ST_WOODCHI_BP_CB-10"/>
    <n v="4.0682550429999997"/>
    <n v="4.068255043E-3"/>
  </r>
  <r>
    <x v="0"/>
    <x v="0"/>
    <x v="9"/>
    <x v="19"/>
    <s v="SE3_small"/>
    <x v="6"/>
    <x v="0"/>
    <x v="0"/>
    <s v="GNR_ST_WOODCHI_BP_CB-20"/>
    <n v="3.29"/>
    <n v="3.29E-3"/>
  </r>
  <r>
    <x v="0"/>
    <x v="0"/>
    <x v="9"/>
    <x v="19"/>
    <s v="SE3_small"/>
    <x v="6"/>
    <x v="0"/>
    <x v="0"/>
    <s v="GNR_ST_WOODCHI_BP_CB-30"/>
    <n v="3.99"/>
    <n v="3.9899999999999996E-3"/>
  </r>
  <r>
    <x v="0"/>
    <x v="0"/>
    <x v="9"/>
    <x v="19"/>
    <s v="SE3_small"/>
    <x v="14"/>
    <x v="0"/>
    <x v="0"/>
    <s v="GNR_ST_WOODWST_BP_CB-10"/>
    <n v="1.284723163"/>
    <n v="1.284723163E-3"/>
  </r>
  <r>
    <x v="0"/>
    <x v="0"/>
    <x v="9"/>
    <x v="19"/>
    <s v="SE3_small"/>
    <x v="14"/>
    <x v="0"/>
    <x v="0"/>
    <s v="GNR_ST_WOODWST_BP_CB-20"/>
    <n v="2"/>
    <n v="2E-3"/>
  </r>
  <r>
    <x v="0"/>
    <x v="0"/>
    <x v="9"/>
    <x v="20"/>
    <s v="SE4A"/>
    <x v="7"/>
    <x v="2"/>
    <x v="0"/>
    <s v="GNR_ST_FUELOIL_CND_E-33"/>
    <n v="330"/>
    <n v="0.33"/>
  </r>
  <r>
    <x v="0"/>
    <x v="0"/>
    <x v="9"/>
    <x v="20"/>
    <s v="SE4A"/>
    <x v="2"/>
    <x v="2"/>
    <x v="0"/>
    <s v="GNR_GT_LIGHTOIL_CND_E-24"/>
    <n v="427"/>
    <n v="0.42699999999999999"/>
  </r>
  <r>
    <x v="0"/>
    <x v="0"/>
    <x v="9"/>
    <x v="20"/>
    <s v="SE4A"/>
    <x v="9"/>
    <x v="4"/>
    <x v="0"/>
    <s v="GNR_ROR_WTR"/>
    <n v="188.731993366219"/>
    <n v="0.18873199336621899"/>
  </r>
  <r>
    <x v="0"/>
    <x v="0"/>
    <x v="9"/>
    <x v="20"/>
    <s v="SE4A"/>
    <x v="9"/>
    <x v="6"/>
    <x v="0"/>
    <s v="GNR_RES_WTR_NOPMP_MC-01"/>
    <n v="15.287300663378099"/>
    <n v="1.5287300663378099E-2"/>
  </r>
  <r>
    <x v="0"/>
    <x v="0"/>
    <x v="9"/>
    <x v="20"/>
    <s v="SE4A"/>
    <x v="9"/>
    <x v="6"/>
    <x v="0"/>
    <s v="GNR_RES_WTR_NOPMP_MC-02"/>
    <n v="15.287300663378099"/>
    <n v="1.5287300663378099E-2"/>
  </r>
  <r>
    <x v="0"/>
    <x v="0"/>
    <x v="9"/>
    <x v="20"/>
    <s v="SE4A"/>
    <x v="9"/>
    <x v="6"/>
    <x v="0"/>
    <s v="GNR_RES_WTR_NOPMP_MC-03"/>
    <n v="15.287300663378099"/>
    <n v="1.5287300663378099E-2"/>
  </r>
  <r>
    <x v="0"/>
    <x v="0"/>
    <x v="9"/>
    <x v="20"/>
    <s v="SE4A"/>
    <x v="9"/>
    <x v="6"/>
    <x v="0"/>
    <s v="GNR_RES_WTR_NOPMP_MC-04"/>
    <n v="15.287300663378099"/>
    <n v="1.5287300663378099E-2"/>
  </r>
  <r>
    <x v="0"/>
    <x v="0"/>
    <x v="9"/>
    <x v="20"/>
    <s v="SE4A"/>
    <x v="9"/>
    <x v="6"/>
    <x v="0"/>
    <s v="GNR_RES_WTR_NOPMP_MC-05"/>
    <n v="15.287300663378099"/>
    <n v="1.5287300663378099E-2"/>
  </r>
  <r>
    <x v="0"/>
    <x v="0"/>
    <x v="9"/>
    <x v="20"/>
    <s v="SE4A"/>
    <x v="9"/>
    <x v="6"/>
    <x v="0"/>
    <s v="GNR_RES_WTR_NOPMP_MC-06"/>
    <n v="15.287300663378099"/>
    <n v="1.5287300663378099E-2"/>
  </r>
  <r>
    <x v="0"/>
    <x v="0"/>
    <x v="9"/>
    <x v="20"/>
    <s v="SE4A"/>
    <x v="9"/>
    <x v="6"/>
    <x v="0"/>
    <s v="GNR_RES_WTR_NOPMP_MC-07"/>
    <n v="15.287300663378099"/>
    <n v="1.5287300663378099E-2"/>
  </r>
  <r>
    <x v="0"/>
    <x v="0"/>
    <x v="9"/>
    <x v="20"/>
    <s v="SE4A"/>
    <x v="9"/>
    <x v="6"/>
    <x v="0"/>
    <s v="GNR_RES_WTR_NOPMP_MC-08"/>
    <n v="15.287300663378099"/>
    <n v="1.5287300663378099E-2"/>
  </r>
  <r>
    <x v="0"/>
    <x v="0"/>
    <x v="9"/>
    <x v="20"/>
    <s v="SE4A"/>
    <x v="9"/>
    <x v="6"/>
    <x v="0"/>
    <s v="GNR_RES_WTR_NOPMP_MC-09"/>
    <n v="15.287300663378099"/>
    <n v="1.5287300663378099E-2"/>
  </r>
  <r>
    <x v="0"/>
    <x v="0"/>
    <x v="9"/>
    <x v="20"/>
    <s v="SE4A"/>
    <x v="9"/>
    <x v="6"/>
    <x v="0"/>
    <s v="GNR_RES_WTR_NOPMP_MC-10"/>
    <n v="15.287300663378099"/>
    <n v="1.5287300663378099E-2"/>
  </r>
  <r>
    <x v="0"/>
    <x v="0"/>
    <x v="9"/>
    <x v="20"/>
    <s v="SE4A"/>
    <x v="10"/>
    <x v="5"/>
    <x v="0"/>
    <s v="GNR_WT_WIND_ONS"/>
    <n v="1685.25"/>
    <n v="1.6852499999999999"/>
  </r>
  <r>
    <x v="0"/>
    <x v="0"/>
    <x v="9"/>
    <x v="20"/>
    <s v="SE4_IND"/>
    <x v="3"/>
    <x v="0"/>
    <x v="1"/>
    <s v="GNR_ST_MSW_BP_E-23_LS-220-MW-FEED_Y-2020"/>
    <n v="227.896533800437"/>
    <n v="0.22789653380043701"/>
  </r>
  <r>
    <x v="0"/>
    <x v="0"/>
    <x v="9"/>
    <x v="20"/>
    <s v="SE4_IND"/>
    <x v="6"/>
    <x v="0"/>
    <x v="0"/>
    <s v="GNR_IND-ST_WOODCHI_BP_E-71"/>
    <n v="258.89999999999998"/>
    <n v="0.25890000000000002"/>
  </r>
  <r>
    <x v="0"/>
    <x v="0"/>
    <x v="9"/>
    <x v="20"/>
    <s v="SE4_large"/>
    <x v="2"/>
    <x v="2"/>
    <x v="0"/>
    <s v="GNR_GT_LIGHTOIL_CND_E-24"/>
    <n v="8.5"/>
    <n v="8.5000000000000006E-3"/>
  </r>
  <r>
    <x v="0"/>
    <x v="0"/>
    <x v="9"/>
    <x v="20"/>
    <s v="SE4_large"/>
    <x v="3"/>
    <x v="0"/>
    <x v="1"/>
    <s v="GNR_ST_MSW_BP_E-23_LS-220-MW-FEED_Y-2020"/>
    <n v="20.526717247101299"/>
    <n v="2.0526717247101301E-2"/>
  </r>
  <r>
    <x v="0"/>
    <x v="0"/>
    <x v="9"/>
    <x v="20"/>
    <s v="SE4_large"/>
    <x v="3"/>
    <x v="0"/>
    <x v="0"/>
    <s v="GNR_ST_MSW_BP_CB-30"/>
    <n v="39.707083480000001"/>
    <n v="3.9707083480000002E-2"/>
  </r>
  <r>
    <x v="0"/>
    <x v="0"/>
    <x v="9"/>
    <x v="20"/>
    <s v="SE4_large"/>
    <x v="3"/>
    <x v="0"/>
    <x v="0"/>
    <s v="GNR_ST_MSW_BP_CB-60"/>
    <n v="39.707083470000001"/>
    <n v="3.9707083470000001E-2"/>
  </r>
  <r>
    <x v="0"/>
    <x v="0"/>
    <x v="9"/>
    <x v="20"/>
    <s v="SE4_large"/>
    <x v="4"/>
    <x v="0"/>
    <x v="0"/>
    <s v="GNR_GT_NGAS_BP_CB-40"/>
    <n v="129.04802129999999"/>
    <n v="0.12904802130000001"/>
  </r>
  <r>
    <x v="0"/>
    <x v="0"/>
    <x v="9"/>
    <x v="20"/>
    <s v="SE4_large"/>
    <x v="4"/>
    <x v="1"/>
    <x v="0"/>
    <s v="ORESUND_CC_NGAS_EXT"/>
    <n v="444"/>
    <n v="0.44400000000000001"/>
  </r>
  <r>
    <x v="0"/>
    <x v="0"/>
    <x v="9"/>
    <x v="20"/>
    <s v="SE4_medium"/>
    <x v="3"/>
    <x v="0"/>
    <x v="0"/>
    <s v="GNR_ST_MSW_BP_CB-10"/>
    <n v="5.8015334970000003"/>
    <n v="5.8015334970000004E-3"/>
  </r>
  <r>
    <x v="0"/>
    <x v="0"/>
    <x v="9"/>
    <x v="20"/>
    <s v="SE4_medium"/>
    <x v="3"/>
    <x v="0"/>
    <x v="0"/>
    <s v="GNR_ST_MSW_BP_CB-20"/>
    <n v="8.9580096640000004"/>
    <n v="8.9580096640000002E-3"/>
  </r>
  <r>
    <x v="0"/>
    <x v="0"/>
    <x v="9"/>
    <x v="20"/>
    <s v="SE4_medium"/>
    <x v="3"/>
    <x v="0"/>
    <x v="0"/>
    <s v="GNR_ST_MSW_BP_CB-30"/>
    <n v="31.53148358"/>
    <n v="3.1531483579999998E-2"/>
  </r>
  <r>
    <x v="0"/>
    <x v="0"/>
    <x v="9"/>
    <x v="20"/>
    <s v="SE4_medium"/>
    <x v="4"/>
    <x v="0"/>
    <x v="0"/>
    <s v="GNR_GT_NGAS_BP_CB-90"/>
    <n v="49.913505669999999"/>
    <n v="4.9913505669999997E-2"/>
  </r>
  <r>
    <x v="0"/>
    <x v="0"/>
    <x v="9"/>
    <x v="20"/>
    <s v="SE4_medium"/>
    <x v="6"/>
    <x v="0"/>
    <x v="0"/>
    <s v="GNR_ST_WOODCHI_BP_CB-10"/>
    <n v="2.8665630919999998"/>
    <n v="2.866563092E-3"/>
  </r>
  <r>
    <x v="0"/>
    <x v="0"/>
    <x v="9"/>
    <x v="20"/>
    <s v="SE4_medium"/>
    <x v="6"/>
    <x v="0"/>
    <x v="0"/>
    <s v="GNR_ST_WOODCHI_BP_CB-20"/>
    <n v="6.1"/>
    <n v="6.1000000000000004E-3"/>
  </r>
  <r>
    <x v="0"/>
    <x v="0"/>
    <x v="9"/>
    <x v="20"/>
    <s v="SE4_medium"/>
    <x v="6"/>
    <x v="0"/>
    <x v="0"/>
    <s v="GNR_ST_WOODCHI_BP_CB-30"/>
    <n v="41.0102555"/>
    <n v="4.1010255500000002E-2"/>
  </r>
  <r>
    <x v="0"/>
    <x v="0"/>
    <x v="9"/>
    <x v="20"/>
    <s v="SE4_medium"/>
    <x v="6"/>
    <x v="0"/>
    <x v="0"/>
    <s v="GNR_ST_WOODCHI_BP_CB-40"/>
    <n v="46.072481240000002"/>
    <n v="4.6072481239999998E-2"/>
  </r>
  <r>
    <x v="0"/>
    <x v="0"/>
    <x v="9"/>
    <x v="20"/>
    <s v="SE4_medium"/>
    <x v="6"/>
    <x v="0"/>
    <x v="0"/>
    <s v="GNR_ST_WOODCHI_BP_CB-60"/>
    <n v="37"/>
    <n v="3.6999999999999998E-2"/>
  </r>
  <r>
    <x v="0"/>
    <x v="0"/>
    <x v="9"/>
    <x v="20"/>
    <s v="SE4_medium"/>
    <x v="11"/>
    <x v="0"/>
    <x v="0"/>
    <s v="GNR_ST_WOODPEL_BP_CB-50"/>
    <n v="63.778368360000002"/>
    <n v="6.3778368360000004E-2"/>
  </r>
  <r>
    <x v="0"/>
    <x v="0"/>
    <x v="9"/>
    <x v="20"/>
    <s v="SE4_medium"/>
    <x v="14"/>
    <x v="0"/>
    <x v="0"/>
    <s v="GNR_ST_WOODWST_BP_CB-30"/>
    <n v="4"/>
    <n v="4.0000000000000001E-3"/>
  </r>
  <r>
    <x v="0"/>
    <x v="0"/>
    <x v="10"/>
    <x v="21"/>
    <s v="UK_A"/>
    <x v="0"/>
    <x v="2"/>
    <x v="0"/>
    <s v="GNR_ST_BGAS_CND_E-40"/>
    <n v="1229"/>
    <n v="1.2290000000000001"/>
  </r>
  <r>
    <x v="0"/>
    <x v="0"/>
    <x v="10"/>
    <x v="21"/>
    <s v="UK_A"/>
    <x v="0"/>
    <x v="2"/>
    <x v="0"/>
    <s v="GNR_ST_BGAS_CND_E-45"/>
    <n v="2401"/>
    <n v="2.4009999999999998"/>
  </r>
  <r>
    <x v="0"/>
    <x v="0"/>
    <x v="10"/>
    <x v="21"/>
    <s v="UK_A"/>
    <x v="1"/>
    <x v="2"/>
    <x v="0"/>
    <s v="GNR_ST_COAL_CND_E-35"/>
    <n v="11623"/>
    <n v="11.622999999999999"/>
  </r>
  <r>
    <x v="0"/>
    <x v="0"/>
    <x v="10"/>
    <x v="21"/>
    <s v="UK_A"/>
    <x v="19"/>
    <x v="7"/>
    <x v="1"/>
    <s v="GNR_ES_ELEC_BAT-LITHIO_E-95_Y-16-29"/>
    <n v="5753.5046719321099"/>
    <n v="5.7535046719321103"/>
  </r>
  <r>
    <x v="0"/>
    <x v="0"/>
    <x v="10"/>
    <x v="21"/>
    <s v="UK_A"/>
    <x v="7"/>
    <x v="2"/>
    <x v="0"/>
    <s v="GNR_ST_FUELOIL_CND_E-36"/>
    <n v="155"/>
    <n v="0.155"/>
  </r>
  <r>
    <x v="0"/>
    <x v="0"/>
    <x v="10"/>
    <x v="21"/>
    <s v="UK_A"/>
    <x v="3"/>
    <x v="2"/>
    <x v="0"/>
    <s v="GNR_ST_MSW_CND_E-40"/>
    <n v="806"/>
    <n v="0.80600000000000005"/>
  </r>
  <r>
    <x v="0"/>
    <x v="0"/>
    <x v="10"/>
    <x v="21"/>
    <s v="UK_A"/>
    <x v="4"/>
    <x v="2"/>
    <x v="0"/>
    <s v="GNR_CC_NGAS_CND_E-47"/>
    <n v="14528"/>
    <n v="14.528"/>
  </r>
  <r>
    <x v="0"/>
    <x v="0"/>
    <x v="10"/>
    <x v="21"/>
    <s v="UK_A"/>
    <x v="4"/>
    <x v="2"/>
    <x v="0"/>
    <s v="GNR_CC_NGAS_CND_E-52"/>
    <n v="6950"/>
    <n v="6.95"/>
  </r>
  <r>
    <x v="0"/>
    <x v="0"/>
    <x v="10"/>
    <x v="21"/>
    <s v="UK_A"/>
    <x v="4"/>
    <x v="2"/>
    <x v="0"/>
    <s v="GNR_CC_NGAS_CND_E-56"/>
    <n v="9060"/>
    <n v="9.06"/>
  </r>
  <r>
    <x v="0"/>
    <x v="0"/>
    <x v="10"/>
    <x v="21"/>
    <s v="UK_A"/>
    <x v="4"/>
    <x v="2"/>
    <x v="0"/>
    <s v="GNR_GT_NGAS_CND_E-33"/>
    <n v="1494"/>
    <n v="1.494"/>
  </r>
  <r>
    <x v="0"/>
    <x v="0"/>
    <x v="10"/>
    <x v="21"/>
    <s v="UK_A"/>
    <x v="4"/>
    <x v="2"/>
    <x v="0"/>
    <s v="GNR_GT_NGAS_CND_E-35"/>
    <n v="1075"/>
    <n v="1.075"/>
  </r>
  <r>
    <x v="0"/>
    <x v="0"/>
    <x v="10"/>
    <x v="21"/>
    <s v="UK_A"/>
    <x v="4"/>
    <x v="2"/>
    <x v="0"/>
    <s v="GNR_GT_NGAS_CND_E-38"/>
    <n v="1941"/>
    <n v="1.9410000000000001"/>
  </r>
  <r>
    <x v="0"/>
    <x v="0"/>
    <x v="10"/>
    <x v="21"/>
    <s v="UK_A"/>
    <x v="4"/>
    <x v="2"/>
    <x v="0"/>
    <s v="GNR_GT_NGAS_CND_E-41"/>
    <n v="590"/>
    <n v="0.59"/>
  </r>
  <r>
    <x v="0"/>
    <x v="0"/>
    <x v="10"/>
    <x v="21"/>
    <s v="UK_A"/>
    <x v="18"/>
    <x v="2"/>
    <x v="0"/>
    <s v="GNR_ST_NUCL_CND_E-33"/>
    <n v="8911"/>
    <n v="8.9109999999999996"/>
  </r>
  <r>
    <x v="0"/>
    <x v="0"/>
    <x v="10"/>
    <x v="21"/>
    <s v="UK_A"/>
    <x v="8"/>
    <x v="3"/>
    <x v="1"/>
    <s v="GNR_PV_SUN_LS-4-MW_Y-2020"/>
    <n v="4302.1906877250904"/>
    <n v="4.3021906877250897"/>
  </r>
  <r>
    <x v="0"/>
    <x v="0"/>
    <x v="10"/>
    <x v="21"/>
    <s v="UK_A"/>
    <x v="8"/>
    <x v="3"/>
    <x v="0"/>
    <s v="GNR_PV_SUN"/>
    <n v="5248"/>
    <n v="5.2480000000000002"/>
  </r>
  <r>
    <x v="0"/>
    <x v="0"/>
    <x v="10"/>
    <x v="21"/>
    <s v="UK_A"/>
    <x v="9"/>
    <x v="8"/>
    <x v="0"/>
    <s v="GNR_ES_WTR_PMP"/>
    <n v="26.914893617021299"/>
    <n v="2.6914893617021301E-2"/>
  </r>
  <r>
    <x v="0"/>
    <x v="0"/>
    <x v="10"/>
    <x v="21"/>
    <s v="UK_A"/>
    <x v="9"/>
    <x v="4"/>
    <x v="0"/>
    <s v="GNR_ROR_WTR"/>
    <n v="1742"/>
    <n v="1.742"/>
  </r>
  <r>
    <x v="0"/>
    <x v="0"/>
    <x v="10"/>
    <x v="21"/>
    <s v="UK_A"/>
    <x v="10"/>
    <x v="5"/>
    <x v="1"/>
    <s v="GNR_WT_WIND_ON_LS_Y-2020"/>
    <n v="30071"/>
    <n v="30.071000000000002"/>
  </r>
  <r>
    <x v="0"/>
    <x v="0"/>
    <x v="10"/>
    <x v="21"/>
    <s v="UK_A"/>
    <x v="10"/>
    <x v="5"/>
    <x v="0"/>
    <s v="GNR_WT_WIND_ONS"/>
    <n v="8283"/>
    <n v="8.2829999999999995"/>
  </r>
  <r>
    <x v="0"/>
    <x v="0"/>
    <x v="10"/>
    <x v="21"/>
    <s v="UK_Offshore"/>
    <x v="10"/>
    <x v="5"/>
    <x v="0"/>
    <s v="GNR_WT_WIND_OFF"/>
    <n v="4393"/>
    <n v="4.3929999999999998"/>
  </r>
  <r>
    <x v="0"/>
    <x v="1"/>
    <x v="0"/>
    <x v="0"/>
    <s v="DK1_Large"/>
    <x v="0"/>
    <x v="0"/>
    <x v="0"/>
    <s v="GNR_ENG_BGAS_BP_E-36"/>
    <n v="0.81"/>
    <n v="8.0999999999999996E-4"/>
  </r>
  <r>
    <x v="0"/>
    <x v="1"/>
    <x v="0"/>
    <x v="0"/>
    <s v="DK1_Large"/>
    <x v="0"/>
    <x v="0"/>
    <x v="0"/>
    <s v="GNR_ENG_BGAS_BP_E-37"/>
    <n v="0.5"/>
    <n v="5.0000000000000001E-4"/>
  </r>
  <r>
    <x v="0"/>
    <x v="1"/>
    <x v="0"/>
    <x v="0"/>
    <s v="DK1_Large"/>
    <x v="0"/>
    <x v="0"/>
    <x v="0"/>
    <s v="GNR_ENG_BGAS_BP_E-39"/>
    <n v="3.375"/>
    <n v="3.375E-3"/>
  </r>
  <r>
    <x v="0"/>
    <x v="1"/>
    <x v="0"/>
    <x v="0"/>
    <s v="DK1_Large"/>
    <x v="0"/>
    <x v="0"/>
    <x v="0"/>
    <s v="GNR_ENG_BGAS_BP_E-40"/>
    <n v="1.2430000000000001"/>
    <n v="1.243E-3"/>
  </r>
  <r>
    <x v="0"/>
    <x v="1"/>
    <x v="0"/>
    <x v="0"/>
    <s v="DK1_Large"/>
    <x v="0"/>
    <x v="0"/>
    <x v="0"/>
    <s v="GNR_ENG_BGAS_BP_E-41"/>
    <n v="2.677"/>
    <n v="2.6770000000000001E-3"/>
  </r>
  <r>
    <x v="0"/>
    <x v="1"/>
    <x v="0"/>
    <x v="0"/>
    <s v="DK1_Large"/>
    <x v="0"/>
    <x v="0"/>
    <x v="0"/>
    <s v="GNR_ENG_BGAS_BP_E-42"/>
    <n v="2.4750000000000001"/>
    <n v="2.4750000000000002E-3"/>
  </r>
  <r>
    <x v="0"/>
    <x v="1"/>
    <x v="0"/>
    <x v="0"/>
    <s v="DK1_Large"/>
    <x v="0"/>
    <x v="0"/>
    <x v="0"/>
    <s v="GNR_ENG_BGAS_BP_E-43"/>
    <n v="3.0470000000000002"/>
    <n v="3.0469999999999998E-3"/>
  </r>
  <r>
    <x v="0"/>
    <x v="1"/>
    <x v="0"/>
    <x v="0"/>
    <s v="DK1_Large"/>
    <x v="2"/>
    <x v="0"/>
    <x v="0"/>
    <s v="GNR_ENG_LIGHTOIL_BP_E-37"/>
    <n v="32"/>
    <n v="3.2000000000000001E-2"/>
  </r>
  <r>
    <x v="0"/>
    <x v="1"/>
    <x v="0"/>
    <x v="0"/>
    <s v="DK1_Large"/>
    <x v="3"/>
    <x v="0"/>
    <x v="1"/>
    <s v="GNR_ST_MSW_BP_E-24_LS-220-MW-FEED_Y-2030"/>
    <n v="257.760926962741"/>
    <n v="0.257760926962741"/>
  </r>
  <r>
    <x v="0"/>
    <x v="1"/>
    <x v="0"/>
    <x v="0"/>
    <s v="DK1_Large"/>
    <x v="3"/>
    <x v="0"/>
    <x v="0"/>
    <s v="GNR_ST_MSW_BP_E-27"/>
    <n v="17.899999999999999"/>
    <n v="1.7899999999999999E-2"/>
  </r>
  <r>
    <x v="0"/>
    <x v="1"/>
    <x v="0"/>
    <x v="0"/>
    <s v="DK1_Large"/>
    <x v="4"/>
    <x v="0"/>
    <x v="0"/>
    <s v="GNR_ENG_NGAS_BP_E-39"/>
    <n v="3.7"/>
    <n v="3.7000000000000002E-3"/>
  </r>
  <r>
    <x v="0"/>
    <x v="1"/>
    <x v="0"/>
    <x v="0"/>
    <s v="DK1_Large"/>
    <x v="4"/>
    <x v="0"/>
    <x v="0"/>
    <s v="GNR_ENG_NGAS_BP_E-42"/>
    <n v="2.2599999999999998"/>
    <n v="2.2599999999999999E-3"/>
  </r>
  <r>
    <x v="0"/>
    <x v="1"/>
    <x v="0"/>
    <x v="0"/>
    <s v="DK1_Large"/>
    <x v="4"/>
    <x v="0"/>
    <x v="0"/>
    <s v="GNR_ENG_NGAS_BP_E-43"/>
    <n v="3.04"/>
    <n v="3.0400000000000002E-3"/>
  </r>
  <r>
    <x v="0"/>
    <x v="1"/>
    <x v="0"/>
    <x v="0"/>
    <s v="DK1_Large"/>
    <x v="4"/>
    <x v="0"/>
    <x v="0"/>
    <s v="GNR_ENG_NGAS_BP_E-46"/>
    <n v="0.73"/>
    <n v="7.2999999999999996E-4"/>
  </r>
  <r>
    <x v="0"/>
    <x v="1"/>
    <x v="0"/>
    <x v="0"/>
    <s v="DK1_Large"/>
    <x v="5"/>
    <x v="0"/>
    <x v="0"/>
    <s v="GNR_ST_STRW_BP_E-26"/>
    <n v="31"/>
    <n v="3.1E-2"/>
  </r>
  <r>
    <x v="0"/>
    <x v="1"/>
    <x v="0"/>
    <x v="0"/>
    <s v="DK1_Large"/>
    <x v="6"/>
    <x v="0"/>
    <x v="1"/>
    <s v="GNR_ST_WOODCHI_BP_E-29_LS-600-MW-FEED_Y-2030"/>
    <n v="41.697301388589601"/>
    <n v="4.1697301388589597E-2"/>
  </r>
  <r>
    <x v="0"/>
    <x v="1"/>
    <x v="0"/>
    <x v="0"/>
    <s v="DK1_Large"/>
    <x v="6"/>
    <x v="0"/>
    <x v="0"/>
    <s v="GNR_ST_WOODCHI_BP_E-23"/>
    <n v="7.5"/>
    <n v="7.4999999999999997E-3"/>
  </r>
  <r>
    <x v="0"/>
    <x v="1"/>
    <x v="0"/>
    <x v="0"/>
    <s v="DK1_MedSmall"/>
    <x v="4"/>
    <x v="0"/>
    <x v="0"/>
    <s v="GNR_ENG_NGAS_BP_E-41"/>
    <n v="3.02"/>
    <n v="3.0200000000000001E-3"/>
  </r>
  <r>
    <x v="0"/>
    <x v="1"/>
    <x v="0"/>
    <x v="0"/>
    <s v="DK1_Medium"/>
    <x v="0"/>
    <x v="0"/>
    <x v="0"/>
    <s v="GNR_ENG_BGAS_BP_E-39"/>
    <n v="0.63"/>
    <n v="6.3000000000000003E-4"/>
  </r>
  <r>
    <x v="0"/>
    <x v="1"/>
    <x v="0"/>
    <x v="0"/>
    <s v="DK1_Medium"/>
    <x v="0"/>
    <x v="0"/>
    <x v="0"/>
    <s v="GNR_ENG_BGAS_BP_E-41"/>
    <n v="3.3170000000000002"/>
    <n v="3.3170000000000001E-3"/>
  </r>
  <r>
    <x v="0"/>
    <x v="1"/>
    <x v="0"/>
    <x v="0"/>
    <s v="DK1_Medium"/>
    <x v="0"/>
    <x v="0"/>
    <x v="0"/>
    <s v="GNR_ENG_BGAS_BP_E-42"/>
    <n v="0.33"/>
    <n v="3.3E-4"/>
  </r>
  <r>
    <x v="0"/>
    <x v="1"/>
    <x v="0"/>
    <x v="0"/>
    <s v="DK1_Medium"/>
    <x v="2"/>
    <x v="2"/>
    <x v="0"/>
    <s v="GNR_ENG_LIGHTOIL_CND_E-39"/>
    <n v="0.7"/>
    <n v="6.9999999999999999E-4"/>
  </r>
  <r>
    <x v="0"/>
    <x v="1"/>
    <x v="0"/>
    <x v="0"/>
    <s v="DK1_Medium"/>
    <x v="4"/>
    <x v="0"/>
    <x v="0"/>
    <s v="GNR_ENG_NGAS_BP_E-41"/>
    <n v="4.3"/>
    <n v="4.3E-3"/>
  </r>
  <r>
    <x v="0"/>
    <x v="1"/>
    <x v="0"/>
    <x v="0"/>
    <s v="DK1_Medium"/>
    <x v="4"/>
    <x v="0"/>
    <x v="0"/>
    <s v="GNR_ENG_NGAS_BP_E-42"/>
    <n v="6.2"/>
    <n v="6.1999999999999998E-3"/>
  </r>
  <r>
    <x v="0"/>
    <x v="1"/>
    <x v="0"/>
    <x v="0"/>
    <s v="DK1_Medium"/>
    <x v="4"/>
    <x v="0"/>
    <x v="0"/>
    <s v="GNR_ENG_NGAS_BP_E-43"/>
    <n v="1.42"/>
    <n v="1.42E-3"/>
  </r>
  <r>
    <x v="0"/>
    <x v="1"/>
    <x v="0"/>
    <x v="0"/>
    <s v="DK1_Medium"/>
    <x v="4"/>
    <x v="0"/>
    <x v="0"/>
    <s v="GNR_ENG_NGAS_BP_E-44"/>
    <n v="4.68"/>
    <n v="4.6800000000000001E-3"/>
  </r>
  <r>
    <x v="0"/>
    <x v="1"/>
    <x v="0"/>
    <x v="0"/>
    <s v="DK1_NoDH"/>
    <x v="0"/>
    <x v="0"/>
    <x v="0"/>
    <s v="GNR_ENG_BGAS_BP_E-33"/>
    <n v="0.13"/>
    <n v="1.2999999999999999E-4"/>
  </r>
  <r>
    <x v="0"/>
    <x v="1"/>
    <x v="0"/>
    <x v="0"/>
    <s v="DK1_NoDH"/>
    <x v="0"/>
    <x v="0"/>
    <x v="0"/>
    <s v="GNR_ENG_BGAS_BP_E-34"/>
    <n v="0.3"/>
    <n v="2.9999999999999997E-4"/>
  </r>
  <r>
    <x v="0"/>
    <x v="1"/>
    <x v="0"/>
    <x v="0"/>
    <s v="DK1_NoDH"/>
    <x v="0"/>
    <x v="0"/>
    <x v="0"/>
    <s v="GNR_ENG_BGAS_BP_E-35"/>
    <n v="1.4"/>
    <n v="1.4E-3"/>
  </r>
  <r>
    <x v="0"/>
    <x v="1"/>
    <x v="0"/>
    <x v="0"/>
    <s v="DK1_NoDH"/>
    <x v="0"/>
    <x v="0"/>
    <x v="0"/>
    <s v="GNR_ENG_BGAS_BP_E-37"/>
    <n v="1.651"/>
    <n v="1.6509999999999999E-3"/>
  </r>
  <r>
    <x v="0"/>
    <x v="1"/>
    <x v="0"/>
    <x v="0"/>
    <s v="DK1_NoDH"/>
    <x v="0"/>
    <x v="0"/>
    <x v="0"/>
    <s v="GNR_ENG_BGAS_BP_E-38"/>
    <n v="0.19"/>
    <n v="1.9000000000000001E-4"/>
  </r>
  <r>
    <x v="0"/>
    <x v="1"/>
    <x v="0"/>
    <x v="0"/>
    <s v="DK1_NoDH"/>
    <x v="0"/>
    <x v="0"/>
    <x v="0"/>
    <s v="GNR_ENG_BGAS_BP_E-39"/>
    <n v="1.1599999999999999"/>
    <n v="1.16E-3"/>
  </r>
  <r>
    <x v="0"/>
    <x v="1"/>
    <x v="0"/>
    <x v="0"/>
    <s v="DK1_NoDH"/>
    <x v="0"/>
    <x v="0"/>
    <x v="0"/>
    <s v="GNR_ENG_BGAS_BP_E-40"/>
    <n v="2.6"/>
    <n v="2.5999999999999999E-3"/>
  </r>
  <r>
    <x v="0"/>
    <x v="1"/>
    <x v="0"/>
    <x v="0"/>
    <s v="DK1_NoDH"/>
    <x v="0"/>
    <x v="0"/>
    <x v="0"/>
    <s v="GNR_ENG_BGAS_BP_E-42"/>
    <n v="0.59"/>
    <n v="5.9000000000000003E-4"/>
  </r>
  <r>
    <x v="0"/>
    <x v="1"/>
    <x v="0"/>
    <x v="0"/>
    <s v="DK1_NoDH"/>
    <x v="0"/>
    <x v="0"/>
    <x v="0"/>
    <s v="GNR_ENG_BGAS_BP_E-43"/>
    <n v="6"/>
    <n v="6.0000000000000001E-3"/>
  </r>
  <r>
    <x v="0"/>
    <x v="1"/>
    <x v="0"/>
    <x v="0"/>
    <s v="DK1_NoDH"/>
    <x v="0"/>
    <x v="2"/>
    <x v="0"/>
    <s v="GNR_ENG_BGAS_CND_E-36"/>
    <n v="1.4"/>
    <n v="1.4E-3"/>
  </r>
  <r>
    <x v="0"/>
    <x v="1"/>
    <x v="0"/>
    <x v="0"/>
    <s v="DK1_NoDH"/>
    <x v="2"/>
    <x v="2"/>
    <x v="0"/>
    <s v="GNR_ENG_LIGHTOIL_CND_E-34"/>
    <n v="0.5"/>
    <n v="5.0000000000000001E-4"/>
  </r>
  <r>
    <x v="0"/>
    <x v="1"/>
    <x v="0"/>
    <x v="0"/>
    <s v="DK1_NoDH"/>
    <x v="2"/>
    <x v="2"/>
    <x v="0"/>
    <s v="GNR_ENG_LIGHTOIL_CND_E-36"/>
    <n v="0.72"/>
    <n v="7.2000000000000005E-4"/>
  </r>
  <r>
    <x v="0"/>
    <x v="1"/>
    <x v="0"/>
    <x v="0"/>
    <s v="DK1_NoDH"/>
    <x v="2"/>
    <x v="2"/>
    <x v="0"/>
    <s v="GNR_ENG_LIGHTOIL_CND_E-41"/>
    <n v="40.799999999999997"/>
    <n v="4.0800000000000003E-2"/>
  </r>
  <r>
    <x v="0"/>
    <x v="1"/>
    <x v="0"/>
    <x v="0"/>
    <s v="DK1_NoDH"/>
    <x v="2"/>
    <x v="2"/>
    <x v="0"/>
    <s v="GNR_ENG_LIGHTOIL_CND_E-43"/>
    <n v="0.02"/>
    <n v="2.0000000000000002E-5"/>
  </r>
  <r>
    <x v="0"/>
    <x v="1"/>
    <x v="0"/>
    <x v="0"/>
    <s v="DK1_NoDH"/>
    <x v="4"/>
    <x v="0"/>
    <x v="0"/>
    <s v="GNR_ENG_NGAS_BP_E-33"/>
    <n v="1.4999999999999999E-2"/>
    <n v="1.5E-5"/>
  </r>
  <r>
    <x v="0"/>
    <x v="1"/>
    <x v="0"/>
    <x v="0"/>
    <s v="DK1_NoDH"/>
    <x v="4"/>
    <x v="0"/>
    <x v="0"/>
    <s v="GNR_ENG_NGAS_BP_E-38"/>
    <n v="1"/>
    <n v="1E-3"/>
  </r>
  <r>
    <x v="0"/>
    <x v="1"/>
    <x v="0"/>
    <x v="0"/>
    <s v="DK1_NoDH"/>
    <x v="4"/>
    <x v="0"/>
    <x v="0"/>
    <s v="GNR_ENG_NGAS_BP_E-39"/>
    <n v="1"/>
    <n v="1E-3"/>
  </r>
  <r>
    <x v="0"/>
    <x v="1"/>
    <x v="0"/>
    <x v="0"/>
    <s v="DK1_NoDH"/>
    <x v="4"/>
    <x v="0"/>
    <x v="0"/>
    <s v="GNR_ENG_NGAS_BP_E-40"/>
    <n v="0.8"/>
    <n v="8.0000000000000004E-4"/>
  </r>
  <r>
    <x v="0"/>
    <x v="1"/>
    <x v="0"/>
    <x v="0"/>
    <s v="DK1_NoDH"/>
    <x v="4"/>
    <x v="0"/>
    <x v="0"/>
    <s v="GNR_ENG_NGAS_BP_E-41"/>
    <n v="2.87"/>
    <n v="2.8700000000000002E-3"/>
  </r>
  <r>
    <x v="0"/>
    <x v="1"/>
    <x v="0"/>
    <x v="0"/>
    <s v="DK1_NoDH"/>
    <x v="4"/>
    <x v="0"/>
    <x v="0"/>
    <s v="GNR_ENG_NGAS_BP_E-42"/>
    <n v="0.91"/>
    <n v="9.1E-4"/>
  </r>
  <r>
    <x v="0"/>
    <x v="1"/>
    <x v="0"/>
    <x v="0"/>
    <s v="DK1_NoDH"/>
    <x v="4"/>
    <x v="0"/>
    <x v="0"/>
    <s v="GNR_ENG_NGAS_BP_E-43"/>
    <n v="9.141"/>
    <n v="9.1409999999999998E-3"/>
  </r>
  <r>
    <x v="0"/>
    <x v="1"/>
    <x v="0"/>
    <x v="0"/>
    <s v="DK1_NoDH"/>
    <x v="4"/>
    <x v="0"/>
    <x v="0"/>
    <s v="GNR_ENG_NGAS_BP_E-46"/>
    <n v="1.4999999999999999E-2"/>
    <n v="1.5E-5"/>
  </r>
  <r>
    <x v="0"/>
    <x v="1"/>
    <x v="0"/>
    <x v="0"/>
    <s v="DK1_NoDH"/>
    <x v="4"/>
    <x v="0"/>
    <x v="0"/>
    <s v="GNR_GT_NGAS_BP_E-28"/>
    <n v="19.600000000000001"/>
    <n v="1.9599999999999999E-2"/>
  </r>
  <r>
    <x v="0"/>
    <x v="1"/>
    <x v="0"/>
    <x v="0"/>
    <s v="DK1_NoDH"/>
    <x v="4"/>
    <x v="0"/>
    <x v="0"/>
    <s v="GNR_GT_NGAS_BP_E-36"/>
    <n v="4"/>
    <n v="4.0000000000000001E-3"/>
  </r>
  <r>
    <x v="0"/>
    <x v="1"/>
    <x v="0"/>
    <x v="0"/>
    <s v="DK1_NoDH"/>
    <x v="4"/>
    <x v="2"/>
    <x v="0"/>
    <s v="GNR_ENG_NGAS_CND_E-41"/>
    <n v="40.799999999999997"/>
    <n v="4.0800000000000003E-2"/>
  </r>
  <r>
    <x v="0"/>
    <x v="1"/>
    <x v="0"/>
    <x v="0"/>
    <s v="DK1_NoDH"/>
    <x v="4"/>
    <x v="2"/>
    <x v="0"/>
    <s v="GNR_ENG_NGAS_CND_E-46"/>
    <n v="0.64"/>
    <n v="6.4000000000000005E-4"/>
  </r>
  <r>
    <x v="0"/>
    <x v="1"/>
    <x v="0"/>
    <x v="0"/>
    <s v="DK1_NoDH"/>
    <x v="8"/>
    <x v="3"/>
    <x v="0"/>
    <s v="GNR_PV_SUN"/>
    <n v="518.31289999974297"/>
    <n v="0.51831289999974295"/>
  </r>
  <r>
    <x v="0"/>
    <x v="1"/>
    <x v="0"/>
    <x v="0"/>
    <s v="DK1_NoDH"/>
    <x v="9"/>
    <x v="4"/>
    <x v="0"/>
    <s v="GNR_ROR_WTR"/>
    <n v="0.01"/>
    <n v="1.0000000000000001E-5"/>
  </r>
  <r>
    <x v="0"/>
    <x v="1"/>
    <x v="0"/>
    <x v="0"/>
    <s v="DK1_NoDH"/>
    <x v="10"/>
    <x v="5"/>
    <x v="1"/>
    <s v="GNR_WT_WIND_ON_LS_Y-2020"/>
    <n v="3207.8354999998901"/>
    <n v="3.2078354999998901"/>
  </r>
  <r>
    <x v="0"/>
    <x v="1"/>
    <x v="0"/>
    <x v="0"/>
    <s v="DK1_NoDH"/>
    <x v="10"/>
    <x v="5"/>
    <x v="1"/>
    <s v="GNR_WT_WIND_ON_LS_Y-2030"/>
    <n v="1801.2725000001101"/>
    <n v="1.80127250000011"/>
  </r>
  <r>
    <x v="0"/>
    <x v="1"/>
    <x v="0"/>
    <x v="0"/>
    <s v="DK1_NoDH"/>
    <x v="10"/>
    <x v="5"/>
    <x v="0"/>
    <s v="GNR_WT_WIND_ONS"/>
    <n v="1470.8920000000001"/>
    <n v="1.4708920000000001"/>
  </r>
  <r>
    <x v="0"/>
    <x v="1"/>
    <x v="0"/>
    <x v="0"/>
    <s v="DK1_NoDH"/>
    <x v="6"/>
    <x v="1"/>
    <x v="0"/>
    <s v="GNR_ST_WOODCHI_EXT_E-30"/>
    <n v="92"/>
    <n v="9.1999999999999998E-2"/>
  </r>
  <r>
    <x v="0"/>
    <x v="1"/>
    <x v="0"/>
    <x v="0"/>
    <s v="DK1_Offshore"/>
    <x v="10"/>
    <x v="5"/>
    <x v="0"/>
    <s v="GNR_WT_WIND_OFF"/>
    <n v="1393.9"/>
    <n v="1.3938999999999999"/>
  </r>
  <r>
    <x v="0"/>
    <x v="1"/>
    <x v="0"/>
    <x v="0"/>
    <s v="DK1_Rural"/>
    <x v="0"/>
    <x v="0"/>
    <x v="0"/>
    <s v="GNR_ENG_BGAS_BP_E-30"/>
    <n v="6"/>
    <n v="6.0000000000000001E-3"/>
  </r>
  <r>
    <x v="0"/>
    <x v="1"/>
    <x v="0"/>
    <x v="0"/>
    <s v="DK1_Rural"/>
    <x v="0"/>
    <x v="0"/>
    <x v="0"/>
    <s v="GNR_ENG_BGAS_BP_E-37"/>
    <n v="1.7549999999999999"/>
    <n v="1.755E-3"/>
  </r>
  <r>
    <x v="0"/>
    <x v="1"/>
    <x v="0"/>
    <x v="0"/>
    <s v="DK1_Rural"/>
    <x v="0"/>
    <x v="0"/>
    <x v="0"/>
    <s v="GNR_ENG_BGAS_BP_E-38"/>
    <n v="0.8"/>
    <n v="8.0000000000000004E-4"/>
  </r>
  <r>
    <x v="0"/>
    <x v="1"/>
    <x v="0"/>
    <x v="0"/>
    <s v="DK1_Rural"/>
    <x v="0"/>
    <x v="0"/>
    <x v="0"/>
    <s v="GNR_ENG_BGAS_BP_E-39"/>
    <n v="0.62"/>
    <n v="6.2E-4"/>
  </r>
  <r>
    <x v="0"/>
    <x v="1"/>
    <x v="0"/>
    <x v="0"/>
    <s v="DK1_Rural"/>
    <x v="0"/>
    <x v="0"/>
    <x v="0"/>
    <s v="GNR_ENG_BGAS_BP_E-40"/>
    <n v="6.34"/>
    <n v="6.3400000000000001E-3"/>
  </r>
  <r>
    <x v="0"/>
    <x v="1"/>
    <x v="0"/>
    <x v="0"/>
    <s v="DK1_Rural"/>
    <x v="0"/>
    <x v="0"/>
    <x v="0"/>
    <s v="GNR_ENG_BGAS_BP_E-41"/>
    <n v="1.18"/>
    <n v="1.1800000000000001E-3"/>
  </r>
  <r>
    <x v="0"/>
    <x v="1"/>
    <x v="0"/>
    <x v="0"/>
    <s v="DK1_Rural"/>
    <x v="0"/>
    <x v="0"/>
    <x v="0"/>
    <s v="GNR_ENG_BGAS_BP_E-42"/>
    <n v="6.68"/>
    <n v="6.6800000000000002E-3"/>
  </r>
  <r>
    <x v="0"/>
    <x v="1"/>
    <x v="0"/>
    <x v="0"/>
    <s v="DK1_Rural"/>
    <x v="0"/>
    <x v="0"/>
    <x v="0"/>
    <s v="GNR_ENG_BGAS_BP_E-43"/>
    <n v="5.14"/>
    <n v="5.1399999999999996E-3"/>
  </r>
  <r>
    <x v="0"/>
    <x v="1"/>
    <x v="0"/>
    <x v="0"/>
    <s v="DK1_Rural"/>
    <x v="2"/>
    <x v="0"/>
    <x v="0"/>
    <s v="GNR_ENG_LIGHTOIL_BP_E-37"/>
    <n v="16"/>
    <n v="1.6E-2"/>
  </r>
  <r>
    <x v="0"/>
    <x v="1"/>
    <x v="0"/>
    <x v="0"/>
    <s v="DK1_Rural"/>
    <x v="2"/>
    <x v="2"/>
    <x v="0"/>
    <s v="GNR_ENG_LIGHTOIL_CND_E-33"/>
    <n v="0.45"/>
    <n v="4.4999999999999999E-4"/>
  </r>
  <r>
    <x v="0"/>
    <x v="1"/>
    <x v="0"/>
    <x v="0"/>
    <s v="DK1_Rural"/>
    <x v="2"/>
    <x v="2"/>
    <x v="0"/>
    <s v="GNR_ENG_LIGHTOIL_CND_E-42"/>
    <n v="0.19"/>
    <n v="1.9000000000000001E-4"/>
  </r>
  <r>
    <x v="0"/>
    <x v="1"/>
    <x v="0"/>
    <x v="0"/>
    <s v="DK1_Rural"/>
    <x v="2"/>
    <x v="2"/>
    <x v="0"/>
    <s v="GNR_ENG_LIGHTOIL_CND_E-43"/>
    <n v="0.76"/>
    <n v="7.6000000000000004E-4"/>
  </r>
  <r>
    <x v="0"/>
    <x v="1"/>
    <x v="0"/>
    <x v="0"/>
    <s v="DK1_Rural"/>
    <x v="4"/>
    <x v="0"/>
    <x v="0"/>
    <s v="GNR_ENG_NGAS_BP_E-37"/>
    <n v="7.17"/>
    <n v="7.1700000000000002E-3"/>
  </r>
  <r>
    <x v="0"/>
    <x v="1"/>
    <x v="0"/>
    <x v="0"/>
    <s v="DK1_Rural"/>
    <x v="4"/>
    <x v="0"/>
    <x v="0"/>
    <s v="GNR_ENG_NGAS_BP_E-38"/>
    <n v="3"/>
    <n v="3.0000000000000001E-3"/>
  </r>
  <r>
    <x v="0"/>
    <x v="1"/>
    <x v="0"/>
    <x v="0"/>
    <s v="DK1_Rural"/>
    <x v="4"/>
    <x v="0"/>
    <x v="0"/>
    <s v="GNR_ENG_NGAS_BP_E-39"/>
    <n v="2"/>
    <n v="2E-3"/>
  </r>
  <r>
    <x v="0"/>
    <x v="1"/>
    <x v="0"/>
    <x v="0"/>
    <s v="DK1_Rural"/>
    <x v="4"/>
    <x v="0"/>
    <x v="0"/>
    <s v="GNR_ENG_NGAS_BP_E-40"/>
    <n v="4.62"/>
    <n v="4.62E-3"/>
  </r>
  <r>
    <x v="0"/>
    <x v="1"/>
    <x v="0"/>
    <x v="0"/>
    <s v="DK1_Rural"/>
    <x v="4"/>
    <x v="0"/>
    <x v="0"/>
    <s v="GNR_ENG_NGAS_BP_E-41"/>
    <n v="14.65"/>
    <n v="1.465E-2"/>
  </r>
  <r>
    <x v="0"/>
    <x v="1"/>
    <x v="0"/>
    <x v="0"/>
    <s v="DK1_Rural"/>
    <x v="4"/>
    <x v="0"/>
    <x v="0"/>
    <s v="GNR_ENG_NGAS_BP_E-42"/>
    <n v="33.902000000000001"/>
    <n v="3.3902000000000002E-2"/>
  </r>
  <r>
    <x v="0"/>
    <x v="1"/>
    <x v="0"/>
    <x v="0"/>
    <s v="DK1_Rural"/>
    <x v="4"/>
    <x v="0"/>
    <x v="0"/>
    <s v="GNR_ENG_NGAS_BP_E-43"/>
    <n v="15.832000000000001"/>
    <n v="1.5831999999999999E-2"/>
  </r>
  <r>
    <x v="0"/>
    <x v="1"/>
    <x v="0"/>
    <x v="0"/>
    <s v="DK1_Rural"/>
    <x v="4"/>
    <x v="0"/>
    <x v="0"/>
    <s v="GNR_ENG_NGAS_BP_E-44"/>
    <n v="13.16"/>
    <n v="1.316E-2"/>
  </r>
  <r>
    <x v="0"/>
    <x v="1"/>
    <x v="0"/>
    <x v="0"/>
    <s v="DK1_Rural"/>
    <x v="4"/>
    <x v="0"/>
    <x v="0"/>
    <s v="GNR_ENG_NGAS_BP_E-45"/>
    <n v="5.0999999999999996"/>
    <n v="5.1000000000000004E-3"/>
  </r>
  <r>
    <x v="0"/>
    <x v="1"/>
    <x v="0"/>
    <x v="0"/>
    <s v="DK1_Rural"/>
    <x v="4"/>
    <x v="0"/>
    <x v="0"/>
    <s v="GNR_ENG_NGAS_BP_E-46"/>
    <n v="1.82"/>
    <n v="1.82E-3"/>
  </r>
  <r>
    <x v="0"/>
    <x v="1"/>
    <x v="0"/>
    <x v="0"/>
    <s v="DK1_Rural"/>
    <x v="6"/>
    <x v="0"/>
    <x v="0"/>
    <s v="GNR_ST_WOODCHI_BP_E-17"/>
    <n v="0.75"/>
    <n v="7.5000000000000002E-4"/>
  </r>
  <r>
    <x v="0"/>
    <x v="1"/>
    <x v="0"/>
    <x v="0"/>
    <s v="DK1_Small"/>
    <x v="4"/>
    <x v="0"/>
    <x v="0"/>
    <s v="GNR_ENG_NGAS_BP_E-38"/>
    <n v="1.1299999999999999"/>
    <n v="1.1299999999999999E-3"/>
  </r>
  <r>
    <x v="0"/>
    <x v="1"/>
    <x v="0"/>
    <x v="1"/>
    <s v="DK2_Large"/>
    <x v="0"/>
    <x v="0"/>
    <x v="0"/>
    <s v="GNR_ENG_BGAS_BP_E-42"/>
    <n v="3.0470000000000002"/>
    <n v="3.0469999999999998E-3"/>
  </r>
  <r>
    <x v="0"/>
    <x v="1"/>
    <x v="0"/>
    <x v="1"/>
    <s v="DK2_Large"/>
    <x v="1"/>
    <x v="1"/>
    <x v="0"/>
    <s v="GNR_ST_COAL_EXT_E-42"/>
    <n v="250"/>
    <n v="0.25"/>
  </r>
  <r>
    <x v="0"/>
    <x v="1"/>
    <x v="0"/>
    <x v="1"/>
    <s v="DK2_Large"/>
    <x v="2"/>
    <x v="2"/>
    <x v="0"/>
    <s v="GNR_ENG_LIGHTOIL_CND_E-40"/>
    <n v="1.25"/>
    <n v="1.25E-3"/>
  </r>
  <r>
    <x v="0"/>
    <x v="1"/>
    <x v="0"/>
    <x v="1"/>
    <s v="DK2_Large"/>
    <x v="2"/>
    <x v="2"/>
    <x v="0"/>
    <s v="GNR_ENG_LIGHTOIL_CND_E-43"/>
    <n v="1.3"/>
    <n v="1.2999999999999999E-3"/>
  </r>
  <r>
    <x v="0"/>
    <x v="1"/>
    <x v="0"/>
    <x v="1"/>
    <s v="DK2_Large"/>
    <x v="3"/>
    <x v="0"/>
    <x v="1"/>
    <s v="GNR_ST_MSW_BP_E-23_LS-220-MW-FEED_Y-2020"/>
    <n v="130.855267500596"/>
    <n v="0.13085526750059601"/>
  </r>
  <r>
    <x v="0"/>
    <x v="1"/>
    <x v="0"/>
    <x v="1"/>
    <s v="DK2_Large"/>
    <x v="3"/>
    <x v="0"/>
    <x v="1"/>
    <s v="GNR_ST_MSW_BP_E-24_LS-220-MW-FEED_Y-2030"/>
    <n v="128.07155419129199"/>
    <n v="0.12807155419129199"/>
  </r>
  <r>
    <x v="0"/>
    <x v="1"/>
    <x v="0"/>
    <x v="1"/>
    <s v="DK2_Large"/>
    <x v="3"/>
    <x v="0"/>
    <x v="0"/>
    <s v="GNR_ST_MSW_BP_E-27"/>
    <n v="19.399999999999999"/>
    <n v="1.9400000000000001E-2"/>
  </r>
  <r>
    <x v="0"/>
    <x v="1"/>
    <x v="0"/>
    <x v="1"/>
    <s v="DK2_Large"/>
    <x v="6"/>
    <x v="0"/>
    <x v="1"/>
    <s v="GNR_ST_WOODCHI_BP_E-29_LS-600-MW-FEED_Y-2030"/>
    <n v="33.086696537759899"/>
    <n v="3.3086696537759898E-2"/>
  </r>
  <r>
    <x v="0"/>
    <x v="1"/>
    <x v="0"/>
    <x v="1"/>
    <s v="DK2_MedSmall"/>
    <x v="0"/>
    <x v="0"/>
    <x v="0"/>
    <s v="GNR_ENG_BGAS_BP_E-38"/>
    <n v="0.25"/>
    <n v="2.5000000000000001E-4"/>
  </r>
  <r>
    <x v="0"/>
    <x v="1"/>
    <x v="0"/>
    <x v="1"/>
    <s v="DK2_Medium"/>
    <x v="3"/>
    <x v="0"/>
    <x v="0"/>
    <s v="GNR_ST_MSW_BP_E-23"/>
    <n v="8"/>
    <n v="8.0000000000000002E-3"/>
  </r>
  <r>
    <x v="0"/>
    <x v="1"/>
    <x v="0"/>
    <x v="1"/>
    <s v="DK2_Medium"/>
    <x v="4"/>
    <x v="0"/>
    <x v="0"/>
    <s v="GNR_ENG_NGAS_BP_E-35"/>
    <n v="0.97"/>
    <n v="9.7000000000000005E-4"/>
  </r>
  <r>
    <x v="0"/>
    <x v="1"/>
    <x v="0"/>
    <x v="1"/>
    <s v="DK2_Medium"/>
    <x v="4"/>
    <x v="0"/>
    <x v="0"/>
    <s v="GNR_ENG_NGAS_BP_E-42"/>
    <n v="2"/>
    <n v="2E-3"/>
  </r>
  <r>
    <x v="0"/>
    <x v="1"/>
    <x v="0"/>
    <x v="1"/>
    <s v="DK2_Medium"/>
    <x v="6"/>
    <x v="0"/>
    <x v="0"/>
    <s v="GNR_ST_WOODCHI_BP_E-27"/>
    <n v="0.33"/>
    <n v="3.3E-4"/>
  </r>
  <r>
    <x v="0"/>
    <x v="1"/>
    <x v="0"/>
    <x v="1"/>
    <s v="DK2_NoDH"/>
    <x v="0"/>
    <x v="0"/>
    <x v="0"/>
    <s v="GNR_ENG_BGAS_BP_E-33"/>
    <n v="0.23"/>
    <n v="2.3000000000000001E-4"/>
  </r>
  <r>
    <x v="0"/>
    <x v="1"/>
    <x v="0"/>
    <x v="1"/>
    <s v="DK2_NoDH"/>
    <x v="0"/>
    <x v="0"/>
    <x v="0"/>
    <s v="GNR_ENG_BGAS_BP_E-34"/>
    <n v="0.1"/>
    <n v="1E-4"/>
  </r>
  <r>
    <x v="0"/>
    <x v="1"/>
    <x v="0"/>
    <x v="1"/>
    <s v="DK2_NoDH"/>
    <x v="0"/>
    <x v="0"/>
    <x v="0"/>
    <s v="GNR_ENG_BGAS_BP_E-35"/>
    <n v="0.22"/>
    <n v="2.2000000000000001E-4"/>
  </r>
  <r>
    <x v="0"/>
    <x v="1"/>
    <x v="0"/>
    <x v="1"/>
    <s v="DK2_NoDH"/>
    <x v="0"/>
    <x v="0"/>
    <x v="0"/>
    <s v="GNR_ENG_BGAS_BP_E-36"/>
    <n v="6.3E-2"/>
    <n v="6.3E-5"/>
  </r>
  <r>
    <x v="0"/>
    <x v="1"/>
    <x v="0"/>
    <x v="1"/>
    <s v="DK2_NoDH"/>
    <x v="0"/>
    <x v="0"/>
    <x v="0"/>
    <s v="GNR_ENG_BGAS_BP_E-37"/>
    <n v="0.1"/>
    <n v="1E-4"/>
  </r>
  <r>
    <x v="0"/>
    <x v="1"/>
    <x v="0"/>
    <x v="1"/>
    <s v="DK2_NoDH"/>
    <x v="0"/>
    <x v="0"/>
    <x v="0"/>
    <s v="GNR_ENG_BGAS_BP_E-38"/>
    <n v="0.36299999999999999"/>
    <n v="3.6299999999999999E-4"/>
  </r>
  <r>
    <x v="0"/>
    <x v="1"/>
    <x v="0"/>
    <x v="1"/>
    <s v="DK2_NoDH"/>
    <x v="0"/>
    <x v="0"/>
    <x v="0"/>
    <s v="GNR_ENG_BGAS_BP_E-39"/>
    <n v="0.19"/>
    <n v="1.9000000000000001E-4"/>
  </r>
  <r>
    <x v="0"/>
    <x v="1"/>
    <x v="0"/>
    <x v="1"/>
    <s v="DK2_NoDH"/>
    <x v="0"/>
    <x v="0"/>
    <x v="0"/>
    <s v="GNR_ENG_BGAS_BP_E-40"/>
    <n v="0.04"/>
    <n v="4.0000000000000003E-5"/>
  </r>
  <r>
    <x v="0"/>
    <x v="1"/>
    <x v="0"/>
    <x v="1"/>
    <s v="DK2_NoDH"/>
    <x v="0"/>
    <x v="0"/>
    <x v="0"/>
    <s v="GNR_ENG_BGAS_BP_E-42"/>
    <n v="4.4000000000000004"/>
    <n v="4.4000000000000003E-3"/>
  </r>
  <r>
    <x v="0"/>
    <x v="1"/>
    <x v="0"/>
    <x v="1"/>
    <s v="DK2_NoDH"/>
    <x v="0"/>
    <x v="2"/>
    <x v="0"/>
    <s v="GNR_ENG_BGAS_CND_E-32"/>
    <n v="0.13"/>
    <n v="1.2999999999999999E-4"/>
  </r>
  <r>
    <x v="0"/>
    <x v="1"/>
    <x v="0"/>
    <x v="1"/>
    <s v="DK2_NoDH"/>
    <x v="2"/>
    <x v="0"/>
    <x v="0"/>
    <s v="GNR_ENG_LIGHTOIL_BP_E-37"/>
    <n v="16"/>
    <n v="1.6E-2"/>
  </r>
  <r>
    <x v="0"/>
    <x v="1"/>
    <x v="0"/>
    <x v="1"/>
    <s v="DK2_NoDH"/>
    <x v="2"/>
    <x v="0"/>
    <x v="0"/>
    <s v="GNR_ENG_LIGHTOIL_BP_E-39"/>
    <n v="7.8E-2"/>
    <n v="7.7999999999999999E-5"/>
  </r>
  <r>
    <x v="0"/>
    <x v="1"/>
    <x v="0"/>
    <x v="1"/>
    <s v="DK2_NoDH"/>
    <x v="2"/>
    <x v="2"/>
    <x v="0"/>
    <s v="GNR_ENG_LIGHTOIL_CND_E-37"/>
    <n v="20"/>
    <n v="0.02"/>
  </r>
  <r>
    <x v="0"/>
    <x v="1"/>
    <x v="0"/>
    <x v="1"/>
    <s v="DK2_NoDH"/>
    <x v="4"/>
    <x v="0"/>
    <x v="0"/>
    <s v="GNR_ENG_NGAS_BP_E-36"/>
    <n v="0.1"/>
    <n v="1E-4"/>
  </r>
  <r>
    <x v="0"/>
    <x v="1"/>
    <x v="0"/>
    <x v="1"/>
    <s v="DK2_NoDH"/>
    <x v="4"/>
    <x v="0"/>
    <x v="0"/>
    <s v="GNR_ENG_NGAS_BP_E-39"/>
    <n v="6.06"/>
    <n v="6.0600000000000003E-3"/>
  </r>
  <r>
    <x v="0"/>
    <x v="1"/>
    <x v="0"/>
    <x v="1"/>
    <s v="DK2_NoDH"/>
    <x v="4"/>
    <x v="0"/>
    <x v="0"/>
    <s v="GNR_ENG_NGAS_BP_E-41"/>
    <n v="1.1000000000000001"/>
    <n v="1.1000000000000001E-3"/>
  </r>
  <r>
    <x v="0"/>
    <x v="1"/>
    <x v="0"/>
    <x v="1"/>
    <s v="DK2_NoDH"/>
    <x v="4"/>
    <x v="0"/>
    <x v="0"/>
    <s v="GNR_ENG_NGAS_BP_E-46"/>
    <n v="1.3"/>
    <n v="1.2999999999999999E-3"/>
  </r>
  <r>
    <x v="0"/>
    <x v="1"/>
    <x v="0"/>
    <x v="1"/>
    <s v="DK2_NoDH"/>
    <x v="8"/>
    <x v="3"/>
    <x v="0"/>
    <s v="GNR_PV_SUN"/>
    <n v="264.56125599999598"/>
    <n v="0.26456125599999603"/>
  </r>
  <r>
    <x v="0"/>
    <x v="1"/>
    <x v="0"/>
    <x v="1"/>
    <s v="DK2_NoDH"/>
    <x v="9"/>
    <x v="4"/>
    <x v="0"/>
    <s v="GNR_ROR_WTR"/>
    <n v="1.4999999999999999E-2"/>
    <n v="1.5E-5"/>
  </r>
  <r>
    <x v="0"/>
    <x v="1"/>
    <x v="0"/>
    <x v="1"/>
    <s v="DK2_NoDH"/>
    <x v="10"/>
    <x v="5"/>
    <x v="1"/>
    <s v="GNR_WT_WIND_ON_LS_Y-2020"/>
    <n v="865.737500000002"/>
    <n v="0.86573750000000205"/>
  </r>
  <r>
    <x v="0"/>
    <x v="1"/>
    <x v="0"/>
    <x v="1"/>
    <s v="DK2_NoDH"/>
    <x v="10"/>
    <x v="5"/>
    <x v="1"/>
    <s v="GNR_WT_WIND_ON_LS_Y-2030"/>
    <n v="373.55149999999901"/>
    <n v="0.37355149999999898"/>
  </r>
  <r>
    <x v="0"/>
    <x v="1"/>
    <x v="0"/>
    <x v="1"/>
    <s v="DK2_NoDH"/>
    <x v="10"/>
    <x v="5"/>
    <x v="0"/>
    <s v="GNR_WT_WIND_ONS"/>
    <n v="280.71099999999899"/>
    <n v="0.28071099999999899"/>
  </r>
  <r>
    <x v="0"/>
    <x v="1"/>
    <x v="0"/>
    <x v="1"/>
    <s v="DK2_Offshore"/>
    <x v="10"/>
    <x v="5"/>
    <x v="1"/>
    <s v="GNR_WT_WIND_OFF_L-NS_Y-2030"/>
    <n v="962.82267009860698"/>
    <n v="0.962822670098607"/>
  </r>
  <r>
    <x v="0"/>
    <x v="1"/>
    <x v="0"/>
    <x v="1"/>
    <s v="DK2_Offshore"/>
    <x v="10"/>
    <x v="5"/>
    <x v="0"/>
    <s v="GNR_WT_WIND_OFF"/>
    <n v="838.8"/>
    <n v="0.83879999999999999"/>
  </r>
  <r>
    <x v="0"/>
    <x v="1"/>
    <x v="0"/>
    <x v="1"/>
    <s v="DK2_Rural"/>
    <x v="0"/>
    <x v="0"/>
    <x v="0"/>
    <s v="GNR_ENG_BGAS_BP_E-40"/>
    <n v="0.53"/>
    <n v="5.2999999999999998E-4"/>
  </r>
  <r>
    <x v="0"/>
    <x v="1"/>
    <x v="0"/>
    <x v="1"/>
    <s v="DK2_Rural"/>
    <x v="0"/>
    <x v="0"/>
    <x v="0"/>
    <s v="GNR_ENG_BGAS_BP_E-41"/>
    <n v="2"/>
    <n v="2E-3"/>
  </r>
  <r>
    <x v="0"/>
    <x v="1"/>
    <x v="0"/>
    <x v="1"/>
    <s v="DK2_Rural"/>
    <x v="0"/>
    <x v="0"/>
    <x v="0"/>
    <s v="GNR_ENG_BGAS_BP_E-42"/>
    <n v="5.734"/>
    <n v="5.7340000000000004E-3"/>
  </r>
  <r>
    <x v="0"/>
    <x v="1"/>
    <x v="0"/>
    <x v="1"/>
    <s v="DK2_Rural"/>
    <x v="1"/>
    <x v="0"/>
    <x v="0"/>
    <s v="GNR_ST_COAL_BP_E-35"/>
    <n v="37"/>
    <n v="3.6999999999999998E-2"/>
  </r>
  <r>
    <x v="0"/>
    <x v="1"/>
    <x v="0"/>
    <x v="1"/>
    <s v="DK2_Rural"/>
    <x v="7"/>
    <x v="2"/>
    <x v="0"/>
    <s v="GNR_ENG_FUELOIL_CND_E-42"/>
    <n v="0.2"/>
    <n v="2.0000000000000001E-4"/>
  </r>
  <r>
    <x v="0"/>
    <x v="1"/>
    <x v="0"/>
    <x v="1"/>
    <s v="DK2_Rural"/>
    <x v="2"/>
    <x v="0"/>
    <x v="0"/>
    <s v="GNR_ENG_LIGHTOIL_BP_E-43"/>
    <n v="0.13900000000000001"/>
    <n v="1.3899999999999999E-4"/>
  </r>
  <r>
    <x v="0"/>
    <x v="1"/>
    <x v="0"/>
    <x v="1"/>
    <s v="DK2_Rural"/>
    <x v="2"/>
    <x v="2"/>
    <x v="0"/>
    <s v="GNR_ENG_LIGHTOIL_CND_E-37"/>
    <n v="15"/>
    <n v="1.4999999999999999E-2"/>
  </r>
  <r>
    <x v="0"/>
    <x v="1"/>
    <x v="0"/>
    <x v="1"/>
    <s v="DK2_Rural"/>
    <x v="2"/>
    <x v="2"/>
    <x v="0"/>
    <s v="GNR_ENG_LIGHTOIL_CND_E-41"/>
    <n v="0.28000000000000003"/>
    <n v="2.7999999999999998E-4"/>
  </r>
  <r>
    <x v="0"/>
    <x v="1"/>
    <x v="0"/>
    <x v="1"/>
    <s v="DK2_Rural"/>
    <x v="4"/>
    <x v="0"/>
    <x v="0"/>
    <s v="GNR_ENG_NGAS_BP_E-36"/>
    <n v="0.28499999999999998"/>
    <n v="2.8499999999999999E-4"/>
  </r>
  <r>
    <x v="0"/>
    <x v="1"/>
    <x v="0"/>
    <x v="1"/>
    <s v="DK2_Rural"/>
    <x v="4"/>
    <x v="0"/>
    <x v="0"/>
    <s v="GNR_ENG_NGAS_BP_E-38"/>
    <n v="0.38500000000000001"/>
    <n v="3.8499999999999998E-4"/>
  </r>
  <r>
    <x v="0"/>
    <x v="1"/>
    <x v="0"/>
    <x v="1"/>
    <s v="DK2_Rural"/>
    <x v="4"/>
    <x v="0"/>
    <x v="0"/>
    <s v="GNR_ENG_NGAS_BP_E-40"/>
    <n v="8.5"/>
    <n v="8.5000000000000006E-3"/>
  </r>
  <r>
    <x v="0"/>
    <x v="1"/>
    <x v="0"/>
    <x v="1"/>
    <s v="DK2_Rural"/>
    <x v="4"/>
    <x v="0"/>
    <x v="0"/>
    <s v="GNR_ENG_NGAS_BP_E-45"/>
    <n v="0.5"/>
    <n v="5.0000000000000001E-4"/>
  </r>
  <r>
    <x v="0"/>
    <x v="1"/>
    <x v="1"/>
    <x v="2"/>
    <s v="EE_A"/>
    <x v="19"/>
    <x v="7"/>
    <x v="1"/>
    <s v="GNR_ES_ELEC_BAT-LITHIO_E-97_Y-30-50"/>
    <n v="8489.1415164657192"/>
    <n v="8.48914151646572"/>
  </r>
  <r>
    <x v="0"/>
    <x v="1"/>
    <x v="1"/>
    <x v="2"/>
    <s v="EE_A"/>
    <x v="8"/>
    <x v="3"/>
    <x v="1"/>
    <s v="GNR_PV_SUN_LS-4-MW_Y-2020"/>
    <n v="985.91812007376802"/>
    <n v="0.985918120073768"/>
  </r>
  <r>
    <x v="0"/>
    <x v="1"/>
    <x v="1"/>
    <x v="2"/>
    <s v="EE_A"/>
    <x v="8"/>
    <x v="3"/>
    <x v="1"/>
    <s v="GNR_PV_SUN_LS-4-MW_Y-2030"/>
    <n v="74452.306233846102"/>
    <n v="74.452306233846102"/>
  </r>
  <r>
    <x v="0"/>
    <x v="1"/>
    <x v="1"/>
    <x v="2"/>
    <s v="EE_A"/>
    <x v="10"/>
    <x v="5"/>
    <x v="1"/>
    <s v="GNR_WT_WIND_ON_LS_Y-2020"/>
    <n v="5526.4717541632499"/>
    <n v="5.52647175416325"/>
  </r>
  <r>
    <x v="0"/>
    <x v="1"/>
    <x v="1"/>
    <x v="2"/>
    <s v="EE_Enefit"/>
    <x v="12"/>
    <x v="2"/>
    <x v="0"/>
    <s v="ENEFIT_ST_RETORT-GAS_CND"/>
    <n v="35"/>
    <n v="3.5000000000000003E-2"/>
  </r>
  <r>
    <x v="0"/>
    <x v="1"/>
    <x v="1"/>
    <x v="2"/>
    <s v="EE_Industry"/>
    <x v="0"/>
    <x v="1"/>
    <x v="0"/>
    <s v="GNR_ST_BGAS_EXT_E-38"/>
    <n v="0.1"/>
    <n v="1E-4"/>
  </r>
  <r>
    <x v="0"/>
    <x v="1"/>
    <x v="1"/>
    <x v="2"/>
    <s v="EE_Industry"/>
    <x v="12"/>
    <x v="1"/>
    <x v="0"/>
    <s v="GNR_ENG_RETORT-GAS_E-44"/>
    <n v="95"/>
    <n v="9.5000000000000001E-2"/>
  </r>
  <r>
    <x v="0"/>
    <x v="1"/>
    <x v="1"/>
    <x v="2"/>
    <s v="EE_Industry"/>
    <x v="13"/>
    <x v="0"/>
    <x v="0"/>
    <s v="IMAVERE_ST_WOOD_BP"/>
    <n v="10"/>
    <n v="0.01"/>
  </r>
  <r>
    <x v="0"/>
    <x v="1"/>
    <x v="1"/>
    <x v="2"/>
    <s v="EE_Industry"/>
    <x v="13"/>
    <x v="0"/>
    <x v="0"/>
    <s v="OSULA_ST_WOOD_BP"/>
    <n v="10"/>
    <n v="0.01"/>
  </r>
  <r>
    <x v="0"/>
    <x v="1"/>
    <x v="1"/>
    <x v="2"/>
    <s v="EE_Industry"/>
    <x v="14"/>
    <x v="0"/>
    <x v="0"/>
    <s v="GNR_ST_WOODWST_BP_E-53"/>
    <n v="13"/>
    <n v="1.2999999999999999E-2"/>
  </r>
  <r>
    <x v="0"/>
    <x v="1"/>
    <x v="1"/>
    <x v="2"/>
    <s v="EE_Kohtla_Jarve"/>
    <x v="4"/>
    <x v="1"/>
    <x v="0"/>
    <s v="GNR_ENG_NGAS_EXT_E-44"/>
    <n v="16"/>
    <n v="1.6E-2"/>
  </r>
  <r>
    <x v="0"/>
    <x v="1"/>
    <x v="1"/>
    <x v="2"/>
    <s v="EE_Narva"/>
    <x v="15"/>
    <x v="2"/>
    <x v="0"/>
    <s v="AUVERE_ST_SHALE_CND"/>
    <n v="274"/>
    <n v="0.27400000000000002"/>
  </r>
  <r>
    <x v="0"/>
    <x v="1"/>
    <x v="1"/>
    <x v="2"/>
    <s v="EE_Narva"/>
    <x v="15"/>
    <x v="2"/>
    <x v="0"/>
    <s v="NARVA-3_ST_SHALE_CND"/>
    <n v="164"/>
    <n v="0.16400000000000001"/>
  </r>
  <r>
    <x v="0"/>
    <x v="1"/>
    <x v="1"/>
    <x v="2"/>
    <s v="EE_Narva"/>
    <x v="15"/>
    <x v="2"/>
    <x v="0"/>
    <s v="NARVA-4_ST_SHALE_CND"/>
    <n v="164"/>
    <n v="0.16400000000000001"/>
  </r>
  <r>
    <x v="0"/>
    <x v="1"/>
    <x v="1"/>
    <x v="2"/>
    <s v="EE_Narva"/>
    <x v="15"/>
    <x v="2"/>
    <x v="0"/>
    <s v="NARVA-5_ST_SHALE_CND"/>
    <n v="173"/>
    <n v="0.17299999999999999"/>
  </r>
  <r>
    <x v="0"/>
    <x v="1"/>
    <x v="1"/>
    <x v="2"/>
    <s v="EE_Narva"/>
    <x v="15"/>
    <x v="2"/>
    <x v="0"/>
    <s v="NARVA-6_ST_SHALE_CND"/>
    <n v="173"/>
    <n v="0.17299999999999999"/>
  </r>
  <r>
    <x v="0"/>
    <x v="1"/>
    <x v="1"/>
    <x v="2"/>
    <s v="EE_Narva"/>
    <x v="15"/>
    <x v="2"/>
    <x v="0"/>
    <s v="NARVA-8_ST_SHALE_CND"/>
    <n v="194"/>
    <n v="0.19400000000000001"/>
  </r>
  <r>
    <x v="0"/>
    <x v="1"/>
    <x v="1"/>
    <x v="2"/>
    <s v="EE_Narva"/>
    <x v="15"/>
    <x v="1"/>
    <x v="0"/>
    <s v="NARVA-11_ST_SHALE_EXT"/>
    <n v="192"/>
    <n v="0.192"/>
  </r>
  <r>
    <x v="0"/>
    <x v="1"/>
    <x v="1"/>
    <x v="2"/>
    <s v="EE_Parnu"/>
    <x v="0"/>
    <x v="1"/>
    <x v="0"/>
    <s v="GNR_ST_BGAS_EXT_E-38"/>
    <n v="0.1"/>
    <n v="1E-4"/>
  </r>
  <r>
    <x v="0"/>
    <x v="1"/>
    <x v="1"/>
    <x v="2"/>
    <s v="EE_Parnu"/>
    <x v="13"/>
    <x v="0"/>
    <x v="0"/>
    <s v="PARNU-1_ST_WOOD_BP"/>
    <n v="22"/>
    <n v="2.1999999999999999E-2"/>
  </r>
  <r>
    <x v="0"/>
    <x v="1"/>
    <x v="1"/>
    <x v="2"/>
    <s v="EE_Rural"/>
    <x v="0"/>
    <x v="1"/>
    <x v="0"/>
    <s v="GNR_ST_BGAS_EXT_E-38"/>
    <n v="3.3"/>
    <n v="3.3E-3"/>
  </r>
  <r>
    <x v="0"/>
    <x v="1"/>
    <x v="1"/>
    <x v="2"/>
    <s v="EE_Rural"/>
    <x v="4"/>
    <x v="1"/>
    <x v="0"/>
    <s v="GNR_ENG_NGAS_EXT_E-44"/>
    <n v="1.2"/>
    <n v="1.1999999999999999E-3"/>
  </r>
  <r>
    <x v="0"/>
    <x v="1"/>
    <x v="1"/>
    <x v="2"/>
    <s v="EE_Rural"/>
    <x v="9"/>
    <x v="4"/>
    <x v="0"/>
    <s v="GNR_ROR_WTR"/>
    <n v="4"/>
    <n v="4.0000000000000001E-3"/>
  </r>
  <r>
    <x v="0"/>
    <x v="1"/>
    <x v="1"/>
    <x v="2"/>
    <s v="EE_Rural"/>
    <x v="10"/>
    <x v="5"/>
    <x v="0"/>
    <s v="GNR_WT_WIND_ONS"/>
    <n v="261"/>
    <n v="0.26100000000000001"/>
  </r>
  <r>
    <x v="0"/>
    <x v="1"/>
    <x v="1"/>
    <x v="2"/>
    <s v="EE_Rural"/>
    <x v="14"/>
    <x v="0"/>
    <x v="0"/>
    <s v="EBAVERE_ST_WOODWST_BP"/>
    <n v="10"/>
    <n v="0.01"/>
  </r>
  <r>
    <x v="0"/>
    <x v="1"/>
    <x v="1"/>
    <x v="2"/>
    <s v="EE_Sillamae"/>
    <x v="4"/>
    <x v="1"/>
    <x v="0"/>
    <s v="GNR_ENG_NGAS_EXT_E-44"/>
    <n v="10"/>
    <n v="0.01"/>
  </r>
  <r>
    <x v="0"/>
    <x v="1"/>
    <x v="1"/>
    <x v="2"/>
    <s v="EE_Sillamae"/>
    <x v="13"/>
    <x v="0"/>
    <x v="0"/>
    <s v="SILLAMAE_ST_WOOD_BP"/>
    <n v="5.8"/>
    <n v="5.7999999999999996E-3"/>
  </r>
  <r>
    <x v="0"/>
    <x v="1"/>
    <x v="1"/>
    <x v="2"/>
    <s v="EE_Tallinn"/>
    <x v="3"/>
    <x v="0"/>
    <x v="0"/>
    <s v="IRU_ST_MSW_BP"/>
    <n v="17"/>
    <n v="1.7000000000000001E-2"/>
  </r>
  <r>
    <x v="0"/>
    <x v="1"/>
    <x v="1"/>
    <x v="2"/>
    <s v="EE_Tallinn"/>
    <x v="4"/>
    <x v="1"/>
    <x v="0"/>
    <s v="GNR_ENG_NGAS_EXT_E-44"/>
    <n v="1.5"/>
    <n v="1.5E-3"/>
  </r>
  <r>
    <x v="0"/>
    <x v="1"/>
    <x v="1"/>
    <x v="2"/>
    <s v="EE_Tallinn"/>
    <x v="13"/>
    <x v="0"/>
    <x v="0"/>
    <s v="MUSTAMAE_ST_WOOD_BP"/>
    <n v="10"/>
    <n v="0.01"/>
  </r>
  <r>
    <x v="0"/>
    <x v="1"/>
    <x v="1"/>
    <x v="2"/>
    <s v="EE_Tallinn"/>
    <x v="13"/>
    <x v="0"/>
    <x v="0"/>
    <s v="VAO-1_ST_WOOD_BP"/>
    <n v="25"/>
    <n v="2.5000000000000001E-2"/>
  </r>
  <r>
    <x v="0"/>
    <x v="1"/>
    <x v="1"/>
    <x v="2"/>
    <s v="EE_Tallinn"/>
    <x v="13"/>
    <x v="0"/>
    <x v="0"/>
    <s v="VAO-2_ST_WOOD_BP"/>
    <n v="21"/>
    <n v="2.1000000000000001E-2"/>
  </r>
  <r>
    <x v="0"/>
    <x v="1"/>
    <x v="1"/>
    <x v="2"/>
    <s v="EE_Tartu"/>
    <x v="13"/>
    <x v="0"/>
    <x v="0"/>
    <s v="TARTU-1_ST_WOOD_BP"/>
    <n v="22"/>
    <n v="2.1999999999999999E-2"/>
  </r>
  <r>
    <x v="0"/>
    <x v="1"/>
    <x v="1"/>
    <x v="2"/>
    <s v="EE_Urban"/>
    <x v="0"/>
    <x v="1"/>
    <x v="0"/>
    <s v="GNR_ST_BGAS_EXT_E-38"/>
    <n v="0.1"/>
    <n v="1E-4"/>
  </r>
  <r>
    <x v="0"/>
    <x v="1"/>
    <x v="1"/>
    <x v="2"/>
    <s v="EE_Urban"/>
    <x v="4"/>
    <x v="1"/>
    <x v="0"/>
    <s v="GNR_ENG_NGAS_EXT_E-44"/>
    <n v="0.9"/>
    <n v="8.9999999999999998E-4"/>
  </r>
  <r>
    <x v="0"/>
    <x v="1"/>
    <x v="1"/>
    <x v="2"/>
    <s v="EE_Urban"/>
    <x v="13"/>
    <x v="0"/>
    <x v="0"/>
    <s v="GNR_ST_WOOD_BP_E-53"/>
    <n v="12"/>
    <n v="1.2E-2"/>
  </r>
  <r>
    <x v="0"/>
    <x v="1"/>
    <x v="2"/>
    <x v="3"/>
    <s v="FI_IND"/>
    <x v="0"/>
    <x v="0"/>
    <x v="0"/>
    <s v="GNR_IND-ST_BGAS_BP_CB-30"/>
    <n v="2.2000000000000002"/>
    <n v="2.2000000000000001E-3"/>
  </r>
  <r>
    <x v="0"/>
    <x v="1"/>
    <x v="2"/>
    <x v="3"/>
    <s v="FI_IND"/>
    <x v="7"/>
    <x v="0"/>
    <x v="0"/>
    <s v="GNR_IND-ST_FUELOIL_BP_CB-30"/>
    <n v="30.8"/>
    <n v="3.0800000000000001E-2"/>
  </r>
  <r>
    <x v="0"/>
    <x v="1"/>
    <x v="2"/>
    <x v="3"/>
    <s v="FI_IND"/>
    <x v="2"/>
    <x v="0"/>
    <x v="0"/>
    <s v="GNR_IND-ST_LIGHTOIL_BP_CB-30"/>
    <n v="1.6"/>
    <n v="1.6000000000000001E-3"/>
  </r>
  <r>
    <x v="0"/>
    <x v="1"/>
    <x v="2"/>
    <x v="3"/>
    <s v="FI_IND"/>
    <x v="3"/>
    <x v="0"/>
    <x v="1"/>
    <s v="GNR_ST_MSW_BP_E-23_LS-220-MW-FEED_Y-2020"/>
    <n v="580.71243748621998"/>
    <n v="0.58071243748621904"/>
  </r>
  <r>
    <x v="0"/>
    <x v="1"/>
    <x v="2"/>
    <x v="3"/>
    <s v="FI_IND"/>
    <x v="3"/>
    <x v="0"/>
    <x v="1"/>
    <s v="GNR_ST_MSW_BP_E-24_LS-220-MW-FEED_Y-2030"/>
    <n v="238.69052844007399"/>
    <n v="0.23869052844007399"/>
  </r>
  <r>
    <x v="0"/>
    <x v="1"/>
    <x v="2"/>
    <x v="3"/>
    <s v="FI_IND"/>
    <x v="3"/>
    <x v="0"/>
    <x v="0"/>
    <s v="GNR_IND-ST_MSW_BP_CB-30"/>
    <n v="53"/>
    <n v="5.2999999999999999E-2"/>
  </r>
  <r>
    <x v="0"/>
    <x v="1"/>
    <x v="2"/>
    <x v="3"/>
    <s v="FI_IND"/>
    <x v="4"/>
    <x v="0"/>
    <x v="0"/>
    <s v="GNR_IND-ST_NGAS_BP_CB-30"/>
    <n v="192.5"/>
    <n v="0.1925"/>
  </r>
  <r>
    <x v="0"/>
    <x v="1"/>
    <x v="2"/>
    <x v="3"/>
    <s v="FI_IND"/>
    <x v="16"/>
    <x v="0"/>
    <x v="0"/>
    <s v="GNR_IND-ST_PEAT_BP_CB-20"/>
    <n v="19"/>
    <n v="1.9E-2"/>
  </r>
  <r>
    <x v="0"/>
    <x v="1"/>
    <x v="2"/>
    <x v="3"/>
    <s v="FI_IND"/>
    <x v="16"/>
    <x v="0"/>
    <x v="0"/>
    <s v="GNR_IND-ST_PEAT_BP_CB-30"/>
    <n v="175.2"/>
    <n v="0.17519999999999999"/>
  </r>
  <r>
    <x v="0"/>
    <x v="1"/>
    <x v="2"/>
    <x v="3"/>
    <s v="FI_IND"/>
    <x v="16"/>
    <x v="1"/>
    <x v="0"/>
    <s v="ALHOLMEN2_IND-ST_PEAT_EXT"/>
    <n v="240"/>
    <n v="0.24"/>
  </r>
  <r>
    <x v="0"/>
    <x v="1"/>
    <x v="2"/>
    <x v="3"/>
    <s v="FI_IND"/>
    <x v="6"/>
    <x v="0"/>
    <x v="0"/>
    <s v="GNR_IND-ST_WOODCHI_BP_CB-20"/>
    <n v="43"/>
    <n v="4.2999999999999997E-2"/>
  </r>
  <r>
    <x v="0"/>
    <x v="1"/>
    <x v="2"/>
    <x v="3"/>
    <s v="FI_IND"/>
    <x v="6"/>
    <x v="0"/>
    <x v="0"/>
    <s v="GNR_IND-ST_WOODCHI_BP_CB-30"/>
    <n v="81.400000000000006"/>
    <n v="8.14E-2"/>
  </r>
  <r>
    <x v="0"/>
    <x v="1"/>
    <x v="2"/>
    <x v="3"/>
    <s v="FI_IND"/>
    <x v="6"/>
    <x v="0"/>
    <x v="0"/>
    <s v="GNR_IND-ST_WOODCHI_BP_CB-70"/>
    <n v="27"/>
    <n v="2.7E-2"/>
  </r>
  <r>
    <x v="0"/>
    <x v="1"/>
    <x v="2"/>
    <x v="3"/>
    <s v="FI_IND"/>
    <x v="14"/>
    <x v="0"/>
    <x v="0"/>
    <s v="GNR_IND-ST_BLACKLIC_BP_CB-20"/>
    <n v="45"/>
    <n v="4.4999999999999998E-2"/>
  </r>
  <r>
    <x v="0"/>
    <x v="1"/>
    <x v="2"/>
    <x v="3"/>
    <s v="FI_IND"/>
    <x v="14"/>
    <x v="0"/>
    <x v="0"/>
    <s v="GNR_IND-ST_BLACKLIC_BP_CB-30"/>
    <n v="899"/>
    <n v="0.89900000000000002"/>
  </r>
  <r>
    <x v="0"/>
    <x v="1"/>
    <x v="2"/>
    <x v="3"/>
    <s v="FI_IND"/>
    <x v="14"/>
    <x v="0"/>
    <x v="0"/>
    <s v="GNR_IND-ST_WOODWST_BP_CB-30"/>
    <n v="148.1"/>
    <n v="0.14810000000000001"/>
  </r>
  <r>
    <x v="0"/>
    <x v="1"/>
    <x v="2"/>
    <x v="3"/>
    <s v="FI_large"/>
    <x v="3"/>
    <x v="0"/>
    <x v="1"/>
    <s v="GNR_ST_MSW_BP_E-24_LS-220-MW-FEED_Y-2030"/>
    <n v="16.668683839111701"/>
    <n v="1.66686838391117E-2"/>
  </r>
  <r>
    <x v="0"/>
    <x v="1"/>
    <x v="2"/>
    <x v="3"/>
    <s v="FI_large"/>
    <x v="16"/>
    <x v="1"/>
    <x v="0"/>
    <s v="KELJONLAHTI_ST_PEAT_EXT"/>
    <n v="189.7"/>
    <n v="0.18970000000000001"/>
  </r>
  <r>
    <x v="0"/>
    <x v="1"/>
    <x v="2"/>
    <x v="3"/>
    <s v="FI_large"/>
    <x v="16"/>
    <x v="1"/>
    <x v="0"/>
    <s v="TOPPILA2_ST_PEAT_EXT"/>
    <n v="135"/>
    <n v="0.13500000000000001"/>
  </r>
  <r>
    <x v="0"/>
    <x v="1"/>
    <x v="2"/>
    <x v="3"/>
    <s v="FI_large"/>
    <x v="6"/>
    <x v="0"/>
    <x v="0"/>
    <s v="GNR_IND-ST_WOODCHI_BP_CB-50"/>
    <n v="140"/>
    <n v="0.14000000000000001"/>
  </r>
  <r>
    <x v="0"/>
    <x v="1"/>
    <x v="2"/>
    <x v="3"/>
    <s v="FI_large"/>
    <x v="6"/>
    <x v="0"/>
    <x v="0"/>
    <s v="GNR_ST_WOODCHI_BP_CB-40"/>
    <n v="70"/>
    <n v="7.0000000000000007E-2"/>
  </r>
  <r>
    <x v="0"/>
    <x v="1"/>
    <x v="2"/>
    <x v="3"/>
    <s v="FI_large_gas"/>
    <x v="0"/>
    <x v="0"/>
    <x v="0"/>
    <s v="GNR_ST_BGAS_BP_CB-40"/>
    <n v="40"/>
    <n v="0.04"/>
  </r>
  <r>
    <x v="0"/>
    <x v="1"/>
    <x v="2"/>
    <x v="3"/>
    <s v="FI_large_gas"/>
    <x v="3"/>
    <x v="0"/>
    <x v="1"/>
    <s v="GNR_ST_MSW_BP_E-23_LS-220-MW-FEED_Y-2020"/>
    <n v="278.90981187328299"/>
    <n v="0.27890981187328301"/>
  </r>
  <r>
    <x v="0"/>
    <x v="1"/>
    <x v="2"/>
    <x v="3"/>
    <s v="FI_large_gas"/>
    <x v="3"/>
    <x v="0"/>
    <x v="1"/>
    <s v="GNR_ST_MSW_BP_E-24_LS-220-MW-FEED_Y-2030"/>
    <n v="150.73810125957601"/>
    <n v="0.15073810125957601"/>
  </r>
  <r>
    <x v="0"/>
    <x v="1"/>
    <x v="2"/>
    <x v="3"/>
    <s v="FI_large_gas"/>
    <x v="3"/>
    <x v="0"/>
    <x v="0"/>
    <s v="GNR_ST_MSW_BP_CB-30"/>
    <n v="41.5"/>
    <n v="4.1500000000000002E-2"/>
  </r>
  <r>
    <x v="0"/>
    <x v="1"/>
    <x v="2"/>
    <x v="3"/>
    <s v="FI_large_gas"/>
    <x v="4"/>
    <x v="0"/>
    <x v="0"/>
    <s v="GNR_CC_NGAS_BP_CB-110"/>
    <n v="234"/>
    <n v="0.23400000000000001"/>
  </r>
  <r>
    <x v="0"/>
    <x v="1"/>
    <x v="2"/>
    <x v="3"/>
    <s v="FI_large_gas"/>
    <x v="4"/>
    <x v="0"/>
    <x v="0"/>
    <s v="GNR_GT_NGAS_BP_CB-150"/>
    <n v="46"/>
    <n v="4.5999999999999999E-2"/>
  </r>
  <r>
    <x v="0"/>
    <x v="1"/>
    <x v="2"/>
    <x v="3"/>
    <s v="FI_large_gas"/>
    <x v="4"/>
    <x v="0"/>
    <x v="0"/>
    <s v="GNR_ST_NGAS_BP_CB-130"/>
    <n v="102"/>
    <n v="0.10199999999999999"/>
  </r>
  <r>
    <x v="0"/>
    <x v="1"/>
    <x v="2"/>
    <x v="3"/>
    <s v="FI_large_gas"/>
    <x v="17"/>
    <x v="0"/>
    <x v="0"/>
    <s v="GNR_ST_HYDROGEN_BP_CB-30"/>
    <n v="1.6"/>
    <n v="1.6000000000000001E-3"/>
  </r>
  <r>
    <x v="0"/>
    <x v="1"/>
    <x v="2"/>
    <x v="3"/>
    <s v="FI_large_gas"/>
    <x v="14"/>
    <x v="0"/>
    <x v="0"/>
    <s v="GNR_IND-ST_WOODWST_BP_CB-50"/>
    <n v="119"/>
    <n v="0.11899999999999999"/>
  </r>
  <r>
    <x v="0"/>
    <x v="1"/>
    <x v="2"/>
    <x v="3"/>
    <s v="FI_medium"/>
    <x v="0"/>
    <x v="0"/>
    <x v="0"/>
    <s v="GNR_ENG_BGAS_BP_CB-100"/>
    <n v="1.6"/>
    <n v="1.6000000000000001E-3"/>
  </r>
  <r>
    <x v="0"/>
    <x v="1"/>
    <x v="2"/>
    <x v="3"/>
    <s v="FI_medium"/>
    <x v="0"/>
    <x v="0"/>
    <x v="0"/>
    <s v="GNR_GT_BGAS_BP_CB-30"/>
    <n v="0.1"/>
    <n v="1E-4"/>
  </r>
  <r>
    <x v="0"/>
    <x v="1"/>
    <x v="2"/>
    <x v="3"/>
    <s v="FI_medium"/>
    <x v="3"/>
    <x v="0"/>
    <x v="0"/>
    <s v="GNR_ST_MSW_BP_CB-30"/>
    <n v="23"/>
    <n v="2.3E-2"/>
  </r>
  <r>
    <x v="0"/>
    <x v="1"/>
    <x v="2"/>
    <x v="3"/>
    <s v="FI_medium"/>
    <x v="17"/>
    <x v="0"/>
    <x v="0"/>
    <s v="GNR_ST_BFG_BP_CB-280"/>
    <n v="110"/>
    <n v="0.11"/>
  </r>
  <r>
    <x v="0"/>
    <x v="1"/>
    <x v="2"/>
    <x v="3"/>
    <s v="FI_medium"/>
    <x v="16"/>
    <x v="0"/>
    <x v="0"/>
    <s v="GNR_ST_PEAT_BP_CB-120"/>
    <n v="125"/>
    <n v="0.125"/>
  </r>
  <r>
    <x v="0"/>
    <x v="1"/>
    <x v="2"/>
    <x v="3"/>
    <s v="FI_medium"/>
    <x v="16"/>
    <x v="0"/>
    <x v="0"/>
    <s v="GNR_ST_PEAT_BP_CB-30"/>
    <n v="13.5"/>
    <n v="1.35E-2"/>
  </r>
  <r>
    <x v="0"/>
    <x v="1"/>
    <x v="2"/>
    <x v="3"/>
    <s v="FI_medium"/>
    <x v="16"/>
    <x v="0"/>
    <x v="0"/>
    <s v="GNR_ST_PEAT_BP_CB-40"/>
    <n v="15.6"/>
    <n v="1.5599999999999999E-2"/>
  </r>
  <r>
    <x v="0"/>
    <x v="1"/>
    <x v="2"/>
    <x v="3"/>
    <s v="FI_medium"/>
    <x v="16"/>
    <x v="0"/>
    <x v="0"/>
    <s v="GNR_ST_PEAT_BP_CB-50"/>
    <n v="14.7"/>
    <n v="1.47E-2"/>
  </r>
  <r>
    <x v="0"/>
    <x v="1"/>
    <x v="2"/>
    <x v="3"/>
    <s v="FI_medium"/>
    <x v="6"/>
    <x v="0"/>
    <x v="0"/>
    <s v="GNR_ST_WOODCHI_BP_CB-20"/>
    <n v="5.8"/>
    <n v="5.7999999999999996E-3"/>
  </r>
  <r>
    <x v="0"/>
    <x v="1"/>
    <x v="2"/>
    <x v="3"/>
    <s v="FI_medium"/>
    <x v="6"/>
    <x v="0"/>
    <x v="0"/>
    <s v="GNR_ST_WOODCHI_BP_CB-50"/>
    <n v="81"/>
    <n v="8.1000000000000003E-2"/>
  </r>
  <r>
    <x v="0"/>
    <x v="1"/>
    <x v="2"/>
    <x v="3"/>
    <s v="FI_medium_gas"/>
    <x v="0"/>
    <x v="0"/>
    <x v="0"/>
    <s v="GNR_GT_BGAS_BP_CB-100"/>
    <n v="1.1000000000000001"/>
    <n v="1.1000000000000001E-3"/>
  </r>
  <r>
    <x v="0"/>
    <x v="1"/>
    <x v="2"/>
    <x v="3"/>
    <s v="FI_medium_gas"/>
    <x v="3"/>
    <x v="0"/>
    <x v="0"/>
    <s v="GNR_ST_MSW_BP_CB-30"/>
    <n v="7"/>
    <n v="7.0000000000000001E-3"/>
  </r>
  <r>
    <x v="0"/>
    <x v="1"/>
    <x v="2"/>
    <x v="3"/>
    <s v="FI_medium_gas"/>
    <x v="6"/>
    <x v="0"/>
    <x v="0"/>
    <s v="GNR_ST_WOODCHI_BP_CB-30"/>
    <n v="9.5"/>
    <n v="9.4999999999999998E-3"/>
  </r>
  <r>
    <x v="0"/>
    <x v="1"/>
    <x v="2"/>
    <x v="3"/>
    <s v="FI_medium_gas"/>
    <x v="6"/>
    <x v="0"/>
    <x v="0"/>
    <s v="GNR_ST_WOODCHI_BP_CB-40"/>
    <n v="20"/>
    <n v="0.02"/>
  </r>
  <r>
    <x v="0"/>
    <x v="1"/>
    <x v="2"/>
    <x v="3"/>
    <s v="FI_medium_gas"/>
    <x v="6"/>
    <x v="0"/>
    <x v="0"/>
    <s v="GNR_ST_WOODCHI_BP_CB-50"/>
    <n v="22"/>
    <n v="2.1999999999999999E-2"/>
  </r>
  <r>
    <x v="0"/>
    <x v="1"/>
    <x v="2"/>
    <x v="3"/>
    <s v="FI_small"/>
    <x v="16"/>
    <x v="0"/>
    <x v="0"/>
    <s v="GNR_ST_PEAT_BP_CB-10"/>
    <n v="2.8"/>
    <n v="2.8E-3"/>
  </r>
  <r>
    <x v="0"/>
    <x v="1"/>
    <x v="2"/>
    <x v="3"/>
    <s v="FI_small"/>
    <x v="16"/>
    <x v="0"/>
    <x v="0"/>
    <s v="GNR_ST_PEAT_BP_CB-20"/>
    <n v="4"/>
    <n v="4.0000000000000001E-3"/>
  </r>
  <r>
    <x v="0"/>
    <x v="1"/>
    <x v="2"/>
    <x v="3"/>
    <s v="FI_small"/>
    <x v="16"/>
    <x v="0"/>
    <x v="0"/>
    <s v="GNR_ST_PEAT_BP_CB-30"/>
    <n v="13.8"/>
    <n v="1.38E-2"/>
  </r>
  <r>
    <x v="0"/>
    <x v="1"/>
    <x v="2"/>
    <x v="3"/>
    <s v="FI_small"/>
    <x v="6"/>
    <x v="0"/>
    <x v="0"/>
    <s v="GNR_ST_WOODCHI_BP_CB-10"/>
    <n v="4.5"/>
    <n v="4.4999999999999997E-3"/>
  </r>
  <r>
    <x v="0"/>
    <x v="1"/>
    <x v="2"/>
    <x v="3"/>
    <s v="FI_small"/>
    <x v="6"/>
    <x v="0"/>
    <x v="0"/>
    <s v="GNR_ST_WOODCHI_BP_CB-30"/>
    <n v="4.5"/>
    <n v="4.4999999999999997E-3"/>
  </r>
  <r>
    <x v="0"/>
    <x v="1"/>
    <x v="2"/>
    <x v="3"/>
    <s v="FI_small"/>
    <x v="6"/>
    <x v="0"/>
    <x v="0"/>
    <s v="GNR_ST_WOODCHI_BP_CB-70"/>
    <n v="14.9"/>
    <n v="1.49E-2"/>
  </r>
  <r>
    <x v="0"/>
    <x v="1"/>
    <x v="2"/>
    <x v="3"/>
    <s v="FI_small"/>
    <x v="14"/>
    <x v="0"/>
    <x v="0"/>
    <s v="GNR_ST_WOODWST_BP_CB-30"/>
    <n v="1.4"/>
    <n v="1.4E-3"/>
  </r>
  <r>
    <x v="0"/>
    <x v="1"/>
    <x v="2"/>
    <x v="3"/>
    <s v="FinA"/>
    <x v="7"/>
    <x v="2"/>
    <x v="0"/>
    <s v="GNR_GT_FUELOIL_CND_E-31"/>
    <n v="2"/>
    <n v="2E-3"/>
  </r>
  <r>
    <x v="0"/>
    <x v="1"/>
    <x v="2"/>
    <x v="3"/>
    <s v="FinA"/>
    <x v="2"/>
    <x v="2"/>
    <x v="0"/>
    <s v="GNR_GT_LIGHTOIL_CND_E-26"/>
    <n v="420.7"/>
    <n v="0.42070000000000002"/>
  </r>
  <r>
    <x v="0"/>
    <x v="1"/>
    <x v="2"/>
    <x v="3"/>
    <s v="FinA"/>
    <x v="18"/>
    <x v="2"/>
    <x v="0"/>
    <s v="GNR_ST_NUCL_CND_E-33"/>
    <n v="5062"/>
    <n v="5.0620000000000003"/>
  </r>
  <r>
    <x v="0"/>
    <x v="1"/>
    <x v="2"/>
    <x v="3"/>
    <s v="FinA"/>
    <x v="9"/>
    <x v="4"/>
    <x v="0"/>
    <s v="GNR_ROR_WTR"/>
    <n v="1856.7"/>
    <n v="1.8567"/>
  </r>
  <r>
    <x v="0"/>
    <x v="1"/>
    <x v="2"/>
    <x v="3"/>
    <s v="FinA"/>
    <x v="9"/>
    <x v="6"/>
    <x v="0"/>
    <s v="GNR_RES_WTR_NOPMP_MC-01"/>
    <n v="156.94999999999999"/>
    <n v="0.15695000000000001"/>
  </r>
  <r>
    <x v="0"/>
    <x v="1"/>
    <x v="2"/>
    <x v="3"/>
    <s v="FinA"/>
    <x v="9"/>
    <x v="6"/>
    <x v="0"/>
    <s v="GNR_RES_WTR_NOPMP_MC-02"/>
    <n v="156.94999999999999"/>
    <n v="0.15695000000000001"/>
  </r>
  <r>
    <x v="0"/>
    <x v="1"/>
    <x v="2"/>
    <x v="3"/>
    <s v="FinA"/>
    <x v="9"/>
    <x v="6"/>
    <x v="0"/>
    <s v="GNR_RES_WTR_NOPMP_MC-03"/>
    <n v="156.94999999999999"/>
    <n v="0.15695000000000001"/>
  </r>
  <r>
    <x v="0"/>
    <x v="1"/>
    <x v="2"/>
    <x v="3"/>
    <s v="FinA"/>
    <x v="9"/>
    <x v="6"/>
    <x v="0"/>
    <s v="GNR_RES_WTR_NOPMP_MC-04"/>
    <n v="156.94999999999999"/>
    <n v="0.15695000000000001"/>
  </r>
  <r>
    <x v="0"/>
    <x v="1"/>
    <x v="2"/>
    <x v="3"/>
    <s v="FinA"/>
    <x v="9"/>
    <x v="6"/>
    <x v="0"/>
    <s v="GNR_RES_WTR_NOPMP_MC-05"/>
    <n v="156.94999999999999"/>
    <n v="0.15695000000000001"/>
  </r>
  <r>
    <x v="0"/>
    <x v="1"/>
    <x v="2"/>
    <x v="3"/>
    <s v="FinA"/>
    <x v="9"/>
    <x v="6"/>
    <x v="0"/>
    <s v="GNR_RES_WTR_NOPMP_MC-06"/>
    <n v="156.94999999999999"/>
    <n v="0.15695000000000001"/>
  </r>
  <r>
    <x v="0"/>
    <x v="1"/>
    <x v="2"/>
    <x v="3"/>
    <s v="FinA"/>
    <x v="9"/>
    <x v="6"/>
    <x v="0"/>
    <s v="GNR_RES_WTR_NOPMP_MC-07"/>
    <n v="156.94999999999999"/>
    <n v="0.15695000000000001"/>
  </r>
  <r>
    <x v="0"/>
    <x v="1"/>
    <x v="2"/>
    <x v="3"/>
    <s v="FinA"/>
    <x v="9"/>
    <x v="6"/>
    <x v="0"/>
    <s v="GNR_RES_WTR_NOPMP_MC-08"/>
    <n v="156.94999999999999"/>
    <n v="0.15695000000000001"/>
  </r>
  <r>
    <x v="0"/>
    <x v="1"/>
    <x v="2"/>
    <x v="3"/>
    <s v="FinA"/>
    <x v="9"/>
    <x v="6"/>
    <x v="0"/>
    <s v="GNR_RES_WTR_NOPMP_MC-09"/>
    <n v="156.94999999999999"/>
    <n v="0.15695000000000001"/>
  </r>
  <r>
    <x v="0"/>
    <x v="1"/>
    <x v="2"/>
    <x v="3"/>
    <s v="FinA"/>
    <x v="9"/>
    <x v="6"/>
    <x v="0"/>
    <s v="GNR_RES_WTR_NOPMP_MC-10"/>
    <n v="156.94999999999999"/>
    <n v="0.15695000000000001"/>
  </r>
  <r>
    <x v="0"/>
    <x v="1"/>
    <x v="2"/>
    <x v="3"/>
    <s v="FinA"/>
    <x v="10"/>
    <x v="5"/>
    <x v="0"/>
    <s v="GNR_WT_WIND_ONS"/>
    <n v="3153.55"/>
    <n v="3.1535500000000001"/>
  </r>
  <r>
    <x v="0"/>
    <x v="1"/>
    <x v="3"/>
    <x v="4"/>
    <s v="DE4-E_A"/>
    <x v="0"/>
    <x v="0"/>
    <x v="0"/>
    <s v="GNR_ENG_BGAS_BP_E-45"/>
    <n v="4.51"/>
    <n v="4.5100000000000001E-3"/>
  </r>
  <r>
    <x v="0"/>
    <x v="1"/>
    <x v="3"/>
    <x v="4"/>
    <s v="DE4-E_A"/>
    <x v="0"/>
    <x v="0"/>
    <x v="0"/>
    <s v="GNR_ST_BGAS_BP_E-38"/>
    <n v="65.7"/>
    <n v="6.5699999999999995E-2"/>
  </r>
  <r>
    <x v="0"/>
    <x v="1"/>
    <x v="3"/>
    <x v="4"/>
    <s v="DE4-E_A"/>
    <x v="0"/>
    <x v="2"/>
    <x v="0"/>
    <s v="GNR_ENG_BGAS_CND_E-44"/>
    <n v="1305.97"/>
    <n v="1.3059700000000001"/>
  </r>
  <r>
    <x v="0"/>
    <x v="1"/>
    <x v="3"/>
    <x v="4"/>
    <s v="DE4-E_A"/>
    <x v="0"/>
    <x v="2"/>
    <x v="0"/>
    <s v="GNR_ST_BGAS_CND_E-38"/>
    <n v="18.100000000000001"/>
    <n v="1.8100000000000002E-2"/>
  </r>
  <r>
    <x v="0"/>
    <x v="1"/>
    <x v="3"/>
    <x v="4"/>
    <s v="DE4-E_A"/>
    <x v="1"/>
    <x v="0"/>
    <x v="0"/>
    <s v="GNR_ST_COAL_BP_E-40"/>
    <n v="603"/>
    <n v="0.60299999999999998"/>
  </r>
  <r>
    <x v="0"/>
    <x v="1"/>
    <x v="3"/>
    <x v="4"/>
    <s v="DE4-E_A"/>
    <x v="19"/>
    <x v="7"/>
    <x v="1"/>
    <s v="GNR_ES_ELEC_BAT-LITHIO_E-95_Y-16-29"/>
    <n v="60.835476792253601"/>
    <n v="6.0835476792253602E-2"/>
  </r>
  <r>
    <x v="0"/>
    <x v="1"/>
    <x v="3"/>
    <x v="4"/>
    <s v="DE4-E_A"/>
    <x v="19"/>
    <x v="7"/>
    <x v="0"/>
    <s v="AGG-DE4-E_ES_ELEC"/>
    <n v="1.08"/>
    <n v="1.08E-3"/>
  </r>
  <r>
    <x v="0"/>
    <x v="1"/>
    <x v="3"/>
    <x v="4"/>
    <s v="DE4-E_A"/>
    <x v="19"/>
    <x v="8"/>
    <x v="0"/>
    <s v="AGG-DE4-E_RES_WTR_PMP"/>
    <n v="2415"/>
    <n v="2.415"/>
  </r>
  <r>
    <x v="0"/>
    <x v="1"/>
    <x v="3"/>
    <x v="4"/>
    <s v="DE4-E_A"/>
    <x v="7"/>
    <x v="2"/>
    <x v="0"/>
    <s v="GNR_ST_FUELOIL_CND_E-39"/>
    <n v="59"/>
    <n v="5.8999999999999997E-2"/>
  </r>
  <r>
    <x v="0"/>
    <x v="1"/>
    <x v="3"/>
    <x v="4"/>
    <s v="DE4-E_A"/>
    <x v="20"/>
    <x v="0"/>
    <x v="0"/>
    <s v="GNR_ST_LIGN_BP_E-39"/>
    <n v="5335.6"/>
    <n v="5.3356000000000003"/>
  </r>
  <r>
    <x v="0"/>
    <x v="1"/>
    <x v="3"/>
    <x v="4"/>
    <s v="DE4-E_A"/>
    <x v="20"/>
    <x v="2"/>
    <x v="0"/>
    <s v="GNR_ST_LIGN_CND_E-43"/>
    <n v="640"/>
    <n v="0.64"/>
  </r>
  <r>
    <x v="0"/>
    <x v="1"/>
    <x v="3"/>
    <x v="4"/>
    <s v="DE4-E_A"/>
    <x v="3"/>
    <x v="0"/>
    <x v="1"/>
    <s v="GNR_ST_MSW_BP_E-24_LS-220-MW-FEED_Y-2030"/>
    <n v="957.804482102365"/>
    <n v="0.95780448210236502"/>
  </r>
  <r>
    <x v="0"/>
    <x v="1"/>
    <x v="3"/>
    <x v="4"/>
    <s v="DE4-E_A"/>
    <x v="3"/>
    <x v="0"/>
    <x v="0"/>
    <s v="GNR_ST_MSW_BP_E-33"/>
    <n v="267.2"/>
    <n v="0.26719999999999999"/>
  </r>
  <r>
    <x v="0"/>
    <x v="1"/>
    <x v="3"/>
    <x v="4"/>
    <s v="DE4-E_A"/>
    <x v="3"/>
    <x v="2"/>
    <x v="0"/>
    <s v="GNR_ST_MSW_CND_E-33"/>
    <n v="62.6"/>
    <n v="6.2600000000000003E-2"/>
  </r>
  <r>
    <x v="0"/>
    <x v="1"/>
    <x v="3"/>
    <x v="4"/>
    <s v="DE4-E_A"/>
    <x v="4"/>
    <x v="0"/>
    <x v="0"/>
    <s v="GNR_CC_NGAS_BP_E-53"/>
    <n v="86.6"/>
    <n v="8.6599999999999996E-2"/>
  </r>
  <r>
    <x v="0"/>
    <x v="1"/>
    <x v="3"/>
    <x v="4"/>
    <s v="DE4-E_A"/>
    <x v="4"/>
    <x v="0"/>
    <x v="0"/>
    <s v="GNR_ST_NGAS_BP_E-38"/>
    <n v="179.4"/>
    <n v="0.1794"/>
  </r>
  <r>
    <x v="0"/>
    <x v="1"/>
    <x v="3"/>
    <x v="4"/>
    <s v="DE4-E_A"/>
    <x v="4"/>
    <x v="2"/>
    <x v="0"/>
    <s v="GNR_CC_NGAS_CND_E-57"/>
    <n v="50"/>
    <n v="0.05"/>
  </r>
  <r>
    <x v="0"/>
    <x v="1"/>
    <x v="3"/>
    <x v="4"/>
    <s v="DE4-E_A"/>
    <x v="8"/>
    <x v="3"/>
    <x v="0"/>
    <s v="GNR_PV_SUN"/>
    <n v="10867.66"/>
    <n v="10.867660000000001"/>
  </r>
  <r>
    <x v="0"/>
    <x v="1"/>
    <x v="3"/>
    <x v="4"/>
    <s v="DE4-E_A"/>
    <x v="9"/>
    <x v="4"/>
    <x v="0"/>
    <s v="GNR_ROR_WTR"/>
    <n v="550.44000000000005"/>
    <n v="0.55044000000000004"/>
  </r>
  <r>
    <x v="0"/>
    <x v="1"/>
    <x v="3"/>
    <x v="4"/>
    <s v="DE4-E_A"/>
    <x v="10"/>
    <x v="5"/>
    <x v="0"/>
    <s v="GNR_WT_WIND_ONS"/>
    <n v="12956.17"/>
    <n v="12.95617"/>
  </r>
  <r>
    <x v="0"/>
    <x v="1"/>
    <x v="3"/>
    <x v="4"/>
    <s v="DE4-E_Offshore_A"/>
    <x v="10"/>
    <x v="5"/>
    <x v="1"/>
    <s v="GNR_WT_WIND_OFF_L-NS_Y-2030"/>
    <n v="7028.5173156348801"/>
    <n v="7.0285173156348799"/>
  </r>
  <r>
    <x v="0"/>
    <x v="1"/>
    <x v="3"/>
    <x v="4"/>
    <s v="DE4-E_Offshore_A"/>
    <x v="10"/>
    <x v="5"/>
    <x v="0"/>
    <s v="GNR_WT_WIND_OFF"/>
    <n v="2086.3000000000002"/>
    <n v="2.0863"/>
  </r>
  <r>
    <x v="0"/>
    <x v="1"/>
    <x v="3"/>
    <x v="5"/>
    <s v="DE4-N_A"/>
    <x v="0"/>
    <x v="0"/>
    <x v="0"/>
    <s v="GNR_ENG_BGAS_BP_E-45"/>
    <n v="0.75"/>
    <n v="7.5000000000000002E-4"/>
  </r>
  <r>
    <x v="0"/>
    <x v="1"/>
    <x v="3"/>
    <x v="5"/>
    <s v="DE4-N_A"/>
    <x v="0"/>
    <x v="0"/>
    <x v="0"/>
    <s v="GNR_ST_BGAS_BP_E-38"/>
    <n v="20"/>
    <n v="0.02"/>
  </r>
  <r>
    <x v="0"/>
    <x v="1"/>
    <x v="3"/>
    <x v="5"/>
    <s v="DE4-N_A"/>
    <x v="0"/>
    <x v="2"/>
    <x v="0"/>
    <s v="GNR_ENG_BGAS_CND_E-44"/>
    <n v="461.21"/>
    <n v="0.46121000000000001"/>
  </r>
  <r>
    <x v="0"/>
    <x v="1"/>
    <x v="3"/>
    <x v="5"/>
    <s v="DE4-N_A"/>
    <x v="1"/>
    <x v="0"/>
    <x v="0"/>
    <s v="GNR_ST_COAL_BP_E-40"/>
    <n v="221"/>
    <n v="0.221"/>
  </r>
  <r>
    <x v="0"/>
    <x v="1"/>
    <x v="3"/>
    <x v="5"/>
    <s v="DE4-N_A"/>
    <x v="1"/>
    <x v="2"/>
    <x v="0"/>
    <s v="GNR_ST_COAL_CND_E-46"/>
    <n v="1600"/>
    <n v="1.6"/>
  </r>
  <r>
    <x v="0"/>
    <x v="1"/>
    <x v="3"/>
    <x v="5"/>
    <s v="DE4-N_A"/>
    <x v="19"/>
    <x v="7"/>
    <x v="1"/>
    <s v="GNR_ES_ELEC_BAT-LITHIO_E-95_Y-16-29"/>
    <n v="7.1180555555555594E-2"/>
    <n v="7.1180555555555599E-5"/>
  </r>
  <r>
    <x v="0"/>
    <x v="1"/>
    <x v="3"/>
    <x v="5"/>
    <s v="DE4-N_A"/>
    <x v="19"/>
    <x v="7"/>
    <x v="1"/>
    <s v="GNR_ES_ELEC_BAT-LITHIO_E-97_Y-30-50"/>
    <n v="0.225920893719807"/>
    <n v="2.2592089371980699E-4"/>
  </r>
  <r>
    <x v="0"/>
    <x v="1"/>
    <x v="3"/>
    <x v="5"/>
    <s v="DE4-N_A"/>
    <x v="19"/>
    <x v="7"/>
    <x v="0"/>
    <s v="AGG-DE4-N_ES_ELEC"/>
    <n v="0.41"/>
    <n v="4.0999999999999999E-4"/>
  </r>
  <r>
    <x v="0"/>
    <x v="1"/>
    <x v="3"/>
    <x v="5"/>
    <s v="DE4-N_A"/>
    <x v="19"/>
    <x v="8"/>
    <x v="0"/>
    <s v="AGG-DE4-N_RES_WTR_PMP"/>
    <n v="119.1"/>
    <n v="0.1191"/>
  </r>
  <r>
    <x v="0"/>
    <x v="1"/>
    <x v="3"/>
    <x v="5"/>
    <s v="DE4-N_A"/>
    <x v="3"/>
    <x v="0"/>
    <x v="1"/>
    <s v="GNR_ST_MSW_BP_E-23_LS-220-MW-FEED_Y-2020"/>
    <n v="63.3261066698118"/>
    <n v="6.3326106669811796E-2"/>
  </r>
  <r>
    <x v="0"/>
    <x v="1"/>
    <x v="3"/>
    <x v="5"/>
    <s v="DE4-N_A"/>
    <x v="3"/>
    <x v="0"/>
    <x v="1"/>
    <s v="GNR_ST_MSW_BP_E-24_LS-220-MW-FEED_Y-2030"/>
    <n v="304.09983264749098"/>
    <n v="0.30409983264749102"/>
  </r>
  <r>
    <x v="0"/>
    <x v="1"/>
    <x v="3"/>
    <x v="5"/>
    <s v="DE4-N_A"/>
    <x v="3"/>
    <x v="0"/>
    <x v="0"/>
    <s v="GNR_ST_MSW_BP_E-33"/>
    <n v="17"/>
    <n v="1.7000000000000001E-2"/>
  </r>
  <r>
    <x v="0"/>
    <x v="1"/>
    <x v="3"/>
    <x v="5"/>
    <s v="DE4-N_A"/>
    <x v="4"/>
    <x v="0"/>
    <x v="0"/>
    <s v="GNR_CC_NGAS_BP_E-57"/>
    <n v="127"/>
    <n v="0.127"/>
  </r>
  <r>
    <x v="0"/>
    <x v="1"/>
    <x v="3"/>
    <x v="5"/>
    <s v="DE4-N_A"/>
    <x v="4"/>
    <x v="0"/>
    <x v="0"/>
    <s v="GNR_ST_NGAS_BP_E-39"/>
    <n v="75"/>
    <n v="7.4999999999999997E-2"/>
  </r>
  <r>
    <x v="0"/>
    <x v="1"/>
    <x v="3"/>
    <x v="5"/>
    <s v="DE4-N_A"/>
    <x v="8"/>
    <x v="3"/>
    <x v="0"/>
    <s v="GNR_PV_SUN"/>
    <n v="1613.08"/>
    <n v="1.6130800000000001"/>
  </r>
  <r>
    <x v="0"/>
    <x v="1"/>
    <x v="3"/>
    <x v="5"/>
    <s v="DE4-N_A"/>
    <x v="21"/>
    <x v="2"/>
    <x v="0"/>
    <s v="GNR_GEO_HEAT_EO"/>
    <n v="0.01"/>
    <n v="1.0000000000000001E-5"/>
  </r>
  <r>
    <x v="0"/>
    <x v="1"/>
    <x v="3"/>
    <x v="5"/>
    <s v="DE4-N_A"/>
    <x v="9"/>
    <x v="4"/>
    <x v="0"/>
    <s v="GNR_ROR_WTR"/>
    <n v="4.8499999999999996"/>
    <n v="4.8500000000000001E-3"/>
  </r>
  <r>
    <x v="0"/>
    <x v="1"/>
    <x v="3"/>
    <x v="5"/>
    <s v="DE4-N_A"/>
    <x v="10"/>
    <x v="5"/>
    <x v="1"/>
    <s v="GNR_WT_WIND_ON_LS_Y-2020"/>
    <n v="8512.3700000000008"/>
    <n v="8.5123700000000007"/>
  </r>
  <r>
    <x v="0"/>
    <x v="1"/>
    <x v="3"/>
    <x v="5"/>
    <s v="DE4-N_A"/>
    <x v="10"/>
    <x v="5"/>
    <x v="0"/>
    <s v="GNR_WT_WIND_ONS"/>
    <n v="6037.26"/>
    <n v="6.0372599999999998"/>
  </r>
  <r>
    <x v="0"/>
    <x v="1"/>
    <x v="3"/>
    <x v="5"/>
    <s v="DE4-N_Offshore_A"/>
    <x v="10"/>
    <x v="5"/>
    <x v="0"/>
    <s v="GNR_WT_WIND_OFF"/>
    <n v="1800"/>
    <n v="1.8"/>
  </r>
  <r>
    <x v="0"/>
    <x v="1"/>
    <x v="3"/>
    <x v="6"/>
    <s v="DE4-S_A"/>
    <x v="0"/>
    <x v="0"/>
    <x v="0"/>
    <s v="GNR_ENG_BGAS_BP_E-45"/>
    <n v="9.24"/>
    <n v="9.2399999999999999E-3"/>
  </r>
  <r>
    <x v="0"/>
    <x v="1"/>
    <x v="3"/>
    <x v="6"/>
    <s v="DE4-S_A"/>
    <x v="0"/>
    <x v="0"/>
    <x v="0"/>
    <s v="GNR_ST_BGAS_BP_E-38"/>
    <n v="106.2"/>
    <n v="0.1062"/>
  </r>
  <r>
    <x v="0"/>
    <x v="1"/>
    <x v="3"/>
    <x v="6"/>
    <s v="DE4-S_A"/>
    <x v="0"/>
    <x v="2"/>
    <x v="0"/>
    <s v="GNR_ENG_BGAS_CND_E-44"/>
    <n v="1871.04"/>
    <n v="1.87104"/>
  </r>
  <r>
    <x v="0"/>
    <x v="1"/>
    <x v="3"/>
    <x v="6"/>
    <s v="DE4-S_A"/>
    <x v="1"/>
    <x v="0"/>
    <x v="0"/>
    <s v="GNR_ST_COAL_BP_E-43"/>
    <n v="3188.6"/>
    <n v="3.1886000000000001"/>
  </r>
  <r>
    <x v="0"/>
    <x v="1"/>
    <x v="3"/>
    <x v="6"/>
    <s v="DE4-S_A"/>
    <x v="1"/>
    <x v="2"/>
    <x v="0"/>
    <s v="GNR_ST_COAL_CND_E-44"/>
    <n v="283"/>
    <n v="0.28299999999999997"/>
  </r>
  <r>
    <x v="0"/>
    <x v="1"/>
    <x v="3"/>
    <x v="6"/>
    <s v="DE4-S_A"/>
    <x v="19"/>
    <x v="7"/>
    <x v="1"/>
    <s v="GNR_ES_ELEC_BAT-LITHIO_E-95_Y-16-29"/>
    <n v="1095.0331481329699"/>
    <n v="1.09503314813297"/>
  </r>
  <r>
    <x v="0"/>
    <x v="1"/>
    <x v="3"/>
    <x v="6"/>
    <s v="DE4-S_A"/>
    <x v="19"/>
    <x v="7"/>
    <x v="0"/>
    <s v="AGG-DE4-S_ES_ELEC"/>
    <n v="2.4700000000000002"/>
    <n v="2.47E-3"/>
  </r>
  <r>
    <x v="0"/>
    <x v="1"/>
    <x v="3"/>
    <x v="6"/>
    <s v="DE4-S_A"/>
    <x v="19"/>
    <x v="8"/>
    <x v="0"/>
    <s v="AGG-DE4-S_RES_WTR_PMP"/>
    <n v="2163"/>
    <n v="2.1629999999999998"/>
  </r>
  <r>
    <x v="0"/>
    <x v="1"/>
    <x v="3"/>
    <x v="6"/>
    <s v="DE4-S_A"/>
    <x v="3"/>
    <x v="0"/>
    <x v="1"/>
    <s v="GNR_ST_MSW_BP_E-24_LS-220-MW-FEED_Y-2030"/>
    <n v="717.82573546634103"/>
    <n v="0.71782573546634099"/>
  </r>
  <r>
    <x v="0"/>
    <x v="1"/>
    <x v="3"/>
    <x v="6"/>
    <s v="DE4-S_A"/>
    <x v="3"/>
    <x v="0"/>
    <x v="0"/>
    <s v="GNR_ST_MSW_BP_E-33"/>
    <n v="106.2"/>
    <n v="0.1062"/>
  </r>
  <r>
    <x v="0"/>
    <x v="1"/>
    <x v="3"/>
    <x v="6"/>
    <s v="DE4-S_A"/>
    <x v="3"/>
    <x v="2"/>
    <x v="0"/>
    <s v="GNR_ST_MSW_CND_E-33"/>
    <n v="8.6999999999999993"/>
    <n v="8.6999999999999994E-3"/>
  </r>
  <r>
    <x v="0"/>
    <x v="1"/>
    <x v="3"/>
    <x v="6"/>
    <s v="DE4-S_A"/>
    <x v="4"/>
    <x v="0"/>
    <x v="0"/>
    <s v="GNR_CC_NGAS_BP_E-53"/>
    <n v="979.4"/>
    <n v="0.97940000000000005"/>
  </r>
  <r>
    <x v="0"/>
    <x v="1"/>
    <x v="3"/>
    <x v="6"/>
    <s v="DE4-S_A"/>
    <x v="4"/>
    <x v="0"/>
    <x v="0"/>
    <s v="GNR_ENG_NGAS_BP_E-46"/>
    <n v="33.1"/>
    <n v="3.3099999999999997E-2"/>
  </r>
  <r>
    <x v="0"/>
    <x v="1"/>
    <x v="3"/>
    <x v="6"/>
    <s v="DE4-S_A"/>
    <x v="4"/>
    <x v="0"/>
    <x v="0"/>
    <s v="GNR_ST_NGAS_BP_E-38"/>
    <n v="610.1"/>
    <n v="0.61009999999999998"/>
  </r>
  <r>
    <x v="0"/>
    <x v="1"/>
    <x v="3"/>
    <x v="6"/>
    <s v="DE4-S_A"/>
    <x v="4"/>
    <x v="2"/>
    <x v="0"/>
    <s v="GNR_CC_NGAS_CND_E-57"/>
    <n v="1485.6"/>
    <n v="1.4856"/>
  </r>
  <r>
    <x v="0"/>
    <x v="1"/>
    <x v="3"/>
    <x v="6"/>
    <s v="DE4-S_A"/>
    <x v="8"/>
    <x v="3"/>
    <x v="0"/>
    <s v="GNR_PV_SUN"/>
    <n v="19821.54"/>
    <n v="19.821539999999999"/>
  </r>
  <r>
    <x v="0"/>
    <x v="1"/>
    <x v="3"/>
    <x v="6"/>
    <s v="DE4-S_A"/>
    <x v="21"/>
    <x v="2"/>
    <x v="0"/>
    <s v="GNR_GEO_HEAT_EO"/>
    <n v="44.76"/>
    <n v="4.4760000000000001E-2"/>
  </r>
  <r>
    <x v="0"/>
    <x v="1"/>
    <x v="3"/>
    <x v="6"/>
    <s v="DE4-S_A"/>
    <x v="9"/>
    <x v="4"/>
    <x v="0"/>
    <s v="GNR_ROR_WTR"/>
    <n v="7926.79"/>
    <n v="7.9267899999999996"/>
  </r>
  <r>
    <x v="0"/>
    <x v="1"/>
    <x v="3"/>
    <x v="6"/>
    <s v="DE4-S_A"/>
    <x v="9"/>
    <x v="6"/>
    <x v="0"/>
    <s v="GNR_RES_WTR_NOPMP"/>
    <n v="124"/>
    <n v="0.124"/>
  </r>
  <r>
    <x v="0"/>
    <x v="1"/>
    <x v="3"/>
    <x v="6"/>
    <s v="DE4-S_A"/>
    <x v="10"/>
    <x v="5"/>
    <x v="0"/>
    <s v="GNR_WT_WIND_ONS"/>
    <n v="7317.88"/>
    <n v="7.3178799999999997"/>
  </r>
  <r>
    <x v="0"/>
    <x v="1"/>
    <x v="3"/>
    <x v="7"/>
    <s v="DE4-W_A"/>
    <x v="0"/>
    <x v="0"/>
    <x v="0"/>
    <s v="GNR_ENG_BGAS_BP_E-45"/>
    <n v="20.8"/>
    <n v="2.0799999999999999E-2"/>
  </r>
  <r>
    <x v="0"/>
    <x v="1"/>
    <x v="3"/>
    <x v="7"/>
    <s v="DE4-W_A"/>
    <x v="0"/>
    <x v="0"/>
    <x v="0"/>
    <s v="GNR_ST_BGAS_BP_E-38"/>
    <n v="40"/>
    <n v="0.04"/>
  </r>
  <r>
    <x v="0"/>
    <x v="1"/>
    <x v="3"/>
    <x v="7"/>
    <s v="DE4-W_A"/>
    <x v="0"/>
    <x v="2"/>
    <x v="0"/>
    <s v="GNR_ENG_BGAS_CND_E-44"/>
    <n v="1922.45"/>
    <n v="1.92245"/>
  </r>
  <r>
    <x v="0"/>
    <x v="1"/>
    <x v="3"/>
    <x v="7"/>
    <s v="DE4-W_A"/>
    <x v="0"/>
    <x v="2"/>
    <x v="0"/>
    <s v="GNR_ST_BGAS_CND_E-38"/>
    <n v="57.7"/>
    <n v="5.7700000000000001E-2"/>
  </r>
  <r>
    <x v="0"/>
    <x v="1"/>
    <x v="3"/>
    <x v="7"/>
    <s v="DE4-W_A"/>
    <x v="1"/>
    <x v="0"/>
    <x v="0"/>
    <s v="GNR_ST_COAL_BP_E-41"/>
    <n v="2144"/>
    <n v="2.1440000000000001"/>
  </r>
  <r>
    <x v="0"/>
    <x v="1"/>
    <x v="3"/>
    <x v="7"/>
    <s v="DE4-W_A"/>
    <x v="1"/>
    <x v="2"/>
    <x v="0"/>
    <s v="GNR_ST_COAL_CND_E-45"/>
    <n v="2260"/>
    <n v="2.2599999999999998"/>
  </r>
  <r>
    <x v="0"/>
    <x v="1"/>
    <x v="3"/>
    <x v="7"/>
    <s v="DE4-W_A"/>
    <x v="19"/>
    <x v="7"/>
    <x v="1"/>
    <s v="GNR_ES_ELEC_BAT-LITHIO_E-95_Y-16-29"/>
    <n v="591.84918219188705"/>
    <n v="0.59184918219188698"/>
  </r>
  <r>
    <x v="0"/>
    <x v="1"/>
    <x v="3"/>
    <x v="7"/>
    <s v="DE4-W_A"/>
    <x v="19"/>
    <x v="7"/>
    <x v="0"/>
    <s v="AGG-DE4-W_ES_ELEC"/>
    <n v="3.16"/>
    <n v="3.16E-3"/>
  </r>
  <r>
    <x v="0"/>
    <x v="1"/>
    <x v="3"/>
    <x v="7"/>
    <s v="DE4-W_A"/>
    <x v="19"/>
    <x v="8"/>
    <x v="0"/>
    <s v="AGG-DE4-W_RES_WTR_PMP"/>
    <n v="1146"/>
    <n v="1.1459999999999999"/>
  </r>
  <r>
    <x v="0"/>
    <x v="1"/>
    <x v="3"/>
    <x v="7"/>
    <s v="DE4-W_A"/>
    <x v="7"/>
    <x v="2"/>
    <x v="0"/>
    <s v="GNR_ST_FUELOIL_CND_E-39"/>
    <n v="24.8"/>
    <n v="2.4799999999999999E-2"/>
  </r>
  <r>
    <x v="0"/>
    <x v="1"/>
    <x v="3"/>
    <x v="7"/>
    <s v="DE4-W_A"/>
    <x v="20"/>
    <x v="0"/>
    <x v="0"/>
    <s v="GNR_ST_LIGN_BP_E-37"/>
    <n v="340.4"/>
    <n v="0.34039999999999998"/>
  </r>
  <r>
    <x v="0"/>
    <x v="1"/>
    <x v="3"/>
    <x v="7"/>
    <s v="DE4-W_A"/>
    <x v="20"/>
    <x v="2"/>
    <x v="0"/>
    <s v="GNR_ST_LIGN_CND_E-41"/>
    <n v="2752"/>
    <n v="2.7519999999999998"/>
  </r>
  <r>
    <x v="0"/>
    <x v="1"/>
    <x v="3"/>
    <x v="7"/>
    <s v="DE4-W_A"/>
    <x v="3"/>
    <x v="0"/>
    <x v="1"/>
    <s v="GNR_ST_MSW_BP_E-24_LS-220-MW-FEED_Y-2030"/>
    <n v="57.676442570390002"/>
    <n v="5.767644257039E-2"/>
  </r>
  <r>
    <x v="0"/>
    <x v="1"/>
    <x v="3"/>
    <x v="7"/>
    <s v="DE4-W_A"/>
    <x v="3"/>
    <x v="0"/>
    <x v="0"/>
    <s v="GNR_ST_MSW_BP_E-33"/>
    <n v="157.5"/>
    <n v="0.1575"/>
  </r>
  <r>
    <x v="0"/>
    <x v="1"/>
    <x v="3"/>
    <x v="7"/>
    <s v="DE4-W_A"/>
    <x v="3"/>
    <x v="2"/>
    <x v="0"/>
    <s v="GNR_ST_MSW_CND_E-33"/>
    <n v="72.599999999999994"/>
    <n v="7.2599999999999998E-2"/>
  </r>
  <r>
    <x v="0"/>
    <x v="1"/>
    <x v="3"/>
    <x v="7"/>
    <s v="DE4-W_A"/>
    <x v="4"/>
    <x v="0"/>
    <x v="0"/>
    <s v="GNR_CC_NGAS_BP_E-55"/>
    <n v="3205.7"/>
    <n v="3.2057000000000002"/>
  </r>
  <r>
    <x v="0"/>
    <x v="1"/>
    <x v="3"/>
    <x v="7"/>
    <s v="DE4-W_A"/>
    <x v="4"/>
    <x v="0"/>
    <x v="0"/>
    <s v="GNR_GT_NGAS_BP_E-39"/>
    <n v="127.2"/>
    <n v="0.12720000000000001"/>
  </r>
  <r>
    <x v="0"/>
    <x v="1"/>
    <x v="3"/>
    <x v="7"/>
    <s v="DE4-W_A"/>
    <x v="4"/>
    <x v="0"/>
    <x v="0"/>
    <s v="GNR_ST_NGAS_BP_E-38"/>
    <n v="862.5"/>
    <n v="0.86250000000000004"/>
  </r>
  <r>
    <x v="0"/>
    <x v="1"/>
    <x v="3"/>
    <x v="7"/>
    <s v="DE4-W_A"/>
    <x v="4"/>
    <x v="2"/>
    <x v="0"/>
    <s v="GNR_CC_NGAS_CND_E-57"/>
    <n v="2929.5"/>
    <n v="2.9295"/>
  </r>
  <r>
    <x v="0"/>
    <x v="1"/>
    <x v="3"/>
    <x v="7"/>
    <s v="DE4-W_A"/>
    <x v="4"/>
    <x v="2"/>
    <x v="0"/>
    <s v="GNR_GT_NGAS_CND_E-40"/>
    <n v="544"/>
    <n v="0.54400000000000004"/>
  </r>
  <r>
    <x v="0"/>
    <x v="1"/>
    <x v="3"/>
    <x v="7"/>
    <s v="DE4-W_A"/>
    <x v="4"/>
    <x v="2"/>
    <x v="0"/>
    <s v="GNR_ST_NGAS_CND_E-39"/>
    <n v="39.799999999999997"/>
    <n v="3.9800000000000002E-2"/>
  </r>
  <r>
    <x v="0"/>
    <x v="1"/>
    <x v="3"/>
    <x v="7"/>
    <s v="DE4-W_A"/>
    <x v="8"/>
    <x v="3"/>
    <x v="0"/>
    <s v="GNR_PV_SUN"/>
    <n v="9976.25"/>
    <n v="9.9762500000000003"/>
  </r>
  <r>
    <x v="0"/>
    <x v="1"/>
    <x v="3"/>
    <x v="7"/>
    <s v="DE4-W_A"/>
    <x v="9"/>
    <x v="4"/>
    <x v="0"/>
    <s v="GNR_ROR_WTR"/>
    <n v="361.5"/>
    <n v="0.36149999999999999"/>
  </r>
  <r>
    <x v="0"/>
    <x v="1"/>
    <x v="3"/>
    <x v="7"/>
    <s v="DE4-W_A"/>
    <x v="10"/>
    <x v="5"/>
    <x v="0"/>
    <s v="GNR_WT_WIND_ONS"/>
    <n v="13129.26"/>
    <n v="13.12926"/>
  </r>
  <r>
    <x v="0"/>
    <x v="1"/>
    <x v="3"/>
    <x v="7"/>
    <s v="DE4-W_A"/>
    <x v="6"/>
    <x v="0"/>
    <x v="1"/>
    <s v="GNR_ST_WOODCHI_BP_E-29_LS-600-MW-FEED_Y-2030"/>
    <n v="357.659899651822"/>
    <n v="0.35765989965182199"/>
  </r>
  <r>
    <x v="0"/>
    <x v="1"/>
    <x v="3"/>
    <x v="7"/>
    <s v="DE4-W_Offshore_A"/>
    <x v="10"/>
    <x v="5"/>
    <x v="1"/>
    <s v="GNR_WT_WIND_OFF_L-NS_Y-2020"/>
    <n v="25204.767826020699"/>
    <n v="25.204767826020699"/>
  </r>
  <r>
    <x v="0"/>
    <x v="1"/>
    <x v="3"/>
    <x v="7"/>
    <s v="DE4-W_Offshore_A"/>
    <x v="10"/>
    <x v="5"/>
    <x v="1"/>
    <s v="GNR_WT_WIND_OFF_L-NS_Y-2030"/>
    <n v="47123.793662197299"/>
    <n v="47.123793662197301"/>
  </r>
  <r>
    <x v="0"/>
    <x v="1"/>
    <x v="3"/>
    <x v="7"/>
    <s v="DE4-W_Offshore_A"/>
    <x v="10"/>
    <x v="5"/>
    <x v="0"/>
    <s v="GNR_WT_WIND_OFF"/>
    <n v="5511"/>
    <n v="5.5110000000000001"/>
  </r>
  <r>
    <x v="0"/>
    <x v="1"/>
    <x v="4"/>
    <x v="8"/>
    <s v="LV_A"/>
    <x v="19"/>
    <x v="7"/>
    <x v="1"/>
    <s v="GNR_ES_ELEC_BAT-LITHIO_E-97_Y-30-50"/>
    <n v="390.69159292790903"/>
    <n v="0.390691592927909"/>
  </r>
  <r>
    <x v="0"/>
    <x v="1"/>
    <x v="4"/>
    <x v="8"/>
    <s v="LV_A"/>
    <x v="8"/>
    <x v="3"/>
    <x v="1"/>
    <s v="GNR_PV_SUN_LS-4-MW_Y-2030"/>
    <n v="5141.7996078307997"/>
    <n v="5.1417996078307997"/>
  </r>
  <r>
    <x v="0"/>
    <x v="1"/>
    <x v="4"/>
    <x v="8"/>
    <s v="LV_A"/>
    <x v="10"/>
    <x v="5"/>
    <x v="1"/>
    <s v="GNR_WT_WIND_ON_LS_Y-2020"/>
    <n v="3530.4708420447801"/>
    <n v="3.5304708420447799"/>
  </r>
  <r>
    <x v="0"/>
    <x v="1"/>
    <x v="4"/>
    <x v="8"/>
    <s v="LV_Other_DH"/>
    <x v="0"/>
    <x v="0"/>
    <x v="0"/>
    <s v="GNR_GT_BGAS_BP_E-30"/>
    <n v="55"/>
    <n v="5.5E-2"/>
  </r>
  <r>
    <x v="0"/>
    <x v="1"/>
    <x v="4"/>
    <x v="8"/>
    <s v="LV_Other_DH"/>
    <x v="4"/>
    <x v="0"/>
    <x v="0"/>
    <s v="GNR_ST_NGAS_BP_E-28"/>
    <n v="120.09"/>
    <n v="0.12009"/>
  </r>
  <r>
    <x v="0"/>
    <x v="1"/>
    <x v="4"/>
    <x v="8"/>
    <s v="LV_Other_DH"/>
    <x v="9"/>
    <x v="6"/>
    <x v="0"/>
    <s v="GNR_RES_WTR_NOPMP"/>
    <n v="1214"/>
    <n v="1.214"/>
  </r>
  <r>
    <x v="0"/>
    <x v="1"/>
    <x v="4"/>
    <x v="8"/>
    <s v="LV_Other_DH"/>
    <x v="13"/>
    <x v="0"/>
    <x v="0"/>
    <s v="GNR_ST_WOOD_BP_E-30"/>
    <n v="54"/>
    <n v="5.3999999999999999E-2"/>
  </r>
  <r>
    <x v="0"/>
    <x v="1"/>
    <x v="4"/>
    <x v="8"/>
    <s v="LV_RigaR"/>
    <x v="4"/>
    <x v="0"/>
    <x v="0"/>
    <s v="GNR_ST_NGAS_BP_E-42"/>
    <n v="47.9"/>
    <n v="4.7899999999999998E-2"/>
  </r>
  <r>
    <x v="0"/>
    <x v="1"/>
    <x v="4"/>
    <x v="8"/>
    <s v="LV_RigaR"/>
    <x v="4"/>
    <x v="0"/>
    <x v="0"/>
    <s v="RIGA-TEC2_CC_NGAS_BP"/>
    <n v="144"/>
    <n v="0.14399999999999999"/>
  </r>
  <r>
    <x v="0"/>
    <x v="1"/>
    <x v="4"/>
    <x v="8"/>
    <s v="LV_RigaR"/>
    <x v="4"/>
    <x v="1"/>
    <x v="0"/>
    <s v="RIGA-TEC2_CC_NGAS_EXT"/>
    <n v="881"/>
    <n v="0.88100000000000001"/>
  </r>
  <r>
    <x v="0"/>
    <x v="1"/>
    <x v="4"/>
    <x v="8"/>
    <s v="LV_RigaR"/>
    <x v="9"/>
    <x v="6"/>
    <x v="0"/>
    <s v="GNR_RES_WTR_NOPMP"/>
    <n v="402"/>
    <n v="0.40200000000000002"/>
  </r>
  <r>
    <x v="0"/>
    <x v="1"/>
    <x v="4"/>
    <x v="8"/>
    <s v="LV_Rural"/>
    <x v="10"/>
    <x v="5"/>
    <x v="0"/>
    <s v="GNR_WT_WIND_ONS"/>
    <n v="34"/>
    <n v="3.4000000000000002E-2"/>
  </r>
  <r>
    <x v="0"/>
    <x v="1"/>
    <x v="5"/>
    <x v="9"/>
    <s v="LT_A"/>
    <x v="19"/>
    <x v="7"/>
    <x v="1"/>
    <s v="GNR_ES_ELEC_BAT-LITHIO_E-95_Y-16-29"/>
    <n v="252.43322195235001"/>
    <n v="0.25243322195235002"/>
  </r>
  <r>
    <x v="0"/>
    <x v="1"/>
    <x v="5"/>
    <x v="9"/>
    <s v="LT_A"/>
    <x v="19"/>
    <x v="7"/>
    <x v="1"/>
    <s v="GNR_ES_ELEC_BAT-LITHIO_E-97_Y-30-50"/>
    <n v="23193.501406642099"/>
    <n v="23.193501406642099"/>
  </r>
  <r>
    <x v="0"/>
    <x v="1"/>
    <x v="5"/>
    <x v="9"/>
    <s v="LT_A"/>
    <x v="8"/>
    <x v="3"/>
    <x v="1"/>
    <s v="GNR_PV_SUN_LS-4-MW_Y-2020"/>
    <n v="5136.9793606015401"/>
    <n v="5.1369793606015399"/>
  </r>
  <r>
    <x v="0"/>
    <x v="1"/>
    <x v="5"/>
    <x v="9"/>
    <s v="LT_A"/>
    <x v="8"/>
    <x v="3"/>
    <x v="1"/>
    <s v="GNR_PV_SUN_LS-4-MW_Y-2030"/>
    <n v="197645.58018178199"/>
    <n v="197.64558018178201"/>
  </r>
  <r>
    <x v="0"/>
    <x v="1"/>
    <x v="5"/>
    <x v="9"/>
    <s v="LT_KauU"/>
    <x v="3"/>
    <x v="0"/>
    <x v="0"/>
    <s v="KAUNAS_ST_MSW_BP"/>
    <n v="24"/>
    <n v="2.4E-2"/>
  </r>
  <r>
    <x v="0"/>
    <x v="1"/>
    <x v="5"/>
    <x v="9"/>
    <s v="LT_KauU"/>
    <x v="9"/>
    <x v="4"/>
    <x v="0"/>
    <s v="GNR_ROR_WTR"/>
    <n v="127.8"/>
    <n v="0.1278"/>
  </r>
  <r>
    <x v="0"/>
    <x v="1"/>
    <x v="5"/>
    <x v="9"/>
    <s v="LT_KlaU"/>
    <x v="8"/>
    <x v="3"/>
    <x v="0"/>
    <s v="GNR_PV_SUN"/>
    <n v="80"/>
    <n v="0.08"/>
  </r>
  <r>
    <x v="0"/>
    <x v="1"/>
    <x v="5"/>
    <x v="9"/>
    <s v="LT_KlaU"/>
    <x v="13"/>
    <x v="0"/>
    <x v="0"/>
    <s v="KLAIPEDA_ST_WOOD_BP"/>
    <n v="20"/>
    <n v="0.02"/>
  </r>
  <r>
    <x v="0"/>
    <x v="1"/>
    <x v="5"/>
    <x v="9"/>
    <s v="LT_Other_DH"/>
    <x v="0"/>
    <x v="1"/>
    <x v="0"/>
    <s v="GNR_ENG_BGAS_EXT_E-33"/>
    <n v="39"/>
    <n v="3.9E-2"/>
  </r>
  <r>
    <x v="0"/>
    <x v="1"/>
    <x v="5"/>
    <x v="9"/>
    <s v="LT_Other_DH"/>
    <x v="7"/>
    <x v="1"/>
    <x v="0"/>
    <s v="GNR_ST_FUELOIL_EXT_E-22"/>
    <n v="160"/>
    <n v="0.16"/>
  </r>
  <r>
    <x v="0"/>
    <x v="1"/>
    <x v="5"/>
    <x v="9"/>
    <s v="LT_Other_DH"/>
    <x v="22"/>
    <x v="0"/>
    <x v="0"/>
    <s v="LIFOSA_ST_HEAT_BP"/>
    <n v="37"/>
    <n v="3.6999999999999998E-2"/>
  </r>
  <r>
    <x v="0"/>
    <x v="1"/>
    <x v="5"/>
    <x v="9"/>
    <s v="LT_Other_DH"/>
    <x v="4"/>
    <x v="0"/>
    <x v="0"/>
    <s v="ALYTUS_ENG_NGAS_BP"/>
    <n v="9.1999999999999993"/>
    <n v="9.1999999999999998E-3"/>
  </r>
  <r>
    <x v="0"/>
    <x v="1"/>
    <x v="5"/>
    <x v="9"/>
    <s v="LT_Other_DH"/>
    <x v="4"/>
    <x v="0"/>
    <x v="0"/>
    <s v="GNR_ST_GAS_BP-E15"/>
    <n v="20"/>
    <n v="0.02"/>
  </r>
  <r>
    <x v="0"/>
    <x v="1"/>
    <x v="5"/>
    <x v="9"/>
    <s v="LT_Other_DH"/>
    <x v="4"/>
    <x v="1"/>
    <x v="0"/>
    <s v="ACHEMA1_ST_NGAS_EXT"/>
    <n v="22"/>
    <n v="2.1999999999999999E-2"/>
  </r>
  <r>
    <x v="0"/>
    <x v="1"/>
    <x v="5"/>
    <x v="9"/>
    <s v="LT_Other_DH"/>
    <x v="4"/>
    <x v="1"/>
    <x v="0"/>
    <s v="ACHEMA2_ST_NGAS_EXT"/>
    <n v="47"/>
    <n v="4.7E-2"/>
  </r>
  <r>
    <x v="0"/>
    <x v="1"/>
    <x v="5"/>
    <x v="9"/>
    <s v="LT_Other_DH"/>
    <x v="14"/>
    <x v="0"/>
    <x v="0"/>
    <s v="EBAVERE_ST_WOODWST_BP"/>
    <n v="5.4"/>
    <n v="5.4000000000000003E-3"/>
  </r>
  <r>
    <x v="0"/>
    <x v="1"/>
    <x v="5"/>
    <x v="9"/>
    <s v="LT_Panevezys"/>
    <x v="4"/>
    <x v="0"/>
    <x v="0"/>
    <s v="GNR_CC_NGAS_BP_E-42"/>
    <n v="35"/>
    <n v="3.5000000000000003E-2"/>
  </r>
  <r>
    <x v="0"/>
    <x v="1"/>
    <x v="5"/>
    <x v="9"/>
    <s v="LT_Rural"/>
    <x v="10"/>
    <x v="5"/>
    <x v="0"/>
    <s v="GNR_WT_WIND_ONS"/>
    <n v="236"/>
    <n v="0.23599999999999999"/>
  </r>
  <r>
    <x v="0"/>
    <x v="1"/>
    <x v="5"/>
    <x v="9"/>
    <s v="LT_SiaU"/>
    <x v="13"/>
    <x v="0"/>
    <x v="0"/>
    <s v="SIAULIAI_ST_WOOD_BP"/>
    <n v="10.8"/>
    <n v="1.0800000000000001E-2"/>
  </r>
  <r>
    <x v="0"/>
    <x v="1"/>
    <x v="5"/>
    <x v="9"/>
    <s v="LT_VilU"/>
    <x v="3"/>
    <x v="0"/>
    <x v="0"/>
    <s v="VILNIUS_ST_MSW_BP"/>
    <n v="92"/>
    <n v="9.1999999999999998E-2"/>
  </r>
  <r>
    <x v="0"/>
    <x v="1"/>
    <x v="5"/>
    <x v="9"/>
    <s v="LT_VilU"/>
    <x v="4"/>
    <x v="2"/>
    <x v="0"/>
    <s v="GNR_CC_NGAS_CND_E-58"/>
    <n v="455"/>
    <n v="0.45500000000000002"/>
  </r>
  <r>
    <x v="0"/>
    <x v="1"/>
    <x v="5"/>
    <x v="9"/>
    <s v="LT_VilU"/>
    <x v="4"/>
    <x v="2"/>
    <x v="0"/>
    <s v="GNR_ST_NGAS_CON_E-38"/>
    <n v="600"/>
    <n v="0.6"/>
  </r>
  <r>
    <x v="0"/>
    <x v="1"/>
    <x v="5"/>
    <x v="9"/>
    <s v="LT_VilU"/>
    <x v="9"/>
    <x v="8"/>
    <x v="0"/>
    <s v="GNR_ES_WTR_PMP"/>
    <n v="957.44680851063799"/>
    <n v="0.95744680851063801"/>
  </r>
  <r>
    <x v="0"/>
    <x v="1"/>
    <x v="5"/>
    <x v="9"/>
    <s v="LT_VilU"/>
    <x v="13"/>
    <x v="0"/>
    <x v="0"/>
    <s v="VILNIUS_ST_WOOD_BP"/>
    <n v="15"/>
    <n v="1.4999999999999999E-2"/>
  </r>
  <r>
    <x v="0"/>
    <x v="1"/>
    <x v="6"/>
    <x v="10"/>
    <s v="NL_A"/>
    <x v="1"/>
    <x v="2"/>
    <x v="0"/>
    <s v="GNR_ST_COAL_CND_E-40"/>
    <n v="1950"/>
    <n v="1.95"/>
  </r>
  <r>
    <x v="0"/>
    <x v="1"/>
    <x v="6"/>
    <x v="10"/>
    <s v="NL_A"/>
    <x v="19"/>
    <x v="7"/>
    <x v="1"/>
    <s v="GNR_ES_ELEC_BAT-LITHIO_E-95_Y-16-29"/>
    <n v="984.68644880960005"/>
    <n v="0.98468644880959999"/>
  </r>
  <r>
    <x v="0"/>
    <x v="1"/>
    <x v="6"/>
    <x v="10"/>
    <s v="NL_A"/>
    <x v="3"/>
    <x v="2"/>
    <x v="0"/>
    <s v="GNR_ST_MSW_CND_E-40"/>
    <n v="273.60000000000002"/>
    <n v="0.27360000000000001"/>
  </r>
  <r>
    <x v="0"/>
    <x v="1"/>
    <x v="6"/>
    <x v="10"/>
    <s v="NL_A"/>
    <x v="4"/>
    <x v="2"/>
    <x v="0"/>
    <s v="GNR_CC_NGAS_CND_E-38"/>
    <n v="8387.6000000000095"/>
    <n v="8.3876000000000097"/>
  </r>
  <r>
    <x v="0"/>
    <x v="1"/>
    <x v="6"/>
    <x v="10"/>
    <s v="NL_A"/>
    <x v="18"/>
    <x v="2"/>
    <x v="0"/>
    <s v="GNR_ST_NUCL_CND_E-33"/>
    <n v="515"/>
    <n v="0.51500000000000001"/>
  </r>
  <r>
    <x v="0"/>
    <x v="1"/>
    <x v="6"/>
    <x v="10"/>
    <s v="NL_A"/>
    <x v="8"/>
    <x v="3"/>
    <x v="1"/>
    <s v="GNR_PV_SUN_LS-4-MW_Y-2020"/>
    <n v="3849.70794362983"/>
    <n v="3.8497079436298298"/>
  </r>
  <r>
    <x v="0"/>
    <x v="1"/>
    <x v="6"/>
    <x v="10"/>
    <s v="NL_A"/>
    <x v="8"/>
    <x v="3"/>
    <x v="0"/>
    <s v="GNR_PV_SUN"/>
    <n v="714.4"/>
    <n v="0.71440000000000003"/>
  </r>
  <r>
    <x v="0"/>
    <x v="1"/>
    <x v="6"/>
    <x v="10"/>
    <s v="NL_A"/>
    <x v="9"/>
    <x v="4"/>
    <x v="0"/>
    <s v="GNR_ROR_WTR"/>
    <n v="38"/>
    <n v="3.7999999999999999E-2"/>
  </r>
  <r>
    <x v="0"/>
    <x v="1"/>
    <x v="6"/>
    <x v="10"/>
    <s v="NL_A"/>
    <x v="10"/>
    <x v="5"/>
    <x v="1"/>
    <s v="GNR_WT_WIND_ON_LS_Y-2020"/>
    <n v="6987"/>
    <n v="6.9870000000000001"/>
  </r>
  <r>
    <x v="0"/>
    <x v="1"/>
    <x v="6"/>
    <x v="10"/>
    <s v="NL_A"/>
    <x v="10"/>
    <x v="5"/>
    <x v="1"/>
    <s v="GNR_WT_WIND_ON_LS_Y-2030"/>
    <n v="198.780000000001"/>
    <n v="0.19878000000000101"/>
  </r>
  <r>
    <x v="0"/>
    <x v="1"/>
    <x v="6"/>
    <x v="10"/>
    <s v="NL_A"/>
    <x v="10"/>
    <x v="5"/>
    <x v="0"/>
    <s v="GNR_WT_WIND_OFF"/>
    <n v="796.18"/>
    <n v="0.79618"/>
  </r>
  <r>
    <x v="0"/>
    <x v="1"/>
    <x v="6"/>
    <x v="10"/>
    <s v="NL_A"/>
    <x v="10"/>
    <x v="5"/>
    <x v="0"/>
    <s v="GNR_WT_WIND_ONS"/>
    <n v="2318.04"/>
    <n v="2.3180399999999999"/>
  </r>
  <r>
    <x v="0"/>
    <x v="1"/>
    <x v="6"/>
    <x v="10"/>
    <s v="NL_A"/>
    <x v="13"/>
    <x v="2"/>
    <x v="0"/>
    <s v="GNR_ST_WOOD_CND_E-50"/>
    <n v="160"/>
    <n v="0.16"/>
  </r>
  <r>
    <x v="0"/>
    <x v="1"/>
    <x v="7"/>
    <x v="11"/>
    <s v="NO1_A1"/>
    <x v="19"/>
    <x v="7"/>
    <x v="1"/>
    <s v="GNR_ES_ELEC_BAT-LITHIO_E-97_Y-30-50"/>
    <n v="72.637164543167998"/>
    <n v="7.2637164543168001E-2"/>
  </r>
  <r>
    <x v="0"/>
    <x v="1"/>
    <x v="7"/>
    <x v="11"/>
    <s v="NO1_A1"/>
    <x v="9"/>
    <x v="4"/>
    <x v="0"/>
    <s v="GNR_ROR_WTR"/>
    <n v="2104.1304"/>
    <n v="2.1041303999999998"/>
  </r>
  <r>
    <x v="0"/>
    <x v="1"/>
    <x v="7"/>
    <x v="11"/>
    <s v="NO1_A1"/>
    <x v="9"/>
    <x v="6"/>
    <x v="0"/>
    <s v="GNR_RES_WTR_NOPMP_MC-01"/>
    <n v="160"/>
    <n v="0.16"/>
  </r>
  <r>
    <x v="0"/>
    <x v="1"/>
    <x v="7"/>
    <x v="11"/>
    <s v="NO1_A1"/>
    <x v="9"/>
    <x v="6"/>
    <x v="0"/>
    <s v="GNR_RES_WTR_NOPMP_MC-02"/>
    <n v="160"/>
    <n v="0.16"/>
  </r>
  <r>
    <x v="0"/>
    <x v="1"/>
    <x v="7"/>
    <x v="11"/>
    <s v="NO1_A1"/>
    <x v="9"/>
    <x v="6"/>
    <x v="0"/>
    <s v="GNR_RES_WTR_NOPMP_MC-03"/>
    <n v="160"/>
    <n v="0.16"/>
  </r>
  <r>
    <x v="0"/>
    <x v="1"/>
    <x v="7"/>
    <x v="11"/>
    <s v="NO1_A1"/>
    <x v="9"/>
    <x v="6"/>
    <x v="0"/>
    <s v="GNR_RES_WTR_NOPMP_MC-04"/>
    <n v="160"/>
    <n v="0.16"/>
  </r>
  <r>
    <x v="0"/>
    <x v="1"/>
    <x v="7"/>
    <x v="11"/>
    <s v="NO1_A1"/>
    <x v="9"/>
    <x v="6"/>
    <x v="0"/>
    <s v="GNR_RES_WTR_NOPMP_MC-05"/>
    <n v="160"/>
    <n v="0.16"/>
  </r>
  <r>
    <x v="0"/>
    <x v="1"/>
    <x v="7"/>
    <x v="11"/>
    <s v="NO1_A1"/>
    <x v="9"/>
    <x v="6"/>
    <x v="0"/>
    <s v="GNR_RES_WTR_NOPMP_MC-06"/>
    <n v="160"/>
    <n v="0.16"/>
  </r>
  <r>
    <x v="0"/>
    <x v="1"/>
    <x v="7"/>
    <x v="11"/>
    <s v="NO1_A1"/>
    <x v="9"/>
    <x v="6"/>
    <x v="0"/>
    <s v="GNR_RES_WTR_NOPMP_MC-07"/>
    <n v="160"/>
    <n v="0.16"/>
  </r>
  <r>
    <x v="0"/>
    <x v="1"/>
    <x v="7"/>
    <x v="11"/>
    <s v="NO1_A1"/>
    <x v="9"/>
    <x v="6"/>
    <x v="0"/>
    <s v="GNR_RES_WTR_NOPMP_MC-08"/>
    <n v="160"/>
    <n v="0.16"/>
  </r>
  <r>
    <x v="0"/>
    <x v="1"/>
    <x v="7"/>
    <x v="11"/>
    <s v="NO1_A1"/>
    <x v="9"/>
    <x v="6"/>
    <x v="0"/>
    <s v="GNR_RES_WTR_NOPMP_MC-09"/>
    <n v="160"/>
    <n v="0.16"/>
  </r>
  <r>
    <x v="0"/>
    <x v="1"/>
    <x v="7"/>
    <x v="11"/>
    <s v="NO1_A1"/>
    <x v="9"/>
    <x v="6"/>
    <x v="0"/>
    <s v="GNR_RES_WTR_NOPMP_MC-10"/>
    <n v="160"/>
    <n v="0.16"/>
  </r>
  <r>
    <x v="0"/>
    <x v="1"/>
    <x v="7"/>
    <x v="11"/>
    <s v="NO1_A1"/>
    <x v="10"/>
    <x v="5"/>
    <x v="0"/>
    <s v="GNR_WT_WIND_ONS"/>
    <n v="262"/>
    <n v="0.26200000000000001"/>
  </r>
  <r>
    <x v="0"/>
    <x v="1"/>
    <x v="7"/>
    <x v="11"/>
    <s v="NO1_A2"/>
    <x v="3"/>
    <x v="0"/>
    <x v="0"/>
    <s v="GNR_ST_MSW_BP_CB-20"/>
    <n v="3.4"/>
    <n v="3.3999999999999998E-3"/>
  </r>
  <r>
    <x v="0"/>
    <x v="1"/>
    <x v="7"/>
    <x v="11"/>
    <s v="NO1_A3"/>
    <x v="3"/>
    <x v="0"/>
    <x v="0"/>
    <s v="GNR_ST_MSW_BP_CB-20"/>
    <n v="7.7083333333333304"/>
    <n v="7.7083333333333301E-3"/>
  </r>
  <r>
    <x v="0"/>
    <x v="1"/>
    <x v="7"/>
    <x v="12"/>
    <s v="NO2_A1"/>
    <x v="9"/>
    <x v="4"/>
    <x v="0"/>
    <s v="GNR_ROR_WTR"/>
    <n v="2274.1580424563399"/>
    <n v="2.2741580424563401"/>
  </r>
  <r>
    <x v="0"/>
    <x v="1"/>
    <x v="7"/>
    <x v="12"/>
    <s v="NO2_A1"/>
    <x v="9"/>
    <x v="6"/>
    <x v="0"/>
    <s v="GNR_RES_WTR_NOPMP_MC-01"/>
    <n v="367.19205575436598"/>
    <n v="0.36719205575436598"/>
  </r>
  <r>
    <x v="0"/>
    <x v="1"/>
    <x v="7"/>
    <x v="12"/>
    <s v="NO2_A1"/>
    <x v="9"/>
    <x v="6"/>
    <x v="0"/>
    <s v="GNR_RES_WTR_NOPMP_MC-02"/>
    <n v="887.19205575436604"/>
    <n v="0.88719205575436599"/>
  </r>
  <r>
    <x v="0"/>
    <x v="1"/>
    <x v="7"/>
    <x v="12"/>
    <s v="NO2_A1"/>
    <x v="9"/>
    <x v="6"/>
    <x v="0"/>
    <s v="GNR_RES_WTR_NOPMP_MC-03"/>
    <n v="887.19205575436604"/>
    <n v="0.88719205575436599"/>
  </r>
  <r>
    <x v="0"/>
    <x v="1"/>
    <x v="7"/>
    <x v="12"/>
    <s v="NO2_A1"/>
    <x v="9"/>
    <x v="6"/>
    <x v="0"/>
    <s v="GNR_RES_WTR_NOPMP_MC-04"/>
    <n v="887.19205575436604"/>
    <n v="0.88719205575436599"/>
  </r>
  <r>
    <x v="0"/>
    <x v="1"/>
    <x v="7"/>
    <x v="12"/>
    <s v="NO2_A1"/>
    <x v="9"/>
    <x v="6"/>
    <x v="0"/>
    <s v="GNR_RES_WTR_NOPMP_MC-05"/>
    <n v="887.19205575436604"/>
    <n v="0.88719205575436599"/>
  </r>
  <r>
    <x v="0"/>
    <x v="1"/>
    <x v="7"/>
    <x v="12"/>
    <s v="NO2_A1"/>
    <x v="9"/>
    <x v="6"/>
    <x v="0"/>
    <s v="GNR_RES_WTR_NOPMP_MC-06"/>
    <n v="887.19205575436604"/>
    <n v="0.88719205575436599"/>
  </r>
  <r>
    <x v="0"/>
    <x v="1"/>
    <x v="7"/>
    <x v="12"/>
    <s v="NO2_A1"/>
    <x v="9"/>
    <x v="6"/>
    <x v="0"/>
    <s v="GNR_RES_WTR_NOPMP_MC-07"/>
    <n v="887.19205575436604"/>
    <n v="0.88719205575436599"/>
  </r>
  <r>
    <x v="0"/>
    <x v="1"/>
    <x v="7"/>
    <x v="12"/>
    <s v="NO2_A1"/>
    <x v="9"/>
    <x v="6"/>
    <x v="0"/>
    <s v="GNR_RES_WTR_NOPMP_MC-08"/>
    <n v="887.19205575436604"/>
    <n v="0.88719205575436599"/>
  </r>
  <r>
    <x v="0"/>
    <x v="1"/>
    <x v="7"/>
    <x v="12"/>
    <s v="NO2_A1"/>
    <x v="9"/>
    <x v="6"/>
    <x v="0"/>
    <s v="GNR_RES_WTR_NOPMP_MC-09"/>
    <n v="887.19205575436604"/>
    <n v="0.88719205575436599"/>
  </r>
  <r>
    <x v="0"/>
    <x v="1"/>
    <x v="7"/>
    <x v="12"/>
    <s v="NO2_A1"/>
    <x v="9"/>
    <x v="6"/>
    <x v="0"/>
    <s v="GNR_RES_WTR_NOPMP_MC-10"/>
    <n v="887.19205575436604"/>
    <n v="0.88719205575436599"/>
  </r>
  <r>
    <x v="0"/>
    <x v="1"/>
    <x v="7"/>
    <x v="12"/>
    <s v="NO2_A1"/>
    <x v="9"/>
    <x v="6"/>
    <x v="0"/>
    <s v="GNR_RES_WTR_PMP_MC-01"/>
    <n v="520"/>
    <n v="0.52"/>
  </r>
  <r>
    <x v="0"/>
    <x v="1"/>
    <x v="7"/>
    <x v="12"/>
    <s v="NO2_A1"/>
    <x v="10"/>
    <x v="5"/>
    <x v="0"/>
    <s v="GNR_WT_WIND_ONS"/>
    <n v="1097.4000000000001"/>
    <n v="1.0973999999999999"/>
  </r>
  <r>
    <x v="0"/>
    <x v="1"/>
    <x v="7"/>
    <x v="12"/>
    <s v="NO2_A2"/>
    <x v="3"/>
    <x v="0"/>
    <x v="0"/>
    <s v="GNR_ST_MSW_BP_CB-30"/>
    <n v="4.5"/>
    <n v="4.4999999999999997E-3"/>
  </r>
  <r>
    <x v="0"/>
    <x v="1"/>
    <x v="7"/>
    <x v="13"/>
    <s v="NO3_A1"/>
    <x v="19"/>
    <x v="7"/>
    <x v="1"/>
    <s v="GNR_ES_ELEC_BAT-LITHIO_E-97_Y-30-50"/>
    <n v="30.931338647194799"/>
    <n v="3.09313386471948E-2"/>
  </r>
  <r>
    <x v="0"/>
    <x v="1"/>
    <x v="7"/>
    <x v="13"/>
    <s v="NO3_A1"/>
    <x v="9"/>
    <x v="4"/>
    <x v="0"/>
    <s v="GNR_ROR_WTR"/>
    <n v="1831.91056339651"/>
    <n v="1.83191056339651"/>
  </r>
  <r>
    <x v="0"/>
    <x v="1"/>
    <x v="7"/>
    <x v="13"/>
    <s v="NO3_A1"/>
    <x v="9"/>
    <x v="6"/>
    <x v="0"/>
    <s v="GNR_RES_WTR_NOPMP_MC-01"/>
    <n v="221.84651366034899"/>
    <n v="0.22184651366034899"/>
  </r>
  <r>
    <x v="0"/>
    <x v="1"/>
    <x v="7"/>
    <x v="13"/>
    <s v="NO3_A1"/>
    <x v="9"/>
    <x v="6"/>
    <x v="0"/>
    <s v="GNR_RES_WTR_NOPMP_MC-02"/>
    <n v="282.146513660349"/>
    <n v="0.28214651366034899"/>
  </r>
  <r>
    <x v="0"/>
    <x v="1"/>
    <x v="7"/>
    <x v="13"/>
    <s v="NO3_A1"/>
    <x v="9"/>
    <x v="6"/>
    <x v="0"/>
    <s v="GNR_RES_WTR_NOPMP_MC-03"/>
    <n v="282.146513660349"/>
    <n v="0.28214651366034899"/>
  </r>
  <r>
    <x v="0"/>
    <x v="1"/>
    <x v="7"/>
    <x v="13"/>
    <s v="NO3_A1"/>
    <x v="9"/>
    <x v="6"/>
    <x v="0"/>
    <s v="GNR_RES_WTR_NOPMP_MC-04"/>
    <n v="282.146513660349"/>
    <n v="0.28214651366034899"/>
  </r>
  <r>
    <x v="0"/>
    <x v="1"/>
    <x v="7"/>
    <x v="13"/>
    <s v="NO3_A1"/>
    <x v="9"/>
    <x v="6"/>
    <x v="0"/>
    <s v="GNR_RES_WTR_NOPMP_MC-05"/>
    <n v="282.146513660349"/>
    <n v="0.28214651366034899"/>
  </r>
  <r>
    <x v="0"/>
    <x v="1"/>
    <x v="7"/>
    <x v="13"/>
    <s v="NO3_A1"/>
    <x v="9"/>
    <x v="6"/>
    <x v="0"/>
    <s v="GNR_RES_WTR_NOPMP_MC-06"/>
    <n v="282.146513660349"/>
    <n v="0.28214651366034899"/>
  </r>
  <r>
    <x v="0"/>
    <x v="1"/>
    <x v="7"/>
    <x v="13"/>
    <s v="NO3_A1"/>
    <x v="9"/>
    <x v="6"/>
    <x v="0"/>
    <s v="GNR_RES_WTR_NOPMP_MC-07"/>
    <n v="282.146513660349"/>
    <n v="0.28214651366034899"/>
  </r>
  <r>
    <x v="0"/>
    <x v="1"/>
    <x v="7"/>
    <x v="13"/>
    <s v="NO3_A1"/>
    <x v="9"/>
    <x v="6"/>
    <x v="0"/>
    <s v="GNR_RES_WTR_NOPMP_MC-08"/>
    <n v="282.146513660349"/>
    <n v="0.28214651366034899"/>
  </r>
  <r>
    <x v="0"/>
    <x v="1"/>
    <x v="7"/>
    <x v="13"/>
    <s v="NO3_A1"/>
    <x v="9"/>
    <x v="6"/>
    <x v="0"/>
    <s v="GNR_RES_WTR_NOPMP_MC-09"/>
    <n v="282.146513660349"/>
    <n v="0.28214651366034899"/>
  </r>
  <r>
    <x v="0"/>
    <x v="1"/>
    <x v="7"/>
    <x v="13"/>
    <s v="NO3_A1"/>
    <x v="9"/>
    <x v="6"/>
    <x v="0"/>
    <s v="GNR_RES_WTR_NOPMP_MC-10"/>
    <n v="282.146513660349"/>
    <n v="0.28214651366034899"/>
  </r>
  <r>
    <x v="0"/>
    <x v="1"/>
    <x v="7"/>
    <x v="13"/>
    <s v="NO3_A1"/>
    <x v="9"/>
    <x v="6"/>
    <x v="0"/>
    <s v="GNR_RES_WTR_PMP_MC-01"/>
    <n v="60.3"/>
    <n v="6.0299999999999999E-2"/>
  </r>
  <r>
    <x v="0"/>
    <x v="1"/>
    <x v="7"/>
    <x v="13"/>
    <s v="NO3_A1"/>
    <x v="10"/>
    <x v="5"/>
    <x v="1"/>
    <s v="GNR_WT_WIND_ON_LS_Y-2020"/>
    <n v="4397.55"/>
    <n v="4.3975499999999998"/>
  </r>
  <r>
    <x v="0"/>
    <x v="1"/>
    <x v="7"/>
    <x v="13"/>
    <s v="NO3_A1"/>
    <x v="10"/>
    <x v="5"/>
    <x v="1"/>
    <s v="GNR_WT_WIND_ON_LS_Y-2030"/>
    <n v="249.349999999999"/>
    <n v="0.24934999999999899"/>
  </r>
  <r>
    <x v="0"/>
    <x v="1"/>
    <x v="7"/>
    <x v="13"/>
    <s v="NO3_A1"/>
    <x v="10"/>
    <x v="5"/>
    <x v="0"/>
    <s v="GNR_WT_WIND_ONS"/>
    <n v="765.1"/>
    <n v="0.7651"/>
  </r>
  <r>
    <x v="0"/>
    <x v="1"/>
    <x v="7"/>
    <x v="13"/>
    <s v="NO3_A2"/>
    <x v="3"/>
    <x v="0"/>
    <x v="0"/>
    <s v="GNR_ST_MSW_BP_CB-20"/>
    <n v="1.8"/>
    <n v="1.8E-3"/>
  </r>
  <r>
    <x v="0"/>
    <x v="1"/>
    <x v="7"/>
    <x v="13"/>
    <s v="NO3_Offshore"/>
    <x v="10"/>
    <x v="5"/>
    <x v="1"/>
    <s v="GNR_WT_WIND_OFF_L-NS_Y-2030"/>
    <n v="3024.65358321953"/>
    <n v="3.0246535832195298"/>
  </r>
  <r>
    <x v="0"/>
    <x v="1"/>
    <x v="7"/>
    <x v="14"/>
    <s v="NO4_A1"/>
    <x v="4"/>
    <x v="0"/>
    <x v="0"/>
    <s v="GNR_GT_NGAS_BP_E-39"/>
    <n v="215"/>
    <n v="0.215"/>
  </r>
  <r>
    <x v="0"/>
    <x v="1"/>
    <x v="7"/>
    <x v="14"/>
    <s v="NO4_A1"/>
    <x v="9"/>
    <x v="4"/>
    <x v="0"/>
    <s v="GNR_ROR_WTR"/>
    <n v="1076.49023219992"/>
    <n v="1.0764902321999199"/>
  </r>
  <r>
    <x v="0"/>
    <x v="1"/>
    <x v="7"/>
    <x v="14"/>
    <s v="NO4_A1"/>
    <x v="9"/>
    <x v="6"/>
    <x v="0"/>
    <s v="GNR_RES_WTR_NOPMP_MC-01"/>
    <n v="419.56363678000798"/>
    <n v="0.41956363678000802"/>
  </r>
  <r>
    <x v="0"/>
    <x v="1"/>
    <x v="7"/>
    <x v="14"/>
    <s v="NO4_A1"/>
    <x v="9"/>
    <x v="6"/>
    <x v="0"/>
    <s v="GNR_RES_WTR_NOPMP_MC-02"/>
    <n v="419.56363678000798"/>
    <n v="0.41956363678000802"/>
  </r>
  <r>
    <x v="0"/>
    <x v="1"/>
    <x v="7"/>
    <x v="14"/>
    <s v="NO4_A1"/>
    <x v="9"/>
    <x v="6"/>
    <x v="0"/>
    <s v="GNR_RES_WTR_NOPMP_MC-03"/>
    <n v="419.56363678000798"/>
    <n v="0.41956363678000802"/>
  </r>
  <r>
    <x v="0"/>
    <x v="1"/>
    <x v="7"/>
    <x v="14"/>
    <s v="NO4_A1"/>
    <x v="9"/>
    <x v="6"/>
    <x v="0"/>
    <s v="GNR_RES_WTR_NOPMP_MC-04"/>
    <n v="419.56363678000798"/>
    <n v="0.41956363678000802"/>
  </r>
  <r>
    <x v="0"/>
    <x v="1"/>
    <x v="7"/>
    <x v="14"/>
    <s v="NO4_A1"/>
    <x v="9"/>
    <x v="6"/>
    <x v="0"/>
    <s v="GNR_RES_WTR_NOPMP_MC-05"/>
    <n v="419.56363678000798"/>
    <n v="0.41956363678000802"/>
  </r>
  <r>
    <x v="0"/>
    <x v="1"/>
    <x v="7"/>
    <x v="14"/>
    <s v="NO4_A1"/>
    <x v="9"/>
    <x v="6"/>
    <x v="0"/>
    <s v="GNR_RES_WTR_NOPMP_MC-06"/>
    <n v="419.56363678000798"/>
    <n v="0.41956363678000802"/>
  </r>
  <r>
    <x v="0"/>
    <x v="1"/>
    <x v="7"/>
    <x v="14"/>
    <s v="NO4_A1"/>
    <x v="9"/>
    <x v="6"/>
    <x v="0"/>
    <s v="GNR_RES_WTR_NOPMP_MC-07"/>
    <n v="419.56363678000798"/>
    <n v="0.41956363678000802"/>
  </r>
  <r>
    <x v="0"/>
    <x v="1"/>
    <x v="7"/>
    <x v="14"/>
    <s v="NO4_A1"/>
    <x v="9"/>
    <x v="6"/>
    <x v="0"/>
    <s v="GNR_RES_WTR_NOPMP_MC-08"/>
    <n v="419.56363678000798"/>
    <n v="0.41956363678000802"/>
  </r>
  <r>
    <x v="0"/>
    <x v="1"/>
    <x v="7"/>
    <x v="14"/>
    <s v="NO4_A1"/>
    <x v="9"/>
    <x v="6"/>
    <x v="0"/>
    <s v="GNR_RES_WTR_NOPMP_MC-09"/>
    <n v="419.56363678000798"/>
    <n v="0.41956363678000802"/>
  </r>
  <r>
    <x v="0"/>
    <x v="1"/>
    <x v="7"/>
    <x v="14"/>
    <s v="NO4_A1"/>
    <x v="9"/>
    <x v="6"/>
    <x v="0"/>
    <s v="GNR_RES_WTR_NOPMP_MC-10"/>
    <n v="419.56363678000798"/>
    <n v="0.41956363678000802"/>
  </r>
  <r>
    <x v="0"/>
    <x v="1"/>
    <x v="7"/>
    <x v="14"/>
    <s v="NO4_A1"/>
    <x v="10"/>
    <x v="5"/>
    <x v="1"/>
    <s v="GNR_WT_WIND_ON_LS_Y-2030"/>
    <n v="309.41600860865702"/>
    <n v="0.30941600860865698"/>
  </r>
  <r>
    <x v="0"/>
    <x v="1"/>
    <x v="7"/>
    <x v="14"/>
    <s v="NO4_A1"/>
    <x v="10"/>
    <x v="5"/>
    <x v="0"/>
    <s v="GNR_WT_WIND_ONS"/>
    <n v="682.5"/>
    <n v="0.6825"/>
  </r>
  <r>
    <x v="0"/>
    <x v="1"/>
    <x v="7"/>
    <x v="14"/>
    <s v="NO4_A2"/>
    <x v="3"/>
    <x v="0"/>
    <x v="0"/>
    <s v="GNR_ST_MSW_BP_CB-20"/>
    <n v="0.1"/>
    <n v="1E-4"/>
  </r>
  <r>
    <x v="0"/>
    <x v="1"/>
    <x v="7"/>
    <x v="15"/>
    <s v="NO5_A1"/>
    <x v="3"/>
    <x v="0"/>
    <x v="1"/>
    <s v="GNR_ST_MSW_BP_E-23_LS-220-MW-FEED_Y-2020"/>
    <n v="206.93588251485801"/>
    <n v="0.206935882514858"/>
  </r>
  <r>
    <x v="0"/>
    <x v="1"/>
    <x v="7"/>
    <x v="15"/>
    <s v="NO5_A1"/>
    <x v="9"/>
    <x v="4"/>
    <x v="0"/>
    <s v="GNR_ROR_WTR"/>
    <n v="1878.9904811408401"/>
    <n v="1.87899048114084"/>
  </r>
  <r>
    <x v="0"/>
    <x v="1"/>
    <x v="7"/>
    <x v="15"/>
    <s v="NO5_A1"/>
    <x v="9"/>
    <x v="6"/>
    <x v="0"/>
    <s v="GNR_RES_WTR_NOPMP_MC-01"/>
    <n v="154.193241885916"/>
    <n v="0.15419324188591599"/>
  </r>
  <r>
    <x v="0"/>
    <x v="1"/>
    <x v="7"/>
    <x v="15"/>
    <s v="NO5_A1"/>
    <x v="9"/>
    <x v="6"/>
    <x v="0"/>
    <s v="GNR_RES_WTR_NOPMP_MC-02"/>
    <n v="598.193241885916"/>
    <n v="0.59819324188591605"/>
  </r>
  <r>
    <x v="0"/>
    <x v="1"/>
    <x v="7"/>
    <x v="15"/>
    <s v="NO5_A1"/>
    <x v="9"/>
    <x v="6"/>
    <x v="0"/>
    <s v="GNR_RES_WTR_NOPMP_MC-03"/>
    <n v="598.193241885916"/>
    <n v="0.59819324188591605"/>
  </r>
  <r>
    <x v="0"/>
    <x v="1"/>
    <x v="7"/>
    <x v="15"/>
    <s v="NO5_A1"/>
    <x v="9"/>
    <x v="6"/>
    <x v="0"/>
    <s v="GNR_RES_WTR_NOPMP_MC-04"/>
    <n v="598.193241885916"/>
    <n v="0.59819324188591605"/>
  </r>
  <r>
    <x v="0"/>
    <x v="1"/>
    <x v="7"/>
    <x v="15"/>
    <s v="NO5_A1"/>
    <x v="9"/>
    <x v="6"/>
    <x v="0"/>
    <s v="GNR_RES_WTR_NOPMP_MC-05"/>
    <n v="598.193241885916"/>
    <n v="0.59819324188591605"/>
  </r>
  <r>
    <x v="0"/>
    <x v="1"/>
    <x v="7"/>
    <x v="15"/>
    <s v="NO5_A1"/>
    <x v="9"/>
    <x v="6"/>
    <x v="0"/>
    <s v="GNR_RES_WTR_NOPMP_MC-06"/>
    <n v="598.193241885916"/>
    <n v="0.59819324188591605"/>
  </r>
  <r>
    <x v="0"/>
    <x v="1"/>
    <x v="7"/>
    <x v="15"/>
    <s v="NO5_A1"/>
    <x v="9"/>
    <x v="6"/>
    <x v="0"/>
    <s v="GNR_RES_WTR_NOPMP_MC-07"/>
    <n v="598.193241885916"/>
    <n v="0.59819324188591605"/>
  </r>
  <r>
    <x v="0"/>
    <x v="1"/>
    <x v="7"/>
    <x v="15"/>
    <s v="NO5_A1"/>
    <x v="9"/>
    <x v="6"/>
    <x v="0"/>
    <s v="GNR_RES_WTR_NOPMP_MC-08"/>
    <n v="598.193241885916"/>
    <n v="0.59819324188591605"/>
  </r>
  <r>
    <x v="0"/>
    <x v="1"/>
    <x v="7"/>
    <x v="15"/>
    <s v="NO5_A1"/>
    <x v="9"/>
    <x v="6"/>
    <x v="0"/>
    <s v="GNR_RES_WTR_NOPMP_MC-09"/>
    <n v="598.193241885916"/>
    <n v="0.59819324188591605"/>
  </r>
  <r>
    <x v="0"/>
    <x v="1"/>
    <x v="7"/>
    <x v="15"/>
    <s v="NO5_A1"/>
    <x v="9"/>
    <x v="6"/>
    <x v="0"/>
    <s v="GNR_RES_WTR_NOPMP_MC-10"/>
    <n v="598.193241885916"/>
    <n v="0.59819324188591605"/>
  </r>
  <r>
    <x v="0"/>
    <x v="1"/>
    <x v="7"/>
    <x v="15"/>
    <s v="NO5_A1"/>
    <x v="9"/>
    <x v="6"/>
    <x v="0"/>
    <s v="GNR_RES_WTR_PMP_MC-01"/>
    <n v="444"/>
    <n v="0.44400000000000001"/>
  </r>
  <r>
    <x v="0"/>
    <x v="1"/>
    <x v="7"/>
    <x v="15"/>
    <s v="NO5_A1"/>
    <x v="10"/>
    <x v="5"/>
    <x v="1"/>
    <s v="GNR_WT_WIND_ON_LS_Y-2020"/>
    <n v="238"/>
    <n v="0.23799999999999999"/>
  </r>
  <r>
    <x v="0"/>
    <x v="1"/>
    <x v="7"/>
    <x v="15"/>
    <s v="NO5_A2"/>
    <x v="3"/>
    <x v="0"/>
    <x v="0"/>
    <s v="GNR_ST_MSW_BP_CB-20"/>
    <n v="4.5833333333333304"/>
    <n v="4.5833333333333299E-3"/>
  </r>
  <r>
    <x v="0"/>
    <x v="1"/>
    <x v="7"/>
    <x v="15"/>
    <s v="NO5_Offshore"/>
    <x v="10"/>
    <x v="5"/>
    <x v="1"/>
    <s v="GNR_WT_WIND_OFF_L-NS_Y-2030"/>
    <n v="17166.4481934293"/>
    <n v="17.1664481934293"/>
  </r>
  <r>
    <x v="0"/>
    <x v="1"/>
    <x v="8"/>
    <x v="16"/>
    <s v="PL_A"/>
    <x v="0"/>
    <x v="2"/>
    <x v="0"/>
    <s v="GNR_ST_BGAS_CND_E-37"/>
    <n v="145.6"/>
    <n v="0.14560000000000001"/>
  </r>
  <r>
    <x v="0"/>
    <x v="1"/>
    <x v="8"/>
    <x v="16"/>
    <s v="PL_A"/>
    <x v="1"/>
    <x v="0"/>
    <x v="0"/>
    <s v="BIEL-4_ST_COAL_BP"/>
    <n v="48"/>
    <n v="4.8000000000000001E-2"/>
  </r>
  <r>
    <x v="0"/>
    <x v="1"/>
    <x v="8"/>
    <x v="16"/>
    <s v="PL_A"/>
    <x v="1"/>
    <x v="0"/>
    <x v="0"/>
    <s v="CHOR2-1_ST_COAL_BP"/>
    <n v="272"/>
    <n v="0.27200000000000002"/>
  </r>
  <r>
    <x v="0"/>
    <x v="1"/>
    <x v="8"/>
    <x v="16"/>
    <s v="PL_A"/>
    <x v="1"/>
    <x v="0"/>
    <x v="0"/>
    <s v="GNR_ST_COAL_BP_E-15"/>
    <n v="272"/>
    <n v="0.27200000000000002"/>
  </r>
  <r>
    <x v="0"/>
    <x v="1"/>
    <x v="8"/>
    <x v="16"/>
    <s v="PL_A"/>
    <x v="1"/>
    <x v="0"/>
    <x v="0"/>
    <s v="KARO-2_ST_COAL_BP"/>
    <n v="88"/>
    <n v="8.7999999999999995E-2"/>
  </r>
  <r>
    <x v="0"/>
    <x v="1"/>
    <x v="8"/>
    <x v="16"/>
    <s v="PL_A"/>
    <x v="1"/>
    <x v="0"/>
    <x v="0"/>
    <s v="KATO_ST_COAL_BP"/>
    <n v="123"/>
    <n v="0.123"/>
  </r>
  <r>
    <x v="0"/>
    <x v="1"/>
    <x v="8"/>
    <x v="16"/>
    <s v="PL_A"/>
    <x v="1"/>
    <x v="0"/>
    <x v="0"/>
    <s v="SIER-1_ST_COAL_BP"/>
    <n v="141"/>
    <n v="0.14099999999999999"/>
  </r>
  <r>
    <x v="0"/>
    <x v="1"/>
    <x v="8"/>
    <x v="16"/>
    <s v="PL_A"/>
    <x v="1"/>
    <x v="0"/>
    <x v="0"/>
    <s v="SKAW-1_ST_COAL_BP"/>
    <n v="97"/>
    <n v="9.7000000000000003E-2"/>
  </r>
  <r>
    <x v="0"/>
    <x v="1"/>
    <x v="8"/>
    <x v="16"/>
    <s v="PL_A"/>
    <x v="1"/>
    <x v="0"/>
    <x v="0"/>
    <s v="TYCH_ST_COAL_BP"/>
    <n v="36"/>
    <n v="3.5999999999999997E-2"/>
  </r>
  <r>
    <x v="0"/>
    <x v="1"/>
    <x v="8"/>
    <x v="16"/>
    <s v="PL_A"/>
    <x v="1"/>
    <x v="0"/>
    <x v="0"/>
    <s v="ZIEL-2_ST_COAL_BP"/>
    <n v="11"/>
    <n v="1.0999999999999999E-2"/>
  </r>
  <r>
    <x v="0"/>
    <x v="1"/>
    <x v="8"/>
    <x v="16"/>
    <s v="PL_A"/>
    <x v="1"/>
    <x v="0"/>
    <x v="0"/>
    <s v="ZIEL-4_ST_COAL_BP"/>
    <n v="60"/>
    <n v="0.06"/>
  </r>
  <r>
    <x v="0"/>
    <x v="1"/>
    <x v="8"/>
    <x v="16"/>
    <s v="PL_A"/>
    <x v="1"/>
    <x v="2"/>
    <x v="0"/>
    <s v="BIAL-4_ST_COAL_CND"/>
    <n v="21"/>
    <n v="2.1000000000000001E-2"/>
  </r>
  <r>
    <x v="0"/>
    <x v="1"/>
    <x v="8"/>
    <x v="16"/>
    <s v="PL_A"/>
    <x v="1"/>
    <x v="1"/>
    <x v="0"/>
    <s v="SIEK-8_ST_COAL_EXT"/>
    <n v="191"/>
    <n v="0.191"/>
  </r>
  <r>
    <x v="0"/>
    <x v="1"/>
    <x v="8"/>
    <x v="16"/>
    <s v="PL_A"/>
    <x v="1"/>
    <x v="1"/>
    <x v="0"/>
    <s v="ZABR-2_ST_COAL_EXT"/>
    <n v="30"/>
    <n v="0.03"/>
  </r>
  <r>
    <x v="0"/>
    <x v="1"/>
    <x v="8"/>
    <x v="16"/>
    <s v="PL_A"/>
    <x v="1"/>
    <x v="1"/>
    <x v="0"/>
    <s v="ZERA-7_ST_COAL_EXT"/>
    <n v="84"/>
    <n v="8.4000000000000005E-2"/>
  </r>
  <r>
    <x v="0"/>
    <x v="1"/>
    <x v="8"/>
    <x v="16"/>
    <s v="PL_A"/>
    <x v="1"/>
    <x v="1"/>
    <x v="0"/>
    <s v="ZERA-8_ST_COAL_EXT"/>
    <n v="84"/>
    <n v="8.4000000000000005E-2"/>
  </r>
  <r>
    <x v="0"/>
    <x v="1"/>
    <x v="8"/>
    <x v="16"/>
    <s v="PL_A"/>
    <x v="19"/>
    <x v="7"/>
    <x v="1"/>
    <s v="GNR_ES_ELEC_BAT-LITHIO_E-95_Y-16-29"/>
    <n v="1012.80243837664"/>
    <n v="1.0128024383766401"/>
  </r>
  <r>
    <x v="0"/>
    <x v="1"/>
    <x v="8"/>
    <x v="16"/>
    <s v="PL_A"/>
    <x v="7"/>
    <x v="0"/>
    <x v="0"/>
    <s v="GNR_ST_FUELOIL_BP_E-15"/>
    <n v="88.000000000000099"/>
    <n v="8.8000000000000106E-2"/>
  </r>
  <r>
    <x v="0"/>
    <x v="1"/>
    <x v="8"/>
    <x v="16"/>
    <s v="PL_A"/>
    <x v="3"/>
    <x v="0"/>
    <x v="1"/>
    <s v="GNR_ST_MSW_BP_E-24_LS-220-MW-FEED_Y-2030"/>
    <n v="2313.4271977122298"/>
    <n v="2.31342719771223"/>
  </r>
  <r>
    <x v="0"/>
    <x v="1"/>
    <x v="8"/>
    <x v="16"/>
    <s v="PL_A"/>
    <x v="3"/>
    <x v="1"/>
    <x v="0"/>
    <s v="GNR_ST_MSW_BP_E-15"/>
    <n v="13.6"/>
    <n v="1.3599999999999999E-2"/>
  </r>
  <r>
    <x v="0"/>
    <x v="1"/>
    <x v="8"/>
    <x v="16"/>
    <s v="PL_A"/>
    <x v="4"/>
    <x v="0"/>
    <x v="0"/>
    <s v="GORZ-4_ST_NGAS_BP"/>
    <n v="52"/>
    <n v="5.1999999999999998E-2"/>
  </r>
  <r>
    <x v="0"/>
    <x v="1"/>
    <x v="8"/>
    <x v="16"/>
    <s v="PL_A"/>
    <x v="4"/>
    <x v="0"/>
    <x v="0"/>
    <s v="NOWA-1_ST_NGAS_BP"/>
    <n v="127"/>
    <n v="0.127"/>
  </r>
  <r>
    <x v="0"/>
    <x v="1"/>
    <x v="8"/>
    <x v="16"/>
    <s v="PL_A"/>
    <x v="4"/>
    <x v="0"/>
    <x v="0"/>
    <s v="RZES-2_ST_NGAS_BP"/>
    <n v="32"/>
    <n v="3.2000000000000001E-2"/>
  </r>
  <r>
    <x v="0"/>
    <x v="1"/>
    <x v="8"/>
    <x v="16"/>
    <s v="PL_A"/>
    <x v="4"/>
    <x v="0"/>
    <x v="0"/>
    <s v="ZIEL-3_ST_NGAS_BP"/>
    <n v="120"/>
    <n v="0.12"/>
  </r>
  <r>
    <x v="0"/>
    <x v="1"/>
    <x v="8"/>
    <x v="16"/>
    <s v="PL_A"/>
    <x v="4"/>
    <x v="1"/>
    <x v="0"/>
    <s v="GNR_ST_NGAS_BP_E-15"/>
    <n v="56.8"/>
    <n v="5.6800000000000003E-2"/>
  </r>
  <r>
    <x v="0"/>
    <x v="1"/>
    <x v="8"/>
    <x v="16"/>
    <s v="PL_A"/>
    <x v="5"/>
    <x v="0"/>
    <x v="0"/>
    <s v="GNR_ST_STRAW_BP_E-15"/>
    <n v="32.799999999999997"/>
    <n v="3.2800000000000003E-2"/>
  </r>
  <r>
    <x v="0"/>
    <x v="1"/>
    <x v="8"/>
    <x v="16"/>
    <s v="PL_A"/>
    <x v="5"/>
    <x v="1"/>
    <x v="0"/>
    <s v="LODZ-3_ST_STRAW_EXT"/>
    <n v="88"/>
    <n v="8.7999999999999995E-2"/>
  </r>
  <r>
    <x v="0"/>
    <x v="1"/>
    <x v="8"/>
    <x v="16"/>
    <s v="PL_A"/>
    <x v="8"/>
    <x v="3"/>
    <x v="0"/>
    <s v="GNR_PV_SUN"/>
    <n v="1"/>
    <n v="1E-3"/>
  </r>
  <r>
    <x v="0"/>
    <x v="1"/>
    <x v="8"/>
    <x v="16"/>
    <s v="PL_A"/>
    <x v="9"/>
    <x v="8"/>
    <x v="0"/>
    <s v="GNR_ES_WTR_PMP"/>
    <n v="17.659574468085101"/>
    <n v="1.7659574468085099E-2"/>
  </r>
  <r>
    <x v="0"/>
    <x v="1"/>
    <x v="8"/>
    <x v="16"/>
    <s v="PL_A"/>
    <x v="10"/>
    <x v="5"/>
    <x v="1"/>
    <s v="GNR_WT_WIND_ON_LS_Y-2020"/>
    <n v="24855.7164933977"/>
    <n v="24.855716493397701"/>
  </r>
  <r>
    <x v="0"/>
    <x v="1"/>
    <x v="8"/>
    <x v="16"/>
    <s v="PL_A"/>
    <x v="10"/>
    <x v="5"/>
    <x v="0"/>
    <s v="GNR_WT_WIND_ONS"/>
    <n v="6251"/>
    <n v="6.2510000000000003"/>
  </r>
  <r>
    <x v="0"/>
    <x v="1"/>
    <x v="8"/>
    <x v="16"/>
    <s v="PL_A"/>
    <x v="6"/>
    <x v="0"/>
    <x v="1"/>
    <s v="GNR_ST_WOODCHI_BP_E-29_LS-600-MW-FEED_Y-2030"/>
    <n v="127.441923515982"/>
    <n v="0.12744192351598199"/>
  </r>
  <r>
    <x v="0"/>
    <x v="1"/>
    <x v="8"/>
    <x v="16"/>
    <s v="PL_Rural"/>
    <x v="1"/>
    <x v="0"/>
    <x v="0"/>
    <s v="SZCZ-1_ST_COAL_BP"/>
    <n v="55"/>
    <n v="5.5E-2"/>
  </r>
  <r>
    <x v="0"/>
    <x v="1"/>
    <x v="8"/>
    <x v="16"/>
    <s v="PL_Rural"/>
    <x v="1"/>
    <x v="0"/>
    <x v="0"/>
    <s v="TURO-1_ST_COAL_BP"/>
    <n v="1362"/>
    <n v="1.3620000000000001"/>
  </r>
  <r>
    <x v="0"/>
    <x v="1"/>
    <x v="8"/>
    <x v="16"/>
    <s v="PL_Rural"/>
    <x v="1"/>
    <x v="2"/>
    <x v="0"/>
    <s v="LAZI-6_ST_COAL_CND"/>
    <n v="427"/>
    <n v="0.42699999999999999"/>
  </r>
  <r>
    <x v="0"/>
    <x v="1"/>
    <x v="8"/>
    <x v="16"/>
    <s v="PL_Rural"/>
    <x v="1"/>
    <x v="2"/>
    <x v="0"/>
    <s v="OPOL-1_ST_COAL_CND"/>
    <n v="358"/>
    <n v="0.35799999999999998"/>
  </r>
  <r>
    <x v="0"/>
    <x v="1"/>
    <x v="8"/>
    <x v="16"/>
    <s v="PL_Rural"/>
    <x v="20"/>
    <x v="2"/>
    <x v="0"/>
    <s v="PATN2-1_ST_LIGNITE_CON"/>
    <n v="441"/>
    <n v="0.441"/>
  </r>
  <r>
    <x v="0"/>
    <x v="1"/>
    <x v="8"/>
    <x v="16"/>
    <s v="PL_Rural"/>
    <x v="18"/>
    <x v="2"/>
    <x v="0"/>
    <s v="GNR_ST_NUCL_CND_E-33"/>
    <n v="2776"/>
    <n v="2.7759999999999998"/>
  </r>
  <r>
    <x v="0"/>
    <x v="1"/>
    <x v="8"/>
    <x v="16"/>
    <s v="PL_Rural"/>
    <x v="9"/>
    <x v="4"/>
    <x v="0"/>
    <s v="GNR_ROR_WTR"/>
    <n v="462"/>
    <n v="0.46200000000000002"/>
  </r>
  <r>
    <x v="0"/>
    <x v="1"/>
    <x v="9"/>
    <x v="17"/>
    <s v="SE1A"/>
    <x v="9"/>
    <x v="4"/>
    <x v="0"/>
    <s v="GNR_ROR_WTR"/>
    <n v="1228.2"/>
    <n v="1.2282"/>
  </r>
  <r>
    <x v="0"/>
    <x v="1"/>
    <x v="9"/>
    <x v="17"/>
    <s v="SE1A"/>
    <x v="9"/>
    <x v="6"/>
    <x v="0"/>
    <s v="GNR_RES_WTR_NOPMP_MC-01"/>
    <n v="405.5"/>
    <n v="0.40550000000000003"/>
  </r>
  <r>
    <x v="0"/>
    <x v="1"/>
    <x v="9"/>
    <x v="17"/>
    <s v="SE1A"/>
    <x v="9"/>
    <x v="6"/>
    <x v="0"/>
    <s v="GNR_RES_WTR_NOPMP_MC-02"/>
    <n v="405.5"/>
    <n v="0.40550000000000003"/>
  </r>
  <r>
    <x v="0"/>
    <x v="1"/>
    <x v="9"/>
    <x v="17"/>
    <s v="SE1A"/>
    <x v="9"/>
    <x v="6"/>
    <x v="0"/>
    <s v="GNR_RES_WTR_NOPMP_MC-03"/>
    <n v="405.5"/>
    <n v="0.40550000000000003"/>
  </r>
  <r>
    <x v="0"/>
    <x v="1"/>
    <x v="9"/>
    <x v="17"/>
    <s v="SE1A"/>
    <x v="9"/>
    <x v="6"/>
    <x v="0"/>
    <s v="GNR_RES_WTR_NOPMP_MC-04"/>
    <n v="405.5"/>
    <n v="0.40550000000000003"/>
  </r>
  <r>
    <x v="0"/>
    <x v="1"/>
    <x v="9"/>
    <x v="17"/>
    <s v="SE1A"/>
    <x v="9"/>
    <x v="6"/>
    <x v="0"/>
    <s v="GNR_RES_WTR_NOPMP_MC-05"/>
    <n v="405.5"/>
    <n v="0.40550000000000003"/>
  </r>
  <r>
    <x v="0"/>
    <x v="1"/>
    <x v="9"/>
    <x v="17"/>
    <s v="SE1A"/>
    <x v="9"/>
    <x v="6"/>
    <x v="0"/>
    <s v="GNR_RES_WTR_NOPMP_MC-06"/>
    <n v="405.5"/>
    <n v="0.40550000000000003"/>
  </r>
  <r>
    <x v="0"/>
    <x v="1"/>
    <x v="9"/>
    <x v="17"/>
    <s v="SE1A"/>
    <x v="9"/>
    <x v="6"/>
    <x v="0"/>
    <s v="GNR_RES_WTR_NOPMP_MC-07"/>
    <n v="405.5"/>
    <n v="0.40550000000000003"/>
  </r>
  <r>
    <x v="0"/>
    <x v="1"/>
    <x v="9"/>
    <x v="17"/>
    <s v="SE1A"/>
    <x v="9"/>
    <x v="6"/>
    <x v="0"/>
    <s v="GNR_RES_WTR_NOPMP_MC-08"/>
    <n v="405.5"/>
    <n v="0.40550000000000003"/>
  </r>
  <r>
    <x v="0"/>
    <x v="1"/>
    <x v="9"/>
    <x v="17"/>
    <s v="SE1A"/>
    <x v="9"/>
    <x v="6"/>
    <x v="0"/>
    <s v="GNR_RES_WTR_NOPMP_MC-09"/>
    <n v="405.5"/>
    <n v="0.40550000000000003"/>
  </r>
  <r>
    <x v="0"/>
    <x v="1"/>
    <x v="9"/>
    <x v="17"/>
    <s v="SE1A"/>
    <x v="9"/>
    <x v="6"/>
    <x v="0"/>
    <s v="GNR_RES_WTR_NOPMP_MC-10"/>
    <n v="405.5"/>
    <n v="0.40550000000000003"/>
  </r>
  <r>
    <x v="0"/>
    <x v="1"/>
    <x v="9"/>
    <x v="17"/>
    <s v="SE1A"/>
    <x v="10"/>
    <x v="5"/>
    <x v="0"/>
    <s v="GNR_WT_WIND_ONS"/>
    <n v="1968.5039999999999"/>
    <n v="1.968504"/>
  </r>
  <r>
    <x v="0"/>
    <x v="1"/>
    <x v="9"/>
    <x v="17"/>
    <s v="SE1_IND"/>
    <x v="3"/>
    <x v="0"/>
    <x v="1"/>
    <s v="GNR_ST_MSW_BP_E-23_LS-220-MW-FEED_Y-2020"/>
    <n v="95.999286532395701"/>
    <n v="9.59992865323957E-2"/>
  </r>
  <r>
    <x v="0"/>
    <x v="1"/>
    <x v="9"/>
    <x v="17"/>
    <s v="SE1_IND"/>
    <x v="6"/>
    <x v="0"/>
    <x v="0"/>
    <s v="GNR_IND-ST_WOODCHI_BP_E-71"/>
    <n v="104"/>
    <n v="0.104"/>
  </r>
  <r>
    <x v="0"/>
    <x v="1"/>
    <x v="9"/>
    <x v="17"/>
    <s v="SE1_medium"/>
    <x v="3"/>
    <x v="0"/>
    <x v="0"/>
    <s v="GNR_ST_MSW_BP_CB-20"/>
    <n v="14.04"/>
    <n v="1.404E-2"/>
  </r>
  <r>
    <x v="0"/>
    <x v="1"/>
    <x v="9"/>
    <x v="17"/>
    <s v="SE1_medium"/>
    <x v="16"/>
    <x v="0"/>
    <x v="0"/>
    <s v="GNR_ST_PEAT_BP_CB-30"/>
    <n v="8.3000000000000007"/>
    <n v="8.3000000000000001E-3"/>
  </r>
  <r>
    <x v="0"/>
    <x v="1"/>
    <x v="9"/>
    <x v="17"/>
    <s v="SE1_small"/>
    <x v="0"/>
    <x v="2"/>
    <x v="0"/>
    <s v="GNR_ENG_BGAS_CND_E-35"/>
    <n v="5.1479999999999997"/>
    <n v="5.1479999999999998E-3"/>
  </r>
  <r>
    <x v="0"/>
    <x v="1"/>
    <x v="9"/>
    <x v="17"/>
    <s v="SE1_small"/>
    <x v="6"/>
    <x v="0"/>
    <x v="0"/>
    <s v="GNR_ST_WOODCHI_BP_CB-20"/>
    <n v="5.71"/>
    <n v="5.7099999999999998E-3"/>
  </r>
  <r>
    <x v="0"/>
    <x v="1"/>
    <x v="9"/>
    <x v="18"/>
    <s v="SE2A"/>
    <x v="9"/>
    <x v="4"/>
    <x v="0"/>
    <s v="GNR_ROR_WTR"/>
    <n v="2920.9877816421299"/>
    <n v="2.9209877816421299"/>
  </r>
  <r>
    <x v="0"/>
    <x v="1"/>
    <x v="9"/>
    <x v="18"/>
    <s v="SE2A"/>
    <x v="9"/>
    <x v="6"/>
    <x v="0"/>
    <s v="GNR_RES_WTR_NOPMP_MC-01"/>
    <n v="407.485221835787"/>
    <n v="0.407485221835787"/>
  </r>
  <r>
    <x v="0"/>
    <x v="1"/>
    <x v="9"/>
    <x v="18"/>
    <s v="SE2A"/>
    <x v="9"/>
    <x v="6"/>
    <x v="0"/>
    <s v="GNR_RES_WTR_NOPMP_MC-02"/>
    <n v="515.485221835787"/>
    <n v="0.51548522183578704"/>
  </r>
  <r>
    <x v="0"/>
    <x v="1"/>
    <x v="9"/>
    <x v="18"/>
    <s v="SE2A"/>
    <x v="9"/>
    <x v="6"/>
    <x v="0"/>
    <s v="GNR_RES_WTR_NOPMP_MC-03"/>
    <n v="515.485221835787"/>
    <n v="0.51548522183578704"/>
  </r>
  <r>
    <x v="0"/>
    <x v="1"/>
    <x v="9"/>
    <x v="18"/>
    <s v="SE2A"/>
    <x v="9"/>
    <x v="6"/>
    <x v="0"/>
    <s v="GNR_RES_WTR_NOPMP_MC-04"/>
    <n v="515.485221835787"/>
    <n v="0.51548522183578704"/>
  </r>
  <r>
    <x v="0"/>
    <x v="1"/>
    <x v="9"/>
    <x v="18"/>
    <s v="SE2A"/>
    <x v="9"/>
    <x v="6"/>
    <x v="0"/>
    <s v="GNR_RES_WTR_NOPMP_MC-05"/>
    <n v="515.485221835787"/>
    <n v="0.51548522183578704"/>
  </r>
  <r>
    <x v="0"/>
    <x v="1"/>
    <x v="9"/>
    <x v="18"/>
    <s v="SE2A"/>
    <x v="9"/>
    <x v="6"/>
    <x v="0"/>
    <s v="GNR_RES_WTR_NOPMP_MC-06"/>
    <n v="515.485221835787"/>
    <n v="0.51548522183578704"/>
  </r>
  <r>
    <x v="0"/>
    <x v="1"/>
    <x v="9"/>
    <x v="18"/>
    <s v="SE2A"/>
    <x v="9"/>
    <x v="6"/>
    <x v="0"/>
    <s v="GNR_RES_WTR_NOPMP_MC-07"/>
    <n v="515.485221835787"/>
    <n v="0.51548522183578704"/>
  </r>
  <r>
    <x v="0"/>
    <x v="1"/>
    <x v="9"/>
    <x v="18"/>
    <s v="SE2A"/>
    <x v="9"/>
    <x v="6"/>
    <x v="0"/>
    <s v="GNR_RES_WTR_NOPMP_MC-08"/>
    <n v="515.485221835787"/>
    <n v="0.51548522183578704"/>
  </r>
  <r>
    <x v="0"/>
    <x v="1"/>
    <x v="9"/>
    <x v="18"/>
    <s v="SE2A"/>
    <x v="9"/>
    <x v="6"/>
    <x v="0"/>
    <s v="GNR_RES_WTR_NOPMP_MC-09"/>
    <n v="515.485221835787"/>
    <n v="0.51548522183578704"/>
  </r>
  <r>
    <x v="0"/>
    <x v="1"/>
    <x v="9"/>
    <x v="18"/>
    <s v="SE2A"/>
    <x v="9"/>
    <x v="6"/>
    <x v="0"/>
    <s v="GNR_RES_WTR_NOPMP_MC-10"/>
    <n v="515.485221835787"/>
    <n v="0.51548522183578704"/>
  </r>
  <r>
    <x v="0"/>
    <x v="1"/>
    <x v="9"/>
    <x v="18"/>
    <s v="SE2A"/>
    <x v="9"/>
    <x v="6"/>
    <x v="0"/>
    <s v="GNR_RES_WTR_PMP_MC-01"/>
    <n v="108"/>
    <n v="0.108"/>
  </r>
  <r>
    <x v="0"/>
    <x v="1"/>
    <x v="9"/>
    <x v="18"/>
    <s v="SE2A"/>
    <x v="10"/>
    <x v="5"/>
    <x v="0"/>
    <s v="GNR_WT_WIND_ONS"/>
    <n v="3742.6660000000002"/>
    <n v="3.7426659999999998"/>
  </r>
  <r>
    <x v="0"/>
    <x v="1"/>
    <x v="9"/>
    <x v="18"/>
    <s v="SE2_IND"/>
    <x v="3"/>
    <x v="0"/>
    <x v="1"/>
    <s v="GNR_ST_MSW_BP_E-23_LS-220-MW-FEED_Y-2020"/>
    <n v="303.835637589405"/>
    <n v="0.30383563758940502"/>
  </r>
  <r>
    <x v="0"/>
    <x v="1"/>
    <x v="9"/>
    <x v="18"/>
    <s v="SE2_IND"/>
    <x v="6"/>
    <x v="0"/>
    <x v="0"/>
    <s v="GNR_IND-ST_WOODCHI_BP_E-71"/>
    <n v="218.17"/>
    <n v="0.21817"/>
  </r>
  <r>
    <x v="0"/>
    <x v="1"/>
    <x v="9"/>
    <x v="18"/>
    <s v="SE2_medium"/>
    <x v="3"/>
    <x v="0"/>
    <x v="0"/>
    <s v="GNR_ST_MSW_BP_CB-20"/>
    <n v="6.2495911729999998"/>
    <n v="6.2495911730000003E-3"/>
  </r>
  <r>
    <x v="0"/>
    <x v="1"/>
    <x v="9"/>
    <x v="18"/>
    <s v="SE2_medium"/>
    <x v="3"/>
    <x v="0"/>
    <x v="0"/>
    <s v="GNR_ST_MSW_BP_CB-40"/>
    <n v="19.32"/>
    <n v="1.932E-2"/>
  </r>
  <r>
    <x v="0"/>
    <x v="1"/>
    <x v="9"/>
    <x v="18"/>
    <s v="SE2_medium"/>
    <x v="6"/>
    <x v="0"/>
    <x v="0"/>
    <s v="GNR_ST_WOODCHI_BP_CB-30"/>
    <n v="8.4600000000000009"/>
    <n v="8.4600000000000005E-3"/>
  </r>
  <r>
    <x v="0"/>
    <x v="1"/>
    <x v="9"/>
    <x v="18"/>
    <s v="SE2_medium"/>
    <x v="6"/>
    <x v="0"/>
    <x v="0"/>
    <s v="GNR_ST_WOODCHI_BP_CB-40"/>
    <n v="70"/>
    <n v="7.0000000000000007E-2"/>
  </r>
  <r>
    <x v="0"/>
    <x v="1"/>
    <x v="9"/>
    <x v="18"/>
    <s v="SE2_medium"/>
    <x v="6"/>
    <x v="0"/>
    <x v="0"/>
    <s v="GNR_ST_WOODCHI_BP_CB-50"/>
    <n v="10.8"/>
    <n v="1.0800000000000001E-2"/>
  </r>
  <r>
    <x v="0"/>
    <x v="1"/>
    <x v="9"/>
    <x v="18"/>
    <s v="SE2_medium"/>
    <x v="11"/>
    <x v="0"/>
    <x v="0"/>
    <s v="GNR_ST_WOODPEL_BP_CB-30"/>
    <n v="8"/>
    <n v="8.0000000000000002E-3"/>
  </r>
  <r>
    <x v="0"/>
    <x v="1"/>
    <x v="9"/>
    <x v="19"/>
    <s v="SE3A"/>
    <x v="7"/>
    <x v="2"/>
    <x v="0"/>
    <s v="GNR_ST_FUELOIL_CND_E-33"/>
    <n v="500"/>
    <n v="0.5"/>
  </r>
  <r>
    <x v="0"/>
    <x v="1"/>
    <x v="9"/>
    <x v="19"/>
    <s v="SE3A"/>
    <x v="2"/>
    <x v="2"/>
    <x v="0"/>
    <s v="GNR_GT_LIGHTOIL_CND_E-24"/>
    <n v="38"/>
    <n v="3.7999999999999999E-2"/>
  </r>
  <r>
    <x v="0"/>
    <x v="1"/>
    <x v="9"/>
    <x v="19"/>
    <s v="SE3A"/>
    <x v="18"/>
    <x v="2"/>
    <x v="0"/>
    <s v="GNR_ST_NUCL_CND_E-33"/>
    <n v="6691"/>
    <n v="6.6909999999999998"/>
  </r>
  <r>
    <x v="0"/>
    <x v="1"/>
    <x v="9"/>
    <x v="19"/>
    <s v="SE3A"/>
    <x v="9"/>
    <x v="4"/>
    <x v="0"/>
    <s v="GNR_ROR_WTR"/>
    <n v="1298.5899999999999"/>
    <n v="1.2985899999999999"/>
  </r>
  <r>
    <x v="0"/>
    <x v="1"/>
    <x v="9"/>
    <x v="19"/>
    <s v="SE3A"/>
    <x v="9"/>
    <x v="6"/>
    <x v="0"/>
    <s v="GNR_RES_WTR_NOPMP_MC-01"/>
    <n v="131.6"/>
    <n v="0.13159999999999999"/>
  </r>
  <r>
    <x v="0"/>
    <x v="1"/>
    <x v="9"/>
    <x v="19"/>
    <s v="SE3A"/>
    <x v="9"/>
    <x v="6"/>
    <x v="0"/>
    <s v="GNR_RES_WTR_NOPMP_MC-02"/>
    <n v="131.6"/>
    <n v="0.13159999999999999"/>
  </r>
  <r>
    <x v="0"/>
    <x v="1"/>
    <x v="9"/>
    <x v="19"/>
    <s v="SE3A"/>
    <x v="9"/>
    <x v="6"/>
    <x v="0"/>
    <s v="GNR_RES_WTR_NOPMP_MC-03"/>
    <n v="131.6"/>
    <n v="0.13159999999999999"/>
  </r>
  <r>
    <x v="0"/>
    <x v="1"/>
    <x v="9"/>
    <x v="19"/>
    <s v="SE3A"/>
    <x v="9"/>
    <x v="6"/>
    <x v="0"/>
    <s v="GNR_RES_WTR_NOPMP_MC-04"/>
    <n v="131.6"/>
    <n v="0.13159999999999999"/>
  </r>
  <r>
    <x v="0"/>
    <x v="1"/>
    <x v="9"/>
    <x v="19"/>
    <s v="SE3A"/>
    <x v="9"/>
    <x v="6"/>
    <x v="0"/>
    <s v="GNR_RES_WTR_NOPMP_MC-05"/>
    <n v="131.6"/>
    <n v="0.13159999999999999"/>
  </r>
  <r>
    <x v="0"/>
    <x v="1"/>
    <x v="9"/>
    <x v="19"/>
    <s v="SE3A"/>
    <x v="9"/>
    <x v="6"/>
    <x v="0"/>
    <s v="GNR_RES_WTR_NOPMP_MC-06"/>
    <n v="131.6"/>
    <n v="0.13159999999999999"/>
  </r>
  <r>
    <x v="0"/>
    <x v="1"/>
    <x v="9"/>
    <x v="19"/>
    <s v="SE3A"/>
    <x v="9"/>
    <x v="6"/>
    <x v="0"/>
    <s v="GNR_RES_WTR_NOPMP_MC-07"/>
    <n v="131.6"/>
    <n v="0.13159999999999999"/>
  </r>
  <r>
    <x v="0"/>
    <x v="1"/>
    <x v="9"/>
    <x v="19"/>
    <s v="SE3A"/>
    <x v="9"/>
    <x v="6"/>
    <x v="0"/>
    <s v="GNR_RES_WTR_NOPMP_MC-08"/>
    <n v="131.6"/>
    <n v="0.13159999999999999"/>
  </r>
  <r>
    <x v="0"/>
    <x v="1"/>
    <x v="9"/>
    <x v="19"/>
    <s v="SE3A"/>
    <x v="9"/>
    <x v="6"/>
    <x v="0"/>
    <s v="GNR_RES_WTR_NOPMP_MC-09"/>
    <n v="131.6"/>
    <n v="0.13159999999999999"/>
  </r>
  <r>
    <x v="0"/>
    <x v="1"/>
    <x v="9"/>
    <x v="19"/>
    <s v="SE3A"/>
    <x v="9"/>
    <x v="6"/>
    <x v="0"/>
    <s v="GNR_RES_WTR_NOPMP_MC-10"/>
    <n v="131.6"/>
    <n v="0.13159999999999999"/>
  </r>
  <r>
    <x v="0"/>
    <x v="1"/>
    <x v="9"/>
    <x v="19"/>
    <s v="SE3A"/>
    <x v="10"/>
    <x v="5"/>
    <x v="0"/>
    <s v="GNR_WT_WIND_ONS"/>
    <n v="2779.11"/>
    <n v="2.7791100000000002"/>
  </r>
  <r>
    <x v="0"/>
    <x v="1"/>
    <x v="9"/>
    <x v="19"/>
    <s v="SE3_IND"/>
    <x v="3"/>
    <x v="0"/>
    <x v="1"/>
    <s v="GNR_ST_MSW_BP_E-23_LS-220-MW-FEED_Y-2020"/>
    <n v="464.13342935351801"/>
    <n v="0.46413342935351798"/>
  </r>
  <r>
    <x v="0"/>
    <x v="1"/>
    <x v="9"/>
    <x v="19"/>
    <s v="SE3_IND"/>
    <x v="6"/>
    <x v="0"/>
    <x v="0"/>
    <s v="GNR_IND-ST_WOODCHI_BP_E-71"/>
    <n v="366.67500000000001"/>
    <n v="0.36667499999999997"/>
  </r>
  <r>
    <x v="0"/>
    <x v="1"/>
    <x v="9"/>
    <x v="19"/>
    <s v="SE3_large"/>
    <x v="1"/>
    <x v="1"/>
    <x v="0"/>
    <s v="VARTAN6_ST_COAL_EXT"/>
    <n v="130"/>
    <n v="0.13"/>
  </r>
  <r>
    <x v="0"/>
    <x v="1"/>
    <x v="9"/>
    <x v="19"/>
    <s v="SE3_large"/>
    <x v="3"/>
    <x v="0"/>
    <x v="1"/>
    <s v="GNR_ST_MSW_BP_E-23_LS-220-MW-FEED_Y-2020"/>
    <n v="286.21829258730099"/>
    <n v="0.28621829258730103"/>
  </r>
  <r>
    <x v="0"/>
    <x v="1"/>
    <x v="9"/>
    <x v="19"/>
    <s v="SE3_large"/>
    <x v="3"/>
    <x v="0"/>
    <x v="1"/>
    <s v="GNR_ST_MSW_BP_E-24_LS-220-MW-FEED_Y-2030"/>
    <n v="152.29717998288001"/>
    <n v="0.15229717998288"/>
  </r>
  <r>
    <x v="0"/>
    <x v="1"/>
    <x v="9"/>
    <x v="19"/>
    <s v="SE3_large"/>
    <x v="3"/>
    <x v="0"/>
    <x v="0"/>
    <s v="GNR_ST_MSW_BP_CB-30"/>
    <n v="61.670804330000003"/>
    <n v="6.1670804330000002E-2"/>
  </r>
  <r>
    <x v="0"/>
    <x v="1"/>
    <x v="9"/>
    <x v="19"/>
    <s v="SE3_large"/>
    <x v="3"/>
    <x v="1"/>
    <x v="0"/>
    <s v="AROS6_ST_MSW_EXT"/>
    <n v="51"/>
    <n v="5.0999999999999997E-2"/>
  </r>
  <r>
    <x v="0"/>
    <x v="1"/>
    <x v="9"/>
    <x v="19"/>
    <s v="SE3_large"/>
    <x v="4"/>
    <x v="0"/>
    <x v="0"/>
    <s v="GNR_CC_NGAS_BP_CB-90"/>
    <n v="261"/>
    <n v="0.26100000000000001"/>
  </r>
  <r>
    <x v="0"/>
    <x v="1"/>
    <x v="9"/>
    <x v="19"/>
    <s v="SE3_large"/>
    <x v="6"/>
    <x v="0"/>
    <x v="0"/>
    <s v="GNR_ST_WOODCHI_BP_CB-10"/>
    <n v="13"/>
    <n v="1.2999999999999999E-2"/>
  </r>
  <r>
    <x v="0"/>
    <x v="1"/>
    <x v="9"/>
    <x v="19"/>
    <s v="SE3_large"/>
    <x v="6"/>
    <x v="0"/>
    <x v="0"/>
    <s v="GNR_ST_WOODCHI_BP_CB-30"/>
    <n v="20.674617919999999"/>
    <n v="2.0674617919999999E-2"/>
  </r>
  <r>
    <x v="0"/>
    <x v="1"/>
    <x v="9"/>
    <x v="19"/>
    <s v="SE3_large"/>
    <x v="6"/>
    <x v="0"/>
    <x v="0"/>
    <s v="GNR_ST_WOODCHI_BP_CB-40"/>
    <n v="137.53065179999999"/>
    <n v="0.13753065179999999"/>
  </r>
  <r>
    <x v="0"/>
    <x v="1"/>
    <x v="9"/>
    <x v="19"/>
    <s v="SE3_large"/>
    <x v="6"/>
    <x v="0"/>
    <x v="0"/>
    <s v="GNR_ST_WOODCHI_BP_CB-80"/>
    <n v="82.698471690000005"/>
    <n v="8.2698471689999997E-2"/>
  </r>
  <r>
    <x v="0"/>
    <x v="1"/>
    <x v="9"/>
    <x v="19"/>
    <s v="SE3_large"/>
    <x v="14"/>
    <x v="1"/>
    <x v="0"/>
    <s v="AROS7_ST_WOODWST_EXT"/>
    <n v="51"/>
    <n v="5.0999999999999997E-2"/>
  </r>
  <r>
    <x v="0"/>
    <x v="1"/>
    <x v="9"/>
    <x v="19"/>
    <s v="SE3_medium"/>
    <x v="3"/>
    <x v="0"/>
    <x v="0"/>
    <s v="GNR_ST_MSW_BP_CB-10"/>
    <n v="10.247999999999999"/>
    <n v="1.0248E-2"/>
  </r>
  <r>
    <x v="0"/>
    <x v="1"/>
    <x v="9"/>
    <x v="19"/>
    <s v="SE3_medium"/>
    <x v="3"/>
    <x v="0"/>
    <x v="0"/>
    <s v="GNR_ST_MSW_BP_CB-20"/>
    <n v="6"/>
    <n v="6.0000000000000001E-3"/>
  </r>
  <r>
    <x v="0"/>
    <x v="1"/>
    <x v="9"/>
    <x v="19"/>
    <s v="SE3_medium"/>
    <x v="3"/>
    <x v="0"/>
    <x v="0"/>
    <s v="GNR_ST_MSW_BP_CB-30"/>
    <n v="18.3"/>
    <n v="1.83E-2"/>
  </r>
  <r>
    <x v="0"/>
    <x v="1"/>
    <x v="9"/>
    <x v="19"/>
    <s v="SE3_medium"/>
    <x v="16"/>
    <x v="0"/>
    <x v="0"/>
    <s v="GNR_ST_PEAT_BP_CB-10"/>
    <n v="5.2"/>
    <n v="5.1999999999999998E-3"/>
  </r>
  <r>
    <x v="0"/>
    <x v="1"/>
    <x v="9"/>
    <x v="19"/>
    <s v="SE3_medium"/>
    <x v="6"/>
    <x v="0"/>
    <x v="0"/>
    <s v="GNR_ST_WOODCHI_BP_CB-10"/>
    <n v="1.6"/>
    <n v="1.6000000000000001E-3"/>
  </r>
  <r>
    <x v="0"/>
    <x v="1"/>
    <x v="9"/>
    <x v="19"/>
    <s v="SE3_medium"/>
    <x v="6"/>
    <x v="0"/>
    <x v="0"/>
    <s v="GNR_ST_WOODCHI_BP_CB-20"/>
    <n v="9.6471999999999998"/>
    <n v="9.6471999999999999E-3"/>
  </r>
  <r>
    <x v="0"/>
    <x v="1"/>
    <x v="9"/>
    <x v="19"/>
    <s v="SE3_medium"/>
    <x v="6"/>
    <x v="0"/>
    <x v="0"/>
    <s v="GNR_ST_WOODCHI_BP_CB-30"/>
    <n v="88.804000000000002"/>
    <n v="8.8803999999999994E-2"/>
  </r>
  <r>
    <x v="0"/>
    <x v="1"/>
    <x v="9"/>
    <x v="19"/>
    <s v="SE3_medium"/>
    <x v="6"/>
    <x v="0"/>
    <x v="0"/>
    <s v="GNR_ST_WOODCHI_BP_CB-40"/>
    <n v="110.147497"/>
    <n v="0.110147497"/>
  </r>
  <r>
    <x v="0"/>
    <x v="1"/>
    <x v="9"/>
    <x v="19"/>
    <s v="SE3_medium"/>
    <x v="14"/>
    <x v="0"/>
    <x v="0"/>
    <s v="GNR_ST_WOODWST_BP_CB-20"/>
    <n v="5.2210620289999996"/>
    <n v="5.2210620289999997E-3"/>
  </r>
  <r>
    <x v="0"/>
    <x v="1"/>
    <x v="9"/>
    <x v="19"/>
    <s v="SE3_medium"/>
    <x v="14"/>
    <x v="0"/>
    <x v="0"/>
    <s v="GNR_ST_WOODWST_BP_CB-30"/>
    <n v="15.31"/>
    <n v="1.5310000000000001E-2"/>
  </r>
  <r>
    <x v="0"/>
    <x v="1"/>
    <x v="9"/>
    <x v="19"/>
    <s v="SE3_medium"/>
    <x v="14"/>
    <x v="0"/>
    <x v="0"/>
    <s v="GNR_ST_WOODWST_BP_CB-40"/>
    <n v="94"/>
    <n v="9.4E-2"/>
  </r>
  <r>
    <x v="0"/>
    <x v="1"/>
    <x v="9"/>
    <x v="19"/>
    <s v="SE3_small"/>
    <x v="3"/>
    <x v="0"/>
    <x v="0"/>
    <s v="GNR_ST_MSW_BP_CB-20"/>
    <n v="2"/>
    <n v="2E-3"/>
  </r>
  <r>
    <x v="0"/>
    <x v="1"/>
    <x v="9"/>
    <x v="19"/>
    <s v="SE3_small"/>
    <x v="6"/>
    <x v="0"/>
    <x v="0"/>
    <s v="GNR_ST_WOODCHI_BP_CB-10"/>
    <n v="2.6"/>
    <n v="2.5999999999999999E-3"/>
  </r>
  <r>
    <x v="0"/>
    <x v="1"/>
    <x v="9"/>
    <x v="19"/>
    <s v="SE3_small"/>
    <x v="6"/>
    <x v="0"/>
    <x v="0"/>
    <s v="GNR_ST_WOODCHI_BP_CB-20"/>
    <n v="3.29"/>
    <n v="3.29E-3"/>
  </r>
  <r>
    <x v="0"/>
    <x v="1"/>
    <x v="9"/>
    <x v="19"/>
    <s v="SE3_small"/>
    <x v="6"/>
    <x v="0"/>
    <x v="0"/>
    <s v="GNR_ST_WOODCHI_BP_CB-30"/>
    <n v="3.99"/>
    <n v="3.9899999999999996E-3"/>
  </r>
  <r>
    <x v="0"/>
    <x v="1"/>
    <x v="9"/>
    <x v="19"/>
    <s v="SE3_small"/>
    <x v="14"/>
    <x v="0"/>
    <x v="0"/>
    <s v="GNR_ST_WOODWST_BP_CB-20"/>
    <n v="2"/>
    <n v="2E-3"/>
  </r>
  <r>
    <x v="0"/>
    <x v="1"/>
    <x v="9"/>
    <x v="20"/>
    <s v="SE4A"/>
    <x v="9"/>
    <x v="4"/>
    <x v="0"/>
    <s v="GNR_ROR_WTR"/>
    <n v="189.33699336621899"/>
    <n v="0.18933699336621901"/>
  </r>
  <r>
    <x v="0"/>
    <x v="1"/>
    <x v="9"/>
    <x v="20"/>
    <s v="SE4A"/>
    <x v="9"/>
    <x v="6"/>
    <x v="0"/>
    <s v="GNR_RES_WTR_NOPMP_MC-01"/>
    <n v="15.287300663378099"/>
    <n v="1.5287300663378099E-2"/>
  </r>
  <r>
    <x v="0"/>
    <x v="1"/>
    <x v="9"/>
    <x v="20"/>
    <s v="SE4A"/>
    <x v="9"/>
    <x v="6"/>
    <x v="0"/>
    <s v="GNR_RES_WTR_NOPMP_MC-02"/>
    <n v="15.287300663378099"/>
    <n v="1.5287300663378099E-2"/>
  </r>
  <r>
    <x v="0"/>
    <x v="1"/>
    <x v="9"/>
    <x v="20"/>
    <s v="SE4A"/>
    <x v="9"/>
    <x v="6"/>
    <x v="0"/>
    <s v="GNR_RES_WTR_NOPMP_MC-03"/>
    <n v="15.287300663378099"/>
    <n v="1.5287300663378099E-2"/>
  </r>
  <r>
    <x v="0"/>
    <x v="1"/>
    <x v="9"/>
    <x v="20"/>
    <s v="SE4A"/>
    <x v="9"/>
    <x v="6"/>
    <x v="0"/>
    <s v="GNR_RES_WTR_NOPMP_MC-04"/>
    <n v="15.287300663378099"/>
    <n v="1.5287300663378099E-2"/>
  </r>
  <r>
    <x v="0"/>
    <x v="1"/>
    <x v="9"/>
    <x v="20"/>
    <s v="SE4A"/>
    <x v="9"/>
    <x v="6"/>
    <x v="0"/>
    <s v="GNR_RES_WTR_NOPMP_MC-05"/>
    <n v="15.287300663378099"/>
    <n v="1.5287300663378099E-2"/>
  </r>
  <r>
    <x v="0"/>
    <x v="1"/>
    <x v="9"/>
    <x v="20"/>
    <s v="SE4A"/>
    <x v="9"/>
    <x v="6"/>
    <x v="0"/>
    <s v="GNR_RES_WTR_NOPMP_MC-06"/>
    <n v="15.287300663378099"/>
    <n v="1.5287300663378099E-2"/>
  </r>
  <r>
    <x v="0"/>
    <x v="1"/>
    <x v="9"/>
    <x v="20"/>
    <s v="SE4A"/>
    <x v="9"/>
    <x v="6"/>
    <x v="0"/>
    <s v="GNR_RES_WTR_NOPMP_MC-07"/>
    <n v="15.287300663378099"/>
    <n v="1.5287300663378099E-2"/>
  </r>
  <r>
    <x v="0"/>
    <x v="1"/>
    <x v="9"/>
    <x v="20"/>
    <s v="SE4A"/>
    <x v="9"/>
    <x v="6"/>
    <x v="0"/>
    <s v="GNR_RES_WTR_NOPMP_MC-08"/>
    <n v="15.287300663378099"/>
    <n v="1.5287300663378099E-2"/>
  </r>
  <r>
    <x v="0"/>
    <x v="1"/>
    <x v="9"/>
    <x v="20"/>
    <s v="SE4A"/>
    <x v="9"/>
    <x v="6"/>
    <x v="0"/>
    <s v="GNR_RES_WTR_NOPMP_MC-09"/>
    <n v="15.287300663378099"/>
    <n v="1.5287300663378099E-2"/>
  </r>
  <r>
    <x v="0"/>
    <x v="1"/>
    <x v="9"/>
    <x v="20"/>
    <s v="SE4A"/>
    <x v="9"/>
    <x v="6"/>
    <x v="0"/>
    <s v="GNR_RES_WTR_NOPMP_MC-10"/>
    <n v="15.287300663378099"/>
    <n v="1.5287300663378099E-2"/>
  </r>
  <r>
    <x v="0"/>
    <x v="1"/>
    <x v="9"/>
    <x v="20"/>
    <s v="SE4A"/>
    <x v="10"/>
    <x v="5"/>
    <x v="0"/>
    <s v="GNR_WT_WIND_ONS"/>
    <n v="1481.2149999999999"/>
    <n v="1.4812149999999999"/>
  </r>
  <r>
    <x v="0"/>
    <x v="1"/>
    <x v="9"/>
    <x v="20"/>
    <s v="SE4_IND"/>
    <x v="3"/>
    <x v="0"/>
    <x v="1"/>
    <s v="GNR_ST_MSW_BP_E-23_LS-220-MW-FEED_Y-2020"/>
    <n v="227.896533800437"/>
    <n v="0.22789653380043701"/>
  </r>
  <r>
    <x v="0"/>
    <x v="1"/>
    <x v="9"/>
    <x v="20"/>
    <s v="SE4_IND"/>
    <x v="6"/>
    <x v="0"/>
    <x v="0"/>
    <s v="GNR_IND-ST_WOODCHI_BP_E-71"/>
    <n v="252.7"/>
    <n v="0.25269999999999998"/>
  </r>
  <r>
    <x v="0"/>
    <x v="1"/>
    <x v="9"/>
    <x v="20"/>
    <s v="SE4_large"/>
    <x v="3"/>
    <x v="0"/>
    <x v="1"/>
    <s v="GNR_ST_MSW_BP_E-23_LS-220-MW-FEED_Y-2020"/>
    <n v="20.526717247101299"/>
    <n v="2.0526717247101301E-2"/>
  </r>
  <r>
    <x v="0"/>
    <x v="1"/>
    <x v="9"/>
    <x v="20"/>
    <s v="SE4_large"/>
    <x v="3"/>
    <x v="0"/>
    <x v="1"/>
    <s v="GNR_ST_MSW_BP_E-24_LS-220-MW-FEED_Y-2030"/>
    <n v="38.413346131300997"/>
    <n v="3.8413346131300999E-2"/>
  </r>
  <r>
    <x v="0"/>
    <x v="1"/>
    <x v="9"/>
    <x v="20"/>
    <s v="SE4_large"/>
    <x v="3"/>
    <x v="0"/>
    <x v="0"/>
    <s v="GNR_ST_MSW_BP_CB-30"/>
    <n v="19.853541740000001"/>
    <n v="1.9853541740000001E-2"/>
  </r>
  <r>
    <x v="0"/>
    <x v="1"/>
    <x v="9"/>
    <x v="20"/>
    <s v="SE4_large"/>
    <x v="4"/>
    <x v="1"/>
    <x v="0"/>
    <s v="ORESUND_CC_NGAS_EXT"/>
    <n v="444"/>
    <n v="0.44400000000000001"/>
  </r>
  <r>
    <x v="0"/>
    <x v="1"/>
    <x v="9"/>
    <x v="20"/>
    <s v="SE4_medium"/>
    <x v="3"/>
    <x v="0"/>
    <x v="0"/>
    <s v="GNR_ST_MSW_BP_CB-30"/>
    <n v="31.53148358"/>
    <n v="3.1531483579999998E-2"/>
  </r>
  <r>
    <x v="0"/>
    <x v="1"/>
    <x v="9"/>
    <x v="20"/>
    <s v="SE4_medium"/>
    <x v="6"/>
    <x v="0"/>
    <x v="0"/>
    <s v="GNR_ST_WOODCHI_BP_CB-10"/>
    <n v="2.8665630919999998"/>
    <n v="2.866563092E-3"/>
  </r>
  <r>
    <x v="0"/>
    <x v="1"/>
    <x v="9"/>
    <x v="20"/>
    <s v="SE4_medium"/>
    <x v="6"/>
    <x v="0"/>
    <x v="0"/>
    <s v="GNR_ST_WOODCHI_BP_CB-20"/>
    <n v="6.1"/>
    <n v="6.1000000000000004E-3"/>
  </r>
  <r>
    <x v="0"/>
    <x v="1"/>
    <x v="9"/>
    <x v="20"/>
    <s v="SE4_medium"/>
    <x v="6"/>
    <x v="0"/>
    <x v="0"/>
    <s v="GNR_ST_WOODCHI_BP_CB-30"/>
    <n v="41.0102555"/>
    <n v="4.1010255500000002E-2"/>
  </r>
  <r>
    <x v="0"/>
    <x v="1"/>
    <x v="9"/>
    <x v="20"/>
    <s v="SE4_medium"/>
    <x v="6"/>
    <x v="0"/>
    <x v="0"/>
    <s v="GNR_ST_WOODCHI_BP_CB-40"/>
    <n v="46.072481240000002"/>
    <n v="4.6072481239999998E-2"/>
  </r>
  <r>
    <x v="0"/>
    <x v="1"/>
    <x v="9"/>
    <x v="20"/>
    <s v="SE4_medium"/>
    <x v="6"/>
    <x v="0"/>
    <x v="0"/>
    <s v="GNR_ST_WOODCHI_BP_CB-60"/>
    <n v="37"/>
    <n v="3.6999999999999998E-2"/>
  </r>
  <r>
    <x v="0"/>
    <x v="1"/>
    <x v="10"/>
    <x v="21"/>
    <s v="UK_A"/>
    <x v="0"/>
    <x v="2"/>
    <x v="0"/>
    <s v="GNR_ST_BGAS_CND_E-40"/>
    <n v="491.6"/>
    <n v="0.49159999999999998"/>
  </r>
  <r>
    <x v="0"/>
    <x v="1"/>
    <x v="10"/>
    <x v="21"/>
    <s v="UK_A"/>
    <x v="0"/>
    <x v="2"/>
    <x v="0"/>
    <s v="GNR_ST_BGAS_CND_E-45"/>
    <n v="960.400000000001"/>
    <n v="0.96040000000000103"/>
  </r>
  <r>
    <x v="0"/>
    <x v="1"/>
    <x v="10"/>
    <x v="21"/>
    <s v="UK_A"/>
    <x v="1"/>
    <x v="2"/>
    <x v="0"/>
    <s v="GNR_ST_COAL_CND_E-35"/>
    <n v="4649.2"/>
    <n v="4.6492000000000004"/>
  </r>
  <r>
    <x v="0"/>
    <x v="1"/>
    <x v="10"/>
    <x v="21"/>
    <s v="UK_A"/>
    <x v="19"/>
    <x v="7"/>
    <x v="1"/>
    <s v="GNR_ES_ELEC_BAT-LITHIO_E-95_Y-16-29"/>
    <n v="5753.5046719321099"/>
    <n v="5.7535046719321103"/>
  </r>
  <r>
    <x v="0"/>
    <x v="1"/>
    <x v="10"/>
    <x v="21"/>
    <s v="UK_A"/>
    <x v="3"/>
    <x v="2"/>
    <x v="0"/>
    <s v="GNR_ST_MSW_CND_E-40"/>
    <n v="322.39999999999998"/>
    <n v="0.32240000000000002"/>
  </r>
  <r>
    <x v="0"/>
    <x v="1"/>
    <x v="10"/>
    <x v="21"/>
    <s v="UK_A"/>
    <x v="4"/>
    <x v="2"/>
    <x v="0"/>
    <s v="GNR_CC_NGAS_CND_E-47"/>
    <n v="5811.2"/>
    <n v="5.8112000000000004"/>
  </r>
  <r>
    <x v="0"/>
    <x v="1"/>
    <x v="10"/>
    <x v="21"/>
    <s v="UK_A"/>
    <x v="4"/>
    <x v="2"/>
    <x v="0"/>
    <s v="GNR_CC_NGAS_CND_E-52"/>
    <n v="2780"/>
    <n v="2.78"/>
  </r>
  <r>
    <x v="0"/>
    <x v="1"/>
    <x v="10"/>
    <x v="21"/>
    <s v="UK_A"/>
    <x v="4"/>
    <x v="2"/>
    <x v="0"/>
    <s v="GNR_CC_NGAS_CND_E-56"/>
    <n v="3624"/>
    <n v="3.6240000000000001"/>
  </r>
  <r>
    <x v="0"/>
    <x v="1"/>
    <x v="10"/>
    <x v="21"/>
    <s v="UK_A"/>
    <x v="4"/>
    <x v="2"/>
    <x v="0"/>
    <s v="GNR_GT_NGAS_CND_E-33"/>
    <n v="597.6"/>
    <n v="0.59760000000000002"/>
  </r>
  <r>
    <x v="0"/>
    <x v="1"/>
    <x v="10"/>
    <x v="21"/>
    <s v="UK_A"/>
    <x v="4"/>
    <x v="2"/>
    <x v="0"/>
    <s v="GNR_GT_NGAS_CND_E-35"/>
    <n v="430"/>
    <n v="0.43"/>
  </r>
  <r>
    <x v="0"/>
    <x v="1"/>
    <x v="10"/>
    <x v="21"/>
    <s v="UK_A"/>
    <x v="4"/>
    <x v="2"/>
    <x v="0"/>
    <s v="GNR_GT_NGAS_CND_E-38"/>
    <n v="776.4"/>
    <n v="0.77639999999999998"/>
  </r>
  <r>
    <x v="0"/>
    <x v="1"/>
    <x v="10"/>
    <x v="21"/>
    <s v="UK_A"/>
    <x v="4"/>
    <x v="2"/>
    <x v="0"/>
    <s v="GNR_GT_NGAS_CND_E-41"/>
    <n v="236"/>
    <n v="0.23599999999999999"/>
  </r>
  <r>
    <x v="0"/>
    <x v="1"/>
    <x v="10"/>
    <x v="21"/>
    <s v="UK_A"/>
    <x v="18"/>
    <x v="2"/>
    <x v="0"/>
    <s v="GNR_ST_NUCL_CND_E-33"/>
    <n v="10216"/>
    <n v="10.215999999999999"/>
  </r>
  <r>
    <x v="0"/>
    <x v="1"/>
    <x v="10"/>
    <x v="21"/>
    <s v="UK_A"/>
    <x v="8"/>
    <x v="3"/>
    <x v="1"/>
    <s v="GNR_PV_SUN_LS-4-MW_Y-2020"/>
    <n v="4302.1906877250904"/>
    <n v="4.3021906877250897"/>
  </r>
  <r>
    <x v="0"/>
    <x v="1"/>
    <x v="10"/>
    <x v="21"/>
    <s v="UK_A"/>
    <x v="8"/>
    <x v="3"/>
    <x v="0"/>
    <s v="GNR_PV_SUN"/>
    <n v="4933.12"/>
    <n v="4.9331199999999997"/>
  </r>
  <r>
    <x v="0"/>
    <x v="1"/>
    <x v="10"/>
    <x v="21"/>
    <s v="UK_A"/>
    <x v="9"/>
    <x v="8"/>
    <x v="0"/>
    <s v="GNR_ES_WTR_PMP"/>
    <n v="26.914893617021299"/>
    <n v="2.6914893617021301E-2"/>
  </r>
  <r>
    <x v="0"/>
    <x v="1"/>
    <x v="10"/>
    <x v="21"/>
    <s v="UK_A"/>
    <x v="9"/>
    <x v="4"/>
    <x v="0"/>
    <s v="GNR_ROR_WTR"/>
    <n v="1742"/>
    <n v="1.742"/>
  </r>
  <r>
    <x v="0"/>
    <x v="1"/>
    <x v="10"/>
    <x v="21"/>
    <s v="UK_A"/>
    <x v="10"/>
    <x v="5"/>
    <x v="1"/>
    <s v="GNR_WT_WIND_ON_LS_Y-2020"/>
    <n v="30071"/>
    <n v="30.071000000000002"/>
  </r>
  <r>
    <x v="0"/>
    <x v="1"/>
    <x v="10"/>
    <x v="21"/>
    <s v="UK_A"/>
    <x v="10"/>
    <x v="5"/>
    <x v="1"/>
    <s v="GNR_WT_WIND_ON_LS_Y-2030"/>
    <n v="496.98"/>
    <n v="0.49697999999999998"/>
  </r>
  <r>
    <x v="0"/>
    <x v="1"/>
    <x v="10"/>
    <x v="21"/>
    <s v="UK_A"/>
    <x v="10"/>
    <x v="5"/>
    <x v="0"/>
    <s v="GNR_WT_WIND_ONS"/>
    <n v="7786.02"/>
    <n v="7.7860199999999997"/>
  </r>
  <r>
    <x v="0"/>
    <x v="1"/>
    <x v="10"/>
    <x v="21"/>
    <s v="UK_Offshore"/>
    <x v="10"/>
    <x v="5"/>
    <x v="0"/>
    <s v="GNR_WT_WIND_OFF"/>
    <n v="4129.42"/>
    <n v="4.1294199999999996"/>
  </r>
  <r>
    <x v="0"/>
    <x v="2"/>
    <x v="0"/>
    <x v="0"/>
    <s v="DK1_Large"/>
    <x v="3"/>
    <x v="0"/>
    <x v="1"/>
    <s v="GNR_ST_MSW_BP_E-24_LS-220-MW-FEED_Y-2030"/>
    <n v="257.760926962741"/>
    <n v="0.257760926962741"/>
  </r>
  <r>
    <x v="0"/>
    <x v="2"/>
    <x v="0"/>
    <x v="0"/>
    <s v="DK1_Large"/>
    <x v="6"/>
    <x v="0"/>
    <x v="1"/>
    <s v="GNR_ST_WOODCHI_BP_E-29_LS-600-MW-FEED_Y-2030"/>
    <n v="41.697301388589601"/>
    <n v="4.1697301388589597E-2"/>
  </r>
  <r>
    <x v="0"/>
    <x v="2"/>
    <x v="0"/>
    <x v="0"/>
    <s v="DK1_NoDH"/>
    <x v="10"/>
    <x v="5"/>
    <x v="1"/>
    <s v="GNR_WT_WIND_ON_LS_Y-2030"/>
    <n v="1801.2725000001101"/>
    <n v="1.80127250000011"/>
  </r>
  <r>
    <x v="0"/>
    <x v="2"/>
    <x v="0"/>
    <x v="0"/>
    <s v="DK1_NoDH"/>
    <x v="10"/>
    <x v="5"/>
    <x v="1"/>
    <s v="GNR_WT_WIND_ON_LS_Y-2050"/>
    <n v="4678.7274999998899"/>
    <n v="4.6787274999998898"/>
  </r>
  <r>
    <x v="0"/>
    <x v="2"/>
    <x v="0"/>
    <x v="0"/>
    <s v="DK1_Offshore"/>
    <x v="10"/>
    <x v="5"/>
    <x v="1"/>
    <s v="GNR_WT_WIND_OFF_L-NS_Y-2050"/>
    <n v="3342.9102394986498"/>
    <n v="3.3429102394986501"/>
  </r>
  <r>
    <x v="0"/>
    <x v="2"/>
    <x v="0"/>
    <x v="1"/>
    <s v="DK2_Large"/>
    <x v="3"/>
    <x v="0"/>
    <x v="1"/>
    <s v="GNR_ST_MSW_BP_E-24_LS-220-MW-FEED_Y-2030"/>
    <n v="128.07155419129199"/>
    <n v="0.12807155419129199"/>
  </r>
  <r>
    <x v="0"/>
    <x v="2"/>
    <x v="0"/>
    <x v="1"/>
    <s v="DK2_Large"/>
    <x v="3"/>
    <x v="0"/>
    <x v="1"/>
    <s v="GNR_ST_MSW_BP_E-25_LS-220-MW-FEED_Y-2050"/>
    <n v="106.354141053585"/>
    <n v="0.106354141053585"/>
  </r>
  <r>
    <x v="0"/>
    <x v="2"/>
    <x v="0"/>
    <x v="1"/>
    <s v="DK2_Large"/>
    <x v="6"/>
    <x v="0"/>
    <x v="1"/>
    <s v="GNR_ST_WOODCHI_BP_E-29_LS-600-MW-FEED_Y-2030"/>
    <n v="33.086696537759899"/>
    <n v="3.3086696537759898E-2"/>
  </r>
  <r>
    <x v="0"/>
    <x v="2"/>
    <x v="0"/>
    <x v="1"/>
    <s v="DK2_NoDH"/>
    <x v="10"/>
    <x v="5"/>
    <x v="1"/>
    <s v="GNR_WT_WIND_ON_LS_Y-2030"/>
    <n v="373.55149999999901"/>
    <n v="0.37355149999999898"/>
  </r>
  <r>
    <x v="0"/>
    <x v="2"/>
    <x v="0"/>
    <x v="1"/>
    <s v="DK2_NoDH"/>
    <x v="10"/>
    <x v="5"/>
    <x v="1"/>
    <s v="GNR_WT_WIND_ON_LS_Y-2050"/>
    <n v="1146.4485"/>
    <n v="1.1464485"/>
  </r>
  <r>
    <x v="0"/>
    <x v="2"/>
    <x v="0"/>
    <x v="1"/>
    <s v="DK2_Offshore"/>
    <x v="10"/>
    <x v="5"/>
    <x v="1"/>
    <s v="GNR_WT_WIND_OFF_L-NS_Y-2030"/>
    <n v="962.82267009860698"/>
    <n v="0.962822670098607"/>
  </r>
  <r>
    <x v="0"/>
    <x v="2"/>
    <x v="0"/>
    <x v="1"/>
    <s v="DK2_Offshore"/>
    <x v="10"/>
    <x v="5"/>
    <x v="1"/>
    <s v="GNR_WT_WIND_OFF_L-NS_Y-2050"/>
    <n v="1537.1773299013901"/>
    <n v="1.53717732990139"/>
  </r>
  <r>
    <x v="0"/>
    <x v="2"/>
    <x v="1"/>
    <x v="2"/>
    <s v="EE_A"/>
    <x v="19"/>
    <x v="7"/>
    <x v="1"/>
    <s v="GNR_ES_ELEC_BAT-LITHIO_E-97_Y-30-50"/>
    <n v="19698.572663680399"/>
    <n v="19.698572663680402"/>
  </r>
  <r>
    <x v="0"/>
    <x v="2"/>
    <x v="1"/>
    <x v="2"/>
    <s v="EE_A"/>
    <x v="8"/>
    <x v="3"/>
    <x v="1"/>
    <s v="GNR_PV_SUN_LS-4-MW_Y-2020"/>
    <n v="985.91812007376802"/>
    <n v="0.985918120073768"/>
  </r>
  <r>
    <x v="0"/>
    <x v="2"/>
    <x v="1"/>
    <x v="2"/>
    <s v="EE_A"/>
    <x v="8"/>
    <x v="3"/>
    <x v="1"/>
    <s v="GNR_PV_SUN_LS-4-MW_Y-2030"/>
    <n v="74452.306233846102"/>
    <n v="74.452306233846102"/>
  </r>
  <r>
    <x v="0"/>
    <x v="2"/>
    <x v="1"/>
    <x v="2"/>
    <s v="EE_A"/>
    <x v="8"/>
    <x v="3"/>
    <x v="1"/>
    <s v="GNR_PV_SUN_LS-4-MW_Y-2050"/>
    <n v="11667.315649652601"/>
    <n v="11.6673156496526"/>
  </r>
  <r>
    <x v="0"/>
    <x v="2"/>
    <x v="1"/>
    <x v="2"/>
    <s v="EE_Enefit"/>
    <x v="12"/>
    <x v="2"/>
    <x v="0"/>
    <s v="ENEFIT_ST_RETORT-GAS_CND"/>
    <n v="35"/>
    <n v="3.5000000000000003E-2"/>
  </r>
  <r>
    <x v="0"/>
    <x v="2"/>
    <x v="1"/>
    <x v="2"/>
    <s v="EE_Industry"/>
    <x v="12"/>
    <x v="1"/>
    <x v="0"/>
    <s v="GNR_ENG_RETORT-GAS_E-44"/>
    <n v="95"/>
    <n v="9.5000000000000001E-2"/>
  </r>
  <r>
    <x v="0"/>
    <x v="2"/>
    <x v="1"/>
    <x v="2"/>
    <s v="EE_Industry"/>
    <x v="13"/>
    <x v="0"/>
    <x v="0"/>
    <s v="IMAVERE_ST_WOOD_BP"/>
    <n v="10"/>
    <n v="0.01"/>
  </r>
  <r>
    <x v="0"/>
    <x v="2"/>
    <x v="1"/>
    <x v="2"/>
    <s v="EE_Industry"/>
    <x v="13"/>
    <x v="0"/>
    <x v="0"/>
    <s v="OSULA_ST_WOOD_BP"/>
    <n v="10"/>
    <n v="0.01"/>
  </r>
  <r>
    <x v="0"/>
    <x v="2"/>
    <x v="1"/>
    <x v="2"/>
    <s v="EE_Narva"/>
    <x v="15"/>
    <x v="2"/>
    <x v="0"/>
    <s v="AUVERE_ST_SHALE_CND"/>
    <n v="274"/>
    <n v="0.27400000000000002"/>
  </r>
  <r>
    <x v="0"/>
    <x v="2"/>
    <x v="1"/>
    <x v="2"/>
    <s v="EE_Rural"/>
    <x v="4"/>
    <x v="1"/>
    <x v="0"/>
    <s v="GNR_ENG_NGAS_EXT_E-44"/>
    <n v="4"/>
    <n v="4.0000000000000001E-3"/>
  </r>
  <r>
    <x v="0"/>
    <x v="2"/>
    <x v="1"/>
    <x v="2"/>
    <s v="EE_Tallinn"/>
    <x v="13"/>
    <x v="0"/>
    <x v="0"/>
    <s v="MUSTAMAE_ST_WOOD_BP"/>
    <n v="10"/>
    <n v="0.01"/>
  </r>
  <r>
    <x v="0"/>
    <x v="2"/>
    <x v="1"/>
    <x v="2"/>
    <s v="EE_Tallinn"/>
    <x v="13"/>
    <x v="0"/>
    <x v="0"/>
    <s v="VAO-2_ST_WOOD_BP"/>
    <n v="21"/>
    <n v="2.1000000000000001E-2"/>
  </r>
  <r>
    <x v="0"/>
    <x v="2"/>
    <x v="1"/>
    <x v="2"/>
    <s v="EE_Tallinn"/>
    <x v="6"/>
    <x v="0"/>
    <x v="1"/>
    <s v="GNR_ST_WOODCHI_BP_E-29_LS-600-MW-FEED_Y-2050"/>
    <n v="8.6468480466768298"/>
    <n v="8.6468480466768294E-3"/>
  </r>
  <r>
    <x v="0"/>
    <x v="2"/>
    <x v="2"/>
    <x v="3"/>
    <s v="FI_IND"/>
    <x v="0"/>
    <x v="0"/>
    <x v="0"/>
    <s v="GNR_IND-ST_BGAS_BP_CB-30"/>
    <n v="1.4"/>
    <n v="1.4E-3"/>
  </r>
  <r>
    <x v="0"/>
    <x v="2"/>
    <x v="2"/>
    <x v="3"/>
    <s v="FI_IND"/>
    <x v="3"/>
    <x v="0"/>
    <x v="1"/>
    <s v="GNR_ST_MSW_BP_E-24_LS-220-MW-FEED_Y-2030"/>
    <n v="238.69052844007399"/>
    <n v="0.23869052844007399"/>
  </r>
  <r>
    <x v="0"/>
    <x v="2"/>
    <x v="2"/>
    <x v="3"/>
    <s v="FI_IND"/>
    <x v="3"/>
    <x v="0"/>
    <x v="1"/>
    <s v="GNR_ST_MSW_BP_E-25_LS-220-MW-FEED_Y-2050"/>
    <n v="1270.1790099856401"/>
    <n v="1.27017900998564"/>
  </r>
  <r>
    <x v="0"/>
    <x v="2"/>
    <x v="2"/>
    <x v="3"/>
    <s v="FI_IND"/>
    <x v="4"/>
    <x v="0"/>
    <x v="0"/>
    <s v="GNR_IND-ST_NGAS_BP_CB-30"/>
    <n v="144.5"/>
    <n v="0.14449999999999999"/>
  </r>
  <r>
    <x v="0"/>
    <x v="2"/>
    <x v="2"/>
    <x v="3"/>
    <s v="FI_large"/>
    <x v="3"/>
    <x v="0"/>
    <x v="1"/>
    <s v="GNR_ST_MSW_BP_E-24_LS-220-MW-FEED_Y-2030"/>
    <n v="16.668683839111701"/>
    <n v="1.66686838391117E-2"/>
  </r>
  <r>
    <x v="0"/>
    <x v="2"/>
    <x v="2"/>
    <x v="3"/>
    <s v="FI_large"/>
    <x v="3"/>
    <x v="0"/>
    <x v="1"/>
    <s v="GNR_ST_MSW_BP_E-25_LS-220-MW-FEED_Y-2050"/>
    <n v="61.514094835951802"/>
    <n v="6.1514094835951799E-2"/>
  </r>
  <r>
    <x v="0"/>
    <x v="2"/>
    <x v="2"/>
    <x v="3"/>
    <s v="FI_large"/>
    <x v="16"/>
    <x v="1"/>
    <x v="0"/>
    <s v="KELJONLAHTI_ST_PEAT_EXT"/>
    <n v="189.7"/>
    <n v="0.18970000000000001"/>
  </r>
  <r>
    <x v="0"/>
    <x v="2"/>
    <x v="2"/>
    <x v="3"/>
    <s v="FI_large_gas"/>
    <x v="3"/>
    <x v="0"/>
    <x v="1"/>
    <s v="GNR_ST_MSW_BP_E-24_LS-220-MW-FEED_Y-2030"/>
    <n v="150.73810125957601"/>
    <n v="0.15073810125957601"/>
  </r>
  <r>
    <x v="0"/>
    <x v="2"/>
    <x v="2"/>
    <x v="3"/>
    <s v="FI_large_gas"/>
    <x v="3"/>
    <x v="0"/>
    <x v="1"/>
    <s v="GNR_ST_MSW_BP_E-25_LS-220-MW-FEED_Y-2050"/>
    <n v="274.06447391478201"/>
    <n v="0.274064473914782"/>
  </r>
  <r>
    <x v="0"/>
    <x v="2"/>
    <x v="2"/>
    <x v="3"/>
    <s v="FI_large_gas"/>
    <x v="6"/>
    <x v="0"/>
    <x v="1"/>
    <s v="GNR_ST_WOODCHI_BP_E-29_LS-600-MW-FEED_Y-2050"/>
    <n v="71.487478561734093"/>
    <n v="7.1487478561734097E-2"/>
  </r>
  <r>
    <x v="0"/>
    <x v="2"/>
    <x v="2"/>
    <x v="3"/>
    <s v="FinA"/>
    <x v="18"/>
    <x v="2"/>
    <x v="0"/>
    <s v="GNR_ST_NUCL_CND_E-33"/>
    <n v="2800"/>
    <n v="2.8"/>
  </r>
  <r>
    <x v="0"/>
    <x v="2"/>
    <x v="2"/>
    <x v="3"/>
    <s v="FinA"/>
    <x v="9"/>
    <x v="4"/>
    <x v="0"/>
    <s v="GNR_ROR_WTR"/>
    <n v="1856.7"/>
    <n v="1.8567"/>
  </r>
  <r>
    <x v="0"/>
    <x v="2"/>
    <x v="2"/>
    <x v="3"/>
    <s v="FinA"/>
    <x v="9"/>
    <x v="6"/>
    <x v="0"/>
    <s v="GNR_RES_WTR_NOPMP_MC-01"/>
    <n v="156.94999999999999"/>
    <n v="0.15695000000000001"/>
  </r>
  <r>
    <x v="0"/>
    <x v="2"/>
    <x v="2"/>
    <x v="3"/>
    <s v="FinA"/>
    <x v="9"/>
    <x v="6"/>
    <x v="0"/>
    <s v="GNR_RES_WTR_NOPMP_MC-02"/>
    <n v="156.94999999999999"/>
    <n v="0.15695000000000001"/>
  </r>
  <r>
    <x v="0"/>
    <x v="2"/>
    <x v="2"/>
    <x v="3"/>
    <s v="FinA"/>
    <x v="9"/>
    <x v="6"/>
    <x v="0"/>
    <s v="GNR_RES_WTR_NOPMP_MC-03"/>
    <n v="156.94999999999999"/>
    <n v="0.15695000000000001"/>
  </r>
  <r>
    <x v="0"/>
    <x v="2"/>
    <x v="2"/>
    <x v="3"/>
    <s v="FinA"/>
    <x v="9"/>
    <x v="6"/>
    <x v="0"/>
    <s v="GNR_RES_WTR_NOPMP_MC-04"/>
    <n v="156.94999999999999"/>
    <n v="0.15695000000000001"/>
  </r>
  <r>
    <x v="0"/>
    <x v="2"/>
    <x v="2"/>
    <x v="3"/>
    <s v="FinA"/>
    <x v="9"/>
    <x v="6"/>
    <x v="0"/>
    <s v="GNR_RES_WTR_NOPMP_MC-05"/>
    <n v="156.94999999999999"/>
    <n v="0.15695000000000001"/>
  </r>
  <r>
    <x v="0"/>
    <x v="2"/>
    <x v="2"/>
    <x v="3"/>
    <s v="FinA"/>
    <x v="9"/>
    <x v="6"/>
    <x v="0"/>
    <s v="GNR_RES_WTR_NOPMP_MC-06"/>
    <n v="156.94999999999999"/>
    <n v="0.15695000000000001"/>
  </r>
  <r>
    <x v="0"/>
    <x v="2"/>
    <x v="2"/>
    <x v="3"/>
    <s v="FinA"/>
    <x v="9"/>
    <x v="6"/>
    <x v="0"/>
    <s v="GNR_RES_WTR_NOPMP_MC-07"/>
    <n v="156.94999999999999"/>
    <n v="0.15695000000000001"/>
  </r>
  <r>
    <x v="0"/>
    <x v="2"/>
    <x v="2"/>
    <x v="3"/>
    <s v="FinA"/>
    <x v="9"/>
    <x v="6"/>
    <x v="0"/>
    <s v="GNR_RES_WTR_NOPMP_MC-08"/>
    <n v="156.94999999999999"/>
    <n v="0.15695000000000001"/>
  </r>
  <r>
    <x v="0"/>
    <x v="2"/>
    <x v="2"/>
    <x v="3"/>
    <s v="FinA"/>
    <x v="9"/>
    <x v="6"/>
    <x v="0"/>
    <s v="GNR_RES_WTR_NOPMP_MC-09"/>
    <n v="156.94999999999999"/>
    <n v="0.15695000000000001"/>
  </r>
  <r>
    <x v="0"/>
    <x v="2"/>
    <x v="2"/>
    <x v="3"/>
    <s v="FinA"/>
    <x v="9"/>
    <x v="6"/>
    <x v="0"/>
    <s v="GNR_RES_WTR_NOPMP_MC-10"/>
    <n v="156.94999999999999"/>
    <n v="0.15695000000000001"/>
  </r>
  <r>
    <x v="0"/>
    <x v="2"/>
    <x v="3"/>
    <x v="4"/>
    <s v="DE4-E_A"/>
    <x v="19"/>
    <x v="7"/>
    <x v="1"/>
    <s v="GNR_ES_ELEC_BAT-LITHIO_E-97_Y-30-50"/>
    <n v="105.426401630915"/>
    <n v="0.105426401630915"/>
  </r>
  <r>
    <x v="0"/>
    <x v="2"/>
    <x v="3"/>
    <x v="4"/>
    <s v="DE4-E_A"/>
    <x v="19"/>
    <x v="8"/>
    <x v="0"/>
    <s v="AGG-DE4-E_RES_WTR_PMP"/>
    <n v="2415"/>
    <n v="2.415"/>
  </r>
  <r>
    <x v="0"/>
    <x v="2"/>
    <x v="3"/>
    <x v="4"/>
    <s v="DE4-E_A"/>
    <x v="3"/>
    <x v="0"/>
    <x v="1"/>
    <s v="GNR_ST_MSW_BP_E-24_LS-220-MW-FEED_Y-2030"/>
    <n v="957.804482102365"/>
    <n v="0.95780448210236502"/>
  </r>
  <r>
    <x v="0"/>
    <x v="2"/>
    <x v="3"/>
    <x v="4"/>
    <s v="DE4-E_A"/>
    <x v="3"/>
    <x v="0"/>
    <x v="1"/>
    <s v="GNR_ST_MSW_BP_E-25_LS-220-MW-FEED_Y-2050"/>
    <n v="315.51691607183398"/>
    <n v="0.31551691607183402"/>
  </r>
  <r>
    <x v="0"/>
    <x v="2"/>
    <x v="3"/>
    <x v="4"/>
    <s v="DE4-E_A"/>
    <x v="9"/>
    <x v="4"/>
    <x v="0"/>
    <s v="GNR_ROR_WTR"/>
    <n v="550.44000000000005"/>
    <n v="0.55044000000000004"/>
  </r>
  <r>
    <x v="0"/>
    <x v="2"/>
    <x v="3"/>
    <x v="4"/>
    <s v="DE4-E_Offshore_A"/>
    <x v="10"/>
    <x v="5"/>
    <x v="1"/>
    <s v="GNR_WT_WIND_OFF_L-NS_Y-2030"/>
    <n v="7028.5173156348801"/>
    <n v="7.0285173156348799"/>
  </r>
  <r>
    <x v="0"/>
    <x v="2"/>
    <x v="3"/>
    <x v="4"/>
    <s v="DE4-E_Offshore_A"/>
    <x v="10"/>
    <x v="5"/>
    <x v="1"/>
    <s v="GNR_WT_WIND_OFF_L-NS_Y-2050"/>
    <n v="34249.098313950497"/>
    <n v="34.249098313950498"/>
  </r>
  <r>
    <x v="0"/>
    <x v="2"/>
    <x v="3"/>
    <x v="5"/>
    <s v="DE4-N_A"/>
    <x v="19"/>
    <x v="7"/>
    <x v="1"/>
    <s v="GNR_ES_ELEC_BAT-LITHIO_E-97_Y-30-50"/>
    <n v="1.4480109741648399"/>
    <n v="1.44801097416484E-3"/>
  </r>
  <r>
    <x v="0"/>
    <x v="2"/>
    <x v="3"/>
    <x v="5"/>
    <s v="DE4-N_A"/>
    <x v="19"/>
    <x v="8"/>
    <x v="0"/>
    <s v="AGG-DE4-N_RES_WTR_PMP"/>
    <n v="119.1"/>
    <n v="0.1191"/>
  </r>
  <r>
    <x v="0"/>
    <x v="2"/>
    <x v="3"/>
    <x v="5"/>
    <s v="DE4-N_A"/>
    <x v="3"/>
    <x v="0"/>
    <x v="1"/>
    <s v="GNR_ST_MSW_BP_E-24_LS-220-MW-FEED_Y-2030"/>
    <n v="304.09983264749098"/>
    <n v="0.30409983264749102"/>
  </r>
  <r>
    <x v="0"/>
    <x v="2"/>
    <x v="3"/>
    <x v="5"/>
    <s v="DE4-N_A"/>
    <x v="3"/>
    <x v="0"/>
    <x v="1"/>
    <s v="GNR_ST_MSW_BP_E-25_LS-220-MW-FEED_Y-2050"/>
    <n v="136.71979551587199"/>
    <n v="0.13671979551587199"/>
  </r>
  <r>
    <x v="0"/>
    <x v="2"/>
    <x v="3"/>
    <x v="5"/>
    <s v="DE4-N_A"/>
    <x v="9"/>
    <x v="4"/>
    <x v="0"/>
    <s v="GNR_ROR_WTR"/>
    <n v="4.8499999999999996"/>
    <n v="4.8500000000000001E-3"/>
  </r>
  <r>
    <x v="0"/>
    <x v="2"/>
    <x v="3"/>
    <x v="5"/>
    <s v="DE4-N_Offshore_A"/>
    <x v="10"/>
    <x v="5"/>
    <x v="1"/>
    <s v="GNR_WT_WIND_OFF_L-NS_Y-2050"/>
    <n v="8175.8303354666496"/>
    <n v="8.1758303354666495"/>
  </r>
  <r>
    <x v="0"/>
    <x v="2"/>
    <x v="3"/>
    <x v="6"/>
    <s v="DE4-S_A"/>
    <x v="19"/>
    <x v="8"/>
    <x v="0"/>
    <s v="AGG-DE4-S_RES_WTR_PMP"/>
    <n v="2163"/>
    <n v="2.1629999999999998"/>
  </r>
  <r>
    <x v="0"/>
    <x v="2"/>
    <x v="3"/>
    <x v="6"/>
    <s v="DE4-S_A"/>
    <x v="3"/>
    <x v="0"/>
    <x v="1"/>
    <s v="GNR_ST_MSW_BP_E-24_LS-220-MW-FEED_Y-2030"/>
    <n v="717.82573546634103"/>
    <n v="0.71782573546634099"/>
  </r>
  <r>
    <x v="0"/>
    <x v="2"/>
    <x v="3"/>
    <x v="6"/>
    <s v="DE4-S_A"/>
    <x v="3"/>
    <x v="0"/>
    <x v="1"/>
    <s v="GNR_ST_MSW_BP_E-25_LS-220-MW-FEED_Y-2050"/>
    <n v="168.64206174159801"/>
    <n v="0.16864206174159799"/>
  </r>
  <r>
    <x v="0"/>
    <x v="2"/>
    <x v="3"/>
    <x v="6"/>
    <s v="DE4-S_A"/>
    <x v="9"/>
    <x v="4"/>
    <x v="0"/>
    <s v="GNR_ROR_WTR"/>
    <n v="7926.79"/>
    <n v="7.9267899999999996"/>
  </r>
  <r>
    <x v="0"/>
    <x v="2"/>
    <x v="3"/>
    <x v="6"/>
    <s v="DE4-S_A"/>
    <x v="9"/>
    <x v="6"/>
    <x v="0"/>
    <s v="GNR_RES_WTR_NOPMP"/>
    <n v="124"/>
    <n v="0.124"/>
  </r>
  <r>
    <x v="0"/>
    <x v="2"/>
    <x v="3"/>
    <x v="7"/>
    <s v="DE4-W_A"/>
    <x v="19"/>
    <x v="7"/>
    <x v="1"/>
    <s v="GNR_ES_ELEC_BAT-LITHIO_E-97_Y-30-50"/>
    <n v="1836.4657481368999"/>
    <n v="1.8364657481369"/>
  </r>
  <r>
    <x v="0"/>
    <x v="2"/>
    <x v="3"/>
    <x v="7"/>
    <s v="DE4-W_A"/>
    <x v="19"/>
    <x v="8"/>
    <x v="0"/>
    <s v="AGG-DE4-W_RES_WTR_PMP"/>
    <n v="1146"/>
    <n v="1.1459999999999999"/>
  </r>
  <r>
    <x v="0"/>
    <x v="2"/>
    <x v="3"/>
    <x v="7"/>
    <s v="DE4-W_A"/>
    <x v="3"/>
    <x v="0"/>
    <x v="1"/>
    <s v="GNR_ST_MSW_BP_E-24_LS-220-MW-FEED_Y-2030"/>
    <n v="57.676442570390002"/>
    <n v="5.767644257039E-2"/>
  </r>
  <r>
    <x v="0"/>
    <x v="2"/>
    <x v="3"/>
    <x v="7"/>
    <s v="DE4-W_A"/>
    <x v="3"/>
    <x v="0"/>
    <x v="1"/>
    <s v="GNR_ST_MSW_BP_E-25_LS-220-MW-FEED_Y-2050"/>
    <n v="941.687174503346"/>
    <n v="0.94168717450334605"/>
  </r>
  <r>
    <x v="0"/>
    <x v="2"/>
    <x v="3"/>
    <x v="7"/>
    <s v="DE4-W_A"/>
    <x v="9"/>
    <x v="4"/>
    <x v="0"/>
    <s v="GNR_ROR_WTR"/>
    <n v="361.5"/>
    <n v="0.36149999999999999"/>
  </r>
  <r>
    <x v="0"/>
    <x v="2"/>
    <x v="3"/>
    <x v="7"/>
    <s v="DE4-W_A"/>
    <x v="6"/>
    <x v="0"/>
    <x v="1"/>
    <s v="GNR_ST_WOODCHI_BP_E-29_LS-600-MW-FEED_Y-2030"/>
    <n v="357.659899651822"/>
    <n v="0.35765989965182199"/>
  </r>
  <r>
    <x v="0"/>
    <x v="2"/>
    <x v="3"/>
    <x v="7"/>
    <s v="DE4-W_Offshore_A"/>
    <x v="10"/>
    <x v="5"/>
    <x v="1"/>
    <s v="GNR_WT_WIND_OFF_L-NS_Y-2030"/>
    <n v="47123.793662197299"/>
    <n v="47.123793662197301"/>
  </r>
  <r>
    <x v="0"/>
    <x v="2"/>
    <x v="3"/>
    <x v="7"/>
    <s v="DE4-W_Offshore_A"/>
    <x v="10"/>
    <x v="5"/>
    <x v="1"/>
    <s v="GNR_WT_WIND_OFF_L-NS_Y-2050"/>
    <n v="43057.959535530099"/>
    <n v="43.057959535530102"/>
  </r>
  <r>
    <x v="0"/>
    <x v="2"/>
    <x v="4"/>
    <x v="8"/>
    <s v="LV_A"/>
    <x v="19"/>
    <x v="7"/>
    <x v="1"/>
    <s v="GNR_ES_ELEC_BAT-LITHIO_E-97_Y-30-50"/>
    <n v="1820.7765929173299"/>
    <n v="1.8207765929173301"/>
  </r>
  <r>
    <x v="0"/>
    <x v="2"/>
    <x v="4"/>
    <x v="8"/>
    <s v="LV_A"/>
    <x v="8"/>
    <x v="3"/>
    <x v="1"/>
    <s v="GNR_PV_SUN_LS-4-MW_Y-2030"/>
    <n v="5141.7996078307997"/>
    <n v="5.1417996078307997"/>
  </r>
  <r>
    <x v="0"/>
    <x v="2"/>
    <x v="4"/>
    <x v="8"/>
    <s v="LV_A"/>
    <x v="8"/>
    <x v="3"/>
    <x v="1"/>
    <s v="GNR_PV_SUN_LS-4-MW_Y-2050"/>
    <n v="2501.7318708421599"/>
    <n v="2.5017318708421601"/>
  </r>
  <r>
    <x v="0"/>
    <x v="2"/>
    <x v="4"/>
    <x v="8"/>
    <s v="LV_Other_DH"/>
    <x v="0"/>
    <x v="0"/>
    <x v="0"/>
    <s v="GNR_GT_BGAS_BP_E-30"/>
    <n v="55"/>
    <n v="5.5E-2"/>
  </r>
  <r>
    <x v="0"/>
    <x v="2"/>
    <x v="4"/>
    <x v="8"/>
    <s v="LV_Other_DH"/>
    <x v="4"/>
    <x v="0"/>
    <x v="0"/>
    <s v="GNR_ST_NGAS_BP_E-28"/>
    <n v="120.09"/>
    <n v="0.12009"/>
  </r>
  <r>
    <x v="0"/>
    <x v="2"/>
    <x v="4"/>
    <x v="8"/>
    <s v="LV_Other_DH"/>
    <x v="9"/>
    <x v="6"/>
    <x v="0"/>
    <s v="GNR_RES_WTR_NOPMP"/>
    <n v="1214"/>
    <n v="1.214"/>
  </r>
  <r>
    <x v="0"/>
    <x v="2"/>
    <x v="4"/>
    <x v="8"/>
    <s v="LV_Other_DH"/>
    <x v="13"/>
    <x v="0"/>
    <x v="0"/>
    <s v="GNR_ST_WOOD_BP_E-30"/>
    <n v="54"/>
    <n v="5.3999999999999999E-2"/>
  </r>
  <r>
    <x v="0"/>
    <x v="2"/>
    <x v="4"/>
    <x v="8"/>
    <s v="LV_RigaR"/>
    <x v="9"/>
    <x v="6"/>
    <x v="0"/>
    <s v="GNR_RES_WTR_NOPMP"/>
    <n v="402"/>
    <n v="0.40200000000000002"/>
  </r>
  <r>
    <x v="0"/>
    <x v="2"/>
    <x v="5"/>
    <x v="9"/>
    <s v="LT_A"/>
    <x v="19"/>
    <x v="7"/>
    <x v="1"/>
    <s v="GNR_ES_ELEC_BAT-LITHIO_E-97_Y-30-50"/>
    <n v="44217.025053284"/>
    <n v="44.217025053283997"/>
  </r>
  <r>
    <x v="0"/>
    <x v="2"/>
    <x v="5"/>
    <x v="9"/>
    <s v="LT_A"/>
    <x v="8"/>
    <x v="3"/>
    <x v="1"/>
    <s v="GNR_PV_SUN_LS-4-MW_Y-2020"/>
    <n v="5136.9793606015401"/>
    <n v="5.1369793606015399"/>
  </r>
  <r>
    <x v="0"/>
    <x v="2"/>
    <x v="5"/>
    <x v="9"/>
    <s v="LT_A"/>
    <x v="8"/>
    <x v="3"/>
    <x v="1"/>
    <s v="GNR_PV_SUN_LS-4-MW_Y-2030"/>
    <n v="197645.58018178199"/>
    <n v="197.64558018178201"/>
  </r>
  <r>
    <x v="0"/>
    <x v="2"/>
    <x v="5"/>
    <x v="9"/>
    <s v="LT_KauU"/>
    <x v="9"/>
    <x v="4"/>
    <x v="0"/>
    <s v="GNR_ROR_WTR"/>
    <n v="127.8"/>
    <n v="0.1278"/>
  </r>
  <r>
    <x v="0"/>
    <x v="2"/>
    <x v="5"/>
    <x v="9"/>
    <s v="LT_KlaU"/>
    <x v="8"/>
    <x v="3"/>
    <x v="0"/>
    <s v="GNR_PV_SUN"/>
    <n v="80"/>
    <n v="0.08"/>
  </r>
  <r>
    <x v="0"/>
    <x v="2"/>
    <x v="5"/>
    <x v="9"/>
    <s v="LT_Other_DH"/>
    <x v="22"/>
    <x v="0"/>
    <x v="0"/>
    <s v="LIFOSA_ST_HEAT_BP"/>
    <n v="37"/>
    <n v="3.6999999999999998E-2"/>
  </r>
  <r>
    <x v="0"/>
    <x v="2"/>
    <x v="5"/>
    <x v="9"/>
    <s v="LT_VilU"/>
    <x v="9"/>
    <x v="8"/>
    <x v="0"/>
    <s v="GNR_ES_WTR_PMP"/>
    <n v="957.44680851063799"/>
    <n v="0.95744680851063801"/>
  </r>
  <r>
    <x v="0"/>
    <x v="2"/>
    <x v="6"/>
    <x v="10"/>
    <s v="NL_A"/>
    <x v="19"/>
    <x v="7"/>
    <x v="1"/>
    <s v="GNR_ES_ELEC_BAT-LITHIO_E-97_Y-30-50"/>
    <n v="2655.8017759017998"/>
    <n v="2.6558017759018"/>
  </r>
  <r>
    <x v="0"/>
    <x v="2"/>
    <x v="6"/>
    <x v="10"/>
    <s v="NL_A"/>
    <x v="8"/>
    <x v="3"/>
    <x v="1"/>
    <s v="GNR_PV_SUN_LS-4-MW_Y-2020"/>
    <n v="3849.70794362983"/>
    <n v="3.8497079436298298"/>
  </r>
  <r>
    <x v="0"/>
    <x v="2"/>
    <x v="6"/>
    <x v="10"/>
    <s v="NL_A"/>
    <x v="9"/>
    <x v="4"/>
    <x v="0"/>
    <s v="GNR_ROR_WTR"/>
    <n v="38"/>
    <n v="3.7999999999999999E-2"/>
  </r>
  <r>
    <x v="0"/>
    <x v="2"/>
    <x v="6"/>
    <x v="10"/>
    <s v="NL_A"/>
    <x v="10"/>
    <x v="5"/>
    <x v="1"/>
    <s v="GNR_WT_WIND_ON_LS_Y-2030"/>
    <n v="198.780000000001"/>
    <n v="0.19878000000000101"/>
  </r>
  <r>
    <x v="0"/>
    <x v="2"/>
    <x v="6"/>
    <x v="10"/>
    <s v="NL_A"/>
    <x v="10"/>
    <x v="5"/>
    <x v="1"/>
    <s v="GNR_WT_WIND_ON_LS_Y-2050"/>
    <n v="10101.219999999999"/>
    <n v="10.10122"/>
  </r>
  <r>
    <x v="0"/>
    <x v="2"/>
    <x v="7"/>
    <x v="11"/>
    <s v="NO1_A1"/>
    <x v="9"/>
    <x v="4"/>
    <x v="0"/>
    <s v="GNR_ROR_WTR"/>
    <n v="2104.1304"/>
    <n v="2.1041303999999998"/>
  </r>
  <r>
    <x v="0"/>
    <x v="2"/>
    <x v="7"/>
    <x v="11"/>
    <s v="NO1_A1"/>
    <x v="9"/>
    <x v="6"/>
    <x v="0"/>
    <s v="GNR_RES_WTR_NOPMP_MC-01"/>
    <n v="160"/>
    <n v="0.16"/>
  </r>
  <r>
    <x v="0"/>
    <x v="2"/>
    <x v="7"/>
    <x v="11"/>
    <s v="NO1_A1"/>
    <x v="9"/>
    <x v="6"/>
    <x v="0"/>
    <s v="GNR_RES_WTR_NOPMP_MC-02"/>
    <n v="160"/>
    <n v="0.16"/>
  </r>
  <r>
    <x v="0"/>
    <x v="2"/>
    <x v="7"/>
    <x v="11"/>
    <s v="NO1_A1"/>
    <x v="9"/>
    <x v="6"/>
    <x v="0"/>
    <s v="GNR_RES_WTR_NOPMP_MC-03"/>
    <n v="160"/>
    <n v="0.16"/>
  </r>
  <r>
    <x v="0"/>
    <x v="2"/>
    <x v="7"/>
    <x v="11"/>
    <s v="NO1_A1"/>
    <x v="9"/>
    <x v="6"/>
    <x v="0"/>
    <s v="GNR_RES_WTR_NOPMP_MC-04"/>
    <n v="160"/>
    <n v="0.16"/>
  </r>
  <r>
    <x v="0"/>
    <x v="2"/>
    <x v="7"/>
    <x v="11"/>
    <s v="NO1_A1"/>
    <x v="9"/>
    <x v="6"/>
    <x v="0"/>
    <s v="GNR_RES_WTR_NOPMP_MC-05"/>
    <n v="160"/>
    <n v="0.16"/>
  </r>
  <r>
    <x v="0"/>
    <x v="2"/>
    <x v="7"/>
    <x v="11"/>
    <s v="NO1_A1"/>
    <x v="9"/>
    <x v="6"/>
    <x v="0"/>
    <s v="GNR_RES_WTR_NOPMP_MC-06"/>
    <n v="160"/>
    <n v="0.16"/>
  </r>
  <r>
    <x v="0"/>
    <x v="2"/>
    <x v="7"/>
    <x v="11"/>
    <s v="NO1_A1"/>
    <x v="9"/>
    <x v="6"/>
    <x v="0"/>
    <s v="GNR_RES_WTR_NOPMP_MC-07"/>
    <n v="160"/>
    <n v="0.16"/>
  </r>
  <r>
    <x v="0"/>
    <x v="2"/>
    <x v="7"/>
    <x v="11"/>
    <s v="NO1_A1"/>
    <x v="9"/>
    <x v="6"/>
    <x v="0"/>
    <s v="GNR_RES_WTR_NOPMP_MC-08"/>
    <n v="160"/>
    <n v="0.16"/>
  </r>
  <r>
    <x v="0"/>
    <x v="2"/>
    <x v="7"/>
    <x v="11"/>
    <s v="NO1_A1"/>
    <x v="9"/>
    <x v="6"/>
    <x v="0"/>
    <s v="GNR_RES_WTR_NOPMP_MC-09"/>
    <n v="160"/>
    <n v="0.16"/>
  </r>
  <r>
    <x v="0"/>
    <x v="2"/>
    <x v="7"/>
    <x v="11"/>
    <s v="NO1_A1"/>
    <x v="9"/>
    <x v="6"/>
    <x v="0"/>
    <s v="GNR_RES_WTR_NOPMP_MC-10"/>
    <n v="160"/>
    <n v="0.16"/>
  </r>
  <r>
    <x v="0"/>
    <x v="2"/>
    <x v="7"/>
    <x v="12"/>
    <s v="NO2_A1"/>
    <x v="9"/>
    <x v="4"/>
    <x v="0"/>
    <s v="GNR_ROR_WTR"/>
    <n v="2274.1580424563399"/>
    <n v="2.2741580424563401"/>
  </r>
  <r>
    <x v="0"/>
    <x v="2"/>
    <x v="7"/>
    <x v="12"/>
    <s v="NO2_A1"/>
    <x v="9"/>
    <x v="6"/>
    <x v="0"/>
    <s v="GNR_RES_WTR_NOPMP_MC-01"/>
    <n v="367.19205575436598"/>
    <n v="0.36719205575436598"/>
  </r>
  <r>
    <x v="0"/>
    <x v="2"/>
    <x v="7"/>
    <x v="12"/>
    <s v="NO2_A1"/>
    <x v="9"/>
    <x v="6"/>
    <x v="0"/>
    <s v="GNR_RES_WTR_NOPMP_MC-02"/>
    <n v="887.19205575436604"/>
    <n v="0.88719205575436599"/>
  </r>
  <r>
    <x v="0"/>
    <x v="2"/>
    <x v="7"/>
    <x v="12"/>
    <s v="NO2_A1"/>
    <x v="9"/>
    <x v="6"/>
    <x v="0"/>
    <s v="GNR_RES_WTR_NOPMP_MC-03"/>
    <n v="887.19205575436604"/>
    <n v="0.88719205575436599"/>
  </r>
  <r>
    <x v="0"/>
    <x v="2"/>
    <x v="7"/>
    <x v="12"/>
    <s v="NO2_A1"/>
    <x v="9"/>
    <x v="6"/>
    <x v="0"/>
    <s v="GNR_RES_WTR_NOPMP_MC-04"/>
    <n v="887.19205575436604"/>
    <n v="0.88719205575436599"/>
  </r>
  <r>
    <x v="0"/>
    <x v="2"/>
    <x v="7"/>
    <x v="12"/>
    <s v="NO2_A1"/>
    <x v="9"/>
    <x v="6"/>
    <x v="0"/>
    <s v="GNR_RES_WTR_NOPMP_MC-05"/>
    <n v="887.19205575436604"/>
    <n v="0.88719205575436599"/>
  </r>
  <r>
    <x v="0"/>
    <x v="2"/>
    <x v="7"/>
    <x v="12"/>
    <s v="NO2_A1"/>
    <x v="9"/>
    <x v="6"/>
    <x v="0"/>
    <s v="GNR_RES_WTR_NOPMP_MC-06"/>
    <n v="887.19205575436604"/>
    <n v="0.88719205575436599"/>
  </r>
  <r>
    <x v="0"/>
    <x v="2"/>
    <x v="7"/>
    <x v="12"/>
    <s v="NO2_A1"/>
    <x v="9"/>
    <x v="6"/>
    <x v="0"/>
    <s v="GNR_RES_WTR_NOPMP_MC-07"/>
    <n v="887.19205575436604"/>
    <n v="0.88719205575436599"/>
  </r>
  <r>
    <x v="0"/>
    <x v="2"/>
    <x v="7"/>
    <x v="12"/>
    <s v="NO2_A1"/>
    <x v="9"/>
    <x v="6"/>
    <x v="0"/>
    <s v="GNR_RES_WTR_NOPMP_MC-08"/>
    <n v="887.19205575436604"/>
    <n v="0.88719205575436599"/>
  </r>
  <r>
    <x v="0"/>
    <x v="2"/>
    <x v="7"/>
    <x v="12"/>
    <s v="NO2_A1"/>
    <x v="9"/>
    <x v="6"/>
    <x v="0"/>
    <s v="GNR_RES_WTR_NOPMP_MC-09"/>
    <n v="887.19205575436604"/>
    <n v="0.88719205575436599"/>
  </r>
  <r>
    <x v="0"/>
    <x v="2"/>
    <x v="7"/>
    <x v="12"/>
    <s v="NO2_A1"/>
    <x v="9"/>
    <x v="6"/>
    <x v="0"/>
    <s v="GNR_RES_WTR_NOPMP_MC-10"/>
    <n v="887.19205575436604"/>
    <n v="0.88719205575436599"/>
  </r>
  <r>
    <x v="0"/>
    <x v="2"/>
    <x v="7"/>
    <x v="12"/>
    <s v="NO2_A1"/>
    <x v="9"/>
    <x v="6"/>
    <x v="0"/>
    <s v="GNR_RES_WTR_PMP_MC-01"/>
    <n v="520"/>
    <n v="0.52"/>
  </r>
  <r>
    <x v="0"/>
    <x v="2"/>
    <x v="7"/>
    <x v="12"/>
    <s v="NO2_A2"/>
    <x v="6"/>
    <x v="0"/>
    <x v="1"/>
    <s v="GNR_ST_WOODCHI_BP_E-29_MS-80-MW-FEED_Y-2050"/>
    <n v="17.2210489599189"/>
    <n v="1.7221048959918901E-2"/>
  </r>
  <r>
    <x v="0"/>
    <x v="2"/>
    <x v="7"/>
    <x v="13"/>
    <s v="NO3_A1"/>
    <x v="9"/>
    <x v="4"/>
    <x v="0"/>
    <s v="GNR_ROR_WTR"/>
    <n v="1831.91056339651"/>
    <n v="1.83191056339651"/>
  </r>
  <r>
    <x v="0"/>
    <x v="2"/>
    <x v="7"/>
    <x v="13"/>
    <s v="NO3_A1"/>
    <x v="9"/>
    <x v="6"/>
    <x v="0"/>
    <s v="GNR_RES_WTR_NOPMP_MC-01"/>
    <n v="221.84651366034899"/>
    <n v="0.22184651366034899"/>
  </r>
  <r>
    <x v="0"/>
    <x v="2"/>
    <x v="7"/>
    <x v="13"/>
    <s v="NO3_A1"/>
    <x v="9"/>
    <x v="6"/>
    <x v="0"/>
    <s v="GNR_RES_WTR_NOPMP_MC-02"/>
    <n v="282.146513660349"/>
    <n v="0.28214651366034899"/>
  </r>
  <r>
    <x v="0"/>
    <x v="2"/>
    <x v="7"/>
    <x v="13"/>
    <s v="NO3_A1"/>
    <x v="9"/>
    <x v="6"/>
    <x v="0"/>
    <s v="GNR_RES_WTR_NOPMP_MC-03"/>
    <n v="282.146513660349"/>
    <n v="0.28214651366034899"/>
  </r>
  <r>
    <x v="0"/>
    <x v="2"/>
    <x v="7"/>
    <x v="13"/>
    <s v="NO3_A1"/>
    <x v="9"/>
    <x v="6"/>
    <x v="0"/>
    <s v="GNR_RES_WTR_NOPMP_MC-04"/>
    <n v="282.146513660349"/>
    <n v="0.28214651366034899"/>
  </r>
  <r>
    <x v="0"/>
    <x v="2"/>
    <x v="7"/>
    <x v="13"/>
    <s v="NO3_A1"/>
    <x v="9"/>
    <x v="6"/>
    <x v="0"/>
    <s v="GNR_RES_WTR_NOPMP_MC-05"/>
    <n v="282.146513660349"/>
    <n v="0.28214651366034899"/>
  </r>
  <r>
    <x v="0"/>
    <x v="2"/>
    <x v="7"/>
    <x v="13"/>
    <s v="NO3_A1"/>
    <x v="9"/>
    <x v="6"/>
    <x v="0"/>
    <s v="GNR_RES_WTR_NOPMP_MC-06"/>
    <n v="282.146513660349"/>
    <n v="0.28214651366034899"/>
  </r>
  <r>
    <x v="0"/>
    <x v="2"/>
    <x v="7"/>
    <x v="13"/>
    <s v="NO3_A1"/>
    <x v="9"/>
    <x v="6"/>
    <x v="0"/>
    <s v="GNR_RES_WTR_NOPMP_MC-07"/>
    <n v="282.146513660349"/>
    <n v="0.28214651366034899"/>
  </r>
  <r>
    <x v="0"/>
    <x v="2"/>
    <x v="7"/>
    <x v="13"/>
    <s v="NO3_A1"/>
    <x v="9"/>
    <x v="6"/>
    <x v="0"/>
    <s v="GNR_RES_WTR_NOPMP_MC-08"/>
    <n v="282.146513660349"/>
    <n v="0.28214651366034899"/>
  </r>
  <r>
    <x v="0"/>
    <x v="2"/>
    <x v="7"/>
    <x v="13"/>
    <s v="NO3_A1"/>
    <x v="9"/>
    <x v="6"/>
    <x v="0"/>
    <s v="GNR_RES_WTR_NOPMP_MC-09"/>
    <n v="282.146513660349"/>
    <n v="0.28214651366034899"/>
  </r>
  <r>
    <x v="0"/>
    <x v="2"/>
    <x v="7"/>
    <x v="13"/>
    <s v="NO3_A1"/>
    <x v="9"/>
    <x v="6"/>
    <x v="0"/>
    <s v="GNR_RES_WTR_NOPMP_MC-10"/>
    <n v="282.146513660349"/>
    <n v="0.28214651366034899"/>
  </r>
  <r>
    <x v="0"/>
    <x v="2"/>
    <x v="7"/>
    <x v="13"/>
    <s v="NO3_A1"/>
    <x v="9"/>
    <x v="6"/>
    <x v="0"/>
    <s v="GNR_RES_WTR_PMP_MC-01"/>
    <n v="60.3"/>
    <n v="6.0299999999999999E-2"/>
  </r>
  <r>
    <x v="0"/>
    <x v="2"/>
    <x v="7"/>
    <x v="13"/>
    <s v="NO3_A1"/>
    <x v="10"/>
    <x v="5"/>
    <x v="1"/>
    <s v="GNR_WT_WIND_ON_LS_Y-2030"/>
    <n v="249.349999999999"/>
    <n v="0.24934999999999899"/>
  </r>
  <r>
    <x v="0"/>
    <x v="2"/>
    <x v="7"/>
    <x v="13"/>
    <s v="NO3_A1"/>
    <x v="10"/>
    <x v="5"/>
    <x v="1"/>
    <s v="GNR_WT_WIND_ON_LS_Y-2050"/>
    <n v="5162.6499999999996"/>
    <n v="5.1626500000000002"/>
  </r>
  <r>
    <x v="0"/>
    <x v="2"/>
    <x v="7"/>
    <x v="13"/>
    <s v="NO3_Offshore"/>
    <x v="10"/>
    <x v="5"/>
    <x v="1"/>
    <s v="GNR_WT_WIND_OFF_L-NS_Y-2030"/>
    <n v="3024.65358321953"/>
    <n v="3.0246535832195298"/>
  </r>
  <r>
    <x v="0"/>
    <x v="2"/>
    <x v="7"/>
    <x v="13"/>
    <s v="NO3_Offshore"/>
    <x v="10"/>
    <x v="5"/>
    <x v="1"/>
    <s v="GNR_WT_WIND_OFF_L-NS_Y-2050"/>
    <n v="2535.0917787537301"/>
    <n v="2.5350917787537299"/>
  </r>
  <r>
    <x v="0"/>
    <x v="2"/>
    <x v="7"/>
    <x v="14"/>
    <s v="NO4_A1"/>
    <x v="9"/>
    <x v="4"/>
    <x v="0"/>
    <s v="GNR_ROR_WTR"/>
    <n v="1076.49023219992"/>
    <n v="1.0764902321999199"/>
  </r>
  <r>
    <x v="0"/>
    <x v="2"/>
    <x v="7"/>
    <x v="14"/>
    <s v="NO4_A1"/>
    <x v="9"/>
    <x v="6"/>
    <x v="0"/>
    <s v="GNR_RES_WTR_NOPMP_MC-01"/>
    <n v="419.56363678000798"/>
    <n v="0.41956363678000802"/>
  </r>
  <r>
    <x v="0"/>
    <x v="2"/>
    <x v="7"/>
    <x v="14"/>
    <s v="NO4_A1"/>
    <x v="9"/>
    <x v="6"/>
    <x v="0"/>
    <s v="GNR_RES_WTR_NOPMP_MC-02"/>
    <n v="419.56363678000798"/>
    <n v="0.41956363678000802"/>
  </r>
  <r>
    <x v="0"/>
    <x v="2"/>
    <x v="7"/>
    <x v="14"/>
    <s v="NO4_A1"/>
    <x v="9"/>
    <x v="6"/>
    <x v="0"/>
    <s v="GNR_RES_WTR_NOPMP_MC-03"/>
    <n v="419.56363678000798"/>
    <n v="0.41956363678000802"/>
  </r>
  <r>
    <x v="0"/>
    <x v="2"/>
    <x v="7"/>
    <x v="14"/>
    <s v="NO4_A1"/>
    <x v="9"/>
    <x v="6"/>
    <x v="0"/>
    <s v="GNR_RES_WTR_NOPMP_MC-04"/>
    <n v="419.56363678000798"/>
    <n v="0.41956363678000802"/>
  </r>
  <r>
    <x v="0"/>
    <x v="2"/>
    <x v="7"/>
    <x v="14"/>
    <s v="NO4_A1"/>
    <x v="9"/>
    <x v="6"/>
    <x v="0"/>
    <s v="GNR_RES_WTR_NOPMP_MC-05"/>
    <n v="419.56363678000798"/>
    <n v="0.41956363678000802"/>
  </r>
  <r>
    <x v="0"/>
    <x v="2"/>
    <x v="7"/>
    <x v="14"/>
    <s v="NO4_A1"/>
    <x v="9"/>
    <x v="6"/>
    <x v="0"/>
    <s v="GNR_RES_WTR_NOPMP_MC-06"/>
    <n v="419.56363678000798"/>
    <n v="0.41956363678000802"/>
  </r>
  <r>
    <x v="0"/>
    <x v="2"/>
    <x v="7"/>
    <x v="14"/>
    <s v="NO4_A1"/>
    <x v="9"/>
    <x v="6"/>
    <x v="0"/>
    <s v="GNR_RES_WTR_NOPMP_MC-07"/>
    <n v="419.56363678000798"/>
    <n v="0.41956363678000802"/>
  </r>
  <r>
    <x v="0"/>
    <x v="2"/>
    <x v="7"/>
    <x v="14"/>
    <s v="NO4_A1"/>
    <x v="9"/>
    <x v="6"/>
    <x v="0"/>
    <s v="GNR_RES_WTR_NOPMP_MC-08"/>
    <n v="419.56363678000798"/>
    <n v="0.41956363678000802"/>
  </r>
  <r>
    <x v="0"/>
    <x v="2"/>
    <x v="7"/>
    <x v="14"/>
    <s v="NO4_A1"/>
    <x v="9"/>
    <x v="6"/>
    <x v="0"/>
    <s v="GNR_RES_WTR_NOPMP_MC-09"/>
    <n v="419.56363678000798"/>
    <n v="0.41956363678000802"/>
  </r>
  <r>
    <x v="0"/>
    <x v="2"/>
    <x v="7"/>
    <x v="14"/>
    <s v="NO4_A1"/>
    <x v="9"/>
    <x v="6"/>
    <x v="0"/>
    <s v="GNR_RES_WTR_NOPMP_MC-10"/>
    <n v="419.56363678000798"/>
    <n v="0.41956363678000802"/>
  </r>
  <r>
    <x v="0"/>
    <x v="2"/>
    <x v="7"/>
    <x v="14"/>
    <s v="NO4_A1"/>
    <x v="10"/>
    <x v="5"/>
    <x v="1"/>
    <s v="GNR_WT_WIND_ON_LS_Y-2030"/>
    <n v="309.41600860865702"/>
    <n v="0.30941600860865698"/>
  </r>
  <r>
    <x v="0"/>
    <x v="2"/>
    <x v="7"/>
    <x v="14"/>
    <s v="NO4_A1"/>
    <x v="10"/>
    <x v="5"/>
    <x v="1"/>
    <s v="GNR_WT_WIND_ON_LS_Y-2050"/>
    <n v="713.10080852739497"/>
    <n v="0.71310080852739499"/>
  </r>
  <r>
    <x v="0"/>
    <x v="2"/>
    <x v="7"/>
    <x v="15"/>
    <s v="NO5_A1"/>
    <x v="9"/>
    <x v="4"/>
    <x v="0"/>
    <s v="GNR_ROR_WTR"/>
    <n v="1878.9904811408401"/>
    <n v="1.87899048114084"/>
  </r>
  <r>
    <x v="0"/>
    <x v="2"/>
    <x v="7"/>
    <x v="15"/>
    <s v="NO5_A1"/>
    <x v="9"/>
    <x v="6"/>
    <x v="0"/>
    <s v="GNR_RES_WTR_NOPMP_MC-01"/>
    <n v="154.193241885916"/>
    <n v="0.15419324188591599"/>
  </r>
  <r>
    <x v="0"/>
    <x v="2"/>
    <x v="7"/>
    <x v="15"/>
    <s v="NO5_A1"/>
    <x v="9"/>
    <x v="6"/>
    <x v="0"/>
    <s v="GNR_RES_WTR_NOPMP_MC-02"/>
    <n v="598.193241885916"/>
    <n v="0.59819324188591605"/>
  </r>
  <r>
    <x v="0"/>
    <x v="2"/>
    <x v="7"/>
    <x v="15"/>
    <s v="NO5_A1"/>
    <x v="9"/>
    <x v="6"/>
    <x v="0"/>
    <s v="GNR_RES_WTR_NOPMP_MC-03"/>
    <n v="598.193241885916"/>
    <n v="0.59819324188591605"/>
  </r>
  <r>
    <x v="0"/>
    <x v="2"/>
    <x v="7"/>
    <x v="15"/>
    <s v="NO5_A1"/>
    <x v="9"/>
    <x v="6"/>
    <x v="0"/>
    <s v="GNR_RES_WTR_NOPMP_MC-04"/>
    <n v="598.193241885916"/>
    <n v="0.59819324188591605"/>
  </r>
  <r>
    <x v="0"/>
    <x v="2"/>
    <x v="7"/>
    <x v="15"/>
    <s v="NO5_A1"/>
    <x v="9"/>
    <x v="6"/>
    <x v="0"/>
    <s v="GNR_RES_WTR_NOPMP_MC-05"/>
    <n v="598.193241885916"/>
    <n v="0.59819324188591605"/>
  </r>
  <r>
    <x v="0"/>
    <x v="2"/>
    <x v="7"/>
    <x v="15"/>
    <s v="NO5_A1"/>
    <x v="9"/>
    <x v="6"/>
    <x v="0"/>
    <s v="GNR_RES_WTR_NOPMP_MC-06"/>
    <n v="598.193241885916"/>
    <n v="0.59819324188591605"/>
  </r>
  <r>
    <x v="0"/>
    <x v="2"/>
    <x v="7"/>
    <x v="15"/>
    <s v="NO5_A1"/>
    <x v="9"/>
    <x v="6"/>
    <x v="0"/>
    <s v="GNR_RES_WTR_NOPMP_MC-07"/>
    <n v="598.193241885916"/>
    <n v="0.59819324188591605"/>
  </r>
  <r>
    <x v="0"/>
    <x v="2"/>
    <x v="7"/>
    <x v="15"/>
    <s v="NO5_A1"/>
    <x v="9"/>
    <x v="6"/>
    <x v="0"/>
    <s v="GNR_RES_WTR_NOPMP_MC-08"/>
    <n v="598.193241885916"/>
    <n v="0.59819324188591605"/>
  </r>
  <r>
    <x v="0"/>
    <x v="2"/>
    <x v="7"/>
    <x v="15"/>
    <s v="NO5_A1"/>
    <x v="9"/>
    <x v="6"/>
    <x v="0"/>
    <s v="GNR_RES_WTR_NOPMP_MC-09"/>
    <n v="598.193241885916"/>
    <n v="0.59819324188591605"/>
  </r>
  <r>
    <x v="0"/>
    <x v="2"/>
    <x v="7"/>
    <x v="15"/>
    <s v="NO5_A1"/>
    <x v="9"/>
    <x v="6"/>
    <x v="0"/>
    <s v="GNR_RES_WTR_NOPMP_MC-10"/>
    <n v="598.193241885916"/>
    <n v="0.59819324188591605"/>
  </r>
  <r>
    <x v="0"/>
    <x v="2"/>
    <x v="7"/>
    <x v="15"/>
    <s v="NO5_A1"/>
    <x v="9"/>
    <x v="6"/>
    <x v="0"/>
    <s v="GNR_RES_WTR_PMP_MC-01"/>
    <n v="444"/>
    <n v="0.44400000000000001"/>
  </r>
  <r>
    <x v="0"/>
    <x v="2"/>
    <x v="7"/>
    <x v="15"/>
    <s v="NO5_A1"/>
    <x v="10"/>
    <x v="5"/>
    <x v="1"/>
    <s v="GNR_WT_WIND_ON_LS_Y-2050"/>
    <n v="238"/>
    <n v="0.23799999999999999"/>
  </r>
  <r>
    <x v="0"/>
    <x v="2"/>
    <x v="7"/>
    <x v="15"/>
    <s v="NO5_Offshore"/>
    <x v="10"/>
    <x v="5"/>
    <x v="1"/>
    <s v="GNR_WT_WIND_OFF_L-NS_Y-2030"/>
    <n v="17166.4481934293"/>
    <n v="17.1664481934293"/>
  </r>
  <r>
    <x v="0"/>
    <x v="2"/>
    <x v="7"/>
    <x v="15"/>
    <s v="NO5_Offshore"/>
    <x v="10"/>
    <x v="5"/>
    <x v="1"/>
    <s v="GNR_WT_WIND_OFF_L-NS_Y-2050"/>
    <n v="497.86133501821701"/>
    <n v="0.497861335018217"/>
  </r>
  <r>
    <x v="0"/>
    <x v="2"/>
    <x v="8"/>
    <x v="16"/>
    <s v="PL_A"/>
    <x v="3"/>
    <x v="0"/>
    <x v="1"/>
    <s v="GNR_ST_MSW_BP_E-24_LS-220-MW-FEED_Y-2030"/>
    <n v="2313.4271977122298"/>
    <n v="2.31342719771223"/>
  </r>
  <r>
    <x v="0"/>
    <x v="2"/>
    <x v="8"/>
    <x v="16"/>
    <s v="PL_A"/>
    <x v="3"/>
    <x v="0"/>
    <x v="1"/>
    <s v="GNR_ST_MSW_BP_E-25_LS-220-MW-FEED_Y-2050"/>
    <n v="1006.52696937901"/>
    <n v="1.00652696937901"/>
  </r>
  <r>
    <x v="0"/>
    <x v="2"/>
    <x v="8"/>
    <x v="16"/>
    <s v="PL_A"/>
    <x v="9"/>
    <x v="8"/>
    <x v="0"/>
    <s v="GNR_ES_WTR_PMP"/>
    <n v="17.659574468085101"/>
    <n v="1.7659574468085099E-2"/>
  </r>
  <r>
    <x v="0"/>
    <x v="2"/>
    <x v="8"/>
    <x v="16"/>
    <s v="PL_A"/>
    <x v="6"/>
    <x v="0"/>
    <x v="1"/>
    <s v="GNR_ST_WOODCHI_BP_E-29_LS-600-MW-FEED_Y-2030"/>
    <n v="127.441923515982"/>
    <n v="0.12744192351598199"/>
  </r>
  <r>
    <x v="0"/>
    <x v="2"/>
    <x v="8"/>
    <x v="16"/>
    <s v="PL_Rural"/>
    <x v="18"/>
    <x v="2"/>
    <x v="0"/>
    <s v="GNR_ST_NUCL_CND_E-33"/>
    <n v="2776"/>
    <n v="2.7759999999999998"/>
  </r>
  <r>
    <x v="0"/>
    <x v="2"/>
    <x v="8"/>
    <x v="16"/>
    <s v="PL_Rural"/>
    <x v="9"/>
    <x v="4"/>
    <x v="0"/>
    <s v="GNR_ROR_WTR"/>
    <n v="462"/>
    <n v="0.46200000000000002"/>
  </r>
  <r>
    <x v="0"/>
    <x v="2"/>
    <x v="9"/>
    <x v="17"/>
    <s v="SE1A"/>
    <x v="9"/>
    <x v="4"/>
    <x v="0"/>
    <s v="GNR_ROR_WTR"/>
    <n v="1228.2"/>
    <n v="1.2282"/>
  </r>
  <r>
    <x v="0"/>
    <x v="2"/>
    <x v="9"/>
    <x v="17"/>
    <s v="SE1A"/>
    <x v="9"/>
    <x v="6"/>
    <x v="0"/>
    <s v="GNR_RES_WTR_NOPMP_MC-01"/>
    <n v="405.5"/>
    <n v="0.40550000000000003"/>
  </r>
  <r>
    <x v="0"/>
    <x v="2"/>
    <x v="9"/>
    <x v="17"/>
    <s v="SE1A"/>
    <x v="9"/>
    <x v="6"/>
    <x v="0"/>
    <s v="GNR_RES_WTR_NOPMP_MC-02"/>
    <n v="405.5"/>
    <n v="0.40550000000000003"/>
  </r>
  <r>
    <x v="0"/>
    <x v="2"/>
    <x v="9"/>
    <x v="17"/>
    <s v="SE1A"/>
    <x v="9"/>
    <x v="6"/>
    <x v="0"/>
    <s v="GNR_RES_WTR_NOPMP_MC-03"/>
    <n v="405.5"/>
    <n v="0.40550000000000003"/>
  </r>
  <r>
    <x v="0"/>
    <x v="2"/>
    <x v="9"/>
    <x v="17"/>
    <s v="SE1A"/>
    <x v="9"/>
    <x v="6"/>
    <x v="0"/>
    <s v="GNR_RES_WTR_NOPMP_MC-04"/>
    <n v="405.5"/>
    <n v="0.40550000000000003"/>
  </r>
  <r>
    <x v="0"/>
    <x v="2"/>
    <x v="9"/>
    <x v="17"/>
    <s v="SE1A"/>
    <x v="9"/>
    <x v="6"/>
    <x v="0"/>
    <s v="GNR_RES_WTR_NOPMP_MC-05"/>
    <n v="405.5"/>
    <n v="0.40550000000000003"/>
  </r>
  <r>
    <x v="0"/>
    <x v="2"/>
    <x v="9"/>
    <x v="17"/>
    <s v="SE1A"/>
    <x v="9"/>
    <x v="6"/>
    <x v="0"/>
    <s v="GNR_RES_WTR_NOPMP_MC-06"/>
    <n v="405.5"/>
    <n v="0.40550000000000003"/>
  </r>
  <r>
    <x v="0"/>
    <x v="2"/>
    <x v="9"/>
    <x v="17"/>
    <s v="SE1A"/>
    <x v="9"/>
    <x v="6"/>
    <x v="0"/>
    <s v="GNR_RES_WTR_NOPMP_MC-07"/>
    <n v="405.5"/>
    <n v="0.40550000000000003"/>
  </r>
  <r>
    <x v="0"/>
    <x v="2"/>
    <x v="9"/>
    <x v="17"/>
    <s v="SE1A"/>
    <x v="9"/>
    <x v="6"/>
    <x v="0"/>
    <s v="GNR_RES_WTR_NOPMP_MC-08"/>
    <n v="405.5"/>
    <n v="0.40550000000000003"/>
  </r>
  <r>
    <x v="0"/>
    <x v="2"/>
    <x v="9"/>
    <x v="17"/>
    <s v="SE1A"/>
    <x v="9"/>
    <x v="6"/>
    <x v="0"/>
    <s v="GNR_RES_WTR_NOPMP_MC-09"/>
    <n v="405.5"/>
    <n v="0.40550000000000003"/>
  </r>
  <r>
    <x v="0"/>
    <x v="2"/>
    <x v="9"/>
    <x v="17"/>
    <s v="SE1A"/>
    <x v="9"/>
    <x v="6"/>
    <x v="0"/>
    <s v="GNR_RES_WTR_NOPMP_MC-10"/>
    <n v="405.5"/>
    <n v="0.40550000000000003"/>
  </r>
  <r>
    <x v="0"/>
    <x v="2"/>
    <x v="9"/>
    <x v="17"/>
    <s v="SE1A"/>
    <x v="10"/>
    <x v="5"/>
    <x v="1"/>
    <s v="GNR_WT_WIND_ON_LS_Y-2050"/>
    <n v="664.76565490526104"/>
    <n v="0.66476565490526196"/>
  </r>
  <r>
    <x v="0"/>
    <x v="2"/>
    <x v="9"/>
    <x v="17"/>
    <s v="SE1_IND"/>
    <x v="3"/>
    <x v="0"/>
    <x v="1"/>
    <s v="GNR_ST_MSW_BP_E-25_LS-220-MW-FEED_Y-2050"/>
    <n v="113.552154732547"/>
    <n v="0.113552154732547"/>
  </r>
  <r>
    <x v="0"/>
    <x v="2"/>
    <x v="9"/>
    <x v="17"/>
    <s v="SE1_medium"/>
    <x v="16"/>
    <x v="0"/>
    <x v="0"/>
    <s v="GNR_ST_PEAT_BP_CB-30"/>
    <n v="8.3000000000000007"/>
    <n v="8.3000000000000001E-3"/>
  </r>
  <r>
    <x v="0"/>
    <x v="2"/>
    <x v="9"/>
    <x v="18"/>
    <s v="SE2A"/>
    <x v="9"/>
    <x v="4"/>
    <x v="0"/>
    <s v="GNR_ROR_WTR"/>
    <n v="2920.9877816421299"/>
    <n v="2.9209877816421299"/>
  </r>
  <r>
    <x v="0"/>
    <x v="2"/>
    <x v="9"/>
    <x v="18"/>
    <s v="SE2A"/>
    <x v="9"/>
    <x v="6"/>
    <x v="0"/>
    <s v="GNR_RES_WTR_NOPMP_MC-01"/>
    <n v="407.485221835787"/>
    <n v="0.407485221835787"/>
  </r>
  <r>
    <x v="0"/>
    <x v="2"/>
    <x v="9"/>
    <x v="18"/>
    <s v="SE2A"/>
    <x v="9"/>
    <x v="6"/>
    <x v="0"/>
    <s v="GNR_RES_WTR_NOPMP_MC-02"/>
    <n v="515.485221835787"/>
    <n v="0.51548522183578704"/>
  </r>
  <r>
    <x v="0"/>
    <x v="2"/>
    <x v="9"/>
    <x v="18"/>
    <s v="SE2A"/>
    <x v="9"/>
    <x v="6"/>
    <x v="0"/>
    <s v="GNR_RES_WTR_NOPMP_MC-03"/>
    <n v="515.485221835787"/>
    <n v="0.51548522183578704"/>
  </r>
  <r>
    <x v="0"/>
    <x v="2"/>
    <x v="9"/>
    <x v="18"/>
    <s v="SE2A"/>
    <x v="9"/>
    <x v="6"/>
    <x v="0"/>
    <s v="GNR_RES_WTR_NOPMP_MC-04"/>
    <n v="515.485221835787"/>
    <n v="0.51548522183578704"/>
  </r>
  <r>
    <x v="0"/>
    <x v="2"/>
    <x v="9"/>
    <x v="18"/>
    <s v="SE2A"/>
    <x v="9"/>
    <x v="6"/>
    <x v="0"/>
    <s v="GNR_RES_WTR_NOPMP_MC-05"/>
    <n v="515.485221835787"/>
    <n v="0.51548522183578704"/>
  </r>
  <r>
    <x v="0"/>
    <x v="2"/>
    <x v="9"/>
    <x v="18"/>
    <s v="SE2A"/>
    <x v="9"/>
    <x v="6"/>
    <x v="0"/>
    <s v="GNR_RES_WTR_NOPMP_MC-06"/>
    <n v="515.485221835787"/>
    <n v="0.51548522183578704"/>
  </r>
  <r>
    <x v="0"/>
    <x v="2"/>
    <x v="9"/>
    <x v="18"/>
    <s v="SE2A"/>
    <x v="9"/>
    <x v="6"/>
    <x v="0"/>
    <s v="GNR_RES_WTR_NOPMP_MC-07"/>
    <n v="515.485221835787"/>
    <n v="0.51548522183578704"/>
  </r>
  <r>
    <x v="0"/>
    <x v="2"/>
    <x v="9"/>
    <x v="18"/>
    <s v="SE2A"/>
    <x v="9"/>
    <x v="6"/>
    <x v="0"/>
    <s v="GNR_RES_WTR_NOPMP_MC-08"/>
    <n v="515.485221835787"/>
    <n v="0.51548522183578704"/>
  </r>
  <r>
    <x v="0"/>
    <x v="2"/>
    <x v="9"/>
    <x v="18"/>
    <s v="SE2A"/>
    <x v="9"/>
    <x v="6"/>
    <x v="0"/>
    <s v="GNR_RES_WTR_NOPMP_MC-09"/>
    <n v="515.485221835787"/>
    <n v="0.51548522183578704"/>
  </r>
  <r>
    <x v="0"/>
    <x v="2"/>
    <x v="9"/>
    <x v="18"/>
    <s v="SE2A"/>
    <x v="9"/>
    <x v="6"/>
    <x v="0"/>
    <s v="GNR_RES_WTR_NOPMP_MC-10"/>
    <n v="515.485221835787"/>
    <n v="0.51548522183578704"/>
  </r>
  <r>
    <x v="0"/>
    <x v="2"/>
    <x v="9"/>
    <x v="18"/>
    <s v="SE2A"/>
    <x v="9"/>
    <x v="6"/>
    <x v="0"/>
    <s v="GNR_RES_WTR_PMP_MC-01"/>
    <n v="108"/>
    <n v="0.108"/>
  </r>
  <r>
    <x v="0"/>
    <x v="2"/>
    <x v="9"/>
    <x v="18"/>
    <s v="SE2A"/>
    <x v="10"/>
    <x v="5"/>
    <x v="1"/>
    <s v="GNR_WT_WIND_ON_LS_Y-2050"/>
    <n v="4952.5235509918302"/>
    <n v="4.9525235509918302"/>
  </r>
  <r>
    <x v="0"/>
    <x v="2"/>
    <x v="9"/>
    <x v="18"/>
    <s v="SE2_IND"/>
    <x v="3"/>
    <x v="0"/>
    <x v="1"/>
    <s v="GNR_ST_MSW_BP_E-25_LS-220-MW-FEED_Y-2050"/>
    <n v="271.20405864203599"/>
    <n v="0.27120405864203601"/>
  </r>
  <r>
    <x v="0"/>
    <x v="2"/>
    <x v="9"/>
    <x v="18"/>
    <s v="SE2_IND"/>
    <x v="6"/>
    <x v="0"/>
    <x v="0"/>
    <s v="GNR_IND-ST_WOODCHI_BP_E-71"/>
    <n v="62"/>
    <n v="6.2E-2"/>
  </r>
  <r>
    <x v="0"/>
    <x v="2"/>
    <x v="9"/>
    <x v="19"/>
    <s v="SE3A"/>
    <x v="9"/>
    <x v="4"/>
    <x v="0"/>
    <s v="GNR_ROR_WTR"/>
    <n v="1298.5899999999999"/>
    <n v="1.2985899999999999"/>
  </r>
  <r>
    <x v="0"/>
    <x v="2"/>
    <x v="9"/>
    <x v="19"/>
    <s v="SE3A"/>
    <x v="9"/>
    <x v="6"/>
    <x v="0"/>
    <s v="GNR_RES_WTR_NOPMP_MC-01"/>
    <n v="131.6"/>
    <n v="0.13159999999999999"/>
  </r>
  <r>
    <x v="0"/>
    <x v="2"/>
    <x v="9"/>
    <x v="19"/>
    <s v="SE3A"/>
    <x v="9"/>
    <x v="6"/>
    <x v="0"/>
    <s v="GNR_RES_WTR_NOPMP_MC-02"/>
    <n v="131.6"/>
    <n v="0.13159999999999999"/>
  </r>
  <r>
    <x v="0"/>
    <x v="2"/>
    <x v="9"/>
    <x v="19"/>
    <s v="SE3A"/>
    <x v="9"/>
    <x v="6"/>
    <x v="0"/>
    <s v="GNR_RES_WTR_NOPMP_MC-03"/>
    <n v="131.6"/>
    <n v="0.13159999999999999"/>
  </r>
  <r>
    <x v="0"/>
    <x v="2"/>
    <x v="9"/>
    <x v="19"/>
    <s v="SE3A"/>
    <x v="9"/>
    <x v="6"/>
    <x v="0"/>
    <s v="GNR_RES_WTR_NOPMP_MC-04"/>
    <n v="131.6"/>
    <n v="0.13159999999999999"/>
  </r>
  <r>
    <x v="0"/>
    <x v="2"/>
    <x v="9"/>
    <x v="19"/>
    <s v="SE3A"/>
    <x v="9"/>
    <x v="6"/>
    <x v="0"/>
    <s v="GNR_RES_WTR_NOPMP_MC-05"/>
    <n v="131.6"/>
    <n v="0.13159999999999999"/>
  </r>
  <r>
    <x v="0"/>
    <x v="2"/>
    <x v="9"/>
    <x v="19"/>
    <s v="SE3A"/>
    <x v="9"/>
    <x v="6"/>
    <x v="0"/>
    <s v="GNR_RES_WTR_NOPMP_MC-06"/>
    <n v="131.6"/>
    <n v="0.13159999999999999"/>
  </r>
  <r>
    <x v="0"/>
    <x v="2"/>
    <x v="9"/>
    <x v="19"/>
    <s v="SE3A"/>
    <x v="9"/>
    <x v="6"/>
    <x v="0"/>
    <s v="GNR_RES_WTR_NOPMP_MC-07"/>
    <n v="131.6"/>
    <n v="0.13159999999999999"/>
  </r>
  <r>
    <x v="0"/>
    <x v="2"/>
    <x v="9"/>
    <x v="19"/>
    <s v="SE3A"/>
    <x v="9"/>
    <x v="6"/>
    <x v="0"/>
    <s v="GNR_RES_WTR_NOPMP_MC-08"/>
    <n v="131.6"/>
    <n v="0.13159999999999999"/>
  </r>
  <r>
    <x v="0"/>
    <x v="2"/>
    <x v="9"/>
    <x v="19"/>
    <s v="SE3A"/>
    <x v="9"/>
    <x v="6"/>
    <x v="0"/>
    <s v="GNR_RES_WTR_NOPMP_MC-09"/>
    <n v="131.6"/>
    <n v="0.13159999999999999"/>
  </r>
  <r>
    <x v="0"/>
    <x v="2"/>
    <x v="9"/>
    <x v="19"/>
    <s v="SE3A"/>
    <x v="9"/>
    <x v="6"/>
    <x v="0"/>
    <s v="GNR_RES_WTR_NOPMP_MC-10"/>
    <n v="131.6"/>
    <n v="0.13159999999999999"/>
  </r>
  <r>
    <x v="0"/>
    <x v="2"/>
    <x v="9"/>
    <x v="19"/>
    <s v="SE3_IND"/>
    <x v="3"/>
    <x v="0"/>
    <x v="1"/>
    <s v="GNR_ST_MSW_BP_E-25_LS-220-MW-FEED_Y-2050"/>
    <n v="438.60711356404403"/>
    <n v="0.43860711356404403"/>
  </r>
  <r>
    <x v="0"/>
    <x v="2"/>
    <x v="9"/>
    <x v="19"/>
    <s v="SE3_IND"/>
    <x v="6"/>
    <x v="0"/>
    <x v="0"/>
    <s v="GNR_IND-ST_WOODCHI_BP_E-71"/>
    <n v="48.5"/>
    <n v="4.8500000000000001E-2"/>
  </r>
  <r>
    <x v="0"/>
    <x v="2"/>
    <x v="9"/>
    <x v="19"/>
    <s v="SE3_large"/>
    <x v="3"/>
    <x v="0"/>
    <x v="1"/>
    <s v="GNR_ST_MSW_BP_E-24_LS-220-MW-FEED_Y-2030"/>
    <n v="152.29717998288001"/>
    <n v="0.15229717998288"/>
  </r>
  <r>
    <x v="0"/>
    <x v="2"/>
    <x v="9"/>
    <x v="19"/>
    <s v="SE3_large"/>
    <x v="3"/>
    <x v="0"/>
    <x v="1"/>
    <s v="GNR_ST_MSW_BP_E-25_LS-220-MW-FEED_Y-2050"/>
    <n v="438.93583671715902"/>
    <n v="0.43893583671715902"/>
  </r>
  <r>
    <x v="0"/>
    <x v="2"/>
    <x v="9"/>
    <x v="19"/>
    <s v="SE3_large"/>
    <x v="6"/>
    <x v="0"/>
    <x v="0"/>
    <s v="GNR_ST_WOODCHI_BP_CB-40"/>
    <n v="115.26884509999999"/>
    <n v="0.1152688451"/>
  </r>
  <r>
    <x v="0"/>
    <x v="2"/>
    <x v="9"/>
    <x v="20"/>
    <s v="SE4A"/>
    <x v="9"/>
    <x v="4"/>
    <x v="0"/>
    <s v="GNR_ROR_WTR"/>
    <n v="189.33699336621899"/>
    <n v="0.18933699336621901"/>
  </r>
  <r>
    <x v="0"/>
    <x v="2"/>
    <x v="9"/>
    <x v="20"/>
    <s v="SE4A"/>
    <x v="9"/>
    <x v="6"/>
    <x v="0"/>
    <s v="GNR_RES_WTR_NOPMP_MC-01"/>
    <n v="15.287300663378099"/>
    <n v="1.5287300663378099E-2"/>
  </r>
  <r>
    <x v="0"/>
    <x v="2"/>
    <x v="9"/>
    <x v="20"/>
    <s v="SE4A"/>
    <x v="9"/>
    <x v="6"/>
    <x v="0"/>
    <s v="GNR_RES_WTR_NOPMP_MC-02"/>
    <n v="15.287300663378099"/>
    <n v="1.5287300663378099E-2"/>
  </r>
  <r>
    <x v="0"/>
    <x v="2"/>
    <x v="9"/>
    <x v="20"/>
    <s v="SE4A"/>
    <x v="9"/>
    <x v="6"/>
    <x v="0"/>
    <s v="GNR_RES_WTR_NOPMP_MC-03"/>
    <n v="15.287300663378099"/>
    <n v="1.5287300663378099E-2"/>
  </r>
  <r>
    <x v="0"/>
    <x v="2"/>
    <x v="9"/>
    <x v="20"/>
    <s v="SE4A"/>
    <x v="9"/>
    <x v="6"/>
    <x v="0"/>
    <s v="GNR_RES_WTR_NOPMP_MC-04"/>
    <n v="15.287300663378099"/>
    <n v="1.5287300663378099E-2"/>
  </r>
  <r>
    <x v="0"/>
    <x v="2"/>
    <x v="9"/>
    <x v="20"/>
    <s v="SE4A"/>
    <x v="9"/>
    <x v="6"/>
    <x v="0"/>
    <s v="GNR_RES_WTR_NOPMP_MC-05"/>
    <n v="15.287300663378099"/>
    <n v="1.5287300663378099E-2"/>
  </r>
  <r>
    <x v="0"/>
    <x v="2"/>
    <x v="9"/>
    <x v="20"/>
    <s v="SE4A"/>
    <x v="9"/>
    <x v="6"/>
    <x v="0"/>
    <s v="GNR_RES_WTR_NOPMP_MC-06"/>
    <n v="15.287300663378099"/>
    <n v="1.5287300663378099E-2"/>
  </r>
  <r>
    <x v="0"/>
    <x v="2"/>
    <x v="9"/>
    <x v="20"/>
    <s v="SE4A"/>
    <x v="9"/>
    <x v="6"/>
    <x v="0"/>
    <s v="GNR_RES_WTR_NOPMP_MC-07"/>
    <n v="15.287300663378099"/>
    <n v="1.5287300663378099E-2"/>
  </r>
  <r>
    <x v="0"/>
    <x v="2"/>
    <x v="9"/>
    <x v="20"/>
    <s v="SE4A"/>
    <x v="9"/>
    <x v="6"/>
    <x v="0"/>
    <s v="GNR_RES_WTR_NOPMP_MC-08"/>
    <n v="15.287300663378099"/>
    <n v="1.5287300663378099E-2"/>
  </r>
  <r>
    <x v="0"/>
    <x v="2"/>
    <x v="9"/>
    <x v="20"/>
    <s v="SE4A"/>
    <x v="9"/>
    <x v="6"/>
    <x v="0"/>
    <s v="GNR_RES_WTR_NOPMP_MC-09"/>
    <n v="15.287300663378099"/>
    <n v="1.5287300663378099E-2"/>
  </r>
  <r>
    <x v="0"/>
    <x v="2"/>
    <x v="9"/>
    <x v="20"/>
    <s v="SE4A"/>
    <x v="9"/>
    <x v="6"/>
    <x v="0"/>
    <s v="GNR_RES_WTR_NOPMP_MC-10"/>
    <n v="15.287300663378099"/>
    <n v="1.5287300663378099E-2"/>
  </r>
  <r>
    <x v="0"/>
    <x v="2"/>
    <x v="9"/>
    <x v="20"/>
    <s v="SE4_IND"/>
    <x v="3"/>
    <x v="0"/>
    <x v="1"/>
    <s v="GNR_ST_MSW_BP_E-25_LS-220-MW-FEED_Y-2050"/>
    <n v="227.896533800437"/>
    <n v="0.22789653380043701"/>
  </r>
  <r>
    <x v="0"/>
    <x v="2"/>
    <x v="9"/>
    <x v="20"/>
    <s v="SE4_large"/>
    <x v="3"/>
    <x v="0"/>
    <x v="1"/>
    <s v="GNR_ST_MSW_BP_E-24_LS-220-MW-FEED_Y-2030"/>
    <n v="38.413346131300997"/>
    <n v="3.8413346131300999E-2"/>
  </r>
  <r>
    <x v="0"/>
    <x v="2"/>
    <x v="9"/>
    <x v="20"/>
    <s v="SE4_large"/>
    <x v="3"/>
    <x v="0"/>
    <x v="1"/>
    <s v="GNR_ST_MSW_BP_E-25_LS-220-MW-FEED_Y-2050"/>
    <n v="35.899125674531902"/>
    <n v="3.58991256745319E-2"/>
  </r>
  <r>
    <x v="0"/>
    <x v="2"/>
    <x v="10"/>
    <x v="21"/>
    <s v="UK_A"/>
    <x v="19"/>
    <x v="7"/>
    <x v="1"/>
    <s v="GNR_ES_ELEC_BAT-LITHIO_E-97_Y-30-50"/>
    <n v="6918.2849594930203"/>
    <n v="6.91828495949302"/>
  </r>
  <r>
    <x v="0"/>
    <x v="2"/>
    <x v="10"/>
    <x v="21"/>
    <s v="UK_A"/>
    <x v="18"/>
    <x v="2"/>
    <x v="0"/>
    <s v="GNR_ST_NUCL_CND_E-33"/>
    <n v="11091"/>
    <n v="11.090999999999999"/>
  </r>
  <r>
    <x v="0"/>
    <x v="2"/>
    <x v="10"/>
    <x v="21"/>
    <s v="UK_A"/>
    <x v="8"/>
    <x v="3"/>
    <x v="1"/>
    <s v="GNR_PV_SUN_LS-4-MW_Y-2020"/>
    <n v="4302.1906877250904"/>
    <n v="4.3021906877250897"/>
  </r>
  <r>
    <x v="0"/>
    <x v="2"/>
    <x v="10"/>
    <x v="21"/>
    <s v="UK_A"/>
    <x v="8"/>
    <x v="3"/>
    <x v="1"/>
    <s v="GNR_PV_SUN_LS-4-MW_Y-2050"/>
    <n v="36494.847695712699"/>
    <n v="36.4948476957127"/>
  </r>
  <r>
    <x v="0"/>
    <x v="2"/>
    <x v="10"/>
    <x v="21"/>
    <s v="UK_A"/>
    <x v="9"/>
    <x v="8"/>
    <x v="0"/>
    <s v="GNR_ES_WTR_PMP"/>
    <n v="26.914893617021299"/>
    <n v="2.6914893617021301E-2"/>
  </r>
  <r>
    <x v="0"/>
    <x v="2"/>
    <x v="10"/>
    <x v="21"/>
    <s v="UK_A"/>
    <x v="9"/>
    <x v="4"/>
    <x v="0"/>
    <s v="GNR_ROR_WTR"/>
    <n v="1742"/>
    <n v="1.742"/>
  </r>
  <r>
    <x v="0"/>
    <x v="2"/>
    <x v="10"/>
    <x v="21"/>
    <s v="UK_A"/>
    <x v="10"/>
    <x v="5"/>
    <x v="1"/>
    <s v="GNR_WT_WIND_ON_LS_Y-2030"/>
    <n v="496.98"/>
    <n v="0.49697999999999998"/>
  </r>
  <r>
    <x v="0"/>
    <x v="2"/>
    <x v="10"/>
    <x v="21"/>
    <s v="UK_A"/>
    <x v="10"/>
    <x v="5"/>
    <x v="1"/>
    <s v="GNR_WT_WIND_ON_LS_Y-2050"/>
    <n v="37857.019999999997"/>
    <n v="37.857019999999999"/>
  </r>
</pivotCacheRecords>
</file>

<file path=xl/pivotCache/pivotCacheRecords19.xml><?xml version="1.0" encoding="utf-8"?>
<pivotCacheRecords xmlns="http://schemas.openxmlformats.org/spreadsheetml/2006/main" xmlns:r="http://schemas.openxmlformats.org/officeDocument/2006/relationships" count="2332">
  <r>
    <x v="0"/>
    <x v="0"/>
    <x v="0"/>
    <x v="0"/>
    <s v="DK1_Large"/>
    <x v="0"/>
    <x v="0"/>
    <x v="0"/>
    <s v="GNR_ENG_BGAS_BP_E-31"/>
    <n v="0.30487804878048802"/>
    <n v="3.0487804878048802E-4"/>
  </r>
  <r>
    <x v="0"/>
    <x v="0"/>
    <x v="0"/>
    <x v="0"/>
    <s v="DK1_Large"/>
    <x v="0"/>
    <x v="0"/>
    <x v="0"/>
    <s v="GNR_ENG_BGAS_BP_E-36"/>
    <n v="0.98780487804878103"/>
    <n v="9.8780487804878093E-4"/>
  </r>
  <r>
    <x v="0"/>
    <x v="0"/>
    <x v="0"/>
    <x v="0"/>
    <s v="DK1_Large"/>
    <x v="0"/>
    <x v="0"/>
    <x v="0"/>
    <s v="GNR_ENG_BGAS_BP_E-37"/>
    <n v="0.60975609756097604"/>
    <n v="6.0975609756097604E-4"/>
  </r>
  <r>
    <x v="0"/>
    <x v="0"/>
    <x v="0"/>
    <x v="0"/>
    <s v="DK1_Large"/>
    <x v="0"/>
    <x v="0"/>
    <x v="0"/>
    <s v="GNR_ENG_BGAS_BP_E-39"/>
    <n v="5.0182926829268304"/>
    <n v="5.0182926829268303E-3"/>
  </r>
  <r>
    <x v="0"/>
    <x v="0"/>
    <x v="0"/>
    <x v="0"/>
    <s v="DK1_Large"/>
    <x v="0"/>
    <x v="0"/>
    <x v="0"/>
    <s v="GNR_ENG_BGAS_BP_E-40"/>
    <n v="1.51585365853659"/>
    <n v="1.51585365853659E-3"/>
  </r>
  <r>
    <x v="0"/>
    <x v="0"/>
    <x v="0"/>
    <x v="0"/>
    <s v="DK1_Large"/>
    <x v="0"/>
    <x v="0"/>
    <x v="0"/>
    <s v="GNR_ENG_BGAS_BP_E-41"/>
    <n v="3.2646341463414599"/>
    <n v="3.26463414634146E-3"/>
  </r>
  <r>
    <x v="0"/>
    <x v="0"/>
    <x v="0"/>
    <x v="0"/>
    <s v="DK1_Large"/>
    <x v="0"/>
    <x v="0"/>
    <x v="0"/>
    <s v="GNR_ENG_BGAS_BP_E-42"/>
    <n v="3.6621951219512199"/>
    <n v="3.66219512195122E-3"/>
  </r>
  <r>
    <x v="0"/>
    <x v="0"/>
    <x v="0"/>
    <x v="0"/>
    <s v="DK1_Large"/>
    <x v="0"/>
    <x v="0"/>
    <x v="0"/>
    <s v="GNR_ENG_BGAS_BP_E-43"/>
    <n v="3.7158536585365902"/>
    <n v="3.7158536585365901E-3"/>
  </r>
  <r>
    <x v="0"/>
    <x v="0"/>
    <x v="0"/>
    <x v="0"/>
    <s v="DK1_Large"/>
    <x v="0"/>
    <x v="1"/>
    <x v="0"/>
    <s v="GNR_BO_BGAS_E-90"/>
    <n v="0.378"/>
    <n v="3.7800000000000003E-4"/>
  </r>
  <r>
    <x v="0"/>
    <x v="0"/>
    <x v="0"/>
    <x v="0"/>
    <s v="DK1_Large"/>
    <x v="0"/>
    <x v="1"/>
    <x v="0"/>
    <s v="GNR_BO_BGAS_E-95"/>
    <n v="0.94"/>
    <n v="9.3999999999999997E-4"/>
  </r>
  <r>
    <x v="0"/>
    <x v="0"/>
    <x v="0"/>
    <x v="0"/>
    <s v="DK1_Large"/>
    <x v="1"/>
    <x v="1"/>
    <x v="0"/>
    <s v="GNR_BO_BIOIL_E-79"/>
    <n v="5.5"/>
    <n v="5.4999999999999997E-3"/>
  </r>
  <r>
    <x v="0"/>
    <x v="0"/>
    <x v="0"/>
    <x v="0"/>
    <s v="DK1_Large"/>
    <x v="1"/>
    <x v="1"/>
    <x v="0"/>
    <s v="GNR_BO_BIOIL_E-85"/>
    <n v="109.9"/>
    <n v="0.1099"/>
  </r>
  <r>
    <x v="0"/>
    <x v="0"/>
    <x v="0"/>
    <x v="0"/>
    <s v="DK1_Large"/>
    <x v="1"/>
    <x v="1"/>
    <x v="0"/>
    <s v="GNR_BO_BIOIL_E-93"/>
    <n v="23.2"/>
    <n v="2.3199999999999998E-2"/>
  </r>
  <r>
    <x v="0"/>
    <x v="0"/>
    <x v="0"/>
    <x v="0"/>
    <s v="DK1_Large"/>
    <x v="1"/>
    <x v="1"/>
    <x v="0"/>
    <s v="GNR_BO_BIOIL_E-94"/>
    <n v="100"/>
    <n v="0.1"/>
  </r>
  <r>
    <x v="0"/>
    <x v="0"/>
    <x v="0"/>
    <x v="0"/>
    <s v="DK1_Large"/>
    <x v="2"/>
    <x v="2"/>
    <x v="0"/>
    <s v="GNR_ST_COAL_EXT_E-42"/>
    <n v="793.33333333333303"/>
    <n v="0.793333333333333"/>
  </r>
  <r>
    <x v="0"/>
    <x v="0"/>
    <x v="0"/>
    <x v="0"/>
    <s v="DK1_Large"/>
    <x v="2"/>
    <x v="2"/>
    <x v="0"/>
    <s v="GNR_ST_COAL_EXT_E-43"/>
    <n v="827.77777777777806"/>
    <n v="0.82777777777777795"/>
  </r>
  <r>
    <x v="0"/>
    <x v="0"/>
    <x v="0"/>
    <x v="0"/>
    <s v="DK1_Large"/>
    <x v="2"/>
    <x v="2"/>
    <x v="0"/>
    <s v="GNR_ST_COAL_EXT_E-47"/>
    <n v="427.777777777778"/>
    <n v="0.42777777777777798"/>
  </r>
  <r>
    <x v="0"/>
    <x v="0"/>
    <x v="0"/>
    <x v="0"/>
    <s v="DK1_Large"/>
    <x v="3"/>
    <x v="3"/>
    <x v="0"/>
    <s v="GNR_BO_ELEC_E-100"/>
    <n v="128.94999999999999"/>
    <n v="0.12895000000000001"/>
  </r>
  <r>
    <x v="0"/>
    <x v="0"/>
    <x v="0"/>
    <x v="0"/>
    <s v="DK1_Large"/>
    <x v="4"/>
    <x v="4"/>
    <x v="0"/>
    <s v="GNR_HS_HEAT-E-100"/>
    <n v="8413"/>
    <n v="8.4130000000000003"/>
  </r>
  <r>
    <x v="0"/>
    <x v="0"/>
    <x v="0"/>
    <x v="0"/>
    <s v="DK1_Large"/>
    <x v="4"/>
    <x v="5"/>
    <x v="1"/>
    <s v="GNR_HS_HEAT_PIT_L-CEN_E-90_Y-2020"/>
    <n v="105361.005522455"/>
    <n v="105.361005522455"/>
  </r>
  <r>
    <x v="0"/>
    <x v="0"/>
    <x v="0"/>
    <x v="0"/>
    <s v="DK1_Large"/>
    <x v="5"/>
    <x v="0"/>
    <x v="0"/>
    <s v="GNR_ENG_LIGHTOIL_BP_E-37"/>
    <n v="35.5555555555556"/>
    <n v="3.5555555555555597E-2"/>
  </r>
  <r>
    <x v="0"/>
    <x v="0"/>
    <x v="0"/>
    <x v="0"/>
    <s v="DK1_Large"/>
    <x v="5"/>
    <x v="1"/>
    <x v="0"/>
    <s v="GNR_BO_LIGHTOIL_E-100"/>
    <n v="216.04"/>
    <n v="0.21604000000000001"/>
  </r>
  <r>
    <x v="0"/>
    <x v="0"/>
    <x v="0"/>
    <x v="0"/>
    <s v="DK1_Large"/>
    <x v="5"/>
    <x v="1"/>
    <x v="0"/>
    <s v="GNR_BO_LIGHTOIL_E-73"/>
    <n v="4"/>
    <n v="4.0000000000000001E-3"/>
  </r>
  <r>
    <x v="0"/>
    <x v="0"/>
    <x v="0"/>
    <x v="0"/>
    <s v="DK1_Large"/>
    <x v="5"/>
    <x v="1"/>
    <x v="0"/>
    <s v="GNR_BO_LIGHTOIL_E-81"/>
    <n v="25"/>
    <n v="2.5000000000000001E-2"/>
  </r>
  <r>
    <x v="0"/>
    <x v="0"/>
    <x v="0"/>
    <x v="0"/>
    <s v="DK1_Large"/>
    <x v="5"/>
    <x v="1"/>
    <x v="0"/>
    <s v="GNR_BO_LIGHTOIL_E-83"/>
    <n v="7.5"/>
    <n v="7.4999999999999997E-3"/>
  </r>
  <r>
    <x v="0"/>
    <x v="0"/>
    <x v="0"/>
    <x v="0"/>
    <s v="DK1_Large"/>
    <x v="5"/>
    <x v="1"/>
    <x v="0"/>
    <s v="GNR_BO_LIGHTOIL_E-84"/>
    <n v="6.3"/>
    <n v="6.3E-3"/>
  </r>
  <r>
    <x v="0"/>
    <x v="0"/>
    <x v="0"/>
    <x v="0"/>
    <s v="DK1_Large"/>
    <x v="5"/>
    <x v="1"/>
    <x v="0"/>
    <s v="GNR_BO_LIGHTOIL_E-85"/>
    <n v="48.14"/>
    <n v="4.8140000000000002E-2"/>
  </r>
  <r>
    <x v="0"/>
    <x v="0"/>
    <x v="0"/>
    <x v="0"/>
    <s v="DK1_Large"/>
    <x v="5"/>
    <x v="1"/>
    <x v="0"/>
    <s v="GNR_BO_LIGHTOIL_E-86"/>
    <n v="14.6"/>
    <n v="1.46E-2"/>
  </r>
  <r>
    <x v="0"/>
    <x v="0"/>
    <x v="0"/>
    <x v="0"/>
    <s v="DK1_Large"/>
    <x v="5"/>
    <x v="1"/>
    <x v="0"/>
    <s v="GNR_BO_LIGHTOIL_E-88"/>
    <n v="0.23"/>
    <n v="2.3000000000000001E-4"/>
  </r>
  <r>
    <x v="0"/>
    <x v="0"/>
    <x v="0"/>
    <x v="0"/>
    <s v="DK1_Large"/>
    <x v="5"/>
    <x v="1"/>
    <x v="0"/>
    <s v="GNR_BO_LIGHTOIL_E-89"/>
    <n v="5"/>
    <n v="5.0000000000000001E-3"/>
  </r>
  <r>
    <x v="0"/>
    <x v="0"/>
    <x v="0"/>
    <x v="0"/>
    <s v="DK1_Large"/>
    <x v="5"/>
    <x v="1"/>
    <x v="0"/>
    <s v="GNR_BO_LIGHTOIL_E-90"/>
    <n v="306.5"/>
    <n v="0.30649999999999999"/>
  </r>
  <r>
    <x v="0"/>
    <x v="0"/>
    <x v="0"/>
    <x v="0"/>
    <s v="DK1_Large"/>
    <x v="5"/>
    <x v="1"/>
    <x v="0"/>
    <s v="GNR_BO_LIGHTOIL_E-91"/>
    <n v="44.25"/>
    <n v="4.4249999999999998E-2"/>
  </r>
  <r>
    <x v="0"/>
    <x v="0"/>
    <x v="0"/>
    <x v="0"/>
    <s v="DK1_Large"/>
    <x v="5"/>
    <x v="1"/>
    <x v="0"/>
    <s v="GNR_BO_LIGHTOIL_E-92"/>
    <n v="349.91"/>
    <n v="0.34991"/>
  </r>
  <r>
    <x v="0"/>
    <x v="0"/>
    <x v="0"/>
    <x v="0"/>
    <s v="DK1_Large"/>
    <x v="5"/>
    <x v="1"/>
    <x v="0"/>
    <s v="GNR_BO_LIGHTOIL_E-93"/>
    <n v="183.7"/>
    <n v="0.1837"/>
  </r>
  <r>
    <x v="0"/>
    <x v="0"/>
    <x v="0"/>
    <x v="0"/>
    <s v="DK1_Large"/>
    <x v="5"/>
    <x v="1"/>
    <x v="0"/>
    <s v="GNR_BO_LIGHTOIL_E-94"/>
    <n v="143.12"/>
    <n v="0.14312"/>
  </r>
  <r>
    <x v="0"/>
    <x v="0"/>
    <x v="0"/>
    <x v="0"/>
    <s v="DK1_Large"/>
    <x v="6"/>
    <x v="0"/>
    <x v="0"/>
    <s v="GNR_ST_MSW_BP_E-19"/>
    <n v="30.430005546987399"/>
    <n v="3.0430005546987399E-2"/>
  </r>
  <r>
    <x v="0"/>
    <x v="0"/>
    <x v="0"/>
    <x v="0"/>
    <s v="DK1_Large"/>
    <x v="6"/>
    <x v="0"/>
    <x v="0"/>
    <s v="GNR_ST_MSW_BP_E-22"/>
    <n v="81.146681458633097"/>
    <n v="8.1146681458633102E-2"/>
  </r>
  <r>
    <x v="0"/>
    <x v="0"/>
    <x v="0"/>
    <x v="0"/>
    <s v="DK1_Large"/>
    <x v="6"/>
    <x v="0"/>
    <x v="0"/>
    <s v="GNR_ST_MSW_BP_E-23"/>
    <n v="100.75712947780301"/>
    <n v="0.10075712947780301"/>
  </r>
  <r>
    <x v="0"/>
    <x v="0"/>
    <x v="0"/>
    <x v="0"/>
    <s v="DK1_Large"/>
    <x v="6"/>
    <x v="0"/>
    <x v="0"/>
    <s v="GNR_ST_MSW_BP_E-27"/>
    <n v="60.521899921230499"/>
    <n v="6.0521899921230499E-2"/>
  </r>
  <r>
    <x v="0"/>
    <x v="0"/>
    <x v="0"/>
    <x v="0"/>
    <s v="DK1_Large"/>
    <x v="6"/>
    <x v="1"/>
    <x v="0"/>
    <s v="GNR_BO_MSW_E-105"/>
    <n v="38"/>
    <n v="3.7999999999999999E-2"/>
  </r>
  <r>
    <x v="0"/>
    <x v="0"/>
    <x v="0"/>
    <x v="0"/>
    <s v="DK1_Large"/>
    <x v="7"/>
    <x v="0"/>
    <x v="0"/>
    <s v="GNR_ENG_NGAS_BP_E-34"/>
    <n v="1.16333333333333"/>
    <n v="1.16333333333333E-3"/>
  </r>
  <r>
    <x v="0"/>
    <x v="0"/>
    <x v="0"/>
    <x v="0"/>
    <s v="DK1_Large"/>
    <x v="7"/>
    <x v="0"/>
    <x v="0"/>
    <s v="GNR_ENG_NGAS_BP_E-38"/>
    <n v="3.2533333333333299"/>
    <n v="3.2533333333333299E-3"/>
  </r>
  <r>
    <x v="0"/>
    <x v="0"/>
    <x v="0"/>
    <x v="0"/>
    <s v="DK1_Large"/>
    <x v="7"/>
    <x v="0"/>
    <x v="0"/>
    <s v="GNR_ENG_NGAS_BP_E-39"/>
    <n v="4.1111111111111098"/>
    <n v="4.1111111111111097E-3"/>
  </r>
  <r>
    <x v="0"/>
    <x v="0"/>
    <x v="0"/>
    <x v="0"/>
    <s v="DK1_Large"/>
    <x v="7"/>
    <x v="0"/>
    <x v="0"/>
    <s v="GNR_ENG_NGAS_BP_E-40"/>
    <n v="1.51111111111111"/>
    <n v="1.51111111111111E-3"/>
  </r>
  <r>
    <x v="0"/>
    <x v="0"/>
    <x v="0"/>
    <x v="0"/>
    <s v="DK1_Large"/>
    <x v="7"/>
    <x v="0"/>
    <x v="0"/>
    <s v="GNR_ENG_NGAS_BP_E-41"/>
    <n v="4.2222222222222197"/>
    <n v="4.2222222222222201E-3"/>
  </r>
  <r>
    <x v="0"/>
    <x v="0"/>
    <x v="0"/>
    <x v="0"/>
    <s v="DK1_Large"/>
    <x v="7"/>
    <x v="0"/>
    <x v="0"/>
    <s v="GNR_ENG_NGAS_BP_E-42"/>
    <n v="2.5111111111111102"/>
    <n v="2.5111111111111098E-3"/>
  </r>
  <r>
    <x v="0"/>
    <x v="0"/>
    <x v="0"/>
    <x v="0"/>
    <s v="DK1_Large"/>
    <x v="7"/>
    <x v="0"/>
    <x v="0"/>
    <s v="GNR_ENG_NGAS_BP_E-43"/>
    <n v="9.9888888888888907"/>
    <n v="9.9888888888888892E-3"/>
  </r>
  <r>
    <x v="0"/>
    <x v="0"/>
    <x v="0"/>
    <x v="0"/>
    <s v="DK1_Large"/>
    <x v="7"/>
    <x v="0"/>
    <x v="0"/>
    <s v="GNR_ENG_NGAS_BP_E-44"/>
    <n v="3.4888888888888898"/>
    <n v="3.4888888888888899E-3"/>
  </r>
  <r>
    <x v="0"/>
    <x v="0"/>
    <x v="0"/>
    <x v="0"/>
    <s v="DK1_Large"/>
    <x v="7"/>
    <x v="0"/>
    <x v="0"/>
    <s v="GNR_ENG_NGAS_BP_E-46"/>
    <n v="0.81111111111111101"/>
    <n v="8.1111111111111097E-4"/>
  </r>
  <r>
    <x v="0"/>
    <x v="0"/>
    <x v="0"/>
    <x v="0"/>
    <s v="DK1_Large"/>
    <x v="7"/>
    <x v="2"/>
    <x v="0"/>
    <s v="GNR_ST_NGAS_EXT_E-47"/>
    <n v="450.57471264367803"/>
    <n v="0.45057471264367799"/>
  </r>
  <r>
    <x v="0"/>
    <x v="0"/>
    <x v="0"/>
    <x v="0"/>
    <s v="DK1_Large"/>
    <x v="7"/>
    <x v="1"/>
    <x v="0"/>
    <s v="GNR_BO_NGAS_E-100"/>
    <n v="180.2"/>
    <n v="0.1802"/>
  </r>
  <r>
    <x v="0"/>
    <x v="0"/>
    <x v="0"/>
    <x v="0"/>
    <s v="DK1_Large"/>
    <x v="7"/>
    <x v="1"/>
    <x v="0"/>
    <s v="GNR_BO_NGAS_E-101"/>
    <n v="456.18"/>
    <n v="0.45617999999999997"/>
  </r>
  <r>
    <x v="0"/>
    <x v="0"/>
    <x v="0"/>
    <x v="0"/>
    <s v="DK1_Large"/>
    <x v="7"/>
    <x v="1"/>
    <x v="0"/>
    <s v="GNR_BO_NGAS_E-104"/>
    <n v="2.5"/>
    <n v="2.5000000000000001E-3"/>
  </r>
  <r>
    <x v="0"/>
    <x v="0"/>
    <x v="0"/>
    <x v="0"/>
    <s v="DK1_Large"/>
    <x v="7"/>
    <x v="1"/>
    <x v="0"/>
    <s v="GNR_BO_NGAS_E-98"/>
    <n v="5.22"/>
    <n v="5.2199999999999998E-3"/>
  </r>
  <r>
    <x v="0"/>
    <x v="0"/>
    <x v="0"/>
    <x v="0"/>
    <s v="DK1_Large"/>
    <x v="8"/>
    <x v="0"/>
    <x v="0"/>
    <s v="GNR_ST_STRW_BP_E-26"/>
    <n v="69.716740415670401"/>
    <n v="6.97167404156704E-2"/>
  </r>
  <r>
    <x v="0"/>
    <x v="0"/>
    <x v="0"/>
    <x v="0"/>
    <s v="DK1_Large"/>
    <x v="8"/>
    <x v="1"/>
    <x v="0"/>
    <s v="GNR_BO_STRW_E-100"/>
    <n v="9.7799999999999994"/>
    <n v="9.7800000000000005E-3"/>
  </r>
  <r>
    <x v="0"/>
    <x v="0"/>
    <x v="0"/>
    <x v="0"/>
    <s v="DK1_Large"/>
    <x v="8"/>
    <x v="1"/>
    <x v="0"/>
    <s v="GNR_BO_STRW_E-102"/>
    <n v="6.3"/>
    <n v="6.3E-3"/>
  </r>
  <r>
    <x v="0"/>
    <x v="0"/>
    <x v="0"/>
    <x v="0"/>
    <s v="DK1_Large"/>
    <x v="9"/>
    <x v="1"/>
    <x v="0"/>
    <s v="GNR_EH_HEAT"/>
    <n v="48.14"/>
    <n v="4.8140000000000002E-2"/>
  </r>
  <r>
    <x v="0"/>
    <x v="0"/>
    <x v="0"/>
    <x v="0"/>
    <s v="DK1_Large"/>
    <x v="10"/>
    <x v="0"/>
    <x v="0"/>
    <s v="GNR_ST_WOODCHI_BP_E-23"/>
    <n v="22.0588235294118"/>
    <n v="2.2058823529411801E-2"/>
  </r>
  <r>
    <x v="0"/>
    <x v="0"/>
    <x v="0"/>
    <x v="0"/>
    <s v="DK1_Large"/>
    <x v="10"/>
    <x v="1"/>
    <x v="0"/>
    <s v="GNR_BO_WOODCHI_E-100"/>
    <n v="20"/>
    <n v="0.02"/>
  </r>
  <r>
    <x v="0"/>
    <x v="0"/>
    <x v="0"/>
    <x v="0"/>
    <s v="DK1_Large"/>
    <x v="11"/>
    <x v="1"/>
    <x v="0"/>
    <s v="GNR_BO_WOODPEL_E-100"/>
    <n v="13.349"/>
    <n v="1.3349E-2"/>
  </r>
  <r>
    <x v="0"/>
    <x v="0"/>
    <x v="0"/>
    <x v="0"/>
    <s v="DK1_Large"/>
    <x v="11"/>
    <x v="1"/>
    <x v="0"/>
    <s v="GNR_BO_WOODPEL_E-102"/>
    <n v="1.8"/>
    <n v="1.8E-3"/>
  </r>
  <r>
    <x v="0"/>
    <x v="0"/>
    <x v="0"/>
    <x v="0"/>
    <s v="DK1_MedSmall"/>
    <x v="0"/>
    <x v="0"/>
    <x v="0"/>
    <s v="GNR_ENG_BGAS_BP_E-33"/>
    <n v="0.207317073170732"/>
    <n v="2.07317073170732E-4"/>
  </r>
  <r>
    <x v="0"/>
    <x v="0"/>
    <x v="0"/>
    <x v="0"/>
    <s v="DK1_MedSmall"/>
    <x v="0"/>
    <x v="0"/>
    <x v="0"/>
    <s v="GNR_ENG_BGAS_BP_E-38"/>
    <n v="0.207317073170732"/>
    <n v="2.07317073170732E-4"/>
  </r>
  <r>
    <x v="0"/>
    <x v="0"/>
    <x v="0"/>
    <x v="0"/>
    <s v="DK1_MedSmall"/>
    <x v="0"/>
    <x v="1"/>
    <x v="0"/>
    <s v="GNR_BO_BGAS_E-100"/>
    <n v="0.59"/>
    <n v="5.9000000000000003E-4"/>
  </r>
  <r>
    <x v="0"/>
    <x v="0"/>
    <x v="0"/>
    <x v="0"/>
    <s v="DK1_MedSmall"/>
    <x v="0"/>
    <x v="1"/>
    <x v="0"/>
    <s v="GNR_BO_BGAS_E-95"/>
    <n v="0.5"/>
    <n v="5.0000000000000001E-4"/>
  </r>
  <r>
    <x v="0"/>
    <x v="0"/>
    <x v="0"/>
    <x v="0"/>
    <s v="DK1_MedSmall"/>
    <x v="1"/>
    <x v="1"/>
    <x v="0"/>
    <s v="GNR_BO_BIOIL_E-102"/>
    <n v="18.3"/>
    <n v="1.83E-2"/>
  </r>
  <r>
    <x v="0"/>
    <x v="0"/>
    <x v="0"/>
    <x v="0"/>
    <s v="DK1_MedSmall"/>
    <x v="1"/>
    <x v="1"/>
    <x v="0"/>
    <s v="GNR_BO_BIOIL_E-113"/>
    <n v="25"/>
    <n v="2.5000000000000001E-2"/>
  </r>
  <r>
    <x v="0"/>
    <x v="0"/>
    <x v="0"/>
    <x v="0"/>
    <s v="DK1_MedSmall"/>
    <x v="1"/>
    <x v="1"/>
    <x v="0"/>
    <s v="GNR_BO_BIOIL_E-75"/>
    <n v="9.6999999999999993"/>
    <n v="9.7000000000000003E-3"/>
  </r>
  <r>
    <x v="0"/>
    <x v="0"/>
    <x v="0"/>
    <x v="0"/>
    <s v="DK1_MedSmall"/>
    <x v="1"/>
    <x v="1"/>
    <x v="0"/>
    <s v="GNR_BO_BIOIL_E-90"/>
    <n v="25.5"/>
    <n v="2.5499999999999998E-2"/>
  </r>
  <r>
    <x v="0"/>
    <x v="0"/>
    <x v="0"/>
    <x v="0"/>
    <s v="DK1_MedSmall"/>
    <x v="1"/>
    <x v="1"/>
    <x v="0"/>
    <s v="GNR_BO_BIOIL_E-91"/>
    <n v="6"/>
    <n v="6.0000000000000001E-3"/>
  </r>
  <r>
    <x v="0"/>
    <x v="0"/>
    <x v="0"/>
    <x v="0"/>
    <s v="DK1_MedSmall"/>
    <x v="1"/>
    <x v="1"/>
    <x v="0"/>
    <s v="GNR_BO_BIOIL_E-92"/>
    <n v="17.45"/>
    <n v="1.745E-2"/>
  </r>
  <r>
    <x v="0"/>
    <x v="0"/>
    <x v="0"/>
    <x v="0"/>
    <s v="DK1_MedSmall"/>
    <x v="1"/>
    <x v="1"/>
    <x v="0"/>
    <s v="GNR_BO_BIOIL_E-99"/>
    <n v="18.899999999999999"/>
    <n v="1.89E-2"/>
  </r>
  <r>
    <x v="0"/>
    <x v="0"/>
    <x v="0"/>
    <x v="0"/>
    <s v="DK1_MedSmall"/>
    <x v="3"/>
    <x v="3"/>
    <x v="1"/>
    <s v="GNR_HP_ELEC_GROUND-WTR_COP-360_LS-4-MW_Y-2020"/>
    <n v="254.37482255651199"/>
    <n v="0.254374822556512"/>
  </r>
  <r>
    <x v="0"/>
    <x v="0"/>
    <x v="0"/>
    <x v="0"/>
    <s v="DK1_MedSmall"/>
    <x v="3"/>
    <x v="3"/>
    <x v="0"/>
    <s v="GNR_BO_ELEC_E-100"/>
    <n v="1"/>
    <n v="1E-3"/>
  </r>
  <r>
    <x v="0"/>
    <x v="0"/>
    <x v="0"/>
    <x v="0"/>
    <s v="DK1_MedSmall"/>
    <x v="4"/>
    <x v="4"/>
    <x v="0"/>
    <s v="GNR_HS_HEAT-E-100"/>
    <n v="2054"/>
    <n v="2.0539999999999998"/>
  </r>
  <r>
    <x v="0"/>
    <x v="0"/>
    <x v="0"/>
    <x v="0"/>
    <s v="DK1_MedSmall"/>
    <x v="4"/>
    <x v="5"/>
    <x v="1"/>
    <s v="GNR_HS_HEAT_PIT_L-DEC_E-91_Y-2020"/>
    <n v="58139.675034249398"/>
    <n v="58.1396750342494"/>
  </r>
  <r>
    <x v="0"/>
    <x v="0"/>
    <x v="0"/>
    <x v="0"/>
    <s v="DK1_MedSmall"/>
    <x v="5"/>
    <x v="1"/>
    <x v="0"/>
    <s v="GNR_BO_LIGHTOIL_E-100"/>
    <n v="40.700000000000003"/>
    <n v="4.07E-2"/>
  </r>
  <r>
    <x v="0"/>
    <x v="0"/>
    <x v="0"/>
    <x v="0"/>
    <s v="DK1_MedSmall"/>
    <x v="5"/>
    <x v="1"/>
    <x v="0"/>
    <s v="GNR_BO_LIGHTOIL_E-115"/>
    <n v="30"/>
    <n v="0.03"/>
  </r>
  <r>
    <x v="0"/>
    <x v="0"/>
    <x v="0"/>
    <x v="0"/>
    <s v="DK1_MedSmall"/>
    <x v="6"/>
    <x v="0"/>
    <x v="0"/>
    <s v="GNR_ST_MSW_BP_E-21"/>
    <n v="33.811117274430401"/>
    <n v="3.3811117274430397E-2"/>
  </r>
  <r>
    <x v="0"/>
    <x v="0"/>
    <x v="0"/>
    <x v="0"/>
    <s v="DK1_MedSmall"/>
    <x v="6"/>
    <x v="0"/>
    <x v="0"/>
    <s v="GNR_ST_MSW_BP_E-22"/>
    <n v="15.215002773493699"/>
    <n v="1.52150027734937E-2"/>
  </r>
  <r>
    <x v="0"/>
    <x v="0"/>
    <x v="0"/>
    <x v="0"/>
    <s v="DK1_MedSmall"/>
    <x v="6"/>
    <x v="0"/>
    <x v="0"/>
    <s v="GNR_ST_MSW_BP_E-26"/>
    <n v="23.667782092101302"/>
    <n v="2.3667782092101301E-2"/>
  </r>
  <r>
    <x v="0"/>
    <x v="0"/>
    <x v="0"/>
    <x v="0"/>
    <s v="DK1_MedSmall"/>
    <x v="6"/>
    <x v="1"/>
    <x v="0"/>
    <s v="GNR_BO_MSW_E-100"/>
    <n v="6.5"/>
    <n v="6.4999999999999997E-3"/>
  </r>
  <r>
    <x v="0"/>
    <x v="0"/>
    <x v="0"/>
    <x v="0"/>
    <s v="DK1_MedSmall"/>
    <x v="7"/>
    <x v="0"/>
    <x v="0"/>
    <s v="GNR_ENG_NGAS_BP_E-35"/>
    <n v="0.7"/>
    <n v="6.9999999999999999E-4"/>
  </r>
  <r>
    <x v="0"/>
    <x v="0"/>
    <x v="0"/>
    <x v="0"/>
    <s v="DK1_MedSmall"/>
    <x v="7"/>
    <x v="0"/>
    <x v="0"/>
    <s v="GNR_ENG_NGAS_BP_E-37"/>
    <n v="1.1111111111111101"/>
    <n v="1.11111111111111E-3"/>
  </r>
  <r>
    <x v="0"/>
    <x v="0"/>
    <x v="0"/>
    <x v="0"/>
    <s v="DK1_MedSmall"/>
    <x v="7"/>
    <x v="0"/>
    <x v="0"/>
    <s v="GNR_ENG_NGAS_BP_E-40"/>
    <n v="13.8577777777778"/>
    <n v="1.38577777777778E-2"/>
  </r>
  <r>
    <x v="0"/>
    <x v="0"/>
    <x v="0"/>
    <x v="0"/>
    <s v="DK1_MedSmall"/>
    <x v="7"/>
    <x v="0"/>
    <x v="0"/>
    <s v="GNR_ENG_NGAS_BP_E-41"/>
    <n v="9.4666666666666703"/>
    <n v="9.4666666666666701E-3"/>
  </r>
  <r>
    <x v="0"/>
    <x v="0"/>
    <x v="0"/>
    <x v="0"/>
    <s v="DK1_MedSmall"/>
    <x v="7"/>
    <x v="0"/>
    <x v="0"/>
    <s v="GNR_GT_NGAS_BP_E-31"/>
    <n v="17.894736842105299"/>
    <n v="1.78947368421053E-2"/>
  </r>
  <r>
    <x v="0"/>
    <x v="0"/>
    <x v="0"/>
    <x v="0"/>
    <s v="DK1_MedSmall"/>
    <x v="7"/>
    <x v="1"/>
    <x v="0"/>
    <s v="GNR_BO_NGAS_E-100"/>
    <n v="73.13"/>
    <n v="7.3130000000000001E-2"/>
  </r>
  <r>
    <x v="0"/>
    <x v="0"/>
    <x v="0"/>
    <x v="0"/>
    <s v="DK1_MedSmall"/>
    <x v="7"/>
    <x v="1"/>
    <x v="0"/>
    <s v="GNR_BO_NGAS_E-101"/>
    <n v="61.5"/>
    <n v="6.1499999999999999E-2"/>
  </r>
  <r>
    <x v="0"/>
    <x v="0"/>
    <x v="0"/>
    <x v="0"/>
    <s v="DK1_MedSmall"/>
    <x v="7"/>
    <x v="1"/>
    <x v="0"/>
    <s v="GNR_BO_NGAS_E-102"/>
    <n v="5.0999999999999996"/>
    <n v="5.1000000000000004E-3"/>
  </r>
  <r>
    <x v="0"/>
    <x v="0"/>
    <x v="0"/>
    <x v="0"/>
    <s v="DK1_MedSmall"/>
    <x v="7"/>
    <x v="1"/>
    <x v="0"/>
    <s v="GNR_BO_NGAS_E-104"/>
    <n v="11.45"/>
    <n v="1.145E-2"/>
  </r>
  <r>
    <x v="0"/>
    <x v="0"/>
    <x v="0"/>
    <x v="0"/>
    <s v="DK1_MedSmall"/>
    <x v="7"/>
    <x v="1"/>
    <x v="0"/>
    <s v="GNR_BO_NGAS_E-97"/>
    <n v="9"/>
    <n v="8.9999999999999993E-3"/>
  </r>
  <r>
    <x v="0"/>
    <x v="0"/>
    <x v="0"/>
    <x v="0"/>
    <s v="DK1_MedSmall"/>
    <x v="8"/>
    <x v="1"/>
    <x v="0"/>
    <s v="GNR_BO_STRW_E-102"/>
    <n v="10.73"/>
    <n v="1.073E-2"/>
  </r>
  <r>
    <x v="0"/>
    <x v="0"/>
    <x v="0"/>
    <x v="0"/>
    <s v="DK1_MedSmall"/>
    <x v="9"/>
    <x v="1"/>
    <x v="0"/>
    <s v="GNR_EH_HEAT"/>
    <n v="12.5"/>
    <n v="1.2500000000000001E-2"/>
  </r>
  <r>
    <x v="0"/>
    <x v="0"/>
    <x v="0"/>
    <x v="0"/>
    <s v="DK1_MedSmall"/>
    <x v="9"/>
    <x v="1"/>
    <x v="0"/>
    <s v="GNR_GEO_HEAT_HO"/>
    <n v="8.3000000000000007"/>
    <n v="8.3000000000000001E-3"/>
  </r>
  <r>
    <x v="0"/>
    <x v="0"/>
    <x v="0"/>
    <x v="0"/>
    <s v="DK1_MedSmall"/>
    <x v="10"/>
    <x v="1"/>
    <x v="0"/>
    <s v="GNR_BO_WOODCHI_E-100"/>
    <n v="2.1"/>
    <n v="2.0999999999999999E-3"/>
  </r>
  <r>
    <x v="0"/>
    <x v="0"/>
    <x v="0"/>
    <x v="0"/>
    <s v="DK1_MedSmall"/>
    <x v="10"/>
    <x v="1"/>
    <x v="0"/>
    <s v="GNR_BO_WOODCHI_E-110"/>
    <n v="17"/>
    <n v="1.7000000000000001E-2"/>
  </r>
  <r>
    <x v="0"/>
    <x v="0"/>
    <x v="0"/>
    <x v="0"/>
    <s v="DK1_Medium"/>
    <x v="0"/>
    <x v="0"/>
    <x v="0"/>
    <s v="GNR_ENG_BGAS_BP_E-34"/>
    <n v="0.78048780487804903"/>
    <n v="7.8048780487804904E-4"/>
  </r>
  <r>
    <x v="0"/>
    <x v="0"/>
    <x v="0"/>
    <x v="0"/>
    <s v="DK1_Medium"/>
    <x v="0"/>
    <x v="0"/>
    <x v="0"/>
    <s v="GNR_ENG_BGAS_BP_E-37"/>
    <n v="3.0487804878048799"/>
    <n v="3.0487804878048799E-3"/>
  </r>
  <r>
    <x v="0"/>
    <x v="0"/>
    <x v="0"/>
    <x v="0"/>
    <s v="DK1_Medium"/>
    <x v="0"/>
    <x v="0"/>
    <x v="0"/>
    <s v="GNR_ENG_BGAS_BP_E-39"/>
    <n v="0.76829268292682895"/>
    <n v="7.6829268292682897E-4"/>
  </r>
  <r>
    <x v="0"/>
    <x v="0"/>
    <x v="0"/>
    <x v="0"/>
    <s v="DK1_Medium"/>
    <x v="0"/>
    <x v="0"/>
    <x v="0"/>
    <s v="GNR_ENG_BGAS_BP_E-41"/>
    <n v="4.0451219512195102"/>
    <n v="4.0451219512195099E-3"/>
  </r>
  <r>
    <x v="0"/>
    <x v="0"/>
    <x v="0"/>
    <x v="0"/>
    <s v="DK1_Medium"/>
    <x v="0"/>
    <x v="0"/>
    <x v="0"/>
    <s v="GNR_ENG_BGAS_BP_E-42"/>
    <n v="0.40243902439024398"/>
    <n v="4.0243902439024399E-4"/>
  </r>
  <r>
    <x v="0"/>
    <x v="0"/>
    <x v="0"/>
    <x v="0"/>
    <s v="DK1_Medium"/>
    <x v="0"/>
    <x v="1"/>
    <x v="0"/>
    <s v="GNR_BO_BGAS_E-100"/>
    <n v="0.5"/>
    <n v="5.0000000000000001E-4"/>
  </r>
  <r>
    <x v="0"/>
    <x v="0"/>
    <x v="0"/>
    <x v="0"/>
    <s v="DK1_Medium"/>
    <x v="0"/>
    <x v="1"/>
    <x v="0"/>
    <s v="GNR_BO_BGAS_E-95"/>
    <n v="5.13"/>
    <n v="5.13E-3"/>
  </r>
  <r>
    <x v="0"/>
    <x v="0"/>
    <x v="0"/>
    <x v="0"/>
    <s v="DK1_Medium"/>
    <x v="1"/>
    <x v="1"/>
    <x v="0"/>
    <s v="GNR_BO_BIOIL_E-93"/>
    <n v="5"/>
    <n v="5.0000000000000001E-3"/>
  </r>
  <r>
    <x v="0"/>
    <x v="0"/>
    <x v="0"/>
    <x v="0"/>
    <s v="DK1_Medium"/>
    <x v="1"/>
    <x v="1"/>
    <x v="0"/>
    <s v="GNR_BO_BIOIL_E-99"/>
    <n v="69.599999999999994"/>
    <n v="6.9599999999999995E-2"/>
  </r>
  <r>
    <x v="0"/>
    <x v="0"/>
    <x v="0"/>
    <x v="0"/>
    <s v="DK1_Medium"/>
    <x v="3"/>
    <x v="3"/>
    <x v="1"/>
    <s v="GNR_HP_ELEC_GROUND-WTR_COP-360_LS-4-MW_Y-2020"/>
    <n v="361.79393995894998"/>
    <n v="0.36179393995894998"/>
  </r>
  <r>
    <x v="0"/>
    <x v="0"/>
    <x v="0"/>
    <x v="0"/>
    <s v="DK1_Medium"/>
    <x v="3"/>
    <x v="3"/>
    <x v="0"/>
    <s v="GNR_BO_ELEC_E-100"/>
    <n v="30"/>
    <n v="0.03"/>
  </r>
  <r>
    <x v="0"/>
    <x v="0"/>
    <x v="0"/>
    <x v="0"/>
    <s v="DK1_Medium"/>
    <x v="4"/>
    <x v="4"/>
    <x v="0"/>
    <s v="GNR_HS_HEAT-E-100"/>
    <n v="4856"/>
    <n v="4.8559999999999999"/>
  </r>
  <r>
    <x v="0"/>
    <x v="0"/>
    <x v="0"/>
    <x v="0"/>
    <s v="DK1_Medium"/>
    <x v="4"/>
    <x v="5"/>
    <x v="1"/>
    <s v="GNR_HS_HEAT_PIT_L-DEC_E-91_Y-2020"/>
    <n v="55356.426926952998"/>
    <n v="55.356426926952999"/>
  </r>
  <r>
    <x v="0"/>
    <x v="0"/>
    <x v="0"/>
    <x v="0"/>
    <s v="DK1_Medium"/>
    <x v="5"/>
    <x v="1"/>
    <x v="0"/>
    <s v="GNR_BO_LIGHTOIL_E-100"/>
    <n v="236.96"/>
    <n v="0.23696"/>
  </r>
  <r>
    <x v="0"/>
    <x v="0"/>
    <x v="0"/>
    <x v="0"/>
    <s v="DK1_Medium"/>
    <x v="5"/>
    <x v="1"/>
    <x v="0"/>
    <s v="GNR_BO_LIGHTOIL_E-89"/>
    <n v="50.8"/>
    <n v="5.0799999999999998E-2"/>
  </r>
  <r>
    <x v="0"/>
    <x v="0"/>
    <x v="0"/>
    <x v="0"/>
    <s v="DK1_Medium"/>
    <x v="5"/>
    <x v="1"/>
    <x v="0"/>
    <s v="GNR_BO_LIGHTOIL_E-90"/>
    <n v="9.5"/>
    <n v="9.4999999999999998E-3"/>
  </r>
  <r>
    <x v="0"/>
    <x v="0"/>
    <x v="0"/>
    <x v="0"/>
    <s v="DK1_Medium"/>
    <x v="5"/>
    <x v="1"/>
    <x v="0"/>
    <s v="GNR_BO_LIGHTOIL_E-92"/>
    <n v="2.2000000000000002"/>
    <n v="2.2000000000000001E-3"/>
  </r>
  <r>
    <x v="0"/>
    <x v="0"/>
    <x v="0"/>
    <x v="0"/>
    <s v="DK1_Medium"/>
    <x v="6"/>
    <x v="0"/>
    <x v="0"/>
    <s v="GNR_ST_MSW_BP_E-22"/>
    <n v="211.65759413793501"/>
    <n v="0.211657594137935"/>
  </r>
  <r>
    <x v="0"/>
    <x v="0"/>
    <x v="0"/>
    <x v="0"/>
    <s v="DK1_Medium"/>
    <x v="6"/>
    <x v="1"/>
    <x v="0"/>
    <s v="GNR_BO_MSW_E-105"/>
    <n v="7"/>
    <n v="7.0000000000000001E-3"/>
  </r>
  <r>
    <x v="0"/>
    <x v="0"/>
    <x v="0"/>
    <x v="0"/>
    <s v="DK1_Medium"/>
    <x v="7"/>
    <x v="0"/>
    <x v="0"/>
    <s v="GNR_ENG_NGAS_BP_E-36"/>
    <n v="2.2999999999999998"/>
    <n v="2.3E-3"/>
  </r>
  <r>
    <x v="0"/>
    <x v="0"/>
    <x v="0"/>
    <x v="0"/>
    <s v="DK1_Medium"/>
    <x v="7"/>
    <x v="0"/>
    <x v="0"/>
    <s v="GNR_ENG_NGAS_BP_E-41"/>
    <n v="4.7777777777777803"/>
    <n v="4.7777777777777801E-3"/>
  </r>
  <r>
    <x v="0"/>
    <x v="0"/>
    <x v="0"/>
    <x v="0"/>
    <s v="DK1_Medium"/>
    <x v="7"/>
    <x v="0"/>
    <x v="0"/>
    <s v="GNR_ENG_NGAS_BP_E-42"/>
    <n v="8.1444444444444404"/>
    <n v="8.1444444444444507E-3"/>
  </r>
  <r>
    <x v="0"/>
    <x v="0"/>
    <x v="0"/>
    <x v="0"/>
    <s v="DK1_Medium"/>
    <x v="7"/>
    <x v="0"/>
    <x v="0"/>
    <s v="GNR_ENG_NGAS_BP_E-43"/>
    <n v="1.5777777777777799"/>
    <n v="1.5777777777777799E-3"/>
  </r>
  <r>
    <x v="0"/>
    <x v="0"/>
    <x v="0"/>
    <x v="0"/>
    <s v="DK1_Medium"/>
    <x v="7"/>
    <x v="0"/>
    <x v="0"/>
    <s v="GNR_ENG_NGAS_BP_E-44"/>
    <n v="5.2"/>
    <n v="5.1999999999999998E-3"/>
  </r>
  <r>
    <x v="0"/>
    <x v="0"/>
    <x v="0"/>
    <x v="0"/>
    <s v="DK1_Medium"/>
    <x v="7"/>
    <x v="0"/>
    <x v="0"/>
    <s v="GNR_GT_NGAS_BP_E-31"/>
    <n v="9.4736842105263204"/>
    <n v="9.4736842105263199E-3"/>
  </r>
  <r>
    <x v="0"/>
    <x v="0"/>
    <x v="0"/>
    <x v="0"/>
    <s v="DK1_Medium"/>
    <x v="7"/>
    <x v="0"/>
    <x v="0"/>
    <s v="GNR_GT_NGAS_BP_E-43"/>
    <n v="59.105263157894697"/>
    <n v="5.9105263157894702E-2"/>
  </r>
  <r>
    <x v="0"/>
    <x v="0"/>
    <x v="0"/>
    <x v="0"/>
    <s v="DK1_Medium"/>
    <x v="7"/>
    <x v="0"/>
    <x v="0"/>
    <s v="GNR_GT_NGAS_BP_E-44"/>
    <n v="60"/>
    <n v="0.06"/>
  </r>
  <r>
    <x v="0"/>
    <x v="0"/>
    <x v="0"/>
    <x v="0"/>
    <s v="DK1_Medium"/>
    <x v="7"/>
    <x v="0"/>
    <x v="0"/>
    <s v="GNR_GT_NGAS_BP_E-47"/>
    <n v="114.26315789473701"/>
    <n v="0.114263157894737"/>
  </r>
  <r>
    <x v="0"/>
    <x v="0"/>
    <x v="0"/>
    <x v="0"/>
    <s v="DK1_Medium"/>
    <x v="7"/>
    <x v="1"/>
    <x v="0"/>
    <s v="GNR_BO_NGAS_E-100"/>
    <n v="439.35"/>
    <n v="0.43935000000000002"/>
  </r>
  <r>
    <x v="0"/>
    <x v="0"/>
    <x v="0"/>
    <x v="0"/>
    <s v="DK1_Medium"/>
    <x v="7"/>
    <x v="1"/>
    <x v="0"/>
    <s v="GNR_BO_NGAS_E-101"/>
    <n v="174.44"/>
    <n v="0.17444000000000001"/>
  </r>
  <r>
    <x v="0"/>
    <x v="0"/>
    <x v="0"/>
    <x v="0"/>
    <s v="DK1_Medium"/>
    <x v="7"/>
    <x v="1"/>
    <x v="0"/>
    <s v="GNR_BO_NGAS_E-103"/>
    <n v="37.033000000000001"/>
    <n v="3.7033000000000003E-2"/>
  </r>
  <r>
    <x v="0"/>
    <x v="0"/>
    <x v="0"/>
    <x v="0"/>
    <s v="DK1_Medium"/>
    <x v="8"/>
    <x v="1"/>
    <x v="0"/>
    <s v="GNR_BO_STRW_E-102"/>
    <n v="2.42"/>
    <n v="2.4199999999999998E-3"/>
  </r>
  <r>
    <x v="0"/>
    <x v="0"/>
    <x v="0"/>
    <x v="0"/>
    <s v="DK1_Medium"/>
    <x v="9"/>
    <x v="1"/>
    <x v="0"/>
    <s v="GNR_GEO_HEAT_HO"/>
    <n v="10"/>
    <n v="0.01"/>
  </r>
  <r>
    <x v="0"/>
    <x v="0"/>
    <x v="0"/>
    <x v="0"/>
    <s v="DK1_Medium"/>
    <x v="10"/>
    <x v="0"/>
    <x v="0"/>
    <s v="GNR_ST_WOODCHI_BP_E-27"/>
    <n v="152.941176470588"/>
    <n v="0.152941176470588"/>
  </r>
  <r>
    <x v="0"/>
    <x v="0"/>
    <x v="0"/>
    <x v="0"/>
    <s v="DK1_Medium"/>
    <x v="10"/>
    <x v="0"/>
    <x v="0"/>
    <s v="GNR_ST_WOODCHI_BP_E-30"/>
    <n v="265.88235294117601"/>
    <n v="0.26588235294117601"/>
  </r>
  <r>
    <x v="0"/>
    <x v="0"/>
    <x v="0"/>
    <x v="0"/>
    <s v="DK1_Medium"/>
    <x v="10"/>
    <x v="1"/>
    <x v="0"/>
    <s v="GNR_BO_WOODCHI_E-100"/>
    <n v="60.45"/>
    <n v="6.0449999999999997E-2"/>
  </r>
  <r>
    <x v="0"/>
    <x v="0"/>
    <x v="0"/>
    <x v="0"/>
    <s v="DK1_Medium"/>
    <x v="11"/>
    <x v="1"/>
    <x v="0"/>
    <s v="GNR_BO_WOODPEL_E-100"/>
    <n v="8.07"/>
    <n v="8.0700000000000008E-3"/>
  </r>
  <r>
    <x v="0"/>
    <x v="0"/>
    <x v="0"/>
    <x v="0"/>
    <s v="DK1_Medium"/>
    <x v="11"/>
    <x v="1"/>
    <x v="0"/>
    <s v="GNR_BO_WOODPEL_E-102"/>
    <n v="19.600000000000001"/>
    <n v="1.9599999999999999E-2"/>
  </r>
  <r>
    <x v="0"/>
    <x v="0"/>
    <x v="0"/>
    <x v="0"/>
    <s v="DK1_NoDH"/>
    <x v="0"/>
    <x v="0"/>
    <x v="0"/>
    <s v="GNR_ENG_BGAS_BP_E-30"/>
    <n v="0.40243902439024398"/>
    <n v="4.0243902439024399E-4"/>
  </r>
  <r>
    <x v="0"/>
    <x v="0"/>
    <x v="0"/>
    <x v="0"/>
    <s v="DK1_NoDH"/>
    <x v="0"/>
    <x v="0"/>
    <x v="0"/>
    <s v="GNR_ENG_BGAS_BP_E-31"/>
    <n v="0.36585365853658502"/>
    <n v="3.6585365853658499E-4"/>
  </r>
  <r>
    <x v="0"/>
    <x v="0"/>
    <x v="0"/>
    <x v="0"/>
    <s v="DK1_NoDH"/>
    <x v="0"/>
    <x v="0"/>
    <x v="0"/>
    <s v="GNR_ENG_BGAS_BP_E-32"/>
    <n v="1.3780487804878001"/>
    <n v="1.3780487804878E-3"/>
  </r>
  <r>
    <x v="0"/>
    <x v="0"/>
    <x v="0"/>
    <x v="0"/>
    <s v="DK1_NoDH"/>
    <x v="0"/>
    <x v="0"/>
    <x v="0"/>
    <s v="GNR_ENG_BGAS_BP_E-33"/>
    <n v="1.1219512195121999"/>
    <n v="1.1219512195122E-3"/>
  </r>
  <r>
    <x v="0"/>
    <x v="0"/>
    <x v="0"/>
    <x v="0"/>
    <s v="DK1_NoDH"/>
    <x v="0"/>
    <x v="0"/>
    <x v="0"/>
    <s v="GNR_ENG_BGAS_BP_E-34"/>
    <n v="3.5024390243902399"/>
    <n v="3.5024390243902398E-3"/>
  </r>
  <r>
    <x v="0"/>
    <x v="0"/>
    <x v="0"/>
    <x v="0"/>
    <s v="DK1_NoDH"/>
    <x v="0"/>
    <x v="0"/>
    <x v="0"/>
    <s v="GNR_ENG_BGAS_BP_E-35"/>
    <n v="2.6707317073170702"/>
    <n v="2.6707317073170699E-3"/>
  </r>
  <r>
    <x v="0"/>
    <x v="0"/>
    <x v="0"/>
    <x v="0"/>
    <s v="DK1_NoDH"/>
    <x v="0"/>
    <x v="0"/>
    <x v="0"/>
    <s v="GNR_ENG_BGAS_BP_E-36"/>
    <n v="2.3414634146341502"/>
    <n v="2.3414634146341502E-3"/>
  </r>
  <r>
    <x v="0"/>
    <x v="0"/>
    <x v="0"/>
    <x v="0"/>
    <s v="DK1_NoDH"/>
    <x v="0"/>
    <x v="0"/>
    <x v="0"/>
    <s v="GNR_ENG_BGAS_BP_E-37"/>
    <n v="5.3060975609756103"/>
    <n v="5.3060975609756098E-3"/>
  </r>
  <r>
    <x v="0"/>
    <x v="0"/>
    <x v="0"/>
    <x v="0"/>
    <s v="DK1_NoDH"/>
    <x v="0"/>
    <x v="0"/>
    <x v="0"/>
    <s v="GNR_ENG_BGAS_BP_E-38"/>
    <n v="0.23170731707317099"/>
    <n v="2.3170731707317099E-4"/>
  </r>
  <r>
    <x v="0"/>
    <x v="0"/>
    <x v="0"/>
    <x v="0"/>
    <s v="DK1_NoDH"/>
    <x v="0"/>
    <x v="0"/>
    <x v="0"/>
    <s v="GNR_ENG_BGAS_BP_E-39"/>
    <n v="1.41463414634146"/>
    <n v="1.4146341463414599E-3"/>
  </r>
  <r>
    <x v="0"/>
    <x v="0"/>
    <x v="0"/>
    <x v="0"/>
    <s v="DK1_NoDH"/>
    <x v="0"/>
    <x v="0"/>
    <x v="0"/>
    <s v="GNR_ENG_BGAS_BP_E-40"/>
    <n v="3.1707317073170702"/>
    <n v="3.1707317073170699E-3"/>
  </r>
  <r>
    <x v="0"/>
    <x v="0"/>
    <x v="0"/>
    <x v="0"/>
    <s v="DK1_NoDH"/>
    <x v="0"/>
    <x v="0"/>
    <x v="0"/>
    <s v="GNR_ENG_BGAS_BP_E-42"/>
    <n v="0.90243902439024404"/>
    <n v="9.0243902439024405E-4"/>
  </r>
  <r>
    <x v="0"/>
    <x v="0"/>
    <x v="0"/>
    <x v="0"/>
    <s v="DK1_NoDH"/>
    <x v="0"/>
    <x v="0"/>
    <x v="0"/>
    <s v="GNR_ENG_BGAS_BP_E-43"/>
    <n v="7.3170731707317103"/>
    <n v="7.3170731707317103E-3"/>
  </r>
  <r>
    <x v="0"/>
    <x v="0"/>
    <x v="0"/>
    <x v="0"/>
    <s v="DK1_NoDH"/>
    <x v="0"/>
    <x v="1"/>
    <x v="0"/>
    <s v="GNR_BO_BGAS_E-95"/>
    <n v="0.44"/>
    <n v="4.4000000000000002E-4"/>
  </r>
  <r>
    <x v="0"/>
    <x v="0"/>
    <x v="0"/>
    <x v="0"/>
    <s v="DK1_NoDH"/>
    <x v="12"/>
    <x v="0"/>
    <x v="0"/>
    <s v="GNR_ST_FUELOIL_BP_E-34"/>
    <n v="6.1142857142857103"/>
    <n v="6.1142857142857101E-3"/>
  </r>
  <r>
    <x v="0"/>
    <x v="0"/>
    <x v="0"/>
    <x v="0"/>
    <s v="DK1_NoDH"/>
    <x v="7"/>
    <x v="0"/>
    <x v="0"/>
    <s v="GNR_ENG_NGAS_BP_E-33"/>
    <n v="0.15"/>
    <n v="1.4999999999999999E-4"/>
  </r>
  <r>
    <x v="0"/>
    <x v="0"/>
    <x v="0"/>
    <x v="0"/>
    <s v="DK1_NoDH"/>
    <x v="7"/>
    <x v="0"/>
    <x v="0"/>
    <s v="GNR_ENG_NGAS_BP_E-35"/>
    <n v="2.0444444444444398"/>
    <n v="2.0444444444444399E-3"/>
  </r>
  <r>
    <x v="0"/>
    <x v="0"/>
    <x v="0"/>
    <x v="0"/>
    <s v="DK1_NoDH"/>
    <x v="7"/>
    <x v="0"/>
    <x v="0"/>
    <s v="GNR_ENG_NGAS_BP_E-36"/>
    <n v="3.18888888888889"/>
    <n v="3.18888888888889E-3"/>
  </r>
  <r>
    <x v="0"/>
    <x v="0"/>
    <x v="0"/>
    <x v="0"/>
    <s v="DK1_NoDH"/>
    <x v="7"/>
    <x v="0"/>
    <x v="0"/>
    <s v="GNR_ENG_NGAS_BP_E-37"/>
    <n v="40.377777777777801"/>
    <n v="4.0377777777777797E-2"/>
  </r>
  <r>
    <x v="0"/>
    <x v="0"/>
    <x v="0"/>
    <x v="0"/>
    <s v="DK1_NoDH"/>
    <x v="7"/>
    <x v="0"/>
    <x v="0"/>
    <s v="GNR_ENG_NGAS_BP_E-38"/>
    <n v="13.733333333333301"/>
    <n v="1.3733333333333301E-2"/>
  </r>
  <r>
    <x v="0"/>
    <x v="0"/>
    <x v="0"/>
    <x v="0"/>
    <s v="DK1_NoDH"/>
    <x v="7"/>
    <x v="0"/>
    <x v="0"/>
    <s v="GNR_ENG_NGAS_BP_E-39"/>
    <n v="12.588888888888899"/>
    <n v="1.2588888888888899E-2"/>
  </r>
  <r>
    <x v="0"/>
    <x v="0"/>
    <x v="0"/>
    <x v="0"/>
    <s v="DK1_NoDH"/>
    <x v="7"/>
    <x v="0"/>
    <x v="0"/>
    <s v="GNR_ENG_NGAS_BP_E-40"/>
    <n v="3.1333333333333302"/>
    <n v="3.13333333333333E-3"/>
  </r>
  <r>
    <x v="0"/>
    <x v="0"/>
    <x v="0"/>
    <x v="0"/>
    <s v="DK1_NoDH"/>
    <x v="7"/>
    <x v="0"/>
    <x v="0"/>
    <s v="GNR_ENG_NGAS_BP_E-41"/>
    <n v="8.7888888888888896"/>
    <n v="8.7888888888888895E-3"/>
  </r>
  <r>
    <x v="0"/>
    <x v="0"/>
    <x v="0"/>
    <x v="0"/>
    <s v="DK1_NoDH"/>
    <x v="7"/>
    <x v="0"/>
    <x v="0"/>
    <s v="GNR_ENG_NGAS_BP_E-42"/>
    <n v="12.3555555555556"/>
    <n v="1.23555555555556E-2"/>
  </r>
  <r>
    <x v="0"/>
    <x v="0"/>
    <x v="0"/>
    <x v="0"/>
    <s v="DK1_NoDH"/>
    <x v="7"/>
    <x v="0"/>
    <x v="0"/>
    <s v="GNR_ENG_NGAS_BP_E-43"/>
    <n v="13.7122222222222"/>
    <n v="1.37122222222222E-2"/>
  </r>
  <r>
    <x v="0"/>
    <x v="0"/>
    <x v="0"/>
    <x v="0"/>
    <s v="DK1_NoDH"/>
    <x v="7"/>
    <x v="0"/>
    <x v="0"/>
    <s v="GNR_ENG_NGAS_BP_E-46"/>
    <n v="4.2166666666666703"/>
    <n v="4.2166666666666698E-3"/>
  </r>
  <r>
    <x v="0"/>
    <x v="0"/>
    <x v="0"/>
    <x v="0"/>
    <s v="DK1_NoDH"/>
    <x v="7"/>
    <x v="0"/>
    <x v="0"/>
    <s v="GNR_GT_NGAS_BP_E-28"/>
    <n v="36.7368421052632"/>
    <n v="3.67368421052632E-2"/>
  </r>
  <r>
    <x v="0"/>
    <x v="0"/>
    <x v="0"/>
    <x v="0"/>
    <s v="DK1_NoDH"/>
    <x v="7"/>
    <x v="0"/>
    <x v="0"/>
    <s v="GNR_GT_NGAS_BP_E-33"/>
    <n v="5.5789473684210504"/>
    <n v="5.5789473684210496E-3"/>
  </r>
  <r>
    <x v="0"/>
    <x v="0"/>
    <x v="0"/>
    <x v="0"/>
    <s v="DK1_NoDH"/>
    <x v="7"/>
    <x v="0"/>
    <x v="0"/>
    <s v="GNR_GT_NGAS_BP_E-36"/>
    <n v="4.2105263157894699"/>
    <n v="4.2105263157894701E-3"/>
  </r>
  <r>
    <x v="0"/>
    <x v="0"/>
    <x v="0"/>
    <x v="0"/>
    <s v="DK1_NoDH"/>
    <x v="7"/>
    <x v="1"/>
    <x v="0"/>
    <s v="GNR_BO_NGAS_E-100"/>
    <n v="40"/>
    <n v="0.04"/>
  </r>
  <r>
    <x v="0"/>
    <x v="0"/>
    <x v="0"/>
    <x v="0"/>
    <s v="DK1_NoDH"/>
    <x v="7"/>
    <x v="1"/>
    <x v="0"/>
    <s v="GNR_BO_NGAS_E-101"/>
    <n v="10.199999999999999"/>
    <n v="1.0200000000000001E-2"/>
  </r>
  <r>
    <x v="0"/>
    <x v="0"/>
    <x v="0"/>
    <x v="0"/>
    <s v="DK1_NoDH"/>
    <x v="10"/>
    <x v="2"/>
    <x v="0"/>
    <s v="GNR_ST_WOODCHI_EXT_E-30"/>
    <n v="201.00003954718699"/>
    <n v="0.20100003954718701"/>
  </r>
  <r>
    <x v="0"/>
    <x v="0"/>
    <x v="0"/>
    <x v="0"/>
    <s v="DK1_Rural"/>
    <x v="0"/>
    <x v="0"/>
    <x v="0"/>
    <s v="GNR_ENG_BGAS_BP_E-30"/>
    <n v="7.3170731707317103"/>
    <n v="7.3170731707317103E-3"/>
  </r>
  <r>
    <x v="0"/>
    <x v="0"/>
    <x v="0"/>
    <x v="0"/>
    <s v="DK1_Rural"/>
    <x v="0"/>
    <x v="0"/>
    <x v="0"/>
    <s v="GNR_ENG_BGAS_BP_E-34"/>
    <n v="1.2597560975609801"/>
    <n v="1.25975609756098E-3"/>
  </r>
  <r>
    <x v="0"/>
    <x v="0"/>
    <x v="0"/>
    <x v="0"/>
    <s v="DK1_Rural"/>
    <x v="0"/>
    <x v="0"/>
    <x v="0"/>
    <s v="GNR_ENG_BGAS_BP_E-35"/>
    <n v="1.2804878048780499"/>
    <n v="1.2804878048780499E-3"/>
  </r>
  <r>
    <x v="0"/>
    <x v="0"/>
    <x v="0"/>
    <x v="0"/>
    <s v="DK1_Rural"/>
    <x v="0"/>
    <x v="0"/>
    <x v="0"/>
    <s v="GNR_ENG_BGAS_BP_E-37"/>
    <n v="6.0914634146341502"/>
    <n v="6.09146341463415E-3"/>
  </r>
  <r>
    <x v="0"/>
    <x v="0"/>
    <x v="0"/>
    <x v="0"/>
    <s v="DK1_Rural"/>
    <x v="0"/>
    <x v="0"/>
    <x v="0"/>
    <s v="GNR_ENG_BGAS_BP_E-38"/>
    <n v="0.97560975609756095"/>
    <n v="9.7560975609756097E-4"/>
  </r>
  <r>
    <x v="0"/>
    <x v="0"/>
    <x v="0"/>
    <x v="0"/>
    <s v="DK1_Rural"/>
    <x v="0"/>
    <x v="0"/>
    <x v="0"/>
    <s v="GNR_ENG_BGAS_BP_E-39"/>
    <n v="4.4146341463414602"/>
    <n v="4.4146341463414604E-3"/>
  </r>
  <r>
    <x v="0"/>
    <x v="0"/>
    <x v="0"/>
    <x v="0"/>
    <s v="DK1_Rural"/>
    <x v="0"/>
    <x v="0"/>
    <x v="0"/>
    <s v="GNR_ENG_BGAS_BP_E-40"/>
    <n v="7.7317073170731696"/>
    <n v="7.7317073170731698E-3"/>
  </r>
  <r>
    <x v="0"/>
    <x v="0"/>
    <x v="0"/>
    <x v="0"/>
    <s v="DK1_Rural"/>
    <x v="0"/>
    <x v="0"/>
    <x v="0"/>
    <s v="GNR_ENG_BGAS_BP_E-41"/>
    <n v="2.5378048780487799"/>
    <n v="2.5378048780487798E-3"/>
  </r>
  <r>
    <x v="0"/>
    <x v="0"/>
    <x v="0"/>
    <x v="0"/>
    <s v="DK1_Rural"/>
    <x v="0"/>
    <x v="0"/>
    <x v="0"/>
    <s v="GNR_ENG_BGAS_BP_E-42"/>
    <n v="10.402439024390199"/>
    <n v="1.0402439024390199E-2"/>
  </r>
  <r>
    <x v="0"/>
    <x v="0"/>
    <x v="0"/>
    <x v="0"/>
    <s v="DK1_Rural"/>
    <x v="0"/>
    <x v="0"/>
    <x v="0"/>
    <s v="GNR_ENG_BGAS_BP_E-43"/>
    <n v="6.2682926829268304"/>
    <n v="6.2682926829268296E-3"/>
  </r>
  <r>
    <x v="0"/>
    <x v="0"/>
    <x v="0"/>
    <x v="0"/>
    <s v="DK1_Rural"/>
    <x v="0"/>
    <x v="1"/>
    <x v="0"/>
    <s v="GNR_BO_BGAS_E-100"/>
    <n v="3"/>
    <n v="3.0000000000000001E-3"/>
  </r>
  <r>
    <x v="0"/>
    <x v="0"/>
    <x v="0"/>
    <x v="0"/>
    <s v="DK1_Rural"/>
    <x v="0"/>
    <x v="1"/>
    <x v="0"/>
    <s v="GNR_BO_BGAS_E-91"/>
    <n v="4"/>
    <n v="4.0000000000000001E-3"/>
  </r>
  <r>
    <x v="0"/>
    <x v="0"/>
    <x v="0"/>
    <x v="0"/>
    <s v="DK1_Rural"/>
    <x v="0"/>
    <x v="1"/>
    <x v="0"/>
    <s v="GNR_BO_BGAS_E-95"/>
    <n v="4"/>
    <n v="4.0000000000000001E-3"/>
  </r>
  <r>
    <x v="0"/>
    <x v="0"/>
    <x v="0"/>
    <x v="0"/>
    <s v="DK1_Rural"/>
    <x v="1"/>
    <x v="1"/>
    <x v="0"/>
    <s v="GNR_BO_BIOIL_E-100"/>
    <n v="15.6"/>
    <n v="1.5599999999999999E-2"/>
  </r>
  <r>
    <x v="0"/>
    <x v="0"/>
    <x v="0"/>
    <x v="0"/>
    <s v="DK1_Rural"/>
    <x v="1"/>
    <x v="1"/>
    <x v="0"/>
    <s v="GNR_BO_BIOIL_E-85"/>
    <n v="18.399999999999999"/>
    <n v="1.84E-2"/>
  </r>
  <r>
    <x v="0"/>
    <x v="0"/>
    <x v="0"/>
    <x v="0"/>
    <s v="DK1_Rural"/>
    <x v="1"/>
    <x v="1"/>
    <x v="0"/>
    <s v="GNR_BO_BIOIL_E-91"/>
    <n v="14.3"/>
    <n v="1.43E-2"/>
  </r>
  <r>
    <x v="0"/>
    <x v="0"/>
    <x v="0"/>
    <x v="0"/>
    <s v="DK1_Rural"/>
    <x v="1"/>
    <x v="1"/>
    <x v="0"/>
    <s v="GNR_BO_BIOIL_E-93"/>
    <n v="14"/>
    <n v="1.4E-2"/>
  </r>
  <r>
    <x v="0"/>
    <x v="0"/>
    <x v="0"/>
    <x v="0"/>
    <s v="DK1_Rural"/>
    <x v="1"/>
    <x v="1"/>
    <x v="0"/>
    <s v="GNR_BO_BIOIL_E-97"/>
    <n v="17.75"/>
    <n v="1.7749999999999998E-2"/>
  </r>
  <r>
    <x v="0"/>
    <x v="0"/>
    <x v="0"/>
    <x v="0"/>
    <s v="DK1_Rural"/>
    <x v="2"/>
    <x v="1"/>
    <x v="0"/>
    <s v="GNR_BO_COAL_E-91"/>
    <n v="10"/>
    <n v="0.01"/>
  </r>
  <r>
    <x v="0"/>
    <x v="0"/>
    <x v="0"/>
    <x v="0"/>
    <s v="DK1_Rural"/>
    <x v="3"/>
    <x v="3"/>
    <x v="1"/>
    <s v="GNR_HP_ELEC_GROUND-WTR_COP-360_LS-4-MW_Y-2020"/>
    <n v="728.25507885266995"/>
    <n v="0.72825507885267005"/>
  </r>
  <r>
    <x v="0"/>
    <x v="0"/>
    <x v="0"/>
    <x v="0"/>
    <s v="DK1_Rural"/>
    <x v="3"/>
    <x v="3"/>
    <x v="0"/>
    <s v="GNR_BO_ELEC_E-100"/>
    <n v="231.41"/>
    <n v="0.23141"/>
  </r>
  <r>
    <x v="0"/>
    <x v="0"/>
    <x v="0"/>
    <x v="0"/>
    <s v="DK1_Rural"/>
    <x v="3"/>
    <x v="3"/>
    <x v="0"/>
    <s v="GNR_BO_ELEC_E-99"/>
    <n v="19.850000000000001"/>
    <n v="1.985E-2"/>
  </r>
  <r>
    <x v="0"/>
    <x v="0"/>
    <x v="0"/>
    <x v="0"/>
    <s v="DK1_Rural"/>
    <x v="3"/>
    <x v="3"/>
    <x v="0"/>
    <s v="GNR_HP_ELEC_COP-300"/>
    <n v="1.5"/>
    <n v="1.5E-3"/>
  </r>
  <r>
    <x v="0"/>
    <x v="0"/>
    <x v="0"/>
    <x v="0"/>
    <s v="DK1_Rural"/>
    <x v="3"/>
    <x v="3"/>
    <x v="0"/>
    <s v="GNR_HP_ELEC_COP-350"/>
    <n v="2.1890000000000001"/>
    <n v="2.189E-3"/>
  </r>
  <r>
    <x v="0"/>
    <x v="0"/>
    <x v="0"/>
    <x v="0"/>
    <s v="DK1_Rural"/>
    <x v="3"/>
    <x v="3"/>
    <x v="0"/>
    <s v="GNR_HP_ELEC_COP-400"/>
    <n v="2.048"/>
    <n v="2.0479999999999999E-3"/>
  </r>
  <r>
    <x v="0"/>
    <x v="0"/>
    <x v="0"/>
    <x v="0"/>
    <s v="DK1_Rural"/>
    <x v="3"/>
    <x v="3"/>
    <x v="0"/>
    <s v="GNR_HP_ELEC_COP-430"/>
    <n v="1.3"/>
    <n v="1.2999999999999999E-3"/>
  </r>
  <r>
    <x v="0"/>
    <x v="0"/>
    <x v="0"/>
    <x v="0"/>
    <s v="DK1_Rural"/>
    <x v="3"/>
    <x v="3"/>
    <x v="0"/>
    <s v="GNR_HP_ELEC_COP-450"/>
    <n v="0.54"/>
    <n v="5.4000000000000001E-4"/>
  </r>
  <r>
    <x v="0"/>
    <x v="0"/>
    <x v="0"/>
    <x v="0"/>
    <s v="DK1_Rural"/>
    <x v="3"/>
    <x v="3"/>
    <x v="0"/>
    <s v="GNR_HP_ELEC_COP-460"/>
    <n v="3.6"/>
    <n v="3.5999999999999999E-3"/>
  </r>
  <r>
    <x v="0"/>
    <x v="0"/>
    <x v="0"/>
    <x v="0"/>
    <s v="DK1_Rural"/>
    <x v="3"/>
    <x v="3"/>
    <x v="0"/>
    <s v="GNR_HP_ELEC_COP-470"/>
    <n v="0.95"/>
    <n v="9.5E-4"/>
  </r>
  <r>
    <x v="0"/>
    <x v="0"/>
    <x v="0"/>
    <x v="0"/>
    <s v="DK1_Rural"/>
    <x v="3"/>
    <x v="3"/>
    <x v="0"/>
    <s v="GNR_HP_ELEC_COP-500"/>
    <n v="0.5"/>
    <n v="5.0000000000000001E-4"/>
  </r>
  <r>
    <x v="0"/>
    <x v="0"/>
    <x v="0"/>
    <x v="0"/>
    <s v="DK1_Rural"/>
    <x v="3"/>
    <x v="3"/>
    <x v="0"/>
    <s v="GNR_HP_ELEC_COP-530"/>
    <n v="1.35"/>
    <n v="1.3500000000000001E-3"/>
  </r>
  <r>
    <x v="0"/>
    <x v="0"/>
    <x v="0"/>
    <x v="0"/>
    <s v="DK1_Rural"/>
    <x v="3"/>
    <x v="3"/>
    <x v="0"/>
    <s v="GNR_HP_ELEC_COP-600"/>
    <n v="0.3"/>
    <n v="2.9999999999999997E-4"/>
  </r>
  <r>
    <x v="0"/>
    <x v="0"/>
    <x v="0"/>
    <x v="0"/>
    <s v="DK1_Rural"/>
    <x v="12"/>
    <x v="1"/>
    <x v="0"/>
    <s v="GNR_BO_FUELOIL_E-100"/>
    <n v="10"/>
    <n v="0.01"/>
  </r>
  <r>
    <x v="0"/>
    <x v="0"/>
    <x v="0"/>
    <x v="0"/>
    <s v="DK1_Rural"/>
    <x v="12"/>
    <x v="1"/>
    <x v="0"/>
    <s v="GNR_BO_FUELOIL_E-91"/>
    <n v="8"/>
    <n v="8.0000000000000002E-3"/>
  </r>
  <r>
    <x v="0"/>
    <x v="0"/>
    <x v="0"/>
    <x v="0"/>
    <s v="DK1_Rural"/>
    <x v="4"/>
    <x v="4"/>
    <x v="0"/>
    <s v="GNR_HS_HEAT-E-100"/>
    <n v="6038.14"/>
    <n v="6.0381400000000003"/>
  </r>
  <r>
    <x v="0"/>
    <x v="0"/>
    <x v="0"/>
    <x v="0"/>
    <s v="DK1_Rural"/>
    <x v="4"/>
    <x v="5"/>
    <x v="1"/>
    <s v="GNR_HS_HEAT_PIT_L-DEC_E-91_Y-2020"/>
    <n v="125718.019933392"/>
    <n v="125.718019933392"/>
  </r>
  <r>
    <x v="0"/>
    <x v="0"/>
    <x v="0"/>
    <x v="0"/>
    <s v="DK1_Rural"/>
    <x v="5"/>
    <x v="0"/>
    <x v="0"/>
    <s v="GNR_ENG_LIGHTOIL_BP_E-35"/>
    <n v="2.8222222222222202"/>
    <n v="2.8222222222222199E-3"/>
  </r>
  <r>
    <x v="0"/>
    <x v="0"/>
    <x v="0"/>
    <x v="0"/>
    <s v="DK1_Rural"/>
    <x v="5"/>
    <x v="0"/>
    <x v="0"/>
    <s v="GNR_ENG_LIGHTOIL_BP_E-37"/>
    <n v="17.7777777777778"/>
    <n v="1.7777777777777799E-2"/>
  </r>
  <r>
    <x v="0"/>
    <x v="0"/>
    <x v="0"/>
    <x v="0"/>
    <s v="DK1_Rural"/>
    <x v="5"/>
    <x v="1"/>
    <x v="0"/>
    <s v="GNR_BO_LIGHTOIL_E-100"/>
    <n v="81.16"/>
    <n v="8.1159999999999996E-2"/>
  </r>
  <r>
    <x v="0"/>
    <x v="0"/>
    <x v="0"/>
    <x v="0"/>
    <s v="DK1_Rural"/>
    <x v="5"/>
    <x v="1"/>
    <x v="0"/>
    <s v="GNR_BO_LIGHTOIL_E-109"/>
    <n v="7.5"/>
    <n v="7.4999999999999997E-3"/>
  </r>
  <r>
    <x v="0"/>
    <x v="0"/>
    <x v="0"/>
    <x v="0"/>
    <s v="DK1_Rural"/>
    <x v="5"/>
    <x v="1"/>
    <x v="0"/>
    <s v="GNR_BO_LIGHTOIL_E-120"/>
    <n v="6"/>
    <n v="6.0000000000000001E-3"/>
  </r>
  <r>
    <x v="0"/>
    <x v="0"/>
    <x v="0"/>
    <x v="0"/>
    <s v="DK1_Rural"/>
    <x v="5"/>
    <x v="1"/>
    <x v="0"/>
    <s v="GNR_BO_LIGHTOIL_E-67"/>
    <n v="0.02"/>
    <n v="2.0000000000000002E-5"/>
  </r>
  <r>
    <x v="0"/>
    <x v="0"/>
    <x v="0"/>
    <x v="0"/>
    <s v="DK1_Rural"/>
    <x v="5"/>
    <x v="1"/>
    <x v="0"/>
    <s v="GNR_BO_LIGHTOIL_E-75"/>
    <n v="1.2"/>
    <n v="1.1999999999999999E-3"/>
  </r>
  <r>
    <x v="0"/>
    <x v="0"/>
    <x v="0"/>
    <x v="0"/>
    <s v="DK1_Rural"/>
    <x v="5"/>
    <x v="1"/>
    <x v="0"/>
    <s v="GNR_BO_LIGHTOIL_E-79"/>
    <n v="5.8"/>
    <n v="5.7999999999999996E-3"/>
  </r>
  <r>
    <x v="0"/>
    <x v="0"/>
    <x v="0"/>
    <x v="0"/>
    <s v="DK1_Rural"/>
    <x v="5"/>
    <x v="1"/>
    <x v="0"/>
    <s v="GNR_BO_LIGHTOIL_E-85"/>
    <n v="7.5"/>
    <n v="7.4999999999999997E-3"/>
  </r>
  <r>
    <x v="0"/>
    <x v="0"/>
    <x v="0"/>
    <x v="0"/>
    <s v="DK1_Rural"/>
    <x v="5"/>
    <x v="1"/>
    <x v="0"/>
    <s v="GNR_BO_LIGHTOIL_E-89"/>
    <n v="2.5"/>
    <n v="2.5000000000000001E-3"/>
  </r>
  <r>
    <x v="0"/>
    <x v="0"/>
    <x v="0"/>
    <x v="0"/>
    <s v="DK1_Rural"/>
    <x v="5"/>
    <x v="1"/>
    <x v="0"/>
    <s v="GNR_BO_LIGHTOIL_E-90"/>
    <n v="45.5"/>
    <n v="4.5499999999999999E-2"/>
  </r>
  <r>
    <x v="0"/>
    <x v="0"/>
    <x v="0"/>
    <x v="0"/>
    <s v="DK1_Rural"/>
    <x v="5"/>
    <x v="1"/>
    <x v="0"/>
    <s v="GNR_BO_LIGHTOIL_E-91"/>
    <n v="10.7"/>
    <n v="1.0699999999999999E-2"/>
  </r>
  <r>
    <x v="0"/>
    <x v="0"/>
    <x v="0"/>
    <x v="0"/>
    <s v="DK1_Rural"/>
    <x v="5"/>
    <x v="1"/>
    <x v="0"/>
    <s v="GNR_BO_LIGHTOIL_E-92"/>
    <n v="12"/>
    <n v="1.2E-2"/>
  </r>
  <r>
    <x v="0"/>
    <x v="0"/>
    <x v="0"/>
    <x v="0"/>
    <s v="DK1_Rural"/>
    <x v="5"/>
    <x v="1"/>
    <x v="0"/>
    <s v="GNR_BO_LIGHTOIL_E-93"/>
    <n v="6"/>
    <n v="6.0000000000000001E-3"/>
  </r>
  <r>
    <x v="0"/>
    <x v="0"/>
    <x v="0"/>
    <x v="0"/>
    <s v="DK1_Rural"/>
    <x v="5"/>
    <x v="1"/>
    <x v="0"/>
    <s v="GNR_BO_LIGHTOIL_E-94"/>
    <n v="30.98"/>
    <n v="3.0980000000000001E-2"/>
  </r>
  <r>
    <x v="0"/>
    <x v="0"/>
    <x v="0"/>
    <x v="0"/>
    <s v="DK1_Rural"/>
    <x v="7"/>
    <x v="0"/>
    <x v="0"/>
    <s v="GNR_ENG_NGAS_BP_E-33"/>
    <n v="1.6666666666666701"/>
    <n v="1.66666666666667E-3"/>
  </r>
  <r>
    <x v="0"/>
    <x v="0"/>
    <x v="0"/>
    <x v="0"/>
    <s v="DK1_Rural"/>
    <x v="7"/>
    <x v="0"/>
    <x v="0"/>
    <s v="GNR_ENG_NGAS_BP_E-34"/>
    <n v="1.8555555555555601"/>
    <n v="1.8555555555555599E-3"/>
  </r>
  <r>
    <x v="0"/>
    <x v="0"/>
    <x v="0"/>
    <x v="0"/>
    <s v="DK1_Rural"/>
    <x v="7"/>
    <x v="0"/>
    <x v="0"/>
    <s v="GNR_ENG_NGAS_BP_E-36"/>
    <n v="8.0777777777777793"/>
    <n v="8.0777777777777792E-3"/>
  </r>
  <r>
    <x v="0"/>
    <x v="0"/>
    <x v="0"/>
    <x v="0"/>
    <s v="DK1_Rural"/>
    <x v="7"/>
    <x v="0"/>
    <x v="0"/>
    <s v="GNR_ENG_NGAS_BP_E-37"/>
    <n v="14.8777777777778"/>
    <n v="1.4877777777777801E-2"/>
  </r>
  <r>
    <x v="0"/>
    <x v="0"/>
    <x v="0"/>
    <x v="0"/>
    <s v="DK1_Rural"/>
    <x v="7"/>
    <x v="0"/>
    <x v="0"/>
    <s v="GNR_ENG_NGAS_BP_E-38"/>
    <n v="37.411111111111097"/>
    <n v="3.7411111111111103E-2"/>
  </r>
  <r>
    <x v="0"/>
    <x v="0"/>
    <x v="0"/>
    <x v="0"/>
    <s v="DK1_Rural"/>
    <x v="7"/>
    <x v="0"/>
    <x v="0"/>
    <s v="GNR_ENG_NGAS_BP_E-39"/>
    <n v="40.4444444444444"/>
    <n v="4.0444444444444401E-2"/>
  </r>
  <r>
    <x v="0"/>
    <x v="0"/>
    <x v="0"/>
    <x v="0"/>
    <s v="DK1_Rural"/>
    <x v="7"/>
    <x v="0"/>
    <x v="0"/>
    <s v="GNR_ENG_NGAS_BP_E-40"/>
    <n v="23"/>
    <n v="2.3E-2"/>
  </r>
  <r>
    <x v="0"/>
    <x v="0"/>
    <x v="0"/>
    <x v="0"/>
    <s v="DK1_Rural"/>
    <x v="7"/>
    <x v="0"/>
    <x v="0"/>
    <s v="GNR_ENG_NGAS_BP_E-41"/>
    <n v="79.4444444444444"/>
    <n v="7.9444444444444498E-2"/>
  </r>
  <r>
    <x v="0"/>
    <x v="0"/>
    <x v="0"/>
    <x v="0"/>
    <s v="DK1_Rural"/>
    <x v="7"/>
    <x v="0"/>
    <x v="0"/>
    <s v="GNR_ENG_NGAS_BP_E-42"/>
    <n v="72.891111111111101"/>
    <n v="7.2891111111111101E-2"/>
  </r>
  <r>
    <x v="0"/>
    <x v="0"/>
    <x v="0"/>
    <x v="0"/>
    <s v="DK1_Rural"/>
    <x v="7"/>
    <x v="0"/>
    <x v="0"/>
    <s v="GNR_ENG_NGAS_BP_E-43"/>
    <n v="43.735555555555599"/>
    <n v="4.3735555555555597E-2"/>
  </r>
  <r>
    <x v="0"/>
    <x v="0"/>
    <x v="0"/>
    <x v="0"/>
    <s v="DK1_Rural"/>
    <x v="7"/>
    <x v="0"/>
    <x v="0"/>
    <s v="GNR_ENG_NGAS_BP_E-44"/>
    <n v="59.011111111111099"/>
    <n v="5.9011111111111098E-2"/>
  </r>
  <r>
    <x v="0"/>
    <x v="0"/>
    <x v="0"/>
    <x v="0"/>
    <s v="DK1_Rural"/>
    <x v="7"/>
    <x v="0"/>
    <x v="0"/>
    <s v="GNR_ENG_NGAS_BP_E-45"/>
    <n v="5.6666666666666696"/>
    <n v="5.6666666666666697E-3"/>
  </r>
  <r>
    <x v="0"/>
    <x v="0"/>
    <x v="0"/>
    <x v="0"/>
    <s v="DK1_Rural"/>
    <x v="7"/>
    <x v="0"/>
    <x v="0"/>
    <s v="GNR_ENG_NGAS_BP_E-46"/>
    <n v="15.3222222222222"/>
    <n v="1.5322222222222201E-2"/>
  </r>
  <r>
    <x v="0"/>
    <x v="0"/>
    <x v="0"/>
    <x v="0"/>
    <s v="DK1_Rural"/>
    <x v="7"/>
    <x v="0"/>
    <x v="0"/>
    <s v="GNR_GT_NGAS_BP_E-28"/>
    <n v="3.8526315789473702"/>
    <n v="3.8526315789473701E-3"/>
  </r>
  <r>
    <x v="0"/>
    <x v="0"/>
    <x v="0"/>
    <x v="0"/>
    <s v="DK1_Rural"/>
    <x v="7"/>
    <x v="0"/>
    <x v="0"/>
    <s v="GNR_GT_NGAS_BP_E-30"/>
    <n v="6.6315789473684204"/>
    <n v="6.6315789473684198E-3"/>
  </r>
  <r>
    <x v="0"/>
    <x v="0"/>
    <x v="0"/>
    <x v="0"/>
    <s v="DK1_Rural"/>
    <x v="7"/>
    <x v="1"/>
    <x v="0"/>
    <s v="GNR_BO_NGAS_E-100"/>
    <n v="436.94"/>
    <n v="0.43694"/>
  </r>
  <r>
    <x v="0"/>
    <x v="0"/>
    <x v="0"/>
    <x v="0"/>
    <s v="DK1_Rural"/>
    <x v="7"/>
    <x v="1"/>
    <x v="0"/>
    <s v="GNR_BO_NGAS_E-101"/>
    <n v="516.16999999999996"/>
    <n v="0.51617000000000002"/>
  </r>
  <r>
    <x v="0"/>
    <x v="0"/>
    <x v="0"/>
    <x v="0"/>
    <s v="DK1_Rural"/>
    <x v="7"/>
    <x v="1"/>
    <x v="0"/>
    <s v="GNR_BO_NGAS_E-102"/>
    <n v="17.71"/>
    <n v="1.771E-2"/>
  </r>
  <r>
    <x v="0"/>
    <x v="0"/>
    <x v="0"/>
    <x v="0"/>
    <s v="DK1_Rural"/>
    <x v="7"/>
    <x v="1"/>
    <x v="0"/>
    <s v="GNR_BO_NGAS_E-103"/>
    <n v="4"/>
    <n v="4.0000000000000001E-3"/>
  </r>
  <r>
    <x v="0"/>
    <x v="0"/>
    <x v="0"/>
    <x v="0"/>
    <s v="DK1_Rural"/>
    <x v="7"/>
    <x v="1"/>
    <x v="0"/>
    <s v="GNR_BO_NGAS_E-104"/>
    <n v="37.22"/>
    <n v="3.7220000000000003E-2"/>
  </r>
  <r>
    <x v="0"/>
    <x v="0"/>
    <x v="0"/>
    <x v="0"/>
    <s v="DK1_Rural"/>
    <x v="7"/>
    <x v="1"/>
    <x v="0"/>
    <s v="GNR_BO_NGAS_E-105"/>
    <n v="37.75"/>
    <n v="3.7749999999999999E-2"/>
  </r>
  <r>
    <x v="0"/>
    <x v="0"/>
    <x v="0"/>
    <x v="0"/>
    <s v="DK1_Rural"/>
    <x v="7"/>
    <x v="1"/>
    <x v="0"/>
    <s v="GNR_BO_NGAS_E-98"/>
    <n v="8.4"/>
    <n v="8.3999999999999995E-3"/>
  </r>
  <r>
    <x v="0"/>
    <x v="0"/>
    <x v="0"/>
    <x v="0"/>
    <s v="DK1_Rural"/>
    <x v="7"/>
    <x v="1"/>
    <x v="0"/>
    <s v="GNR_BO_NGAS_E-99"/>
    <n v="12.8"/>
    <n v="1.2800000000000001E-2"/>
  </r>
  <r>
    <x v="0"/>
    <x v="0"/>
    <x v="0"/>
    <x v="0"/>
    <s v="DK1_Rural"/>
    <x v="8"/>
    <x v="0"/>
    <x v="0"/>
    <s v="GNR_ST_STRW_BP_E-26"/>
    <n v="5.1725323534207099"/>
    <n v="5.1725323534207099E-3"/>
  </r>
  <r>
    <x v="0"/>
    <x v="0"/>
    <x v="0"/>
    <x v="0"/>
    <s v="DK1_Rural"/>
    <x v="8"/>
    <x v="1"/>
    <x v="0"/>
    <s v="GNR_BO_STRW_E-100"/>
    <n v="103.12"/>
    <n v="0.10312"/>
  </r>
  <r>
    <x v="0"/>
    <x v="0"/>
    <x v="0"/>
    <x v="0"/>
    <s v="DK1_Rural"/>
    <x v="8"/>
    <x v="1"/>
    <x v="0"/>
    <s v="GNR_BO_STRW_E-102"/>
    <n v="55.36"/>
    <n v="5.5359999999999999E-2"/>
  </r>
  <r>
    <x v="0"/>
    <x v="0"/>
    <x v="0"/>
    <x v="0"/>
    <s v="DK1_Rural"/>
    <x v="9"/>
    <x v="1"/>
    <x v="0"/>
    <s v="GNR_EH_HEAT"/>
    <n v="82.01"/>
    <n v="8.201E-2"/>
  </r>
  <r>
    <x v="0"/>
    <x v="0"/>
    <x v="0"/>
    <x v="0"/>
    <s v="DK1_Rural"/>
    <x v="10"/>
    <x v="0"/>
    <x v="0"/>
    <s v="GNR_ST_WOODCHI_BP_E-17"/>
    <n v="2.2058823529411802"/>
    <n v="2.2058823529411799E-3"/>
  </r>
  <r>
    <x v="0"/>
    <x v="0"/>
    <x v="0"/>
    <x v="0"/>
    <s v="DK1_Rural"/>
    <x v="10"/>
    <x v="0"/>
    <x v="0"/>
    <s v="GNR_ST_WOODCHI_BP_E-27"/>
    <n v="13.823529411764699"/>
    <n v="1.38235294117647E-2"/>
  </r>
  <r>
    <x v="0"/>
    <x v="0"/>
    <x v="0"/>
    <x v="0"/>
    <s v="DK1_Rural"/>
    <x v="10"/>
    <x v="1"/>
    <x v="0"/>
    <s v="GNR_BO_WOODCHI_E-100"/>
    <n v="235.07499999999999"/>
    <n v="0.23507500000000001"/>
  </r>
  <r>
    <x v="0"/>
    <x v="0"/>
    <x v="0"/>
    <x v="0"/>
    <s v="DK1_Rural"/>
    <x v="10"/>
    <x v="1"/>
    <x v="0"/>
    <s v="GNR_BO_WOODCHI_E-105"/>
    <n v="7"/>
    <n v="7.0000000000000001E-3"/>
  </r>
  <r>
    <x v="0"/>
    <x v="0"/>
    <x v="0"/>
    <x v="0"/>
    <s v="DK1_Rural"/>
    <x v="10"/>
    <x v="1"/>
    <x v="0"/>
    <s v="GNR_BO_WOODCHI_E-106"/>
    <n v="2.75"/>
    <n v="2.7499999999999998E-3"/>
  </r>
  <r>
    <x v="0"/>
    <x v="0"/>
    <x v="0"/>
    <x v="0"/>
    <s v="DK1_Rural"/>
    <x v="10"/>
    <x v="1"/>
    <x v="0"/>
    <s v="GNR_BO_WOODCHI_E-107"/>
    <n v="12.48"/>
    <n v="1.248E-2"/>
  </r>
  <r>
    <x v="0"/>
    <x v="0"/>
    <x v="0"/>
    <x v="0"/>
    <s v="DK1_Rural"/>
    <x v="10"/>
    <x v="1"/>
    <x v="0"/>
    <s v="GNR_BO_WOODCHI_E-108"/>
    <n v="3.5"/>
    <n v="3.5000000000000001E-3"/>
  </r>
  <r>
    <x v="0"/>
    <x v="0"/>
    <x v="0"/>
    <x v="0"/>
    <s v="DK1_Rural"/>
    <x v="10"/>
    <x v="1"/>
    <x v="0"/>
    <s v="GNR_BO_WOODCHI_E-110"/>
    <n v="128.43"/>
    <n v="0.12842999999999999"/>
  </r>
  <r>
    <x v="0"/>
    <x v="0"/>
    <x v="0"/>
    <x v="0"/>
    <s v="DK1_Rural"/>
    <x v="10"/>
    <x v="1"/>
    <x v="0"/>
    <s v="GNR_BO_WOODCHI_E-112"/>
    <n v="19"/>
    <n v="1.9E-2"/>
  </r>
  <r>
    <x v="0"/>
    <x v="0"/>
    <x v="0"/>
    <x v="0"/>
    <s v="DK1_Rural"/>
    <x v="10"/>
    <x v="1"/>
    <x v="0"/>
    <s v="GNR_BO_WOODCHI_E-114"/>
    <n v="21"/>
    <n v="2.1000000000000001E-2"/>
  </r>
  <r>
    <x v="0"/>
    <x v="0"/>
    <x v="0"/>
    <x v="0"/>
    <s v="DK1_Rural"/>
    <x v="10"/>
    <x v="1"/>
    <x v="0"/>
    <s v="GNR_BO_WOODCHI_E-117"/>
    <n v="20"/>
    <n v="0.02"/>
  </r>
  <r>
    <x v="0"/>
    <x v="0"/>
    <x v="0"/>
    <x v="0"/>
    <s v="DK1_Rural"/>
    <x v="10"/>
    <x v="1"/>
    <x v="0"/>
    <s v="GNR_BO_WOODCHI_E-120"/>
    <n v="24"/>
    <n v="2.4E-2"/>
  </r>
  <r>
    <x v="0"/>
    <x v="0"/>
    <x v="0"/>
    <x v="0"/>
    <s v="DK1_Rural"/>
    <x v="11"/>
    <x v="0"/>
    <x v="0"/>
    <s v="GNR_ST_WOODPEL_BP_E-30"/>
    <n v="3.82"/>
    <n v="3.82E-3"/>
  </r>
  <r>
    <x v="0"/>
    <x v="0"/>
    <x v="0"/>
    <x v="0"/>
    <s v="DK1_Rural"/>
    <x v="11"/>
    <x v="1"/>
    <x v="0"/>
    <s v="GNR_BO_WOODPEL_E-100"/>
    <n v="29.99"/>
    <n v="2.9989999999999999E-2"/>
  </r>
  <r>
    <x v="0"/>
    <x v="0"/>
    <x v="0"/>
    <x v="0"/>
    <s v="DK1_Rural"/>
    <x v="11"/>
    <x v="1"/>
    <x v="0"/>
    <s v="GNR_BO_WOODPEL_E-102"/>
    <n v="101.465"/>
    <n v="0.101465"/>
  </r>
  <r>
    <x v="0"/>
    <x v="0"/>
    <x v="0"/>
    <x v="0"/>
    <s v="DK1_Rural"/>
    <x v="13"/>
    <x v="1"/>
    <x v="0"/>
    <s v="GNR_BO_WOODWST_E-100"/>
    <n v="29.85"/>
    <n v="2.9850000000000002E-2"/>
  </r>
  <r>
    <x v="0"/>
    <x v="0"/>
    <x v="0"/>
    <x v="0"/>
    <s v="DK1_Rural"/>
    <x v="13"/>
    <x v="1"/>
    <x v="0"/>
    <s v="GNR_BO_WOODWST_E-113"/>
    <n v="4"/>
    <n v="4.0000000000000001E-3"/>
  </r>
  <r>
    <x v="0"/>
    <x v="0"/>
    <x v="0"/>
    <x v="0"/>
    <s v="DK1_Rural"/>
    <x v="13"/>
    <x v="1"/>
    <x v="0"/>
    <s v="GNR_BO_WOODWST_E-84"/>
    <n v="5.81"/>
    <n v="5.8100000000000001E-3"/>
  </r>
  <r>
    <x v="0"/>
    <x v="0"/>
    <x v="0"/>
    <x v="0"/>
    <s v="DK1_Rural"/>
    <x v="13"/>
    <x v="1"/>
    <x v="0"/>
    <s v="GNR_BO_WOODWST_E-86"/>
    <n v="3"/>
    <n v="3.0000000000000001E-3"/>
  </r>
  <r>
    <x v="0"/>
    <x v="0"/>
    <x v="0"/>
    <x v="0"/>
    <s v="DK1_Rural"/>
    <x v="13"/>
    <x v="1"/>
    <x v="0"/>
    <s v="GNR_BO_WOODWST_E-89"/>
    <n v="7"/>
    <n v="7.0000000000000001E-3"/>
  </r>
  <r>
    <x v="0"/>
    <x v="0"/>
    <x v="0"/>
    <x v="0"/>
    <s v="DK1_Rural"/>
    <x v="13"/>
    <x v="1"/>
    <x v="0"/>
    <s v="GNR_BO_WOODWST_E-90"/>
    <n v="9"/>
    <n v="8.9999999999999993E-3"/>
  </r>
  <r>
    <x v="0"/>
    <x v="0"/>
    <x v="0"/>
    <x v="0"/>
    <s v="DK1_Rural"/>
    <x v="13"/>
    <x v="1"/>
    <x v="0"/>
    <s v="GNR_BO_WOODWST_E-91"/>
    <n v="3.15"/>
    <n v="3.15E-3"/>
  </r>
  <r>
    <x v="0"/>
    <x v="0"/>
    <x v="0"/>
    <x v="0"/>
    <s v="DK1_Rural"/>
    <x v="13"/>
    <x v="1"/>
    <x v="0"/>
    <s v="GNR_BO_WOODWST_E-94"/>
    <n v="0.93"/>
    <n v="9.3000000000000005E-4"/>
  </r>
  <r>
    <x v="0"/>
    <x v="0"/>
    <x v="0"/>
    <x v="0"/>
    <s v="DK1_Small"/>
    <x v="1"/>
    <x v="1"/>
    <x v="0"/>
    <s v="GNR_BO_BIOIL_E-100"/>
    <n v="12"/>
    <n v="1.2E-2"/>
  </r>
  <r>
    <x v="0"/>
    <x v="0"/>
    <x v="0"/>
    <x v="0"/>
    <s v="DK1_Small"/>
    <x v="1"/>
    <x v="1"/>
    <x v="0"/>
    <s v="GNR_BO_BIOIL_E-90"/>
    <n v="14.4"/>
    <n v="1.44E-2"/>
  </r>
  <r>
    <x v="0"/>
    <x v="0"/>
    <x v="0"/>
    <x v="0"/>
    <s v="DK1_Small"/>
    <x v="1"/>
    <x v="1"/>
    <x v="0"/>
    <s v="GNR_BO_BIOIL_E-91"/>
    <n v="12.2"/>
    <n v="1.2200000000000001E-2"/>
  </r>
  <r>
    <x v="0"/>
    <x v="0"/>
    <x v="0"/>
    <x v="0"/>
    <s v="DK1_Small"/>
    <x v="1"/>
    <x v="1"/>
    <x v="0"/>
    <s v="GNR_BO_BIOIL_E-92"/>
    <n v="10"/>
    <n v="0.01"/>
  </r>
  <r>
    <x v="0"/>
    <x v="0"/>
    <x v="0"/>
    <x v="0"/>
    <s v="DK1_Small"/>
    <x v="3"/>
    <x v="3"/>
    <x v="1"/>
    <s v="GNR_HP_ELEC_GROUND-WTR_COP-360_LS-4-MW_Y-2020"/>
    <n v="83.220141895471599"/>
    <n v="8.3220141895471597E-2"/>
  </r>
  <r>
    <x v="0"/>
    <x v="0"/>
    <x v="0"/>
    <x v="0"/>
    <s v="DK1_Small"/>
    <x v="3"/>
    <x v="3"/>
    <x v="0"/>
    <s v="GNR_BO_ELEC_E-100"/>
    <n v="13"/>
    <n v="1.2999999999999999E-2"/>
  </r>
  <r>
    <x v="0"/>
    <x v="0"/>
    <x v="0"/>
    <x v="0"/>
    <s v="DK1_Small"/>
    <x v="12"/>
    <x v="1"/>
    <x v="0"/>
    <s v="GNR_BO_FUELOIL_E-90"/>
    <n v="11"/>
    <n v="1.0999999999999999E-2"/>
  </r>
  <r>
    <x v="0"/>
    <x v="0"/>
    <x v="0"/>
    <x v="0"/>
    <s v="DK1_Small"/>
    <x v="12"/>
    <x v="1"/>
    <x v="0"/>
    <s v="GNR_BO_FUELOIL_E-92"/>
    <n v="9.1999999999999993"/>
    <n v="9.1999999999999998E-3"/>
  </r>
  <r>
    <x v="0"/>
    <x v="0"/>
    <x v="0"/>
    <x v="0"/>
    <s v="DK1_Small"/>
    <x v="12"/>
    <x v="1"/>
    <x v="0"/>
    <s v="GNR_BO_FUELOIL_E-99"/>
    <n v="19"/>
    <n v="1.9E-2"/>
  </r>
  <r>
    <x v="0"/>
    <x v="0"/>
    <x v="0"/>
    <x v="0"/>
    <s v="DK1_Small"/>
    <x v="4"/>
    <x v="4"/>
    <x v="0"/>
    <s v="GNR_HS_HEAT-E-100"/>
    <n v="503"/>
    <n v="0.503"/>
  </r>
  <r>
    <x v="0"/>
    <x v="0"/>
    <x v="0"/>
    <x v="0"/>
    <s v="DK1_Small"/>
    <x v="4"/>
    <x v="5"/>
    <x v="1"/>
    <s v="GNR_HS_HEAT_PIT_L-DEC_E-91_Y-2020"/>
    <n v="14986.143028733401"/>
    <n v="14.9861430287334"/>
  </r>
  <r>
    <x v="0"/>
    <x v="0"/>
    <x v="0"/>
    <x v="0"/>
    <s v="DK1_Small"/>
    <x v="5"/>
    <x v="1"/>
    <x v="0"/>
    <s v="GNR_BO_LIGHTOIL_E-100"/>
    <n v="15"/>
    <n v="1.4999999999999999E-2"/>
  </r>
  <r>
    <x v="0"/>
    <x v="0"/>
    <x v="0"/>
    <x v="0"/>
    <s v="DK1_Small"/>
    <x v="5"/>
    <x v="1"/>
    <x v="0"/>
    <s v="GNR_BO_LIGHTOIL_E-90"/>
    <n v="9.99"/>
    <n v="9.9900000000000006E-3"/>
  </r>
  <r>
    <x v="0"/>
    <x v="0"/>
    <x v="0"/>
    <x v="0"/>
    <s v="DK1_Small"/>
    <x v="5"/>
    <x v="1"/>
    <x v="0"/>
    <s v="GNR_BO_LIGHTOIL_E-91"/>
    <n v="2.1"/>
    <n v="2.0999999999999999E-3"/>
  </r>
  <r>
    <x v="0"/>
    <x v="0"/>
    <x v="0"/>
    <x v="0"/>
    <s v="DK1_Small"/>
    <x v="5"/>
    <x v="1"/>
    <x v="0"/>
    <s v="GNR_BO_LIGHTOIL_E-96"/>
    <n v="5.9"/>
    <n v="5.8999999999999999E-3"/>
  </r>
  <r>
    <x v="0"/>
    <x v="0"/>
    <x v="0"/>
    <x v="0"/>
    <s v="DK1_Small"/>
    <x v="6"/>
    <x v="0"/>
    <x v="0"/>
    <s v="GNR_ST_MSW_BP_E-20"/>
    <n v="9.7714128923103996"/>
    <n v="9.7714128923103993E-3"/>
  </r>
  <r>
    <x v="0"/>
    <x v="0"/>
    <x v="0"/>
    <x v="0"/>
    <s v="DK1_Small"/>
    <x v="6"/>
    <x v="1"/>
    <x v="0"/>
    <s v="GNR_BO_MSW_E-104"/>
    <n v="6.66"/>
    <n v="6.6600000000000001E-3"/>
  </r>
  <r>
    <x v="0"/>
    <x v="0"/>
    <x v="0"/>
    <x v="0"/>
    <s v="DK1_Small"/>
    <x v="6"/>
    <x v="1"/>
    <x v="0"/>
    <s v="GNR_BO_MSW_E-105"/>
    <n v="35.9"/>
    <n v="3.5900000000000001E-2"/>
  </r>
  <r>
    <x v="0"/>
    <x v="0"/>
    <x v="0"/>
    <x v="0"/>
    <s v="DK1_Small"/>
    <x v="7"/>
    <x v="0"/>
    <x v="0"/>
    <s v="GNR_ENG_NGAS_BP_E-38"/>
    <n v="3.3"/>
    <n v="3.3E-3"/>
  </r>
  <r>
    <x v="0"/>
    <x v="0"/>
    <x v="0"/>
    <x v="0"/>
    <s v="DK1_Small"/>
    <x v="7"/>
    <x v="0"/>
    <x v="0"/>
    <s v="GNR_ENG_NGAS_BP_E-39"/>
    <n v="0.82222222222222197"/>
    <n v="8.2222222222222202E-4"/>
  </r>
  <r>
    <x v="0"/>
    <x v="0"/>
    <x v="0"/>
    <x v="0"/>
    <s v="DK1_Small"/>
    <x v="7"/>
    <x v="0"/>
    <x v="0"/>
    <s v="GNR_ENG_NGAS_BP_E-41"/>
    <n v="1.6444444444444399"/>
    <n v="1.6444444444444399E-3"/>
  </r>
  <r>
    <x v="0"/>
    <x v="0"/>
    <x v="0"/>
    <x v="0"/>
    <s v="DK1_Small"/>
    <x v="7"/>
    <x v="0"/>
    <x v="0"/>
    <s v="GNR_ENG_NGAS_BP_E-42"/>
    <n v="15.6666666666667"/>
    <n v="1.56666666666667E-2"/>
  </r>
  <r>
    <x v="0"/>
    <x v="0"/>
    <x v="0"/>
    <x v="0"/>
    <s v="DK1_Small"/>
    <x v="7"/>
    <x v="0"/>
    <x v="0"/>
    <s v="GNR_GT_NGAS_BP_E-31"/>
    <n v="6.5263157894736796"/>
    <n v="6.52631578947369E-3"/>
  </r>
  <r>
    <x v="0"/>
    <x v="0"/>
    <x v="0"/>
    <x v="0"/>
    <s v="DK1_Small"/>
    <x v="7"/>
    <x v="1"/>
    <x v="0"/>
    <s v="GNR_BO_NGAS_E-100"/>
    <n v="3.1"/>
    <n v="3.0999999999999999E-3"/>
  </r>
  <r>
    <x v="0"/>
    <x v="0"/>
    <x v="0"/>
    <x v="0"/>
    <s v="DK1_Small"/>
    <x v="7"/>
    <x v="1"/>
    <x v="0"/>
    <s v="GNR_BO_NGAS_E-101"/>
    <n v="51.36"/>
    <n v="5.1360000000000003E-2"/>
  </r>
  <r>
    <x v="0"/>
    <x v="0"/>
    <x v="0"/>
    <x v="0"/>
    <s v="DK1_Small"/>
    <x v="8"/>
    <x v="1"/>
    <x v="0"/>
    <s v="GNR_BO_STRW_E-100"/>
    <n v="45.5"/>
    <n v="4.5499999999999999E-2"/>
  </r>
  <r>
    <x v="0"/>
    <x v="0"/>
    <x v="0"/>
    <x v="0"/>
    <s v="DK1_Small"/>
    <x v="10"/>
    <x v="0"/>
    <x v="0"/>
    <s v="GNR_ST_WOODCHI_BP_E-15"/>
    <n v="1.76470588235294"/>
    <n v="1.7647058823529399E-3"/>
  </r>
  <r>
    <x v="0"/>
    <x v="0"/>
    <x v="0"/>
    <x v="0"/>
    <s v="DK1_Small"/>
    <x v="10"/>
    <x v="1"/>
    <x v="0"/>
    <s v="GNR_BO_WOODCHI_E-100"/>
    <n v="30"/>
    <n v="0.03"/>
  </r>
  <r>
    <x v="0"/>
    <x v="0"/>
    <x v="0"/>
    <x v="0"/>
    <s v="DK1_Small"/>
    <x v="10"/>
    <x v="1"/>
    <x v="0"/>
    <s v="GNR_BO_WOODCHI_E-110"/>
    <n v="10.8"/>
    <n v="1.0800000000000001E-2"/>
  </r>
  <r>
    <x v="0"/>
    <x v="0"/>
    <x v="0"/>
    <x v="0"/>
    <s v="DK1_Small"/>
    <x v="11"/>
    <x v="1"/>
    <x v="0"/>
    <s v="GNR_BO_WOODPEL_E-100"/>
    <n v="19.3"/>
    <n v="1.9300000000000001E-2"/>
  </r>
  <r>
    <x v="0"/>
    <x v="0"/>
    <x v="0"/>
    <x v="0"/>
    <s v="DK1_Small"/>
    <x v="11"/>
    <x v="1"/>
    <x v="0"/>
    <s v="GNR_BO_WOODPEL_E-102"/>
    <n v="1.75"/>
    <n v="1.75E-3"/>
  </r>
  <r>
    <x v="0"/>
    <x v="0"/>
    <x v="0"/>
    <x v="0"/>
    <s v="DK1_Small"/>
    <x v="13"/>
    <x v="1"/>
    <x v="0"/>
    <s v="GNR_BO_WOODWST_E-100"/>
    <n v="1.75"/>
    <n v="1.75E-3"/>
  </r>
  <r>
    <x v="0"/>
    <x v="0"/>
    <x v="0"/>
    <x v="0"/>
    <s v="DK1_Small"/>
    <x v="13"/>
    <x v="1"/>
    <x v="0"/>
    <s v="GNR_BO_WOODWST_E-89"/>
    <n v="1.778"/>
    <n v="1.7780000000000001E-3"/>
  </r>
  <r>
    <x v="0"/>
    <x v="0"/>
    <x v="0"/>
    <x v="1"/>
    <s v="DK2_Large"/>
    <x v="0"/>
    <x v="0"/>
    <x v="0"/>
    <s v="GNR_ENG_BGAS_BP_E-38"/>
    <n v="0.73170731707317105"/>
    <n v="7.3170731707317095E-4"/>
  </r>
  <r>
    <x v="0"/>
    <x v="0"/>
    <x v="0"/>
    <x v="1"/>
    <s v="DK2_Large"/>
    <x v="0"/>
    <x v="0"/>
    <x v="0"/>
    <s v="GNR_ENG_BGAS_BP_E-42"/>
    <n v="3.7158536585365902"/>
    <n v="3.7158536585365901E-3"/>
  </r>
  <r>
    <x v="0"/>
    <x v="0"/>
    <x v="0"/>
    <x v="1"/>
    <s v="DK2_Large"/>
    <x v="0"/>
    <x v="1"/>
    <x v="0"/>
    <s v="GNR_BO_BGAS_E-90"/>
    <n v="12"/>
    <n v="1.2E-2"/>
  </r>
  <r>
    <x v="0"/>
    <x v="0"/>
    <x v="0"/>
    <x v="1"/>
    <s v="DK2_Large"/>
    <x v="0"/>
    <x v="1"/>
    <x v="0"/>
    <s v="GNR_BO_BGAS_E-95"/>
    <n v="0.76"/>
    <n v="7.6000000000000004E-4"/>
  </r>
  <r>
    <x v="0"/>
    <x v="0"/>
    <x v="0"/>
    <x v="1"/>
    <s v="DK2_Large"/>
    <x v="2"/>
    <x v="2"/>
    <x v="0"/>
    <s v="GNR_ST_COAL_EXT_E-42"/>
    <n v="555.555555555556"/>
    <n v="0.55555555555555602"/>
  </r>
  <r>
    <x v="0"/>
    <x v="0"/>
    <x v="0"/>
    <x v="1"/>
    <s v="DK2_Large"/>
    <x v="3"/>
    <x v="3"/>
    <x v="0"/>
    <s v="GNR_BO_ELEC_E-100"/>
    <n v="10"/>
    <n v="0.01"/>
  </r>
  <r>
    <x v="0"/>
    <x v="0"/>
    <x v="0"/>
    <x v="1"/>
    <s v="DK2_Large"/>
    <x v="3"/>
    <x v="3"/>
    <x v="0"/>
    <s v="GNR_HP_ELEC_COP-300"/>
    <n v="0.34"/>
    <n v="3.4000000000000002E-4"/>
  </r>
  <r>
    <x v="0"/>
    <x v="0"/>
    <x v="0"/>
    <x v="1"/>
    <s v="DK2_Large"/>
    <x v="12"/>
    <x v="1"/>
    <x v="0"/>
    <s v="GNR_BO_FUELOIL_E-90"/>
    <n v="37"/>
    <n v="3.6999999999999998E-2"/>
  </r>
  <r>
    <x v="0"/>
    <x v="0"/>
    <x v="0"/>
    <x v="1"/>
    <s v="DK2_Large"/>
    <x v="12"/>
    <x v="1"/>
    <x v="0"/>
    <s v="GNR_BO_FUELOIL_E-95"/>
    <n v="19"/>
    <n v="1.9E-2"/>
  </r>
  <r>
    <x v="0"/>
    <x v="0"/>
    <x v="0"/>
    <x v="1"/>
    <s v="DK2_Large"/>
    <x v="4"/>
    <x v="4"/>
    <x v="0"/>
    <s v="GNR_HS_HEAT-E-100"/>
    <n v="2730"/>
    <n v="2.73"/>
  </r>
  <r>
    <x v="0"/>
    <x v="0"/>
    <x v="0"/>
    <x v="1"/>
    <s v="DK2_Large"/>
    <x v="4"/>
    <x v="5"/>
    <x v="1"/>
    <s v="GNR_HS_HEAT_PIT_L-CEN_E-90_Y-2020"/>
    <n v="84211.328621374894"/>
    <n v="84.211328621374903"/>
  </r>
  <r>
    <x v="0"/>
    <x v="0"/>
    <x v="0"/>
    <x v="1"/>
    <s v="DK2_Large"/>
    <x v="5"/>
    <x v="1"/>
    <x v="0"/>
    <s v="GNR_BO_LIGHTOIL_E-100"/>
    <n v="187.4"/>
    <n v="0.18740000000000001"/>
  </r>
  <r>
    <x v="0"/>
    <x v="0"/>
    <x v="0"/>
    <x v="1"/>
    <s v="DK2_Large"/>
    <x v="5"/>
    <x v="1"/>
    <x v="0"/>
    <s v="GNR_BO_LIGHTOIL_E-85"/>
    <n v="95"/>
    <n v="9.5000000000000001E-2"/>
  </r>
  <r>
    <x v="0"/>
    <x v="0"/>
    <x v="0"/>
    <x v="1"/>
    <s v="DK2_Large"/>
    <x v="5"/>
    <x v="1"/>
    <x v="0"/>
    <s v="GNR_BO_LIGHTOIL_E-88"/>
    <n v="6.5"/>
    <n v="6.4999999999999997E-3"/>
  </r>
  <r>
    <x v="0"/>
    <x v="0"/>
    <x v="0"/>
    <x v="1"/>
    <s v="DK2_Large"/>
    <x v="5"/>
    <x v="1"/>
    <x v="0"/>
    <s v="GNR_BO_LIGHTOIL_E-90"/>
    <n v="14"/>
    <n v="1.4E-2"/>
  </r>
  <r>
    <x v="0"/>
    <x v="0"/>
    <x v="0"/>
    <x v="1"/>
    <s v="DK2_Large"/>
    <x v="5"/>
    <x v="1"/>
    <x v="0"/>
    <s v="GNR_BO_LIGHTOIL_E-91"/>
    <n v="90.4"/>
    <n v="9.0399999999999994E-2"/>
  </r>
  <r>
    <x v="0"/>
    <x v="0"/>
    <x v="0"/>
    <x v="1"/>
    <s v="DK2_Large"/>
    <x v="5"/>
    <x v="1"/>
    <x v="0"/>
    <s v="GNR_BO_LIGHTOIL_E-92"/>
    <n v="188.03"/>
    <n v="0.18803"/>
  </r>
  <r>
    <x v="0"/>
    <x v="0"/>
    <x v="0"/>
    <x v="1"/>
    <s v="DK2_Large"/>
    <x v="5"/>
    <x v="1"/>
    <x v="0"/>
    <s v="GNR_BO_LIGHTOIL_E-93"/>
    <n v="260"/>
    <n v="0.26"/>
  </r>
  <r>
    <x v="0"/>
    <x v="0"/>
    <x v="0"/>
    <x v="1"/>
    <s v="DK2_Large"/>
    <x v="5"/>
    <x v="1"/>
    <x v="0"/>
    <s v="GNR_BO_LIGHTOIL_E-95"/>
    <n v="96.3"/>
    <n v="9.6299999999999997E-2"/>
  </r>
  <r>
    <x v="0"/>
    <x v="0"/>
    <x v="0"/>
    <x v="1"/>
    <s v="DK2_Large"/>
    <x v="5"/>
    <x v="1"/>
    <x v="0"/>
    <s v="GNR_BO_LIGHTOIL_E-98"/>
    <n v="12.3"/>
    <n v="1.23E-2"/>
  </r>
  <r>
    <x v="0"/>
    <x v="0"/>
    <x v="0"/>
    <x v="1"/>
    <s v="DK2_Large"/>
    <x v="6"/>
    <x v="0"/>
    <x v="1"/>
    <s v="GNR_ST_MSW_BP_E-23_LS-220-MW-FEED_Y-2020"/>
    <n v="436.184225001985"/>
    <n v="0.436184225001986"/>
  </r>
  <r>
    <x v="0"/>
    <x v="0"/>
    <x v="0"/>
    <x v="1"/>
    <s v="DK2_Large"/>
    <x v="6"/>
    <x v="0"/>
    <x v="0"/>
    <s v="GNR_ST_MSW_BP_E-20"/>
    <n v="131.863357370279"/>
    <n v="0.13186335737027899"/>
  </r>
  <r>
    <x v="0"/>
    <x v="0"/>
    <x v="0"/>
    <x v="1"/>
    <s v="DK2_Large"/>
    <x v="6"/>
    <x v="0"/>
    <x v="0"/>
    <s v="GNR_ST_MSW_BP_E-21"/>
    <n v="46.321230665969701"/>
    <n v="4.6321230665969701E-2"/>
  </r>
  <r>
    <x v="0"/>
    <x v="0"/>
    <x v="0"/>
    <x v="1"/>
    <s v="DK2_Large"/>
    <x v="6"/>
    <x v="0"/>
    <x v="0"/>
    <s v="GNR_ST_MSW_BP_E-27"/>
    <n v="65.593567512395097"/>
    <n v="6.5593567512395104E-2"/>
  </r>
  <r>
    <x v="0"/>
    <x v="0"/>
    <x v="0"/>
    <x v="1"/>
    <s v="DK2_Large"/>
    <x v="7"/>
    <x v="0"/>
    <x v="0"/>
    <s v="GNR_ENG_NGAS_BP_E-34"/>
    <n v="1.0888888888888899"/>
    <n v="1.0888888888888901E-3"/>
  </r>
  <r>
    <x v="0"/>
    <x v="0"/>
    <x v="0"/>
    <x v="1"/>
    <s v="DK2_Large"/>
    <x v="7"/>
    <x v="0"/>
    <x v="0"/>
    <s v="GNR_ENG_NGAS_BP_E-36"/>
    <n v="3.1111111111111098"/>
    <n v="3.1111111111111101E-3"/>
  </r>
  <r>
    <x v="0"/>
    <x v="0"/>
    <x v="0"/>
    <x v="1"/>
    <s v="DK2_Large"/>
    <x v="7"/>
    <x v="0"/>
    <x v="0"/>
    <s v="GNR_ENG_NGAS_BP_E-38"/>
    <n v="4.4666666666666703"/>
    <n v="4.46666666666667E-3"/>
  </r>
  <r>
    <x v="0"/>
    <x v="0"/>
    <x v="0"/>
    <x v="1"/>
    <s v="DK2_Large"/>
    <x v="7"/>
    <x v="0"/>
    <x v="0"/>
    <s v="GNR_ENG_NGAS_BP_E-40"/>
    <n v="6.1111111111111098"/>
    <n v="6.1111111111111097E-3"/>
  </r>
  <r>
    <x v="0"/>
    <x v="0"/>
    <x v="0"/>
    <x v="1"/>
    <s v="DK2_Large"/>
    <x v="7"/>
    <x v="0"/>
    <x v="0"/>
    <s v="GNR_GT_NGAS_BP_E-36"/>
    <n v="24.421052631578899"/>
    <n v="2.4421052631578899E-2"/>
  </r>
  <r>
    <x v="0"/>
    <x v="0"/>
    <x v="0"/>
    <x v="1"/>
    <s v="DK2_Large"/>
    <x v="7"/>
    <x v="0"/>
    <x v="0"/>
    <s v="GNR_ST_NGAS_BP_E-39"/>
    <n v="117.142857142857"/>
    <n v="0.11714285714285699"/>
  </r>
  <r>
    <x v="0"/>
    <x v="0"/>
    <x v="0"/>
    <x v="1"/>
    <s v="DK2_Large"/>
    <x v="7"/>
    <x v="1"/>
    <x v="0"/>
    <s v="GNR_BO_NGAS_E-100"/>
    <n v="145.5"/>
    <n v="0.14549999999999999"/>
  </r>
  <r>
    <x v="0"/>
    <x v="0"/>
    <x v="0"/>
    <x v="1"/>
    <s v="DK2_Large"/>
    <x v="7"/>
    <x v="1"/>
    <x v="0"/>
    <s v="GNR_BO_NGAS_E-101"/>
    <n v="648.59"/>
    <n v="0.64859"/>
  </r>
  <r>
    <x v="0"/>
    <x v="0"/>
    <x v="0"/>
    <x v="1"/>
    <s v="DK2_Large"/>
    <x v="7"/>
    <x v="1"/>
    <x v="0"/>
    <s v="GNR_BO_NGAS_E-98"/>
    <n v="19.399999999999999"/>
    <n v="1.9400000000000001E-2"/>
  </r>
  <r>
    <x v="0"/>
    <x v="0"/>
    <x v="0"/>
    <x v="1"/>
    <s v="DK2_Large"/>
    <x v="9"/>
    <x v="1"/>
    <x v="0"/>
    <s v="GNR_GEO_HEAT_HO"/>
    <n v="14"/>
    <n v="1.4E-2"/>
  </r>
  <r>
    <x v="0"/>
    <x v="0"/>
    <x v="0"/>
    <x v="1"/>
    <s v="DK2_Large"/>
    <x v="10"/>
    <x v="0"/>
    <x v="0"/>
    <s v="GNR_ST_WOODCHI_BP_E-24"/>
    <n v="32.352941176470601"/>
    <n v="3.2352941176470598E-2"/>
  </r>
  <r>
    <x v="0"/>
    <x v="0"/>
    <x v="0"/>
    <x v="1"/>
    <s v="DK2_Large"/>
    <x v="10"/>
    <x v="0"/>
    <x v="0"/>
    <s v="GNR_ST_WOODCHI_BP_E-27"/>
    <n v="44.117647058823501"/>
    <n v="4.4117647058823498E-2"/>
  </r>
  <r>
    <x v="0"/>
    <x v="0"/>
    <x v="0"/>
    <x v="1"/>
    <s v="DK2_Large"/>
    <x v="11"/>
    <x v="0"/>
    <x v="0"/>
    <s v="GNR_ST_WOODPEL_BP_E-18"/>
    <n v="128"/>
    <n v="0.128"/>
  </r>
  <r>
    <x v="0"/>
    <x v="0"/>
    <x v="0"/>
    <x v="1"/>
    <s v="DK2_Large"/>
    <x v="11"/>
    <x v="2"/>
    <x v="0"/>
    <s v="GNR_ST_WOODPEL_EXT_E-50"/>
    <n v="631.11111111111097"/>
    <n v="0.63111111111111096"/>
  </r>
  <r>
    <x v="0"/>
    <x v="0"/>
    <x v="0"/>
    <x v="1"/>
    <s v="DK2_Large"/>
    <x v="11"/>
    <x v="1"/>
    <x v="0"/>
    <s v="GNR_BO_WOODPEL_E-100"/>
    <n v="33"/>
    <n v="3.3000000000000002E-2"/>
  </r>
  <r>
    <x v="0"/>
    <x v="0"/>
    <x v="0"/>
    <x v="1"/>
    <s v="DK2_Large"/>
    <x v="13"/>
    <x v="1"/>
    <x v="0"/>
    <s v="GNR_BO_WOODWST_E-90"/>
    <n v="6.66"/>
    <n v="6.6600000000000001E-3"/>
  </r>
  <r>
    <x v="0"/>
    <x v="0"/>
    <x v="0"/>
    <x v="1"/>
    <s v="DK2_MedSmall"/>
    <x v="0"/>
    <x v="0"/>
    <x v="0"/>
    <s v="GNR_ENG_BGAS_BP_E-38"/>
    <n v="0.30487804878048802"/>
    <n v="3.0487804878048802E-4"/>
  </r>
  <r>
    <x v="0"/>
    <x v="0"/>
    <x v="0"/>
    <x v="1"/>
    <s v="DK2_MedSmall"/>
    <x v="1"/>
    <x v="1"/>
    <x v="0"/>
    <s v="GNR_BO_BIOIL_E-100"/>
    <n v="51.3"/>
    <n v="5.1299999999999998E-2"/>
  </r>
  <r>
    <x v="0"/>
    <x v="0"/>
    <x v="0"/>
    <x v="1"/>
    <s v="DK2_MedSmall"/>
    <x v="12"/>
    <x v="0"/>
    <x v="0"/>
    <s v="GNR_ST_FUELOIL_BP_E-27"/>
    <n v="12.8571428571429"/>
    <n v="1.28571428571429E-2"/>
  </r>
  <r>
    <x v="0"/>
    <x v="0"/>
    <x v="0"/>
    <x v="1"/>
    <s v="DK2_MedSmall"/>
    <x v="12"/>
    <x v="0"/>
    <x v="0"/>
    <s v="GNR_ST_FUELOIL_BP_E-34"/>
    <n v="12.8571428571429"/>
    <n v="1.28571428571429E-2"/>
  </r>
  <r>
    <x v="0"/>
    <x v="0"/>
    <x v="0"/>
    <x v="1"/>
    <s v="DK2_MedSmall"/>
    <x v="12"/>
    <x v="1"/>
    <x v="0"/>
    <s v="GNR_BO_FUELOIL_E-61"/>
    <n v="4.5"/>
    <n v="4.4999999999999997E-3"/>
  </r>
  <r>
    <x v="0"/>
    <x v="0"/>
    <x v="0"/>
    <x v="1"/>
    <s v="DK2_MedSmall"/>
    <x v="12"/>
    <x v="1"/>
    <x v="0"/>
    <s v="GNR_BO_FUELOIL_E-88"/>
    <n v="7"/>
    <n v="7.0000000000000001E-3"/>
  </r>
  <r>
    <x v="0"/>
    <x v="0"/>
    <x v="0"/>
    <x v="1"/>
    <s v="DK2_MedSmall"/>
    <x v="12"/>
    <x v="1"/>
    <x v="0"/>
    <s v="GNR_BO_FUELOIL_E-89"/>
    <n v="20"/>
    <n v="0.02"/>
  </r>
  <r>
    <x v="0"/>
    <x v="0"/>
    <x v="0"/>
    <x v="1"/>
    <s v="DK2_MedSmall"/>
    <x v="4"/>
    <x v="4"/>
    <x v="0"/>
    <s v="GNR_HS_HEAT-E-100"/>
    <n v="944"/>
    <n v="0.94399999999999995"/>
  </r>
  <r>
    <x v="0"/>
    <x v="0"/>
    <x v="0"/>
    <x v="1"/>
    <s v="DK2_MedSmall"/>
    <x v="4"/>
    <x v="5"/>
    <x v="1"/>
    <s v="GNR_HS_HEAT_PIT_L-DEC_E-91_Y-2020"/>
    <n v="6534.8416566751503"/>
    <n v="6.5348416566751499"/>
  </r>
  <r>
    <x v="0"/>
    <x v="0"/>
    <x v="0"/>
    <x v="1"/>
    <s v="DK2_MedSmall"/>
    <x v="5"/>
    <x v="1"/>
    <x v="0"/>
    <s v="GNR_BO_LIGHTOIL_E-114"/>
    <n v="17.8"/>
    <n v="1.78E-2"/>
  </r>
  <r>
    <x v="0"/>
    <x v="0"/>
    <x v="0"/>
    <x v="1"/>
    <s v="DK2_MedSmall"/>
    <x v="6"/>
    <x v="0"/>
    <x v="0"/>
    <s v="GNR_ST_MSW_BP_E-21"/>
    <n v="22.653448573868399"/>
    <n v="2.26534485738684E-2"/>
  </r>
  <r>
    <x v="0"/>
    <x v="0"/>
    <x v="0"/>
    <x v="1"/>
    <s v="DK2_MedSmall"/>
    <x v="6"/>
    <x v="0"/>
    <x v="0"/>
    <s v="GNR_ST_MSW_BP_E-25"/>
    <n v="36.854117829129201"/>
    <n v="3.6854117829129202E-2"/>
  </r>
  <r>
    <x v="0"/>
    <x v="0"/>
    <x v="0"/>
    <x v="1"/>
    <s v="DK2_MedSmall"/>
    <x v="6"/>
    <x v="0"/>
    <x v="0"/>
    <s v="GNR_ST_MSW_BP_E-28"/>
    <n v="43.582530166740803"/>
    <n v="4.3582530166740803E-2"/>
  </r>
  <r>
    <x v="0"/>
    <x v="0"/>
    <x v="0"/>
    <x v="1"/>
    <s v="DK2_MedSmall"/>
    <x v="6"/>
    <x v="1"/>
    <x v="0"/>
    <s v="GNR_BO_MSW_E-105"/>
    <n v="17"/>
    <n v="1.7000000000000001E-2"/>
  </r>
  <r>
    <x v="0"/>
    <x v="0"/>
    <x v="0"/>
    <x v="1"/>
    <s v="DK2_MedSmall"/>
    <x v="7"/>
    <x v="0"/>
    <x v="0"/>
    <s v="GNR_ENG_NGAS_BP_E-40"/>
    <n v="1.6444444444444399"/>
    <n v="1.6444444444444399E-3"/>
  </r>
  <r>
    <x v="0"/>
    <x v="0"/>
    <x v="0"/>
    <x v="1"/>
    <s v="DK2_MedSmall"/>
    <x v="7"/>
    <x v="0"/>
    <x v="0"/>
    <s v="GNR_ENG_NGAS_BP_E-42"/>
    <n v="3.4444444444444402"/>
    <n v="3.4444444444444401E-3"/>
  </r>
  <r>
    <x v="0"/>
    <x v="0"/>
    <x v="0"/>
    <x v="1"/>
    <s v="DK2_MedSmall"/>
    <x v="7"/>
    <x v="1"/>
    <x v="0"/>
    <s v="GNR_BO_NGAS_E-100"/>
    <n v="23.4"/>
    <n v="2.3400000000000001E-2"/>
  </r>
  <r>
    <x v="0"/>
    <x v="0"/>
    <x v="0"/>
    <x v="1"/>
    <s v="DK2_MedSmall"/>
    <x v="7"/>
    <x v="1"/>
    <x v="0"/>
    <s v="GNR_BO_NGAS_E-101"/>
    <n v="143.30000000000001"/>
    <n v="0.14330000000000001"/>
  </r>
  <r>
    <x v="0"/>
    <x v="0"/>
    <x v="0"/>
    <x v="1"/>
    <s v="DK2_MedSmall"/>
    <x v="8"/>
    <x v="1"/>
    <x v="0"/>
    <s v="GNR_BO_STRW_E-100"/>
    <n v="14.79"/>
    <n v="1.4789999999999999E-2"/>
  </r>
  <r>
    <x v="0"/>
    <x v="0"/>
    <x v="0"/>
    <x v="1"/>
    <s v="DK2_MedSmall"/>
    <x v="8"/>
    <x v="1"/>
    <x v="0"/>
    <s v="GNR_BO_STRW_E-102"/>
    <n v="10"/>
    <n v="0.01"/>
  </r>
  <r>
    <x v="0"/>
    <x v="0"/>
    <x v="0"/>
    <x v="1"/>
    <s v="DK2_MedSmall"/>
    <x v="9"/>
    <x v="1"/>
    <x v="0"/>
    <s v="GNR_EH_HEAT"/>
    <n v="2"/>
    <n v="2E-3"/>
  </r>
  <r>
    <x v="0"/>
    <x v="0"/>
    <x v="0"/>
    <x v="1"/>
    <s v="DK2_MedSmall"/>
    <x v="10"/>
    <x v="1"/>
    <x v="0"/>
    <s v="GNR_BO_WOODCHI_E-112"/>
    <n v="14"/>
    <n v="1.4E-2"/>
  </r>
  <r>
    <x v="0"/>
    <x v="0"/>
    <x v="0"/>
    <x v="1"/>
    <s v="DK2_MedSmall"/>
    <x v="10"/>
    <x v="1"/>
    <x v="0"/>
    <s v="GNR_BO_WOODCHI_E-118"/>
    <n v="10.6"/>
    <n v="1.06E-2"/>
  </r>
  <r>
    <x v="0"/>
    <x v="0"/>
    <x v="0"/>
    <x v="1"/>
    <s v="DK2_Medium"/>
    <x v="0"/>
    <x v="1"/>
    <x v="0"/>
    <s v="GNR_BO_BGAS_E-100"/>
    <n v="0.4"/>
    <n v="4.0000000000000002E-4"/>
  </r>
  <r>
    <x v="0"/>
    <x v="0"/>
    <x v="0"/>
    <x v="1"/>
    <s v="DK2_Medium"/>
    <x v="0"/>
    <x v="1"/>
    <x v="0"/>
    <s v="GNR_BO_BGAS_E-99"/>
    <n v="0.28999999999999998"/>
    <n v="2.9E-4"/>
  </r>
  <r>
    <x v="0"/>
    <x v="0"/>
    <x v="0"/>
    <x v="1"/>
    <s v="DK2_Medium"/>
    <x v="2"/>
    <x v="0"/>
    <x v="0"/>
    <s v="GNR_ST_COAL_BP_E-38"/>
    <n v="189.333333333333"/>
    <n v="0.18933333333333299"/>
  </r>
  <r>
    <x v="0"/>
    <x v="0"/>
    <x v="0"/>
    <x v="1"/>
    <s v="DK2_Medium"/>
    <x v="2"/>
    <x v="2"/>
    <x v="0"/>
    <s v="GNR_ST_COAL_EXT_E-41"/>
    <n v="711.11111111111097"/>
    <n v="0.71111111111111103"/>
  </r>
  <r>
    <x v="0"/>
    <x v="0"/>
    <x v="0"/>
    <x v="1"/>
    <s v="DK2_Medium"/>
    <x v="3"/>
    <x v="3"/>
    <x v="0"/>
    <s v="GNR_BO_ELEC_E-100"/>
    <n v="90"/>
    <n v="0.09"/>
  </r>
  <r>
    <x v="0"/>
    <x v="0"/>
    <x v="0"/>
    <x v="1"/>
    <s v="DK2_Medium"/>
    <x v="4"/>
    <x v="4"/>
    <x v="0"/>
    <s v="GNR_HS_HEAT-E-100"/>
    <n v="2033"/>
    <n v="2.0329999999999999"/>
  </r>
  <r>
    <x v="0"/>
    <x v="0"/>
    <x v="0"/>
    <x v="1"/>
    <s v="DK2_Medium"/>
    <x v="4"/>
    <x v="5"/>
    <x v="1"/>
    <s v="GNR_HS_HEAT_PIT_L-DEC_E-91_Y-2020"/>
    <n v="31783.278977615599"/>
    <n v="31.783278977615598"/>
  </r>
  <r>
    <x v="0"/>
    <x v="0"/>
    <x v="0"/>
    <x v="1"/>
    <s v="DK2_Medium"/>
    <x v="5"/>
    <x v="1"/>
    <x v="0"/>
    <s v="GNR_BO_LIGHTOIL_E-89"/>
    <n v="42"/>
    <n v="4.2000000000000003E-2"/>
  </r>
  <r>
    <x v="0"/>
    <x v="0"/>
    <x v="0"/>
    <x v="1"/>
    <s v="DK2_Medium"/>
    <x v="5"/>
    <x v="1"/>
    <x v="0"/>
    <s v="GNR_BO_LIGHTOIL_E-95"/>
    <n v="7.5"/>
    <n v="7.4999999999999997E-3"/>
  </r>
  <r>
    <x v="0"/>
    <x v="0"/>
    <x v="0"/>
    <x v="1"/>
    <s v="DK2_Medium"/>
    <x v="6"/>
    <x v="0"/>
    <x v="0"/>
    <s v="GNR_ST_MSW_BP_E-23"/>
    <n v="27.0488938195444"/>
    <n v="2.7048893819544399E-2"/>
  </r>
  <r>
    <x v="0"/>
    <x v="0"/>
    <x v="0"/>
    <x v="1"/>
    <s v="DK2_Medium"/>
    <x v="6"/>
    <x v="0"/>
    <x v="0"/>
    <s v="GNR_ST_MSW_BP_E-25"/>
    <n v="25.020226783078499"/>
    <n v="2.5020226783078501E-2"/>
  </r>
  <r>
    <x v="0"/>
    <x v="0"/>
    <x v="0"/>
    <x v="1"/>
    <s v="DK2_Medium"/>
    <x v="7"/>
    <x v="0"/>
    <x v="0"/>
    <s v="GNR_ENG_NGAS_BP_E-35"/>
    <n v="3.3333333333333299"/>
    <n v="3.3333333333333301E-3"/>
  </r>
  <r>
    <x v="0"/>
    <x v="0"/>
    <x v="0"/>
    <x v="1"/>
    <s v="DK2_Medium"/>
    <x v="7"/>
    <x v="0"/>
    <x v="0"/>
    <s v="GNR_ENG_NGAS_BP_E-39"/>
    <n v="6.4"/>
    <n v="6.4000000000000003E-3"/>
  </r>
  <r>
    <x v="0"/>
    <x v="0"/>
    <x v="0"/>
    <x v="1"/>
    <s v="DK2_Medium"/>
    <x v="7"/>
    <x v="0"/>
    <x v="0"/>
    <s v="GNR_ENG_NGAS_BP_E-41"/>
    <n v="3.4444444444444402"/>
    <n v="3.4444444444444401E-3"/>
  </r>
  <r>
    <x v="0"/>
    <x v="0"/>
    <x v="0"/>
    <x v="1"/>
    <s v="DK2_Medium"/>
    <x v="7"/>
    <x v="0"/>
    <x v="0"/>
    <s v="GNR_ENG_NGAS_BP_E-42"/>
    <n v="2.2222222222222201"/>
    <n v="2.2222222222222201E-3"/>
  </r>
  <r>
    <x v="0"/>
    <x v="0"/>
    <x v="0"/>
    <x v="1"/>
    <s v="DK2_Medium"/>
    <x v="7"/>
    <x v="1"/>
    <x v="0"/>
    <s v="GNR_BO_NGAS_E-100"/>
    <n v="170.5"/>
    <n v="0.17050000000000001"/>
  </r>
  <r>
    <x v="0"/>
    <x v="0"/>
    <x v="0"/>
    <x v="1"/>
    <s v="DK2_Medium"/>
    <x v="7"/>
    <x v="1"/>
    <x v="0"/>
    <s v="GNR_BO_NGAS_E-101"/>
    <n v="128.69999999999999"/>
    <n v="0.12870000000000001"/>
  </r>
  <r>
    <x v="0"/>
    <x v="0"/>
    <x v="0"/>
    <x v="1"/>
    <s v="DK2_Medium"/>
    <x v="7"/>
    <x v="1"/>
    <x v="0"/>
    <s v="GNR_BO_NGAS_E-103"/>
    <n v="17"/>
    <n v="1.7000000000000001E-2"/>
  </r>
  <r>
    <x v="0"/>
    <x v="0"/>
    <x v="0"/>
    <x v="1"/>
    <s v="DK2_Medium"/>
    <x v="9"/>
    <x v="1"/>
    <x v="0"/>
    <s v="GNR_EH_HEAT"/>
    <n v="2"/>
    <n v="2E-3"/>
  </r>
  <r>
    <x v="0"/>
    <x v="0"/>
    <x v="0"/>
    <x v="1"/>
    <s v="DK2_Medium"/>
    <x v="10"/>
    <x v="0"/>
    <x v="0"/>
    <s v="GNR_ST_WOODCHI_BP_E-27"/>
    <n v="0.97058823529411797"/>
    <n v="9.7058823529411805E-4"/>
  </r>
  <r>
    <x v="0"/>
    <x v="0"/>
    <x v="0"/>
    <x v="1"/>
    <s v="DK2_Medium"/>
    <x v="10"/>
    <x v="1"/>
    <x v="0"/>
    <s v="GNR_BO_WOODCHI_E-100"/>
    <n v="3.4"/>
    <n v="3.3999999999999998E-3"/>
  </r>
  <r>
    <x v="0"/>
    <x v="0"/>
    <x v="0"/>
    <x v="1"/>
    <s v="DK2_Medium"/>
    <x v="10"/>
    <x v="1"/>
    <x v="0"/>
    <s v="GNR_BO_WOODCHI_E-110"/>
    <n v="14.64"/>
    <n v="1.464E-2"/>
  </r>
  <r>
    <x v="0"/>
    <x v="0"/>
    <x v="0"/>
    <x v="1"/>
    <s v="DK2_Medium"/>
    <x v="11"/>
    <x v="1"/>
    <x v="0"/>
    <s v="GNR_BO_WOODPEL_E-100"/>
    <n v="1"/>
    <n v="1E-3"/>
  </r>
  <r>
    <x v="0"/>
    <x v="0"/>
    <x v="0"/>
    <x v="1"/>
    <s v="DK2_Medium"/>
    <x v="11"/>
    <x v="1"/>
    <x v="0"/>
    <s v="GNR_BO_WOODPEL_E-102"/>
    <n v="9.5"/>
    <n v="9.4999999999999998E-3"/>
  </r>
  <r>
    <x v="0"/>
    <x v="0"/>
    <x v="0"/>
    <x v="1"/>
    <s v="DK2_NoDH"/>
    <x v="0"/>
    <x v="0"/>
    <x v="0"/>
    <s v="GNR_ENG_BGAS_BP_E-31"/>
    <n v="0.12195121951219499"/>
    <n v="1.21951219512195E-4"/>
  </r>
  <r>
    <x v="0"/>
    <x v="0"/>
    <x v="0"/>
    <x v="1"/>
    <s v="DK2_NoDH"/>
    <x v="0"/>
    <x v="0"/>
    <x v="0"/>
    <s v="GNR_ENG_BGAS_BP_E-32"/>
    <n v="0.134146341463415"/>
    <n v="1.34146341463415E-4"/>
  </r>
  <r>
    <x v="0"/>
    <x v="0"/>
    <x v="0"/>
    <x v="1"/>
    <s v="DK2_NoDH"/>
    <x v="0"/>
    <x v="0"/>
    <x v="0"/>
    <s v="GNR_ENG_BGAS_BP_E-33"/>
    <n v="0.28048780487804897"/>
    <n v="2.8048780487804898E-4"/>
  </r>
  <r>
    <x v="0"/>
    <x v="0"/>
    <x v="0"/>
    <x v="1"/>
    <s v="DK2_NoDH"/>
    <x v="0"/>
    <x v="0"/>
    <x v="0"/>
    <s v="GNR_ENG_BGAS_BP_E-34"/>
    <n v="0.12195121951219499"/>
    <n v="1.21951219512195E-4"/>
  </r>
  <r>
    <x v="0"/>
    <x v="0"/>
    <x v="0"/>
    <x v="1"/>
    <s v="DK2_NoDH"/>
    <x v="0"/>
    <x v="0"/>
    <x v="0"/>
    <s v="GNR_ENG_BGAS_BP_E-35"/>
    <n v="0.26829268292682901"/>
    <n v="2.6829268292682902E-4"/>
  </r>
  <r>
    <x v="0"/>
    <x v="0"/>
    <x v="0"/>
    <x v="1"/>
    <s v="DK2_NoDH"/>
    <x v="0"/>
    <x v="0"/>
    <x v="0"/>
    <s v="GNR_ENG_BGAS_BP_E-36"/>
    <n v="7.6829268292682898E-2"/>
    <n v="7.6829268292682903E-5"/>
  </r>
  <r>
    <x v="0"/>
    <x v="0"/>
    <x v="0"/>
    <x v="1"/>
    <s v="DK2_NoDH"/>
    <x v="0"/>
    <x v="0"/>
    <x v="0"/>
    <s v="GNR_ENG_BGAS_BP_E-37"/>
    <n v="0.12195121951219499"/>
    <n v="1.21951219512195E-4"/>
  </r>
  <r>
    <x v="0"/>
    <x v="0"/>
    <x v="0"/>
    <x v="1"/>
    <s v="DK2_NoDH"/>
    <x v="0"/>
    <x v="0"/>
    <x v="0"/>
    <s v="GNR_ENG_BGAS_BP_E-38"/>
    <n v="0.44268292682926802"/>
    <n v="4.4268292682926802E-4"/>
  </r>
  <r>
    <x v="0"/>
    <x v="0"/>
    <x v="0"/>
    <x v="1"/>
    <s v="DK2_NoDH"/>
    <x v="0"/>
    <x v="0"/>
    <x v="0"/>
    <s v="GNR_ENG_BGAS_BP_E-39"/>
    <n v="1"/>
    <n v="1E-3"/>
  </r>
  <r>
    <x v="0"/>
    <x v="0"/>
    <x v="0"/>
    <x v="1"/>
    <s v="DK2_NoDH"/>
    <x v="0"/>
    <x v="0"/>
    <x v="0"/>
    <s v="GNR_ENG_BGAS_BP_E-40"/>
    <n v="4.8780487804878099E-2"/>
    <n v="4.8780487804878099E-5"/>
  </r>
  <r>
    <x v="0"/>
    <x v="0"/>
    <x v="0"/>
    <x v="1"/>
    <s v="DK2_NoDH"/>
    <x v="0"/>
    <x v="0"/>
    <x v="0"/>
    <s v="GNR_ENG_BGAS_BP_E-42"/>
    <n v="5.3658536585365901"/>
    <n v="5.3658536585365901E-3"/>
  </r>
  <r>
    <x v="0"/>
    <x v="0"/>
    <x v="0"/>
    <x v="1"/>
    <s v="DK2_NoDH"/>
    <x v="3"/>
    <x v="3"/>
    <x v="0"/>
    <s v="GNR_BO_ELEC_E-100"/>
    <n v="10"/>
    <n v="0.01"/>
  </r>
  <r>
    <x v="0"/>
    <x v="0"/>
    <x v="0"/>
    <x v="1"/>
    <s v="DK2_NoDH"/>
    <x v="5"/>
    <x v="0"/>
    <x v="0"/>
    <s v="GNR_ENG_LIGHTOIL_BP_E-37"/>
    <n v="17.7777777777778"/>
    <n v="1.7777777777777799E-2"/>
  </r>
  <r>
    <x v="0"/>
    <x v="0"/>
    <x v="0"/>
    <x v="1"/>
    <s v="DK2_NoDH"/>
    <x v="5"/>
    <x v="0"/>
    <x v="0"/>
    <s v="GNR_ENG_LIGHTOIL_BP_E-39"/>
    <n v="8.6666666666666697E-2"/>
    <n v="8.6666666666666695E-5"/>
  </r>
  <r>
    <x v="0"/>
    <x v="0"/>
    <x v="0"/>
    <x v="1"/>
    <s v="DK2_NoDH"/>
    <x v="7"/>
    <x v="0"/>
    <x v="0"/>
    <s v="GNR_ENG_NGAS_BP_E-33"/>
    <n v="0.655555555555556"/>
    <n v="6.5555555555555603E-4"/>
  </r>
  <r>
    <x v="0"/>
    <x v="0"/>
    <x v="0"/>
    <x v="1"/>
    <s v="DK2_NoDH"/>
    <x v="7"/>
    <x v="0"/>
    <x v="0"/>
    <s v="GNR_ENG_NGAS_BP_E-34"/>
    <n v="2.5222222222222199"/>
    <n v="2.52222222222222E-3"/>
  </r>
  <r>
    <x v="0"/>
    <x v="0"/>
    <x v="0"/>
    <x v="1"/>
    <s v="DK2_NoDH"/>
    <x v="7"/>
    <x v="0"/>
    <x v="0"/>
    <s v="GNR_ENG_NGAS_BP_E-36"/>
    <n v="2.8333333333333299"/>
    <n v="2.8333333333333301E-3"/>
  </r>
  <r>
    <x v="0"/>
    <x v="0"/>
    <x v="0"/>
    <x v="1"/>
    <s v="DK2_NoDH"/>
    <x v="7"/>
    <x v="0"/>
    <x v="0"/>
    <s v="GNR_ENG_NGAS_BP_E-37"/>
    <n v="1.17777777777778"/>
    <n v="1.17777777777778E-3"/>
  </r>
  <r>
    <x v="0"/>
    <x v="0"/>
    <x v="0"/>
    <x v="1"/>
    <s v="DK2_NoDH"/>
    <x v="7"/>
    <x v="0"/>
    <x v="0"/>
    <s v="GNR_ENG_NGAS_BP_E-38"/>
    <n v="4.1777777777777798"/>
    <n v="4.1777777777777803E-3"/>
  </r>
  <r>
    <x v="0"/>
    <x v="0"/>
    <x v="0"/>
    <x v="1"/>
    <s v="DK2_NoDH"/>
    <x v="7"/>
    <x v="0"/>
    <x v="0"/>
    <s v="GNR_ENG_NGAS_BP_E-39"/>
    <n v="9.0555555555555607"/>
    <n v="9.0555555555555597E-3"/>
  </r>
  <r>
    <x v="0"/>
    <x v="0"/>
    <x v="0"/>
    <x v="1"/>
    <s v="DK2_NoDH"/>
    <x v="7"/>
    <x v="0"/>
    <x v="0"/>
    <s v="GNR_ENG_NGAS_BP_E-40"/>
    <n v="6.2222222222222197"/>
    <n v="6.2222222222222201E-3"/>
  </r>
  <r>
    <x v="0"/>
    <x v="0"/>
    <x v="0"/>
    <x v="1"/>
    <s v="DK2_NoDH"/>
    <x v="7"/>
    <x v="0"/>
    <x v="0"/>
    <s v="GNR_ENG_NGAS_BP_E-41"/>
    <n v="18.288888888888899"/>
    <n v="1.82888888888889E-2"/>
  </r>
  <r>
    <x v="0"/>
    <x v="0"/>
    <x v="0"/>
    <x v="1"/>
    <s v="DK2_NoDH"/>
    <x v="7"/>
    <x v="0"/>
    <x v="0"/>
    <s v="GNR_ENG_NGAS_BP_E-46"/>
    <n v="9.1999999999999993"/>
    <n v="9.1999999999999998E-3"/>
  </r>
  <r>
    <x v="0"/>
    <x v="0"/>
    <x v="0"/>
    <x v="1"/>
    <s v="DK2_NoDH"/>
    <x v="7"/>
    <x v="1"/>
    <x v="0"/>
    <s v="GNR_BO_NGAS_E-100"/>
    <n v="16"/>
    <n v="1.6E-2"/>
  </r>
  <r>
    <x v="0"/>
    <x v="0"/>
    <x v="0"/>
    <x v="1"/>
    <s v="DK2_NoDH"/>
    <x v="7"/>
    <x v="1"/>
    <x v="0"/>
    <s v="GNR_BO_NGAS_E-101"/>
    <n v="4.2"/>
    <n v="4.1999999999999997E-3"/>
  </r>
  <r>
    <x v="0"/>
    <x v="0"/>
    <x v="0"/>
    <x v="1"/>
    <s v="DK2_Rural"/>
    <x v="0"/>
    <x v="0"/>
    <x v="0"/>
    <s v="GNR_ENG_BGAS_BP_E-39"/>
    <n v="1.23170731707317"/>
    <n v="1.2317073170731701E-3"/>
  </r>
  <r>
    <x v="0"/>
    <x v="0"/>
    <x v="0"/>
    <x v="1"/>
    <s v="DK2_Rural"/>
    <x v="0"/>
    <x v="0"/>
    <x v="0"/>
    <s v="GNR_ENG_BGAS_BP_E-40"/>
    <n v="0.64634146341463405"/>
    <n v="6.4634146341463396E-4"/>
  </r>
  <r>
    <x v="0"/>
    <x v="0"/>
    <x v="0"/>
    <x v="1"/>
    <s v="DK2_Rural"/>
    <x v="0"/>
    <x v="0"/>
    <x v="0"/>
    <s v="GNR_ENG_BGAS_BP_E-41"/>
    <n v="2.4390243902439002"/>
    <n v="2.4390243902438998E-3"/>
  </r>
  <r>
    <x v="0"/>
    <x v="0"/>
    <x v="0"/>
    <x v="1"/>
    <s v="DK2_Rural"/>
    <x v="0"/>
    <x v="0"/>
    <x v="0"/>
    <s v="GNR_ENG_BGAS_BP_E-42"/>
    <n v="6.9926829268292696"/>
    <n v="6.9926829268292696E-3"/>
  </r>
  <r>
    <x v="0"/>
    <x v="0"/>
    <x v="0"/>
    <x v="1"/>
    <s v="DK2_Rural"/>
    <x v="0"/>
    <x v="1"/>
    <x v="0"/>
    <s v="GNR_BO_BGAS_E-92"/>
    <n v="2.4"/>
    <n v="2.3999999999999998E-3"/>
  </r>
  <r>
    <x v="0"/>
    <x v="0"/>
    <x v="0"/>
    <x v="1"/>
    <s v="DK2_Rural"/>
    <x v="0"/>
    <x v="1"/>
    <x v="0"/>
    <s v="GNR_BO_BGAS_E-95"/>
    <n v="1.6"/>
    <n v="1.6000000000000001E-3"/>
  </r>
  <r>
    <x v="0"/>
    <x v="0"/>
    <x v="0"/>
    <x v="1"/>
    <s v="DK2_Rural"/>
    <x v="1"/>
    <x v="1"/>
    <x v="0"/>
    <s v="GNR_BO_BIOIL_E-100"/>
    <n v="10"/>
    <n v="0.01"/>
  </r>
  <r>
    <x v="0"/>
    <x v="0"/>
    <x v="0"/>
    <x v="1"/>
    <s v="DK2_Rural"/>
    <x v="1"/>
    <x v="1"/>
    <x v="0"/>
    <s v="GNR_BO_BIOIL_E-103"/>
    <n v="7.5"/>
    <n v="7.4999999999999997E-3"/>
  </r>
  <r>
    <x v="0"/>
    <x v="0"/>
    <x v="0"/>
    <x v="1"/>
    <s v="DK2_Rural"/>
    <x v="1"/>
    <x v="1"/>
    <x v="0"/>
    <s v="GNR_BO_BIOIL_E-92"/>
    <n v="3.7"/>
    <n v="3.7000000000000002E-3"/>
  </r>
  <r>
    <x v="0"/>
    <x v="0"/>
    <x v="0"/>
    <x v="1"/>
    <s v="DK2_Rural"/>
    <x v="2"/>
    <x v="0"/>
    <x v="0"/>
    <s v="GNR_ST_COAL_BP_E-35"/>
    <n v="49.3333333333333"/>
    <n v="4.9333333333333299E-2"/>
  </r>
  <r>
    <x v="0"/>
    <x v="0"/>
    <x v="0"/>
    <x v="1"/>
    <s v="DK2_Rural"/>
    <x v="3"/>
    <x v="3"/>
    <x v="1"/>
    <s v="GNR_HP_ELEC_GROUND-WTR_COP-360_LS-4-MW_Y-2020"/>
    <n v="313.88897434309899"/>
    <n v="0.31388897434309898"/>
  </r>
  <r>
    <x v="0"/>
    <x v="0"/>
    <x v="0"/>
    <x v="1"/>
    <s v="DK2_Rural"/>
    <x v="3"/>
    <x v="3"/>
    <x v="0"/>
    <s v="GNR_BO_ELEC_E-100"/>
    <n v="10"/>
    <n v="0.01"/>
  </r>
  <r>
    <x v="0"/>
    <x v="0"/>
    <x v="0"/>
    <x v="1"/>
    <s v="DK2_Rural"/>
    <x v="3"/>
    <x v="3"/>
    <x v="0"/>
    <s v="GNR_BO_ELEC_E-98"/>
    <n v="13.6"/>
    <n v="1.3599999999999999E-2"/>
  </r>
  <r>
    <x v="0"/>
    <x v="0"/>
    <x v="0"/>
    <x v="1"/>
    <s v="DK2_Rural"/>
    <x v="3"/>
    <x v="3"/>
    <x v="0"/>
    <s v="GNR_HP_ELEC_COP-400"/>
    <n v="0.8"/>
    <n v="8.0000000000000004E-4"/>
  </r>
  <r>
    <x v="0"/>
    <x v="0"/>
    <x v="0"/>
    <x v="1"/>
    <s v="DK2_Rural"/>
    <x v="12"/>
    <x v="1"/>
    <x v="0"/>
    <s v="GNR_BO_FUELOIL_E-100"/>
    <n v="15"/>
    <n v="1.4999999999999999E-2"/>
  </r>
  <r>
    <x v="0"/>
    <x v="0"/>
    <x v="0"/>
    <x v="1"/>
    <s v="DK2_Rural"/>
    <x v="12"/>
    <x v="1"/>
    <x v="0"/>
    <s v="GNR_BO_FUELOIL_E-83"/>
    <n v="4.1500000000000004"/>
    <n v="4.15E-3"/>
  </r>
  <r>
    <x v="0"/>
    <x v="0"/>
    <x v="0"/>
    <x v="1"/>
    <s v="DK2_Rural"/>
    <x v="4"/>
    <x v="4"/>
    <x v="0"/>
    <s v="GNR_HS_HEAT-E-100"/>
    <n v="2189.36"/>
    <n v="2.1893600000000002"/>
  </r>
  <r>
    <x v="0"/>
    <x v="0"/>
    <x v="0"/>
    <x v="1"/>
    <s v="DK2_Rural"/>
    <x v="4"/>
    <x v="5"/>
    <x v="1"/>
    <s v="GNR_HS_HEAT_PIT_L-DEC_E-91_Y-2020"/>
    <n v="49888.391139795902"/>
    <n v="49.8883911397959"/>
  </r>
  <r>
    <x v="0"/>
    <x v="0"/>
    <x v="0"/>
    <x v="1"/>
    <s v="DK2_Rural"/>
    <x v="5"/>
    <x v="0"/>
    <x v="0"/>
    <s v="GNR_ENG_LIGHTOIL_BP_E-43"/>
    <n v="0.56333333333333302"/>
    <n v="5.63333333333333E-4"/>
  </r>
  <r>
    <x v="0"/>
    <x v="0"/>
    <x v="0"/>
    <x v="1"/>
    <s v="DK2_Rural"/>
    <x v="5"/>
    <x v="1"/>
    <x v="0"/>
    <s v="GNR_BO_LIGHTOIL_E-100"/>
    <n v="19.399999999999999"/>
    <n v="1.9400000000000001E-2"/>
  </r>
  <r>
    <x v="0"/>
    <x v="0"/>
    <x v="0"/>
    <x v="1"/>
    <s v="DK2_Rural"/>
    <x v="5"/>
    <x v="1"/>
    <x v="0"/>
    <s v="GNR_BO_LIGHTOIL_E-110"/>
    <n v="6.5"/>
    <n v="6.4999999999999997E-3"/>
  </r>
  <r>
    <x v="0"/>
    <x v="0"/>
    <x v="0"/>
    <x v="1"/>
    <s v="DK2_Rural"/>
    <x v="5"/>
    <x v="1"/>
    <x v="0"/>
    <s v="GNR_BO_LIGHTOIL_E-72"/>
    <n v="5"/>
    <n v="5.0000000000000001E-3"/>
  </r>
  <r>
    <x v="0"/>
    <x v="0"/>
    <x v="0"/>
    <x v="1"/>
    <s v="DK2_Rural"/>
    <x v="5"/>
    <x v="1"/>
    <x v="0"/>
    <s v="GNR_BO_LIGHTOIL_E-78"/>
    <n v="5"/>
    <n v="5.0000000000000001E-3"/>
  </r>
  <r>
    <x v="0"/>
    <x v="0"/>
    <x v="0"/>
    <x v="1"/>
    <s v="DK2_Rural"/>
    <x v="5"/>
    <x v="1"/>
    <x v="0"/>
    <s v="GNR_BO_LIGHTOIL_E-82"/>
    <n v="10.37"/>
    <n v="1.0370000000000001E-2"/>
  </r>
  <r>
    <x v="0"/>
    <x v="0"/>
    <x v="0"/>
    <x v="1"/>
    <s v="DK2_Rural"/>
    <x v="5"/>
    <x v="1"/>
    <x v="0"/>
    <s v="GNR_BO_LIGHTOIL_E-84"/>
    <n v="3.8"/>
    <n v="3.8E-3"/>
  </r>
  <r>
    <x v="0"/>
    <x v="0"/>
    <x v="0"/>
    <x v="1"/>
    <s v="DK2_Rural"/>
    <x v="5"/>
    <x v="1"/>
    <x v="0"/>
    <s v="GNR_BO_LIGHTOIL_E-86"/>
    <n v="31.84"/>
    <n v="3.184E-2"/>
  </r>
  <r>
    <x v="0"/>
    <x v="0"/>
    <x v="0"/>
    <x v="1"/>
    <s v="DK2_Rural"/>
    <x v="5"/>
    <x v="1"/>
    <x v="0"/>
    <s v="GNR_BO_LIGHTOIL_E-87"/>
    <n v="7.5"/>
    <n v="7.4999999999999997E-3"/>
  </r>
  <r>
    <x v="0"/>
    <x v="0"/>
    <x v="0"/>
    <x v="1"/>
    <s v="DK2_Rural"/>
    <x v="5"/>
    <x v="1"/>
    <x v="0"/>
    <s v="GNR_BO_LIGHTOIL_E-88"/>
    <n v="10.5"/>
    <n v="1.0500000000000001E-2"/>
  </r>
  <r>
    <x v="0"/>
    <x v="0"/>
    <x v="0"/>
    <x v="1"/>
    <s v="DK2_Rural"/>
    <x v="5"/>
    <x v="1"/>
    <x v="0"/>
    <s v="GNR_BO_LIGHTOIL_E-90"/>
    <n v="6.85"/>
    <n v="6.8500000000000002E-3"/>
  </r>
  <r>
    <x v="0"/>
    <x v="0"/>
    <x v="0"/>
    <x v="1"/>
    <s v="DK2_Rural"/>
    <x v="5"/>
    <x v="1"/>
    <x v="0"/>
    <s v="GNR_BO_LIGHTOIL_E-91"/>
    <n v="18.7"/>
    <n v="1.8700000000000001E-2"/>
  </r>
  <r>
    <x v="0"/>
    <x v="0"/>
    <x v="0"/>
    <x v="1"/>
    <s v="DK2_Rural"/>
    <x v="5"/>
    <x v="1"/>
    <x v="0"/>
    <s v="GNR_BO_LIGHTOIL_E-97"/>
    <n v="0.93"/>
    <n v="9.3000000000000005E-4"/>
  </r>
  <r>
    <x v="0"/>
    <x v="0"/>
    <x v="0"/>
    <x v="1"/>
    <s v="DK2_Rural"/>
    <x v="7"/>
    <x v="0"/>
    <x v="0"/>
    <s v="GNR_ENG_NGAS_BP_E-33"/>
    <n v="3.18888888888889"/>
    <n v="3.18888888888889E-3"/>
  </r>
  <r>
    <x v="0"/>
    <x v="0"/>
    <x v="0"/>
    <x v="1"/>
    <s v="DK2_Rural"/>
    <x v="7"/>
    <x v="0"/>
    <x v="0"/>
    <s v="GNR_ENG_NGAS_BP_E-34"/>
    <n v="3.3333333333333299"/>
    <n v="3.3333333333333301E-3"/>
  </r>
  <r>
    <x v="0"/>
    <x v="0"/>
    <x v="0"/>
    <x v="1"/>
    <s v="DK2_Rural"/>
    <x v="7"/>
    <x v="0"/>
    <x v="0"/>
    <s v="GNR_ENG_NGAS_BP_E-36"/>
    <n v="1.4611111111111099"/>
    <n v="1.4611111111111101E-3"/>
  </r>
  <r>
    <x v="0"/>
    <x v="0"/>
    <x v="0"/>
    <x v="1"/>
    <s v="DK2_Rural"/>
    <x v="7"/>
    <x v="0"/>
    <x v="0"/>
    <s v="GNR_ENG_NGAS_BP_E-37"/>
    <n v="1.8444444444444399"/>
    <n v="1.84444444444444E-3"/>
  </r>
  <r>
    <x v="0"/>
    <x v="0"/>
    <x v="0"/>
    <x v="1"/>
    <s v="DK2_Rural"/>
    <x v="7"/>
    <x v="0"/>
    <x v="0"/>
    <s v="GNR_ENG_NGAS_BP_E-38"/>
    <n v="3.5388888888888901"/>
    <n v="3.53888888888889E-3"/>
  </r>
  <r>
    <x v="0"/>
    <x v="0"/>
    <x v="0"/>
    <x v="1"/>
    <s v="DK2_Rural"/>
    <x v="7"/>
    <x v="0"/>
    <x v="0"/>
    <s v="GNR_ENG_NGAS_BP_E-39"/>
    <n v="29"/>
    <n v="2.9000000000000001E-2"/>
  </r>
  <r>
    <x v="0"/>
    <x v="0"/>
    <x v="0"/>
    <x v="1"/>
    <s v="DK2_Rural"/>
    <x v="7"/>
    <x v="0"/>
    <x v="0"/>
    <s v="GNR_ENG_NGAS_BP_E-40"/>
    <n v="26.977777777777799"/>
    <n v="2.6977777777777798E-2"/>
  </r>
  <r>
    <x v="0"/>
    <x v="0"/>
    <x v="0"/>
    <x v="1"/>
    <s v="DK2_Rural"/>
    <x v="7"/>
    <x v="0"/>
    <x v="0"/>
    <s v="GNR_ENG_NGAS_BP_E-41"/>
    <n v="6.04"/>
    <n v="6.0400000000000002E-3"/>
  </r>
  <r>
    <x v="0"/>
    <x v="0"/>
    <x v="0"/>
    <x v="1"/>
    <s v="DK2_Rural"/>
    <x v="7"/>
    <x v="0"/>
    <x v="0"/>
    <s v="GNR_ENG_NGAS_BP_E-42"/>
    <n v="1.68888888888889"/>
    <n v="1.6888888888888899E-3"/>
  </r>
  <r>
    <x v="0"/>
    <x v="0"/>
    <x v="0"/>
    <x v="1"/>
    <s v="DK2_Rural"/>
    <x v="7"/>
    <x v="0"/>
    <x v="0"/>
    <s v="GNR_ENG_NGAS_BP_E-43"/>
    <n v="2.7522222222222199"/>
    <n v="2.7522222222222201E-3"/>
  </r>
  <r>
    <x v="0"/>
    <x v="0"/>
    <x v="0"/>
    <x v="1"/>
    <s v="DK2_Rural"/>
    <x v="7"/>
    <x v="0"/>
    <x v="0"/>
    <s v="GNR_ENG_NGAS_BP_E-45"/>
    <n v="0.55555555555555602"/>
    <n v="5.5555555555555599E-4"/>
  </r>
  <r>
    <x v="0"/>
    <x v="0"/>
    <x v="0"/>
    <x v="1"/>
    <s v="DK2_Rural"/>
    <x v="7"/>
    <x v="0"/>
    <x v="0"/>
    <s v="GNR_ENG_NGAS_BP_E-46"/>
    <n v="0.61111111111111105"/>
    <n v="6.1111111111111099E-4"/>
  </r>
  <r>
    <x v="0"/>
    <x v="0"/>
    <x v="0"/>
    <x v="1"/>
    <s v="DK2_Rural"/>
    <x v="7"/>
    <x v="1"/>
    <x v="0"/>
    <s v="GNR_BO_NGAS_E-100"/>
    <n v="74.28"/>
    <n v="7.4279999999999999E-2"/>
  </r>
  <r>
    <x v="0"/>
    <x v="0"/>
    <x v="0"/>
    <x v="1"/>
    <s v="DK2_Rural"/>
    <x v="7"/>
    <x v="1"/>
    <x v="0"/>
    <s v="GNR_BO_NGAS_E-101"/>
    <n v="113.84"/>
    <n v="0.11384"/>
  </r>
  <r>
    <x v="0"/>
    <x v="0"/>
    <x v="0"/>
    <x v="1"/>
    <s v="DK2_Rural"/>
    <x v="8"/>
    <x v="0"/>
    <x v="0"/>
    <s v="GNR_ST_STRW_BP_E-24"/>
    <n v="11.2446355509146"/>
    <n v="1.12446355509146E-2"/>
  </r>
  <r>
    <x v="0"/>
    <x v="0"/>
    <x v="0"/>
    <x v="1"/>
    <s v="DK2_Rural"/>
    <x v="8"/>
    <x v="0"/>
    <x v="0"/>
    <s v="GNR_ST_STRW_BP_E-27"/>
    <n v="22.444292559625499"/>
    <n v="2.24442925596255E-2"/>
  </r>
  <r>
    <x v="0"/>
    <x v="0"/>
    <x v="0"/>
    <x v="1"/>
    <s v="DK2_Rural"/>
    <x v="8"/>
    <x v="0"/>
    <x v="0"/>
    <s v="GNR_ST_STRW_BP_E-28"/>
    <n v="25.862661767103599"/>
    <n v="2.5862661767103501E-2"/>
  </r>
  <r>
    <x v="0"/>
    <x v="0"/>
    <x v="0"/>
    <x v="1"/>
    <s v="DK2_Rural"/>
    <x v="8"/>
    <x v="1"/>
    <x v="0"/>
    <s v="GNR_BO_STRW_E-100"/>
    <n v="97.15"/>
    <n v="9.715E-2"/>
  </r>
  <r>
    <x v="0"/>
    <x v="0"/>
    <x v="0"/>
    <x v="1"/>
    <s v="DK2_Rural"/>
    <x v="8"/>
    <x v="1"/>
    <x v="0"/>
    <s v="GNR_BO_STRW_E-102"/>
    <n v="42.95"/>
    <n v="4.2950000000000002E-2"/>
  </r>
  <r>
    <x v="0"/>
    <x v="0"/>
    <x v="0"/>
    <x v="1"/>
    <s v="DK2_Rural"/>
    <x v="9"/>
    <x v="1"/>
    <x v="0"/>
    <s v="GNR_EH_HEAT"/>
    <n v="16.5"/>
    <n v="1.6500000000000001E-2"/>
  </r>
  <r>
    <x v="0"/>
    <x v="0"/>
    <x v="0"/>
    <x v="1"/>
    <s v="DK2_Rural"/>
    <x v="10"/>
    <x v="1"/>
    <x v="0"/>
    <s v="GNR_BO_WOODCHI_E-100"/>
    <n v="40.299999999999997"/>
    <n v="4.0300000000000002E-2"/>
  </r>
  <r>
    <x v="0"/>
    <x v="0"/>
    <x v="0"/>
    <x v="1"/>
    <s v="DK2_Rural"/>
    <x v="10"/>
    <x v="1"/>
    <x v="0"/>
    <s v="GNR_BO_WOODCHI_E-110"/>
    <n v="52.3"/>
    <n v="5.2299999999999999E-2"/>
  </r>
  <r>
    <x v="0"/>
    <x v="0"/>
    <x v="0"/>
    <x v="1"/>
    <s v="DK2_Rural"/>
    <x v="10"/>
    <x v="1"/>
    <x v="0"/>
    <s v="GNR_BO_WOODCHI_E-111"/>
    <n v="6"/>
    <n v="6.0000000000000001E-3"/>
  </r>
  <r>
    <x v="0"/>
    <x v="0"/>
    <x v="0"/>
    <x v="1"/>
    <s v="DK2_Rural"/>
    <x v="10"/>
    <x v="1"/>
    <x v="0"/>
    <s v="GNR_BO_WOODCHI_E-119"/>
    <n v="19"/>
    <n v="1.9E-2"/>
  </r>
  <r>
    <x v="0"/>
    <x v="0"/>
    <x v="0"/>
    <x v="1"/>
    <s v="DK2_Rural"/>
    <x v="11"/>
    <x v="1"/>
    <x v="0"/>
    <s v="GNR_BO_WOODPEL_E-100"/>
    <n v="29.79"/>
    <n v="2.9790000000000001E-2"/>
  </r>
  <r>
    <x v="0"/>
    <x v="0"/>
    <x v="0"/>
    <x v="1"/>
    <s v="DK2_Rural"/>
    <x v="11"/>
    <x v="1"/>
    <x v="0"/>
    <s v="GNR_BO_WOODPEL_E-102"/>
    <n v="4.83"/>
    <n v="4.8300000000000001E-3"/>
  </r>
  <r>
    <x v="0"/>
    <x v="0"/>
    <x v="0"/>
    <x v="1"/>
    <s v="DK2_Rural"/>
    <x v="13"/>
    <x v="1"/>
    <x v="0"/>
    <s v="GNR_BO_WOODWST_E-100"/>
    <n v="6.3"/>
    <n v="6.3E-3"/>
  </r>
  <r>
    <x v="0"/>
    <x v="0"/>
    <x v="0"/>
    <x v="1"/>
    <s v="DK2_Small"/>
    <x v="3"/>
    <x v="3"/>
    <x v="1"/>
    <s v="GNR_HP_ELEC_GROUND-WTR_COP-360_LS-4-MW_Y-2020"/>
    <n v="37.430910806792497"/>
    <n v="3.7430910806792499E-2"/>
  </r>
  <r>
    <x v="0"/>
    <x v="0"/>
    <x v="0"/>
    <x v="1"/>
    <s v="DK2_Small"/>
    <x v="4"/>
    <x v="4"/>
    <x v="0"/>
    <s v="GNR_HS_HEAT-E-100"/>
    <n v="610"/>
    <n v="0.61"/>
  </r>
  <r>
    <x v="0"/>
    <x v="0"/>
    <x v="0"/>
    <x v="1"/>
    <s v="DK2_Small"/>
    <x v="4"/>
    <x v="5"/>
    <x v="1"/>
    <s v="GNR_HS_HEAT_PIT_L-DEC_E-91_Y-2020"/>
    <n v="6026.3294622909298"/>
    <n v="6.0263294622909296"/>
  </r>
  <r>
    <x v="0"/>
    <x v="0"/>
    <x v="0"/>
    <x v="1"/>
    <s v="DK2_Small"/>
    <x v="7"/>
    <x v="0"/>
    <x v="0"/>
    <s v="GNR_ENG_NGAS_BP_E-46"/>
    <n v="42.7777777777778"/>
    <n v="4.2777777777777803E-2"/>
  </r>
  <r>
    <x v="0"/>
    <x v="0"/>
    <x v="0"/>
    <x v="1"/>
    <s v="DK2_Small"/>
    <x v="7"/>
    <x v="1"/>
    <x v="0"/>
    <s v="GNR_BO_NGAS_E-100"/>
    <n v="3.2"/>
    <n v="3.2000000000000002E-3"/>
  </r>
  <r>
    <x v="0"/>
    <x v="0"/>
    <x v="0"/>
    <x v="1"/>
    <s v="DK2_Small"/>
    <x v="7"/>
    <x v="1"/>
    <x v="0"/>
    <s v="GNR_BO_NGAS_E-101"/>
    <n v="29.6"/>
    <n v="2.9600000000000001E-2"/>
  </r>
  <r>
    <x v="0"/>
    <x v="0"/>
    <x v="0"/>
    <x v="1"/>
    <s v="DK2_Small"/>
    <x v="7"/>
    <x v="1"/>
    <x v="0"/>
    <s v="GNR_BO_NGAS_E-104"/>
    <n v="4.7"/>
    <n v="4.7000000000000002E-3"/>
  </r>
  <r>
    <x v="0"/>
    <x v="0"/>
    <x v="0"/>
    <x v="1"/>
    <s v="DK2_Small"/>
    <x v="8"/>
    <x v="1"/>
    <x v="0"/>
    <s v="GNR_BO_STRW_E-100"/>
    <n v="6.5"/>
    <n v="6.4999999999999997E-3"/>
  </r>
  <r>
    <x v="0"/>
    <x v="0"/>
    <x v="0"/>
    <x v="1"/>
    <s v="DK2_Small"/>
    <x v="11"/>
    <x v="1"/>
    <x v="0"/>
    <s v="GNR_BO_WOODPEL_E-102"/>
    <n v="2"/>
    <n v="2E-3"/>
  </r>
  <r>
    <x v="0"/>
    <x v="0"/>
    <x v="1"/>
    <x v="2"/>
    <s v="EE_Industry"/>
    <x v="0"/>
    <x v="2"/>
    <x v="0"/>
    <s v="GNR_ST_BGAS_EXT_E-38"/>
    <n v="0.120481927710843"/>
    <n v="1.20481927710843E-4"/>
  </r>
  <r>
    <x v="0"/>
    <x v="0"/>
    <x v="1"/>
    <x v="2"/>
    <s v="EE_Industry"/>
    <x v="12"/>
    <x v="1"/>
    <x v="0"/>
    <s v="GNR_BO_FUELOIL_E-85"/>
    <n v="309.10000000000002"/>
    <n v="0.30909999999999999"/>
  </r>
  <r>
    <x v="0"/>
    <x v="0"/>
    <x v="1"/>
    <x v="2"/>
    <s v="EE_Industry"/>
    <x v="4"/>
    <x v="4"/>
    <x v="1"/>
    <s v="GNR_HS_HEAT_WTR-TANK_LS_E-95_Y-2010"/>
    <n v="379.398245616427"/>
    <n v="0.37939824561642699"/>
  </r>
  <r>
    <x v="0"/>
    <x v="0"/>
    <x v="1"/>
    <x v="2"/>
    <s v="EE_Industry"/>
    <x v="4"/>
    <x v="5"/>
    <x v="1"/>
    <s v="GNR_HS_HEAT_PIT_L-DEC_E-91_Y-2020"/>
    <n v="5870.3540257897203"/>
    <n v="5.8703540257897204"/>
  </r>
  <r>
    <x v="0"/>
    <x v="0"/>
    <x v="1"/>
    <x v="2"/>
    <s v="EE_Industry"/>
    <x v="14"/>
    <x v="2"/>
    <x v="0"/>
    <s v="GNR_ENG_RETORT-GAS_E-44"/>
    <n v="76.612903225806406"/>
    <n v="7.6612903225806495E-2"/>
  </r>
  <r>
    <x v="0"/>
    <x v="0"/>
    <x v="1"/>
    <x v="2"/>
    <s v="EE_Industry"/>
    <x v="15"/>
    <x v="0"/>
    <x v="0"/>
    <s v="IMAVERE_ST_WOOD_BP"/>
    <n v="30.000030000030002"/>
    <n v="3.0000030000030001E-2"/>
  </r>
  <r>
    <x v="0"/>
    <x v="0"/>
    <x v="1"/>
    <x v="2"/>
    <s v="EE_Industry"/>
    <x v="15"/>
    <x v="0"/>
    <x v="0"/>
    <s v="OSULA_ST_WOOD_BP"/>
    <n v="30.000030000030002"/>
    <n v="3.0000030000030001E-2"/>
  </r>
  <r>
    <x v="0"/>
    <x v="0"/>
    <x v="1"/>
    <x v="2"/>
    <s v="EE_Industry"/>
    <x v="13"/>
    <x v="0"/>
    <x v="0"/>
    <s v="GNR_ST_WOODWST_BP_E-53"/>
    <n v="100"/>
    <n v="0.1"/>
  </r>
  <r>
    <x v="0"/>
    <x v="0"/>
    <x v="1"/>
    <x v="2"/>
    <s v="EE_Kohtla_Jarve"/>
    <x v="3"/>
    <x v="3"/>
    <x v="1"/>
    <s v="GNR_HP_ELEC_GROUND-WTR_COP-360_LS-4-MW_Y-2020"/>
    <n v="38.935799310060197"/>
    <n v="3.89357993100602E-2"/>
  </r>
  <r>
    <x v="0"/>
    <x v="0"/>
    <x v="1"/>
    <x v="2"/>
    <s v="EE_Kohtla_Jarve"/>
    <x v="4"/>
    <x v="5"/>
    <x v="1"/>
    <s v="GNR_HS_HEAT_PIT_L-DEC_E-91_Y-2020"/>
    <n v="4183.20720985556"/>
    <n v="4.1832072098555599"/>
  </r>
  <r>
    <x v="0"/>
    <x v="0"/>
    <x v="1"/>
    <x v="2"/>
    <s v="EE_Kohtla_Jarve"/>
    <x v="7"/>
    <x v="2"/>
    <x v="0"/>
    <s v="GNR_ENG_NGAS_EXT_E-44"/>
    <n v="17.977528089887599"/>
    <n v="1.79775280898876E-2"/>
  </r>
  <r>
    <x v="0"/>
    <x v="0"/>
    <x v="1"/>
    <x v="2"/>
    <s v="EE_Kohtla_Jarve"/>
    <x v="7"/>
    <x v="1"/>
    <x v="0"/>
    <s v="GNR_BO_NGAS_E-85"/>
    <n v="790"/>
    <n v="0.79"/>
  </r>
  <r>
    <x v="0"/>
    <x v="0"/>
    <x v="1"/>
    <x v="2"/>
    <s v="EE_Kohtla_Jarve"/>
    <x v="16"/>
    <x v="1"/>
    <x v="0"/>
    <s v="GNR_BO_SHALE_E-34"/>
    <n v="50"/>
    <n v="0.05"/>
  </r>
  <r>
    <x v="0"/>
    <x v="0"/>
    <x v="1"/>
    <x v="2"/>
    <s v="EE_Narva"/>
    <x v="3"/>
    <x v="3"/>
    <x v="1"/>
    <s v="GNR_HP_ELEC_AIR-WTR_COP-310_LS_Y-2020"/>
    <n v="57.821463754784503"/>
    <n v="5.7821463754784502E-2"/>
  </r>
  <r>
    <x v="0"/>
    <x v="0"/>
    <x v="1"/>
    <x v="2"/>
    <s v="EE_Narva"/>
    <x v="12"/>
    <x v="1"/>
    <x v="0"/>
    <s v="GNR_BO_FUELOIL_E-85"/>
    <n v="57.16"/>
    <n v="5.7160000000000002E-2"/>
  </r>
  <r>
    <x v="0"/>
    <x v="0"/>
    <x v="1"/>
    <x v="2"/>
    <s v="EE_Narva"/>
    <x v="4"/>
    <x v="5"/>
    <x v="1"/>
    <s v="GNR_HS_HEAT_PIT_L-CEN_E-90_Y-2020"/>
    <n v="5303.5169272576304"/>
    <n v="5.3035169272576299"/>
  </r>
  <r>
    <x v="0"/>
    <x v="0"/>
    <x v="1"/>
    <x v="2"/>
    <s v="EE_Narva"/>
    <x v="16"/>
    <x v="2"/>
    <x v="0"/>
    <s v="NARVA-11_ST_SHALE_EXT"/>
    <n v="182.857142857143"/>
    <n v="0.182857142857143"/>
  </r>
  <r>
    <x v="0"/>
    <x v="0"/>
    <x v="1"/>
    <x v="2"/>
    <s v="EE_Parnu"/>
    <x v="0"/>
    <x v="2"/>
    <x v="0"/>
    <s v="GNR_ST_BGAS_EXT_E-38"/>
    <n v="0.120481927710843"/>
    <n v="1.20481927710843E-4"/>
  </r>
  <r>
    <x v="0"/>
    <x v="0"/>
    <x v="1"/>
    <x v="2"/>
    <s v="EE_Parnu"/>
    <x v="3"/>
    <x v="3"/>
    <x v="1"/>
    <s v="GNR_HP_ELEC_AIR-WTR_COP-310_LS_Y-2020"/>
    <n v="23.049040475888699"/>
    <n v="2.30490404758887E-2"/>
  </r>
  <r>
    <x v="0"/>
    <x v="0"/>
    <x v="1"/>
    <x v="2"/>
    <s v="EE_Parnu"/>
    <x v="12"/>
    <x v="1"/>
    <x v="0"/>
    <s v="GNR_BO_FUELOIL_E-85"/>
    <n v="297.07"/>
    <n v="0.29707"/>
  </r>
  <r>
    <x v="0"/>
    <x v="0"/>
    <x v="1"/>
    <x v="2"/>
    <s v="EE_Parnu"/>
    <x v="4"/>
    <x v="5"/>
    <x v="1"/>
    <s v="GNR_HS_HEAT_PIT_L-CEN_E-90_Y-2020"/>
    <n v="2051.0498004586302"/>
    <n v="2.0510498004586299"/>
  </r>
  <r>
    <x v="0"/>
    <x v="0"/>
    <x v="1"/>
    <x v="2"/>
    <s v="EE_Parnu"/>
    <x v="15"/>
    <x v="0"/>
    <x v="0"/>
    <s v="PARNU-1_ST_WOOD_BP"/>
    <n v="48.000034909116302"/>
    <n v="4.80000349091163E-2"/>
  </r>
  <r>
    <x v="0"/>
    <x v="0"/>
    <x v="1"/>
    <x v="2"/>
    <s v="EE_Rural"/>
    <x v="0"/>
    <x v="2"/>
    <x v="0"/>
    <s v="GNR_ST_BGAS_EXT_E-38"/>
    <n v="3.9759036144578301"/>
    <n v="3.9759036144578304E-3"/>
  </r>
  <r>
    <x v="0"/>
    <x v="0"/>
    <x v="1"/>
    <x v="2"/>
    <s v="EE_Rural"/>
    <x v="12"/>
    <x v="1"/>
    <x v="0"/>
    <s v="GNR_BO_FUELOIL_E-85"/>
    <n v="91.38"/>
    <n v="9.1380000000000003E-2"/>
  </r>
  <r>
    <x v="0"/>
    <x v="0"/>
    <x v="1"/>
    <x v="2"/>
    <s v="EE_Rural"/>
    <x v="7"/>
    <x v="2"/>
    <x v="0"/>
    <s v="GNR_ENG_NGAS_EXT_E-44"/>
    <n v="1.3483146067415701"/>
    <n v="1.3483146067415699E-3"/>
  </r>
  <r>
    <x v="0"/>
    <x v="0"/>
    <x v="1"/>
    <x v="2"/>
    <s v="EE_Rural"/>
    <x v="7"/>
    <x v="1"/>
    <x v="0"/>
    <s v="GNR_BO_NGAS_E-85"/>
    <n v="548"/>
    <n v="0.54800000000000004"/>
  </r>
  <r>
    <x v="0"/>
    <x v="0"/>
    <x v="1"/>
    <x v="2"/>
    <s v="EE_Rural"/>
    <x v="15"/>
    <x v="1"/>
    <x v="0"/>
    <s v="GNR_BO_WOOD_E-67"/>
    <n v="300"/>
    <n v="0.3"/>
  </r>
  <r>
    <x v="0"/>
    <x v="0"/>
    <x v="1"/>
    <x v="2"/>
    <s v="EE_Rural"/>
    <x v="13"/>
    <x v="0"/>
    <x v="0"/>
    <s v="EBAVERE_ST_WOODWST_BP"/>
    <n v="26.315789473684202"/>
    <n v="2.6315789473684199E-2"/>
  </r>
  <r>
    <x v="0"/>
    <x v="0"/>
    <x v="1"/>
    <x v="2"/>
    <s v="EE_Sillamae"/>
    <x v="7"/>
    <x v="2"/>
    <x v="0"/>
    <s v="GNR_ENG_NGAS_EXT_E-44"/>
    <n v="11.235955056179799"/>
    <n v="1.1235955056179799E-2"/>
  </r>
  <r>
    <x v="0"/>
    <x v="0"/>
    <x v="1"/>
    <x v="2"/>
    <s v="EE_Sillamae"/>
    <x v="7"/>
    <x v="1"/>
    <x v="0"/>
    <s v="GNR_BO_NGAS_E-85"/>
    <n v="790"/>
    <n v="0.79"/>
  </r>
  <r>
    <x v="0"/>
    <x v="0"/>
    <x v="1"/>
    <x v="2"/>
    <s v="EE_Sillamae"/>
    <x v="15"/>
    <x v="0"/>
    <x v="0"/>
    <s v="SILLAMAE_ST_WOOD_BP"/>
    <n v="50"/>
    <n v="0.05"/>
  </r>
  <r>
    <x v="0"/>
    <x v="0"/>
    <x v="1"/>
    <x v="2"/>
    <s v="EE_Tallinn"/>
    <x v="3"/>
    <x v="3"/>
    <x v="1"/>
    <s v="GNR_HP_ELEC_AIR-WTR_COP-310_LS_Y-2020"/>
    <n v="202.69650348926501"/>
    <n v="0.20269650348926499"/>
  </r>
  <r>
    <x v="0"/>
    <x v="0"/>
    <x v="1"/>
    <x v="2"/>
    <s v="EE_Tallinn"/>
    <x v="12"/>
    <x v="1"/>
    <x v="0"/>
    <s v="GNR_BO_FUELOIL_E-92"/>
    <n v="89.12"/>
    <n v="8.9120000000000005E-2"/>
  </r>
  <r>
    <x v="0"/>
    <x v="0"/>
    <x v="1"/>
    <x v="2"/>
    <s v="EE_Tallinn"/>
    <x v="4"/>
    <x v="5"/>
    <x v="1"/>
    <s v="GNR_HS_HEAT_PIT_L-CEN_E-90_Y-2020"/>
    <n v="19951.979517892301"/>
    <n v="19.951979517892301"/>
  </r>
  <r>
    <x v="0"/>
    <x v="0"/>
    <x v="1"/>
    <x v="2"/>
    <s v="EE_Tallinn"/>
    <x v="6"/>
    <x v="0"/>
    <x v="0"/>
    <s v="IRU_ST_MSW_BP"/>
    <n v="34"/>
    <n v="3.4000000000000002E-2"/>
  </r>
  <r>
    <x v="0"/>
    <x v="0"/>
    <x v="1"/>
    <x v="2"/>
    <s v="EE_Tallinn"/>
    <x v="7"/>
    <x v="2"/>
    <x v="0"/>
    <s v="GNR_ENG_NGAS_EXT_E-44"/>
    <n v="1.68539325842697"/>
    <n v="1.68539325842697E-3"/>
  </r>
  <r>
    <x v="0"/>
    <x v="0"/>
    <x v="1"/>
    <x v="2"/>
    <s v="EE_Tallinn"/>
    <x v="7"/>
    <x v="2"/>
    <x v="0"/>
    <s v="IRU_ST_NGAS_BP"/>
    <m/>
    <m/>
  </r>
  <r>
    <x v="0"/>
    <x v="0"/>
    <x v="1"/>
    <x v="2"/>
    <s v="EE_Tallinn"/>
    <x v="7"/>
    <x v="1"/>
    <x v="0"/>
    <s v="GNR_BO_NGAS_E-85"/>
    <n v="530.04"/>
    <n v="0.53003999999999996"/>
  </r>
  <r>
    <x v="0"/>
    <x v="0"/>
    <x v="1"/>
    <x v="2"/>
    <s v="EE_Tallinn"/>
    <x v="15"/>
    <x v="0"/>
    <x v="0"/>
    <s v="MUSTAMAE_ST_WOOD_BP"/>
    <n v="33.000033000033"/>
    <n v="3.3000033000032999E-2"/>
  </r>
  <r>
    <x v="0"/>
    <x v="0"/>
    <x v="1"/>
    <x v="2"/>
    <s v="EE_Tallinn"/>
    <x v="15"/>
    <x v="0"/>
    <x v="0"/>
    <s v="VAO-1_ST_WOOD_BP"/>
    <n v="42.000006720001103"/>
    <n v="4.20000067200011E-2"/>
  </r>
  <r>
    <x v="0"/>
    <x v="0"/>
    <x v="1"/>
    <x v="2"/>
    <s v="EE_Tallinn"/>
    <x v="15"/>
    <x v="0"/>
    <x v="0"/>
    <s v="VAO-2_ST_WOOD_BP"/>
    <n v="55.000026190488697"/>
    <n v="5.5000026190488702E-2"/>
  </r>
  <r>
    <x v="0"/>
    <x v="0"/>
    <x v="1"/>
    <x v="2"/>
    <s v="EE_Tartu"/>
    <x v="3"/>
    <x v="3"/>
    <x v="1"/>
    <s v="GNR_HP_ELEC_AIR-WTR_COP-310_LS_Y-2020"/>
    <n v="60.436369399103597"/>
    <n v="6.0436369399103601E-2"/>
  </r>
  <r>
    <x v="0"/>
    <x v="0"/>
    <x v="1"/>
    <x v="2"/>
    <s v="EE_Tartu"/>
    <x v="4"/>
    <x v="5"/>
    <x v="1"/>
    <s v="GNR_HS_HEAT_PIT_L-CEN_E-90_Y-2020"/>
    <n v="5539.1114008978002"/>
    <n v="5.5391114008978004"/>
  </r>
  <r>
    <x v="0"/>
    <x v="0"/>
    <x v="1"/>
    <x v="2"/>
    <s v="EE_Tartu"/>
    <x v="7"/>
    <x v="1"/>
    <x v="0"/>
    <s v="GNR_BO_NGAS_E-85"/>
    <n v="434.07"/>
    <n v="0.43407000000000001"/>
  </r>
  <r>
    <x v="0"/>
    <x v="0"/>
    <x v="1"/>
    <x v="2"/>
    <s v="EE_Tartu"/>
    <x v="15"/>
    <x v="0"/>
    <x v="0"/>
    <s v="TARTU-1_ST_WOOD_BP"/>
    <n v="48.000034909116302"/>
    <n v="4.80000349091163E-2"/>
  </r>
  <r>
    <x v="0"/>
    <x v="0"/>
    <x v="1"/>
    <x v="2"/>
    <s v="EE_Urban"/>
    <x v="0"/>
    <x v="2"/>
    <x v="0"/>
    <s v="GNR_ST_BGAS_EXT_E-38"/>
    <n v="0.120481927710843"/>
    <n v="1.20481927710843E-4"/>
  </r>
  <r>
    <x v="0"/>
    <x v="0"/>
    <x v="1"/>
    <x v="2"/>
    <s v="EE_Urban"/>
    <x v="12"/>
    <x v="1"/>
    <x v="0"/>
    <s v="GNR_BO_FUELOIL_E-85"/>
    <n v="137.25"/>
    <n v="0.13725000000000001"/>
  </r>
  <r>
    <x v="0"/>
    <x v="0"/>
    <x v="1"/>
    <x v="2"/>
    <s v="EE_Urban"/>
    <x v="7"/>
    <x v="2"/>
    <x v="0"/>
    <s v="GNR_ENG_NGAS_EXT_E-44"/>
    <n v="1.01123595505618"/>
    <n v="1.0112359550561801E-3"/>
  </r>
  <r>
    <x v="0"/>
    <x v="0"/>
    <x v="1"/>
    <x v="2"/>
    <s v="EE_Urban"/>
    <x v="7"/>
    <x v="1"/>
    <x v="0"/>
    <s v="GNR_BO_NGAS_E-85"/>
    <n v="822"/>
    <n v="0.82199999999999995"/>
  </r>
  <r>
    <x v="0"/>
    <x v="0"/>
    <x v="1"/>
    <x v="2"/>
    <s v="EE_Urban"/>
    <x v="15"/>
    <x v="0"/>
    <x v="0"/>
    <s v="GNR_ST_WOOD_BP_E-53"/>
    <n v="12"/>
    <n v="1.2E-2"/>
  </r>
  <r>
    <x v="0"/>
    <x v="0"/>
    <x v="1"/>
    <x v="2"/>
    <s v="EE_Urban"/>
    <x v="15"/>
    <x v="1"/>
    <x v="0"/>
    <s v="GNR_BO_WOOD_E-67"/>
    <n v="950"/>
    <n v="0.95"/>
  </r>
  <r>
    <x v="0"/>
    <x v="0"/>
    <x v="2"/>
    <x v="3"/>
    <s v="FI_IND"/>
    <x v="0"/>
    <x v="0"/>
    <x v="0"/>
    <s v="GNR_IND-ST_BGAS_BP_CB-30"/>
    <n v="14.3333333333333"/>
    <n v="1.43333333333333E-2"/>
  </r>
  <r>
    <x v="0"/>
    <x v="0"/>
    <x v="2"/>
    <x v="3"/>
    <s v="FI_IND"/>
    <x v="2"/>
    <x v="0"/>
    <x v="0"/>
    <s v="GNR_IND-ST_COAL_BP_CB-30"/>
    <n v="14"/>
    <n v="1.4E-2"/>
  </r>
  <r>
    <x v="0"/>
    <x v="0"/>
    <x v="2"/>
    <x v="3"/>
    <s v="FI_IND"/>
    <x v="3"/>
    <x v="3"/>
    <x v="1"/>
    <s v="GNR_HP_ELEC_AIR-WTR_COP-310_LS_Y-2020"/>
    <n v="1394.84353773371"/>
    <n v="1.3948435377337101"/>
  </r>
  <r>
    <x v="0"/>
    <x v="0"/>
    <x v="2"/>
    <x v="3"/>
    <s v="FI_IND"/>
    <x v="12"/>
    <x v="0"/>
    <x v="0"/>
    <s v="GNR_IND-ST_FUELOIL_BP_CB-30"/>
    <n v="139.333333333333"/>
    <n v="0.139333333333333"/>
  </r>
  <r>
    <x v="0"/>
    <x v="0"/>
    <x v="2"/>
    <x v="3"/>
    <s v="FI_IND"/>
    <x v="12"/>
    <x v="0"/>
    <x v="0"/>
    <s v="GNR_IND-ST_FUELOIL_BP_CB-80"/>
    <n v="31.25"/>
    <n v="3.125E-2"/>
  </r>
  <r>
    <x v="0"/>
    <x v="0"/>
    <x v="2"/>
    <x v="3"/>
    <s v="FI_IND"/>
    <x v="12"/>
    <x v="1"/>
    <x v="0"/>
    <s v="GNR_BO_FUELOIL_E-90"/>
    <n v="599.4"/>
    <n v="0.59940000000000004"/>
  </r>
  <r>
    <x v="0"/>
    <x v="0"/>
    <x v="2"/>
    <x v="3"/>
    <s v="FI_IND"/>
    <x v="4"/>
    <x v="5"/>
    <x v="1"/>
    <s v="GNR_HS_HEAT_PIT_L-CEN_E-90_Y-2020"/>
    <n v="6630.7199038341296"/>
    <n v="6.6307199038341302"/>
  </r>
  <r>
    <x v="0"/>
    <x v="0"/>
    <x v="2"/>
    <x v="3"/>
    <s v="FI_IND"/>
    <x v="5"/>
    <x v="0"/>
    <x v="0"/>
    <s v="GNR_IND-ST_LIGHTOIL_BP_CB-30"/>
    <n v="8.6666666666666696"/>
    <n v="8.6666666666666697E-3"/>
  </r>
  <r>
    <x v="0"/>
    <x v="0"/>
    <x v="2"/>
    <x v="3"/>
    <s v="FI_IND"/>
    <x v="5"/>
    <x v="1"/>
    <x v="0"/>
    <s v="GNR_BO_LIGHTOIL_E-90"/>
    <n v="102"/>
    <n v="0.10199999999999999"/>
  </r>
  <r>
    <x v="0"/>
    <x v="0"/>
    <x v="2"/>
    <x v="3"/>
    <s v="FI_IND"/>
    <x v="6"/>
    <x v="0"/>
    <x v="1"/>
    <s v="GNR_ST_MSW_BP_E-23_LS-220-MW-FEED_Y-2020"/>
    <n v="1935.7081249540699"/>
    <n v="1.93570812495407"/>
  </r>
  <r>
    <x v="0"/>
    <x v="0"/>
    <x v="2"/>
    <x v="3"/>
    <s v="FI_IND"/>
    <x v="6"/>
    <x v="0"/>
    <x v="0"/>
    <s v="GNR_IND-ST_MSW_BP_CB-30"/>
    <n v="240"/>
    <n v="0.24"/>
  </r>
  <r>
    <x v="0"/>
    <x v="0"/>
    <x v="2"/>
    <x v="3"/>
    <s v="FI_IND"/>
    <x v="7"/>
    <x v="0"/>
    <x v="0"/>
    <s v="GNR_GT_NGAS_BP_CB-30"/>
    <n v="136.666666666667"/>
    <n v="0.13666666666666699"/>
  </r>
  <r>
    <x v="0"/>
    <x v="0"/>
    <x v="2"/>
    <x v="3"/>
    <s v="FI_IND"/>
    <x v="7"/>
    <x v="0"/>
    <x v="0"/>
    <s v="GNR_GT_NGAS_BP_CB-50"/>
    <n v="140"/>
    <n v="0.14000000000000001"/>
  </r>
  <r>
    <x v="0"/>
    <x v="0"/>
    <x v="2"/>
    <x v="3"/>
    <s v="FI_IND"/>
    <x v="7"/>
    <x v="0"/>
    <x v="0"/>
    <s v="GNR_IND-ST_NGAS_BP_CB-30"/>
    <n v="926.66666666666697"/>
    <n v="0.92666666666666697"/>
  </r>
  <r>
    <x v="0"/>
    <x v="0"/>
    <x v="2"/>
    <x v="3"/>
    <s v="FI_IND"/>
    <x v="7"/>
    <x v="1"/>
    <x v="0"/>
    <s v="GNR_BO_NGAS_E-90"/>
    <n v="366"/>
    <n v="0.36599999999999999"/>
  </r>
  <r>
    <x v="0"/>
    <x v="0"/>
    <x v="2"/>
    <x v="3"/>
    <s v="FI_IND"/>
    <x v="17"/>
    <x v="0"/>
    <x v="0"/>
    <s v="GNR_IND-ST_PEAT_BP_CB-20"/>
    <n v="180"/>
    <n v="0.18"/>
  </r>
  <r>
    <x v="0"/>
    <x v="0"/>
    <x v="2"/>
    <x v="3"/>
    <s v="FI_IND"/>
    <x v="17"/>
    <x v="0"/>
    <x v="0"/>
    <s v="GNR_IND-ST_PEAT_BP_CB-30"/>
    <n v="592.66666666666697"/>
    <n v="0.59266666666666701"/>
  </r>
  <r>
    <x v="0"/>
    <x v="0"/>
    <x v="2"/>
    <x v="3"/>
    <s v="FI_IND"/>
    <x v="17"/>
    <x v="0"/>
    <x v="0"/>
    <s v="GNR_ST_PEAT_BP_CB-50"/>
    <n v="24"/>
    <n v="2.4E-2"/>
  </r>
  <r>
    <x v="0"/>
    <x v="0"/>
    <x v="2"/>
    <x v="3"/>
    <s v="FI_IND"/>
    <x v="17"/>
    <x v="2"/>
    <x v="0"/>
    <s v="AITTALUOTO_IND-ST_PEAT_EXT"/>
    <n v="162.28571428571399"/>
    <n v="0.16228571428571401"/>
  </r>
  <r>
    <x v="0"/>
    <x v="0"/>
    <x v="2"/>
    <x v="3"/>
    <s v="FI_IND"/>
    <x v="17"/>
    <x v="2"/>
    <x v="0"/>
    <s v="ALHOLMEN2_IND-ST_PEAT_EXT"/>
    <n v="158.94039735099301"/>
    <n v="0.158940397350993"/>
  </r>
  <r>
    <x v="0"/>
    <x v="0"/>
    <x v="2"/>
    <x v="3"/>
    <s v="FI_IND"/>
    <x v="17"/>
    <x v="1"/>
    <x v="0"/>
    <s v="GNR_BO_PEAT_E-90"/>
    <n v="23.3"/>
    <n v="2.3300000000000001E-2"/>
  </r>
  <r>
    <x v="0"/>
    <x v="0"/>
    <x v="2"/>
    <x v="3"/>
    <s v="FI_IND"/>
    <x v="9"/>
    <x v="1"/>
    <x v="0"/>
    <s v="GNR_EH_HEAT"/>
    <n v="42.9"/>
    <n v="4.2900000000000001E-2"/>
  </r>
  <r>
    <x v="0"/>
    <x v="0"/>
    <x v="2"/>
    <x v="3"/>
    <s v="FI_IND"/>
    <x v="10"/>
    <x v="0"/>
    <x v="0"/>
    <s v="GNR_IND-ST_WOODCHI_BP_CB-20"/>
    <n v="435"/>
    <n v="0.435"/>
  </r>
  <r>
    <x v="0"/>
    <x v="0"/>
    <x v="2"/>
    <x v="3"/>
    <s v="FI_IND"/>
    <x v="10"/>
    <x v="0"/>
    <x v="0"/>
    <s v="GNR_IND-ST_WOODCHI_BP_CB-30"/>
    <n v="338"/>
    <n v="0.33800000000000002"/>
  </r>
  <r>
    <x v="0"/>
    <x v="0"/>
    <x v="2"/>
    <x v="3"/>
    <s v="FI_IND"/>
    <x v="10"/>
    <x v="0"/>
    <x v="0"/>
    <s v="GNR_IND-ST_WOODCHI_BP_CB-70"/>
    <n v="38.571428571428598"/>
    <n v="3.8571428571428597E-2"/>
  </r>
  <r>
    <x v="0"/>
    <x v="0"/>
    <x v="2"/>
    <x v="3"/>
    <s v="FI_IND"/>
    <x v="10"/>
    <x v="1"/>
    <x v="0"/>
    <s v="GNR_BO_WOODCHI_E-90"/>
    <n v="146.5"/>
    <n v="0.14649999999999999"/>
  </r>
  <r>
    <x v="0"/>
    <x v="0"/>
    <x v="2"/>
    <x v="3"/>
    <s v="FI_IND"/>
    <x v="11"/>
    <x v="1"/>
    <x v="0"/>
    <s v="GNR_BO_WOODPEL_E-90"/>
    <n v="8.6325000000000003"/>
    <n v="8.6324999999999995E-3"/>
  </r>
  <r>
    <x v="0"/>
    <x v="0"/>
    <x v="2"/>
    <x v="3"/>
    <s v="FI_IND"/>
    <x v="13"/>
    <x v="0"/>
    <x v="0"/>
    <s v="GNR_IND-ST_BLACKLIC_BP_CB-20"/>
    <n v="225"/>
    <n v="0.22500000000000001"/>
  </r>
  <r>
    <x v="0"/>
    <x v="0"/>
    <x v="2"/>
    <x v="3"/>
    <s v="FI_IND"/>
    <x v="13"/>
    <x v="0"/>
    <x v="0"/>
    <s v="GNR_IND-ST_BLACKLIC_BP_CB-30"/>
    <n v="3286.3333333333298"/>
    <n v="3.2863333333333302"/>
  </r>
  <r>
    <x v="0"/>
    <x v="0"/>
    <x v="2"/>
    <x v="3"/>
    <s v="FI_IND"/>
    <x v="13"/>
    <x v="0"/>
    <x v="0"/>
    <s v="GNR_IND-ST_BLACKLIC_BP_CB-60"/>
    <n v="128.333333333333"/>
    <n v="0.12833333333333299"/>
  </r>
  <r>
    <x v="0"/>
    <x v="0"/>
    <x v="2"/>
    <x v="3"/>
    <s v="FI_IND"/>
    <x v="13"/>
    <x v="0"/>
    <x v="0"/>
    <s v="GNR_IND-ST_WOODWST_BP_CB-20"/>
    <n v="300"/>
    <n v="0.3"/>
  </r>
  <r>
    <x v="0"/>
    <x v="0"/>
    <x v="2"/>
    <x v="3"/>
    <s v="FI_IND"/>
    <x v="13"/>
    <x v="0"/>
    <x v="0"/>
    <s v="GNR_IND-ST_WOODWST_BP_CB-30"/>
    <n v="592"/>
    <n v="0.59199999999999997"/>
  </r>
  <r>
    <x v="0"/>
    <x v="0"/>
    <x v="2"/>
    <x v="3"/>
    <s v="FI_IND"/>
    <x v="13"/>
    <x v="2"/>
    <x v="0"/>
    <s v="ANJALANKOSKI_IND-ST_WOODWST_EXT"/>
    <n v="132.35294117647101"/>
    <n v="0.13235294117647101"/>
  </r>
  <r>
    <x v="0"/>
    <x v="0"/>
    <x v="2"/>
    <x v="3"/>
    <s v="FI_IND"/>
    <x v="13"/>
    <x v="1"/>
    <x v="0"/>
    <s v="GNR_BO_WOODWST_E-90"/>
    <n v="149.78749999999999"/>
    <n v="0.14978749999999999"/>
  </r>
  <r>
    <x v="0"/>
    <x v="0"/>
    <x v="2"/>
    <x v="3"/>
    <s v="FI_large"/>
    <x v="0"/>
    <x v="1"/>
    <x v="0"/>
    <s v="GNR_BO_BGAS_E-90"/>
    <n v="4"/>
    <n v="4.0000000000000001E-3"/>
  </r>
  <r>
    <x v="0"/>
    <x v="0"/>
    <x v="2"/>
    <x v="3"/>
    <s v="FI_large"/>
    <x v="2"/>
    <x v="2"/>
    <x v="0"/>
    <s v="NA2y3_ST_COAL_EXT"/>
    <n v="366.66666666666703"/>
    <n v="0.36666666666666697"/>
  </r>
  <r>
    <x v="0"/>
    <x v="0"/>
    <x v="2"/>
    <x v="3"/>
    <s v="FI_large"/>
    <x v="3"/>
    <x v="3"/>
    <x v="0"/>
    <s v="GNR_HP_ELEC_COP-270"/>
    <n v="30"/>
    <n v="0.03"/>
  </r>
  <r>
    <x v="0"/>
    <x v="0"/>
    <x v="2"/>
    <x v="3"/>
    <s v="FI_large"/>
    <x v="12"/>
    <x v="0"/>
    <x v="0"/>
    <s v="GNR_ST_FUELOIL_BP_CB-50"/>
    <n v="56"/>
    <n v="5.6000000000000001E-2"/>
  </r>
  <r>
    <x v="0"/>
    <x v="0"/>
    <x v="2"/>
    <x v="3"/>
    <s v="FI_large"/>
    <x v="12"/>
    <x v="1"/>
    <x v="0"/>
    <s v="GNR_BO_FUELOIL_E-90"/>
    <n v="1084.9000000000001"/>
    <n v="1.0849"/>
  </r>
  <r>
    <x v="0"/>
    <x v="0"/>
    <x v="2"/>
    <x v="3"/>
    <s v="FI_large"/>
    <x v="4"/>
    <x v="4"/>
    <x v="0"/>
    <s v="GNR_HS_HEAT_WTR-TANK_LS_E-95_Y-2010"/>
    <n v="2480"/>
    <n v="2.48"/>
  </r>
  <r>
    <x v="0"/>
    <x v="0"/>
    <x v="2"/>
    <x v="3"/>
    <s v="FI_large"/>
    <x v="4"/>
    <x v="5"/>
    <x v="1"/>
    <s v="GNR_HS_HEAT_PIT_L-CEN_E-90_Y-2020"/>
    <n v="7440.0569426837201"/>
    <n v="7.4400569426837198"/>
  </r>
  <r>
    <x v="0"/>
    <x v="0"/>
    <x v="2"/>
    <x v="3"/>
    <s v="FI_large"/>
    <x v="4"/>
    <x v="5"/>
    <x v="0"/>
    <s v="GNR_HS_HEAT_PIT_L-CEN_E-90"/>
    <n v="10000"/>
    <n v="10"/>
  </r>
  <r>
    <x v="0"/>
    <x v="0"/>
    <x v="2"/>
    <x v="3"/>
    <s v="FI_large"/>
    <x v="5"/>
    <x v="1"/>
    <x v="0"/>
    <s v="GNR_BO_LIGHTOIL_E-90"/>
    <n v="148.9"/>
    <n v="0.1489"/>
  </r>
  <r>
    <x v="0"/>
    <x v="0"/>
    <x v="2"/>
    <x v="3"/>
    <s v="FI_large"/>
    <x v="17"/>
    <x v="0"/>
    <x v="0"/>
    <s v="GNR_IND-ST_PEAT_BP_CB-40"/>
    <n v="200"/>
    <n v="0.2"/>
  </r>
  <r>
    <x v="0"/>
    <x v="0"/>
    <x v="2"/>
    <x v="3"/>
    <s v="FI_large"/>
    <x v="17"/>
    <x v="0"/>
    <x v="0"/>
    <s v="GNR_ST_PEAT_BP_CB-40"/>
    <n v="162.5"/>
    <n v="0.16250000000000001"/>
  </r>
  <r>
    <x v="0"/>
    <x v="0"/>
    <x v="2"/>
    <x v="3"/>
    <s v="FI_large"/>
    <x v="17"/>
    <x v="2"/>
    <x v="0"/>
    <s v="KELJONLAHTI_ST_PEAT_EXT"/>
    <n v="237.125"/>
    <n v="0.237125"/>
  </r>
  <r>
    <x v="0"/>
    <x v="0"/>
    <x v="2"/>
    <x v="3"/>
    <s v="FI_large"/>
    <x v="17"/>
    <x v="2"/>
    <x v="0"/>
    <s v="TOPPILA2_ST_PEAT_EXT"/>
    <n v="180"/>
    <n v="0.18"/>
  </r>
  <r>
    <x v="0"/>
    <x v="0"/>
    <x v="2"/>
    <x v="3"/>
    <s v="FI_large"/>
    <x v="17"/>
    <x v="1"/>
    <x v="0"/>
    <s v="GNR_BO_PEAT_E-90"/>
    <n v="8"/>
    <n v="8.0000000000000002E-3"/>
  </r>
  <r>
    <x v="0"/>
    <x v="0"/>
    <x v="2"/>
    <x v="3"/>
    <s v="FI_large"/>
    <x v="9"/>
    <x v="1"/>
    <x v="0"/>
    <s v="GNR_EH_HEAT"/>
    <n v="319.39999999999998"/>
    <n v="0.31940000000000002"/>
  </r>
  <r>
    <x v="0"/>
    <x v="0"/>
    <x v="2"/>
    <x v="3"/>
    <s v="FI_large"/>
    <x v="10"/>
    <x v="0"/>
    <x v="0"/>
    <s v="GNR_IND-ST_WOODCHI_BP_CB-50"/>
    <n v="280"/>
    <n v="0.28000000000000003"/>
  </r>
  <r>
    <x v="0"/>
    <x v="0"/>
    <x v="2"/>
    <x v="3"/>
    <s v="FI_large"/>
    <x v="10"/>
    <x v="0"/>
    <x v="0"/>
    <s v="GNR_ST_WOODCHI_BP_CB-40"/>
    <n v="175"/>
    <n v="0.17499999999999999"/>
  </r>
  <r>
    <x v="0"/>
    <x v="0"/>
    <x v="2"/>
    <x v="3"/>
    <s v="FI_large"/>
    <x v="10"/>
    <x v="1"/>
    <x v="0"/>
    <s v="GNR_BO_WOODCHI_E-90"/>
    <n v="78.3"/>
    <n v="7.8299999999999995E-2"/>
  </r>
  <r>
    <x v="0"/>
    <x v="0"/>
    <x v="2"/>
    <x v="3"/>
    <s v="FI_large"/>
    <x v="11"/>
    <x v="1"/>
    <x v="0"/>
    <s v="GNR_BO_WOODPEL_E-90"/>
    <n v="4.2"/>
    <n v="4.1999999999999997E-3"/>
  </r>
  <r>
    <x v="0"/>
    <x v="0"/>
    <x v="2"/>
    <x v="3"/>
    <s v="FI_large"/>
    <x v="13"/>
    <x v="1"/>
    <x v="0"/>
    <s v="GNR_BO_WOODWST_E-90"/>
    <n v="6"/>
    <n v="6.0000000000000001E-3"/>
  </r>
  <r>
    <x v="0"/>
    <x v="0"/>
    <x v="2"/>
    <x v="3"/>
    <s v="FI_large_gas"/>
    <x v="0"/>
    <x v="0"/>
    <x v="0"/>
    <s v="GNR_ST_BGAS_BP_CB-40"/>
    <n v="100"/>
    <n v="0.1"/>
  </r>
  <r>
    <x v="0"/>
    <x v="0"/>
    <x v="2"/>
    <x v="3"/>
    <s v="FI_large_gas"/>
    <x v="2"/>
    <x v="0"/>
    <x v="0"/>
    <s v="GNR_ST_COAL_BP_CB-50"/>
    <n v="864"/>
    <n v="0.86399999999999999"/>
  </r>
  <r>
    <x v="0"/>
    <x v="0"/>
    <x v="2"/>
    <x v="3"/>
    <s v="FI_large_gas"/>
    <x v="2"/>
    <x v="1"/>
    <x v="0"/>
    <s v="GNR_BO_COAL_E-90"/>
    <n v="260"/>
    <n v="0.26"/>
  </r>
  <r>
    <x v="0"/>
    <x v="0"/>
    <x v="2"/>
    <x v="3"/>
    <s v="FI_large_gas"/>
    <x v="3"/>
    <x v="3"/>
    <x v="0"/>
    <s v="GNR_BO_ELEC_E-99"/>
    <n v="60"/>
    <n v="0.06"/>
  </r>
  <r>
    <x v="0"/>
    <x v="0"/>
    <x v="2"/>
    <x v="3"/>
    <s v="FI_large_gas"/>
    <x v="3"/>
    <x v="3"/>
    <x v="0"/>
    <s v="GNR_HP_ELEC_COP-270"/>
    <n v="130"/>
    <n v="0.13"/>
  </r>
  <r>
    <x v="0"/>
    <x v="0"/>
    <x v="2"/>
    <x v="3"/>
    <s v="FI_large_gas"/>
    <x v="12"/>
    <x v="1"/>
    <x v="0"/>
    <s v="GNR_BO_FUELOIL_E-90"/>
    <n v="1059"/>
    <n v="1.0589999999999999"/>
  </r>
  <r>
    <x v="0"/>
    <x v="0"/>
    <x v="2"/>
    <x v="3"/>
    <s v="FI_large_gas"/>
    <x v="4"/>
    <x v="4"/>
    <x v="0"/>
    <s v="GNR_HS_HEAT_WTR-TANK_LS_E-95_Y-2010"/>
    <n v="4579"/>
    <n v="4.5789999999999997"/>
  </r>
  <r>
    <x v="0"/>
    <x v="0"/>
    <x v="2"/>
    <x v="3"/>
    <s v="FI_large_gas"/>
    <x v="4"/>
    <x v="5"/>
    <x v="1"/>
    <s v="GNR_HS_HEAT_PIT_L-CEN_E-90_Y-2020"/>
    <n v="110831.717723589"/>
    <n v="110.83171772358899"/>
  </r>
  <r>
    <x v="0"/>
    <x v="0"/>
    <x v="2"/>
    <x v="3"/>
    <s v="FI_large_gas"/>
    <x v="5"/>
    <x v="1"/>
    <x v="0"/>
    <s v="GNR_BO_LIGHTOIL_E-90"/>
    <n v="546"/>
    <n v="0.54600000000000004"/>
  </r>
  <r>
    <x v="0"/>
    <x v="0"/>
    <x v="2"/>
    <x v="3"/>
    <s v="FI_large_gas"/>
    <x v="6"/>
    <x v="0"/>
    <x v="1"/>
    <s v="GNR_ST_MSW_BP_E-23_LS-220-MW-FEED_Y-2020"/>
    <n v="929.699372910943"/>
    <n v="0.92969937291094296"/>
  </r>
  <r>
    <x v="0"/>
    <x v="0"/>
    <x v="2"/>
    <x v="3"/>
    <s v="FI_large_gas"/>
    <x v="6"/>
    <x v="0"/>
    <x v="0"/>
    <s v="GNR_ST_MSW_BP_CB-30"/>
    <n v="138.333333333333"/>
    <n v="0.138333333333333"/>
  </r>
  <r>
    <x v="0"/>
    <x v="0"/>
    <x v="2"/>
    <x v="3"/>
    <s v="FI_large_gas"/>
    <x v="7"/>
    <x v="0"/>
    <x v="0"/>
    <s v="GNR_CC_NGAS_BP_CB-100"/>
    <n v="94"/>
    <n v="9.4E-2"/>
  </r>
  <r>
    <x v="0"/>
    <x v="0"/>
    <x v="2"/>
    <x v="3"/>
    <s v="FI_large_gas"/>
    <x v="7"/>
    <x v="0"/>
    <x v="0"/>
    <s v="GNR_CC_NGAS_BP_CB-110"/>
    <n v="212.727272727273"/>
    <n v="0.21272727272727299"/>
  </r>
  <r>
    <x v="0"/>
    <x v="0"/>
    <x v="2"/>
    <x v="3"/>
    <s v="FI_large_gas"/>
    <x v="7"/>
    <x v="0"/>
    <x v="0"/>
    <s v="GNR_CC_NGAS_BP_CB-90"/>
    <n v="157.777777777778"/>
    <n v="0.15777777777777799"/>
  </r>
  <r>
    <x v="0"/>
    <x v="0"/>
    <x v="2"/>
    <x v="3"/>
    <s v="FI_large_gas"/>
    <x v="7"/>
    <x v="0"/>
    <x v="0"/>
    <s v="GNR_GT_NGAS_BP_CB-150"/>
    <n v="30.6666666666667"/>
    <n v="3.06666666666667E-2"/>
  </r>
  <r>
    <x v="0"/>
    <x v="0"/>
    <x v="2"/>
    <x v="3"/>
    <s v="FI_large_gas"/>
    <x v="7"/>
    <x v="0"/>
    <x v="0"/>
    <s v="GNR_GT_NGAS_BP_CB-50"/>
    <n v="9.1999999999999993"/>
    <n v="9.1999999999999998E-3"/>
  </r>
  <r>
    <x v="0"/>
    <x v="0"/>
    <x v="2"/>
    <x v="3"/>
    <s v="FI_large_gas"/>
    <x v="7"/>
    <x v="0"/>
    <x v="0"/>
    <s v="GNR_GT_NGAS_BP_CB-60"/>
    <n v="81.6666666666667"/>
    <n v="8.1666666666666707E-2"/>
  </r>
  <r>
    <x v="0"/>
    <x v="0"/>
    <x v="2"/>
    <x v="3"/>
    <s v="FI_large_gas"/>
    <x v="7"/>
    <x v="0"/>
    <x v="0"/>
    <s v="GNR_ST_NGAS_BP_CB-130"/>
    <n v="78.461538461538495"/>
    <n v="7.8461538461538499E-2"/>
  </r>
  <r>
    <x v="0"/>
    <x v="0"/>
    <x v="2"/>
    <x v="3"/>
    <s v="FI_large_gas"/>
    <x v="7"/>
    <x v="0"/>
    <x v="0"/>
    <s v="GNR_ST_NGAS_BP_CB-50"/>
    <n v="9.1999999999999993"/>
    <n v="9.1999999999999998E-3"/>
  </r>
  <r>
    <x v="0"/>
    <x v="0"/>
    <x v="2"/>
    <x v="3"/>
    <s v="FI_large_gas"/>
    <x v="7"/>
    <x v="0"/>
    <x v="0"/>
    <s v="GNR_ST_NGAS_BP_CB-90"/>
    <n v="143.333333333333"/>
    <n v="0.14333333333333301"/>
  </r>
  <r>
    <x v="0"/>
    <x v="0"/>
    <x v="2"/>
    <x v="3"/>
    <s v="FI_large_gas"/>
    <x v="7"/>
    <x v="2"/>
    <x v="0"/>
    <s v="VUOSAARIB_CC_NGAS_EXT"/>
    <n v="429.20353982300901"/>
    <n v="0.42920353982300902"/>
  </r>
  <r>
    <x v="0"/>
    <x v="0"/>
    <x v="2"/>
    <x v="3"/>
    <s v="FI_large_gas"/>
    <x v="7"/>
    <x v="1"/>
    <x v="0"/>
    <s v="GNR_BO_NGAS_E-90"/>
    <n v="2018.8"/>
    <n v="2.0188000000000001"/>
  </r>
  <r>
    <x v="0"/>
    <x v="0"/>
    <x v="2"/>
    <x v="3"/>
    <s v="FI_large_gas"/>
    <x v="18"/>
    <x v="0"/>
    <x v="0"/>
    <s v="GNR_ST_HYDROGEN_BP_CB-30"/>
    <n v="5.3333333333333304"/>
    <n v="5.3333333333333297E-3"/>
  </r>
  <r>
    <x v="0"/>
    <x v="0"/>
    <x v="2"/>
    <x v="3"/>
    <s v="FI_large_gas"/>
    <x v="18"/>
    <x v="1"/>
    <x v="0"/>
    <s v="GNR_BO_HYDROGEN_E-90"/>
    <n v="5"/>
    <n v="5.0000000000000001E-3"/>
  </r>
  <r>
    <x v="0"/>
    <x v="0"/>
    <x v="2"/>
    <x v="3"/>
    <s v="FI_large_gas"/>
    <x v="9"/>
    <x v="1"/>
    <x v="0"/>
    <s v="GNR_EH_HEAT"/>
    <n v="17.3"/>
    <n v="1.7299999999999999E-2"/>
  </r>
  <r>
    <x v="0"/>
    <x v="0"/>
    <x v="2"/>
    <x v="3"/>
    <s v="FI_large_gas"/>
    <x v="10"/>
    <x v="0"/>
    <x v="0"/>
    <s v="GNR_ST_WOODCHI_BP_CB-50"/>
    <n v="120"/>
    <n v="0.12"/>
  </r>
  <r>
    <x v="0"/>
    <x v="0"/>
    <x v="2"/>
    <x v="3"/>
    <s v="FI_large_gas"/>
    <x v="11"/>
    <x v="1"/>
    <x v="0"/>
    <s v="GNR_BO_WOODPEL_E-90"/>
    <n v="100"/>
    <n v="0.1"/>
  </r>
  <r>
    <x v="0"/>
    <x v="0"/>
    <x v="2"/>
    <x v="3"/>
    <s v="FI_large_gas"/>
    <x v="13"/>
    <x v="0"/>
    <x v="0"/>
    <s v="GNR_IND-ST_WOODWST_BP_CB-50"/>
    <n v="238"/>
    <n v="0.23799999999999999"/>
  </r>
  <r>
    <x v="0"/>
    <x v="0"/>
    <x v="2"/>
    <x v="3"/>
    <s v="FI_medium"/>
    <x v="0"/>
    <x v="0"/>
    <x v="0"/>
    <s v="GNR_ENG_BGAS_BP_CB-100"/>
    <n v="1.6"/>
    <n v="1.6000000000000001E-3"/>
  </r>
  <r>
    <x v="0"/>
    <x v="0"/>
    <x v="2"/>
    <x v="3"/>
    <s v="FI_medium"/>
    <x v="0"/>
    <x v="0"/>
    <x v="0"/>
    <s v="GNR_GT_BGAS_BP_CB-30"/>
    <n v="0.33333333333333298"/>
    <n v="3.33333333333333E-4"/>
  </r>
  <r>
    <x v="0"/>
    <x v="0"/>
    <x v="2"/>
    <x v="3"/>
    <s v="FI_medium"/>
    <x v="0"/>
    <x v="1"/>
    <x v="0"/>
    <s v="GNR_BO_BGAS_E-90"/>
    <n v="0.4"/>
    <n v="4.0000000000000002E-4"/>
  </r>
  <r>
    <x v="0"/>
    <x v="0"/>
    <x v="2"/>
    <x v="3"/>
    <s v="FI_medium"/>
    <x v="2"/>
    <x v="0"/>
    <x v="0"/>
    <s v="GNR_ST_COAL_BP_CB-130"/>
    <n v="176.92307692307699"/>
    <n v="0.17692307692307699"/>
  </r>
  <r>
    <x v="0"/>
    <x v="0"/>
    <x v="2"/>
    <x v="3"/>
    <s v="FI_medium"/>
    <x v="3"/>
    <x v="3"/>
    <x v="0"/>
    <s v="GNR_BO_ELEC_E-99"/>
    <n v="20"/>
    <n v="0.02"/>
  </r>
  <r>
    <x v="0"/>
    <x v="0"/>
    <x v="2"/>
    <x v="3"/>
    <s v="FI_medium"/>
    <x v="12"/>
    <x v="0"/>
    <x v="0"/>
    <s v="GNR_ST_FUELOIL_BP_CB-120"/>
    <n v="13.1666666666667"/>
    <n v="1.31666666666667E-2"/>
  </r>
  <r>
    <x v="0"/>
    <x v="0"/>
    <x v="2"/>
    <x v="3"/>
    <s v="FI_medium"/>
    <x v="12"/>
    <x v="0"/>
    <x v="0"/>
    <s v="GNR_ST_FUELOIL_BP_CB-30"/>
    <n v="26.6666666666667"/>
    <n v="2.66666666666667E-2"/>
  </r>
  <r>
    <x v="0"/>
    <x v="0"/>
    <x v="2"/>
    <x v="3"/>
    <s v="FI_medium"/>
    <x v="12"/>
    <x v="1"/>
    <x v="0"/>
    <s v="GNR_BO_FUELOIL_E-90"/>
    <n v="854.6"/>
    <n v="0.85460000000000003"/>
  </r>
  <r>
    <x v="0"/>
    <x v="0"/>
    <x v="2"/>
    <x v="3"/>
    <s v="FI_medium"/>
    <x v="4"/>
    <x v="4"/>
    <x v="0"/>
    <s v="GNR_HS_HEAT_WTR-TANK_LS_E-95_Y-2010"/>
    <n v="656"/>
    <n v="0.65600000000000003"/>
  </r>
  <r>
    <x v="0"/>
    <x v="0"/>
    <x v="2"/>
    <x v="3"/>
    <s v="FI_medium"/>
    <x v="4"/>
    <x v="5"/>
    <x v="1"/>
    <s v="GNR_HS_HEAT_PIT_L-DEC_E-91_Y-2020"/>
    <n v="74518.271600924796"/>
    <n v="74.518271600924805"/>
  </r>
  <r>
    <x v="0"/>
    <x v="0"/>
    <x v="2"/>
    <x v="3"/>
    <s v="FI_medium"/>
    <x v="5"/>
    <x v="1"/>
    <x v="0"/>
    <s v="GNR_BO_LIGHTOIL_E-90"/>
    <n v="805.5"/>
    <n v="0.80549999999999999"/>
  </r>
  <r>
    <x v="0"/>
    <x v="0"/>
    <x v="2"/>
    <x v="3"/>
    <s v="FI_medium"/>
    <x v="6"/>
    <x v="0"/>
    <x v="0"/>
    <s v="GNR_ST_MSW_BP_CB-30"/>
    <n v="76.6666666666667"/>
    <n v="7.6666666666666702E-2"/>
  </r>
  <r>
    <x v="0"/>
    <x v="0"/>
    <x v="2"/>
    <x v="3"/>
    <s v="FI_medium"/>
    <x v="6"/>
    <x v="1"/>
    <x v="0"/>
    <s v="GNR_BO_MSW_E-90"/>
    <n v="64"/>
    <n v="6.4000000000000001E-2"/>
  </r>
  <r>
    <x v="0"/>
    <x v="0"/>
    <x v="2"/>
    <x v="3"/>
    <s v="FI_medium"/>
    <x v="18"/>
    <x v="0"/>
    <x v="0"/>
    <s v="GNR_ST_BFG_BP_CB-280"/>
    <n v="39.285714285714299"/>
    <n v="3.9285714285714299E-2"/>
  </r>
  <r>
    <x v="0"/>
    <x v="0"/>
    <x v="2"/>
    <x v="3"/>
    <s v="FI_medium"/>
    <x v="18"/>
    <x v="0"/>
    <x v="0"/>
    <s v="GNR_ST_BFG_BP_CB-90"/>
    <n v="72.2222222222222"/>
    <n v="7.2222222222222202E-2"/>
  </r>
  <r>
    <x v="0"/>
    <x v="0"/>
    <x v="2"/>
    <x v="3"/>
    <s v="FI_medium"/>
    <x v="17"/>
    <x v="0"/>
    <x v="0"/>
    <s v="GNR_ST_PEAT_BP_CB-120"/>
    <n v="104.166666666667"/>
    <n v="0.104166666666667"/>
  </r>
  <r>
    <x v="0"/>
    <x v="0"/>
    <x v="2"/>
    <x v="3"/>
    <s v="FI_medium"/>
    <x v="17"/>
    <x v="0"/>
    <x v="0"/>
    <s v="GNR_ST_PEAT_BP_CB-30"/>
    <n v="275"/>
    <n v="0.27500000000000002"/>
  </r>
  <r>
    <x v="0"/>
    <x v="0"/>
    <x v="2"/>
    <x v="3"/>
    <s v="FI_medium"/>
    <x v="17"/>
    <x v="0"/>
    <x v="0"/>
    <s v="GNR_ST_PEAT_BP_CB-40"/>
    <n v="39"/>
    <n v="3.9E-2"/>
  </r>
  <r>
    <x v="0"/>
    <x v="0"/>
    <x v="2"/>
    <x v="3"/>
    <s v="FI_medium"/>
    <x v="17"/>
    <x v="0"/>
    <x v="0"/>
    <s v="GNR_ST_PEAT_BP_CB-50"/>
    <n v="29.4"/>
    <n v="2.9399999999999999E-2"/>
  </r>
  <r>
    <x v="0"/>
    <x v="0"/>
    <x v="2"/>
    <x v="3"/>
    <s v="FI_medium"/>
    <x v="17"/>
    <x v="1"/>
    <x v="0"/>
    <s v="GNR_BO_PEAT_E-90"/>
    <n v="492.4"/>
    <n v="0.4924"/>
  </r>
  <r>
    <x v="0"/>
    <x v="0"/>
    <x v="2"/>
    <x v="3"/>
    <s v="FI_medium"/>
    <x v="9"/>
    <x v="1"/>
    <x v="0"/>
    <s v="GNR_EH_HEAT"/>
    <n v="433.3"/>
    <n v="0.43330000000000002"/>
  </r>
  <r>
    <x v="0"/>
    <x v="0"/>
    <x v="2"/>
    <x v="3"/>
    <s v="FI_medium"/>
    <x v="10"/>
    <x v="0"/>
    <x v="0"/>
    <s v="GNR_IND-ST_WOODCHI_BP_CB-40"/>
    <n v="90.25"/>
    <n v="9.0249999999999997E-2"/>
  </r>
  <r>
    <x v="0"/>
    <x v="0"/>
    <x v="2"/>
    <x v="3"/>
    <s v="FI_medium"/>
    <x v="10"/>
    <x v="0"/>
    <x v="0"/>
    <s v="GNR_ST_WOODCHI_BP_CB-20"/>
    <n v="106.5"/>
    <n v="0.1065"/>
  </r>
  <r>
    <x v="0"/>
    <x v="0"/>
    <x v="2"/>
    <x v="3"/>
    <s v="FI_medium"/>
    <x v="10"/>
    <x v="0"/>
    <x v="0"/>
    <s v="GNR_ST_WOODCHI_BP_CB-30"/>
    <n v="161.666666666667"/>
    <n v="0.16166666666666701"/>
  </r>
  <r>
    <x v="0"/>
    <x v="0"/>
    <x v="2"/>
    <x v="3"/>
    <s v="FI_medium"/>
    <x v="10"/>
    <x v="0"/>
    <x v="0"/>
    <s v="GNR_ST_WOODCHI_BP_CB-50"/>
    <n v="309.39999999999998"/>
    <n v="0.30940000000000001"/>
  </r>
  <r>
    <x v="0"/>
    <x v="0"/>
    <x v="2"/>
    <x v="3"/>
    <s v="FI_medium"/>
    <x v="10"/>
    <x v="1"/>
    <x v="0"/>
    <s v="GNR_BO_WOODCHI_E-90"/>
    <n v="188.7"/>
    <n v="0.18870000000000001"/>
  </r>
  <r>
    <x v="0"/>
    <x v="0"/>
    <x v="2"/>
    <x v="3"/>
    <s v="FI_medium"/>
    <x v="11"/>
    <x v="1"/>
    <x v="0"/>
    <s v="GNR_BO_WOODPEL_E-90"/>
    <n v="168.7"/>
    <n v="0.16869999999999999"/>
  </r>
  <r>
    <x v="0"/>
    <x v="0"/>
    <x v="2"/>
    <x v="3"/>
    <s v="FI_medium"/>
    <x v="13"/>
    <x v="0"/>
    <x v="0"/>
    <s v="GNR_IND-ST_WOODWST_BP_CB-40"/>
    <n v="180"/>
    <n v="0.18"/>
  </r>
  <r>
    <x v="0"/>
    <x v="0"/>
    <x v="2"/>
    <x v="3"/>
    <s v="FI_medium"/>
    <x v="13"/>
    <x v="1"/>
    <x v="0"/>
    <s v="GNR_BO_WOODWST_E-90"/>
    <n v="37.5"/>
    <n v="3.7499999999999999E-2"/>
  </r>
  <r>
    <x v="0"/>
    <x v="0"/>
    <x v="2"/>
    <x v="3"/>
    <s v="FI_medium_gas"/>
    <x v="0"/>
    <x v="0"/>
    <x v="0"/>
    <s v="GNR_GT_BGAS_BP_CB-100"/>
    <n v="1.1000000000000001"/>
    <n v="1.1000000000000001E-3"/>
  </r>
  <r>
    <x v="0"/>
    <x v="0"/>
    <x v="2"/>
    <x v="3"/>
    <s v="FI_medium_gas"/>
    <x v="0"/>
    <x v="1"/>
    <x v="0"/>
    <s v="GNR_BO_BGAS_E-90"/>
    <n v="4"/>
    <n v="4.0000000000000001E-3"/>
  </r>
  <r>
    <x v="0"/>
    <x v="0"/>
    <x v="2"/>
    <x v="3"/>
    <s v="FI_medium_gas"/>
    <x v="3"/>
    <x v="3"/>
    <x v="1"/>
    <s v="GNR_HP_ELEC_GROUND-WTR_COP-360_LS-4-MW_Y-2020"/>
    <n v="338.45368496040697"/>
    <n v="0.33845368496040701"/>
  </r>
  <r>
    <x v="0"/>
    <x v="0"/>
    <x v="2"/>
    <x v="3"/>
    <s v="FI_medium_gas"/>
    <x v="12"/>
    <x v="1"/>
    <x v="0"/>
    <s v="GNR_BO_FUELOIL_E-90"/>
    <n v="237.6"/>
    <n v="0.23760000000000001"/>
  </r>
  <r>
    <x v="0"/>
    <x v="0"/>
    <x v="2"/>
    <x v="3"/>
    <s v="FI_medium_gas"/>
    <x v="4"/>
    <x v="4"/>
    <x v="0"/>
    <s v="GNR_HS_HEAT_WTR-TANK_LS_E-95_Y-2010"/>
    <n v="1090"/>
    <n v="1.0900000000000001"/>
  </r>
  <r>
    <x v="0"/>
    <x v="0"/>
    <x v="2"/>
    <x v="3"/>
    <s v="FI_medium_gas"/>
    <x v="4"/>
    <x v="5"/>
    <x v="1"/>
    <s v="GNR_HS_HEAT_PIT_L-DEC_E-91_Y-2020"/>
    <n v="62619.076924972702"/>
    <n v="62.619076924972703"/>
  </r>
  <r>
    <x v="0"/>
    <x v="0"/>
    <x v="2"/>
    <x v="3"/>
    <s v="FI_medium_gas"/>
    <x v="5"/>
    <x v="1"/>
    <x v="0"/>
    <s v="GNR_BO_LIGHTOIL_E-90"/>
    <n v="81.599999999999994"/>
    <n v="8.1600000000000006E-2"/>
  </r>
  <r>
    <x v="0"/>
    <x v="0"/>
    <x v="2"/>
    <x v="3"/>
    <s v="FI_medium_gas"/>
    <x v="6"/>
    <x v="0"/>
    <x v="0"/>
    <s v="GNR_ST_MSW_BP_CB-20"/>
    <n v="98"/>
    <n v="9.8000000000000004E-2"/>
  </r>
  <r>
    <x v="0"/>
    <x v="0"/>
    <x v="2"/>
    <x v="3"/>
    <s v="FI_medium_gas"/>
    <x v="6"/>
    <x v="0"/>
    <x v="0"/>
    <s v="GNR_ST_MSW_BP_CB-30"/>
    <n v="23.3333333333333"/>
    <n v="2.33333333333333E-2"/>
  </r>
  <r>
    <x v="0"/>
    <x v="0"/>
    <x v="2"/>
    <x v="3"/>
    <s v="FI_medium_gas"/>
    <x v="7"/>
    <x v="0"/>
    <x v="0"/>
    <s v="GNR_GT_NGAS_BP_CB-30"/>
    <n v="30"/>
    <n v="0.03"/>
  </r>
  <r>
    <x v="0"/>
    <x v="0"/>
    <x v="2"/>
    <x v="3"/>
    <s v="FI_medium_gas"/>
    <x v="7"/>
    <x v="0"/>
    <x v="0"/>
    <s v="GNR_GT_NGAS_BP_CB-40"/>
    <n v="22.5"/>
    <n v="2.2499999999999999E-2"/>
  </r>
  <r>
    <x v="0"/>
    <x v="0"/>
    <x v="2"/>
    <x v="3"/>
    <s v="FI_medium_gas"/>
    <x v="7"/>
    <x v="0"/>
    <x v="0"/>
    <s v="GNR_GT_NGAS_BP_CB-50"/>
    <n v="8.1999999999999993"/>
    <n v="8.2000000000000007E-3"/>
  </r>
  <r>
    <x v="0"/>
    <x v="0"/>
    <x v="2"/>
    <x v="3"/>
    <s v="FI_medium_gas"/>
    <x v="7"/>
    <x v="0"/>
    <x v="0"/>
    <s v="GNR_GT_NGAS_BP_CB-60"/>
    <n v="66.6666666666667"/>
    <n v="6.6666666666666693E-2"/>
  </r>
  <r>
    <x v="0"/>
    <x v="0"/>
    <x v="2"/>
    <x v="3"/>
    <s v="FI_medium_gas"/>
    <x v="7"/>
    <x v="0"/>
    <x v="0"/>
    <s v="GNR_GT_NGAS_BP_CB-70"/>
    <n v="60"/>
    <n v="0.06"/>
  </r>
  <r>
    <x v="0"/>
    <x v="0"/>
    <x v="2"/>
    <x v="3"/>
    <s v="FI_medium_gas"/>
    <x v="7"/>
    <x v="0"/>
    <x v="0"/>
    <s v="GNR_GT_NGAS_BP_CB-90"/>
    <n v="46.2222222222222"/>
    <n v="4.6222222222222199E-2"/>
  </r>
  <r>
    <x v="0"/>
    <x v="0"/>
    <x v="2"/>
    <x v="3"/>
    <s v="FI_medium_gas"/>
    <x v="7"/>
    <x v="1"/>
    <x v="0"/>
    <s v="GNR_BO_NGAS_E-90"/>
    <n v="731.7"/>
    <n v="0.73170000000000002"/>
  </r>
  <r>
    <x v="0"/>
    <x v="0"/>
    <x v="2"/>
    <x v="3"/>
    <s v="FI_medium_gas"/>
    <x v="9"/>
    <x v="1"/>
    <x v="0"/>
    <s v="GNR_EH_HEAT"/>
    <n v="197.6"/>
    <n v="0.1976"/>
  </r>
  <r>
    <x v="0"/>
    <x v="0"/>
    <x v="2"/>
    <x v="3"/>
    <s v="FI_medium_gas"/>
    <x v="10"/>
    <x v="0"/>
    <x v="0"/>
    <s v="GNR_IND-ST_WOODCHI_BP_CB-30"/>
    <n v="50"/>
    <n v="0.05"/>
  </r>
  <r>
    <x v="0"/>
    <x v="0"/>
    <x v="2"/>
    <x v="3"/>
    <s v="FI_medium_gas"/>
    <x v="10"/>
    <x v="0"/>
    <x v="0"/>
    <s v="GNR_ST_WOODCHI_BP_CB-20"/>
    <n v="39"/>
    <n v="3.9E-2"/>
  </r>
  <r>
    <x v="0"/>
    <x v="0"/>
    <x v="2"/>
    <x v="3"/>
    <s v="FI_medium_gas"/>
    <x v="10"/>
    <x v="0"/>
    <x v="0"/>
    <s v="GNR_ST_WOODCHI_BP_CB-30"/>
    <n v="31.6666666666667"/>
    <n v="3.1666666666666697E-2"/>
  </r>
  <r>
    <x v="0"/>
    <x v="0"/>
    <x v="2"/>
    <x v="3"/>
    <s v="FI_medium_gas"/>
    <x v="10"/>
    <x v="0"/>
    <x v="0"/>
    <s v="GNR_ST_WOODCHI_BP_CB-40"/>
    <n v="95"/>
    <n v="9.5000000000000001E-2"/>
  </r>
  <r>
    <x v="0"/>
    <x v="0"/>
    <x v="2"/>
    <x v="3"/>
    <s v="FI_medium_gas"/>
    <x v="10"/>
    <x v="0"/>
    <x v="0"/>
    <s v="GNR_ST_WOODCHI_BP_CB-50"/>
    <n v="44"/>
    <n v="4.3999999999999997E-2"/>
  </r>
  <r>
    <x v="0"/>
    <x v="0"/>
    <x v="2"/>
    <x v="3"/>
    <s v="FI_medium_gas"/>
    <x v="10"/>
    <x v="1"/>
    <x v="0"/>
    <s v="GNR_BO_WOODCHI_E-90"/>
    <n v="130.69999999999999"/>
    <n v="0.13070000000000001"/>
  </r>
  <r>
    <x v="0"/>
    <x v="0"/>
    <x v="2"/>
    <x v="3"/>
    <s v="FI_medium_gas"/>
    <x v="11"/>
    <x v="1"/>
    <x v="0"/>
    <s v="GNR_BO_WOODPEL_E-90"/>
    <n v="15.5"/>
    <n v="1.55E-2"/>
  </r>
  <r>
    <x v="0"/>
    <x v="0"/>
    <x v="2"/>
    <x v="3"/>
    <s v="FI_medium_gas"/>
    <x v="13"/>
    <x v="0"/>
    <x v="0"/>
    <s v="GNR_IND-ST_WOODWST_BP_CB-40"/>
    <n v="190"/>
    <n v="0.19"/>
  </r>
  <r>
    <x v="0"/>
    <x v="0"/>
    <x v="2"/>
    <x v="3"/>
    <s v="FI_medium_gas"/>
    <x v="13"/>
    <x v="1"/>
    <x v="0"/>
    <s v="GNR_BO_WOODWST_E-90"/>
    <n v="59.9"/>
    <n v="5.9900000000000002E-2"/>
  </r>
  <r>
    <x v="0"/>
    <x v="0"/>
    <x v="2"/>
    <x v="3"/>
    <s v="FI_small"/>
    <x v="3"/>
    <x v="3"/>
    <x v="1"/>
    <s v="GNR_HP_ELEC_GROUND-WTR_COP-360_LS-4-MW_Y-2020"/>
    <n v="357.01423097968802"/>
    <n v="0.35701423097968799"/>
  </r>
  <r>
    <x v="0"/>
    <x v="0"/>
    <x v="2"/>
    <x v="3"/>
    <s v="FI_small"/>
    <x v="3"/>
    <x v="3"/>
    <x v="0"/>
    <s v="GNR_HP_ELEC_COP-270"/>
    <n v="1.8"/>
    <n v="1.8E-3"/>
  </r>
  <r>
    <x v="0"/>
    <x v="0"/>
    <x v="2"/>
    <x v="3"/>
    <s v="FI_small"/>
    <x v="12"/>
    <x v="0"/>
    <x v="0"/>
    <s v="GNR_GT_FUELOIL_BP_CB-40"/>
    <n v="5"/>
    <n v="5.0000000000000001E-3"/>
  </r>
  <r>
    <x v="0"/>
    <x v="0"/>
    <x v="2"/>
    <x v="3"/>
    <s v="FI_small"/>
    <x v="12"/>
    <x v="1"/>
    <x v="0"/>
    <s v="GNR_BO_FUELOIL_E-90"/>
    <n v="542.5"/>
    <n v="0.54249999999999998"/>
  </r>
  <r>
    <x v="0"/>
    <x v="0"/>
    <x v="2"/>
    <x v="3"/>
    <s v="FI_small"/>
    <x v="4"/>
    <x v="5"/>
    <x v="1"/>
    <s v="GNR_HS_HEAT_PIT_L-DEC_E-91_Y-2020"/>
    <n v="56224.9873867352"/>
    <n v="56.224987386735201"/>
  </r>
  <r>
    <x v="0"/>
    <x v="0"/>
    <x v="2"/>
    <x v="3"/>
    <s v="FI_small"/>
    <x v="5"/>
    <x v="1"/>
    <x v="0"/>
    <s v="GNR_BO_LIGHTOIL_E-90"/>
    <n v="266.10000000000002"/>
    <n v="0.2661"/>
  </r>
  <r>
    <x v="0"/>
    <x v="0"/>
    <x v="2"/>
    <x v="3"/>
    <s v="FI_small"/>
    <x v="7"/>
    <x v="1"/>
    <x v="0"/>
    <s v="GNR_BO_NGAS_E-90"/>
    <n v="40"/>
    <n v="0.04"/>
  </r>
  <r>
    <x v="0"/>
    <x v="0"/>
    <x v="2"/>
    <x v="3"/>
    <s v="FI_small"/>
    <x v="18"/>
    <x v="1"/>
    <x v="0"/>
    <s v="GNR_BO_HYDROGEN_E-90"/>
    <n v="10"/>
    <n v="0.01"/>
  </r>
  <r>
    <x v="0"/>
    <x v="0"/>
    <x v="2"/>
    <x v="3"/>
    <s v="FI_small"/>
    <x v="17"/>
    <x v="0"/>
    <x v="0"/>
    <s v="GNR_ST_PEAT_BP_CB-10"/>
    <n v="41"/>
    <n v="4.1000000000000002E-2"/>
  </r>
  <r>
    <x v="0"/>
    <x v="0"/>
    <x v="2"/>
    <x v="3"/>
    <s v="FI_small"/>
    <x v="17"/>
    <x v="0"/>
    <x v="0"/>
    <s v="GNR_ST_PEAT_BP_CB-20"/>
    <n v="20"/>
    <n v="0.02"/>
  </r>
  <r>
    <x v="0"/>
    <x v="0"/>
    <x v="2"/>
    <x v="3"/>
    <s v="FI_small"/>
    <x v="17"/>
    <x v="0"/>
    <x v="0"/>
    <s v="GNR_ST_PEAT_BP_CB-30"/>
    <n v="46"/>
    <n v="4.5999999999999999E-2"/>
  </r>
  <r>
    <x v="0"/>
    <x v="0"/>
    <x v="2"/>
    <x v="3"/>
    <s v="FI_small"/>
    <x v="17"/>
    <x v="1"/>
    <x v="0"/>
    <s v="GNR_BO_PEAT_E-90"/>
    <n v="293.60000000000002"/>
    <n v="0.29360000000000003"/>
  </r>
  <r>
    <x v="0"/>
    <x v="0"/>
    <x v="2"/>
    <x v="3"/>
    <s v="FI_small"/>
    <x v="9"/>
    <x v="1"/>
    <x v="0"/>
    <s v="GNR_EH_HEAT"/>
    <n v="62.3"/>
    <n v="6.2300000000000001E-2"/>
  </r>
  <r>
    <x v="0"/>
    <x v="0"/>
    <x v="2"/>
    <x v="3"/>
    <s v="FI_small"/>
    <x v="10"/>
    <x v="0"/>
    <x v="0"/>
    <s v="GNR_ST_WOODCHI_BP_CB-10"/>
    <n v="45"/>
    <n v="4.4999999999999998E-2"/>
  </r>
  <r>
    <x v="0"/>
    <x v="0"/>
    <x v="2"/>
    <x v="3"/>
    <s v="FI_small"/>
    <x v="10"/>
    <x v="0"/>
    <x v="0"/>
    <s v="GNR_ST_WOODCHI_BP_CB-30"/>
    <n v="15"/>
    <n v="1.4999999999999999E-2"/>
  </r>
  <r>
    <x v="0"/>
    <x v="0"/>
    <x v="2"/>
    <x v="3"/>
    <s v="FI_small"/>
    <x v="10"/>
    <x v="0"/>
    <x v="0"/>
    <s v="GNR_ST_WOODCHI_BP_CB-70"/>
    <n v="21.285714285714299"/>
    <n v="2.12857142857143E-2"/>
  </r>
  <r>
    <x v="0"/>
    <x v="0"/>
    <x v="2"/>
    <x v="3"/>
    <s v="FI_small"/>
    <x v="10"/>
    <x v="1"/>
    <x v="0"/>
    <s v="GNR_BO_WOODCHI_E-90"/>
    <n v="518.1"/>
    <n v="0.5181"/>
  </r>
  <r>
    <x v="0"/>
    <x v="0"/>
    <x v="2"/>
    <x v="3"/>
    <s v="FI_small"/>
    <x v="11"/>
    <x v="1"/>
    <x v="0"/>
    <s v="GNR_BO_WOODPEL_E-90"/>
    <n v="54"/>
    <n v="5.3999999999999999E-2"/>
  </r>
  <r>
    <x v="0"/>
    <x v="0"/>
    <x v="2"/>
    <x v="3"/>
    <s v="FI_small"/>
    <x v="13"/>
    <x v="0"/>
    <x v="0"/>
    <s v="GNR_ST_WOODWST_BP_CB-30"/>
    <n v="4.6666666666666696"/>
    <n v="4.6666666666666697E-3"/>
  </r>
  <r>
    <x v="0"/>
    <x v="0"/>
    <x v="2"/>
    <x v="3"/>
    <s v="FI_small"/>
    <x v="13"/>
    <x v="1"/>
    <x v="0"/>
    <s v="GNR_BO_WOODWST_E-90"/>
    <n v="269.3"/>
    <n v="0.26929999999999998"/>
  </r>
  <r>
    <x v="0"/>
    <x v="0"/>
    <x v="2"/>
    <x v="3"/>
    <s v="FI_small_gas"/>
    <x v="3"/>
    <x v="3"/>
    <x v="1"/>
    <s v="GNR_HP_ELEC_GROUND-WTR_COP-360_LS-4-MW_Y-2020"/>
    <n v="87.949544513912997"/>
    <n v="8.7949544513913E-2"/>
  </r>
  <r>
    <x v="0"/>
    <x v="0"/>
    <x v="2"/>
    <x v="3"/>
    <s v="FI_small_gas"/>
    <x v="3"/>
    <x v="3"/>
    <x v="0"/>
    <s v="GNR_HP_ELEC_COP-270"/>
    <n v="5.6"/>
    <n v="5.5999999999999999E-3"/>
  </r>
  <r>
    <x v="0"/>
    <x v="0"/>
    <x v="2"/>
    <x v="3"/>
    <s v="FI_small_gas"/>
    <x v="12"/>
    <x v="1"/>
    <x v="0"/>
    <s v="GNR_BO_FUELOIL_E-90"/>
    <n v="4"/>
    <n v="4.0000000000000001E-3"/>
  </r>
  <r>
    <x v="0"/>
    <x v="0"/>
    <x v="2"/>
    <x v="3"/>
    <s v="FI_small_gas"/>
    <x v="4"/>
    <x v="5"/>
    <x v="1"/>
    <s v="GNR_HS_HEAT_PIT_L-DEC_E-91_Y-2020"/>
    <n v="16262.122729336201"/>
    <n v="16.262122729336198"/>
  </r>
  <r>
    <x v="0"/>
    <x v="0"/>
    <x v="2"/>
    <x v="3"/>
    <s v="FI_small_gas"/>
    <x v="5"/>
    <x v="1"/>
    <x v="0"/>
    <s v="GNR_BO_LIGHTOIL_E-90"/>
    <n v="14.5"/>
    <n v="1.4500000000000001E-2"/>
  </r>
  <r>
    <x v="0"/>
    <x v="0"/>
    <x v="2"/>
    <x v="3"/>
    <s v="FI_small_gas"/>
    <x v="7"/>
    <x v="0"/>
    <x v="0"/>
    <s v="GNR_ENG_NGAS_BP_CB-100"/>
    <n v="6"/>
    <n v="6.0000000000000001E-3"/>
  </r>
  <r>
    <x v="0"/>
    <x v="0"/>
    <x v="2"/>
    <x v="3"/>
    <s v="FI_small_gas"/>
    <x v="7"/>
    <x v="0"/>
    <x v="0"/>
    <s v="GNR_GT_NGAS_BP_CB-90"/>
    <n v="6.1111111111111098"/>
    <n v="6.1111111111111097E-3"/>
  </r>
  <r>
    <x v="0"/>
    <x v="0"/>
    <x v="2"/>
    <x v="3"/>
    <s v="FI_small_gas"/>
    <x v="7"/>
    <x v="1"/>
    <x v="0"/>
    <s v="GNR_BO_NGAS_E-90"/>
    <n v="300.7"/>
    <n v="0.30070000000000002"/>
  </r>
  <r>
    <x v="0"/>
    <x v="0"/>
    <x v="2"/>
    <x v="3"/>
    <s v="FI_small_gas"/>
    <x v="10"/>
    <x v="1"/>
    <x v="0"/>
    <s v="GNR_BO_WOODCHI_E-90"/>
    <n v="56.4"/>
    <n v="5.6399999999999999E-2"/>
  </r>
  <r>
    <x v="0"/>
    <x v="0"/>
    <x v="2"/>
    <x v="3"/>
    <s v="FI_small_gas"/>
    <x v="11"/>
    <x v="1"/>
    <x v="0"/>
    <s v="GNR_BO_WOODPEL_E-90"/>
    <n v="7.2"/>
    <n v="7.1999999999999998E-3"/>
  </r>
  <r>
    <x v="0"/>
    <x v="0"/>
    <x v="2"/>
    <x v="3"/>
    <s v="FI_small_gas"/>
    <x v="13"/>
    <x v="1"/>
    <x v="0"/>
    <s v="GNR_BO_WOODWST_E-90"/>
    <n v="26"/>
    <n v="2.5999999999999999E-2"/>
  </r>
  <r>
    <x v="0"/>
    <x v="0"/>
    <x v="3"/>
    <x v="4"/>
    <s v="DE4-E_A"/>
    <x v="0"/>
    <x v="0"/>
    <x v="0"/>
    <s v="GNR_ENG_BGAS_BP_E-45"/>
    <n v="5.5"/>
    <n v="5.4999999999999997E-3"/>
  </r>
  <r>
    <x v="0"/>
    <x v="0"/>
    <x v="3"/>
    <x v="4"/>
    <s v="DE4-E_A"/>
    <x v="0"/>
    <x v="0"/>
    <x v="0"/>
    <s v="GNR_ST_BGAS_BP_E-38"/>
    <n v="329.142857142857"/>
    <n v="0.32914285714285701"/>
  </r>
  <r>
    <x v="0"/>
    <x v="0"/>
    <x v="3"/>
    <x v="4"/>
    <s v="DE4-E_A"/>
    <x v="0"/>
    <x v="1"/>
    <x v="0"/>
    <s v="GNR_BO_BGAS_E-80"/>
    <n v="201.21"/>
    <n v="0.20121"/>
  </r>
  <r>
    <x v="0"/>
    <x v="0"/>
    <x v="3"/>
    <x v="4"/>
    <s v="DE4-E_A"/>
    <x v="2"/>
    <x v="0"/>
    <x v="0"/>
    <s v="GNR_ST_COAL_BP_E-35"/>
    <n v="165.333333333333"/>
    <n v="0.165333333333333"/>
  </r>
  <r>
    <x v="0"/>
    <x v="0"/>
    <x v="3"/>
    <x v="4"/>
    <s v="DE4-E_A"/>
    <x v="2"/>
    <x v="0"/>
    <x v="0"/>
    <s v="GNR_ST_COAL_BP_E-40"/>
    <n v="1556"/>
    <n v="1.556"/>
  </r>
  <r>
    <x v="0"/>
    <x v="0"/>
    <x v="3"/>
    <x v="4"/>
    <s v="DE4-E_A"/>
    <x v="2"/>
    <x v="1"/>
    <x v="0"/>
    <s v="GNR_BO_COAL_E-80"/>
    <n v="202.98"/>
    <n v="0.20297999999999999"/>
  </r>
  <r>
    <x v="0"/>
    <x v="0"/>
    <x v="3"/>
    <x v="4"/>
    <s v="DE4-E_A"/>
    <x v="3"/>
    <x v="3"/>
    <x v="0"/>
    <s v="GNR_BO_ELEC_E-80"/>
    <n v="11701.02"/>
    <n v="11.70102"/>
  </r>
  <r>
    <x v="0"/>
    <x v="0"/>
    <x v="3"/>
    <x v="4"/>
    <s v="DE4-E_A"/>
    <x v="12"/>
    <x v="0"/>
    <x v="0"/>
    <s v="GNR_ST_FUELOIL_BP_E-36"/>
    <n v="434.28571428571399"/>
    <n v="0.434285714285714"/>
  </r>
  <r>
    <x v="0"/>
    <x v="0"/>
    <x v="3"/>
    <x v="4"/>
    <s v="DE4-E_A"/>
    <x v="12"/>
    <x v="0"/>
    <x v="0"/>
    <s v="GNR_ST_FUELOIL_BP_E-38"/>
    <n v="302.857142857143"/>
    <n v="0.30285714285714299"/>
  </r>
  <r>
    <x v="0"/>
    <x v="0"/>
    <x v="3"/>
    <x v="4"/>
    <s v="DE4-E_A"/>
    <x v="12"/>
    <x v="1"/>
    <x v="0"/>
    <s v="GNR_BO_FUELOIL_E-80"/>
    <n v="521.19000000000005"/>
    <n v="0.52119000000000004"/>
  </r>
  <r>
    <x v="0"/>
    <x v="0"/>
    <x v="3"/>
    <x v="4"/>
    <s v="DE4-E_A"/>
    <x v="4"/>
    <x v="5"/>
    <x v="1"/>
    <s v="GNR_HS_HEAT_PIT_L-CEN_E-90_Y-2020"/>
    <n v="636537.95445927803"/>
    <n v="636.53795445927801"/>
  </r>
  <r>
    <x v="0"/>
    <x v="0"/>
    <x v="3"/>
    <x v="4"/>
    <s v="DE4-E_A"/>
    <x v="19"/>
    <x v="0"/>
    <x v="0"/>
    <s v="GNR_ST_LIGN_BP_E-28"/>
    <n v="169.333333333333"/>
    <n v="0.169333333333333"/>
  </r>
  <r>
    <x v="0"/>
    <x v="0"/>
    <x v="3"/>
    <x v="4"/>
    <s v="DE4-E_A"/>
    <x v="19"/>
    <x v="0"/>
    <x v="0"/>
    <s v="GNR_ST_LIGN_BP_E-39"/>
    <n v="11748.5333333333"/>
    <n v="11.748533333333301"/>
  </r>
  <r>
    <x v="0"/>
    <x v="0"/>
    <x v="3"/>
    <x v="4"/>
    <s v="DE4-E_A"/>
    <x v="6"/>
    <x v="0"/>
    <x v="0"/>
    <s v="GNR_ST_MSW_BP_E-33"/>
    <n v="1078.2365298815901"/>
    <n v="1.0782365298815899"/>
  </r>
  <r>
    <x v="0"/>
    <x v="0"/>
    <x v="3"/>
    <x v="4"/>
    <s v="DE4-E_A"/>
    <x v="6"/>
    <x v="1"/>
    <x v="0"/>
    <s v="GNR_BO_MSW_E-80"/>
    <n v="274.33"/>
    <n v="0.27433000000000002"/>
  </r>
  <r>
    <x v="0"/>
    <x v="0"/>
    <x v="3"/>
    <x v="4"/>
    <s v="DE4-E_A"/>
    <x v="7"/>
    <x v="0"/>
    <x v="0"/>
    <s v="GNR_CC_NGAS_BP_E-53"/>
    <n v="1410.0833333333301"/>
    <n v="1.41008333333333"/>
  </r>
  <r>
    <x v="0"/>
    <x v="0"/>
    <x v="3"/>
    <x v="4"/>
    <s v="DE4-E_A"/>
    <x v="7"/>
    <x v="0"/>
    <x v="0"/>
    <s v="GNR_GT_NGAS_BP_E-38"/>
    <n v="237.57894736842101"/>
    <n v="0.237578947368421"/>
  </r>
  <r>
    <x v="0"/>
    <x v="0"/>
    <x v="3"/>
    <x v="4"/>
    <s v="DE4-E_A"/>
    <x v="7"/>
    <x v="0"/>
    <x v="0"/>
    <s v="GNR_ST_NGAS_BP_E-31"/>
    <n v="37.857142857142897"/>
    <n v="3.7857142857142902E-2"/>
  </r>
  <r>
    <x v="0"/>
    <x v="0"/>
    <x v="3"/>
    <x v="4"/>
    <s v="DE4-E_A"/>
    <x v="7"/>
    <x v="0"/>
    <x v="0"/>
    <s v="GNR_ST_NGAS_BP_E-38"/>
    <n v="1665.42857142857"/>
    <n v="1.6654285714285699"/>
  </r>
  <r>
    <x v="0"/>
    <x v="0"/>
    <x v="3"/>
    <x v="4"/>
    <s v="DE4-E_A"/>
    <x v="7"/>
    <x v="1"/>
    <x v="0"/>
    <s v="GNR_BO_NGAS_E-80"/>
    <n v="16.12"/>
    <n v="1.6119999999999999E-2"/>
  </r>
  <r>
    <x v="0"/>
    <x v="0"/>
    <x v="3"/>
    <x v="5"/>
    <s v="DE4-N_A"/>
    <x v="0"/>
    <x v="0"/>
    <x v="0"/>
    <s v="GNR_ENG_BGAS_BP_E-45"/>
    <n v="0.91463414634146301"/>
    <n v="9.1463414634146303E-4"/>
  </r>
  <r>
    <x v="0"/>
    <x v="0"/>
    <x v="3"/>
    <x v="5"/>
    <s v="DE4-N_A"/>
    <x v="0"/>
    <x v="0"/>
    <x v="0"/>
    <s v="GNR_ST_BGAS_BP_E-38"/>
    <n v="28.571428571428601"/>
    <n v="2.8571428571428598E-2"/>
  </r>
  <r>
    <x v="0"/>
    <x v="0"/>
    <x v="3"/>
    <x v="5"/>
    <s v="DE4-N_A"/>
    <x v="0"/>
    <x v="1"/>
    <x v="0"/>
    <s v="GNR_BO_BGAS_E-80"/>
    <n v="1522.11"/>
    <n v="1.5221100000000001"/>
  </r>
  <r>
    <x v="0"/>
    <x v="0"/>
    <x v="3"/>
    <x v="5"/>
    <s v="DE4-N_A"/>
    <x v="2"/>
    <x v="0"/>
    <x v="0"/>
    <s v="GNR_ST_COAL_BP_E-40"/>
    <n v="1201.3333333333301"/>
    <n v="1.20133333333333"/>
  </r>
  <r>
    <x v="0"/>
    <x v="0"/>
    <x v="3"/>
    <x v="5"/>
    <s v="DE4-N_A"/>
    <x v="2"/>
    <x v="1"/>
    <x v="0"/>
    <s v="GNR_BO_COAL_E-80"/>
    <n v="0.04"/>
    <n v="4.0000000000000003E-5"/>
  </r>
  <r>
    <x v="0"/>
    <x v="0"/>
    <x v="3"/>
    <x v="5"/>
    <s v="DE4-N_A"/>
    <x v="3"/>
    <x v="3"/>
    <x v="0"/>
    <s v="GNR_BO_ELEC_E-80"/>
    <n v="2117.48"/>
    <n v="2.11748"/>
  </r>
  <r>
    <x v="0"/>
    <x v="0"/>
    <x v="3"/>
    <x v="5"/>
    <s v="DE4-N_A"/>
    <x v="12"/>
    <x v="0"/>
    <x v="0"/>
    <s v="GNR_ST_FUELOIL_BP_E-35"/>
    <n v="106.428571428571"/>
    <n v="0.106428571428571"/>
  </r>
  <r>
    <x v="0"/>
    <x v="0"/>
    <x v="3"/>
    <x v="5"/>
    <s v="DE4-N_A"/>
    <x v="12"/>
    <x v="1"/>
    <x v="0"/>
    <s v="GNR_BO_FUELOIL_E-80"/>
    <n v="487.98"/>
    <n v="0.48798000000000002"/>
  </r>
  <r>
    <x v="0"/>
    <x v="0"/>
    <x v="3"/>
    <x v="5"/>
    <s v="DE4-N_A"/>
    <x v="4"/>
    <x v="5"/>
    <x v="1"/>
    <s v="GNR_HS_HEAT_PIT_L-CEN_E-90_Y-2020"/>
    <n v="66519.193309949696"/>
    <n v="66.519193309949699"/>
  </r>
  <r>
    <x v="0"/>
    <x v="0"/>
    <x v="3"/>
    <x v="5"/>
    <s v="DE4-N_A"/>
    <x v="6"/>
    <x v="0"/>
    <x v="1"/>
    <s v="GNR_ST_MSW_BP_E-23_LS-220-MW-FEED_Y-2020"/>
    <n v="211.087022232706"/>
    <n v="0.21108702223270601"/>
  </r>
  <r>
    <x v="0"/>
    <x v="0"/>
    <x v="3"/>
    <x v="5"/>
    <s v="DE4-N_A"/>
    <x v="6"/>
    <x v="0"/>
    <x v="0"/>
    <s v="GNR_ST_MSW_BP_E-33"/>
    <n v="138.625580825165"/>
    <n v="0.13862558082516499"/>
  </r>
  <r>
    <x v="0"/>
    <x v="0"/>
    <x v="3"/>
    <x v="5"/>
    <s v="DE4-N_A"/>
    <x v="6"/>
    <x v="1"/>
    <x v="0"/>
    <s v="GNR_BO_MSW_E-80"/>
    <n v="116.13"/>
    <n v="0.11613"/>
  </r>
  <r>
    <x v="0"/>
    <x v="0"/>
    <x v="3"/>
    <x v="5"/>
    <s v="DE4-N_A"/>
    <x v="7"/>
    <x v="0"/>
    <x v="0"/>
    <s v="GNR_CC_NGAS_BP_E-57"/>
    <n v="105.833333333333"/>
    <n v="0.105833333333333"/>
  </r>
  <r>
    <x v="0"/>
    <x v="0"/>
    <x v="3"/>
    <x v="5"/>
    <s v="DE4-N_A"/>
    <x v="7"/>
    <x v="0"/>
    <x v="0"/>
    <s v="GNR_ST_NGAS_BP_E-39"/>
    <n v="183.57142857142901"/>
    <n v="0.183571428571429"/>
  </r>
  <r>
    <x v="0"/>
    <x v="0"/>
    <x v="3"/>
    <x v="5"/>
    <s v="DE4-N_A"/>
    <x v="7"/>
    <x v="1"/>
    <x v="0"/>
    <s v="GNR_BO_NGAS_E-80"/>
    <n v="0.08"/>
    <n v="8.0000000000000007E-5"/>
  </r>
  <r>
    <x v="0"/>
    <x v="0"/>
    <x v="3"/>
    <x v="5"/>
    <s v="DE4-N_A"/>
    <x v="20"/>
    <x v="6"/>
    <x v="1"/>
    <s v="GNR_SH_SUN_LS_Y-2020"/>
    <n v="1050.18899845296"/>
    <n v="1.05018899845296"/>
  </r>
  <r>
    <x v="0"/>
    <x v="0"/>
    <x v="3"/>
    <x v="6"/>
    <s v="DE4-S_A"/>
    <x v="0"/>
    <x v="0"/>
    <x v="0"/>
    <s v="GNR_ENG_BGAS_BP_E-45"/>
    <n v="62.487804878048799"/>
    <n v="6.2487804878048801E-2"/>
  </r>
  <r>
    <x v="0"/>
    <x v="0"/>
    <x v="3"/>
    <x v="6"/>
    <s v="DE4-S_A"/>
    <x v="0"/>
    <x v="0"/>
    <x v="0"/>
    <s v="GNR_ST_BGAS_BP_E-38"/>
    <n v="373.142857142857"/>
    <n v="0.373142857142857"/>
  </r>
  <r>
    <x v="0"/>
    <x v="0"/>
    <x v="3"/>
    <x v="6"/>
    <s v="DE4-S_A"/>
    <x v="0"/>
    <x v="1"/>
    <x v="0"/>
    <s v="GNR_BO_BGAS_E-80"/>
    <n v="1637.36"/>
    <n v="1.6373599999999999"/>
  </r>
  <r>
    <x v="0"/>
    <x v="0"/>
    <x v="3"/>
    <x v="6"/>
    <s v="DE4-S_A"/>
    <x v="2"/>
    <x v="0"/>
    <x v="0"/>
    <s v="GNR_ST_COAL_BP_E-34"/>
    <n v="303.066666666667"/>
    <n v="0.30306666666666698"/>
  </r>
  <r>
    <x v="0"/>
    <x v="0"/>
    <x v="3"/>
    <x v="6"/>
    <s v="DE4-S_A"/>
    <x v="2"/>
    <x v="0"/>
    <x v="0"/>
    <s v="GNR_ST_COAL_BP_E-43"/>
    <n v="9210"/>
    <n v="9.2100000000000009"/>
  </r>
  <r>
    <x v="0"/>
    <x v="0"/>
    <x v="3"/>
    <x v="6"/>
    <s v="DE4-S_A"/>
    <x v="2"/>
    <x v="1"/>
    <x v="0"/>
    <s v="GNR_BO_COAL_E-80"/>
    <n v="402.97"/>
    <n v="0.40296999999999999"/>
  </r>
  <r>
    <x v="0"/>
    <x v="0"/>
    <x v="3"/>
    <x v="6"/>
    <s v="DE4-S_A"/>
    <x v="3"/>
    <x v="3"/>
    <x v="0"/>
    <s v="GNR_BO_ELEC_E-80"/>
    <n v="5251.06"/>
    <n v="5.2510599999999998"/>
  </r>
  <r>
    <x v="0"/>
    <x v="0"/>
    <x v="3"/>
    <x v="6"/>
    <s v="DE4-S_A"/>
    <x v="12"/>
    <x v="0"/>
    <x v="0"/>
    <s v="GNR_ST_FUELOIL_BP_E-36"/>
    <n v="1130"/>
    <n v="1.1299999999999999"/>
  </r>
  <r>
    <x v="0"/>
    <x v="0"/>
    <x v="3"/>
    <x v="6"/>
    <s v="DE4-S_A"/>
    <x v="12"/>
    <x v="0"/>
    <x v="0"/>
    <s v="GNR_ST_FUELOIL_BP_E-38"/>
    <n v="100"/>
    <n v="0.1"/>
  </r>
  <r>
    <x v="0"/>
    <x v="0"/>
    <x v="3"/>
    <x v="6"/>
    <s v="DE4-S_A"/>
    <x v="12"/>
    <x v="1"/>
    <x v="0"/>
    <s v="GNR_BO_FUELOIL_E-80"/>
    <n v="698.67"/>
    <n v="0.69867000000000001"/>
  </r>
  <r>
    <x v="0"/>
    <x v="0"/>
    <x v="3"/>
    <x v="6"/>
    <s v="DE4-S_A"/>
    <x v="4"/>
    <x v="5"/>
    <x v="1"/>
    <s v="GNR_HS_HEAT_PIT_L-CEN_E-90_Y-2020"/>
    <n v="393841.31951447797"/>
    <n v="393.84131951447802"/>
  </r>
  <r>
    <x v="0"/>
    <x v="0"/>
    <x v="3"/>
    <x v="6"/>
    <s v="DE4-S_A"/>
    <x v="6"/>
    <x v="0"/>
    <x v="0"/>
    <s v="GNR_ST_MSW_BP_E-33"/>
    <n v="1134.36298455714"/>
    <n v="1.1343629845571399"/>
  </r>
  <r>
    <x v="0"/>
    <x v="0"/>
    <x v="3"/>
    <x v="6"/>
    <s v="DE4-S_A"/>
    <x v="6"/>
    <x v="1"/>
    <x v="0"/>
    <s v="GNR_BO_MSW_E-80"/>
    <n v="334.28"/>
    <n v="0.33428000000000002"/>
  </r>
  <r>
    <x v="0"/>
    <x v="0"/>
    <x v="3"/>
    <x v="6"/>
    <s v="DE4-S_A"/>
    <x v="7"/>
    <x v="0"/>
    <x v="0"/>
    <s v="GNR_CC_NGAS_BP_E-18"/>
    <n v="30"/>
    <n v="0.03"/>
  </r>
  <r>
    <x v="0"/>
    <x v="0"/>
    <x v="3"/>
    <x v="6"/>
    <s v="DE4-S_A"/>
    <x v="7"/>
    <x v="0"/>
    <x v="0"/>
    <s v="GNR_CC_NGAS_BP_E-53"/>
    <n v="2685.75"/>
    <n v="2.6857500000000001"/>
  </r>
  <r>
    <x v="0"/>
    <x v="0"/>
    <x v="3"/>
    <x v="6"/>
    <s v="DE4-S_A"/>
    <x v="7"/>
    <x v="0"/>
    <x v="0"/>
    <s v="GNR_ENG_NGAS_BP_E-46"/>
    <n v="36.7777777777778"/>
    <n v="3.6777777777777798E-2"/>
  </r>
  <r>
    <x v="0"/>
    <x v="0"/>
    <x v="3"/>
    <x v="6"/>
    <s v="DE4-S_A"/>
    <x v="7"/>
    <x v="0"/>
    <x v="0"/>
    <s v="GNR_GT_NGAS_BP_E-32"/>
    <n v="84.210526315789494"/>
    <n v="8.42105263157895E-2"/>
  </r>
  <r>
    <x v="0"/>
    <x v="0"/>
    <x v="3"/>
    <x v="6"/>
    <s v="DE4-S_A"/>
    <x v="7"/>
    <x v="0"/>
    <x v="0"/>
    <s v="GNR_GT_NGAS_BP_E-37"/>
    <n v="128.73684210526301"/>
    <n v="0.12873684210526301"/>
  </r>
  <r>
    <x v="0"/>
    <x v="0"/>
    <x v="3"/>
    <x v="6"/>
    <s v="DE4-S_A"/>
    <x v="7"/>
    <x v="0"/>
    <x v="0"/>
    <s v="GNR_ST_NGAS_BP_E-38"/>
    <n v="1359.7142857142901"/>
    <n v="1.3597142857142901"/>
  </r>
  <r>
    <x v="0"/>
    <x v="0"/>
    <x v="3"/>
    <x v="6"/>
    <s v="DE4-S_A"/>
    <x v="7"/>
    <x v="1"/>
    <x v="0"/>
    <s v="GNR_BO_NGAS_E-80"/>
    <n v="970.47"/>
    <n v="0.97047000000000005"/>
  </r>
  <r>
    <x v="0"/>
    <x v="0"/>
    <x v="3"/>
    <x v="7"/>
    <s v="DE4-W_A"/>
    <x v="0"/>
    <x v="0"/>
    <x v="0"/>
    <s v="GNR_ENG_BGAS_BP_E-45"/>
    <n v="25.365853658536601"/>
    <n v="2.5365853658536601E-2"/>
  </r>
  <r>
    <x v="0"/>
    <x v="0"/>
    <x v="3"/>
    <x v="7"/>
    <s v="DE4-W_A"/>
    <x v="0"/>
    <x v="0"/>
    <x v="0"/>
    <s v="GNR_ST_BGAS_BP_E-33"/>
    <n v="47.714285714285701"/>
    <n v="4.7714285714285702E-2"/>
  </r>
  <r>
    <x v="0"/>
    <x v="0"/>
    <x v="3"/>
    <x v="7"/>
    <s v="DE4-W_A"/>
    <x v="0"/>
    <x v="0"/>
    <x v="0"/>
    <s v="GNR_ST_BGAS_BP_E-38"/>
    <n v="191.857142857143"/>
    <n v="0.191857142857143"/>
  </r>
  <r>
    <x v="0"/>
    <x v="0"/>
    <x v="3"/>
    <x v="7"/>
    <s v="DE4-W_A"/>
    <x v="0"/>
    <x v="1"/>
    <x v="0"/>
    <s v="GNR_BO_BGAS_E-80"/>
    <n v="473.08"/>
    <n v="0.47308"/>
  </r>
  <r>
    <x v="0"/>
    <x v="0"/>
    <x v="3"/>
    <x v="7"/>
    <s v="DE4-W_A"/>
    <x v="2"/>
    <x v="0"/>
    <x v="0"/>
    <s v="GNR_CC_COAL_BP_E-47"/>
    <n v="36.0833333333333"/>
    <n v="3.6083333333333301E-2"/>
  </r>
  <r>
    <x v="0"/>
    <x v="0"/>
    <x v="3"/>
    <x v="7"/>
    <s v="DE4-W_A"/>
    <x v="2"/>
    <x v="0"/>
    <x v="0"/>
    <s v="GNR_CC_COAL_BP_E-49"/>
    <n v="55"/>
    <n v="5.5E-2"/>
  </r>
  <r>
    <x v="0"/>
    <x v="0"/>
    <x v="3"/>
    <x v="7"/>
    <s v="DE4-W_A"/>
    <x v="2"/>
    <x v="0"/>
    <x v="0"/>
    <s v="GNR_ST_COAL_BP_E-33"/>
    <n v="2465.86666666667"/>
    <n v="2.46586666666667"/>
  </r>
  <r>
    <x v="0"/>
    <x v="0"/>
    <x v="3"/>
    <x v="7"/>
    <s v="DE4-W_A"/>
    <x v="2"/>
    <x v="0"/>
    <x v="0"/>
    <s v="GNR_ST_COAL_BP_E-41"/>
    <n v="9839.3333333333303"/>
    <n v="9.8393333333333306"/>
  </r>
  <r>
    <x v="0"/>
    <x v="0"/>
    <x v="3"/>
    <x v="7"/>
    <s v="DE4-W_A"/>
    <x v="2"/>
    <x v="1"/>
    <x v="0"/>
    <s v="GNR_BO_COAL_E-80"/>
    <n v="246.31"/>
    <n v="0.24631"/>
  </r>
  <r>
    <x v="0"/>
    <x v="0"/>
    <x v="3"/>
    <x v="7"/>
    <s v="DE4-W_A"/>
    <x v="3"/>
    <x v="3"/>
    <x v="0"/>
    <s v="GNR_BO_ELEC_E-80"/>
    <n v="11059.33"/>
    <n v="11.059329999999999"/>
  </r>
  <r>
    <x v="0"/>
    <x v="0"/>
    <x v="3"/>
    <x v="7"/>
    <s v="DE4-W_A"/>
    <x v="12"/>
    <x v="0"/>
    <x v="0"/>
    <s v="GNR_CC_FUELOIL_BP_E-38"/>
    <n v="121.916666666667"/>
    <n v="0.12191666666666701"/>
  </r>
  <r>
    <x v="0"/>
    <x v="0"/>
    <x v="3"/>
    <x v="7"/>
    <s v="DE4-W_A"/>
    <x v="12"/>
    <x v="1"/>
    <x v="0"/>
    <s v="GNR_BO_FUELOIL_E-80"/>
    <n v="433.17"/>
    <n v="0.43317"/>
  </r>
  <r>
    <x v="0"/>
    <x v="0"/>
    <x v="3"/>
    <x v="7"/>
    <s v="DE4-W_A"/>
    <x v="4"/>
    <x v="5"/>
    <x v="1"/>
    <s v="GNR_HS_HEAT_PIT_L-CEN_E-90_Y-2020"/>
    <n v="334151.23777361598"/>
    <n v="334.151237773616"/>
  </r>
  <r>
    <x v="0"/>
    <x v="0"/>
    <x v="3"/>
    <x v="7"/>
    <s v="DE4-W_A"/>
    <x v="19"/>
    <x v="0"/>
    <x v="0"/>
    <s v="GNR_ST_LIGN_BP_E-33"/>
    <n v="1048.6666666666699"/>
    <n v="1.04866666666667"/>
  </r>
  <r>
    <x v="0"/>
    <x v="0"/>
    <x v="3"/>
    <x v="7"/>
    <s v="DE4-W_A"/>
    <x v="19"/>
    <x v="0"/>
    <x v="0"/>
    <s v="GNR_ST_LIGN_BP_E-37"/>
    <n v="3550.9333333333302"/>
    <n v="3.5509333333333299"/>
  </r>
  <r>
    <x v="0"/>
    <x v="0"/>
    <x v="3"/>
    <x v="7"/>
    <s v="DE4-W_A"/>
    <x v="6"/>
    <x v="0"/>
    <x v="0"/>
    <s v="GNR_ST_MSW_BP_E-33"/>
    <n v="1917.42846063295"/>
    <n v="1.9174284606329499"/>
  </r>
  <r>
    <x v="0"/>
    <x v="0"/>
    <x v="3"/>
    <x v="7"/>
    <s v="DE4-W_A"/>
    <x v="6"/>
    <x v="1"/>
    <x v="0"/>
    <s v="GNR_BO_MSW_E-80"/>
    <n v="1301.1199999999999"/>
    <n v="1.3011200000000001"/>
  </r>
  <r>
    <x v="0"/>
    <x v="0"/>
    <x v="3"/>
    <x v="7"/>
    <s v="DE4-W_A"/>
    <x v="7"/>
    <x v="0"/>
    <x v="0"/>
    <s v="GNR_CC_NGAS_BP_E-39"/>
    <n v="91.25"/>
    <n v="9.1249999999999998E-2"/>
  </r>
  <r>
    <x v="0"/>
    <x v="0"/>
    <x v="3"/>
    <x v="7"/>
    <s v="DE4-W_A"/>
    <x v="7"/>
    <x v="0"/>
    <x v="0"/>
    <s v="GNR_CC_NGAS_BP_E-55"/>
    <n v="4453.5"/>
    <n v="4.4535"/>
  </r>
  <r>
    <x v="0"/>
    <x v="0"/>
    <x v="3"/>
    <x v="7"/>
    <s v="DE4-W_A"/>
    <x v="7"/>
    <x v="0"/>
    <x v="0"/>
    <s v="GNR_GT_NGAS_BP_E-31"/>
    <n v="109.473684210526"/>
    <n v="0.109473684210526"/>
  </r>
  <r>
    <x v="0"/>
    <x v="0"/>
    <x v="3"/>
    <x v="7"/>
    <s v="DE4-W_A"/>
    <x v="7"/>
    <x v="0"/>
    <x v="0"/>
    <s v="GNR_GT_NGAS_BP_E-39"/>
    <n v="148.105263157895"/>
    <n v="0.14810526315789499"/>
  </r>
  <r>
    <x v="0"/>
    <x v="0"/>
    <x v="3"/>
    <x v="7"/>
    <s v="DE4-W_A"/>
    <x v="7"/>
    <x v="0"/>
    <x v="0"/>
    <s v="GNR_ST_NGAS_BP_E-33"/>
    <n v="291.28571428571399"/>
    <n v="0.29128571428571398"/>
  </r>
  <r>
    <x v="0"/>
    <x v="0"/>
    <x v="3"/>
    <x v="7"/>
    <s v="DE4-W_A"/>
    <x v="7"/>
    <x v="0"/>
    <x v="0"/>
    <s v="GNR_ST_NGAS_BP_E-38"/>
    <n v="2914.5714285714298"/>
    <n v="2.9145714285714299"/>
  </r>
  <r>
    <x v="0"/>
    <x v="0"/>
    <x v="3"/>
    <x v="7"/>
    <s v="DE4-W_A"/>
    <x v="7"/>
    <x v="1"/>
    <x v="0"/>
    <s v="GNR_BO_NGAS_E-80"/>
    <n v="353.6"/>
    <n v="0.35360000000000003"/>
  </r>
  <r>
    <x v="0"/>
    <x v="0"/>
    <x v="4"/>
    <x v="8"/>
    <s v="LV_Other_DH"/>
    <x v="0"/>
    <x v="0"/>
    <x v="0"/>
    <s v="GNR_GT_BGAS_BP_E-30"/>
    <n v="121.56862745098"/>
    <n v="0.12156862745098"/>
  </r>
  <r>
    <x v="0"/>
    <x v="0"/>
    <x v="4"/>
    <x v="8"/>
    <s v="LV_Other_DH"/>
    <x v="2"/>
    <x v="1"/>
    <x v="0"/>
    <s v="GNR_BO_COAL_E-76"/>
    <n v="47.5"/>
    <n v="4.7500000000000001E-2"/>
  </r>
  <r>
    <x v="0"/>
    <x v="0"/>
    <x v="4"/>
    <x v="8"/>
    <s v="LV_Other_DH"/>
    <x v="12"/>
    <x v="1"/>
    <x v="0"/>
    <s v="GNR_BO_FUELOIL_E-95"/>
    <n v="16.3"/>
    <n v="1.6299999999999999E-2"/>
  </r>
  <r>
    <x v="0"/>
    <x v="0"/>
    <x v="4"/>
    <x v="8"/>
    <s v="LV_Other_DH"/>
    <x v="7"/>
    <x v="0"/>
    <x v="0"/>
    <s v="GNR_ST_NGAS_BP_E-28"/>
    <n v="235.470588235294"/>
    <n v="0.23547058823529399"/>
  </r>
  <r>
    <x v="0"/>
    <x v="0"/>
    <x v="4"/>
    <x v="8"/>
    <s v="LV_Other_DH"/>
    <x v="7"/>
    <x v="1"/>
    <x v="0"/>
    <s v="GNR_BO_NGAS_E-101"/>
    <n v="759"/>
    <n v="0.75900000000000001"/>
  </r>
  <r>
    <x v="0"/>
    <x v="0"/>
    <x v="4"/>
    <x v="8"/>
    <s v="LV_Other_DH"/>
    <x v="15"/>
    <x v="0"/>
    <x v="0"/>
    <s v="GNR_ST_WOOD_BP_E-30"/>
    <n v="105.88235294117599"/>
    <n v="0.105882352941176"/>
  </r>
  <r>
    <x v="0"/>
    <x v="0"/>
    <x v="4"/>
    <x v="8"/>
    <s v="LV_Other_DH"/>
    <x v="15"/>
    <x v="1"/>
    <x v="0"/>
    <s v="GNR_BO_WOOD_E-108"/>
    <n v="907.86"/>
    <n v="0.90786"/>
  </r>
  <r>
    <x v="0"/>
    <x v="0"/>
    <x v="4"/>
    <x v="8"/>
    <s v="LV_RigaR"/>
    <x v="7"/>
    <x v="0"/>
    <x v="0"/>
    <s v="GNR_ST_NGAS_BP_E-42"/>
    <n v="47.9"/>
    <n v="4.7899999999999998E-2"/>
  </r>
  <r>
    <x v="0"/>
    <x v="0"/>
    <x v="4"/>
    <x v="8"/>
    <s v="LV_RigaR"/>
    <x v="7"/>
    <x v="0"/>
    <x v="0"/>
    <s v="RIGA-TEC2_CC_NGAS_BP"/>
    <n v="145.45454545454501"/>
    <n v="0.145454545454545"/>
  </r>
  <r>
    <x v="0"/>
    <x v="0"/>
    <x v="4"/>
    <x v="8"/>
    <s v="LV_RigaR"/>
    <x v="7"/>
    <x v="2"/>
    <x v="0"/>
    <s v="RIGA-TEC2_CC_NGAS_EXT"/>
    <n v="543.82716049382702"/>
    <n v="0.54382716049382696"/>
  </r>
  <r>
    <x v="0"/>
    <x v="0"/>
    <x v="4"/>
    <x v="8"/>
    <s v="LV_RigaR"/>
    <x v="7"/>
    <x v="1"/>
    <x v="0"/>
    <s v="GNR_BO_NGAS_E-101"/>
    <n v="1144.4000000000001"/>
    <n v="1.1444000000000001"/>
  </r>
  <r>
    <x v="0"/>
    <x v="0"/>
    <x v="4"/>
    <x v="8"/>
    <s v="LV_RigaR"/>
    <x v="7"/>
    <x v="1"/>
    <x v="0"/>
    <s v="RIGA-TEC1_BO_NGAS_HO"/>
    <n v="348"/>
    <n v="0.34799999999999998"/>
  </r>
  <r>
    <x v="0"/>
    <x v="0"/>
    <x v="4"/>
    <x v="8"/>
    <s v="LV_RigaR"/>
    <x v="7"/>
    <x v="1"/>
    <x v="0"/>
    <s v="RIGA-TEC2_BO_NGAS_HO"/>
    <n v="580"/>
    <n v="0.57999999999999996"/>
  </r>
  <r>
    <x v="0"/>
    <x v="0"/>
    <x v="4"/>
    <x v="8"/>
    <s v="LV_RigaR"/>
    <x v="15"/>
    <x v="1"/>
    <x v="0"/>
    <s v="GNR_BO_WOOD_E-108"/>
    <n v="940.26"/>
    <n v="0.94025999999999998"/>
  </r>
  <r>
    <x v="0"/>
    <x v="0"/>
    <x v="5"/>
    <x v="9"/>
    <s v="LT_KauU"/>
    <x v="6"/>
    <x v="0"/>
    <x v="0"/>
    <s v="KAUNAS_ST_MSW_BP"/>
    <n v="68.000226667422197"/>
    <n v="6.8000226667422198E-2"/>
  </r>
  <r>
    <x v="0"/>
    <x v="0"/>
    <x v="5"/>
    <x v="9"/>
    <s v="LT_KauU"/>
    <x v="7"/>
    <x v="2"/>
    <x v="0"/>
    <s v="GNR_ST_NGAS_EXT_E-24"/>
    <n v="185.999795400225"/>
    <n v="0.18599979540022499"/>
  </r>
  <r>
    <x v="0"/>
    <x v="0"/>
    <x v="5"/>
    <x v="9"/>
    <s v="LT_KauU"/>
    <x v="7"/>
    <x v="2"/>
    <x v="0"/>
    <s v="GNR_ST_NGAS_EXT_E-31"/>
    <n v="202.999970472732"/>
    <n v="0.20299997047273199"/>
  </r>
  <r>
    <x v="0"/>
    <x v="0"/>
    <x v="5"/>
    <x v="9"/>
    <s v="LT_KauU"/>
    <x v="7"/>
    <x v="1"/>
    <x v="0"/>
    <s v="GNR_BO_NGAS_E-101"/>
    <n v="442.15"/>
    <n v="0.44214999999999999"/>
  </r>
  <r>
    <x v="0"/>
    <x v="0"/>
    <x v="5"/>
    <x v="9"/>
    <s v="LT_KauU"/>
    <x v="15"/>
    <x v="1"/>
    <x v="0"/>
    <s v="GNR_BO_WOOD_E-108"/>
    <n v="253.47"/>
    <n v="0.25346999999999997"/>
  </r>
  <r>
    <x v="0"/>
    <x v="0"/>
    <x v="5"/>
    <x v="9"/>
    <s v="LT_KlaU"/>
    <x v="7"/>
    <x v="1"/>
    <x v="0"/>
    <s v="GNR_BO_NGAS_E-101"/>
    <n v="624.1"/>
    <n v="0.62409999999999999"/>
  </r>
  <r>
    <x v="0"/>
    <x v="0"/>
    <x v="5"/>
    <x v="9"/>
    <s v="LT_KlaU"/>
    <x v="15"/>
    <x v="0"/>
    <x v="0"/>
    <s v="KLAIPEDA_ST_WOOD_BP"/>
    <n v="133.691626893408"/>
    <n v="0.13369162689340799"/>
  </r>
  <r>
    <x v="0"/>
    <x v="0"/>
    <x v="5"/>
    <x v="9"/>
    <s v="LT_KlaU"/>
    <x v="15"/>
    <x v="1"/>
    <x v="0"/>
    <s v="GNR_BO_WOOD_E-108"/>
    <n v="88.5"/>
    <n v="8.8499999999999995E-2"/>
  </r>
  <r>
    <x v="0"/>
    <x v="0"/>
    <x v="5"/>
    <x v="9"/>
    <s v="LT_Other_DH"/>
    <x v="0"/>
    <x v="2"/>
    <x v="0"/>
    <s v="GNR_ENG_BGAS_EXT_E-33"/>
    <n v="1.5"/>
    <n v="1.5E-3"/>
  </r>
  <r>
    <x v="0"/>
    <x v="0"/>
    <x v="5"/>
    <x v="9"/>
    <s v="LT_Other_DH"/>
    <x v="12"/>
    <x v="2"/>
    <x v="0"/>
    <s v="GNR_ST_FUELOIL_EXT_E-22"/>
    <n v="433.99952260052498"/>
    <n v="0.43399952260052499"/>
  </r>
  <r>
    <x v="0"/>
    <x v="0"/>
    <x v="5"/>
    <x v="9"/>
    <s v="LT_Other_DH"/>
    <x v="4"/>
    <x v="0"/>
    <x v="0"/>
    <s v="LIFOSA_ST_HEAT_BP"/>
    <n v="50"/>
    <n v="0.05"/>
  </r>
  <r>
    <x v="0"/>
    <x v="0"/>
    <x v="5"/>
    <x v="9"/>
    <s v="LT_Other_DH"/>
    <x v="7"/>
    <x v="0"/>
    <x v="0"/>
    <s v="ALYTUS_ENG_NGAS_BP"/>
    <n v="30.6666666666667"/>
    <n v="3.06666666666667E-2"/>
  </r>
  <r>
    <x v="0"/>
    <x v="0"/>
    <x v="5"/>
    <x v="9"/>
    <s v="LT_Other_DH"/>
    <x v="7"/>
    <x v="0"/>
    <x v="0"/>
    <s v="GNR_ST_GAS_BP-E15"/>
    <n v="90.909090909090907"/>
    <n v="9.0909090909090898E-2"/>
  </r>
  <r>
    <x v="0"/>
    <x v="0"/>
    <x v="5"/>
    <x v="9"/>
    <s v="LT_Other_DH"/>
    <x v="7"/>
    <x v="2"/>
    <x v="0"/>
    <s v="ACHEMA1_ST_NGAS_EXT"/>
    <n v="25"/>
    <n v="2.5000000000000001E-2"/>
  </r>
  <r>
    <x v="0"/>
    <x v="0"/>
    <x v="5"/>
    <x v="9"/>
    <s v="LT_Other_DH"/>
    <x v="7"/>
    <x v="2"/>
    <x v="0"/>
    <s v="ACHEMA2_ST_NGAS_EXT"/>
    <n v="90.000038297888693"/>
    <n v="9.0000038297888593E-2"/>
  </r>
  <r>
    <x v="0"/>
    <x v="0"/>
    <x v="5"/>
    <x v="9"/>
    <s v="LT_Other_DH"/>
    <x v="7"/>
    <x v="2"/>
    <x v="0"/>
    <s v="GNR_ENG_NGAS_EXT_E-43"/>
    <n v="5"/>
    <n v="5.0000000000000001E-3"/>
  </r>
  <r>
    <x v="0"/>
    <x v="0"/>
    <x v="5"/>
    <x v="9"/>
    <s v="LT_Other_DH"/>
    <x v="7"/>
    <x v="1"/>
    <x v="0"/>
    <s v="GNR_BO_NGAS_E-101"/>
    <n v="1629.18"/>
    <n v="1.6291800000000001"/>
  </r>
  <r>
    <x v="0"/>
    <x v="0"/>
    <x v="5"/>
    <x v="9"/>
    <s v="LT_Other_DH"/>
    <x v="15"/>
    <x v="1"/>
    <x v="0"/>
    <s v="GNR_BO_WOOD_E-108"/>
    <n v="619.57000000000005"/>
    <n v="0.61956999999999995"/>
  </r>
  <r>
    <x v="0"/>
    <x v="0"/>
    <x v="5"/>
    <x v="9"/>
    <s v="LT_Other_DH"/>
    <x v="13"/>
    <x v="0"/>
    <x v="0"/>
    <s v="EBAVERE_ST_WOODWST_BP"/>
    <n v="27.3684210526316"/>
    <n v="2.7368421052631601E-2"/>
  </r>
  <r>
    <x v="0"/>
    <x v="0"/>
    <x v="5"/>
    <x v="9"/>
    <s v="LT_Panevezys"/>
    <x v="7"/>
    <x v="0"/>
    <x v="0"/>
    <s v="GNR_CC_NGAS_BP_E-42"/>
    <n v="29.1666666666667"/>
    <n v="2.9166666666666698E-2"/>
  </r>
  <r>
    <x v="0"/>
    <x v="0"/>
    <x v="5"/>
    <x v="9"/>
    <s v="LT_Panevezys"/>
    <x v="7"/>
    <x v="1"/>
    <x v="0"/>
    <s v="GNR_BO_NGAS_E-101"/>
    <n v="304.33999999999997"/>
    <n v="0.30434"/>
  </r>
  <r>
    <x v="0"/>
    <x v="0"/>
    <x v="5"/>
    <x v="9"/>
    <s v="LT_Panevezys"/>
    <x v="15"/>
    <x v="2"/>
    <x v="0"/>
    <s v="GNR_ST_WOOD_EXT_E-14"/>
    <n v="25"/>
    <n v="2.5000000000000001E-2"/>
  </r>
  <r>
    <x v="0"/>
    <x v="0"/>
    <x v="5"/>
    <x v="9"/>
    <s v="LT_Panevezys"/>
    <x v="15"/>
    <x v="1"/>
    <x v="0"/>
    <s v="GNR_BO_WOOD_E-108"/>
    <n v="104.8"/>
    <n v="0.1048"/>
  </r>
  <r>
    <x v="0"/>
    <x v="0"/>
    <x v="5"/>
    <x v="9"/>
    <s v="LT_SiaU"/>
    <x v="7"/>
    <x v="1"/>
    <x v="0"/>
    <s v="GNR_BO_NGAS_E-101"/>
    <n v="262.98"/>
    <n v="0.26297999999999999"/>
  </r>
  <r>
    <x v="0"/>
    <x v="0"/>
    <x v="5"/>
    <x v="9"/>
    <s v="LT_SiaU"/>
    <x v="15"/>
    <x v="0"/>
    <x v="0"/>
    <s v="SIAULIAI_ST_WOOD_BP"/>
    <n v="37.241379310344797"/>
    <n v="3.7241379310344797E-2"/>
  </r>
  <r>
    <x v="0"/>
    <x v="0"/>
    <x v="5"/>
    <x v="9"/>
    <s v="LT_SiaU"/>
    <x v="15"/>
    <x v="1"/>
    <x v="0"/>
    <s v="GNR_BO_WOOD_E-108"/>
    <n v="25"/>
    <n v="2.5000000000000001E-2"/>
  </r>
  <r>
    <x v="0"/>
    <x v="0"/>
    <x v="5"/>
    <x v="9"/>
    <s v="LT_VilU"/>
    <x v="6"/>
    <x v="0"/>
    <x v="0"/>
    <s v="VILNIUS_ST_MSW_BP"/>
    <n v="226.99795208369301"/>
    <n v="0.226997952083693"/>
  </r>
  <r>
    <x v="0"/>
    <x v="0"/>
    <x v="5"/>
    <x v="9"/>
    <s v="LT_VilU"/>
    <x v="7"/>
    <x v="2"/>
    <x v="0"/>
    <s v="GNR_ST_NGAS_EXT_E-39"/>
    <n v="604.00049662263098"/>
    <n v="0.604000496622631"/>
  </r>
  <r>
    <x v="0"/>
    <x v="0"/>
    <x v="5"/>
    <x v="9"/>
    <s v="LT_VilU"/>
    <x v="7"/>
    <x v="1"/>
    <x v="0"/>
    <s v="GNR_BO_NGAS_E-101"/>
    <n v="466.93"/>
    <n v="0.46693000000000001"/>
  </r>
  <r>
    <x v="0"/>
    <x v="0"/>
    <x v="5"/>
    <x v="9"/>
    <s v="LT_VilU"/>
    <x v="15"/>
    <x v="0"/>
    <x v="0"/>
    <s v="VILNIUS_ST_WOOD_BP"/>
    <n v="62.5"/>
    <n v="6.25E-2"/>
  </r>
  <r>
    <x v="0"/>
    <x v="0"/>
    <x v="5"/>
    <x v="9"/>
    <s v="LT_VilU"/>
    <x v="15"/>
    <x v="1"/>
    <x v="0"/>
    <s v="GNR_BO_WOOD_E-108"/>
    <n v="143.6"/>
    <n v="0.14360000000000001"/>
  </r>
  <r>
    <x v="0"/>
    <x v="0"/>
    <x v="6"/>
    <x v="10"/>
    <s v="NO1_A2"/>
    <x v="0"/>
    <x v="1"/>
    <x v="0"/>
    <s v="GNR_BO_BGAS_E-90"/>
    <n v="5.4"/>
    <n v="5.4000000000000003E-3"/>
  </r>
  <r>
    <x v="0"/>
    <x v="0"/>
    <x v="6"/>
    <x v="10"/>
    <s v="NO1_A2"/>
    <x v="2"/>
    <x v="1"/>
    <x v="0"/>
    <s v="GNR_BO_COAL_E-90"/>
    <n v="28.5"/>
    <n v="2.8500000000000001E-2"/>
  </r>
  <r>
    <x v="0"/>
    <x v="0"/>
    <x v="6"/>
    <x v="10"/>
    <s v="NO1_A2"/>
    <x v="3"/>
    <x v="3"/>
    <x v="0"/>
    <s v="GNR_BO_ELEC_E-99"/>
    <n v="77.2"/>
    <n v="7.7200000000000005E-2"/>
  </r>
  <r>
    <x v="0"/>
    <x v="0"/>
    <x v="6"/>
    <x v="10"/>
    <s v="NO1_A2"/>
    <x v="3"/>
    <x v="3"/>
    <x v="0"/>
    <s v="GNR_HP_ELEC_COP-270"/>
    <n v="143.69999999999999"/>
    <n v="0.14369999999999999"/>
  </r>
  <r>
    <x v="0"/>
    <x v="0"/>
    <x v="6"/>
    <x v="10"/>
    <s v="NO1_A2"/>
    <x v="12"/>
    <x v="1"/>
    <x v="0"/>
    <s v="GNR_BO_FUELOIL_E-90"/>
    <n v="236.8"/>
    <n v="0.23680000000000001"/>
  </r>
  <r>
    <x v="0"/>
    <x v="0"/>
    <x v="6"/>
    <x v="10"/>
    <s v="NO1_A2"/>
    <x v="4"/>
    <x v="5"/>
    <x v="1"/>
    <s v="GNR_HS_HEAT_PIT_L-DEC_E-91_Y-2020"/>
    <n v="46760.782714465699"/>
    <n v="46.760782714465698"/>
  </r>
  <r>
    <x v="0"/>
    <x v="0"/>
    <x v="6"/>
    <x v="10"/>
    <s v="NO1_A2"/>
    <x v="21"/>
    <x v="1"/>
    <x v="0"/>
    <s v="GNR_BO_LNG_E-90"/>
    <n v="53.9"/>
    <n v="5.3900000000000003E-2"/>
  </r>
  <r>
    <x v="0"/>
    <x v="0"/>
    <x v="6"/>
    <x v="10"/>
    <s v="NO1_A2"/>
    <x v="6"/>
    <x v="0"/>
    <x v="0"/>
    <s v="GNR_ST_MSW_BP_CB-20"/>
    <n v="34"/>
    <n v="3.4000000000000002E-2"/>
  </r>
  <r>
    <x v="0"/>
    <x v="0"/>
    <x v="6"/>
    <x v="10"/>
    <s v="NO1_A2"/>
    <x v="6"/>
    <x v="1"/>
    <x v="0"/>
    <s v="GNR_BO_MSW_E-90"/>
    <n v="6.2"/>
    <n v="6.1999999999999998E-3"/>
  </r>
  <r>
    <x v="0"/>
    <x v="0"/>
    <x v="6"/>
    <x v="10"/>
    <s v="NO1_A2"/>
    <x v="9"/>
    <x v="1"/>
    <x v="0"/>
    <s v="GNR_EH_HEAT"/>
    <n v="21.6"/>
    <n v="2.1600000000000001E-2"/>
  </r>
  <r>
    <x v="0"/>
    <x v="0"/>
    <x v="6"/>
    <x v="10"/>
    <s v="NO1_A2"/>
    <x v="10"/>
    <x v="1"/>
    <x v="0"/>
    <s v="GNR_BO_WOODCHI_E-90"/>
    <n v="72.8"/>
    <n v="7.2800000000000004E-2"/>
  </r>
  <r>
    <x v="0"/>
    <x v="0"/>
    <x v="6"/>
    <x v="10"/>
    <s v="NO1_A2"/>
    <x v="11"/>
    <x v="1"/>
    <x v="0"/>
    <s v="GNR_BO_WOODPEL_E-90"/>
    <n v="19.899999999999999"/>
    <n v="1.9900000000000001E-2"/>
  </r>
  <r>
    <x v="0"/>
    <x v="0"/>
    <x v="6"/>
    <x v="10"/>
    <s v="NO1_A2"/>
    <x v="13"/>
    <x v="1"/>
    <x v="0"/>
    <s v="GNR_BO_WOODWST_E-90"/>
    <n v="44.2"/>
    <n v="4.4200000000000003E-2"/>
  </r>
  <r>
    <x v="0"/>
    <x v="0"/>
    <x v="6"/>
    <x v="10"/>
    <s v="NO1_A3"/>
    <x v="1"/>
    <x v="1"/>
    <x v="0"/>
    <s v="GNR_BO_BIOIL_E-90"/>
    <n v="115.8"/>
    <n v="0.1158"/>
  </r>
  <r>
    <x v="0"/>
    <x v="0"/>
    <x v="6"/>
    <x v="10"/>
    <s v="NO1_A3"/>
    <x v="3"/>
    <x v="3"/>
    <x v="1"/>
    <s v="GNR_HP_ELEC_GROUND-WTR_COP-360_LS-4-MW_Y-2020"/>
    <n v="75.1328984745887"/>
    <n v="7.5132898474588705E-2"/>
  </r>
  <r>
    <x v="0"/>
    <x v="0"/>
    <x v="6"/>
    <x v="10"/>
    <s v="NO1_A3"/>
    <x v="3"/>
    <x v="3"/>
    <x v="0"/>
    <s v="GNR_BO_ELEC_E-99"/>
    <n v="205"/>
    <n v="0.20499999999999999"/>
  </r>
  <r>
    <x v="0"/>
    <x v="0"/>
    <x v="6"/>
    <x v="10"/>
    <s v="NO1_A3"/>
    <x v="3"/>
    <x v="3"/>
    <x v="0"/>
    <s v="GNR_HP_ELEC_COP-270"/>
    <n v="25"/>
    <n v="2.5000000000000001E-2"/>
  </r>
  <r>
    <x v="0"/>
    <x v="0"/>
    <x v="6"/>
    <x v="10"/>
    <s v="NO1_A3"/>
    <x v="12"/>
    <x v="1"/>
    <x v="0"/>
    <s v="GNR_BO_FUELOIL_E-90"/>
    <n v="269.60000000000002"/>
    <n v="0.26960000000000001"/>
  </r>
  <r>
    <x v="0"/>
    <x v="0"/>
    <x v="6"/>
    <x v="10"/>
    <s v="NO1_A3"/>
    <x v="4"/>
    <x v="5"/>
    <x v="1"/>
    <s v="GNR_HS_HEAT_PIT_L-DEC_E-91_Y-2020"/>
    <n v="71254.032130997002"/>
    <n v="71.254032130997004"/>
  </r>
  <r>
    <x v="0"/>
    <x v="0"/>
    <x v="6"/>
    <x v="10"/>
    <s v="NO1_A3"/>
    <x v="21"/>
    <x v="1"/>
    <x v="0"/>
    <s v="GNR_BO_LNG_E-90"/>
    <n v="83.3"/>
    <n v="8.3299999999999999E-2"/>
  </r>
  <r>
    <x v="0"/>
    <x v="0"/>
    <x v="6"/>
    <x v="10"/>
    <s v="NO1_A3"/>
    <x v="6"/>
    <x v="0"/>
    <x v="0"/>
    <s v="GNR_ST_MSW_BP_CB-20"/>
    <n v="77.083333333333499"/>
    <n v="7.7083333333333504E-2"/>
  </r>
  <r>
    <x v="0"/>
    <x v="0"/>
    <x v="6"/>
    <x v="10"/>
    <s v="NO1_A3"/>
    <x v="6"/>
    <x v="1"/>
    <x v="0"/>
    <s v="GNR_BO_MSW_E-90"/>
    <n v="26.7"/>
    <n v="2.6700000000000002E-2"/>
  </r>
  <r>
    <x v="0"/>
    <x v="0"/>
    <x v="6"/>
    <x v="10"/>
    <s v="NO1_A3"/>
    <x v="11"/>
    <x v="1"/>
    <x v="0"/>
    <s v="GNR_BO_WOODPEL_E-90"/>
    <n v="46.7"/>
    <n v="4.6699999999999998E-2"/>
  </r>
  <r>
    <x v="0"/>
    <x v="0"/>
    <x v="6"/>
    <x v="10"/>
    <s v="NO1_A3"/>
    <x v="13"/>
    <x v="1"/>
    <x v="0"/>
    <s v="GNR_BO_WOODWST_E-90"/>
    <n v="13.3"/>
    <n v="1.3299999999999999E-2"/>
  </r>
  <r>
    <x v="0"/>
    <x v="0"/>
    <x v="6"/>
    <x v="11"/>
    <s v="NO2_A2"/>
    <x v="0"/>
    <x v="1"/>
    <x v="0"/>
    <s v="GNR_BO_BGAS_E-90"/>
    <n v="0.9"/>
    <n v="8.9999999999999998E-4"/>
  </r>
  <r>
    <x v="0"/>
    <x v="0"/>
    <x v="6"/>
    <x v="11"/>
    <s v="NO2_A2"/>
    <x v="2"/>
    <x v="1"/>
    <x v="0"/>
    <s v="GNR_BO_COAL_E-90"/>
    <n v="4.2"/>
    <n v="4.1999999999999997E-3"/>
  </r>
  <r>
    <x v="0"/>
    <x v="0"/>
    <x v="6"/>
    <x v="11"/>
    <s v="NO2_A2"/>
    <x v="3"/>
    <x v="3"/>
    <x v="0"/>
    <s v="GNR_BO_ELEC_E-99"/>
    <n v="36.1"/>
    <n v="3.61E-2"/>
  </r>
  <r>
    <x v="0"/>
    <x v="0"/>
    <x v="6"/>
    <x v="11"/>
    <s v="NO2_A2"/>
    <x v="3"/>
    <x v="3"/>
    <x v="0"/>
    <s v="GNR_HP_ELEC_COP-270"/>
    <n v="1.7"/>
    <n v="1.6999999999999999E-3"/>
  </r>
  <r>
    <x v="0"/>
    <x v="0"/>
    <x v="6"/>
    <x v="11"/>
    <s v="NO2_A2"/>
    <x v="12"/>
    <x v="1"/>
    <x v="0"/>
    <s v="GNR_BO_FUELOIL_E-90"/>
    <n v="33.799999999999997"/>
    <n v="3.3799999999999997E-2"/>
  </r>
  <r>
    <x v="0"/>
    <x v="0"/>
    <x v="6"/>
    <x v="11"/>
    <s v="NO2_A2"/>
    <x v="4"/>
    <x v="5"/>
    <x v="1"/>
    <s v="GNR_HS_HEAT_PIT_L-DEC_E-91_Y-2020"/>
    <n v="12168.533503872601"/>
    <n v="12.168533503872601"/>
  </r>
  <r>
    <x v="0"/>
    <x v="0"/>
    <x v="6"/>
    <x v="11"/>
    <s v="NO2_A2"/>
    <x v="21"/>
    <x v="1"/>
    <x v="0"/>
    <s v="GNR_BO_LNG_E-90"/>
    <n v="16.8"/>
    <n v="1.6799999999999999E-2"/>
  </r>
  <r>
    <x v="0"/>
    <x v="0"/>
    <x v="6"/>
    <x v="11"/>
    <s v="NO2_A2"/>
    <x v="6"/>
    <x v="0"/>
    <x v="0"/>
    <s v="GNR_ST_MSW_BP_CB-30"/>
    <n v="30"/>
    <n v="0.03"/>
  </r>
  <r>
    <x v="0"/>
    <x v="0"/>
    <x v="6"/>
    <x v="11"/>
    <s v="NO2_A2"/>
    <x v="7"/>
    <x v="1"/>
    <x v="0"/>
    <s v="GNR_BO_NGAS_E-90"/>
    <n v="62.6"/>
    <n v="6.2600000000000003E-2"/>
  </r>
  <r>
    <x v="0"/>
    <x v="0"/>
    <x v="6"/>
    <x v="11"/>
    <s v="NO2_A2"/>
    <x v="9"/>
    <x v="1"/>
    <x v="0"/>
    <s v="GNR_EH_HEAT"/>
    <n v="42.7"/>
    <n v="4.2700000000000002E-2"/>
  </r>
  <r>
    <x v="0"/>
    <x v="0"/>
    <x v="6"/>
    <x v="11"/>
    <s v="NO2_A2"/>
    <x v="10"/>
    <x v="1"/>
    <x v="0"/>
    <s v="GNR_BO_WOODCHI_E-90"/>
    <n v="3.2"/>
    <n v="3.2000000000000002E-3"/>
  </r>
  <r>
    <x v="0"/>
    <x v="0"/>
    <x v="6"/>
    <x v="11"/>
    <s v="NO2_A2"/>
    <x v="11"/>
    <x v="1"/>
    <x v="0"/>
    <s v="GNR_BO_WOODPEL_E-90"/>
    <n v="18.3"/>
    <n v="1.83E-2"/>
  </r>
  <r>
    <x v="0"/>
    <x v="0"/>
    <x v="6"/>
    <x v="11"/>
    <s v="NO2_A2"/>
    <x v="13"/>
    <x v="1"/>
    <x v="0"/>
    <s v="GNR_BO_WOODWST_E-90"/>
    <n v="53.2"/>
    <n v="5.3199999999999997E-2"/>
  </r>
  <r>
    <x v="0"/>
    <x v="0"/>
    <x v="6"/>
    <x v="12"/>
    <s v="NO3_A2"/>
    <x v="2"/>
    <x v="1"/>
    <x v="0"/>
    <s v="GNR_BO_COAL_E-90"/>
    <n v="3.2"/>
    <n v="3.2000000000000002E-3"/>
  </r>
  <r>
    <x v="0"/>
    <x v="0"/>
    <x v="6"/>
    <x v="12"/>
    <s v="NO3_A2"/>
    <x v="3"/>
    <x v="3"/>
    <x v="0"/>
    <s v="GNR_BO_ELEC_E-99"/>
    <n v="21.5"/>
    <n v="2.1499999999999998E-2"/>
  </r>
  <r>
    <x v="0"/>
    <x v="0"/>
    <x v="6"/>
    <x v="12"/>
    <s v="NO3_A2"/>
    <x v="3"/>
    <x v="3"/>
    <x v="0"/>
    <s v="GNR_HP_ELEC_COP-270"/>
    <n v="9.6"/>
    <n v="9.5999999999999992E-3"/>
  </r>
  <r>
    <x v="0"/>
    <x v="0"/>
    <x v="6"/>
    <x v="12"/>
    <s v="NO3_A2"/>
    <x v="12"/>
    <x v="1"/>
    <x v="0"/>
    <s v="GNR_BO_FUELOIL_E-90"/>
    <n v="24.6"/>
    <n v="2.46E-2"/>
  </r>
  <r>
    <x v="0"/>
    <x v="0"/>
    <x v="6"/>
    <x v="12"/>
    <s v="NO3_A2"/>
    <x v="4"/>
    <x v="5"/>
    <x v="1"/>
    <s v="GNR_HS_HEAT_PIT_L-DEC_E-91_Y-2020"/>
    <n v="4679.4888635181696"/>
    <n v="4.6794888635181699"/>
  </r>
  <r>
    <x v="0"/>
    <x v="0"/>
    <x v="6"/>
    <x v="12"/>
    <s v="NO3_A2"/>
    <x v="21"/>
    <x v="1"/>
    <x v="0"/>
    <s v="GNR_BO_LNG_E-90"/>
    <n v="23.2"/>
    <n v="2.3199999999999998E-2"/>
  </r>
  <r>
    <x v="0"/>
    <x v="0"/>
    <x v="6"/>
    <x v="12"/>
    <s v="NO3_A2"/>
    <x v="6"/>
    <x v="0"/>
    <x v="0"/>
    <s v="GNR_ST_MSW_BP_CB-20"/>
    <n v="18"/>
    <n v="1.7999999999999999E-2"/>
  </r>
  <r>
    <x v="0"/>
    <x v="0"/>
    <x v="6"/>
    <x v="12"/>
    <s v="NO3_A2"/>
    <x v="9"/>
    <x v="1"/>
    <x v="0"/>
    <s v="GNR_EH_HEAT"/>
    <n v="31.3"/>
    <n v="3.1300000000000001E-2"/>
  </r>
  <r>
    <x v="0"/>
    <x v="0"/>
    <x v="6"/>
    <x v="12"/>
    <s v="NO3_A2"/>
    <x v="10"/>
    <x v="1"/>
    <x v="0"/>
    <s v="GNR_BO_WOODCHI_E-90"/>
    <n v="8.6999999999999993"/>
    <n v="8.6999999999999994E-3"/>
  </r>
  <r>
    <x v="0"/>
    <x v="0"/>
    <x v="6"/>
    <x v="12"/>
    <s v="NO3_A2"/>
    <x v="11"/>
    <x v="1"/>
    <x v="0"/>
    <s v="GNR_BO_WOODPEL_E-90"/>
    <n v="14.4"/>
    <n v="1.44E-2"/>
  </r>
  <r>
    <x v="0"/>
    <x v="0"/>
    <x v="6"/>
    <x v="12"/>
    <s v="NO3_A3"/>
    <x v="0"/>
    <x v="1"/>
    <x v="0"/>
    <s v="GNR_BO_BGAS_E-90"/>
    <n v="3.3"/>
    <n v="3.3E-3"/>
  </r>
  <r>
    <x v="0"/>
    <x v="0"/>
    <x v="6"/>
    <x v="12"/>
    <s v="NO3_A3"/>
    <x v="3"/>
    <x v="3"/>
    <x v="0"/>
    <s v="GNR_BO_ELEC_E-99"/>
    <n v="73.8"/>
    <n v="7.3800000000000004E-2"/>
  </r>
  <r>
    <x v="0"/>
    <x v="0"/>
    <x v="6"/>
    <x v="12"/>
    <s v="NO3_A3"/>
    <x v="3"/>
    <x v="3"/>
    <x v="0"/>
    <s v="GNR_HP_ELEC_COP-270"/>
    <n v="0.8"/>
    <n v="8.0000000000000004E-4"/>
  </r>
  <r>
    <x v="0"/>
    <x v="0"/>
    <x v="6"/>
    <x v="12"/>
    <s v="NO3_A3"/>
    <x v="12"/>
    <x v="1"/>
    <x v="0"/>
    <s v="GNR_BO_FUELOIL_E-90"/>
    <n v="44.7"/>
    <n v="4.4699999999999997E-2"/>
  </r>
  <r>
    <x v="0"/>
    <x v="0"/>
    <x v="6"/>
    <x v="12"/>
    <s v="NO3_A3"/>
    <x v="4"/>
    <x v="5"/>
    <x v="1"/>
    <s v="GNR_HS_HEAT_PIT_L-DEC_E-91_Y-2020"/>
    <n v="13330.7600391753"/>
    <n v="13.330760039175299"/>
  </r>
  <r>
    <x v="0"/>
    <x v="0"/>
    <x v="6"/>
    <x v="12"/>
    <s v="NO3_A3"/>
    <x v="21"/>
    <x v="1"/>
    <x v="0"/>
    <s v="GNR_BO_LNG_E-90"/>
    <n v="85"/>
    <n v="8.5000000000000006E-2"/>
  </r>
  <r>
    <x v="0"/>
    <x v="0"/>
    <x v="6"/>
    <x v="12"/>
    <s v="NO3_A3"/>
    <x v="6"/>
    <x v="1"/>
    <x v="0"/>
    <s v="GNR_BO_MSW_E-90"/>
    <n v="58.3"/>
    <n v="5.8299999999999998E-2"/>
  </r>
  <r>
    <x v="0"/>
    <x v="0"/>
    <x v="6"/>
    <x v="12"/>
    <s v="NO3_A3"/>
    <x v="10"/>
    <x v="1"/>
    <x v="0"/>
    <s v="GNR_BO_WOODCHI_E-90"/>
    <n v="10.8"/>
    <n v="1.0800000000000001E-2"/>
  </r>
  <r>
    <x v="0"/>
    <x v="0"/>
    <x v="6"/>
    <x v="13"/>
    <s v="NO4_A1"/>
    <x v="3"/>
    <x v="3"/>
    <x v="1"/>
    <s v="GNR_BO_ELEC_E-99_LS-10-MW-FEED_Y-2020"/>
    <n v="315.51335173561699"/>
    <n v="0.31551335173561701"/>
  </r>
  <r>
    <x v="0"/>
    <x v="0"/>
    <x v="6"/>
    <x v="13"/>
    <s v="NO4_A1"/>
    <x v="4"/>
    <x v="5"/>
    <x v="1"/>
    <s v="GNR_HS_HEAT_PIT_L-CEN_E-90_Y-2020"/>
    <n v="31518.646385385"/>
    <n v="31.518646385385001"/>
  </r>
  <r>
    <x v="0"/>
    <x v="0"/>
    <x v="6"/>
    <x v="13"/>
    <s v="NO4_A1"/>
    <x v="7"/>
    <x v="0"/>
    <x v="0"/>
    <s v="GNR_GT_NGAS_BP_E-39"/>
    <n v="226.31578947368399"/>
    <n v="0.226315789473684"/>
  </r>
  <r>
    <x v="0"/>
    <x v="0"/>
    <x v="6"/>
    <x v="13"/>
    <s v="NO4_A2"/>
    <x v="2"/>
    <x v="1"/>
    <x v="0"/>
    <s v="GNR_BO_COAL_E-90"/>
    <n v="2.5"/>
    <n v="2.5000000000000001E-3"/>
  </r>
  <r>
    <x v="0"/>
    <x v="0"/>
    <x v="6"/>
    <x v="13"/>
    <s v="NO4_A2"/>
    <x v="3"/>
    <x v="3"/>
    <x v="0"/>
    <s v="GNR_BO_ELEC_E-99"/>
    <n v="33.700000000000003"/>
    <n v="3.3700000000000001E-2"/>
  </r>
  <r>
    <x v="0"/>
    <x v="0"/>
    <x v="6"/>
    <x v="13"/>
    <s v="NO4_A2"/>
    <x v="3"/>
    <x v="3"/>
    <x v="0"/>
    <s v="GNR_HP_ELEC_COP-270"/>
    <n v="5.4"/>
    <n v="5.4000000000000003E-3"/>
  </r>
  <r>
    <x v="0"/>
    <x v="0"/>
    <x v="6"/>
    <x v="13"/>
    <s v="NO4_A2"/>
    <x v="12"/>
    <x v="1"/>
    <x v="0"/>
    <s v="GNR_BO_FUELOIL_E-90"/>
    <n v="31.9"/>
    <n v="3.1899999999999998E-2"/>
  </r>
  <r>
    <x v="0"/>
    <x v="0"/>
    <x v="6"/>
    <x v="13"/>
    <s v="NO4_A2"/>
    <x v="4"/>
    <x v="5"/>
    <x v="1"/>
    <s v="GNR_HS_HEAT_PIT_L-DEC_E-91_Y-2020"/>
    <n v="4520.1900176856998"/>
    <n v="4.5201900176857004"/>
  </r>
  <r>
    <x v="0"/>
    <x v="0"/>
    <x v="6"/>
    <x v="13"/>
    <s v="NO4_A2"/>
    <x v="21"/>
    <x v="1"/>
    <x v="0"/>
    <s v="GNR_BO_LNG_E-90"/>
    <n v="15.3"/>
    <n v="1.5299999999999999E-2"/>
  </r>
  <r>
    <x v="0"/>
    <x v="0"/>
    <x v="6"/>
    <x v="13"/>
    <s v="NO4_A2"/>
    <x v="6"/>
    <x v="0"/>
    <x v="0"/>
    <s v="GNR_ST_MSW_BP_CB-20"/>
    <n v="0.5"/>
    <n v="5.0000000000000001E-4"/>
  </r>
  <r>
    <x v="0"/>
    <x v="0"/>
    <x v="6"/>
    <x v="13"/>
    <s v="NO4_A2"/>
    <x v="6"/>
    <x v="1"/>
    <x v="0"/>
    <s v="GNR_BO_MSW_E-90"/>
    <n v="13.3"/>
    <n v="1.3299999999999999E-2"/>
  </r>
  <r>
    <x v="0"/>
    <x v="0"/>
    <x v="6"/>
    <x v="13"/>
    <s v="NO4_A2"/>
    <x v="18"/>
    <x v="1"/>
    <x v="0"/>
    <s v="GNR_BO_BFG_E-90"/>
    <n v="16.7"/>
    <n v="1.67E-2"/>
  </r>
  <r>
    <x v="0"/>
    <x v="0"/>
    <x v="6"/>
    <x v="13"/>
    <s v="NO4_A2"/>
    <x v="9"/>
    <x v="1"/>
    <x v="0"/>
    <s v="GNR_EH_HEAT"/>
    <n v="73.099999999999994"/>
    <n v="7.3099999999999998E-2"/>
  </r>
  <r>
    <x v="0"/>
    <x v="0"/>
    <x v="6"/>
    <x v="13"/>
    <s v="NO4_A2"/>
    <x v="10"/>
    <x v="1"/>
    <x v="0"/>
    <s v="GNR_BO_WOODCHI_E-90"/>
    <n v="17"/>
    <n v="1.7000000000000001E-2"/>
  </r>
  <r>
    <x v="0"/>
    <x v="0"/>
    <x v="6"/>
    <x v="14"/>
    <s v="NO5_A1"/>
    <x v="4"/>
    <x v="5"/>
    <x v="1"/>
    <s v="GNR_HS_HEAT_PIT_L-CEN_E-90_Y-2020"/>
    <n v="16356.834397634801"/>
    <n v="16.356834397634799"/>
  </r>
  <r>
    <x v="0"/>
    <x v="0"/>
    <x v="6"/>
    <x v="14"/>
    <s v="NO5_A1"/>
    <x v="6"/>
    <x v="0"/>
    <x v="1"/>
    <s v="GNR_ST_MSW_BP_E-23_LS-220-MW-FEED_Y-2020"/>
    <n v="689.78627504952601"/>
    <n v="0.68978627504952605"/>
  </r>
  <r>
    <x v="0"/>
    <x v="0"/>
    <x v="6"/>
    <x v="14"/>
    <s v="NO5_A1"/>
    <x v="7"/>
    <x v="1"/>
    <x v="0"/>
    <s v="GNR_BO_NGAS_E-97"/>
    <n v="600"/>
    <n v="0.6"/>
  </r>
  <r>
    <x v="0"/>
    <x v="0"/>
    <x v="6"/>
    <x v="14"/>
    <s v="NO5_A2"/>
    <x v="3"/>
    <x v="3"/>
    <x v="0"/>
    <s v="GNR_BO_ELEC_E-99"/>
    <n v="35.4166666666667"/>
    <n v="3.54166666666667E-2"/>
  </r>
  <r>
    <x v="0"/>
    <x v="0"/>
    <x v="6"/>
    <x v="14"/>
    <s v="NO5_A2"/>
    <x v="12"/>
    <x v="1"/>
    <x v="0"/>
    <s v="GNR_BO_FUELOIL_E-90"/>
    <n v="46.6666666666667"/>
    <n v="4.6666666666666697E-2"/>
  </r>
  <r>
    <x v="0"/>
    <x v="0"/>
    <x v="6"/>
    <x v="14"/>
    <s v="NO5_A2"/>
    <x v="4"/>
    <x v="5"/>
    <x v="1"/>
    <s v="GNR_HS_HEAT_PIT_L-DEC_E-91_Y-2020"/>
    <n v="5400.3080495919403"/>
    <n v="5.4003080495919402"/>
  </r>
  <r>
    <x v="0"/>
    <x v="0"/>
    <x v="6"/>
    <x v="14"/>
    <s v="NO5_A2"/>
    <x v="21"/>
    <x v="1"/>
    <x v="0"/>
    <s v="GNR_BO_LNG_E-90"/>
    <n v="28.3333333333333"/>
    <n v="2.8333333333333301E-2"/>
  </r>
  <r>
    <x v="0"/>
    <x v="0"/>
    <x v="6"/>
    <x v="14"/>
    <s v="NO5_A2"/>
    <x v="6"/>
    <x v="0"/>
    <x v="0"/>
    <s v="GNR_ST_MSW_BP_CB-20"/>
    <n v="45.8333333333333"/>
    <n v="4.5833333333333302E-2"/>
  </r>
  <r>
    <x v="0"/>
    <x v="0"/>
    <x v="7"/>
    <x v="15"/>
    <s v="PL_A"/>
    <x v="2"/>
    <x v="0"/>
    <x v="0"/>
    <s v="BIEL-4_ST_COAL_BP"/>
    <n v="106.666666666667"/>
    <n v="0.10666666666666701"/>
  </r>
  <r>
    <x v="0"/>
    <x v="0"/>
    <x v="7"/>
    <x v="15"/>
    <s v="PL_A"/>
    <x v="2"/>
    <x v="0"/>
    <x v="0"/>
    <s v="CHOR2-1_ST_COAL_BP"/>
    <n v="453.33333333333297"/>
    <n v="0.45333333333333298"/>
  </r>
  <r>
    <x v="0"/>
    <x v="0"/>
    <x v="7"/>
    <x v="15"/>
    <s v="PL_A"/>
    <x v="2"/>
    <x v="0"/>
    <x v="0"/>
    <s v="GDAN2-1_ST_COAL_BP"/>
    <n v="1637.7777777777801"/>
    <n v="1.63777777777778"/>
  </r>
  <r>
    <x v="0"/>
    <x v="0"/>
    <x v="7"/>
    <x v="15"/>
    <s v="PL_A"/>
    <x v="2"/>
    <x v="0"/>
    <x v="0"/>
    <s v="GNR_ST_COAL_BP_E-15"/>
    <n v="3400"/>
    <n v="3.4"/>
  </r>
  <r>
    <x v="0"/>
    <x v="0"/>
    <x v="7"/>
    <x v="15"/>
    <s v="PL_A"/>
    <x v="2"/>
    <x v="0"/>
    <x v="0"/>
    <s v="JAWO2-1_ST_COAL_BP"/>
    <n v="4342"/>
    <n v="4.3419999999999996"/>
  </r>
  <r>
    <x v="0"/>
    <x v="0"/>
    <x v="7"/>
    <x v="15"/>
    <s v="PL_A"/>
    <x v="2"/>
    <x v="0"/>
    <x v="0"/>
    <s v="KARO-2_ST_COAL_BP"/>
    <n v="396"/>
    <n v="0.39600000000000002"/>
  </r>
  <r>
    <x v="0"/>
    <x v="0"/>
    <x v="7"/>
    <x v="15"/>
    <s v="PL_A"/>
    <x v="2"/>
    <x v="0"/>
    <x v="0"/>
    <s v="KATO_ST_COAL_BP"/>
    <n v="175.71428571428601"/>
    <n v="0.17571428571428599"/>
  </r>
  <r>
    <x v="0"/>
    <x v="0"/>
    <x v="7"/>
    <x v="15"/>
    <s v="PL_A"/>
    <x v="2"/>
    <x v="0"/>
    <x v="0"/>
    <s v="KRLEG-1_ST_COAL_BP"/>
    <n v="358.33333333333297"/>
    <n v="0.358333333333333"/>
  </r>
  <r>
    <x v="0"/>
    <x v="0"/>
    <x v="7"/>
    <x v="15"/>
    <s v="PL_A"/>
    <x v="2"/>
    <x v="0"/>
    <x v="0"/>
    <s v="SIEK-1_ST_COAL_BP"/>
    <n v="693.33333333333303"/>
    <n v="0.69333333333333302"/>
  </r>
  <r>
    <x v="0"/>
    <x v="0"/>
    <x v="7"/>
    <x v="15"/>
    <s v="PL_A"/>
    <x v="2"/>
    <x v="0"/>
    <x v="0"/>
    <s v="SIER-1_ST_COAL_BP"/>
    <n v="623"/>
    <n v="0.623"/>
  </r>
  <r>
    <x v="0"/>
    <x v="0"/>
    <x v="7"/>
    <x v="15"/>
    <s v="PL_A"/>
    <x v="2"/>
    <x v="0"/>
    <x v="0"/>
    <s v="SKAW-1_ST_COAL_BP"/>
    <n v="1110"/>
    <n v="1.1100000000000001"/>
  </r>
  <r>
    <x v="0"/>
    <x v="0"/>
    <x v="7"/>
    <x v="15"/>
    <s v="PL_A"/>
    <x v="2"/>
    <x v="0"/>
    <x v="0"/>
    <s v="TYCH_ST_COAL_BP"/>
    <n v="72"/>
    <n v="7.1999999999999995E-2"/>
  </r>
  <r>
    <x v="0"/>
    <x v="0"/>
    <x v="7"/>
    <x v="15"/>
    <s v="PL_A"/>
    <x v="2"/>
    <x v="0"/>
    <x v="0"/>
    <s v="ZIEL-2_ST_COAL_BP"/>
    <n v="11"/>
    <n v="1.0999999999999999E-2"/>
  </r>
  <r>
    <x v="0"/>
    <x v="0"/>
    <x v="7"/>
    <x v="15"/>
    <s v="PL_A"/>
    <x v="2"/>
    <x v="0"/>
    <x v="0"/>
    <s v="ZIEL-4_ST_COAL_BP"/>
    <n v="60"/>
    <n v="0.06"/>
  </r>
  <r>
    <x v="0"/>
    <x v="0"/>
    <x v="7"/>
    <x v="15"/>
    <s v="PL_A"/>
    <x v="2"/>
    <x v="2"/>
    <x v="0"/>
    <s v="CORZ-3_ST_COAL_EXT"/>
    <n v="62.5"/>
    <n v="6.25E-2"/>
  </r>
  <r>
    <x v="0"/>
    <x v="0"/>
    <x v="7"/>
    <x v="15"/>
    <s v="PL_A"/>
    <x v="2"/>
    <x v="2"/>
    <x v="0"/>
    <s v="CZEC-1_ST_COAL_EXT"/>
    <n v="918.53932584269705"/>
    <n v="0.91853932584269704"/>
  </r>
  <r>
    <x v="0"/>
    <x v="0"/>
    <x v="7"/>
    <x v="15"/>
    <s v="PL_A"/>
    <x v="2"/>
    <x v="2"/>
    <x v="0"/>
    <s v="DOLN-1_ST_COAL_EXT"/>
    <n v="63.75"/>
    <n v="6.3750000000000001E-2"/>
  </r>
  <r>
    <x v="0"/>
    <x v="0"/>
    <x v="7"/>
    <x v="15"/>
    <s v="PL_A"/>
    <x v="2"/>
    <x v="2"/>
    <x v="0"/>
    <s v="KARO-1_ST_COAL_EXT"/>
    <n v="102.127659574468"/>
    <n v="0.102127659574468"/>
  </r>
  <r>
    <x v="0"/>
    <x v="0"/>
    <x v="7"/>
    <x v="15"/>
    <s v="PL_A"/>
    <x v="2"/>
    <x v="2"/>
    <x v="0"/>
    <s v="KOZI-1_ST_COAL_EXT"/>
    <n v="266.66666666666703"/>
    <n v="0.266666666666667"/>
  </r>
  <r>
    <x v="0"/>
    <x v="0"/>
    <x v="7"/>
    <x v="15"/>
    <s v="PL_A"/>
    <x v="2"/>
    <x v="2"/>
    <x v="0"/>
    <s v="KRLEG-3_ST_COAL_EXT"/>
    <n v="329.31034482758599"/>
    <n v="0.32931034482758598"/>
  </r>
  <r>
    <x v="0"/>
    <x v="0"/>
    <x v="7"/>
    <x v="15"/>
    <s v="PL_A"/>
    <x v="2"/>
    <x v="2"/>
    <x v="0"/>
    <s v="LAZI-1_ST_COAL_EXT"/>
    <n v="196.245733788396"/>
    <n v="0.19624573378839599"/>
  </r>
  <r>
    <x v="0"/>
    <x v="0"/>
    <x v="7"/>
    <x v="15"/>
    <s v="PL_A"/>
    <x v="2"/>
    <x v="2"/>
    <x v="0"/>
    <s v="MIEC_ST_COAL_EXT"/>
    <n v="150"/>
    <n v="0.15"/>
  </r>
  <r>
    <x v="0"/>
    <x v="0"/>
    <x v="7"/>
    <x v="15"/>
    <s v="PL_A"/>
    <x v="2"/>
    <x v="2"/>
    <x v="0"/>
    <s v="RYBN-1_ST_COAL_EXT"/>
    <n v="57.2222222222222"/>
    <n v="5.7222222222222202E-2"/>
  </r>
  <r>
    <x v="0"/>
    <x v="0"/>
    <x v="7"/>
    <x v="15"/>
    <s v="PL_A"/>
    <x v="2"/>
    <x v="2"/>
    <x v="0"/>
    <s v="SIEK-8_ST_COAL_EXT"/>
    <n v="424.44444444444503"/>
    <n v="0.42444444444444501"/>
  </r>
  <r>
    <x v="0"/>
    <x v="0"/>
    <x v="7"/>
    <x v="15"/>
    <s v="PL_A"/>
    <x v="2"/>
    <x v="2"/>
    <x v="0"/>
    <s v="ZABR-1_ST_COAL_EXT"/>
    <n v="107.69230769230801"/>
    <n v="0.107692307692308"/>
  </r>
  <r>
    <x v="0"/>
    <x v="0"/>
    <x v="7"/>
    <x v="15"/>
    <s v="PL_A"/>
    <x v="2"/>
    <x v="2"/>
    <x v="0"/>
    <s v="ZABR-2_ST_COAL_EXT"/>
    <n v="115.384615384615"/>
    <n v="0.115384615384615"/>
  </r>
  <r>
    <x v="0"/>
    <x v="0"/>
    <x v="7"/>
    <x v="15"/>
    <s v="PL_A"/>
    <x v="2"/>
    <x v="2"/>
    <x v="0"/>
    <s v="ZERA-7_ST_COAL_EXT"/>
    <n v="254.54545454545499"/>
    <n v="0.25454545454545502"/>
  </r>
  <r>
    <x v="0"/>
    <x v="0"/>
    <x v="7"/>
    <x v="15"/>
    <s v="PL_A"/>
    <x v="2"/>
    <x v="2"/>
    <x v="0"/>
    <s v="ZERA-8_ST_COAL_EXT"/>
    <n v="254.54545454545499"/>
    <n v="0.25454545454545502"/>
  </r>
  <r>
    <x v="0"/>
    <x v="0"/>
    <x v="7"/>
    <x v="15"/>
    <s v="PL_A"/>
    <x v="2"/>
    <x v="1"/>
    <x v="0"/>
    <s v="GNR_BO_COAL_E-100"/>
    <n v="116200"/>
    <n v="116.2"/>
  </r>
  <r>
    <x v="0"/>
    <x v="0"/>
    <x v="7"/>
    <x v="15"/>
    <s v="PL_A"/>
    <x v="12"/>
    <x v="0"/>
    <x v="0"/>
    <s v="GNR_ST_FUELOIL_BP_E-15"/>
    <n v="1100"/>
    <n v="1.1000000000000001"/>
  </r>
  <r>
    <x v="0"/>
    <x v="0"/>
    <x v="7"/>
    <x v="15"/>
    <s v="PL_A"/>
    <x v="12"/>
    <x v="1"/>
    <x v="0"/>
    <s v="GNR_BO_FUELOIL_E-100"/>
    <n v="3500"/>
    <n v="3.5"/>
  </r>
  <r>
    <x v="0"/>
    <x v="0"/>
    <x v="7"/>
    <x v="15"/>
    <s v="PL_A"/>
    <x v="4"/>
    <x v="5"/>
    <x v="1"/>
    <s v="GNR_HS_HEAT_PIT_L-CEN_E-90_Y-2020"/>
    <n v="488984.682475232"/>
    <n v="488.98468247523198"/>
  </r>
  <r>
    <x v="0"/>
    <x v="0"/>
    <x v="7"/>
    <x v="15"/>
    <s v="PL_A"/>
    <x v="19"/>
    <x v="2"/>
    <x v="0"/>
    <s v="ADAM-1_ST_LIGNITE_EXT"/>
    <n v="1595.45454545455"/>
    <n v="1.5954545454545499"/>
  </r>
  <r>
    <x v="0"/>
    <x v="0"/>
    <x v="7"/>
    <x v="15"/>
    <s v="PL_A"/>
    <x v="19"/>
    <x v="2"/>
    <x v="0"/>
    <s v="BELC-1_ST_LIGNITE_EXT"/>
    <n v="375.824175824176"/>
    <n v="0.37582417582417599"/>
  </r>
  <r>
    <x v="0"/>
    <x v="0"/>
    <x v="7"/>
    <x v="15"/>
    <s v="PL_A"/>
    <x v="6"/>
    <x v="2"/>
    <x v="0"/>
    <s v="GNR_ST_MSW_BP_E-15"/>
    <m/>
    <m/>
  </r>
  <r>
    <x v="0"/>
    <x v="0"/>
    <x v="7"/>
    <x v="15"/>
    <s v="PL_A"/>
    <x v="6"/>
    <x v="1"/>
    <x v="0"/>
    <s v="GNR_BO_MSW_E-100"/>
    <n v="2500"/>
    <n v="2.5"/>
  </r>
  <r>
    <x v="0"/>
    <x v="0"/>
    <x v="7"/>
    <x v="15"/>
    <s v="PL_A"/>
    <x v="7"/>
    <x v="0"/>
    <x v="0"/>
    <s v="GORZ-4_ST_NGAS_BP"/>
    <n v="104"/>
    <n v="0.104"/>
  </r>
  <r>
    <x v="0"/>
    <x v="0"/>
    <x v="7"/>
    <x v="15"/>
    <s v="PL_A"/>
    <x v="7"/>
    <x v="0"/>
    <x v="0"/>
    <s v="NOWA-1_ST_NGAS_BP"/>
    <n v="127"/>
    <n v="0.127"/>
  </r>
  <r>
    <x v="0"/>
    <x v="0"/>
    <x v="7"/>
    <x v="15"/>
    <s v="PL_A"/>
    <x v="7"/>
    <x v="0"/>
    <x v="0"/>
    <s v="RZES-2_ST_NGAS_BP"/>
    <n v="32"/>
    <n v="3.2000000000000001E-2"/>
  </r>
  <r>
    <x v="0"/>
    <x v="0"/>
    <x v="7"/>
    <x v="15"/>
    <s v="PL_A"/>
    <x v="7"/>
    <x v="0"/>
    <x v="0"/>
    <s v="ZIEL-3_ST_NGAS_BP"/>
    <n v="120"/>
    <n v="0.12"/>
  </r>
  <r>
    <x v="0"/>
    <x v="0"/>
    <x v="7"/>
    <x v="15"/>
    <s v="PL_A"/>
    <x v="7"/>
    <x v="2"/>
    <x v="0"/>
    <s v="GNR_ST_NGAS_BP_E-15"/>
    <m/>
    <m/>
  </r>
  <r>
    <x v="0"/>
    <x v="0"/>
    <x v="7"/>
    <x v="15"/>
    <s v="PL_A"/>
    <x v="7"/>
    <x v="1"/>
    <x v="0"/>
    <s v="GNR_BO_NGAS_E-100"/>
    <n v="18500"/>
    <n v="18.5"/>
  </r>
  <r>
    <x v="0"/>
    <x v="0"/>
    <x v="7"/>
    <x v="15"/>
    <s v="PL_A"/>
    <x v="8"/>
    <x v="0"/>
    <x v="0"/>
    <s v="BIAL-1_ST_STRAW_BP"/>
    <n v="320"/>
    <n v="0.32"/>
  </r>
  <r>
    <x v="0"/>
    <x v="0"/>
    <x v="7"/>
    <x v="15"/>
    <s v="PL_A"/>
    <x v="8"/>
    <x v="0"/>
    <x v="0"/>
    <s v="GNR_ST_STRAW_BP_E-15"/>
    <n v="410"/>
    <n v="0.41"/>
  </r>
  <r>
    <x v="0"/>
    <x v="0"/>
    <x v="7"/>
    <x v="15"/>
    <s v="PL_A"/>
    <x v="8"/>
    <x v="2"/>
    <x v="0"/>
    <s v="LODZ-3_ST_STRAW_EXT"/>
    <n v="200"/>
    <n v="0.2"/>
  </r>
  <r>
    <x v="0"/>
    <x v="0"/>
    <x v="7"/>
    <x v="15"/>
    <s v="PL_A"/>
    <x v="8"/>
    <x v="1"/>
    <x v="0"/>
    <s v="GNR_BO_STRW_E-100"/>
    <n v="6500"/>
    <n v="6.5"/>
  </r>
  <r>
    <x v="0"/>
    <x v="0"/>
    <x v="7"/>
    <x v="15"/>
    <s v="PL_A"/>
    <x v="15"/>
    <x v="2"/>
    <x v="0"/>
    <s v="GNR_ST_WOOD_EXT_E-45"/>
    <n v="3892.3076923076901"/>
    <n v="3.89230769230769"/>
  </r>
  <r>
    <x v="0"/>
    <x v="0"/>
    <x v="7"/>
    <x v="15"/>
    <s v="PL_A"/>
    <x v="15"/>
    <x v="1"/>
    <x v="0"/>
    <s v="GNR_BO_WOOD_E-100"/>
    <n v="6000"/>
    <n v="6"/>
  </r>
  <r>
    <x v="0"/>
    <x v="0"/>
    <x v="7"/>
    <x v="15"/>
    <s v="PL_Rural"/>
    <x v="2"/>
    <x v="0"/>
    <x v="0"/>
    <s v="SZCZ-1_ST_COAL_BP"/>
    <n v="122.222222222222"/>
    <n v="0.122222222222222"/>
  </r>
  <r>
    <x v="0"/>
    <x v="0"/>
    <x v="7"/>
    <x v="15"/>
    <s v="PL_Rural"/>
    <x v="2"/>
    <x v="0"/>
    <x v="0"/>
    <s v="TURO-1_ST_COAL_BP"/>
    <n v="681"/>
    <n v="0.68100000000000005"/>
  </r>
  <r>
    <x v="0"/>
    <x v="0"/>
    <x v="8"/>
    <x v="16"/>
    <s v="SE1_IND"/>
    <x v="3"/>
    <x v="3"/>
    <x v="1"/>
    <s v="GNR_BO_ELEC_E-99_LS-10-MW-FEED_Y-2020"/>
    <n v="29.6448440713663"/>
    <n v="2.9644844071366201E-2"/>
  </r>
  <r>
    <x v="0"/>
    <x v="0"/>
    <x v="8"/>
    <x v="16"/>
    <s v="SE1_IND"/>
    <x v="3"/>
    <x v="3"/>
    <x v="1"/>
    <s v="GNR_HP_ELEC_AIR-WTR_COP-310_LS_Y-2020"/>
    <n v="44.467266107049198"/>
    <n v="4.4467266107049201E-2"/>
  </r>
  <r>
    <x v="0"/>
    <x v="0"/>
    <x v="8"/>
    <x v="16"/>
    <s v="SE1_IND"/>
    <x v="4"/>
    <x v="5"/>
    <x v="1"/>
    <s v="GNR_HS_HEAT_PIT_L-CEN_E-90_Y-2020"/>
    <n v="11603.933249096401"/>
    <n v="11.6039332490964"/>
  </r>
  <r>
    <x v="0"/>
    <x v="0"/>
    <x v="8"/>
    <x v="16"/>
    <s v="SE1_IND"/>
    <x v="5"/>
    <x v="1"/>
    <x v="0"/>
    <s v="GNR_BO_LIGHTOIL_E-85"/>
    <n v="258"/>
    <n v="0.25800000000000001"/>
  </r>
  <r>
    <x v="0"/>
    <x v="0"/>
    <x v="8"/>
    <x v="16"/>
    <s v="SE1_IND"/>
    <x v="6"/>
    <x v="0"/>
    <x v="1"/>
    <s v="GNR_ST_MSW_BP_E-23_LS-220-MW-FEED_Y-2020"/>
    <n v="319.99762177465198"/>
    <n v="0.31999762177465202"/>
  </r>
  <r>
    <x v="0"/>
    <x v="0"/>
    <x v="8"/>
    <x v="16"/>
    <s v="SE1_IND"/>
    <x v="10"/>
    <x v="0"/>
    <x v="0"/>
    <s v="GNR_IND-ST_WOODCHI_BP_E-71"/>
    <n v="430"/>
    <n v="0.43"/>
  </r>
  <r>
    <x v="0"/>
    <x v="0"/>
    <x v="8"/>
    <x v="16"/>
    <s v="SE1_medium"/>
    <x v="3"/>
    <x v="3"/>
    <x v="0"/>
    <s v="GNR_BO_ELEC_E-99"/>
    <n v="99.2"/>
    <n v="9.9199999999999997E-2"/>
  </r>
  <r>
    <x v="0"/>
    <x v="0"/>
    <x v="8"/>
    <x v="16"/>
    <s v="SE1_medium"/>
    <x v="12"/>
    <x v="1"/>
    <x v="0"/>
    <s v="GNR_BO_FUELOIL_E-90"/>
    <n v="454.3"/>
    <n v="0.45429999999999998"/>
  </r>
  <r>
    <x v="0"/>
    <x v="0"/>
    <x v="8"/>
    <x v="16"/>
    <s v="SE1_medium"/>
    <x v="4"/>
    <x v="4"/>
    <x v="0"/>
    <s v="GNR_HS_HEAT_WTR-TANK_LS_E-95_Y-2010"/>
    <n v="1630"/>
    <n v="1.63"/>
  </r>
  <r>
    <x v="0"/>
    <x v="0"/>
    <x v="8"/>
    <x v="16"/>
    <s v="SE1_medium"/>
    <x v="4"/>
    <x v="5"/>
    <x v="1"/>
    <s v="GNR_HS_HEAT_PIT_L-DEC_E-91_Y-2020"/>
    <n v="13035.3822641843"/>
    <n v="13.0353822641843"/>
  </r>
  <r>
    <x v="0"/>
    <x v="0"/>
    <x v="8"/>
    <x v="16"/>
    <s v="SE1_medium"/>
    <x v="5"/>
    <x v="1"/>
    <x v="0"/>
    <s v="GNR_BO_LIGHTOIL_E-90"/>
    <n v="20"/>
    <n v="0.02"/>
  </r>
  <r>
    <x v="0"/>
    <x v="0"/>
    <x v="8"/>
    <x v="16"/>
    <s v="SE1_medium"/>
    <x v="6"/>
    <x v="0"/>
    <x v="0"/>
    <s v="GNR_ST_MSW_BP_CB-20"/>
    <n v="70.2"/>
    <n v="7.0199999999999999E-2"/>
  </r>
  <r>
    <x v="0"/>
    <x v="0"/>
    <x v="8"/>
    <x v="16"/>
    <s v="SE1_medium"/>
    <x v="6"/>
    <x v="0"/>
    <x v="0"/>
    <s v="GNR_ST_MSW_BP_CB-30"/>
    <n v="23.3333333333333"/>
    <n v="2.33333333333333E-2"/>
  </r>
  <r>
    <x v="0"/>
    <x v="0"/>
    <x v="8"/>
    <x v="16"/>
    <s v="SE1_medium"/>
    <x v="6"/>
    <x v="1"/>
    <x v="0"/>
    <s v="GNR_BO_MSW_E-90"/>
    <n v="30"/>
    <n v="0.03"/>
  </r>
  <r>
    <x v="0"/>
    <x v="0"/>
    <x v="8"/>
    <x v="16"/>
    <s v="SE1_medium"/>
    <x v="18"/>
    <x v="2"/>
    <x v="0"/>
    <s v="LULEKRAFT_ST_BFG_EXT"/>
    <n v="173.21428571428601"/>
    <n v="0.17321428571428599"/>
  </r>
  <r>
    <x v="0"/>
    <x v="0"/>
    <x v="8"/>
    <x v="16"/>
    <s v="SE1_medium"/>
    <x v="18"/>
    <x v="1"/>
    <x v="0"/>
    <s v="GNR_BO_BFG_E-90"/>
    <n v="80"/>
    <n v="0.08"/>
  </r>
  <r>
    <x v="0"/>
    <x v="0"/>
    <x v="8"/>
    <x v="16"/>
    <s v="SE1_medium"/>
    <x v="17"/>
    <x v="0"/>
    <x v="0"/>
    <s v="GNR_ST_PEAT_BP_CB-30"/>
    <n v="27.6666666666667"/>
    <n v="2.76666666666667E-2"/>
  </r>
  <r>
    <x v="0"/>
    <x v="0"/>
    <x v="8"/>
    <x v="16"/>
    <s v="SE1_medium"/>
    <x v="17"/>
    <x v="1"/>
    <x v="0"/>
    <s v="GNR_BO_PEAT_E-90"/>
    <n v="20"/>
    <n v="0.02"/>
  </r>
  <r>
    <x v="0"/>
    <x v="0"/>
    <x v="8"/>
    <x v="16"/>
    <s v="SE1_medium"/>
    <x v="9"/>
    <x v="1"/>
    <x v="0"/>
    <s v="GNR_EH_HEAT"/>
    <n v="110"/>
    <n v="0.11"/>
  </r>
  <r>
    <x v="0"/>
    <x v="0"/>
    <x v="8"/>
    <x v="16"/>
    <s v="SE1_medium"/>
    <x v="10"/>
    <x v="1"/>
    <x v="0"/>
    <s v="GNR_BO_WOODCHI_E-90"/>
    <n v="24"/>
    <n v="2.4E-2"/>
  </r>
  <r>
    <x v="0"/>
    <x v="0"/>
    <x v="8"/>
    <x v="16"/>
    <s v="SE1_medium"/>
    <x v="11"/>
    <x v="1"/>
    <x v="0"/>
    <s v="GNR_BO_WOODPEL_E-90"/>
    <n v="35.5"/>
    <n v="3.5499999999999997E-2"/>
  </r>
  <r>
    <x v="0"/>
    <x v="0"/>
    <x v="8"/>
    <x v="16"/>
    <s v="SE1_medium"/>
    <x v="13"/>
    <x v="1"/>
    <x v="0"/>
    <s v="GNR_BO_WOODWST_E-90"/>
    <n v="12"/>
    <n v="1.2E-2"/>
  </r>
  <r>
    <x v="0"/>
    <x v="0"/>
    <x v="8"/>
    <x v="16"/>
    <s v="SE1_small"/>
    <x v="3"/>
    <x v="3"/>
    <x v="1"/>
    <s v="GNR_HP_ELEC_GROUND-WTR_COP-360_LS-4-MW_Y-2020"/>
    <n v="109.398200933433"/>
    <n v="0.109398200933433"/>
  </r>
  <r>
    <x v="0"/>
    <x v="0"/>
    <x v="8"/>
    <x v="16"/>
    <s v="SE1_small"/>
    <x v="12"/>
    <x v="1"/>
    <x v="0"/>
    <s v="GNR_BO_FUELOIL_E-90"/>
    <n v="24"/>
    <n v="2.4E-2"/>
  </r>
  <r>
    <x v="0"/>
    <x v="0"/>
    <x v="8"/>
    <x v="16"/>
    <s v="SE1_small"/>
    <x v="4"/>
    <x v="4"/>
    <x v="0"/>
    <s v="GNR_HS_HEAT_WTR-TANK_LS_E-95_Y-2010"/>
    <n v="925"/>
    <n v="0.92500000000000004"/>
  </r>
  <r>
    <x v="0"/>
    <x v="0"/>
    <x v="8"/>
    <x v="16"/>
    <s v="SE1_small"/>
    <x v="4"/>
    <x v="5"/>
    <x v="1"/>
    <s v="GNR_HS_HEAT_PIT_L-DEC_E-91_Y-2020"/>
    <n v="14762.4735896979"/>
    <n v="14.762473589697899"/>
  </r>
  <r>
    <x v="0"/>
    <x v="0"/>
    <x v="8"/>
    <x v="16"/>
    <s v="SE1_small"/>
    <x v="5"/>
    <x v="1"/>
    <x v="0"/>
    <s v="GNR_BO_LIGHTOIL_E-90"/>
    <n v="64.62"/>
    <n v="6.4619999999999997E-2"/>
  </r>
  <r>
    <x v="0"/>
    <x v="0"/>
    <x v="8"/>
    <x v="16"/>
    <s v="SE1_small"/>
    <x v="17"/>
    <x v="1"/>
    <x v="0"/>
    <s v="GNR_BO_PEAT_E-90"/>
    <n v="25"/>
    <n v="2.5000000000000001E-2"/>
  </r>
  <r>
    <x v="0"/>
    <x v="0"/>
    <x v="8"/>
    <x v="16"/>
    <s v="SE1_small"/>
    <x v="9"/>
    <x v="1"/>
    <x v="0"/>
    <s v="GNR_EH_HEAT"/>
    <n v="6.2679670329670296"/>
    <n v="6.2679670329670303E-3"/>
  </r>
  <r>
    <x v="0"/>
    <x v="0"/>
    <x v="8"/>
    <x v="16"/>
    <s v="SE1_small"/>
    <x v="10"/>
    <x v="0"/>
    <x v="0"/>
    <s v="GNR_ST_WOODCHI_BP_CB-20"/>
    <n v="28.55"/>
    <n v="2.8549999999999999E-2"/>
  </r>
  <r>
    <x v="0"/>
    <x v="0"/>
    <x v="8"/>
    <x v="16"/>
    <s v="SE1_small"/>
    <x v="10"/>
    <x v="0"/>
    <x v="0"/>
    <s v="GNR_ST_WOODCHI_BP_CB-50"/>
    <n v="68"/>
    <n v="6.8000000000000005E-2"/>
  </r>
  <r>
    <x v="0"/>
    <x v="0"/>
    <x v="8"/>
    <x v="16"/>
    <s v="SE1_small"/>
    <x v="10"/>
    <x v="1"/>
    <x v="0"/>
    <s v="GNR_BO_WOODCHI_E-90"/>
    <n v="42.888750000000002"/>
    <n v="4.2888750000000003E-2"/>
  </r>
  <r>
    <x v="0"/>
    <x v="0"/>
    <x v="8"/>
    <x v="16"/>
    <s v="SE1_small"/>
    <x v="11"/>
    <x v="1"/>
    <x v="0"/>
    <s v="GNR_BO_WOODPEL_E-90"/>
    <n v="27.081"/>
    <n v="2.7081000000000001E-2"/>
  </r>
  <r>
    <x v="0"/>
    <x v="0"/>
    <x v="8"/>
    <x v="16"/>
    <s v="SE1_small"/>
    <x v="13"/>
    <x v="1"/>
    <x v="0"/>
    <s v="GNR_BO_WOODWST_E-90"/>
    <n v="8.5500000000000007"/>
    <n v="8.5500000000000003E-3"/>
  </r>
  <r>
    <x v="0"/>
    <x v="0"/>
    <x v="8"/>
    <x v="17"/>
    <s v="SE2_IND"/>
    <x v="4"/>
    <x v="5"/>
    <x v="1"/>
    <s v="GNR_HS_HEAT_PIT_L-CEN_E-90_Y-2020"/>
    <n v="24016.0824104194"/>
    <n v="24.016082410419401"/>
  </r>
  <r>
    <x v="0"/>
    <x v="0"/>
    <x v="8"/>
    <x v="17"/>
    <s v="SE2_IND"/>
    <x v="5"/>
    <x v="1"/>
    <x v="0"/>
    <s v="GNR_BO_LIGHTOIL_E-85"/>
    <n v="648.34"/>
    <n v="0.64834000000000003"/>
  </r>
  <r>
    <x v="0"/>
    <x v="0"/>
    <x v="8"/>
    <x v="17"/>
    <s v="SE2_IND"/>
    <x v="6"/>
    <x v="0"/>
    <x v="1"/>
    <s v="GNR_ST_MSW_BP_E-23_LS-220-MW-FEED_Y-2020"/>
    <n v="1012.78545863135"/>
    <n v="1.0127854586313501"/>
  </r>
  <r>
    <x v="0"/>
    <x v="0"/>
    <x v="8"/>
    <x v="17"/>
    <s v="SE2_IND"/>
    <x v="10"/>
    <x v="0"/>
    <x v="0"/>
    <s v="GNR_IND-ST_WOODCHI_BP_E-71"/>
    <n v="1080.56666666667"/>
    <n v="1.08056666666667"/>
  </r>
  <r>
    <x v="0"/>
    <x v="0"/>
    <x v="8"/>
    <x v="17"/>
    <s v="SE2_medium"/>
    <x v="0"/>
    <x v="1"/>
    <x v="0"/>
    <s v="GNR_BO_BGAS_E-90"/>
    <n v="21.5"/>
    <n v="2.1499999999999998E-2"/>
  </r>
  <r>
    <x v="0"/>
    <x v="0"/>
    <x v="8"/>
    <x v="17"/>
    <s v="SE2_medium"/>
    <x v="1"/>
    <x v="1"/>
    <x v="0"/>
    <s v="GNR_BO_BIOIL_E-90"/>
    <n v="27"/>
    <n v="2.7E-2"/>
  </r>
  <r>
    <x v="0"/>
    <x v="0"/>
    <x v="8"/>
    <x v="17"/>
    <s v="SE2_medium"/>
    <x v="3"/>
    <x v="3"/>
    <x v="1"/>
    <s v="GNR_HP_ELEC_GROUND-WTR_COP-360_LS-4-MW_Y-2020"/>
    <n v="433.46495378389801"/>
    <n v="0.43346495378389799"/>
  </r>
  <r>
    <x v="0"/>
    <x v="0"/>
    <x v="8"/>
    <x v="17"/>
    <s v="SE2_medium"/>
    <x v="3"/>
    <x v="3"/>
    <x v="0"/>
    <s v="GNR_BO_ELEC_E-99"/>
    <n v="100"/>
    <n v="0.1"/>
  </r>
  <r>
    <x v="0"/>
    <x v="0"/>
    <x v="8"/>
    <x v="17"/>
    <s v="SE2_medium"/>
    <x v="3"/>
    <x v="3"/>
    <x v="0"/>
    <s v="GNR_HP_ELEC_COP-270"/>
    <n v="36.5"/>
    <n v="3.6499999999999998E-2"/>
  </r>
  <r>
    <x v="0"/>
    <x v="0"/>
    <x v="8"/>
    <x v="17"/>
    <s v="SE2_medium"/>
    <x v="12"/>
    <x v="1"/>
    <x v="0"/>
    <s v="GNR_BO_FUELOIL_E-90"/>
    <n v="497"/>
    <n v="0.497"/>
  </r>
  <r>
    <x v="0"/>
    <x v="0"/>
    <x v="8"/>
    <x v="17"/>
    <s v="SE2_medium"/>
    <x v="4"/>
    <x v="4"/>
    <x v="0"/>
    <s v="GNR_HS_HEAT_WTR-TANK_LS_E-95_Y-2010"/>
    <n v="4270"/>
    <n v="4.2699999999999996"/>
  </r>
  <r>
    <x v="0"/>
    <x v="0"/>
    <x v="8"/>
    <x v="17"/>
    <s v="SE2_medium"/>
    <x v="4"/>
    <x v="5"/>
    <x v="1"/>
    <s v="GNR_HS_HEAT_PIT_L-DEC_E-91_Y-2020"/>
    <n v="71034.138549009993"/>
    <n v="71.034138549009995"/>
  </r>
  <r>
    <x v="0"/>
    <x v="0"/>
    <x v="8"/>
    <x v="17"/>
    <s v="SE2_medium"/>
    <x v="5"/>
    <x v="1"/>
    <x v="0"/>
    <s v="GNR_BO_LIGHTOIL_E-90"/>
    <n v="204"/>
    <n v="0.20399999999999999"/>
  </r>
  <r>
    <x v="0"/>
    <x v="0"/>
    <x v="8"/>
    <x v="17"/>
    <s v="SE2_medium"/>
    <x v="6"/>
    <x v="0"/>
    <x v="0"/>
    <s v="GNR_ST_MSW_BP_CB-20"/>
    <n v="81.247955849999997"/>
    <n v="8.1247955849999998E-2"/>
  </r>
  <r>
    <x v="0"/>
    <x v="0"/>
    <x v="8"/>
    <x v="17"/>
    <s v="SE2_medium"/>
    <x v="6"/>
    <x v="0"/>
    <x v="0"/>
    <s v="GNR_ST_MSW_BP_CB-40"/>
    <n v="48.3"/>
    <n v="4.8300000000000003E-2"/>
  </r>
  <r>
    <x v="0"/>
    <x v="0"/>
    <x v="8"/>
    <x v="17"/>
    <s v="SE2_medium"/>
    <x v="9"/>
    <x v="1"/>
    <x v="0"/>
    <s v="GNR_EH_HEAT"/>
    <n v="44.80769231"/>
    <n v="4.4807692310000001E-2"/>
  </r>
  <r>
    <x v="0"/>
    <x v="0"/>
    <x v="8"/>
    <x v="17"/>
    <s v="SE2_medium"/>
    <x v="10"/>
    <x v="0"/>
    <x v="0"/>
    <s v="GNR_ST_WOODCHI_BP_CB-30"/>
    <n v="64.555062899999996"/>
    <n v="6.4555062900000001E-2"/>
  </r>
  <r>
    <x v="0"/>
    <x v="0"/>
    <x v="8"/>
    <x v="17"/>
    <s v="SE2_medium"/>
    <x v="10"/>
    <x v="0"/>
    <x v="0"/>
    <s v="GNR_ST_WOODCHI_BP_CB-40"/>
    <n v="206.88866422500001"/>
    <n v="0.20688866422499999"/>
  </r>
  <r>
    <x v="0"/>
    <x v="0"/>
    <x v="8"/>
    <x v="17"/>
    <s v="SE2_medium"/>
    <x v="10"/>
    <x v="0"/>
    <x v="0"/>
    <s v="GNR_ST_WOODCHI_BP_CB-50"/>
    <n v="107.38995758"/>
    <n v="0.10738995758"/>
  </r>
  <r>
    <x v="0"/>
    <x v="0"/>
    <x v="8"/>
    <x v="17"/>
    <s v="SE2_medium"/>
    <x v="10"/>
    <x v="1"/>
    <x v="0"/>
    <s v="GNR_BO_WOODCHI_E-90"/>
    <n v="313.5"/>
    <n v="0.3135"/>
  </r>
  <r>
    <x v="0"/>
    <x v="0"/>
    <x v="8"/>
    <x v="17"/>
    <s v="SE2_medium"/>
    <x v="11"/>
    <x v="0"/>
    <x v="0"/>
    <s v="GNR_ST_WOODPEL_BP_CB-30"/>
    <n v="26.6666666666667"/>
    <n v="2.66666666666667E-2"/>
  </r>
  <r>
    <x v="0"/>
    <x v="0"/>
    <x v="8"/>
    <x v="17"/>
    <s v="SE2_medium"/>
    <x v="11"/>
    <x v="1"/>
    <x v="0"/>
    <s v="GNR_BO_WOODPEL_E-90"/>
    <n v="33"/>
    <n v="3.3000000000000002E-2"/>
  </r>
  <r>
    <x v="0"/>
    <x v="0"/>
    <x v="8"/>
    <x v="17"/>
    <s v="SE2_medium"/>
    <x v="13"/>
    <x v="0"/>
    <x v="0"/>
    <s v="GNR_ST_WOODWST_BP_CB-30"/>
    <n v="49.966666666666697"/>
    <n v="4.9966666666666701E-2"/>
  </r>
  <r>
    <x v="0"/>
    <x v="0"/>
    <x v="8"/>
    <x v="17"/>
    <s v="SE2_medium"/>
    <x v="13"/>
    <x v="1"/>
    <x v="0"/>
    <s v="GNR_BO_WOODWST_E-90"/>
    <n v="47"/>
    <n v="4.7E-2"/>
  </r>
  <r>
    <x v="0"/>
    <x v="0"/>
    <x v="8"/>
    <x v="17"/>
    <s v="SE2_small"/>
    <x v="1"/>
    <x v="1"/>
    <x v="0"/>
    <s v="GNR_BO_BIOIL_E-90"/>
    <n v="7.0919999999999996"/>
    <n v="7.0920000000000002E-3"/>
  </r>
  <r>
    <x v="0"/>
    <x v="0"/>
    <x v="8"/>
    <x v="17"/>
    <s v="SE2_small"/>
    <x v="3"/>
    <x v="3"/>
    <x v="1"/>
    <s v="GNR_HP_ELEC_GROUND-WTR_COP-360_LS-4-MW_Y-2020"/>
    <n v="170.23849732362501"/>
    <n v="0.170238497323625"/>
  </r>
  <r>
    <x v="0"/>
    <x v="0"/>
    <x v="8"/>
    <x v="17"/>
    <s v="SE2_small"/>
    <x v="3"/>
    <x v="3"/>
    <x v="0"/>
    <s v="GNR_BO_ELEC_E-99"/>
    <n v="5.0489999999999897"/>
    <n v="5.0489999999999901E-3"/>
  </r>
  <r>
    <x v="0"/>
    <x v="0"/>
    <x v="8"/>
    <x v="17"/>
    <s v="SE2_small"/>
    <x v="12"/>
    <x v="1"/>
    <x v="0"/>
    <s v="GNR_BO_FUELOIL_E-90"/>
    <n v="37.26"/>
    <n v="3.7260000000000001E-2"/>
  </r>
  <r>
    <x v="0"/>
    <x v="0"/>
    <x v="8"/>
    <x v="17"/>
    <s v="SE2_small"/>
    <x v="4"/>
    <x v="4"/>
    <x v="0"/>
    <s v="GNR_HS_HEAT_WTR-TANK_LS_E-95_Y-2010"/>
    <n v="175"/>
    <n v="0.17499999999999999"/>
  </r>
  <r>
    <x v="0"/>
    <x v="0"/>
    <x v="8"/>
    <x v="17"/>
    <s v="SE2_small"/>
    <x v="4"/>
    <x v="5"/>
    <x v="1"/>
    <s v="GNR_HS_HEAT_PIT_L-DEC_E-91_Y-2020"/>
    <n v="23930.429943052"/>
    <n v="23.930429943052001"/>
  </r>
  <r>
    <x v="0"/>
    <x v="0"/>
    <x v="8"/>
    <x v="17"/>
    <s v="SE2_small"/>
    <x v="5"/>
    <x v="1"/>
    <x v="0"/>
    <s v="GNR_BO_LIGHTOIL_E-90"/>
    <n v="160.82999999999899"/>
    <n v="0.160829999999999"/>
  </r>
  <r>
    <x v="0"/>
    <x v="0"/>
    <x v="8"/>
    <x v="17"/>
    <s v="SE2_small"/>
    <x v="18"/>
    <x v="1"/>
    <x v="0"/>
    <s v="GNR_BO_OTHER_E-90"/>
    <n v="3.3660000000000001"/>
    <n v="3.3660000000000001E-3"/>
  </r>
  <r>
    <x v="0"/>
    <x v="0"/>
    <x v="8"/>
    <x v="17"/>
    <s v="SE2_small"/>
    <x v="9"/>
    <x v="1"/>
    <x v="0"/>
    <s v="GNR_EH_HEAT"/>
    <n v="28.022500000000001"/>
    <n v="2.8022499999999999E-2"/>
  </r>
  <r>
    <x v="0"/>
    <x v="0"/>
    <x v="8"/>
    <x v="17"/>
    <s v="SE2_small"/>
    <x v="10"/>
    <x v="1"/>
    <x v="0"/>
    <s v="GNR_BO_WOODCHI_E-90"/>
    <n v="128.16575"/>
    <n v="0.12816574999999999"/>
  </r>
  <r>
    <x v="0"/>
    <x v="0"/>
    <x v="8"/>
    <x v="17"/>
    <s v="SE2_small"/>
    <x v="11"/>
    <x v="1"/>
    <x v="0"/>
    <s v="GNR_BO_WOODPEL_E-90"/>
    <n v="33.455249999999999"/>
    <n v="3.3455249999999999E-2"/>
  </r>
  <r>
    <x v="0"/>
    <x v="0"/>
    <x v="8"/>
    <x v="18"/>
    <s v="SE3_IND"/>
    <x v="4"/>
    <x v="5"/>
    <x v="1"/>
    <s v="GNR_HS_HEAT_PIT_L-CEN_E-90_Y-2020"/>
    <n v="36686.501877202303"/>
    <n v="36.686501877202303"/>
  </r>
  <r>
    <x v="0"/>
    <x v="0"/>
    <x v="8"/>
    <x v="18"/>
    <s v="SE3_IND"/>
    <x v="5"/>
    <x v="1"/>
    <x v="0"/>
    <s v="GNR_BO_LIGHTOIL_E-85"/>
    <n v="943.35"/>
    <n v="0.94335000000000002"/>
  </r>
  <r>
    <x v="0"/>
    <x v="0"/>
    <x v="8"/>
    <x v="18"/>
    <s v="SE3_IND"/>
    <x v="6"/>
    <x v="0"/>
    <x v="1"/>
    <s v="GNR_ST_MSW_BP_E-23_LS-220-MW-FEED_Y-2020"/>
    <n v="1547.1114311783899"/>
    <n v="1.54711143117839"/>
  </r>
  <r>
    <x v="0"/>
    <x v="0"/>
    <x v="8"/>
    <x v="18"/>
    <s v="SE3_IND"/>
    <x v="10"/>
    <x v="0"/>
    <x v="0"/>
    <s v="GNR_IND-ST_WOODCHI_BP_E-71"/>
    <n v="1572.25"/>
    <n v="1.5722499999999999"/>
  </r>
  <r>
    <x v="0"/>
    <x v="0"/>
    <x v="8"/>
    <x v="18"/>
    <s v="SE3_large"/>
    <x v="1"/>
    <x v="2"/>
    <x v="0"/>
    <s v="VARTAN1_ST_BIOIL_EXT"/>
    <n v="312.67605633802799"/>
    <n v="0.31267605633802797"/>
  </r>
  <r>
    <x v="0"/>
    <x v="0"/>
    <x v="8"/>
    <x v="18"/>
    <s v="SE3_large"/>
    <x v="1"/>
    <x v="1"/>
    <x v="0"/>
    <s v="GNR_BO_BIOIL_E-90"/>
    <n v="1124"/>
    <n v="1.1240000000000001"/>
  </r>
  <r>
    <x v="0"/>
    <x v="0"/>
    <x v="8"/>
    <x v="18"/>
    <s v="SE3_large"/>
    <x v="2"/>
    <x v="0"/>
    <x v="0"/>
    <s v="GNR_ST_COAL_BP_CB-40"/>
    <n v="100"/>
    <n v="0.1"/>
  </r>
  <r>
    <x v="0"/>
    <x v="0"/>
    <x v="8"/>
    <x v="18"/>
    <s v="SE3_large"/>
    <x v="2"/>
    <x v="2"/>
    <x v="0"/>
    <s v="LINKOPING_ST_COAL_EXT"/>
    <n v="278.35294117647101"/>
    <n v="0.27835294117647102"/>
  </r>
  <r>
    <x v="0"/>
    <x v="0"/>
    <x v="8"/>
    <x v="18"/>
    <s v="SE3_large"/>
    <x v="2"/>
    <x v="2"/>
    <x v="0"/>
    <s v="VARTAN6_ST_COAL_EXT"/>
    <n v="309.52380952380997"/>
    <n v="0.30952380952380898"/>
  </r>
  <r>
    <x v="0"/>
    <x v="0"/>
    <x v="8"/>
    <x v="18"/>
    <s v="SE3_large"/>
    <x v="3"/>
    <x v="3"/>
    <x v="0"/>
    <s v="GNR_BO_ELEC_E-99"/>
    <n v="592.5"/>
    <n v="0.59250000000000003"/>
  </r>
  <r>
    <x v="0"/>
    <x v="0"/>
    <x v="8"/>
    <x v="18"/>
    <s v="SE3_large"/>
    <x v="3"/>
    <x v="3"/>
    <x v="0"/>
    <s v="GNR_HP_ELEC_COP-270"/>
    <n v="520.20000000000005"/>
    <n v="0.5202"/>
  </r>
  <r>
    <x v="0"/>
    <x v="0"/>
    <x v="8"/>
    <x v="18"/>
    <s v="SE3_large"/>
    <x v="12"/>
    <x v="0"/>
    <x v="0"/>
    <s v="GNR_GT_FUELOIL_BP_CB-180"/>
    <n v="20.2222222222222"/>
    <n v="2.02222222222222E-2"/>
  </r>
  <r>
    <x v="0"/>
    <x v="0"/>
    <x v="8"/>
    <x v="18"/>
    <s v="SE3_large"/>
    <x v="12"/>
    <x v="2"/>
    <x v="0"/>
    <s v="AROS3_ST_FUELOIL_EXT"/>
    <n v="401.63934426229503"/>
    <n v="0.40163934426229497"/>
  </r>
  <r>
    <x v="0"/>
    <x v="0"/>
    <x v="8"/>
    <x v="18"/>
    <s v="SE3_large"/>
    <x v="12"/>
    <x v="1"/>
    <x v="0"/>
    <s v="GNR_BO_FUELOIL_E-90"/>
    <n v="2373.1"/>
    <n v="2.3731"/>
  </r>
  <r>
    <x v="0"/>
    <x v="0"/>
    <x v="8"/>
    <x v="18"/>
    <s v="SE3_large"/>
    <x v="4"/>
    <x v="4"/>
    <x v="0"/>
    <s v="GNR_HS_HEAT_WTR-TANK_LS_E-95_Y-2010"/>
    <n v="6110"/>
    <n v="6.11"/>
  </r>
  <r>
    <x v="0"/>
    <x v="0"/>
    <x v="8"/>
    <x v="18"/>
    <s v="SE3_large"/>
    <x v="4"/>
    <x v="5"/>
    <x v="1"/>
    <s v="GNR_HS_HEAT_PIT_L-CEN_E-90_Y-2020"/>
    <n v="87114.211303126605"/>
    <n v="87.114211303126595"/>
  </r>
  <r>
    <x v="0"/>
    <x v="0"/>
    <x v="8"/>
    <x v="18"/>
    <s v="SE3_large"/>
    <x v="5"/>
    <x v="1"/>
    <x v="0"/>
    <s v="GNR_BO_LIGHTOIL_E-90"/>
    <n v="320"/>
    <n v="0.32"/>
  </r>
  <r>
    <x v="0"/>
    <x v="0"/>
    <x v="8"/>
    <x v="18"/>
    <s v="SE3_large"/>
    <x v="6"/>
    <x v="0"/>
    <x v="1"/>
    <s v="GNR_ST_MSW_BP_E-23_LS-220-MW-FEED_Y-2020"/>
    <n v="954.06097529100202"/>
    <n v="0.95406097529100198"/>
  </r>
  <r>
    <x v="0"/>
    <x v="0"/>
    <x v="8"/>
    <x v="18"/>
    <s v="SE3_large"/>
    <x v="6"/>
    <x v="0"/>
    <x v="0"/>
    <s v="GNR_ST_MSW_BP_CB-10"/>
    <n v="191"/>
    <n v="0.191"/>
  </r>
  <r>
    <x v="0"/>
    <x v="0"/>
    <x v="8"/>
    <x v="18"/>
    <s v="SE3_large"/>
    <x v="6"/>
    <x v="0"/>
    <x v="0"/>
    <s v="GNR_ST_MSW_BP_CB-20"/>
    <n v="28.291046054999999"/>
    <n v="2.8291046055000001E-2"/>
  </r>
  <r>
    <x v="0"/>
    <x v="0"/>
    <x v="8"/>
    <x v="18"/>
    <s v="SE3_large"/>
    <x v="6"/>
    <x v="0"/>
    <x v="0"/>
    <s v="GNR_ST_MSW_BP_CB-30"/>
    <n v="180.44556156666701"/>
    <n v="0.180445561566667"/>
  </r>
  <r>
    <x v="0"/>
    <x v="0"/>
    <x v="8"/>
    <x v="18"/>
    <s v="SE3_large"/>
    <x v="6"/>
    <x v="0"/>
    <x v="0"/>
    <s v="GNR_ST_MSW_BP_CB-40"/>
    <n v="67.5"/>
    <n v="6.7500000000000004E-2"/>
  </r>
  <r>
    <x v="0"/>
    <x v="0"/>
    <x v="8"/>
    <x v="18"/>
    <s v="SE3_large"/>
    <x v="6"/>
    <x v="2"/>
    <x v="0"/>
    <s v="AROS6_ST_MSW_EXT"/>
    <n v="115.90909090909101"/>
    <n v="0.115909090909091"/>
  </r>
  <r>
    <x v="0"/>
    <x v="0"/>
    <x v="8"/>
    <x v="18"/>
    <s v="SE3_large"/>
    <x v="7"/>
    <x v="0"/>
    <x v="0"/>
    <s v="GNR_CC_NGAS_BP_CB-90"/>
    <n v="290"/>
    <n v="0.28999999999999998"/>
  </r>
  <r>
    <x v="0"/>
    <x v="0"/>
    <x v="8"/>
    <x v="18"/>
    <s v="SE3_large"/>
    <x v="7"/>
    <x v="0"/>
    <x v="0"/>
    <s v="GNR_GT_NGAS_BP_CB-80"/>
    <n v="16.125"/>
    <n v="1.6125E-2"/>
  </r>
  <r>
    <x v="0"/>
    <x v="0"/>
    <x v="8"/>
    <x v="18"/>
    <s v="SE3_large"/>
    <x v="7"/>
    <x v="1"/>
    <x v="0"/>
    <s v="GNR_BO_NGAS_E-90"/>
    <n v="155"/>
    <n v="0.155"/>
  </r>
  <r>
    <x v="0"/>
    <x v="0"/>
    <x v="8"/>
    <x v="18"/>
    <s v="SE3_large"/>
    <x v="17"/>
    <x v="0"/>
    <x v="0"/>
    <s v="GNR_ST_PEAT_BP_CB-40"/>
    <n v="100"/>
    <n v="0.1"/>
  </r>
  <r>
    <x v="0"/>
    <x v="0"/>
    <x v="8"/>
    <x v="18"/>
    <s v="SE3_large"/>
    <x v="17"/>
    <x v="0"/>
    <x v="0"/>
    <s v="GNR_ST_PEAT_BP_CB-50"/>
    <n v="240"/>
    <n v="0.24"/>
  </r>
  <r>
    <x v="0"/>
    <x v="0"/>
    <x v="8"/>
    <x v="18"/>
    <s v="SE3_large"/>
    <x v="9"/>
    <x v="1"/>
    <x v="0"/>
    <s v="GNR_EH_HEAT"/>
    <n v="153"/>
    <n v="0.153"/>
  </r>
  <r>
    <x v="0"/>
    <x v="0"/>
    <x v="8"/>
    <x v="18"/>
    <s v="SE3_large"/>
    <x v="10"/>
    <x v="0"/>
    <x v="0"/>
    <s v="GNR_ST_WOODCHI_BP_CB-10"/>
    <n v="130"/>
    <n v="0.13"/>
  </r>
  <r>
    <x v="0"/>
    <x v="0"/>
    <x v="8"/>
    <x v="18"/>
    <s v="SE3_large"/>
    <x v="10"/>
    <x v="0"/>
    <x v="0"/>
    <s v="GNR_ST_WOODCHI_BP_CB-30"/>
    <n v="68.915393066666695"/>
    <n v="6.8915393066666705E-2"/>
  </r>
  <r>
    <x v="0"/>
    <x v="0"/>
    <x v="8"/>
    <x v="18"/>
    <s v="SE3_large"/>
    <x v="10"/>
    <x v="0"/>
    <x v="0"/>
    <s v="GNR_ST_WOODCHI_BP_CB-40"/>
    <n v="578.70784475000005"/>
    <n v="0.57870784475000003"/>
  </r>
  <r>
    <x v="0"/>
    <x v="0"/>
    <x v="8"/>
    <x v="18"/>
    <s v="SE3_large"/>
    <x v="10"/>
    <x v="0"/>
    <x v="0"/>
    <s v="GNR_ST_WOODCHI_BP_CB-80"/>
    <n v="103.3730896125"/>
    <n v="0.1033730896125"/>
  </r>
  <r>
    <x v="0"/>
    <x v="0"/>
    <x v="8"/>
    <x v="18"/>
    <s v="SE3_large"/>
    <x v="10"/>
    <x v="1"/>
    <x v="0"/>
    <s v="GNR_BO_WOODCHI_E-90"/>
    <n v="170"/>
    <n v="0.17"/>
  </r>
  <r>
    <x v="0"/>
    <x v="0"/>
    <x v="8"/>
    <x v="18"/>
    <s v="SE3_large"/>
    <x v="11"/>
    <x v="0"/>
    <x v="0"/>
    <s v="GNR_ST_WOODPEL_BP_CB-40"/>
    <n v="187.5"/>
    <n v="0.1875"/>
  </r>
  <r>
    <x v="0"/>
    <x v="0"/>
    <x v="8"/>
    <x v="18"/>
    <s v="SE3_large"/>
    <x v="11"/>
    <x v="1"/>
    <x v="0"/>
    <s v="GNR_BO_WOODPEL_E-90"/>
    <n v="242"/>
    <n v="0.24199999999999999"/>
  </r>
  <r>
    <x v="0"/>
    <x v="0"/>
    <x v="8"/>
    <x v="18"/>
    <s v="SE3_large"/>
    <x v="13"/>
    <x v="0"/>
    <x v="0"/>
    <s v="GNR_ST_WOODWST_BP_CB-30"/>
    <n v="146.666666666667"/>
    <n v="0.146666666666667"/>
  </r>
  <r>
    <x v="0"/>
    <x v="0"/>
    <x v="8"/>
    <x v="18"/>
    <s v="SE3_large"/>
    <x v="13"/>
    <x v="2"/>
    <x v="0"/>
    <s v="AROS7_ST_WOODWST_EXT"/>
    <n v="115.90909090909101"/>
    <n v="0.115909090909091"/>
  </r>
  <r>
    <x v="0"/>
    <x v="0"/>
    <x v="8"/>
    <x v="18"/>
    <s v="SE3_medium"/>
    <x v="0"/>
    <x v="1"/>
    <x v="0"/>
    <s v="GNR_BO_BGAS_E-90"/>
    <n v="25.264250000000001"/>
    <n v="2.5264249999999999E-2"/>
  </r>
  <r>
    <x v="0"/>
    <x v="0"/>
    <x v="8"/>
    <x v="18"/>
    <s v="SE3_medium"/>
    <x v="1"/>
    <x v="1"/>
    <x v="0"/>
    <s v="GNR_BO_BIOIL_E-90"/>
    <n v="894.72400000000005"/>
    <n v="0.89472399999999996"/>
  </r>
  <r>
    <x v="0"/>
    <x v="0"/>
    <x v="8"/>
    <x v="18"/>
    <s v="SE3_medium"/>
    <x v="3"/>
    <x v="3"/>
    <x v="1"/>
    <s v="GNR_HP_ELEC_GROUND-WTR_COP-360_LS-4-MW_Y-2020"/>
    <n v="1631.0008690725299"/>
    <n v="1.6310008690725299"/>
  </r>
  <r>
    <x v="0"/>
    <x v="0"/>
    <x v="8"/>
    <x v="18"/>
    <s v="SE3_medium"/>
    <x v="3"/>
    <x v="3"/>
    <x v="0"/>
    <s v="GNR_BO_ELEC_E-99"/>
    <n v="379"/>
    <n v="0.379"/>
  </r>
  <r>
    <x v="0"/>
    <x v="0"/>
    <x v="8"/>
    <x v="18"/>
    <s v="SE3_medium"/>
    <x v="3"/>
    <x v="3"/>
    <x v="0"/>
    <s v="GNR_HP_ELEC_COP-270"/>
    <n v="73.33"/>
    <n v="7.3330000000000006E-2"/>
  </r>
  <r>
    <x v="0"/>
    <x v="0"/>
    <x v="8"/>
    <x v="18"/>
    <s v="SE3_medium"/>
    <x v="12"/>
    <x v="1"/>
    <x v="0"/>
    <s v="GNR_BO_FUELOIL_E-90"/>
    <n v="2214"/>
    <n v="2.214"/>
  </r>
  <r>
    <x v="0"/>
    <x v="0"/>
    <x v="8"/>
    <x v="18"/>
    <s v="SE3_medium"/>
    <x v="4"/>
    <x v="4"/>
    <x v="0"/>
    <s v="GNR_HS_HEAT_WTR-TANK_LS_E-95_Y-2010"/>
    <n v="13365"/>
    <n v="13.365"/>
  </r>
  <r>
    <x v="0"/>
    <x v="0"/>
    <x v="8"/>
    <x v="18"/>
    <s v="SE3_medium"/>
    <x v="4"/>
    <x v="5"/>
    <x v="1"/>
    <s v="GNR_HS_HEAT_PIT_L-DEC_E-91_Y-2020"/>
    <n v="247939.709004395"/>
    <n v="247.93970900439501"/>
  </r>
  <r>
    <x v="0"/>
    <x v="0"/>
    <x v="8"/>
    <x v="18"/>
    <s v="SE3_medium"/>
    <x v="5"/>
    <x v="1"/>
    <x v="0"/>
    <s v="GNR_BO_LIGHTOIL_E-90"/>
    <n v="725.16"/>
    <n v="0.72516000000000003"/>
  </r>
  <r>
    <x v="0"/>
    <x v="0"/>
    <x v="8"/>
    <x v="18"/>
    <s v="SE3_medium"/>
    <x v="21"/>
    <x v="1"/>
    <x v="0"/>
    <s v="GNR_BO_LNG_E-90"/>
    <n v="3"/>
    <n v="3.0000000000000001E-3"/>
  </r>
  <r>
    <x v="0"/>
    <x v="0"/>
    <x v="8"/>
    <x v="18"/>
    <s v="SE3_medium"/>
    <x v="6"/>
    <x v="0"/>
    <x v="0"/>
    <s v="GNR_ST_MSW_BP_CB-10"/>
    <n v="102.48"/>
    <n v="0.10248"/>
  </r>
  <r>
    <x v="0"/>
    <x v="0"/>
    <x v="8"/>
    <x v="18"/>
    <s v="SE3_medium"/>
    <x v="6"/>
    <x v="0"/>
    <x v="0"/>
    <s v="GNR_ST_MSW_BP_CB-20"/>
    <n v="30"/>
    <n v="0.03"/>
  </r>
  <r>
    <x v="0"/>
    <x v="0"/>
    <x v="8"/>
    <x v="18"/>
    <s v="SE3_medium"/>
    <x v="6"/>
    <x v="0"/>
    <x v="0"/>
    <s v="GNR_ST_MSW_BP_CB-30"/>
    <n v="88.3333333333333"/>
    <n v="8.8333333333333305E-2"/>
  </r>
  <r>
    <x v="0"/>
    <x v="0"/>
    <x v="8"/>
    <x v="18"/>
    <s v="SE3_medium"/>
    <x v="6"/>
    <x v="1"/>
    <x v="0"/>
    <s v="GNR_BO_MSW_E-90"/>
    <n v="108.891343283582"/>
    <n v="0.10889134328358201"/>
  </r>
  <r>
    <x v="0"/>
    <x v="0"/>
    <x v="8"/>
    <x v="18"/>
    <s v="SE3_medium"/>
    <x v="7"/>
    <x v="1"/>
    <x v="0"/>
    <s v="GNR_BO_NGAS_E-90"/>
    <n v="42"/>
    <n v="4.2000000000000003E-2"/>
  </r>
  <r>
    <x v="0"/>
    <x v="0"/>
    <x v="8"/>
    <x v="18"/>
    <s v="SE3_medium"/>
    <x v="17"/>
    <x v="0"/>
    <x v="0"/>
    <s v="GNR_ST_PEAT_BP_CB-10"/>
    <n v="52"/>
    <n v="5.1999999999999998E-2"/>
  </r>
  <r>
    <x v="0"/>
    <x v="0"/>
    <x v="8"/>
    <x v="18"/>
    <s v="SE3_medium"/>
    <x v="17"/>
    <x v="1"/>
    <x v="0"/>
    <s v="GNR_BO_PEAT_E-90"/>
    <n v="10"/>
    <n v="0.01"/>
  </r>
  <r>
    <x v="0"/>
    <x v="0"/>
    <x v="8"/>
    <x v="18"/>
    <s v="SE3_medium"/>
    <x v="9"/>
    <x v="1"/>
    <x v="0"/>
    <s v="GNR_EH_HEAT"/>
    <n v="190.04603479853401"/>
    <n v="0.19004603479853399"/>
  </r>
  <r>
    <x v="0"/>
    <x v="0"/>
    <x v="8"/>
    <x v="18"/>
    <s v="SE3_medium"/>
    <x v="10"/>
    <x v="0"/>
    <x v="0"/>
    <s v="GNR_ST_WOODCHI_BP_CB-10"/>
    <n v="24"/>
    <n v="2.4E-2"/>
  </r>
  <r>
    <x v="0"/>
    <x v="0"/>
    <x v="8"/>
    <x v="18"/>
    <s v="SE3_medium"/>
    <x v="10"/>
    <x v="0"/>
    <x v="0"/>
    <s v="GNR_ST_WOODCHI_BP_CB-20"/>
    <n v="251.73599999999999"/>
    <n v="0.25173600000000002"/>
  </r>
  <r>
    <x v="0"/>
    <x v="0"/>
    <x v="8"/>
    <x v="18"/>
    <s v="SE3_medium"/>
    <x v="10"/>
    <x v="0"/>
    <x v="0"/>
    <s v="GNR_ST_WOODCHI_BP_CB-30"/>
    <n v="296.01333333333298"/>
    <n v="0.29601333333333302"/>
  </r>
  <r>
    <x v="0"/>
    <x v="0"/>
    <x v="8"/>
    <x v="18"/>
    <s v="SE3_medium"/>
    <x v="10"/>
    <x v="0"/>
    <x v="0"/>
    <s v="GNR_ST_WOODCHI_BP_CB-40"/>
    <n v="366.58726250000001"/>
    <n v="0.36658726250000001"/>
  </r>
  <r>
    <x v="0"/>
    <x v="0"/>
    <x v="8"/>
    <x v="18"/>
    <s v="SE3_medium"/>
    <x v="10"/>
    <x v="0"/>
    <x v="0"/>
    <s v="GNR_ST_WOODCHI_BP_CB-50"/>
    <n v="19.007999999999999"/>
    <n v="1.9008000000000001E-2"/>
  </r>
  <r>
    <x v="0"/>
    <x v="0"/>
    <x v="8"/>
    <x v="18"/>
    <s v="SE3_medium"/>
    <x v="10"/>
    <x v="1"/>
    <x v="0"/>
    <s v="GNR_BO_WOODCHI_E-90"/>
    <n v="806.44050000000004"/>
    <n v="0.8064405"/>
  </r>
  <r>
    <x v="0"/>
    <x v="0"/>
    <x v="8"/>
    <x v="18"/>
    <s v="SE3_medium"/>
    <x v="11"/>
    <x v="0"/>
    <x v="0"/>
    <s v="GNR_ST_WOODPEL_BP_CB-10"/>
    <n v="85.5"/>
    <n v="8.5500000000000007E-2"/>
  </r>
  <r>
    <x v="0"/>
    <x v="0"/>
    <x v="8"/>
    <x v="18"/>
    <s v="SE3_medium"/>
    <x v="11"/>
    <x v="1"/>
    <x v="0"/>
    <s v="GNR_BO_WOODPEL_E-90"/>
    <n v="527.85450000000003"/>
    <n v="0.5278545"/>
  </r>
  <r>
    <x v="0"/>
    <x v="0"/>
    <x v="8"/>
    <x v="18"/>
    <s v="SE3_medium"/>
    <x v="13"/>
    <x v="0"/>
    <x v="0"/>
    <s v="GNR_ST_WOODWST_BP_CB-20"/>
    <n v="97.355310149999994"/>
    <n v="9.7355310149999999E-2"/>
  </r>
  <r>
    <x v="0"/>
    <x v="0"/>
    <x v="8"/>
    <x v="18"/>
    <s v="SE3_medium"/>
    <x v="13"/>
    <x v="0"/>
    <x v="0"/>
    <s v="GNR_ST_WOODWST_BP_CB-30"/>
    <n v="319.17429679999998"/>
    <n v="0.31917429679999998"/>
  </r>
  <r>
    <x v="0"/>
    <x v="0"/>
    <x v="8"/>
    <x v="18"/>
    <s v="SE3_medium"/>
    <x v="13"/>
    <x v="0"/>
    <x v="0"/>
    <s v="GNR_ST_WOODWST_BP_CB-40"/>
    <n v="235"/>
    <n v="0.23499999999999999"/>
  </r>
  <r>
    <x v="0"/>
    <x v="0"/>
    <x v="8"/>
    <x v="18"/>
    <s v="SE3_medium"/>
    <x v="13"/>
    <x v="1"/>
    <x v="0"/>
    <s v="GNR_BO_WOODWST_E-90"/>
    <n v="190.1105"/>
    <n v="0.19011049999999999"/>
  </r>
  <r>
    <x v="0"/>
    <x v="0"/>
    <x v="8"/>
    <x v="18"/>
    <s v="SE3_small"/>
    <x v="0"/>
    <x v="1"/>
    <x v="0"/>
    <s v="GNR_BO_BGAS_E-90"/>
    <n v="3.3657499999999998"/>
    <n v="3.3657499999999998E-3"/>
  </r>
  <r>
    <x v="0"/>
    <x v="0"/>
    <x v="8"/>
    <x v="18"/>
    <s v="SE3_small"/>
    <x v="1"/>
    <x v="1"/>
    <x v="0"/>
    <s v="GNR_BO_BIOIL_E-90"/>
    <n v="297.74799999999999"/>
    <n v="0.29774800000000001"/>
  </r>
  <r>
    <x v="0"/>
    <x v="0"/>
    <x v="8"/>
    <x v="18"/>
    <s v="SE3_small"/>
    <x v="3"/>
    <x v="3"/>
    <x v="1"/>
    <s v="GNR_HP_ELEC_GROUND-WTR_COP-360_LS-4-MW_Y-2020"/>
    <n v="823.84086506972801"/>
    <n v="0.82384086506972798"/>
  </r>
  <r>
    <x v="0"/>
    <x v="0"/>
    <x v="8"/>
    <x v="18"/>
    <s v="SE3_small"/>
    <x v="3"/>
    <x v="3"/>
    <x v="0"/>
    <s v="GNR_BO_ELEC_E-99"/>
    <n v="61.571199999999997"/>
    <n v="6.15712E-2"/>
  </r>
  <r>
    <x v="0"/>
    <x v="0"/>
    <x v="8"/>
    <x v="18"/>
    <s v="SE3_small"/>
    <x v="3"/>
    <x v="3"/>
    <x v="0"/>
    <s v="GNR_HP_ELEC_COP-270"/>
    <n v="4.0500000000000001E-2"/>
    <n v="4.0500000000000002E-5"/>
  </r>
  <r>
    <x v="0"/>
    <x v="0"/>
    <x v="8"/>
    <x v="18"/>
    <s v="SE3_small"/>
    <x v="12"/>
    <x v="1"/>
    <x v="0"/>
    <s v="GNR_BO_FUELOIL_E-90"/>
    <n v="173.66"/>
    <n v="0.17366000000000001"/>
  </r>
  <r>
    <x v="0"/>
    <x v="0"/>
    <x v="8"/>
    <x v="18"/>
    <s v="SE3_small"/>
    <x v="4"/>
    <x v="4"/>
    <x v="0"/>
    <s v="GNR_HS_HEAT_WTR-TANK_LS_E-95_Y-2010"/>
    <n v="1790"/>
    <n v="1.79"/>
  </r>
  <r>
    <x v="0"/>
    <x v="0"/>
    <x v="8"/>
    <x v="18"/>
    <s v="SE3_small"/>
    <x v="4"/>
    <x v="5"/>
    <x v="1"/>
    <s v="GNR_HS_HEAT_PIT_L-DEC_E-91_Y-2020"/>
    <n v="127155.26979647399"/>
    <n v="127.155269796474"/>
  </r>
  <r>
    <x v="0"/>
    <x v="0"/>
    <x v="8"/>
    <x v="18"/>
    <s v="SE3_small"/>
    <x v="5"/>
    <x v="1"/>
    <x v="0"/>
    <s v="GNR_BO_LIGHTOIL_E-90"/>
    <n v="850.77"/>
    <n v="0.85077000000000003"/>
  </r>
  <r>
    <x v="0"/>
    <x v="0"/>
    <x v="8"/>
    <x v="18"/>
    <s v="SE3_small"/>
    <x v="6"/>
    <x v="0"/>
    <x v="0"/>
    <s v="GNR_ST_MSW_BP_CB-20"/>
    <n v="10"/>
    <n v="0.01"/>
  </r>
  <r>
    <x v="0"/>
    <x v="0"/>
    <x v="8"/>
    <x v="18"/>
    <s v="SE3_small"/>
    <x v="7"/>
    <x v="1"/>
    <x v="0"/>
    <s v="GNR_BO_NGAS_E-90"/>
    <n v="15.804"/>
    <n v="1.5803999999999999E-2"/>
  </r>
  <r>
    <x v="0"/>
    <x v="0"/>
    <x v="8"/>
    <x v="18"/>
    <s v="SE3_small"/>
    <x v="18"/>
    <x v="1"/>
    <x v="0"/>
    <s v="GNR_BO_OTHER_E-90"/>
    <n v="3.96"/>
    <n v="3.96E-3"/>
  </r>
  <r>
    <x v="0"/>
    <x v="0"/>
    <x v="8"/>
    <x v="18"/>
    <s v="SE3_small"/>
    <x v="17"/>
    <x v="1"/>
    <x v="0"/>
    <s v="GNR_BO_PEAT_E-90"/>
    <n v="2.5289999999999999"/>
    <n v="2.529E-3"/>
  </r>
  <r>
    <x v="0"/>
    <x v="0"/>
    <x v="8"/>
    <x v="18"/>
    <s v="SE3_small"/>
    <x v="8"/>
    <x v="1"/>
    <x v="0"/>
    <s v="GNR_BO_STRW_E-100"/>
    <n v="17.3385"/>
    <n v="1.73385E-2"/>
  </r>
  <r>
    <x v="0"/>
    <x v="0"/>
    <x v="8"/>
    <x v="18"/>
    <s v="SE3_small"/>
    <x v="9"/>
    <x v="1"/>
    <x v="0"/>
    <s v="GNR_EH_HEAT"/>
    <n v="146.34472527472499"/>
    <n v="0.146344725274725"/>
  </r>
  <r>
    <x v="0"/>
    <x v="0"/>
    <x v="8"/>
    <x v="18"/>
    <s v="SE3_small"/>
    <x v="10"/>
    <x v="0"/>
    <x v="0"/>
    <s v="GNR_ST_WOODCHI_BP_CB-10"/>
    <n v="40.682550429999999"/>
    <n v="4.0682550429999999E-2"/>
  </r>
  <r>
    <x v="0"/>
    <x v="0"/>
    <x v="8"/>
    <x v="18"/>
    <s v="SE3_small"/>
    <x v="10"/>
    <x v="0"/>
    <x v="0"/>
    <s v="GNR_ST_WOODCHI_BP_CB-20"/>
    <n v="16.45"/>
    <n v="1.6449999999999999E-2"/>
  </r>
  <r>
    <x v="0"/>
    <x v="0"/>
    <x v="8"/>
    <x v="18"/>
    <s v="SE3_small"/>
    <x v="10"/>
    <x v="0"/>
    <x v="0"/>
    <s v="GNR_ST_WOODCHI_BP_CB-30"/>
    <n v="13.3"/>
    <n v="1.3299999999999999E-2"/>
  </r>
  <r>
    <x v="0"/>
    <x v="0"/>
    <x v="8"/>
    <x v="18"/>
    <s v="SE3_small"/>
    <x v="10"/>
    <x v="1"/>
    <x v="0"/>
    <s v="GNR_BO_WOODCHI_E-90"/>
    <n v="503.92024999999899"/>
    <n v="0.50392024999999896"/>
  </r>
  <r>
    <x v="0"/>
    <x v="0"/>
    <x v="8"/>
    <x v="18"/>
    <s v="SE3_small"/>
    <x v="11"/>
    <x v="1"/>
    <x v="0"/>
    <s v="GNR_BO_WOODPEL_E-90"/>
    <n v="159.07649999999899"/>
    <n v="0.15907649999999901"/>
  </r>
  <r>
    <x v="0"/>
    <x v="0"/>
    <x v="8"/>
    <x v="18"/>
    <s v="SE3_small"/>
    <x v="13"/>
    <x v="0"/>
    <x v="0"/>
    <s v="GNR_ST_WOODWST_BP_CB-10"/>
    <n v="12.84723163"/>
    <n v="1.2847231630000001E-2"/>
  </r>
  <r>
    <x v="0"/>
    <x v="0"/>
    <x v="8"/>
    <x v="18"/>
    <s v="SE3_small"/>
    <x v="13"/>
    <x v="0"/>
    <x v="0"/>
    <s v="GNR_ST_WOODWST_BP_CB-20"/>
    <n v="10"/>
    <n v="0.01"/>
  </r>
  <r>
    <x v="0"/>
    <x v="0"/>
    <x v="8"/>
    <x v="18"/>
    <s v="SE3_small"/>
    <x v="13"/>
    <x v="1"/>
    <x v="0"/>
    <s v="GNR_BO_WOODWST_E-90"/>
    <n v="24.824249999999999"/>
    <n v="2.4824249999999999E-2"/>
  </r>
  <r>
    <x v="0"/>
    <x v="0"/>
    <x v="8"/>
    <x v="19"/>
    <s v="SE4_IND"/>
    <x v="4"/>
    <x v="5"/>
    <x v="1"/>
    <s v="GNR_HS_HEAT_PIT_L-CEN_E-90_Y-2020"/>
    <n v="18013.627302655401"/>
    <n v="18.013627302655401"/>
  </r>
  <r>
    <x v="0"/>
    <x v="0"/>
    <x v="8"/>
    <x v="19"/>
    <s v="SE4_IND"/>
    <x v="5"/>
    <x v="1"/>
    <x v="0"/>
    <s v="GNR_BO_LIGHTOIL_E-85"/>
    <n v="517.79999999999995"/>
    <n v="0.51780000000000004"/>
  </r>
  <r>
    <x v="0"/>
    <x v="0"/>
    <x v="8"/>
    <x v="19"/>
    <s v="SE4_IND"/>
    <x v="6"/>
    <x v="0"/>
    <x v="1"/>
    <s v="GNR_ST_MSW_BP_E-23_LS-220-MW-FEED_Y-2020"/>
    <n v="759.65511266812405"/>
    <n v="0.75965511266812402"/>
  </r>
  <r>
    <x v="0"/>
    <x v="0"/>
    <x v="8"/>
    <x v="19"/>
    <s v="SE4_IND"/>
    <x v="10"/>
    <x v="0"/>
    <x v="0"/>
    <s v="GNR_IND-ST_WOODCHI_BP_E-71"/>
    <n v="863"/>
    <n v="0.86299999999999999"/>
  </r>
  <r>
    <x v="0"/>
    <x v="0"/>
    <x v="8"/>
    <x v="19"/>
    <s v="SE4_large"/>
    <x v="3"/>
    <x v="3"/>
    <x v="0"/>
    <s v="GNR_HP_ELEC_COP-270"/>
    <n v="36"/>
    <n v="3.5999999999999997E-2"/>
  </r>
  <r>
    <x v="0"/>
    <x v="0"/>
    <x v="8"/>
    <x v="19"/>
    <s v="SE4_large"/>
    <x v="12"/>
    <x v="1"/>
    <x v="0"/>
    <s v="GNR_BO_FUELOIL_E-90"/>
    <n v="540"/>
    <n v="0.54"/>
  </r>
  <r>
    <x v="0"/>
    <x v="0"/>
    <x v="8"/>
    <x v="19"/>
    <s v="SE4_large"/>
    <x v="4"/>
    <x v="4"/>
    <x v="0"/>
    <s v="GNR_HS_HEAT_WTR-TANK_LS_E-95_Y-2010"/>
    <n v="600"/>
    <n v="0.6"/>
  </r>
  <r>
    <x v="0"/>
    <x v="0"/>
    <x v="8"/>
    <x v="19"/>
    <s v="SE4_large"/>
    <x v="4"/>
    <x v="5"/>
    <x v="1"/>
    <s v="GNR_HS_HEAT_PIT_L-CEN_E-90_Y-2020"/>
    <n v="7668.7452516632002"/>
    <n v="7.6687452516632"/>
  </r>
  <r>
    <x v="0"/>
    <x v="0"/>
    <x v="8"/>
    <x v="19"/>
    <s v="SE4_large"/>
    <x v="6"/>
    <x v="0"/>
    <x v="1"/>
    <s v="GNR_ST_MSW_BP_E-23_LS-220-MW-FEED_Y-2020"/>
    <n v="68.422390823671094"/>
    <n v="6.8422390823671103E-2"/>
  </r>
  <r>
    <x v="0"/>
    <x v="0"/>
    <x v="8"/>
    <x v="19"/>
    <s v="SE4_large"/>
    <x v="6"/>
    <x v="0"/>
    <x v="0"/>
    <s v="GNR_ST_MSW_BP_CB-30"/>
    <n v="132.35694493333301"/>
    <n v="0.132356944933333"/>
  </r>
  <r>
    <x v="0"/>
    <x v="0"/>
    <x v="8"/>
    <x v="19"/>
    <s v="SE4_large"/>
    <x v="6"/>
    <x v="0"/>
    <x v="0"/>
    <s v="GNR_ST_MSW_BP_CB-60"/>
    <n v="66.178472450000001"/>
    <n v="6.6178472449999998E-2"/>
  </r>
  <r>
    <x v="0"/>
    <x v="0"/>
    <x v="8"/>
    <x v="19"/>
    <s v="SE4_large"/>
    <x v="6"/>
    <x v="1"/>
    <x v="0"/>
    <s v="GNR_BO_MSW_E-90"/>
    <n v="58.2"/>
    <n v="5.8200000000000002E-2"/>
  </r>
  <r>
    <x v="0"/>
    <x v="0"/>
    <x v="8"/>
    <x v="19"/>
    <s v="SE4_large"/>
    <x v="7"/>
    <x v="0"/>
    <x v="0"/>
    <s v="GNR_GT_NGAS_BP_CB-40"/>
    <n v="322.62005325000001"/>
    <n v="0.32262005324999998"/>
  </r>
  <r>
    <x v="0"/>
    <x v="0"/>
    <x v="8"/>
    <x v="19"/>
    <s v="SE4_large"/>
    <x v="7"/>
    <x v="2"/>
    <x v="0"/>
    <s v="ORESUND_CC_NGAS_EXT"/>
    <n v="249.43820224719099"/>
    <n v="0.24943820224719099"/>
  </r>
  <r>
    <x v="0"/>
    <x v="0"/>
    <x v="8"/>
    <x v="19"/>
    <s v="SE4_large"/>
    <x v="9"/>
    <x v="1"/>
    <x v="0"/>
    <s v="GNR_EH_HEAT"/>
    <n v="20"/>
    <n v="0.02"/>
  </r>
  <r>
    <x v="0"/>
    <x v="0"/>
    <x v="8"/>
    <x v="19"/>
    <s v="SE4_large"/>
    <x v="10"/>
    <x v="1"/>
    <x v="0"/>
    <s v="GNR_BO_WOODCHI_E-90"/>
    <n v="55"/>
    <n v="5.5E-2"/>
  </r>
  <r>
    <x v="0"/>
    <x v="0"/>
    <x v="8"/>
    <x v="19"/>
    <s v="SE4_medium"/>
    <x v="0"/>
    <x v="1"/>
    <x v="0"/>
    <s v="GNR_BO_BGAS_E-90"/>
    <n v="20.8"/>
    <n v="2.0799999999999999E-2"/>
  </r>
  <r>
    <x v="0"/>
    <x v="0"/>
    <x v="8"/>
    <x v="19"/>
    <s v="SE4_medium"/>
    <x v="1"/>
    <x v="1"/>
    <x v="0"/>
    <s v="GNR_BO_BIOIL_E-90"/>
    <n v="259.8"/>
    <n v="0.25979999999999998"/>
  </r>
  <r>
    <x v="0"/>
    <x v="0"/>
    <x v="8"/>
    <x v="19"/>
    <s v="SE4_medium"/>
    <x v="3"/>
    <x v="3"/>
    <x v="1"/>
    <s v="GNR_HP_ELEC_GROUND-WTR_COP-360_LS-4-MW_Y-2020"/>
    <n v="784.27740242893196"/>
    <n v="0.78427740242893196"/>
  </r>
  <r>
    <x v="0"/>
    <x v="0"/>
    <x v="8"/>
    <x v="19"/>
    <s v="SE4_medium"/>
    <x v="3"/>
    <x v="3"/>
    <x v="0"/>
    <s v="GNR_BO_ELEC_E-99"/>
    <n v="83"/>
    <n v="8.3000000000000004E-2"/>
  </r>
  <r>
    <x v="0"/>
    <x v="0"/>
    <x v="8"/>
    <x v="19"/>
    <s v="SE4_medium"/>
    <x v="3"/>
    <x v="3"/>
    <x v="0"/>
    <s v="GNR_HP_ELEC_COP-270"/>
    <n v="84"/>
    <n v="8.4000000000000005E-2"/>
  </r>
  <r>
    <x v="0"/>
    <x v="0"/>
    <x v="8"/>
    <x v="19"/>
    <s v="SE4_medium"/>
    <x v="12"/>
    <x v="1"/>
    <x v="0"/>
    <s v="GNR_BO_FUELOIL_E-90"/>
    <n v="120.7"/>
    <n v="0.1207"/>
  </r>
  <r>
    <x v="0"/>
    <x v="0"/>
    <x v="8"/>
    <x v="19"/>
    <s v="SE4_medium"/>
    <x v="4"/>
    <x v="4"/>
    <x v="0"/>
    <s v="GNR_HS_HEAT_WTR-TANK_LS_E-95_Y-2010"/>
    <n v="9242.5"/>
    <n v="9.2424999999999997"/>
  </r>
  <r>
    <x v="0"/>
    <x v="0"/>
    <x v="8"/>
    <x v="19"/>
    <s v="SE4_medium"/>
    <x v="4"/>
    <x v="5"/>
    <x v="1"/>
    <s v="GNR_HS_HEAT_PIT_L-DEC_E-91_Y-2020"/>
    <n v="129705.498926428"/>
    <n v="129.70549892642799"/>
  </r>
  <r>
    <x v="0"/>
    <x v="0"/>
    <x v="8"/>
    <x v="19"/>
    <s v="SE4_medium"/>
    <x v="5"/>
    <x v="1"/>
    <x v="0"/>
    <s v="GNR_BO_LIGHTOIL_E-90"/>
    <n v="413.04"/>
    <n v="0.41304000000000002"/>
  </r>
  <r>
    <x v="0"/>
    <x v="0"/>
    <x v="8"/>
    <x v="19"/>
    <s v="SE4_medium"/>
    <x v="6"/>
    <x v="0"/>
    <x v="0"/>
    <s v="GNR_ST_MSW_BP_CB-10"/>
    <n v="58.015334969999998"/>
    <n v="5.8015334969999999E-2"/>
  </r>
  <r>
    <x v="0"/>
    <x v="0"/>
    <x v="8"/>
    <x v="19"/>
    <s v="SE4_medium"/>
    <x v="6"/>
    <x v="0"/>
    <x v="0"/>
    <s v="GNR_ST_MSW_BP_CB-20"/>
    <n v="44.790048319999997"/>
    <n v="4.4790048319999998E-2"/>
  </r>
  <r>
    <x v="0"/>
    <x v="0"/>
    <x v="8"/>
    <x v="19"/>
    <s v="SE4_medium"/>
    <x v="6"/>
    <x v="0"/>
    <x v="0"/>
    <s v="GNR_ST_MSW_BP_CB-30"/>
    <n v="105.104945266667"/>
    <n v="0.105104945266667"/>
  </r>
  <r>
    <x v="0"/>
    <x v="0"/>
    <x v="8"/>
    <x v="19"/>
    <s v="SE4_medium"/>
    <x v="6"/>
    <x v="1"/>
    <x v="0"/>
    <s v="GNR_BO_MSW_E-90"/>
    <n v="28"/>
    <n v="2.8000000000000001E-2"/>
  </r>
  <r>
    <x v="0"/>
    <x v="0"/>
    <x v="8"/>
    <x v="19"/>
    <s v="SE4_medium"/>
    <x v="7"/>
    <x v="0"/>
    <x v="0"/>
    <s v="GNR_GT_NGAS_BP_CB-90"/>
    <n v="55.459450744444403"/>
    <n v="5.5459450744444402E-2"/>
  </r>
  <r>
    <x v="0"/>
    <x v="0"/>
    <x v="8"/>
    <x v="19"/>
    <s v="SE4_medium"/>
    <x v="7"/>
    <x v="1"/>
    <x v="0"/>
    <s v="GNR_BO_NGAS_E-90"/>
    <n v="475"/>
    <n v="0.47499999999999998"/>
  </r>
  <r>
    <x v="0"/>
    <x v="0"/>
    <x v="8"/>
    <x v="19"/>
    <s v="SE4_medium"/>
    <x v="8"/>
    <x v="1"/>
    <x v="0"/>
    <s v="GNR_BO_STRW_E-100"/>
    <n v="1.13625"/>
    <n v="1.1362500000000001E-3"/>
  </r>
  <r>
    <x v="0"/>
    <x v="0"/>
    <x v="8"/>
    <x v="19"/>
    <s v="SE4_medium"/>
    <x v="9"/>
    <x v="1"/>
    <x v="0"/>
    <s v="GNR_EH_HEAT"/>
    <n v="127.8775"/>
    <n v="0.12787750000000001"/>
  </r>
  <r>
    <x v="0"/>
    <x v="0"/>
    <x v="8"/>
    <x v="19"/>
    <s v="SE4_medium"/>
    <x v="10"/>
    <x v="0"/>
    <x v="0"/>
    <s v="GNR_ST_WOODCHI_BP_CB-10"/>
    <n v="28.665630920000002"/>
    <n v="2.8665630920000001E-2"/>
  </r>
  <r>
    <x v="0"/>
    <x v="0"/>
    <x v="8"/>
    <x v="19"/>
    <s v="SE4_medium"/>
    <x v="10"/>
    <x v="0"/>
    <x v="0"/>
    <s v="GNR_ST_WOODCHI_BP_CB-20"/>
    <n v="30.5"/>
    <n v="3.0499999999999999E-2"/>
  </r>
  <r>
    <x v="0"/>
    <x v="0"/>
    <x v="8"/>
    <x v="19"/>
    <s v="SE4_medium"/>
    <x v="10"/>
    <x v="0"/>
    <x v="0"/>
    <s v="GNR_ST_WOODCHI_BP_CB-30"/>
    <n v="136.70085166666701"/>
    <n v="0.13670085166666701"/>
  </r>
  <r>
    <x v="0"/>
    <x v="0"/>
    <x v="8"/>
    <x v="19"/>
    <s v="SE4_medium"/>
    <x v="10"/>
    <x v="0"/>
    <x v="0"/>
    <s v="GNR_ST_WOODCHI_BP_CB-40"/>
    <n v="115.1812031"/>
    <n v="0.1151812031"/>
  </r>
  <r>
    <x v="0"/>
    <x v="0"/>
    <x v="8"/>
    <x v="19"/>
    <s v="SE4_medium"/>
    <x v="10"/>
    <x v="0"/>
    <x v="0"/>
    <s v="GNR_ST_WOODCHI_BP_CB-60"/>
    <n v="61.6666666666667"/>
    <n v="6.1666666666666703E-2"/>
  </r>
  <r>
    <x v="0"/>
    <x v="0"/>
    <x v="8"/>
    <x v="19"/>
    <s v="SE4_medium"/>
    <x v="10"/>
    <x v="1"/>
    <x v="0"/>
    <s v="GNR_BO_WOODCHI_E-90"/>
    <n v="233.45175"/>
    <n v="0.23345175000000001"/>
  </r>
  <r>
    <x v="0"/>
    <x v="0"/>
    <x v="8"/>
    <x v="19"/>
    <s v="SE4_medium"/>
    <x v="11"/>
    <x v="0"/>
    <x v="0"/>
    <s v="GNR_ST_WOODPEL_BP_CB-50"/>
    <n v="127.55673672"/>
    <n v="0.12755673672000001"/>
  </r>
  <r>
    <x v="0"/>
    <x v="0"/>
    <x v="8"/>
    <x v="19"/>
    <s v="SE4_medium"/>
    <x v="11"/>
    <x v="1"/>
    <x v="0"/>
    <s v="GNR_BO_WOODPEL_E-90"/>
    <n v="69.023250000000004"/>
    <n v="6.9023249999999994E-2"/>
  </r>
  <r>
    <x v="0"/>
    <x v="0"/>
    <x v="8"/>
    <x v="19"/>
    <s v="SE4_medium"/>
    <x v="13"/>
    <x v="0"/>
    <x v="0"/>
    <s v="GNR_ST_WOODWST_BP_CB-30"/>
    <n v="13.3333333333333"/>
    <n v="1.3333333333333299E-2"/>
  </r>
  <r>
    <x v="0"/>
    <x v="0"/>
    <x v="8"/>
    <x v="19"/>
    <s v="SE4_medium"/>
    <x v="13"/>
    <x v="1"/>
    <x v="0"/>
    <s v="GNR_BO_WOODWST_E-90"/>
    <n v="44"/>
    <n v="4.3999999999999997E-2"/>
  </r>
  <r>
    <x v="0"/>
    <x v="0"/>
    <x v="8"/>
    <x v="19"/>
    <s v="SE4_small"/>
    <x v="0"/>
    <x v="1"/>
    <x v="0"/>
    <s v="GNR_BO_BGAS_E-90"/>
    <n v="2.2499999999999999E-2"/>
    <n v="2.2500000000000001E-5"/>
  </r>
  <r>
    <x v="0"/>
    <x v="0"/>
    <x v="8"/>
    <x v="19"/>
    <s v="SE4_small"/>
    <x v="1"/>
    <x v="1"/>
    <x v="0"/>
    <s v="GNR_BO_BIOIL_E-90"/>
    <n v="48.745999999999903"/>
    <n v="4.8745999999999901E-2"/>
  </r>
  <r>
    <x v="0"/>
    <x v="0"/>
    <x v="8"/>
    <x v="19"/>
    <s v="SE4_small"/>
    <x v="3"/>
    <x v="3"/>
    <x v="1"/>
    <s v="GNR_HP_ELEC_GROUND-WTR_COP-360_LS-4-MW_Y-2020"/>
    <n v="242.29465701773901"/>
    <n v="0.242294657017739"/>
  </r>
  <r>
    <x v="0"/>
    <x v="0"/>
    <x v="8"/>
    <x v="19"/>
    <s v="SE4_small"/>
    <x v="3"/>
    <x v="3"/>
    <x v="0"/>
    <s v="GNR_BO_ELEC_E-99"/>
    <n v="5.9399999999999897E-2"/>
    <n v="5.9399999999999899E-5"/>
  </r>
  <r>
    <x v="0"/>
    <x v="0"/>
    <x v="8"/>
    <x v="19"/>
    <s v="SE4_small"/>
    <x v="3"/>
    <x v="3"/>
    <x v="0"/>
    <s v="GNR_HP_ELEC_COP-270"/>
    <n v="2"/>
    <n v="2E-3"/>
  </r>
  <r>
    <x v="0"/>
    <x v="0"/>
    <x v="8"/>
    <x v="19"/>
    <s v="SE4_small"/>
    <x v="4"/>
    <x v="4"/>
    <x v="0"/>
    <s v="GNR_HS_HEAT_WTR-TANK_LS_E-95_Y-2010"/>
    <n v="330"/>
    <n v="0.33"/>
  </r>
  <r>
    <x v="0"/>
    <x v="0"/>
    <x v="8"/>
    <x v="19"/>
    <s v="SE4_small"/>
    <x v="4"/>
    <x v="5"/>
    <x v="1"/>
    <s v="GNR_HS_HEAT_PIT_L-DEC_E-91_Y-2020"/>
    <n v="37295.777395065401"/>
    <n v="37.2957773950654"/>
  </r>
  <r>
    <x v="0"/>
    <x v="0"/>
    <x v="8"/>
    <x v="19"/>
    <s v="SE4_small"/>
    <x v="5"/>
    <x v="1"/>
    <x v="0"/>
    <s v="GNR_BO_LIGHTOIL_E-90"/>
    <n v="157.22999999999999"/>
    <n v="0.15723000000000001"/>
  </r>
  <r>
    <x v="0"/>
    <x v="0"/>
    <x v="8"/>
    <x v="19"/>
    <s v="SE4_small"/>
    <x v="7"/>
    <x v="1"/>
    <x v="0"/>
    <s v="GNR_BO_NGAS_E-90"/>
    <n v="11.544"/>
    <n v="1.1544E-2"/>
  </r>
  <r>
    <x v="0"/>
    <x v="0"/>
    <x v="8"/>
    <x v="19"/>
    <s v="SE4_small"/>
    <x v="18"/>
    <x v="1"/>
    <x v="0"/>
    <s v="GNR_BO_OTHER_E-90"/>
    <n v="4.9499999999999904"/>
    <n v="4.94999999999999E-3"/>
  </r>
  <r>
    <x v="0"/>
    <x v="0"/>
    <x v="8"/>
    <x v="19"/>
    <s v="SE4_small"/>
    <x v="8"/>
    <x v="1"/>
    <x v="0"/>
    <s v="GNR_BO_STRW_E-100"/>
    <n v="6.0795000000000003"/>
    <n v="6.0794999999999998E-3"/>
  </r>
  <r>
    <x v="0"/>
    <x v="0"/>
    <x v="8"/>
    <x v="19"/>
    <s v="SE4_small"/>
    <x v="9"/>
    <x v="1"/>
    <x v="0"/>
    <s v="GNR_EH_HEAT"/>
    <n v="24.794999999999899"/>
    <n v="2.47949999999999E-2"/>
  </r>
  <r>
    <x v="0"/>
    <x v="0"/>
    <x v="8"/>
    <x v="19"/>
    <s v="SE4_small"/>
    <x v="10"/>
    <x v="1"/>
    <x v="0"/>
    <s v="GNR_BO_WOODCHI_E-90"/>
    <n v="194.43824999999899"/>
    <n v="0.19443824999999901"/>
  </r>
  <r>
    <x v="0"/>
    <x v="0"/>
    <x v="8"/>
    <x v="19"/>
    <s v="SE4_small"/>
    <x v="11"/>
    <x v="1"/>
    <x v="0"/>
    <s v="GNR_BO_WOODPEL_E-90"/>
    <n v="32.604999999999997"/>
    <n v="3.2605000000000002E-2"/>
  </r>
  <r>
    <x v="0"/>
    <x v="1"/>
    <x v="0"/>
    <x v="0"/>
    <s v="DK1_Large"/>
    <x v="0"/>
    <x v="0"/>
    <x v="0"/>
    <s v="GNR_ENG_BGAS_BP_E-36"/>
    <n v="0.98780487804878103"/>
    <n v="9.8780487804878093E-4"/>
  </r>
  <r>
    <x v="0"/>
    <x v="1"/>
    <x v="0"/>
    <x v="0"/>
    <s v="DK1_Large"/>
    <x v="0"/>
    <x v="0"/>
    <x v="0"/>
    <s v="GNR_ENG_BGAS_BP_E-37"/>
    <n v="0.60975609756097604"/>
    <n v="6.0975609756097604E-4"/>
  </r>
  <r>
    <x v="0"/>
    <x v="1"/>
    <x v="0"/>
    <x v="0"/>
    <s v="DK1_Large"/>
    <x v="0"/>
    <x v="0"/>
    <x v="0"/>
    <s v="GNR_ENG_BGAS_BP_E-39"/>
    <n v="4.1158536585365901"/>
    <n v="4.1158536585365899E-3"/>
  </r>
  <r>
    <x v="0"/>
    <x v="1"/>
    <x v="0"/>
    <x v="0"/>
    <s v="DK1_Large"/>
    <x v="0"/>
    <x v="0"/>
    <x v="0"/>
    <s v="GNR_ENG_BGAS_BP_E-40"/>
    <n v="1.51585365853659"/>
    <n v="1.51585365853659E-3"/>
  </r>
  <r>
    <x v="0"/>
    <x v="1"/>
    <x v="0"/>
    <x v="0"/>
    <s v="DK1_Large"/>
    <x v="0"/>
    <x v="0"/>
    <x v="0"/>
    <s v="GNR_ENG_BGAS_BP_E-41"/>
    <n v="3.2646341463414599"/>
    <n v="3.26463414634146E-3"/>
  </r>
  <r>
    <x v="0"/>
    <x v="1"/>
    <x v="0"/>
    <x v="0"/>
    <s v="DK1_Large"/>
    <x v="0"/>
    <x v="0"/>
    <x v="0"/>
    <s v="GNR_ENG_BGAS_BP_E-42"/>
    <n v="3.01829268292683"/>
    <n v="3.0182926829268302E-3"/>
  </r>
  <r>
    <x v="0"/>
    <x v="1"/>
    <x v="0"/>
    <x v="0"/>
    <s v="DK1_Large"/>
    <x v="0"/>
    <x v="0"/>
    <x v="0"/>
    <s v="GNR_ENG_BGAS_BP_E-43"/>
    <n v="3.7158536585365902"/>
    <n v="3.7158536585365901E-3"/>
  </r>
  <r>
    <x v="0"/>
    <x v="1"/>
    <x v="0"/>
    <x v="0"/>
    <s v="DK1_Large"/>
    <x v="1"/>
    <x v="1"/>
    <x v="0"/>
    <s v="GNR_BO_BIOIL_E-94"/>
    <n v="100"/>
    <n v="0.1"/>
  </r>
  <r>
    <x v="0"/>
    <x v="1"/>
    <x v="0"/>
    <x v="0"/>
    <s v="DK1_Large"/>
    <x v="3"/>
    <x v="3"/>
    <x v="0"/>
    <s v="GNR_BO_ELEC_E-100"/>
    <n v="82.95"/>
    <n v="8.2949999999999996E-2"/>
  </r>
  <r>
    <x v="0"/>
    <x v="1"/>
    <x v="0"/>
    <x v="0"/>
    <s v="DK1_Large"/>
    <x v="4"/>
    <x v="5"/>
    <x v="1"/>
    <s v="GNR_HS_HEAT_PIT_L-CEN_E-90_Y-2020"/>
    <n v="105361.005522455"/>
    <n v="105.361005522455"/>
  </r>
  <r>
    <x v="0"/>
    <x v="1"/>
    <x v="0"/>
    <x v="0"/>
    <s v="DK1_Large"/>
    <x v="5"/>
    <x v="0"/>
    <x v="0"/>
    <s v="GNR_ENG_LIGHTOIL_BP_E-37"/>
    <n v="35.5555555555556"/>
    <n v="3.5555555555555597E-2"/>
  </r>
  <r>
    <x v="0"/>
    <x v="1"/>
    <x v="0"/>
    <x v="0"/>
    <s v="DK1_Large"/>
    <x v="5"/>
    <x v="1"/>
    <x v="0"/>
    <s v="GNR_BO_LIGHTOIL_E-100"/>
    <n v="72.2"/>
    <n v="7.22E-2"/>
  </r>
  <r>
    <x v="0"/>
    <x v="1"/>
    <x v="0"/>
    <x v="0"/>
    <s v="DK1_Large"/>
    <x v="5"/>
    <x v="1"/>
    <x v="0"/>
    <s v="GNR_BO_LIGHTOIL_E-88"/>
    <n v="0.23"/>
    <n v="2.3000000000000001E-4"/>
  </r>
  <r>
    <x v="0"/>
    <x v="1"/>
    <x v="0"/>
    <x v="0"/>
    <s v="DK1_Large"/>
    <x v="5"/>
    <x v="1"/>
    <x v="0"/>
    <s v="GNR_BO_LIGHTOIL_E-89"/>
    <n v="5"/>
    <n v="5.0000000000000001E-3"/>
  </r>
  <r>
    <x v="0"/>
    <x v="1"/>
    <x v="0"/>
    <x v="0"/>
    <s v="DK1_Large"/>
    <x v="5"/>
    <x v="1"/>
    <x v="0"/>
    <s v="GNR_BO_LIGHTOIL_E-90"/>
    <n v="156.4"/>
    <n v="0.15640000000000001"/>
  </r>
  <r>
    <x v="0"/>
    <x v="1"/>
    <x v="0"/>
    <x v="0"/>
    <s v="DK1_Large"/>
    <x v="5"/>
    <x v="1"/>
    <x v="0"/>
    <s v="GNR_BO_LIGHTOIL_E-92"/>
    <n v="10.88"/>
    <n v="1.0880000000000001E-2"/>
  </r>
  <r>
    <x v="0"/>
    <x v="1"/>
    <x v="0"/>
    <x v="0"/>
    <s v="DK1_Large"/>
    <x v="5"/>
    <x v="1"/>
    <x v="0"/>
    <s v="GNR_BO_LIGHTOIL_E-94"/>
    <n v="15"/>
    <n v="1.4999999999999999E-2"/>
  </r>
  <r>
    <x v="0"/>
    <x v="1"/>
    <x v="0"/>
    <x v="0"/>
    <s v="DK1_Large"/>
    <x v="6"/>
    <x v="0"/>
    <x v="1"/>
    <s v="GNR_ST_MSW_BP_E-24_LS-220-MW-FEED_Y-2030"/>
    <n v="859.20308987580404"/>
    <n v="0.85920308987580396"/>
  </r>
  <r>
    <x v="0"/>
    <x v="1"/>
    <x v="0"/>
    <x v="0"/>
    <s v="DK1_Large"/>
    <x v="6"/>
    <x v="0"/>
    <x v="0"/>
    <s v="GNR_ST_MSW_BP_E-27"/>
    <n v="60.521899921230499"/>
    <n v="6.0521899921230499E-2"/>
  </r>
  <r>
    <x v="0"/>
    <x v="1"/>
    <x v="0"/>
    <x v="0"/>
    <s v="DK1_Large"/>
    <x v="6"/>
    <x v="1"/>
    <x v="0"/>
    <s v="GNR_BO_MSW_E-105"/>
    <n v="28"/>
    <n v="2.8000000000000001E-2"/>
  </r>
  <r>
    <x v="0"/>
    <x v="1"/>
    <x v="0"/>
    <x v="0"/>
    <s v="DK1_Large"/>
    <x v="7"/>
    <x v="0"/>
    <x v="0"/>
    <s v="GNR_ENG_NGAS_BP_E-39"/>
    <n v="4.1111111111111098"/>
    <n v="4.1111111111111097E-3"/>
  </r>
  <r>
    <x v="0"/>
    <x v="1"/>
    <x v="0"/>
    <x v="0"/>
    <s v="DK1_Large"/>
    <x v="7"/>
    <x v="0"/>
    <x v="0"/>
    <s v="GNR_ENG_NGAS_BP_E-42"/>
    <n v="2.5111111111111102"/>
    <n v="2.5111111111111098E-3"/>
  </r>
  <r>
    <x v="0"/>
    <x v="1"/>
    <x v="0"/>
    <x v="0"/>
    <s v="DK1_Large"/>
    <x v="7"/>
    <x v="0"/>
    <x v="0"/>
    <s v="GNR_ENG_NGAS_BP_E-43"/>
    <n v="3.37777777777778"/>
    <n v="3.3777777777777799E-3"/>
  </r>
  <r>
    <x v="0"/>
    <x v="1"/>
    <x v="0"/>
    <x v="0"/>
    <s v="DK1_Large"/>
    <x v="7"/>
    <x v="0"/>
    <x v="0"/>
    <s v="GNR_ENG_NGAS_BP_E-46"/>
    <n v="0.81111111111111101"/>
    <n v="8.1111111111111097E-4"/>
  </r>
  <r>
    <x v="0"/>
    <x v="1"/>
    <x v="0"/>
    <x v="0"/>
    <s v="DK1_Large"/>
    <x v="7"/>
    <x v="1"/>
    <x v="0"/>
    <s v="GNR_BO_NGAS_E-100"/>
    <n v="87.9"/>
    <n v="8.7900000000000006E-2"/>
  </r>
  <r>
    <x v="0"/>
    <x v="1"/>
    <x v="0"/>
    <x v="0"/>
    <s v="DK1_Large"/>
    <x v="7"/>
    <x v="1"/>
    <x v="0"/>
    <s v="GNR_BO_NGAS_E-101"/>
    <n v="18.78"/>
    <n v="1.8780000000000002E-2"/>
  </r>
  <r>
    <x v="0"/>
    <x v="1"/>
    <x v="0"/>
    <x v="0"/>
    <s v="DK1_Large"/>
    <x v="7"/>
    <x v="1"/>
    <x v="0"/>
    <s v="GNR_BO_NGAS_E-98"/>
    <n v="5.22"/>
    <n v="5.2199999999999998E-3"/>
  </r>
  <r>
    <x v="0"/>
    <x v="1"/>
    <x v="0"/>
    <x v="0"/>
    <s v="DK1_Large"/>
    <x v="8"/>
    <x v="0"/>
    <x v="0"/>
    <s v="GNR_ST_STRW_BP_E-26"/>
    <n v="69.716740415670401"/>
    <n v="6.97167404156704E-2"/>
  </r>
  <r>
    <x v="0"/>
    <x v="1"/>
    <x v="0"/>
    <x v="0"/>
    <s v="DK1_Large"/>
    <x v="8"/>
    <x v="1"/>
    <x v="0"/>
    <s v="GNR_BO_STRW_E-100"/>
    <n v="5.15"/>
    <n v="5.1500000000000001E-3"/>
  </r>
  <r>
    <x v="0"/>
    <x v="1"/>
    <x v="0"/>
    <x v="0"/>
    <s v="DK1_Large"/>
    <x v="8"/>
    <x v="1"/>
    <x v="0"/>
    <s v="GNR_BO_STRW_E-102"/>
    <n v="6.3"/>
    <n v="6.3E-3"/>
  </r>
  <r>
    <x v="0"/>
    <x v="1"/>
    <x v="0"/>
    <x v="0"/>
    <s v="DK1_Large"/>
    <x v="9"/>
    <x v="1"/>
    <x v="0"/>
    <s v="GNR_EH_HEAT"/>
    <n v="8.5"/>
    <n v="8.5000000000000006E-3"/>
  </r>
  <r>
    <x v="0"/>
    <x v="1"/>
    <x v="0"/>
    <x v="0"/>
    <s v="DK1_Large"/>
    <x v="10"/>
    <x v="0"/>
    <x v="1"/>
    <s v="GNR_ST_WOODCHI_BP_E-29_LS-600-MW-FEED_Y-2030"/>
    <n v="122.63912173114601"/>
    <n v="0.12263912173114599"/>
  </r>
  <r>
    <x v="0"/>
    <x v="1"/>
    <x v="0"/>
    <x v="0"/>
    <s v="DK1_Large"/>
    <x v="10"/>
    <x v="0"/>
    <x v="0"/>
    <s v="GNR_ST_WOODCHI_BP_E-23"/>
    <n v="22.0588235294118"/>
    <n v="2.2058823529411801E-2"/>
  </r>
  <r>
    <x v="0"/>
    <x v="1"/>
    <x v="0"/>
    <x v="0"/>
    <s v="DK1_Large"/>
    <x v="10"/>
    <x v="1"/>
    <x v="0"/>
    <s v="GNR_BO_WOODCHI_E-100"/>
    <n v="20"/>
    <n v="0.02"/>
  </r>
  <r>
    <x v="0"/>
    <x v="1"/>
    <x v="0"/>
    <x v="0"/>
    <s v="DK1_Large"/>
    <x v="11"/>
    <x v="1"/>
    <x v="0"/>
    <s v="GNR_BO_WOODPEL_E-100"/>
    <n v="12.999000000000001"/>
    <n v="1.2999E-2"/>
  </r>
  <r>
    <x v="0"/>
    <x v="1"/>
    <x v="0"/>
    <x v="0"/>
    <s v="DK1_Large"/>
    <x v="11"/>
    <x v="1"/>
    <x v="0"/>
    <s v="GNR_BO_WOODPEL_E-102"/>
    <n v="0.9"/>
    <n v="8.9999999999999998E-4"/>
  </r>
  <r>
    <x v="0"/>
    <x v="1"/>
    <x v="0"/>
    <x v="0"/>
    <s v="DK1_MedSmall"/>
    <x v="3"/>
    <x v="3"/>
    <x v="1"/>
    <s v="GNR_HP_ELEC_GROUND-WTR_COP-360_LS-4-MW_Y-2020"/>
    <n v="254.37482255651199"/>
    <n v="0.254374822556512"/>
  </r>
  <r>
    <x v="0"/>
    <x v="1"/>
    <x v="0"/>
    <x v="0"/>
    <s v="DK1_MedSmall"/>
    <x v="3"/>
    <x v="3"/>
    <x v="1"/>
    <s v="GNR_HP_ELEC_GROUND-WTR_COP-380_LS-4-MW_Y-2030"/>
    <n v="178.343466683538"/>
    <n v="0.17834346668353801"/>
  </r>
  <r>
    <x v="0"/>
    <x v="1"/>
    <x v="0"/>
    <x v="0"/>
    <s v="DK1_MedSmall"/>
    <x v="3"/>
    <x v="3"/>
    <x v="0"/>
    <s v="GNR_BO_ELEC_E-100"/>
    <n v="1"/>
    <n v="1E-3"/>
  </r>
  <r>
    <x v="0"/>
    <x v="1"/>
    <x v="0"/>
    <x v="0"/>
    <s v="DK1_MedSmall"/>
    <x v="4"/>
    <x v="5"/>
    <x v="1"/>
    <s v="GNR_HS_HEAT_PIT_L-DEC_E-91_Y-2020"/>
    <n v="58139.675034249398"/>
    <n v="58.1396750342494"/>
  </r>
  <r>
    <x v="0"/>
    <x v="1"/>
    <x v="0"/>
    <x v="0"/>
    <s v="DK1_MedSmall"/>
    <x v="4"/>
    <x v="5"/>
    <x v="1"/>
    <s v="GNR_HS_HEAT_PIT_L-DEC_E-91_Y-2030"/>
    <n v="12361.5598592103"/>
    <n v="12.361559859210301"/>
  </r>
  <r>
    <x v="0"/>
    <x v="1"/>
    <x v="0"/>
    <x v="0"/>
    <s v="DK1_MedSmall"/>
    <x v="5"/>
    <x v="1"/>
    <x v="0"/>
    <s v="GNR_BO_LIGHTOIL_E-100"/>
    <n v="37.9"/>
    <n v="3.7900000000000003E-2"/>
  </r>
  <r>
    <x v="0"/>
    <x v="1"/>
    <x v="0"/>
    <x v="0"/>
    <s v="DK1_MedSmall"/>
    <x v="5"/>
    <x v="1"/>
    <x v="0"/>
    <s v="GNR_BO_LIGHTOIL_E-115"/>
    <n v="30"/>
    <n v="0.03"/>
  </r>
  <r>
    <x v="0"/>
    <x v="1"/>
    <x v="0"/>
    <x v="0"/>
    <s v="DK1_MedSmall"/>
    <x v="7"/>
    <x v="0"/>
    <x v="0"/>
    <s v="GNR_ENG_NGAS_BP_E-41"/>
    <n v="3.3555555555555601"/>
    <n v="3.35555555555556E-3"/>
  </r>
  <r>
    <x v="0"/>
    <x v="1"/>
    <x v="0"/>
    <x v="0"/>
    <s v="DK1_MedSmall"/>
    <x v="7"/>
    <x v="1"/>
    <x v="0"/>
    <s v="GNR_BO_NGAS_E-100"/>
    <n v="30"/>
    <n v="0.03"/>
  </r>
  <r>
    <x v="0"/>
    <x v="1"/>
    <x v="0"/>
    <x v="0"/>
    <s v="DK1_MedSmall"/>
    <x v="7"/>
    <x v="1"/>
    <x v="0"/>
    <s v="GNR_BO_NGAS_E-101"/>
    <n v="33"/>
    <n v="3.3000000000000002E-2"/>
  </r>
  <r>
    <x v="0"/>
    <x v="1"/>
    <x v="0"/>
    <x v="0"/>
    <s v="DK1_MedSmall"/>
    <x v="7"/>
    <x v="1"/>
    <x v="0"/>
    <s v="GNR_BO_NGAS_E-102"/>
    <n v="5.0999999999999996"/>
    <n v="5.1000000000000004E-3"/>
  </r>
  <r>
    <x v="0"/>
    <x v="1"/>
    <x v="0"/>
    <x v="0"/>
    <s v="DK1_MedSmall"/>
    <x v="7"/>
    <x v="1"/>
    <x v="0"/>
    <s v="GNR_BO_NGAS_E-97"/>
    <n v="9"/>
    <n v="8.9999999999999993E-3"/>
  </r>
  <r>
    <x v="0"/>
    <x v="1"/>
    <x v="0"/>
    <x v="0"/>
    <s v="DK1_MedSmall"/>
    <x v="8"/>
    <x v="1"/>
    <x v="0"/>
    <s v="GNR_BO_STRW_E-102"/>
    <n v="10.73"/>
    <n v="1.073E-2"/>
  </r>
  <r>
    <x v="0"/>
    <x v="1"/>
    <x v="0"/>
    <x v="0"/>
    <s v="DK1_MedSmall"/>
    <x v="9"/>
    <x v="1"/>
    <x v="0"/>
    <s v="GNR_EH_HEAT"/>
    <n v="10"/>
    <n v="0.01"/>
  </r>
  <r>
    <x v="0"/>
    <x v="1"/>
    <x v="0"/>
    <x v="0"/>
    <s v="DK1_MedSmall"/>
    <x v="10"/>
    <x v="1"/>
    <x v="0"/>
    <s v="GNR_BO_WOODCHI_E-110"/>
    <n v="17"/>
    <n v="1.7000000000000001E-2"/>
  </r>
  <r>
    <x v="0"/>
    <x v="1"/>
    <x v="0"/>
    <x v="0"/>
    <s v="DK1_Medium"/>
    <x v="0"/>
    <x v="0"/>
    <x v="0"/>
    <s v="GNR_ENG_BGAS_BP_E-39"/>
    <n v="0.76829268292682895"/>
    <n v="7.6829268292682897E-4"/>
  </r>
  <r>
    <x v="0"/>
    <x v="1"/>
    <x v="0"/>
    <x v="0"/>
    <s v="DK1_Medium"/>
    <x v="0"/>
    <x v="0"/>
    <x v="0"/>
    <s v="GNR_ENG_BGAS_BP_E-41"/>
    <n v="4.0451219512195102"/>
    <n v="4.0451219512195099E-3"/>
  </r>
  <r>
    <x v="0"/>
    <x v="1"/>
    <x v="0"/>
    <x v="0"/>
    <s v="DK1_Medium"/>
    <x v="0"/>
    <x v="0"/>
    <x v="0"/>
    <s v="GNR_ENG_BGAS_BP_E-42"/>
    <n v="0.40243902439024398"/>
    <n v="4.0243902439024399E-4"/>
  </r>
  <r>
    <x v="0"/>
    <x v="1"/>
    <x v="0"/>
    <x v="0"/>
    <s v="DK1_Medium"/>
    <x v="0"/>
    <x v="1"/>
    <x v="0"/>
    <s v="GNR_BO_BGAS_E-100"/>
    <n v="0.5"/>
    <n v="5.0000000000000001E-4"/>
  </r>
  <r>
    <x v="0"/>
    <x v="1"/>
    <x v="0"/>
    <x v="0"/>
    <s v="DK1_Medium"/>
    <x v="1"/>
    <x v="1"/>
    <x v="0"/>
    <s v="GNR_BO_BIOIL_E-93"/>
    <n v="5"/>
    <n v="5.0000000000000001E-3"/>
  </r>
  <r>
    <x v="0"/>
    <x v="1"/>
    <x v="0"/>
    <x v="0"/>
    <s v="DK1_Medium"/>
    <x v="3"/>
    <x v="3"/>
    <x v="1"/>
    <s v="GNR_HP_ELEC_GROUND-WTR_COP-360_LS-4-MW_Y-2020"/>
    <n v="361.79393995894998"/>
    <n v="0.36179393995894998"/>
  </r>
  <r>
    <x v="0"/>
    <x v="1"/>
    <x v="0"/>
    <x v="0"/>
    <s v="DK1_Medium"/>
    <x v="3"/>
    <x v="3"/>
    <x v="1"/>
    <s v="GNR_HP_ELEC_GROUND-WTR_COP-380_LS-4-MW_Y-2030"/>
    <n v="564.55908102489605"/>
    <n v="0.56455908102489605"/>
  </r>
  <r>
    <x v="0"/>
    <x v="1"/>
    <x v="0"/>
    <x v="0"/>
    <s v="DK1_Medium"/>
    <x v="3"/>
    <x v="3"/>
    <x v="0"/>
    <s v="GNR_BO_ELEC_E-100"/>
    <n v="30"/>
    <n v="0.03"/>
  </r>
  <r>
    <x v="0"/>
    <x v="1"/>
    <x v="0"/>
    <x v="0"/>
    <s v="DK1_Medium"/>
    <x v="4"/>
    <x v="5"/>
    <x v="1"/>
    <s v="GNR_HS_HEAT_PIT_L-DEC_E-91_Y-2020"/>
    <n v="55356.426926952998"/>
    <n v="55.356426926952999"/>
  </r>
  <r>
    <x v="0"/>
    <x v="1"/>
    <x v="0"/>
    <x v="0"/>
    <s v="DK1_Medium"/>
    <x v="4"/>
    <x v="5"/>
    <x v="1"/>
    <s v="GNR_HS_HEAT_PIT_L-DEC_E-91_Y-2030"/>
    <n v="93847.927371164595"/>
    <n v="93.847927371164602"/>
  </r>
  <r>
    <x v="0"/>
    <x v="1"/>
    <x v="0"/>
    <x v="0"/>
    <s v="DK1_Medium"/>
    <x v="5"/>
    <x v="1"/>
    <x v="0"/>
    <s v="GNR_BO_LIGHTOIL_E-100"/>
    <n v="6"/>
    <n v="6.0000000000000001E-3"/>
  </r>
  <r>
    <x v="0"/>
    <x v="1"/>
    <x v="0"/>
    <x v="0"/>
    <s v="DK1_Medium"/>
    <x v="5"/>
    <x v="1"/>
    <x v="0"/>
    <s v="GNR_BO_LIGHTOIL_E-92"/>
    <n v="2.2000000000000002"/>
    <n v="2.2000000000000001E-3"/>
  </r>
  <r>
    <x v="0"/>
    <x v="1"/>
    <x v="0"/>
    <x v="0"/>
    <s v="DK1_Medium"/>
    <x v="7"/>
    <x v="0"/>
    <x v="0"/>
    <s v="GNR_ENG_NGAS_BP_E-41"/>
    <n v="4.7777777777777803"/>
    <n v="4.7777777777777801E-3"/>
  </r>
  <r>
    <x v="0"/>
    <x v="1"/>
    <x v="0"/>
    <x v="0"/>
    <s v="DK1_Medium"/>
    <x v="7"/>
    <x v="0"/>
    <x v="0"/>
    <s v="GNR_ENG_NGAS_BP_E-42"/>
    <n v="6.8888888888888902"/>
    <n v="6.8888888888888897E-3"/>
  </r>
  <r>
    <x v="0"/>
    <x v="1"/>
    <x v="0"/>
    <x v="0"/>
    <s v="DK1_Medium"/>
    <x v="7"/>
    <x v="0"/>
    <x v="0"/>
    <s v="GNR_ENG_NGAS_BP_E-43"/>
    <n v="1.5777777777777799"/>
    <n v="1.5777777777777799E-3"/>
  </r>
  <r>
    <x v="0"/>
    <x v="1"/>
    <x v="0"/>
    <x v="0"/>
    <s v="DK1_Medium"/>
    <x v="7"/>
    <x v="0"/>
    <x v="0"/>
    <s v="GNR_ENG_NGAS_BP_E-44"/>
    <n v="5.2"/>
    <n v="5.1999999999999998E-3"/>
  </r>
  <r>
    <x v="0"/>
    <x v="1"/>
    <x v="0"/>
    <x v="0"/>
    <s v="DK1_Medium"/>
    <x v="7"/>
    <x v="1"/>
    <x v="0"/>
    <s v="GNR_BO_NGAS_E-100"/>
    <n v="169.8"/>
    <n v="0.16980000000000001"/>
  </r>
  <r>
    <x v="0"/>
    <x v="1"/>
    <x v="0"/>
    <x v="0"/>
    <s v="DK1_Medium"/>
    <x v="7"/>
    <x v="1"/>
    <x v="0"/>
    <s v="GNR_BO_NGAS_E-101"/>
    <n v="38.6"/>
    <n v="3.8600000000000002E-2"/>
  </r>
  <r>
    <x v="0"/>
    <x v="1"/>
    <x v="0"/>
    <x v="0"/>
    <s v="DK1_Medium"/>
    <x v="7"/>
    <x v="1"/>
    <x v="0"/>
    <s v="GNR_BO_NGAS_E-103"/>
    <n v="2.8130000000000002"/>
    <n v="2.813E-3"/>
  </r>
  <r>
    <x v="0"/>
    <x v="1"/>
    <x v="0"/>
    <x v="0"/>
    <s v="DK1_Medium"/>
    <x v="8"/>
    <x v="1"/>
    <x v="0"/>
    <s v="GNR_BO_STRW_E-102"/>
    <n v="2.42"/>
    <n v="2.4199999999999998E-3"/>
  </r>
  <r>
    <x v="0"/>
    <x v="1"/>
    <x v="0"/>
    <x v="0"/>
    <s v="DK1_Medium"/>
    <x v="9"/>
    <x v="1"/>
    <x v="0"/>
    <s v="GNR_GEO_HEAT_HO"/>
    <n v="10"/>
    <n v="0.01"/>
  </r>
  <r>
    <x v="0"/>
    <x v="1"/>
    <x v="0"/>
    <x v="0"/>
    <s v="DK1_Medium"/>
    <x v="10"/>
    <x v="1"/>
    <x v="0"/>
    <s v="GNR_BO_WOODCHI_E-100"/>
    <n v="55.95"/>
    <n v="5.595E-2"/>
  </r>
  <r>
    <x v="0"/>
    <x v="1"/>
    <x v="0"/>
    <x v="0"/>
    <s v="DK1_Medium"/>
    <x v="11"/>
    <x v="1"/>
    <x v="0"/>
    <s v="GNR_BO_WOODPEL_E-100"/>
    <n v="6.8"/>
    <n v="6.7999999999999996E-3"/>
  </r>
  <r>
    <x v="0"/>
    <x v="1"/>
    <x v="0"/>
    <x v="0"/>
    <s v="DK1_Medium"/>
    <x v="11"/>
    <x v="1"/>
    <x v="0"/>
    <s v="GNR_BO_WOODPEL_E-102"/>
    <n v="1.6"/>
    <n v="1.6000000000000001E-3"/>
  </r>
  <r>
    <x v="0"/>
    <x v="1"/>
    <x v="0"/>
    <x v="0"/>
    <s v="DK1_NoDH"/>
    <x v="0"/>
    <x v="0"/>
    <x v="0"/>
    <s v="GNR_ENG_BGAS_BP_E-33"/>
    <n v="0.15853658536585399"/>
    <n v="1.5853658536585399E-4"/>
  </r>
  <r>
    <x v="0"/>
    <x v="1"/>
    <x v="0"/>
    <x v="0"/>
    <s v="DK1_NoDH"/>
    <x v="0"/>
    <x v="0"/>
    <x v="0"/>
    <s v="GNR_ENG_BGAS_BP_E-34"/>
    <n v="0.36585365853658502"/>
    <n v="3.6585365853658499E-4"/>
  </r>
  <r>
    <x v="0"/>
    <x v="1"/>
    <x v="0"/>
    <x v="0"/>
    <s v="DK1_NoDH"/>
    <x v="0"/>
    <x v="0"/>
    <x v="0"/>
    <s v="GNR_ENG_BGAS_BP_E-35"/>
    <n v="1.7073170731707299"/>
    <n v="1.70731707317073E-3"/>
  </r>
  <r>
    <x v="0"/>
    <x v="1"/>
    <x v="0"/>
    <x v="0"/>
    <s v="DK1_NoDH"/>
    <x v="0"/>
    <x v="0"/>
    <x v="0"/>
    <s v="GNR_ENG_BGAS_BP_E-37"/>
    <n v="2.0134146341463399"/>
    <n v="2.0134146341463399E-3"/>
  </r>
  <r>
    <x v="0"/>
    <x v="1"/>
    <x v="0"/>
    <x v="0"/>
    <s v="DK1_NoDH"/>
    <x v="0"/>
    <x v="0"/>
    <x v="0"/>
    <s v="GNR_ENG_BGAS_BP_E-38"/>
    <n v="0.23170731707317099"/>
    <n v="2.3170731707317099E-4"/>
  </r>
  <r>
    <x v="0"/>
    <x v="1"/>
    <x v="0"/>
    <x v="0"/>
    <s v="DK1_NoDH"/>
    <x v="0"/>
    <x v="0"/>
    <x v="0"/>
    <s v="GNR_ENG_BGAS_BP_E-39"/>
    <n v="1.41463414634146"/>
    <n v="1.4146341463414599E-3"/>
  </r>
  <r>
    <x v="0"/>
    <x v="1"/>
    <x v="0"/>
    <x v="0"/>
    <s v="DK1_NoDH"/>
    <x v="0"/>
    <x v="0"/>
    <x v="0"/>
    <s v="GNR_ENG_BGAS_BP_E-40"/>
    <n v="3.1707317073170702"/>
    <n v="3.1707317073170699E-3"/>
  </r>
  <r>
    <x v="0"/>
    <x v="1"/>
    <x v="0"/>
    <x v="0"/>
    <s v="DK1_NoDH"/>
    <x v="0"/>
    <x v="0"/>
    <x v="0"/>
    <s v="GNR_ENG_BGAS_BP_E-42"/>
    <n v="0.71951219512195097"/>
    <n v="7.1951219512195099E-4"/>
  </r>
  <r>
    <x v="0"/>
    <x v="1"/>
    <x v="0"/>
    <x v="0"/>
    <s v="DK1_NoDH"/>
    <x v="0"/>
    <x v="0"/>
    <x v="0"/>
    <s v="GNR_ENG_BGAS_BP_E-43"/>
    <n v="7.3170731707317103"/>
    <n v="7.3170731707317103E-3"/>
  </r>
  <r>
    <x v="0"/>
    <x v="1"/>
    <x v="0"/>
    <x v="0"/>
    <s v="DK1_NoDH"/>
    <x v="0"/>
    <x v="1"/>
    <x v="0"/>
    <s v="GNR_BO_BGAS_E-95"/>
    <n v="0.44"/>
    <n v="4.4000000000000002E-4"/>
  </r>
  <r>
    <x v="0"/>
    <x v="1"/>
    <x v="0"/>
    <x v="0"/>
    <s v="DK1_NoDH"/>
    <x v="7"/>
    <x v="0"/>
    <x v="0"/>
    <s v="GNR_ENG_NGAS_BP_E-33"/>
    <n v="1.6666666666666701E-2"/>
    <n v="1.6666666666666701E-5"/>
  </r>
  <r>
    <x v="0"/>
    <x v="1"/>
    <x v="0"/>
    <x v="0"/>
    <s v="DK1_NoDH"/>
    <x v="7"/>
    <x v="0"/>
    <x v="0"/>
    <s v="GNR_ENG_NGAS_BP_E-38"/>
    <n v="1.1111111111111101"/>
    <n v="1.11111111111111E-3"/>
  </r>
  <r>
    <x v="0"/>
    <x v="1"/>
    <x v="0"/>
    <x v="0"/>
    <s v="DK1_NoDH"/>
    <x v="7"/>
    <x v="0"/>
    <x v="0"/>
    <s v="GNR_ENG_NGAS_BP_E-39"/>
    <n v="1.1111111111111101"/>
    <n v="1.11111111111111E-3"/>
  </r>
  <r>
    <x v="0"/>
    <x v="1"/>
    <x v="0"/>
    <x v="0"/>
    <s v="DK1_NoDH"/>
    <x v="7"/>
    <x v="0"/>
    <x v="0"/>
    <s v="GNR_ENG_NGAS_BP_E-40"/>
    <n v="0.88888888888888895"/>
    <n v="8.8888888888888904E-4"/>
  </r>
  <r>
    <x v="0"/>
    <x v="1"/>
    <x v="0"/>
    <x v="0"/>
    <s v="DK1_NoDH"/>
    <x v="7"/>
    <x v="0"/>
    <x v="0"/>
    <s v="GNR_ENG_NGAS_BP_E-41"/>
    <n v="3.18888888888889"/>
    <n v="3.18888888888889E-3"/>
  </r>
  <r>
    <x v="0"/>
    <x v="1"/>
    <x v="0"/>
    <x v="0"/>
    <s v="DK1_NoDH"/>
    <x v="7"/>
    <x v="0"/>
    <x v="0"/>
    <s v="GNR_ENG_NGAS_BP_E-42"/>
    <n v="1.01111111111111"/>
    <n v="1.01111111111111E-3"/>
  </r>
  <r>
    <x v="0"/>
    <x v="1"/>
    <x v="0"/>
    <x v="0"/>
    <s v="DK1_NoDH"/>
    <x v="7"/>
    <x v="0"/>
    <x v="0"/>
    <s v="GNR_ENG_NGAS_BP_E-43"/>
    <n v="10.1566666666667"/>
    <n v="1.0156666666666699E-2"/>
  </r>
  <r>
    <x v="0"/>
    <x v="1"/>
    <x v="0"/>
    <x v="0"/>
    <s v="DK1_NoDH"/>
    <x v="7"/>
    <x v="0"/>
    <x v="0"/>
    <s v="GNR_ENG_NGAS_BP_E-46"/>
    <n v="1.6666666666666701E-2"/>
    <n v="1.6666666666666701E-5"/>
  </r>
  <r>
    <x v="0"/>
    <x v="1"/>
    <x v="0"/>
    <x v="0"/>
    <s v="DK1_NoDH"/>
    <x v="7"/>
    <x v="0"/>
    <x v="0"/>
    <s v="GNR_GT_NGAS_BP_E-28"/>
    <n v="20.6315789473684"/>
    <n v="2.06315789473684E-2"/>
  </r>
  <r>
    <x v="0"/>
    <x v="1"/>
    <x v="0"/>
    <x v="0"/>
    <s v="DK1_NoDH"/>
    <x v="7"/>
    <x v="0"/>
    <x v="0"/>
    <s v="GNR_GT_NGAS_BP_E-36"/>
    <n v="4.2105263157894699"/>
    <n v="4.2105263157894701E-3"/>
  </r>
  <r>
    <x v="0"/>
    <x v="1"/>
    <x v="0"/>
    <x v="0"/>
    <s v="DK1_NoDH"/>
    <x v="7"/>
    <x v="1"/>
    <x v="0"/>
    <s v="GNR_BO_NGAS_E-100"/>
    <n v="10"/>
    <n v="0.01"/>
  </r>
  <r>
    <x v="0"/>
    <x v="1"/>
    <x v="0"/>
    <x v="0"/>
    <s v="DK1_NoDH"/>
    <x v="10"/>
    <x v="2"/>
    <x v="0"/>
    <s v="GNR_ST_WOODCHI_EXT_E-30"/>
    <n v="201.00003954718699"/>
    <n v="0.20100003954718701"/>
  </r>
  <r>
    <x v="0"/>
    <x v="1"/>
    <x v="0"/>
    <x v="0"/>
    <s v="DK1_Rural"/>
    <x v="0"/>
    <x v="0"/>
    <x v="0"/>
    <s v="GNR_ENG_BGAS_BP_E-30"/>
    <n v="7.3170731707317103"/>
    <n v="7.3170731707317103E-3"/>
  </r>
  <r>
    <x v="0"/>
    <x v="1"/>
    <x v="0"/>
    <x v="0"/>
    <s v="DK1_Rural"/>
    <x v="0"/>
    <x v="0"/>
    <x v="0"/>
    <s v="GNR_ENG_BGAS_BP_E-37"/>
    <n v="2.1402439024390199"/>
    <n v="2.1402439024390198E-3"/>
  </r>
  <r>
    <x v="0"/>
    <x v="1"/>
    <x v="0"/>
    <x v="0"/>
    <s v="DK1_Rural"/>
    <x v="0"/>
    <x v="0"/>
    <x v="0"/>
    <s v="GNR_ENG_BGAS_BP_E-38"/>
    <n v="0.97560975609756095"/>
    <n v="9.7560975609756097E-4"/>
  </r>
  <r>
    <x v="0"/>
    <x v="1"/>
    <x v="0"/>
    <x v="0"/>
    <s v="DK1_Rural"/>
    <x v="0"/>
    <x v="0"/>
    <x v="0"/>
    <s v="GNR_ENG_BGAS_BP_E-39"/>
    <n v="0.75609756097560998"/>
    <n v="7.5609756097560999E-4"/>
  </r>
  <r>
    <x v="0"/>
    <x v="1"/>
    <x v="0"/>
    <x v="0"/>
    <s v="DK1_Rural"/>
    <x v="0"/>
    <x v="0"/>
    <x v="0"/>
    <s v="GNR_ENG_BGAS_BP_E-40"/>
    <n v="7.7317073170731696"/>
    <n v="7.7317073170731698E-3"/>
  </r>
  <r>
    <x v="0"/>
    <x v="1"/>
    <x v="0"/>
    <x v="0"/>
    <s v="DK1_Rural"/>
    <x v="0"/>
    <x v="0"/>
    <x v="0"/>
    <s v="GNR_ENG_BGAS_BP_E-41"/>
    <n v="1.4390243902438999"/>
    <n v="1.4390243902439E-3"/>
  </r>
  <r>
    <x v="0"/>
    <x v="1"/>
    <x v="0"/>
    <x v="0"/>
    <s v="DK1_Rural"/>
    <x v="0"/>
    <x v="0"/>
    <x v="0"/>
    <s v="GNR_ENG_BGAS_BP_E-42"/>
    <n v="8.1463414634146307"/>
    <n v="8.1463414634146292E-3"/>
  </r>
  <r>
    <x v="0"/>
    <x v="1"/>
    <x v="0"/>
    <x v="0"/>
    <s v="DK1_Rural"/>
    <x v="0"/>
    <x v="0"/>
    <x v="0"/>
    <s v="GNR_ENG_BGAS_BP_E-43"/>
    <n v="6.2682926829268304"/>
    <n v="6.2682926829268296E-3"/>
  </r>
  <r>
    <x v="0"/>
    <x v="1"/>
    <x v="0"/>
    <x v="0"/>
    <s v="DK1_Rural"/>
    <x v="0"/>
    <x v="1"/>
    <x v="0"/>
    <s v="GNR_BO_BGAS_E-100"/>
    <n v="0.4"/>
    <n v="4.0000000000000002E-4"/>
  </r>
  <r>
    <x v="0"/>
    <x v="1"/>
    <x v="0"/>
    <x v="0"/>
    <s v="DK1_Rural"/>
    <x v="1"/>
    <x v="1"/>
    <x v="0"/>
    <s v="GNR_BO_BIOIL_E-100"/>
    <n v="4.5999999999999996"/>
    <n v="4.5999999999999999E-3"/>
  </r>
  <r>
    <x v="0"/>
    <x v="1"/>
    <x v="0"/>
    <x v="0"/>
    <s v="DK1_Rural"/>
    <x v="3"/>
    <x v="3"/>
    <x v="1"/>
    <s v="GNR_HP_ELEC_GROUND-WTR_COP-360_LS-4-MW_Y-2020"/>
    <n v="728.25507885266995"/>
    <n v="0.72825507885267005"/>
  </r>
  <r>
    <x v="0"/>
    <x v="1"/>
    <x v="0"/>
    <x v="0"/>
    <s v="DK1_Rural"/>
    <x v="3"/>
    <x v="3"/>
    <x v="1"/>
    <s v="GNR_HP_ELEC_GROUND-WTR_COP-380_LS-4-MW_Y-2030"/>
    <n v="340.91274224947801"/>
    <n v="0.34091274224947798"/>
  </r>
  <r>
    <x v="0"/>
    <x v="1"/>
    <x v="0"/>
    <x v="0"/>
    <s v="DK1_Rural"/>
    <x v="3"/>
    <x v="3"/>
    <x v="0"/>
    <s v="GNR_BO_ELEC_E-100"/>
    <n v="191.41"/>
    <n v="0.19141"/>
  </r>
  <r>
    <x v="0"/>
    <x v="1"/>
    <x v="0"/>
    <x v="0"/>
    <s v="DK1_Rural"/>
    <x v="3"/>
    <x v="3"/>
    <x v="0"/>
    <s v="GNR_BO_ELEC_E-99"/>
    <n v="19.850000000000001"/>
    <n v="1.985E-2"/>
  </r>
  <r>
    <x v="0"/>
    <x v="1"/>
    <x v="0"/>
    <x v="0"/>
    <s v="DK1_Rural"/>
    <x v="3"/>
    <x v="3"/>
    <x v="0"/>
    <s v="GNR_HP_ELEC_COP-300"/>
    <n v="1.5"/>
    <n v="1.5E-3"/>
  </r>
  <r>
    <x v="0"/>
    <x v="1"/>
    <x v="0"/>
    <x v="0"/>
    <s v="DK1_Rural"/>
    <x v="3"/>
    <x v="3"/>
    <x v="0"/>
    <s v="GNR_HP_ELEC_COP-350"/>
    <n v="2.1890000000000001"/>
    <n v="2.189E-3"/>
  </r>
  <r>
    <x v="0"/>
    <x v="1"/>
    <x v="0"/>
    <x v="0"/>
    <s v="DK1_Rural"/>
    <x v="3"/>
    <x v="3"/>
    <x v="0"/>
    <s v="GNR_HP_ELEC_COP-400"/>
    <n v="2.048"/>
    <n v="2.0479999999999999E-3"/>
  </r>
  <r>
    <x v="0"/>
    <x v="1"/>
    <x v="0"/>
    <x v="0"/>
    <s v="DK1_Rural"/>
    <x v="3"/>
    <x v="3"/>
    <x v="0"/>
    <s v="GNR_HP_ELEC_COP-430"/>
    <n v="1.3"/>
    <n v="1.2999999999999999E-3"/>
  </r>
  <r>
    <x v="0"/>
    <x v="1"/>
    <x v="0"/>
    <x v="0"/>
    <s v="DK1_Rural"/>
    <x v="3"/>
    <x v="3"/>
    <x v="0"/>
    <s v="GNR_HP_ELEC_COP-450"/>
    <n v="0.54"/>
    <n v="5.4000000000000001E-4"/>
  </r>
  <r>
    <x v="0"/>
    <x v="1"/>
    <x v="0"/>
    <x v="0"/>
    <s v="DK1_Rural"/>
    <x v="3"/>
    <x v="3"/>
    <x v="0"/>
    <s v="GNR_HP_ELEC_COP-460"/>
    <n v="3.6"/>
    <n v="3.5999999999999999E-3"/>
  </r>
  <r>
    <x v="0"/>
    <x v="1"/>
    <x v="0"/>
    <x v="0"/>
    <s v="DK1_Rural"/>
    <x v="3"/>
    <x v="3"/>
    <x v="0"/>
    <s v="GNR_HP_ELEC_COP-470"/>
    <n v="0.95"/>
    <n v="9.5E-4"/>
  </r>
  <r>
    <x v="0"/>
    <x v="1"/>
    <x v="0"/>
    <x v="0"/>
    <s v="DK1_Rural"/>
    <x v="3"/>
    <x v="3"/>
    <x v="0"/>
    <s v="GNR_HP_ELEC_COP-500"/>
    <n v="0.5"/>
    <n v="5.0000000000000001E-4"/>
  </r>
  <r>
    <x v="0"/>
    <x v="1"/>
    <x v="0"/>
    <x v="0"/>
    <s v="DK1_Rural"/>
    <x v="3"/>
    <x v="3"/>
    <x v="0"/>
    <s v="GNR_HP_ELEC_COP-530"/>
    <n v="1.35"/>
    <n v="1.3500000000000001E-3"/>
  </r>
  <r>
    <x v="0"/>
    <x v="1"/>
    <x v="0"/>
    <x v="0"/>
    <s v="DK1_Rural"/>
    <x v="3"/>
    <x v="3"/>
    <x v="0"/>
    <s v="GNR_HP_ELEC_COP-600"/>
    <n v="0.3"/>
    <n v="2.9999999999999997E-4"/>
  </r>
  <r>
    <x v="0"/>
    <x v="1"/>
    <x v="0"/>
    <x v="0"/>
    <s v="DK1_Rural"/>
    <x v="12"/>
    <x v="1"/>
    <x v="0"/>
    <s v="GNR_BO_FUELOIL_E-100"/>
    <n v="10"/>
    <n v="0.01"/>
  </r>
  <r>
    <x v="0"/>
    <x v="1"/>
    <x v="0"/>
    <x v="0"/>
    <s v="DK1_Rural"/>
    <x v="12"/>
    <x v="1"/>
    <x v="0"/>
    <s v="GNR_BO_FUELOIL_E-91"/>
    <n v="8"/>
    <n v="8.0000000000000002E-3"/>
  </r>
  <r>
    <x v="0"/>
    <x v="1"/>
    <x v="0"/>
    <x v="0"/>
    <s v="DK1_Rural"/>
    <x v="4"/>
    <x v="5"/>
    <x v="1"/>
    <s v="GNR_HS_HEAT_PIT_L-DEC_E-91_Y-2020"/>
    <n v="125718.019933392"/>
    <n v="125.718019933392"/>
  </r>
  <r>
    <x v="0"/>
    <x v="1"/>
    <x v="0"/>
    <x v="0"/>
    <s v="DK1_Rural"/>
    <x v="4"/>
    <x v="5"/>
    <x v="1"/>
    <s v="GNR_HS_HEAT_PIT_L-DEC_E-91_Y-2030"/>
    <n v="52029.830734725299"/>
    <n v="52.029830734725302"/>
  </r>
  <r>
    <x v="0"/>
    <x v="1"/>
    <x v="0"/>
    <x v="0"/>
    <s v="DK1_Rural"/>
    <x v="5"/>
    <x v="0"/>
    <x v="0"/>
    <s v="GNR_ENG_LIGHTOIL_BP_E-37"/>
    <n v="17.7777777777778"/>
    <n v="1.7777777777777799E-2"/>
  </r>
  <r>
    <x v="0"/>
    <x v="1"/>
    <x v="0"/>
    <x v="0"/>
    <s v="DK1_Rural"/>
    <x v="5"/>
    <x v="1"/>
    <x v="0"/>
    <s v="GNR_BO_LIGHTOIL_E-100"/>
    <n v="52.4"/>
    <n v="5.2400000000000002E-2"/>
  </r>
  <r>
    <x v="0"/>
    <x v="1"/>
    <x v="0"/>
    <x v="0"/>
    <s v="DK1_Rural"/>
    <x v="5"/>
    <x v="1"/>
    <x v="0"/>
    <s v="GNR_BO_LIGHTOIL_E-109"/>
    <n v="7.5"/>
    <n v="7.4999999999999997E-3"/>
  </r>
  <r>
    <x v="0"/>
    <x v="1"/>
    <x v="0"/>
    <x v="0"/>
    <s v="DK1_Rural"/>
    <x v="5"/>
    <x v="1"/>
    <x v="0"/>
    <s v="GNR_BO_LIGHTOIL_E-67"/>
    <n v="0.02"/>
    <n v="2.0000000000000002E-5"/>
  </r>
  <r>
    <x v="0"/>
    <x v="1"/>
    <x v="0"/>
    <x v="0"/>
    <s v="DK1_Rural"/>
    <x v="5"/>
    <x v="1"/>
    <x v="0"/>
    <s v="GNR_BO_LIGHTOIL_E-85"/>
    <n v="7.5"/>
    <n v="7.4999999999999997E-3"/>
  </r>
  <r>
    <x v="0"/>
    <x v="1"/>
    <x v="0"/>
    <x v="0"/>
    <s v="DK1_Rural"/>
    <x v="5"/>
    <x v="1"/>
    <x v="0"/>
    <s v="GNR_BO_LIGHTOIL_E-90"/>
    <n v="39.46"/>
    <n v="3.9460000000000002E-2"/>
  </r>
  <r>
    <x v="0"/>
    <x v="1"/>
    <x v="0"/>
    <x v="0"/>
    <s v="DK1_Rural"/>
    <x v="5"/>
    <x v="1"/>
    <x v="0"/>
    <s v="GNR_BO_LIGHTOIL_E-91"/>
    <n v="5.8"/>
    <n v="5.7999999999999996E-3"/>
  </r>
  <r>
    <x v="0"/>
    <x v="1"/>
    <x v="0"/>
    <x v="0"/>
    <s v="DK1_Rural"/>
    <x v="5"/>
    <x v="1"/>
    <x v="0"/>
    <s v="GNR_BO_LIGHTOIL_E-92"/>
    <n v="12"/>
    <n v="1.2E-2"/>
  </r>
  <r>
    <x v="0"/>
    <x v="1"/>
    <x v="0"/>
    <x v="0"/>
    <s v="DK1_Rural"/>
    <x v="5"/>
    <x v="1"/>
    <x v="0"/>
    <s v="GNR_BO_LIGHTOIL_E-93"/>
    <n v="6"/>
    <n v="6.0000000000000001E-3"/>
  </r>
  <r>
    <x v="0"/>
    <x v="1"/>
    <x v="0"/>
    <x v="0"/>
    <s v="DK1_Rural"/>
    <x v="5"/>
    <x v="1"/>
    <x v="0"/>
    <s v="GNR_BO_LIGHTOIL_E-94"/>
    <n v="7.9"/>
    <n v="7.9000000000000008E-3"/>
  </r>
  <r>
    <x v="0"/>
    <x v="1"/>
    <x v="0"/>
    <x v="0"/>
    <s v="DK1_Rural"/>
    <x v="7"/>
    <x v="0"/>
    <x v="0"/>
    <s v="GNR_ENG_NGAS_BP_E-37"/>
    <n v="7.9666666666666703"/>
    <n v="7.9666666666666705E-3"/>
  </r>
  <r>
    <x v="0"/>
    <x v="1"/>
    <x v="0"/>
    <x v="0"/>
    <s v="DK1_Rural"/>
    <x v="7"/>
    <x v="0"/>
    <x v="0"/>
    <s v="GNR_ENG_NGAS_BP_E-38"/>
    <n v="3.3333333333333299"/>
    <n v="3.3333333333333301E-3"/>
  </r>
  <r>
    <x v="0"/>
    <x v="1"/>
    <x v="0"/>
    <x v="0"/>
    <s v="DK1_Rural"/>
    <x v="7"/>
    <x v="0"/>
    <x v="0"/>
    <s v="GNR_ENG_NGAS_BP_E-39"/>
    <n v="2.2222222222222201"/>
    <n v="2.2222222222222201E-3"/>
  </r>
  <r>
    <x v="0"/>
    <x v="1"/>
    <x v="0"/>
    <x v="0"/>
    <s v="DK1_Rural"/>
    <x v="7"/>
    <x v="0"/>
    <x v="0"/>
    <s v="GNR_ENG_NGAS_BP_E-40"/>
    <n v="5.1333333333333302"/>
    <n v="5.13333333333333E-3"/>
  </r>
  <r>
    <x v="0"/>
    <x v="1"/>
    <x v="0"/>
    <x v="0"/>
    <s v="DK1_Rural"/>
    <x v="7"/>
    <x v="0"/>
    <x v="0"/>
    <s v="GNR_ENG_NGAS_BP_E-41"/>
    <n v="16.2777777777778"/>
    <n v="1.6277777777777801E-2"/>
  </r>
  <r>
    <x v="0"/>
    <x v="1"/>
    <x v="0"/>
    <x v="0"/>
    <s v="DK1_Rural"/>
    <x v="7"/>
    <x v="0"/>
    <x v="0"/>
    <s v="GNR_ENG_NGAS_BP_E-42"/>
    <n v="37.668888888888901"/>
    <n v="3.7668888888888898E-2"/>
  </r>
  <r>
    <x v="0"/>
    <x v="1"/>
    <x v="0"/>
    <x v="0"/>
    <s v="DK1_Rural"/>
    <x v="7"/>
    <x v="0"/>
    <x v="0"/>
    <s v="GNR_ENG_NGAS_BP_E-43"/>
    <n v="17.5911111111111"/>
    <n v="1.7591111111111099E-2"/>
  </r>
  <r>
    <x v="0"/>
    <x v="1"/>
    <x v="0"/>
    <x v="0"/>
    <s v="DK1_Rural"/>
    <x v="7"/>
    <x v="0"/>
    <x v="0"/>
    <s v="GNR_ENG_NGAS_BP_E-44"/>
    <n v="14.6222222222222"/>
    <n v="1.46222222222222E-2"/>
  </r>
  <r>
    <x v="0"/>
    <x v="1"/>
    <x v="0"/>
    <x v="0"/>
    <s v="DK1_Rural"/>
    <x v="7"/>
    <x v="0"/>
    <x v="0"/>
    <s v="GNR_ENG_NGAS_BP_E-45"/>
    <n v="5.6666666666666696"/>
    <n v="5.6666666666666697E-3"/>
  </r>
  <r>
    <x v="0"/>
    <x v="1"/>
    <x v="0"/>
    <x v="0"/>
    <s v="DK1_Rural"/>
    <x v="7"/>
    <x v="0"/>
    <x v="0"/>
    <s v="GNR_ENG_NGAS_BP_E-46"/>
    <n v="2.0222222222222199"/>
    <n v="2.02222222222222E-3"/>
  </r>
  <r>
    <x v="0"/>
    <x v="1"/>
    <x v="0"/>
    <x v="0"/>
    <s v="DK1_Rural"/>
    <x v="7"/>
    <x v="1"/>
    <x v="0"/>
    <s v="GNR_BO_NGAS_E-100"/>
    <n v="116.66"/>
    <n v="0.11666"/>
  </r>
  <r>
    <x v="0"/>
    <x v="1"/>
    <x v="0"/>
    <x v="0"/>
    <s v="DK1_Rural"/>
    <x v="7"/>
    <x v="1"/>
    <x v="0"/>
    <s v="GNR_BO_NGAS_E-101"/>
    <n v="169.26"/>
    <n v="0.16925999999999999"/>
  </r>
  <r>
    <x v="0"/>
    <x v="1"/>
    <x v="0"/>
    <x v="0"/>
    <s v="DK1_Rural"/>
    <x v="7"/>
    <x v="1"/>
    <x v="0"/>
    <s v="GNR_BO_NGAS_E-102"/>
    <n v="13.61"/>
    <n v="1.3610000000000001E-2"/>
  </r>
  <r>
    <x v="0"/>
    <x v="1"/>
    <x v="0"/>
    <x v="0"/>
    <s v="DK1_Rural"/>
    <x v="7"/>
    <x v="1"/>
    <x v="0"/>
    <s v="GNR_BO_NGAS_E-104"/>
    <n v="4.22"/>
    <n v="4.2199999999999998E-3"/>
  </r>
  <r>
    <x v="0"/>
    <x v="1"/>
    <x v="0"/>
    <x v="0"/>
    <s v="DK1_Rural"/>
    <x v="7"/>
    <x v="1"/>
    <x v="0"/>
    <s v="GNR_BO_NGAS_E-105"/>
    <n v="34.6"/>
    <n v="3.4599999999999999E-2"/>
  </r>
  <r>
    <x v="0"/>
    <x v="1"/>
    <x v="0"/>
    <x v="0"/>
    <s v="DK1_Rural"/>
    <x v="7"/>
    <x v="1"/>
    <x v="0"/>
    <s v="GNR_BO_NGAS_E-98"/>
    <n v="8.4"/>
    <n v="8.3999999999999995E-3"/>
  </r>
  <r>
    <x v="0"/>
    <x v="1"/>
    <x v="0"/>
    <x v="0"/>
    <s v="DK1_Rural"/>
    <x v="8"/>
    <x v="1"/>
    <x v="0"/>
    <s v="GNR_BO_STRW_E-100"/>
    <n v="84.42"/>
    <n v="8.4419999999999995E-2"/>
  </r>
  <r>
    <x v="0"/>
    <x v="1"/>
    <x v="0"/>
    <x v="0"/>
    <s v="DK1_Rural"/>
    <x v="8"/>
    <x v="1"/>
    <x v="0"/>
    <s v="GNR_BO_STRW_E-102"/>
    <n v="26.46"/>
    <n v="2.6460000000000001E-2"/>
  </r>
  <r>
    <x v="0"/>
    <x v="1"/>
    <x v="0"/>
    <x v="0"/>
    <s v="DK1_Rural"/>
    <x v="9"/>
    <x v="1"/>
    <x v="0"/>
    <s v="GNR_EH_HEAT"/>
    <n v="24.01"/>
    <n v="2.401E-2"/>
  </r>
  <r>
    <x v="0"/>
    <x v="1"/>
    <x v="0"/>
    <x v="0"/>
    <s v="DK1_Rural"/>
    <x v="10"/>
    <x v="0"/>
    <x v="0"/>
    <s v="GNR_ST_WOODCHI_BP_E-17"/>
    <n v="2.2058823529411802"/>
    <n v="2.2058823529411799E-3"/>
  </r>
  <r>
    <x v="0"/>
    <x v="1"/>
    <x v="0"/>
    <x v="0"/>
    <s v="DK1_Rural"/>
    <x v="10"/>
    <x v="1"/>
    <x v="0"/>
    <s v="GNR_BO_WOODCHI_E-100"/>
    <n v="150.27500000000001"/>
    <n v="0.15027499999999999"/>
  </r>
  <r>
    <x v="0"/>
    <x v="1"/>
    <x v="0"/>
    <x v="0"/>
    <s v="DK1_Rural"/>
    <x v="10"/>
    <x v="1"/>
    <x v="0"/>
    <s v="GNR_BO_WOODCHI_E-105"/>
    <n v="4.5"/>
    <n v="4.4999999999999997E-3"/>
  </r>
  <r>
    <x v="0"/>
    <x v="1"/>
    <x v="0"/>
    <x v="0"/>
    <s v="DK1_Rural"/>
    <x v="10"/>
    <x v="1"/>
    <x v="0"/>
    <s v="GNR_BO_WOODCHI_E-106"/>
    <n v="2.75"/>
    <n v="2.7499999999999998E-3"/>
  </r>
  <r>
    <x v="0"/>
    <x v="1"/>
    <x v="0"/>
    <x v="0"/>
    <s v="DK1_Rural"/>
    <x v="10"/>
    <x v="1"/>
    <x v="0"/>
    <s v="GNR_BO_WOODCHI_E-107"/>
    <n v="12.48"/>
    <n v="1.248E-2"/>
  </r>
  <r>
    <x v="0"/>
    <x v="1"/>
    <x v="0"/>
    <x v="0"/>
    <s v="DK1_Rural"/>
    <x v="10"/>
    <x v="1"/>
    <x v="0"/>
    <s v="GNR_BO_WOODCHI_E-110"/>
    <n v="91.43"/>
    <n v="9.1429999999999997E-2"/>
  </r>
  <r>
    <x v="0"/>
    <x v="1"/>
    <x v="0"/>
    <x v="0"/>
    <s v="DK1_Rural"/>
    <x v="10"/>
    <x v="1"/>
    <x v="0"/>
    <s v="GNR_BO_WOODCHI_E-112"/>
    <n v="19"/>
    <n v="1.9E-2"/>
  </r>
  <r>
    <x v="0"/>
    <x v="1"/>
    <x v="0"/>
    <x v="0"/>
    <s v="DK1_Rural"/>
    <x v="10"/>
    <x v="1"/>
    <x v="0"/>
    <s v="GNR_BO_WOODCHI_E-117"/>
    <n v="13"/>
    <n v="1.2999999999999999E-2"/>
  </r>
  <r>
    <x v="0"/>
    <x v="1"/>
    <x v="0"/>
    <x v="0"/>
    <s v="DK1_Rural"/>
    <x v="10"/>
    <x v="1"/>
    <x v="0"/>
    <s v="GNR_BO_WOODCHI_E-120"/>
    <n v="18"/>
    <n v="1.7999999999999999E-2"/>
  </r>
  <r>
    <x v="0"/>
    <x v="1"/>
    <x v="0"/>
    <x v="0"/>
    <s v="DK1_Rural"/>
    <x v="11"/>
    <x v="1"/>
    <x v="0"/>
    <s v="GNR_BO_WOODPEL_E-100"/>
    <n v="20.190000000000001"/>
    <n v="2.019E-2"/>
  </r>
  <r>
    <x v="0"/>
    <x v="1"/>
    <x v="0"/>
    <x v="0"/>
    <s v="DK1_Rural"/>
    <x v="11"/>
    <x v="1"/>
    <x v="0"/>
    <s v="GNR_BO_WOODPEL_E-102"/>
    <n v="15.055"/>
    <n v="1.5055000000000001E-2"/>
  </r>
  <r>
    <x v="0"/>
    <x v="1"/>
    <x v="0"/>
    <x v="0"/>
    <s v="DK1_Rural"/>
    <x v="13"/>
    <x v="1"/>
    <x v="0"/>
    <s v="GNR_BO_WOODWST_E-100"/>
    <n v="21.75"/>
    <n v="2.1749999999999999E-2"/>
  </r>
  <r>
    <x v="0"/>
    <x v="1"/>
    <x v="0"/>
    <x v="0"/>
    <s v="DK1_Rural"/>
    <x v="13"/>
    <x v="1"/>
    <x v="0"/>
    <s v="GNR_BO_WOODWST_E-113"/>
    <n v="4"/>
    <n v="4.0000000000000001E-3"/>
  </r>
  <r>
    <x v="0"/>
    <x v="1"/>
    <x v="0"/>
    <x v="0"/>
    <s v="DK1_Rural"/>
    <x v="13"/>
    <x v="1"/>
    <x v="0"/>
    <s v="GNR_BO_WOODWST_E-86"/>
    <n v="3"/>
    <n v="3.0000000000000001E-3"/>
  </r>
  <r>
    <x v="0"/>
    <x v="1"/>
    <x v="0"/>
    <x v="0"/>
    <s v="DK1_Rural"/>
    <x v="13"/>
    <x v="1"/>
    <x v="0"/>
    <s v="GNR_BO_WOODWST_E-89"/>
    <n v="2"/>
    <n v="2E-3"/>
  </r>
  <r>
    <x v="0"/>
    <x v="1"/>
    <x v="0"/>
    <x v="0"/>
    <s v="DK1_Rural"/>
    <x v="13"/>
    <x v="1"/>
    <x v="0"/>
    <s v="GNR_BO_WOODWST_E-90"/>
    <n v="1.8"/>
    <n v="1.8E-3"/>
  </r>
  <r>
    <x v="0"/>
    <x v="1"/>
    <x v="0"/>
    <x v="0"/>
    <s v="DK1_Rural"/>
    <x v="13"/>
    <x v="1"/>
    <x v="0"/>
    <s v="GNR_BO_WOODWST_E-94"/>
    <n v="0.93"/>
    <n v="9.3000000000000005E-4"/>
  </r>
  <r>
    <x v="0"/>
    <x v="1"/>
    <x v="0"/>
    <x v="0"/>
    <s v="DK1_Small"/>
    <x v="1"/>
    <x v="1"/>
    <x v="0"/>
    <s v="GNR_BO_BIOIL_E-90"/>
    <n v="14.4"/>
    <n v="1.44E-2"/>
  </r>
  <r>
    <x v="0"/>
    <x v="1"/>
    <x v="0"/>
    <x v="0"/>
    <s v="DK1_Small"/>
    <x v="1"/>
    <x v="1"/>
    <x v="0"/>
    <s v="GNR_BO_BIOIL_E-91"/>
    <n v="6"/>
    <n v="6.0000000000000001E-3"/>
  </r>
  <r>
    <x v="0"/>
    <x v="1"/>
    <x v="0"/>
    <x v="0"/>
    <s v="DK1_Small"/>
    <x v="3"/>
    <x v="3"/>
    <x v="1"/>
    <s v="GNR_HP_ELEC_GROUND-WTR_COP-360_LS-4-MW_Y-2020"/>
    <n v="83.220141895471599"/>
    <n v="8.3220141895471597E-2"/>
  </r>
  <r>
    <x v="0"/>
    <x v="1"/>
    <x v="0"/>
    <x v="0"/>
    <s v="DK1_Small"/>
    <x v="3"/>
    <x v="3"/>
    <x v="1"/>
    <s v="GNR_HP_ELEC_GROUND-WTR_COP-380_LS-4-MW_Y-2030"/>
    <n v="25.025998900434299"/>
    <n v="2.5025998900434301E-2"/>
  </r>
  <r>
    <x v="0"/>
    <x v="1"/>
    <x v="0"/>
    <x v="0"/>
    <s v="DK1_Small"/>
    <x v="4"/>
    <x v="5"/>
    <x v="1"/>
    <s v="GNR_HS_HEAT_PIT_L-DEC_E-91_Y-2020"/>
    <n v="14986.143028733401"/>
    <n v="14.9861430287334"/>
  </r>
  <r>
    <x v="0"/>
    <x v="1"/>
    <x v="0"/>
    <x v="0"/>
    <s v="DK1_Small"/>
    <x v="4"/>
    <x v="5"/>
    <x v="1"/>
    <s v="GNR_HS_HEAT_PIT_L-DEC_E-91_Y-2030"/>
    <n v="2573.53197005328"/>
    <n v="2.5735319700532799"/>
  </r>
  <r>
    <x v="0"/>
    <x v="1"/>
    <x v="0"/>
    <x v="0"/>
    <s v="DK1_Small"/>
    <x v="5"/>
    <x v="1"/>
    <x v="0"/>
    <s v="GNR_BO_LIGHTOIL_E-100"/>
    <n v="15"/>
    <n v="1.4999999999999999E-2"/>
  </r>
  <r>
    <x v="0"/>
    <x v="1"/>
    <x v="0"/>
    <x v="0"/>
    <s v="DK1_Small"/>
    <x v="5"/>
    <x v="1"/>
    <x v="0"/>
    <s v="GNR_BO_LIGHTOIL_E-96"/>
    <n v="5.9"/>
    <n v="5.8999999999999999E-3"/>
  </r>
  <r>
    <x v="0"/>
    <x v="1"/>
    <x v="0"/>
    <x v="0"/>
    <s v="DK1_Small"/>
    <x v="7"/>
    <x v="0"/>
    <x v="0"/>
    <s v="GNR_ENG_NGAS_BP_E-38"/>
    <n v="1.25555555555556"/>
    <n v="1.2555555555555601E-3"/>
  </r>
  <r>
    <x v="0"/>
    <x v="1"/>
    <x v="0"/>
    <x v="0"/>
    <s v="DK1_Small"/>
    <x v="7"/>
    <x v="1"/>
    <x v="0"/>
    <s v="GNR_BO_NGAS_E-101"/>
    <n v="22"/>
    <n v="2.1999999999999999E-2"/>
  </r>
  <r>
    <x v="0"/>
    <x v="1"/>
    <x v="0"/>
    <x v="0"/>
    <s v="DK1_Small"/>
    <x v="8"/>
    <x v="1"/>
    <x v="0"/>
    <s v="GNR_BO_STRW_E-100"/>
    <n v="41.5"/>
    <n v="4.1500000000000002E-2"/>
  </r>
  <r>
    <x v="0"/>
    <x v="1"/>
    <x v="0"/>
    <x v="0"/>
    <s v="DK1_Small"/>
    <x v="10"/>
    <x v="1"/>
    <x v="0"/>
    <s v="GNR_BO_WOODCHI_E-100"/>
    <n v="30"/>
    <n v="0.03"/>
  </r>
  <r>
    <x v="0"/>
    <x v="1"/>
    <x v="0"/>
    <x v="0"/>
    <s v="DK1_Small"/>
    <x v="10"/>
    <x v="1"/>
    <x v="0"/>
    <s v="GNR_BO_WOODCHI_E-110"/>
    <n v="10.8"/>
    <n v="1.0800000000000001E-2"/>
  </r>
  <r>
    <x v="0"/>
    <x v="1"/>
    <x v="0"/>
    <x v="0"/>
    <s v="DK1_Small"/>
    <x v="11"/>
    <x v="1"/>
    <x v="0"/>
    <s v="GNR_BO_WOODPEL_E-100"/>
    <n v="13"/>
    <n v="1.2999999999999999E-2"/>
  </r>
  <r>
    <x v="0"/>
    <x v="1"/>
    <x v="0"/>
    <x v="0"/>
    <s v="DK1_Small"/>
    <x v="11"/>
    <x v="1"/>
    <x v="0"/>
    <s v="GNR_BO_WOODPEL_E-102"/>
    <n v="1.75"/>
    <n v="1.75E-3"/>
  </r>
  <r>
    <x v="0"/>
    <x v="1"/>
    <x v="0"/>
    <x v="0"/>
    <s v="DK1_Small"/>
    <x v="13"/>
    <x v="1"/>
    <x v="0"/>
    <s v="GNR_BO_WOODWST_E-89"/>
    <n v="1.778"/>
    <n v="1.7780000000000001E-3"/>
  </r>
  <r>
    <x v="0"/>
    <x v="1"/>
    <x v="0"/>
    <x v="1"/>
    <s v="DK2_Large"/>
    <x v="0"/>
    <x v="0"/>
    <x v="0"/>
    <s v="GNR_ENG_BGAS_BP_E-42"/>
    <n v="3.7158536585365902"/>
    <n v="3.7158536585365901E-3"/>
  </r>
  <r>
    <x v="0"/>
    <x v="1"/>
    <x v="0"/>
    <x v="1"/>
    <s v="DK2_Large"/>
    <x v="0"/>
    <x v="1"/>
    <x v="0"/>
    <s v="GNR_BO_BGAS_E-95"/>
    <n v="0.76"/>
    <n v="7.6000000000000004E-4"/>
  </r>
  <r>
    <x v="0"/>
    <x v="1"/>
    <x v="0"/>
    <x v="1"/>
    <s v="DK2_Large"/>
    <x v="2"/>
    <x v="2"/>
    <x v="0"/>
    <s v="GNR_ST_COAL_EXT_E-42"/>
    <n v="277.777777777778"/>
    <n v="0.27777777777777801"/>
  </r>
  <r>
    <x v="0"/>
    <x v="1"/>
    <x v="0"/>
    <x v="1"/>
    <s v="DK2_Large"/>
    <x v="3"/>
    <x v="3"/>
    <x v="0"/>
    <s v="GNR_BO_ELEC_E-100"/>
    <n v="10"/>
    <n v="0.01"/>
  </r>
  <r>
    <x v="0"/>
    <x v="1"/>
    <x v="0"/>
    <x v="1"/>
    <s v="DK2_Large"/>
    <x v="3"/>
    <x v="3"/>
    <x v="0"/>
    <s v="GNR_HP_ELEC_COP-300"/>
    <n v="0.34"/>
    <n v="3.4000000000000002E-4"/>
  </r>
  <r>
    <x v="0"/>
    <x v="1"/>
    <x v="0"/>
    <x v="1"/>
    <s v="DK2_Large"/>
    <x v="4"/>
    <x v="5"/>
    <x v="1"/>
    <s v="GNR_HS_HEAT_PIT_L-CEN_E-90_Y-2020"/>
    <n v="84211.328621374894"/>
    <n v="84.211328621374903"/>
  </r>
  <r>
    <x v="0"/>
    <x v="1"/>
    <x v="0"/>
    <x v="1"/>
    <s v="DK2_Large"/>
    <x v="4"/>
    <x v="5"/>
    <x v="1"/>
    <s v="GNR_HS_HEAT_PIT_L-CEN_E-90_Y-2030"/>
    <n v="16000.6510973612"/>
    <n v="16.0006510973612"/>
  </r>
  <r>
    <x v="0"/>
    <x v="1"/>
    <x v="0"/>
    <x v="1"/>
    <s v="DK2_Large"/>
    <x v="5"/>
    <x v="1"/>
    <x v="0"/>
    <s v="GNR_BO_LIGHTOIL_E-100"/>
    <n v="6"/>
    <n v="6.0000000000000001E-3"/>
  </r>
  <r>
    <x v="0"/>
    <x v="1"/>
    <x v="0"/>
    <x v="1"/>
    <s v="DK2_Large"/>
    <x v="5"/>
    <x v="1"/>
    <x v="0"/>
    <s v="GNR_BO_LIGHTOIL_E-88"/>
    <n v="6.5"/>
    <n v="6.4999999999999997E-3"/>
  </r>
  <r>
    <x v="0"/>
    <x v="1"/>
    <x v="0"/>
    <x v="1"/>
    <s v="DK2_Large"/>
    <x v="5"/>
    <x v="1"/>
    <x v="0"/>
    <s v="GNR_BO_LIGHTOIL_E-92"/>
    <n v="72.8"/>
    <n v="7.2800000000000004E-2"/>
  </r>
  <r>
    <x v="0"/>
    <x v="1"/>
    <x v="0"/>
    <x v="1"/>
    <s v="DK2_Large"/>
    <x v="5"/>
    <x v="1"/>
    <x v="0"/>
    <s v="GNR_BO_LIGHTOIL_E-93"/>
    <n v="60"/>
    <n v="0.06"/>
  </r>
  <r>
    <x v="0"/>
    <x v="1"/>
    <x v="0"/>
    <x v="1"/>
    <s v="DK2_Large"/>
    <x v="5"/>
    <x v="1"/>
    <x v="0"/>
    <s v="GNR_BO_LIGHTOIL_E-95"/>
    <n v="8.6999999999999993"/>
    <n v="8.6999999999999994E-3"/>
  </r>
  <r>
    <x v="0"/>
    <x v="1"/>
    <x v="0"/>
    <x v="1"/>
    <s v="DK2_Large"/>
    <x v="6"/>
    <x v="0"/>
    <x v="1"/>
    <s v="GNR_ST_MSW_BP_E-23_LS-220-MW-FEED_Y-2020"/>
    <n v="436.184225001985"/>
    <n v="0.436184225001986"/>
  </r>
  <r>
    <x v="0"/>
    <x v="1"/>
    <x v="0"/>
    <x v="1"/>
    <s v="DK2_Large"/>
    <x v="6"/>
    <x v="0"/>
    <x v="1"/>
    <s v="GNR_ST_MSW_BP_E-24_LS-220-MW-FEED_Y-2030"/>
    <n v="426.90518063763898"/>
    <n v="0.42690518063763899"/>
  </r>
  <r>
    <x v="0"/>
    <x v="1"/>
    <x v="0"/>
    <x v="1"/>
    <s v="DK2_Large"/>
    <x v="6"/>
    <x v="0"/>
    <x v="0"/>
    <s v="GNR_ST_MSW_BP_E-27"/>
    <n v="65.593567512395097"/>
    <n v="6.5593567512395104E-2"/>
  </r>
  <r>
    <x v="0"/>
    <x v="1"/>
    <x v="0"/>
    <x v="1"/>
    <s v="DK2_Large"/>
    <x v="7"/>
    <x v="1"/>
    <x v="0"/>
    <s v="GNR_BO_NGAS_E-100"/>
    <n v="50.7"/>
    <n v="5.0700000000000002E-2"/>
  </r>
  <r>
    <x v="0"/>
    <x v="1"/>
    <x v="0"/>
    <x v="1"/>
    <s v="DK2_Large"/>
    <x v="7"/>
    <x v="1"/>
    <x v="0"/>
    <s v="GNR_BO_NGAS_E-101"/>
    <n v="297.3"/>
    <n v="0.29730000000000001"/>
  </r>
  <r>
    <x v="0"/>
    <x v="1"/>
    <x v="0"/>
    <x v="1"/>
    <s v="DK2_Large"/>
    <x v="7"/>
    <x v="1"/>
    <x v="0"/>
    <s v="GNR_BO_NGAS_E-98"/>
    <n v="19.399999999999999"/>
    <n v="1.9400000000000001E-2"/>
  </r>
  <r>
    <x v="0"/>
    <x v="1"/>
    <x v="0"/>
    <x v="1"/>
    <s v="DK2_Large"/>
    <x v="9"/>
    <x v="1"/>
    <x v="0"/>
    <s v="GNR_GEO_HEAT_HO"/>
    <n v="14"/>
    <n v="1.4E-2"/>
  </r>
  <r>
    <x v="0"/>
    <x v="1"/>
    <x v="0"/>
    <x v="1"/>
    <s v="DK2_Large"/>
    <x v="10"/>
    <x v="0"/>
    <x v="1"/>
    <s v="GNR_ST_WOODCHI_BP_E-29_LS-600-MW-FEED_Y-2030"/>
    <n v="97.313813346352603"/>
    <n v="9.7313813346352598E-2"/>
  </r>
  <r>
    <x v="0"/>
    <x v="1"/>
    <x v="0"/>
    <x v="1"/>
    <s v="DK2_Large"/>
    <x v="13"/>
    <x v="1"/>
    <x v="0"/>
    <s v="GNR_BO_WOODWST_E-90"/>
    <n v="6.66"/>
    <n v="6.6600000000000001E-3"/>
  </r>
  <r>
    <x v="0"/>
    <x v="1"/>
    <x v="0"/>
    <x v="1"/>
    <s v="DK2_MedSmall"/>
    <x v="0"/>
    <x v="0"/>
    <x v="0"/>
    <s v="GNR_ENG_BGAS_BP_E-38"/>
    <n v="0.30487804878048802"/>
    <n v="3.0487804878048802E-4"/>
  </r>
  <r>
    <x v="0"/>
    <x v="1"/>
    <x v="0"/>
    <x v="1"/>
    <s v="DK2_MedSmall"/>
    <x v="3"/>
    <x v="3"/>
    <x v="1"/>
    <s v="GNR_HP_ELEC_GROUND-WTR_COP-380_LS-4-MW_Y-2030"/>
    <n v="140.88745557035401"/>
    <n v="0.14088745557035401"/>
  </r>
  <r>
    <x v="0"/>
    <x v="1"/>
    <x v="0"/>
    <x v="1"/>
    <s v="DK2_MedSmall"/>
    <x v="4"/>
    <x v="5"/>
    <x v="1"/>
    <s v="GNR_HS_HEAT_PIT_L-DEC_E-91_Y-2020"/>
    <n v="6534.8416566751503"/>
    <n v="6.5348416566751499"/>
  </r>
  <r>
    <x v="0"/>
    <x v="1"/>
    <x v="0"/>
    <x v="1"/>
    <s v="DK2_MedSmall"/>
    <x v="4"/>
    <x v="5"/>
    <x v="1"/>
    <s v="GNR_HS_HEAT_PIT_L-DEC_E-91_Y-2030"/>
    <n v="15780.075626428799"/>
    <n v="15.7800756264288"/>
  </r>
  <r>
    <x v="0"/>
    <x v="1"/>
    <x v="0"/>
    <x v="1"/>
    <s v="DK2_MedSmall"/>
    <x v="7"/>
    <x v="1"/>
    <x v="0"/>
    <s v="GNR_BO_NGAS_E-101"/>
    <n v="110.9"/>
    <n v="0.1109"/>
  </r>
  <r>
    <x v="0"/>
    <x v="1"/>
    <x v="0"/>
    <x v="1"/>
    <s v="DK2_MedSmall"/>
    <x v="8"/>
    <x v="1"/>
    <x v="0"/>
    <s v="GNR_BO_STRW_E-100"/>
    <n v="13.8"/>
    <n v="1.38E-2"/>
  </r>
  <r>
    <x v="0"/>
    <x v="1"/>
    <x v="0"/>
    <x v="1"/>
    <s v="DK2_MedSmall"/>
    <x v="8"/>
    <x v="1"/>
    <x v="0"/>
    <s v="GNR_BO_STRW_E-102"/>
    <n v="10"/>
    <n v="0.01"/>
  </r>
  <r>
    <x v="0"/>
    <x v="1"/>
    <x v="0"/>
    <x v="1"/>
    <s v="DK2_MedSmall"/>
    <x v="9"/>
    <x v="1"/>
    <x v="0"/>
    <s v="GNR_EH_HEAT"/>
    <n v="2"/>
    <n v="2E-3"/>
  </r>
  <r>
    <x v="0"/>
    <x v="1"/>
    <x v="0"/>
    <x v="1"/>
    <s v="DK2_MedSmall"/>
    <x v="10"/>
    <x v="1"/>
    <x v="0"/>
    <s v="GNR_BO_WOODCHI_E-112"/>
    <n v="14"/>
    <n v="1.4E-2"/>
  </r>
  <r>
    <x v="0"/>
    <x v="1"/>
    <x v="0"/>
    <x v="1"/>
    <s v="DK2_MedSmall"/>
    <x v="10"/>
    <x v="1"/>
    <x v="0"/>
    <s v="GNR_BO_WOODCHI_E-118"/>
    <n v="10.6"/>
    <n v="1.06E-2"/>
  </r>
  <r>
    <x v="0"/>
    <x v="1"/>
    <x v="0"/>
    <x v="1"/>
    <s v="DK2_Medium"/>
    <x v="0"/>
    <x v="1"/>
    <x v="0"/>
    <s v="GNR_BO_BGAS_E-100"/>
    <n v="0.4"/>
    <n v="4.0000000000000002E-4"/>
  </r>
  <r>
    <x v="0"/>
    <x v="1"/>
    <x v="0"/>
    <x v="1"/>
    <s v="DK2_Medium"/>
    <x v="3"/>
    <x v="3"/>
    <x v="1"/>
    <s v="GNR_HP_ELEC_GROUND-WTR_COP-380_LS-4-MW_Y-2030"/>
    <n v="339.91144387038003"/>
    <n v="0.33991144387038003"/>
  </r>
  <r>
    <x v="0"/>
    <x v="1"/>
    <x v="0"/>
    <x v="1"/>
    <s v="DK2_Medium"/>
    <x v="4"/>
    <x v="5"/>
    <x v="1"/>
    <s v="GNR_HS_HEAT_PIT_L-DEC_E-91_Y-2020"/>
    <n v="31783.278977615599"/>
    <n v="31.783278977615598"/>
  </r>
  <r>
    <x v="0"/>
    <x v="1"/>
    <x v="0"/>
    <x v="1"/>
    <s v="DK2_Medium"/>
    <x v="4"/>
    <x v="5"/>
    <x v="1"/>
    <s v="GNR_HS_HEAT_PIT_L-DEC_E-91_Y-2030"/>
    <n v="26716.2044914125"/>
    <n v="26.716204491412501"/>
  </r>
  <r>
    <x v="0"/>
    <x v="1"/>
    <x v="0"/>
    <x v="1"/>
    <s v="DK2_Medium"/>
    <x v="6"/>
    <x v="0"/>
    <x v="0"/>
    <s v="GNR_ST_MSW_BP_E-23"/>
    <n v="27.0488938195444"/>
    <n v="2.7048893819544399E-2"/>
  </r>
  <r>
    <x v="0"/>
    <x v="1"/>
    <x v="0"/>
    <x v="1"/>
    <s v="DK2_Medium"/>
    <x v="7"/>
    <x v="0"/>
    <x v="0"/>
    <s v="GNR_ENG_NGAS_BP_E-35"/>
    <n v="1.0777777777777799"/>
    <n v="1.0777777777777799E-3"/>
  </r>
  <r>
    <x v="0"/>
    <x v="1"/>
    <x v="0"/>
    <x v="1"/>
    <s v="DK2_Medium"/>
    <x v="7"/>
    <x v="0"/>
    <x v="0"/>
    <s v="GNR_ENG_NGAS_BP_E-42"/>
    <n v="2.2222222222222201"/>
    <n v="2.2222222222222201E-3"/>
  </r>
  <r>
    <x v="0"/>
    <x v="1"/>
    <x v="0"/>
    <x v="1"/>
    <s v="DK2_Medium"/>
    <x v="7"/>
    <x v="1"/>
    <x v="0"/>
    <s v="GNR_BO_NGAS_E-100"/>
    <n v="40.5"/>
    <n v="4.0500000000000001E-2"/>
  </r>
  <r>
    <x v="0"/>
    <x v="1"/>
    <x v="0"/>
    <x v="1"/>
    <s v="DK2_Medium"/>
    <x v="7"/>
    <x v="1"/>
    <x v="0"/>
    <s v="GNR_BO_NGAS_E-101"/>
    <n v="24"/>
    <n v="2.4E-2"/>
  </r>
  <r>
    <x v="0"/>
    <x v="1"/>
    <x v="0"/>
    <x v="1"/>
    <s v="DK2_Medium"/>
    <x v="7"/>
    <x v="1"/>
    <x v="0"/>
    <s v="GNR_BO_NGAS_E-103"/>
    <n v="17"/>
    <n v="1.7000000000000001E-2"/>
  </r>
  <r>
    <x v="0"/>
    <x v="1"/>
    <x v="0"/>
    <x v="1"/>
    <s v="DK2_Medium"/>
    <x v="9"/>
    <x v="1"/>
    <x v="0"/>
    <s v="GNR_EH_HEAT"/>
    <n v="2"/>
    <n v="2E-3"/>
  </r>
  <r>
    <x v="0"/>
    <x v="1"/>
    <x v="0"/>
    <x v="1"/>
    <s v="DK2_Medium"/>
    <x v="10"/>
    <x v="0"/>
    <x v="0"/>
    <s v="GNR_ST_WOODCHI_BP_E-27"/>
    <n v="0.97058823529411797"/>
    <n v="9.7058823529411805E-4"/>
  </r>
  <r>
    <x v="0"/>
    <x v="1"/>
    <x v="0"/>
    <x v="1"/>
    <s v="DK2_Medium"/>
    <x v="10"/>
    <x v="1"/>
    <x v="0"/>
    <s v="GNR_BO_WOODCHI_E-100"/>
    <n v="3.4"/>
    <n v="3.3999999999999998E-3"/>
  </r>
  <r>
    <x v="0"/>
    <x v="1"/>
    <x v="0"/>
    <x v="1"/>
    <s v="DK2_Medium"/>
    <x v="10"/>
    <x v="1"/>
    <x v="0"/>
    <s v="GNR_BO_WOODCHI_E-110"/>
    <n v="14.64"/>
    <n v="1.464E-2"/>
  </r>
  <r>
    <x v="0"/>
    <x v="1"/>
    <x v="0"/>
    <x v="1"/>
    <s v="DK2_Medium"/>
    <x v="11"/>
    <x v="1"/>
    <x v="0"/>
    <s v="GNR_BO_WOODPEL_E-100"/>
    <n v="1"/>
    <n v="1E-3"/>
  </r>
  <r>
    <x v="0"/>
    <x v="1"/>
    <x v="0"/>
    <x v="1"/>
    <s v="DK2_Medium"/>
    <x v="11"/>
    <x v="1"/>
    <x v="0"/>
    <s v="GNR_BO_WOODPEL_E-102"/>
    <n v="9.5"/>
    <n v="9.4999999999999998E-3"/>
  </r>
  <r>
    <x v="0"/>
    <x v="1"/>
    <x v="0"/>
    <x v="1"/>
    <s v="DK2_NoDH"/>
    <x v="0"/>
    <x v="0"/>
    <x v="0"/>
    <s v="GNR_ENG_BGAS_BP_E-33"/>
    <n v="0.28048780487804897"/>
    <n v="2.8048780487804898E-4"/>
  </r>
  <r>
    <x v="0"/>
    <x v="1"/>
    <x v="0"/>
    <x v="1"/>
    <s v="DK2_NoDH"/>
    <x v="0"/>
    <x v="0"/>
    <x v="0"/>
    <s v="GNR_ENG_BGAS_BP_E-34"/>
    <n v="0.12195121951219499"/>
    <n v="1.21951219512195E-4"/>
  </r>
  <r>
    <x v="0"/>
    <x v="1"/>
    <x v="0"/>
    <x v="1"/>
    <s v="DK2_NoDH"/>
    <x v="0"/>
    <x v="0"/>
    <x v="0"/>
    <s v="GNR_ENG_BGAS_BP_E-35"/>
    <n v="0.26829268292682901"/>
    <n v="2.6829268292682902E-4"/>
  </r>
  <r>
    <x v="0"/>
    <x v="1"/>
    <x v="0"/>
    <x v="1"/>
    <s v="DK2_NoDH"/>
    <x v="0"/>
    <x v="0"/>
    <x v="0"/>
    <s v="GNR_ENG_BGAS_BP_E-36"/>
    <n v="7.6829268292682898E-2"/>
    <n v="7.6829268292682903E-5"/>
  </r>
  <r>
    <x v="0"/>
    <x v="1"/>
    <x v="0"/>
    <x v="1"/>
    <s v="DK2_NoDH"/>
    <x v="0"/>
    <x v="0"/>
    <x v="0"/>
    <s v="GNR_ENG_BGAS_BP_E-37"/>
    <n v="0.12195121951219499"/>
    <n v="1.21951219512195E-4"/>
  </r>
  <r>
    <x v="0"/>
    <x v="1"/>
    <x v="0"/>
    <x v="1"/>
    <s v="DK2_NoDH"/>
    <x v="0"/>
    <x v="0"/>
    <x v="0"/>
    <s v="GNR_ENG_BGAS_BP_E-38"/>
    <n v="0.44268292682926802"/>
    <n v="4.4268292682926802E-4"/>
  </r>
  <r>
    <x v="0"/>
    <x v="1"/>
    <x v="0"/>
    <x v="1"/>
    <s v="DK2_NoDH"/>
    <x v="0"/>
    <x v="0"/>
    <x v="0"/>
    <s v="GNR_ENG_BGAS_BP_E-39"/>
    <n v="0.23170731707317099"/>
    <n v="2.3170731707317099E-4"/>
  </r>
  <r>
    <x v="0"/>
    <x v="1"/>
    <x v="0"/>
    <x v="1"/>
    <s v="DK2_NoDH"/>
    <x v="0"/>
    <x v="0"/>
    <x v="0"/>
    <s v="GNR_ENG_BGAS_BP_E-40"/>
    <n v="4.8780487804878099E-2"/>
    <n v="4.8780487804878099E-5"/>
  </r>
  <r>
    <x v="0"/>
    <x v="1"/>
    <x v="0"/>
    <x v="1"/>
    <s v="DK2_NoDH"/>
    <x v="0"/>
    <x v="0"/>
    <x v="0"/>
    <s v="GNR_ENG_BGAS_BP_E-42"/>
    <n v="5.3658536585365901"/>
    <n v="5.3658536585365901E-3"/>
  </r>
  <r>
    <x v="0"/>
    <x v="1"/>
    <x v="0"/>
    <x v="1"/>
    <s v="DK2_NoDH"/>
    <x v="3"/>
    <x v="3"/>
    <x v="0"/>
    <s v="GNR_BO_ELEC_E-100"/>
    <n v="10"/>
    <n v="0.01"/>
  </r>
  <r>
    <x v="0"/>
    <x v="1"/>
    <x v="0"/>
    <x v="1"/>
    <s v="DK2_NoDH"/>
    <x v="5"/>
    <x v="0"/>
    <x v="0"/>
    <s v="GNR_ENG_LIGHTOIL_BP_E-37"/>
    <n v="17.7777777777778"/>
    <n v="1.7777777777777799E-2"/>
  </r>
  <r>
    <x v="0"/>
    <x v="1"/>
    <x v="0"/>
    <x v="1"/>
    <s v="DK2_NoDH"/>
    <x v="5"/>
    <x v="0"/>
    <x v="0"/>
    <s v="GNR_ENG_LIGHTOIL_BP_E-39"/>
    <n v="8.6666666666666697E-2"/>
    <n v="8.6666666666666695E-5"/>
  </r>
  <r>
    <x v="0"/>
    <x v="1"/>
    <x v="0"/>
    <x v="1"/>
    <s v="DK2_NoDH"/>
    <x v="7"/>
    <x v="0"/>
    <x v="0"/>
    <s v="GNR_ENG_NGAS_BP_E-36"/>
    <n v="0.11111111111111099"/>
    <n v="1.1111111111111099E-4"/>
  </r>
  <r>
    <x v="0"/>
    <x v="1"/>
    <x v="0"/>
    <x v="1"/>
    <s v="DK2_NoDH"/>
    <x v="7"/>
    <x v="0"/>
    <x v="0"/>
    <s v="GNR_ENG_NGAS_BP_E-39"/>
    <n v="6.7333333333333298"/>
    <n v="6.7333333333333299E-3"/>
  </r>
  <r>
    <x v="0"/>
    <x v="1"/>
    <x v="0"/>
    <x v="1"/>
    <s v="DK2_NoDH"/>
    <x v="7"/>
    <x v="0"/>
    <x v="0"/>
    <s v="GNR_ENG_NGAS_BP_E-41"/>
    <n v="1.2222222222222201"/>
    <n v="1.22222222222222E-3"/>
  </r>
  <r>
    <x v="0"/>
    <x v="1"/>
    <x v="0"/>
    <x v="1"/>
    <s v="DK2_NoDH"/>
    <x v="7"/>
    <x v="0"/>
    <x v="0"/>
    <s v="GNR_ENG_NGAS_BP_E-46"/>
    <n v="1.44444444444444"/>
    <n v="1.44444444444444E-3"/>
  </r>
  <r>
    <x v="0"/>
    <x v="1"/>
    <x v="0"/>
    <x v="1"/>
    <s v="DK2_NoDH"/>
    <x v="7"/>
    <x v="1"/>
    <x v="0"/>
    <s v="GNR_BO_NGAS_E-100"/>
    <n v="13.5"/>
    <n v="1.35E-2"/>
  </r>
  <r>
    <x v="0"/>
    <x v="1"/>
    <x v="0"/>
    <x v="1"/>
    <s v="DK2_Rural"/>
    <x v="0"/>
    <x v="0"/>
    <x v="0"/>
    <s v="GNR_ENG_BGAS_BP_E-40"/>
    <n v="0.64634146341463405"/>
    <n v="6.4634146341463396E-4"/>
  </r>
  <r>
    <x v="0"/>
    <x v="1"/>
    <x v="0"/>
    <x v="1"/>
    <s v="DK2_Rural"/>
    <x v="0"/>
    <x v="0"/>
    <x v="0"/>
    <s v="GNR_ENG_BGAS_BP_E-41"/>
    <n v="2.4390243902439002"/>
    <n v="2.4390243902438998E-3"/>
  </r>
  <r>
    <x v="0"/>
    <x v="1"/>
    <x v="0"/>
    <x v="1"/>
    <s v="DK2_Rural"/>
    <x v="0"/>
    <x v="0"/>
    <x v="0"/>
    <s v="GNR_ENG_BGAS_BP_E-42"/>
    <n v="6.9926829268292696"/>
    <n v="6.9926829268292696E-3"/>
  </r>
  <r>
    <x v="0"/>
    <x v="1"/>
    <x v="0"/>
    <x v="1"/>
    <s v="DK2_Rural"/>
    <x v="1"/>
    <x v="1"/>
    <x v="0"/>
    <s v="GNR_BO_BIOIL_E-100"/>
    <n v="10"/>
    <n v="0.01"/>
  </r>
  <r>
    <x v="0"/>
    <x v="1"/>
    <x v="0"/>
    <x v="1"/>
    <s v="DK2_Rural"/>
    <x v="2"/>
    <x v="0"/>
    <x v="0"/>
    <s v="GNR_ST_COAL_BP_E-35"/>
    <n v="49.3333333333333"/>
    <n v="4.9333333333333299E-2"/>
  </r>
  <r>
    <x v="0"/>
    <x v="1"/>
    <x v="0"/>
    <x v="1"/>
    <s v="DK2_Rural"/>
    <x v="3"/>
    <x v="3"/>
    <x v="1"/>
    <s v="GNR_HP_ELEC_GROUND-WTR_COP-360_LS-4-MW_Y-2020"/>
    <n v="313.88897434309899"/>
    <n v="0.31388897434309898"/>
  </r>
  <r>
    <x v="0"/>
    <x v="1"/>
    <x v="0"/>
    <x v="1"/>
    <s v="DK2_Rural"/>
    <x v="3"/>
    <x v="3"/>
    <x v="1"/>
    <s v="GNR_HP_ELEC_GROUND-WTR_COP-380_LS-4-MW_Y-2030"/>
    <n v="91.5677352377799"/>
    <n v="9.1567735237779904E-2"/>
  </r>
  <r>
    <x v="0"/>
    <x v="1"/>
    <x v="0"/>
    <x v="1"/>
    <s v="DK2_Rural"/>
    <x v="3"/>
    <x v="3"/>
    <x v="0"/>
    <s v="GNR_BO_ELEC_E-100"/>
    <n v="10"/>
    <n v="0.01"/>
  </r>
  <r>
    <x v="0"/>
    <x v="1"/>
    <x v="0"/>
    <x v="1"/>
    <s v="DK2_Rural"/>
    <x v="3"/>
    <x v="3"/>
    <x v="0"/>
    <s v="GNR_BO_ELEC_E-98"/>
    <n v="13.6"/>
    <n v="1.3599999999999999E-2"/>
  </r>
  <r>
    <x v="0"/>
    <x v="1"/>
    <x v="0"/>
    <x v="1"/>
    <s v="DK2_Rural"/>
    <x v="3"/>
    <x v="3"/>
    <x v="0"/>
    <s v="GNR_HP_ELEC_COP-400"/>
    <n v="0.8"/>
    <n v="8.0000000000000004E-4"/>
  </r>
  <r>
    <x v="0"/>
    <x v="1"/>
    <x v="0"/>
    <x v="1"/>
    <s v="DK2_Rural"/>
    <x v="12"/>
    <x v="1"/>
    <x v="0"/>
    <s v="GNR_BO_FUELOIL_E-100"/>
    <n v="6"/>
    <n v="6.0000000000000001E-3"/>
  </r>
  <r>
    <x v="0"/>
    <x v="1"/>
    <x v="0"/>
    <x v="1"/>
    <s v="DK2_Rural"/>
    <x v="4"/>
    <x v="5"/>
    <x v="1"/>
    <s v="GNR_HS_HEAT_PIT_L-DEC_E-91_Y-2020"/>
    <n v="49888.391139795902"/>
    <n v="49.8883911397959"/>
  </r>
  <r>
    <x v="0"/>
    <x v="1"/>
    <x v="0"/>
    <x v="1"/>
    <s v="DK2_Rural"/>
    <x v="4"/>
    <x v="5"/>
    <x v="1"/>
    <s v="GNR_HS_HEAT_PIT_L-DEC_E-91_Y-2030"/>
    <n v="16307.2147851677"/>
    <n v="16.307214785167702"/>
  </r>
  <r>
    <x v="0"/>
    <x v="1"/>
    <x v="0"/>
    <x v="1"/>
    <s v="DK2_Rural"/>
    <x v="5"/>
    <x v="0"/>
    <x v="0"/>
    <s v="GNR_ENG_LIGHTOIL_BP_E-43"/>
    <n v="0.154444444444444"/>
    <n v="1.54444444444444E-4"/>
  </r>
  <r>
    <x v="0"/>
    <x v="1"/>
    <x v="0"/>
    <x v="1"/>
    <s v="DK2_Rural"/>
    <x v="5"/>
    <x v="1"/>
    <x v="0"/>
    <s v="GNR_BO_LIGHTOIL_E-100"/>
    <n v="5.6"/>
    <n v="5.5999999999999999E-3"/>
  </r>
  <r>
    <x v="0"/>
    <x v="1"/>
    <x v="0"/>
    <x v="1"/>
    <s v="DK2_Rural"/>
    <x v="5"/>
    <x v="1"/>
    <x v="0"/>
    <s v="GNR_BO_LIGHTOIL_E-110"/>
    <n v="6.5"/>
    <n v="6.4999999999999997E-3"/>
  </r>
  <r>
    <x v="0"/>
    <x v="1"/>
    <x v="0"/>
    <x v="1"/>
    <s v="DK2_Rural"/>
    <x v="5"/>
    <x v="1"/>
    <x v="0"/>
    <s v="GNR_BO_LIGHTOIL_E-72"/>
    <n v="5"/>
    <n v="5.0000000000000001E-3"/>
  </r>
  <r>
    <x v="0"/>
    <x v="1"/>
    <x v="0"/>
    <x v="1"/>
    <s v="DK2_Rural"/>
    <x v="5"/>
    <x v="1"/>
    <x v="0"/>
    <s v="GNR_BO_LIGHTOIL_E-84"/>
    <n v="3.8"/>
    <n v="3.8E-3"/>
  </r>
  <r>
    <x v="0"/>
    <x v="1"/>
    <x v="0"/>
    <x v="1"/>
    <s v="DK2_Rural"/>
    <x v="5"/>
    <x v="1"/>
    <x v="0"/>
    <s v="GNR_BO_LIGHTOIL_E-86"/>
    <n v="4.3"/>
    <n v="4.3E-3"/>
  </r>
  <r>
    <x v="0"/>
    <x v="1"/>
    <x v="0"/>
    <x v="1"/>
    <s v="DK2_Rural"/>
    <x v="5"/>
    <x v="1"/>
    <x v="0"/>
    <s v="GNR_BO_LIGHTOIL_E-91"/>
    <n v="18.7"/>
    <n v="1.8700000000000001E-2"/>
  </r>
  <r>
    <x v="0"/>
    <x v="1"/>
    <x v="0"/>
    <x v="1"/>
    <s v="DK2_Rural"/>
    <x v="7"/>
    <x v="0"/>
    <x v="0"/>
    <s v="GNR_ENG_NGAS_BP_E-36"/>
    <n v="0.31666666666666698"/>
    <n v="3.1666666666666697E-4"/>
  </r>
  <r>
    <x v="0"/>
    <x v="1"/>
    <x v="0"/>
    <x v="1"/>
    <s v="DK2_Rural"/>
    <x v="7"/>
    <x v="0"/>
    <x v="0"/>
    <s v="GNR_ENG_NGAS_BP_E-38"/>
    <n v="0.42777777777777798"/>
    <n v="4.2777777777777801E-4"/>
  </r>
  <r>
    <x v="0"/>
    <x v="1"/>
    <x v="0"/>
    <x v="1"/>
    <s v="DK2_Rural"/>
    <x v="7"/>
    <x v="0"/>
    <x v="0"/>
    <s v="GNR_ENG_NGAS_BP_E-40"/>
    <n v="9.4444444444444393"/>
    <n v="9.4444444444444393E-3"/>
  </r>
  <r>
    <x v="0"/>
    <x v="1"/>
    <x v="0"/>
    <x v="1"/>
    <s v="DK2_Rural"/>
    <x v="7"/>
    <x v="0"/>
    <x v="0"/>
    <s v="GNR_ENG_NGAS_BP_E-45"/>
    <n v="0.55555555555555602"/>
    <n v="5.5555555555555599E-4"/>
  </r>
  <r>
    <x v="0"/>
    <x v="1"/>
    <x v="0"/>
    <x v="1"/>
    <s v="DK2_Rural"/>
    <x v="7"/>
    <x v="1"/>
    <x v="0"/>
    <s v="GNR_BO_NGAS_E-100"/>
    <n v="3.25"/>
    <n v="3.2499999999999999E-3"/>
  </r>
  <r>
    <x v="0"/>
    <x v="1"/>
    <x v="0"/>
    <x v="1"/>
    <s v="DK2_Rural"/>
    <x v="7"/>
    <x v="1"/>
    <x v="0"/>
    <s v="GNR_BO_NGAS_E-101"/>
    <n v="2.6"/>
    <n v="2.5999999999999999E-3"/>
  </r>
  <r>
    <x v="0"/>
    <x v="1"/>
    <x v="0"/>
    <x v="1"/>
    <s v="DK2_Rural"/>
    <x v="8"/>
    <x v="1"/>
    <x v="0"/>
    <s v="GNR_BO_STRW_E-100"/>
    <n v="55.35"/>
    <n v="5.5350000000000003E-2"/>
  </r>
  <r>
    <x v="0"/>
    <x v="1"/>
    <x v="0"/>
    <x v="1"/>
    <s v="DK2_Rural"/>
    <x v="8"/>
    <x v="1"/>
    <x v="0"/>
    <s v="GNR_BO_STRW_E-102"/>
    <n v="42.95"/>
    <n v="4.2950000000000002E-2"/>
  </r>
  <r>
    <x v="0"/>
    <x v="1"/>
    <x v="0"/>
    <x v="1"/>
    <s v="DK2_Rural"/>
    <x v="9"/>
    <x v="1"/>
    <x v="0"/>
    <s v="GNR_EH_HEAT"/>
    <n v="16.5"/>
    <n v="1.6500000000000001E-2"/>
  </r>
  <r>
    <x v="0"/>
    <x v="1"/>
    <x v="0"/>
    <x v="1"/>
    <s v="DK2_Rural"/>
    <x v="10"/>
    <x v="1"/>
    <x v="0"/>
    <s v="GNR_BO_WOODCHI_E-100"/>
    <n v="18.899999999999999"/>
    <n v="1.89E-2"/>
  </r>
  <r>
    <x v="0"/>
    <x v="1"/>
    <x v="0"/>
    <x v="1"/>
    <s v="DK2_Rural"/>
    <x v="10"/>
    <x v="1"/>
    <x v="0"/>
    <s v="GNR_BO_WOODCHI_E-110"/>
    <n v="31.8"/>
    <n v="3.1800000000000002E-2"/>
  </r>
  <r>
    <x v="0"/>
    <x v="1"/>
    <x v="0"/>
    <x v="1"/>
    <s v="DK2_Rural"/>
    <x v="11"/>
    <x v="1"/>
    <x v="0"/>
    <s v="GNR_BO_WOODPEL_E-100"/>
    <n v="17.600000000000001"/>
    <n v="1.7600000000000001E-2"/>
  </r>
  <r>
    <x v="0"/>
    <x v="1"/>
    <x v="0"/>
    <x v="1"/>
    <s v="DK2_Rural"/>
    <x v="11"/>
    <x v="1"/>
    <x v="0"/>
    <s v="GNR_BO_WOODPEL_E-102"/>
    <n v="2.74"/>
    <n v="2.7399999999999998E-3"/>
  </r>
  <r>
    <x v="0"/>
    <x v="1"/>
    <x v="0"/>
    <x v="1"/>
    <s v="DK2_Small"/>
    <x v="3"/>
    <x v="3"/>
    <x v="1"/>
    <s v="GNR_HP_ELEC_GROUND-WTR_COP-360_LS-4-MW_Y-2020"/>
    <n v="37.430910806792497"/>
    <n v="3.7430910806792499E-2"/>
  </r>
  <r>
    <x v="0"/>
    <x v="1"/>
    <x v="0"/>
    <x v="1"/>
    <s v="DK2_Small"/>
    <x v="3"/>
    <x v="3"/>
    <x v="1"/>
    <s v="GNR_HP_ELEC_GROUND-WTR_COP-380_LS-4-MW_Y-2030"/>
    <n v="0.28438807569621999"/>
    <n v="2.8438807569622002E-4"/>
  </r>
  <r>
    <x v="0"/>
    <x v="1"/>
    <x v="0"/>
    <x v="1"/>
    <s v="DK2_Small"/>
    <x v="4"/>
    <x v="5"/>
    <x v="1"/>
    <s v="GNR_HS_HEAT_PIT_L-DEC_E-91_Y-2020"/>
    <n v="6026.3294622909298"/>
    <n v="6.0263294622909296"/>
  </r>
  <r>
    <x v="0"/>
    <x v="1"/>
    <x v="0"/>
    <x v="1"/>
    <s v="DK2_Small"/>
    <x v="4"/>
    <x v="5"/>
    <x v="1"/>
    <s v="GNR_HS_HEAT_PIT_L-DEC_E-91_Y-2030"/>
    <n v="14.683924075269699"/>
    <n v="1.4683924075269699E-2"/>
  </r>
  <r>
    <x v="0"/>
    <x v="1"/>
    <x v="0"/>
    <x v="1"/>
    <s v="DK2_Small"/>
    <x v="7"/>
    <x v="1"/>
    <x v="0"/>
    <s v="GNR_BO_NGAS_E-104"/>
    <n v="4.7"/>
    <n v="4.7000000000000002E-3"/>
  </r>
  <r>
    <x v="0"/>
    <x v="1"/>
    <x v="0"/>
    <x v="1"/>
    <s v="DK2_Small"/>
    <x v="8"/>
    <x v="1"/>
    <x v="0"/>
    <s v="GNR_BO_STRW_E-100"/>
    <n v="6.5"/>
    <n v="6.4999999999999997E-3"/>
  </r>
  <r>
    <x v="0"/>
    <x v="1"/>
    <x v="1"/>
    <x v="2"/>
    <s v="EE_Industry"/>
    <x v="0"/>
    <x v="2"/>
    <x v="0"/>
    <s v="GNR_ST_BGAS_EXT_E-38"/>
    <n v="0.120481927710843"/>
    <n v="1.20481927710843E-4"/>
  </r>
  <r>
    <x v="0"/>
    <x v="1"/>
    <x v="1"/>
    <x v="2"/>
    <s v="EE_Industry"/>
    <x v="12"/>
    <x v="1"/>
    <x v="0"/>
    <s v="GNR_BO_FUELOIL_E-85"/>
    <n v="191.78"/>
    <n v="0.19178000000000001"/>
  </r>
  <r>
    <x v="0"/>
    <x v="1"/>
    <x v="1"/>
    <x v="2"/>
    <s v="EE_Industry"/>
    <x v="4"/>
    <x v="4"/>
    <x v="1"/>
    <s v="GNR_HS_HEAT_WTR-TANK_LS_E-95_Y-2010"/>
    <n v="379.398245616427"/>
    <n v="0.37939824561642699"/>
  </r>
  <r>
    <x v="0"/>
    <x v="1"/>
    <x v="1"/>
    <x v="2"/>
    <s v="EE_Industry"/>
    <x v="4"/>
    <x v="5"/>
    <x v="1"/>
    <s v="GNR_HS_HEAT_PIT_L-DEC_E-91_Y-2020"/>
    <n v="5870.3540257897203"/>
    <n v="5.8703540257897204"/>
  </r>
  <r>
    <x v="0"/>
    <x v="1"/>
    <x v="1"/>
    <x v="2"/>
    <s v="EE_Industry"/>
    <x v="14"/>
    <x v="2"/>
    <x v="0"/>
    <s v="GNR_ENG_RETORT-GAS_E-44"/>
    <n v="76.612903225806406"/>
    <n v="7.6612903225806495E-2"/>
  </r>
  <r>
    <x v="0"/>
    <x v="1"/>
    <x v="1"/>
    <x v="2"/>
    <s v="EE_Industry"/>
    <x v="15"/>
    <x v="0"/>
    <x v="0"/>
    <s v="IMAVERE_ST_WOOD_BP"/>
    <n v="30.000030000030002"/>
    <n v="3.0000030000030001E-2"/>
  </r>
  <r>
    <x v="0"/>
    <x v="1"/>
    <x v="1"/>
    <x v="2"/>
    <s v="EE_Industry"/>
    <x v="15"/>
    <x v="0"/>
    <x v="0"/>
    <s v="OSULA_ST_WOOD_BP"/>
    <n v="30.000030000030002"/>
    <n v="3.0000030000030001E-2"/>
  </r>
  <r>
    <x v="0"/>
    <x v="1"/>
    <x v="1"/>
    <x v="2"/>
    <s v="EE_Industry"/>
    <x v="13"/>
    <x v="0"/>
    <x v="0"/>
    <s v="GNR_ST_WOODWST_BP_E-53"/>
    <n v="100"/>
    <n v="0.1"/>
  </r>
  <r>
    <x v="0"/>
    <x v="1"/>
    <x v="1"/>
    <x v="2"/>
    <s v="EE_Kohtla_Jarve"/>
    <x v="3"/>
    <x v="3"/>
    <x v="1"/>
    <s v="GNR_HP_ELEC_GROUND-WTR_COP-360_LS-4-MW_Y-2020"/>
    <n v="38.935799310060197"/>
    <n v="3.89357993100602E-2"/>
  </r>
  <r>
    <x v="0"/>
    <x v="1"/>
    <x v="1"/>
    <x v="2"/>
    <s v="EE_Kohtla_Jarve"/>
    <x v="4"/>
    <x v="5"/>
    <x v="1"/>
    <s v="GNR_HS_HEAT_PIT_L-DEC_E-91_Y-2020"/>
    <n v="4183.20720985556"/>
    <n v="4.1832072098555599"/>
  </r>
  <r>
    <x v="0"/>
    <x v="1"/>
    <x v="1"/>
    <x v="2"/>
    <s v="EE_Kohtla_Jarve"/>
    <x v="7"/>
    <x v="2"/>
    <x v="0"/>
    <s v="GNR_ENG_NGAS_EXT_E-44"/>
    <n v="17.977528089887599"/>
    <n v="1.79775280898876E-2"/>
  </r>
  <r>
    <x v="0"/>
    <x v="1"/>
    <x v="1"/>
    <x v="2"/>
    <s v="EE_Kohtla_Jarve"/>
    <x v="7"/>
    <x v="1"/>
    <x v="0"/>
    <s v="GNR_BO_NGAS_E-85"/>
    <n v="490"/>
    <n v="0.49"/>
  </r>
  <r>
    <x v="0"/>
    <x v="1"/>
    <x v="1"/>
    <x v="2"/>
    <s v="EE_Kohtla_Jarve"/>
    <x v="16"/>
    <x v="1"/>
    <x v="0"/>
    <s v="GNR_BO_SHALE_E-34"/>
    <n v="50"/>
    <n v="0.05"/>
  </r>
  <r>
    <x v="0"/>
    <x v="1"/>
    <x v="1"/>
    <x v="2"/>
    <s v="EE_Narva"/>
    <x v="3"/>
    <x v="3"/>
    <x v="1"/>
    <s v="GNR_HP_ELEC_AIR-WTR_COP-310_LS_Y-2020"/>
    <n v="57.821463754784503"/>
    <n v="5.7821463754784502E-2"/>
  </r>
  <r>
    <x v="0"/>
    <x v="1"/>
    <x v="1"/>
    <x v="2"/>
    <s v="EE_Narva"/>
    <x v="3"/>
    <x v="3"/>
    <x v="1"/>
    <s v="GNR_HP_ELEC_AIR-WTR_COP-330_LS_Y-2030"/>
    <n v="2.5497949749312201"/>
    <n v="2.5497949749312201E-3"/>
  </r>
  <r>
    <x v="0"/>
    <x v="1"/>
    <x v="1"/>
    <x v="2"/>
    <s v="EE_Narva"/>
    <x v="12"/>
    <x v="1"/>
    <x v="0"/>
    <s v="GNR_BO_FUELOIL_E-85"/>
    <n v="34.6"/>
    <n v="3.4599999999999999E-2"/>
  </r>
  <r>
    <x v="0"/>
    <x v="1"/>
    <x v="1"/>
    <x v="2"/>
    <s v="EE_Narva"/>
    <x v="4"/>
    <x v="5"/>
    <x v="1"/>
    <s v="GNR_HS_HEAT_PIT_L-CEN_E-90_Y-2020"/>
    <n v="5303.5169272576304"/>
    <n v="5.3035169272576299"/>
  </r>
  <r>
    <x v="0"/>
    <x v="1"/>
    <x v="1"/>
    <x v="2"/>
    <s v="EE_Narva"/>
    <x v="16"/>
    <x v="2"/>
    <x v="0"/>
    <s v="NARVA-11_ST_SHALE_EXT"/>
    <n v="182.857142857143"/>
    <n v="0.182857142857143"/>
  </r>
  <r>
    <x v="0"/>
    <x v="1"/>
    <x v="1"/>
    <x v="2"/>
    <s v="EE_Parnu"/>
    <x v="0"/>
    <x v="2"/>
    <x v="0"/>
    <s v="GNR_ST_BGAS_EXT_E-38"/>
    <n v="0.120481927710843"/>
    <n v="1.20481927710843E-4"/>
  </r>
  <r>
    <x v="0"/>
    <x v="1"/>
    <x v="1"/>
    <x v="2"/>
    <s v="EE_Parnu"/>
    <x v="3"/>
    <x v="3"/>
    <x v="1"/>
    <s v="GNR_HP_ELEC_AIR-WTR_COP-310_LS_Y-2020"/>
    <n v="23.049040475888699"/>
    <n v="2.30490404758887E-2"/>
  </r>
  <r>
    <x v="0"/>
    <x v="1"/>
    <x v="1"/>
    <x v="2"/>
    <s v="EE_Parnu"/>
    <x v="3"/>
    <x v="3"/>
    <x v="1"/>
    <s v="GNR_HP_ELEC_AIR-WTR_COP-330_LS_Y-2030"/>
    <n v="0.642024022774909"/>
    <n v="6.4202402277490896E-4"/>
  </r>
  <r>
    <x v="0"/>
    <x v="1"/>
    <x v="1"/>
    <x v="2"/>
    <s v="EE_Parnu"/>
    <x v="12"/>
    <x v="1"/>
    <x v="0"/>
    <s v="GNR_BO_FUELOIL_E-85"/>
    <n v="184.26"/>
    <n v="0.18426000000000001"/>
  </r>
  <r>
    <x v="0"/>
    <x v="1"/>
    <x v="1"/>
    <x v="2"/>
    <s v="EE_Parnu"/>
    <x v="4"/>
    <x v="5"/>
    <x v="1"/>
    <s v="GNR_HS_HEAT_PIT_L-CEN_E-90_Y-2020"/>
    <n v="2051.0498004586302"/>
    <n v="2.0510498004586299"/>
  </r>
  <r>
    <x v="0"/>
    <x v="1"/>
    <x v="1"/>
    <x v="2"/>
    <s v="EE_Parnu"/>
    <x v="15"/>
    <x v="0"/>
    <x v="0"/>
    <s v="PARNU-1_ST_WOOD_BP"/>
    <n v="48.000034909116302"/>
    <n v="4.80000349091163E-2"/>
  </r>
  <r>
    <x v="0"/>
    <x v="1"/>
    <x v="1"/>
    <x v="2"/>
    <s v="EE_Rural"/>
    <x v="0"/>
    <x v="2"/>
    <x v="0"/>
    <s v="GNR_ST_BGAS_EXT_E-38"/>
    <n v="3.9759036144578301"/>
    <n v="3.9759036144578304E-3"/>
  </r>
  <r>
    <x v="0"/>
    <x v="1"/>
    <x v="1"/>
    <x v="2"/>
    <s v="EE_Rural"/>
    <x v="12"/>
    <x v="1"/>
    <x v="0"/>
    <s v="GNR_BO_FUELOIL_E-85"/>
    <n v="56.78"/>
    <n v="5.6779999999999997E-2"/>
  </r>
  <r>
    <x v="0"/>
    <x v="1"/>
    <x v="1"/>
    <x v="2"/>
    <s v="EE_Rural"/>
    <x v="7"/>
    <x v="2"/>
    <x v="0"/>
    <s v="GNR_ENG_NGAS_EXT_E-44"/>
    <n v="1.3483146067415701"/>
    <n v="1.3483146067415699E-3"/>
  </r>
  <r>
    <x v="0"/>
    <x v="1"/>
    <x v="1"/>
    <x v="2"/>
    <s v="EE_Rural"/>
    <x v="7"/>
    <x v="1"/>
    <x v="0"/>
    <s v="GNR_BO_NGAS_E-85"/>
    <n v="340"/>
    <n v="0.34"/>
  </r>
  <r>
    <x v="0"/>
    <x v="1"/>
    <x v="1"/>
    <x v="2"/>
    <s v="EE_Rural"/>
    <x v="15"/>
    <x v="1"/>
    <x v="0"/>
    <s v="GNR_BO_WOOD_E-67"/>
    <n v="300"/>
    <n v="0.3"/>
  </r>
  <r>
    <x v="0"/>
    <x v="1"/>
    <x v="1"/>
    <x v="2"/>
    <s v="EE_Rural"/>
    <x v="13"/>
    <x v="0"/>
    <x v="0"/>
    <s v="EBAVERE_ST_WOODWST_BP"/>
    <n v="26.315789473684202"/>
    <n v="2.6315789473684199E-2"/>
  </r>
  <r>
    <x v="0"/>
    <x v="1"/>
    <x v="1"/>
    <x v="2"/>
    <s v="EE_Sillamae"/>
    <x v="7"/>
    <x v="2"/>
    <x v="0"/>
    <s v="GNR_ENG_NGAS_EXT_E-44"/>
    <n v="11.235955056179799"/>
    <n v="1.1235955056179799E-2"/>
  </r>
  <r>
    <x v="0"/>
    <x v="1"/>
    <x v="1"/>
    <x v="2"/>
    <s v="EE_Sillamae"/>
    <x v="7"/>
    <x v="1"/>
    <x v="0"/>
    <s v="GNR_BO_NGAS_E-85"/>
    <n v="490"/>
    <n v="0.49"/>
  </r>
  <r>
    <x v="0"/>
    <x v="1"/>
    <x v="1"/>
    <x v="2"/>
    <s v="EE_Sillamae"/>
    <x v="15"/>
    <x v="0"/>
    <x v="0"/>
    <s v="SILLAMAE_ST_WOOD_BP"/>
    <n v="50"/>
    <n v="0.05"/>
  </r>
  <r>
    <x v="0"/>
    <x v="1"/>
    <x v="1"/>
    <x v="2"/>
    <s v="EE_Tallinn"/>
    <x v="3"/>
    <x v="3"/>
    <x v="1"/>
    <s v="GNR_HP_ELEC_AIR-WTR_COP-310_LS_Y-2020"/>
    <n v="202.69650348926501"/>
    <n v="0.20269650348926499"/>
  </r>
  <r>
    <x v="0"/>
    <x v="1"/>
    <x v="1"/>
    <x v="2"/>
    <s v="EE_Tallinn"/>
    <x v="12"/>
    <x v="1"/>
    <x v="0"/>
    <s v="GNR_BO_FUELOIL_E-92"/>
    <n v="55.28"/>
    <n v="5.5280000000000003E-2"/>
  </r>
  <r>
    <x v="0"/>
    <x v="1"/>
    <x v="1"/>
    <x v="2"/>
    <s v="EE_Tallinn"/>
    <x v="4"/>
    <x v="5"/>
    <x v="1"/>
    <s v="GNR_HS_HEAT_PIT_L-CEN_E-90_Y-2020"/>
    <n v="19951.979517892301"/>
    <n v="19.951979517892301"/>
  </r>
  <r>
    <x v="0"/>
    <x v="1"/>
    <x v="1"/>
    <x v="2"/>
    <s v="EE_Tallinn"/>
    <x v="6"/>
    <x v="0"/>
    <x v="0"/>
    <s v="IRU_ST_MSW_BP"/>
    <n v="34"/>
    <n v="3.4000000000000002E-2"/>
  </r>
  <r>
    <x v="0"/>
    <x v="1"/>
    <x v="1"/>
    <x v="2"/>
    <s v="EE_Tallinn"/>
    <x v="7"/>
    <x v="2"/>
    <x v="0"/>
    <s v="GNR_ENG_NGAS_EXT_E-44"/>
    <n v="1.68539325842697"/>
    <n v="1.68539325842697E-3"/>
  </r>
  <r>
    <x v="0"/>
    <x v="1"/>
    <x v="1"/>
    <x v="2"/>
    <s v="EE_Tallinn"/>
    <x v="7"/>
    <x v="1"/>
    <x v="0"/>
    <s v="GNR_BO_NGAS_E-85"/>
    <n v="328.86"/>
    <n v="0.32885999999999999"/>
  </r>
  <r>
    <x v="0"/>
    <x v="1"/>
    <x v="1"/>
    <x v="2"/>
    <s v="EE_Tallinn"/>
    <x v="15"/>
    <x v="0"/>
    <x v="0"/>
    <s v="MUSTAMAE_ST_WOOD_BP"/>
    <n v="33.000033000033"/>
    <n v="3.3000033000032999E-2"/>
  </r>
  <r>
    <x v="0"/>
    <x v="1"/>
    <x v="1"/>
    <x v="2"/>
    <s v="EE_Tallinn"/>
    <x v="15"/>
    <x v="0"/>
    <x v="0"/>
    <s v="VAO-1_ST_WOOD_BP"/>
    <n v="42.000006720001103"/>
    <n v="4.20000067200011E-2"/>
  </r>
  <r>
    <x v="0"/>
    <x v="1"/>
    <x v="1"/>
    <x v="2"/>
    <s v="EE_Tallinn"/>
    <x v="15"/>
    <x v="0"/>
    <x v="0"/>
    <s v="VAO-2_ST_WOOD_BP"/>
    <n v="55.000026190488697"/>
    <n v="5.5000026190488702E-2"/>
  </r>
  <r>
    <x v="0"/>
    <x v="1"/>
    <x v="1"/>
    <x v="2"/>
    <s v="EE_Tartu"/>
    <x v="3"/>
    <x v="3"/>
    <x v="1"/>
    <s v="GNR_HP_ELEC_AIR-WTR_COP-310_LS_Y-2020"/>
    <n v="60.436369399103597"/>
    <n v="6.0436369399103601E-2"/>
  </r>
  <r>
    <x v="0"/>
    <x v="1"/>
    <x v="1"/>
    <x v="2"/>
    <s v="EE_Tartu"/>
    <x v="3"/>
    <x v="3"/>
    <x v="1"/>
    <s v="GNR_HP_ELEC_AIR-WTR_COP-330_LS_Y-2030"/>
    <n v="2.6399074727404002"/>
    <n v="2.6399074727404001E-3"/>
  </r>
  <r>
    <x v="0"/>
    <x v="1"/>
    <x v="1"/>
    <x v="2"/>
    <s v="EE_Tartu"/>
    <x v="4"/>
    <x v="5"/>
    <x v="1"/>
    <s v="GNR_HS_HEAT_PIT_L-CEN_E-90_Y-2020"/>
    <n v="5539.1114008978002"/>
    <n v="5.5391114008978004"/>
  </r>
  <r>
    <x v="0"/>
    <x v="1"/>
    <x v="1"/>
    <x v="2"/>
    <s v="EE_Tartu"/>
    <x v="7"/>
    <x v="1"/>
    <x v="0"/>
    <s v="GNR_BO_NGAS_E-85"/>
    <n v="269.23"/>
    <n v="0.26923000000000002"/>
  </r>
  <r>
    <x v="0"/>
    <x v="1"/>
    <x v="1"/>
    <x v="2"/>
    <s v="EE_Tartu"/>
    <x v="15"/>
    <x v="0"/>
    <x v="0"/>
    <s v="TARTU-1_ST_WOOD_BP"/>
    <n v="48.000034909116302"/>
    <n v="4.80000349091163E-2"/>
  </r>
  <r>
    <x v="0"/>
    <x v="1"/>
    <x v="1"/>
    <x v="2"/>
    <s v="EE_Urban"/>
    <x v="0"/>
    <x v="2"/>
    <x v="0"/>
    <s v="GNR_ST_BGAS_EXT_E-38"/>
    <n v="0.120481927710843"/>
    <n v="1.20481927710843E-4"/>
  </r>
  <r>
    <x v="0"/>
    <x v="1"/>
    <x v="1"/>
    <x v="2"/>
    <s v="EE_Urban"/>
    <x v="12"/>
    <x v="1"/>
    <x v="0"/>
    <s v="GNR_BO_FUELOIL_E-85"/>
    <n v="84.99"/>
    <n v="8.4989999999999996E-2"/>
  </r>
  <r>
    <x v="0"/>
    <x v="1"/>
    <x v="1"/>
    <x v="2"/>
    <s v="EE_Urban"/>
    <x v="7"/>
    <x v="2"/>
    <x v="0"/>
    <s v="GNR_ENG_NGAS_EXT_E-44"/>
    <n v="1.01123595505618"/>
    <n v="1.0112359550561801E-3"/>
  </r>
  <r>
    <x v="0"/>
    <x v="1"/>
    <x v="1"/>
    <x v="2"/>
    <s v="EE_Urban"/>
    <x v="7"/>
    <x v="1"/>
    <x v="0"/>
    <s v="GNR_BO_NGAS_E-85"/>
    <n v="510"/>
    <n v="0.51"/>
  </r>
  <r>
    <x v="0"/>
    <x v="1"/>
    <x v="1"/>
    <x v="2"/>
    <s v="EE_Urban"/>
    <x v="15"/>
    <x v="0"/>
    <x v="0"/>
    <s v="GNR_ST_WOOD_BP_E-53"/>
    <n v="12"/>
    <n v="1.2E-2"/>
  </r>
  <r>
    <x v="0"/>
    <x v="1"/>
    <x v="1"/>
    <x v="2"/>
    <s v="EE_Urban"/>
    <x v="15"/>
    <x v="1"/>
    <x v="0"/>
    <s v="GNR_BO_WOOD_E-67"/>
    <n v="950"/>
    <n v="0.95"/>
  </r>
  <r>
    <x v="0"/>
    <x v="1"/>
    <x v="2"/>
    <x v="3"/>
    <s v="FI_IND"/>
    <x v="0"/>
    <x v="0"/>
    <x v="0"/>
    <s v="GNR_IND-ST_BGAS_BP_CB-30"/>
    <n v="7.3333333333333304"/>
    <n v="7.3333333333333297E-3"/>
  </r>
  <r>
    <x v="0"/>
    <x v="1"/>
    <x v="2"/>
    <x v="3"/>
    <s v="FI_IND"/>
    <x v="3"/>
    <x v="3"/>
    <x v="1"/>
    <s v="GNR_HP_ELEC_AIR-WTR_COP-310_LS_Y-2020"/>
    <n v="1394.84353773371"/>
    <n v="1.3948435377337101"/>
  </r>
  <r>
    <x v="0"/>
    <x v="1"/>
    <x v="2"/>
    <x v="3"/>
    <s v="FI_IND"/>
    <x v="12"/>
    <x v="0"/>
    <x v="0"/>
    <s v="GNR_IND-ST_FUELOIL_BP_CB-30"/>
    <n v="102.666666666667"/>
    <n v="0.102666666666667"/>
  </r>
  <r>
    <x v="0"/>
    <x v="1"/>
    <x v="2"/>
    <x v="3"/>
    <s v="FI_IND"/>
    <x v="12"/>
    <x v="1"/>
    <x v="0"/>
    <s v="GNR_BO_FUELOIL_E-90"/>
    <n v="182"/>
    <n v="0.182"/>
  </r>
  <r>
    <x v="0"/>
    <x v="1"/>
    <x v="2"/>
    <x v="3"/>
    <s v="FI_IND"/>
    <x v="4"/>
    <x v="5"/>
    <x v="1"/>
    <s v="GNR_HS_HEAT_PIT_L-CEN_E-90_Y-2020"/>
    <n v="6630.7199038341296"/>
    <n v="6.6307199038341302"/>
  </r>
  <r>
    <x v="0"/>
    <x v="1"/>
    <x v="2"/>
    <x v="3"/>
    <s v="FI_IND"/>
    <x v="5"/>
    <x v="0"/>
    <x v="0"/>
    <s v="GNR_IND-ST_LIGHTOIL_BP_CB-30"/>
    <n v="5.3333333333333304"/>
    <n v="5.3333333333333297E-3"/>
  </r>
  <r>
    <x v="0"/>
    <x v="1"/>
    <x v="2"/>
    <x v="3"/>
    <s v="FI_IND"/>
    <x v="5"/>
    <x v="1"/>
    <x v="0"/>
    <s v="GNR_BO_LIGHTOIL_E-90"/>
    <n v="43"/>
    <n v="4.2999999999999997E-2"/>
  </r>
  <r>
    <x v="0"/>
    <x v="1"/>
    <x v="2"/>
    <x v="3"/>
    <s v="FI_IND"/>
    <x v="6"/>
    <x v="0"/>
    <x v="1"/>
    <s v="GNR_ST_MSW_BP_E-23_LS-220-MW-FEED_Y-2020"/>
    <n v="1935.7081249540699"/>
    <n v="1.93570812495407"/>
  </r>
  <r>
    <x v="0"/>
    <x v="1"/>
    <x v="2"/>
    <x v="3"/>
    <s v="FI_IND"/>
    <x v="6"/>
    <x v="0"/>
    <x v="1"/>
    <s v="GNR_ST_MSW_BP_E-24_LS-220-MW-FEED_Y-2030"/>
    <n v="795.63509480024504"/>
    <n v="0.79563509480024497"/>
  </r>
  <r>
    <x v="0"/>
    <x v="1"/>
    <x v="2"/>
    <x v="3"/>
    <s v="FI_IND"/>
    <x v="6"/>
    <x v="0"/>
    <x v="0"/>
    <s v="GNR_IND-ST_MSW_BP_CB-30"/>
    <n v="176.666666666667"/>
    <n v="0.176666666666667"/>
  </r>
  <r>
    <x v="0"/>
    <x v="1"/>
    <x v="2"/>
    <x v="3"/>
    <s v="FI_IND"/>
    <x v="7"/>
    <x v="0"/>
    <x v="0"/>
    <s v="GNR_IND-ST_NGAS_BP_CB-30"/>
    <n v="641.66666666666697"/>
    <n v="0.64166666666666705"/>
  </r>
  <r>
    <x v="0"/>
    <x v="1"/>
    <x v="2"/>
    <x v="3"/>
    <s v="FI_IND"/>
    <x v="7"/>
    <x v="1"/>
    <x v="0"/>
    <s v="GNR_BO_NGAS_E-90"/>
    <n v="309"/>
    <n v="0.309"/>
  </r>
  <r>
    <x v="0"/>
    <x v="1"/>
    <x v="2"/>
    <x v="3"/>
    <s v="FI_IND"/>
    <x v="17"/>
    <x v="0"/>
    <x v="0"/>
    <s v="GNR_IND-ST_PEAT_BP_CB-20"/>
    <n v="95"/>
    <n v="9.5000000000000001E-2"/>
  </r>
  <r>
    <x v="0"/>
    <x v="1"/>
    <x v="2"/>
    <x v="3"/>
    <s v="FI_IND"/>
    <x v="17"/>
    <x v="0"/>
    <x v="0"/>
    <s v="GNR_IND-ST_PEAT_BP_CB-30"/>
    <n v="584"/>
    <n v="0.58399999999999996"/>
  </r>
  <r>
    <x v="0"/>
    <x v="1"/>
    <x v="2"/>
    <x v="3"/>
    <s v="FI_IND"/>
    <x v="17"/>
    <x v="2"/>
    <x v="0"/>
    <s v="ALHOLMEN2_IND-ST_PEAT_EXT"/>
    <n v="158.94039735099301"/>
    <n v="0.158940397350993"/>
  </r>
  <r>
    <x v="0"/>
    <x v="1"/>
    <x v="2"/>
    <x v="3"/>
    <s v="FI_IND"/>
    <x v="17"/>
    <x v="1"/>
    <x v="0"/>
    <s v="GNR_BO_PEAT_E-90"/>
    <n v="23.3"/>
    <n v="2.3300000000000001E-2"/>
  </r>
  <r>
    <x v="0"/>
    <x v="1"/>
    <x v="2"/>
    <x v="3"/>
    <s v="FI_IND"/>
    <x v="9"/>
    <x v="1"/>
    <x v="0"/>
    <s v="GNR_EH_HEAT"/>
    <n v="29.8"/>
    <n v="2.98E-2"/>
  </r>
  <r>
    <x v="0"/>
    <x v="1"/>
    <x v="2"/>
    <x v="3"/>
    <s v="FI_IND"/>
    <x v="10"/>
    <x v="0"/>
    <x v="0"/>
    <s v="GNR_IND-ST_WOODCHI_BP_CB-20"/>
    <n v="215"/>
    <n v="0.215"/>
  </r>
  <r>
    <x v="0"/>
    <x v="1"/>
    <x v="2"/>
    <x v="3"/>
    <s v="FI_IND"/>
    <x v="10"/>
    <x v="0"/>
    <x v="0"/>
    <s v="GNR_IND-ST_WOODCHI_BP_CB-30"/>
    <n v="271.33333333333297"/>
    <n v="0.27133333333333298"/>
  </r>
  <r>
    <x v="0"/>
    <x v="1"/>
    <x v="2"/>
    <x v="3"/>
    <s v="FI_IND"/>
    <x v="10"/>
    <x v="0"/>
    <x v="0"/>
    <s v="GNR_IND-ST_WOODCHI_BP_CB-70"/>
    <n v="38.571428571428598"/>
    <n v="3.8571428571428597E-2"/>
  </r>
  <r>
    <x v="0"/>
    <x v="1"/>
    <x v="2"/>
    <x v="3"/>
    <s v="FI_IND"/>
    <x v="10"/>
    <x v="1"/>
    <x v="0"/>
    <s v="GNR_BO_WOODCHI_E-90"/>
    <n v="4.5"/>
    <n v="4.4999999999999997E-3"/>
  </r>
  <r>
    <x v="0"/>
    <x v="1"/>
    <x v="2"/>
    <x v="3"/>
    <s v="FI_IND"/>
    <x v="11"/>
    <x v="1"/>
    <x v="0"/>
    <s v="GNR_BO_WOODPEL_E-90"/>
    <n v="7.6325000000000003"/>
    <n v="7.6325000000000004E-3"/>
  </r>
  <r>
    <x v="0"/>
    <x v="1"/>
    <x v="2"/>
    <x v="3"/>
    <s v="FI_IND"/>
    <x v="13"/>
    <x v="0"/>
    <x v="0"/>
    <s v="GNR_IND-ST_BLACKLIC_BP_CB-20"/>
    <n v="225"/>
    <n v="0.22500000000000001"/>
  </r>
  <r>
    <x v="0"/>
    <x v="1"/>
    <x v="2"/>
    <x v="3"/>
    <s v="FI_IND"/>
    <x v="13"/>
    <x v="0"/>
    <x v="0"/>
    <s v="GNR_IND-ST_BLACKLIC_BP_CB-30"/>
    <n v="2996.6666666666702"/>
    <n v="2.9966666666666701"/>
  </r>
  <r>
    <x v="0"/>
    <x v="1"/>
    <x v="2"/>
    <x v="3"/>
    <s v="FI_IND"/>
    <x v="13"/>
    <x v="0"/>
    <x v="0"/>
    <s v="GNR_IND-ST_WOODWST_BP_CB-30"/>
    <n v="493.66666666666703"/>
    <n v="0.49366666666666698"/>
  </r>
  <r>
    <x v="0"/>
    <x v="1"/>
    <x v="2"/>
    <x v="3"/>
    <s v="FI_IND"/>
    <x v="13"/>
    <x v="1"/>
    <x v="0"/>
    <s v="GNR_BO_WOODWST_E-90"/>
    <n v="0.78749999999999998"/>
    <n v="7.8750000000000001E-4"/>
  </r>
  <r>
    <x v="0"/>
    <x v="1"/>
    <x v="2"/>
    <x v="3"/>
    <s v="FI_large"/>
    <x v="0"/>
    <x v="1"/>
    <x v="0"/>
    <s v="GNR_BO_BGAS_E-90"/>
    <n v="4"/>
    <n v="4.0000000000000001E-3"/>
  </r>
  <r>
    <x v="0"/>
    <x v="1"/>
    <x v="2"/>
    <x v="3"/>
    <s v="FI_large"/>
    <x v="12"/>
    <x v="1"/>
    <x v="0"/>
    <s v="GNR_BO_FUELOIL_E-90"/>
    <n v="372.5"/>
    <n v="0.3725"/>
  </r>
  <r>
    <x v="0"/>
    <x v="1"/>
    <x v="2"/>
    <x v="3"/>
    <s v="FI_large"/>
    <x v="4"/>
    <x v="4"/>
    <x v="0"/>
    <s v="GNR_HS_HEAT_WTR-TANK_LS_E-95_Y-2010"/>
    <n v="990"/>
    <n v="0.99"/>
  </r>
  <r>
    <x v="0"/>
    <x v="1"/>
    <x v="2"/>
    <x v="3"/>
    <s v="FI_large"/>
    <x v="4"/>
    <x v="5"/>
    <x v="1"/>
    <s v="GNR_HS_HEAT_PIT_L-CEN_E-90_Y-2020"/>
    <n v="7440.0569426837201"/>
    <n v="7.4400569426837198"/>
  </r>
  <r>
    <x v="0"/>
    <x v="1"/>
    <x v="2"/>
    <x v="3"/>
    <s v="FI_large"/>
    <x v="4"/>
    <x v="5"/>
    <x v="1"/>
    <s v="GNR_HS_HEAT_PIT_L-CEN_E-90_Y-2030"/>
    <n v="6563.7826495904301"/>
    <n v="6.5637826495904301"/>
  </r>
  <r>
    <x v="0"/>
    <x v="1"/>
    <x v="2"/>
    <x v="3"/>
    <s v="FI_large"/>
    <x v="4"/>
    <x v="5"/>
    <x v="0"/>
    <s v="GNR_HS_HEAT_PIT_L-CEN_E-90"/>
    <n v="10000"/>
    <n v="10"/>
  </r>
  <r>
    <x v="0"/>
    <x v="1"/>
    <x v="2"/>
    <x v="3"/>
    <s v="FI_large"/>
    <x v="5"/>
    <x v="1"/>
    <x v="0"/>
    <s v="GNR_BO_LIGHTOIL_E-90"/>
    <n v="88.6"/>
    <n v="8.8599999999999998E-2"/>
  </r>
  <r>
    <x v="0"/>
    <x v="1"/>
    <x v="2"/>
    <x v="3"/>
    <s v="FI_large"/>
    <x v="6"/>
    <x v="0"/>
    <x v="1"/>
    <s v="GNR_ST_MSW_BP_E-24_LS-220-MW-FEED_Y-2030"/>
    <n v="55.5622794637057"/>
    <n v="5.5562279463705698E-2"/>
  </r>
  <r>
    <x v="0"/>
    <x v="1"/>
    <x v="2"/>
    <x v="3"/>
    <s v="FI_large"/>
    <x v="17"/>
    <x v="2"/>
    <x v="0"/>
    <s v="KELJONLAHTI_ST_PEAT_EXT"/>
    <n v="237.125"/>
    <n v="0.237125"/>
  </r>
  <r>
    <x v="0"/>
    <x v="1"/>
    <x v="2"/>
    <x v="3"/>
    <s v="FI_large"/>
    <x v="17"/>
    <x v="2"/>
    <x v="0"/>
    <s v="TOPPILA2_ST_PEAT_EXT"/>
    <n v="180"/>
    <n v="0.18"/>
  </r>
  <r>
    <x v="0"/>
    <x v="1"/>
    <x v="2"/>
    <x v="3"/>
    <s v="FI_large"/>
    <x v="17"/>
    <x v="1"/>
    <x v="0"/>
    <s v="GNR_BO_PEAT_E-90"/>
    <n v="8"/>
    <n v="8.0000000000000002E-3"/>
  </r>
  <r>
    <x v="0"/>
    <x v="1"/>
    <x v="2"/>
    <x v="3"/>
    <s v="FI_large"/>
    <x v="9"/>
    <x v="1"/>
    <x v="0"/>
    <s v="GNR_EH_HEAT"/>
    <n v="319.39999999999998"/>
    <n v="0.31940000000000002"/>
  </r>
  <r>
    <x v="0"/>
    <x v="1"/>
    <x v="2"/>
    <x v="3"/>
    <s v="FI_large"/>
    <x v="10"/>
    <x v="0"/>
    <x v="0"/>
    <s v="GNR_IND-ST_WOODCHI_BP_CB-50"/>
    <n v="280"/>
    <n v="0.28000000000000003"/>
  </r>
  <r>
    <x v="0"/>
    <x v="1"/>
    <x v="2"/>
    <x v="3"/>
    <s v="FI_large"/>
    <x v="10"/>
    <x v="0"/>
    <x v="0"/>
    <s v="GNR_ST_WOODCHI_BP_CB-40"/>
    <n v="175"/>
    <n v="0.17499999999999999"/>
  </r>
  <r>
    <x v="0"/>
    <x v="1"/>
    <x v="2"/>
    <x v="3"/>
    <s v="FI_large"/>
    <x v="10"/>
    <x v="1"/>
    <x v="0"/>
    <s v="GNR_BO_WOODCHI_E-90"/>
    <n v="63.8"/>
    <n v="6.3799999999999996E-2"/>
  </r>
  <r>
    <x v="0"/>
    <x v="1"/>
    <x v="2"/>
    <x v="3"/>
    <s v="FI_large"/>
    <x v="11"/>
    <x v="1"/>
    <x v="0"/>
    <s v="GNR_BO_WOODPEL_E-90"/>
    <n v="4.2"/>
    <n v="4.1999999999999997E-3"/>
  </r>
  <r>
    <x v="0"/>
    <x v="1"/>
    <x v="2"/>
    <x v="3"/>
    <s v="FI_large"/>
    <x v="13"/>
    <x v="1"/>
    <x v="0"/>
    <s v="GNR_BO_WOODWST_E-90"/>
    <n v="4"/>
    <n v="4.0000000000000001E-3"/>
  </r>
  <r>
    <x v="0"/>
    <x v="1"/>
    <x v="2"/>
    <x v="3"/>
    <s v="FI_large_gas"/>
    <x v="0"/>
    <x v="0"/>
    <x v="0"/>
    <s v="GNR_ST_BGAS_BP_CB-40"/>
    <n v="100"/>
    <n v="0.1"/>
  </r>
  <r>
    <x v="0"/>
    <x v="1"/>
    <x v="2"/>
    <x v="3"/>
    <s v="FI_large_gas"/>
    <x v="3"/>
    <x v="3"/>
    <x v="0"/>
    <s v="GNR_HP_ELEC_COP-270"/>
    <n v="40"/>
    <n v="0.04"/>
  </r>
  <r>
    <x v="0"/>
    <x v="1"/>
    <x v="2"/>
    <x v="3"/>
    <s v="FI_large_gas"/>
    <x v="12"/>
    <x v="1"/>
    <x v="0"/>
    <s v="GNR_BO_FUELOIL_E-90"/>
    <n v="402"/>
    <n v="0.40200000000000002"/>
  </r>
  <r>
    <x v="0"/>
    <x v="1"/>
    <x v="2"/>
    <x v="3"/>
    <s v="FI_large_gas"/>
    <x v="4"/>
    <x v="4"/>
    <x v="0"/>
    <s v="GNR_HS_HEAT_WTR-TANK_LS_E-95_Y-2010"/>
    <n v="3100"/>
    <n v="3.1"/>
  </r>
  <r>
    <x v="0"/>
    <x v="1"/>
    <x v="2"/>
    <x v="3"/>
    <s v="FI_large_gas"/>
    <x v="4"/>
    <x v="5"/>
    <x v="1"/>
    <s v="GNR_HS_HEAT_PIT_L-CEN_E-90_Y-2020"/>
    <n v="110831.717723589"/>
    <n v="110.83171772358899"/>
  </r>
  <r>
    <x v="0"/>
    <x v="1"/>
    <x v="2"/>
    <x v="3"/>
    <s v="FI_large_gas"/>
    <x v="4"/>
    <x v="5"/>
    <x v="1"/>
    <s v="GNR_HS_HEAT_PIT_L-CEN_E-90_Y-2030"/>
    <n v="25433.744797712399"/>
    <n v="25.4337447977124"/>
  </r>
  <r>
    <x v="0"/>
    <x v="1"/>
    <x v="2"/>
    <x v="3"/>
    <s v="FI_large_gas"/>
    <x v="4"/>
    <x v="5"/>
    <x v="0"/>
    <s v="GNR_HS_HEAT_PIT_L-CEN_E-90"/>
    <n v="11600"/>
    <n v="11.6"/>
  </r>
  <r>
    <x v="0"/>
    <x v="1"/>
    <x v="2"/>
    <x v="3"/>
    <s v="FI_large_gas"/>
    <x v="5"/>
    <x v="1"/>
    <x v="0"/>
    <s v="GNR_BO_LIGHTOIL_E-90"/>
    <n v="247"/>
    <n v="0.247"/>
  </r>
  <r>
    <x v="0"/>
    <x v="1"/>
    <x v="2"/>
    <x v="3"/>
    <s v="FI_large_gas"/>
    <x v="6"/>
    <x v="0"/>
    <x v="1"/>
    <s v="GNR_ST_MSW_BP_E-23_LS-220-MW-FEED_Y-2020"/>
    <n v="929.699372910943"/>
    <n v="0.92969937291094296"/>
  </r>
  <r>
    <x v="0"/>
    <x v="1"/>
    <x v="2"/>
    <x v="3"/>
    <s v="FI_large_gas"/>
    <x v="6"/>
    <x v="0"/>
    <x v="1"/>
    <s v="GNR_ST_MSW_BP_E-24_LS-220-MW-FEED_Y-2030"/>
    <n v="502.46033753191898"/>
    <n v="0.50246033753191999"/>
  </r>
  <r>
    <x v="0"/>
    <x v="1"/>
    <x v="2"/>
    <x v="3"/>
    <s v="FI_large_gas"/>
    <x v="6"/>
    <x v="0"/>
    <x v="0"/>
    <s v="GNR_ST_MSW_BP_CB-30"/>
    <n v="138.333333333333"/>
    <n v="0.138333333333333"/>
  </r>
  <r>
    <x v="0"/>
    <x v="1"/>
    <x v="2"/>
    <x v="3"/>
    <s v="FI_large_gas"/>
    <x v="7"/>
    <x v="0"/>
    <x v="0"/>
    <s v="GNR_CC_NGAS_BP_CB-110"/>
    <n v="212.727272727273"/>
    <n v="0.21272727272727299"/>
  </r>
  <r>
    <x v="0"/>
    <x v="1"/>
    <x v="2"/>
    <x v="3"/>
    <s v="FI_large_gas"/>
    <x v="7"/>
    <x v="0"/>
    <x v="0"/>
    <s v="GNR_GT_NGAS_BP_CB-150"/>
    <n v="30.6666666666667"/>
    <n v="3.06666666666667E-2"/>
  </r>
  <r>
    <x v="0"/>
    <x v="1"/>
    <x v="2"/>
    <x v="3"/>
    <s v="FI_large_gas"/>
    <x v="7"/>
    <x v="0"/>
    <x v="0"/>
    <s v="GNR_ST_NGAS_BP_CB-130"/>
    <n v="78.461538461538495"/>
    <n v="7.8461538461538499E-2"/>
  </r>
  <r>
    <x v="0"/>
    <x v="1"/>
    <x v="2"/>
    <x v="3"/>
    <s v="FI_large_gas"/>
    <x v="7"/>
    <x v="1"/>
    <x v="0"/>
    <s v="GNR_BO_NGAS_E-90"/>
    <n v="1009.5"/>
    <n v="1.0095000000000001"/>
  </r>
  <r>
    <x v="0"/>
    <x v="1"/>
    <x v="2"/>
    <x v="3"/>
    <s v="FI_large_gas"/>
    <x v="18"/>
    <x v="0"/>
    <x v="0"/>
    <s v="GNR_ST_HYDROGEN_BP_CB-30"/>
    <n v="5.3333333333333304"/>
    <n v="5.3333333333333297E-3"/>
  </r>
  <r>
    <x v="0"/>
    <x v="1"/>
    <x v="2"/>
    <x v="3"/>
    <s v="FI_large_gas"/>
    <x v="18"/>
    <x v="1"/>
    <x v="0"/>
    <s v="GNR_BO_HYDROGEN_E-90"/>
    <n v="5"/>
    <n v="5.0000000000000001E-3"/>
  </r>
  <r>
    <x v="0"/>
    <x v="1"/>
    <x v="2"/>
    <x v="3"/>
    <s v="FI_large_gas"/>
    <x v="9"/>
    <x v="1"/>
    <x v="0"/>
    <s v="GNR_EH_HEAT"/>
    <n v="15"/>
    <n v="1.4999999999999999E-2"/>
  </r>
  <r>
    <x v="0"/>
    <x v="1"/>
    <x v="2"/>
    <x v="3"/>
    <s v="FI_large_gas"/>
    <x v="11"/>
    <x v="1"/>
    <x v="0"/>
    <s v="GNR_BO_WOODPEL_E-90"/>
    <n v="100"/>
    <n v="0.1"/>
  </r>
  <r>
    <x v="0"/>
    <x v="1"/>
    <x v="2"/>
    <x v="3"/>
    <s v="FI_large_gas"/>
    <x v="13"/>
    <x v="0"/>
    <x v="0"/>
    <s v="GNR_IND-ST_WOODWST_BP_CB-50"/>
    <n v="238"/>
    <n v="0.23799999999999999"/>
  </r>
  <r>
    <x v="0"/>
    <x v="1"/>
    <x v="2"/>
    <x v="3"/>
    <s v="FI_medium"/>
    <x v="0"/>
    <x v="0"/>
    <x v="0"/>
    <s v="GNR_ENG_BGAS_BP_CB-100"/>
    <n v="1.6"/>
    <n v="1.6000000000000001E-3"/>
  </r>
  <r>
    <x v="0"/>
    <x v="1"/>
    <x v="2"/>
    <x v="3"/>
    <s v="FI_medium"/>
    <x v="0"/>
    <x v="0"/>
    <x v="0"/>
    <s v="GNR_GT_BGAS_BP_CB-30"/>
    <n v="0.33333333333333298"/>
    <n v="3.33333333333333E-4"/>
  </r>
  <r>
    <x v="0"/>
    <x v="1"/>
    <x v="2"/>
    <x v="3"/>
    <s v="FI_medium"/>
    <x v="0"/>
    <x v="1"/>
    <x v="0"/>
    <s v="GNR_BO_BGAS_E-90"/>
    <n v="0.4"/>
    <n v="4.0000000000000002E-4"/>
  </r>
  <r>
    <x v="0"/>
    <x v="1"/>
    <x v="2"/>
    <x v="3"/>
    <s v="FI_medium"/>
    <x v="3"/>
    <x v="3"/>
    <x v="1"/>
    <s v="GNR_HP_ELEC_GROUND-WTR_COP-380_LS-4-MW_Y-2030"/>
    <n v="518.81828837000796"/>
    <n v="0.51881828837000799"/>
  </r>
  <r>
    <x v="0"/>
    <x v="1"/>
    <x v="2"/>
    <x v="3"/>
    <s v="FI_medium"/>
    <x v="12"/>
    <x v="1"/>
    <x v="0"/>
    <s v="GNR_BO_FUELOIL_E-90"/>
    <n v="395.4"/>
    <n v="0.39539999999999997"/>
  </r>
  <r>
    <x v="0"/>
    <x v="1"/>
    <x v="2"/>
    <x v="3"/>
    <s v="FI_medium"/>
    <x v="4"/>
    <x v="4"/>
    <x v="0"/>
    <s v="GNR_HS_HEAT_WTR-TANK_LS_E-95_Y-2010"/>
    <n v="635"/>
    <n v="0.63500000000000001"/>
  </r>
  <r>
    <x v="0"/>
    <x v="1"/>
    <x v="2"/>
    <x v="3"/>
    <s v="FI_medium"/>
    <x v="4"/>
    <x v="5"/>
    <x v="1"/>
    <s v="GNR_HS_HEAT_PIT_L-DEC_E-91_Y-2020"/>
    <n v="74518.271600924796"/>
    <n v="74.518271600924805"/>
  </r>
  <r>
    <x v="0"/>
    <x v="1"/>
    <x v="2"/>
    <x v="3"/>
    <s v="FI_medium"/>
    <x v="4"/>
    <x v="5"/>
    <x v="1"/>
    <s v="GNR_HS_HEAT_PIT_L-DEC_E-91_Y-2030"/>
    <n v="8017.12411608817"/>
    <n v="8.0171241160881692"/>
  </r>
  <r>
    <x v="0"/>
    <x v="1"/>
    <x v="2"/>
    <x v="3"/>
    <s v="FI_medium"/>
    <x v="5"/>
    <x v="1"/>
    <x v="0"/>
    <s v="GNR_BO_LIGHTOIL_E-90"/>
    <n v="516.9"/>
    <n v="0.51690000000000003"/>
  </r>
  <r>
    <x v="0"/>
    <x v="1"/>
    <x v="2"/>
    <x v="3"/>
    <s v="FI_medium"/>
    <x v="6"/>
    <x v="0"/>
    <x v="0"/>
    <s v="GNR_ST_MSW_BP_CB-30"/>
    <n v="76.6666666666667"/>
    <n v="7.6666666666666702E-2"/>
  </r>
  <r>
    <x v="0"/>
    <x v="1"/>
    <x v="2"/>
    <x v="3"/>
    <s v="FI_medium"/>
    <x v="6"/>
    <x v="1"/>
    <x v="0"/>
    <s v="GNR_BO_MSW_E-90"/>
    <n v="64"/>
    <n v="6.4000000000000001E-2"/>
  </r>
  <r>
    <x v="0"/>
    <x v="1"/>
    <x v="2"/>
    <x v="3"/>
    <s v="FI_medium"/>
    <x v="18"/>
    <x v="0"/>
    <x v="0"/>
    <s v="GNR_ST_BFG_BP_CB-280"/>
    <n v="39.285714285714299"/>
    <n v="3.9285714285714299E-2"/>
  </r>
  <r>
    <x v="0"/>
    <x v="1"/>
    <x v="2"/>
    <x v="3"/>
    <s v="FI_medium"/>
    <x v="17"/>
    <x v="0"/>
    <x v="0"/>
    <s v="GNR_ST_PEAT_BP_CB-120"/>
    <n v="104.166666666667"/>
    <n v="0.104166666666667"/>
  </r>
  <r>
    <x v="0"/>
    <x v="1"/>
    <x v="2"/>
    <x v="3"/>
    <s v="FI_medium"/>
    <x v="17"/>
    <x v="0"/>
    <x v="0"/>
    <s v="GNR_ST_PEAT_BP_CB-30"/>
    <n v="45"/>
    <n v="4.4999999999999998E-2"/>
  </r>
  <r>
    <x v="0"/>
    <x v="1"/>
    <x v="2"/>
    <x v="3"/>
    <s v="FI_medium"/>
    <x v="17"/>
    <x v="0"/>
    <x v="0"/>
    <s v="GNR_ST_PEAT_BP_CB-40"/>
    <n v="39"/>
    <n v="3.9E-2"/>
  </r>
  <r>
    <x v="0"/>
    <x v="1"/>
    <x v="2"/>
    <x v="3"/>
    <s v="FI_medium"/>
    <x v="17"/>
    <x v="0"/>
    <x v="0"/>
    <s v="GNR_ST_PEAT_BP_CB-50"/>
    <n v="29.4"/>
    <n v="2.9399999999999999E-2"/>
  </r>
  <r>
    <x v="0"/>
    <x v="1"/>
    <x v="2"/>
    <x v="3"/>
    <s v="FI_medium"/>
    <x v="17"/>
    <x v="1"/>
    <x v="0"/>
    <s v="GNR_BO_PEAT_E-90"/>
    <n v="180"/>
    <n v="0.18"/>
  </r>
  <r>
    <x v="0"/>
    <x v="1"/>
    <x v="2"/>
    <x v="3"/>
    <s v="FI_medium"/>
    <x v="9"/>
    <x v="1"/>
    <x v="0"/>
    <s v="GNR_EH_HEAT"/>
    <n v="170.4"/>
    <n v="0.1704"/>
  </r>
  <r>
    <x v="0"/>
    <x v="1"/>
    <x v="2"/>
    <x v="3"/>
    <s v="FI_medium"/>
    <x v="10"/>
    <x v="0"/>
    <x v="0"/>
    <s v="GNR_ST_WOODCHI_BP_CB-20"/>
    <n v="29"/>
    <n v="2.9000000000000001E-2"/>
  </r>
  <r>
    <x v="0"/>
    <x v="1"/>
    <x v="2"/>
    <x v="3"/>
    <s v="FI_medium"/>
    <x v="10"/>
    <x v="0"/>
    <x v="0"/>
    <s v="GNR_ST_WOODCHI_BP_CB-50"/>
    <n v="162"/>
    <n v="0.16200000000000001"/>
  </r>
  <r>
    <x v="0"/>
    <x v="1"/>
    <x v="2"/>
    <x v="3"/>
    <s v="FI_medium"/>
    <x v="10"/>
    <x v="1"/>
    <x v="0"/>
    <s v="GNR_BO_WOODCHI_E-90"/>
    <n v="148.69999999999999"/>
    <n v="0.1487"/>
  </r>
  <r>
    <x v="0"/>
    <x v="1"/>
    <x v="2"/>
    <x v="3"/>
    <s v="FI_medium"/>
    <x v="11"/>
    <x v="1"/>
    <x v="0"/>
    <s v="GNR_BO_WOODPEL_E-90"/>
    <n v="168.7"/>
    <n v="0.16869999999999999"/>
  </r>
  <r>
    <x v="0"/>
    <x v="1"/>
    <x v="2"/>
    <x v="3"/>
    <s v="FI_medium"/>
    <x v="13"/>
    <x v="1"/>
    <x v="0"/>
    <s v="GNR_BO_WOODWST_E-90"/>
    <n v="37.5"/>
    <n v="3.7499999999999999E-2"/>
  </r>
  <r>
    <x v="0"/>
    <x v="1"/>
    <x v="2"/>
    <x v="3"/>
    <s v="FI_medium_gas"/>
    <x v="0"/>
    <x v="0"/>
    <x v="0"/>
    <s v="GNR_GT_BGAS_BP_CB-100"/>
    <n v="1.1000000000000001"/>
    <n v="1.1000000000000001E-3"/>
  </r>
  <r>
    <x v="0"/>
    <x v="1"/>
    <x v="2"/>
    <x v="3"/>
    <s v="FI_medium_gas"/>
    <x v="0"/>
    <x v="1"/>
    <x v="0"/>
    <s v="GNR_BO_BGAS_E-90"/>
    <n v="4"/>
    <n v="4.0000000000000001E-3"/>
  </r>
  <r>
    <x v="0"/>
    <x v="1"/>
    <x v="2"/>
    <x v="3"/>
    <s v="FI_medium_gas"/>
    <x v="3"/>
    <x v="3"/>
    <x v="1"/>
    <s v="GNR_HP_ELEC_GROUND-WTR_COP-360_LS-4-MW_Y-2020"/>
    <n v="338.45368496040697"/>
    <n v="0.33845368496040701"/>
  </r>
  <r>
    <x v="0"/>
    <x v="1"/>
    <x v="2"/>
    <x v="3"/>
    <s v="FI_medium_gas"/>
    <x v="3"/>
    <x v="3"/>
    <x v="1"/>
    <s v="GNR_HP_ELEC_GROUND-WTR_COP-380_LS-4-MW_Y-2030"/>
    <n v="112.925699837023"/>
    <n v="0.112925699837023"/>
  </r>
  <r>
    <x v="0"/>
    <x v="1"/>
    <x v="2"/>
    <x v="3"/>
    <s v="FI_medium_gas"/>
    <x v="12"/>
    <x v="1"/>
    <x v="0"/>
    <s v="GNR_BO_FUELOIL_E-90"/>
    <n v="69"/>
    <n v="6.9000000000000006E-2"/>
  </r>
  <r>
    <x v="0"/>
    <x v="1"/>
    <x v="2"/>
    <x v="3"/>
    <s v="FI_medium_gas"/>
    <x v="4"/>
    <x v="5"/>
    <x v="1"/>
    <s v="GNR_HS_HEAT_PIT_L-DEC_E-91_Y-2020"/>
    <n v="62619.076924972702"/>
    <n v="62.619076924972703"/>
  </r>
  <r>
    <x v="0"/>
    <x v="1"/>
    <x v="2"/>
    <x v="3"/>
    <s v="FI_medium_gas"/>
    <x v="5"/>
    <x v="1"/>
    <x v="0"/>
    <s v="GNR_BO_LIGHTOIL_E-90"/>
    <n v="26.4"/>
    <n v="2.64E-2"/>
  </r>
  <r>
    <x v="0"/>
    <x v="1"/>
    <x v="2"/>
    <x v="3"/>
    <s v="FI_medium_gas"/>
    <x v="6"/>
    <x v="0"/>
    <x v="0"/>
    <s v="GNR_ST_MSW_BP_CB-30"/>
    <n v="23.3333333333333"/>
    <n v="2.33333333333333E-2"/>
  </r>
  <r>
    <x v="0"/>
    <x v="1"/>
    <x v="2"/>
    <x v="3"/>
    <s v="FI_medium_gas"/>
    <x v="7"/>
    <x v="1"/>
    <x v="0"/>
    <s v="GNR_BO_NGAS_E-90"/>
    <n v="332.9"/>
    <n v="0.33289999999999997"/>
  </r>
  <r>
    <x v="0"/>
    <x v="1"/>
    <x v="2"/>
    <x v="3"/>
    <s v="FI_medium_gas"/>
    <x v="9"/>
    <x v="1"/>
    <x v="0"/>
    <s v="GNR_EH_HEAT"/>
    <n v="23.6"/>
    <n v="2.3599999999999999E-2"/>
  </r>
  <r>
    <x v="0"/>
    <x v="1"/>
    <x v="2"/>
    <x v="3"/>
    <s v="FI_medium_gas"/>
    <x v="10"/>
    <x v="0"/>
    <x v="0"/>
    <s v="GNR_ST_WOODCHI_BP_CB-30"/>
    <n v="31.6666666666667"/>
    <n v="3.1666666666666697E-2"/>
  </r>
  <r>
    <x v="0"/>
    <x v="1"/>
    <x v="2"/>
    <x v="3"/>
    <s v="FI_medium_gas"/>
    <x v="10"/>
    <x v="0"/>
    <x v="0"/>
    <s v="GNR_ST_WOODCHI_BP_CB-40"/>
    <n v="50"/>
    <n v="0.05"/>
  </r>
  <r>
    <x v="0"/>
    <x v="1"/>
    <x v="2"/>
    <x v="3"/>
    <s v="FI_medium_gas"/>
    <x v="10"/>
    <x v="0"/>
    <x v="0"/>
    <s v="GNR_ST_WOODCHI_BP_CB-50"/>
    <n v="44"/>
    <n v="4.3999999999999997E-2"/>
  </r>
  <r>
    <x v="0"/>
    <x v="1"/>
    <x v="2"/>
    <x v="3"/>
    <s v="FI_medium_gas"/>
    <x v="10"/>
    <x v="1"/>
    <x v="0"/>
    <s v="GNR_BO_WOODCHI_E-90"/>
    <n v="59.4"/>
    <n v="5.9400000000000001E-2"/>
  </r>
  <r>
    <x v="0"/>
    <x v="1"/>
    <x v="2"/>
    <x v="3"/>
    <s v="FI_medium_gas"/>
    <x v="11"/>
    <x v="1"/>
    <x v="0"/>
    <s v="GNR_BO_WOODPEL_E-90"/>
    <n v="15.5"/>
    <n v="1.55E-2"/>
  </r>
  <r>
    <x v="0"/>
    <x v="1"/>
    <x v="2"/>
    <x v="3"/>
    <s v="FI_medium_gas"/>
    <x v="13"/>
    <x v="1"/>
    <x v="0"/>
    <s v="GNR_BO_WOODWST_E-90"/>
    <n v="59.9"/>
    <n v="5.9900000000000002E-2"/>
  </r>
  <r>
    <x v="0"/>
    <x v="1"/>
    <x v="2"/>
    <x v="3"/>
    <s v="FI_small"/>
    <x v="3"/>
    <x v="3"/>
    <x v="1"/>
    <s v="GNR_HP_ELEC_GROUND-WTR_COP-360_LS-4-MW_Y-2020"/>
    <n v="357.01423097968802"/>
    <n v="0.35701423097968799"/>
  </r>
  <r>
    <x v="0"/>
    <x v="1"/>
    <x v="2"/>
    <x v="3"/>
    <s v="FI_small"/>
    <x v="3"/>
    <x v="3"/>
    <x v="1"/>
    <s v="GNR_HP_ELEC_GROUND-WTR_COP-380_LS-4-MW_Y-2030"/>
    <n v="59.484957903866302"/>
    <n v="5.9484957903866299E-2"/>
  </r>
  <r>
    <x v="0"/>
    <x v="1"/>
    <x v="2"/>
    <x v="3"/>
    <s v="FI_small"/>
    <x v="3"/>
    <x v="3"/>
    <x v="0"/>
    <s v="GNR_HP_ELEC_COP-270"/>
    <n v="0.6"/>
    <n v="5.9999999999999995E-4"/>
  </r>
  <r>
    <x v="0"/>
    <x v="1"/>
    <x v="2"/>
    <x v="3"/>
    <s v="FI_small"/>
    <x v="12"/>
    <x v="1"/>
    <x v="0"/>
    <s v="GNR_BO_FUELOIL_E-90"/>
    <n v="286.5"/>
    <n v="0.28649999999999998"/>
  </r>
  <r>
    <x v="0"/>
    <x v="1"/>
    <x v="2"/>
    <x v="3"/>
    <s v="FI_small"/>
    <x v="4"/>
    <x v="5"/>
    <x v="1"/>
    <s v="GNR_HS_HEAT_PIT_L-DEC_E-91_Y-2020"/>
    <n v="56224.9873867352"/>
    <n v="56.224987386735201"/>
  </r>
  <r>
    <x v="0"/>
    <x v="1"/>
    <x v="2"/>
    <x v="3"/>
    <s v="FI_small"/>
    <x v="5"/>
    <x v="1"/>
    <x v="0"/>
    <s v="GNR_BO_LIGHTOIL_E-90"/>
    <n v="173.1"/>
    <n v="0.1731"/>
  </r>
  <r>
    <x v="0"/>
    <x v="1"/>
    <x v="2"/>
    <x v="3"/>
    <s v="FI_small"/>
    <x v="7"/>
    <x v="1"/>
    <x v="0"/>
    <s v="GNR_BO_NGAS_E-90"/>
    <n v="40"/>
    <n v="0.04"/>
  </r>
  <r>
    <x v="0"/>
    <x v="1"/>
    <x v="2"/>
    <x v="3"/>
    <s v="FI_small"/>
    <x v="18"/>
    <x v="1"/>
    <x v="0"/>
    <s v="GNR_BO_HYDROGEN_E-90"/>
    <n v="10"/>
    <n v="0.01"/>
  </r>
  <r>
    <x v="0"/>
    <x v="1"/>
    <x v="2"/>
    <x v="3"/>
    <s v="FI_small"/>
    <x v="17"/>
    <x v="0"/>
    <x v="0"/>
    <s v="GNR_ST_PEAT_BP_CB-10"/>
    <n v="28"/>
    <n v="2.8000000000000001E-2"/>
  </r>
  <r>
    <x v="0"/>
    <x v="1"/>
    <x v="2"/>
    <x v="3"/>
    <s v="FI_small"/>
    <x v="17"/>
    <x v="0"/>
    <x v="0"/>
    <s v="GNR_ST_PEAT_BP_CB-20"/>
    <n v="20"/>
    <n v="0.02"/>
  </r>
  <r>
    <x v="0"/>
    <x v="1"/>
    <x v="2"/>
    <x v="3"/>
    <s v="FI_small"/>
    <x v="17"/>
    <x v="0"/>
    <x v="0"/>
    <s v="GNR_ST_PEAT_BP_CB-30"/>
    <n v="46"/>
    <n v="4.5999999999999999E-2"/>
  </r>
  <r>
    <x v="0"/>
    <x v="1"/>
    <x v="2"/>
    <x v="3"/>
    <s v="FI_small"/>
    <x v="17"/>
    <x v="1"/>
    <x v="0"/>
    <s v="GNR_BO_PEAT_E-90"/>
    <n v="131.80000000000001"/>
    <n v="0.1318"/>
  </r>
  <r>
    <x v="0"/>
    <x v="1"/>
    <x v="2"/>
    <x v="3"/>
    <s v="FI_small"/>
    <x v="9"/>
    <x v="1"/>
    <x v="0"/>
    <s v="GNR_EH_HEAT"/>
    <n v="11.9"/>
    <n v="1.1900000000000001E-2"/>
  </r>
  <r>
    <x v="0"/>
    <x v="1"/>
    <x v="2"/>
    <x v="3"/>
    <s v="FI_small"/>
    <x v="10"/>
    <x v="0"/>
    <x v="0"/>
    <s v="GNR_ST_WOODCHI_BP_CB-10"/>
    <n v="45"/>
    <n v="4.4999999999999998E-2"/>
  </r>
  <r>
    <x v="0"/>
    <x v="1"/>
    <x v="2"/>
    <x v="3"/>
    <s v="FI_small"/>
    <x v="10"/>
    <x v="0"/>
    <x v="0"/>
    <s v="GNR_ST_WOODCHI_BP_CB-30"/>
    <n v="15"/>
    <n v="1.4999999999999999E-2"/>
  </r>
  <r>
    <x v="0"/>
    <x v="1"/>
    <x v="2"/>
    <x v="3"/>
    <s v="FI_small"/>
    <x v="10"/>
    <x v="0"/>
    <x v="0"/>
    <s v="GNR_ST_WOODCHI_BP_CB-70"/>
    <n v="21.285714285714299"/>
    <n v="2.12857142857143E-2"/>
  </r>
  <r>
    <x v="0"/>
    <x v="1"/>
    <x v="2"/>
    <x v="3"/>
    <s v="FI_small"/>
    <x v="10"/>
    <x v="1"/>
    <x v="0"/>
    <s v="GNR_BO_WOODCHI_E-90"/>
    <n v="414.7"/>
    <n v="0.41470000000000001"/>
  </r>
  <r>
    <x v="0"/>
    <x v="1"/>
    <x v="2"/>
    <x v="3"/>
    <s v="FI_small"/>
    <x v="11"/>
    <x v="1"/>
    <x v="0"/>
    <s v="GNR_BO_WOODPEL_E-90"/>
    <n v="48.6"/>
    <n v="4.8599999999999997E-2"/>
  </r>
  <r>
    <x v="0"/>
    <x v="1"/>
    <x v="2"/>
    <x v="3"/>
    <s v="FI_small"/>
    <x v="13"/>
    <x v="0"/>
    <x v="0"/>
    <s v="GNR_ST_WOODWST_BP_CB-30"/>
    <n v="4.6666666666666696"/>
    <n v="4.6666666666666697E-3"/>
  </r>
  <r>
    <x v="0"/>
    <x v="1"/>
    <x v="2"/>
    <x v="3"/>
    <s v="FI_small"/>
    <x v="13"/>
    <x v="1"/>
    <x v="0"/>
    <s v="GNR_BO_WOODWST_E-90"/>
    <n v="198.4"/>
    <n v="0.19839999999999999"/>
  </r>
  <r>
    <x v="0"/>
    <x v="1"/>
    <x v="2"/>
    <x v="3"/>
    <s v="FI_small_gas"/>
    <x v="3"/>
    <x v="3"/>
    <x v="1"/>
    <s v="GNR_HP_ELEC_GROUND-WTR_COP-360_LS-4-MW_Y-2020"/>
    <n v="87.949544513912997"/>
    <n v="8.7949544513913E-2"/>
  </r>
  <r>
    <x v="0"/>
    <x v="1"/>
    <x v="2"/>
    <x v="3"/>
    <s v="FI_small_gas"/>
    <x v="3"/>
    <x v="3"/>
    <x v="0"/>
    <s v="GNR_HP_ELEC_COP-270"/>
    <n v="3.8"/>
    <n v="3.8E-3"/>
  </r>
  <r>
    <x v="0"/>
    <x v="1"/>
    <x v="2"/>
    <x v="3"/>
    <s v="FI_small_gas"/>
    <x v="12"/>
    <x v="1"/>
    <x v="0"/>
    <s v="GNR_BO_FUELOIL_E-90"/>
    <n v="4"/>
    <n v="4.0000000000000001E-3"/>
  </r>
  <r>
    <x v="0"/>
    <x v="1"/>
    <x v="2"/>
    <x v="3"/>
    <s v="FI_small_gas"/>
    <x v="4"/>
    <x v="5"/>
    <x v="1"/>
    <s v="GNR_HS_HEAT_PIT_L-DEC_E-91_Y-2020"/>
    <n v="16262.122729336201"/>
    <n v="16.262122729336198"/>
  </r>
  <r>
    <x v="0"/>
    <x v="1"/>
    <x v="2"/>
    <x v="3"/>
    <s v="FI_small_gas"/>
    <x v="5"/>
    <x v="1"/>
    <x v="0"/>
    <s v="GNR_BO_LIGHTOIL_E-90"/>
    <n v="14.5"/>
    <n v="1.4500000000000001E-2"/>
  </r>
  <r>
    <x v="0"/>
    <x v="1"/>
    <x v="2"/>
    <x v="3"/>
    <s v="FI_small_gas"/>
    <x v="7"/>
    <x v="1"/>
    <x v="0"/>
    <s v="GNR_BO_NGAS_E-90"/>
    <n v="208.8"/>
    <n v="0.20880000000000001"/>
  </r>
  <r>
    <x v="0"/>
    <x v="1"/>
    <x v="2"/>
    <x v="3"/>
    <s v="FI_small_gas"/>
    <x v="10"/>
    <x v="1"/>
    <x v="0"/>
    <s v="GNR_BO_WOODCHI_E-90"/>
    <n v="56.4"/>
    <n v="5.6399999999999999E-2"/>
  </r>
  <r>
    <x v="0"/>
    <x v="1"/>
    <x v="2"/>
    <x v="3"/>
    <s v="FI_small_gas"/>
    <x v="11"/>
    <x v="1"/>
    <x v="0"/>
    <s v="GNR_BO_WOODPEL_E-90"/>
    <n v="7.2"/>
    <n v="7.1999999999999998E-3"/>
  </r>
  <r>
    <x v="0"/>
    <x v="1"/>
    <x v="2"/>
    <x v="3"/>
    <s v="FI_small_gas"/>
    <x v="13"/>
    <x v="1"/>
    <x v="0"/>
    <s v="GNR_BO_WOODWST_E-90"/>
    <n v="4"/>
    <n v="4.0000000000000001E-3"/>
  </r>
  <r>
    <x v="0"/>
    <x v="1"/>
    <x v="3"/>
    <x v="4"/>
    <s v="DE4-E_A"/>
    <x v="0"/>
    <x v="0"/>
    <x v="0"/>
    <s v="GNR_ENG_BGAS_BP_E-45"/>
    <n v="5.5"/>
    <n v="5.4999999999999997E-3"/>
  </r>
  <r>
    <x v="0"/>
    <x v="1"/>
    <x v="3"/>
    <x v="4"/>
    <s v="DE4-E_A"/>
    <x v="0"/>
    <x v="0"/>
    <x v="0"/>
    <s v="GNR_ST_BGAS_BP_E-38"/>
    <n v="93.857142857142904"/>
    <n v="9.3857142857142903E-2"/>
  </r>
  <r>
    <x v="0"/>
    <x v="1"/>
    <x v="3"/>
    <x v="4"/>
    <s v="DE4-E_A"/>
    <x v="0"/>
    <x v="1"/>
    <x v="0"/>
    <s v="GNR_BO_BGAS_E-80"/>
    <n v="146.83000000000001"/>
    <n v="0.14682999999999999"/>
  </r>
  <r>
    <x v="0"/>
    <x v="1"/>
    <x v="3"/>
    <x v="4"/>
    <s v="DE4-E_A"/>
    <x v="2"/>
    <x v="0"/>
    <x v="0"/>
    <s v="GNR_ST_COAL_BP_E-40"/>
    <n v="804"/>
    <n v="0.80400000000000005"/>
  </r>
  <r>
    <x v="0"/>
    <x v="1"/>
    <x v="3"/>
    <x v="4"/>
    <s v="DE4-E_A"/>
    <x v="2"/>
    <x v="1"/>
    <x v="0"/>
    <s v="GNR_BO_COAL_E-80"/>
    <n v="148.12"/>
    <n v="0.14812"/>
  </r>
  <r>
    <x v="0"/>
    <x v="1"/>
    <x v="3"/>
    <x v="4"/>
    <s v="DE4-E_A"/>
    <x v="3"/>
    <x v="3"/>
    <x v="0"/>
    <s v="GNR_BO_ELEC_E-80"/>
    <n v="8538.58"/>
    <n v="8.5385799999999996"/>
  </r>
  <r>
    <x v="0"/>
    <x v="1"/>
    <x v="3"/>
    <x v="4"/>
    <s v="DE4-E_A"/>
    <x v="12"/>
    <x v="1"/>
    <x v="0"/>
    <s v="GNR_BO_FUELOIL_E-80"/>
    <n v="380.33"/>
    <n v="0.38033"/>
  </r>
  <r>
    <x v="0"/>
    <x v="1"/>
    <x v="3"/>
    <x v="4"/>
    <s v="DE4-E_A"/>
    <x v="4"/>
    <x v="5"/>
    <x v="1"/>
    <s v="GNR_HS_HEAT_PIT_L-CEN_E-90_Y-2020"/>
    <n v="636537.95445927803"/>
    <n v="636.53795445927801"/>
  </r>
  <r>
    <x v="0"/>
    <x v="1"/>
    <x v="3"/>
    <x v="4"/>
    <s v="DE4-E_A"/>
    <x v="19"/>
    <x v="0"/>
    <x v="0"/>
    <s v="GNR_ST_LIGN_BP_E-39"/>
    <n v="7114.1333333333296"/>
    <n v="7.1141333333333296"/>
  </r>
  <r>
    <x v="0"/>
    <x v="1"/>
    <x v="3"/>
    <x v="4"/>
    <s v="DE4-E_A"/>
    <x v="6"/>
    <x v="0"/>
    <x v="1"/>
    <s v="GNR_ST_MSW_BP_E-24_LS-220-MW-FEED_Y-2030"/>
    <n v="3192.6816070078798"/>
    <n v="3.1926816070078901"/>
  </r>
  <r>
    <x v="0"/>
    <x v="1"/>
    <x v="3"/>
    <x v="4"/>
    <s v="DE4-E_A"/>
    <x v="6"/>
    <x v="0"/>
    <x v="0"/>
    <s v="GNR_ST_MSW_BP_E-33"/>
    <n v="903.43305357278098"/>
    <n v="0.90343305357278103"/>
  </r>
  <r>
    <x v="0"/>
    <x v="1"/>
    <x v="3"/>
    <x v="4"/>
    <s v="DE4-E_A"/>
    <x v="6"/>
    <x v="1"/>
    <x v="0"/>
    <s v="GNR_BO_MSW_E-80"/>
    <n v="200.19"/>
    <n v="0.20019000000000001"/>
  </r>
  <r>
    <x v="0"/>
    <x v="1"/>
    <x v="3"/>
    <x v="4"/>
    <s v="DE4-E_A"/>
    <x v="7"/>
    <x v="0"/>
    <x v="0"/>
    <s v="GNR_CC_NGAS_BP_E-53"/>
    <n v="72.1666666666667"/>
    <n v="7.2166666666666698E-2"/>
  </r>
  <r>
    <x v="0"/>
    <x v="1"/>
    <x v="3"/>
    <x v="4"/>
    <s v="DE4-E_A"/>
    <x v="7"/>
    <x v="0"/>
    <x v="0"/>
    <s v="GNR_ST_NGAS_BP_E-38"/>
    <n v="256.28571428571399"/>
    <n v="0.25628571428571401"/>
  </r>
  <r>
    <x v="0"/>
    <x v="1"/>
    <x v="3"/>
    <x v="4"/>
    <s v="DE4-E_A"/>
    <x v="7"/>
    <x v="1"/>
    <x v="0"/>
    <s v="GNR_BO_NGAS_E-80"/>
    <n v="11.76"/>
    <n v="1.176E-2"/>
  </r>
  <r>
    <x v="0"/>
    <x v="1"/>
    <x v="3"/>
    <x v="4"/>
    <s v="DE4-E_A"/>
    <x v="20"/>
    <x v="6"/>
    <x v="1"/>
    <s v="GNR_SH_SUN_LS_Y-2030"/>
    <n v="2883.1828424730002"/>
    <n v="2.8831828424729999"/>
  </r>
  <r>
    <x v="0"/>
    <x v="1"/>
    <x v="3"/>
    <x v="5"/>
    <s v="DE4-N_A"/>
    <x v="0"/>
    <x v="0"/>
    <x v="0"/>
    <s v="GNR_ENG_BGAS_BP_E-45"/>
    <n v="0.91463414634146301"/>
    <n v="9.1463414634146303E-4"/>
  </r>
  <r>
    <x v="0"/>
    <x v="1"/>
    <x v="3"/>
    <x v="5"/>
    <s v="DE4-N_A"/>
    <x v="0"/>
    <x v="0"/>
    <x v="0"/>
    <s v="GNR_ST_BGAS_BP_E-38"/>
    <n v="28.571428571428601"/>
    <n v="2.8571428571428598E-2"/>
  </r>
  <r>
    <x v="0"/>
    <x v="1"/>
    <x v="3"/>
    <x v="5"/>
    <s v="DE4-N_A"/>
    <x v="0"/>
    <x v="1"/>
    <x v="0"/>
    <s v="GNR_BO_BGAS_E-80"/>
    <n v="1110.73"/>
    <n v="1.11073"/>
  </r>
  <r>
    <x v="0"/>
    <x v="1"/>
    <x v="3"/>
    <x v="5"/>
    <s v="DE4-N_A"/>
    <x v="2"/>
    <x v="0"/>
    <x v="0"/>
    <s v="GNR_ST_COAL_BP_E-40"/>
    <n v="294.66666666666703"/>
    <n v="0.29466666666666702"/>
  </r>
  <r>
    <x v="0"/>
    <x v="1"/>
    <x v="3"/>
    <x v="5"/>
    <s v="DE4-N_A"/>
    <x v="2"/>
    <x v="1"/>
    <x v="0"/>
    <s v="GNR_BO_COAL_E-80"/>
    <n v="0.03"/>
    <n v="3.0000000000000001E-5"/>
  </r>
  <r>
    <x v="0"/>
    <x v="1"/>
    <x v="3"/>
    <x v="5"/>
    <s v="DE4-N_A"/>
    <x v="3"/>
    <x v="3"/>
    <x v="0"/>
    <s v="GNR_BO_ELEC_E-80"/>
    <n v="1545.19"/>
    <n v="1.5451900000000001"/>
  </r>
  <r>
    <x v="0"/>
    <x v="1"/>
    <x v="3"/>
    <x v="5"/>
    <s v="DE4-N_A"/>
    <x v="12"/>
    <x v="1"/>
    <x v="0"/>
    <s v="GNR_BO_FUELOIL_E-80"/>
    <n v="356.1"/>
    <n v="0.35610000000000003"/>
  </r>
  <r>
    <x v="0"/>
    <x v="1"/>
    <x v="3"/>
    <x v="5"/>
    <s v="DE4-N_A"/>
    <x v="4"/>
    <x v="5"/>
    <x v="1"/>
    <s v="GNR_HS_HEAT_PIT_L-CEN_E-90_Y-2020"/>
    <n v="66519.193309949696"/>
    <n v="66.519193309949699"/>
  </r>
  <r>
    <x v="0"/>
    <x v="1"/>
    <x v="3"/>
    <x v="5"/>
    <s v="DE4-N_A"/>
    <x v="4"/>
    <x v="5"/>
    <x v="1"/>
    <s v="GNR_HS_HEAT_PIT_L-CEN_E-90_Y-2030"/>
    <n v="31432.330739679401"/>
    <n v="31.432330739679401"/>
  </r>
  <r>
    <x v="0"/>
    <x v="1"/>
    <x v="3"/>
    <x v="5"/>
    <s v="DE4-N_A"/>
    <x v="6"/>
    <x v="0"/>
    <x v="1"/>
    <s v="GNR_ST_MSW_BP_E-23_LS-220-MW-FEED_Y-2020"/>
    <n v="211.087022232706"/>
    <n v="0.21108702223270601"/>
  </r>
  <r>
    <x v="0"/>
    <x v="1"/>
    <x v="3"/>
    <x v="5"/>
    <s v="DE4-N_A"/>
    <x v="6"/>
    <x v="0"/>
    <x v="1"/>
    <s v="GNR_ST_MSW_BP_E-24_LS-220-MW-FEED_Y-2030"/>
    <n v="1013.66610882497"/>
    <n v="1.0136661088249701"/>
  </r>
  <r>
    <x v="0"/>
    <x v="1"/>
    <x v="3"/>
    <x v="5"/>
    <s v="DE4-N_A"/>
    <x v="6"/>
    <x v="0"/>
    <x v="0"/>
    <s v="GNR_ST_MSW_BP_E-33"/>
    <n v="57.478899366531799"/>
    <n v="5.7478899366531798E-2"/>
  </r>
  <r>
    <x v="0"/>
    <x v="1"/>
    <x v="3"/>
    <x v="5"/>
    <s v="DE4-N_A"/>
    <x v="6"/>
    <x v="1"/>
    <x v="0"/>
    <s v="GNR_BO_MSW_E-80"/>
    <n v="84.74"/>
    <n v="8.4739999999999996E-2"/>
  </r>
  <r>
    <x v="0"/>
    <x v="1"/>
    <x v="3"/>
    <x v="5"/>
    <s v="DE4-N_A"/>
    <x v="7"/>
    <x v="0"/>
    <x v="0"/>
    <s v="GNR_CC_NGAS_BP_E-57"/>
    <n v="105.833333333333"/>
    <n v="0.105833333333333"/>
  </r>
  <r>
    <x v="0"/>
    <x v="1"/>
    <x v="3"/>
    <x v="5"/>
    <s v="DE4-N_A"/>
    <x v="7"/>
    <x v="0"/>
    <x v="0"/>
    <s v="GNR_ST_NGAS_BP_E-39"/>
    <n v="107.142857142857"/>
    <n v="0.107142857142857"/>
  </r>
  <r>
    <x v="0"/>
    <x v="1"/>
    <x v="3"/>
    <x v="5"/>
    <s v="DE4-N_A"/>
    <x v="7"/>
    <x v="1"/>
    <x v="0"/>
    <s v="GNR_BO_NGAS_E-80"/>
    <n v="0.06"/>
    <n v="6.0000000000000002E-5"/>
  </r>
  <r>
    <x v="0"/>
    <x v="1"/>
    <x v="3"/>
    <x v="5"/>
    <s v="DE4-N_A"/>
    <x v="20"/>
    <x v="6"/>
    <x v="1"/>
    <s v="GNR_SH_SUN_LS_Y-2020"/>
    <n v="1050.18899845296"/>
    <n v="1.05018899845296"/>
  </r>
  <r>
    <x v="0"/>
    <x v="1"/>
    <x v="3"/>
    <x v="6"/>
    <s v="DE4-S_A"/>
    <x v="0"/>
    <x v="0"/>
    <x v="0"/>
    <s v="GNR_ENG_BGAS_BP_E-45"/>
    <n v="11.2682926829268"/>
    <n v="1.1268292682926799E-2"/>
  </r>
  <r>
    <x v="0"/>
    <x v="1"/>
    <x v="3"/>
    <x v="6"/>
    <s v="DE4-S_A"/>
    <x v="0"/>
    <x v="0"/>
    <x v="0"/>
    <s v="GNR_ST_BGAS_BP_E-38"/>
    <n v="151.71428571428601"/>
    <n v="0.151714285714286"/>
  </r>
  <r>
    <x v="0"/>
    <x v="1"/>
    <x v="3"/>
    <x v="6"/>
    <s v="DE4-S_A"/>
    <x v="0"/>
    <x v="1"/>
    <x v="0"/>
    <s v="GNR_BO_BGAS_E-80"/>
    <n v="1194.83"/>
    <n v="1.1948300000000001"/>
  </r>
  <r>
    <x v="0"/>
    <x v="1"/>
    <x v="3"/>
    <x v="6"/>
    <s v="DE4-S_A"/>
    <x v="2"/>
    <x v="0"/>
    <x v="0"/>
    <s v="GNR_ST_COAL_BP_E-43"/>
    <n v="4251.4666666666699"/>
    <n v="4.2514666666666701"/>
  </r>
  <r>
    <x v="0"/>
    <x v="1"/>
    <x v="3"/>
    <x v="6"/>
    <s v="DE4-S_A"/>
    <x v="2"/>
    <x v="1"/>
    <x v="0"/>
    <s v="GNR_BO_COAL_E-80"/>
    <n v="294.06"/>
    <n v="0.29405999999999999"/>
  </r>
  <r>
    <x v="0"/>
    <x v="1"/>
    <x v="3"/>
    <x v="6"/>
    <s v="DE4-S_A"/>
    <x v="3"/>
    <x v="3"/>
    <x v="0"/>
    <s v="GNR_BO_ELEC_E-80"/>
    <n v="3831.86"/>
    <n v="3.8318599999999998"/>
  </r>
  <r>
    <x v="0"/>
    <x v="1"/>
    <x v="3"/>
    <x v="6"/>
    <s v="DE4-S_A"/>
    <x v="12"/>
    <x v="1"/>
    <x v="0"/>
    <s v="GNR_BO_FUELOIL_E-80"/>
    <n v="509.84"/>
    <n v="0.50983999999999996"/>
  </r>
  <r>
    <x v="0"/>
    <x v="1"/>
    <x v="3"/>
    <x v="6"/>
    <s v="DE4-S_A"/>
    <x v="4"/>
    <x v="5"/>
    <x v="1"/>
    <s v="GNR_HS_HEAT_PIT_L-CEN_E-90_Y-2020"/>
    <n v="393841.31951447797"/>
    <n v="393.84131951447802"/>
  </r>
  <r>
    <x v="0"/>
    <x v="1"/>
    <x v="3"/>
    <x v="6"/>
    <s v="DE4-S_A"/>
    <x v="6"/>
    <x v="0"/>
    <x v="1"/>
    <s v="GNR_ST_MSW_BP_E-24_LS-220-MW-FEED_Y-2030"/>
    <n v="2392.7524515544701"/>
    <n v="2.39275245155447"/>
  </r>
  <r>
    <x v="0"/>
    <x v="1"/>
    <x v="3"/>
    <x v="6"/>
    <s v="DE4-S_A"/>
    <x v="6"/>
    <x v="0"/>
    <x v="0"/>
    <s v="GNR_ST_MSW_BP_E-33"/>
    <n v="359.07406545445099"/>
    <n v="0.35907406545445097"/>
  </r>
  <r>
    <x v="0"/>
    <x v="1"/>
    <x v="3"/>
    <x v="6"/>
    <s v="DE4-S_A"/>
    <x v="6"/>
    <x v="1"/>
    <x v="0"/>
    <s v="GNR_BO_MSW_E-80"/>
    <n v="243.93"/>
    <n v="0.24393000000000001"/>
  </r>
  <r>
    <x v="0"/>
    <x v="1"/>
    <x v="3"/>
    <x v="6"/>
    <s v="DE4-S_A"/>
    <x v="7"/>
    <x v="0"/>
    <x v="0"/>
    <s v="GNR_CC_NGAS_BP_E-53"/>
    <n v="816.16666666666697"/>
    <n v="0.81616666666666704"/>
  </r>
  <r>
    <x v="0"/>
    <x v="1"/>
    <x v="3"/>
    <x v="6"/>
    <s v="DE4-S_A"/>
    <x v="7"/>
    <x v="0"/>
    <x v="0"/>
    <s v="GNR_ENG_NGAS_BP_E-46"/>
    <n v="36.7777777777778"/>
    <n v="3.6777777777777798E-2"/>
  </r>
  <r>
    <x v="0"/>
    <x v="1"/>
    <x v="3"/>
    <x v="6"/>
    <s v="DE4-S_A"/>
    <x v="7"/>
    <x v="0"/>
    <x v="0"/>
    <s v="GNR_ST_NGAS_BP_E-38"/>
    <n v="871.57142857142901"/>
    <n v="0.871571428571429"/>
  </r>
  <r>
    <x v="0"/>
    <x v="1"/>
    <x v="3"/>
    <x v="6"/>
    <s v="DE4-S_A"/>
    <x v="7"/>
    <x v="1"/>
    <x v="0"/>
    <s v="GNR_BO_NGAS_E-80"/>
    <n v="708.18"/>
    <n v="0.70818000000000003"/>
  </r>
  <r>
    <x v="0"/>
    <x v="1"/>
    <x v="3"/>
    <x v="7"/>
    <s v="DE4-W_A"/>
    <x v="0"/>
    <x v="0"/>
    <x v="0"/>
    <s v="GNR_ENG_BGAS_BP_E-45"/>
    <n v="25.365853658536601"/>
    <n v="2.5365853658536601E-2"/>
  </r>
  <r>
    <x v="0"/>
    <x v="1"/>
    <x v="3"/>
    <x v="7"/>
    <s v="DE4-W_A"/>
    <x v="0"/>
    <x v="0"/>
    <x v="0"/>
    <s v="GNR_ST_BGAS_BP_E-38"/>
    <n v="57.142857142857103"/>
    <n v="5.7142857142857099E-2"/>
  </r>
  <r>
    <x v="0"/>
    <x v="1"/>
    <x v="3"/>
    <x v="7"/>
    <s v="DE4-W_A"/>
    <x v="0"/>
    <x v="1"/>
    <x v="0"/>
    <s v="GNR_BO_BGAS_E-80"/>
    <n v="345.22"/>
    <n v="0.34522000000000003"/>
  </r>
  <r>
    <x v="0"/>
    <x v="1"/>
    <x v="3"/>
    <x v="7"/>
    <s v="DE4-W_A"/>
    <x v="2"/>
    <x v="0"/>
    <x v="0"/>
    <s v="GNR_ST_COAL_BP_E-41"/>
    <n v="2858.6666666666702"/>
    <n v="2.8586666666666698"/>
  </r>
  <r>
    <x v="0"/>
    <x v="1"/>
    <x v="3"/>
    <x v="7"/>
    <s v="DE4-W_A"/>
    <x v="2"/>
    <x v="1"/>
    <x v="0"/>
    <s v="GNR_BO_COAL_E-80"/>
    <n v="179.74"/>
    <n v="0.17974000000000001"/>
  </r>
  <r>
    <x v="0"/>
    <x v="1"/>
    <x v="3"/>
    <x v="7"/>
    <s v="DE4-W_A"/>
    <x v="3"/>
    <x v="3"/>
    <x v="0"/>
    <s v="GNR_BO_ELEC_E-80"/>
    <n v="8070.32"/>
    <n v="8.0703200000000006"/>
  </r>
  <r>
    <x v="0"/>
    <x v="1"/>
    <x v="3"/>
    <x v="7"/>
    <s v="DE4-W_A"/>
    <x v="12"/>
    <x v="1"/>
    <x v="0"/>
    <s v="GNR_BO_FUELOIL_E-80"/>
    <n v="316.10000000000002"/>
    <n v="0.31609999999999999"/>
  </r>
  <r>
    <x v="0"/>
    <x v="1"/>
    <x v="3"/>
    <x v="7"/>
    <s v="DE4-W_A"/>
    <x v="4"/>
    <x v="5"/>
    <x v="1"/>
    <s v="GNR_HS_HEAT_PIT_L-CEN_E-90_Y-2020"/>
    <n v="334151.23777361598"/>
    <n v="334.151237773616"/>
  </r>
  <r>
    <x v="0"/>
    <x v="1"/>
    <x v="3"/>
    <x v="7"/>
    <s v="DE4-W_A"/>
    <x v="4"/>
    <x v="5"/>
    <x v="1"/>
    <s v="GNR_HS_HEAT_PIT_L-CEN_E-90_Y-2030"/>
    <n v="171318.01359014699"/>
    <n v="171.31801359014699"/>
  </r>
  <r>
    <x v="0"/>
    <x v="1"/>
    <x v="3"/>
    <x v="7"/>
    <s v="DE4-W_A"/>
    <x v="19"/>
    <x v="0"/>
    <x v="0"/>
    <s v="GNR_ST_LIGN_BP_E-37"/>
    <n v="453.86666666666702"/>
    <n v="0.45386666666666697"/>
  </r>
  <r>
    <x v="0"/>
    <x v="1"/>
    <x v="3"/>
    <x v="7"/>
    <s v="DE4-W_A"/>
    <x v="6"/>
    <x v="0"/>
    <x v="1"/>
    <s v="GNR_ST_MSW_BP_E-24_LS-220-MW-FEED_Y-2030"/>
    <n v="192.25480856796699"/>
    <n v="0.19225480856796701"/>
  </r>
  <r>
    <x v="0"/>
    <x v="1"/>
    <x v="3"/>
    <x v="7"/>
    <s v="DE4-W_A"/>
    <x v="6"/>
    <x v="0"/>
    <x v="0"/>
    <s v="GNR_ST_MSW_BP_E-33"/>
    <n v="532.52509707228"/>
    <n v="0.53252509707227902"/>
  </r>
  <r>
    <x v="0"/>
    <x v="1"/>
    <x v="3"/>
    <x v="7"/>
    <s v="DE4-W_A"/>
    <x v="6"/>
    <x v="1"/>
    <x v="0"/>
    <s v="GNR_BO_MSW_E-80"/>
    <n v="949.46"/>
    <n v="0.94945999999999997"/>
  </r>
  <r>
    <x v="0"/>
    <x v="1"/>
    <x v="3"/>
    <x v="7"/>
    <s v="DE4-W_A"/>
    <x v="7"/>
    <x v="0"/>
    <x v="0"/>
    <s v="GNR_CC_NGAS_BP_E-55"/>
    <n v="2671.4166666666702"/>
    <n v="2.6714166666666701"/>
  </r>
  <r>
    <x v="0"/>
    <x v="1"/>
    <x v="3"/>
    <x v="7"/>
    <s v="DE4-W_A"/>
    <x v="7"/>
    <x v="0"/>
    <x v="0"/>
    <s v="GNR_GT_NGAS_BP_E-39"/>
    <n v="133.894736842105"/>
    <n v="0.13389473684210501"/>
  </r>
  <r>
    <x v="0"/>
    <x v="1"/>
    <x v="3"/>
    <x v="7"/>
    <s v="DE4-W_A"/>
    <x v="7"/>
    <x v="0"/>
    <x v="0"/>
    <s v="GNR_ST_NGAS_BP_E-38"/>
    <n v="1232.1428571428601"/>
    <n v="1.2321428571428601"/>
  </r>
  <r>
    <x v="0"/>
    <x v="1"/>
    <x v="3"/>
    <x v="7"/>
    <s v="DE4-W_A"/>
    <x v="7"/>
    <x v="1"/>
    <x v="0"/>
    <s v="GNR_BO_NGAS_E-80"/>
    <n v="258.02999999999997"/>
    <n v="0.25802999999999998"/>
  </r>
  <r>
    <x v="0"/>
    <x v="1"/>
    <x v="3"/>
    <x v="7"/>
    <s v="DE4-W_A"/>
    <x v="10"/>
    <x v="0"/>
    <x v="1"/>
    <s v="GNR_ST_WOODCHI_BP_E-29_LS-600-MW-FEED_Y-2030"/>
    <n v="1051.9408813288901"/>
    <n v="1.05194088132889"/>
  </r>
  <r>
    <x v="0"/>
    <x v="1"/>
    <x v="4"/>
    <x v="8"/>
    <s v="LV_Other_DH"/>
    <x v="0"/>
    <x v="0"/>
    <x v="0"/>
    <s v="GNR_GT_BGAS_BP_E-30"/>
    <n v="107.843137254902"/>
    <n v="0.10784313725490199"/>
  </r>
  <r>
    <x v="0"/>
    <x v="1"/>
    <x v="4"/>
    <x v="8"/>
    <s v="LV_Other_DH"/>
    <x v="2"/>
    <x v="1"/>
    <x v="0"/>
    <s v="GNR_BO_COAL_E-76"/>
    <n v="47.5"/>
    <n v="4.7500000000000001E-2"/>
  </r>
  <r>
    <x v="0"/>
    <x v="1"/>
    <x v="4"/>
    <x v="8"/>
    <s v="LV_Other_DH"/>
    <x v="12"/>
    <x v="1"/>
    <x v="0"/>
    <s v="GNR_BO_FUELOIL_E-95"/>
    <n v="16.3"/>
    <n v="1.6299999999999999E-2"/>
  </r>
  <r>
    <x v="0"/>
    <x v="1"/>
    <x v="4"/>
    <x v="8"/>
    <s v="LV_Other_DH"/>
    <x v="7"/>
    <x v="0"/>
    <x v="0"/>
    <s v="GNR_ST_NGAS_BP_E-28"/>
    <n v="235.470588235294"/>
    <n v="0.23547058823529399"/>
  </r>
  <r>
    <x v="0"/>
    <x v="1"/>
    <x v="4"/>
    <x v="8"/>
    <s v="LV_Other_DH"/>
    <x v="7"/>
    <x v="1"/>
    <x v="0"/>
    <s v="GNR_BO_NGAS_E-101"/>
    <n v="759"/>
    <n v="0.75900000000000001"/>
  </r>
  <r>
    <x v="0"/>
    <x v="1"/>
    <x v="4"/>
    <x v="8"/>
    <s v="LV_Other_DH"/>
    <x v="15"/>
    <x v="0"/>
    <x v="0"/>
    <s v="GNR_ST_WOOD_BP_E-30"/>
    <n v="105.88235294117599"/>
    <n v="0.105882352941176"/>
  </r>
  <r>
    <x v="0"/>
    <x v="1"/>
    <x v="4"/>
    <x v="8"/>
    <s v="LV_Other_DH"/>
    <x v="15"/>
    <x v="1"/>
    <x v="0"/>
    <s v="GNR_BO_WOOD_E-108"/>
    <n v="907.86"/>
    <n v="0.90786"/>
  </r>
  <r>
    <x v="0"/>
    <x v="1"/>
    <x v="4"/>
    <x v="8"/>
    <s v="LV_RigaR"/>
    <x v="7"/>
    <x v="0"/>
    <x v="0"/>
    <s v="GNR_ST_NGAS_BP_E-42"/>
    <n v="47.9"/>
    <n v="4.7899999999999998E-2"/>
  </r>
  <r>
    <x v="0"/>
    <x v="1"/>
    <x v="4"/>
    <x v="8"/>
    <s v="LV_RigaR"/>
    <x v="7"/>
    <x v="0"/>
    <x v="0"/>
    <s v="RIGA-TEC2_CC_NGAS_BP"/>
    <n v="145.45454545454501"/>
    <n v="0.145454545454545"/>
  </r>
  <r>
    <x v="0"/>
    <x v="1"/>
    <x v="4"/>
    <x v="8"/>
    <s v="LV_RigaR"/>
    <x v="7"/>
    <x v="2"/>
    <x v="0"/>
    <s v="RIGA-TEC2_CC_NGAS_EXT"/>
    <n v="543.82716049382702"/>
    <n v="0.54382716049382696"/>
  </r>
  <r>
    <x v="0"/>
    <x v="1"/>
    <x v="4"/>
    <x v="8"/>
    <s v="LV_RigaR"/>
    <x v="7"/>
    <x v="1"/>
    <x v="0"/>
    <s v="GNR_BO_NGAS_E-101"/>
    <n v="1144.4000000000001"/>
    <n v="1.1444000000000001"/>
  </r>
  <r>
    <x v="0"/>
    <x v="1"/>
    <x v="4"/>
    <x v="8"/>
    <s v="LV_RigaR"/>
    <x v="7"/>
    <x v="1"/>
    <x v="0"/>
    <s v="RIGA-TEC1_BO_NGAS_HO"/>
    <n v="348"/>
    <n v="0.34799999999999998"/>
  </r>
  <r>
    <x v="0"/>
    <x v="1"/>
    <x v="4"/>
    <x v="8"/>
    <s v="LV_RigaR"/>
    <x v="7"/>
    <x v="1"/>
    <x v="0"/>
    <s v="RIGA-TEC2_BO_NGAS_HO"/>
    <n v="348"/>
    <n v="0.34799999999999998"/>
  </r>
  <r>
    <x v="0"/>
    <x v="1"/>
    <x v="4"/>
    <x v="8"/>
    <s v="LV_RigaR"/>
    <x v="15"/>
    <x v="1"/>
    <x v="0"/>
    <s v="GNR_BO_WOOD_E-108"/>
    <n v="940.26"/>
    <n v="0.94025999999999998"/>
  </r>
  <r>
    <x v="0"/>
    <x v="1"/>
    <x v="5"/>
    <x v="9"/>
    <s v="LT_KauU"/>
    <x v="6"/>
    <x v="0"/>
    <x v="0"/>
    <s v="KAUNAS_ST_MSW_BP"/>
    <n v="68.000226667422197"/>
    <n v="6.8000226667422198E-2"/>
  </r>
  <r>
    <x v="0"/>
    <x v="1"/>
    <x v="5"/>
    <x v="9"/>
    <s v="LT_KauU"/>
    <x v="7"/>
    <x v="1"/>
    <x v="0"/>
    <s v="GNR_BO_NGAS_E-101"/>
    <n v="429.15"/>
    <n v="0.42914999999999998"/>
  </r>
  <r>
    <x v="0"/>
    <x v="1"/>
    <x v="5"/>
    <x v="9"/>
    <s v="LT_KauU"/>
    <x v="15"/>
    <x v="1"/>
    <x v="0"/>
    <s v="GNR_BO_WOOD_E-108"/>
    <n v="63"/>
    <n v="6.3E-2"/>
  </r>
  <r>
    <x v="0"/>
    <x v="1"/>
    <x v="5"/>
    <x v="9"/>
    <s v="LT_KlaU"/>
    <x v="7"/>
    <x v="1"/>
    <x v="0"/>
    <s v="GNR_BO_NGAS_E-101"/>
    <n v="206.3"/>
    <n v="0.20630000000000001"/>
  </r>
  <r>
    <x v="0"/>
    <x v="1"/>
    <x v="5"/>
    <x v="9"/>
    <s v="LT_KlaU"/>
    <x v="15"/>
    <x v="0"/>
    <x v="0"/>
    <s v="KLAIPEDA_ST_WOOD_BP"/>
    <n v="133.691626893408"/>
    <n v="0.13369162689340799"/>
  </r>
  <r>
    <x v="0"/>
    <x v="1"/>
    <x v="5"/>
    <x v="9"/>
    <s v="LT_KlaU"/>
    <x v="15"/>
    <x v="1"/>
    <x v="0"/>
    <s v="GNR_BO_WOOD_E-108"/>
    <n v="3.5"/>
    <n v="3.5000000000000001E-3"/>
  </r>
  <r>
    <x v="0"/>
    <x v="1"/>
    <x v="5"/>
    <x v="9"/>
    <s v="LT_Other_DH"/>
    <x v="0"/>
    <x v="2"/>
    <x v="0"/>
    <s v="GNR_ENG_BGAS_EXT_E-33"/>
    <n v="1.5"/>
    <n v="1.5E-3"/>
  </r>
  <r>
    <x v="0"/>
    <x v="1"/>
    <x v="5"/>
    <x v="9"/>
    <s v="LT_Other_DH"/>
    <x v="12"/>
    <x v="2"/>
    <x v="0"/>
    <s v="GNR_ST_FUELOIL_EXT_E-22"/>
    <n v="433.99952260052498"/>
    <n v="0.43399952260052499"/>
  </r>
  <r>
    <x v="0"/>
    <x v="1"/>
    <x v="5"/>
    <x v="9"/>
    <s v="LT_Other_DH"/>
    <x v="4"/>
    <x v="0"/>
    <x v="0"/>
    <s v="LIFOSA_ST_HEAT_BP"/>
    <n v="50"/>
    <n v="0.05"/>
  </r>
  <r>
    <x v="0"/>
    <x v="1"/>
    <x v="5"/>
    <x v="9"/>
    <s v="LT_Other_DH"/>
    <x v="7"/>
    <x v="0"/>
    <x v="0"/>
    <s v="ALYTUS_ENG_NGAS_BP"/>
    <n v="30.6666666666667"/>
    <n v="3.06666666666667E-2"/>
  </r>
  <r>
    <x v="0"/>
    <x v="1"/>
    <x v="5"/>
    <x v="9"/>
    <s v="LT_Other_DH"/>
    <x v="7"/>
    <x v="0"/>
    <x v="0"/>
    <s v="GNR_ST_GAS_BP-E15"/>
    <n v="90.909090909090907"/>
    <n v="9.0909090909090898E-2"/>
  </r>
  <r>
    <x v="0"/>
    <x v="1"/>
    <x v="5"/>
    <x v="9"/>
    <s v="LT_Other_DH"/>
    <x v="7"/>
    <x v="2"/>
    <x v="0"/>
    <s v="ACHEMA1_ST_NGAS_EXT"/>
    <n v="25"/>
    <n v="2.5000000000000001E-2"/>
  </r>
  <r>
    <x v="0"/>
    <x v="1"/>
    <x v="5"/>
    <x v="9"/>
    <s v="LT_Other_DH"/>
    <x v="7"/>
    <x v="2"/>
    <x v="0"/>
    <s v="ACHEMA2_ST_NGAS_EXT"/>
    <n v="90.000038297888693"/>
    <n v="9.0000038297888593E-2"/>
  </r>
  <r>
    <x v="0"/>
    <x v="1"/>
    <x v="5"/>
    <x v="9"/>
    <s v="LT_Other_DH"/>
    <x v="7"/>
    <x v="1"/>
    <x v="0"/>
    <s v="GNR_BO_NGAS_E-101"/>
    <n v="699.9"/>
    <n v="0.69989999999999997"/>
  </r>
  <r>
    <x v="0"/>
    <x v="1"/>
    <x v="5"/>
    <x v="9"/>
    <s v="LT_Other_DH"/>
    <x v="13"/>
    <x v="0"/>
    <x v="0"/>
    <s v="EBAVERE_ST_WOODWST_BP"/>
    <n v="14.210526315789499"/>
    <n v="1.42105263157895E-2"/>
  </r>
  <r>
    <x v="0"/>
    <x v="1"/>
    <x v="5"/>
    <x v="9"/>
    <s v="LT_Panevezys"/>
    <x v="7"/>
    <x v="0"/>
    <x v="0"/>
    <s v="GNR_CC_NGAS_BP_E-42"/>
    <n v="29.1666666666667"/>
    <n v="2.9166666666666698E-2"/>
  </r>
  <r>
    <x v="0"/>
    <x v="1"/>
    <x v="5"/>
    <x v="9"/>
    <s v="LT_Panevezys"/>
    <x v="7"/>
    <x v="1"/>
    <x v="0"/>
    <s v="GNR_BO_NGAS_E-101"/>
    <n v="25.94"/>
    <n v="2.5940000000000001E-2"/>
  </r>
  <r>
    <x v="0"/>
    <x v="1"/>
    <x v="5"/>
    <x v="9"/>
    <s v="LT_Panevezys"/>
    <x v="15"/>
    <x v="1"/>
    <x v="0"/>
    <s v="GNR_BO_WOOD_E-108"/>
    <n v="60.5"/>
    <n v="6.0499999999999998E-2"/>
  </r>
  <r>
    <x v="0"/>
    <x v="1"/>
    <x v="5"/>
    <x v="9"/>
    <s v="LT_SiaU"/>
    <x v="7"/>
    <x v="1"/>
    <x v="0"/>
    <s v="GNR_BO_NGAS_E-101"/>
    <n v="60.97"/>
    <n v="6.0970000000000003E-2"/>
  </r>
  <r>
    <x v="0"/>
    <x v="1"/>
    <x v="5"/>
    <x v="9"/>
    <s v="LT_SiaU"/>
    <x v="15"/>
    <x v="0"/>
    <x v="0"/>
    <s v="SIAULIAI_ST_WOOD_BP"/>
    <n v="37.241379310344797"/>
    <n v="3.7241379310344797E-2"/>
  </r>
  <r>
    <x v="0"/>
    <x v="1"/>
    <x v="5"/>
    <x v="9"/>
    <s v="LT_SiaU"/>
    <x v="15"/>
    <x v="1"/>
    <x v="0"/>
    <s v="GNR_BO_WOOD_E-108"/>
    <n v="25"/>
    <n v="2.5000000000000001E-2"/>
  </r>
  <r>
    <x v="0"/>
    <x v="1"/>
    <x v="5"/>
    <x v="9"/>
    <s v="LT_VilU"/>
    <x v="6"/>
    <x v="0"/>
    <x v="0"/>
    <s v="VILNIUS_ST_MSW_BP"/>
    <n v="226.99795208369301"/>
    <n v="0.226997952083693"/>
  </r>
  <r>
    <x v="0"/>
    <x v="1"/>
    <x v="5"/>
    <x v="9"/>
    <s v="LT_VilU"/>
    <x v="7"/>
    <x v="1"/>
    <x v="0"/>
    <s v="GNR_BO_NGAS_E-101"/>
    <n v="122.58"/>
    <n v="0.12257999999999999"/>
  </r>
  <r>
    <x v="0"/>
    <x v="1"/>
    <x v="5"/>
    <x v="9"/>
    <s v="LT_VilU"/>
    <x v="15"/>
    <x v="0"/>
    <x v="0"/>
    <s v="VILNIUS_ST_WOOD_BP"/>
    <n v="62.5"/>
    <n v="6.25E-2"/>
  </r>
  <r>
    <x v="0"/>
    <x v="1"/>
    <x v="6"/>
    <x v="10"/>
    <s v="NO1_A2"/>
    <x v="0"/>
    <x v="1"/>
    <x v="0"/>
    <s v="GNR_BO_BGAS_E-90"/>
    <n v="2.7"/>
    <n v="2.7000000000000001E-3"/>
  </r>
  <r>
    <x v="0"/>
    <x v="1"/>
    <x v="6"/>
    <x v="10"/>
    <s v="NO1_A2"/>
    <x v="2"/>
    <x v="1"/>
    <x v="0"/>
    <s v="GNR_BO_COAL_E-90"/>
    <n v="14.2"/>
    <n v="1.4200000000000001E-2"/>
  </r>
  <r>
    <x v="0"/>
    <x v="1"/>
    <x v="6"/>
    <x v="10"/>
    <s v="NO1_A2"/>
    <x v="3"/>
    <x v="3"/>
    <x v="1"/>
    <s v="GNR_HP_ELEC_GROUND-WTR_COP-380_LS-4-MW_Y-2030"/>
    <n v="329.66319559945498"/>
    <n v="0.329663195599456"/>
  </r>
  <r>
    <x v="0"/>
    <x v="1"/>
    <x v="6"/>
    <x v="10"/>
    <s v="NO1_A2"/>
    <x v="3"/>
    <x v="3"/>
    <x v="0"/>
    <s v="GNR_BO_ELEC_E-99"/>
    <n v="38.6"/>
    <n v="3.8600000000000002E-2"/>
  </r>
  <r>
    <x v="0"/>
    <x v="1"/>
    <x v="6"/>
    <x v="10"/>
    <s v="NO1_A2"/>
    <x v="3"/>
    <x v="3"/>
    <x v="0"/>
    <s v="GNR_HP_ELEC_COP-270"/>
    <n v="71.900000000000006"/>
    <n v="7.1900000000000006E-2"/>
  </r>
  <r>
    <x v="0"/>
    <x v="1"/>
    <x v="6"/>
    <x v="10"/>
    <s v="NO1_A2"/>
    <x v="12"/>
    <x v="1"/>
    <x v="0"/>
    <s v="GNR_BO_FUELOIL_E-90"/>
    <n v="118.4"/>
    <n v="0.11840000000000001"/>
  </r>
  <r>
    <x v="0"/>
    <x v="1"/>
    <x v="6"/>
    <x v="10"/>
    <s v="NO1_A2"/>
    <x v="4"/>
    <x v="5"/>
    <x v="1"/>
    <s v="GNR_HS_HEAT_PIT_L-DEC_E-91_Y-2020"/>
    <n v="46760.782714465699"/>
    <n v="46.760782714465698"/>
  </r>
  <r>
    <x v="0"/>
    <x v="1"/>
    <x v="6"/>
    <x v="10"/>
    <s v="NO1_A2"/>
    <x v="4"/>
    <x v="5"/>
    <x v="1"/>
    <s v="GNR_HS_HEAT_PIT_L-DEC_E-91_Y-2030"/>
    <n v="22926.155475713502"/>
    <n v="22.9261554757135"/>
  </r>
  <r>
    <x v="0"/>
    <x v="1"/>
    <x v="6"/>
    <x v="10"/>
    <s v="NO1_A2"/>
    <x v="21"/>
    <x v="1"/>
    <x v="0"/>
    <s v="GNR_BO_LNG_E-90"/>
    <n v="26.9"/>
    <n v="2.69E-2"/>
  </r>
  <r>
    <x v="0"/>
    <x v="1"/>
    <x v="6"/>
    <x v="10"/>
    <s v="NO1_A2"/>
    <x v="6"/>
    <x v="0"/>
    <x v="0"/>
    <s v="GNR_ST_MSW_BP_CB-20"/>
    <n v="17"/>
    <n v="1.7000000000000001E-2"/>
  </r>
  <r>
    <x v="0"/>
    <x v="1"/>
    <x v="6"/>
    <x v="10"/>
    <s v="NO1_A2"/>
    <x v="6"/>
    <x v="1"/>
    <x v="0"/>
    <s v="GNR_BO_MSW_E-90"/>
    <n v="3.1"/>
    <n v="3.0999999999999999E-3"/>
  </r>
  <r>
    <x v="0"/>
    <x v="1"/>
    <x v="6"/>
    <x v="10"/>
    <s v="NO1_A2"/>
    <x v="9"/>
    <x v="1"/>
    <x v="0"/>
    <s v="GNR_EH_HEAT"/>
    <n v="10.8"/>
    <n v="1.0800000000000001E-2"/>
  </r>
  <r>
    <x v="0"/>
    <x v="1"/>
    <x v="6"/>
    <x v="10"/>
    <s v="NO1_A2"/>
    <x v="10"/>
    <x v="1"/>
    <x v="0"/>
    <s v="GNR_BO_WOODCHI_E-90"/>
    <n v="36.4"/>
    <n v="3.6400000000000002E-2"/>
  </r>
  <r>
    <x v="0"/>
    <x v="1"/>
    <x v="6"/>
    <x v="10"/>
    <s v="NO1_A2"/>
    <x v="11"/>
    <x v="1"/>
    <x v="0"/>
    <s v="GNR_BO_WOODPEL_E-90"/>
    <n v="10"/>
    <n v="0.01"/>
  </r>
  <r>
    <x v="0"/>
    <x v="1"/>
    <x v="6"/>
    <x v="10"/>
    <s v="NO1_A2"/>
    <x v="13"/>
    <x v="1"/>
    <x v="0"/>
    <s v="GNR_BO_WOODWST_E-90"/>
    <n v="22.1"/>
    <n v="2.2100000000000002E-2"/>
  </r>
  <r>
    <x v="0"/>
    <x v="1"/>
    <x v="6"/>
    <x v="10"/>
    <s v="NO1_A3"/>
    <x v="1"/>
    <x v="1"/>
    <x v="0"/>
    <s v="GNR_BO_BIOIL_E-90"/>
    <n v="57.9"/>
    <n v="5.79E-2"/>
  </r>
  <r>
    <x v="0"/>
    <x v="1"/>
    <x v="6"/>
    <x v="10"/>
    <s v="NO1_A3"/>
    <x v="3"/>
    <x v="3"/>
    <x v="1"/>
    <s v="GNR_HP_ELEC_GROUND-WTR_COP-360_LS-4-MW_Y-2020"/>
    <n v="75.1328984745887"/>
    <n v="7.5132898474588705E-2"/>
  </r>
  <r>
    <x v="0"/>
    <x v="1"/>
    <x v="6"/>
    <x v="10"/>
    <s v="NO1_A3"/>
    <x v="3"/>
    <x v="3"/>
    <x v="1"/>
    <s v="GNR_HP_ELEC_GROUND-WTR_COP-380_LS-4-MW_Y-2030"/>
    <n v="425.64561682402598"/>
    <n v="0.42564561682402602"/>
  </r>
  <r>
    <x v="0"/>
    <x v="1"/>
    <x v="6"/>
    <x v="10"/>
    <s v="NO1_A3"/>
    <x v="3"/>
    <x v="3"/>
    <x v="0"/>
    <s v="GNR_BO_ELEC_E-99"/>
    <n v="102.5"/>
    <n v="0.10249999999999999"/>
  </r>
  <r>
    <x v="0"/>
    <x v="1"/>
    <x v="6"/>
    <x v="10"/>
    <s v="NO1_A3"/>
    <x v="3"/>
    <x v="3"/>
    <x v="0"/>
    <s v="GNR_HP_ELEC_COP-270"/>
    <n v="12.5"/>
    <n v="1.2500000000000001E-2"/>
  </r>
  <r>
    <x v="0"/>
    <x v="1"/>
    <x v="6"/>
    <x v="10"/>
    <s v="NO1_A3"/>
    <x v="12"/>
    <x v="1"/>
    <x v="0"/>
    <s v="GNR_BO_FUELOIL_E-90"/>
    <n v="134.80000000000001"/>
    <n v="0.1348"/>
  </r>
  <r>
    <x v="0"/>
    <x v="1"/>
    <x v="6"/>
    <x v="10"/>
    <s v="NO1_A3"/>
    <x v="4"/>
    <x v="5"/>
    <x v="1"/>
    <s v="GNR_HS_HEAT_PIT_L-DEC_E-91_Y-2020"/>
    <n v="71254.032130997002"/>
    <n v="71.254032130997004"/>
  </r>
  <r>
    <x v="0"/>
    <x v="1"/>
    <x v="6"/>
    <x v="10"/>
    <s v="NO1_A3"/>
    <x v="4"/>
    <x v="5"/>
    <x v="1"/>
    <s v="GNR_HS_HEAT_PIT_L-DEC_E-91_Y-2030"/>
    <n v="14856.328046712701"/>
    <n v="14.856328046712701"/>
  </r>
  <r>
    <x v="0"/>
    <x v="1"/>
    <x v="6"/>
    <x v="10"/>
    <s v="NO1_A3"/>
    <x v="21"/>
    <x v="1"/>
    <x v="0"/>
    <s v="GNR_BO_LNG_E-90"/>
    <n v="41.7"/>
    <n v="4.1700000000000001E-2"/>
  </r>
  <r>
    <x v="0"/>
    <x v="1"/>
    <x v="6"/>
    <x v="10"/>
    <s v="NO1_A3"/>
    <x v="6"/>
    <x v="0"/>
    <x v="0"/>
    <s v="GNR_ST_MSW_BP_CB-20"/>
    <n v="38.5416666666667"/>
    <n v="3.8541666666666703E-2"/>
  </r>
  <r>
    <x v="0"/>
    <x v="1"/>
    <x v="6"/>
    <x v="10"/>
    <s v="NO1_A3"/>
    <x v="6"/>
    <x v="1"/>
    <x v="0"/>
    <s v="GNR_BO_MSW_E-90"/>
    <n v="13.3"/>
    <n v="1.3299999999999999E-2"/>
  </r>
  <r>
    <x v="0"/>
    <x v="1"/>
    <x v="6"/>
    <x v="10"/>
    <s v="NO1_A3"/>
    <x v="11"/>
    <x v="1"/>
    <x v="0"/>
    <s v="GNR_BO_WOODPEL_E-90"/>
    <n v="23.3"/>
    <n v="2.3300000000000001E-2"/>
  </r>
  <r>
    <x v="0"/>
    <x v="1"/>
    <x v="6"/>
    <x v="10"/>
    <s v="NO1_A3"/>
    <x v="13"/>
    <x v="1"/>
    <x v="0"/>
    <s v="GNR_BO_WOODWST_E-90"/>
    <n v="6.7"/>
    <n v="6.7000000000000002E-3"/>
  </r>
  <r>
    <x v="0"/>
    <x v="1"/>
    <x v="6"/>
    <x v="11"/>
    <s v="NO2_A2"/>
    <x v="0"/>
    <x v="1"/>
    <x v="0"/>
    <s v="GNR_BO_BGAS_E-90"/>
    <n v="0.5"/>
    <n v="5.0000000000000001E-4"/>
  </r>
  <r>
    <x v="0"/>
    <x v="1"/>
    <x v="6"/>
    <x v="11"/>
    <s v="NO2_A2"/>
    <x v="2"/>
    <x v="1"/>
    <x v="0"/>
    <s v="GNR_BO_COAL_E-90"/>
    <n v="2.1"/>
    <n v="2.0999999999999999E-3"/>
  </r>
  <r>
    <x v="0"/>
    <x v="1"/>
    <x v="6"/>
    <x v="11"/>
    <s v="NO2_A2"/>
    <x v="3"/>
    <x v="3"/>
    <x v="1"/>
    <s v="GNR_HP_ELEC_GROUND-WTR_COP-380_LS-4-MW_Y-2030"/>
    <n v="21.370723603869902"/>
    <n v="2.13707236038699E-2"/>
  </r>
  <r>
    <x v="0"/>
    <x v="1"/>
    <x v="6"/>
    <x v="11"/>
    <s v="NO2_A2"/>
    <x v="3"/>
    <x v="3"/>
    <x v="0"/>
    <s v="GNR_BO_ELEC_E-99"/>
    <n v="18"/>
    <n v="1.7999999999999999E-2"/>
  </r>
  <r>
    <x v="0"/>
    <x v="1"/>
    <x v="6"/>
    <x v="11"/>
    <s v="NO2_A2"/>
    <x v="3"/>
    <x v="3"/>
    <x v="0"/>
    <s v="GNR_HP_ELEC_COP-270"/>
    <n v="0.8"/>
    <n v="8.0000000000000004E-4"/>
  </r>
  <r>
    <x v="0"/>
    <x v="1"/>
    <x v="6"/>
    <x v="11"/>
    <s v="NO2_A2"/>
    <x v="12"/>
    <x v="1"/>
    <x v="0"/>
    <s v="GNR_BO_FUELOIL_E-90"/>
    <n v="16.899999999999999"/>
    <n v="1.6899999999999998E-2"/>
  </r>
  <r>
    <x v="0"/>
    <x v="1"/>
    <x v="6"/>
    <x v="11"/>
    <s v="NO2_A2"/>
    <x v="4"/>
    <x v="5"/>
    <x v="1"/>
    <s v="GNR_HS_HEAT_PIT_L-DEC_E-91_Y-2020"/>
    <n v="12168.533503872601"/>
    <n v="12.168533503872601"/>
  </r>
  <r>
    <x v="0"/>
    <x v="1"/>
    <x v="6"/>
    <x v="11"/>
    <s v="NO2_A2"/>
    <x v="4"/>
    <x v="5"/>
    <x v="1"/>
    <s v="GNR_HS_HEAT_PIT_L-DEC_E-91_Y-2030"/>
    <n v="2205.2665304392599"/>
    <n v="2.20526653043926"/>
  </r>
  <r>
    <x v="0"/>
    <x v="1"/>
    <x v="6"/>
    <x v="11"/>
    <s v="NO2_A2"/>
    <x v="21"/>
    <x v="1"/>
    <x v="0"/>
    <s v="GNR_BO_LNG_E-90"/>
    <n v="8.4"/>
    <n v="8.3999999999999995E-3"/>
  </r>
  <r>
    <x v="0"/>
    <x v="1"/>
    <x v="6"/>
    <x v="11"/>
    <s v="NO2_A2"/>
    <x v="6"/>
    <x v="0"/>
    <x v="0"/>
    <s v="GNR_ST_MSW_BP_CB-30"/>
    <n v="15"/>
    <n v="1.4999999999999999E-2"/>
  </r>
  <r>
    <x v="0"/>
    <x v="1"/>
    <x v="6"/>
    <x v="11"/>
    <s v="NO2_A2"/>
    <x v="7"/>
    <x v="1"/>
    <x v="0"/>
    <s v="GNR_BO_NGAS_E-90"/>
    <n v="31.3"/>
    <n v="3.1300000000000001E-2"/>
  </r>
  <r>
    <x v="0"/>
    <x v="1"/>
    <x v="6"/>
    <x v="11"/>
    <s v="NO2_A2"/>
    <x v="9"/>
    <x v="1"/>
    <x v="0"/>
    <s v="GNR_EH_HEAT"/>
    <n v="21.4"/>
    <n v="2.1399999999999999E-2"/>
  </r>
  <r>
    <x v="0"/>
    <x v="1"/>
    <x v="6"/>
    <x v="11"/>
    <s v="NO2_A2"/>
    <x v="10"/>
    <x v="1"/>
    <x v="0"/>
    <s v="GNR_BO_WOODCHI_E-90"/>
    <n v="1.6"/>
    <n v="1.6000000000000001E-3"/>
  </r>
  <r>
    <x v="0"/>
    <x v="1"/>
    <x v="6"/>
    <x v="11"/>
    <s v="NO2_A2"/>
    <x v="11"/>
    <x v="1"/>
    <x v="0"/>
    <s v="GNR_BO_WOODPEL_E-90"/>
    <n v="9.1999999999999993"/>
    <n v="9.1999999999999998E-3"/>
  </r>
  <r>
    <x v="0"/>
    <x v="1"/>
    <x v="6"/>
    <x v="11"/>
    <s v="NO2_A2"/>
    <x v="13"/>
    <x v="1"/>
    <x v="0"/>
    <s v="GNR_BO_WOODWST_E-90"/>
    <n v="26.6"/>
    <n v="2.6599999999999999E-2"/>
  </r>
  <r>
    <x v="0"/>
    <x v="1"/>
    <x v="6"/>
    <x v="12"/>
    <s v="NO3_A2"/>
    <x v="2"/>
    <x v="1"/>
    <x v="0"/>
    <s v="GNR_BO_COAL_E-90"/>
    <n v="1.6"/>
    <n v="1.6000000000000001E-3"/>
  </r>
  <r>
    <x v="0"/>
    <x v="1"/>
    <x v="6"/>
    <x v="12"/>
    <s v="NO3_A2"/>
    <x v="3"/>
    <x v="3"/>
    <x v="1"/>
    <s v="GNR_HP_ELEC_GROUND-WTR_COP-380_LS-4-MW_Y-2030"/>
    <n v="22.8025230975224"/>
    <n v="2.2802523097522402E-2"/>
  </r>
  <r>
    <x v="0"/>
    <x v="1"/>
    <x v="6"/>
    <x v="12"/>
    <s v="NO3_A2"/>
    <x v="3"/>
    <x v="3"/>
    <x v="0"/>
    <s v="GNR_BO_ELEC_E-99"/>
    <n v="10.8"/>
    <n v="1.0800000000000001E-2"/>
  </r>
  <r>
    <x v="0"/>
    <x v="1"/>
    <x v="6"/>
    <x v="12"/>
    <s v="NO3_A2"/>
    <x v="3"/>
    <x v="3"/>
    <x v="0"/>
    <s v="GNR_HP_ELEC_COP-270"/>
    <n v="4.8"/>
    <n v="4.7999999999999996E-3"/>
  </r>
  <r>
    <x v="0"/>
    <x v="1"/>
    <x v="6"/>
    <x v="12"/>
    <s v="NO3_A2"/>
    <x v="12"/>
    <x v="1"/>
    <x v="0"/>
    <s v="GNR_BO_FUELOIL_E-90"/>
    <n v="12.3"/>
    <n v="1.23E-2"/>
  </r>
  <r>
    <x v="0"/>
    <x v="1"/>
    <x v="6"/>
    <x v="12"/>
    <s v="NO3_A2"/>
    <x v="4"/>
    <x v="5"/>
    <x v="1"/>
    <s v="GNR_HS_HEAT_PIT_L-DEC_E-91_Y-2020"/>
    <n v="4679.4888635181696"/>
    <n v="4.6794888635181699"/>
  </r>
  <r>
    <x v="0"/>
    <x v="1"/>
    <x v="6"/>
    <x v="12"/>
    <s v="NO3_A2"/>
    <x v="4"/>
    <x v="5"/>
    <x v="1"/>
    <s v="GNR_HS_HEAT_PIT_L-DEC_E-91_Y-2030"/>
    <n v="2780.2949336138199"/>
    <n v="2.7802949336138201"/>
  </r>
  <r>
    <x v="0"/>
    <x v="1"/>
    <x v="6"/>
    <x v="12"/>
    <s v="NO3_A2"/>
    <x v="21"/>
    <x v="1"/>
    <x v="0"/>
    <s v="GNR_BO_LNG_E-90"/>
    <n v="11.6"/>
    <n v="1.1599999999999999E-2"/>
  </r>
  <r>
    <x v="0"/>
    <x v="1"/>
    <x v="6"/>
    <x v="12"/>
    <s v="NO3_A2"/>
    <x v="6"/>
    <x v="0"/>
    <x v="0"/>
    <s v="GNR_ST_MSW_BP_CB-20"/>
    <n v="9"/>
    <n v="8.9999999999999993E-3"/>
  </r>
  <r>
    <x v="0"/>
    <x v="1"/>
    <x v="6"/>
    <x v="12"/>
    <s v="NO3_A2"/>
    <x v="9"/>
    <x v="1"/>
    <x v="0"/>
    <s v="GNR_EH_HEAT"/>
    <n v="15.7"/>
    <n v="1.5699999999999999E-2"/>
  </r>
  <r>
    <x v="0"/>
    <x v="1"/>
    <x v="6"/>
    <x v="12"/>
    <s v="NO3_A2"/>
    <x v="10"/>
    <x v="1"/>
    <x v="0"/>
    <s v="GNR_BO_WOODCHI_E-90"/>
    <n v="4.4000000000000004"/>
    <n v="4.4000000000000003E-3"/>
  </r>
  <r>
    <x v="0"/>
    <x v="1"/>
    <x v="6"/>
    <x v="12"/>
    <s v="NO3_A2"/>
    <x v="11"/>
    <x v="1"/>
    <x v="0"/>
    <s v="GNR_BO_WOODPEL_E-90"/>
    <n v="7.2"/>
    <n v="7.1999999999999998E-3"/>
  </r>
  <r>
    <x v="0"/>
    <x v="1"/>
    <x v="6"/>
    <x v="12"/>
    <s v="NO3_A3"/>
    <x v="0"/>
    <x v="1"/>
    <x v="0"/>
    <s v="GNR_BO_BGAS_E-90"/>
    <n v="1.7"/>
    <n v="1.6999999999999999E-3"/>
  </r>
  <r>
    <x v="0"/>
    <x v="1"/>
    <x v="6"/>
    <x v="12"/>
    <s v="NO3_A3"/>
    <x v="3"/>
    <x v="3"/>
    <x v="1"/>
    <s v="GNR_HP_ELEC_GROUND-WTR_COP-380_LS-4-MW_Y-2030"/>
    <n v="163.37210016307199"/>
    <n v="0.16337210016307199"/>
  </r>
  <r>
    <x v="0"/>
    <x v="1"/>
    <x v="6"/>
    <x v="12"/>
    <s v="NO3_A3"/>
    <x v="3"/>
    <x v="3"/>
    <x v="0"/>
    <s v="GNR_BO_ELEC_E-99"/>
    <n v="36.9"/>
    <n v="3.6900000000000002E-2"/>
  </r>
  <r>
    <x v="0"/>
    <x v="1"/>
    <x v="6"/>
    <x v="12"/>
    <s v="NO3_A3"/>
    <x v="3"/>
    <x v="3"/>
    <x v="0"/>
    <s v="GNR_HP_ELEC_COP-270"/>
    <n v="0.4"/>
    <n v="4.0000000000000002E-4"/>
  </r>
  <r>
    <x v="0"/>
    <x v="1"/>
    <x v="6"/>
    <x v="12"/>
    <s v="NO3_A3"/>
    <x v="12"/>
    <x v="1"/>
    <x v="0"/>
    <s v="GNR_BO_FUELOIL_E-90"/>
    <n v="22.3"/>
    <n v="2.23E-2"/>
  </r>
  <r>
    <x v="0"/>
    <x v="1"/>
    <x v="6"/>
    <x v="12"/>
    <s v="NO3_A3"/>
    <x v="4"/>
    <x v="5"/>
    <x v="1"/>
    <s v="GNR_HS_HEAT_PIT_L-DEC_E-91_Y-2020"/>
    <n v="13330.7600391753"/>
    <n v="13.330760039175299"/>
  </r>
  <r>
    <x v="0"/>
    <x v="1"/>
    <x v="6"/>
    <x v="12"/>
    <s v="NO3_A3"/>
    <x v="4"/>
    <x v="5"/>
    <x v="1"/>
    <s v="GNR_HS_HEAT_PIT_L-DEC_E-91_Y-2030"/>
    <n v="19193.151868512199"/>
    <n v="19.193151868512199"/>
  </r>
  <r>
    <x v="0"/>
    <x v="1"/>
    <x v="6"/>
    <x v="12"/>
    <s v="NO3_A3"/>
    <x v="21"/>
    <x v="1"/>
    <x v="0"/>
    <s v="GNR_BO_LNG_E-90"/>
    <n v="42.6"/>
    <n v="4.2599999999999999E-2"/>
  </r>
  <r>
    <x v="0"/>
    <x v="1"/>
    <x v="6"/>
    <x v="12"/>
    <s v="NO3_A3"/>
    <x v="6"/>
    <x v="1"/>
    <x v="0"/>
    <s v="GNR_BO_MSW_E-90"/>
    <n v="29.2"/>
    <n v="2.92E-2"/>
  </r>
  <r>
    <x v="0"/>
    <x v="1"/>
    <x v="6"/>
    <x v="12"/>
    <s v="NO3_A3"/>
    <x v="10"/>
    <x v="1"/>
    <x v="0"/>
    <s v="GNR_BO_WOODCHI_E-90"/>
    <n v="5.4"/>
    <n v="5.4000000000000003E-3"/>
  </r>
  <r>
    <x v="0"/>
    <x v="1"/>
    <x v="6"/>
    <x v="13"/>
    <s v="NO4_A1"/>
    <x v="3"/>
    <x v="3"/>
    <x v="1"/>
    <s v="GNR_BO_ELEC_E-99_LS-10-MW-FEED_Y-2020"/>
    <n v="315.51335173561699"/>
    <n v="0.31551335173561701"/>
  </r>
  <r>
    <x v="0"/>
    <x v="1"/>
    <x v="6"/>
    <x v="13"/>
    <s v="NO4_A1"/>
    <x v="3"/>
    <x v="3"/>
    <x v="1"/>
    <s v="GNR_BO_ELEC_E-99_LS-10-MW-FEED_Y-2030"/>
    <n v="16.901572986143201"/>
    <n v="1.6901572986143198E-2"/>
  </r>
  <r>
    <x v="0"/>
    <x v="1"/>
    <x v="6"/>
    <x v="13"/>
    <s v="NO4_A1"/>
    <x v="4"/>
    <x v="5"/>
    <x v="1"/>
    <s v="GNR_HS_HEAT_PIT_L-CEN_E-90_Y-2020"/>
    <n v="31518.646385385"/>
    <n v="31.518646385385001"/>
  </r>
  <r>
    <x v="0"/>
    <x v="1"/>
    <x v="6"/>
    <x v="13"/>
    <s v="NO4_A1"/>
    <x v="7"/>
    <x v="0"/>
    <x v="0"/>
    <s v="GNR_GT_NGAS_BP_E-39"/>
    <n v="226.31578947368399"/>
    <n v="0.226315789473684"/>
  </r>
  <r>
    <x v="0"/>
    <x v="1"/>
    <x v="6"/>
    <x v="13"/>
    <s v="NO4_A2"/>
    <x v="2"/>
    <x v="1"/>
    <x v="0"/>
    <s v="GNR_BO_COAL_E-90"/>
    <n v="1.3"/>
    <n v="1.2999999999999999E-3"/>
  </r>
  <r>
    <x v="0"/>
    <x v="1"/>
    <x v="6"/>
    <x v="13"/>
    <s v="NO4_A2"/>
    <x v="3"/>
    <x v="3"/>
    <x v="0"/>
    <s v="GNR_BO_ELEC_E-99"/>
    <n v="16.8"/>
    <n v="1.6799999999999999E-2"/>
  </r>
  <r>
    <x v="0"/>
    <x v="1"/>
    <x v="6"/>
    <x v="13"/>
    <s v="NO4_A2"/>
    <x v="3"/>
    <x v="3"/>
    <x v="0"/>
    <s v="GNR_HP_ELEC_COP-270"/>
    <n v="2.7"/>
    <n v="2.7000000000000001E-3"/>
  </r>
  <r>
    <x v="0"/>
    <x v="1"/>
    <x v="6"/>
    <x v="13"/>
    <s v="NO4_A2"/>
    <x v="12"/>
    <x v="1"/>
    <x v="0"/>
    <s v="GNR_BO_FUELOIL_E-90"/>
    <n v="15.9"/>
    <n v="1.5900000000000001E-2"/>
  </r>
  <r>
    <x v="0"/>
    <x v="1"/>
    <x v="6"/>
    <x v="13"/>
    <s v="NO4_A2"/>
    <x v="4"/>
    <x v="5"/>
    <x v="1"/>
    <s v="GNR_HS_HEAT_PIT_L-DEC_E-91_Y-2020"/>
    <n v="4520.1900176856998"/>
    <n v="4.5201900176857004"/>
  </r>
  <r>
    <x v="0"/>
    <x v="1"/>
    <x v="6"/>
    <x v="13"/>
    <s v="NO4_A2"/>
    <x v="4"/>
    <x v="5"/>
    <x v="1"/>
    <s v="GNR_HS_HEAT_PIT_L-DEC_E-91_Y-2030"/>
    <n v="894.17684440950597"/>
    <n v="0.89417684440950596"/>
  </r>
  <r>
    <x v="0"/>
    <x v="1"/>
    <x v="6"/>
    <x v="13"/>
    <s v="NO4_A2"/>
    <x v="21"/>
    <x v="1"/>
    <x v="0"/>
    <s v="GNR_BO_LNG_E-90"/>
    <n v="7.7"/>
    <n v="7.7000000000000002E-3"/>
  </r>
  <r>
    <x v="0"/>
    <x v="1"/>
    <x v="6"/>
    <x v="13"/>
    <s v="NO4_A2"/>
    <x v="6"/>
    <x v="0"/>
    <x v="0"/>
    <s v="GNR_ST_MSW_BP_CB-20"/>
    <n v="0.5"/>
    <n v="5.0000000000000001E-4"/>
  </r>
  <r>
    <x v="0"/>
    <x v="1"/>
    <x v="6"/>
    <x v="13"/>
    <s v="NO4_A2"/>
    <x v="6"/>
    <x v="1"/>
    <x v="0"/>
    <s v="GNR_BO_MSW_E-90"/>
    <n v="6.7"/>
    <n v="6.7000000000000002E-3"/>
  </r>
  <r>
    <x v="0"/>
    <x v="1"/>
    <x v="6"/>
    <x v="13"/>
    <s v="NO4_A2"/>
    <x v="18"/>
    <x v="1"/>
    <x v="0"/>
    <s v="GNR_BO_BFG_E-90"/>
    <n v="8.3000000000000007"/>
    <n v="8.3000000000000001E-3"/>
  </r>
  <r>
    <x v="0"/>
    <x v="1"/>
    <x v="6"/>
    <x v="13"/>
    <s v="NO4_A2"/>
    <x v="9"/>
    <x v="1"/>
    <x v="0"/>
    <s v="GNR_EH_HEAT"/>
    <n v="36.6"/>
    <n v="3.6600000000000001E-2"/>
  </r>
  <r>
    <x v="0"/>
    <x v="1"/>
    <x v="6"/>
    <x v="13"/>
    <s v="NO4_A2"/>
    <x v="10"/>
    <x v="1"/>
    <x v="0"/>
    <s v="GNR_BO_WOODCHI_E-90"/>
    <n v="8.5"/>
    <n v="8.5000000000000006E-3"/>
  </r>
  <r>
    <x v="0"/>
    <x v="1"/>
    <x v="6"/>
    <x v="14"/>
    <s v="NO5_A1"/>
    <x v="4"/>
    <x v="5"/>
    <x v="1"/>
    <s v="GNR_HS_HEAT_PIT_L-CEN_E-90_Y-2020"/>
    <n v="16356.834397634801"/>
    <n v="16.356834397634799"/>
  </r>
  <r>
    <x v="0"/>
    <x v="1"/>
    <x v="6"/>
    <x v="14"/>
    <s v="NO5_A1"/>
    <x v="6"/>
    <x v="0"/>
    <x v="1"/>
    <s v="GNR_ST_MSW_BP_E-23_LS-220-MW-FEED_Y-2020"/>
    <n v="689.78627504952601"/>
    <n v="0.68978627504952605"/>
  </r>
  <r>
    <x v="0"/>
    <x v="1"/>
    <x v="6"/>
    <x v="14"/>
    <s v="NO5_A1"/>
    <x v="7"/>
    <x v="1"/>
    <x v="0"/>
    <s v="GNR_BO_NGAS_E-97"/>
    <n v="600"/>
    <n v="0.6"/>
  </r>
  <r>
    <x v="0"/>
    <x v="1"/>
    <x v="6"/>
    <x v="14"/>
    <s v="NO5_A2"/>
    <x v="3"/>
    <x v="3"/>
    <x v="1"/>
    <s v="GNR_HP_ELEC_GROUND-WTR_COP-380_LS-4-MW_Y-2030"/>
    <n v="58.721069879722499"/>
    <n v="5.8721069879722497E-2"/>
  </r>
  <r>
    <x v="0"/>
    <x v="1"/>
    <x v="6"/>
    <x v="14"/>
    <s v="NO5_A2"/>
    <x v="3"/>
    <x v="3"/>
    <x v="0"/>
    <s v="GNR_BO_ELEC_E-99"/>
    <n v="17.7083333333333"/>
    <n v="1.7708333333333302E-2"/>
  </r>
  <r>
    <x v="0"/>
    <x v="1"/>
    <x v="6"/>
    <x v="14"/>
    <s v="NO5_A2"/>
    <x v="12"/>
    <x v="1"/>
    <x v="0"/>
    <s v="GNR_BO_FUELOIL_E-90"/>
    <n v="23.3333333333333"/>
    <n v="2.33333333333333E-2"/>
  </r>
  <r>
    <x v="0"/>
    <x v="1"/>
    <x v="6"/>
    <x v="14"/>
    <s v="NO5_A2"/>
    <x v="4"/>
    <x v="5"/>
    <x v="1"/>
    <s v="GNR_HS_HEAT_PIT_L-DEC_E-91_Y-2020"/>
    <n v="5400.3080495919403"/>
    <n v="5.4003080495919402"/>
  </r>
  <r>
    <x v="0"/>
    <x v="1"/>
    <x v="6"/>
    <x v="14"/>
    <s v="NO5_A2"/>
    <x v="4"/>
    <x v="5"/>
    <x v="1"/>
    <s v="GNR_HS_HEAT_PIT_L-DEC_E-91_Y-2030"/>
    <n v="7380.3215578020599"/>
    <n v="7.38032155780206"/>
  </r>
  <r>
    <x v="0"/>
    <x v="1"/>
    <x v="6"/>
    <x v="14"/>
    <s v="NO5_A2"/>
    <x v="21"/>
    <x v="1"/>
    <x v="0"/>
    <s v="GNR_BO_LNG_E-90"/>
    <n v="14.1666666666667"/>
    <n v="1.4166666666666701E-2"/>
  </r>
  <r>
    <x v="0"/>
    <x v="1"/>
    <x v="6"/>
    <x v="14"/>
    <s v="NO5_A2"/>
    <x v="6"/>
    <x v="0"/>
    <x v="0"/>
    <s v="GNR_ST_MSW_BP_CB-20"/>
    <n v="22.9166666666667"/>
    <n v="2.29166666666667E-2"/>
  </r>
  <r>
    <x v="0"/>
    <x v="1"/>
    <x v="7"/>
    <x v="15"/>
    <s v="PL_A"/>
    <x v="2"/>
    <x v="0"/>
    <x v="0"/>
    <s v="BIEL-4_ST_COAL_BP"/>
    <n v="106.666666666667"/>
    <n v="0.10666666666666701"/>
  </r>
  <r>
    <x v="0"/>
    <x v="1"/>
    <x v="7"/>
    <x v="15"/>
    <s v="PL_A"/>
    <x v="2"/>
    <x v="0"/>
    <x v="0"/>
    <s v="CHOR2-1_ST_COAL_BP"/>
    <n v="453.33333333333297"/>
    <n v="0.45333333333333298"/>
  </r>
  <r>
    <x v="0"/>
    <x v="1"/>
    <x v="7"/>
    <x v="15"/>
    <s v="PL_A"/>
    <x v="2"/>
    <x v="0"/>
    <x v="0"/>
    <s v="GNR_ST_COAL_BP_E-15"/>
    <n v="1360"/>
    <n v="1.36"/>
  </r>
  <r>
    <x v="0"/>
    <x v="1"/>
    <x v="7"/>
    <x v="15"/>
    <s v="PL_A"/>
    <x v="2"/>
    <x v="0"/>
    <x v="0"/>
    <s v="KARO-2_ST_COAL_BP"/>
    <n v="176"/>
    <n v="0.17599999999999999"/>
  </r>
  <r>
    <x v="0"/>
    <x v="1"/>
    <x v="7"/>
    <x v="15"/>
    <s v="PL_A"/>
    <x v="2"/>
    <x v="0"/>
    <x v="0"/>
    <s v="KATO_ST_COAL_BP"/>
    <n v="175.71428571428601"/>
    <n v="0.17571428571428599"/>
  </r>
  <r>
    <x v="0"/>
    <x v="1"/>
    <x v="7"/>
    <x v="15"/>
    <s v="PL_A"/>
    <x v="2"/>
    <x v="0"/>
    <x v="0"/>
    <s v="SIER-1_ST_COAL_BP"/>
    <n v="141"/>
    <n v="0.14099999999999999"/>
  </r>
  <r>
    <x v="0"/>
    <x v="1"/>
    <x v="7"/>
    <x v="15"/>
    <s v="PL_A"/>
    <x v="2"/>
    <x v="0"/>
    <x v="0"/>
    <s v="SKAW-1_ST_COAL_BP"/>
    <n v="138.57142857142901"/>
    <n v="0.13857142857142901"/>
  </r>
  <r>
    <x v="0"/>
    <x v="1"/>
    <x v="7"/>
    <x v="15"/>
    <s v="PL_A"/>
    <x v="2"/>
    <x v="0"/>
    <x v="0"/>
    <s v="TYCH_ST_COAL_BP"/>
    <n v="72"/>
    <n v="7.1999999999999995E-2"/>
  </r>
  <r>
    <x v="0"/>
    <x v="1"/>
    <x v="7"/>
    <x v="15"/>
    <s v="PL_A"/>
    <x v="2"/>
    <x v="0"/>
    <x v="0"/>
    <s v="ZIEL-2_ST_COAL_BP"/>
    <n v="11"/>
    <n v="1.0999999999999999E-2"/>
  </r>
  <r>
    <x v="0"/>
    <x v="1"/>
    <x v="7"/>
    <x v="15"/>
    <s v="PL_A"/>
    <x v="2"/>
    <x v="0"/>
    <x v="0"/>
    <s v="ZIEL-4_ST_COAL_BP"/>
    <n v="60"/>
    <n v="0.06"/>
  </r>
  <r>
    <x v="0"/>
    <x v="1"/>
    <x v="7"/>
    <x v="15"/>
    <s v="PL_A"/>
    <x v="2"/>
    <x v="2"/>
    <x v="0"/>
    <s v="SIEK-8_ST_COAL_EXT"/>
    <n v="424.44444444444503"/>
    <n v="0.42444444444444501"/>
  </r>
  <r>
    <x v="0"/>
    <x v="1"/>
    <x v="7"/>
    <x v="15"/>
    <s v="PL_A"/>
    <x v="2"/>
    <x v="2"/>
    <x v="0"/>
    <s v="ZABR-2_ST_COAL_EXT"/>
    <n v="115.384615384615"/>
    <n v="0.115384615384615"/>
  </r>
  <r>
    <x v="0"/>
    <x v="1"/>
    <x v="7"/>
    <x v="15"/>
    <s v="PL_A"/>
    <x v="2"/>
    <x v="2"/>
    <x v="0"/>
    <s v="ZERA-7_ST_COAL_EXT"/>
    <n v="254.54545454545499"/>
    <n v="0.25454545454545502"/>
  </r>
  <r>
    <x v="0"/>
    <x v="1"/>
    <x v="7"/>
    <x v="15"/>
    <s v="PL_A"/>
    <x v="2"/>
    <x v="2"/>
    <x v="0"/>
    <s v="ZERA-8_ST_COAL_EXT"/>
    <n v="254.54545454545499"/>
    <n v="0.25454545454545502"/>
  </r>
  <r>
    <x v="0"/>
    <x v="1"/>
    <x v="7"/>
    <x v="15"/>
    <s v="PL_A"/>
    <x v="2"/>
    <x v="1"/>
    <x v="0"/>
    <s v="GNR_BO_COAL_E-100"/>
    <n v="44500"/>
    <n v="44.5"/>
  </r>
  <r>
    <x v="0"/>
    <x v="1"/>
    <x v="7"/>
    <x v="15"/>
    <s v="PL_A"/>
    <x v="12"/>
    <x v="0"/>
    <x v="0"/>
    <s v="GNR_ST_FUELOIL_BP_E-15"/>
    <n v="440"/>
    <n v="0.440000000000001"/>
  </r>
  <r>
    <x v="0"/>
    <x v="1"/>
    <x v="7"/>
    <x v="15"/>
    <s v="PL_A"/>
    <x v="12"/>
    <x v="1"/>
    <x v="0"/>
    <s v="GNR_BO_FUELOIL_E-100"/>
    <n v="1400"/>
    <n v="1.4"/>
  </r>
  <r>
    <x v="0"/>
    <x v="1"/>
    <x v="7"/>
    <x v="15"/>
    <s v="PL_A"/>
    <x v="4"/>
    <x v="5"/>
    <x v="1"/>
    <s v="GNR_HS_HEAT_PIT_L-CEN_E-90_Y-2020"/>
    <n v="488984.682475232"/>
    <n v="488.98468247523198"/>
  </r>
  <r>
    <x v="0"/>
    <x v="1"/>
    <x v="7"/>
    <x v="15"/>
    <s v="PL_A"/>
    <x v="4"/>
    <x v="5"/>
    <x v="1"/>
    <s v="GNR_HS_HEAT_PIT_L-CEN_E-90_Y-2030"/>
    <n v="129468.75978124099"/>
    <n v="129.468759781241"/>
  </r>
  <r>
    <x v="0"/>
    <x v="1"/>
    <x v="7"/>
    <x v="15"/>
    <s v="PL_A"/>
    <x v="6"/>
    <x v="0"/>
    <x v="1"/>
    <s v="GNR_ST_MSW_BP_E-24_LS-220-MW-FEED_Y-2030"/>
    <n v="7711.4239923741197"/>
    <n v="7.7114239923741197"/>
  </r>
  <r>
    <x v="0"/>
    <x v="1"/>
    <x v="7"/>
    <x v="15"/>
    <s v="PL_A"/>
    <x v="6"/>
    <x v="2"/>
    <x v="0"/>
    <s v="GNR_ST_MSW_BP_E-15"/>
    <m/>
    <m/>
  </r>
  <r>
    <x v="0"/>
    <x v="1"/>
    <x v="7"/>
    <x v="15"/>
    <s v="PL_A"/>
    <x v="6"/>
    <x v="1"/>
    <x v="0"/>
    <s v="GNR_BO_MSW_E-100"/>
    <n v="1000"/>
    <n v="1"/>
  </r>
  <r>
    <x v="0"/>
    <x v="1"/>
    <x v="7"/>
    <x v="15"/>
    <s v="PL_A"/>
    <x v="7"/>
    <x v="0"/>
    <x v="0"/>
    <s v="GORZ-4_ST_NGAS_BP"/>
    <n v="104"/>
    <n v="0.104"/>
  </r>
  <r>
    <x v="0"/>
    <x v="1"/>
    <x v="7"/>
    <x v="15"/>
    <s v="PL_A"/>
    <x v="7"/>
    <x v="0"/>
    <x v="0"/>
    <s v="NOWA-1_ST_NGAS_BP"/>
    <n v="127"/>
    <n v="0.127"/>
  </r>
  <r>
    <x v="0"/>
    <x v="1"/>
    <x v="7"/>
    <x v="15"/>
    <s v="PL_A"/>
    <x v="7"/>
    <x v="0"/>
    <x v="0"/>
    <s v="RZES-2_ST_NGAS_BP"/>
    <n v="32"/>
    <n v="3.2000000000000001E-2"/>
  </r>
  <r>
    <x v="0"/>
    <x v="1"/>
    <x v="7"/>
    <x v="15"/>
    <s v="PL_A"/>
    <x v="7"/>
    <x v="0"/>
    <x v="0"/>
    <s v="ZIEL-3_ST_NGAS_BP"/>
    <n v="120"/>
    <n v="0.12"/>
  </r>
  <r>
    <x v="0"/>
    <x v="1"/>
    <x v="7"/>
    <x v="15"/>
    <s v="PL_A"/>
    <x v="7"/>
    <x v="2"/>
    <x v="0"/>
    <s v="GNR_ST_NGAS_BP_E-15"/>
    <m/>
    <m/>
  </r>
  <r>
    <x v="0"/>
    <x v="1"/>
    <x v="7"/>
    <x v="15"/>
    <s v="PL_A"/>
    <x v="7"/>
    <x v="1"/>
    <x v="0"/>
    <s v="GNR_BO_NGAS_E-100"/>
    <n v="7400"/>
    <n v="7.4"/>
  </r>
  <r>
    <x v="0"/>
    <x v="1"/>
    <x v="7"/>
    <x v="15"/>
    <s v="PL_A"/>
    <x v="8"/>
    <x v="0"/>
    <x v="0"/>
    <s v="GNR_ST_STRAW_BP_E-15"/>
    <n v="164"/>
    <n v="0.16400000000000001"/>
  </r>
  <r>
    <x v="0"/>
    <x v="1"/>
    <x v="7"/>
    <x v="15"/>
    <s v="PL_A"/>
    <x v="8"/>
    <x v="2"/>
    <x v="0"/>
    <s v="LODZ-3_ST_STRAW_EXT"/>
    <n v="200"/>
    <n v="0.2"/>
  </r>
  <r>
    <x v="0"/>
    <x v="1"/>
    <x v="7"/>
    <x v="15"/>
    <s v="PL_A"/>
    <x v="8"/>
    <x v="1"/>
    <x v="0"/>
    <s v="GNR_BO_STRW_E-100"/>
    <n v="2600"/>
    <n v="2.6"/>
  </r>
  <r>
    <x v="0"/>
    <x v="1"/>
    <x v="7"/>
    <x v="15"/>
    <s v="PL_A"/>
    <x v="15"/>
    <x v="1"/>
    <x v="0"/>
    <s v="GNR_BO_WOOD_E-100"/>
    <n v="2400"/>
    <n v="2.4"/>
  </r>
  <r>
    <x v="0"/>
    <x v="1"/>
    <x v="7"/>
    <x v="15"/>
    <s v="PL_A"/>
    <x v="10"/>
    <x v="0"/>
    <x v="1"/>
    <s v="GNR_ST_WOODCHI_BP_E-29_LS-600-MW-FEED_Y-2030"/>
    <n v="374.82918681171202"/>
    <n v="0.37482918681171201"/>
  </r>
  <r>
    <x v="0"/>
    <x v="1"/>
    <x v="7"/>
    <x v="15"/>
    <s v="PL_Rural"/>
    <x v="2"/>
    <x v="0"/>
    <x v="0"/>
    <s v="SZCZ-1_ST_COAL_BP"/>
    <n v="122.222222222222"/>
    <n v="0.122222222222222"/>
  </r>
  <r>
    <x v="0"/>
    <x v="1"/>
    <x v="7"/>
    <x v="15"/>
    <s v="PL_Rural"/>
    <x v="2"/>
    <x v="0"/>
    <x v="0"/>
    <s v="TURO-1_ST_COAL_BP"/>
    <n v="681"/>
    <n v="0.68100000000000005"/>
  </r>
  <r>
    <x v="0"/>
    <x v="1"/>
    <x v="8"/>
    <x v="16"/>
    <s v="SE1_IND"/>
    <x v="3"/>
    <x v="3"/>
    <x v="1"/>
    <s v="GNR_BO_ELEC_E-99_LS-10-MW-FEED_Y-2020"/>
    <n v="29.6448440713663"/>
    <n v="2.9644844071366201E-2"/>
  </r>
  <r>
    <x v="0"/>
    <x v="1"/>
    <x v="8"/>
    <x v="16"/>
    <s v="SE1_IND"/>
    <x v="3"/>
    <x v="3"/>
    <x v="1"/>
    <s v="GNR_HP_ELEC_AIR-WTR_COP-310_LS_Y-2020"/>
    <n v="44.467266107049198"/>
    <n v="4.4467266107049201E-2"/>
  </r>
  <r>
    <x v="0"/>
    <x v="1"/>
    <x v="8"/>
    <x v="16"/>
    <s v="SE1_IND"/>
    <x v="4"/>
    <x v="5"/>
    <x v="1"/>
    <s v="GNR_HS_HEAT_PIT_L-CEN_E-90_Y-2020"/>
    <n v="11603.933249096401"/>
    <n v="11.6039332490964"/>
  </r>
  <r>
    <x v="0"/>
    <x v="1"/>
    <x v="8"/>
    <x v="16"/>
    <s v="SE1_IND"/>
    <x v="5"/>
    <x v="1"/>
    <x v="0"/>
    <s v="GNR_BO_LIGHTOIL_E-85"/>
    <n v="208"/>
    <n v="0.20799999999999999"/>
  </r>
  <r>
    <x v="0"/>
    <x v="1"/>
    <x v="8"/>
    <x v="16"/>
    <s v="SE1_IND"/>
    <x v="6"/>
    <x v="0"/>
    <x v="1"/>
    <s v="GNR_ST_MSW_BP_E-23_LS-220-MW-FEED_Y-2020"/>
    <n v="319.99762177465198"/>
    <n v="0.31999762177465202"/>
  </r>
  <r>
    <x v="0"/>
    <x v="1"/>
    <x v="8"/>
    <x v="16"/>
    <s v="SE1_IND"/>
    <x v="10"/>
    <x v="0"/>
    <x v="0"/>
    <s v="GNR_IND-ST_WOODCHI_BP_E-71"/>
    <n v="346.66666666666703"/>
    <n v="0.34666666666666701"/>
  </r>
  <r>
    <x v="0"/>
    <x v="1"/>
    <x v="8"/>
    <x v="16"/>
    <s v="SE1_medium"/>
    <x v="3"/>
    <x v="3"/>
    <x v="1"/>
    <s v="GNR_HP_ELEC_GROUND-WTR_COP-380_LS-4-MW_Y-2030"/>
    <n v="141.792175693773"/>
    <n v="0.141792175693773"/>
  </r>
  <r>
    <x v="0"/>
    <x v="1"/>
    <x v="8"/>
    <x v="16"/>
    <s v="SE1_medium"/>
    <x v="12"/>
    <x v="1"/>
    <x v="0"/>
    <s v="GNR_BO_FUELOIL_E-90"/>
    <n v="454.3"/>
    <n v="0.45429999999999998"/>
  </r>
  <r>
    <x v="0"/>
    <x v="1"/>
    <x v="8"/>
    <x v="16"/>
    <s v="SE1_medium"/>
    <x v="4"/>
    <x v="4"/>
    <x v="0"/>
    <s v="GNR_HS_HEAT_WTR-TANK_LS_E-95_Y-2010"/>
    <n v="1000"/>
    <n v="1"/>
  </r>
  <r>
    <x v="0"/>
    <x v="1"/>
    <x v="8"/>
    <x v="16"/>
    <s v="SE1_medium"/>
    <x v="4"/>
    <x v="5"/>
    <x v="1"/>
    <s v="GNR_HS_HEAT_PIT_L-DEC_E-91_Y-2020"/>
    <n v="13035.3822641843"/>
    <n v="13.0353822641843"/>
  </r>
  <r>
    <x v="0"/>
    <x v="1"/>
    <x v="8"/>
    <x v="16"/>
    <s v="SE1_medium"/>
    <x v="4"/>
    <x v="5"/>
    <x v="1"/>
    <s v="GNR_HS_HEAT_PIT_L-DEC_E-91_Y-2030"/>
    <n v="7896.6379204971399"/>
    <n v="7.89663792049714"/>
  </r>
  <r>
    <x v="0"/>
    <x v="1"/>
    <x v="8"/>
    <x v="16"/>
    <s v="SE1_medium"/>
    <x v="5"/>
    <x v="1"/>
    <x v="0"/>
    <s v="GNR_BO_LIGHTOIL_E-90"/>
    <n v="20"/>
    <n v="0.02"/>
  </r>
  <r>
    <x v="0"/>
    <x v="1"/>
    <x v="8"/>
    <x v="16"/>
    <s v="SE1_medium"/>
    <x v="6"/>
    <x v="0"/>
    <x v="0"/>
    <s v="GNR_ST_MSW_BP_CB-20"/>
    <n v="70.2"/>
    <n v="7.0199999999999999E-2"/>
  </r>
  <r>
    <x v="0"/>
    <x v="1"/>
    <x v="8"/>
    <x v="16"/>
    <s v="SE1_medium"/>
    <x v="6"/>
    <x v="1"/>
    <x v="0"/>
    <s v="GNR_BO_MSW_E-90"/>
    <n v="30"/>
    <n v="0.03"/>
  </r>
  <r>
    <x v="0"/>
    <x v="1"/>
    <x v="8"/>
    <x v="16"/>
    <s v="SE1_medium"/>
    <x v="18"/>
    <x v="1"/>
    <x v="0"/>
    <s v="GNR_BO_BFG_E-90"/>
    <n v="80"/>
    <n v="0.08"/>
  </r>
  <r>
    <x v="0"/>
    <x v="1"/>
    <x v="8"/>
    <x v="16"/>
    <s v="SE1_medium"/>
    <x v="17"/>
    <x v="0"/>
    <x v="0"/>
    <s v="GNR_ST_PEAT_BP_CB-30"/>
    <n v="27.6666666666667"/>
    <n v="2.76666666666667E-2"/>
  </r>
  <r>
    <x v="0"/>
    <x v="1"/>
    <x v="8"/>
    <x v="16"/>
    <s v="SE1_medium"/>
    <x v="9"/>
    <x v="1"/>
    <x v="0"/>
    <s v="GNR_EH_HEAT"/>
    <n v="110"/>
    <n v="0.11"/>
  </r>
  <r>
    <x v="0"/>
    <x v="1"/>
    <x v="8"/>
    <x v="16"/>
    <s v="SE1_medium"/>
    <x v="10"/>
    <x v="1"/>
    <x v="0"/>
    <s v="GNR_BO_WOODCHI_E-90"/>
    <n v="24"/>
    <n v="2.4E-2"/>
  </r>
  <r>
    <x v="0"/>
    <x v="1"/>
    <x v="8"/>
    <x v="16"/>
    <s v="SE1_medium"/>
    <x v="11"/>
    <x v="1"/>
    <x v="0"/>
    <s v="GNR_BO_WOODPEL_E-90"/>
    <n v="33"/>
    <n v="3.3000000000000002E-2"/>
  </r>
  <r>
    <x v="0"/>
    <x v="1"/>
    <x v="8"/>
    <x v="16"/>
    <s v="SE1_medium"/>
    <x v="13"/>
    <x v="1"/>
    <x v="0"/>
    <s v="GNR_BO_WOODWST_E-90"/>
    <n v="12"/>
    <n v="1.2E-2"/>
  </r>
  <r>
    <x v="0"/>
    <x v="1"/>
    <x v="8"/>
    <x v="16"/>
    <s v="SE1_small"/>
    <x v="3"/>
    <x v="3"/>
    <x v="1"/>
    <s v="GNR_HP_ELEC_GROUND-WTR_COP-360_LS-4-MW_Y-2020"/>
    <n v="109.398200933433"/>
    <n v="0.109398200933433"/>
  </r>
  <r>
    <x v="0"/>
    <x v="1"/>
    <x v="8"/>
    <x v="16"/>
    <s v="SE1_small"/>
    <x v="12"/>
    <x v="1"/>
    <x v="0"/>
    <s v="GNR_BO_FUELOIL_E-90"/>
    <n v="24"/>
    <n v="2.4E-2"/>
  </r>
  <r>
    <x v="0"/>
    <x v="1"/>
    <x v="8"/>
    <x v="16"/>
    <s v="SE1_small"/>
    <x v="4"/>
    <x v="4"/>
    <x v="0"/>
    <s v="GNR_HS_HEAT_WTR-TANK_LS_E-95_Y-2010"/>
    <n v="175"/>
    <n v="0.17499999999999999"/>
  </r>
  <r>
    <x v="0"/>
    <x v="1"/>
    <x v="8"/>
    <x v="16"/>
    <s v="SE1_small"/>
    <x v="4"/>
    <x v="5"/>
    <x v="1"/>
    <s v="GNR_HS_HEAT_PIT_L-DEC_E-91_Y-2020"/>
    <n v="14762.4735896979"/>
    <n v="14.762473589697899"/>
  </r>
  <r>
    <x v="0"/>
    <x v="1"/>
    <x v="8"/>
    <x v="16"/>
    <s v="SE1_small"/>
    <x v="5"/>
    <x v="1"/>
    <x v="0"/>
    <s v="GNR_BO_LIGHTOIL_E-90"/>
    <n v="35.1"/>
    <n v="3.5099999999999999E-2"/>
  </r>
  <r>
    <x v="0"/>
    <x v="1"/>
    <x v="8"/>
    <x v="16"/>
    <s v="SE1_small"/>
    <x v="9"/>
    <x v="1"/>
    <x v="0"/>
    <s v="GNR_EH_HEAT"/>
    <n v="6.2679670329670296"/>
    <n v="6.2679670329670303E-3"/>
  </r>
  <r>
    <x v="0"/>
    <x v="1"/>
    <x v="8"/>
    <x v="16"/>
    <s v="SE1_small"/>
    <x v="10"/>
    <x v="0"/>
    <x v="0"/>
    <s v="GNR_ST_WOODCHI_BP_CB-20"/>
    <n v="28.55"/>
    <n v="2.8549999999999999E-2"/>
  </r>
  <r>
    <x v="0"/>
    <x v="1"/>
    <x v="8"/>
    <x v="16"/>
    <s v="SE1_small"/>
    <x v="10"/>
    <x v="1"/>
    <x v="0"/>
    <s v="GNR_BO_WOODCHI_E-90"/>
    <n v="36.888750000000002"/>
    <n v="3.6888749999999998E-2"/>
  </r>
  <r>
    <x v="0"/>
    <x v="1"/>
    <x v="8"/>
    <x v="17"/>
    <s v="SE2_IND"/>
    <x v="4"/>
    <x v="5"/>
    <x v="1"/>
    <s v="GNR_HS_HEAT_PIT_L-CEN_E-90_Y-2020"/>
    <n v="24016.0824104194"/>
    <n v="24.016082410419401"/>
  </r>
  <r>
    <x v="0"/>
    <x v="1"/>
    <x v="8"/>
    <x v="17"/>
    <s v="SE2_IND"/>
    <x v="5"/>
    <x v="1"/>
    <x v="0"/>
    <s v="GNR_BO_LIGHTOIL_E-85"/>
    <n v="436.34"/>
    <n v="0.43634000000000001"/>
  </r>
  <r>
    <x v="0"/>
    <x v="1"/>
    <x v="8"/>
    <x v="17"/>
    <s v="SE2_IND"/>
    <x v="6"/>
    <x v="0"/>
    <x v="1"/>
    <s v="GNR_ST_MSW_BP_E-23_LS-220-MW-FEED_Y-2020"/>
    <n v="1012.78545863135"/>
    <n v="1.0127854586313501"/>
  </r>
  <r>
    <x v="0"/>
    <x v="1"/>
    <x v="8"/>
    <x v="17"/>
    <s v="SE2_IND"/>
    <x v="10"/>
    <x v="0"/>
    <x v="0"/>
    <s v="GNR_IND-ST_WOODCHI_BP_E-71"/>
    <n v="727.23333333333301"/>
    <n v="0.72723333333333295"/>
  </r>
  <r>
    <x v="0"/>
    <x v="1"/>
    <x v="8"/>
    <x v="17"/>
    <s v="SE2_medium"/>
    <x v="0"/>
    <x v="1"/>
    <x v="0"/>
    <s v="GNR_BO_BGAS_E-90"/>
    <n v="21.5"/>
    <n v="2.1499999999999998E-2"/>
  </r>
  <r>
    <x v="0"/>
    <x v="1"/>
    <x v="8"/>
    <x v="17"/>
    <s v="SE2_medium"/>
    <x v="1"/>
    <x v="1"/>
    <x v="0"/>
    <s v="GNR_BO_BIOIL_E-90"/>
    <n v="27"/>
    <n v="2.7E-2"/>
  </r>
  <r>
    <x v="0"/>
    <x v="1"/>
    <x v="8"/>
    <x v="17"/>
    <s v="SE2_medium"/>
    <x v="3"/>
    <x v="3"/>
    <x v="1"/>
    <s v="GNR_HP_ELEC_GROUND-WTR_COP-360_LS-4-MW_Y-2020"/>
    <n v="433.46495378389801"/>
    <n v="0.43346495378389799"/>
  </r>
  <r>
    <x v="0"/>
    <x v="1"/>
    <x v="8"/>
    <x v="17"/>
    <s v="SE2_medium"/>
    <x v="3"/>
    <x v="3"/>
    <x v="1"/>
    <s v="GNR_HP_ELEC_GROUND-WTR_COP-380_LS-4-MW_Y-2030"/>
    <n v="70.086731407650205"/>
    <n v="7.0086731407650205E-2"/>
  </r>
  <r>
    <x v="0"/>
    <x v="1"/>
    <x v="8"/>
    <x v="17"/>
    <s v="SE2_medium"/>
    <x v="3"/>
    <x v="3"/>
    <x v="0"/>
    <s v="GNR_BO_ELEC_E-99"/>
    <n v="57"/>
    <n v="5.7000000000000002E-2"/>
  </r>
  <r>
    <x v="0"/>
    <x v="1"/>
    <x v="8"/>
    <x v="17"/>
    <s v="SE2_medium"/>
    <x v="12"/>
    <x v="1"/>
    <x v="0"/>
    <s v="GNR_BO_FUELOIL_E-90"/>
    <n v="145"/>
    <n v="0.14499999999999999"/>
  </r>
  <r>
    <x v="0"/>
    <x v="1"/>
    <x v="8"/>
    <x v="17"/>
    <s v="SE2_medium"/>
    <x v="4"/>
    <x v="4"/>
    <x v="0"/>
    <s v="GNR_HS_HEAT_WTR-TANK_LS_E-95_Y-2010"/>
    <n v="2165"/>
    <n v="2.165"/>
  </r>
  <r>
    <x v="0"/>
    <x v="1"/>
    <x v="8"/>
    <x v="17"/>
    <s v="SE2_medium"/>
    <x v="4"/>
    <x v="5"/>
    <x v="1"/>
    <s v="GNR_HS_HEAT_PIT_L-DEC_E-91_Y-2020"/>
    <n v="71034.138549009993"/>
    <n v="71.034138549009995"/>
  </r>
  <r>
    <x v="0"/>
    <x v="1"/>
    <x v="8"/>
    <x v="17"/>
    <s v="SE2_medium"/>
    <x v="5"/>
    <x v="1"/>
    <x v="0"/>
    <s v="GNR_BO_LIGHTOIL_E-90"/>
    <n v="204"/>
    <n v="0.20399999999999999"/>
  </r>
  <r>
    <x v="0"/>
    <x v="1"/>
    <x v="8"/>
    <x v="17"/>
    <s v="SE2_medium"/>
    <x v="6"/>
    <x v="0"/>
    <x v="0"/>
    <s v="GNR_ST_MSW_BP_CB-20"/>
    <n v="31.247955865000002"/>
    <n v="3.1247955865E-2"/>
  </r>
  <r>
    <x v="0"/>
    <x v="1"/>
    <x v="8"/>
    <x v="17"/>
    <s v="SE2_medium"/>
    <x v="6"/>
    <x v="0"/>
    <x v="0"/>
    <s v="GNR_ST_MSW_BP_CB-40"/>
    <n v="48.3"/>
    <n v="4.8300000000000003E-2"/>
  </r>
  <r>
    <x v="0"/>
    <x v="1"/>
    <x v="8"/>
    <x v="17"/>
    <s v="SE2_medium"/>
    <x v="9"/>
    <x v="1"/>
    <x v="0"/>
    <s v="GNR_EH_HEAT"/>
    <n v="44.80769231"/>
    <n v="4.4807692310000001E-2"/>
  </r>
  <r>
    <x v="0"/>
    <x v="1"/>
    <x v="8"/>
    <x v="17"/>
    <s v="SE2_medium"/>
    <x v="10"/>
    <x v="0"/>
    <x v="0"/>
    <s v="GNR_ST_WOODCHI_BP_CB-30"/>
    <n v="28.2"/>
    <n v="2.8199999999999999E-2"/>
  </r>
  <r>
    <x v="0"/>
    <x v="1"/>
    <x v="8"/>
    <x v="17"/>
    <s v="SE2_medium"/>
    <x v="10"/>
    <x v="0"/>
    <x v="0"/>
    <s v="GNR_ST_WOODCHI_BP_CB-40"/>
    <n v="175"/>
    <n v="0.17499999999999999"/>
  </r>
  <r>
    <x v="0"/>
    <x v="1"/>
    <x v="8"/>
    <x v="17"/>
    <s v="SE2_medium"/>
    <x v="10"/>
    <x v="0"/>
    <x v="0"/>
    <s v="GNR_ST_WOODCHI_BP_CB-50"/>
    <n v="21.6"/>
    <n v="2.1600000000000001E-2"/>
  </r>
  <r>
    <x v="0"/>
    <x v="1"/>
    <x v="8"/>
    <x v="17"/>
    <s v="SE2_medium"/>
    <x v="10"/>
    <x v="1"/>
    <x v="0"/>
    <s v="GNR_BO_WOODCHI_E-90"/>
    <n v="152"/>
    <n v="0.152"/>
  </r>
  <r>
    <x v="0"/>
    <x v="1"/>
    <x v="8"/>
    <x v="17"/>
    <s v="SE2_medium"/>
    <x v="11"/>
    <x v="0"/>
    <x v="0"/>
    <s v="GNR_ST_WOODPEL_BP_CB-30"/>
    <n v="26.6666666666667"/>
    <n v="2.66666666666667E-2"/>
  </r>
  <r>
    <x v="0"/>
    <x v="1"/>
    <x v="8"/>
    <x v="17"/>
    <s v="SE2_medium"/>
    <x v="11"/>
    <x v="1"/>
    <x v="0"/>
    <s v="GNR_BO_WOODPEL_E-90"/>
    <n v="33"/>
    <n v="3.3000000000000002E-2"/>
  </r>
  <r>
    <x v="0"/>
    <x v="1"/>
    <x v="8"/>
    <x v="17"/>
    <s v="SE2_small"/>
    <x v="1"/>
    <x v="1"/>
    <x v="0"/>
    <s v="GNR_BO_BIOIL_E-90"/>
    <n v="7.0919999999999996"/>
    <n v="7.0920000000000002E-3"/>
  </r>
  <r>
    <x v="0"/>
    <x v="1"/>
    <x v="8"/>
    <x v="17"/>
    <s v="SE2_small"/>
    <x v="3"/>
    <x v="3"/>
    <x v="1"/>
    <s v="GNR_HP_ELEC_GROUND-WTR_COP-360_LS-4-MW_Y-2020"/>
    <n v="170.23849732362501"/>
    <n v="0.170238497323625"/>
  </r>
  <r>
    <x v="0"/>
    <x v="1"/>
    <x v="8"/>
    <x v="17"/>
    <s v="SE2_small"/>
    <x v="3"/>
    <x v="3"/>
    <x v="0"/>
    <s v="GNR_BO_ELEC_E-99"/>
    <n v="5.0489999999999897"/>
    <n v="5.0489999999999901E-3"/>
  </r>
  <r>
    <x v="0"/>
    <x v="1"/>
    <x v="8"/>
    <x v="17"/>
    <s v="SE2_small"/>
    <x v="12"/>
    <x v="1"/>
    <x v="0"/>
    <s v="GNR_BO_FUELOIL_E-90"/>
    <n v="37.26"/>
    <n v="3.7260000000000001E-2"/>
  </r>
  <r>
    <x v="0"/>
    <x v="1"/>
    <x v="8"/>
    <x v="17"/>
    <s v="SE2_small"/>
    <x v="4"/>
    <x v="4"/>
    <x v="0"/>
    <s v="GNR_HS_HEAT_WTR-TANK_LS_E-95_Y-2010"/>
    <n v="175"/>
    <n v="0.17499999999999999"/>
  </r>
  <r>
    <x v="0"/>
    <x v="1"/>
    <x v="8"/>
    <x v="17"/>
    <s v="SE2_small"/>
    <x v="4"/>
    <x v="5"/>
    <x v="1"/>
    <s v="GNR_HS_HEAT_PIT_L-DEC_E-91_Y-2020"/>
    <n v="23930.429943052"/>
    <n v="23.930429943052001"/>
  </r>
  <r>
    <x v="0"/>
    <x v="1"/>
    <x v="8"/>
    <x v="17"/>
    <s v="SE2_small"/>
    <x v="5"/>
    <x v="1"/>
    <x v="0"/>
    <s v="GNR_BO_LIGHTOIL_E-90"/>
    <n v="160.82999999999899"/>
    <n v="0.160829999999999"/>
  </r>
  <r>
    <x v="0"/>
    <x v="1"/>
    <x v="8"/>
    <x v="17"/>
    <s v="SE2_small"/>
    <x v="18"/>
    <x v="1"/>
    <x v="0"/>
    <s v="GNR_BO_OTHER_E-90"/>
    <n v="3.3660000000000001"/>
    <n v="3.3660000000000001E-3"/>
  </r>
  <r>
    <x v="0"/>
    <x v="1"/>
    <x v="8"/>
    <x v="17"/>
    <s v="SE2_small"/>
    <x v="9"/>
    <x v="1"/>
    <x v="0"/>
    <s v="GNR_EH_HEAT"/>
    <n v="9.2725000000000009"/>
    <n v="9.2724999999999995E-3"/>
  </r>
  <r>
    <x v="0"/>
    <x v="1"/>
    <x v="8"/>
    <x v="17"/>
    <s v="SE2_small"/>
    <x v="10"/>
    <x v="1"/>
    <x v="0"/>
    <s v="GNR_BO_WOODCHI_E-90"/>
    <n v="128.16575"/>
    <n v="0.12816574999999999"/>
  </r>
  <r>
    <x v="0"/>
    <x v="1"/>
    <x v="8"/>
    <x v="17"/>
    <s v="SE2_small"/>
    <x v="11"/>
    <x v="1"/>
    <x v="0"/>
    <s v="GNR_BO_WOODPEL_E-90"/>
    <n v="33.455249999999999"/>
    <n v="3.3455249999999999E-2"/>
  </r>
  <r>
    <x v="0"/>
    <x v="1"/>
    <x v="8"/>
    <x v="18"/>
    <s v="SE3_IND"/>
    <x v="4"/>
    <x v="5"/>
    <x v="1"/>
    <s v="GNR_HS_HEAT_PIT_L-CEN_E-90_Y-2020"/>
    <n v="36686.501877202303"/>
    <n v="36.686501877202303"/>
  </r>
  <r>
    <x v="0"/>
    <x v="1"/>
    <x v="8"/>
    <x v="18"/>
    <s v="SE3_IND"/>
    <x v="5"/>
    <x v="1"/>
    <x v="0"/>
    <s v="GNR_BO_LIGHTOIL_E-85"/>
    <n v="733.35"/>
    <n v="0.73334999999999995"/>
  </r>
  <r>
    <x v="0"/>
    <x v="1"/>
    <x v="8"/>
    <x v="18"/>
    <s v="SE3_IND"/>
    <x v="6"/>
    <x v="0"/>
    <x v="1"/>
    <s v="GNR_ST_MSW_BP_E-23_LS-220-MW-FEED_Y-2020"/>
    <n v="1547.1114311783899"/>
    <n v="1.54711143117839"/>
  </r>
  <r>
    <x v="0"/>
    <x v="1"/>
    <x v="8"/>
    <x v="18"/>
    <s v="SE3_IND"/>
    <x v="10"/>
    <x v="0"/>
    <x v="0"/>
    <s v="GNR_IND-ST_WOODCHI_BP_E-71"/>
    <n v="1222.25"/>
    <n v="1.2222500000000001"/>
  </r>
  <r>
    <x v="0"/>
    <x v="1"/>
    <x v="8"/>
    <x v="18"/>
    <s v="SE3_large"/>
    <x v="1"/>
    <x v="1"/>
    <x v="0"/>
    <s v="GNR_BO_BIOIL_E-90"/>
    <n v="1049"/>
    <n v="1.0489999999999999"/>
  </r>
  <r>
    <x v="0"/>
    <x v="1"/>
    <x v="8"/>
    <x v="18"/>
    <s v="SE3_large"/>
    <x v="2"/>
    <x v="2"/>
    <x v="0"/>
    <s v="VARTAN6_ST_COAL_EXT"/>
    <n v="309.52380952380997"/>
    <n v="0.30952380952380898"/>
  </r>
  <r>
    <x v="0"/>
    <x v="1"/>
    <x v="8"/>
    <x v="18"/>
    <s v="SE3_large"/>
    <x v="3"/>
    <x v="3"/>
    <x v="0"/>
    <s v="GNR_BO_ELEC_E-99"/>
    <n v="225"/>
    <n v="0.22500000000000001"/>
  </r>
  <r>
    <x v="0"/>
    <x v="1"/>
    <x v="8"/>
    <x v="18"/>
    <s v="SE3_large"/>
    <x v="3"/>
    <x v="3"/>
    <x v="0"/>
    <s v="GNR_HP_ELEC_COP-270"/>
    <n v="126"/>
    <n v="0.126"/>
  </r>
  <r>
    <x v="0"/>
    <x v="1"/>
    <x v="8"/>
    <x v="18"/>
    <s v="SE3_large"/>
    <x v="12"/>
    <x v="1"/>
    <x v="0"/>
    <s v="GNR_BO_FUELOIL_E-90"/>
    <n v="768.2"/>
    <n v="0.76819999999999999"/>
  </r>
  <r>
    <x v="0"/>
    <x v="1"/>
    <x v="8"/>
    <x v="18"/>
    <s v="SE3_large"/>
    <x v="4"/>
    <x v="4"/>
    <x v="0"/>
    <s v="GNR_HS_HEAT_WTR-TANK_LS_E-95_Y-2010"/>
    <n v="5110"/>
    <n v="5.1100000000000003"/>
  </r>
  <r>
    <x v="0"/>
    <x v="1"/>
    <x v="8"/>
    <x v="18"/>
    <s v="SE3_large"/>
    <x v="4"/>
    <x v="5"/>
    <x v="1"/>
    <s v="GNR_HS_HEAT_PIT_L-CEN_E-90_Y-2020"/>
    <n v="87114.211303126605"/>
    <n v="87.114211303126595"/>
  </r>
  <r>
    <x v="0"/>
    <x v="1"/>
    <x v="8"/>
    <x v="18"/>
    <s v="SE3_large"/>
    <x v="4"/>
    <x v="5"/>
    <x v="1"/>
    <s v="GNR_HS_HEAT_PIT_L-CEN_E-90_Y-2030"/>
    <n v="49395.723186773401"/>
    <n v="49.395723186773402"/>
  </r>
  <r>
    <x v="0"/>
    <x v="1"/>
    <x v="8"/>
    <x v="18"/>
    <s v="SE3_large"/>
    <x v="5"/>
    <x v="1"/>
    <x v="0"/>
    <s v="GNR_BO_LIGHTOIL_E-90"/>
    <n v="287"/>
    <n v="0.28699999999999998"/>
  </r>
  <r>
    <x v="0"/>
    <x v="1"/>
    <x v="8"/>
    <x v="18"/>
    <s v="SE3_large"/>
    <x v="6"/>
    <x v="0"/>
    <x v="1"/>
    <s v="GNR_ST_MSW_BP_E-23_LS-220-MW-FEED_Y-2020"/>
    <n v="954.06097529100202"/>
    <n v="0.95406097529100198"/>
  </r>
  <r>
    <x v="0"/>
    <x v="1"/>
    <x v="8"/>
    <x v="18"/>
    <s v="SE3_large"/>
    <x v="6"/>
    <x v="0"/>
    <x v="1"/>
    <s v="GNR_ST_MSW_BP_E-24_LS-220-MW-FEED_Y-2030"/>
    <n v="507.65726660960098"/>
    <n v="0.50765726660960098"/>
  </r>
  <r>
    <x v="0"/>
    <x v="1"/>
    <x v="8"/>
    <x v="18"/>
    <s v="SE3_large"/>
    <x v="6"/>
    <x v="0"/>
    <x v="0"/>
    <s v="GNR_ST_MSW_BP_CB-30"/>
    <n v="205.56934776666699"/>
    <n v="0.20556934776666699"/>
  </r>
  <r>
    <x v="0"/>
    <x v="1"/>
    <x v="8"/>
    <x v="18"/>
    <s v="SE3_large"/>
    <x v="6"/>
    <x v="2"/>
    <x v="0"/>
    <s v="AROS6_ST_MSW_EXT"/>
    <n v="115.90909090909101"/>
    <n v="0.115909090909091"/>
  </r>
  <r>
    <x v="0"/>
    <x v="1"/>
    <x v="8"/>
    <x v="18"/>
    <s v="SE3_large"/>
    <x v="7"/>
    <x v="0"/>
    <x v="0"/>
    <s v="GNR_CC_NGAS_BP_CB-90"/>
    <n v="290"/>
    <n v="0.28999999999999998"/>
  </r>
  <r>
    <x v="0"/>
    <x v="1"/>
    <x v="8"/>
    <x v="18"/>
    <s v="SE3_large"/>
    <x v="7"/>
    <x v="1"/>
    <x v="0"/>
    <s v="GNR_BO_NGAS_E-90"/>
    <n v="8"/>
    <n v="8.0000000000000002E-3"/>
  </r>
  <r>
    <x v="0"/>
    <x v="1"/>
    <x v="8"/>
    <x v="18"/>
    <s v="SE3_large"/>
    <x v="9"/>
    <x v="1"/>
    <x v="0"/>
    <s v="GNR_EH_HEAT"/>
    <n v="153"/>
    <n v="0.153"/>
  </r>
  <r>
    <x v="0"/>
    <x v="1"/>
    <x v="8"/>
    <x v="18"/>
    <s v="SE3_large"/>
    <x v="10"/>
    <x v="0"/>
    <x v="0"/>
    <s v="GNR_ST_WOODCHI_BP_CB-10"/>
    <n v="130"/>
    <n v="0.13"/>
  </r>
  <r>
    <x v="0"/>
    <x v="1"/>
    <x v="8"/>
    <x v="18"/>
    <s v="SE3_large"/>
    <x v="10"/>
    <x v="0"/>
    <x v="0"/>
    <s v="GNR_ST_WOODCHI_BP_CB-30"/>
    <n v="68.915393066666695"/>
    <n v="6.8915393066666705E-2"/>
  </r>
  <r>
    <x v="0"/>
    <x v="1"/>
    <x v="8"/>
    <x v="18"/>
    <s v="SE3_large"/>
    <x v="10"/>
    <x v="0"/>
    <x v="0"/>
    <s v="GNR_ST_WOODCHI_BP_CB-40"/>
    <n v="343.82662950000002"/>
    <n v="0.34382662949999998"/>
  </r>
  <r>
    <x v="0"/>
    <x v="1"/>
    <x v="8"/>
    <x v="18"/>
    <s v="SE3_large"/>
    <x v="10"/>
    <x v="0"/>
    <x v="0"/>
    <s v="GNR_ST_WOODCHI_BP_CB-80"/>
    <n v="103.3730896125"/>
    <n v="0.1033730896125"/>
  </r>
  <r>
    <x v="0"/>
    <x v="1"/>
    <x v="8"/>
    <x v="18"/>
    <s v="SE3_large"/>
    <x v="10"/>
    <x v="1"/>
    <x v="0"/>
    <s v="GNR_BO_WOODCHI_E-90"/>
    <n v="285"/>
    <n v="0.28499999999999998"/>
  </r>
  <r>
    <x v="0"/>
    <x v="1"/>
    <x v="8"/>
    <x v="18"/>
    <s v="SE3_large"/>
    <x v="11"/>
    <x v="1"/>
    <x v="0"/>
    <s v="GNR_BO_WOODPEL_E-90"/>
    <n v="242"/>
    <n v="0.24199999999999999"/>
  </r>
  <r>
    <x v="0"/>
    <x v="1"/>
    <x v="8"/>
    <x v="18"/>
    <s v="SE3_large"/>
    <x v="13"/>
    <x v="2"/>
    <x v="0"/>
    <s v="AROS7_ST_WOODWST_EXT"/>
    <n v="115.90909090909101"/>
    <n v="0.115909090909091"/>
  </r>
  <r>
    <x v="0"/>
    <x v="1"/>
    <x v="8"/>
    <x v="18"/>
    <s v="SE3_medium"/>
    <x v="0"/>
    <x v="1"/>
    <x v="0"/>
    <s v="GNR_BO_BGAS_E-90"/>
    <n v="25.064250000000001"/>
    <n v="2.506425E-2"/>
  </r>
  <r>
    <x v="0"/>
    <x v="1"/>
    <x v="8"/>
    <x v="18"/>
    <s v="SE3_medium"/>
    <x v="1"/>
    <x v="1"/>
    <x v="0"/>
    <s v="GNR_BO_BIOIL_E-90"/>
    <n v="745.72400000000005"/>
    <n v="0.74572400000000005"/>
  </r>
  <r>
    <x v="0"/>
    <x v="1"/>
    <x v="8"/>
    <x v="18"/>
    <s v="SE3_medium"/>
    <x v="3"/>
    <x v="3"/>
    <x v="1"/>
    <s v="GNR_HP_ELEC_GROUND-WTR_COP-360_LS-4-MW_Y-2020"/>
    <n v="1631.0008690725299"/>
    <n v="1.6310008690725299"/>
  </r>
  <r>
    <x v="0"/>
    <x v="1"/>
    <x v="8"/>
    <x v="18"/>
    <s v="SE3_medium"/>
    <x v="3"/>
    <x v="3"/>
    <x v="1"/>
    <s v="GNR_HP_ELEC_GROUND-WTR_COP-380_LS-4-MW_Y-2030"/>
    <n v="243.04541877379901"/>
    <n v="0.24304541877379901"/>
  </r>
  <r>
    <x v="0"/>
    <x v="1"/>
    <x v="8"/>
    <x v="18"/>
    <s v="SE3_medium"/>
    <x v="3"/>
    <x v="3"/>
    <x v="0"/>
    <s v="GNR_BO_ELEC_E-99"/>
    <n v="160"/>
    <n v="0.16"/>
  </r>
  <r>
    <x v="0"/>
    <x v="1"/>
    <x v="8"/>
    <x v="18"/>
    <s v="SE3_medium"/>
    <x v="3"/>
    <x v="3"/>
    <x v="0"/>
    <s v="GNR_HP_ELEC_COP-270"/>
    <n v="40.53"/>
    <n v="4.0529999999999997E-2"/>
  </r>
  <r>
    <x v="0"/>
    <x v="1"/>
    <x v="8"/>
    <x v="18"/>
    <s v="SE3_medium"/>
    <x v="12"/>
    <x v="1"/>
    <x v="0"/>
    <s v="GNR_BO_FUELOIL_E-90"/>
    <n v="1502"/>
    <n v="1.502"/>
  </r>
  <r>
    <x v="0"/>
    <x v="1"/>
    <x v="8"/>
    <x v="18"/>
    <s v="SE3_medium"/>
    <x v="4"/>
    <x v="4"/>
    <x v="0"/>
    <s v="GNR_HS_HEAT_WTR-TANK_LS_E-95_Y-2010"/>
    <n v="9395"/>
    <n v="9.3949999999999996"/>
  </r>
  <r>
    <x v="0"/>
    <x v="1"/>
    <x v="8"/>
    <x v="18"/>
    <s v="SE3_medium"/>
    <x v="4"/>
    <x v="5"/>
    <x v="1"/>
    <s v="GNR_HS_HEAT_PIT_L-DEC_E-91_Y-2020"/>
    <n v="247939.709004395"/>
    <n v="247.93970900439501"/>
  </r>
  <r>
    <x v="0"/>
    <x v="1"/>
    <x v="8"/>
    <x v="18"/>
    <s v="SE3_medium"/>
    <x v="4"/>
    <x v="5"/>
    <x v="1"/>
    <s v="GNR_HS_HEAT_PIT_L-DEC_E-91_Y-2030"/>
    <n v="12545.9790227924"/>
    <n v="12.5459790227924"/>
  </r>
  <r>
    <x v="0"/>
    <x v="1"/>
    <x v="8"/>
    <x v="18"/>
    <s v="SE3_medium"/>
    <x v="5"/>
    <x v="1"/>
    <x v="0"/>
    <s v="GNR_BO_LIGHTOIL_E-90"/>
    <n v="675.16"/>
    <n v="0.67515999999999998"/>
  </r>
  <r>
    <x v="0"/>
    <x v="1"/>
    <x v="8"/>
    <x v="18"/>
    <s v="SE3_medium"/>
    <x v="6"/>
    <x v="0"/>
    <x v="0"/>
    <s v="GNR_ST_MSW_BP_CB-10"/>
    <n v="102.48"/>
    <n v="0.10248"/>
  </r>
  <r>
    <x v="0"/>
    <x v="1"/>
    <x v="8"/>
    <x v="18"/>
    <s v="SE3_medium"/>
    <x v="6"/>
    <x v="0"/>
    <x v="0"/>
    <s v="GNR_ST_MSW_BP_CB-20"/>
    <n v="30"/>
    <n v="0.03"/>
  </r>
  <r>
    <x v="0"/>
    <x v="1"/>
    <x v="8"/>
    <x v="18"/>
    <s v="SE3_medium"/>
    <x v="6"/>
    <x v="0"/>
    <x v="0"/>
    <s v="GNR_ST_MSW_BP_CB-30"/>
    <n v="61"/>
    <n v="6.0999999999999999E-2"/>
  </r>
  <r>
    <x v="0"/>
    <x v="1"/>
    <x v="8"/>
    <x v="18"/>
    <s v="SE3_medium"/>
    <x v="6"/>
    <x v="1"/>
    <x v="0"/>
    <s v="GNR_BO_MSW_E-90"/>
    <n v="88.891343283582003"/>
    <n v="8.8891343283582003E-2"/>
  </r>
  <r>
    <x v="0"/>
    <x v="1"/>
    <x v="8"/>
    <x v="18"/>
    <s v="SE3_medium"/>
    <x v="7"/>
    <x v="1"/>
    <x v="0"/>
    <s v="GNR_BO_NGAS_E-90"/>
    <n v="42"/>
    <n v="4.2000000000000003E-2"/>
  </r>
  <r>
    <x v="0"/>
    <x v="1"/>
    <x v="8"/>
    <x v="18"/>
    <s v="SE3_medium"/>
    <x v="17"/>
    <x v="0"/>
    <x v="0"/>
    <s v="GNR_ST_PEAT_BP_CB-10"/>
    <n v="52"/>
    <n v="5.1999999999999998E-2"/>
  </r>
  <r>
    <x v="0"/>
    <x v="1"/>
    <x v="8"/>
    <x v="18"/>
    <s v="SE3_medium"/>
    <x v="17"/>
    <x v="1"/>
    <x v="0"/>
    <s v="GNR_BO_PEAT_E-90"/>
    <n v="10"/>
    <n v="0.01"/>
  </r>
  <r>
    <x v="0"/>
    <x v="1"/>
    <x v="8"/>
    <x v="18"/>
    <s v="SE3_medium"/>
    <x v="9"/>
    <x v="1"/>
    <x v="0"/>
    <s v="GNR_EH_HEAT"/>
    <n v="141.67391025641001"/>
    <n v="0.14167391025640999"/>
  </r>
  <r>
    <x v="0"/>
    <x v="1"/>
    <x v="8"/>
    <x v="18"/>
    <s v="SE3_medium"/>
    <x v="10"/>
    <x v="0"/>
    <x v="0"/>
    <s v="GNR_ST_WOODCHI_BP_CB-10"/>
    <n v="16"/>
    <n v="1.6E-2"/>
  </r>
  <r>
    <x v="0"/>
    <x v="1"/>
    <x v="8"/>
    <x v="18"/>
    <s v="SE3_medium"/>
    <x v="10"/>
    <x v="0"/>
    <x v="0"/>
    <s v="GNR_ST_WOODCHI_BP_CB-20"/>
    <n v="48.235999999999997"/>
    <n v="4.8236000000000001E-2"/>
  </r>
  <r>
    <x v="0"/>
    <x v="1"/>
    <x v="8"/>
    <x v="18"/>
    <s v="SE3_medium"/>
    <x v="10"/>
    <x v="0"/>
    <x v="0"/>
    <s v="GNR_ST_WOODCHI_BP_CB-30"/>
    <n v="296.01333333333298"/>
    <n v="0.29601333333333302"/>
  </r>
  <r>
    <x v="0"/>
    <x v="1"/>
    <x v="8"/>
    <x v="18"/>
    <s v="SE3_medium"/>
    <x v="10"/>
    <x v="0"/>
    <x v="0"/>
    <s v="GNR_ST_WOODCHI_BP_CB-40"/>
    <n v="275.3687425"/>
    <n v="0.27536874249999999"/>
  </r>
  <r>
    <x v="0"/>
    <x v="1"/>
    <x v="8"/>
    <x v="18"/>
    <s v="SE3_medium"/>
    <x v="10"/>
    <x v="1"/>
    <x v="0"/>
    <s v="GNR_BO_WOODCHI_E-90"/>
    <n v="475.30249999999899"/>
    <n v="0.47530249999999902"/>
  </r>
  <r>
    <x v="0"/>
    <x v="1"/>
    <x v="8"/>
    <x v="18"/>
    <s v="SE3_medium"/>
    <x v="11"/>
    <x v="1"/>
    <x v="0"/>
    <s v="GNR_BO_WOODPEL_E-90"/>
    <n v="357.85449999999997"/>
    <n v="0.35785450000000002"/>
  </r>
  <r>
    <x v="0"/>
    <x v="1"/>
    <x v="8"/>
    <x v="18"/>
    <s v="SE3_medium"/>
    <x v="13"/>
    <x v="0"/>
    <x v="0"/>
    <s v="GNR_ST_WOODWST_BP_CB-20"/>
    <n v="26.105310145000001"/>
    <n v="2.6105310145000001E-2"/>
  </r>
  <r>
    <x v="0"/>
    <x v="1"/>
    <x v="8"/>
    <x v="18"/>
    <s v="SE3_medium"/>
    <x v="13"/>
    <x v="0"/>
    <x v="0"/>
    <s v="GNR_ST_WOODWST_BP_CB-30"/>
    <n v="51.033333333333303"/>
    <n v="5.1033333333333299E-2"/>
  </r>
  <r>
    <x v="0"/>
    <x v="1"/>
    <x v="8"/>
    <x v="18"/>
    <s v="SE3_medium"/>
    <x v="13"/>
    <x v="0"/>
    <x v="0"/>
    <s v="GNR_ST_WOODWST_BP_CB-40"/>
    <n v="235"/>
    <n v="0.23499999999999999"/>
  </r>
  <r>
    <x v="0"/>
    <x v="1"/>
    <x v="8"/>
    <x v="18"/>
    <s v="SE3_medium"/>
    <x v="13"/>
    <x v="1"/>
    <x v="0"/>
    <s v="GNR_BO_WOODWST_E-90"/>
    <n v="172.8125"/>
    <n v="0.17281250000000001"/>
  </r>
  <r>
    <x v="0"/>
    <x v="1"/>
    <x v="8"/>
    <x v="18"/>
    <s v="SE3_small"/>
    <x v="0"/>
    <x v="1"/>
    <x v="0"/>
    <s v="GNR_BO_BGAS_E-90"/>
    <n v="3.359"/>
    <n v="3.359E-3"/>
  </r>
  <r>
    <x v="0"/>
    <x v="1"/>
    <x v="8"/>
    <x v="18"/>
    <s v="SE3_small"/>
    <x v="1"/>
    <x v="1"/>
    <x v="0"/>
    <s v="GNR_BO_BIOIL_E-90"/>
    <n v="271.05399999999997"/>
    <n v="0.27105400000000002"/>
  </r>
  <r>
    <x v="0"/>
    <x v="1"/>
    <x v="8"/>
    <x v="18"/>
    <s v="SE3_small"/>
    <x v="3"/>
    <x v="3"/>
    <x v="1"/>
    <s v="GNR_HP_ELEC_GROUND-WTR_COP-360_LS-4-MW_Y-2020"/>
    <n v="823.84086506972801"/>
    <n v="0.82384086506972798"/>
  </r>
  <r>
    <x v="0"/>
    <x v="1"/>
    <x v="8"/>
    <x v="18"/>
    <s v="SE3_small"/>
    <x v="3"/>
    <x v="3"/>
    <x v="1"/>
    <s v="GNR_HP_ELEC_GROUND-WTR_COP-380_LS-4-MW_Y-2030"/>
    <n v="14.1509731420162"/>
    <n v="1.41509731420162E-2"/>
  </r>
  <r>
    <x v="0"/>
    <x v="1"/>
    <x v="8"/>
    <x v="18"/>
    <s v="SE3_small"/>
    <x v="3"/>
    <x v="3"/>
    <x v="0"/>
    <s v="GNR_BO_ELEC_E-99"/>
    <n v="20"/>
    <n v="0.02"/>
  </r>
  <r>
    <x v="0"/>
    <x v="1"/>
    <x v="8"/>
    <x v="18"/>
    <s v="SE3_small"/>
    <x v="3"/>
    <x v="3"/>
    <x v="0"/>
    <s v="GNR_HP_ELEC_COP-270"/>
    <n v="4.0500000000000001E-2"/>
    <n v="4.0500000000000002E-5"/>
  </r>
  <r>
    <x v="0"/>
    <x v="1"/>
    <x v="8"/>
    <x v="18"/>
    <s v="SE3_small"/>
    <x v="12"/>
    <x v="1"/>
    <x v="0"/>
    <s v="GNR_BO_FUELOIL_E-90"/>
    <n v="103.66"/>
    <n v="0.10366"/>
  </r>
  <r>
    <x v="0"/>
    <x v="1"/>
    <x v="8"/>
    <x v="18"/>
    <s v="SE3_small"/>
    <x v="4"/>
    <x v="4"/>
    <x v="0"/>
    <s v="GNR_HS_HEAT_WTR-TANK_LS_E-95_Y-2010"/>
    <n v="760"/>
    <n v="0.76"/>
  </r>
  <r>
    <x v="0"/>
    <x v="1"/>
    <x v="8"/>
    <x v="18"/>
    <s v="SE3_small"/>
    <x v="4"/>
    <x v="5"/>
    <x v="1"/>
    <s v="GNR_HS_HEAT_PIT_L-DEC_E-91_Y-2020"/>
    <n v="127155.26979647399"/>
    <n v="127.155269796474"/>
  </r>
  <r>
    <x v="0"/>
    <x v="1"/>
    <x v="8"/>
    <x v="18"/>
    <s v="SE3_small"/>
    <x v="4"/>
    <x v="5"/>
    <x v="1"/>
    <s v="GNR_HS_HEAT_PIT_L-DEC_E-91_Y-2030"/>
    <n v="251.245814790542"/>
    <n v="0.25124581479054198"/>
  </r>
  <r>
    <x v="0"/>
    <x v="1"/>
    <x v="8"/>
    <x v="18"/>
    <s v="SE3_small"/>
    <x v="5"/>
    <x v="1"/>
    <x v="0"/>
    <s v="GNR_BO_LIGHTOIL_E-90"/>
    <n v="275.52"/>
    <n v="0.27551999999999999"/>
  </r>
  <r>
    <x v="0"/>
    <x v="1"/>
    <x v="8"/>
    <x v="18"/>
    <s v="SE3_small"/>
    <x v="6"/>
    <x v="0"/>
    <x v="0"/>
    <s v="GNR_ST_MSW_BP_CB-20"/>
    <n v="10"/>
    <n v="0.01"/>
  </r>
  <r>
    <x v="0"/>
    <x v="1"/>
    <x v="8"/>
    <x v="18"/>
    <s v="SE3_small"/>
    <x v="7"/>
    <x v="1"/>
    <x v="0"/>
    <s v="GNR_BO_NGAS_E-90"/>
    <n v="15.804"/>
    <n v="1.5803999999999999E-2"/>
  </r>
  <r>
    <x v="0"/>
    <x v="1"/>
    <x v="8"/>
    <x v="18"/>
    <s v="SE3_small"/>
    <x v="8"/>
    <x v="1"/>
    <x v="0"/>
    <s v="GNR_BO_STRW_E-100"/>
    <n v="9.3352500000000003"/>
    <n v="9.3352499999999998E-3"/>
  </r>
  <r>
    <x v="0"/>
    <x v="1"/>
    <x v="8"/>
    <x v="18"/>
    <s v="SE3_small"/>
    <x v="9"/>
    <x v="1"/>
    <x v="0"/>
    <s v="GNR_EH_HEAT"/>
    <n v="116.949725274725"/>
    <n v="0.116949725274725"/>
  </r>
  <r>
    <x v="0"/>
    <x v="1"/>
    <x v="8"/>
    <x v="18"/>
    <s v="SE3_small"/>
    <x v="10"/>
    <x v="0"/>
    <x v="0"/>
    <s v="GNR_ST_WOODCHI_BP_CB-10"/>
    <n v="26"/>
    <n v="2.5999999999999999E-2"/>
  </r>
  <r>
    <x v="0"/>
    <x v="1"/>
    <x v="8"/>
    <x v="18"/>
    <s v="SE3_small"/>
    <x v="10"/>
    <x v="0"/>
    <x v="0"/>
    <s v="GNR_ST_WOODCHI_BP_CB-20"/>
    <n v="16.45"/>
    <n v="1.6449999999999999E-2"/>
  </r>
  <r>
    <x v="0"/>
    <x v="1"/>
    <x v="8"/>
    <x v="18"/>
    <s v="SE3_small"/>
    <x v="10"/>
    <x v="0"/>
    <x v="0"/>
    <s v="GNR_ST_WOODCHI_BP_CB-30"/>
    <n v="13.3"/>
    <n v="1.3299999999999999E-2"/>
  </r>
  <r>
    <x v="0"/>
    <x v="1"/>
    <x v="8"/>
    <x v="18"/>
    <s v="SE3_small"/>
    <x v="10"/>
    <x v="1"/>
    <x v="0"/>
    <s v="GNR_BO_WOODCHI_E-90"/>
    <n v="478.65174999999903"/>
    <n v="0.47865174999999899"/>
  </r>
  <r>
    <x v="0"/>
    <x v="1"/>
    <x v="8"/>
    <x v="18"/>
    <s v="SE3_small"/>
    <x v="11"/>
    <x v="1"/>
    <x v="0"/>
    <s v="GNR_BO_WOODPEL_E-90"/>
    <n v="150.38024999999999"/>
    <n v="0.15038024999999999"/>
  </r>
  <r>
    <x v="0"/>
    <x v="1"/>
    <x v="8"/>
    <x v="18"/>
    <s v="SE3_small"/>
    <x v="13"/>
    <x v="0"/>
    <x v="0"/>
    <s v="GNR_ST_WOODWST_BP_CB-20"/>
    <n v="10"/>
    <n v="0.01"/>
  </r>
  <r>
    <x v="0"/>
    <x v="1"/>
    <x v="8"/>
    <x v="19"/>
    <s v="SE4_IND"/>
    <x v="4"/>
    <x v="5"/>
    <x v="1"/>
    <s v="GNR_HS_HEAT_PIT_L-CEN_E-90_Y-2020"/>
    <n v="18013.627302655401"/>
    <n v="18.013627302655401"/>
  </r>
  <r>
    <x v="0"/>
    <x v="1"/>
    <x v="8"/>
    <x v="19"/>
    <s v="SE4_IND"/>
    <x v="5"/>
    <x v="1"/>
    <x v="0"/>
    <s v="GNR_BO_LIGHTOIL_E-85"/>
    <n v="505.4"/>
    <n v="0.50539999999999996"/>
  </r>
  <r>
    <x v="0"/>
    <x v="1"/>
    <x v="8"/>
    <x v="19"/>
    <s v="SE4_IND"/>
    <x v="6"/>
    <x v="0"/>
    <x v="1"/>
    <s v="GNR_ST_MSW_BP_E-23_LS-220-MW-FEED_Y-2020"/>
    <n v="759.65511266812405"/>
    <n v="0.75965511266812402"/>
  </r>
  <r>
    <x v="0"/>
    <x v="1"/>
    <x v="8"/>
    <x v="19"/>
    <s v="SE4_IND"/>
    <x v="10"/>
    <x v="0"/>
    <x v="0"/>
    <s v="GNR_IND-ST_WOODCHI_BP_E-71"/>
    <n v="842.33333333333303"/>
    <n v="0.84233333333333305"/>
  </r>
  <r>
    <x v="0"/>
    <x v="1"/>
    <x v="8"/>
    <x v="19"/>
    <s v="SE4_large"/>
    <x v="12"/>
    <x v="1"/>
    <x v="0"/>
    <s v="GNR_BO_FUELOIL_E-90"/>
    <n v="120"/>
    <n v="0.12"/>
  </r>
  <r>
    <x v="0"/>
    <x v="1"/>
    <x v="8"/>
    <x v="19"/>
    <s v="SE4_large"/>
    <x v="4"/>
    <x v="4"/>
    <x v="0"/>
    <s v="GNR_HS_HEAT_WTR-TANK_LS_E-95_Y-2010"/>
    <n v="600"/>
    <n v="0.6"/>
  </r>
  <r>
    <x v="0"/>
    <x v="1"/>
    <x v="8"/>
    <x v="19"/>
    <s v="SE4_large"/>
    <x v="4"/>
    <x v="5"/>
    <x v="1"/>
    <s v="GNR_HS_HEAT_PIT_L-CEN_E-90_Y-2020"/>
    <n v="7668.7452516632002"/>
    <n v="7.6687452516632"/>
  </r>
  <r>
    <x v="0"/>
    <x v="1"/>
    <x v="8"/>
    <x v="19"/>
    <s v="SE4_large"/>
    <x v="4"/>
    <x v="5"/>
    <x v="1"/>
    <s v="GNR_HS_HEAT_PIT_L-CEN_E-90_Y-2030"/>
    <n v="9573.5090842682603"/>
    <n v="9.5735090842682595"/>
  </r>
  <r>
    <x v="0"/>
    <x v="1"/>
    <x v="8"/>
    <x v="19"/>
    <s v="SE4_large"/>
    <x v="6"/>
    <x v="0"/>
    <x v="1"/>
    <s v="GNR_ST_MSW_BP_E-23_LS-220-MW-FEED_Y-2020"/>
    <n v="68.422390823671094"/>
    <n v="6.8422390823671103E-2"/>
  </r>
  <r>
    <x v="0"/>
    <x v="1"/>
    <x v="8"/>
    <x v="19"/>
    <s v="SE4_large"/>
    <x v="6"/>
    <x v="0"/>
    <x v="1"/>
    <s v="GNR_ST_MSW_BP_E-24_LS-220-MW-FEED_Y-2030"/>
    <n v="128.04448710433701"/>
    <n v="0.128044487104337"/>
  </r>
  <r>
    <x v="0"/>
    <x v="1"/>
    <x v="8"/>
    <x v="19"/>
    <s v="SE4_large"/>
    <x v="6"/>
    <x v="0"/>
    <x v="0"/>
    <s v="GNR_ST_MSW_BP_CB-30"/>
    <n v="66.178472466666705"/>
    <n v="6.6178472466666693E-2"/>
  </r>
  <r>
    <x v="0"/>
    <x v="1"/>
    <x v="8"/>
    <x v="19"/>
    <s v="SE4_large"/>
    <x v="7"/>
    <x v="2"/>
    <x v="0"/>
    <s v="ORESUND_CC_NGAS_EXT"/>
    <n v="249.43820224719099"/>
    <n v="0.24943820224719099"/>
  </r>
  <r>
    <x v="0"/>
    <x v="1"/>
    <x v="8"/>
    <x v="19"/>
    <s v="SE4_large"/>
    <x v="9"/>
    <x v="1"/>
    <x v="0"/>
    <s v="GNR_EH_HEAT"/>
    <n v="20"/>
    <n v="0.02"/>
  </r>
  <r>
    <x v="0"/>
    <x v="1"/>
    <x v="8"/>
    <x v="19"/>
    <s v="SE4_medium"/>
    <x v="0"/>
    <x v="1"/>
    <x v="0"/>
    <s v="GNR_BO_BGAS_E-90"/>
    <n v="2.5"/>
    <n v="2.5000000000000001E-3"/>
  </r>
  <r>
    <x v="0"/>
    <x v="1"/>
    <x v="8"/>
    <x v="19"/>
    <s v="SE4_medium"/>
    <x v="1"/>
    <x v="1"/>
    <x v="0"/>
    <s v="GNR_BO_BIOIL_E-90"/>
    <n v="229.8"/>
    <n v="0.2298"/>
  </r>
  <r>
    <x v="0"/>
    <x v="1"/>
    <x v="8"/>
    <x v="19"/>
    <s v="SE4_medium"/>
    <x v="3"/>
    <x v="3"/>
    <x v="1"/>
    <s v="GNR_HP_ELEC_GROUND-WTR_COP-360_LS-4-MW_Y-2020"/>
    <n v="784.27740242893196"/>
    <n v="0.78427740242893196"/>
  </r>
  <r>
    <x v="0"/>
    <x v="1"/>
    <x v="8"/>
    <x v="19"/>
    <s v="SE4_medium"/>
    <x v="3"/>
    <x v="3"/>
    <x v="1"/>
    <s v="GNR_HP_ELEC_GROUND-WTR_COP-380_LS-4-MW_Y-2030"/>
    <n v="153.48692465581499"/>
    <n v="0.15348692465581501"/>
  </r>
  <r>
    <x v="0"/>
    <x v="1"/>
    <x v="8"/>
    <x v="19"/>
    <s v="SE4_medium"/>
    <x v="12"/>
    <x v="1"/>
    <x v="0"/>
    <s v="GNR_BO_FUELOIL_E-90"/>
    <n v="40.700000000000003"/>
    <n v="4.07E-2"/>
  </r>
  <r>
    <x v="0"/>
    <x v="1"/>
    <x v="8"/>
    <x v="19"/>
    <s v="SE4_medium"/>
    <x v="4"/>
    <x v="4"/>
    <x v="0"/>
    <s v="GNR_HS_HEAT_WTR-TANK_LS_E-95_Y-2010"/>
    <n v="6407.5"/>
    <n v="6.4074999999999998"/>
  </r>
  <r>
    <x v="0"/>
    <x v="1"/>
    <x v="8"/>
    <x v="19"/>
    <s v="SE4_medium"/>
    <x v="4"/>
    <x v="5"/>
    <x v="1"/>
    <s v="GNR_HS_HEAT_PIT_L-DEC_E-91_Y-2020"/>
    <n v="129705.498926428"/>
    <n v="129.70549892642799"/>
  </r>
  <r>
    <x v="0"/>
    <x v="1"/>
    <x v="8"/>
    <x v="19"/>
    <s v="SE4_medium"/>
    <x v="5"/>
    <x v="1"/>
    <x v="0"/>
    <s v="GNR_BO_LIGHTOIL_E-90"/>
    <n v="214.22"/>
    <n v="0.21421999999999999"/>
  </r>
  <r>
    <x v="0"/>
    <x v="1"/>
    <x v="8"/>
    <x v="19"/>
    <s v="SE4_medium"/>
    <x v="6"/>
    <x v="0"/>
    <x v="0"/>
    <s v="GNR_ST_MSW_BP_CB-30"/>
    <n v="105.104945266667"/>
    <n v="0.105104945266667"/>
  </r>
  <r>
    <x v="0"/>
    <x v="1"/>
    <x v="8"/>
    <x v="19"/>
    <s v="SE4_medium"/>
    <x v="7"/>
    <x v="1"/>
    <x v="0"/>
    <s v="GNR_BO_NGAS_E-90"/>
    <n v="433"/>
    <n v="0.433"/>
  </r>
  <r>
    <x v="0"/>
    <x v="1"/>
    <x v="8"/>
    <x v="19"/>
    <s v="SE4_medium"/>
    <x v="8"/>
    <x v="1"/>
    <x v="0"/>
    <s v="GNR_BO_STRW_E-100"/>
    <n v="1.13625"/>
    <n v="1.1362500000000001E-3"/>
  </r>
  <r>
    <x v="0"/>
    <x v="1"/>
    <x v="8"/>
    <x v="19"/>
    <s v="SE4_medium"/>
    <x v="9"/>
    <x v="1"/>
    <x v="0"/>
    <s v="GNR_EH_HEAT"/>
    <n v="42"/>
    <n v="4.2000000000000003E-2"/>
  </r>
  <r>
    <x v="0"/>
    <x v="1"/>
    <x v="8"/>
    <x v="19"/>
    <s v="SE4_medium"/>
    <x v="10"/>
    <x v="0"/>
    <x v="0"/>
    <s v="GNR_ST_WOODCHI_BP_CB-10"/>
    <n v="28.665630920000002"/>
    <n v="2.8665630920000001E-2"/>
  </r>
  <r>
    <x v="0"/>
    <x v="1"/>
    <x v="8"/>
    <x v="19"/>
    <s v="SE4_medium"/>
    <x v="10"/>
    <x v="0"/>
    <x v="0"/>
    <s v="GNR_ST_WOODCHI_BP_CB-20"/>
    <n v="30.5"/>
    <n v="3.0499999999999999E-2"/>
  </r>
  <r>
    <x v="0"/>
    <x v="1"/>
    <x v="8"/>
    <x v="19"/>
    <s v="SE4_medium"/>
    <x v="10"/>
    <x v="0"/>
    <x v="0"/>
    <s v="GNR_ST_WOODCHI_BP_CB-30"/>
    <n v="136.70085166666701"/>
    <n v="0.13670085166666701"/>
  </r>
  <r>
    <x v="0"/>
    <x v="1"/>
    <x v="8"/>
    <x v="19"/>
    <s v="SE4_medium"/>
    <x v="10"/>
    <x v="0"/>
    <x v="0"/>
    <s v="GNR_ST_WOODCHI_BP_CB-40"/>
    <n v="115.1812031"/>
    <n v="0.1151812031"/>
  </r>
  <r>
    <x v="0"/>
    <x v="1"/>
    <x v="8"/>
    <x v="19"/>
    <s v="SE4_medium"/>
    <x v="10"/>
    <x v="0"/>
    <x v="0"/>
    <s v="GNR_ST_WOODCHI_BP_CB-60"/>
    <n v="61.6666666666667"/>
    <n v="6.1666666666666703E-2"/>
  </r>
  <r>
    <x v="0"/>
    <x v="1"/>
    <x v="8"/>
    <x v="19"/>
    <s v="SE4_medium"/>
    <x v="10"/>
    <x v="1"/>
    <x v="0"/>
    <s v="GNR_BO_WOODCHI_E-90"/>
    <n v="147.1"/>
    <n v="0.14710000000000001"/>
  </r>
  <r>
    <x v="0"/>
    <x v="1"/>
    <x v="8"/>
    <x v="19"/>
    <s v="SE4_medium"/>
    <x v="11"/>
    <x v="1"/>
    <x v="0"/>
    <s v="GNR_BO_WOODPEL_E-90"/>
    <n v="53.837000000000003"/>
    <n v="5.3837000000000003E-2"/>
  </r>
  <r>
    <x v="0"/>
    <x v="1"/>
    <x v="8"/>
    <x v="19"/>
    <s v="SE4_small"/>
    <x v="0"/>
    <x v="1"/>
    <x v="0"/>
    <s v="GNR_BO_BGAS_E-90"/>
    <n v="2.2499999999999999E-2"/>
    <n v="2.2500000000000001E-5"/>
  </r>
  <r>
    <x v="0"/>
    <x v="1"/>
    <x v="8"/>
    <x v="19"/>
    <s v="SE4_small"/>
    <x v="1"/>
    <x v="1"/>
    <x v="0"/>
    <s v="GNR_BO_BIOIL_E-90"/>
    <n v="48.745999999999903"/>
    <n v="4.8745999999999901E-2"/>
  </r>
  <r>
    <x v="0"/>
    <x v="1"/>
    <x v="8"/>
    <x v="19"/>
    <s v="SE4_small"/>
    <x v="3"/>
    <x v="3"/>
    <x v="1"/>
    <s v="GNR_HP_ELEC_GROUND-WTR_COP-360_LS-4-MW_Y-2020"/>
    <n v="242.29465701773901"/>
    <n v="0.242294657017739"/>
  </r>
  <r>
    <x v="0"/>
    <x v="1"/>
    <x v="8"/>
    <x v="19"/>
    <s v="SE4_small"/>
    <x v="3"/>
    <x v="3"/>
    <x v="1"/>
    <s v="GNR_HP_ELEC_GROUND-WTR_COP-380_LS-4-MW_Y-2030"/>
    <n v="3.6475890736821199"/>
    <n v="3.64758907368212E-3"/>
  </r>
  <r>
    <x v="0"/>
    <x v="1"/>
    <x v="8"/>
    <x v="19"/>
    <s v="SE4_small"/>
    <x v="3"/>
    <x v="3"/>
    <x v="0"/>
    <s v="GNR_BO_ELEC_E-99"/>
    <n v="5.9399999999999897E-2"/>
    <n v="5.9399999999999899E-5"/>
  </r>
  <r>
    <x v="0"/>
    <x v="1"/>
    <x v="8"/>
    <x v="19"/>
    <s v="SE4_small"/>
    <x v="4"/>
    <x v="4"/>
    <x v="0"/>
    <s v="GNR_HS_HEAT_WTR-TANK_LS_E-95_Y-2010"/>
    <n v="230"/>
    <n v="0.23"/>
  </r>
  <r>
    <x v="0"/>
    <x v="1"/>
    <x v="8"/>
    <x v="19"/>
    <s v="SE4_small"/>
    <x v="4"/>
    <x v="5"/>
    <x v="1"/>
    <s v="GNR_HS_HEAT_PIT_L-DEC_E-91_Y-2020"/>
    <n v="37295.777395065401"/>
    <n v="37.2957773950654"/>
  </r>
  <r>
    <x v="0"/>
    <x v="1"/>
    <x v="8"/>
    <x v="19"/>
    <s v="SE4_small"/>
    <x v="5"/>
    <x v="1"/>
    <x v="0"/>
    <s v="GNR_BO_LIGHTOIL_E-90"/>
    <n v="25.2"/>
    <n v="2.52E-2"/>
  </r>
  <r>
    <x v="0"/>
    <x v="1"/>
    <x v="8"/>
    <x v="19"/>
    <s v="SE4_small"/>
    <x v="7"/>
    <x v="1"/>
    <x v="0"/>
    <s v="GNR_BO_NGAS_E-90"/>
    <n v="5.5439999999999996"/>
    <n v="5.5440000000000003E-3"/>
  </r>
  <r>
    <x v="0"/>
    <x v="1"/>
    <x v="8"/>
    <x v="19"/>
    <s v="SE4_small"/>
    <x v="18"/>
    <x v="1"/>
    <x v="0"/>
    <s v="GNR_BO_OTHER_E-90"/>
    <n v="4.9499999999999904"/>
    <n v="4.94999999999999E-3"/>
  </r>
  <r>
    <x v="0"/>
    <x v="1"/>
    <x v="8"/>
    <x v="19"/>
    <s v="SE4_small"/>
    <x v="8"/>
    <x v="1"/>
    <x v="0"/>
    <s v="GNR_BO_STRW_E-100"/>
    <n v="6.0795000000000003"/>
    <n v="6.0794999999999998E-3"/>
  </r>
  <r>
    <x v="0"/>
    <x v="1"/>
    <x v="8"/>
    <x v="19"/>
    <s v="SE4_small"/>
    <x v="9"/>
    <x v="1"/>
    <x v="0"/>
    <s v="GNR_EH_HEAT"/>
    <n v="13.465"/>
    <n v="1.3465E-2"/>
  </r>
  <r>
    <x v="0"/>
    <x v="1"/>
    <x v="8"/>
    <x v="19"/>
    <s v="SE4_small"/>
    <x v="10"/>
    <x v="1"/>
    <x v="0"/>
    <s v="GNR_BO_WOODCHI_E-90"/>
    <n v="141.86075"/>
    <n v="0.14186075000000001"/>
  </r>
  <r>
    <x v="0"/>
    <x v="1"/>
    <x v="8"/>
    <x v="19"/>
    <s v="SE4_small"/>
    <x v="11"/>
    <x v="1"/>
    <x v="0"/>
    <s v="GNR_BO_WOODPEL_E-90"/>
    <n v="32.604999999999997"/>
    <n v="3.2605000000000002E-2"/>
  </r>
  <r>
    <x v="0"/>
    <x v="2"/>
    <x v="0"/>
    <x v="0"/>
    <s v="DK1_Large"/>
    <x v="4"/>
    <x v="5"/>
    <x v="1"/>
    <s v="GNR_HS_HEAT_PIT_L-CEN_E-90_Y-2050"/>
    <n v="89543.238651717096"/>
    <n v="89.543238651717104"/>
  </r>
  <r>
    <x v="0"/>
    <x v="2"/>
    <x v="0"/>
    <x v="0"/>
    <s v="DK1_Large"/>
    <x v="6"/>
    <x v="0"/>
    <x v="1"/>
    <s v="GNR_ST_MSW_BP_E-24_LS-220-MW-FEED_Y-2030"/>
    <n v="859.20308987580404"/>
    <n v="0.85920308987580396"/>
  </r>
  <r>
    <x v="0"/>
    <x v="2"/>
    <x v="0"/>
    <x v="0"/>
    <s v="DK1_Large"/>
    <x v="10"/>
    <x v="0"/>
    <x v="1"/>
    <s v="GNR_ST_WOODCHI_BP_E-29_LS-600-MW-FEED_Y-2030"/>
    <n v="122.63912173114601"/>
    <n v="0.12263912173114599"/>
  </r>
  <r>
    <x v="0"/>
    <x v="2"/>
    <x v="0"/>
    <x v="0"/>
    <s v="DK1_MedSmall"/>
    <x v="3"/>
    <x v="3"/>
    <x v="1"/>
    <s v="GNR_HP_ELEC_GROUND-WTR_COP-380_LS-4-MW_Y-2030"/>
    <n v="178.343466683538"/>
    <n v="0.17834346668353801"/>
  </r>
  <r>
    <x v="0"/>
    <x v="2"/>
    <x v="0"/>
    <x v="0"/>
    <s v="DK1_MedSmall"/>
    <x v="3"/>
    <x v="3"/>
    <x v="1"/>
    <s v="GNR_HP_ELEC_GROUND-WTR_COP-410_LS-4-MW_Y-2050"/>
    <n v="79.230078789311193"/>
    <n v="7.9230078789311195E-2"/>
  </r>
  <r>
    <x v="0"/>
    <x v="2"/>
    <x v="0"/>
    <x v="0"/>
    <s v="DK1_MedSmall"/>
    <x v="4"/>
    <x v="5"/>
    <x v="1"/>
    <s v="GNR_HS_HEAT_PIT_L-DEC_E-91_Y-2050"/>
    <n v="36650.155876628603"/>
    <n v="36.650155876628602"/>
  </r>
  <r>
    <x v="0"/>
    <x v="2"/>
    <x v="0"/>
    <x v="0"/>
    <s v="DK1_Medium"/>
    <x v="3"/>
    <x v="3"/>
    <x v="1"/>
    <s v="GNR_HP_ELEC_GROUND-WTR_COP-380_LS-4-MW_Y-2030"/>
    <n v="564.55908102489605"/>
    <n v="0.56455908102489605"/>
  </r>
  <r>
    <x v="0"/>
    <x v="2"/>
    <x v="0"/>
    <x v="0"/>
    <s v="DK1_Medium"/>
    <x v="3"/>
    <x v="3"/>
    <x v="1"/>
    <s v="GNR_HP_ELEC_GROUND-WTR_COP-410_LS-4-MW_Y-2050"/>
    <n v="72.823767868854205"/>
    <n v="7.2823767868854306E-2"/>
  </r>
  <r>
    <x v="0"/>
    <x v="2"/>
    <x v="0"/>
    <x v="0"/>
    <s v="DK1_Medium"/>
    <x v="4"/>
    <x v="5"/>
    <x v="1"/>
    <s v="GNR_HS_HEAT_PIT_L-DEC_E-91_Y-2050"/>
    <n v="95434.061058939202"/>
    <n v="95.434061058939207"/>
  </r>
  <r>
    <x v="0"/>
    <x v="2"/>
    <x v="0"/>
    <x v="0"/>
    <s v="DK1_Rural"/>
    <x v="3"/>
    <x v="3"/>
    <x v="1"/>
    <s v="GNR_HP_ELEC_GROUND-WTR_COP-380_LS-4-MW_Y-2030"/>
    <n v="340.91274224947801"/>
    <n v="0.34091274224947798"/>
  </r>
  <r>
    <x v="0"/>
    <x v="2"/>
    <x v="0"/>
    <x v="0"/>
    <s v="DK1_Rural"/>
    <x v="3"/>
    <x v="3"/>
    <x v="1"/>
    <s v="GNR_HP_ELEC_GROUND-WTR_COP-410_LS-4-MW_Y-2050"/>
    <n v="308.49772172889197"/>
    <n v="0.308497721728892"/>
  </r>
  <r>
    <x v="0"/>
    <x v="2"/>
    <x v="0"/>
    <x v="0"/>
    <s v="DK1_Rural"/>
    <x v="4"/>
    <x v="5"/>
    <x v="1"/>
    <s v="GNR_HS_HEAT_PIT_L-DEC_E-91_Y-2050"/>
    <n v="88221.583659654498"/>
    <n v="88.221583659654499"/>
  </r>
  <r>
    <x v="0"/>
    <x v="2"/>
    <x v="0"/>
    <x v="0"/>
    <s v="DK1_Small"/>
    <x v="3"/>
    <x v="3"/>
    <x v="1"/>
    <s v="GNR_HP_ELEC_GROUND-WTR_COP-380_LS-4-MW_Y-2030"/>
    <n v="25.025998900434299"/>
    <n v="2.5025998900434301E-2"/>
  </r>
  <r>
    <x v="0"/>
    <x v="2"/>
    <x v="0"/>
    <x v="0"/>
    <s v="DK1_Small"/>
    <x v="3"/>
    <x v="3"/>
    <x v="1"/>
    <s v="GNR_HP_ELEC_GROUND-WTR_COP-410_LS-4-MW_Y-2050"/>
    <n v="28.896290794085001"/>
    <n v="2.8896290794085001E-2"/>
  </r>
  <r>
    <x v="0"/>
    <x v="2"/>
    <x v="0"/>
    <x v="0"/>
    <s v="DK1_Small"/>
    <x v="4"/>
    <x v="5"/>
    <x v="1"/>
    <s v="GNR_HS_HEAT_PIT_L-DEC_E-91_Y-2050"/>
    <n v="7199.0604164079004"/>
    <n v="7.1990604164079004"/>
  </r>
  <r>
    <x v="0"/>
    <x v="2"/>
    <x v="0"/>
    <x v="1"/>
    <s v="DK2_Large"/>
    <x v="4"/>
    <x v="5"/>
    <x v="1"/>
    <s v="GNR_HS_HEAT_PIT_L-CEN_E-90_Y-2050"/>
    <n v="95409.6003999479"/>
    <n v="95.409600399947905"/>
  </r>
  <r>
    <x v="0"/>
    <x v="2"/>
    <x v="0"/>
    <x v="1"/>
    <s v="DK2_Large"/>
    <x v="6"/>
    <x v="0"/>
    <x v="1"/>
    <s v="GNR_ST_MSW_BP_E-24_LS-220-MW-FEED_Y-2030"/>
    <n v="426.90518063763898"/>
    <n v="0.42690518063763899"/>
  </r>
  <r>
    <x v="0"/>
    <x v="2"/>
    <x v="0"/>
    <x v="1"/>
    <s v="DK2_Large"/>
    <x v="6"/>
    <x v="0"/>
    <x v="1"/>
    <s v="GNR_ST_MSW_BP_E-25_LS-220-MW-FEED_Y-2050"/>
    <n v="354.51380351194899"/>
    <n v="0.354513803511949"/>
  </r>
  <r>
    <x v="0"/>
    <x v="2"/>
    <x v="0"/>
    <x v="1"/>
    <s v="DK2_Large"/>
    <x v="10"/>
    <x v="0"/>
    <x v="1"/>
    <s v="GNR_ST_WOODCHI_BP_E-29_LS-600-MW-FEED_Y-2030"/>
    <n v="97.313813346352603"/>
    <n v="9.7313813346352598E-2"/>
  </r>
  <r>
    <x v="0"/>
    <x v="2"/>
    <x v="0"/>
    <x v="1"/>
    <s v="DK2_MedSmall"/>
    <x v="3"/>
    <x v="3"/>
    <x v="1"/>
    <s v="GNR_HP_ELEC_GROUND-WTR_COP-380_LS-4-MW_Y-2030"/>
    <n v="140.88745557035401"/>
    <n v="0.14088745557035401"/>
  </r>
  <r>
    <x v="0"/>
    <x v="2"/>
    <x v="0"/>
    <x v="1"/>
    <s v="DK2_MedSmall"/>
    <x v="4"/>
    <x v="5"/>
    <x v="1"/>
    <s v="GNR_HS_HEAT_PIT_L-DEC_E-91_Y-2050"/>
    <n v="22566.518900550302"/>
    <n v="22.5665189005503"/>
  </r>
  <r>
    <x v="0"/>
    <x v="2"/>
    <x v="0"/>
    <x v="1"/>
    <s v="DK2_Medium"/>
    <x v="3"/>
    <x v="3"/>
    <x v="1"/>
    <s v="GNR_HP_ELEC_GROUND-WTR_COP-380_LS-4-MW_Y-2030"/>
    <n v="339.91144387038003"/>
    <n v="0.33991144387038003"/>
  </r>
  <r>
    <x v="0"/>
    <x v="2"/>
    <x v="0"/>
    <x v="1"/>
    <s v="DK2_Medium"/>
    <x v="4"/>
    <x v="5"/>
    <x v="1"/>
    <s v="GNR_HS_HEAT_PIT_L-DEC_E-91_Y-2050"/>
    <n v="54441.6869765589"/>
    <n v="54.441686976558898"/>
  </r>
  <r>
    <x v="0"/>
    <x v="2"/>
    <x v="0"/>
    <x v="1"/>
    <s v="DK2_Rural"/>
    <x v="3"/>
    <x v="3"/>
    <x v="1"/>
    <s v="GNR_HP_ELEC_GROUND-WTR_COP-380_LS-4-MW_Y-2030"/>
    <n v="91.5677352377799"/>
    <n v="9.1567735237779904E-2"/>
  </r>
  <r>
    <x v="0"/>
    <x v="2"/>
    <x v="0"/>
    <x v="1"/>
    <s v="DK2_Rural"/>
    <x v="3"/>
    <x v="3"/>
    <x v="1"/>
    <s v="GNR_HP_ELEC_GROUND-WTR_COP-410_LS-4-MW_Y-2050"/>
    <n v="127.878630419929"/>
    <n v="0.127878630419929"/>
  </r>
  <r>
    <x v="0"/>
    <x v="2"/>
    <x v="0"/>
    <x v="1"/>
    <s v="DK2_Rural"/>
    <x v="4"/>
    <x v="5"/>
    <x v="1"/>
    <s v="GNR_HS_HEAT_PIT_L-DEC_E-91_Y-2050"/>
    <n v="28902.393616320001"/>
    <n v="28.902393616320001"/>
  </r>
  <r>
    <x v="0"/>
    <x v="2"/>
    <x v="0"/>
    <x v="1"/>
    <s v="DK2_Small"/>
    <x v="3"/>
    <x v="3"/>
    <x v="1"/>
    <s v="GNR_HP_ELEC_GROUND-WTR_COP-380_LS-4-MW_Y-2030"/>
    <n v="0.28438807569621999"/>
    <n v="2.8438807569622002E-4"/>
  </r>
  <r>
    <x v="0"/>
    <x v="2"/>
    <x v="0"/>
    <x v="1"/>
    <s v="DK2_Small"/>
    <x v="3"/>
    <x v="3"/>
    <x v="1"/>
    <s v="GNR_HP_ELEC_GROUND-WTR_COP-410_LS-4-MW_Y-2050"/>
    <n v="15.645794879661899"/>
    <n v="1.56457948796619E-2"/>
  </r>
  <r>
    <x v="0"/>
    <x v="2"/>
    <x v="0"/>
    <x v="1"/>
    <s v="DK2_Small"/>
    <x v="4"/>
    <x v="5"/>
    <x v="1"/>
    <s v="GNR_HS_HEAT_PIT_L-DEC_E-91_Y-2050"/>
    <n v="1994.9745605600699"/>
    <n v="1.9949745605600699"/>
  </r>
  <r>
    <x v="0"/>
    <x v="2"/>
    <x v="1"/>
    <x v="2"/>
    <s v="EE_Industry"/>
    <x v="3"/>
    <x v="3"/>
    <x v="1"/>
    <s v="GNR_HP_ELEC_GROUND-WTR_COP-410_LS-4-MW_Y-2050"/>
    <n v="36.1080668487945"/>
    <n v="3.6108066848794501E-2"/>
  </r>
  <r>
    <x v="0"/>
    <x v="2"/>
    <x v="1"/>
    <x v="2"/>
    <s v="EE_Industry"/>
    <x v="4"/>
    <x v="5"/>
    <x v="1"/>
    <s v="GNR_HS_HEAT_PIT_L-DEC_E-91_Y-2050"/>
    <n v="3452.13221134081"/>
    <n v="3.4521322113408099"/>
  </r>
  <r>
    <x v="0"/>
    <x v="2"/>
    <x v="1"/>
    <x v="2"/>
    <s v="EE_Industry"/>
    <x v="14"/>
    <x v="2"/>
    <x v="0"/>
    <s v="GNR_ENG_RETORT-GAS_E-44"/>
    <n v="76.612903225806406"/>
    <n v="7.6612903225806495E-2"/>
  </r>
  <r>
    <x v="0"/>
    <x v="2"/>
    <x v="1"/>
    <x v="2"/>
    <s v="EE_Industry"/>
    <x v="15"/>
    <x v="0"/>
    <x v="0"/>
    <s v="IMAVERE_ST_WOOD_BP"/>
    <n v="30.000030000030002"/>
    <n v="3.0000030000030001E-2"/>
  </r>
  <r>
    <x v="0"/>
    <x v="2"/>
    <x v="1"/>
    <x v="2"/>
    <s v="EE_Industry"/>
    <x v="15"/>
    <x v="0"/>
    <x v="0"/>
    <s v="OSULA_ST_WOOD_BP"/>
    <n v="30.000030000030002"/>
    <n v="3.0000030000030001E-2"/>
  </r>
  <r>
    <x v="0"/>
    <x v="2"/>
    <x v="1"/>
    <x v="2"/>
    <s v="EE_Kohtla_Jarve"/>
    <x v="3"/>
    <x v="3"/>
    <x v="1"/>
    <s v="GNR_HP_ELEC_GROUND-WTR_COP-410_LS-4-MW_Y-2050"/>
    <n v="25.529563014221502"/>
    <n v="2.5529563014221501E-2"/>
  </r>
  <r>
    <x v="0"/>
    <x v="2"/>
    <x v="1"/>
    <x v="2"/>
    <s v="EE_Kohtla_Jarve"/>
    <x v="4"/>
    <x v="5"/>
    <x v="1"/>
    <s v="GNR_HS_HEAT_PIT_L-DEC_E-91_Y-2050"/>
    <n v="2440.7683521775398"/>
    <n v="2.4407683521775398"/>
  </r>
  <r>
    <x v="0"/>
    <x v="2"/>
    <x v="1"/>
    <x v="2"/>
    <s v="EE_Narva"/>
    <x v="3"/>
    <x v="3"/>
    <x v="1"/>
    <s v="GNR_HP_ELEC_AIR-WTR_COP-330_LS_Y-2030"/>
    <n v="2.5497949749312201"/>
    <n v="2.5497949749312201E-3"/>
  </r>
  <r>
    <x v="0"/>
    <x v="2"/>
    <x v="1"/>
    <x v="2"/>
    <s v="EE_Narva"/>
    <x v="3"/>
    <x v="3"/>
    <x v="1"/>
    <s v="GNR_HP_ELEC_AIR-WTR_COP-360_LS_Y-2050"/>
    <n v="35.362778458645003"/>
    <n v="3.5362778458645001E-2"/>
  </r>
  <r>
    <x v="0"/>
    <x v="2"/>
    <x v="1"/>
    <x v="2"/>
    <s v="EE_Narva"/>
    <x v="4"/>
    <x v="5"/>
    <x v="1"/>
    <s v="GNR_HS_HEAT_PIT_L-CEN_E-90_Y-2050"/>
    <n v="2752.3627992683901"/>
    <n v="2.7523627992683899"/>
  </r>
  <r>
    <x v="0"/>
    <x v="2"/>
    <x v="1"/>
    <x v="2"/>
    <s v="EE_Parnu"/>
    <x v="3"/>
    <x v="3"/>
    <x v="1"/>
    <s v="GNR_HP_ELEC_AIR-WTR_COP-330_LS_Y-2030"/>
    <n v="0.642024022774909"/>
    <n v="6.4202402277490896E-4"/>
  </r>
  <r>
    <x v="0"/>
    <x v="2"/>
    <x v="1"/>
    <x v="2"/>
    <s v="EE_Parnu"/>
    <x v="3"/>
    <x v="3"/>
    <x v="1"/>
    <s v="GNR_HP_ELEC_AIR-WTR_COP-360_LS_Y-2050"/>
    <n v="14.4708309070674"/>
    <n v="1.4470830907067401E-2"/>
  </r>
  <r>
    <x v="0"/>
    <x v="2"/>
    <x v="1"/>
    <x v="2"/>
    <s v="EE_Parnu"/>
    <x v="4"/>
    <x v="5"/>
    <x v="1"/>
    <s v="GNR_HS_HEAT_PIT_L-CEN_E-90_Y-2050"/>
    <n v="1097.1573790029099"/>
    <n v="1.0971573790029101"/>
  </r>
  <r>
    <x v="0"/>
    <x v="2"/>
    <x v="1"/>
    <x v="2"/>
    <s v="EE_Rural"/>
    <x v="7"/>
    <x v="2"/>
    <x v="0"/>
    <s v="GNR_ENG_NGAS_EXT_E-44"/>
    <n v="4.4943820224719104"/>
    <n v="4.4943820224719096E-3"/>
  </r>
  <r>
    <x v="0"/>
    <x v="2"/>
    <x v="1"/>
    <x v="2"/>
    <s v="EE_Rural"/>
    <x v="15"/>
    <x v="1"/>
    <x v="0"/>
    <s v="GNR_BO_WOOD_E-67"/>
    <n v="300"/>
    <n v="0.3"/>
  </r>
  <r>
    <x v="0"/>
    <x v="2"/>
    <x v="1"/>
    <x v="2"/>
    <s v="EE_Tallinn"/>
    <x v="3"/>
    <x v="3"/>
    <x v="1"/>
    <s v="GNR_HP_ELEC_AIR-WTR_COP-360_LS_Y-2050"/>
    <n v="129.76617987716699"/>
    <n v="0.12976617987716699"/>
  </r>
  <r>
    <x v="0"/>
    <x v="2"/>
    <x v="1"/>
    <x v="2"/>
    <s v="EE_Tallinn"/>
    <x v="4"/>
    <x v="5"/>
    <x v="1"/>
    <s v="GNR_HS_HEAT_PIT_L-CEN_E-90_Y-2050"/>
    <n v="11267.012483033501"/>
    <n v="11.267012483033501"/>
  </r>
  <r>
    <x v="0"/>
    <x v="2"/>
    <x v="1"/>
    <x v="2"/>
    <s v="EE_Tallinn"/>
    <x v="15"/>
    <x v="0"/>
    <x v="0"/>
    <s v="MUSTAMAE_ST_WOOD_BP"/>
    <n v="33.000033000033"/>
    <n v="3.3000033000032999E-2"/>
  </r>
  <r>
    <x v="0"/>
    <x v="2"/>
    <x v="1"/>
    <x v="2"/>
    <s v="EE_Tallinn"/>
    <x v="15"/>
    <x v="0"/>
    <x v="0"/>
    <s v="VAO-2_ST_WOOD_BP"/>
    <n v="55.000026190488697"/>
    <n v="5.5000026190488702E-2"/>
  </r>
  <r>
    <x v="0"/>
    <x v="2"/>
    <x v="1"/>
    <x v="2"/>
    <s v="EE_Tallinn"/>
    <x v="10"/>
    <x v="0"/>
    <x v="1"/>
    <s v="GNR_ST_WOODCHI_BP_E-29_LS-600-MW-FEED_Y-2050"/>
    <n v="25.431906019637701"/>
    <n v="2.5431906019637698E-2"/>
  </r>
  <r>
    <x v="0"/>
    <x v="2"/>
    <x v="1"/>
    <x v="2"/>
    <s v="EE_Tartu"/>
    <x v="3"/>
    <x v="3"/>
    <x v="1"/>
    <s v="GNR_HP_ELEC_AIR-WTR_COP-330_LS_Y-2030"/>
    <n v="2.6399074727404002"/>
    <n v="2.6399074727404001E-3"/>
  </r>
  <r>
    <x v="0"/>
    <x v="2"/>
    <x v="1"/>
    <x v="2"/>
    <s v="EE_Tartu"/>
    <x v="3"/>
    <x v="3"/>
    <x v="1"/>
    <s v="GNR_HP_ELEC_AIR-WTR_COP-360_LS_Y-2050"/>
    <n v="36.987235779642504"/>
    <n v="3.6987235779642497E-2"/>
  </r>
  <r>
    <x v="0"/>
    <x v="2"/>
    <x v="1"/>
    <x v="2"/>
    <s v="EE_Tartu"/>
    <x v="4"/>
    <x v="5"/>
    <x v="1"/>
    <s v="GNR_HS_HEAT_PIT_L-CEN_E-90_Y-2050"/>
    <n v="2876.8364964786301"/>
    <n v="2.8768364964786302"/>
  </r>
  <r>
    <x v="0"/>
    <x v="2"/>
    <x v="1"/>
    <x v="2"/>
    <s v="EE_Urban"/>
    <x v="15"/>
    <x v="1"/>
    <x v="0"/>
    <s v="GNR_BO_WOOD_E-67"/>
    <n v="950"/>
    <n v="0.95"/>
  </r>
  <r>
    <x v="0"/>
    <x v="2"/>
    <x v="2"/>
    <x v="3"/>
    <s v="FI_IND"/>
    <x v="0"/>
    <x v="0"/>
    <x v="0"/>
    <s v="GNR_IND-ST_BGAS_BP_CB-30"/>
    <n v="4.6666666666666696"/>
    <n v="4.6666666666666697E-3"/>
  </r>
  <r>
    <x v="0"/>
    <x v="2"/>
    <x v="2"/>
    <x v="3"/>
    <s v="FI_IND"/>
    <x v="4"/>
    <x v="5"/>
    <x v="1"/>
    <s v="GNR_HS_HEAT_PIT_L-CEN_E-90_Y-2050"/>
    <n v="119265.585396448"/>
    <n v="119.265585396448"/>
  </r>
  <r>
    <x v="0"/>
    <x v="2"/>
    <x v="2"/>
    <x v="3"/>
    <s v="FI_IND"/>
    <x v="6"/>
    <x v="0"/>
    <x v="1"/>
    <s v="GNR_ST_MSW_BP_E-24_LS-220-MW-FEED_Y-2030"/>
    <n v="795.63509480024504"/>
    <n v="0.79563509480024497"/>
  </r>
  <r>
    <x v="0"/>
    <x v="2"/>
    <x v="2"/>
    <x v="3"/>
    <s v="FI_IND"/>
    <x v="6"/>
    <x v="0"/>
    <x v="1"/>
    <s v="GNR_ST_MSW_BP_E-25_LS-220-MW-FEED_Y-2050"/>
    <n v="4233.93003328546"/>
    <n v="4.2339300332854597"/>
  </r>
  <r>
    <x v="0"/>
    <x v="2"/>
    <x v="2"/>
    <x v="3"/>
    <s v="FI_IND"/>
    <x v="7"/>
    <x v="0"/>
    <x v="0"/>
    <s v="GNR_IND-ST_NGAS_BP_CB-30"/>
    <n v="481.66666666666703"/>
    <n v="0.48166666666666702"/>
  </r>
  <r>
    <x v="0"/>
    <x v="2"/>
    <x v="2"/>
    <x v="3"/>
    <s v="FI_IND"/>
    <x v="10"/>
    <x v="1"/>
    <x v="0"/>
    <s v="GNR_BO_WOODCHI_E-90"/>
    <n v="1.5"/>
    <n v="1.5E-3"/>
  </r>
  <r>
    <x v="0"/>
    <x v="2"/>
    <x v="2"/>
    <x v="3"/>
    <s v="FI_IND"/>
    <x v="11"/>
    <x v="1"/>
    <x v="0"/>
    <s v="GNR_BO_WOODPEL_E-90"/>
    <n v="7.6325000000000003"/>
    <n v="7.6325000000000004E-3"/>
  </r>
  <r>
    <x v="0"/>
    <x v="2"/>
    <x v="2"/>
    <x v="3"/>
    <s v="FI_large"/>
    <x v="12"/>
    <x v="1"/>
    <x v="0"/>
    <s v="GNR_BO_FUELOIL_E-90"/>
    <n v="40"/>
    <n v="0.04"/>
  </r>
  <r>
    <x v="0"/>
    <x v="2"/>
    <x v="2"/>
    <x v="3"/>
    <s v="FI_large"/>
    <x v="4"/>
    <x v="5"/>
    <x v="1"/>
    <s v="GNR_HS_HEAT_PIT_L-CEN_E-90_Y-2050"/>
    <n v="46925.362288367498"/>
    <n v="46.925362288367502"/>
  </r>
  <r>
    <x v="0"/>
    <x v="2"/>
    <x v="2"/>
    <x v="3"/>
    <s v="FI_large"/>
    <x v="5"/>
    <x v="1"/>
    <x v="0"/>
    <s v="GNR_BO_LIGHTOIL_E-90"/>
    <n v="54.6"/>
    <n v="5.4600000000000003E-2"/>
  </r>
  <r>
    <x v="0"/>
    <x v="2"/>
    <x v="2"/>
    <x v="3"/>
    <s v="FI_large"/>
    <x v="6"/>
    <x v="0"/>
    <x v="1"/>
    <s v="GNR_ST_MSW_BP_E-24_LS-220-MW-FEED_Y-2030"/>
    <n v="55.5622794637057"/>
    <n v="5.5562279463705698E-2"/>
  </r>
  <r>
    <x v="0"/>
    <x v="2"/>
    <x v="2"/>
    <x v="3"/>
    <s v="FI_large"/>
    <x v="6"/>
    <x v="0"/>
    <x v="1"/>
    <s v="GNR_ST_MSW_BP_E-25_LS-220-MW-FEED_Y-2050"/>
    <n v="205.04698278650599"/>
    <n v="0.20504698278650599"/>
  </r>
  <r>
    <x v="0"/>
    <x v="2"/>
    <x v="2"/>
    <x v="3"/>
    <s v="FI_large"/>
    <x v="17"/>
    <x v="2"/>
    <x v="0"/>
    <s v="KELJONLAHTI_ST_PEAT_EXT"/>
    <n v="237.125"/>
    <n v="0.237125"/>
  </r>
  <r>
    <x v="0"/>
    <x v="2"/>
    <x v="2"/>
    <x v="3"/>
    <s v="FI_large"/>
    <x v="17"/>
    <x v="1"/>
    <x v="0"/>
    <s v="GNR_BO_PEAT_E-90"/>
    <n v="8"/>
    <n v="8.0000000000000002E-3"/>
  </r>
  <r>
    <x v="0"/>
    <x v="2"/>
    <x v="2"/>
    <x v="3"/>
    <s v="FI_large"/>
    <x v="9"/>
    <x v="1"/>
    <x v="0"/>
    <s v="GNR_EH_HEAT"/>
    <n v="205.3"/>
    <n v="0.20530000000000001"/>
  </r>
  <r>
    <x v="0"/>
    <x v="2"/>
    <x v="2"/>
    <x v="3"/>
    <s v="FI_large"/>
    <x v="10"/>
    <x v="1"/>
    <x v="0"/>
    <s v="GNR_BO_WOODCHI_E-90"/>
    <n v="12"/>
    <n v="1.2E-2"/>
  </r>
  <r>
    <x v="0"/>
    <x v="2"/>
    <x v="2"/>
    <x v="3"/>
    <s v="FI_large"/>
    <x v="11"/>
    <x v="1"/>
    <x v="0"/>
    <s v="GNR_BO_WOODPEL_E-90"/>
    <n v="1.5"/>
    <n v="1.5E-3"/>
  </r>
  <r>
    <x v="0"/>
    <x v="2"/>
    <x v="2"/>
    <x v="3"/>
    <s v="FI_large_gas"/>
    <x v="4"/>
    <x v="4"/>
    <x v="0"/>
    <s v="GNR_HS_HEAT_WTR-TANK_LS_E-95_Y-2010"/>
    <n v="800"/>
    <n v="0.8"/>
  </r>
  <r>
    <x v="0"/>
    <x v="2"/>
    <x v="2"/>
    <x v="3"/>
    <s v="FI_large_gas"/>
    <x v="4"/>
    <x v="5"/>
    <x v="1"/>
    <s v="GNR_HS_HEAT_PIT_L-CEN_E-90_Y-2050"/>
    <n v="147577.323440671"/>
    <n v="147.57732344067099"/>
  </r>
  <r>
    <x v="0"/>
    <x v="2"/>
    <x v="2"/>
    <x v="3"/>
    <s v="FI_large_gas"/>
    <x v="4"/>
    <x v="5"/>
    <x v="0"/>
    <s v="GNR_HS_HEAT_PIT_L-CEN_E-90"/>
    <n v="11600"/>
    <n v="11.6"/>
  </r>
  <r>
    <x v="0"/>
    <x v="2"/>
    <x v="2"/>
    <x v="3"/>
    <s v="FI_large_gas"/>
    <x v="6"/>
    <x v="0"/>
    <x v="1"/>
    <s v="GNR_ST_MSW_BP_E-24_LS-220-MW-FEED_Y-2030"/>
    <n v="502.46033753191898"/>
    <n v="0.50246033753191999"/>
  </r>
  <r>
    <x v="0"/>
    <x v="2"/>
    <x v="2"/>
    <x v="3"/>
    <s v="FI_large_gas"/>
    <x v="6"/>
    <x v="0"/>
    <x v="1"/>
    <s v="GNR_ST_MSW_BP_E-25_LS-220-MW-FEED_Y-2050"/>
    <n v="913.54824638260698"/>
    <n v="0.91354824638260701"/>
  </r>
  <r>
    <x v="0"/>
    <x v="2"/>
    <x v="2"/>
    <x v="3"/>
    <s v="FI_large_gas"/>
    <x v="7"/>
    <x v="1"/>
    <x v="0"/>
    <s v="GNR_BO_NGAS_E-90"/>
    <n v="188.5"/>
    <n v="0.1885"/>
  </r>
  <r>
    <x v="0"/>
    <x v="2"/>
    <x v="2"/>
    <x v="3"/>
    <s v="FI_large_gas"/>
    <x v="9"/>
    <x v="1"/>
    <x v="0"/>
    <s v="GNR_EH_HEAT"/>
    <n v="7.5"/>
    <n v="7.4999999999999997E-3"/>
  </r>
  <r>
    <x v="0"/>
    <x v="2"/>
    <x v="2"/>
    <x v="3"/>
    <s v="FI_large_gas"/>
    <x v="10"/>
    <x v="0"/>
    <x v="1"/>
    <s v="GNR_ST_WOODCHI_BP_E-29_LS-600-MW-FEED_Y-2050"/>
    <n v="210.257289887453"/>
    <n v="0.21025728988745301"/>
  </r>
  <r>
    <x v="0"/>
    <x v="2"/>
    <x v="2"/>
    <x v="3"/>
    <s v="FI_large_gas"/>
    <x v="11"/>
    <x v="1"/>
    <x v="0"/>
    <s v="GNR_BO_WOODPEL_E-90"/>
    <n v="100"/>
    <n v="0.1"/>
  </r>
  <r>
    <x v="0"/>
    <x v="2"/>
    <x v="2"/>
    <x v="3"/>
    <s v="FI_medium"/>
    <x v="3"/>
    <x v="3"/>
    <x v="1"/>
    <s v="GNR_HP_ELEC_GROUND-WTR_COP-380_LS-4-MW_Y-2030"/>
    <n v="518.81828837000796"/>
    <n v="0.51881828837000799"/>
  </r>
  <r>
    <x v="0"/>
    <x v="2"/>
    <x v="2"/>
    <x v="3"/>
    <s v="FI_medium"/>
    <x v="3"/>
    <x v="3"/>
    <x v="1"/>
    <s v="GNR_HP_ELEC_GROUND-WTR_COP-410_LS-4-MW_Y-2050"/>
    <n v="121.677259544903"/>
    <n v="0.12167725954490299"/>
  </r>
  <r>
    <x v="0"/>
    <x v="2"/>
    <x v="2"/>
    <x v="3"/>
    <s v="FI_medium"/>
    <x v="12"/>
    <x v="1"/>
    <x v="0"/>
    <s v="GNR_BO_FUELOIL_E-90"/>
    <n v="94.9"/>
    <n v="9.4899999999999998E-2"/>
  </r>
  <r>
    <x v="0"/>
    <x v="2"/>
    <x v="2"/>
    <x v="3"/>
    <s v="FI_medium"/>
    <x v="4"/>
    <x v="5"/>
    <x v="1"/>
    <s v="GNR_HS_HEAT_PIT_L-DEC_E-91_Y-2050"/>
    <n v="90570.926862200402"/>
    <n v="90.570926862200395"/>
  </r>
  <r>
    <x v="0"/>
    <x v="2"/>
    <x v="2"/>
    <x v="3"/>
    <s v="FI_medium"/>
    <x v="5"/>
    <x v="1"/>
    <x v="0"/>
    <s v="GNR_BO_LIGHTOIL_E-90"/>
    <n v="64.3"/>
    <n v="6.4299999999999996E-2"/>
  </r>
  <r>
    <x v="0"/>
    <x v="2"/>
    <x v="2"/>
    <x v="3"/>
    <s v="FI_medium"/>
    <x v="6"/>
    <x v="1"/>
    <x v="0"/>
    <s v="GNR_BO_MSW_E-90"/>
    <n v="64"/>
    <n v="6.4000000000000001E-2"/>
  </r>
  <r>
    <x v="0"/>
    <x v="2"/>
    <x v="2"/>
    <x v="3"/>
    <s v="FI_medium"/>
    <x v="10"/>
    <x v="1"/>
    <x v="0"/>
    <s v="GNR_BO_WOODCHI_E-90"/>
    <n v="49"/>
    <n v="4.9000000000000002E-2"/>
  </r>
  <r>
    <x v="0"/>
    <x v="2"/>
    <x v="2"/>
    <x v="3"/>
    <s v="FI_medium"/>
    <x v="11"/>
    <x v="1"/>
    <x v="0"/>
    <s v="GNR_BO_WOODPEL_E-90"/>
    <n v="132.5"/>
    <n v="0.13250000000000001"/>
  </r>
  <r>
    <x v="0"/>
    <x v="2"/>
    <x v="2"/>
    <x v="3"/>
    <s v="FI_medium"/>
    <x v="13"/>
    <x v="1"/>
    <x v="0"/>
    <s v="GNR_BO_WOODWST_E-90"/>
    <n v="10"/>
    <n v="0.01"/>
  </r>
  <r>
    <x v="0"/>
    <x v="2"/>
    <x v="2"/>
    <x v="3"/>
    <s v="FI_medium_gas"/>
    <x v="3"/>
    <x v="3"/>
    <x v="1"/>
    <s v="GNR_HP_ELEC_GROUND-WTR_COP-380_LS-4-MW_Y-2030"/>
    <n v="112.925699837023"/>
    <n v="0.112925699837023"/>
  </r>
  <r>
    <x v="0"/>
    <x v="2"/>
    <x v="2"/>
    <x v="3"/>
    <s v="FI_medium_gas"/>
    <x v="3"/>
    <x v="3"/>
    <x v="1"/>
    <s v="GNR_HP_ELEC_GROUND-WTR_COP-410_LS-4-MW_Y-2050"/>
    <n v="271.119355399624"/>
    <n v="0.27111935539962401"/>
  </r>
  <r>
    <x v="0"/>
    <x v="2"/>
    <x v="2"/>
    <x v="3"/>
    <s v="FI_medium_gas"/>
    <x v="4"/>
    <x v="5"/>
    <x v="1"/>
    <s v="GNR_HS_HEAT_PIT_L-DEC_E-91_Y-2050"/>
    <n v="50297.554774196098"/>
    <n v="50.297554774196101"/>
  </r>
  <r>
    <x v="0"/>
    <x v="2"/>
    <x v="2"/>
    <x v="3"/>
    <s v="FI_medium_gas"/>
    <x v="5"/>
    <x v="1"/>
    <x v="0"/>
    <s v="GNR_BO_LIGHTOIL_E-90"/>
    <n v="0.9"/>
    <n v="8.9999999999999998E-4"/>
  </r>
  <r>
    <x v="0"/>
    <x v="2"/>
    <x v="2"/>
    <x v="3"/>
    <s v="FI_medium_gas"/>
    <x v="7"/>
    <x v="1"/>
    <x v="0"/>
    <s v="GNR_BO_NGAS_E-90"/>
    <n v="75"/>
    <n v="7.4999999999999997E-2"/>
  </r>
  <r>
    <x v="0"/>
    <x v="2"/>
    <x v="2"/>
    <x v="3"/>
    <s v="FI_medium_gas"/>
    <x v="10"/>
    <x v="1"/>
    <x v="0"/>
    <s v="GNR_BO_WOODCHI_E-90"/>
    <n v="54.9"/>
    <n v="5.4899999999999997E-2"/>
  </r>
  <r>
    <x v="0"/>
    <x v="2"/>
    <x v="2"/>
    <x v="3"/>
    <s v="FI_medium_gas"/>
    <x v="11"/>
    <x v="1"/>
    <x v="0"/>
    <s v="GNR_BO_WOODPEL_E-90"/>
    <n v="15.5"/>
    <n v="1.55E-2"/>
  </r>
  <r>
    <x v="0"/>
    <x v="2"/>
    <x v="2"/>
    <x v="3"/>
    <s v="FI_medium_gas"/>
    <x v="13"/>
    <x v="1"/>
    <x v="0"/>
    <s v="GNR_BO_WOODWST_E-90"/>
    <n v="19.899999999999999"/>
    <n v="1.9900000000000001E-2"/>
  </r>
  <r>
    <x v="0"/>
    <x v="2"/>
    <x v="2"/>
    <x v="3"/>
    <s v="FI_small"/>
    <x v="3"/>
    <x v="3"/>
    <x v="1"/>
    <s v="GNR_HP_ELEC_GROUND-WTR_COP-380_LS-4-MW_Y-2030"/>
    <n v="59.484957903866302"/>
    <n v="5.9484957903866299E-2"/>
  </r>
  <r>
    <x v="0"/>
    <x v="2"/>
    <x v="2"/>
    <x v="3"/>
    <s v="FI_small"/>
    <x v="3"/>
    <x v="3"/>
    <x v="1"/>
    <s v="GNR_HP_ELEC_GROUND-WTR_COP-410_LS-4-MW_Y-2050"/>
    <n v="230.23111062952"/>
    <n v="0.23023111062952001"/>
  </r>
  <r>
    <x v="0"/>
    <x v="2"/>
    <x v="2"/>
    <x v="3"/>
    <s v="FI_small"/>
    <x v="12"/>
    <x v="1"/>
    <x v="0"/>
    <s v="GNR_BO_FUELOIL_E-90"/>
    <n v="8.4"/>
    <n v="8.3999999999999995E-3"/>
  </r>
  <r>
    <x v="0"/>
    <x v="2"/>
    <x v="2"/>
    <x v="3"/>
    <s v="FI_small"/>
    <x v="4"/>
    <x v="5"/>
    <x v="1"/>
    <s v="GNR_HS_HEAT_PIT_L-DEC_E-91_Y-2050"/>
    <n v="32054.505987261698"/>
    <n v="32.054505987261699"/>
  </r>
  <r>
    <x v="0"/>
    <x v="2"/>
    <x v="2"/>
    <x v="3"/>
    <s v="FI_small"/>
    <x v="5"/>
    <x v="1"/>
    <x v="0"/>
    <s v="GNR_BO_LIGHTOIL_E-90"/>
    <n v="24.7"/>
    <n v="2.47E-2"/>
  </r>
  <r>
    <x v="0"/>
    <x v="2"/>
    <x v="2"/>
    <x v="3"/>
    <s v="FI_small"/>
    <x v="17"/>
    <x v="1"/>
    <x v="0"/>
    <s v="GNR_BO_PEAT_E-90"/>
    <n v="7"/>
    <n v="7.0000000000000001E-3"/>
  </r>
  <r>
    <x v="0"/>
    <x v="2"/>
    <x v="2"/>
    <x v="3"/>
    <s v="FI_small"/>
    <x v="10"/>
    <x v="1"/>
    <x v="0"/>
    <s v="GNR_BO_WOODCHI_E-90"/>
    <n v="180.9"/>
    <n v="0.18090000000000001"/>
  </r>
  <r>
    <x v="0"/>
    <x v="2"/>
    <x v="2"/>
    <x v="3"/>
    <s v="FI_small"/>
    <x v="11"/>
    <x v="1"/>
    <x v="0"/>
    <s v="GNR_BO_WOODPEL_E-90"/>
    <n v="40.4"/>
    <n v="4.0399999999999998E-2"/>
  </r>
  <r>
    <x v="0"/>
    <x v="2"/>
    <x v="2"/>
    <x v="3"/>
    <s v="FI_small"/>
    <x v="13"/>
    <x v="1"/>
    <x v="0"/>
    <s v="GNR_BO_WOODWST_E-90"/>
    <n v="34.5"/>
    <n v="3.4500000000000003E-2"/>
  </r>
  <r>
    <x v="0"/>
    <x v="2"/>
    <x v="2"/>
    <x v="3"/>
    <s v="FI_small_gas"/>
    <x v="3"/>
    <x v="3"/>
    <x v="1"/>
    <s v="GNR_HP_ELEC_GROUND-WTR_COP-410_LS-4-MW_Y-2050"/>
    <n v="60.072215286547397"/>
    <n v="6.0072215286547402E-2"/>
  </r>
  <r>
    <x v="0"/>
    <x v="2"/>
    <x v="2"/>
    <x v="3"/>
    <s v="FI_small_gas"/>
    <x v="12"/>
    <x v="1"/>
    <x v="0"/>
    <s v="GNR_BO_FUELOIL_E-90"/>
    <n v="3"/>
    <n v="3.0000000000000001E-3"/>
  </r>
  <r>
    <x v="0"/>
    <x v="2"/>
    <x v="2"/>
    <x v="3"/>
    <s v="FI_small_gas"/>
    <x v="4"/>
    <x v="5"/>
    <x v="1"/>
    <s v="GNR_HS_HEAT_PIT_L-DEC_E-91_Y-2050"/>
    <n v="7186.6376276156998"/>
    <n v="7.1866376276157"/>
  </r>
  <r>
    <x v="0"/>
    <x v="2"/>
    <x v="2"/>
    <x v="3"/>
    <s v="FI_small_gas"/>
    <x v="7"/>
    <x v="1"/>
    <x v="0"/>
    <s v="GNR_BO_NGAS_E-90"/>
    <n v="23"/>
    <n v="2.3E-2"/>
  </r>
  <r>
    <x v="0"/>
    <x v="2"/>
    <x v="2"/>
    <x v="3"/>
    <s v="FI_small_gas"/>
    <x v="10"/>
    <x v="1"/>
    <x v="0"/>
    <s v="GNR_BO_WOODCHI_E-90"/>
    <n v="32.299999999999997"/>
    <n v="3.2300000000000002E-2"/>
  </r>
  <r>
    <x v="0"/>
    <x v="2"/>
    <x v="2"/>
    <x v="3"/>
    <s v="FI_small_gas"/>
    <x v="11"/>
    <x v="1"/>
    <x v="0"/>
    <s v="GNR_BO_WOODPEL_E-90"/>
    <n v="7.2"/>
    <n v="7.1999999999999998E-3"/>
  </r>
  <r>
    <x v="0"/>
    <x v="2"/>
    <x v="3"/>
    <x v="4"/>
    <s v="DE4-E_A"/>
    <x v="0"/>
    <x v="1"/>
    <x v="0"/>
    <s v="GNR_BO_BGAS_E-80"/>
    <n v="38.07"/>
    <n v="3.807E-2"/>
  </r>
  <r>
    <x v="0"/>
    <x v="2"/>
    <x v="3"/>
    <x v="4"/>
    <s v="DE4-E_A"/>
    <x v="2"/>
    <x v="1"/>
    <x v="0"/>
    <s v="GNR_BO_COAL_E-80"/>
    <n v="38.4"/>
    <n v="3.8399999999999997E-2"/>
  </r>
  <r>
    <x v="0"/>
    <x v="2"/>
    <x v="3"/>
    <x v="4"/>
    <s v="DE4-E_A"/>
    <x v="3"/>
    <x v="3"/>
    <x v="0"/>
    <s v="GNR_BO_ELEC_E-80"/>
    <n v="2213.71"/>
    <n v="2.2137099999999998"/>
  </r>
  <r>
    <x v="0"/>
    <x v="2"/>
    <x v="3"/>
    <x v="4"/>
    <s v="DE4-E_A"/>
    <x v="12"/>
    <x v="1"/>
    <x v="0"/>
    <s v="GNR_BO_FUELOIL_E-80"/>
    <n v="98.6"/>
    <n v="9.8599999999999993E-2"/>
  </r>
  <r>
    <x v="0"/>
    <x v="2"/>
    <x v="3"/>
    <x v="4"/>
    <s v="DE4-E_A"/>
    <x v="4"/>
    <x v="5"/>
    <x v="1"/>
    <s v="GNR_HS_HEAT_PIT_L-CEN_E-90_Y-2050"/>
    <n v="293352.271733245"/>
    <n v="293.352271733245"/>
  </r>
  <r>
    <x v="0"/>
    <x v="2"/>
    <x v="3"/>
    <x v="4"/>
    <s v="DE4-E_A"/>
    <x v="6"/>
    <x v="0"/>
    <x v="1"/>
    <s v="GNR_ST_MSW_BP_E-24_LS-220-MW-FEED_Y-2030"/>
    <n v="3192.6816070078798"/>
    <n v="3.1926816070078901"/>
  </r>
  <r>
    <x v="0"/>
    <x v="2"/>
    <x v="3"/>
    <x v="4"/>
    <s v="DE4-E_A"/>
    <x v="6"/>
    <x v="0"/>
    <x v="1"/>
    <s v="GNR_ST_MSW_BP_E-25_LS-220-MW-FEED_Y-2050"/>
    <n v="1051.7230535727799"/>
    <n v="1.05172305357278"/>
  </r>
  <r>
    <x v="0"/>
    <x v="2"/>
    <x v="3"/>
    <x v="4"/>
    <s v="DE4-E_A"/>
    <x v="6"/>
    <x v="1"/>
    <x v="0"/>
    <s v="GNR_BO_MSW_E-80"/>
    <n v="51.9"/>
    <n v="5.1900000000000002E-2"/>
  </r>
  <r>
    <x v="0"/>
    <x v="2"/>
    <x v="3"/>
    <x v="4"/>
    <s v="DE4-E_A"/>
    <x v="7"/>
    <x v="1"/>
    <x v="0"/>
    <s v="GNR_BO_NGAS_E-80"/>
    <n v="3.05"/>
    <n v="3.0500000000000002E-3"/>
  </r>
  <r>
    <x v="0"/>
    <x v="2"/>
    <x v="3"/>
    <x v="4"/>
    <s v="DE4-E_A"/>
    <x v="20"/>
    <x v="6"/>
    <x v="1"/>
    <s v="GNR_SH_SUN_LS_Y-2030"/>
    <n v="2883.1828424730002"/>
    <n v="2.8831828424729999"/>
  </r>
  <r>
    <x v="0"/>
    <x v="2"/>
    <x v="3"/>
    <x v="5"/>
    <s v="DE4-N_A"/>
    <x v="0"/>
    <x v="1"/>
    <x v="0"/>
    <s v="GNR_BO_BGAS_E-80"/>
    <n v="287.97000000000003"/>
    <n v="0.28797"/>
  </r>
  <r>
    <x v="0"/>
    <x v="2"/>
    <x v="3"/>
    <x v="5"/>
    <s v="DE4-N_A"/>
    <x v="2"/>
    <x v="1"/>
    <x v="0"/>
    <s v="GNR_BO_COAL_E-80"/>
    <n v="0.01"/>
    <n v="1.0000000000000001E-5"/>
  </r>
  <r>
    <x v="0"/>
    <x v="2"/>
    <x v="3"/>
    <x v="5"/>
    <s v="DE4-N_A"/>
    <x v="3"/>
    <x v="3"/>
    <x v="0"/>
    <s v="GNR_BO_ELEC_E-80"/>
    <n v="400.6"/>
    <n v="0.40060000000000001"/>
  </r>
  <r>
    <x v="0"/>
    <x v="2"/>
    <x v="3"/>
    <x v="5"/>
    <s v="DE4-N_A"/>
    <x v="12"/>
    <x v="1"/>
    <x v="0"/>
    <s v="GNR_BO_FUELOIL_E-80"/>
    <n v="92.32"/>
    <n v="9.2319999999999999E-2"/>
  </r>
  <r>
    <x v="0"/>
    <x v="2"/>
    <x v="3"/>
    <x v="5"/>
    <s v="DE4-N_A"/>
    <x v="4"/>
    <x v="4"/>
    <x v="1"/>
    <s v="GNR_HS_HEAT_WTR-TANK_LS_E-95_Y-2010"/>
    <n v="913.06533138272005"/>
    <n v="0.91306533138271995"/>
  </r>
  <r>
    <x v="0"/>
    <x v="2"/>
    <x v="3"/>
    <x v="5"/>
    <s v="DE4-N_A"/>
    <x v="4"/>
    <x v="5"/>
    <x v="1"/>
    <s v="GNR_HS_HEAT_PIT_L-CEN_E-90_Y-2050"/>
    <n v="104478.46536293199"/>
    <n v="104.478465362932"/>
  </r>
  <r>
    <x v="0"/>
    <x v="2"/>
    <x v="3"/>
    <x v="5"/>
    <s v="DE4-N_A"/>
    <x v="6"/>
    <x v="0"/>
    <x v="1"/>
    <s v="GNR_ST_MSW_BP_E-24_LS-220-MW-FEED_Y-2030"/>
    <n v="1013.66610882497"/>
    <n v="1.0136661088249701"/>
  </r>
  <r>
    <x v="0"/>
    <x v="2"/>
    <x v="3"/>
    <x v="5"/>
    <s v="DE4-N_A"/>
    <x v="6"/>
    <x v="0"/>
    <x v="1"/>
    <s v="GNR_ST_MSW_BP_E-25_LS-220-MW-FEED_Y-2050"/>
    <n v="455.732651719572"/>
    <n v="0.455732651719572"/>
  </r>
  <r>
    <x v="0"/>
    <x v="2"/>
    <x v="3"/>
    <x v="5"/>
    <s v="DE4-N_A"/>
    <x v="6"/>
    <x v="1"/>
    <x v="0"/>
    <s v="GNR_BO_MSW_E-80"/>
    <n v="21.97"/>
    <n v="2.197E-2"/>
  </r>
  <r>
    <x v="0"/>
    <x v="2"/>
    <x v="3"/>
    <x v="5"/>
    <s v="DE4-N_A"/>
    <x v="7"/>
    <x v="1"/>
    <x v="0"/>
    <s v="GNR_BO_NGAS_E-80"/>
    <n v="0.01"/>
    <n v="1.0000000000000001E-5"/>
  </r>
  <r>
    <x v="0"/>
    <x v="2"/>
    <x v="3"/>
    <x v="6"/>
    <s v="DE4-S_A"/>
    <x v="0"/>
    <x v="1"/>
    <x v="0"/>
    <s v="GNR_BO_BGAS_E-80"/>
    <n v="309.77"/>
    <n v="0.30976999999999999"/>
  </r>
  <r>
    <x v="0"/>
    <x v="2"/>
    <x v="3"/>
    <x v="6"/>
    <s v="DE4-S_A"/>
    <x v="2"/>
    <x v="1"/>
    <x v="0"/>
    <s v="GNR_BO_COAL_E-80"/>
    <n v="76.239999999999995"/>
    <n v="7.6240000000000002E-2"/>
  </r>
  <r>
    <x v="0"/>
    <x v="2"/>
    <x v="3"/>
    <x v="6"/>
    <s v="DE4-S_A"/>
    <x v="3"/>
    <x v="3"/>
    <x v="0"/>
    <s v="GNR_BO_ELEC_E-80"/>
    <n v="993.44"/>
    <n v="0.99343999999999999"/>
  </r>
  <r>
    <x v="0"/>
    <x v="2"/>
    <x v="3"/>
    <x v="6"/>
    <s v="DE4-S_A"/>
    <x v="12"/>
    <x v="1"/>
    <x v="0"/>
    <s v="GNR_BO_FUELOIL_E-80"/>
    <n v="132.18"/>
    <n v="0.13217999999999999"/>
  </r>
  <r>
    <x v="0"/>
    <x v="2"/>
    <x v="3"/>
    <x v="6"/>
    <s v="DE4-S_A"/>
    <x v="4"/>
    <x v="5"/>
    <x v="1"/>
    <s v="GNR_HS_HEAT_PIT_L-CEN_E-90_Y-2050"/>
    <n v="215078.57966039699"/>
    <n v="215.078579660397"/>
  </r>
  <r>
    <x v="0"/>
    <x v="2"/>
    <x v="3"/>
    <x v="6"/>
    <s v="DE4-S_A"/>
    <x v="6"/>
    <x v="0"/>
    <x v="1"/>
    <s v="GNR_ST_MSW_BP_E-24_LS-220-MW-FEED_Y-2030"/>
    <n v="2392.7524515544701"/>
    <n v="2.39275245155447"/>
  </r>
  <r>
    <x v="0"/>
    <x v="2"/>
    <x v="3"/>
    <x v="6"/>
    <s v="DE4-S_A"/>
    <x v="6"/>
    <x v="0"/>
    <x v="1"/>
    <s v="GNR_ST_MSW_BP_E-25_LS-220-MW-FEED_Y-2050"/>
    <n v="562.14020580532804"/>
    <n v="0.56214020580532797"/>
  </r>
  <r>
    <x v="0"/>
    <x v="2"/>
    <x v="3"/>
    <x v="6"/>
    <s v="DE4-S_A"/>
    <x v="6"/>
    <x v="1"/>
    <x v="0"/>
    <s v="GNR_BO_MSW_E-80"/>
    <n v="63.24"/>
    <n v="6.3240000000000005E-2"/>
  </r>
  <r>
    <x v="0"/>
    <x v="2"/>
    <x v="3"/>
    <x v="6"/>
    <s v="DE4-S_A"/>
    <x v="7"/>
    <x v="1"/>
    <x v="0"/>
    <s v="GNR_BO_NGAS_E-80"/>
    <n v="183.6"/>
    <n v="0.18360000000000001"/>
  </r>
  <r>
    <x v="0"/>
    <x v="2"/>
    <x v="3"/>
    <x v="7"/>
    <s v="DE4-W_A"/>
    <x v="0"/>
    <x v="1"/>
    <x v="0"/>
    <s v="GNR_BO_BGAS_E-80"/>
    <n v="89.5"/>
    <n v="8.9499999999999996E-2"/>
  </r>
  <r>
    <x v="0"/>
    <x v="2"/>
    <x v="3"/>
    <x v="7"/>
    <s v="DE4-W_A"/>
    <x v="2"/>
    <x v="1"/>
    <x v="0"/>
    <s v="GNR_BO_COAL_E-80"/>
    <n v="46.6"/>
    <n v="4.6600000000000003E-2"/>
  </r>
  <r>
    <x v="0"/>
    <x v="2"/>
    <x v="3"/>
    <x v="7"/>
    <s v="DE4-W_A"/>
    <x v="3"/>
    <x v="3"/>
    <x v="0"/>
    <s v="GNR_BO_ELEC_E-80"/>
    <n v="2092.31"/>
    <n v="2.0923099999999999"/>
  </r>
  <r>
    <x v="0"/>
    <x v="2"/>
    <x v="3"/>
    <x v="7"/>
    <s v="DE4-W_A"/>
    <x v="12"/>
    <x v="1"/>
    <x v="0"/>
    <s v="GNR_BO_FUELOIL_E-80"/>
    <n v="81.95"/>
    <n v="8.1949999999999995E-2"/>
  </r>
  <r>
    <x v="0"/>
    <x v="2"/>
    <x v="3"/>
    <x v="7"/>
    <s v="DE4-W_A"/>
    <x v="4"/>
    <x v="4"/>
    <x v="1"/>
    <s v="GNR_HS_HEAT_WTR-TANK_LS_E-95_Y-2010"/>
    <n v="22155.255595975999"/>
    <n v="22.155255595976001"/>
  </r>
  <r>
    <x v="0"/>
    <x v="2"/>
    <x v="3"/>
    <x v="7"/>
    <s v="DE4-W_A"/>
    <x v="4"/>
    <x v="5"/>
    <x v="1"/>
    <s v="GNR_HS_HEAT_PIT_L-CEN_E-90_Y-2050"/>
    <n v="184225.070154099"/>
    <n v="184.225070154099"/>
  </r>
  <r>
    <x v="0"/>
    <x v="2"/>
    <x v="3"/>
    <x v="7"/>
    <s v="DE4-W_A"/>
    <x v="6"/>
    <x v="0"/>
    <x v="1"/>
    <s v="GNR_ST_MSW_BP_E-24_LS-220-MW-FEED_Y-2030"/>
    <n v="192.25480856796699"/>
    <n v="0.19225480856796701"/>
  </r>
  <r>
    <x v="0"/>
    <x v="2"/>
    <x v="3"/>
    <x v="7"/>
    <s v="DE4-W_A"/>
    <x v="6"/>
    <x v="0"/>
    <x v="1"/>
    <s v="GNR_ST_MSW_BP_E-25_LS-220-MW-FEED_Y-2050"/>
    <n v="3138.9572483444899"/>
    <n v="3.1389572483444899"/>
  </r>
  <r>
    <x v="0"/>
    <x v="2"/>
    <x v="3"/>
    <x v="7"/>
    <s v="DE4-W_A"/>
    <x v="6"/>
    <x v="1"/>
    <x v="0"/>
    <s v="GNR_BO_MSW_E-80"/>
    <n v="246.16"/>
    <n v="0.24615999999999999"/>
  </r>
  <r>
    <x v="0"/>
    <x v="2"/>
    <x v="3"/>
    <x v="7"/>
    <s v="DE4-W_A"/>
    <x v="7"/>
    <x v="1"/>
    <x v="0"/>
    <s v="GNR_BO_NGAS_E-80"/>
    <n v="66.900000000000006"/>
    <n v="6.6900000000000001E-2"/>
  </r>
  <r>
    <x v="0"/>
    <x v="2"/>
    <x v="3"/>
    <x v="7"/>
    <s v="DE4-W_A"/>
    <x v="10"/>
    <x v="0"/>
    <x v="1"/>
    <s v="GNR_ST_WOODCHI_BP_E-29_LS-600-MW-FEED_Y-2030"/>
    <n v="1051.9408813288901"/>
    <n v="1.05194088132889"/>
  </r>
  <r>
    <x v="0"/>
    <x v="2"/>
    <x v="4"/>
    <x v="8"/>
    <s v="LV_Other_DH"/>
    <x v="0"/>
    <x v="0"/>
    <x v="0"/>
    <s v="GNR_GT_BGAS_BP_E-30"/>
    <n v="107.843137254902"/>
    <n v="0.10784313725490199"/>
  </r>
  <r>
    <x v="0"/>
    <x v="2"/>
    <x v="4"/>
    <x v="8"/>
    <s v="LV_Other_DH"/>
    <x v="2"/>
    <x v="1"/>
    <x v="0"/>
    <s v="GNR_BO_COAL_E-76"/>
    <n v="47.5"/>
    <n v="4.7500000000000001E-2"/>
  </r>
  <r>
    <x v="0"/>
    <x v="2"/>
    <x v="4"/>
    <x v="8"/>
    <s v="LV_Other_DH"/>
    <x v="12"/>
    <x v="1"/>
    <x v="0"/>
    <s v="GNR_BO_FUELOIL_E-95"/>
    <n v="16.3"/>
    <n v="1.6299999999999999E-2"/>
  </r>
  <r>
    <x v="0"/>
    <x v="2"/>
    <x v="4"/>
    <x v="8"/>
    <s v="LV_Other_DH"/>
    <x v="7"/>
    <x v="0"/>
    <x v="0"/>
    <s v="GNR_ST_NGAS_BP_E-28"/>
    <n v="235.470588235294"/>
    <n v="0.23547058823529399"/>
  </r>
  <r>
    <x v="0"/>
    <x v="2"/>
    <x v="4"/>
    <x v="8"/>
    <s v="LV_Other_DH"/>
    <x v="7"/>
    <x v="1"/>
    <x v="0"/>
    <s v="GNR_BO_NGAS_E-101"/>
    <n v="826.12"/>
    <n v="0.82611999999999997"/>
  </r>
  <r>
    <x v="0"/>
    <x v="2"/>
    <x v="4"/>
    <x v="8"/>
    <s v="LV_Other_DH"/>
    <x v="15"/>
    <x v="0"/>
    <x v="0"/>
    <s v="GNR_ST_WOOD_BP_E-30"/>
    <n v="105.88235294117599"/>
    <n v="0.105882352941176"/>
  </r>
  <r>
    <x v="0"/>
    <x v="2"/>
    <x v="4"/>
    <x v="8"/>
    <s v="LV_Other_DH"/>
    <x v="15"/>
    <x v="1"/>
    <x v="0"/>
    <s v="GNR_BO_WOOD_E-108"/>
    <n v="907.86"/>
    <n v="0.90786"/>
  </r>
  <r>
    <x v="0"/>
    <x v="2"/>
    <x v="4"/>
    <x v="8"/>
    <s v="LV_RigaR"/>
    <x v="7"/>
    <x v="1"/>
    <x v="0"/>
    <s v="GNR_BO_NGAS_E-101"/>
    <n v="855.6"/>
    <n v="0.85560000000000003"/>
  </r>
  <r>
    <x v="0"/>
    <x v="2"/>
    <x v="4"/>
    <x v="8"/>
    <s v="LV_RigaR"/>
    <x v="7"/>
    <x v="1"/>
    <x v="0"/>
    <s v="RIGA-TEC1_BO_NGAS_HO"/>
    <n v="348"/>
    <n v="0.34799999999999998"/>
  </r>
  <r>
    <x v="0"/>
    <x v="2"/>
    <x v="4"/>
    <x v="8"/>
    <s v="LV_RigaR"/>
    <x v="7"/>
    <x v="1"/>
    <x v="0"/>
    <s v="RIGA-TEC2_BO_NGAS_HO"/>
    <n v="116"/>
    <n v="0.11600000000000001"/>
  </r>
  <r>
    <x v="0"/>
    <x v="2"/>
    <x v="4"/>
    <x v="8"/>
    <s v="LV_RigaR"/>
    <x v="15"/>
    <x v="1"/>
    <x v="0"/>
    <s v="GNR_BO_WOOD_E-108"/>
    <n v="940.26"/>
    <n v="0.94025999999999998"/>
  </r>
  <r>
    <x v="0"/>
    <x v="2"/>
    <x v="5"/>
    <x v="9"/>
    <s v="LT_Other_DH"/>
    <x v="4"/>
    <x v="0"/>
    <x v="0"/>
    <s v="LIFOSA_ST_HEAT_BP"/>
    <n v="50"/>
    <n v="0.05"/>
  </r>
  <r>
    <x v="0"/>
    <x v="2"/>
    <x v="6"/>
    <x v="10"/>
    <s v="NO1_A2"/>
    <x v="3"/>
    <x v="3"/>
    <x v="1"/>
    <s v="GNR_HP_ELEC_GROUND-WTR_COP-380_LS-4-MW_Y-2030"/>
    <n v="329.66319559945498"/>
    <n v="0.329663195599456"/>
  </r>
  <r>
    <x v="0"/>
    <x v="2"/>
    <x v="6"/>
    <x v="10"/>
    <s v="NO1_A2"/>
    <x v="3"/>
    <x v="3"/>
    <x v="1"/>
    <s v="GNR_HP_ELEC_GROUND-WTR_COP-410_LS-4-MW_Y-2050"/>
    <n v="99.953506164712394"/>
    <n v="9.9953506164712394E-2"/>
  </r>
  <r>
    <x v="0"/>
    <x v="2"/>
    <x v="6"/>
    <x v="10"/>
    <s v="NO1_A2"/>
    <x v="4"/>
    <x v="5"/>
    <x v="1"/>
    <s v="GNR_HS_HEAT_PIT_L-DEC_E-91_Y-2050"/>
    <n v="63122.603738676902"/>
    <n v="63.122603738676901"/>
  </r>
  <r>
    <x v="0"/>
    <x v="2"/>
    <x v="6"/>
    <x v="10"/>
    <s v="NO1_A3"/>
    <x v="3"/>
    <x v="3"/>
    <x v="1"/>
    <s v="GNR_HP_ELEC_GROUND-WTR_COP-380_LS-4-MW_Y-2030"/>
    <n v="425.64561682402598"/>
    <n v="0.42564561682402602"/>
  </r>
  <r>
    <x v="0"/>
    <x v="2"/>
    <x v="6"/>
    <x v="10"/>
    <s v="NO1_A3"/>
    <x v="3"/>
    <x v="3"/>
    <x v="1"/>
    <s v="GNR_HP_ELEC_GROUND-WTR_COP-410_LS-4-MW_Y-2050"/>
    <n v="113.951420272254"/>
    <n v="0.11395142027225399"/>
  </r>
  <r>
    <x v="0"/>
    <x v="2"/>
    <x v="6"/>
    <x v="10"/>
    <s v="NO1_A3"/>
    <x v="4"/>
    <x v="5"/>
    <x v="1"/>
    <s v="GNR_HS_HEAT_PIT_L-DEC_E-91_Y-2050"/>
    <n v="77537.629697246593"/>
    <n v="77.537629697246601"/>
  </r>
  <r>
    <x v="0"/>
    <x v="2"/>
    <x v="6"/>
    <x v="11"/>
    <s v="NO2_A2"/>
    <x v="3"/>
    <x v="3"/>
    <x v="1"/>
    <s v="GNR_HP_ELEC_GROUND-WTR_COP-380_LS-4-MW_Y-2030"/>
    <n v="21.370723603869902"/>
    <n v="2.13707236038699E-2"/>
  </r>
  <r>
    <x v="0"/>
    <x v="2"/>
    <x v="6"/>
    <x v="11"/>
    <s v="NO2_A2"/>
    <x v="3"/>
    <x v="3"/>
    <x v="1"/>
    <s v="GNR_HP_ELEC_GROUND-WTR_COP-410_LS-4-MW_Y-2050"/>
    <n v="19.2301993412268"/>
    <n v="1.92301993412268E-2"/>
  </r>
  <r>
    <x v="0"/>
    <x v="2"/>
    <x v="6"/>
    <x v="11"/>
    <s v="NO2_A2"/>
    <x v="4"/>
    <x v="5"/>
    <x v="1"/>
    <s v="GNR_HS_HEAT_PIT_L-DEC_E-91_Y-2050"/>
    <n v="11544.936243660401"/>
    <n v="11.5449362436604"/>
  </r>
  <r>
    <x v="0"/>
    <x v="2"/>
    <x v="6"/>
    <x v="11"/>
    <s v="NO2_A2"/>
    <x v="10"/>
    <x v="0"/>
    <x v="1"/>
    <s v="GNR_ST_WOODCHI_BP_E-29_MS-80-MW-FEED_Y-2050"/>
    <n v="50.650143999761298"/>
    <n v="5.0650143999761303E-2"/>
  </r>
  <r>
    <x v="0"/>
    <x v="2"/>
    <x v="6"/>
    <x v="12"/>
    <s v="NO3_A2"/>
    <x v="3"/>
    <x v="3"/>
    <x v="1"/>
    <s v="GNR_HP_ELEC_GROUND-WTR_COP-380_LS-4-MW_Y-2030"/>
    <n v="22.8025230975224"/>
    <n v="2.2802523097522402E-2"/>
  </r>
  <r>
    <x v="0"/>
    <x v="2"/>
    <x v="6"/>
    <x v="12"/>
    <s v="NO3_A2"/>
    <x v="3"/>
    <x v="3"/>
    <x v="1"/>
    <s v="GNR_HP_ELEC_GROUND-WTR_COP-410_LS-4-MW_Y-2050"/>
    <n v="31.206705037912801"/>
    <n v="3.1206705037912799E-2"/>
  </r>
  <r>
    <x v="0"/>
    <x v="2"/>
    <x v="6"/>
    <x v="12"/>
    <s v="NO3_A2"/>
    <x v="4"/>
    <x v="5"/>
    <x v="1"/>
    <s v="GNR_HS_HEAT_PIT_L-DEC_E-91_Y-2050"/>
    <n v="5950.1559365366202"/>
    <n v="5.9501559365366203"/>
  </r>
  <r>
    <x v="0"/>
    <x v="2"/>
    <x v="6"/>
    <x v="12"/>
    <s v="NO3_A3"/>
    <x v="3"/>
    <x v="3"/>
    <x v="1"/>
    <s v="GNR_HP_ELEC_GROUND-WTR_COP-380_LS-4-MW_Y-2030"/>
    <n v="163.37210016307199"/>
    <n v="0.16337210016307199"/>
  </r>
  <r>
    <x v="0"/>
    <x v="2"/>
    <x v="6"/>
    <x v="12"/>
    <s v="NO3_A3"/>
    <x v="3"/>
    <x v="3"/>
    <x v="1"/>
    <s v="GNR_HP_ELEC_GROUND-WTR_COP-410_LS-4-MW_Y-2050"/>
    <n v="39.4369522364738"/>
    <n v="3.9436952236473803E-2"/>
  </r>
  <r>
    <x v="0"/>
    <x v="2"/>
    <x v="6"/>
    <x v="12"/>
    <s v="NO3_A3"/>
    <x v="4"/>
    <x v="5"/>
    <x v="1"/>
    <s v="GNR_HS_HEAT_PIT_L-DEC_E-91_Y-2050"/>
    <n v="28082.377792490599"/>
    <n v="28.0823777924906"/>
  </r>
  <r>
    <x v="0"/>
    <x v="2"/>
    <x v="6"/>
    <x v="13"/>
    <s v="NO4_A2"/>
    <x v="3"/>
    <x v="3"/>
    <x v="1"/>
    <s v="GNR_HP_ELEC_GROUND-WTR_COP-410_LS-4-MW_Y-2050"/>
    <n v="52.1493890106603"/>
    <n v="5.2149389010660303E-2"/>
  </r>
  <r>
    <x v="0"/>
    <x v="2"/>
    <x v="6"/>
    <x v="13"/>
    <s v="NO4_A2"/>
    <x v="4"/>
    <x v="5"/>
    <x v="1"/>
    <s v="GNR_HS_HEAT_PIT_L-DEC_E-91_Y-2050"/>
    <n v="5171.1470009255299"/>
    <n v="5.1711470009255303"/>
  </r>
  <r>
    <x v="0"/>
    <x v="2"/>
    <x v="6"/>
    <x v="14"/>
    <s v="NO5_A2"/>
    <x v="3"/>
    <x v="3"/>
    <x v="1"/>
    <s v="GNR_HP_ELEC_GROUND-WTR_COP-380_LS-4-MW_Y-2030"/>
    <n v="58.721069879722499"/>
    <n v="5.8721069879722497E-2"/>
  </r>
  <r>
    <x v="0"/>
    <x v="2"/>
    <x v="6"/>
    <x v="14"/>
    <s v="NO5_A2"/>
    <x v="3"/>
    <x v="3"/>
    <x v="1"/>
    <s v="GNR_HP_ELEC_GROUND-WTR_COP-410_LS-4-MW_Y-2050"/>
    <n v="32.072732897881998"/>
    <n v="3.2072732897881998E-2"/>
  </r>
  <r>
    <x v="0"/>
    <x v="2"/>
    <x v="6"/>
    <x v="14"/>
    <s v="NO5_A2"/>
    <x v="4"/>
    <x v="5"/>
    <x v="1"/>
    <s v="GNR_HS_HEAT_PIT_L-DEC_E-91_Y-2050"/>
    <n v="10462.589239845"/>
    <n v="10.462589239845"/>
  </r>
  <r>
    <x v="0"/>
    <x v="2"/>
    <x v="7"/>
    <x v="15"/>
    <s v="PL_A"/>
    <x v="4"/>
    <x v="5"/>
    <x v="1"/>
    <s v="GNR_HS_HEAT_PIT_L-CEN_E-90_Y-2050"/>
    <n v="830614.33733305603"/>
    <n v="830.61433733305603"/>
  </r>
  <r>
    <x v="0"/>
    <x v="2"/>
    <x v="7"/>
    <x v="15"/>
    <s v="PL_A"/>
    <x v="6"/>
    <x v="0"/>
    <x v="1"/>
    <s v="GNR_ST_MSW_BP_E-24_LS-220-MW-FEED_Y-2030"/>
    <n v="7711.4239923741197"/>
    <n v="7.7114239923741197"/>
  </r>
  <r>
    <x v="0"/>
    <x v="2"/>
    <x v="7"/>
    <x v="15"/>
    <s v="PL_A"/>
    <x v="6"/>
    <x v="0"/>
    <x v="1"/>
    <s v="GNR_ST_MSW_BP_E-25_LS-220-MW-FEED_Y-2050"/>
    <n v="3355.08989793005"/>
    <n v="3.3550898979300499"/>
  </r>
  <r>
    <x v="0"/>
    <x v="2"/>
    <x v="7"/>
    <x v="15"/>
    <s v="PL_A"/>
    <x v="10"/>
    <x v="0"/>
    <x v="1"/>
    <s v="GNR_ST_WOODCHI_BP_E-29_LS-600-MW-FEED_Y-2030"/>
    <n v="374.82918681171202"/>
    <n v="0.37482918681171201"/>
  </r>
  <r>
    <x v="0"/>
    <x v="2"/>
    <x v="8"/>
    <x v="16"/>
    <s v="SE1_IND"/>
    <x v="4"/>
    <x v="5"/>
    <x v="1"/>
    <s v="GNR_HS_HEAT_PIT_L-CEN_E-90_Y-2050"/>
    <n v="8975.5037545096493"/>
    <n v="8.9755037545096492"/>
  </r>
  <r>
    <x v="0"/>
    <x v="2"/>
    <x v="8"/>
    <x v="16"/>
    <s v="SE1_IND"/>
    <x v="6"/>
    <x v="0"/>
    <x v="1"/>
    <s v="GNR_ST_MSW_BP_E-25_LS-220-MW-FEED_Y-2050"/>
    <n v="378.50718244182201"/>
    <n v="0.37850718244182302"/>
  </r>
  <r>
    <x v="0"/>
    <x v="2"/>
    <x v="8"/>
    <x v="16"/>
    <s v="SE1_medium"/>
    <x v="3"/>
    <x v="3"/>
    <x v="1"/>
    <s v="GNR_HP_ELEC_GROUND-WTR_COP-380_LS-4-MW_Y-2030"/>
    <n v="141.792175693773"/>
    <n v="0.141792175693773"/>
  </r>
  <r>
    <x v="0"/>
    <x v="2"/>
    <x v="8"/>
    <x v="16"/>
    <s v="SE1_medium"/>
    <x v="3"/>
    <x v="3"/>
    <x v="1"/>
    <s v="GNR_HP_ELEC_GROUND-WTR_COP-410_LS-4-MW_Y-2050"/>
    <n v="89.563143787810404"/>
    <n v="8.9563143787810398E-2"/>
  </r>
  <r>
    <x v="0"/>
    <x v="2"/>
    <x v="8"/>
    <x v="16"/>
    <s v="SE1_medium"/>
    <x v="12"/>
    <x v="1"/>
    <x v="0"/>
    <s v="GNR_BO_FUELOIL_E-90"/>
    <n v="273"/>
    <n v="0.27300000000000002"/>
  </r>
  <r>
    <x v="0"/>
    <x v="2"/>
    <x v="8"/>
    <x v="16"/>
    <s v="SE1_medium"/>
    <x v="4"/>
    <x v="5"/>
    <x v="1"/>
    <s v="GNR_HS_HEAT_PIT_L-DEC_E-91_Y-2050"/>
    <n v="22699.1658357126"/>
    <n v="22.699165835712598"/>
  </r>
  <r>
    <x v="0"/>
    <x v="2"/>
    <x v="8"/>
    <x v="16"/>
    <s v="SE1_medium"/>
    <x v="17"/>
    <x v="0"/>
    <x v="0"/>
    <s v="GNR_ST_PEAT_BP_CB-30"/>
    <n v="27.6666666666667"/>
    <n v="2.76666666666667E-2"/>
  </r>
  <r>
    <x v="0"/>
    <x v="2"/>
    <x v="8"/>
    <x v="16"/>
    <s v="SE1_medium"/>
    <x v="9"/>
    <x v="1"/>
    <x v="0"/>
    <s v="GNR_EH_HEAT"/>
    <n v="95"/>
    <n v="9.5000000000000001E-2"/>
  </r>
  <r>
    <x v="0"/>
    <x v="2"/>
    <x v="8"/>
    <x v="16"/>
    <s v="SE1_small"/>
    <x v="3"/>
    <x v="3"/>
    <x v="1"/>
    <s v="GNR_HP_ELEC_GROUND-WTR_COP-410_LS-4-MW_Y-2050"/>
    <n v="50.696408551037102"/>
    <n v="5.0696408551037103E-2"/>
  </r>
  <r>
    <x v="0"/>
    <x v="2"/>
    <x v="8"/>
    <x v="16"/>
    <s v="SE1_small"/>
    <x v="4"/>
    <x v="5"/>
    <x v="1"/>
    <s v="GNR_HS_HEAT_PIT_L-DEC_E-91_Y-2050"/>
    <n v="4028.0382668767602"/>
    <n v="4.0280382668767603"/>
  </r>
  <r>
    <x v="0"/>
    <x v="2"/>
    <x v="8"/>
    <x v="16"/>
    <s v="SE1_small"/>
    <x v="10"/>
    <x v="1"/>
    <x v="0"/>
    <s v="GNR_BO_WOODCHI_E-90"/>
    <n v="19.350000000000001"/>
    <n v="1.9349999999999999E-2"/>
  </r>
  <r>
    <x v="0"/>
    <x v="2"/>
    <x v="8"/>
    <x v="17"/>
    <s v="SE2_IND"/>
    <x v="4"/>
    <x v="5"/>
    <x v="1"/>
    <s v="GNR_HS_HEAT_PIT_L-CEN_E-90_Y-2050"/>
    <n v="5692.1957707432803"/>
    <n v="5.6921957707432798"/>
  </r>
  <r>
    <x v="0"/>
    <x v="2"/>
    <x v="8"/>
    <x v="17"/>
    <s v="SE2_IND"/>
    <x v="5"/>
    <x v="1"/>
    <x v="0"/>
    <s v="GNR_BO_LIGHTOIL_E-85"/>
    <n v="124"/>
    <n v="0.124"/>
  </r>
  <r>
    <x v="0"/>
    <x v="2"/>
    <x v="8"/>
    <x v="17"/>
    <s v="SE2_IND"/>
    <x v="6"/>
    <x v="0"/>
    <x v="1"/>
    <s v="GNR_ST_MSW_BP_E-25_LS-220-MW-FEED_Y-2050"/>
    <n v="904.01352880678803"/>
    <n v="0.90401352880678798"/>
  </r>
  <r>
    <x v="0"/>
    <x v="2"/>
    <x v="8"/>
    <x v="17"/>
    <s v="SE2_IND"/>
    <x v="10"/>
    <x v="0"/>
    <x v="0"/>
    <s v="GNR_IND-ST_WOODCHI_BP_E-71"/>
    <n v="206.666666666667"/>
    <n v="0.206666666666667"/>
  </r>
  <r>
    <x v="0"/>
    <x v="2"/>
    <x v="8"/>
    <x v="17"/>
    <s v="SE2_medium"/>
    <x v="1"/>
    <x v="1"/>
    <x v="0"/>
    <s v="GNR_BO_BIOIL_E-90"/>
    <n v="15"/>
    <n v="1.4999999999999999E-2"/>
  </r>
  <r>
    <x v="0"/>
    <x v="2"/>
    <x v="8"/>
    <x v="17"/>
    <s v="SE2_medium"/>
    <x v="3"/>
    <x v="3"/>
    <x v="1"/>
    <s v="GNR_HP_ELEC_GROUND-WTR_COP-380_LS-4-MW_Y-2030"/>
    <n v="70.086731407650205"/>
    <n v="7.0086731407650205E-2"/>
  </r>
  <r>
    <x v="0"/>
    <x v="2"/>
    <x v="8"/>
    <x v="17"/>
    <s v="SE2_medium"/>
    <x v="3"/>
    <x v="3"/>
    <x v="1"/>
    <s v="GNR_HP_ELEC_GROUND-WTR_COP-410_LS-4-MW_Y-2050"/>
    <n v="327.49871610744799"/>
    <n v="0.32749871610744802"/>
  </r>
  <r>
    <x v="0"/>
    <x v="2"/>
    <x v="8"/>
    <x v="17"/>
    <s v="SE2_medium"/>
    <x v="4"/>
    <x v="4"/>
    <x v="0"/>
    <s v="GNR_HS_HEAT_WTR-TANK_LS_E-95_Y-2010"/>
    <n v="465"/>
    <n v="0.46500000000000002"/>
  </r>
  <r>
    <x v="0"/>
    <x v="2"/>
    <x v="8"/>
    <x v="17"/>
    <s v="SE2_medium"/>
    <x v="4"/>
    <x v="5"/>
    <x v="1"/>
    <s v="GNR_HS_HEAT_PIT_L-DEC_E-91_Y-2050"/>
    <n v="44954.570845399103"/>
    <n v="44.954570845399097"/>
  </r>
  <r>
    <x v="0"/>
    <x v="2"/>
    <x v="8"/>
    <x v="17"/>
    <s v="SE2_medium"/>
    <x v="5"/>
    <x v="1"/>
    <x v="0"/>
    <s v="GNR_BO_LIGHTOIL_E-90"/>
    <n v="46"/>
    <n v="4.5999999999999999E-2"/>
  </r>
  <r>
    <x v="0"/>
    <x v="2"/>
    <x v="8"/>
    <x v="17"/>
    <s v="SE2_medium"/>
    <x v="9"/>
    <x v="1"/>
    <x v="0"/>
    <s v="GNR_EH_HEAT"/>
    <n v="40"/>
    <n v="0.04"/>
  </r>
  <r>
    <x v="0"/>
    <x v="2"/>
    <x v="8"/>
    <x v="17"/>
    <s v="SE2_medium"/>
    <x v="10"/>
    <x v="1"/>
    <x v="0"/>
    <s v="GNR_BO_WOODCHI_E-90"/>
    <n v="25"/>
    <n v="2.5000000000000001E-2"/>
  </r>
  <r>
    <x v="0"/>
    <x v="2"/>
    <x v="8"/>
    <x v="17"/>
    <s v="SE2_small"/>
    <x v="3"/>
    <x v="3"/>
    <x v="1"/>
    <s v="GNR_HP_ELEC_GROUND-WTR_COP-410_LS-4-MW_Y-2050"/>
    <n v="76.826991646281499"/>
    <n v="7.6826991646281498E-2"/>
  </r>
  <r>
    <x v="0"/>
    <x v="2"/>
    <x v="8"/>
    <x v="17"/>
    <s v="SE2_small"/>
    <x v="4"/>
    <x v="5"/>
    <x v="1"/>
    <s v="GNR_HS_HEAT_PIT_L-DEC_E-91_Y-2050"/>
    <n v="7355.7533960865303"/>
    <n v="7.3557533960865298"/>
  </r>
  <r>
    <x v="0"/>
    <x v="2"/>
    <x v="8"/>
    <x v="17"/>
    <s v="SE2_small"/>
    <x v="5"/>
    <x v="1"/>
    <x v="0"/>
    <s v="GNR_BO_LIGHTOIL_E-90"/>
    <n v="31.5"/>
    <n v="3.15E-2"/>
  </r>
  <r>
    <x v="0"/>
    <x v="2"/>
    <x v="8"/>
    <x v="17"/>
    <s v="SE2_small"/>
    <x v="18"/>
    <x v="1"/>
    <x v="0"/>
    <s v="GNR_BO_OTHER_E-90"/>
    <n v="3.3660000000000001"/>
    <n v="3.3660000000000001E-3"/>
  </r>
  <r>
    <x v="0"/>
    <x v="2"/>
    <x v="8"/>
    <x v="18"/>
    <s v="SE3_IND"/>
    <x v="4"/>
    <x v="5"/>
    <x v="1"/>
    <s v="GNR_HS_HEAT_PIT_L-CEN_E-90_Y-2050"/>
    <n v="22352.493780036399"/>
    <n v="22.352493780036401"/>
  </r>
  <r>
    <x v="0"/>
    <x v="2"/>
    <x v="8"/>
    <x v="18"/>
    <s v="SE3_IND"/>
    <x v="5"/>
    <x v="1"/>
    <x v="0"/>
    <s v="GNR_BO_LIGHTOIL_E-85"/>
    <n v="97"/>
    <n v="9.7000000000000003E-2"/>
  </r>
  <r>
    <x v="0"/>
    <x v="2"/>
    <x v="8"/>
    <x v="18"/>
    <s v="SE3_IND"/>
    <x v="6"/>
    <x v="0"/>
    <x v="1"/>
    <s v="GNR_ST_MSW_BP_E-25_LS-220-MW-FEED_Y-2050"/>
    <n v="1462.0237118801499"/>
    <n v="1.46202371188015"/>
  </r>
  <r>
    <x v="0"/>
    <x v="2"/>
    <x v="8"/>
    <x v="18"/>
    <s v="SE3_IND"/>
    <x v="10"/>
    <x v="0"/>
    <x v="0"/>
    <s v="GNR_IND-ST_WOODCHI_BP_E-71"/>
    <n v="161.666666666667"/>
    <n v="0.16166666666666701"/>
  </r>
  <r>
    <x v="0"/>
    <x v="2"/>
    <x v="8"/>
    <x v="18"/>
    <s v="SE3_large"/>
    <x v="1"/>
    <x v="1"/>
    <x v="0"/>
    <s v="GNR_BO_BIOIL_E-90"/>
    <n v="150"/>
    <n v="0.15"/>
  </r>
  <r>
    <x v="0"/>
    <x v="2"/>
    <x v="8"/>
    <x v="18"/>
    <s v="SE3_large"/>
    <x v="12"/>
    <x v="1"/>
    <x v="0"/>
    <s v="GNR_BO_FUELOIL_E-90"/>
    <n v="145"/>
    <n v="0.14499999999999999"/>
  </r>
  <r>
    <x v="0"/>
    <x v="2"/>
    <x v="8"/>
    <x v="18"/>
    <s v="SE3_large"/>
    <x v="4"/>
    <x v="4"/>
    <x v="0"/>
    <s v="GNR_HS_HEAT_WTR-TANK_LS_E-95_Y-2010"/>
    <n v="2000"/>
    <n v="2"/>
  </r>
  <r>
    <x v="0"/>
    <x v="2"/>
    <x v="8"/>
    <x v="18"/>
    <s v="SE3_large"/>
    <x v="4"/>
    <x v="5"/>
    <x v="1"/>
    <s v="GNR_HS_HEAT_PIT_L-CEN_E-90_Y-2050"/>
    <n v="137905.21682043999"/>
    <n v="137.90521682043999"/>
  </r>
  <r>
    <x v="0"/>
    <x v="2"/>
    <x v="8"/>
    <x v="18"/>
    <s v="SE3_large"/>
    <x v="5"/>
    <x v="1"/>
    <x v="0"/>
    <s v="GNR_BO_LIGHTOIL_E-90"/>
    <n v="44"/>
    <n v="4.3999999999999997E-2"/>
  </r>
  <r>
    <x v="0"/>
    <x v="2"/>
    <x v="8"/>
    <x v="18"/>
    <s v="SE3_large"/>
    <x v="6"/>
    <x v="0"/>
    <x v="1"/>
    <s v="GNR_ST_MSW_BP_E-24_LS-220-MW-FEED_Y-2030"/>
    <n v="507.65726660960098"/>
    <n v="0.50765726660960098"/>
  </r>
  <r>
    <x v="0"/>
    <x v="2"/>
    <x v="8"/>
    <x v="18"/>
    <s v="SE3_large"/>
    <x v="6"/>
    <x v="0"/>
    <x v="1"/>
    <s v="GNR_ST_MSW_BP_E-25_LS-220-MW-FEED_Y-2050"/>
    <n v="1463.11945572386"/>
    <n v="1.46311945572386"/>
  </r>
  <r>
    <x v="0"/>
    <x v="2"/>
    <x v="8"/>
    <x v="18"/>
    <s v="SE3_large"/>
    <x v="10"/>
    <x v="0"/>
    <x v="0"/>
    <s v="GNR_ST_WOODCHI_BP_CB-40"/>
    <n v="288.17211275"/>
    <n v="0.28817211274999999"/>
  </r>
  <r>
    <x v="0"/>
    <x v="2"/>
    <x v="8"/>
    <x v="18"/>
    <s v="SE3_large"/>
    <x v="10"/>
    <x v="1"/>
    <x v="0"/>
    <s v="GNR_BO_WOODCHI_E-90"/>
    <n v="115"/>
    <n v="0.115"/>
  </r>
  <r>
    <x v="0"/>
    <x v="2"/>
    <x v="8"/>
    <x v="18"/>
    <s v="SE3_large"/>
    <x v="11"/>
    <x v="1"/>
    <x v="0"/>
    <s v="GNR_BO_WOODPEL_E-90"/>
    <n v="120"/>
    <n v="0.12"/>
  </r>
  <r>
    <x v="0"/>
    <x v="2"/>
    <x v="8"/>
    <x v="18"/>
    <s v="SE3_medium"/>
    <x v="1"/>
    <x v="1"/>
    <x v="0"/>
    <s v="GNR_BO_BIOIL_E-90"/>
    <n v="166"/>
    <n v="0.16600000000000001"/>
  </r>
  <r>
    <x v="0"/>
    <x v="2"/>
    <x v="8"/>
    <x v="18"/>
    <s v="SE3_medium"/>
    <x v="3"/>
    <x v="3"/>
    <x v="1"/>
    <s v="GNR_HP_ELEC_GROUND-WTR_COP-380_LS-4-MW_Y-2030"/>
    <n v="243.04541877379901"/>
    <n v="0.24304541877379901"/>
  </r>
  <r>
    <x v="0"/>
    <x v="2"/>
    <x v="8"/>
    <x v="18"/>
    <s v="SE3_medium"/>
    <x v="3"/>
    <x v="3"/>
    <x v="1"/>
    <s v="GNR_HP_ELEC_GROUND-WTR_COP-410_LS-4-MW_Y-2050"/>
    <n v="1185.2427489709601"/>
    <n v="1.18524274897096"/>
  </r>
  <r>
    <x v="0"/>
    <x v="2"/>
    <x v="8"/>
    <x v="18"/>
    <s v="SE3_medium"/>
    <x v="12"/>
    <x v="1"/>
    <x v="0"/>
    <s v="GNR_BO_FUELOIL_E-90"/>
    <n v="240.5"/>
    <n v="0.24049999999999999"/>
  </r>
  <r>
    <x v="0"/>
    <x v="2"/>
    <x v="8"/>
    <x v="18"/>
    <s v="SE3_medium"/>
    <x v="4"/>
    <x v="4"/>
    <x v="0"/>
    <s v="GNR_HS_HEAT_WTR-TANK_LS_E-95_Y-2010"/>
    <n v="2525"/>
    <n v="2.5249999999999999"/>
  </r>
  <r>
    <x v="0"/>
    <x v="2"/>
    <x v="8"/>
    <x v="18"/>
    <s v="SE3_medium"/>
    <x v="4"/>
    <x v="5"/>
    <x v="1"/>
    <s v="GNR_HS_HEAT_PIT_L-DEC_E-91_Y-2050"/>
    <n v="168853.29071794299"/>
    <n v="168.853290717943"/>
  </r>
  <r>
    <x v="0"/>
    <x v="2"/>
    <x v="8"/>
    <x v="18"/>
    <s v="SE3_medium"/>
    <x v="5"/>
    <x v="1"/>
    <x v="0"/>
    <s v="GNR_BO_LIGHTOIL_E-90"/>
    <n v="106.55"/>
    <n v="0.10655000000000001"/>
  </r>
  <r>
    <x v="0"/>
    <x v="2"/>
    <x v="8"/>
    <x v="18"/>
    <s v="SE3_medium"/>
    <x v="6"/>
    <x v="1"/>
    <x v="0"/>
    <s v="GNR_BO_MSW_E-90"/>
    <n v="35.799999999999997"/>
    <n v="3.5799999999999998E-2"/>
  </r>
  <r>
    <x v="0"/>
    <x v="2"/>
    <x v="8"/>
    <x v="18"/>
    <s v="SE3_medium"/>
    <x v="9"/>
    <x v="1"/>
    <x v="0"/>
    <s v="GNR_EH_HEAT"/>
    <n v="34.006410256410199"/>
    <n v="3.4006410256410199E-2"/>
  </r>
  <r>
    <x v="0"/>
    <x v="2"/>
    <x v="8"/>
    <x v="18"/>
    <s v="SE3_medium"/>
    <x v="10"/>
    <x v="1"/>
    <x v="0"/>
    <s v="GNR_BO_WOODCHI_E-90"/>
    <n v="165.46549999999999"/>
    <n v="0.16546549999999999"/>
  </r>
  <r>
    <x v="0"/>
    <x v="2"/>
    <x v="8"/>
    <x v="18"/>
    <s v="SE3_medium"/>
    <x v="11"/>
    <x v="1"/>
    <x v="0"/>
    <s v="GNR_BO_WOODPEL_E-90"/>
    <n v="2.6145"/>
    <n v="2.6145000000000001E-3"/>
  </r>
  <r>
    <x v="0"/>
    <x v="2"/>
    <x v="8"/>
    <x v="18"/>
    <s v="SE3_medium"/>
    <x v="13"/>
    <x v="1"/>
    <x v="0"/>
    <s v="GNR_BO_WOODWST_E-90"/>
    <n v="111.3"/>
    <n v="0.1113"/>
  </r>
  <r>
    <x v="0"/>
    <x v="2"/>
    <x v="8"/>
    <x v="18"/>
    <s v="SE3_small"/>
    <x v="0"/>
    <x v="1"/>
    <x v="0"/>
    <s v="GNR_BO_BGAS_E-90"/>
    <n v="2.3847499999999999"/>
    <n v="2.3847500000000002E-3"/>
  </r>
  <r>
    <x v="0"/>
    <x v="2"/>
    <x v="8"/>
    <x v="18"/>
    <s v="SE3_small"/>
    <x v="1"/>
    <x v="1"/>
    <x v="0"/>
    <s v="GNR_BO_BIOIL_E-90"/>
    <n v="136.684"/>
    <n v="0.136684"/>
  </r>
  <r>
    <x v="0"/>
    <x v="2"/>
    <x v="8"/>
    <x v="18"/>
    <s v="SE3_small"/>
    <x v="3"/>
    <x v="3"/>
    <x v="1"/>
    <s v="GNR_HP_ELEC_GROUND-WTR_COP-380_LS-4-MW_Y-2030"/>
    <n v="14.1509731420162"/>
    <n v="1.41509731420162E-2"/>
  </r>
  <r>
    <x v="0"/>
    <x v="2"/>
    <x v="8"/>
    <x v="18"/>
    <s v="SE3_small"/>
    <x v="3"/>
    <x v="3"/>
    <x v="1"/>
    <s v="GNR_HP_ELEC_GROUND-WTR_COP-410_LS-4-MW_Y-2050"/>
    <n v="390.43483176348099"/>
    <n v="0.39043483176348098"/>
  </r>
  <r>
    <x v="0"/>
    <x v="2"/>
    <x v="8"/>
    <x v="18"/>
    <s v="SE3_small"/>
    <x v="12"/>
    <x v="1"/>
    <x v="0"/>
    <s v="GNR_BO_FUELOIL_E-90"/>
    <n v="20"/>
    <n v="0.02"/>
  </r>
  <r>
    <x v="0"/>
    <x v="2"/>
    <x v="8"/>
    <x v="18"/>
    <s v="SE3_small"/>
    <x v="4"/>
    <x v="4"/>
    <x v="0"/>
    <s v="GNR_HS_HEAT_WTR-TANK_LS_E-95_Y-2010"/>
    <n v="200"/>
    <n v="0.2"/>
  </r>
  <r>
    <x v="0"/>
    <x v="2"/>
    <x v="8"/>
    <x v="18"/>
    <s v="SE3_small"/>
    <x v="4"/>
    <x v="5"/>
    <x v="1"/>
    <s v="GNR_HS_HEAT_PIT_L-DEC_E-91_Y-2050"/>
    <n v="44364.7279490246"/>
    <n v="44.364727949024598"/>
  </r>
  <r>
    <x v="0"/>
    <x v="2"/>
    <x v="8"/>
    <x v="18"/>
    <s v="SE3_small"/>
    <x v="5"/>
    <x v="1"/>
    <x v="0"/>
    <s v="GNR_BO_LIGHTOIL_E-90"/>
    <n v="37.44"/>
    <n v="3.7440000000000001E-2"/>
  </r>
  <r>
    <x v="0"/>
    <x v="2"/>
    <x v="8"/>
    <x v="18"/>
    <s v="SE3_small"/>
    <x v="9"/>
    <x v="1"/>
    <x v="0"/>
    <s v="GNR_EH_HEAT"/>
    <n v="3.5000000000000003E-2"/>
    <n v="3.4999999999999997E-5"/>
  </r>
  <r>
    <x v="0"/>
    <x v="2"/>
    <x v="8"/>
    <x v="18"/>
    <s v="SE3_small"/>
    <x v="10"/>
    <x v="1"/>
    <x v="0"/>
    <s v="GNR_BO_WOODCHI_E-90"/>
    <n v="50.024749999999997"/>
    <n v="5.002475E-2"/>
  </r>
  <r>
    <x v="0"/>
    <x v="2"/>
    <x v="8"/>
    <x v="18"/>
    <s v="SE3_small"/>
    <x v="11"/>
    <x v="1"/>
    <x v="0"/>
    <s v="GNR_BO_WOODPEL_E-90"/>
    <n v="23.025749999999999"/>
    <n v="2.3025750000000001E-2"/>
  </r>
  <r>
    <x v="0"/>
    <x v="2"/>
    <x v="8"/>
    <x v="19"/>
    <s v="SE4_IND"/>
    <x v="4"/>
    <x v="5"/>
    <x v="1"/>
    <s v="GNR_HS_HEAT_PIT_L-CEN_E-90_Y-2050"/>
    <n v="18013.627302655401"/>
    <n v="18.013627302655401"/>
  </r>
  <r>
    <x v="0"/>
    <x v="2"/>
    <x v="8"/>
    <x v="19"/>
    <s v="SE4_IND"/>
    <x v="6"/>
    <x v="0"/>
    <x v="1"/>
    <s v="GNR_ST_MSW_BP_E-25_LS-220-MW-FEED_Y-2050"/>
    <n v="759.65511266812405"/>
    <n v="0.75965511266812402"/>
  </r>
  <r>
    <x v="0"/>
    <x v="2"/>
    <x v="8"/>
    <x v="19"/>
    <s v="SE4_large"/>
    <x v="4"/>
    <x v="5"/>
    <x v="1"/>
    <s v="GNR_HS_HEAT_PIT_L-CEN_E-90_Y-2050"/>
    <n v="16121.1348220072"/>
    <n v="16.1211348220072"/>
  </r>
  <r>
    <x v="0"/>
    <x v="2"/>
    <x v="8"/>
    <x v="19"/>
    <s v="SE4_large"/>
    <x v="6"/>
    <x v="0"/>
    <x v="1"/>
    <s v="GNR_ST_MSW_BP_E-24_LS-220-MW-FEED_Y-2030"/>
    <n v="128.04448710433701"/>
    <n v="0.128044487104337"/>
  </r>
  <r>
    <x v="0"/>
    <x v="2"/>
    <x v="8"/>
    <x v="19"/>
    <s v="SE4_large"/>
    <x v="6"/>
    <x v="0"/>
    <x v="1"/>
    <s v="GNR_ST_MSW_BP_E-25_LS-220-MW-FEED_Y-2050"/>
    <n v="119.66375224844001"/>
    <n v="0.11966375224844"/>
  </r>
  <r>
    <x v="0"/>
    <x v="2"/>
    <x v="8"/>
    <x v="19"/>
    <s v="SE4_medium"/>
    <x v="1"/>
    <x v="1"/>
    <x v="0"/>
    <s v="GNR_BO_BIOIL_E-90"/>
    <n v="39.799999999999997"/>
    <n v="3.9800000000000002E-2"/>
  </r>
  <r>
    <x v="0"/>
    <x v="2"/>
    <x v="8"/>
    <x v="19"/>
    <s v="SE4_medium"/>
    <x v="3"/>
    <x v="3"/>
    <x v="1"/>
    <s v="GNR_HP_ELEC_GROUND-WTR_COP-380_LS-4-MW_Y-2030"/>
    <n v="153.48692465581499"/>
    <n v="0.15348692465581501"/>
  </r>
  <r>
    <x v="0"/>
    <x v="2"/>
    <x v="8"/>
    <x v="19"/>
    <s v="SE4_medium"/>
    <x v="3"/>
    <x v="3"/>
    <x v="1"/>
    <s v="GNR_HP_ELEC_GROUND-WTR_COP-410_LS-4-MW_Y-2050"/>
    <n v="495.315260130421"/>
    <n v="0.49531526013042099"/>
  </r>
  <r>
    <x v="0"/>
    <x v="2"/>
    <x v="8"/>
    <x v="19"/>
    <s v="SE4_medium"/>
    <x v="12"/>
    <x v="1"/>
    <x v="0"/>
    <s v="GNR_BO_FUELOIL_E-90"/>
    <n v="10"/>
    <n v="0.01"/>
  </r>
  <r>
    <x v="0"/>
    <x v="2"/>
    <x v="8"/>
    <x v="19"/>
    <s v="SE4_medium"/>
    <x v="4"/>
    <x v="4"/>
    <x v="0"/>
    <s v="GNR_HS_HEAT_WTR-TANK_LS_E-95_Y-2010"/>
    <n v="42.5"/>
    <n v="4.2500000000000003E-2"/>
  </r>
  <r>
    <x v="0"/>
    <x v="2"/>
    <x v="8"/>
    <x v="19"/>
    <s v="SE4_medium"/>
    <x v="4"/>
    <x v="5"/>
    <x v="1"/>
    <s v="GNR_HS_HEAT_PIT_L-DEC_E-91_Y-2050"/>
    <n v="65482.164125855197"/>
    <n v="65.482164125855206"/>
  </r>
  <r>
    <x v="0"/>
    <x v="2"/>
    <x v="8"/>
    <x v="19"/>
    <s v="SE4_medium"/>
    <x v="5"/>
    <x v="1"/>
    <x v="0"/>
    <s v="GNR_BO_LIGHTOIL_E-90"/>
    <n v="54.82"/>
    <n v="5.4820000000000001E-2"/>
  </r>
  <r>
    <x v="0"/>
    <x v="2"/>
    <x v="8"/>
    <x v="19"/>
    <s v="SE4_medium"/>
    <x v="7"/>
    <x v="1"/>
    <x v="0"/>
    <s v="GNR_BO_NGAS_E-90"/>
    <n v="300"/>
    <n v="0.3"/>
  </r>
  <r>
    <x v="0"/>
    <x v="2"/>
    <x v="8"/>
    <x v="19"/>
    <s v="SE4_medium"/>
    <x v="10"/>
    <x v="1"/>
    <x v="0"/>
    <s v="GNR_BO_WOODCHI_E-90"/>
    <n v="64.599999999999994"/>
    <n v="6.4600000000000005E-2"/>
  </r>
  <r>
    <x v="0"/>
    <x v="2"/>
    <x v="8"/>
    <x v="19"/>
    <s v="SE4_small"/>
    <x v="1"/>
    <x v="1"/>
    <x v="0"/>
    <s v="GNR_BO_BIOIL_E-90"/>
    <n v="9.2859999999999996"/>
    <n v="9.2860000000000009E-3"/>
  </r>
  <r>
    <x v="0"/>
    <x v="2"/>
    <x v="8"/>
    <x v="19"/>
    <s v="SE4_small"/>
    <x v="3"/>
    <x v="3"/>
    <x v="1"/>
    <s v="GNR_HP_ELEC_GROUND-WTR_COP-380_LS-4-MW_Y-2030"/>
    <n v="3.6475890736821199"/>
    <n v="3.64758907368212E-3"/>
  </r>
  <r>
    <x v="0"/>
    <x v="2"/>
    <x v="8"/>
    <x v="19"/>
    <s v="SE4_small"/>
    <x v="3"/>
    <x v="3"/>
    <x v="1"/>
    <s v="GNR_HP_ELEC_GROUND-WTR_COP-410_LS-4-MW_Y-2050"/>
    <n v="105.25968851106801"/>
    <n v="0.105259688511068"/>
  </r>
  <r>
    <x v="0"/>
    <x v="2"/>
    <x v="8"/>
    <x v="19"/>
    <s v="SE4_small"/>
    <x v="4"/>
    <x v="5"/>
    <x v="1"/>
    <s v="GNR_HS_HEAT_PIT_L-DEC_E-91_Y-2050"/>
    <n v="13315.0572962276"/>
    <n v="13.3150572962276"/>
  </r>
  <r>
    <x v="0"/>
    <x v="2"/>
    <x v="8"/>
    <x v="19"/>
    <s v="SE4_small"/>
    <x v="5"/>
    <x v="1"/>
    <x v="0"/>
    <s v="GNR_BO_LIGHTOIL_E-90"/>
    <n v="18.899999999999999"/>
    <n v="1.89E-2"/>
  </r>
  <r>
    <x v="0"/>
    <x v="2"/>
    <x v="8"/>
    <x v="19"/>
    <s v="SE4_small"/>
    <x v="18"/>
    <x v="1"/>
    <x v="0"/>
    <s v="GNR_BO_OTHER_E-90"/>
    <n v="3.5459999999999998"/>
    <n v="3.5460000000000001E-3"/>
  </r>
  <r>
    <x v="0"/>
    <x v="2"/>
    <x v="8"/>
    <x v="19"/>
    <s v="SE4_small"/>
    <x v="9"/>
    <x v="1"/>
    <x v="0"/>
    <s v="GNR_EH_HEAT"/>
    <n v="13.465"/>
    <n v="1.3465E-2"/>
  </r>
  <r>
    <x v="0"/>
    <x v="2"/>
    <x v="8"/>
    <x v="19"/>
    <s v="SE4_small"/>
    <x v="10"/>
    <x v="1"/>
    <x v="0"/>
    <s v="GNR_BO_WOODCHI_E-90"/>
    <n v="11.182499999999999"/>
    <n v="1.11825E-2"/>
  </r>
  <r>
    <x v="0"/>
    <x v="2"/>
    <x v="8"/>
    <x v="19"/>
    <s v="SE4_small"/>
    <x v="11"/>
    <x v="1"/>
    <x v="0"/>
    <s v="GNR_BO_WOODPEL_E-90"/>
    <n v="22.93375"/>
    <n v="2.2933749999999999E-2"/>
  </r>
</pivotCacheRecords>
</file>

<file path=xl/pivotCache/pivotCacheRecords20.xml><?xml version="1.0" encoding="utf-8"?>
<pivotCacheRecords xmlns="http://schemas.openxmlformats.org/spreadsheetml/2006/main" xmlns:r="http://schemas.openxmlformats.org/officeDocument/2006/relationships" count="42">
  <r>
    <x v="0"/>
    <x v="0"/>
    <x v="0"/>
    <x v="0"/>
    <x v="0"/>
    <x v="0"/>
    <x v="0"/>
  </r>
  <r>
    <x v="0"/>
    <x v="0"/>
    <x v="0"/>
    <x v="1"/>
    <x v="1"/>
    <x v="0"/>
    <x v="1"/>
  </r>
  <r>
    <x v="0"/>
    <x v="0"/>
    <x v="0"/>
    <x v="2"/>
    <x v="2"/>
    <x v="0"/>
    <x v="2"/>
  </r>
  <r>
    <x v="0"/>
    <x v="0"/>
    <x v="0"/>
    <x v="3"/>
    <x v="3"/>
    <x v="0"/>
    <x v="3"/>
  </r>
  <r>
    <x v="0"/>
    <x v="0"/>
    <x v="0"/>
    <x v="4"/>
    <x v="4"/>
    <x v="0"/>
    <x v="0"/>
  </r>
  <r>
    <x v="0"/>
    <x v="0"/>
    <x v="0"/>
    <x v="5"/>
    <x v="5"/>
    <x v="0"/>
    <x v="2"/>
  </r>
  <r>
    <x v="0"/>
    <x v="0"/>
    <x v="0"/>
    <x v="6"/>
    <x v="6"/>
    <x v="0"/>
    <x v="3"/>
  </r>
  <r>
    <x v="0"/>
    <x v="0"/>
    <x v="0"/>
    <x v="6"/>
    <x v="1"/>
    <x v="0"/>
    <x v="4"/>
  </r>
  <r>
    <x v="0"/>
    <x v="0"/>
    <x v="0"/>
    <x v="7"/>
    <x v="7"/>
    <x v="0"/>
    <x v="1"/>
  </r>
  <r>
    <x v="0"/>
    <x v="0"/>
    <x v="0"/>
    <x v="7"/>
    <x v="3"/>
    <x v="0"/>
    <x v="4"/>
  </r>
  <r>
    <x v="0"/>
    <x v="1"/>
    <x v="0"/>
    <x v="8"/>
    <x v="5"/>
    <x v="0"/>
    <x v="5"/>
  </r>
  <r>
    <x v="0"/>
    <x v="1"/>
    <x v="0"/>
    <x v="8"/>
    <x v="8"/>
    <x v="0"/>
    <x v="6"/>
  </r>
  <r>
    <x v="0"/>
    <x v="1"/>
    <x v="0"/>
    <x v="0"/>
    <x v="0"/>
    <x v="0"/>
    <x v="7"/>
  </r>
  <r>
    <x v="0"/>
    <x v="1"/>
    <x v="0"/>
    <x v="1"/>
    <x v="9"/>
    <x v="0"/>
    <x v="8"/>
  </r>
  <r>
    <x v="0"/>
    <x v="1"/>
    <x v="0"/>
    <x v="1"/>
    <x v="1"/>
    <x v="0"/>
    <x v="9"/>
  </r>
  <r>
    <x v="0"/>
    <x v="1"/>
    <x v="0"/>
    <x v="9"/>
    <x v="6"/>
    <x v="0"/>
    <x v="10"/>
  </r>
  <r>
    <x v="0"/>
    <x v="1"/>
    <x v="0"/>
    <x v="10"/>
    <x v="7"/>
    <x v="0"/>
    <x v="8"/>
  </r>
  <r>
    <x v="0"/>
    <x v="1"/>
    <x v="0"/>
    <x v="10"/>
    <x v="10"/>
    <x v="0"/>
    <x v="11"/>
  </r>
  <r>
    <x v="0"/>
    <x v="1"/>
    <x v="0"/>
    <x v="11"/>
    <x v="9"/>
    <x v="0"/>
    <x v="11"/>
  </r>
  <r>
    <x v="0"/>
    <x v="1"/>
    <x v="0"/>
    <x v="12"/>
    <x v="11"/>
    <x v="0"/>
    <x v="12"/>
  </r>
  <r>
    <x v="0"/>
    <x v="1"/>
    <x v="0"/>
    <x v="13"/>
    <x v="12"/>
    <x v="0"/>
    <x v="13"/>
  </r>
  <r>
    <x v="0"/>
    <x v="1"/>
    <x v="0"/>
    <x v="13"/>
    <x v="8"/>
    <x v="0"/>
    <x v="14"/>
  </r>
  <r>
    <x v="0"/>
    <x v="1"/>
    <x v="0"/>
    <x v="14"/>
    <x v="13"/>
    <x v="0"/>
    <x v="12"/>
  </r>
  <r>
    <x v="0"/>
    <x v="1"/>
    <x v="0"/>
    <x v="14"/>
    <x v="12"/>
    <x v="0"/>
    <x v="15"/>
  </r>
  <r>
    <x v="0"/>
    <x v="1"/>
    <x v="0"/>
    <x v="15"/>
    <x v="14"/>
    <x v="0"/>
    <x v="13"/>
  </r>
  <r>
    <x v="0"/>
    <x v="1"/>
    <x v="0"/>
    <x v="15"/>
    <x v="11"/>
    <x v="0"/>
    <x v="15"/>
  </r>
  <r>
    <x v="0"/>
    <x v="1"/>
    <x v="0"/>
    <x v="2"/>
    <x v="15"/>
    <x v="0"/>
    <x v="5"/>
  </r>
  <r>
    <x v="0"/>
    <x v="1"/>
    <x v="0"/>
    <x v="2"/>
    <x v="0"/>
    <x v="0"/>
    <x v="16"/>
  </r>
  <r>
    <x v="0"/>
    <x v="1"/>
    <x v="0"/>
    <x v="2"/>
    <x v="2"/>
    <x v="0"/>
    <x v="17"/>
  </r>
  <r>
    <x v="0"/>
    <x v="1"/>
    <x v="0"/>
    <x v="3"/>
    <x v="16"/>
    <x v="0"/>
    <x v="10"/>
  </r>
  <r>
    <x v="0"/>
    <x v="1"/>
    <x v="0"/>
    <x v="3"/>
    <x v="3"/>
    <x v="0"/>
    <x v="18"/>
  </r>
  <r>
    <x v="0"/>
    <x v="1"/>
    <x v="0"/>
    <x v="16"/>
    <x v="15"/>
    <x v="0"/>
    <x v="6"/>
  </r>
  <r>
    <x v="0"/>
    <x v="1"/>
    <x v="0"/>
    <x v="16"/>
    <x v="14"/>
    <x v="0"/>
    <x v="14"/>
  </r>
  <r>
    <x v="0"/>
    <x v="1"/>
    <x v="0"/>
    <x v="4"/>
    <x v="4"/>
    <x v="0"/>
    <x v="7"/>
  </r>
  <r>
    <x v="0"/>
    <x v="1"/>
    <x v="0"/>
    <x v="4"/>
    <x v="5"/>
    <x v="0"/>
    <x v="16"/>
  </r>
  <r>
    <x v="0"/>
    <x v="1"/>
    <x v="0"/>
    <x v="5"/>
    <x v="5"/>
    <x v="0"/>
    <x v="17"/>
  </r>
  <r>
    <x v="0"/>
    <x v="1"/>
    <x v="0"/>
    <x v="6"/>
    <x v="6"/>
    <x v="0"/>
    <x v="18"/>
  </r>
  <r>
    <x v="0"/>
    <x v="1"/>
    <x v="0"/>
    <x v="6"/>
    <x v="1"/>
    <x v="0"/>
    <x v="19"/>
  </r>
  <r>
    <x v="0"/>
    <x v="1"/>
    <x v="0"/>
    <x v="7"/>
    <x v="7"/>
    <x v="0"/>
    <x v="9"/>
  </r>
  <r>
    <x v="0"/>
    <x v="1"/>
    <x v="0"/>
    <x v="7"/>
    <x v="3"/>
    <x v="0"/>
    <x v="19"/>
  </r>
  <r>
    <x v="0"/>
    <x v="1"/>
    <x v="1"/>
    <x v="0"/>
    <x v="0"/>
    <x v="0"/>
    <x v="20"/>
  </r>
  <r>
    <x v="0"/>
    <x v="1"/>
    <x v="1"/>
    <x v="4"/>
    <x v="4"/>
    <x v="0"/>
    <x v="20"/>
  </r>
</pivotCacheRecords>
</file>

<file path=xl/pivotCache/pivotCacheRecords21.xml><?xml version="1.0" encoding="utf-8"?>
<pivotCacheRecords xmlns="http://schemas.openxmlformats.org/spreadsheetml/2006/main" xmlns:r="http://schemas.openxmlformats.org/officeDocument/2006/relationships" count="318">
  <r>
    <x v="0"/>
    <x v="0"/>
    <x v="0"/>
    <x v="0"/>
    <x v="0"/>
    <n v="3010"/>
  </r>
  <r>
    <x v="0"/>
    <x v="0"/>
    <x v="0"/>
    <x v="1"/>
    <x v="0"/>
    <n v="3010"/>
  </r>
  <r>
    <x v="0"/>
    <x v="0"/>
    <x v="0"/>
    <x v="2"/>
    <x v="0"/>
    <n v="6020"/>
  </r>
  <r>
    <x v="0"/>
    <x v="0"/>
    <x v="0"/>
    <x v="3"/>
    <x v="0"/>
    <n v="1000"/>
  </r>
  <r>
    <x v="0"/>
    <x v="0"/>
    <x v="0"/>
    <x v="4"/>
    <x v="0"/>
    <n v="2000"/>
  </r>
  <r>
    <x v="0"/>
    <x v="0"/>
    <x v="1"/>
    <x v="5"/>
    <x v="0"/>
    <n v="3010"/>
  </r>
  <r>
    <x v="0"/>
    <x v="0"/>
    <x v="1"/>
    <x v="2"/>
    <x v="0"/>
    <n v="8634"/>
  </r>
  <r>
    <x v="0"/>
    <x v="0"/>
    <x v="1"/>
    <x v="6"/>
    <x v="0"/>
    <n v="2500"/>
  </r>
  <r>
    <x v="0"/>
    <x v="0"/>
    <x v="1"/>
    <x v="7"/>
    <x v="0"/>
    <n v="1400"/>
  </r>
  <r>
    <x v="0"/>
    <x v="0"/>
    <x v="1"/>
    <x v="8"/>
    <x v="0"/>
    <n v="600"/>
  </r>
  <r>
    <x v="0"/>
    <x v="0"/>
    <x v="2"/>
    <x v="5"/>
    <x v="0"/>
    <n v="3010"/>
  </r>
  <r>
    <x v="0"/>
    <x v="0"/>
    <x v="2"/>
    <x v="2"/>
    <x v="0"/>
    <n v="14416"/>
  </r>
  <r>
    <x v="0"/>
    <x v="0"/>
    <x v="3"/>
    <x v="5"/>
    <x v="0"/>
    <n v="6020"/>
  </r>
  <r>
    <x v="0"/>
    <x v="0"/>
    <x v="3"/>
    <x v="0"/>
    <x v="0"/>
    <n v="8634"/>
  </r>
  <r>
    <x v="0"/>
    <x v="0"/>
    <x v="3"/>
    <x v="1"/>
    <x v="0"/>
    <n v="14416"/>
  </r>
  <r>
    <x v="0"/>
    <x v="0"/>
    <x v="3"/>
    <x v="9"/>
    <x v="0"/>
    <n v="5900"/>
  </r>
  <r>
    <x v="0"/>
    <x v="0"/>
    <x v="4"/>
    <x v="0"/>
    <x v="0"/>
    <n v="2500"/>
  </r>
  <r>
    <x v="0"/>
    <x v="0"/>
    <x v="4"/>
    <x v="3"/>
    <x v="0"/>
    <n v="600"/>
  </r>
  <r>
    <x v="0"/>
    <x v="0"/>
    <x v="4"/>
    <x v="9"/>
    <x v="0"/>
    <n v="700"/>
  </r>
  <r>
    <x v="0"/>
    <x v="0"/>
    <x v="4"/>
    <x v="7"/>
    <x v="0"/>
    <n v="1700"/>
  </r>
  <r>
    <x v="0"/>
    <x v="0"/>
    <x v="4"/>
    <x v="10"/>
    <x v="0"/>
    <n v="740"/>
  </r>
  <r>
    <x v="0"/>
    <x v="0"/>
    <x v="5"/>
    <x v="5"/>
    <x v="0"/>
    <n v="985"/>
  </r>
  <r>
    <x v="0"/>
    <x v="0"/>
    <x v="5"/>
    <x v="6"/>
    <x v="0"/>
    <n v="600"/>
  </r>
  <r>
    <x v="0"/>
    <x v="0"/>
    <x v="5"/>
    <x v="8"/>
    <x v="0"/>
    <n v="1700"/>
  </r>
  <r>
    <x v="0"/>
    <x v="0"/>
    <x v="6"/>
    <x v="11"/>
    <x v="0"/>
    <n v="1000"/>
  </r>
  <r>
    <x v="0"/>
    <x v="0"/>
    <x v="6"/>
    <x v="12"/>
    <x v="0"/>
    <n v="800"/>
  </r>
  <r>
    <x v="0"/>
    <x v="0"/>
    <x v="7"/>
    <x v="13"/>
    <x v="0"/>
    <n v="1000"/>
  </r>
  <r>
    <x v="0"/>
    <x v="0"/>
    <x v="7"/>
    <x v="14"/>
    <x v="0"/>
    <n v="100"/>
  </r>
  <r>
    <x v="0"/>
    <x v="0"/>
    <x v="7"/>
    <x v="15"/>
    <x v="0"/>
    <n v="1300"/>
  </r>
  <r>
    <x v="0"/>
    <x v="0"/>
    <x v="7"/>
    <x v="10"/>
    <x v="0"/>
    <n v="1350"/>
  </r>
  <r>
    <x v="0"/>
    <x v="0"/>
    <x v="8"/>
    <x v="12"/>
    <x v="0"/>
    <n v="700"/>
  </r>
  <r>
    <x v="0"/>
    <x v="0"/>
    <x v="8"/>
    <x v="4"/>
    <x v="0"/>
    <n v="1000"/>
  </r>
  <r>
    <x v="0"/>
    <x v="0"/>
    <x v="8"/>
    <x v="8"/>
    <x v="0"/>
    <n v="700"/>
  </r>
  <r>
    <x v="0"/>
    <x v="0"/>
    <x v="9"/>
    <x v="13"/>
    <x v="0"/>
    <n v="800"/>
  </r>
  <r>
    <x v="0"/>
    <x v="0"/>
    <x v="9"/>
    <x v="16"/>
    <x v="0"/>
    <n v="1200"/>
  </r>
  <r>
    <x v="0"/>
    <x v="0"/>
    <x v="10"/>
    <x v="2"/>
    <x v="0"/>
    <n v="5100"/>
  </r>
  <r>
    <x v="0"/>
    <x v="0"/>
    <x v="10"/>
    <x v="6"/>
    <x v="0"/>
    <n v="700"/>
  </r>
  <r>
    <x v="0"/>
    <x v="0"/>
    <x v="10"/>
    <x v="7"/>
    <x v="0"/>
    <n v="700"/>
  </r>
  <r>
    <x v="0"/>
    <x v="0"/>
    <x v="10"/>
    <x v="17"/>
    <x v="0"/>
    <n v="1000"/>
  </r>
  <r>
    <x v="0"/>
    <x v="0"/>
    <x v="11"/>
    <x v="7"/>
    <x v="0"/>
    <n v="1900"/>
  </r>
  <r>
    <x v="0"/>
    <x v="0"/>
    <x v="11"/>
    <x v="18"/>
    <x v="0"/>
    <n v="800"/>
  </r>
  <r>
    <x v="0"/>
    <x v="0"/>
    <x v="11"/>
    <x v="19"/>
    <x v="0"/>
    <n v="300"/>
  </r>
  <r>
    <x v="0"/>
    <x v="0"/>
    <x v="11"/>
    <x v="10"/>
    <x v="0"/>
    <n v="3345"/>
  </r>
  <r>
    <x v="0"/>
    <x v="0"/>
    <x v="12"/>
    <x v="0"/>
    <x v="0"/>
    <n v="1400"/>
  </r>
  <r>
    <x v="0"/>
    <x v="0"/>
    <x v="12"/>
    <x v="6"/>
    <x v="0"/>
    <n v="1700"/>
  </r>
  <r>
    <x v="0"/>
    <x v="0"/>
    <x v="12"/>
    <x v="9"/>
    <x v="0"/>
    <n v="700"/>
  </r>
  <r>
    <x v="0"/>
    <x v="0"/>
    <x v="12"/>
    <x v="20"/>
    <x v="0"/>
    <n v="2600"/>
  </r>
  <r>
    <x v="0"/>
    <x v="0"/>
    <x v="12"/>
    <x v="19"/>
    <x v="0"/>
    <n v="500"/>
  </r>
  <r>
    <x v="0"/>
    <x v="0"/>
    <x v="13"/>
    <x v="20"/>
    <x v="0"/>
    <n v="500"/>
  </r>
  <r>
    <x v="0"/>
    <x v="0"/>
    <x v="13"/>
    <x v="14"/>
    <x v="0"/>
    <n v="200"/>
  </r>
  <r>
    <x v="0"/>
    <x v="0"/>
    <x v="13"/>
    <x v="21"/>
    <x v="0"/>
    <n v="600"/>
  </r>
  <r>
    <x v="0"/>
    <x v="0"/>
    <x v="14"/>
    <x v="18"/>
    <x v="0"/>
    <n v="1000"/>
  </r>
  <r>
    <x v="0"/>
    <x v="0"/>
    <x v="14"/>
    <x v="21"/>
    <x v="0"/>
    <n v="250"/>
  </r>
  <r>
    <x v="0"/>
    <x v="0"/>
    <x v="15"/>
    <x v="20"/>
    <x v="0"/>
    <n v="3700"/>
  </r>
  <r>
    <x v="0"/>
    <x v="0"/>
    <x v="15"/>
    <x v="7"/>
    <x v="0"/>
    <n v="600"/>
  </r>
  <r>
    <x v="0"/>
    <x v="0"/>
    <x v="16"/>
    <x v="5"/>
    <x v="0"/>
    <n v="2000"/>
  </r>
  <r>
    <x v="0"/>
    <x v="0"/>
    <x v="16"/>
    <x v="16"/>
    <x v="0"/>
    <n v="1000"/>
  </r>
  <r>
    <x v="0"/>
    <x v="0"/>
    <x v="17"/>
    <x v="11"/>
    <x v="0"/>
    <n v="1300"/>
  </r>
  <r>
    <x v="0"/>
    <x v="0"/>
    <x v="17"/>
    <x v="14"/>
    <x v="0"/>
    <n v="600"/>
  </r>
  <r>
    <x v="0"/>
    <x v="0"/>
    <x v="17"/>
    <x v="21"/>
    <x v="0"/>
    <n v="3300"/>
  </r>
  <r>
    <x v="0"/>
    <x v="0"/>
    <x v="18"/>
    <x v="18"/>
    <x v="0"/>
    <n v="1000"/>
  </r>
  <r>
    <x v="0"/>
    <x v="0"/>
    <x v="18"/>
    <x v="14"/>
    <x v="0"/>
    <n v="300"/>
  </r>
  <r>
    <x v="0"/>
    <x v="0"/>
    <x v="18"/>
    <x v="15"/>
    <x v="0"/>
    <n v="3300"/>
  </r>
  <r>
    <x v="0"/>
    <x v="0"/>
    <x v="18"/>
    <x v="10"/>
    <x v="0"/>
    <n v="7300"/>
  </r>
  <r>
    <x v="0"/>
    <x v="0"/>
    <x v="19"/>
    <x v="6"/>
    <x v="0"/>
    <n v="680"/>
  </r>
  <r>
    <x v="0"/>
    <x v="0"/>
    <x v="19"/>
    <x v="11"/>
    <x v="0"/>
    <n v="1350"/>
  </r>
  <r>
    <x v="0"/>
    <x v="0"/>
    <x v="19"/>
    <x v="20"/>
    <x v="0"/>
    <n v="3295"/>
  </r>
  <r>
    <x v="0"/>
    <x v="0"/>
    <x v="19"/>
    <x v="21"/>
    <x v="0"/>
    <n v="7300"/>
  </r>
  <r>
    <x v="0"/>
    <x v="0"/>
    <x v="19"/>
    <x v="8"/>
    <x v="0"/>
    <n v="6500"/>
  </r>
  <r>
    <x v="0"/>
    <x v="0"/>
    <x v="20"/>
    <x v="0"/>
    <x v="0"/>
    <n v="610"/>
  </r>
  <r>
    <x v="0"/>
    <x v="0"/>
    <x v="20"/>
    <x v="3"/>
    <x v="0"/>
    <n v="1300"/>
  </r>
  <r>
    <x v="0"/>
    <x v="0"/>
    <x v="20"/>
    <x v="16"/>
    <x v="0"/>
    <n v="700"/>
  </r>
  <r>
    <x v="0"/>
    <x v="0"/>
    <x v="20"/>
    <x v="10"/>
    <x v="0"/>
    <n v="3200"/>
  </r>
  <r>
    <x v="0"/>
    <x v="0"/>
    <x v="21"/>
    <x v="9"/>
    <x v="0"/>
    <n v="1000"/>
  </r>
  <r>
    <x v="0"/>
    <x v="1"/>
    <x v="0"/>
    <x v="0"/>
    <x v="1"/>
    <n v="0"/>
  </r>
  <r>
    <x v="0"/>
    <x v="1"/>
    <x v="0"/>
    <x v="0"/>
    <x v="0"/>
    <n v="3010"/>
  </r>
  <r>
    <x v="0"/>
    <x v="1"/>
    <x v="0"/>
    <x v="1"/>
    <x v="1"/>
    <n v="14352.405106272299"/>
  </r>
  <r>
    <x v="0"/>
    <x v="1"/>
    <x v="0"/>
    <x v="1"/>
    <x v="0"/>
    <n v="3010"/>
  </r>
  <r>
    <x v="0"/>
    <x v="1"/>
    <x v="0"/>
    <x v="2"/>
    <x v="1"/>
    <n v="0"/>
  </r>
  <r>
    <x v="0"/>
    <x v="1"/>
    <x v="0"/>
    <x v="2"/>
    <x v="0"/>
    <n v="6020"/>
  </r>
  <r>
    <x v="0"/>
    <x v="1"/>
    <x v="0"/>
    <x v="3"/>
    <x v="0"/>
    <n v="1000"/>
  </r>
  <r>
    <x v="0"/>
    <x v="1"/>
    <x v="0"/>
    <x v="4"/>
    <x v="1"/>
    <n v="26775.253042392102"/>
  </r>
  <r>
    <x v="0"/>
    <x v="1"/>
    <x v="0"/>
    <x v="4"/>
    <x v="0"/>
    <n v="2000"/>
  </r>
  <r>
    <x v="0"/>
    <x v="1"/>
    <x v="1"/>
    <x v="5"/>
    <x v="1"/>
    <n v="0"/>
  </r>
  <r>
    <x v="0"/>
    <x v="1"/>
    <x v="1"/>
    <x v="5"/>
    <x v="0"/>
    <n v="3010"/>
  </r>
  <r>
    <x v="0"/>
    <x v="1"/>
    <x v="1"/>
    <x v="2"/>
    <x v="1"/>
    <n v="0"/>
  </r>
  <r>
    <x v="0"/>
    <x v="1"/>
    <x v="1"/>
    <x v="2"/>
    <x v="0"/>
    <n v="8634"/>
  </r>
  <r>
    <x v="0"/>
    <x v="1"/>
    <x v="1"/>
    <x v="6"/>
    <x v="1"/>
    <n v="0"/>
  </r>
  <r>
    <x v="0"/>
    <x v="1"/>
    <x v="1"/>
    <x v="6"/>
    <x v="0"/>
    <n v="3000"/>
  </r>
  <r>
    <x v="0"/>
    <x v="1"/>
    <x v="1"/>
    <x v="3"/>
    <x v="1"/>
    <n v="0"/>
  </r>
  <r>
    <x v="0"/>
    <x v="1"/>
    <x v="1"/>
    <x v="7"/>
    <x v="1"/>
    <n v="0"/>
  </r>
  <r>
    <x v="0"/>
    <x v="1"/>
    <x v="1"/>
    <x v="7"/>
    <x v="0"/>
    <n v="1400"/>
  </r>
  <r>
    <x v="0"/>
    <x v="1"/>
    <x v="1"/>
    <x v="8"/>
    <x v="1"/>
    <n v="4698.4870813548196"/>
  </r>
  <r>
    <x v="0"/>
    <x v="1"/>
    <x v="1"/>
    <x v="8"/>
    <x v="0"/>
    <n v="600"/>
  </r>
  <r>
    <x v="0"/>
    <x v="1"/>
    <x v="2"/>
    <x v="5"/>
    <x v="1"/>
    <n v="14352.405106272299"/>
  </r>
  <r>
    <x v="0"/>
    <x v="1"/>
    <x v="2"/>
    <x v="5"/>
    <x v="0"/>
    <n v="3010"/>
  </r>
  <r>
    <x v="0"/>
    <x v="1"/>
    <x v="2"/>
    <x v="2"/>
    <x v="1"/>
    <n v="0"/>
  </r>
  <r>
    <x v="0"/>
    <x v="1"/>
    <x v="2"/>
    <x v="2"/>
    <x v="0"/>
    <n v="14416"/>
  </r>
  <r>
    <x v="0"/>
    <x v="1"/>
    <x v="2"/>
    <x v="9"/>
    <x v="1"/>
    <n v="3979.23913845467"/>
  </r>
  <r>
    <x v="0"/>
    <x v="1"/>
    <x v="3"/>
    <x v="5"/>
    <x v="1"/>
    <n v="0"/>
  </r>
  <r>
    <x v="0"/>
    <x v="1"/>
    <x v="3"/>
    <x v="5"/>
    <x v="0"/>
    <n v="6020"/>
  </r>
  <r>
    <x v="0"/>
    <x v="1"/>
    <x v="3"/>
    <x v="0"/>
    <x v="1"/>
    <n v="0"/>
  </r>
  <r>
    <x v="0"/>
    <x v="1"/>
    <x v="3"/>
    <x v="0"/>
    <x v="0"/>
    <n v="8634"/>
  </r>
  <r>
    <x v="0"/>
    <x v="1"/>
    <x v="3"/>
    <x v="1"/>
    <x v="1"/>
    <n v="0"/>
  </r>
  <r>
    <x v="0"/>
    <x v="1"/>
    <x v="3"/>
    <x v="1"/>
    <x v="0"/>
    <n v="14416"/>
  </r>
  <r>
    <x v="0"/>
    <x v="1"/>
    <x v="3"/>
    <x v="9"/>
    <x v="0"/>
    <n v="5900"/>
  </r>
  <r>
    <x v="0"/>
    <x v="1"/>
    <x v="4"/>
    <x v="0"/>
    <x v="1"/>
    <n v="0"/>
  </r>
  <r>
    <x v="0"/>
    <x v="1"/>
    <x v="4"/>
    <x v="0"/>
    <x v="0"/>
    <n v="3000"/>
  </r>
  <r>
    <x v="0"/>
    <x v="1"/>
    <x v="4"/>
    <x v="3"/>
    <x v="1"/>
    <n v="0"/>
  </r>
  <r>
    <x v="0"/>
    <x v="1"/>
    <x v="4"/>
    <x v="3"/>
    <x v="0"/>
    <n v="600"/>
  </r>
  <r>
    <x v="0"/>
    <x v="1"/>
    <x v="4"/>
    <x v="9"/>
    <x v="1"/>
    <n v="0"/>
  </r>
  <r>
    <x v="0"/>
    <x v="1"/>
    <x v="4"/>
    <x v="9"/>
    <x v="0"/>
    <n v="700"/>
  </r>
  <r>
    <x v="0"/>
    <x v="1"/>
    <x v="4"/>
    <x v="7"/>
    <x v="1"/>
    <n v="0"/>
  </r>
  <r>
    <x v="0"/>
    <x v="1"/>
    <x v="4"/>
    <x v="7"/>
    <x v="0"/>
    <n v="1700"/>
  </r>
  <r>
    <x v="0"/>
    <x v="1"/>
    <x v="4"/>
    <x v="10"/>
    <x v="1"/>
    <n v="5142.9619749375797"/>
  </r>
  <r>
    <x v="0"/>
    <x v="1"/>
    <x v="4"/>
    <x v="10"/>
    <x v="0"/>
    <n v="740"/>
  </r>
  <r>
    <x v="0"/>
    <x v="1"/>
    <x v="4"/>
    <x v="17"/>
    <x v="1"/>
    <n v="5626.9138843866203"/>
  </r>
  <r>
    <x v="0"/>
    <x v="1"/>
    <x v="4"/>
    <x v="17"/>
    <x v="0"/>
    <n v="1400"/>
  </r>
  <r>
    <x v="0"/>
    <x v="1"/>
    <x v="5"/>
    <x v="5"/>
    <x v="0"/>
    <n v="985"/>
  </r>
  <r>
    <x v="0"/>
    <x v="1"/>
    <x v="5"/>
    <x v="0"/>
    <x v="1"/>
    <n v="0"/>
  </r>
  <r>
    <x v="0"/>
    <x v="1"/>
    <x v="5"/>
    <x v="6"/>
    <x v="1"/>
    <n v="0"/>
  </r>
  <r>
    <x v="0"/>
    <x v="1"/>
    <x v="5"/>
    <x v="6"/>
    <x v="0"/>
    <n v="600"/>
  </r>
  <r>
    <x v="0"/>
    <x v="1"/>
    <x v="5"/>
    <x v="8"/>
    <x v="1"/>
    <n v="0"/>
  </r>
  <r>
    <x v="0"/>
    <x v="1"/>
    <x v="5"/>
    <x v="8"/>
    <x v="0"/>
    <n v="1700"/>
  </r>
  <r>
    <x v="0"/>
    <x v="1"/>
    <x v="6"/>
    <x v="11"/>
    <x v="1"/>
    <n v="3108.9320948945901"/>
  </r>
  <r>
    <x v="0"/>
    <x v="1"/>
    <x v="6"/>
    <x v="11"/>
    <x v="0"/>
    <n v="1000"/>
  </r>
  <r>
    <x v="0"/>
    <x v="1"/>
    <x v="6"/>
    <x v="12"/>
    <x v="1"/>
    <n v="0"/>
  </r>
  <r>
    <x v="0"/>
    <x v="1"/>
    <x v="6"/>
    <x v="12"/>
    <x v="0"/>
    <n v="800"/>
  </r>
  <r>
    <x v="0"/>
    <x v="1"/>
    <x v="6"/>
    <x v="10"/>
    <x v="1"/>
    <n v="13794.9293851482"/>
  </r>
  <r>
    <x v="0"/>
    <x v="1"/>
    <x v="7"/>
    <x v="13"/>
    <x v="1"/>
    <n v="3108.9320948945901"/>
  </r>
  <r>
    <x v="0"/>
    <x v="1"/>
    <x v="7"/>
    <x v="13"/>
    <x v="0"/>
    <n v="1000"/>
  </r>
  <r>
    <x v="0"/>
    <x v="1"/>
    <x v="7"/>
    <x v="14"/>
    <x v="1"/>
    <n v="0"/>
  </r>
  <r>
    <x v="0"/>
    <x v="1"/>
    <x v="7"/>
    <x v="14"/>
    <x v="0"/>
    <n v="700"/>
  </r>
  <r>
    <x v="0"/>
    <x v="1"/>
    <x v="7"/>
    <x v="15"/>
    <x v="1"/>
    <n v="0"/>
  </r>
  <r>
    <x v="0"/>
    <x v="1"/>
    <x v="7"/>
    <x v="15"/>
    <x v="0"/>
    <n v="1300"/>
  </r>
  <r>
    <x v="0"/>
    <x v="1"/>
    <x v="7"/>
    <x v="10"/>
    <x v="1"/>
    <n v="0"/>
  </r>
  <r>
    <x v="0"/>
    <x v="1"/>
    <x v="7"/>
    <x v="10"/>
    <x v="0"/>
    <n v="1350"/>
  </r>
  <r>
    <x v="0"/>
    <x v="1"/>
    <x v="8"/>
    <x v="12"/>
    <x v="1"/>
    <n v="0"/>
  </r>
  <r>
    <x v="0"/>
    <x v="1"/>
    <x v="8"/>
    <x v="12"/>
    <x v="0"/>
    <n v="700"/>
  </r>
  <r>
    <x v="0"/>
    <x v="1"/>
    <x v="8"/>
    <x v="4"/>
    <x v="1"/>
    <n v="44397.493766327098"/>
  </r>
  <r>
    <x v="0"/>
    <x v="1"/>
    <x v="8"/>
    <x v="4"/>
    <x v="0"/>
    <n v="1000"/>
  </r>
  <r>
    <x v="0"/>
    <x v="1"/>
    <x v="8"/>
    <x v="8"/>
    <x v="1"/>
    <n v="2922.6718336930298"/>
  </r>
  <r>
    <x v="0"/>
    <x v="1"/>
    <x v="8"/>
    <x v="8"/>
    <x v="0"/>
    <n v="700"/>
  </r>
  <r>
    <x v="0"/>
    <x v="1"/>
    <x v="9"/>
    <x v="13"/>
    <x v="1"/>
    <n v="0"/>
  </r>
  <r>
    <x v="0"/>
    <x v="1"/>
    <x v="9"/>
    <x v="13"/>
    <x v="0"/>
    <n v="800"/>
  </r>
  <r>
    <x v="0"/>
    <x v="1"/>
    <x v="9"/>
    <x v="16"/>
    <x v="1"/>
    <n v="0"/>
  </r>
  <r>
    <x v="0"/>
    <x v="1"/>
    <x v="9"/>
    <x v="16"/>
    <x v="0"/>
    <n v="1200"/>
  </r>
  <r>
    <x v="0"/>
    <x v="1"/>
    <x v="9"/>
    <x v="10"/>
    <x v="1"/>
    <n v="782.95619078540904"/>
  </r>
  <r>
    <x v="0"/>
    <x v="1"/>
    <x v="10"/>
    <x v="1"/>
    <x v="1"/>
    <n v="3979.23913845467"/>
  </r>
  <r>
    <x v="0"/>
    <x v="1"/>
    <x v="10"/>
    <x v="2"/>
    <x v="0"/>
    <n v="5100"/>
  </r>
  <r>
    <x v="0"/>
    <x v="1"/>
    <x v="10"/>
    <x v="6"/>
    <x v="1"/>
    <n v="0"/>
  </r>
  <r>
    <x v="0"/>
    <x v="1"/>
    <x v="10"/>
    <x v="6"/>
    <x v="0"/>
    <n v="700"/>
  </r>
  <r>
    <x v="0"/>
    <x v="1"/>
    <x v="10"/>
    <x v="7"/>
    <x v="0"/>
    <n v="1400"/>
  </r>
  <r>
    <x v="0"/>
    <x v="1"/>
    <x v="10"/>
    <x v="17"/>
    <x v="1"/>
    <n v="0"/>
  </r>
  <r>
    <x v="0"/>
    <x v="1"/>
    <x v="10"/>
    <x v="17"/>
    <x v="0"/>
    <n v="1000"/>
  </r>
  <r>
    <x v="0"/>
    <x v="1"/>
    <x v="11"/>
    <x v="7"/>
    <x v="1"/>
    <n v="0"/>
  </r>
  <r>
    <x v="0"/>
    <x v="1"/>
    <x v="11"/>
    <x v="7"/>
    <x v="0"/>
    <n v="1900"/>
  </r>
  <r>
    <x v="0"/>
    <x v="1"/>
    <x v="11"/>
    <x v="18"/>
    <x v="1"/>
    <n v="2837.3802231897398"/>
  </r>
  <r>
    <x v="0"/>
    <x v="1"/>
    <x v="11"/>
    <x v="18"/>
    <x v="0"/>
    <n v="800"/>
  </r>
  <r>
    <x v="0"/>
    <x v="1"/>
    <x v="11"/>
    <x v="19"/>
    <x v="1"/>
    <n v="0"/>
  </r>
  <r>
    <x v="0"/>
    <x v="1"/>
    <x v="11"/>
    <x v="19"/>
    <x v="0"/>
    <n v="300"/>
  </r>
  <r>
    <x v="0"/>
    <x v="1"/>
    <x v="11"/>
    <x v="10"/>
    <x v="1"/>
    <n v="0"/>
  </r>
  <r>
    <x v="0"/>
    <x v="1"/>
    <x v="11"/>
    <x v="10"/>
    <x v="0"/>
    <n v="3345"/>
  </r>
  <r>
    <x v="0"/>
    <x v="1"/>
    <x v="12"/>
    <x v="0"/>
    <x v="1"/>
    <n v="0"/>
  </r>
  <r>
    <x v="0"/>
    <x v="1"/>
    <x v="12"/>
    <x v="0"/>
    <x v="0"/>
    <n v="1400"/>
  </r>
  <r>
    <x v="0"/>
    <x v="1"/>
    <x v="12"/>
    <x v="6"/>
    <x v="1"/>
    <n v="0"/>
  </r>
  <r>
    <x v="0"/>
    <x v="1"/>
    <x v="12"/>
    <x v="6"/>
    <x v="0"/>
    <n v="1700"/>
  </r>
  <r>
    <x v="0"/>
    <x v="1"/>
    <x v="12"/>
    <x v="9"/>
    <x v="0"/>
    <n v="1400"/>
  </r>
  <r>
    <x v="0"/>
    <x v="1"/>
    <x v="12"/>
    <x v="20"/>
    <x v="1"/>
    <n v="0"/>
  </r>
  <r>
    <x v="0"/>
    <x v="1"/>
    <x v="12"/>
    <x v="20"/>
    <x v="0"/>
    <n v="2600"/>
  </r>
  <r>
    <x v="0"/>
    <x v="1"/>
    <x v="12"/>
    <x v="19"/>
    <x v="1"/>
    <n v="10340.666158272799"/>
  </r>
  <r>
    <x v="0"/>
    <x v="1"/>
    <x v="12"/>
    <x v="19"/>
    <x v="0"/>
    <n v="500"/>
  </r>
  <r>
    <x v="0"/>
    <x v="1"/>
    <x v="12"/>
    <x v="17"/>
    <x v="1"/>
    <n v="11584.33596291"/>
  </r>
  <r>
    <x v="0"/>
    <x v="1"/>
    <x v="12"/>
    <x v="17"/>
    <x v="0"/>
    <n v="1400"/>
  </r>
  <r>
    <x v="0"/>
    <x v="1"/>
    <x v="13"/>
    <x v="20"/>
    <x v="1"/>
    <n v="2837.3802231897398"/>
  </r>
  <r>
    <x v="0"/>
    <x v="1"/>
    <x v="13"/>
    <x v="20"/>
    <x v="0"/>
    <n v="500"/>
  </r>
  <r>
    <x v="0"/>
    <x v="1"/>
    <x v="13"/>
    <x v="14"/>
    <x v="1"/>
    <n v="0"/>
  </r>
  <r>
    <x v="0"/>
    <x v="1"/>
    <x v="13"/>
    <x v="14"/>
    <x v="0"/>
    <n v="200"/>
  </r>
  <r>
    <x v="0"/>
    <x v="1"/>
    <x v="13"/>
    <x v="19"/>
    <x v="1"/>
    <n v="521.56920696847396"/>
  </r>
  <r>
    <x v="0"/>
    <x v="1"/>
    <x v="13"/>
    <x v="21"/>
    <x v="1"/>
    <n v="0"/>
  </r>
  <r>
    <x v="0"/>
    <x v="1"/>
    <x v="13"/>
    <x v="21"/>
    <x v="0"/>
    <n v="600"/>
  </r>
  <r>
    <x v="0"/>
    <x v="1"/>
    <x v="14"/>
    <x v="11"/>
    <x v="1"/>
    <n v="0"/>
  </r>
  <r>
    <x v="0"/>
    <x v="1"/>
    <x v="14"/>
    <x v="11"/>
    <x v="0"/>
    <n v="600"/>
  </r>
  <r>
    <x v="0"/>
    <x v="1"/>
    <x v="14"/>
    <x v="18"/>
    <x v="1"/>
    <n v="0"/>
  </r>
  <r>
    <x v="0"/>
    <x v="1"/>
    <x v="14"/>
    <x v="18"/>
    <x v="0"/>
    <n v="1000"/>
  </r>
  <r>
    <x v="0"/>
    <x v="1"/>
    <x v="14"/>
    <x v="15"/>
    <x v="1"/>
    <n v="0"/>
  </r>
  <r>
    <x v="0"/>
    <x v="1"/>
    <x v="14"/>
    <x v="21"/>
    <x v="1"/>
    <n v="0"/>
  </r>
  <r>
    <x v="0"/>
    <x v="1"/>
    <x v="14"/>
    <x v="21"/>
    <x v="0"/>
    <n v="250"/>
  </r>
  <r>
    <x v="0"/>
    <x v="1"/>
    <x v="15"/>
    <x v="20"/>
    <x v="1"/>
    <n v="0"/>
  </r>
  <r>
    <x v="0"/>
    <x v="1"/>
    <x v="15"/>
    <x v="20"/>
    <x v="0"/>
    <n v="3700"/>
  </r>
  <r>
    <x v="0"/>
    <x v="1"/>
    <x v="15"/>
    <x v="7"/>
    <x v="1"/>
    <n v="10340.666158272799"/>
  </r>
  <r>
    <x v="0"/>
    <x v="1"/>
    <x v="15"/>
    <x v="7"/>
    <x v="0"/>
    <n v="600"/>
  </r>
  <r>
    <x v="0"/>
    <x v="1"/>
    <x v="15"/>
    <x v="18"/>
    <x v="1"/>
    <n v="521.56920696847396"/>
  </r>
  <r>
    <x v="0"/>
    <x v="1"/>
    <x v="16"/>
    <x v="5"/>
    <x v="1"/>
    <n v="26775.253042392102"/>
  </r>
  <r>
    <x v="0"/>
    <x v="1"/>
    <x v="16"/>
    <x v="5"/>
    <x v="0"/>
    <n v="2000"/>
  </r>
  <r>
    <x v="0"/>
    <x v="1"/>
    <x v="16"/>
    <x v="16"/>
    <x v="1"/>
    <n v="44397.493766327098"/>
  </r>
  <r>
    <x v="0"/>
    <x v="1"/>
    <x v="16"/>
    <x v="16"/>
    <x v="0"/>
    <n v="1000"/>
  </r>
  <r>
    <x v="0"/>
    <x v="1"/>
    <x v="16"/>
    <x v="8"/>
    <x v="1"/>
    <n v="0"/>
  </r>
  <r>
    <x v="0"/>
    <x v="1"/>
    <x v="17"/>
    <x v="11"/>
    <x v="1"/>
    <n v="0"/>
  </r>
  <r>
    <x v="0"/>
    <x v="1"/>
    <x v="17"/>
    <x v="11"/>
    <x v="0"/>
    <n v="1300"/>
  </r>
  <r>
    <x v="0"/>
    <x v="1"/>
    <x v="17"/>
    <x v="14"/>
    <x v="1"/>
    <n v="0"/>
  </r>
  <r>
    <x v="0"/>
    <x v="1"/>
    <x v="17"/>
    <x v="14"/>
    <x v="0"/>
    <n v="600"/>
  </r>
  <r>
    <x v="0"/>
    <x v="1"/>
    <x v="17"/>
    <x v="21"/>
    <x v="1"/>
    <n v="0"/>
  </r>
  <r>
    <x v="0"/>
    <x v="1"/>
    <x v="17"/>
    <x v="21"/>
    <x v="0"/>
    <n v="3300"/>
  </r>
  <r>
    <x v="0"/>
    <x v="1"/>
    <x v="18"/>
    <x v="18"/>
    <x v="1"/>
    <n v="0"/>
  </r>
  <r>
    <x v="0"/>
    <x v="1"/>
    <x v="18"/>
    <x v="18"/>
    <x v="0"/>
    <n v="1000"/>
  </r>
  <r>
    <x v="0"/>
    <x v="1"/>
    <x v="18"/>
    <x v="14"/>
    <x v="1"/>
    <n v="0"/>
  </r>
  <r>
    <x v="0"/>
    <x v="1"/>
    <x v="18"/>
    <x v="14"/>
    <x v="0"/>
    <n v="300"/>
  </r>
  <r>
    <x v="0"/>
    <x v="1"/>
    <x v="18"/>
    <x v="15"/>
    <x v="1"/>
    <n v="0"/>
  </r>
  <r>
    <x v="0"/>
    <x v="1"/>
    <x v="18"/>
    <x v="15"/>
    <x v="0"/>
    <n v="3300"/>
  </r>
  <r>
    <x v="0"/>
    <x v="1"/>
    <x v="18"/>
    <x v="10"/>
    <x v="1"/>
    <n v="0"/>
  </r>
  <r>
    <x v="0"/>
    <x v="1"/>
    <x v="18"/>
    <x v="10"/>
    <x v="0"/>
    <n v="7300"/>
  </r>
  <r>
    <x v="0"/>
    <x v="1"/>
    <x v="19"/>
    <x v="6"/>
    <x v="1"/>
    <n v="5142.9619749375797"/>
  </r>
  <r>
    <x v="0"/>
    <x v="1"/>
    <x v="19"/>
    <x v="6"/>
    <x v="0"/>
    <n v="680"/>
  </r>
  <r>
    <x v="0"/>
    <x v="1"/>
    <x v="19"/>
    <x v="13"/>
    <x v="1"/>
    <n v="13794.9293851482"/>
  </r>
  <r>
    <x v="0"/>
    <x v="1"/>
    <x v="19"/>
    <x v="11"/>
    <x v="1"/>
    <n v="0"/>
  </r>
  <r>
    <x v="0"/>
    <x v="1"/>
    <x v="19"/>
    <x v="11"/>
    <x v="0"/>
    <n v="1350"/>
  </r>
  <r>
    <x v="0"/>
    <x v="1"/>
    <x v="19"/>
    <x v="12"/>
    <x v="1"/>
    <n v="782.95619078540904"/>
  </r>
  <r>
    <x v="0"/>
    <x v="1"/>
    <x v="19"/>
    <x v="20"/>
    <x v="1"/>
    <n v="0"/>
  </r>
  <r>
    <x v="0"/>
    <x v="1"/>
    <x v="19"/>
    <x v="20"/>
    <x v="0"/>
    <n v="3295"/>
  </r>
  <r>
    <x v="0"/>
    <x v="1"/>
    <x v="19"/>
    <x v="21"/>
    <x v="1"/>
    <n v="0"/>
  </r>
  <r>
    <x v="0"/>
    <x v="1"/>
    <x v="19"/>
    <x v="21"/>
    <x v="0"/>
    <n v="7300"/>
  </r>
  <r>
    <x v="0"/>
    <x v="1"/>
    <x v="19"/>
    <x v="8"/>
    <x v="1"/>
    <n v="0"/>
  </r>
  <r>
    <x v="0"/>
    <x v="1"/>
    <x v="19"/>
    <x v="8"/>
    <x v="0"/>
    <n v="6500"/>
  </r>
  <r>
    <x v="0"/>
    <x v="1"/>
    <x v="20"/>
    <x v="0"/>
    <x v="1"/>
    <n v="4698.4870813548196"/>
  </r>
  <r>
    <x v="0"/>
    <x v="1"/>
    <x v="20"/>
    <x v="0"/>
    <x v="0"/>
    <n v="610"/>
  </r>
  <r>
    <x v="0"/>
    <x v="1"/>
    <x v="20"/>
    <x v="3"/>
    <x v="1"/>
    <n v="0"/>
  </r>
  <r>
    <x v="0"/>
    <x v="1"/>
    <x v="20"/>
    <x v="3"/>
    <x v="0"/>
    <n v="1300"/>
  </r>
  <r>
    <x v="0"/>
    <x v="1"/>
    <x v="20"/>
    <x v="16"/>
    <x v="1"/>
    <n v="2922.6718336930298"/>
  </r>
  <r>
    <x v="0"/>
    <x v="1"/>
    <x v="20"/>
    <x v="16"/>
    <x v="0"/>
    <n v="700"/>
  </r>
  <r>
    <x v="0"/>
    <x v="1"/>
    <x v="20"/>
    <x v="4"/>
    <x v="1"/>
    <n v="0"/>
  </r>
  <r>
    <x v="0"/>
    <x v="1"/>
    <x v="20"/>
    <x v="10"/>
    <x v="1"/>
    <n v="0"/>
  </r>
  <r>
    <x v="0"/>
    <x v="1"/>
    <x v="20"/>
    <x v="10"/>
    <x v="0"/>
    <n v="3200"/>
  </r>
  <r>
    <x v="0"/>
    <x v="1"/>
    <x v="21"/>
    <x v="6"/>
    <x v="1"/>
    <n v="5626.9138843866203"/>
  </r>
  <r>
    <x v="0"/>
    <x v="1"/>
    <x v="21"/>
    <x v="6"/>
    <x v="0"/>
    <n v="1400"/>
  </r>
  <r>
    <x v="0"/>
    <x v="1"/>
    <x v="21"/>
    <x v="9"/>
    <x v="1"/>
    <n v="0"/>
  </r>
  <r>
    <x v="0"/>
    <x v="1"/>
    <x v="21"/>
    <x v="9"/>
    <x v="0"/>
    <n v="1000"/>
  </r>
  <r>
    <x v="0"/>
    <x v="1"/>
    <x v="21"/>
    <x v="7"/>
    <x v="1"/>
    <n v="11584.33596291"/>
  </r>
  <r>
    <x v="0"/>
    <x v="1"/>
    <x v="21"/>
    <x v="7"/>
    <x v="0"/>
    <n v="1400"/>
  </r>
  <r>
    <x v="0"/>
    <x v="2"/>
    <x v="0"/>
    <x v="0"/>
    <x v="0"/>
    <n v="3010"/>
  </r>
  <r>
    <x v="0"/>
    <x v="2"/>
    <x v="0"/>
    <x v="1"/>
    <x v="0"/>
    <n v="3010"/>
  </r>
  <r>
    <x v="0"/>
    <x v="2"/>
    <x v="0"/>
    <x v="2"/>
    <x v="0"/>
    <n v="6020"/>
  </r>
  <r>
    <x v="0"/>
    <x v="2"/>
    <x v="0"/>
    <x v="3"/>
    <x v="0"/>
    <n v="1000"/>
  </r>
  <r>
    <x v="0"/>
    <x v="2"/>
    <x v="0"/>
    <x v="4"/>
    <x v="0"/>
    <n v="2000"/>
  </r>
  <r>
    <x v="0"/>
    <x v="2"/>
    <x v="1"/>
    <x v="5"/>
    <x v="0"/>
    <n v="3010"/>
  </r>
  <r>
    <x v="0"/>
    <x v="2"/>
    <x v="1"/>
    <x v="2"/>
    <x v="0"/>
    <n v="8634"/>
  </r>
  <r>
    <x v="0"/>
    <x v="2"/>
    <x v="1"/>
    <x v="6"/>
    <x v="0"/>
    <n v="3000"/>
  </r>
  <r>
    <x v="0"/>
    <x v="2"/>
    <x v="1"/>
    <x v="7"/>
    <x v="0"/>
    <n v="1400"/>
  </r>
  <r>
    <x v="0"/>
    <x v="2"/>
    <x v="1"/>
    <x v="8"/>
    <x v="0"/>
    <n v="600"/>
  </r>
  <r>
    <x v="0"/>
    <x v="2"/>
    <x v="2"/>
    <x v="5"/>
    <x v="0"/>
    <n v="3010"/>
  </r>
  <r>
    <x v="0"/>
    <x v="2"/>
    <x v="2"/>
    <x v="2"/>
    <x v="0"/>
    <n v="14416"/>
  </r>
  <r>
    <x v="0"/>
    <x v="2"/>
    <x v="3"/>
    <x v="5"/>
    <x v="0"/>
    <n v="6020"/>
  </r>
  <r>
    <x v="0"/>
    <x v="2"/>
    <x v="3"/>
    <x v="0"/>
    <x v="0"/>
    <n v="8634"/>
  </r>
  <r>
    <x v="0"/>
    <x v="2"/>
    <x v="3"/>
    <x v="1"/>
    <x v="0"/>
    <n v="14416"/>
  </r>
  <r>
    <x v="0"/>
    <x v="2"/>
    <x v="3"/>
    <x v="9"/>
    <x v="0"/>
    <n v="5900"/>
  </r>
  <r>
    <x v="0"/>
    <x v="2"/>
    <x v="4"/>
    <x v="0"/>
    <x v="0"/>
    <n v="3000"/>
  </r>
  <r>
    <x v="0"/>
    <x v="2"/>
    <x v="4"/>
    <x v="3"/>
    <x v="0"/>
    <n v="600"/>
  </r>
  <r>
    <x v="0"/>
    <x v="2"/>
    <x v="4"/>
    <x v="9"/>
    <x v="0"/>
    <n v="700"/>
  </r>
  <r>
    <x v="0"/>
    <x v="2"/>
    <x v="4"/>
    <x v="7"/>
    <x v="0"/>
    <n v="1700"/>
  </r>
  <r>
    <x v="0"/>
    <x v="2"/>
    <x v="4"/>
    <x v="10"/>
    <x v="0"/>
    <n v="740"/>
  </r>
  <r>
    <x v="0"/>
    <x v="2"/>
    <x v="4"/>
    <x v="17"/>
    <x v="0"/>
    <n v="1400"/>
  </r>
  <r>
    <x v="0"/>
    <x v="2"/>
    <x v="5"/>
    <x v="5"/>
    <x v="0"/>
    <n v="985"/>
  </r>
  <r>
    <x v="0"/>
    <x v="2"/>
    <x v="5"/>
    <x v="6"/>
    <x v="0"/>
    <n v="600"/>
  </r>
  <r>
    <x v="0"/>
    <x v="2"/>
    <x v="5"/>
    <x v="8"/>
    <x v="0"/>
    <n v="1700"/>
  </r>
  <r>
    <x v="0"/>
    <x v="2"/>
    <x v="6"/>
    <x v="11"/>
    <x v="0"/>
    <n v="1000"/>
  </r>
  <r>
    <x v="0"/>
    <x v="2"/>
    <x v="6"/>
    <x v="12"/>
    <x v="0"/>
    <n v="800"/>
  </r>
  <r>
    <x v="0"/>
    <x v="2"/>
    <x v="7"/>
    <x v="13"/>
    <x v="0"/>
    <n v="1000"/>
  </r>
  <r>
    <x v="0"/>
    <x v="2"/>
    <x v="7"/>
    <x v="14"/>
    <x v="0"/>
    <n v="700"/>
  </r>
  <r>
    <x v="0"/>
    <x v="2"/>
    <x v="7"/>
    <x v="15"/>
    <x v="0"/>
    <n v="1300"/>
  </r>
  <r>
    <x v="0"/>
    <x v="2"/>
    <x v="7"/>
    <x v="10"/>
    <x v="0"/>
    <n v="1350"/>
  </r>
  <r>
    <x v="0"/>
    <x v="2"/>
    <x v="8"/>
    <x v="12"/>
    <x v="0"/>
    <n v="700"/>
  </r>
  <r>
    <x v="0"/>
    <x v="2"/>
    <x v="8"/>
    <x v="4"/>
    <x v="0"/>
    <n v="1000"/>
  </r>
  <r>
    <x v="0"/>
    <x v="2"/>
    <x v="8"/>
    <x v="8"/>
    <x v="0"/>
    <n v="700"/>
  </r>
  <r>
    <x v="0"/>
    <x v="2"/>
    <x v="9"/>
    <x v="13"/>
    <x v="0"/>
    <n v="800"/>
  </r>
  <r>
    <x v="0"/>
    <x v="2"/>
    <x v="9"/>
    <x v="16"/>
    <x v="0"/>
    <n v="1200"/>
  </r>
  <r>
    <x v="0"/>
    <x v="2"/>
    <x v="10"/>
    <x v="2"/>
    <x v="0"/>
    <n v="5100"/>
  </r>
  <r>
    <x v="0"/>
    <x v="2"/>
    <x v="10"/>
    <x v="6"/>
    <x v="0"/>
    <n v="700"/>
  </r>
  <r>
    <x v="0"/>
    <x v="2"/>
    <x v="10"/>
    <x v="7"/>
    <x v="0"/>
    <n v="1400"/>
  </r>
  <r>
    <x v="0"/>
    <x v="2"/>
    <x v="10"/>
    <x v="17"/>
    <x v="0"/>
    <n v="1000"/>
  </r>
  <r>
    <x v="0"/>
    <x v="2"/>
    <x v="11"/>
    <x v="7"/>
    <x v="0"/>
    <n v="1900"/>
  </r>
  <r>
    <x v="0"/>
    <x v="2"/>
    <x v="11"/>
    <x v="18"/>
    <x v="0"/>
    <n v="800"/>
  </r>
  <r>
    <x v="0"/>
    <x v="2"/>
    <x v="11"/>
    <x v="19"/>
    <x v="0"/>
    <n v="300"/>
  </r>
  <r>
    <x v="0"/>
    <x v="2"/>
    <x v="11"/>
    <x v="10"/>
    <x v="0"/>
    <n v="3345"/>
  </r>
  <r>
    <x v="0"/>
    <x v="2"/>
    <x v="12"/>
    <x v="0"/>
    <x v="0"/>
    <n v="1400"/>
  </r>
  <r>
    <x v="0"/>
    <x v="2"/>
    <x v="12"/>
    <x v="6"/>
    <x v="0"/>
    <n v="1700"/>
  </r>
  <r>
    <x v="0"/>
    <x v="2"/>
    <x v="12"/>
    <x v="9"/>
    <x v="0"/>
    <n v="1400"/>
  </r>
  <r>
    <x v="0"/>
    <x v="2"/>
    <x v="12"/>
    <x v="20"/>
    <x v="0"/>
    <n v="2600"/>
  </r>
  <r>
    <x v="0"/>
    <x v="2"/>
    <x v="12"/>
    <x v="19"/>
    <x v="0"/>
    <n v="500"/>
  </r>
  <r>
    <x v="0"/>
    <x v="2"/>
    <x v="12"/>
    <x v="17"/>
    <x v="0"/>
    <n v="1400"/>
  </r>
  <r>
    <x v="0"/>
    <x v="2"/>
    <x v="13"/>
    <x v="20"/>
    <x v="0"/>
    <n v="500"/>
  </r>
  <r>
    <x v="0"/>
    <x v="2"/>
    <x v="13"/>
    <x v="14"/>
    <x v="0"/>
    <n v="200"/>
  </r>
  <r>
    <x v="0"/>
    <x v="2"/>
    <x v="13"/>
    <x v="21"/>
    <x v="0"/>
    <n v="600"/>
  </r>
  <r>
    <x v="0"/>
    <x v="2"/>
    <x v="14"/>
    <x v="11"/>
    <x v="0"/>
    <n v="600"/>
  </r>
  <r>
    <x v="0"/>
    <x v="2"/>
    <x v="14"/>
    <x v="18"/>
    <x v="0"/>
    <n v="1000"/>
  </r>
  <r>
    <x v="0"/>
    <x v="2"/>
    <x v="14"/>
    <x v="21"/>
    <x v="0"/>
    <n v="250"/>
  </r>
  <r>
    <x v="0"/>
    <x v="2"/>
    <x v="15"/>
    <x v="20"/>
    <x v="0"/>
    <n v="3700"/>
  </r>
  <r>
    <x v="0"/>
    <x v="2"/>
    <x v="15"/>
    <x v="7"/>
    <x v="0"/>
    <n v="600"/>
  </r>
  <r>
    <x v="0"/>
    <x v="2"/>
    <x v="16"/>
    <x v="5"/>
    <x v="0"/>
    <n v="2000"/>
  </r>
  <r>
    <x v="0"/>
    <x v="2"/>
    <x v="16"/>
    <x v="16"/>
    <x v="0"/>
    <n v="1000"/>
  </r>
  <r>
    <x v="0"/>
    <x v="2"/>
    <x v="17"/>
    <x v="11"/>
    <x v="0"/>
    <n v="1300"/>
  </r>
  <r>
    <x v="0"/>
    <x v="2"/>
    <x v="17"/>
    <x v="14"/>
    <x v="0"/>
    <n v="600"/>
  </r>
  <r>
    <x v="0"/>
    <x v="2"/>
    <x v="17"/>
    <x v="21"/>
    <x v="0"/>
    <n v="3300"/>
  </r>
  <r>
    <x v="0"/>
    <x v="2"/>
    <x v="18"/>
    <x v="18"/>
    <x v="0"/>
    <n v="1000"/>
  </r>
  <r>
    <x v="0"/>
    <x v="2"/>
    <x v="18"/>
    <x v="14"/>
    <x v="0"/>
    <n v="300"/>
  </r>
  <r>
    <x v="0"/>
    <x v="2"/>
    <x v="18"/>
    <x v="15"/>
    <x v="0"/>
    <n v="3300"/>
  </r>
  <r>
    <x v="0"/>
    <x v="2"/>
    <x v="18"/>
    <x v="10"/>
    <x v="0"/>
    <n v="7300"/>
  </r>
  <r>
    <x v="0"/>
    <x v="2"/>
    <x v="19"/>
    <x v="6"/>
    <x v="0"/>
    <n v="680"/>
  </r>
  <r>
    <x v="0"/>
    <x v="2"/>
    <x v="19"/>
    <x v="11"/>
    <x v="0"/>
    <n v="1350"/>
  </r>
  <r>
    <x v="0"/>
    <x v="2"/>
    <x v="19"/>
    <x v="20"/>
    <x v="0"/>
    <n v="3295"/>
  </r>
  <r>
    <x v="0"/>
    <x v="2"/>
    <x v="19"/>
    <x v="21"/>
    <x v="0"/>
    <n v="7300"/>
  </r>
  <r>
    <x v="0"/>
    <x v="2"/>
    <x v="19"/>
    <x v="8"/>
    <x v="0"/>
    <n v="6500"/>
  </r>
  <r>
    <x v="0"/>
    <x v="2"/>
    <x v="20"/>
    <x v="0"/>
    <x v="0"/>
    <n v="610"/>
  </r>
  <r>
    <x v="0"/>
    <x v="2"/>
    <x v="20"/>
    <x v="3"/>
    <x v="0"/>
    <n v="1300"/>
  </r>
  <r>
    <x v="0"/>
    <x v="2"/>
    <x v="20"/>
    <x v="16"/>
    <x v="0"/>
    <n v="700"/>
  </r>
  <r>
    <x v="0"/>
    <x v="2"/>
    <x v="20"/>
    <x v="10"/>
    <x v="0"/>
    <n v="3200"/>
  </r>
  <r>
    <x v="0"/>
    <x v="2"/>
    <x v="21"/>
    <x v="6"/>
    <x v="0"/>
    <n v="1400"/>
  </r>
  <r>
    <x v="0"/>
    <x v="2"/>
    <x v="21"/>
    <x v="9"/>
    <x v="0"/>
    <n v="1000"/>
  </r>
  <r>
    <x v="0"/>
    <x v="2"/>
    <x v="21"/>
    <x v="7"/>
    <x v="0"/>
    <n v="1400"/>
  </r>
</pivotCacheRecords>
</file>

<file path=xl/pivotCache/pivotCacheRecords22.xml><?xml version="1.0" encoding="utf-8"?>
<pivotCacheRecords xmlns="http://schemas.openxmlformats.org/spreadsheetml/2006/main" xmlns:r="http://schemas.openxmlformats.org/officeDocument/2006/relationships" count="2359">
  <r>
    <x v="0"/>
    <x v="0"/>
    <x v="0"/>
    <x v="0"/>
    <m/>
    <x v="0"/>
    <m/>
    <x v="0"/>
    <n v="74.825571160108893"/>
  </r>
  <r>
    <x v="0"/>
    <x v="0"/>
    <x v="0"/>
    <x v="1"/>
    <m/>
    <x v="0"/>
    <m/>
    <x v="0"/>
    <n v="75.197672652937399"/>
  </r>
  <r>
    <x v="0"/>
    <x v="0"/>
    <x v="1"/>
    <x v="2"/>
    <m/>
    <x v="0"/>
    <m/>
    <x v="0"/>
    <n v="59.892523617917497"/>
  </r>
  <r>
    <x v="0"/>
    <x v="0"/>
    <x v="2"/>
    <x v="3"/>
    <m/>
    <x v="0"/>
    <m/>
    <x v="0"/>
    <n v="71.901120606748094"/>
  </r>
  <r>
    <x v="0"/>
    <x v="0"/>
    <x v="3"/>
    <x v="4"/>
    <m/>
    <x v="0"/>
    <m/>
    <x v="0"/>
    <n v="73.634125298589694"/>
  </r>
  <r>
    <x v="0"/>
    <x v="0"/>
    <x v="3"/>
    <x v="5"/>
    <m/>
    <x v="0"/>
    <m/>
    <x v="0"/>
    <n v="72.772203527022498"/>
  </r>
  <r>
    <x v="0"/>
    <x v="0"/>
    <x v="3"/>
    <x v="6"/>
    <m/>
    <x v="0"/>
    <m/>
    <x v="0"/>
    <n v="79.726586682713105"/>
  </r>
  <r>
    <x v="0"/>
    <x v="0"/>
    <x v="3"/>
    <x v="7"/>
    <m/>
    <x v="0"/>
    <m/>
    <x v="0"/>
    <n v="75.769977607043003"/>
  </r>
  <r>
    <x v="0"/>
    <x v="0"/>
    <x v="4"/>
    <x v="8"/>
    <m/>
    <x v="0"/>
    <m/>
    <x v="0"/>
    <n v="61.3956533459965"/>
  </r>
  <r>
    <x v="0"/>
    <x v="0"/>
    <x v="5"/>
    <x v="9"/>
    <m/>
    <x v="0"/>
    <m/>
    <x v="0"/>
    <n v="62.561310456588302"/>
  </r>
  <r>
    <x v="0"/>
    <x v="0"/>
    <x v="6"/>
    <x v="10"/>
    <m/>
    <x v="0"/>
    <m/>
    <x v="0"/>
    <n v="97.6935772775782"/>
  </r>
  <r>
    <x v="0"/>
    <x v="0"/>
    <x v="7"/>
    <x v="11"/>
    <m/>
    <x v="0"/>
    <m/>
    <x v="0"/>
    <n v="77.529060979255604"/>
  </r>
  <r>
    <x v="0"/>
    <x v="0"/>
    <x v="7"/>
    <x v="12"/>
    <m/>
    <x v="0"/>
    <m/>
    <x v="0"/>
    <n v="74.656164842601896"/>
  </r>
  <r>
    <x v="0"/>
    <x v="0"/>
    <x v="7"/>
    <x v="13"/>
    <m/>
    <x v="0"/>
    <m/>
    <x v="0"/>
    <n v="59.007212657200697"/>
  </r>
  <r>
    <x v="0"/>
    <x v="0"/>
    <x v="7"/>
    <x v="14"/>
    <m/>
    <x v="0"/>
    <m/>
    <x v="0"/>
    <n v="56.727150824036798"/>
  </r>
  <r>
    <x v="0"/>
    <x v="0"/>
    <x v="7"/>
    <x v="15"/>
    <m/>
    <x v="0"/>
    <m/>
    <x v="0"/>
    <n v="69.092940330929906"/>
  </r>
  <r>
    <x v="0"/>
    <x v="0"/>
    <x v="8"/>
    <x v="16"/>
    <m/>
    <x v="0"/>
    <m/>
    <x v="0"/>
    <n v="72.630869733144607"/>
  </r>
  <r>
    <x v="0"/>
    <x v="0"/>
    <x v="9"/>
    <x v="17"/>
    <m/>
    <x v="0"/>
    <m/>
    <x v="0"/>
    <n v="62.153698907153696"/>
  </r>
  <r>
    <x v="0"/>
    <x v="0"/>
    <x v="9"/>
    <x v="18"/>
    <m/>
    <x v="0"/>
    <m/>
    <x v="0"/>
    <n v="67.042318151990898"/>
  </r>
  <r>
    <x v="0"/>
    <x v="0"/>
    <x v="9"/>
    <x v="19"/>
    <m/>
    <x v="0"/>
    <m/>
    <x v="0"/>
    <n v="73.197320783355195"/>
  </r>
  <r>
    <x v="0"/>
    <x v="0"/>
    <x v="9"/>
    <x v="20"/>
    <m/>
    <x v="0"/>
    <m/>
    <x v="0"/>
    <n v="74.392744385616993"/>
  </r>
  <r>
    <x v="0"/>
    <x v="0"/>
    <x v="10"/>
    <x v="21"/>
    <m/>
    <x v="0"/>
    <m/>
    <x v="0"/>
    <n v="100.88136178742801"/>
  </r>
  <r>
    <x v="0"/>
    <x v="1"/>
    <x v="0"/>
    <x v="0"/>
    <m/>
    <x v="0"/>
    <m/>
    <x v="0"/>
    <n v="92.286895558189897"/>
  </r>
  <r>
    <x v="0"/>
    <x v="1"/>
    <x v="0"/>
    <x v="1"/>
    <m/>
    <x v="0"/>
    <m/>
    <x v="0"/>
    <n v="86.757245286582403"/>
  </r>
  <r>
    <x v="0"/>
    <x v="1"/>
    <x v="1"/>
    <x v="2"/>
    <m/>
    <x v="0"/>
    <m/>
    <x v="0"/>
    <n v="63.474967617063101"/>
  </r>
  <r>
    <x v="0"/>
    <x v="1"/>
    <x v="2"/>
    <x v="3"/>
    <m/>
    <x v="0"/>
    <m/>
    <x v="0"/>
    <n v="79.138233875432803"/>
  </r>
  <r>
    <x v="0"/>
    <x v="1"/>
    <x v="3"/>
    <x v="4"/>
    <m/>
    <x v="0"/>
    <m/>
    <x v="0"/>
    <n v="80.885724530723905"/>
  </r>
  <r>
    <x v="0"/>
    <x v="1"/>
    <x v="3"/>
    <x v="5"/>
    <m/>
    <x v="0"/>
    <m/>
    <x v="0"/>
    <n v="82.710149251034196"/>
  </r>
  <r>
    <x v="0"/>
    <x v="1"/>
    <x v="3"/>
    <x v="6"/>
    <m/>
    <x v="0"/>
    <m/>
    <x v="0"/>
    <n v="93.482279842676306"/>
  </r>
  <r>
    <x v="0"/>
    <x v="1"/>
    <x v="3"/>
    <x v="7"/>
    <m/>
    <x v="0"/>
    <m/>
    <x v="0"/>
    <n v="84.324219007173298"/>
  </r>
  <r>
    <x v="0"/>
    <x v="1"/>
    <x v="4"/>
    <x v="8"/>
    <m/>
    <x v="0"/>
    <m/>
    <x v="0"/>
    <n v="61.923073815626097"/>
  </r>
  <r>
    <x v="0"/>
    <x v="1"/>
    <x v="5"/>
    <x v="9"/>
    <m/>
    <x v="0"/>
    <m/>
    <x v="0"/>
    <n v="59.872107355468302"/>
  </r>
  <r>
    <x v="0"/>
    <x v="1"/>
    <x v="6"/>
    <x v="10"/>
    <m/>
    <x v="0"/>
    <m/>
    <x v="0"/>
    <n v="106.147806138275"/>
  </r>
  <r>
    <x v="0"/>
    <x v="1"/>
    <x v="7"/>
    <x v="11"/>
    <m/>
    <x v="0"/>
    <m/>
    <x v="0"/>
    <n v="91.069388708854305"/>
  </r>
  <r>
    <x v="0"/>
    <x v="1"/>
    <x v="7"/>
    <x v="12"/>
    <m/>
    <x v="0"/>
    <m/>
    <x v="0"/>
    <n v="94.882520842789305"/>
  </r>
  <r>
    <x v="0"/>
    <x v="1"/>
    <x v="7"/>
    <x v="13"/>
    <m/>
    <x v="0"/>
    <m/>
    <x v="0"/>
    <n v="73.334956033012006"/>
  </r>
  <r>
    <x v="0"/>
    <x v="1"/>
    <x v="7"/>
    <x v="14"/>
    <m/>
    <x v="0"/>
    <m/>
    <x v="0"/>
    <n v="67.6255980241353"/>
  </r>
  <r>
    <x v="0"/>
    <x v="1"/>
    <x v="7"/>
    <x v="15"/>
    <m/>
    <x v="0"/>
    <m/>
    <x v="0"/>
    <n v="82.135794123238696"/>
  </r>
  <r>
    <x v="0"/>
    <x v="1"/>
    <x v="8"/>
    <x v="16"/>
    <m/>
    <x v="0"/>
    <m/>
    <x v="0"/>
    <n v="73.021366196887101"/>
  </r>
  <r>
    <x v="0"/>
    <x v="1"/>
    <x v="9"/>
    <x v="17"/>
    <m/>
    <x v="0"/>
    <m/>
    <x v="0"/>
    <n v="72.0815726326869"/>
  </r>
  <r>
    <x v="0"/>
    <x v="1"/>
    <x v="9"/>
    <x v="18"/>
    <m/>
    <x v="0"/>
    <m/>
    <x v="0"/>
    <n v="76.467922305234595"/>
  </r>
  <r>
    <x v="0"/>
    <x v="1"/>
    <x v="9"/>
    <x v="19"/>
    <m/>
    <x v="0"/>
    <m/>
    <x v="0"/>
    <n v="81.450093204323395"/>
  </r>
  <r>
    <x v="0"/>
    <x v="1"/>
    <x v="9"/>
    <x v="20"/>
    <m/>
    <x v="0"/>
    <m/>
    <x v="0"/>
    <n v="81.412763216101396"/>
  </r>
  <r>
    <x v="0"/>
    <x v="1"/>
    <x v="10"/>
    <x v="21"/>
    <m/>
    <x v="0"/>
    <m/>
    <x v="0"/>
    <n v="118.208871957409"/>
  </r>
  <r>
    <x v="0"/>
    <x v="0"/>
    <x v="0"/>
    <x v="0"/>
    <m/>
    <x v="0"/>
    <m/>
    <x v="1"/>
    <n v="1374.2971716638101"/>
  </r>
  <r>
    <x v="0"/>
    <x v="0"/>
    <x v="0"/>
    <x v="1"/>
    <m/>
    <x v="0"/>
    <m/>
    <x v="1"/>
    <n v="947.87636429004795"/>
  </r>
  <r>
    <x v="0"/>
    <x v="0"/>
    <x v="1"/>
    <x v="2"/>
    <m/>
    <x v="0"/>
    <m/>
    <x v="1"/>
    <n v="539.03271256125697"/>
  </r>
  <r>
    <x v="0"/>
    <x v="0"/>
    <x v="2"/>
    <x v="3"/>
    <m/>
    <x v="0"/>
    <m/>
    <x v="1"/>
    <n v="5987.3575209805504"/>
  </r>
  <r>
    <x v="0"/>
    <x v="0"/>
    <x v="3"/>
    <x v="4"/>
    <m/>
    <x v="0"/>
    <m/>
    <x v="1"/>
    <n v="5529.1349247833896"/>
  </r>
  <r>
    <x v="0"/>
    <x v="0"/>
    <x v="3"/>
    <x v="5"/>
    <m/>
    <x v="0"/>
    <m/>
    <x v="1"/>
    <n v="1681.3580991697399"/>
  </r>
  <r>
    <x v="0"/>
    <x v="0"/>
    <x v="3"/>
    <x v="6"/>
    <m/>
    <x v="0"/>
    <m/>
    <x v="1"/>
    <n v="16201.534668164901"/>
  </r>
  <r>
    <x v="0"/>
    <x v="0"/>
    <x v="3"/>
    <x v="7"/>
    <m/>
    <x v="0"/>
    <m/>
    <x v="1"/>
    <n v="16949.183292861198"/>
  </r>
  <r>
    <x v="0"/>
    <x v="0"/>
    <x v="4"/>
    <x v="8"/>
    <m/>
    <x v="0"/>
    <m/>
    <x v="1"/>
    <n v="490.367083274474"/>
  </r>
  <r>
    <x v="0"/>
    <x v="0"/>
    <x v="5"/>
    <x v="9"/>
    <m/>
    <x v="0"/>
    <m/>
    <x v="1"/>
    <n v="680.73764777964402"/>
  </r>
  <r>
    <x v="0"/>
    <x v="0"/>
    <x v="6"/>
    <x v="10"/>
    <m/>
    <x v="0"/>
    <m/>
    <x v="1"/>
    <n v="10853.235533384899"/>
  </r>
  <r>
    <x v="0"/>
    <x v="0"/>
    <x v="7"/>
    <x v="11"/>
    <m/>
    <x v="0"/>
    <m/>
    <x v="1"/>
    <n v="2673.2713335452499"/>
  </r>
  <r>
    <x v="0"/>
    <x v="0"/>
    <x v="7"/>
    <x v="12"/>
    <m/>
    <x v="0"/>
    <m/>
    <x v="1"/>
    <n v="2473.4578099661499"/>
  </r>
  <r>
    <x v="0"/>
    <x v="0"/>
    <x v="7"/>
    <x v="13"/>
    <m/>
    <x v="0"/>
    <m/>
    <x v="1"/>
    <n v="1415.83959500688"/>
  </r>
  <r>
    <x v="0"/>
    <x v="0"/>
    <x v="7"/>
    <x v="14"/>
    <m/>
    <x v="0"/>
    <m/>
    <x v="1"/>
    <n v="1020.23395012405"/>
  </r>
  <r>
    <x v="0"/>
    <x v="0"/>
    <x v="7"/>
    <x v="15"/>
    <m/>
    <x v="0"/>
    <m/>
    <x v="1"/>
    <n v="1056.8638558381499"/>
  </r>
  <r>
    <x v="0"/>
    <x v="0"/>
    <x v="8"/>
    <x v="16"/>
    <m/>
    <x v="0"/>
    <m/>
    <x v="1"/>
    <n v="12050.5065922059"/>
  </r>
  <r>
    <x v="0"/>
    <x v="0"/>
    <x v="9"/>
    <x v="17"/>
    <m/>
    <x v="0"/>
    <m/>
    <x v="1"/>
    <n v="564.60246056901497"/>
  </r>
  <r>
    <x v="0"/>
    <x v="0"/>
    <x v="9"/>
    <x v="18"/>
    <m/>
    <x v="0"/>
    <m/>
    <x v="1"/>
    <n v="1051.2397058218901"/>
  </r>
  <r>
    <x v="0"/>
    <x v="0"/>
    <x v="9"/>
    <x v="19"/>
    <m/>
    <x v="0"/>
    <m/>
    <x v="1"/>
    <n v="6032.5003180419699"/>
  </r>
  <r>
    <x v="0"/>
    <x v="0"/>
    <x v="9"/>
    <x v="20"/>
    <m/>
    <x v="0"/>
    <m/>
    <x v="1"/>
    <n v="1716.3291403420001"/>
  </r>
  <r>
    <x v="0"/>
    <x v="0"/>
    <x v="10"/>
    <x v="21"/>
    <m/>
    <x v="0"/>
    <m/>
    <x v="1"/>
    <n v="32332.7768119838"/>
  </r>
  <r>
    <x v="0"/>
    <x v="1"/>
    <x v="0"/>
    <x v="0"/>
    <m/>
    <x v="0"/>
    <m/>
    <x v="1"/>
    <n v="1695.0036943369"/>
  </r>
  <r>
    <x v="0"/>
    <x v="1"/>
    <x v="0"/>
    <x v="1"/>
    <m/>
    <x v="0"/>
    <m/>
    <x v="1"/>
    <n v="1093.58626852201"/>
  </r>
  <r>
    <x v="0"/>
    <x v="1"/>
    <x v="1"/>
    <x v="2"/>
    <m/>
    <x v="0"/>
    <m/>
    <x v="1"/>
    <n v="634.74967617063101"/>
  </r>
  <r>
    <x v="0"/>
    <x v="1"/>
    <x v="2"/>
    <x v="3"/>
    <m/>
    <x v="0"/>
    <m/>
    <x v="1"/>
    <n v="6590.0071625131304"/>
  </r>
  <r>
    <x v="0"/>
    <x v="1"/>
    <x v="3"/>
    <x v="4"/>
    <m/>
    <x v="0"/>
    <m/>
    <x v="1"/>
    <n v="6073.6524350048903"/>
  </r>
  <r>
    <x v="0"/>
    <x v="1"/>
    <x v="3"/>
    <x v="5"/>
    <m/>
    <x v="0"/>
    <m/>
    <x v="1"/>
    <n v="1910.96837235559"/>
  </r>
  <r>
    <x v="0"/>
    <x v="1"/>
    <x v="3"/>
    <x v="6"/>
    <m/>
    <x v="0"/>
    <m/>
    <x v="1"/>
    <n v="18996.879971265698"/>
  </r>
  <r>
    <x v="0"/>
    <x v="1"/>
    <x v="3"/>
    <x v="7"/>
    <m/>
    <x v="0"/>
    <m/>
    <x v="1"/>
    <n v="18862.703792683998"/>
  </r>
  <r>
    <x v="0"/>
    <x v="1"/>
    <x v="4"/>
    <x v="8"/>
    <m/>
    <x v="0"/>
    <m/>
    <x v="1"/>
    <n v="525.237141474488"/>
  </r>
  <r>
    <x v="0"/>
    <x v="1"/>
    <x v="5"/>
    <x v="9"/>
    <m/>
    <x v="0"/>
    <m/>
    <x v="1"/>
    <n v="774.986586608376"/>
  </r>
  <r>
    <x v="0"/>
    <x v="1"/>
    <x v="6"/>
    <x v="10"/>
    <m/>
    <x v="0"/>
    <m/>
    <x v="1"/>
    <n v="11792.45528186"/>
  </r>
  <r>
    <x v="0"/>
    <x v="1"/>
    <x v="7"/>
    <x v="11"/>
    <m/>
    <x v="0"/>
    <m/>
    <x v="1"/>
    <n v="3140.1539387148"/>
  </r>
  <r>
    <x v="0"/>
    <x v="1"/>
    <x v="7"/>
    <x v="12"/>
    <m/>
    <x v="0"/>
    <m/>
    <x v="1"/>
    <n v="3143.5838246267699"/>
  </r>
  <r>
    <x v="0"/>
    <x v="1"/>
    <x v="7"/>
    <x v="13"/>
    <m/>
    <x v="0"/>
    <m/>
    <x v="1"/>
    <n v="1759.6244556207901"/>
  </r>
  <r>
    <x v="0"/>
    <x v="1"/>
    <x v="7"/>
    <x v="14"/>
    <m/>
    <x v="0"/>
    <m/>
    <x v="1"/>
    <n v="1216.2417819234099"/>
  </r>
  <r>
    <x v="0"/>
    <x v="1"/>
    <x v="7"/>
    <x v="15"/>
    <m/>
    <x v="0"/>
    <m/>
    <x v="1"/>
    <n v="1256.37079075871"/>
  </r>
  <r>
    <x v="0"/>
    <x v="1"/>
    <x v="8"/>
    <x v="16"/>
    <m/>
    <x v="0"/>
    <m/>
    <x v="1"/>
    <n v="13522.765687118001"/>
  </r>
  <r>
    <x v="0"/>
    <x v="1"/>
    <x v="9"/>
    <x v="17"/>
    <m/>
    <x v="0"/>
    <m/>
    <x v="1"/>
    <n v="654.786987511294"/>
  </r>
  <r>
    <x v="0"/>
    <x v="1"/>
    <x v="9"/>
    <x v="18"/>
    <m/>
    <x v="0"/>
    <m/>
    <x v="1"/>
    <n v="1199.03545051535"/>
  </r>
  <r>
    <x v="0"/>
    <x v="1"/>
    <x v="9"/>
    <x v="19"/>
    <m/>
    <x v="0"/>
    <m/>
    <x v="1"/>
    <n v="6712.64614471189"/>
  </r>
  <r>
    <x v="0"/>
    <x v="1"/>
    <x v="9"/>
    <x v="20"/>
    <m/>
    <x v="0"/>
    <m/>
    <x v="1"/>
    <n v="1878.2893285836899"/>
  </r>
  <r>
    <x v="0"/>
    <x v="1"/>
    <x v="10"/>
    <x v="21"/>
    <m/>
    <x v="0"/>
    <m/>
    <x v="1"/>
    <n v="40031.576637864302"/>
  </r>
  <r>
    <x v="0"/>
    <x v="0"/>
    <x v="0"/>
    <x v="0"/>
    <s v="DK1_Large"/>
    <x v="1"/>
    <s v="GNR_ST_COAL_EXT_E-42"/>
    <x v="2"/>
    <n v="110.007903971663"/>
  </r>
  <r>
    <x v="0"/>
    <x v="0"/>
    <x v="0"/>
    <x v="0"/>
    <s v="DK1_Large"/>
    <x v="1"/>
    <s v="GNR_ST_COAL_EXT_E-43"/>
    <x v="2"/>
    <n v="110.007903971663"/>
  </r>
  <r>
    <x v="0"/>
    <x v="0"/>
    <x v="0"/>
    <x v="0"/>
    <s v="DK1_Large"/>
    <x v="1"/>
    <s v="GNR_ST_COAL_EXT_E-47"/>
    <x v="2"/>
    <n v="110.02129354565599"/>
  </r>
  <r>
    <x v="0"/>
    <x v="0"/>
    <x v="0"/>
    <x v="0"/>
    <s v="DK1_Large"/>
    <x v="2"/>
    <s v="GNR_ST_MSW_BP_E-19"/>
    <x v="2"/>
    <n v="109.907903920397"/>
  </r>
  <r>
    <x v="0"/>
    <x v="0"/>
    <x v="0"/>
    <x v="0"/>
    <s v="DK1_Large"/>
    <x v="2"/>
    <s v="GNR_ST_MSW_BP_E-22"/>
    <x v="2"/>
    <n v="109.907903920397"/>
  </r>
  <r>
    <x v="0"/>
    <x v="0"/>
    <x v="0"/>
    <x v="0"/>
    <s v="DK1_Large"/>
    <x v="2"/>
    <s v="GNR_ST_MSW_BP_E-23"/>
    <x v="2"/>
    <n v="109.907903920397"/>
  </r>
  <r>
    <x v="0"/>
    <x v="0"/>
    <x v="0"/>
    <x v="0"/>
    <s v="DK1_Large"/>
    <x v="2"/>
    <s v="GNR_ST_MSW_BP_E-27"/>
    <x v="2"/>
    <n v="164.86185588059499"/>
  </r>
  <r>
    <x v="0"/>
    <x v="0"/>
    <x v="0"/>
    <x v="0"/>
    <s v="DK1_MedSmall"/>
    <x v="3"/>
    <s v="GNR_HP_ELEC_GROUND-WTR_COP-360_LS-4-MW_Y-2020"/>
    <x v="2"/>
    <n v="67.464108006240593"/>
  </r>
  <r>
    <x v="0"/>
    <x v="0"/>
    <x v="0"/>
    <x v="0"/>
    <s v="DK1_MedSmall"/>
    <x v="2"/>
    <s v="GNR_ST_MSW_BP_E-21"/>
    <x v="2"/>
    <n v="71.819978961758594"/>
  </r>
  <r>
    <x v="0"/>
    <x v="0"/>
    <x v="0"/>
    <x v="0"/>
    <s v="DK1_MedSmall"/>
    <x v="2"/>
    <s v="GNR_ST_MSW_BP_E-22"/>
    <x v="2"/>
    <n v="71.819978961758594"/>
  </r>
  <r>
    <x v="0"/>
    <x v="0"/>
    <x v="0"/>
    <x v="0"/>
    <s v="DK1_MedSmall"/>
    <x v="2"/>
    <s v="GNR_ST_MSW_BP_E-26"/>
    <x v="2"/>
    <n v="71.819978961758594"/>
  </r>
  <r>
    <x v="0"/>
    <x v="0"/>
    <x v="0"/>
    <x v="0"/>
    <s v="DK1_Medium"/>
    <x v="3"/>
    <s v="GNR_HP_ELEC_GROUND-WTR_COP-360_LS-4-MW_Y-2020"/>
    <x v="2"/>
    <n v="129.80109941090299"/>
  </r>
  <r>
    <x v="0"/>
    <x v="0"/>
    <x v="0"/>
    <x v="0"/>
    <s v="DK1_Medium"/>
    <x v="2"/>
    <s v="GNR_ST_MSW_BP_E-22"/>
    <x v="2"/>
    <n v="71.980307474076895"/>
  </r>
  <r>
    <x v="0"/>
    <x v="0"/>
    <x v="0"/>
    <x v="0"/>
    <s v="DK1_NoDH"/>
    <x v="4"/>
    <s v="GNR_PV_SUN"/>
    <x v="2"/>
    <n v="65.691503368060097"/>
  </r>
  <r>
    <x v="0"/>
    <x v="0"/>
    <x v="0"/>
    <x v="0"/>
    <s v="DK1_NoDH"/>
    <x v="5"/>
    <s v="GNR_ROR_WTR"/>
    <x v="2"/>
    <n v="47142.812353749599"/>
  </r>
  <r>
    <x v="0"/>
    <x v="0"/>
    <x v="0"/>
    <x v="0"/>
    <s v="DK1_NoDH"/>
    <x v="6"/>
    <s v="GNR_WT_WIND_ONS"/>
    <x v="2"/>
    <n v="161.57669791461601"/>
  </r>
  <r>
    <x v="0"/>
    <x v="0"/>
    <x v="0"/>
    <x v="0"/>
    <s v="DK1_NoDH"/>
    <x v="6"/>
    <s v="GNR_WT_WIND_ON_LS_Y-2020"/>
    <x v="2"/>
    <n v="100.21464949828"/>
  </r>
  <r>
    <x v="0"/>
    <x v="0"/>
    <x v="0"/>
    <x v="0"/>
    <s v="DK1_Offshore"/>
    <x v="6"/>
    <s v="GNR_WT_WIND_OFF"/>
    <x v="2"/>
    <n v="95.282642212548296"/>
  </r>
  <r>
    <x v="0"/>
    <x v="0"/>
    <x v="0"/>
    <x v="0"/>
    <s v="DK1_Rural"/>
    <x v="3"/>
    <s v="GNR_HP_ELEC_COP-300"/>
    <x v="2"/>
    <n v="51.067964165785398"/>
  </r>
  <r>
    <x v="0"/>
    <x v="0"/>
    <x v="0"/>
    <x v="0"/>
    <s v="DK1_Rural"/>
    <x v="3"/>
    <s v="GNR_HP_ELEC_COP-350"/>
    <x v="2"/>
    <n v="51.067964165785398"/>
  </r>
  <r>
    <x v="0"/>
    <x v="0"/>
    <x v="0"/>
    <x v="0"/>
    <s v="DK1_Rural"/>
    <x v="3"/>
    <s v="GNR_HP_ELEC_COP-400"/>
    <x v="2"/>
    <n v="215.45993688527599"/>
  </r>
  <r>
    <x v="0"/>
    <x v="0"/>
    <x v="0"/>
    <x v="0"/>
    <s v="DK1_Rural"/>
    <x v="3"/>
    <s v="GNR_HP_ELEC_COP-430"/>
    <x v="2"/>
    <n v="179.54994740439699"/>
  </r>
  <r>
    <x v="0"/>
    <x v="0"/>
    <x v="0"/>
    <x v="0"/>
    <s v="DK1_Rural"/>
    <x v="3"/>
    <s v="GNR_HP_ELEC_COP-450"/>
    <x v="2"/>
    <n v="143.63995792351699"/>
  </r>
  <r>
    <x v="0"/>
    <x v="0"/>
    <x v="0"/>
    <x v="0"/>
    <s v="DK1_Rural"/>
    <x v="3"/>
    <s v="GNR_HP_ELEC_COP-460"/>
    <x v="2"/>
    <n v="143.63995792351699"/>
  </r>
  <r>
    <x v="0"/>
    <x v="0"/>
    <x v="0"/>
    <x v="0"/>
    <s v="DK1_Rural"/>
    <x v="3"/>
    <s v="GNR_HP_ELEC_COP-470"/>
    <x v="2"/>
    <n v="143.63995792351699"/>
  </r>
  <r>
    <x v="0"/>
    <x v="0"/>
    <x v="0"/>
    <x v="0"/>
    <s v="DK1_Rural"/>
    <x v="3"/>
    <s v="GNR_HP_ELEC_COP-500"/>
    <x v="2"/>
    <n v="143.63995792351699"/>
  </r>
  <r>
    <x v="0"/>
    <x v="0"/>
    <x v="0"/>
    <x v="0"/>
    <s v="DK1_Rural"/>
    <x v="3"/>
    <s v="GNR_HP_ELEC_COP-530"/>
    <x v="2"/>
    <n v="143.63995792351699"/>
  </r>
  <r>
    <x v="0"/>
    <x v="0"/>
    <x v="0"/>
    <x v="0"/>
    <s v="DK1_Rural"/>
    <x v="3"/>
    <s v="GNR_HP_ELEC_COP-600"/>
    <x v="2"/>
    <n v="143.63995792351699"/>
  </r>
  <r>
    <x v="0"/>
    <x v="0"/>
    <x v="0"/>
    <x v="0"/>
    <s v="DK1_Rural"/>
    <x v="3"/>
    <s v="GNR_HP_ELEC_GROUND-WTR_COP-360_LS-4-MW_Y-2020"/>
    <x v="2"/>
    <n v="98.427346456569694"/>
  </r>
  <r>
    <x v="0"/>
    <x v="0"/>
    <x v="0"/>
    <x v="0"/>
    <s v="DK1_Small"/>
    <x v="3"/>
    <s v="GNR_HP_ELEC_GROUND-WTR_COP-360_LS-4-MW_Y-2020"/>
    <x v="2"/>
    <n v="67.464108006240494"/>
  </r>
  <r>
    <x v="0"/>
    <x v="0"/>
    <x v="0"/>
    <x v="0"/>
    <s v="DK1_Small"/>
    <x v="2"/>
    <s v="GNR_ST_MSW_BP_E-20"/>
    <x v="2"/>
    <n v="71.819978961758594"/>
  </r>
  <r>
    <x v="0"/>
    <x v="0"/>
    <x v="0"/>
    <x v="1"/>
    <s v="DK2_Large"/>
    <x v="1"/>
    <s v="GNR_ST_COAL_EXT_E-42"/>
    <x v="2"/>
    <n v="319.376494502355"/>
  </r>
  <r>
    <x v="0"/>
    <x v="0"/>
    <x v="0"/>
    <x v="1"/>
    <s v="DK2_Large"/>
    <x v="3"/>
    <s v="GNR_HP_ELEC_COP-300"/>
    <x v="2"/>
    <n v="70.240029968319803"/>
  </r>
  <r>
    <x v="0"/>
    <x v="0"/>
    <x v="0"/>
    <x v="1"/>
    <s v="DK2_Large"/>
    <x v="2"/>
    <s v="GNR_ST_MSW_BP_E-20"/>
    <x v="2"/>
    <n v="70.789423242472495"/>
  </r>
  <r>
    <x v="0"/>
    <x v="0"/>
    <x v="0"/>
    <x v="1"/>
    <s v="DK2_Large"/>
    <x v="2"/>
    <s v="GNR_ST_MSW_BP_E-21"/>
    <x v="2"/>
    <n v="70.789423242472495"/>
  </r>
  <r>
    <x v="0"/>
    <x v="0"/>
    <x v="0"/>
    <x v="1"/>
    <s v="DK2_Large"/>
    <x v="2"/>
    <s v="GNR_ST_MSW_BP_E-23_LS-220-MW-FEED_Y-2020"/>
    <x v="2"/>
    <n v="141.57884648494499"/>
  </r>
  <r>
    <x v="0"/>
    <x v="0"/>
    <x v="0"/>
    <x v="1"/>
    <s v="DK2_Large"/>
    <x v="2"/>
    <s v="GNR_ST_MSW_BP_E-27"/>
    <x v="2"/>
    <n v="141.57884648494499"/>
  </r>
  <r>
    <x v="0"/>
    <x v="0"/>
    <x v="0"/>
    <x v="1"/>
    <s v="DK2_MedSmall"/>
    <x v="2"/>
    <s v="GNR_ST_MSW_BP_E-21"/>
    <x v="2"/>
    <n v="105.724893554093"/>
  </r>
  <r>
    <x v="0"/>
    <x v="0"/>
    <x v="0"/>
    <x v="1"/>
    <s v="DK2_MedSmall"/>
    <x v="2"/>
    <s v="GNR_ST_MSW_BP_E-25"/>
    <x v="2"/>
    <n v="105.724893554093"/>
  </r>
  <r>
    <x v="0"/>
    <x v="0"/>
    <x v="0"/>
    <x v="1"/>
    <s v="DK2_MedSmall"/>
    <x v="2"/>
    <s v="GNR_ST_MSW_BP_E-28"/>
    <x v="2"/>
    <n v="71.851912846715095"/>
  </r>
  <r>
    <x v="0"/>
    <x v="0"/>
    <x v="0"/>
    <x v="1"/>
    <s v="DK2_Medium"/>
    <x v="1"/>
    <s v="GNR_ST_COAL_BP_E-38"/>
    <x v="2"/>
    <n v="106.458831500785"/>
  </r>
  <r>
    <x v="0"/>
    <x v="0"/>
    <x v="0"/>
    <x v="1"/>
    <s v="DK2_Medium"/>
    <x v="1"/>
    <s v="GNR_ST_COAL_EXT_E-41"/>
    <x v="2"/>
    <n v="106.496469400489"/>
  </r>
  <r>
    <x v="0"/>
    <x v="0"/>
    <x v="0"/>
    <x v="1"/>
    <s v="DK2_Medium"/>
    <x v="2"/>
    <s v="GNR_ST_MSW_BP_E-23"/>
    <x v="2"/>
    <n v="159.68824725117801"/>
  </r>
  <r>
    <x v="0"/>
    <x v="0"/>
    <x v="0"/>
    <x v="1"/>
    <s v="DK2_Medium"/>
    <x v="2"/>
    <s v="GNR_ST_MSW_BP_E-25"/>
    <x v="2"/>
    <n v="106.458831500785"/>
  </r>
  <r>
    <x v="0"/>
    <x v="0"/>
    <x v="0"/>
    <x v="1"/>
    <s v="DK2_NoDH"/>
    <x v="4"/>
    <s v="GNR_PV_SUN"/>
    <x v="2"/>
    <n v="68.731599283985801"/>
  </r>
  <r>
    <x v="0"/>
    <x v="0"/>
    <x v="0"/>
    <x v="1"/>
    <s v="DK2_NoDH"/>
    <x v="5"/>
    <s v="GNR_ROR_WTR"/>
    <x v="2"/>
    <n v="134.10819546322"/>
  </r>
  <r>
    <x v="0"/>
    <x v="0"/>
    <x v="0"/>
    <x v="1"/>
    <s v="DK2_NoDH"/>
    <x v="6"/>
    <s v="GNR_WT_WIND_ONS"/>
    <x v="2"/>
    <n v="197.362507438075"/>
  </r>
  <r>
    <x v="0"/>
    <x v="0"/>
    <x v="0"/>
    <x v="1"/>
    <s v="DK2_NoDH"/>
    <x v="6"/>
    <s v="GNR_WT_WIND_ON_LS_Y-2020"/>
    <x v="2"/>
    <n v="118.50994028269101"/>
  </r>
  <r>
    <x v="0"/>
    <x v="0"/>
    <x v="0"/>
    <x v="1"/>
    <s v="DK2_Offshore"/>
    <x v="6"/>
    <s v="GNR_WT_WIND_OFF"/>
    <x v="2"/>
    <n v="90.648518938215204"/>
  </r>
  <r>
    <x v="0"/>
    <x v="0"/>
    <x v="0"/>
    <x v="1"/>
    <s v="DK2_Rural"/>
    <x v="1"/>
    <s v="GNR_ST_COAL_BP_E-35"/>
    <x v="2"/>
    <n v="212.91766300156999"/>
  </r>
  <r>
    <x v="0"/>
    <x v="0"/>
    <x v="0"/>
    <x v="1"/>
    <s v="DK2_Rural"/>
    <x v="3"/>
    <s v="GNR_HP_ELEC_COP-400"/>
    <x v="2"/>
    <n v="85.351691336547702"/>
  </r>
  <r>
    <x v="0"/>
    <x v="0"/>
    <x v="0"/>
    <x v="1"/>
    <s v="DK2_Rural"/>
    <x v="3"/>
    <s v="GNR_HP_ELEC_GROUND-WTR_COP-360_LS-4-MW_Y-2020"/>
    <x v="2"/>
    <n v="86.720614830795896"/>
  </r>
  <r>
    <x v="0"/>
    <x v="0"/>
    <x v="0"/>
    <x v="1"/>
    <s v="DK2_Small"/>
    <x v="3"/>
    <s v="GNR_HP_ELEC_GROUND-WTR_COP-360_LS-4-MW_Y-2020"/>
    <x v="2"/>
    <n v="70.240029968319803"/>
  </r>
  <r>
    <x v="0"/>
    <x v="0"/>
    <x v="1"/>
    <x v="2"/>
    <s v="EE_A"/>
    <x v="4"/>
    <s v="GNR_PV_SUN_LS-4-MW_Y-2020"/>
    <x v="2"/>
    <n v="132.61724606395401"/>
  </r>
  <r>
    <x v="0"/>
    <x v="0"/>
    <x v="1"/>
    <x v="2"/>
    <s v="EE_A"/>
    <x v="6"/>
    <s v="GNR_WT_WIND_ON_LS_Y-2020"/>
    <x v="2"/>
    <n v="136.24481505287201"/>
  </r>
  <r>
    <x v="0"/>
    <x v="0"/>
    <x v="1"/>
    <x v="2"/>
    <s v="EE_Enefit"/>
    <x v="7"/>
    <s v="ENEFIT_ST_RETORT-GAS_CND"/>
    <x v="2"/>
    <n v="57.562654844858699"/>
  </r>
  <r>
    <x v="0"/>
    <x v="0"/>
    <x v="1"/>
    <x v="2"/>
    <s v="EE_Industry"/>
    <x v="7"/>
    <s v="GNR_ENG_RETORT-GAS_E-44"/>
    <x v="2"/>
    <n v="172.687964534576"/>
  </r>
  <r>
    <x v="0"/>
    <x v="0"/>
    <x v="1"/>
    <x v="2"/>
    <s v="EE_Industry"/>
    <x v="8"/>
    <s v="GNR_ST_WOODWST_BP_E-53"/>
    <x v="2"/>
    <n v="150.03038569707101"/>
  </r>
  <r>
    <x v="0"/>
    <x v="0"/>
    <x v="1"/>
    <x v="2"/>
    <s v="EE_Kohtla_Jarve"/>
    <x v="3"/>
    <s v="GNR_HP_ELEC_GROUND-WTR_COP-360_LS-4-MW_Y-2020"/>
    <x v="2"/>
    <n v="122.716805611472"/>
  </r>
  <r>
    <x v="0"/>
    <x v="0"/>
    <x v="1"/>
    <x v="2"/>
    <s v="EE_Narva"/>
    <x v="3"/>
    <s v="GNR_HP_ELEC_AIR-WTR_COP-310_LS_Y-2020"/>
    <x v="2"/>
    <n v="125.910434733402"/>
  </r>
  <r>
    <x v="0"/>
    <x v="0"/>
    <x v="1"/>
    <x v="2"/>
    <s v="EE_Parnu"/>
    <x v="3"/>
    <s v="GNR_HP_ELEC_AIR-WTR_COP-310_LS_Y-2020"/>
    <x v="2"/>
    <n v="126.637840658689"/>
  </r>
  <r>
    <x v="0"/>
    <x v="0"/>
    <x v="1"/>
    <x v="2"/>
    <s v="EE_Rural"/>
    <x v="5"/>
    <s v="GNR_ROR_WTR"/>
    <x v="2"/>
    <n v="111.390938877913"/>
  </r>
  <r>
    <x v="0"/>
    <x v="0"/>
    <x v="1"/>
    <x v="2"/>
    <s v="EE_Rural"/>
    <x v="6"/>
    <s v="GNR_WT_WIND_ONS"/>
    <x v="2"/>
    <n v="130.78219084004601"/>
  </r>
  <r>
    <x v="0"/>
    <x v="0"/>
    <x v="1"/>
    <x v="2"/>
    <s v="EE_Rural"/>
    <x v="8"/>
    <s v="EBAVERE_ST_WOODWST_BP"/>
    <x v="2"/>
    <n v="115.125309689717"/>
  </r>
  <r>
    <x v="0"/>
    <x v="0"/>
    <x v="1"/>
    <x v="2"/>
    <s v="EE_Tallinn"/>
    <x v="3"/>
    <s v="GNR_HP_ELEC_AIR-WTR_COP-310_LS_Y-2020"/>
    <x v="2"/>
    <n v="128.06789074576599"/>
  </r>
  <r>
    <x v="0"/>
    <x v="0"/>
    <x v="1"/>
    <x v="2"/>
    <s v="EE_Tallinn"/>
    <x v="2"/>
    <s v="IRU_ST_MSW_BP"/>
    <x v="2"/>
    <n v="115.125309689717"/>
  </r>
  <r>
    <x v="0"/>
    <x v="0"/>
    <x v="1"/>
    <x v="2"/>
    <s v="EE_Tartu"/>
    <x v="3"/>
    <s v="GNR_HP_ELEC_AIR-WTR_COP-310_LS_Y-2020"/>
    <x v="2"/>
    <n v="126.637840658689"/>
  </r>
  <r>
    <x v="0"/>
    <x v="0"/>
    <x v="2"/>
    <x v="3"/>
    <s v="FI_IND"/>
    <x v="1"/>
    <s v="GNR_IND-ST_COAL_BP_CB-30"/>
    <x v="2"/>
    <n v="95.036213159800795"/>
  </r>
  <r>
    <x v="0"/>
    <x v="0"/>
    <x v="2"/>
    <x v="3"/>
    <s v="FI_IND"/>
    <x v="3"/>
    <s v="GNR_HP_ELEC_AIR-WTR_COP-310_LS_Y-2020"/>
    <x v="2"/>
    <n v="85.373793996115495"/>
  </r>
  <r>
    <x v="0"/>
    <x v="0"/>
    <x v="2"/>
    <x v="3"/>
    <s v="FI_IND"/>
    <x v="2"/>
    <s v="GNR_IND-ST_MSW_BP_CB-30"/>
    <x v="2"/>
    <n v="156.838971263514"/>
  </r>
  <r>
    <x v="0"/>
    <x v="0"/>
    <x v="2"/>
    <x v="3"/>
    <s v="FI_IND"/>
    <x v="2"/>
    <s v="GNR_ST_MSW_BP_E-23_LS-220-MW-FEED_Y-2020"/>
    <x v="2"/>
    <n v="132.99944763145999"/>
  </r>
  <r>
    <x v="0"/>
    <x v="0"/>
    <x v="2"/>
    <x v="3"/>
    <s v="FI_IND"/>
    <x v="9"/>
    <s v="AITTALUOTO_IND-ST_PEAT_EXT"/>
    <x v="2"/>
    <n v="94.6954557063669"/>
  </r>
  <r>
    <x v="0"/>
    <x v="0"/>
    <x v="2"/>
    <x v="3"/>
    <s v="FI_IND"/>
    <x v="9"/>
    <s v="ALHOLMEN2_IND-ST_PEAT_EXT"/>
    <x v="2"/>
    <n v="97.168218960118693"/>
  </r>
  <r>
    <x v="0"/>
    <x v="0"/>
    <x v="2"/>
    <x v="3"/>
    <s v="FI_IND"/>
    <x v="9"/>
    <s v="GNR_IND-ST_PEAT_BP_CB-20"/>
    <x v="2"/>
    <n v="67.765795553233204"/>
  </r>
  <r>
    <x v="0"/>
    <x v="0"/>
    <x v="2"/>
    <x v="3"/>
    <s v="FI_IND"/>
    <x v="9"/>
    <s v="GNR_IND-ST_PEAT_BP_CB-30"/>
    <x v="2"/>
    <n v="67.039279816953098"/>
  </r>
  <r>
    <x v="0"/>
    <x v="0"/>
    <x v="2"/>
    <x v="3"/>
    <s v="FI_IND"/>
    <x v="9"/>
    <s v="GNR_ST_PEAT_BP_CB-50"/>
    <x v="2"/>
    <n v="66.499723815729993"/>
  </r>
  <r>
    <x v="0"/>
    <x v="0"/>
    <x v="2"/>
    <x v="3"/>
    <s v="FI_IND"/>
    <x v="8"/>
    <s v="GNR_IND-ST_BLACKLIC_BP_CB-30"/>
    <x v="2"/>
    <n v="187.39987369758501"/>
  </r>
  <r>
    <x v="0"/>
    <x v="0"/>
    <x v="2"/>
    <x v="3"/>
    <s v="FI_IND"/>
    <x v="8"/>
    <s v="GNR_IND-ST_BLACKLIC_BP_CB-60"/>
    <x v="2"/>
    <n v="97.168218960118693"/>
  </r>
  <r>
    <x v="0"/>
    <x v="0"/>
    <x v="2"/>
    <x v="3"/>
    <s v="FI_large"/>
    <x v="1"/>
    <s v="NA2y3_ST_COAL_EXT"/>
    <x v="2"/>
    <n v="99.331267652201007"/>
  </r>
  <r>
    <x v="0"/>
    <x v="0"/>
    <x v="2"/>
    <x v="3"/>
    <s v="FI_large"/>
    <x v="9"/>
    <s v="GNR_IND-ST_PEAT_BP_CB-40"/>
    <x v="2"/>
    <n v="97.239317278708796"/>
  </r>
  <r>
    <x v="0"/>
    <x v="0"/>
    <x v="2"/>
    <x v="3"/>
    <s v="FI_large"/>
    <x v="9"/>
    <s v="GNR_ST_PEAT_BP_CB-40"/>
    <x v="2"/>
    <n v="97.239317278708796"/>
  </r>
  <r>
    <x v="0"/>
    <x v="0"/>
    <x v="2"/>
    <x v="3"/>
    <s v="FI_large"/>
    <x v="9"/>
    <s v="KELJONLAHTI_ST_PEAT_EXT"/>
    <x v="2"/>
    <n v="132.99944763145999"/>
  </r>
  <r>
    <x v="0"/>
    <x v="0"/>
    <x v="2"/>
    <x v="3"/>
    <s v="FI_large"/>
    <x v="9"/>
    <s v="TOPPILA2_ST_PEAT_EXT"/>
    <x v="2"/>
    <n v="293.55610431493699"/>
  </r>
  <r>
    <x v="0"/>
    <x v="0"/>
    <x v="2"/>
    <x v="3"/>
    <s v="FI_large_gas"/>
    <x v="1"/>
    <s v="GNR_ST_COAL_BP_CB-50"/>
    <x v="2"/>
    <n v="79.410032907569303"/>
  </r>
  <r>
    <x v="0"/>
    <x v="0"/>
    <x v="2"/>
    <x v="3"/>
    <s v="FI_large_gas"/>
    <x v="3"/>
    <s v="GNR_HP_ELEC_COP-270"/>
    <x v="2"/>
    <n v="109.775412521314"/>
  </r>
  <r>
    <x v="0"/>
    <x v="0"/>
    <x v="2"/>
    <x v="3"/>
    <s v="FI_large_gas"/>
    <x v="2"/>
    <s v="GNR_ST_MSW_BP_CB-30"/>
    <x v="2"/>
    <n v="132.99944763145999"/>
  </r>
  <r>
    <x v="0"/>
    <x v="0"/>
    <x v="2"/>
    <x v="3"/>
    <s v="FI_large_gas"/>
    <x v="2"/>
    <s v="GNR_ST_MSW_BP_E-23_LS-220-MW-FEED_Y-2020"/>
    <x v="2"/>
    <n v="132.99944763145999"/>
  </r>
  <r>
    <x v="0"/>
    <x v="0"/>
    <x v="2"/>
    <x v="3"/>
    <s v="FI_large_gas"/>
    <x v="10"/>
    <s v="GNR_ST_HYDROGEN_BP_CB-30"/>
    <x v="2"/>
    <n v="199.49917144719001"/>
  </r>
  <r>
    <x v="0"/>
    <x v="0"/>
    <x v="2"/>
    <x v="3"/>
    <s v="FI_large_gas"/>
    <x v="8"/>
    <s v="GNR_IND-ST_WOODWST_BP_CB-50"/>
    <x v="2"/>
    <n v="193.50624138462999"/>
  </r>
  <r>
    <x v="0"/>
    <x v="0"/>
    <x v="2"/>
    <x v="3"/>
    <s v="FI_medium"/>
    <x v="1"/>
    <s v="GNR_ST_COAL_BP_CB-130"/>
    <x v="2"/>
    <n v="66.499723815730107"/>
  </r>
  <r>
    <x v="0"/>
    <x v="0"/>
    <x v="2"/>
    <x v="3"/>
    <s v="FI_medium"/>
    <x v="2"/>
    <s v="GNR_ST_MSW_BP_CB-30"/>
    <x v="2"/>
    <n v="132.99944763145999"/>
  </r>
  <r>
    <x v="0"/>
    <x v="0"/>
    <x v="2"/>
    <x v="3"/>
    <s v="FI_medium"/>
    <x v="10"/>
    <s v="GNR_ST_BFG_BP_CB-280"/>
    <x v="2"/>
    <n v="132.99944763145999"/>
  </r>
  <r>
    <x v="0"/>
    <x v="0"/>
    <x v="2"/>
    <x v="3"/>
    <s v="FI_medium"/>
    <x v="10"/>
    <s v="GNR_ST_BFG_BP_CB-90"/>
    <x v="2"/>
    <n v="66.499723815730107"/>
  </r>
  <r>
    <x v="0"/>
    <x v="0"/>
    <x v="2"/>
    <x v="3"/>
    <s v="FI_medium"/>
    <x v="9"/>
    <s v="GNR_ST_PEAT_BP_CB-120"/>
    <x v="2"/>
    <n v="199.49917144719001"/>
  </r>
  <r>
    <x v="0"/>
    <x v="0"/>
    <x v="2"/>
    <x v="3"/>
    <s v="FI_medium"/>
    <x v="9"/>
    <s v="GNR_ST_PEAT_BP_CB-30"/>
    <x v="2"/>
    <n v="96.583997450878698"/>
  </r>
  <r>
    <x v="0"/>
    <x v="0"/>
    <x v="2"/>
    <x v="3"/>
    <s v="FI_medium"/>
    <x v="9"/>
    <s v="GNR_ST_PEAT_BP_CB-40"/>
    <x v="2"/>
    <n v="96.583997450878698"/>
  </r>
  <r>
    <x v="0"/>
    <x v="0"/>
    <x v="2"/>
    <x v="3"/>
    <s v="FI_medium"/>
    <x v="9"/>
    <s v="GNR_ST_PEAT_BP_CB-50"/>
    <x v="2"/>
    <n v="10244.410583151999"/>
  </r>
  <r>
    <x v="0"/>
    <x v="0"/>
    <x v="2"/>
    <x v="3"/>
    <s v="FI_medium"/>
    <x v="8"/>
    <s v="GNR_IND-ST_WOODWST_BP_CB-40"/>
    <x v="2"/>
    <n v="100.845549062537"/>
  </r>
  <r>
    <x v="0"/>
    <x v="0"/>
    <x v="2"/>
    <x v="3"/>
    <s v="FI_medium_gas"/>
    <x v="3"/>
    <s v="GNR_HP_ELEC_GROUND-WTR_COP-360_LS-4-MW_Y-2020"/>
    <x v="2"/>
    <n v="146.67850653686"/>
  </r>
  <r>
    <x v="0"/>
    <x v="0"/>
    <x v="2"/>
    <x v="3"/>
    <s v="FI_medium_gas"/>
    <x v="2"/>
    <s v="GNR_ST_MSW_BP_CB-20"/>
    <x v="2"/>
    <n v="66.499723815729993"/>
  </r>
  <r>
    <x v="0"/>
    <x v="0"/>
    <x v="2"/>
    <x v="3"/>
    <s v="FI_medium_gas"/>
    <x v="2"/>
    <s v="GNR_ST_MSW_BP_CB-30"/>
    <x v="2"/>
    <n v="132.99944763145999"/>
  </r>
  <r>
    <x v="0"/>
    <x v="0"/>
    <x v="2"/>
    <x v="3"/>
    <s v="FI_medium_gas"/>
    <x v="8"/>
    <s v="GNR_IND-ST_WOODWST_BP_CB-40"/>
    <x v="2"/>
    <n v="100.643231494189"/>
  </r>
  <r>
    <x v="0"/>
    <x v="0"/>
    <x v="2"/>
    <x v="3"/>
    <s v="FI_small"/>
    <x v="3"/>
    <s v="GNR_HP_ELEC_COP-270"/>
    <x v="2"/>
    <n v="143.324914685366"/>
  </r>
  <r>
    <x v="0"/>
    <x v="0"/>
    <x v="2"/>
    <x v="3"/>
    <s v="FI_small"/>
    <x v="3"/>
    <s v="GNR_HP_ELEC_GROUND-WTR_COP-360_LS-4-MW_Y-2020"/>
    <x v="2"/>
    <n v="139.50846029882899"/>
  </r>
  <r>
    <x v="0"/>
    <x v="0"/>
    <x v="2"/>
    <x v="3"/>
    <s v="FI_small"/>
    <x v="9"/>
    <s v="GNR_ST_PEAT_BP_CB-10"/>
    <x v="2"/>
    <n v="97.168218960118693"/>
  </r>
  <r>
    <x v="0"/>
    <x v="0"/>
    <x v="2"/>
    <x v="3"/>
    <s v="FI_small"/>
    <x v="9"/>
    <s v="GNR_ST_PEAT_BP_CB-20"/>
    <x v="2"/>
    <n v="96.583997450878698"/>
  </r>
  <r>
    <x v="0"/>
    <x v="0"/>
    <x v="2"/>
    <x v="3"/>
    <s v="FI_small"/>
    <x v="9"/>
    <s v="GNR_ST_PEAT_BP_CB-30"/>
    <x v="2"/>
    <n v="67.039279816952998"/>
  </r>
  <r>
    <x v="0"/>
    <x v="0"/>
    <x v="2"/>
    <x v="3"/>
    <s v="FI_small"/>
    <x v="8"/>
    <s v="GNR_ST_WOODWST_BP_CB-30"/>
    <x v="2"/>
    <n v="102.12750677979"/>
  </r>
  <r>
    <x v="0"/>
    <x v="0"/>
    <x v="2"/>
    <x v="3"/>
    <s v="FI_small_gas"/>
    <x v="3"/>
    <s v="GNR_HP_ELEC_COP-270"/>
    <x v="2"/>
    <n v="88.635144608055001"/>
  </r>
  <r>
    <x v="0"/>
    <x v="0"/>
    <x v="2"/>
    <x v="3"/>
    <s v="FI_small_gas"/>
    <x v="3"/>
    <s v="GNR_HP_ELEC_GROUND-WTR_COP-360_LS-4-MW_Y-2020"/>
    <x v="2"/>
    <n v="140.03168076782501"/>
  </r>
  <r>
    <x v="0"/>
    <x v="0"/>
    <x v="2"/>
    <x v="3"/>
    <s v="FinA"/>
    <x v="1"/>
    <s v="GNR_ST_COAL_CND_E-40"/>
    <x v="2"/>
    <n v="97.168218960118693"/>
  </r>
  <r>
    <x v="0"/>
    <x v="0"/>
    <x v="2"/>
    <x v="3"/>
    <s v="FinA"/>
    <x v="11"/>
    <s v="GNR_ST_NUCL_CND_E-33"/>
    <x v="2"/>
    <n v="138.693843777789"/>
  </r>
  <r>
    <x v="0"/>
    <x v="0"/>
    <x v="2"/>
    <x v="3"/>
    <s v="FinA"/>
    <x v="9"/>
    <s v="GNR_ST_PEAT_CND_E-38"/>
    <x v="2"/>
    <n v="100.544666524993"/>
  </r>
  <r>
    <x v="0"/>
    <x v="0"/>
    <x v="2"/>
    <x v="3"/>
    <s v="FinA"/>
    <x v="5"/>
    <s v="GNR_RES_WTR_NOPMP_MC-01"/>
    <x v="2"/>
    <n v="132.99944763145999"/>
  </r>
  <r>
    <x v="0"/>
    <x v="0"/>
    <x v="2"/>
    <x v="3"/>
    <s v="FinA"/>
    <x v="5"/>
    <s v="GNR_RES_WTR_NOPMP_MC-02"/>
    <x v="2"/>
    <n v="132.99944763145999"/>
  </r>
  <r>
    <x v="0"/>
    <x v="0"/>
    <x v="2"/>
    <x v="3"/>
    <s v="FinA"/>
    <x v="5"/>
    <s v="GNR_RES_WTR_NOPMP_MC-03"/>
    <x v="2"/>
    <n v="132.99944763145999"/>
  </r>
  <r>
    <x v="0"/>
    <x v="0"/>
    <x v="2"/>
    <x v="3"/>
    <s v="FinA"/>
    <x v="5"/>
    <s v="GNR_RES_WTR_NOPMP_MC-04"/>
    <x v="2"/>
    <n v="146.299392394606"/>
  </r>
  <r>
    <x v="0"/>
    <x v="0"/>
    <x v="2"/>
    <x v="3"/>
    <s v="FinA"/>
    <x v="5"/>
    <s v="GNR_RES_WTR_NOPMP_MC-05"/>
    <x v="2"/>
    <n v="123.547542989871"/>
  </r>
  <r>
    <x v="0"/>
    <x v="0"/>
    <x v="2"/>
    <x v="3"/>
    <s v="FinA"/>
    <x v="5"/>
    <s v="GNR_RES_WTR_NOPMP_MC-06"/>
    <x v="2"/>
    <n v="123.174881880865"/>
  </r>
  <r>
    <x v="0"/>
    <x v="0"/>
    <x v="2"/>
    <x v="3"/>
    <s v="FinA"/>
    <x v="5"/>
    <s v="GNR_RES_WTR_NOPMP_MC-07"/>
    <x v="2"/>
    <n v="144.34163619919801"/>
  </r>
  <r>
    <x v="0"/>
    <x v="0"/>
    <x v="2"/>
    <x v="3"/>
    <s v="FinA"/>
    <x v="5"/>
    <s v="GNR_RES_WTR_NOPMP_MC-08"/>
    <x v="2"/>
    <n v="192.36988532846499"/>
  </r>
  <r>
    <x v="0"/>
    <x v="0"/>
    <x v="2"/>
    <x v="3"/>
    <s v="FinA"/>
    <x v="5"/>
    <s v="GNR_RES_WTR_NOPMP_MC-09"/>
    <x v="2"/>
    <n v="85.003177071528995"/>
  </r>
  <r>
    <x v="0"/>
    <x v="0"/>
    <x v="2"/>
    <x v="3"/>
    <s v="FinA"/>
    <x v="5"/>
    <s v="GNR_ROR_WTR"/>
    <x v="2"/>
    <n v="103.100181246546"/>
  </r>
  <r>
    <x v="0"/>
    <x v="0"/>
    <x v="2"/>
    <x v="3"/>
    <s v="FinA"/>
    <x v="6"/>
    <s v="GNR_WT_WIND_ONS"/>
    <x v="2"/>
    <n v="114.050145301968"/>
  </r>
  <r>
    <x v="0"/>
    <x v="0"/>
    <x v="3"/>
    <x v="4"/>
    <s v="DE4-E_A"/>
    <x v="3"/>
    <s v="AGG-DE4-E_ES_ELEC"/>
    <x v="2"/>
    <n v="174.46677041685101"/>
  </r>
  <r>
    <x v="0"/>
    <x v="0"/>
    <x v="3"/>
    <x v="4"/>
    <s v="DE4-E_A"/>
    <x v="3"/>
    <s v="AGG-DE4-E_RES_WTR_PMP"/>
    <x v="2"/>
    <n v="220.88655724843301"/>
  </r>
  <r>
    <x v="0"/>
    <x v="0"/>
    <x v="3"/>
    <x v="4"/>
    <s v="DE4-E_A"/>
    <x v="3"/>
    <s v="GNR_ES_ELEC_BAT-LITHIO_E-95_Y-16-29"/>
    <x v="2"/>
    <n v="171.92454470304199"/>
  </r>
  <r>
    <x v="0"/>
    <x v="0"/>
    <x v="3"/>
    <x v="4"/>
    <s v="DE4-E_A"/>
    <x v="12"/>
    <s v="GNR_ST_LIGN_BP_E-39"/>
    <x v="2"/>
    <n v="272.142079680743"/>
  </r>
  <r>
    <x v="0"/>
    <x v="0"/>
    <x v="3"/>
    <x v="4"/>
    <s v="DE4-E_A"/>
    <x v="12"/>
    <s v="GNR_ST_LIGN_CND_E-43"/>
    <x v="2"/>
    <n v="213.74029250302399"/>
  </r>
  <r>
    <x v="0"/>
    <x v="0"/>
    <x v="3"/>
    <x v="4"/>
    <s v="DE4-E_A"/>
    <x v="4"/>
    <s v="GNR_PV_SUN"/>
    <x v="2"/>
    <n v="65.721145740502905"/>
  </r>
  <r>
    <x v="0"/>
    <x v="0"/>
    <x v="3"/>
    <x v="4"/>
    <s v="DE4-E_A"/>
    <x v="13"/>
    <s v="GNR_GEO_HEAT_EO"/>
    <x v="2"/>
    <n v="72.028998754484704"/>
  </r>
  <r>
    <x v="0"/>
    <x v="0"/>
    <x v="3"/>
    <x v="4"/>
    <s v="DE4-E_A"/>
    <x v="5"/>
    <s v="GNR_ROR_WTR"/>
    <x v="2"/>
    <n v="136.74089261983801"/>
  </r>
  <r>
    <x v="0"/>
    <x v="0"/>
    <x v="3"/>
    <x v="4"/>
    <s v="DE4-E_A"/>
    <x v="6"/>
    <s v="GNR_WT_WIND_ONS"/>
    <x v="2"/>
    <n v="143.58992317687299"/>
  </r>
  <r>
    <x v="0"/>
    <x v="0"/>
    <x v="3"/>
    <x v="4"/>
    <s v="DE4-E_Offshore_A"/>
    <x v="6"/>
    <s v="GNR_WT_WIND_OFF"/>
    <x v="2"/>
    <n v="117.36236866215"/>
  </r>
  <r>
    <x v="0"/>
    <x v="0"/>
    <x v="3"/>
    <x v="5"/>
    <s v="DE4-N_A"/>
    <x v="1"/>
    <s v="GNR_ST_COAL_BP_E-40"/>
    <x v="2"/>
    <n v="605.38860830926706"/>
  </r>
  <r>
    <x v="0"/>
    <x v="0"/>
    <x v="3"/>
    <x v="5"/>
    <s v="DE4-N_A"/>
    <x v="1"/>
    <s v="GNR_ST_COAL_CND_E-46"/>
    <x v="2"/>
    <n v="213.294013855439"/>
  </r>
  <r>
    <x v="0"/>
    <x v="0"/>
    <x v="3"/>
    <x v="5"/>
    <s v="DE4-N_A"/>
    <x v="3"/>
    <s v="AGG-DE4-N_ES_ELEC"/>
    <x v="2"/>
    <n v="157.46361680989401"/>
  </r>
  <r>
    <x v="0"/>
    <x v="0"/>
    <x v="3"/>
    <x v="5"/>
    <s v="DE4-N_A"/>
    <x v="3"/>
    <s v="AGG-DE4-N_RES_WTR_PMP"/>
    <x v="2"/>
    <n v="220.88655724843301"/>
  </r>
  <r>
    <x v="0"/>
    <x v="0"/>
    <x v="3"/>
    <x v="5"/>
    <s v="DE4-N_A"/>
    <x v="3"/>
    <s v="GNR_ES_ELEC_BAT-LITHIO_E-95_Y-16-29"/>
    <x v="2"/>
    <n v="157.46361680989401"/>
  </r>
  <r>
    <x v="0"/>
    <x v="0"/>
    <x v="3"/>
    <x v="5"/>
    <s v="DE4-N_A"/>
    <x v="2"/>
    <s v="GNR_ST_MSW_BP_E-23_LS-220-MW-FEED_Y-2020"/>
    <x v="2"/>
    <n v="142.23582388397401"/>
  </r>
  <r>
    <x v="0"/>
    <x v="0"/>
    <x v="3"/>
    <x v="5"/>
    <s v="DE4-N_A"/>
    <x v="2"/>
    <s v="GNR_ST_MSW_BP_E-33"/>
    <x v="2"/>
    <n v="242.63758191971999"/>
  </r>
  <r>
    <x v="0"/>
    <x v="0"/>
    <x v="3"/>
    <x v="5"/>
    <s v="DE4-N_A"/>
    <x v="11"/>
    <s v="GNR_ST_NUCL_CND_E-33"/>
    <x v="2"/>
    <n v="99.512527771462899"/>
  </r>
  <r>
    <x v="0"/>
    <x v="0"/>
    <x v="3"/>
    <x v="5"/>
    <s v="DE4-N_A"/>
    <x v="4"/>
    <s v="GNR_PV_SUN"/>
    <x v="2"/>
    <n v="63.670091769972203"/>
  </r>
  <r>
    <x v="0"/>
    <x v="0"/>
    <x v="3"/>
    <x v="5"/>
    <s v="DE4-N_A"/>
    <x v="13"/>
    <s v="GNR_GEO_HEAT_EO"/>
    <x v="2"/>
    <n v="142.23582388397401"/>
  </r>
  <r>
    <x v="0"/>
    <x v="0"/>
    <x v="3"/>
    <x v="5"/>
    <s v="DE4-N_A"/>
    <x v="5"/>
    <s v="GNR_ROR_WTR"/>
    <x v="2"/>
    <n v="134.79456027135799"/>
  </r>
  <r>
    <x v="0"/>
    <x v="0"/>
    <x v="3"/>
    <x v="5"/>
    <s v="DE4-N_A"/>
    <x v="6"/>
    <s v="GNR_WT_WIND_ONS"/>
    <x v="2"/>
    <n v="128.126072833785"/>
  </r>
  <r>
    <x v="0"/>
    <x v="0"/>
    <x v="3"/>
    <x v="5"/>
    <s v="DE4-N_A"/>
    <x v="6"/>
    <s v="GNR_WT_WIND_ON_LS_Y-2020"/>
    <x v="2"/>
    <n v="115.186769376638"/>
  </r>
  <r>
    <x v="0"/>
    <x v="0"/>
    <x v="3"/>
    <x v="5"/>
    <s v="DE4-N_Offshore_A"/>
    <x v="6"/>
    <s v="GNR_WT_WIND_OFF"/>
    <x v="2"/>
    <n v="86.390077032478402"/>
  </r>
  <r>
    <x v="0"/>
    <x v="0"/>
    <x v="3"/>
    <x v="6"/>
    <s v="DE4-S_A"/>
    <x v="1"/>
    <s v="GNR_ST_COAL_BP_E-43"/>
    <x v="2"/>
    <n v="298.41579371669297"/>
  </r>
  <r>
    <x v="0"/>
    <x v="0"/>
    <x v="3"/>
    <x v="6"/>
    <s v="DE4-S_A"/>
    <x v="1"/>
    <s v="GNR_ST_COAL_CND_E-38"/>
    <x v="2"/>
    <n v="116.25622072520299"/>
  </r>
  <r>
    <x v="0"/>
    <x v="0"/>
    <x v="3"/>
    <x v="6"/>
    <s v="DE4-S_A"/>
    <x v="1"/>
    <s v="GNR_ST_COAL_CND_E-44"/>
    <x v="2"/>
    <n v="332.59664955712401"/>
  </r>
  <r>
    <x v="0"/>
    <x v="0"/>
    <x v="3"/>
    <x v="6"/>
    <s v="DE4-S_A"/>
    <x v="3"/>
    <s v="AGG-DE4-S_ES_ELEC"/>
    <x v="2"/>
    <n v="192.38602389052099"/>
  </r>
  <r>
    <x v="0"/>
    <x v="0"/>
    <x v="3"/>
    <x v="6"/>
    <s v="DE4-S_A"/>
    <x v="3"/>
    <s v="AGG-DE4-S_RES_WTR_PMP"/>
    <x v="2"/>
    <n v="240.67991082547701"/>
  </r>
  <r>
    <x v="0"/>
    <x v="0"/>
    <x v="3"/>
    <x v="6"/>
    <s v="DE4-S_A"/>
    <x v="3"/>
    <s v="GNR_ES_ELEC_BAT-LITHIO_E-95_Y-16-29"/>
    <x v="2"/>
    <n v="185.60204896110699"/>
  </r>
  <r>
    <x v="0"/>
    <x v="0"/>
    <x v="3"/>
    <x v="6"/>
    <s v="DE4-S_A"/>
    <x v="2"/>
    <s v="GNR_ST_MSW_CND_E-33"/>
    <x v="2"/>
    <n v="122.45320494904099"/>
  </r>
  <r>
    <x v="0"/>
    <x v="0"/>
    <x v="3"/>
    <x v="6"/>
    <s v="DE4-S_A"/>
    <x v="11"/>
    <s v="GNR_ST_NUCL_CND_E-33"/>
    <x v="2"/>
    <n v="90.6737858770786"/>
  </r>
  <r>
    <x v="0"/>
    <x v="0"/>
    <x v="3"/>
    <x v="6"/>
    <s v="DE4-S_A"/>
    <x v="4"/>
    <s v="GNR_PV_SUN"/>
    <x v="2"/>
    <n v="70.913794609795801"/>
  </r>
  <r>
    <x v="0"/>
    <x v="0"/>
    <x v="3"/>
    <x v="6"/>
    <s v="DE4-S_A"/>
    <x v="13"/>
    <s v="GNR_GEO_HEAT_EO"/>
    <x v="2"/>
    <n v="155.81137758443001"/>
  </r>
  <r>
    <x v="0"/>
    <x v="0"/>
    <x v="3"/>
    <x v="6"/>
    <s v="DE4-S_A"/>
    <x v="5"/>
    <s v="GNR_RES_WTR_NOPMP"/>
    <x v="2"/>
    <n v="171.71384269862099"/>
  </r>
  <r>
    <x v="0"/>
    <x v="0"/>
    <x v="3"/>
    <x v="6"/>
    <s v="DE4-S_A"/>
    <x v="5"/>
    <s v="GNR_ROR_WTR"/>
    <x v="2"/>
    <n v="147.790225802723"/>
  </r>
  <r>
    <x v="0"/>
    <x v="0"/>
    <x v="3"/>
    <x v="6"/>
    <s v="DE4-S_A"/>
    <x v="6"/>
    <s v="GNR_WT_WIND_ONS"/>
    <x v="2"/>
    <n v="135.023310907471"/>
  </r>
  <r>
    <x v="0"/>
    <x v="0"/>
    <x v="3"/>
    <x v="7"/>
    <s v="DE4-W_A"/>
    <x v="1"/>
    <s v="GNR_CC_COAL_BP_E-47"/>
    <x v="2"/>
    <n v="115.285472885403"/>
  </r>
  <r>
    <x v="0"/>
    <x v="0"/>
    <x v="3"/>
    <x v="7"/>
    <s v="DE4-W_A"/>
    <x v="1"/>
    <s v="GNR_CC_COAL_BP_E-49"/>
    <x v="2"/>
    <n v="115.285472885403"/>
  </r>
  <r>
    <x v="0"/>
    <x v="0"/>
    <x v="3"/>
    <x v="7"/>
    <s v="DE4-W_A"/>
    <x v="1"/>
    <s v="GNR_ST_COAL_BP_E-41"/>
    <x v="2"/>
    <n v="251.958031471651"/>
  </r>
  <r>
    <x v="0"/>
    <x v="0"/>
    <x v="3"/>
    <x v="7"/>
    <s v="DE4-W_A"/>
    <x v="1"/>
    <s v="GNR_ST_COAL_CND_E-37"/>
    <x v="2"/>
    <n v="111.549612517627"/>
  </r>
  <r>
    <x v="0"/>
    <x v="0"/>
    <x v="3"/>
    <x v="7"/>
    <s v="DE4-W_A"/>
    <x v="1"/>
    <s v="GNR_ST_COAL_CND_E-45"/>
    <x v="2"/>
    <n v="247.22520814649999"/>
  </r>
  <r>
    <x v="0"/>
    <x v="0"/>
    <x v="3"/>
    <x v="7"/>
    <s v="DE4-W_A"/>
    <x v="3"/>
    <s v="AGG-DE4-W_ES_ELEC"/>
    <x v="2"/>
    <n v="230.42168299961301"/>
  </r>
  <r>
    <x v="0"/>
    <x v="0"/>
    <x v="3"/>
    <x v="7"/>
    <s v="DE4-W_A"/>
    <x v="3"/>
    <s v="AGG-DE4-W_RES_WTR_PMP"/>
    <x v="2"/>
    <n v="230.57094577080699"/>
  </r>
  <r>
    <x v="0"/>
    <x v="0"/>
    <x v="3"/>
    <x v="7"/>
    <s v="DE4-W_A"/>
    <x v="3"/>
    <s v="GNR_ES_ELEC_BAT-LITHIO_E-95_Y-16-29"/>
    <x v="2"/>
    <n v="226.31881310809899"/>
  </r>
  <r>
    <x v="0"/>
    <x v="0"/>
    <x v="3"/>
    <x v="7"/>
    <s v="DE4-W_A"/>
    <x v="12"/>
    <s v="GNR_ST_LIGN_BP_E-33"/>
    <x v="2"/>
    <n v="109.78428806943199"/>
  </r>
  <r>
    <x v="0"/>
    <x v="0"/>
    <x v="3"/>
    <x v="7"/>
    <s v="DE4-W_A"/>
    <x v="12"/>
    <s v="GNR_ST_LIGN_BP_E-37"/>
    <x v="2"/>
    <n v="1073.05552764304"/>
  </r>
  <r>
    <x v="0"/>
    <x v="0"/>
    <x v="3"/>
    <x v="7"/>
    <s v="DE4-W_A"/>
    <x v="12"/>
    <s v="GNR_ST_LIGN_CND_E-32"/>
    <x v="2"/>
    <n v="111.32276756546899"/>
  </r>
  <r>
    <x v="0"/>
    <x v="0"/>
    <x v="3"/>
    <x v="7"/>
    <s v="DE4-W_A"/>
    <x v="12"/>
    <s v="GNR_ST_LIGN_CND_E-41"/>
    <x v="2"/>
    <n v="274.633260858482"/>
  </r>
  <r>
    <x v="0"/>
    <x v="0"/>
    <x v="3"/>
    <x v="7"/>
    <s v="DE4-W_A"/>
    <x v="2"/>
    <s v="GNR_ST_MSW_CND_E-33"/>
    <x v="2"/>
    <n v="117.75012989963101"/>
  </r>
  <r>
    <x v="0"/>
    <x v="0"/>
    <x v="3"/>
    <x v="7"/>
    <s v="DE4-W_A"/>
    <x v="11"/>
    <s v="GNR_ST_NUCL_CND_E-33"/>
    <x v="2"/>
    <n v="101.18487144508801"/>
  </r>
  <r>
    <x v="0"/>
    <x v="0"/>
    <x v="3"/>
    <x v="7"/>
    <s v="DE4-W_A"/>
    <x v="4"/>
    <s v="GNR_PV_SUN"/>
    <x v="2"/>
    <n v="65.031736454590501"/>
  </r>
  <r>
    <x v="0"/>
    <x v="0"/>
    <x v="3"/>
    <x v="7"/>
    <s v="DE4-W_A"/>
    <x v="5"/>
    <s v="GNR_ROR_WTR"/>
    <x v="2"/>
    <n v="140.30486748032999"/>
  </r>
  <r>
    <x v="0"/>
    <x v="0"/>
    <x v="3"/>
    <x v="7"/>
    <s v="DE4-W_A"/>
    <x v="6"/>
    <s v="GNR_WT_WIND_ONS"/>
    <x v="2"/>
    <n v="147.864802374015"/>
  </r>
  <r>
    <x v="0"/>
    <x v="0"/>
    <x v="3"/>
    <x v="7"/>
    <s v="DE4-W_Offshore_A"/>
    <x v="6"/>
    <s v="GNR_WT_WIND_OFF"/>
    <x v="2"/>
    <n v="100.128198301373"/>
  </r>
  <r>
    <x v="0"/>
    <x v="0"/>
    <x v="3"/>
    <x v="7"/>
    <s v="DE4-W_Offshore_A"/>
    <x v="6"/>
    <s v="GNR_WT_WIND_OFF_L-NS_Y-2020"/>
    <x v="2"/>
    <n v="119.671763356943"/>
  </r>
  <r>
    <x v="0"/>
    <x v="0"/>
    <x v="4"/>
    <x v="8"/>
    <s v="LV_A"/>
    <x v="6"/>
    <s v="GNR_WT_WIND_ON_LS_Y-2020"/>
    <x v="2"/>
    <n v="136.481684786698"/>
  </r>
  <r>
    <x v="0"/>
    <x v="0"/>
    <x v="4"/>
    <x v="8"/>
    <s v="LV_RigaR"/>
    <x v="5"/>
    <s v="GNR_RES_WTR_NOPMP"/>
    <x v="2"/>
    <n v="93.596083310667694"/>
  </r>
  <r>
    <x v="0"/>
    <x v="0"/>
    <x v="4"/>
    <x v="8"/>
    <s v="LV_Rural"/>
    <x v="6"/>
    <s v="GNR_WT_WIND_ONS"/>
    <x v="2"/>
    <n v="149.39645167344801"/>
  </r>
  <r>
    <x v="0"/>
    <x v="0"/>
    <x v="5"/>
    <x v="9"/>
    <s v="LT_A"/>
    <x v="3"/>
    <s v="GNR_ES_ELEC_BAT-LITHIO_E-95_Y-16-29"/>
    <x v="2"/>
    <n v="68.632184714314207"/>
  </r>
  <r>
    <x v="0"/>
    <x v="0"/>
    <x v="5"/>
    <x v="9"/>
    <s v="LT_A"/>
    <x v="4"/>
    <s v="GNR_PV_SUN_LS-4-MW_Y-2020"/>
    <x v="2"/>
    <n v="132.61724606395401"/>
  </r>
  <r>
    <x v="0"/>
    <x v="0"/>
    <x v="5"/>
    <x v="9"/>
    <s v="LT_KauU"/>
    <x v="2"/>
    <s v="KAUNAS_ST_MSW_BP"/>
    <x v="2"/>
    <n v="124.764127063722"/>
  </r>
  <r>
    <x v="0"/>
    <x v="0"/>
    <x v="5"/>
    <x v="9"/>
    <s v="LT_KauU"/>
    <x v="5"/>
    <s v="GNR_ROR_WTR"/>
    <x v="2"/>
    <n v="121.769314053606"/>
  </r>
  <r>
    <x v="0"/>
    <x v="0"/>
    <x v="5"/>
    <x v="9"/>
    <s v="LT_KlaU"/>
    <x v="4"/>
    <s v="GNR_PV_SUN"/>
    <x v="2"/>
    <n v="102.711119523769"/>
  </r>
  <r>
    <x v="0"/>
    <x v="0"/>
    <x v="5"/>
    <x v="9"/>
    <s v="LT_Other_DH"/>
    <x v="14"/>
    <s v="LIFOSA_ST_HEAT_BP"/>
    <x v="2"/>
    <n v="124.764127063722"/>
  </r>
  <r>
    <x v="0"/>
    <x v="0"/>
    <x v="5"/>
    <x v="9"/>
    <s v="LT_Other_DH"/>
    <x v="8"/>
    <s v="EBAVERE_ST_WOODWST_BP"/>
    <x v="2"/>
    <n v="182.52529700063101"/>
  </r>
  <r>
    <x v="0"/>
    <x v="0"/>
    <x v="5"/>
    <x v="9"/>
    <s v="LT_Rural"/>
    <x v="6"/>
    <s v="GNR_WT_WIND_ONS"/>
    <x v="2"/>
    <n v="177.651235461"/>
  </r>
  <r>
    <x v="0"/>
    <x v="0"/>
    <x v="5"/>
    <x v="9"/>
    <s v="LT_VilU"/>
    <x v="2"/>
    <s v="VILNIUS_ST_MSW_BP"/>
    <x v="2"/>
    <n v="124.764127063722"/>
  </r>
  <r>
    <x v="0"/>
    <x v="0"/>
    <x v="5"/>
    <x v="9"/>
    <s v="LT_VilU"/>
    <x v="5"/>
    <s v="GNR_ES_WTR_PMP"/>
    <x v="2"/>
    <n v="168.86970348845099"/>
  </r>
  <r>
    <x v="0"/>
    <x v="0"/>
    <x v="6"/>
    <x v="10"/>
    <s v="NL_A"/>
    <x v="1"/>
    <s v="GNR_ST_COAL_CND_E-40"/>
    <x v="2"/>
    <n v="472.72745329606499"/>
  </r>
  <r>
    <x v="0"/>
    <x v="0"/>
    <x v="6"/>
    <x v="10"/>
    <s v="NL_A"/>
    <x v="3"/>
    <s v="GNR_ES_ELEC_BAT-LITHIO_E-95_Y-16-29"/>
    <x v="2"/>
    <n v="268.09876384424098"/>
  </r>
  <r>
    <x v="0"/>
    <x v="0"/>
    <x v="6"/>
    <x v="10"/>
    <s v="NL_A"/>
    <x v="2"/>
    <s v="GNR_ST_MSW_CND_E-40"/>
    <x v="2"/>
    <n v="330.55982428448198"/>
  </r>
  <r>
    <x v="0"/>
    <x v="0"/>
    <x v="6"/>
    <x v="10"/>
    <s v="NL_A"/>
    <x v="11"/>
    <s v="GNR_ST_NUCL_CND_E-33"/>
    <x v="2"/>
    <n v="221.41931549802399"/>
  </r>
  <r>
    <x v="0"/>
    <x v="0"/>
    <x v="6"/>
    <x v="10"/>
    <s v="NL_A"/>
    <x v="4"/>
    <s v="GNR_PV_SUN"/>
    <x v="2"/>
    <n v="125.42417859699501"/>
  </r>
  <r>
    <x v="0"/>
    <x v="0"/>
    <x v="6"/>
    <x v="10"/>
    <s v="NL_A"/>
    <x v="4"/>
    <s v="GNR_PV_SUN_LS-4-MW_Y-2020"/>
    <x v="2"/>
    <n v="121.545080289871"/>
  </r>
  <r>
    <x v="0"/>
    <x v="0"/>
    <x v="6"/>
    <x v="10"/>
    <s v="NL_A"/>
    <x v="5"/>
    <s v="GNR_ROR_WTR"/>
    <x v="2"/>
    <n v="181.43336432783201"/>
  </r>
  <r>
    <x v="0"/>
    <x v="0"/>
    <x v="6"/>
    <x v="10"/>
    <s v="NL_A"/>
    <x v="6"/>
    <s v="GNR_WT_WIND_OFF"/>
    <x v="2"/>
    <n v="196.417197458782"/>
  </r>
  <r>
    <x v="0"/>
    <x v="0"/>
    <x v="6"/>
    <x v="10"/>
    <s v="NL_A"/>
    <x v="6"/>
    <s v="GNR_WT_WIND_ONS"/>
    <x v="2"/>
    <n v="196.417197458782"/>
  </r>
  <r>
    <x v="0"/>
    <x v="0"/>
    <x v="6"/>
    <x v="10"/>
    <s v="NL_A"/>
    <x v="6"/>
    <s v="GNR_WT_WIND_ON_LS_Y-2020"/>
    <x v="2"/>
    <n v="190.34243877448901"/>
  </r>
  <r>
    <x v="0"/>
    <x v="0"/>
    <x v="6"/>
    <x v="10"/>
    <s v="NL_A"/>
    <x v="15"/>
    <s v="GNR_ST_WOOD_CND_E-50"/>
    <x v="2"/>
    <n v="146.548828883152"/>
  </r>
  <r>
    <x v="0"/>
    <x v="0"/>
    <x v="7"/>
    <x v="11"/>
    <s v="NO1_A1"/>
    <x v="5"/>
    <s v="GNR_RES_WTR_NOPMP_MC-01"/>
    <x v="2"/>
    <n v="143.23423106258099"/>
  </r>
  <r>
    <x v="0"/>
    <x v="0"/>
    <x v="7"/>
    <x v="11"/>
    <s v="NO1_A1"/>
    <x v="5"/>
    <s v="GNR_RES_WTR_NOPMP_MC-02"/>
    <x v="2"/>
    <n v="124.68049652769599"/>
  </r>
  <r>
    <x v="0"/>
    <x v="0"/>
    <x v="7"/>
    <x v="11"/>
    <s v="NO1_A1"/>
    <x v="5"/>
    <s v="GNR_RES_WTR_NOPMP_MC-03"/>
    <x v="2"/>
    <n v="124.68049652769599"/>
  </r>
  <r>
    <x v="0"/>
    <x v="0"/>
    <x v="7"/>
    <x v="11"/>
    <s v="NO1_A1"/>
    <x v="5"/>
    <s v="GNR_RES_WTR_NOPMP_MC-04"/>
    <x v="2"/>
    <n v="163.633960053702"/>
  </r>
  <r>
    <x v="0"/>
    <x v="0"/>
    <x v="7"/>
    <x v="11"/>
    <s v="NO1_A1"/>
    <x v="5"/>
    <s v="GNR_RES_WTR_NOPMP_MC-05"/>
    <x v="2"/>
    <n v="156.628147298909"/>
  </r>
  <r>
    <x v="0"/>
    <x v="0"/>
    <x v="7"/>
    <x v="11"/>
    <s v="NO1_A1"/>
    <x v="5"/>
    <s v="GNR_ROR_WTR"/>
    <x v="2"/>
    <n v="108.295184430495"/>
  </r>
  <r>
    <x v="0"/>
    <x v="0"/>
    <x v="7"/>
    <x v="11"/>
    <s v="NO1_A1"/>
    <x v="6"/>
    <s v="GNR_WT_WIND_ONS"/>
    <x v="2"/>
    <n v="67.844049749467104"/>
  </r>
  <r>
    <x v="0"/>
    <x v="0"/>
    <x v="7"/>
    <x v="11"/>
    <s v="NO1_A2"/>
    <x v="3"/>
    <s v="GNR_HP_ELEC_COP-270"/>
    <x v="2"/>
    <n v="48.699531981451003"/>
  </r>
  <r>
    <x v="0"/>
    <x v="0"/>
    <x v="7"/>
    <x v="11"/>
    <s v="NO1_A2"/>
    <x v="2"/>
    <s v="GNR_ST_MSW_BP_CB-20"/>
    <x v="2"/>
    <n v="206.17171052827601"/>
  </r>
  <r>
    <x v="0"/>
    <x v="0"/>
    <x v="7"/>
    <x v="11"/>
    <s v="NO1_A3"/>
    <x v="3"/>
    <s v="GNR_HP_ELEC_COP-270"/>
    <x v="2"/>
    <n v="94.594017543990802"/>
  </r>
  <r>
    <x v="0"/>
    <x v="0"/>
    <x v="7"/>
    <x v="11"/>
    <s v="NO1_A3"/>
    <x v="3"/>
    <s v="GNR_HP_ELEC_GROUND-WTR_COP-360_LS-4-MW_Y-2020"/>
    <x v="2"/>
    <n v="63.062678362660499"/>
  </r>
  <r>
    <x v="0"/>
    <x v="0"/>
    <x v="7"/>
    <x v="11"/>
    <s v="NO1_A3"/>
    <x v="2"/>
    <s v="GNR_ST_MSW_BP_CB-20"/>
    <x v="2"/>
    <n v="206.17171052827601"/>
  </r>
  <r>
    <x v="0"/>
    <x v="0"/>
    <x v="7"/>
    <x v="12"/>
    <s v="NO2_A1"/>
    <x v="5"/>
    <s v="GNR_RES_WTR_NOPMP_MC-01"/>
    <x v="2"/>
    <n v="138.753409905702"/>
  </r>
  <r>
    <x v="0"/>
    <x v="0"/>
    <x v="7"/>
    <x v="12"/>
    <s v="NO2_A1"/>
    <x v="5"/>
    <s v="GNR_RES_WTR_NOPMP_MC-02"/>
    <x v="2"/>
    <n v="138.753409905702"/>
  </r>
  <r>
    <x v="0"/>
    <x v="0"/>
    <x v="7"/>
    <x v="12"/>
    <s v="NO2_A1"/>
    <x v="5"/>
    <s v="GNR_RES_WTR_NOPMP_MC-03"/>
    <x v="2"/>
    <n v="165.385556270862"/>
  </r>
  <r>
    <x v="0"/>
    <x v="0"/>
    <x v="7"/>
    <x v="12"/>
    <s v="NO2_A1"/>
    <x v="5"/>
    <s v="GNR_RES_WTR_NOPMP_MC-04"/>
    <x v="2"/>
    <n v="183.03295749166799"/>
  </r>
  <r>
    <x v="0"/>
    <x v="0"/>
    <x v="7"/>
    <x v="12"/>
    <s v="NO2_A1"/>
    <x v="5"/>
    <s v="GNR_RES_WTR_NOPMP_MC-05"/>
    <x v="2"/>
    <n v="182.18103591257301"/>
  </r>
  <r>
    <x v="0"/>
    <x v="0"/>
    <x v="7"/>
    <x v="12"/>
    <s v="NO2_A1"/>
    <x v="5"/>
    <s v="GNR_RES_WTR_NOPMP_MC-06"/>
    <x v="2"/>
    <n v="193.048663303757"/>
  </r>
  <r>
    <x v="0"/>
    <x v="0"/>
    <x v="7"/>
    <x v="12"/>
    <s v="NO2_A1"/>
    <x v="5"/>
    <s v="GNR_RES_WTR_NOPMP_MC-07"/>
    <x v="2"/>
    <n v="217.67663706320999"/>
  </r>
  <r>
    <x v="0"/>
    <x v="0"/>
    <x v="7"/>
    <x v="12"/>
    <s v="NO2_A1"/>
    <x v="5"/>
    <s v="GNR_RES_WTR_NOPMP_MC-08"/>
    <x v="2"/>
    <n v="599.22888196878398"/>
  </r>
  <r>
    <x v="0"/>
    <x v="0"/>
    <x v="7"/>
    <x v="12"/>
    <s v="NO2_A1"/>
    <x v="5"/>
    <s v="GNR_RES_WTR_PMP_MC-01"/>
    <x v="2"/>
    <n v="138.753409905702"/>
  </r>
  <r>
    <x v="0"/>
    <x v="0"/>
    <x v="7"/>
    <x v="12"/>
    <s v="NO2_A1"/>
    <x v="5"/>
    <s v="GNR_ROR_WTR"/>
    <x v="2"/>
    <n v="104.128609627318"/>
  </r>
  <r>
    <x v="0"/>
    <x v="0"/>
    <x v="7"/>
    <x v="12"/>
    <s v="NO2_A1"/>
    <x v="6"/>
    <s v="GNR_WT_WIND_ONS"/>
    <x v="2"/>
    <n v="68.511423910770802"/>
  </r>
  <r>
    <x v="0"/>
    <x v="0"/>
    <x v="7"/>
    <x v="12"/>
    <s v="NO2_A2"/>
    <x v="2"/>
    <s v="GNR_ST_MSW_BP_CB-30"/>
    <x v="2"/>
    <n v="164.77173847213399"/>
  </r>
  <r>
    <x v="0"/>
    <x v="0"/>
    <x v="7"/>
    <x v="13"/>
    <s v="NO3_A1"/>
    <x v="5"/>
    <s v="GNR_RES_WTR_NOPMP_MC-01"/>
    <x v="2"/>
    <n v="110.014969288149"/>
  </r>
  <r>
    <x v="0"/>
    <x v="0"/>
    <x v="7"/>
    <x v="13"/>
    <s v="NO3_A1"/>
    <x v="5"/>
    <s v="GNR_RES_WTR_NOPMP_MC-02"/>
    <x v="2"/>
    <n v="110.014969288149"/>
  </r>
  <r>
    <x v="0"/>
    <x v="0"/>
    <x v="7"/>
    <x v="13"/>
    <s v="NO3_A1"/>
    <x v="5"/>
    <s v="GNR_RES_WTR_NOPMP_MC-03"/>
    <x v="2"/>
    <n v="110.435979939674"/>
  </r>
  <r>
    <x v="0"/>
    <x v="0"/>
    <x v="7"/>
    <x v="13"/>
    <s v="NO3_A1"/>
    <x v="5"/>
    <s v="GNR_RES_WTR_NOPMP_MC-04"/>
    <x v="2"/>
    <n v="96.758107724336298"/>
  </r>
  <r>
    <x v="0"/>
    <x v="0"/>
    <x v="7"/>
    <x v="13"/>
    <s v="NO3_A1"/>
    <x v="5"/>
    <s v="GNR_RES_WTR_NOPMP_MC-05"/>
    <x v="2"/>
    <n v="99.097045733499598"/>
  </r>
  <r>
    <x v="0"/>
    <x v="0"/>
    <x v="7"/>
    <x v="13"/>
    <s v="NO3_A1"/>
    <x v="5"/>
    <s v="GNR_RES_WTR_NOPMP_MC-06"/>
    <x v="2"/>
    <n v="96.513056832881801"/>
  </r>
  <r>
    <x v="0"/>
    <x v="0"/>
    <x v="7"/>
    <x v="13"/>
    <s v="NO3_A1"/>
    <x v="5"/>
    <s v="GNR_RES_WTR_PMP_MC-01"/>
    <x v="2"/>
    <n v="110.014969288149"/>
  </r>
  <r>
    <x v="0"/>
    <x v="0"/>
    <x v="7"/>
    <x v="13"/>
    <s v="NO3_A1"/>
    <x v="5"/>
    <s v="GNR_ROR_WTR"/>
    <x v="2"/>
    <n v="73.242273388740699"/>
  </r>
  <r>
    <x v="0"/>
    <x v="0"/>
    <x v="7"/>
    <x v="13"/>
    <s v="NO3_A1"/>
    <x v="6"/>
    <s v="GNR_WT_WIND_ONS"/>
    <x v="2"/>
    <n v="156.661420206934"/>
  </r>
  <r>
    <x v="0"/>
    <x v="0"/>
    <x v="7"/>
    <x v="13"/>
    <s v="NO3_A1"/>
    <x v="6"/>
    <s v="GNR_WT_WIND_ON_LS_Y-2020"/>
    <x v="2"/>
    <n v="123.00007130499399"/>
  </r>
  <r>
    <x v="0"/>
    <x v="0"/>
    <x v="7"/>
    <x v="14"/>
    <s v="NO4_A1"/>
    <x v="3"/>
    <s v="GNR_BO_ELEC_E-99_LS-10-MW-FEED_Y-2020"/>
    <x v="2"/>
    <n v="33.7918081194343"/>
  </r>
  <r>
    <x v="0"/>
    <x v="0"/>
    <x v="7"/>
    <x v="14"/>
    <s v="NO4_A1"/>
    <x v="5"/>
    <s v="GNR_RES_WTR_NOPMP_MC-01"/>
    <x v="2"/>
    <n v="106.27387042884899"/>
  </r>
  <r>
    <x v="0"/>
    <x v="0"/>
    <x v="7"/>
    <x v="14"/>
    <s v="NO4_A1"/>
    <x v="5"/>
    <s v="GNR_RES_WTR_NOPMP_MC-02"/>
    <x v="2"/>
    <n v="106.27387042884899"/>
  </r>
  <r>
    <x v="0"/>
    <x v="0"/>
    <x v="7"/>
    <x v="14"/>
    <s v="NO4_A1"/>
    <x v="5"/>
    <s v="GNR_RES_WTR_NOPMP_MC-03"/>
    <x v="2"/>
    <n v="106.27387042884899"/>
  </r>
  <r>
    <x v="0"/>
    <x v="0"/>
    <x v="7"/>
    <x v="14"/>
    <s v="NO4_A1"/>
    <x v="5"/>
    <s v="GNR_RES_WTR_NOPMP_MC-04"/>
    <x v="2"/>
    <n v="106.27387042884899"/>
  </r>
  <r>
    <x v="0"/>
    <x v="0"/>
    <x v="7"/>
    <x v="14"/>
    <s v="NO4_A1"/>
    <x v="5"/>
    <s v="GNR_RES_WTR_NOPMP_MC-05"/>
    <x v="2"/>
    <n v="103.428765934594"/>
  </r>
  <r>
    <x v="0"/>
    <x v="0"/>
    <x v="7"/>
    <x v="14"/>
    <s v="NO4_A1"/>
    <x v="5"/>
    <s v="GNR_RES_WTR_NOPMP_MC-06"/>
    <x v="2"/>
    <n v="143.58726905498401"/>
  </r>
  <r>
    <x v="0"/>
    <x v="0"/>
    <x v="7"/>
    <x v="14"/>
    <s v="NO4_A1"/>
    <x v="5"/>
    <s v="GNR_RES_WTR_NOPMP_MC-07"/>
    <x v="2"/>
    <n v="189.099594379487"/>
  </r>
  <r>
    <x v="0"/>
    <x v="0"/>
    <x v="7"/>
    <x v="14"/>
    <s v="NO4_A1"/>
    <x v="5"/>
    <s v="GNR_RES_WTR_NOPMP_MC-08"/>
    <x v="2"/>
    <n v="226.67898146783901"/>
  </r>
  <r>
    <x v="0"/>
    <x v="0"/>
    <x v="7"/>
    <x v="14"/>
    <s v="NO4_A1"/>
    <x v="5"/>
    <s v="GNR_ROR_WTR"/>
    <x v="2"/>
    <n v="60.9739610452054"/>
  </r>
  <r>
    <x v="0"/>
    <x v="0"/>
    <x v="7"/>
    <x v="14"/>
    <s v="NO4_A1"/>
    <x v="6"/>
    <s v="GNR_WT_WIND_ONS"/>
    <x v="2"/>
    <n v="122.091432802657"/>
  </r>
  <r>
    <x v="0"/>
    <x v="0"/>
    <x v="7"/>
    <x v="15"/>
    <s v="NO5_A1"/>
    <x v="2"/>
    <s v="GNR_ST_MSW_BP_E-23_LS-220-MW-FEED_Y-2020"/>
    <x v="2"/>
    <n v="131.67459032405901"/>
  </r>
  <r>
    <x v="0"/>
    <x v="0"/>
    <x v="7"/>
    <x v="15"/>
    <s v="NO5_A1"/>
    <x v="5"/>
    <s v="GNR_RES_WTR_NOPMP_MC-01"/>
    <x v="2"/>
    <n v="131.67459032405901"/>
  </r>
  <r>
    <x v="0"/>
    <x v="0"/>
    <x v="7"/>
    <x v="15"/>
    <s v="NO5_A1"/>
    <x v="5"/>
    <s v="GNR_RES_WTR_NOPMP_MC-02"/>
    <x v="2"/>
    <n v="131.67459032405901"/>
  </r>
  <r>
    <x v="0"/>
    <x v="0"/>
    <x v="7"/>
    <x v="15"/>
    <s v="NO5_A1"/>
    <x v="5"/>
    <s v="GNR_RES_WTR_NOPMP_MC-03"/>
    <x v="2"/>
    <n v="131.67459032405901"/>
  </r>
  <r>
    <x v="0"/>
    <x v="0"/>
    <x v="7"/>
    <x v="15"/>
    <s v="NO5_A1"/>
    <x v="5"/>
    <s v="GNR_RES_WTR_NOPMP_MC-04"/>
    <x v="2"/>
    <n v="142.00527664656801"/>
  </r>
  <r>
    <x v="0"/>
    <x v="0"/>
    <x v="7"/>
    <x v="15"/>
    <s v="NO5_A1"/>
    <x v="5"/>
    <s v="GNR_RES_WTR_NOPMP_MC-05"/>
    <x v="2"/>
    <n v="189.97611769270401"/>
  </r>
  <r>
    <x v="0"/>
    <x v="0"/>
    <x v="7"/>
    <x v="15"/>
    <s v="NO5_A1"/>
    <x v="5"/>
    <s v="GNR_RES_WTR_NOPMP_MC-06"/>
    <x v="2"/>
    <n v="207.988311576689"/>
  </r>
  <r>
    <x v="0"/>
    <x v="0"/>
    <x v="7"/>
    <x v="15"/>
    <s v="NO5_A1"/>
    <x v="5"/>
    <s v="GNR_RES_WTR_NOPMP_MC-07"/>
    <x v="2"/>
    <n v="193.413734821275"/>
  </r>
  <r>
    <x v="0"/>
    <x v="0"/>
    <x v="7"/>
    <x v="15"/>
    <s v="NO5_A1"/>
    <x v="5"/>
    <s v="GNR_RES_WTR_NOPMP_MC-08"/>
    <x v="2"/>
    <n v="322.93839821456999"/>
  </r>
  <r>
    <x v="0"/>
    <x v="0"/>
    <x v="7"/>
    <x v="15"/>
    <s v="NO5_A1"/>
    <x v="5"/>
    <s v="GNR_RES_WTR_PMP_MC-01"/>
    <x v="2"/>
    <n v="131.67459032405901"/>
  </r>
  <r>
    <x v="0"/>
    <x v="0"/>
    <x v="7"/>
    <x v="15"/>
    <s v="NO5_A1"/>
    <x v="5"/>
    <s v="GNR_ROR_WTR"/>
    <x v="2"/>
    <n v="89.615873907715297"/>
  </r>
  <r>
    <x v="0"/>
    <x v="0"/>
    <x v="7"/>
    <x v="15"/>
    <s v="NO5_A1"/>
    <x v="6"/>
    <s v="GNR_WT_WIND_ON_LS_Y-2020"/>
    <x v="2"/>
    <n v="124.211106437297"/>
  </r>
  <r>
    <x v="0"/>
    <x v="0"/>
    <x v="7"/>
    <x v="15"/>
    <s v="NO5_A2"/>
    <x v="2"/>
    <s v="GNR_ST_MSW_BP_CB-20"/>
    <x v="2"/>
    <n v="202.93554357668799"/>
  </r>
  <r>
    <x v="0"/>
    <x v="0"/>
    <x v="8"/>
    <x v="16"/>
    <s v="PL_A"/>
    <x v="1"/>
    <s v="BIAL-4_ST_COAL_CND"/>
    <x v="2"/>
    <n v="92.906605555113003"/>
  </r>
  <r>
    <x v="0"/>
    <x v="0"/>
    <x v="8"/>
    <x v="16"/>
    <s v="PL_A"/>
    <x v="1"/>
    <s v="BIEL-4_ST_COAL_BP"/>
    <x v="2"/>
    <n v="189.839164017614"/>
  </r>
  <r>
    <x v="0"/>
    <x v="0"/>
    <x v="8"/>
    <x v="16"/>
    <s v="PL_A"/>
    <x v="1"/>
    <s v="CHOR2-1_ST_COAL_BP"/>
    <x v="2"/>
    <n v="209.29481279926401"/>
  </r>
  <r>
    <x v="0"/>
    <x v="0"/>
    <x v="8"/>
    <x v="16"/>
    <s v="PL_A"/>
    <x v="1"/>
    <s v="DOLN-1_ST_COAL_EXT"/>
    <x v="2"/>
    <n v="93.007551256057496"/>
  </r>
  <r>
    <x v="0"/>
    <x v="0"/>
    <x v="8"/>
    <x v="16"/>
    <s v="PL_A"/>
    <x v="1"/>
    <s v="GDAN2-1_ST_COAL_BP"/>
    <x v="2"/>
    <n v="92.906605555113003"/>
  </r>
  <r>
    <x v="0"/>
    <x v="0"/>
    <x v="8"/>
    <x v="16"/>
    <s v="PL_A"/>
    <x v="1"/>
    <s v="JAWO2-1_ST_COAL_BP"/>
    <x v="2"/>
    <n v="91.9028434564066"/>
  </r>
  <r>
    <x v="0"/>
    <x v="0"/>
    <x v="8"/>
    <x v="16"/>
    <s v="PL_A"/>
    <x v="1"/>
    <s v="KARO-2_ST_COAL_BP"/>
    <x v="2"/>
    <n v="312.46966775178203"/>
  </r>
  <r>
    <x v="0"/>
    <x v="0"/>
    <x v="8"/>
    <x v="16"/>
    <s v="PL_A"/>
    <x v="1"/>
    <s v="KATO_ST_COAL_BP"/>
    <x v="2"/>
    <n v="209.98735743598201"/>
  </r>
  <r>
    <x v="0"/>
    <x v="0"/>
    <x v="8"/>
    <x v="16"/>
    <s v="PL_A"/>
    <x v="1"/>
    <s v="KOZI-1_ST_COAL_EXT"/>
    <x v="2"/>
    <n v="93.088829996053406"/>
  </r>
  <r>
    <x v="0"/>
    <x v="0"/>
    <x v="8"/>
    <x v="16"/>
    <s v="PL_A"/>
    <x v="1"/>
    <s v="KRLEG-1_ST_COAL_BP"/>
    <x v="2"/>
    <n v="71.269516276707293"/>
  </r>
  <r>
    <x v="0"/>
    <x v="0"/>
    <x v="8"/>
    <x v="16"/>
    <s v="PL_A"/>
    <x v="1"/>
    <s v="KRLEG-3_ST_COAL_EXT"/>
    <x v="2"/>
    <n v="75.763877735005096"/>
  </r>
  <r>
    <x v="0"/>
    <x v="0"/>
    <x v="8"/>
    <x v="16"/>
    <s v="PL_A"/>
    <x v="1"/>
    <s v="LAZI-1_ST_COAL_EXT"/>
    <x v="2"/>
    <n v="92.732746991529496"/>
  </r>
  <r>
    <x v="0"/>
    <x v="0"/>
    <x v="8"/>
    <x v="16"/>
    <s v="PL_A"/>
    <x v="1"/>
    <s v="SIEK-1_ST_COAL_BP"/>
    <x v="2"/>
    <n v="92.906605555113003"/>
  </r>
  <r>
    <x v="0"/>
    <x v="0"/>
    <x v="8"/>
    <x v="16"/>
    <s v="PL_A"/>
    <x v="1"/>
    <s v="SIER-1_ST_COAL_BP"/>
    <x v="2"/>
    <n v="685.03323675500496"/>
  </r>
  <r>
    <x v="0"/>
    <x v="0"/>
    <x v="8"/>
    <x v="16"/>
    <s v="PL_A"/>
    <x v="1"/>
    <s v="TYCH_ST_COAL_BP"/>
    <x v="2"/>
    <n v="189.93254314324"/>
  </r>
  <r>
    <x v="0"/>
    <x v="0"/>
    <x v="8"/>
    <x v="16"/>
    <s v="PL_A"/>
    <x v="1"/>
    <s v="ZIEL-2_ST_COAL_BP"/>
    <x v="2"/>
    <n v="209.98735743598201"/>
  </r>
  <r>
    <x v="0"/>
    <x v="0"/>
    <x v="8"/>
    <x v="16"/>
    <s v="PL_A"/>
    <x v="1"/>
    <s v="ZIEL-4_ST_COAL_BP"/>
    <x v="2"/>
    <n v="209.98735743598201"/>
  </r>
  <r>
    <x v="0"/>
    <x v="0"/>
    <x v="8"/>
    <x v="16"/>
    <s v="PL_A"/>
    <x v="3"/>
    <s v="GNR_ES_ELEC_BAT-LITHIO_E-95_Y-16-29"/>
    <x v="2"/>
    <n v="118.740465365064"/>
  </r>
  <r>
    <x v="0"/>
    <x v="0"/>
    <x v="8"/>
    <x v="16"/>
    <s v="PL_A"/>
    <x v="12"/>
    <s v="ADAM-1_ST_LIGNITE_EXT"/>
    <x v="2"/>
    <n v="71.259947095799404"/>
  </r>
  <r>
    <x v="0"/>
    <x v="0"/>
    <x v="8"/>
    <x v="16"/>
    <s v="PL_A"/>
    <x v="12"/>
    <s v="BELC-1_ST_LIGNITE_EXT"/>
    <x v="2"/>
    <n v="70.635341016586096"/>
  </r>
  <r>
    <x v="0"/>
    <x v="0"/>
    <x v="8"/>
    <x v="16"/>
    <s v="PL_A"/>
    <x v="2"/>
    <s v="GNR_ST_MSW_BP_E-15"/>
    <x v="2"/>
    <n v="245.90099703506399"/>
  </r>
  <r>
    <x v="0"/>
    <x v="0"/>
    <x v="8"/>
    <x v="16"/>
    <s v="PL_A"/>
    <x v="4"/>
    <s v="GNR_PV_SUN"/>
    <x v="2"/>
    <n v="103.52677808078001"/>
  </r>
  <r>
    <x v="0"/>
    <x v="0"/>
    <x v="8"/>
    <x v="16"/>
    <s v="PL_A"/>
    <x v="5"/>
    <s v="GNR_ES_WTR_PMP"/>
    <x v="2"/>
    <n v="192.76381556548401"/>
  </r>
  <r>
    <x v="0"/>
    <x v="0"/>
    <x v="8"/>
    <x v="16"/>
    <s v="PL_A"/>
    <x v="6"/>
    <s v="GNR_WT_WIND_ONS"/>
    <x v="2"/>
    <n v="125.315961543632"/>
  </r>
  <r>
    <x v="0"/>
    <x v="0"/>
    <x v="8"/>
    <x v="16"/>
    <s v="PL_A"/>
    <x v="6"/>
    <s v="GNR_WT_WIND_ON_LS_Y-2020"/>
    <x v="2"/>
    <n v="121.44021015568499"/>
  </r>
  <r>
    <x v="0"/>
    <x v="0"/>
    <x v="8"/>
    <x v="16"/>
    <s v="PL_Rural"/>
    <x v="1"/>
    <s v="DOLN-2_ST_COAL_CND"/>
    <x v="2"/>
    <n v="94.373938026779598"/>
  </r>
  <r>
    <x v="0"/>
    <x v="0"/>
    <x v="8"/>
    <x v="16"/>
    <s v="PL_Rural"/>
    <x v="1"/>
    <s v="KOZI-2_ST_COAL_CND"/>
    <x v="2"/>
    <n v="84.884715172429907"/>
  </r>
  <r>
    <x v="0"/>
    <x v="0"/>
    <x v="8"/>
    <x v="16"/>
    <s v="PL_Rural"/>
    <x v="1"/>
    <s v="LAZI-2_ST_COAL_CND"/>
    <x v="2"/>
    <n v="75.763877735005096"/>
  </r>
  <r>
    <x v="0"/>
    <x v="0"/>
    <x v="8"/>
    <x v="16"/>
    <s v="PL_Rural"/>
    <x v="1"/>
    <s v="LAZI-6_ST_COAL_CND"/>
    <x v="2"/>
    <n v="2329.8118008435999"/>
  </r>
  <r>
    <x v="0"/>
    <x v="0"/>
    <x v="8"/>
    <x v="16"/>
    <s v="PL_Rural"/>
    <x v="1"/>
    <s v="OPOL-1_ST_COAL_CND"/>
    <x v="2"/>
    <n v="92.9545515067487"/>
  </r>
  <r>
    <x v="0"/>
    <x v="0"/>
    <x v="8"/>
    <x v="16"/>
    <s v="PL_Rural"/>
    <x v="1"/>
    <s v="OSTRB-1_ST_COAL_CND"/>
    <x v="2"/>
    <n v="84.727968827446205"/>
  </r>
  <r>
    <x v="0"/>
    <x v="0"/>
    <x v="8"/>
    <x v="16"/>
    <s v="PL_Rural"/>
    <x v="1"/>
    <s v="POLA-2_ST_COAL_CND"/>
    <x v="2"/>
    <n v="92.9545515067487"/>
  </r>
  <r>
    <x v="0"/>
    <x v="0"/>
    <x v="8"/>
    <x v="16"/>
    <s v="PL_Rural"/>
    <x v="1"/>
    <s v="RYBN-2_ST_COAL_CND"/>
    <x v="2"/>
    <n v="84.727968827446205"/>
  </r>
  <r>
    <x v="0"/>
    <x v="0"/>
    <x v="8"/>
    <x v="16"/>
    <s v="PL_Rural"/>
    <x v="12"/>
    <s v="ADAM-2_ST_LIGNITE_CON"/>
    <x v="2"/>
    <n v="92.906605555113003"/>
  </r>
  <r>
    <x v="0"/>
    <x v="0"/>
    <x v="8"/>
    <x v="16"/>
    <s v="PL_Rural"/>
    <x v="12"/>
    <s v="BELC-2_ST_LIGNITE_CON"/>
    <x v="2"/>
    <n v="71.269516276707293"/>
  </r>
  <r>
    <x v="0"/>
    <x v="0"/>
    <x v="8"/>
    <x v="16"/>
    <s v="PL_Rural"/>
    <x v="12"/>
    <s v="PATN2-1_ST_LIGNITE_CON"/>
    <x v="2"/>
    <n v="70.664770619880798"/>
  </r>
  <r>
    <x v="0"/>
    <x v="0"/>
    <x v="8"/>
    <x v="16"/>
    <s v="PL_Rural"/>
    <x v="5"/>
    <s v="GNR_ROR_WTR"/>
    <x v="2"/>
    <n v="207.393167056778"/>
  </r>
  <r>
    <x v="0"/>
    <x v="0"/>
    <x v="9"/>
    <x v="17"/>
    <s v="SE1A"/>
    <x v="5"/>
    <s v="GNR_RES_WTR_NOPMP_MC-01"/>
    <x v="2"/>
    <n v="120.075356477894"/>
  </r>
  <r>
    <x v="0"/>
    <x v="0"/>
    <x v="9"/>
    <x v="17"/>
    <s v="SE1A"/>
    <x v="5"/>
    <s v="GNR_RES_WTR_NOPMP_MC-02"/>
    <x v="2"/>
    <n v="120.075356477894"/>
  </r>
  <r>
    <x v="0"/>
    <x v="0"/>
    <x v="9"/>
    <x v="17"/>
    <s v="SE1A"/>
    <x v="5"/>
    <s v="GNR_RES_WTR_NOPMP_MC-03"/>
    <x v="2"/>
    <n v="134.47871536146701"/>
  </r>
  <r>
    <x v="0"/>
    <x v="0"/>
    <x v="9"/>
    <x v="17"/>
    <s v="SE1A"/>
    <x v="5"/>
    <s v="GNR_RES_WTR_NOPMP_MC-04"/>
    <x v="2"/>
    <n v="192.91700545930601"/>
  </r>
  <r>
    <x v="0"/>
    <x v="0"/>
    <x v="9"/>
    <x v="17"/>
    <s v="SE1A"/>
    <x v="5"/>
    <s v="GNR_RES_WTR_NOPMP_MC-05"/>
    <x v="2"/>
    <n v="192.91700545930601"/>
  </r>
  <r>
    <x v="0"/>
    <x v="0"/>
    <x v="9"/>
    <x v="17"/>
    <s v="SE1A"/>
    <x v="5"/>
    <s v="GNR_RES_WTR_NOPMP_MC-06"/>
    <x v="2"/>
    <n v="192.91700545930601"/>
  </r>
  <r>
    <x v="0"/>
    <x v="0"/>
    <x v="9"/>
    <x v="17"/>
    <s v="SE1A"/>
    <x v="5"/>
    <s v="GNR_RES_WTR_NOPMP_MC-07"/>
    <x v="2"/>
    <n v="374.08011360123601"/>
  </r>
  <r>
    <x v="0"/>
    <x v="0"/>
    <x v="9"/>
    <x v="17"/>
    <s v="SE1A"/>
    <x v="5"/>
    <s v="GNR_ROR_WTR"/>
    <x v="2"/>
    <n v="81.0531506720057"/>
  </r>
  <r>
    <x v="0"/>
    <x v="0"/>
    <x v="9"/>
    <x v="17"/>
    <s v="SE1A"/>
    <x v="6"/>
    <s v="GNR_WT_WIND_ONS"/>
    <x v="2"/>
    <n v="98.469787976204501"/>
  </r>
  <r>
    <x v="0"/>
    <x v="0"/>
    <x v="9"/>
    <x v="17"/>
    <s v="SE1_IND"/>
    <x v="3"/>
    <s v="GNR_BO_ELEC_E-99_LS-10-MW-FEED_Y-2020"/>
    <x v="2"/>
    <n v="26.274414884256402"/>
  </r>
  <r>
    <x v="0"/>
    <x v="0"/>
    <x v="9"/>
    <x v="17"/>
    <s v="SE1_IND"/>
    <x v="3"/>
    <s v="GNR_HP_ELEC_AIR-WTR_COP-310_LS_Y-2020"/>
    <x v="2"/>
    <n v="150.09419559736699"/>
  </r>
  <r>
    <x v="0"/>
    <x v="0"/>
    <x v="9"/>
    <x v="17"/>
    <s v="SE1_IND"/>
    <x v="2"/>
    <s v="GNR_ST_MSW_BP_E-23_LS-220-MW-FEED_Y-2020"/>
    <x v="2"/>
    <n v="120.075356477894"/>
  </r>
  <r>
    <x v="0"/>
    <x v="0"/>
    <x v="9"/>
    <x v="17"/>
    <s v="SE1_medium"/>
    <x v="2"/>
    <s v="GNR_ST_MSW_BP_CB-20"/>
    <x v="2"/>
    <n v="140.701412390456"/>
  </r>
  <r>
    <x v="0"/>
    <x v="0"/>
    <x v="9"/>
    <x v="17"/>
    <s v="SE1_medium"/>
    <x v="2"/>
    <s v="GNR_ST_MSW_BP_CB-30"/>
    <x v="2"/>
    <n v="93.854629697395197"/>
  </r>
  <r>
    <x v="0"/>
    <x v="0"/>
    <x v="9"/>
    <x v="17"/>
    <s v="SE1_medium"/>
    <x v="10"/>
    <s v="LULEKRAFT_ST_BFG_EXT"/>
    <x v="2"/>
    <n v="60.037678238946903"/>
  </r>
  <r>
    <x v="0"/>
    <x v="0"/>
    <x v="9"/>
    <x v="17"/>
    <s v="SE1_small"/>
    <x v="3"/>
    <s v="GNR_HP_ELEC_GROUND-WTR_COP-360_LS-4-MW_Y-2020"/>
    <x v="2"/>
    <n v="70.106122642122997"/>
  </r>
  <r>
    <x v="0"/>
    <x v="0"/>
    <x v="9"/>
    <x v="18"/>
    <s v="SE2A"/>
    <x v="5"/>
    <s v="GNR_RES_WTR_NOPMP_MC-01"/>
    <x v="2"/>
    <n v="125.34004726293701"/>
  </r>
  <r>
    <x v="0"/>
    <x v="0"/>
    <x v="9"/>
    <x v="18"/>
    <s v="SE2A"/>
    <x v="5"/>
    <s v="GNR_RES_WTR_NOPMP_MC-02"/>
    <x v="2"/>
    <n v="125.34004726293701"/>
  </r>
  <r>
    <x v="0"/>
    <x v="0"/>
    <x v="9"/>
    <x v="18"/>
    <s v="SE2A"/>
    <x v="5"/>
    <s v="GNR_RES_WTR_NOPMP_MC-03"/>
    <x v="2"/>
    <n v="113.461909023831"/>
  </r>
  <r>
    <x v="0"/>
    <x v="0"/>
    <x v="9"/>
    <x v="18"/>
    <s v="SE2A"/>
    <x v="5"/>
    <s v="GNR_RES_WTR_NOPMP_MC-04"/>
    <x v="2"/>
    <n v="113.461909023831"/>
  </r>
  <r>
    <x v="0"/>
    <x v="0"/>
    <x v="9"/>
    <x v="18"/>
    <s v="SE2A"/>
    <x v="5"/>
    <s v="GNR_RES_WTR_NOPMP_MC-05"/>
    <x v="2"/>
    <n v="113.461909023831"/>
  </r>
  <r>
    <x v="0"/>
    <x v="0"/>
    <x v="9"/>
    <x v="18"/>
    <s v="SE2A"/>
    <x v="5"/>
    <s v="GNR_RES_WTR_NOPMP_MC-06"/>
    <x v="2"/>
    <n v="108.75636510616"/>
  </r>
  <r>
    <x v="0"/>
    <x v="0"/>
    <x v="9"/>
    <x v="18"/>
    <s v="SE2A"/>
    <x v="5"/>
    <s v="GNR_RES_WTR_PMP_MC-01"/>
    <x v="2"/>
    <n v="125.34004726293701"/>
  </r>
  <r>
    <x v="0"/>
    <x v="0"/>
    <x v="9"/>
    <x v="18"/>
    <s v="SE2A"/>
    <x v="5"/>
    <s v="GNR_ROR_WTR"/>
    <x v="2"/>
    <n v="93.093884850282294"/>
  </r>
  <r>
    <x v="0"/>
    <x v="0"/>
    <x v="9"/>
    <x v="18"/>
    <s v="SE2A"/>
    <x v="6"/>
    <s v="GNR_WT_WIND_ONS"/>
    <x v="2"/>
    <n v="101.640364526607"/>
  </r>
  <r>
    <x v="0"/>
    <x v="0"/>
    <x v="9"/>
    <x v="18"/>
    <s v="SE2_IND"/>
    <x v="2"/>
    <s v="GNR_ST_MSW_BP_E-23_LS-220-MW-FEED_Y-2020"/>
    <x v="2"/>
    <n v="125.34004726293701"/>
  </r>
  <r>
    <x v="0"/>
    <x v="0"/>
    <x v="9"/>
    <x v="18"/>
    <s v="SE2_medium"/>
    <x v="3"/>
    <s v="GNR_HP_ELEC_COP-270"/>
    <x v="2"/>
    <n v="27.4265336996414"/>
  </r>
  <r>
    <x v="0"/>
    <x v="0"/>
    <x v="9"/>
    <x v="18"/>
    <s v="SE2_medium"/>
    <x v="3"/>
    <s v="GNR_HP_ELEC_GROUND-WTR_COP-360_LS-4-MW_Y-2020"/>
    <x v="2"/>
    <n v="119.47772628854899"/>
  </r>
  <r>
    <x v="0"/>
    <x v="0"/>
    <x v="9"/>
    <x v="18"/>
    <s v="SE2_medium"/>
    <x v="2"/>
    <s v="GNR_ST_MSW_BP_CB-20"/>
    <x v="2"/>
    <n v="225.618644498897"/>
  </r>
  <r>
    <x v="0"/>
    <x v="0"/>
    <x v="9"/>
    <x v="18"/>
    <s v="SE2_medium"/>
    <x v="2"/>
    <s v="GNR_ST_MSW_BP_CB-40"/>
    <x v="2"/>
    <n v="146.870270344944"/>
  </r>
  <r>
    <x v="0"/>
    <x v="0"/>
    <x v="9"/>
    <x v="18"/>
    <s v="SE2_medium"/>
    <x v="8"/>
    <s v="GNR_ST_WOODWST_BP_CB-30"/>
    <x v="2"/>
    <n v="100.544666524993"/>
  </r>
  <r>
    <x v="0"/>
    <x v="0"/>
    <x v="9"/>
    <x v="18"/>
    <s v="SE2_small"/>
    <x v="3"/>
    <s v="GNR_HP_ELEC_GROUND-WTR_COP-360_LS-4-MW_Y-2020"/>
    <x v="2"/>
    <n v="55.768376917849601"/>
  </r>
  <r>
    <x v="0"/>
    <x v="0"/>
    <x v="9"/>
    <x v="19"/>
    <s v="SE3A"/>
    <x v="11"/>
    <s v="GNR_ST_NUCL_CND_E-33"/>
    <x v="2"/>
    <n v="168.77433409746001"/>
  </r>
  <r>
    <x v="0"/>
    <x v="0"/>
    <x v="9"/>
    <x v="19"/>
    <s v="SE3A"/>
    <x v="5"/>
    <s v="GNR_RES_WTR_NOPMP_MC-01"/>
    <x v="2"/>
    <n v="129.11463200588301"/>
  </r>
  <r>
    <x v="0"/>
    <x v="0"/>
    <x v="9"/>
    <x v="19"/>
    <s v="SE3A"/>
    <x v="5"/>
    <s v="GNR_RES_WTR_NOPMP_MC-02"/>
    <x v="2"/>
    <n v="115.842222939332"/>
  </r>
  <r>
    <x v="0"/>
    <x v="0"/>
    <x v="9"/>
    <x v="19"/>
    <s v="SE3A"/>
    <x v="5"/>
    <s v="GNR_RES_WTR_NOPMP_MC-03"/>
    <x v="2"/>
    <n v="123.57837620235701"/>
  </r>
  <r>
    <x v="0"/>
    <x v="0"/>
    <x v="9"/>
    <x v="19"/>
    <s v="SE3A"/>
    <x v="5"/>
    <s v="GNR_RES_WTR_NOPMP_MC-04"/>
    <x v="2"/>
    <n v="123.57837620235701"/>
  </r>
  <r>
    <x v="0"/>
    <x v="0"/>
    <x v="9"/>
    <x v="19"/>
    <s v="SE3A"/>
    <x v="5"/>
    <s v="GNR_RES_WTR_NOPMP_MC-05"/>
    <x v="2"/>
    <n v="123.57837620235701"/>
  </r>
  <r>
    <x v="0"/>
    <x v="0"/>
    <x v="9"/>
    <x v="19"/>
    <s v="SE3A"/>
    <x v="5"/>
    <s v="GNR_RES_WTR_NOPMP_MC-06"/>
    <x v="2"/>
    <n v="210.608794577102"/>
  </r>
  <r>
    <x v="0"/>
    <x v="0"/>
    <x v="9"/>
    <x v="19"/>
    <s v="SE3A"/>
    <x v="5"/>
    <s v="GNR_ROR_WTR"/>
    <x v="2"/>
    <n v="109.572701398928"/>
  </r>
  <r>
    <x v="0"/>
    <x v="0"/>
    <x v="9"/>
    <x v="19"/>
    <s v="SE3A"/>
    <x v="6"/>
    <s v="GNR_WT_WIND_ONS"/>
    <x v="2"/>
    <n v="78.974190098981595"/>
  </r>
  <r>
    <x v="0"/>
    <x v="0"/>
    <x v="9"/>
    <x v="19"/>
    <s v="SE3_IND"/>
    <x v="2"/>
    <s v="GNR_ST_MSW_BP_E-23_LS-220-MW-FEED_Y-2020"/>
    <x v="2"/>
    <n v="135.12031476474499"/>
  </r>
  <r>
    <x v="0"/>
    <x v="0"/>
    <x v="9"/>
    <x v="19"/>
    <s v="SE3_large"/>
    <x v="1"/>
    <s v="GNR_ST_COAL_BP_CB-40"/>
    <x v="2"/>
    <n v="102.20638618298101"/>
  </r>
  <r>
    <x v="0"/>
    <x v="0"/>
    <x v="9"/>
    <x v="19"/>
    <s v="SE3_large"/>
    <x v="1"/>
    <s v="LINKOPING_ST_COAL_EXT"/>
    <x v="2"/>
    <n v="67.560157382372694"/>
  </r>
  <r>
    <x v="0"/>
    <x v="0"/>
    <x v="9"/>
    <x v="19"/>
    <s v="SE3_large"/>
    <x v="1"/>
    <s v="VARTAN6_ST_COAL_EXT"/>
    <x v="2"/>
    <n v="204.41277236596201"/>
  </r>
  <r>
    <x v="0"/>
    <x v="0"/>
    <x v="9"/>
    <x v="19"/>
    <s v="SE3_large"/>
    <x v="3"/>
    <s v="GNR_HP_ELEC_COP-270"/>
    <x v="2"/>
    <n v="212.60783813048599"/>
  </r>
  <r>
    <x v="0"/>
    <x v="0"/>
    <x v="9"/>
    <x v="19"/>
    <s v="SE3_large"/>
    <x v="2"/>
    <s v="AROS6_ST_MSW_EXT"/>
    <x v="2"/>
    <n v="153.30957927447099"/>
  </r>
  <r>
    <x v="0"/>
    <x v="0"/>
    <x v="9"/>
    <x v="19"/>
    <s v="SE3_large"/>
    <x v="2"/>
    <s v="GNR_ST_MSW_BP_CB-10"/>
    <x v="2"/>
    <n v="67.560157382372594"/>
  </r>
  <r>
    <x v="0"/>
    <x v="0"/>
    <x v="9"/>
    <x v="19"/>
    <s v="SE3_large"/>
    <x v="2"/>
    <s v="GNR_ST_MSW_BP_CB-20"/>
    <x v="2"/>
    <n v="67.560157382372694"/>
  </r>
  <r>
    <x v="0"/>
    <x v="0"/>
    <x v="9"/>
    <x v="19"/>
    <s v="SE3_large"/>
    <x v="2"/>
    <s v="GNR_ST_MSW_BP_CB-30"/>
    <x v="2"/>
    <n v="126.863407943989"/>
  </r>
  <r>
    <x v="0"/>
    <x v="0"/>
    <x v="9"/>
    <x v="19"/>
    <s v="SE3_large"/>
    <x v="2"/>
    <s v="GNR_ST_MSW_BP_CB-40"/>
    <x v="2"/>
    <n v="102.20638618298101"/>
  </r>
  <r>
    <x v="0"/>
    <x v="0"/>
    <x v="9"/>
    <x v="19"/>
    <s v="SE3_large"/>
    <x v="2"/>
    <s v="GNR_ST_MSW_BP_E-23_LS-220-MW-FEED_Y-2020"/>
    <x v="2"/>
    <n v="135.12031476474499"/>
  </r>
  <r>
    <x v="0"/>
    <x v="0"/>
    <x v="9"/>
    <x v="19"/>
    <s v="SE3_large"/>
    <x v="9"/>
    <s v="GNR_ST_PEAT_BP_CB-40"/>
    <x v="2"/>
    <n v="102.20638618298101"/>
  </r>
  <r>
    <x v="0"/>
    <x v="0"/>
    <x v="9"/>
    <x v="19"/>
    <s v="SE3_large"/>
    <x v="9"/>
    <s v="GNR_ST_PEAT_BP_CB-50"/>
    <x v="2"/>
    <n v="102.20638618298101"/>
  </r>
  <r>
    <x v="0"/>
    <x v="0"/>
    <x v="9"/>
    <x v="19"/>
    <s v="SE3_large"/>
    <x v="8"/>
    <s v="AROS7_ST_WOODWST_EXT"/>
    <x v="2"/>
    <n v="153.30957927447099"/>
  </r>
  <r>
    <x v="0"/>
    <x v="0"/>
    <x v="9"/>
    <x v="19"/>
    <s v="SE3_large"/>
    <x v="8"/>
    <s v="GNR_ST_WOODWST_BP_CB-30"/>
    <x v="2"/>
    <n v="102.20638618298101"/>
  </r>
  <r>
    <x v="0"/>
    <x v="0"/>
    <x v="9"/>
    <x v="19"/>
    <s v="SE3_medium"/>
    <x v="3"/>
    <s v="GNR_HP_ELEC_COP-270"/>
    <x v="2"/>
    <n v="92.464345134954101"/>
  </r>
  <r>
    <x v="0"/>
    <x v="0"/>
    <x v="9"/>
    <x v="19"/>
    <s v="SE3_medium"/>
    <x v="3"/>
    <s v="GNR_HP_ELEC_GROUND-WTR_COP-360_LS-4-MW_Y-2020"/>
    <x v="2"/>
    <n v="139.69528950250799"/>
  </r>
  <r>
    <x v="0"/>
    <x v="0"/>
    <x v="9"/>
    <x v="19"/>
    <s v="SE3_medium"/>
    <x v="2"/>
    <s v="GNR_ST_MSW_BP_CB-10"/>
    <x v="2"/>
    <n v="135.12031476474499"/>
  </r>
  <r>
    <x v="0"/>
    <x v="0"/>
    <x v="9"/>
    <x v="19"/>
    <s v="SE3_medium"/>
    <x v="2"/>
    <s v="GNR_ST_MSW_BP_CB-20"/>
    <x v="2"/>
    <n v="135.12031476474499"/>
  </r>
  <r>
    <x v="0"/>
    <x v="0"/>
    <x v="9"/>
    <x v="19"/>
    <s v="SE3_medium"/>
    <x v="2"/>
    <s v="GNR_ST_MSW_BP_CB-30"/>
    <x v="2"/>
    <n v="165.393172171054"/>
  </r>
  <r>
    <x v="0"/>
    <x v="0"/>
    <x v="9"/>
    <x v="19"/>
    <s v="SE3_medium"/>
    <x v="9"/>
    <s v="GNR_ST_PEAT_BP_CB-10"/>
    <x v="2"/>
    <n v="102.20638618298101"/>
  </r>
  <r>
    <x v="0"/>
    <x v="0"/>
    <x v="9"/>
    <x v="19"/>
    <s v="SE3_medium"/>
    <x v="8"/>
    <s v="GNR_ST_WOODWST_BP_CB-20"/>
    <x v="2"/>
    <n v="109.485926157449"/>
  </r>
  <r>
    <x v="0"/>
    <x v="0"/>
    <x v="9"/>
    <x v="19"/>
    <s v="SE3_medium"/>
    <x v="8"/>
    <s v="GNR_ST_WOODWST_BP_CB-30"/>
    <x v="2"/>
    <n v="494.20421540070703"/>
  </r>
  <r>
    <x v="0"/>
    <x v="0"/>
    <x v="9"/>
    <x v="19"/>
    <s v="SE3_medium"/>
    <x v="8"/>
    <s v="GNR_ST_WOODWST_BP_CB-40"/>
    <x v="2"/>
    <n v="199.33877927399999"/>
  </r>
  <r>
    <x v="0"/>
    <x v="0"/>
    <x v="9"/>
    <x v="19"/>
    <s v="SE3_small"/>
    <x v="3"/>
    <s v="GNR_HP_ELEC_COP-270"/>
    <x v="2"/>
    <n v="65.827857163528705"/>
  </r>
  <r>
    <x v="0"/>
    <x v="0"/>
    <x v="9"/>
    <x v="19"/>
    <s v="SE3_small"/>
    <x v="3"/>
    <s v="GNR_HP_ELEC_GROUND-WTR_COP-360_LS-4-MW_Y-2020"/>
    <x v="2"/>
    <n v="82.575690728352697"/>
  </r>
  <r>
    <x v="0"/>
    <x v="0"/>
    <x v="9"/>
    <x v="19"/>
    <s v="SE3_small"/>
    <x v="2"/>
    <s v="GNR_ST_MSW_BP_CB-20"/>
    <x v="2"/>
    <n v="135.12031476474499"/>
  </r>
  <r>
    <x v="0"/>
    <x v="0"/>
    <x v="9"/>
    <x v="19"/>
    <s v="SE3_small"/>
    <x v="8"/>
    <s v="GNR_ST_WOODWST_BP_CB-20"/>
    <x v="2"/>
    <n v="106.574386014735"/>
  </r>
  <r>
    <x v="0"/>
    <x v="0"/>
    <x v="9"/>
    <x v="20"/>
    <s v="SE4A"/>
    <x v="5"/>
    <s v="GNR_RES_WTR_NOPMP_MC-01"/>
    <x v="2"/>
    <n v="139.56106322332701"/>
  </r>
  <r>
    <x v="0"/>
    <x v="0"/>
    <x v="9"/>
    <x v="20"/>
    <s v="SE4A"/>
    <x v="5"/>
    <s v="GNR_RES_WTR_NOPMP_MC-02"/>
    <x v="2"/>
    <n v="174.45132902915901"/>
  </r>
  <r>
    <x v="0"/>
    <x v="0"/>
    <x v="9"/>
    <x v="20"/>
    <s v="SE4A"/>
    <x v="5"/>
    <s v="GNR_RES_WTR_NOPMP_MC-03"/>
    <x v="2"/>
    <n v="174.45132902915901"/>
  </r>
  <r>
    <x v="0"/>
    <x v="0"/>
    <x v="9"/>
    <x v="20"/>
    <s v="SE4A"/>
    <x v="5"/>
    <s v="GNR_RES_WTR_NOPMP_MC-04"/>
    <x v="2"/>
    <n v="181.97565832023199"/>
  </r>
  <r>
    <x v="0"/>
    <x v="0"/>
    <x v="9"/>
    <x v="20"/>
    <s v="SE4A"/>
    <x v="5"/>
    <s v="GNR_RES_WTR_NOPMP_MC-05"/>
    <x v="2"/>
    <n v="179.101802065013"/>
  </r>
  <r>
    <x v="0"/>
    <x v="0"/>
    <x v="9"/>
    <x v="20"/>
    <s v="SE4A"/>
    <x v="5"/>
    <s v="GNR_RES_WTR_NOPMP_MC-06"/>
    <x v="2"/>
    <n v="193.97868207411"/>
  </r>
  <r>
    <x v="0"/>
    <x v="0"/>
    <x v="9"/>
    <x v="20"/>
    <s v="SE4A"/>
    <x v="5"/>
    <s v="GNR_RES_WTR_NOPMP_MC-07"/>
    <x v="2"/>
    <n v="214.92216247801599"/>
  </r>
  <r>
    <x v="0"/>
    <x v="0"/>
    <x v="9"/>
    <x v="20"/>
    <s v="SE4A"/>
    <x v="5"/>
    <s v="GNR_RES_WTR_NOPMP_MC-08"/>
    <x v="2"/>
    <n v="214.92216247801599"/>
  </r>
  <r>
    <x v="0"/>
    <x v="0"/>
    <x v="9"/>
    <x v="20"/>
    <s v="SE4A"/>
    <x v="5"/>
    <s v="GNR_RES_WTR_NOPMP_MC-09"/>
    <x v="2"/>
    <n v="162.071151856558"/>
  </r>
  <r>
    <x v="0"/>
    <x v="0"/>
    <x v="9"/>
    <x v="20"/>
    <s v="SE4A"/>
    <x v="5"/>
    <s v="GNR_RES_WTR_NOPMP_MC-10"/>
    <x v="2"/>
    <n v="174.43092733852799"/>
  </r>
  <r>
    <x v="0"/>
    <x v="0"/>
    <x v="9"/>
    <x v="20"/>
    <s v="SE4A"/>
    <x v="5"/>
    <s v="GNR_ROR_WTR"/>
    <x v="2"/>
    <n v="114.606511124983"/>
  </r>
  <r>
    <x v="0"/>
    <x v="0"/>
    <x v="9"/>
    <x v="20"/>
    <s v="SE4A"/>
    <x v="6"/>
    <s v="GNR_WT_WIND_ONS"/>
    <x v="2"/>
    <n v="93.616233420141199"/>
  </r>
  <r>
    <x v="0"/>
    <x v="0"/>
    <x v="9"/>
    <x v="20"/>
    <s v="SE4_IND"/>
    <x v="2"/>
    <s v="GNR_ST_MSW_BP_E-23_LS-220-MW-FEED_Y-2020"/>
    <x v="2"/>
    <n v="139.56106322332701"/>
  </r>
  <r>
    <x v="0"/>
    <x v="0"/>
    <x v="9"/>
    <x v="20"/>
    <s v="SE4_large"/>
    <x v="3"/>
    <s v="GNR_HP_ELEC_COP-270"/>
    <x v="2"/>
    <n v="67.917403258542606"/>
  </r>
  <r>
    <x v="0"/>
    <x v="0"/>
    <x v="9"/>
    <x v="20"/>
    <s v="SE4_large"/>
    <x v="2"/>
    <s v="GNR_ST_MSW_BP_CB-30"/>
    <x v="2"/>
    <n v="209.34159483498999"/>
  </r>
  <r>
    <x v="0"/>
    <x v="0"/>
    <x v="9"/>
    <x v="20"/>
    <s v="SE4_large"/>
    <x v="2"/>
    <s v="GNR_ST_MSW_BP_CB-60"/>
    <x v="2"/>
    <n v="103.98609046870401"/>
  </r>
  <r>
    <x v="0"/>
    <x v="0"/>
    <x v="9"/>
    <x v="20"/>
    <s v="SE4_large"/>
    <x v="2"/>
    <s v="GNR_ST_MSW_BP_E-23_LS-220-MW-FEED_Y-2020"/>
    <x v="2"/>
    <n v="139.56106322332701"/>
  </r>
  <r>
    <x v="0"/>
    <x v="0"/>
    <x v="9"/>
    <x v="20"/>
    <s v="SE4_medium"/>
    <x v="3"/>
    <s v="GNR_HP_ELEC_COP-270"/>
    <x v="2"/>
    <n v="35.574972754623097"/>
  </r>
  <r>
    <x v="0"/>
    <x v="0"/>
    <x v="9"/>
    <x v="20"/>
    <s v="SE4_medium"/>
    <x v="3"/>
    <s v="GNR_HP_ELEC_GROUND-WTR_COP-360_LS-4-MW_Y-2020"/>
    <x v="2"/>
    <n v="100.33675455875699"/>
  </r>
  <r>
    <x v="0"/>
    <x v="0"/>
    <x v="9"/>
    <x v="20"/>
    <s v="SE4_medium"/>
    <x v="2"/>
    <s v="GNR_ST_MSW_BP_CB-10"/>
    <x v="2"/>
    <n v="69.780531611663505"/>
  </r>
  <r>
    <x v="0"/>
    <x v="0"/>
    <x v="9"/>
    <x v="20"/>
    <s v="SE4_medium"/>
    <x v="2"/>
    <s v="GNR_ST_MSW_BP_CB-20"/>
    <x v="2"/>
    <n v="69.780531611663505"/>
  </r>
  <r>
    <x v="0"/>
    <x v="0"/>
    <x v="9"/>
    <x v="20"/>
    <s v="SE4_medium"/>
    <x v="2"/>
    <s v="GNR_ST_MSW_BP_CB-30"/>
    <x v="2"/>
    <n v="139.56106322332701"/>
  </r>
  <r>
    <x v="0"/>
    <x v="0"/>
    <x v="9"/>
    <x v="20"/>
    <s v="SE4_medium"/>
    <x v="8"/>
    <s v="GNR_ST_WOODWST_BP_CB-30"/>
    <x v="2"/>
    <n v="104.300897994933"/>
  </r>
  <r>
    <x v="0"/>
    <x v="0"/>
    <x v="9"/>
    <x v="20"/>
    <s v="SE4_small"/>
    <x v="3"/>
    <s v="GNR_HP_ELEC_COP-270"/>
    <x v="2"/>
    <n v="35.574972754623097"/>
  </r>
  <r>
    <x v="0"/>
    <x v="0"/>
    <x v="9"/>
    <x v="20"/>
    <s v="SE4_small"/>
    <x v="3"/>
    <s v="GNR_HP_ELEC_GROUND-WTR_COP-360_LS-4-MW_Y-2020"/>
    <x v="2"/>
    <n v="76.629259166843298"/>
  </r>
  <r>
    <x v="0"/>
    <x v="0"/>
    <x v="10"/>
    <x v="21"/>
    <s v="UK_A"/>
    <x v="1"/>
    <s v="GNR_ST_COAL_CND_E-35"/>
    <x v="2"/>
    <n v="133.20552583080899"/>
  </r>
  <r>
    <x v="0"/>
    <x v="0"/>
    <x v="10"/>
    <x v="21"/>
    <s v="UK_A"/>
    <x v="3"/>
    <s v="GNR_ES_ELEC_BAT-LITHIO_E-95_Y-16-29"/>
    <x v="2"/>
    <n v="186.18663511038901"/>
  </r>
  <r>
    <x v="0"/>
    <x v="0"/>
    <x v="10"/>
    <x v="21"/>
    <s v="UK_A"/>
    <x v="2"/>
    <s v="GNR_ST_MSW_CND_E-40"/>
    <x v="2"/>
    <n v="330.77510883137103"/>
  </r>
  <r>
    <x v="0"/>
    <x v="0"/>
    <x v="10"/>
    <x v="21"/>
    <s v="UK_A"/>
    <x v="16"/>
    <s v="GNR_CC_NGAS_CND_E-47"/>
    <x v="2"/>
    <n v="211.36493572970301"/>
  </r>
  <r>
    <x v="0"/>
    <x v="0"/>
    <x v="10"/>
    <x v="21"/>
    <s v="UK_A"/>
    <x v="16"/>
    <s v="GNR_CC_NGAS_CND_E-52"/>
    <x v="2"/>
    <n v="443.42746857942598"/>
  </r>
  <r>
    <x v="0"/>
    <x v="0"/>
    <x v="10"/>
    <x v="21"/>
    <s v="UK_A"/>
    <x v="16"/>
    <s v="GNR_CC_NGAS_CND_E-56"/>
    <x v="2"/>
    <n v="459.52714523357599"/>
  </r>
  <r>
    <x v="0"/>
    <x v="0"/>
    <x v="10"/>
    <x v="21"/>
    <s v="UK_A"/>
    <x v="16"/>
    <s v="GNR_GT_NGAS_CND_E-41"/>
    <x v="2"/>
    <n v="143.870457713668"/>
  </r>
  <r>
    <x v="0"/>
    <x v="0"/>
    <x v="10"/>
    <x v="21"/>
    <s v="UK_A"/>
    <x v="11"/>
    <s v="GNR_ST_NUCL_CND_E-33"/>
    <x v="2"/>
    <n v="176.10602958595601"/>
  </r>
  <r>
    <x v="0"/>
    <x v="0"/>
    <x v="10"/>
    <x v="21"/>
    <s v="UK_A"/>
    <x v="4"/>
    <s v="GNR_PV_SUN"/>
    <x v="2"/>
    <n v="125.65428311411399"/>
  </r>
  <r>
    <x v="0"/>
    <x v="0"/>
    <x v="10"/>
    <x v="21"/>
    <s v="UK_A"/>
    <x v="4"/>
    <s v="GNR_PV_SUN_LS-4-MW_Y-2020"/>
    <x v="2"/>
    <n v="121.76806817244"/>
  </r>
  <r>
    <x v="0"/>
    <x v="0"/>
    <x v="10"/>
    <x v="21"/>
    <s v="UK_A"/>
    <x v="5"/>
    <s v="GNR_ES_WTR_PMP"/>
    <x v="2"/>
    <n v="288.80601251141599"/>
  </r>
  <r>
    <x v="0"/>
    <x v="0"/>
    <x v="10"/>
    <x v="21"/>
    <s v="UK_A"/>
    <x v="5"/>
    <s v="GNR_ROR_WTR"/>
    <x v="2"/>
    <n v="215.98109404111099"/>
  </r>
  <r>
    <x v="0"/>
    <x v="0"/>
    <x v="10"/>
    <x v="21"/>
    <s v="UK_A"/>
    <x v="6"/>
    <s v="GNR_WT_WIND_ONS"/>
    <x v="2"/>
    <n v="147.69297733238099"/>
  </r>
  <r>
    <x v="0"/>
    <x v="0"/>
    <x v="10"/>
    <x v="21"/>
    <s v="UK_A"/>
    <x v="6"/>
    <s v="GNR_WT_WIND_ON_LS_Y-2020"/>
    <x v="2"/>
    <n v="143.12515329117301"/>
  </r>
  <r>
    <x v="0"/>
    <x v="0"/>
    <x v="10"/>
    <x v="21"/>
    <s v="UK_Offshore"/>
    <x v="6"/>
    <s v="GNR_WT_WIND_OFF"/>
    <x v="2"/>
    <n v="147.69297733238099"/>
  </r>
  <r>
    <x v="0"/>
    <x v="1"/>
    <x v="0"/>
    <x v="0"/>
    <s v="DK1_Large"/>
    <x v="3"/>
    <s v="GNR_BO_ELEC_E-100"/>
    <x v="2"/>
    <n v="40.277149944644897"/>
  </r>
  <r>
    <x v="0"/>
    <x v="1"/>
    <x v="0"/>
    <x v="0"/>
    <s v="DK1_Large"/>
    <x v="2"/>
    <s v="GNR_ST_MSW_BP_E-24_LS-220-MW-FEED_Y-2030"/>
    <x v="2"/>
    <n v="176.39544184059901"/>
  </r>
  <r>
    <x v="0"/>
    <x v="1"/>
    <x v="0"/>
    <x v="0"/>
    <s v="DK1_Large"/>
    <x v="2"/>
    <s v="GNR_ST_MSW_BP_E-27"/>
    <x v="2"/>
    <n v="88.197720920299602"/>
  </r>
  <r>
    <x v="0"/>
    <x v="1"/>
    <x v="0"/>
    <x v="0"/>
    <s v="DK1_Large"/>
    <x v="17"/>
    <s v="GNR_ST_WOODCHI_BP_E-23"/>
    <x v="2"/>
    <n v="136.71613465791901"/>
  </r>
  <r>
    <x v="0"/>
    <x v="1"/>
    <x v="0"/>
    <x v="0"/>
    <s v="DK1_Large"/>
    <x v="17"/>
    <s v="GNR_ST_WOODCHI_BP_E-29_LS-600-MW-FEED_Y-2030"/>
    <x v="2"/>
    <n v="273.43226931583803"/>
  </r>
  <r>
    <x v="0"/>
    <x v="1"/>
    <x v="0"/>
    <x v="0"/>
    <s v="DK1_MedSmall"/>
    <x v="3"/>
    <s v="GNR_BO_ELEC_E-100"/>
    <x v="2"/>
    <n v="40.328666530354397"/>
  </r>
  <r>
    <x v="0"/>
    <x v="1"/>
    <x v="0"/>
    <x v="0"/>
    <s v="DK1_MedSmall"/>
    <x v="3"/>
    <s v="GNR_HP_ELEC_GROUND-WTR_COP-360_LS-4-MW_Y-2020"/>
    <x v="2"/>
    <n v="39.679307182680098"/>
  </r>
  <r>
    <x v="0"/>
    <x v="1"/>
    <x v="0"/>
    <x v="0"/>
    <s v="DK1_MedSmall"/>
    <x v="3"/>
    <s v="GNR_HP_ELEC_GROUND-WTR_COP-380_LS-4-MW_Y-2030"/>
    <x v="2"/>
    <n v="70.659959120686594"/>
  </r>
  <r>
    <x v="0"/>
    <x v="1"/>
    <x v="0"/>
    <x v="0"/>
    <s v="DK1_Medium"/>
    <x v="3"/>
    <s v="GNR_BO_ELEC_E-100"/>
    <x v="2"/>
    <n v="40.328666530354397"/>
  </r>
  <r>
    <x v="0"/>
    <x v="1"/>
    <x v="0"/>
    <x v="0"/>
    <s v="DK1_Medium"/>
    <x v="3"/>
    <s v="GNR_HP_ELEC_GROUND-WTR_COP-360_LS-4-MW_Y-2020"/>
    <x v="2"/>
    <n v="39.679307182680098"/>
  </r>
  <r>
    <x v="0"/>
    <x v="1"/>
    <x v="0"/>
    <x v="0"/>
    <s v="DK1_Medium"/>
    <x v="3"/>
    <s v="GNR_HP_ELEC_GROUND-WTR_COP-380_LS-4-MW_Y-2030"/>
    <x v="2"/>
    <n v="72.688813219806406"/>
  </r>
  <r>
    <x v="0"/>
    <x v="1"/>
    <x v="0"/>
    <x v="0"/>
    <s v="DK1_NoDH"/>
    <x v="4"/>
    <s v="GNR_PV_SUN"/>
    <x v="2"/>
    <n v="42.133886108873803"/>
  </r>
  <r>
    <x v="0"/>
    <x v="1"/>
    <x v="0"/>
    <x v="0"/>
    <s v="DK1_NoDH"/>
    <x v="5"/>
    <s v="GNR_ROR_WTR"/>
    <x v="2"/>
    <n v="83.116838521907894"/>
  </r>
  <r>
    <x v="0"/>
    <x v="1"/>
    <x v="0"/>
    <x v="0"/>
    <s v="DK1_NoDH"/>
    <x v="6"/>
    <s v="GNR_WT_WIND_ONS"/>
    <x v="2"/>
    <n v="60.401509520161902"/>
  </r>
  <r>
    <x v="0"/>
    <x v="1"/>
    <x v="0"/>
    <x v="0"/>
    <s v="DK1_NoDH"/>
    <x v="6"/>
    <s v="GNR_WT_WIND_ON_LS_Y-2020"/>
    <x v="2"/>
    <n v="60.401509520161902"/>
  </r>
  <r>
    <x v="0"/>
    <x v="1"/>
    <x v="0"/>
    <x v="0"/>
    <s v="DK1_NoDH"/>
    <x v="6"/>
    <s v="GNR_WT_WIND_ON_LS_Y-2030"/>
    <x v="2"/>
    <n v="120.803019040324"/>
  </r>
  <r>
    <x v="0"/>
    <x v="1"/>
    <x v="0"/>
    <x v="0"/>
    <s v="DK1_NoDH"/>
    <x v="17"/>
    <s v="GNR_ST_WOODCHI_EXT_E-30"/>
    <x v="2"/>
    <n v="144.670913520667"/>
  </r>
  <r>
    <x v="0"/>
    <x v="1"/>
    <x v="0"/>
    <x v="0"/>
    <s v="DK1_Offshore"/>
    <x v="6"/>
    <s v="GNR_WT_WIND_OFF"/>
    <x v="2"/>
    <n v="60.401509520161902"/>
  </r>
  <r>
    <x v="0"/>
    <x v="1"/>
    <x v="0"/>
    <x v="0"/>
    <s v="DK1_Rural"/>
    <x v="3"/>
    <s v="GNR_BO_ELEC_E-100"/>
    <x v="2"/>
    <n v="40.328666530354397"/>
  </r>
  <r>
    <x v="0"/>
    <x v="1"/>
    <x v="0"/>
    <x v="0"/>
    <s v="DK1_Rural"/>
    <x v="3"/>
    <s v="GNR_HP_ELEC_COP-300"/>
    <x v="2"/>
    <n v="39.679307182680098"/>
  </r>
  <r>
    <x v="0"/>
    <x v="1"/>
    <x v="0"/>
    <x v="0"/>
    <s v="DK1_Rural"/>
    <x v="3"/>
    <s v="GNR_HP_ELEC_COP-350"/>
    <x v="2"/>
    <n v="39.679307182680098"/>
  </r>
  <r>
    <x v="0"/>
    <x v="1"/>
    <x v="0"/>
    <x v="0"/>
    <s v="DK1_Rural"/>
    <x v="3"/>
    <s v="GNR_HP_ELEC_COP-400"/>
    <x v="2"/>
    <n v="39.679307182680098"/>
  </r>
  <r>
    <x v="0"/>
    <x v="1"/>
    <x v="0"/>
    <x v="0"/>
    <s v="DK1_Rural"/>
    <x v="3"/>
    <s v="GNR_HP_ELEC_COP-430"/>
    <x v="2"/>
    <n v="39.679307182680098"/>
  </r>
  <r>
    <x v="0"/>
    <x v="1"/>
    <x v="0"/>
    <x v="0"/>
    <s v="DK1_Rural"/>
    <x v="3"/>
    <s v="GNR_HP_ELEC_COP-450"/>
    <x v="2"/>
    <n v="39.679307182680098"/>
  </r>
  <r>
    <x v="0"/>
    <x v="1"/>
    <x v="0"/>
    <x v="0"/>
    <s v="DK1_Rural"/>
    <x v="3"/>
    <s v="GNR_HP_ELEC_COP-460"/>
    <x v="2"/>
    <n v="39.679307182680098"/>
  </r>
  <r>
    <x v="0"/>
    <x v="1"/>
    <x v="0"/>
    <x v="0"/>
    <s v="DK1_Rural"/>
    <x v="3"/>
    <s v="GNR_HP_ELEC_COP-470"/>
    <x v="2"/>
    <n v="39.679307182680098"/>
  </r>
  <r>
    <x v="0"/>
    <x v="1"/>
    <x v="0"/>
    <x v="0"/>
    <s v="DK1_Rural"/>
    <x v="3"/>
    <s v="GNR_HP_ELEC_COP-500"/>
    <x v="2"/>
    <n v="39.679307182680098"/>
  </r>
  <r>
    <x v="0"/>
    <x v="1"/>
    <x v="0"/>
    <x v="0"/>
    <s v="DK1_Rural"/>
    <x v="3"/>
    <s v="GNR_HP_ELEC_COP-530"/>
    <x v="2"/>
    <n v="76.903082400226097"/>
  </r>
  <r>
    <x v="0"/>
    <x v="1"/>
    <x v="0"/>
    <x v="0"/>
    <s v="DK1_Rural"/>
    <x v="3"/>
    <s v="GNR_HP_ELEC_COP-600"/>
    <x v="2"/>
    <n v="88.197720920299602"/>
  </r>
  <r>
    <x v="0"/>
    <x v="1"/>
    <x v="0"/>
    <x v="0"/>
    <s v="DK1_Rural"/>
    <x v="3"/>
    <s v="GNR_HP_ELEC_GROUND-WTR_COP-360_LS-4-MW_Y-2020"/>
    <x v="2"/>
    <n v="39.679307182680098"/>
  </r>
  <r>
    <x v="0"/>
    <x v="1"/>
    <x v="0"/>
    <x v="0"/>
    <s v="DK1_Rural"/>
    <x v="3"/>
    <s v="GNR_HP_ELEC_GROUND-WTR_COP-380_LS-4-MW_Y-2030"/>
    <x v="2"/>
    <n v="68.106903120202205"/>
  </r>
  <r>
    <x v="0"/>
    <x v="1"/>
    <x v="0"/>
    <x v="0"/>
    <s v="DK1_Small"/>
    <x v="3"/>
    <s v="GNR_HP_ELEC_GROUND-WTR_COP-360_LS-4-MW_Y-2020"/>
    <x v="2"/>
    <n v="39.679307182680098"/>
  </r>
  <r>
    <x v="0"/>
    <x v="1"/>
    <x v="0"/>
    <x v="0"/>
    <s v="DK1_Small"/>
    <x v="3"/>
    <s v="GNR_HP_ELEC_GROUND-WTR_COP-380_LS-4-MW_Y-2030"/>
    <x v="2"/>
    <n v="66.891208906132505"/>
  </r>
  <r>
    <x v="0"/>
    <x v="1"/>
    <x v="0"/>
    <x v="1"/>
    <s v="DK2_Large"/>
    <x v="3"/>
    <s v="GNR_HP_ELEC_COP-300"/>
    <x v="2"/>
    <n v="36.465520783560301"/>
  </r>
  <r>
    <x v="0"/>
    <x v="1"/>
    <x v="0"/>
    <x v="1"/>
    <s v="DK2_Large"/>
    <x v="2"/>
    <s v="GNR_ST_MSW_BP_E-23_LS-220-MW-FEED_Y-2020"/>
    <x v="2"/>
    <n v="81.322516454013893"/>
  </r>
  <r>
    <x v="0"/>
    <x v="1"/>
    <x v="0"/>
    <x v="1"/>
    <s v="DK2_Large"/>
    <x v="2"/>
    <s v="GNR_ST_MSW_BP_E-24_LS-220-MW-FEED_Y-2030"/>
    <x v="2"/>
    <n v="162.64503290802801"/>
  </r>
  <r>
    <x v="0"/>
    <x v="1"/>
    <x v="0"/>
    <x v="1"/>
    <s v="DK2_Large"/>
    <x v="2"/>
    <s v="GNR_ST_MSW_BP_E-27"/>
    <x v="2"/>
    <n v="81.322516454013893"/>
  </r>
  <r>
    <x v="0"/>
    <x v="1"/>
    <x v="0"/>
    <x v="1"/>
    <s v="DK2_Large"/>
    <x v="17"/>
    <s v="GNR_ST_WOODCHI_BP_E-29_LS-600-MW-FEED_Y-2030"/>
    <x v="2"/>
    <n v="189.58630213676301"/>
  </r>
  <r>
    <x v="0"/>
    <x v="1"/>
    <x v="0"/>
    <x v="1"/>
    <s v="DK2_MedSmall"/>
    <x v="3"/>
    <s v="GNR_HP_ELEC_GROUND-WTR_COP-380_LS-4-MW_Y-2030"/>
    <x v="2"/>
    <n v="89.688657213098097"/>
  </r>
  <r>
    <x v="0"/>
    <x v="1"/>
    <x v="0"/>
    <x v="1"/>
    <s v="DK2_Medium"/>
    <x v="3"/>
    <s v="GNR_HP_ELEC_GROUND-WTR_COP-380_LS-4-MW_Y-2030"/>
    <x v="2"/>
    <n v="71.484269965118102"/>
  </r>
  <r>
    <x v="0"/>
    <x v="1"/>
    <x v="0"/>
    <x v="1"/>
    <s v="DK2_Medium"/>
    <x v="2"/>
    <s v="GNR_ST_MSW_BP_E-23"/>
    <x v="2"/>
    <n v="81.322516454013893"/>
  </r>
  <r>
    <x v="0"/>
    <x v="1"/>
    <x v="0"/>
    <x v="1"/>
    <s v="DK2_Medium"/>
    <x v="17"/>
    <s v="GNR_ST_WOODCHI_BP_E-27"/>
    <x v="2"/>
    <n v="126.179512124468"/>
  </r>
  <r>
    <x v="0"/>
    <x v="1"/>
    <x v="0"/>
    <x v="1"/>
    <s v="DK2_NoDH"/>
    <x v="4"/>
    <s v="GNR_PV_SUN"/>
    <x v="2"/>
    <n v="38.194325764760599"/>
  </r>
  <r>
    <x v="0"/>
    <x v="1"/>
    <x v="0"/>
    <x v="1"/>
    <s v="DK2_NoDH"/>
    <x v="5"/>
    <s v="GNR_ROR_WTR"/>
    <x v="2"/>
    <n v="76.625060329844899"/>
  </r>
  <r>
    <x v="0"/>
    <x v="1"/>
    <x v="0"/>
    <x v="1"/>
    <s v="DK2_NoDH"/>
    <x v="6"/>
    <s v="GNR_WT_WIND_ONS"/>
    <x v="2"/>
    <n v="66.449326664661697"/>
  </r>
  <r>
    <x v="0"/>
    <x v="1"/>
    <x v="0"/>
    <x v="1"/>
    <s v="DK2_NoDH"/>
    <x v="6"/>
    <s v="GNR_WT_WIND_ON_LS_Y-2020"/>
    <x v="2"/>
    <n v="66.449326664661697"/>
  </r>
  <r>
    <x v="0"/>
    <x v="1"/>
    <x v="0"/>
    <x v="1"/>
    <s v="DK2_NoDH"/>
    <x v="6"/>
    <s v="GNR_WT_WIND_ON_LS_Y-2030"/>
    <x v="2"/>
    <n v="132.898653329323"/>
  </r>
  <r>
    <x v="0"/>
    <x v="1"/>
    <x v="0"/>
    <x v="1"/>
    <s v="DK2_Offshore"/>
    <x v="6"/>
    <s v="GNR_WT_WIND_OFF"/>
    <x v="2"/>
    <n v="66.449326664661697"/>
  </r>
  <r>
    <x v="0"/>
    <x v="1"/>
    <x v="0"/>
    <x v="1"/>
    <s v="DK2_Offshore"/>
    <x v="6"/>
    <s v="GNR_WT_WIND_OFF_L-NS_Y-2030"/>
    <x v="2"/>
    <n v="132.898653329323"/>
  </r>
  <r>
    <x v="0"/>
    <x v="1"/>
    <x v="0"/>
    <x v="1"/>
    <s v="DK2_Rural"/>
    <x v="3"/>
    <s v="GNR_BO_ELEC_E-100"/>
    <x v="2"/>
    <n v="35.452810001499898"/>
  </r>
  <r>
    <x v="0"/>
    <x v="1"/>
    <x v="0"/>
    <x v="1"/>
    <s v="DK2_Rural"/>
    <x v="3"/>
    <s v="GNR_BO_ELEC_E-98"/>
    <x v="2"/>
    <n v="35.452810001499898"/>
  </r>
  <r>
    <x v="0"/>
    <x v="1"/>
    <x v="0"/>
    <x v="1"/>
    <s v="DK2_Rural"/>
    <x v="3"/>
    <s v="GNR_HP_ELEC_COP-400"/>
    <x v="2"/>
    <n v="36.465520783560301"/>
  </r>
  <r>
    <x v="0"/>
    <x v="1"/>
    <x v="0"/>
    <x v="1"/>
    <s v="DK2_Rural"/>
    <x v="3"/>
    <s v="GNR_HP_ELEC_GROUND-WTR_COP-360_LS-4-MW_Y-2020"/>
    <x v="2"/>
    <n v="36.465520783560301"/>
  </r>
  <r>
    <x v="0"/>
    <x v="1"/>
    <x v="0"/>
    <x v="1"/>
    <s v="DK2_Rural"/>
    <x v="3"/>
    <s v="GNR_HP_ELEC_GROUND-WTR_COP-380_LS-4-MW_Y-2030"/>
    <x v="2"/>
    <n v="60.478736005839103"/>
  </r>
  <r>
    <x v="0"/>
    <x v="1"/>
    <x v="0"/>
    <x v="1"/>
    <s v="DK2_Small"/>
    <x v="3"/>
    <s v="GNR_HP_ELEC_GROUND-WTR_COP-360_LS-4-MW_Y-2020"/>
    <x v="2"/>
    <n v="36.465520783560301"/>
  </r>
  <r>
    <x v="0"/>
    <x v="1"/>
    <x v="0"/>
    <x v="1"/>
    <s v="DK2_Small"/>
    <x v="3"/>
    <s v="GNR_HP_ELEC_GROUND-WTR_COP-380_LS-4-MW_Y-2030"/>
    <x v="2"/>
    <n v="63.8146613712305"/>
  </r>
  <r>
    <x v="0"/>
    <x v="1"/>
    <x v="1"/>
    <x v="2"/>
    <s v="EE_A"/>
    <x v="3"/>
    <s v="GNR_ES_ELEC_BAT-LITHIO_E-97_Y-30-50"/>
    <x v="2"/>
    <n v="162.69166488581899"/>
  </r>
  <r>
    <x v="0"/>
    <x v="1"/>
    <x v="1"/>
    <x v="2"/>
    <s v="EE_A"/>
    <x v="4"/>
    <s v="GNR_PV_SUN_LS-4-MW_Y-2020"/>
    <x v="2"/>
    <n v="68.069126490809694"/>
  </r>
  <r>
    <x v="0"/>
    <x v="1"/>
    <x v="1"/>
    <x v="2"/>
    <s v="EE_A"/>
    <x v="4"/>
    <s v="GNR_PV_SUN_LS-4-MW_Y-2030"/>
    <x v="2"/>
    <n v="136.13825298161899"/>
  </r>
  <r>
    <x v="0"/>
    <x v="1"/>
    <x v="1"/>
    <x v="2"/>
    <s v="EE_A"/>
    <x v="6"/>
    <s v="GNR_WT_WIND_ON_LS_Y-2020"/>
    <x v="2"/>
    <n v="73.809029435803296"/>
  </r>
  <r>
    <x v="0"/>
    <x v="1"/>
    <x v="1"/>
    <x v="2"/>
    <s v="EE_Industry"/>
    <x v="8"/>
    <s v="GNR_ST_WOODWST_BP_E-53"/>
    <x v="2"/>
    <n v="81.760596650640096"/>
  </r>
  <r>
    <x v="0"/>
    <x v="1"/>
    <x v="1"/>
    <x v="2"/>
    <s v="EE_Kohtla_Jarve"/>
    <x v="3"/>
    <s v="GNR_HP_ELEC_GROUND-WTR_COP-360_LS-4-MW_Y-2020"/>
    <x v="2"/>
    <n v="57.4240992531806"/>
  </r>
  <r>
    <x v="0"/>
    <x v="1"/>
    <x v="1"/>
    <x v="2"/>
    <s v="EE_Narva"/>
    <x v="3"/>
    <s v="GNR_HP_ELEC_AIR-WTR_COP-310_LS_Y-2020"/>
    <x v="2"/>
    <n v="55.809513292682098"/>
  </r>
  <r>
    <x v="0"/>
    <x v="1"/>
    <x v="1"/>
    <x v="2"/>
    <s v="EE_Narva"/>
    <x v="3"/>
    <s v="GNR_HP_ELEC_AIR-WTR_COP-330_LS_Y-2030"/>
    <x v="2"/>
    <n v="121.738611268116"/>
  </r>
  <r>
    <x v="0"/>
    <x v="1"/>
    <x v="1"/>
    <x v="2"/>
    <s v="EE_Parnu"/>
    <x v="3"/>
    <s v="GNR_HP_ELEC_AIR-WTR_COP-310_LS_Y-2020"/>
    <x v="2"/>
    <n v="56.386302169775398"/>
  </r>
  <r>
    <x v="0"/>
    <x v="1"/>
    <x v="1"/>
    <x v="2"/>
    <s v="EE_Parnu"/>
    <x v="3"/>
    <s v="GNR_HP_ELEC_AIR-WTR_COP-330_LS_Y-2030"/>
    <x v="2"/>
    <n v="121.738611268116"/>
  </r>
  <r>
    <x v="0"/>
    <x v="1"/>
    <x v="1"/>
    <x v="2"/>
    <s v="EE_Rural"/>
    <x v="5"/>
    <s v="GNR_ROR_WTR"/>
    <x v="2"/>
    <n v="58.731671375165497"/>
  </r>
  <r>
    <x v="0"/>
    <x v="1"/>
    <x v="1"/>
    <x v="2"/>
    <s v="EE_Rural"/>
    <x v="6"/>
    <s v="GNR_WT_WIND_ONS"/>
    <x v="2"/>
    <n v="53.265961332287503"/>
  </r>
  <r>
    <x v="0"/>
    <x v="1"/>
    <x v="1"/>
    <x v="2"/>
    <s v="EE_Rural"/>
    <x v="8"/>
    <s v="EBAVERE_ST_WOODWST_BP"/>
    <x v="2"/>
    <n v="60.869305634057802"/>
  </r>
  <r>
    <x v="0"/>
    <x v="1"/>
    <x v="1"/>
    <x v="2"/>
    <s v="EE_Tallinn"/>
    <x v="3"/>
    <s v="GNR_HP_ELEC_AIR-WTR_COP-310_LS_Y-2020"/>
    <x v="2"/>
    <n v="56.642099462729703"/>
  </r>
  <r>
    <x v="0"/>
    <x v="1"/>
    <x v="1"/>
    <x v="2"/>
    <s v="EE_Tallinn"/>
    <x v="2"/>
    <s v="IRU_ST_MSW_BP"/>
    <x v="2"/>
    <n v="60.869305634057802"/>
  </r>
  <r>
    <x v="0"/>
    <x v="1"/>
    <x v="1"/>
    <x v="2"/>
    <s v="EE_Tartu"/>
    <x v="3"/>
    <s v="GNR_HP_ELEC_AIR-WTR_COP-310_LS_Y-2020"/>
    <x v="2"/>
    <n v="55.824621916397099"/>
  </r>
  <r>
    <x v="0"/>
    <x v="1"/>
    <x v="1"/>
    <x v="2"/>
    <s v="EE_Tartu"/>
    <x v="3"/>
    <s v="GNR_HP_ELEC_AIR-WTR_COP-330_LS_Y-2030"/>
    <x v="2"/>
    <n v="121.738611268116"/>
  </r>
  <r>
    <x v="0"/>
    <x v="1"/>
    <x v="2"/>
    <x v="3"/>
    <s v="FI_IND"/>
    <x v="3"/>
    <s v="GNR_HP_ELEC_AIR-WTR_COP-310_LS_Y-2020"/>
    <x v="2"/>
    <n v="56.966999010747699"/>
  </r>
  <r>
    <x v="0"/>
    <x v="1"/>
    <x v="2"/>
    <x v="3"/>
    <s v="FI_IND"/>
    <x v="2"/>
    <s v="GNR_IND-ST_MSW_BP_CB-30"/>
    <x v="2"/>
    <n v="73.408607479409298"/>
  </r>
  <r>
    <x v="0"/>
    <x v="1"/>
    <x v="2"/>
    <x v="3"/>
    <s v="FI_IND"/>
    <x v="2"/>
    <s v="GNR_ST_MSW_BP_E-23_LS-220-MW-FEED_Y-2020"/>
    <x v="2"/>
    <n v="73.408607479409298"/>
  </r>
  <r>
    <x v="0"/>
    <x v="1"/>
    <x v="2"/>
    <x v="3"/>
    <s v="FI_IND"/>
    <x v="2"/>
    <s v="GNR_ST_MSW_BP_E-24_LS-220-MW-FEED_Y-2030"/>
    <x v="2"/>
    <n v="146.81721495881899"/>
  </r>
  <r>
    <x v="0"/>
    <x v="1"/>
    <x v="2"/>
    <x v="3"/>
    <s v="FI_IND"/>
    <x v="17"/>
    <s v="GNR_IND-ST_WOODCHI_BP_CB-70"/>
    <x v="2"/>
    <n v="106.215389670259"/>
  </r>
  <r>
    <x v="0"/>
    <x v="1"/>
    <x v="2"/>
    <x v="3"/>
    <s v="FI_IND"/>
    <x v="8"/>
    <s v="GNR_IND-ST_BLACKLIC_BP_CB-30"/>
    <x v="2"/>
    <n v="106.613556843975"/>
  </r>
  <r>
    <x v="0"/>
    <x v="1"/>
    <x v="2"/>
    <x v="3"/>
    <s v="FI_IND"/>
    <x v="8"/>
    <s v="GNR_IND-ST_WOODWST_BP_CB-30"/>
    <x v="2"/>
    <n v="110.73394248403901"/>
  </r>
  <r>
    <x v="0"/>
    <x v="1"/>
    <x v="2"/>
    <x v="3"/>
    <s v="FI_large"/>
    <x v="2"/>
    <s v="GNR_ST_MSW_BP_E-24_LS-220-MW-FEED_Y-2030"/>
    <x v="2"/>
    <n v="146.81721495881899"/>
  </r>
  <r>
    <x v="0"/>
    <x v="1"/>
    <x v="2"/>
    <x v="3"/>
    <s v="FI_large"/>
    <x v="9"/>
    <s v="KELJONLAHTI_ST_PEAT_EXT"/>
    <x v="2"/>
    <n v="146.81721495881899"/>
  </r>
  <r>
    <x v="0"/>
    <x v="1"/>
    <x v="2"/>
    <x v="3"/>
    <s v="FI_large"/>
    <x v="17"/>
    <s v="GNR_IND-ST_WOODCHI_BP_CB-50"/>
    <x v="2"/>
    <n v="106.50760477324501"/>
  </r>
  <r>
    <x v="0"/>
    <x v="1"/>
    <x v="2"/>
    <x v="3"/>
    <s v="FI_large"/>
    <x v="17"/>
    <s v="GNR_ST_WOODCHI_BP_CB-40"/>
    <x v="2"/>
    <n v="106.50760477324501"/>
  </r>
  <r>
    <x v="0"/>
    <x v="1"/>
    <x v="2"/>
    <x v="3"/>
    <s v="FI_large_gas"/>
    <x v="3"/>
    <s v="GNR_HP_ELEC_COP-270"/>
    <x v="2"/>
    <n v="73.408607479409298"/>
  </r>
  <r>
    <x v="0"/>
    <x v="1"/>
    <x v="2"/>
    <x v="3"/>
    <s v="FI_large_gas"/>
    <x v="2"/>
    <s v="GNR_ST_MSW_BP_CB-30"/>
    <x v="2"/>
    <n v="73.408607479409298"/>
  </r>
  <r>
    <x v="0"/>
    <x v="1"/>
    <x v="2"/>
    <x v="3"/>
    <s v="FI_large_gas"/>
    <x v="2"/>
    <s v="GNR_ST_MSW_BP_E-23_LS-220-MW-FEED_Y-2020"/>
    <x v="2"/>
    <n v="73.408607479409298"/>
  </r>
  <r>
    <x v="0"/>
    <x v="1"/>
    <x v="2"/>
    <x v="3"/>
    <s v="FI_large_gas"/>
    <x v="2"/>
    <s v="GNR_ST_MSW_BP_E-24_LS-220-MW-FEED_Y-2030"/>
    <x v="2"/>
    <n v="146.81721495881899"/>
  </r>
  <r>
    <x v="0"/>
    <x v="1"/>
    <x v="2"/>
    <x v="3"/>
    <s v="FI_large_gas"/>
    <x v="10"/>
    <s v="GNR_ST_HYDROGEN_BP_CB-30"/>
    <x v="2"/>
    <n v="106.215389670259"/>
  </r>
  <r>
    <x v="0"/>
    <x v="1"/>
    <x v="2"/>
    <x v="3"/>
    <s v="FI_large_gas"/>
    <x v="8"/>
    <s v="GNR_IND-ST_WOODWST_BP_CB-50"/>
    <x v="2"/>
    <n v="106.215389670259"/>
  </r>
  <r>
    <x v="0"/>
    <x v="1"/>
    <x v="2"/>
    <x v="3"/>
    <s v="FI_medium"/>
    <x v="3"/>
    <s v="GNR_HP_ELEC_GROUND-WTR_COP-380_LS-4-MW_Y-2030"/>
    <x v="2"/>
    <n v="138.90976940832601"/>
  </r>
  <r>
    <x v="0"/>
    <x v="1"/>
    <x v="2"/>
    <x v="3"/>
    <s v="FI_medium"/>
    <x v="2"/>
    <s v="GNR_ST_MSW_BP_CB-30"/>
    <x v="2"/>
    <n v="73.408607479409298"/>
  </r>
  <r>
    <x v="0"/>
    <x v="1"/>
    <x v="2"/>
    <x v="3"/>
    <s v="FI_medium"/>
    <x v="10"/>
    <s v="GNR_ST_BFG_BP_CB-280"/>
    <x v="2"/>
    <n v="106.215389670259"/>
  </r>
  <r>
    <x v="0"/>
    <x v="1"/>
    <x v="2"/>
    <x v="3"/>
    <s v="FI_medium"/>
    <x v="17"/>
    <s v="GNR_ST_WOODCHI_BP_CB-50"/>
    <x v="2"/>
    <n v="106.46659371240099"/>
  </r>
  <r>
    <x v="0"/>
    <x v="1"/>
    <x v="2"/>
    <x v="3"/>
    <s v="FI_medium_gas"/>
    <x v="3"/>
    <s v="GNR_HP_ELEC_GROUND-WTR_COP-360_LS-4-MW_Y-2020"/>
    <x v="2"/>
    <n v="66.875232720371002"/>
  </r>
  <r>
    <x v="0"/>
    <x v="1"/>
    <x v="2"/>
    <x v="3"/>
    <s v="FI_medium_gas"/>
    <x v="3"/>
    <s v="GNR_HP_ELEC_GROUND-WTR_COP-380_LS-4-MW_Y-2030"/>
    <x v="2"/>
    <n v="161.49893645469999"/>
  </r>
  <r>
    <x v="0"/>
    <x v="1"/>
    <x v="2"/>
    <x v="3"/>
    <s v="FI_medium_gas"/>
    <x v="2"/>
    <s v="GNR_ST_MSW_BP_CB-30"/>
    <x v="2"/>
    <n v="73.408607479409298"/>
  </r>
  <r>
    <x v="0"/>
    <x v="1"/>
    <x v="2"/>
    <x v="3"/>
    <s v="FI_medium_gas"/>
    <x v="17"/>
    <s v="GNR_ST_WOODCHI_BP_CB-50"/>
    <x v="2"/>
    <n v="109.30724164153899"/>
  </r>
  <r>
    <x v="0"/>
    <x v="1"/>
    <x v="2"/>
    <x v="3"/>
    <s v="FI_small"/>
    <x v="3"/>
    <s v="GNR_HP_ELEC_COP-270"/>
    <x v="2"/>
    <n v="40.601825288559603"/>
  </r>
  <r>
    <x v="0"/>
    <x v="1"/>
    <x v="2"/>
    <x v="3"/>
    <s v="FI_small"/>
    <x v="3"/>
    <s v="GNR_HP_ELEC_GROUND-WTR_COP-360_LS-4-MW_Y-2020"/>
    <x v="2"/>
    <n v="64.517353171070994"/>
  </r>
  <r>
    <x v="0"/>
    <x v="1"/>
    <x v="2"/>
    <x v="3"/>
    <s v="FI_small"/>
    <x v="3"/>
    <s v="GNR_HP_ELEC_GROUND-WTR_COP-380_LS-4-MW_Y-2030"/>
    <x v="2"/>
    <n v="146.81721495881899"/>
  </r>
  <r>
    <x v="0"/>
    <x v="1"/>
    <x v="2"/>
    <x v="3"/>
    <s v="FI_small"/>
    <x v="17"/>
    <s v="GNR_ST_WOODCHI_BP_CB-70"/>
    <x v="2"/>
    <n v="106.215389670259"/>
  </r>
  <r>
    <x v="0"/>
    <x v="1"/>
    <x v="2"/>
    <x v="3"/>
    <s v="FI_small_gas"/>
    <x v="3"/>
    <s v="GNR_HP_ELEC_COP-270"/>
    <x v="2"/>
    <n v="40.601825288559603"/>
  </r>
  <r>
    <x v="0"/>
    <x v="1"/>
    <x v="2"/>
    <x v="3"/>
    <s v="FI_small_gas"/>
    <x v="3"/>
    <s v="GNR_HP_ELEC_GROUND-WTR_COP-360_LS-4-MW_Y-2020"/>
    <x v="2"/>
    <n v="62.509836155134302"/>
  </r>
  <r>
    <x v="0"/>
    <x v="1"/>
    <x v="2"/>
    <x v="3"/>
    <s v="FinA"/>
    <x v="11"/>
    <s v="GNR_ST_NUCL_CND_E-33"/>
    <x v="2"/>
    <n v="222.22939848855401"/>
  </r>
  <r>
    <x v="0"/>
    <x v="1"/>
    <x v="2"/>
    <x v="3"/>
    <s v="FinA"/>
    <x v="5"/>
    <s v="GNR_RES_WTR_NOPMP_MC-01"/>
    <x v="2"/>
    <n v="146.81721495881899"/>
  </r>
  <r>
    <x v="0"/>
    <x v="1"/>
    <x v="2"/>
    <x v="3"/>
    <s v="FinA"/>
    <x v="5"/>
    <s v="GNR_RES_WTR_NOPMP_MC-02"/>
    <x v="2"/>
    <n v="146.81721495881899"/>
  </r>
  <r>
    <x v="0"/>
    <x v="1"/>
    <x v="2"/>
    <x v="3"/>
    <s v="FinA"/>
    <x v="5"/>
    <s v="GNR_RES_WTR_NOPMP_MC-03"/>
    <x v="2"/>
    <n v="146.81721495881899"/>
  </r>
  <r>
    <x v="0"/>
    <x v="1"/>
    <x v="2"/>
    <x v="3"/>
    <s v="FinA"/>
    <x v="5"/>
    <s v="GNR_RES_WTR_NOPMP_MC-04"/>
    <x v="2"/>
    <n v="161.49893645469999"/>
  </r>
  <r>
    <x v="0"/>
    <x v="1"/>
    <x v="2"/>
    <x v="3"/>
    <s v="FinA"/>
    <x v="5"/>
    <s v="GNR_RES_WTR_NOPMP_MC-05"/>
    <x v="2"/>
    <n v="136.59126482467599"/>
  </r>
  <r>
    <x v="0"/>
    <x v="1"/>
    <x v="2"/>
    <x v="3"/>
    <s v="FinA"/>
    <x v="5"/>
    <s v="GNR_RES_WTR_NOPMP_MC-06"/>
    <x v="2"/>
    <n v="140.40914681745099"/>
  </r>
  <r>
    <x v="0"/>
    <x v="1"/>
    <x v="2"/>
    <x v="3"/>
    <s v="FinA"/>
    <x v="5"/>
    <s v="GNR_RES_WTR_NOPMP_MC-07"/>
    <x v="2"/>
    <n v="149.81650986217201"/>
  </r>
  <r>
    <x v="0"/>
    <x v="1"/>
    <x v="2"/>
    <x v="3"/>
    <s v="FinA"/>
    <x v="5"/>
    <s v="GNR_RES_WTR_NOPMP_MC-08"/>
    <x v="2"/>
    <n v="252.54311071332401"/>
  </r>
  <r>
    <x v="0"/>
    <x v="1"/>
    <x v="2"/>
    <x v="3"/>
    <s v="FinA"/>
    <x v="5"/>
    <s v="GNR_ROR_WTR"/>
    <x v="2"/>
    <n v="117.26162229359799"/>
  </r>
  <r>
    <x v="0"/>
    <x v="1"/>
    <x v="2"/>
    <x v="3"/>
    <s v="FinA"/>
    <x v="6"/>
    <s v="GNR_WT_WIND_ONS"/>
    <x v="2"/>
    <n v="62.843989152039804"/>
  </r>
  <r>
    <x v="0"/>
    <x v="1"/>
    <x v="3"/>
    <x v="4"/>
    <s v="DE4-E_A"/>
    <x v="3"/>
    <s v="AGG-DE4-E_ES_ELEC"/>
    <x v="2"/>
    <n v="82.4301547042501"/>
  </r>
  <r>
    <x v="0"/>
    <x v="1"/>
    <x v="3"/>
    <x v="4"/>
    <s v="DE4-E_A"/>
    <x v="3"/>
    <s v="AGG-DE4-E_RES_WTR_PMP"/>
    <x v="2"/>
    <n v="250.389119541985"/>
  </r>
  <r>
    <x v="0"/>
    <x v="1"/>
    <x v="3"/>
    <x v="4"/>
    <s v="DE4-E_A"/>
    <x v="3"/>
    <s v="GNR_ES_ELEC_BAT-LITHIO_E-95_Y-16-29"/>
    <x v="2"/>
    <n v="82.4301547042501"/>
  </r>
  <r>
    <x v="0"/>
    <x v="1"/>
    <x v="3"/>
    <x v="4"/>
    <s v="DE4-E_A"/>
    <x v="2"/>
    <s v="GNR_ST_MSW_BP_E-24_LS-220-MW-FEED_Y-2030"/>
    <x v="2"/>
    <n v="156.40954766544701"/>
  </r>
  <r>
    <x v="0"/>
    <x v="1"/>
    <x v="3"/>
    <x v="4"/>
    <s v="DE4-E_A"/>
    <x v="2"/>
    <s v="GNR_ST_MSW_BP_E-33"/>
    <x v="2"/>
    <n v="78.204773832723603"/>
  </r>
  <r>
    <x v="0"/>
    <x v="1"/>
    <x v="3"/>
    <x v="4"/>
    <s v="DE4-E_A"/>
    <x v="2"/>
    <s v="GNR_ST_MSW_CND_E-33"/>
    <x v="2"/>
    <n v="119.71834050927799"/>
  </r>
  <r>
    <x v="0"/>
    <x v="1"/>
    <x v="3"/>
    <x v="4"/>
    <s v="DE4-E_A"/>
    <x v="4"/>
    <s v="GNR_PV_SUN"/>
    <x v="2"/>
    <n v="37.261135766210302"/>
  </r>
  <r>
    <x v="0"/>
    <x v="1"/>
    <x v="3"/>
    <x v="4"/>
    <s v="DE4-E_A"/>
    <x v="5"/>
    <s v="GNR_ROR_WTR"/>
    <x v="2"/>
    <n v="147.714887886914"/>
  </r>
  <r>
    <x v="0"/>
    <x v="1"/>
    <x v="3"/>
    <x v="4"/>
    <s v="DE4-E_A"/>
    <x v="6"/>
    <s v="GNR_WT_WIND_ONS"/>
    <x v="2"/>
    <n v="63.6774318527441"/>
  </r>
  <r>
    <x v="0"/>
    <x v="1"/>
    <x v="3"/>
    <x v="4"/>
    <s v="DE4-E_Offshore_A"/>
    <x v="6"/>
    <s v="GNR_WT_WIND_OFF"/>
    <x v="2"/>
    <n v="63.6774318527441"/>
  </r>
  <r>
    <x v="0"/>
    <x v="1"/>
    <x v="3"/>
    <x v="4"/>
    <s v="DE4-E_Offshore_A"/>
    <x v="6"/>
    <s v="GNR_WT_WIND_OFF_L-NS_Y-2030"/>
    <x v="2"/>
    <n v="127.354863705488"/>
  </r>
  <r>
    <x v="0"/>
    <x v="1"/>
    <x v="3"/>
    <x v="5"/>
    <s v="DE4-N_A"/>
    <x v="3"/>
    <s v="AGG-DE4-N_ES_ELEC"/>
    <x v="2"/>
    <n v="67.102053046707297"/>
  </r>
  <r>
    <x v="0"/>
    <x v="1"/>
    <x v="3"/>
    <x v="5"/>
    <s v="DE4-N_A"/>
    <x v="3"/>
    <s v="AGG-DE4-N_RES_WTR_PMP"/>
    <x v="2"/>
    <n v="271.20957617506502"/>
  </r>
  <r>
    <x v="0"/>
    <x v="1"/>
    <x v="3"/>
    <x v="5"/>
    <s v="DE4-N_A"/>
    <x v="3"/>
    <s v="GNR_BO_ELEC_E-80"/>
    <x v="2"/>
    <n v="27.210428704908601"/>
  </r>
  <r>
    <x v="0"/>
    <x v="1"/>
    <x v="3"/>
    <x v="5"/>
    <s v="DE4-N_A"/>
    <x v="3"/>
    <s v="GNR_ES_ELEC_BAT-LITHIO_E-95_Y-16-29"/>
    <x v="2"/>
    <n v="67.102053046707297"/>
  </r>
  <r>
    <x v="0"/>
    <x v="1"/>
    <x v="3"/>
    <x v="5"/>
    <s v="DE4-N_A"/>
    <x v="3"/>
    <s v="GNR_ES_ELEC_BAT-LITHIO_E-97_Y-30-50"/>
    <x v="2"/>
    <n v="82.806100942638693"/>
  </r>
  <r>
    <x v="0"/>
    <x v="1"/>
    <x v="3"/>
    <x v="5"/>
    <s v="DE4-N_A"/>
    <x v="2"/>
    <s v="GNR_ST_MSW_BP_E-23_LS-220-MW-FEED_Y-2020"/>
    <x v="2"/>
    <n v="80.074319769098096"/>
  </r>
  <r>
    <x v="0"/>
    <x v="1"/>
    <x v="3"/>
    <x v="5"/>
    <s v="DE4-N_A"/>
    <x v="2"/>
    <s v="GNR_ST_MSW_BP_E-24_LS-220-MW-FEED_Y-2030"/>
    <x v="2"/>
    <n v="160.14863953819599"/>
  </r>
  <r>
    <x v="0"/>
    <x v="1"/>
    <x v="3"/>
    <x v="5"/>
    <s v="DE4-N_A"/>
    <x v="2"/>
    <s v="GNR_ST_MSW_BP_E-33"/>
    <x v="2"/>
    <n v="80.074319769098096"/>
  </r>
  <r>
    <x v="0"/>
    <x v="1"/>
    <x v="3"/>
    <x v="5"/>
    <s v="DE4-N_A"/>
    <x v="4"/>
    <s v="GNR_PV_SUN"/>
    <x v="2"/>
    <n v="27.807674325499899"/>
  </r>
  <r>
    <x v="0"/>
    <x v="1"/>
    <x v="3"/>
    <x v="5"/>
    <s v="DE4-N_A"/>
    <x v="13"/>
    <s v="GNR_GEO_HEAT_EO"/>
    <x v="2"/>
    <n v="80.074319769098096"/>
  </r>
  <r>
    <x v="0"/>
    <x v="1"/>
    <x v="3"/>
    <x v="5"/>
    <s v="DE4-N_A"/>
    <x v="5"/>
    <s v="GNR_ROR_WTR"/>
    <x v="2"/>
    <n v="149.69689511245599"/>
  </r>
  <r>
    <x v="0"/>
    <x v="1"/>
    <x v="3"/>
    <x v="5"/>
    <s v="DE4-N_A"/>
    <x v="6"/>
    <s v="GNR_WT_WIND_ONS"/>
    <x v="2"/>
    <n v="61.7725517887691"/>
  </r>
  <r>
    <x v="0"/>
    <x v="1"/>
    <x v="3"/>
    <x v="5"/>
    <s v="DE4-N_A"/>
    <x v="6"/>
    <s v="GNR_WT_WIND_ON_LS_Y-2020"/>
    <x v="2"/>
    <n v="61.7725517887691"/>
  </r>
  <r>
    <x v="0"/>
    <x v="1"/>
    <x v="3"/>
    <x v="5"/>
    <s v="DE4-N_Offshore_A"/>
    <x v="6"/>
    <s v="GNR_WT_WIND_OFF"/>
    <x v="2"/>
    <n v="61.7725517887691"/>
  </r>
  <r>
    <x v="0"/>
    <x v="1"/>
    <x v="3"/>
    <x v="6"/>
    <s v="DE4-S_A"/>
    <x v="1"/>
    <s v="GNR_ST_COAL_BP_E-43"/>
    <x v="2"/>
    <n v="147.16304829413301"/>
  </r>
  <r>
    <x v="0"/>
    <x v="1"/>
    <x v="3"/>
    <x v="6"/>
    <s v="DE4-S_A"/>
    <x v="3"/>
    <s v="AGG-DE4-S_ES_ELEC"/>
    <x v="2"/>
    <n v="94.113735738594201"/>
  </r>
  <r>
    <x v="0"/>
    <x v="1"/>
    <x v="3"/>
    <x v="6"/>
    <s v="DE4-S_A"/>
    <x v="3"/>
    <s v="AGG-DE4-S_RES_WTR_PMP"/>
    <x v="2"/>
    <n v="294.32609658826499"/>
  </r>
  <r>
    <x v="0"/>
    <x v="1"/>
    <x v="3"/>
    <x v="6"/>
    <s v="DE4-S_A"/>
    <x v="3"/>
    <s v="GNR_ES_ELEC_BAT-LITHIO_E-95_Y-16-29"/>
    <x v="2"/>
    <n v="94.113735738594201"/>
  </r>
  <r>
    <x v="0"/>
    <x v="1"/>
    <x v="3"/>
    <x v="6"/>
    <s v="DE4-S_A"/>
    <x v="2"/>
    <s v="GNR_ST_MSW_BP_E-24_LS-220-MW-FEED_Y-2030"/>
    <x v="2"/>
    <n v="180.65954903575701"/>
  </r>
  <r>
    <x v="0"/>
    <x v="1"/>
    <x v="3"/>
    <x v="6"/>
    <s v="DE4-S_A"/>
    <x v="2"/>
    <s v="GNR_ST_MSW_BP_E-33"/>
    <x v="2"/>
    <n v="90.329774517878406"/>
  </r>
  <r>
    <x v="0"/>
    <x v="1"/>
    <x v="3"/>
    <x v="6"/>
    <s v="DE4-S_A"/>
    <x v="2"/>
    <s v="GNR_ST_MSW_CND_E-33"/>
    <x v="2"/>
    <n v="142.473050065552"/>
  </r>
  <r>
    <x v="0"/>
    <x v="1"/>
    <x v="3"/>
    <x v="6"/>
    <s v="DE4-S_A"/>
    <x v="4"/>
    <s v="GNR_PV_SUN"/>
    <x v="2"/>
    <n v="39.260755832518797"/>
  </r>
  <r>
    <x v="0"/>
    <x v="1"/>
    <x v="3"/>
    <x v="6"/>
    <s v="DE4-S_A"/>
    <x v="13"/>
    <s v="GNR_GEO_HEAT_EO"/>
    <x v="2"/>
    <n v="90.329774517878406"/>
  </r>
  <r>
    <x v="0"/>
    <x v="1"/>
    <x v="3"/>
    <x v="6"/>
    <s v="DE4-S_A"/>
    <x v="5"/>
    <s v="GNR_RES_WTR_NOPMP"/>
    <x v="2"/>
    <n v="192.30126371824599"/>
  </r>
  <r>
    <x v="0"/>
    <x v="1"/>
    <x v="3"/>
    <x v="6"/>
    <s v="DE4-S_A"/>
    <x v="5"/>
    <s v="GNR_ROR_WTR"/>
    <x v="2"/>
    <n v="169.73858808442"/>
  </r>
  <r>
    <x v="0"/>
    <x v="1"/>
    <x v="3"/>
    <x v="6"/>
    <s v="DE4-S_A"/>
    <x v="6"/>
    <s v="GNR_WT_WIND_ONS"/>
    <x v="2"/>
    <n v="71.921938244410498"/>
  </r>
  <r>
    <x v="0"/>
    <x v="1"/>
    <x v="3"/>
    <x v="7"/>
    <s v="DE4-W_A"/>
    <x v="3"/>
    <s v="AGG-DE4-W_ES_ELEC"/>
    <x v="2"/>
    <n v="68.211109081533905"/>
  </r>
  <r>
    <x v="0"/>
    <x v="1"/>
    <x v="3"/>
    <x v="7"/>
    <s v="DE4-W_A"/>
    <x v="3"/>
    <s v="AGG-DE4-W_RES_WTR_PMP"/>
    <x v="2"/>
    <n v="278.45285587186402"/>
  </r>
  <r>
    <x v="0"/>
    <x v="1"/>
    <x v="3"/>
    <x v="7"/>
    <s v="DE4-W_A"/>
    <x v="3"/>
    <s v="GNR_BO_ELEC_E-80"/>
    <x v="2"/>
    <n v="24.805759640943801"/>
  </r>
  <r>
    <x v="0"/>
    <x v="1"/>
    <x v="3"/>
    <x v="7"/>
    <s v="DE4-W_A"/>
    <x v="3"/>
    <s v="GNR_ELYS_ELEC_SOEC_Y-20"/>
    <x v="2"/>
    <n v="40.412079998846501"/>
  </r>
  <r>
    <x v="0"/>
    <x v="1"/>
    <x v="3"/>
    <x v="7"/>
    <s v="DE4-W_A"/>
    <x v="3"/>
    <s v="GNR_ES_ELEC_BAT-LITHIO_E-95_Y-16-29"/>
    <x v="2"/>
    <n v="68.211109081533905"/>
  </r>
  <r>
    <x v="0"/>
    <x v="1"/>
    <x v="3"/>
    <x v="7"/>
    <s v="DE4-W_A"/>
    <x v="18"/>
    <s v="GNR_FC_H2_SOFCC_Y-30"/>
    <x v="2"/>
    <n v="133.853736552653"/>
  </r>
  <r>
    <x v="0"/>
    <x v="1"/>
    <x v="3"/>
    <x v="7"/>
    <s v="DE4-W_A"/>
    <x v="2"/>
    <s v="GNR_ST_MSW_BP_E-24_LS-220-MW-FEED_Y-2030"/>
    <x v="2"/>
    <n v="163.461241543065"/>
  </r>
  <r>
    <x v="0"/>
    <x v="1"/>
    <x v="3"/>
    <x v="7"/>
    <s v="DE4-W_A"/>
    <x v="2"/>
    <s v="GNR_ST_MSW_BP_E-33"/>
    <x v="2"/>
    <n v="81.730620771532401"/>
  </r>
  <r>
    <x v="0"/>
    <x v="1"/>
    <x v="3"/>
    <x v="7"/>
    <s v="DE4-W_A"/>
    <x v="2"/>
    <s v="GNR_ST_MSW_CND_E-33"/>
    <x v="2"/>
    <n v="133.853736552653"/>
  </r>
  <r>
    <x v="0"/>
    <x v="1"/>
    <x v="3"/>
    <x v="7"/>
    <s v="DE4-W_A"/>
    <x v="4"/>
    <s v="GNR_PV_SUN"/>
    <x v="2"/>
    <n v="26.560969235420099"/>
  </r>
  <r>
    <x v="0"/>
    <x v="1"/>
    <x v="3"/>
    <x v="7"/>
    <s v="DE4-W_A"/>
    <x v="5"/>
    <s v="GNR_ROR_WTR"/>
    <x v="2"/>
    <n v="152.54450288158301"/>
  </r>
  <r>
    <x v="0"/>
    <x v="1"/>
    <x v="3"/>
    <x v="7"/>
    <s v="DE4-W_A"/>
    <x v="6"/>
    <s v="GNR_WT_WIND_ONS"/>
    <x v="2"/>
    <n v="62.400342987078801"/>
  </r>
  <r>
    <x v="0"/>
    <x v="1"/>
    <x v="3"/>
    <x v="7"/>
    <s v="DE4-W_A"/>
    <x v="17"/>
    <s v="GNR_ST_WOODCHI_BP_E-29_LS-600-MW-FEED_Y-2030"/>
    <x v="2"/>
    <n v="236.03216140200601"/>
  </r>
  <r>
    <x v="0"/>
    <x v="1"/>
    <x v="3"/>
    <x v="7"/>
    <s v="DE4-W_Offshore_A"/>
    <x v="6"/>
    <s v="GNR_WT_WIND_OFF"/>
    <x v="2"/>
    <n v="62.400342987078801"/>
  </r>
  <r>
    <x v="0"/>
    <x v="1"/>
    <x v="3"/>
    <x v="7"/>
    <s v="DE4-W_Offshore_A"/>
    <x v="6"/>
    <s v="GNR_WT_WIND_OFF_L-NS_Y-2020"/>
    <x v="2"/>
    <n v="62.400342987078801"/>
  </r>
  <r>
    <x v="0"/>
    <x v="1"/>
    <x v="3"/>
    <x v="7"/>
    <s v="DE4-W_Offshore_A"/>
    <x v="6"/>
    <s v="GNR_WT_WIND_OFF_L-NS_Y-2030"/>
    <x v="2"/>
    <n v="124.800685974158"/>
  </r>
  <r>
    <x v="0"/>
    <x v="1"/>
    <x v="4"/>
    <x v="8"/>
    <s v="LV_A"/>
    <x v="3"/>
    <s v="GNR_ES_ELEC_BAT-LITHIO_E-97_Y-30-50"/>
    <x v="2"/>
    <n v="125.19755131154299"/>
  </r>
  <r>
    <x v="0"/>
    <x v="1"/>
    <x v="4"/>
    <x v="8"/>
    <s v="LV_A"/>
    <x v="4"/>
    <s v="GNR_PV_SUN_LS-4-MW_Y-2030"/>
    <x v="2"/>
    <n v="136.13825298161899"/>
  </r>
  <r>
    <x v="0"/>
    <x v="1"/>
    <x v="4"/>
    <x v="8"/>
    <s v="LV_A"/>
    <x v="6"/>
    <s v="GNR_WT_WIND_ON_LS_Y-2020"/>
    <x v="2"/>
    <n v="71.1640206152139"/>
  </r>
  <r>
    <x v="0"/>
    <x v="1"/>
    <x v="4"/>
    <x v="8"/>
    <s v="LV_RigaR"/>
    <x v="5"/>
    <s v="GNR_RES_WTR_NOPMP"/>
    <x v="2"/>
    <n v="175.77587505491101"/>
  </r>
  <r>
    <x v="0"/>
    <x v="1"/>
    <x v="4"/>
    <x v="8"/>
    <s v="LV_Rural"/>
    <x v="6"/>
    <s v="GNR_WT_WIND_ONS"/>
    <x v="2"/>
    <n v="53.032001726507097"/>
  </r>
  <r>
    <x v="0"/>
    <x v="1"/>
    <x v="5"/>
    <x v="9"/>
    <s v="LT_A"/>
    <x v="3"/>
    <s v="GNR_ES_ELEC_BAT-LITHIO_E-95_Y-16-29"/>
    <x v="2"/>
    <n v="87.286632618615698"/>
  </r>
  <r>
    <x v="0"/>
    <x v="1"/>
    <x v="5"/>
    <x v="9"/>
    <s v="LT_A"/>
    <x v="3"/>
    <s v="GNR_ES_ELEC_BAT-LITHIO_E-97_Y-30-50"/>
    <x v="2"/>
    <n v="175.846829417706"/>
  </r>
  <r>
    <x v="0"/>
    <x v="1"/>
    <x v="5"/>
    <x v="9"/>
    <s v="LT_A"/>
    <x v="4"/>
    <s v="GNR_PV_SUN_LS-4-MW_Y-2020"/>
    <x v="2"/>
    <n v="67.482764892238606"/>
  </r>
  <r>
    <x v="0"/>
    <x v="1"/>
    <x v="5"/>
    <x v="9"/>
    <s v="LT_A"/>
    <x v="4"/>
    <s v="GNR_PV_SUN_LS-4-MW_Y-2030"/>
    <x v="2"/>
    <n v="134.96552978447701"/>
  </r>
  <r>
    <x v="0"/>
    <x v="1"/>
    <x v="5"/>
    <x v="9"/>
    <s v="LT_KauU"/>
    <x v="2"/>
    <s v="KAUNAS_ST_MSW_BP"/>
    <x v="2"/>
    <n v="59.744798182359901"/>
  </r>
  <r>
    <x v="0"/>
    <x v="1"/>
    <x v="5"/>
    <x v="9"/>
    <s v="LT_KauU"/>
    <x v="5"/>
    <s v="GNR_ROR_WTR"/>
    <x v="2"/>
    <n v="115.10172754040801"/>
  </r>
  <r>
    <x v="0"/>
    <x v="1"/>
    <x v="5"/>
    <x v="9"/>
    <s v="LT_KlaU"/>
    <x v="4"/>
    <s v="GNR_PV_SUN"/>
    <x v="2"/>
    <n v="78.092394191977604"/>
  </r>
  <r>
    <x v="0"/>
    <x v="1"/>
    <x v="5"/>
    <x v="9"/>
    <s v="LT_Other_DH"/>
    <x v="14"/>
    <s v="LIFOSA_ST_HEAT_BP"/>
    <x v="2"/>
    <n v="119.48959636472"/>
  </r>
  <r>
    <x v="0"/>
    <x v="1"/>
    <x v="5"/>
    <x v="9"/>
    <s v="LT_Other_DH"/>
    <x v="8"/>
    <s v="EBAVERE_ST_WOODWST_BP"/>
    <x v="2"/>
    <n v="59.744798182359901"/>
  </r>
  <r>
    <x v="0"/>
    <x v="1"/>
    <x v="5"/>
    <x v="9"/>
    <s v="LT_Rural"/>
    <x v="6"/>
    <s v="GNR_WT_WIND_ONS"/>
    <x v="2"/>
    <n v="51.788234602053301"/>
  </r>
  <r>
    <x v="0"/>
    <x v="1"/>
    <x v="5"/>
    <x v="9"/>
    <s v="LT_VilU"/>
    <x v="2"/>
    <s v="VILNIUS_ST_MSW_BP"/>
    <x v="2"/>
    <n v="59.744798182359901"/>
  </r>
  <r>
    <x v="0"/>
    <x v="1"/>
    <x v="5"/>
    <x v="9"/>
    <s v="LT_VilU"/>
    <x v="5"/>
    <s v="GNR_ES_WTR_PMP"/>
    <x v="2"/>
    <n v="174.573265237231"/>
  </r>
  <r>
    <x v="0"/>
    <x v="1"/>
    <x v="6"/>
    <x v="10"/>
    <s v="NL_A"/>
    <x v="3"/>
    <s v="GNR_ELYS_ELEC_SOEC_Y-20"/>
    <x v="2"/>
    <n v="204.28077723020601"/>
  </r>
  <r>
    <x v="0"/>
    <x v="1"/>
    <x v="6"/>
    <x v="10"/>
    <s v="NL_A"/>
    <x v="3"/>
    <s v="GNR_ES_ELEC_BAT-LITHIO_E-95_Y-16-29"/>
    <x v="2"/>
    <n v="140.77368826473401"/>
  </r>
  <r>
    <x v="0"/>
    <x v="1"/>
    <x v="6"/>
    <x v="10"/>
    <s v="NL_A"/>
    <x v="18"/>
    <s v="GNR_FC_H2_SOFCC_Y-30"/>
    <x v="2"/>
    <n v="159.20255081508699"/>
  </r>
  <r>
    <x v="0"/>
    <x v="1"/>
    <x v="6"/>
    <x v="10"/>
    <s v="NL_A"/>
    <x v="2"/>
    <s v="GNR_ST_MSW_CND_E-40"/>
    <x v="2"/>
    <n v="102.110312502629"/>
  </r>
  <r>
    <x v="0"/>
    <x v="1"/>
    <x v="6"/>
    <x v="10"/>
    <s v="NL_A"/>
    <x v="11"/>
    <s v="GNR_ST_NUCL_CND_E-33"/>
    <x v="2"/>
    <n v="128.186646701679"/>
  </r>
  <r>
    <x v="0"/>
    <x v="1"/>
    <x v="6"/>
    <x v="10"/>
    <s v="NL_A"/>
    <x v="4"/>
    <s v="GNR_PV_SUN"/>
    <x v="2"/>
    <n v="48.3085987311146"/>
  </r>
  <r>
    <x v="0"/>
    <x v="1"/>
    <x v="6"/>
    <x v="10"/>
    <s v="NL_A"/>
    <x v="4"/>
    <s v="GNR_PV_SUN_LS-4-MW_Y-2020"/>
    <x v="2"/>
    <n v="48.3085987311146"/>
  </r>
  <r>
    <x v="0"/>
    <x v="1"/>
    <x v="6"/>
    <x v="10"/>
    <s v="NL_A"/>
    <x v="5"/>
    <s v="GNR_ROR_WTR"/>
    <x v="2"/>
    <n v="192.26314633354201"/>
  </r>
  <r>
    <x v="0"/>
    <x v="1"/>
    <x v="6"/>
    <x v="10"/>
    <s v="NL_A"/>
    <x v="6"/>
    <s v="GNR_WT_WIND_OFF"/>
    <x v="2"/>
    <n v="105.85365622568899"/>
  </r>
  <r>
    <x v="0"/>
    <x v="1"/>
    <x v="6"/>
    <x v="10"/>
    <s v="NL_A"/>
    <x v="6"/>
    <s v="GNR_WT_WIND_ONS"/>
    <x v="2"/>
    <n v="105.85365622568899"/>
  </r>
  <r>
    <x v="0"/>
    <x v="1"/>
    <x v="6"/>
    <x v="10"/>
    <s v="NL_A"/>
    <x v="6"/>
    <s v="GNR_WT_WIND_ON_LS_Y-2020"/>
    <x v="2"/>
    <n v="105.85365622568899"/>
  </r>
  <r>
    <x v="0"/>
    <x v="1"/>
    <x v="6"/>
    <x v="10"/>
    <s v="NL_A"/>
    <x v="6"/>
    <s v="GNR_WT_WIND_ON_LS_Y-2030"/>
    <x v="2"/>
    <n v="211.70731245137901"/>
  </r>
  <r>
    <x v="0"/>
    <x v="1"/>
    <x v="6"/>
    <x v="10"/>
    <s v="NL_A"/>
    <x v="15"/>
    <s v="GNR_ST_WOOD_CND_E-50"/>
    <x v="2"/>
    <n v="159.20255081508699"/>
  </r>
  <r>
    <x v="0"/>
    <x v="1"/>
    <x v="7"/>
    <x v="11"/>
    <s v="NO1_A1"/>
    <x v="3"/>
    <s v="GNR_ES_ELEC_BAT-LITHIO_E-97_Y-30-50"/>
    <x v="2"/>
    <n v="83.140723346969295"/>
  </r>
  <r>
    <x v="0"/>
    <x v="1"/>
    <x v="7"/>
    <x v="11"/>
    <s v="NO1_A1"/>
    <x v="5"/>
    <s v="GNR_RES_WTR_NOPMP_MC-01"/>
    <x v="2"/>
    <n v="146.26266489062201"/>
  </r>
  <r>
    <x v="0"/>
    <x v="1"/>
    <x v="7"/>
    <x v="11"/>
    <s v="NO1_A1"/>
    <x v="5"/>
    <s v="GNR_RES_WTR_NOPMP_MC-02"/>
    <x v="2"/>
    <n v="159.044155221485"/>
  </r>
  <r>
    <x v="0"/>
    <x v="1"/>
    <x v="7"/>
    <x v="11"/>
    <s v="NO1_A1"/>
    <x v="5"/>
    <s v="GNR_RES_WTR_NOPMP_MC-03"/>
    <x v="2"/>
    <n v="166.106781094897"/>
  </r>
  <r>
    <x v="0"/>
    <x v="1"/>
    <x v="7"/>
    <x v="11"/>
    <s v="NO1_A1"/>
    <x v="5"/>
    <s v="GNR_RES_WTR_NOPMP_MC-04"/>
    <x v="2"/>
    <n v="169.98291527354601"/>
  </r>
  <r>
    <x v="0"/>
    <x v="1"/>
    <x v="7"/>
    <x v="11"/>
    <s v="NO1_A1"/>
    <x v="5"/>
    <s v="GNR_RES_WTR_NOPMP_MC-05"/>
    <x v="2"/>
    <n v="191.89984759543"/>
  </r>
  <r>
    <x v="0"/>
    <x v="1"/>
    <x v="7"/>
    <x v="11"/>
    <s v="NO1_A1"/>
    <x v="5"/>
    <s v="GNR_RES_WTR_NOPMP_MC-06"/>
    <x v="2"/>
    <n v="107.022461790493"/>
  </r>
  <r>
    <x v="0"/>
    <x v="1"/>
    <x v="7"/>
    <x v="11"/>
    <s v="NO1_A1"/>
    <x v="5"/>
    <s v="GNR_ROR_WTR"/>
    <x v="2"/>
    <n v="129.306452712664"/>
  </r>
  <r>
    <x v="0"/>
    <x v="1"/>
    <x v="7"/>
    <x v="11"/>
    <s v="NO1_A1"/>
    <x v="6"/>
    <s v="GNR_WT_WIND_ONS"/>
    <x v="2"/>
    <n v="39.529191040284402"/>
  </r>
  <r>
    <x v="0"/>
    <x v="1"/>
    <x v="7"/>
    <x v="11"/>
    <s v="NO1_A2"/>
    <x v="3"/>
    <s v="GNR_BO_ELEC_E-99"/>
    <x v="2"/>
    <n v="33.303065262376499"/>
  </r>
  <r>
    <x v="0"/>
    <x v="1"/>
    <x v="7"/>
    <x v="11"/>
    <s v="NO1_A2"/>
    <x v="3"/>
    <s v="GNR_HP_ELEC_COP-270"/>
    <x v="2"/>
    <n v="36.7386938727931"/>
  </r>
  <r>
    <x v="0"/>
    <x v="1"/>
    <x v="7"/>
    <x v="11"/>
    <s v="NO1_A2"/>
    <x v="3"/>
    <s v="GNR_HP_ELEC_GROUND-WTR_COP-380_LS-4-MW_Y-2030"/>
    <x v="2"/>
    <n v="74.266986561024595"/>
  </r>
  <r>
    <x v="0"/>
    <x v="1"/>
    <x v="7"/>
    <x v="11"/>
    <s v="NO1_A2"/>
    <x v="2"/>
    <s v="GNR_ST_MSW_BP_CB-20"/>
    <x v="2"/>
    <n v="80.498225906978007"/>
  </r>
  <r>
    <x v="0"/>
    <x v="1"/>
    <x v="7"/>
    <x v="11"/>
    <s v="NO1_A3"/>
    <x v="3"/>
    <s v="GNR_BO_ELEC_E-99"/>
    <x v="2"/>
    <n v="36.455951093626197"/>
  </r>
  <r>
    <x v="0"/>
    <x v="1"/>
    <x v="7"/>
    <x v="11"/>
    <s v="NO1_A3"/>
    <x v="3"/>
    <s v="GNR_HP_ELEC_COP-270"/>
    <x v="2"/>
    <n v="36.7386938727931"/>
  </r>
  <r>
    <x v="0"/>
    <x v="1"/>
    <x v="7"/>
    <x v="11"/>
    <s v="NO1_A3"/>
    <x v="3"/>
    <s v="GNR_HP_ELEC_GROUND-WTR_COP-360_LS-4-MW_Y-2020"/>
    <x v="2"/>
    <n v="36.7386938727931"/>
  </r>
  <r>
    <x v="0"/>
    <x v="1"/>
    <x v="7"/>
    <x v="11"/>
    <s v="NO1_A3"/>
    <x v="3"/>
    <s v="GNR_HP_ELEC_GROUND-WTR_COP-380_LS-4-MW_Y-2030"/>
    <x v="2"/>
    <n v="81.635418184785607"/>
  </r>
  <r>
    <x v="0"/>
    <x v="1"/>
    <x v="7"/>
    <x v="11"/>
    <s v="NO1_A3"/>
    <x v="2"/>
    <s v="GNR_ST_MSW_BP_CB-20"/>
    <x v="2"/>
    <n v="80.498225906978007"/>
  </r>
  <r>
    <x v="0"/>
    <x v="1"/>
    <x v="7"/>
    <x v="12"/>
    <s v="NO2_A1"/>
    <x v="5"/>
    <s v="GNR_RES_WTR_NOPMP_MC-01"/>
    <x v="2"/>
    <n v="176.32601517205501"/>
  </r>
  <r>
    <x v="0"/>
    <x v="1"/>
    <x v="7"/>
    <x v="12"/>
    <s v="NO2_A1"/>
    <x v="5"/>
    <s v="GNR_RES_WTR_NOPMP_MC-02"/>
    <x v="2"/>
    <n v="176.32601517205501"/>
  </r>
  <r>
    <x v="0"/>
    <x v="1"/>
    <x v="7"/>
    <x v="12"/>
    <s v="NO2_A1"/>
    <x v="5"/>
    <s v="GNR_RES_WTR_NOPMP_MC-03"/>
    <x v="2"/>
    <n v="192.86545169510001"/>
  </r>
  <r>
    <x v="0"/>
    <x v="1"/>
    <x v="7"/>
    <x v="12"/>
    <s v="NO2_A1"/>
    <x v="5"/>
    <s v="GNR_RES_WTR_NOPMP_MC-04"/>
    <x v="2"/>
    <n v="224.919281339208"/>
  </r>
  <r>
    <x v="0"/>
    <x v="1"/>
    <x v="7"/>
    <x v="12"/>
    <s v="NO2_A1"/>
    <x v="5"/>
    <s v="GNR_RES_WTR_NOPMP_MC-05"/>
    <x v="2"/>
    <n v="313.811087549381"/>
  </r>
  <r>
    <x v="0"/>
    <x v="1"/>
    <x v="7"/>
    <x v="12"/>
    <s v="NO2_A1"/>
    <x v="5"/>
    <s v="GNR_RES_WTR_NOPMP_MC-06"/>
    <x v="2"/>
    <n v="316.380663148346"/>
  </r>
  <r>
    <x v="0"/>
    <x v="1"/>
    <x v="7"/>
    <x v="12"/>
    <s v="NO2_A1"/>
    <x v="5"/>
    <s v="GNR_RES_WTR_NOPMP_MC-07"/>
    <x v="2"/>
    <n v="230.629001972547"/>
  </r>
  <r>
    <x v="0"/>
    <x v="1"/>
    <x v="7"/>
    <x v="12"/>
    <s v="NO2_A1"/>
    <x v="5"/>
    <s v="GNR_RES_WTR_NOPMP_MC-08"/>
    <x v="2"/>
    <n v="232.87233729661301"/>
  </r>
  <r>
    <x v="0"/>
    <x v="1"/>
    <x v="7"/>
    <x v="12"/>
    <s v="NO2_A1"/>
    <x v="5"/>
    <s v="GNR_RES_WTR_PMP_MC-01"/>
    <x v="2"/>
    <n v="176.32601517205501"/>
  </r>
  <r>
    <x v="0"/>
    <x v="1"/>
    <x v="7"/>
    <x v="12"/>
    <s v="NO2_A1"/>
    <x v="5"/>
    <s v="GNR_ROR_WTR"/>
    <x v="2"/>
    <n v="137.45163614030699"/>
  </r>
  <r>
    <x v="0"/>
    <x v="1"/>
    <x v="7"/>
    <x v="12"/>
    <s v="NO2_A1"/>
    <x v="6"/>
    <s v="GNR_WT_WIND_ONS"/>
    <x v="2"/>
    <n v="43.493260434227999"/>
  </r>
  <r>
    <x v="0"/>
    <x v="1"/>
    <x v="7"/>
    <x v="12"/>
    <s v="NO2_A2"/>
    <x v="3"/>
    <s v="GNR_HP_ELEC_COP-270"/>
    <x v="2"/>
    <n v="40.456817752588698"/>
  </r>
  <r>
    <x v="0"/>
    <x v="1"/>
    <x v="7"/>
    <x v="12"/>
    <s v="NO2_A2"/>
    <x v="3"/>
    <s v="GNR_HP_ELEC_GROUND-WTR_COP-380_LS-4-MW_Y-2030"/>
    <x v="2"/>
    <n v="70.799431067030298"/>
  </r>
  <r>
    <x v="0"/>
    <x v="1"/>
    <x v="7"/>
    <x v="12"/>
    <s v="NO2_A2"/>
    <x v="2"/>
    <s v="GNR_ST_MSW_BP_CB-30"/>
    <x v="2"/>
    <n v="88.163007586027405"/>
  </r>
  <r>
    <x v="0"/>
    <x v="1"/>
    <x v="7"/>
    <x v="13"/>
    <s v="NO3_A1"/>
    <x v="3"/>
    <s v="GNR_ES_ELEC_BAT-LITHIO_E-97_Y-30-50"/>
    <x v="2"/>
    <n v="71.632381422648095"/>
  </r>
  <r>
    <x v="0"/>
    <x v="1"/>
    <x v="7"/>
    <x v="13"/>
    <s v="NO3_A1"/>
    <x v="5"/>
    <s v="GNR_RES_WTR_NOPMP_MC-01"/>
    <x v="2"/>
    <n v="137.36130336828401"/>
  </r>
  <r>
    <x v="0"/>
    <x v="1"/>
    <x v="7"/>
    <x v="13"/>
    <s v="NO3_A1"/>
    <x v="5"/>
    <s v="GNR_RES_WTR_NOPMP_MC-02"/>
    <x v="2"/>
    <n v="123.206989005442"/>
  </r>
  <r>
    <x v="0"/>
    <x v="1"/>
    <x v="7"/>
    <x v="13"/>
    <s v="NO3_A1"/>
    <x v="5"/>
    <s v="GNR_RES_WTR_NOPMP_MC-03"/>
    <x v="2"/>
    <n v="123.206989005442"/>
  </r>
  <r>
    <x v="0"/>
    <x v="1"/>
    <x v="7"/>
    <x v="13"/>
    <s v="NO3_A1"/>
    <x v="5"/>
    <s v="GNR_RES_WTR_NOPMP_MC-04"/>
    <x v="2"/>
    <n v="128.55119267950599"/>
  </r>
  <r>
    <x v="0"/>
    <x v="1"/>
    <x v="7"/>
    <x v="13"/>
    <s v="NO3_A1"/>
    <x v="5"/>
    <s v="GNR_RES_WTR_NOPMP_MC-05"/>
    <x v="2"/>
    <n v="116.195919096441"/>
  </r>
  <r>
    <x v="0"/>
    <x v="1"/>
    <x v="7"/>
    <x v="13"/>
    <s v="NO3_A1"/>
    <x v="5"/>
    <s v="GNR_RES_WTR_NOPMP_MC-06"/>
    <x v="2"/>
    <n v="140.381498464982"/>
  </r>
  <r>
    <x v="0"/>
    <x v="1"/>
    <x v="7"/>
    <x v="13"/>
    <s v="NO3_A1"/>
    <x v="5"/>
    <s v="GNR_RES_WTR_NOPMP_MC-07"/>
    <x v="2"/>
    <n v="148.741686693101"/>
  </r>
  <r>
    <x v="0"/>
    <x v="1"/>
    <x v="7"/>
    <x v="13"/>
    <s v="NO3_A1"/>
    <x v="5"/>
    <s v="GNR_RES_WTR_NOPMP_MC-08"/>
    <x v="2"/>
    <n v="169.949653646711"/>
  </r>
  <r>
    <x v="0"/>
    <x v="1"/>
    <x v="7"/>
    <x v="13"/>
    <s v="NO3_A1"/>
    <x v="5"/>
    <s v="GNR_RES_WTR_NOPMP_MC-09"/>
    <x v="2"/>
    <n v="118.260720442541"/>
  </r>
  <r>
    <x v="0"/>
    <x v="1"/>
    <x v="7"/>
    <x v="13"/>
    <s v="NO3_A1"/>
    <x v="5"/>
    <s v="GNR_RES_WTR_PMP_MC-01"/>
    <x v="2"/>
    <n v="137.36130336828401"/>
  </r>
  <r>
    <x v="0"/>
    <x v="1"/>
    <x v="7"/>
    <x v="13"/>
    <s v="NO3_A1"/>
    <x v="5"/>
    <s v="GNR_ROR_WTR"/>
    <x v="2"/>
    <n v="98.825909273350803"/>
  </r>
  <r>
    <x v="0"/>
    <x v="1"/>
    <x v="7"/>
    <x v="13"/>
    <s v="NO3_A1"/>
    <x v="6"/>
    <s v="GNR_WT_WIND_ONS"/>
    <x v="2"/>
    <n v="70.226718051579994"/>
  </r>
  <r>
    <x v="0"/>
    <x v="1"/>
    <x v="7"/>
    <x v="13"/>
    <s v="NO3_A1"/>
    <x v="6"/>
    <s v="GNR_WT_WIND_ON_LS_Y-2020"/>
    <x v="2"/>
    <n v="70.226718051579994"/>
  </r>
  <r>
    <x v="0"/>
    <x v="1"/>
    <x v="7"/>
    <x v="13"/>
    <s v="NO3_A1"/>
    <x v="6"/>
    <s v="GNR_WT_WIND_ON_LS_Y-2030"/>
    <x v="2"/>
    <n v="140.45343610315999"/>
  </r>
  <r>
    <x v="0"/>
    <x v="1"/>
    <x v="7"/>
    <x v="13"/>
    <s v="NO3_A2"/>
    <x v="3"/>
    <s v="GNR_BO_ELEC_E-99"/>
    <x v="2"/>
    <n v="23.317506596398701"/>
  </r>
  <r>
    <x v="0"/>
    <x v="1"/>
    <x v="7"/>
    <x v="13"/>
    <s v="NO3_A2"/>
    <x v="3"/>
    <s v="GNR_HP_ELEC_COP-270"/>
    <x v="2"/>
    <n v="25.9062673220674"/>
  </r>
  <r>
    <x v="0"/>
    <x v="1"/>
    <x v="7"/>
    <x v="13"/>
    <s v="NO3_A2"/>
    <x v="3"/>
    <s v="GNR_HP_ELEC_GROUND-WTR_COP-380_LS-4-MW_Y-2030"/>
    <x v="2"/>
    <n v="59.618904039469101"/>
  </r>
  <r>
    <x v="0"/>
    <x v="1"/>
    <x v="7"/>
    <x v="13"/>
    <s v="NO3_A2"/>
    <x v="2"/>
    <s v="GNR_ST_MSW_BP_CB-20"/>
    <x v="2"/>
    <n v="68.680651684142205"/>
  </r>
  <r>
    <x v="0"/>
    <x v="1"/>
    <x v="7"/>
    <x v="13"/>
    <s v="NO3_A3"/>
    <x v="3"/>
    <s v="GNR_BO_ELEC_E-99"/>
    <x v="2"/>
    <n v="23.8520600781391"/>
  </r>
  <r>
    <x v="0"/>
    <x v="1"/>
    <x v="7"/>
    <x v="13"/>
    <s v="NO3_A3"/>
    <x v="3"/>
    <s v="GNR_HP_ELEC_COP-270"/>
    <x v="2"/>
    <n v="25.9062673220674"/>
  </r>
  <r>
    <x v="0"/>
    <x v="1"/>
    <x v="7"/>
    <x v="13"/>
    <s v="NO3_A3"/>
    <x v="3"/>
    <s v="GNR_HP_ELEC_GROUND-WTR_COP-380_LS-4-MW_Y-2030"/>
    <x v="2"/>
    <n v="49.641860671571699"/>
  </r>
  <r>
    <x v="0"/>
    <x v="1"/>
    <x v="7"/>
    <x v="13"/>
    <s v="NO3_Offshore"/>
    <x v="6"/>
    <s v="GNR_WT_WIND_OFF_L-NS_Y-2030"/>
    <x v="2"/>
    <n v="140.45343610315999"/>
  </r>
  <r>
    <x v="0"/>
    <x v="1"/>
    <x v="7"/>
    <x v="14"/>
    <s v="NO4_A1"/>
    <x v="3"/>
    <s v="GNR_BO_ELEC_E-99_LS-10-MW-FEED_Y-2020"/>
    <x v="2"/>
    <n v="24.382333462900601"/>
  </r>
  <r>
    <x v="0"/>
    <x v="1"/>
    <x v="7"/>
    <x v="14"/>
    <s v="NO4_A1"/>
    <x v="3"/>
    <s v="GNR_BO_ELEC_E-99_LS-10-MW-FEED_Y-2030"/>
    <x v="2"/>
    <n v="23.089644532400801"/>
  </r>
  <r>
    <x v="0"/>
    <x v="1"/>
    <x v="7"/>
    <x v="14"/>
    <s v="NO4_A1"/>
    <x v="5"/>
    <s v="GNR_RES_WTR_NOPMP_MC-01"/>
    <x v="2"/>
    <n v="127.43454473034799"/>
  </r>
  <r>
    <x v="0"/>
    <x v="1"/>
    <x v="7"/>
    <x v="14"/>
    <s v="NO4_A1"/>
    <x v="5"/>
    <s v="GNR_RES_WTR_NOPMP_MC-02"/>
    <x v="2"/>
    <n v="127.43454473034799"/>
  </r>
  <r>
    <x v="0"/>
    <x v="1"/>
    <x v="7"/>
    <x v="14"/>
    <s v="NO4_A1"/>
    <x v="5"/>
    <s v="GNR_RES_WTR_NOPMP_MC-03"/>
    <x v="2"/>
    <n v="127.43454473034799"/>
  </r>
  <r>
    <x v="0"/>
    <x v="1"/>
    <x v="7"/>
    <x v="14"/>
    <s v="NO4_A1"/>
    <x v="5"/>
    <s v="GNR_RES_WTR_NOPMP_MC-04"/>
    <x v="2"/>
    <n v="127.43454473034799"/>
  </r>
  <r>
    <x v="0"/>
    <x v="1"/>
    <x v="7"/>
    <x v="14"/>
    <s v="NO4_A1"/>
    <x v="5"/>
    <s v="GNR_RES_WTR_NOPMP_MC-05"/>
    <x v="2"/>
    <n v="134.22372640792"/>
  </r>
  <r>
    <x v="0"/>
    <x v="1"/>
    <x v="7"/>
    <x v="14"/>
    <s v="NO4_A1"/>
    <x v="5"/>
    <s v="GNR_RES_WTR_NOPMP_MC-06"/>
    <x v="2"/>
    <n v="151.33688691586201"/>
  </r>
  <r>
    <x v="0"/>
    <x v="1"/>
    <x v="7"/>
    <x v="14"/>
    <s v="NO4_A1"/>
    <x v="5"/>
    <s v="GNR_RES_WTR_NOPMP_MC-07"/>
    <x v="2"/>
    <n v="263.705549747178"/>
  </r>
  <r>
    <x v="0"/>
    <x v="1"/>
    <x v="7"/>
    <x v="14"/>
    <s v="NO4_A1"/>
    <x v="5"/>
    <s v="GNR_RES_WTR_NOPMP_MC-08"/>
    <x v="2"/>
    <n v="154.54969875047499"/>
  </r>
  <r>
    <x v="0"/>
    <x v="1"/>
    <x v="7"/>
    <x v="14"/>
    <s v="NO4_A1"/>
    <x v="5"/>
    <s v="GNR_ROR_WTR"/>
    <x v="2"/>
    <n v="82.636065614294694"/>
  </r>
  <r>
    <x v="0"/>
    <x v="1"/>
    <x v="7"/>
    <x v="14"/>
    <s v="NO4_A1"/>
    <x v="6"/>
    <s v="GNR_WT_WIND_ONS"/>
    <x v="2"/>
    <n v="51.055847735693803"/>
  </r>
  <r>
    <x v="0"/>
    <x v="1"/>
    <x v="7"/>
    <x v="14"/>
    <s v="NO4_A1"/>
    <x v="6"/>
    <s v="GNR_WT_WIND_ON_LS_Y-2030"/>
    <x v="2"/>
    <n v="102.111695471388"/>
  </r>
  <r>
    <x v="0"/>
    <x v="1"/>
    <x v="7"/>
    <x v="14"/>
    <s v="NO4_A2"/>
    <x v="3"/>
    <s v="GNR_BO_ELEC_E-99"/>
    <x v="2"/>
    <n v="22.973842536056601"/>
  </r>
  <r>
    <x v="0"/>
    <x v="1"/>
    <x v="7"/>
    <x v="14"/>
    <s v="NO4_A2"/>
    <x v="3"/>
    <s v="GNR_HP_ELEC_COP-270"/>
    <x v="2"/>
    <n v="24.485742218235"/>
  </r>
  <r>
    <x v="0"/>
    <x v="1"/>
    <x v="7"/>
    <x v="14"/>
    <s v="NO4_A2"/>
    <x v="2"/>
    <s v="GNR_ST_MSW_BP_CB-20"/>
    <x v="2"/>
    <n v="63.717272365174203"/>
  </r>
  <r>
    <x v="0"/>
    <x v="1"/>
    <x v="7"/>
    <x v="15"/>
    <s v="NO5_A1"/>
    <x v="2"/>
    <s v="GNR_ST_MSW_BP_E-23_LS-220-MW-FEED_Y-2020"/>
    <x v="2"/>
    <n v="77.715386144720298"/>
  </r>
  <r>
    <x v="0"/>
    <x v="1"/>
    <x v="7"/>
    <x v="15"/>
    <s v="NO5_A1"/>
    <x v="5"/>
    <s v="GNR_RES_WTR_NOPMP_MC-01"/>
    <x v="2"/>
    <n v="158.19363461927901"/>
  </r>
  <r>
    <x v="0"/>
    <x v="1"/>
    <x v="7"/>
    <x v="15"/>
    <s v="NO5_A1"/>
    <x v="5"/>
    <s v="GNR_RES_WTR_NOPMP_MC-02"/>
    <x v="2"/>
    <n v="194.65995043933501"/>
  </r>
  <r>
    <x v="0"/>
    <x v="1"/>
    <x v="7"/>
    <x v="15"/>
    <s v="NO5_A1"/>
    <x v="5"/>
    <s v="GNR_RES_WTR_NOPMP_MC-03"/>
    <x v="2"/>
    <n v="207.814903477635"/>
  </r>
  <r>
    <x v="0"/>
    <x v="1"/>
    <x v="7"/>
    <x v="15"/>
    <s v="NO5_A1"/>
    <x v="5"/>
    <s v="GNR_RES_WTR_NOPMP_MC-04"/>
    <x v="2"/>
    <n v="208.611448849976"/>
  </r>
  <r>
    <x v="0"/>
    <x v="1"/>
    <x v="7"/>
    <x v="15"/>
    <s v="NO5_A1"/>
    <x v="5"/>
    <s v="GNR_RES_WTR_NOPMP_MC-05"/>
    <x v="2"/>
    <n v="193.32617585185801"/>
  </r>
  <r>
    <x v="0"/>
    <x v="1"/>
    <x v="7"/>
    <x v="15"/>
    <s v="NO5_A1"/>
    <x v="5"/>
    <s v="GNR_RES_WTR_NOPMP_MC-06"/>
    <x v="2"/>
    <n v="196.69396903606301"/>
  </r>
  <r>
    <x v="0"/>
    <x v="1"/>
    <x v="7"/>
    <x v="15"/>
    <s v="NO5_A1"/>
    <x v="5"/>
    <s v="GNR_RES_WTR_NOPMP_MC-07"/>
    <x v="2"/>
    <n v="183.59582749715801"/>
  </r>
  <r>
    <x v="0"/>
    <x v="1"/>
    <x v="7"/>
    <x v="15"/>
    <s v="NO5_A1"/>
    <x v="5"/>
    <s v="GNR_RES_WTR_NOPMP_MC-08"/>
    <x v="2"/>
    <n v="146.576161362531"/>
  </r>
  <r>
    <x v="0"/>
    <x v="1"/>
    <x v="7"/>
    <x v="15"/>
    <s v="NO5_A1"/>
    <x v="5"/>
    <s v="GNR_RES_WTR_PMP_MC-01"/>
    <x v="2"/>
    <n v="172.01763043775301"/>
  </r>
  <r>
    <x v="0"/>
    <x v="1"/>
    <x v="7"/>
    <x v="15"/>
    <s v="NO5_A1"/>
    <x v="5"/>
    <s v="GNR_ROR_WTR"/>
    <x v="2"/>
    <n v="100.443268191991"/>
  </r>
  <r>
    <x v="0"/>
    <x v="1"/>
    <x v="7"/>
    <x v="15"/>
    <s v="NO5_A1"/>
    <x v="6"/>
    <s v="GNR_WT_WIND_ON_LS_Y-2020"/>
    <x v="2"/>
    <n v="70.226718051579297"/>
  </r>
  <r>
    <x v="0"/>
    <x v="1"/>
    <x v="7"/>
    <x v="15"/>
    <s v="NO5_A2"/>
    <x v="3"/>
    <s v="GNR_BO_ELEC_E-99"/>
    <x v="2"/>
    <n v="24.534709584184199"/>
  </r>
  <r>
    <x v="0"/>
    <x v="1"/>
    <x v="7"/>
    <x v="15"/>
    <s v="NO5_A2"/>
    <x v="3"/>
    <s v="GNR_HP_ELEC_GROUND-WTR_COP-380_LS-4-MW_Y-2030"/>
    <x v="2"/>
    <n v="57.829136786315701"/>
  </r>
  <r>
    <x v="0"/>
    <x v="1"/>
    <x v="7"/>
    <x v="15"/>
    <s v="NO5_A2"/>
    <x v="2"/>
    <s v="GNR_ST_MSW_BP_CB-20"/>
    <x v="2"/>
    <n v="77.715386144720199"/>
  </r>
  <r>
    <x v="0"/>
    <x v="1"/>
    <x v="7"/>
    <x v="15"/>
    <s v="NO5_Offshore"/>
    <x v="6"/>
    <s v="GNR_WT_WIND_OFF_L-NS_Y-2030"/>
    <x v="2"/>
    <n v="140.45343610315899"/>
  </r>
  <r>
    <x v="0"/>
    <x v="1"/>
    <x v="8"/>
    <x v="16"/>
    <s v="PL_A"/>
    <x v="3"/>
    <s v="GNR_ES_ELEC_BAT-LITHIO_E-95_Y-16-29"/>
    <x v="2"/>
    <n v="82.879320193520101"/>
  </r>
  <r>
    <x v="0"/>
    <x v="1"/>
    <x v="8"/>
    <x v="16"/>
    <s v="PL_A"/>
    <x v="2"/>
    <s v="GNR_ST_MSW_BP_E-15"/>
    <x v="2"/>
    <n v="69.859876819369106"/>
  </r>
  <r>
    <x v="0"/>
    <x v="1"/>
    <x v="8"/>
    <x v="16"/>
    <s v="PL_A"/>
    <x v="2"/>
    <s v="GNR_ST_MSW_BP_E-24_LS-220-MW-FEED_Y-2030"/>
    <x v="2"/>
    <n v="139.71975363873801"/>
  </r>
  <r>
    <x v="0"/>
    <x v="1"/>
    <x v="8"/>
    <x v="16"/>
    <s v="PL_A"/>
    <x v="4"/>
    <s v="GNR_PV_SUN"/>
    <x v="2"/>
    <n v="38.489440915125897"/>
  </r>
  <r>
    <x v="0"/>
    <x v="1"/>
    <x v="8"/>
    <x v="16"/>
    <s v="PL_A"/>
    <x v="5"/>
    <s v="GNR_ES_WTR_PMP"/>
    <x v="2"/>
    <n v="221.25001617563601"/>
  </r>
  <r>
    <x v="0"/>
    <x v="1"/>
    <x v="8"/>
    <x v="16"/>
    <s v="PL_A"/>
    <x v="6"/>
    <s v="GNR_WT_WIND_ONS"/>
    <x v="2"/>
    <n v="60.456030170759099"/>
  </r>
  <r>
    <x v="0"/>
    <x v="1"/>
    <x v="8"/>
    <x v="16"/>
    <s v="PL_A"/>
    <x v="6"/>
    <s v="GNR_WT_WIND_ON_LS_Y-2020"/>
    <x v="2"/>
    <n v="60.456030170759099"/>
  </r>
  <r>
    <x v="0"/>
    <x v="1"/>
    <x v="8"/>
    <x v="16"/>
    <s v="PL_A"/>
    <x v="17"/>
    <s v="GNR_ST_WOODCHI_BP_E-29_LS-600-MW-FEED_Y-2030"/>
    <x v="2"/>
    <n v="152.129612363897"/>
  </r>
  <r>
    <x v="0"/>
    <x v="1"/>
    <x v="8"/>
    <x v="16"/>
    <s v="PL_Rural"/>
    <x v="11"/>
    <s v="GNR_ST_NUCL_CND_E-33"/>
    <x v="2"/>
    <n v="152.129612363897"/>
  </r>
  <r>
    <x v="0"/>
    <x v="1"/>
    <x v="8"/>
    <x v="16"/>
    <s v="PL_Rural"/>
    <x v="5"/>
    <s v="GNR_ROR_WTR"/>
    <x v="2"/>
    <n v="133.10981118660499"/>
  </r>
  <r>
    <x v="0"/>
    <x v="1"/>
    <x v="9"/>
    <x v="17"/>
    <s v="SE1A"/>
    <x v="5"/>
    <s v="GNR_RES_WTR_NOPMP_MC-01"/>
    <x v="2"/>
    <n v="139.94801437034201"/>
  </r>
  <r>
    <x v="0"/>
    <x v="1"/>
    <x v="9"/>
    <x v="17"/>
    <s v="SE1A"/>
    <x v="5"/>
    <s v="GNR_RES_WTR_NOPMP_MC-02"/>
    <x v="2"/>
    <n v="139.94801437034201"/>
  </r>
  <r>
    <x v="0"/>
    <x v="1"/>
    <x v="9"/>
    <x v="17"/>
    <s v="SE1A"/>
    <x v="5"/>
    <s v="GNR_RES_WTR_NOPMP_MC-03"/>
    <x v="2"/>
    <n v="152.51438927372101"/>
  </r>
  <r>
    <x v="0"/>
    <x v="1"/>
    <x v="9"/>
    <x v="17"/>
    <s v="SE1A"/>
    <x v="5"/>
    <s v="GNR_RES_WTR_NOPMP_MC-04"/>
    <x v="2"/>
    <n v="211.22271490311499"/>
  </r>
  <r>
    <x v="0"/>
    <x v="1"/>
    <x v="9"/>
    <x v="17"/>
    <s v="SE1A"/>
    <x v="5"/>
    <s v="GNR_RES_WTR_NOPMP_MC-05"/>
    <x v="2"/>
    <n v="211.22271490311499"/>
  </r>
  <r>
    <x v="0"/>
    <x v="1"/>
    <x v="9"/>
    <x v="17"/>
    <s v="SE1A"/>
    <x v="5"/>
    <s v="GNR_RES_WTR_NOPMP_MC-06"/>
    <x v="2"/>
    <n v="211.22271490311499"/>
  </r>
  <r>
    <x v="0"/>
    <x v="1"/>
    <x v="9"/>
    <x v="17"/>
    <s v="SE1A"/>
    <x v="5"/>
    <s v="GNR_RES_WTR_NOPMP_MC-07"/>
    <x v="2"/>
    <n v="409.19231956401597"/>
  </r>
  <r>
    <x v="0"/>
    <x v="1"/>
    <x v="9"/>
    <x v="17"/>
    <s v="SE1A"/>
    <x v="5"/>
    <s v="GNR_ROR_WTR"/>
    <x v="2"/>
    <n v="102.32465701161701"/>
  </r>
  <r>
    <x v="0"/>
    <x v="1"/>
    <x v="9"/>
    <x v="17"/>
    <s v="SE1A"/>
    <x v="6"/>
    <s v="GNR_WT_WIND_ONS"/>
    <x v="2"/>
    <n v="59.175232468106501"/>
  </r>
  <r>
    <x v="0"/>
    <x v="1"/>
    <x v="9"/>
    <x v="17"/>
    <s v="SE1_IND"/>
    <x v="3"/>
    <s v="GNR_BO_ELEC_E-99_LS-10-MW-FEED_Y-2020"/>
    <x v="2"/>
    <n v="37.025971725660398"/>
  </r>
  <r>
    <x v="0"/>
    <x v="1"/>
    <x v="9"/>
    <x v="17"/>
    <s v="SE1_IND"/>
    <x v="3"/>
    <s v="GNR_HP_ELEC_AIR-WTR_COP-310_LS_Y-2020"/>
    <x v="2"/>
    <n v="69.974007185170805"/>
  </r>
  <r>
    <x v="0"/>
    <x v="1"/>
    <x v="9"/>
    <x v="17"/>
    <s v="SE1_IND"/>
    <x v="2"/>
    <s v="GNR_ST_MSW_BP_E-23_LS-220-MW-FEED_Y-2020"/>
    <x v="2"/>
    <n v="69.974007185170805"/>
  </r>
  <r>
    <x v="0"/>
    <x v="1"/>
    <x v="9"/>
    <x v="17"/>
    <s v="SE1_medium"/>
    <x v="3"/>
    <s v="GNR_HP_ELEC_GROUND-WTR_COP-380_LS-4-MW_Y-2030"/>
    <x v="2"/>
    <n v="140.16473662601999"/>
  </r>
  <r>
    <x v="0"/>
    <x v="1"/>
    <x v="9"/>
    <x v="17"/>
    <s v="SE1_medium"/>
    <x v="2"/>
    <s v="GNR_ST_MSW_BP_CB-20"/>
    <x v="2"/>
    <n v="69.974007185170805"/>
  </r>
  <r>
    <x v="0"/>
    <x v="1"/>
    <x v="9"/>
    <x v="17"/>
    <s v="SE1_small"/>
    <x v="3"/>
    <s v="GNR_HP_ELEC_GROUND-WTR_COP-360_LS-4-MW_Y-2020"/>
    <x v="2"/>
    <n v="39.967591634014497"/>
  </r>
  <r>
    <x v="0"/>
    <x v="1"/>
    <x v="9"/>
    <x v="18"/>
    <s v="SE2A"/>
    <x v="5"/>
    <s v="GNR_RES_WTR_NOPMP_MC-01"/>
    <x v="2"/>
    <n v="144.118055411364"/>
  </r>
  <r>
    <x v="0"/>
    <x v="1"/>
    <x v="9"/>
    <x v="18"/>
    <s v="SE2A"/>
    <x v="5"/>
    <s v="GNR_RES_WTR_NOPMP_MC-02"/>
    <x v="2"/>
    <n v="132.11649237342101"/>
  </r>
  <r>
    <x v="0"/>
    <x v="1"/>
    <x v="9"/>
    <x v="18"/>
    <s v="SE2A"/>
    <x v="5"/>
    <s v="GNR_RES_WTR_NOPMP_MC-03"/>
    <x v="2"/>
    <n v="132.21364251412601"/>
  </r>
  <r>
    <x v="0"/>
    <x v="1"/>
    <x v="9"/>
    <x v="18"/>
    <s v="SE2A"/>
    <x v="5"/>
    <s v="GNR_RES_WTR_NOPMP_MC-04"/>
    <x v="2"/>
    <n v="132.21364251412601"/>
  </r>
  <r>
    <x v="0"/>
    <x v="1"/>
    <x v="9"/>
    <x v="18"/>
    <s v="SE2A"/>
    <x v="5"/>
    <s v="GNR_RES_WTR_NOPMP_MC-05"/>
    <x v="2"/>
    <n v="132.21364251412601"/>
  </r>
  <r>
    <x v="0"/>
    <x v="1"/>
    <x v="9"/>
    <x v="18"/>
    <s v="SE2A"/>
    <x v="5"/>
    <s v="GNR_RES_WTR_NOPMP_MC-06"/>
    <x v="2"/>
    <n v="151.00241519187401"/>
  </r>
  <r>
    <x v="0"/>
    <x v="1"/>
    <x v="9"/>
    <x v="18"/>
    <s v="SE2A"/>
    <x v="5"/>
    <s v="GNR_RES_WTR_PMP_MC-01"/>
    <x v="2"/>
    <n v="144.118055411364"/>
  </r>
  <r>
    <x v="0"/>
    <x v="1"/>
    <x v="9"/>
    <x v="18"/>
    <s v="SE2A"/>
    <x v="5"/>
    <s v="GNR_ROR_WTR"/>
    <x v="2"/>
    <n v="112.248336480644"/>
  </r>
  <r>
    <x v="0"/>
    <x v="1"/>
    <x v="9"/>
    <x v="18"/>
    <s v="SE2A"/>
    <x v="6"/>
    <s v="GNR_WT_WIND_ONS"/>
    <x v="2"/>
    <n v="59.837757462555302"/>
  </r>
  <r>
    <x v="0"/>
    <x v="1"/>
    <x v="9"/>
    <x v="18"/>
    <s v="SE2_IND"/>
    <x v="2"/>
    <s v="GNR_ST_MSW_BP_E-23_LS-220-MW-FEED_Y-2020"/>
    <x v="2"/>
    <n v="72.059027705681999"/>
  </r>
  <r>
    <x v="0"/>
    <x v="1"/>
    <x v="9"/>
    <x v="18"/>
    <s v="SE2_medium"/>
    <x v="3"/>
    <s v="GNR_HP_ELEC_GROUND-WTR_COP-360_LS-4-MW_Y-2020"/>
    <x v="2"/>
    <n v="47.744884630318701"/>
  </r>
  <r>
    <x v="0"/>
    <x v="1"/>
    <x v="9"/>
    <x v="18"/>
    <s v="SE2_medium"/>
    <x v="3"/>
    <s v="GNR_HP_ELEC_GROUND-WTR_COP-380_LS-4-MW_Y-2030"/>
    <x v="2"/>
    <n v="164.240433050104"/>
  </r>
  <r>
    <x v="0"/>
    <x v="1"/>
    <x v="9"/>
    <x v="18"/>
    <s v="SE2_medium"/>
    <x v="2"/>
    <s v="GNR_ST_MSW_BP_CB-20"/>
    <x v="2"/>
    <n v="72.059027705681999"/>
  </r>
  <r>
    <x v="0"/>
    <x v="1"/>
    <x v="9"/>
    <x v="18"/>
    <s v="SE2_medium"/>
    <x v="2"/>
    <s v="GNR_ST_MSW_BP_CB-40"/>
    <x v="2"/>
    <n v="72.059027705681999"/>
  </r>
  <r>
    <x v="0"/>
    <x v="1"/>
    <x v="9"/>
    <x v="18"/>
    <s v="SE2_medium"/>
    <x v="17"/>
    <s v="GNR_ST_WOODCHI_BP_CB-50"/>
    <x v="2"/>
    <n v="107.728112732217"/>
  </r>
  <r>
    <x v="0"/>
    <x v="1"/>
    <x v="9"/>
    <x v="18"/>
    <s v="SE2_small"/>
    <x v="3"/>
    <s v="GNR_HP_ELEC_GROUND-WTR_COP-360_LS-4-MW_Y-2020"/>
    <x v="2"/>
    <n v="36.683559540089298"/>
  </r>
  <r>
    <x v="0"/>
    <x v="1"/>
    <x v="9"/>
    <x v="19"/>
    <s v="SE3A"/>
    <x v="11"/>
    <s v="GNR_ST_NUCL_CND_E-33"/>
    <x v="2"/>
    <n v="112.14478107648701"/>
  </r>
  <r>
    <x v="0"/>
    <x v="1"/>
    <x v="9"/>
    <x v="19"/>
    <s v="SE3A"/>
    <x v="5"/>
    <s v="GNR_RES_WTR_NOPMP_MC-01"/>
    <x v="2"/>
    <n v="150.901986912838"/>
  </r>
  <r>
    <x v="0"/>
    <x v="1"/>
    <x v="9"/>
    <x v="19"/>
    <s v="SE3A"/>
    <x v="5"/>
    <s v="GNR_RES_WTR_NOPMP_MC-02"/>
    <x v="2"/>
    <n v="138.56870398276399"/>
  </r>
  <r>
    <x v="0"/>
    <x v="1"/>
    <x v="9"/>
    <x v="19"/>
    <s v="SE3A"/>
    <x v="5"/>
    <s v="GNR_RES_WTR_NOPMP_MC-03"/>
    <x v="2"/>
    <n v="138.56870398276399"/>
  </r>
  <r>
    <x v="0"/>
    <x v="1"/>
    <x v="9"/>
    <x v="19"/>
    <s v="SE3A"/>
    <x v="5"/>
    <s v="GNR_RES_WTR_NOPMP_MC-04"/>
    <x v="2"/>
    <n v="138.56870398276399"/>
  </r>
  <r>
    <x v="0"/>
    <x v="1"/>
    <x v="9"/>
    <x v="19"/>
    <s v="SE3A"/>
    <x v="5"/>
    <s v="GNR_RES_WTR_NOPMP_MC-05"/>
    <x v="2"/>
    <n v="138.56870398276399"/>
  </r>
  <r>
    <x v="0"/>
    <x v="1"/>
    <x v="9"/>
    <x v="19"/>
    <s v="SE3A"/>
    <x v="5"/>
    <s v="GNR_RES_WTR_NOPMP_MC-06"/>
    <x v="2"/>
    <n v="134.68912200889599"/>
  </r>
  <r>
    <x v="0"/>
    <x v="1"/>
    <x v="9"/>
    <x v="19"/>
    <s v="SE3A"/>
    <x v="5"/>
    <s v="GNR_ROR_WTR"/>
    <x v="2"/>
    <n v="124.328894316817"/>
  </r>
  <r>
    <x v="0"/>
    <x v="1"/>
    <x v="9"/>
    <x v="19"/>
    <s v="SE3A"/>
    <x v="6"/>
    <s v="GNR_WT_WIND_ONS"/>
    <x v="2"/>
    <n v="44.049060287618197"/>
  </r>
  <r>
    <x v="0"/>
    <x v="1"/>
    <x v="9"/>
    <x v="19"/>
    <s v="SE3_IND"/>
    <x v="2"/>
    <s v="GNR_ST_MSW_BP_E-23_LS-220-MW-FEED_Y-2020"/>
    <x v="2"/>
    <n v="75.450993456418999"/>
  </r>
  <r>
    <x v="0"/>
    <x v="1"/>
    <x v="9"/>
    <x v="19"/>
    <s v="SE3_large"/>
    <x v="3"/>
    <s v="GNR_HP_ELEC_COP-270"/>
    <x v="2"/>
    <n v="55.638954572664296"/>
  </r>
  <r>
    <x v="0"/>
    <x v="1"/>
    <x v="9"/>
    <x v="19"/>
    <s v="SE3_large"/>
    <x v="2"/>
    <s v="AROS6_ST_MSW_EXT"/>
    <x v="2"/>
    <n v="75.450993456418999"/>
  </r>
  <r>
    <x v="0"/>
    <x v="1"/>
    <x v="9"/>
    <x v="19"/>
    <s v="SE3_large"/>
    <x v="2"/>
    <s v="GNR_ST_MSW_BP_CB-30"/>
    <x v="2"/>
    <n v="75.450993456418999"/>
  </r>
  <r>
    <x v="0"/>
    <x v="1"/>
    <x v="9"/>
    <x v="19"/>
    <s v="SE3_large"/>
    <x v="2"/>
    <s v="GNR_ST_MSW_BP_E-23_LS-220-MW-FEED_Y-2020"/>
    <x v="2"/>
    <n v="75.450993456418999"/>
  </r>
  <r>
    <x v="0"/>
    <x v="1"/>
    <x v="9"/>
    <x v="19"/>
    <s v="SE3_large"/>
    <x v="2"/>
    <s v="GNR_ST_MSW_BP_E-24_LS-220-MW-FEED_Y-2030"/>
    <x v="2"/>
    <n v="150.901986912838"/>
  </r>
  <r>
    <x v="0"/>
    <x v="1"/>
    <x v="9"/>
    <x v="19"/>
    <s v="SE3_large"/>
    <x v="17"/>
    <s v="GNR_ST_WOODCHI_BP_CB-30"/>
    <x v="2"/>
    <n v="112.14478107648701"/>
  </r>
  <r>
    <x v="0"/>
    <x v="1"/>
    <x v="9"/>
    <x v="19"/>
    <s v="SE3_large"/>
    <x v="17"/>
    <s v="GNR_ST_WOODCHI_BP_CB-40"/>
    <x v="2"/>
    <n v="245.94802013936899"/>
  </r>
  <r>
    <x v="0"/>
    <x v="1"/>
    <x v="9"/>
    <x v="19"/>
    <s v="SE3_large"/>
    <x v="17"/>
    <s v="GNR_ST_WOODCHI_BP_CB-80"/>
    <x v="2"/>
    <n v="112.14478107648701"/>
  </r>
  <r>
    <x v="0"/>
    <x v="1"/>
    <x v="9"/>
    <x v="19"/>
    <s v="SE3_large"/>
    <x v="8"/>
    <s v="AROS7_ST_WOODWST_EXT"/>
    <x v="2"/>
    <n v="75.450993456418999"/>
  </r>
  <r>
    <x v="0"/>
    <x v="1"/>
    <x v="9"/>
    <x v="19"/>
    <s v="SE3_medium"/>
    <x v="3"/>
    <s v="GNR_HP_ELEC_COP-270"/>
    <x v="2"/>
    <n v="38.757205836350899"/>
  </r>
  <r>
    <x v="0"/>
    <x v="1"/>
    <x v="9"/>
    <x v="19"/>
    <s v="SE3_medium"/>
    <x v="3"/>
    <s v="GNR_HP_ELEC_GROUND-WTR_COP-360_LS-4-MW_Y-2020"/>
    <x v="2"/>
    <n v="43.944260680207897"/>
  </r>
  <r>
    <x v="0"/>
    <x v="1"/>
    <x v="9"/>
    <x v="19"/>
    <s v="SE3_medium"/>
    <x v="3"/>
    <s v="GNR_HP_ELEC_GROUND-WTR_COP-380_LS-4-MW_Y-2030"/>
    <x v="2"/>
    <n v="154.995404242544"/>
  </r>
  <r>
    <x v="0"/>
    <x v="1"/>
    <x v="9"/>
    <x v="19"/>
    <s v="SE3_medium"/>
    <x v="2"/>
    <s v="GNR_ST_MSW_BP_CB-10"/>
    <x v="2"/>
    <n v="75.450993456418999"/>
  </r>
  <r>
    <x v="0"/>
    <x v="1"/>
    <x v="9"/>
    <x v="19"/>
    <s v="SE3_medium"/>
    <x v="2"/>
    <s v="GNR_ST_MSW_BP_CB-20"/>
    <x v="2"/>
    <n v="75.450993456418999"/>
  </r>
  <r>
    <x v="0"/>
    <x v="1"/>
    <x v="9"/>
    <x v="19"/>
    <s v="SE3_medium"/>
    <x v="2"/>
    <s v="GNR_ST_MSW_BP_CB-30"/>
    <x v="2"/>
    <n v="75.450993456418999"/>
  </r>
  <r>
    <x v="0"/>
    <x v="1"/>
    <x v="9"/>
    <x v="19"/>
    <s v="SE3_medium"/>
    <x v="17"/>
    <s v="GNR_ST_WOODCHI_BP_CB-40"/>
    <x v="2"/>
    <n v="113.445596371218"/>
  </r>
  <r>
    <x v="0"/>
    <x v="1"/>
    <x v="9"/>
    <x v="19"/>
    <s v="SE3_medium"/>
    <x v="8"/>
    <s v="GNR_ST_WOODWST_BP_CB-20"/>
    <x v="2"/>
    <n v="110.480314143724"/>
  </r>
  <r>
    <x v="0"/>
    <x v="1"/>
    <x v="9"/>
    <x v="19"/>
    <s v="SE3_medium"/>
    <x v="8"/>
    <s v="GNR_ST_WOODWST_BP_CB-30"/>
    <x v="2"/>
    <n v="111.42202103637599"/>
  </r>
  <r>
    <x v="0"/>
    <x v="1"/>
    <x v="9"/>
    <x v="19"/>
    <s v="SE3_medium"/>
    <x v="8"/>
    <s v="GNR_ST_WOODWST_BP_CB-40"/>
    <x v="2"/>
    <n v="111.42202103637599"/>
  </r>
  <r>
    <x v="0"/>
    <x v="1"/>
    <x v="9"/>
    <x v="19"/>
    <s v="SE3_small"/>
    <x v="3"/>
    <s v="GNR_HP_ELEC_COP-270"/>
    <x v="2"/>
    <n v="38.757205836350899"/>
  </r>
  <r>
    <x v="0"/>
    <x v="1"/>
    <x v="9"/>
    <x v="19"/>
    <s v="SE3_small"/>
    <x v="3"/>
    <s v="GNR_HP_ELEC_GROUND-WTR_COP-360_LS-4-MW_Y-2020"/>
    <x v="2"/>
    <n v="39.352083219148703"/>
  </r>
  <r>
    <x v="0"/>
    <x v="1"/>
    <x v="9"/>
    <x v="19"/>
    <s v="SE3_small"/>
    <x v="3"/>
    <s v="GNR_HP_ELEC_GROUND-WTR_COP-380_LS-4-MW_Y-2030"/>
    <x v="2"/>
    <n v="151.76213352028299"/>
  </r>
  <r>
    <x v="0"/>
    <x v="1"/>
    <x v="9"/>
    <x v="19"/>
    <s v="SE3_small"/>
    <x v="2"/>
    <s v="GNR_ST_MSW_BP_CB-20"/>
    <x v="2"/>
    <n v="75.450993456418999"/>
  </r>
  <r>
    <x v="0"/>
    <x v="1"/>
    <x v="9"/>
    <x v="19"/>
    <s v="SE3_small"/>
    <x v="8"/>
    <s v="GNR_ST_WOODWST_BP_CB-20"/>
    <x v="2"/>
    <n v="103.707473910953"/>
  </r>
  <r>
    <x v="0"/>
    <x v="1"/>
    <x v="9"/>
    <x v="20"/>
    <s v="SE4A"/>
    <x v="5"/>
    <s v="GNR_RES_WTR_NOPMP_MC-01"/>
    <x v="2"/>
    <n v="152.40542025855899"/>
  </r>
  <r>
    <x v="0"/>
    <x v="1"/>
    <x v="9"/>
    <x v="20"/>
    <s v="SE4A"/>
    <x v="5"/>
    <s v="GNR_RES_WTR_NOPMP_MC-02"/>
    <x v="2"/>
    <n v="152.40542025855899"/>
  </r>
  <r>
    <x v="0"/>
    <x v="1"/>
    <x v="9"/>
    <x v="20"/>
    <s v="SE4A"/>
    <x v="5"/>
    <s v="GNR_RES_WTR_NOPMP_MC-03"/>
    <x v="2"/>
    <n v="191.728462908767"/>
  </r>
  <r>
    <x v="0"/>
    <x v="1"/>
    <x v="9"/>
    <x v="20"/>
    <s v="SE4A"/>
    <x v="5"/>
    <s v="GNR_RES_WTR_NOPMP_MC-04"/>
    <x v="2"/>
    <n v="208.21788096737899"/>
  </r>
  <r>
    <x v="0"/>
    <x v="1"/>
    <x v="9"/>
    <x v="20"/>
    <s v="SE4A"/>
    <x v="5"/>
    <s v="GNR_RES_WTR_NOPMP_MC-05"/>
    <x v="2"/>
    <n v="253.19274524036999"/>
  </r>
  <r>
    <x v="0"/>
    <x v="1"/>
    <x v="9"/>
    <x v="20"/>
    <s v="SE4A"/>
    <x v="5"/>
    <s v="GNR_RES_WTR_NOPMP_MC-06"/>
    <x v="2"/>
    <n v="237.01560214441301"/>
  </r>
  <r>
    <x v="0"/>
    <x v="1"/>
    <x v="9"/>
    <x v="20"/>
    <s v="SE4A"/>
    <x v="5"/>
    <s v="GNR_RES_WTR_NOPMP_MC-07"/>
    <x v="2"/>
    <n v="237.01560214441301"/>
  </r>
  <r>
    <x v="0"/>
    <x v="1"/>
    <x v="9"/>
    <x v="20"/>
    <s v="SE4A"/>
    <x v="5"/>
    <s v="GNR_RES_WTR_NOPMP_MC-08"/>
    <x v="2"/>
    <n v="237.01560214441301"/>
  </r>
  <r>
    <x v="0"/>
    <x v="1"/>
    <x v="9"/>
    <x v="20"/>
    <s v="SE4A"/>
    <x v="5"/>
    <s v="GNR_RES_WTR_NOPMP_MC-09"/>
    <x v="2"/>
    <n v="237.01560214441301"/>
  </r>
  <r>
    <x v="0"/>
    <x v="1"/>
    <x v="9"/>
    <x v="20"/>
    <s v="SE4A"/>
    <x v="5"/>
    <s v="GNR_RES_WTR_NOPMP_MC-10"/>
    <x v="2"/>
    <n v="203.850070282563"/>
  </r>
  <r>
    <x v="0"/>
    <x v="1"/>
    <x v="9"/>
    <x v="20"/>
    <s v="SE4A"/>
    <x v="5"/>
    <s v="GNR_ROR_WTR"/>
    <x v="2"/>
    <n v="124.72461842247"/>
  </r>
  <r>
    <x v="0"/>
    <x v="1"/>
    <x v="9"/>
    <x v="20"/>
    <s v="SE4A"/>
    <x v="6"/>
    <s v="GNR_WT_WIND_ONS"/>
    <x v="2"/>
    <n v="47.269852721248803"/>
  </r>
  <r>
    <x v="0"/>
    <x v="1"/>
    <x v="9"/>
    <x v="20"/>
    <s v="SE4_IND"/>
    <x v="2"/>
    <s v="GNR_ST_MSW_BP_E-23_LS-220-MW-FEED_Y-2020"/>
    <x v="2"/>
    <n v="76.202710129279296"/>
  </r>
  <r>
    <x v="0"/>
    <x v="1"/>
    <x v="9"/>
    <x v="20"/>
    <s v="SE4_large"/>
    <x v="2"/>
    <s v="GNR_ST_MSW_BP_CB-30"/>
    <x v="2"/>
    <n v="76.202710129279296"/>
  </r>
  <r>
    <x v="0"/>
    <x v="1"/>
    <x v="9"/>
    <x v="20"/>
    <s v="SE4_large"/>
    <x v="2"/>
    <s v="GNR_ST_MSW_BP_E-23_LS-220-MW-FEED_Y-2020"/>
    <x v="2"/>
    <n v="76.202710129279296"/>
  </r>
  <r>
    <x v="0"/>
    <x v="1"/>
    <x v="9"/>
    <x v="20"/>
    <s v="SE4_large"/>
    <x v="2"/>
    <s v="GNR_ST_MSW_BP_E-24_LS-220-MW-FEED_Y-2030"/>
    <x v="2"/>
    <n v="152.40542025855899"/>
  </r>
  <r>
    <x v="0"/>
    <x v="1"/>
    <x v="9"/>
    <x v="20"/>
    <s v="SE4_medium"/>
    <x v="3"/>
    <s v="GNR_HP_ELEC_GROUND-WTR_COP-360_LS-4-MW_Y-2020"/>
    <x v="2"/>
    <n v="37.979328335971402"/>
  </r>
  <r>
    <x v="0"/>
    <x v="1"/>
    <x v="9"/>
    <x v="20"/>
    <s v="SE4_medium"/>
    <x v="3"/>
    <s v="GNR_HP_ELEC_GROUND-WTR_COP-380_LS-4-MW_Y-2030"/>
    <x v="2"/>
    <n v="112.260388975284"/>
  </r>
  <r>
    <x v="0"/>
    <x v="1"/>
    <x v="9"/>
    <x v="20"/>
    <s v="SE4_medium"/>
    <x v="2"/>
    <s v="GNR_ST_MSW_BP_CB-30"/>
    <x v="2"/>
    <n v="76.202710129279296"/>
  </r>
  <r>
    <x v="0"/>
    <x v="1"/>
    <x v="9"/>
    <x v="20"/>
    <s v="SE4_medium"/>
    <x v="17"/>
    <s v="GNR_ST_WOODCHI_BP_CB-40"/>
    <x v="2"/>
    <n v="114.79586348318"/>
  </r>
  <r>
    <x v="0"/>
    <x v="1"/>
    <x v="9"/>
    <x v="20"/>
    <s v="SE4_medium"/>
    <x v="17"/>
    <s v="GNR_ST_WOODCHI_BP_CB-60"/>
    <x v="2"/>
    <n v="114.42609192258701"/>
  </r>
  <r>
    <x v="0"/>
    <x v="1"/>
    <x v="9"/>
    <x v="20"/>
    <s v="SE4_small"/>
    <x v="3"/>
    <s v="GNR_HP_ELEC_GROUND-WTR_COP-360_LS-4-MW_Y-2020"/>
    <x v="2"/>
    <n v="38.126678746188901"/>
  </r>
  <r>
    <x v="0"/>
    <x v="1"/>
    <x v="9"/>
    <x v="20"/>
    <s v="SE4_small"/>
    <x v="3"/>
    <s v="GNR_HP_ELEC_GROUND-WTR_COP-380_LS-4-MW_Y-2030"/>
    <x v="2"/>
    <n v="105.435846803869"/>
  </r>
  <r>
    <x v="0"/>
    <x v="1"/>
    <x v="10"/>
    <x v="21"/>
    <s v="UK_A"/>
    <x v="3"/>
    <s v="GNR_ELYS_ELEC_SOEC_Y-20"/>
    <x v="2"/>
    <n v="90.787752496919296"/>
  </r>
  <r>
    <x v="0"/>
    <x v="1"/>
    <x v="10"/>
    <x v="21"/>
    <s v="UK_A"/>
    <x v="3"/>
    <s v="GNR_ES_ELEC_BAT-LITHIO_E-95_Y-16-29"/>
    <x v="2"/>
    <n v="119.13172393854499"/>
  </r>
  <r>
    <x v="0"/>
    <x v="1"/>
    <x v="10"/>
    <x v="21"/>
    <s v="UK_A"/>
    <x v="18"/>
    <s v="GNR_FC_H2_SOFCC_Y-30"/>
    <x v="2"/>
    <n v="168.941287108876"/>
  </r>
  <r>
    <x v="0"/>
    <x v="1"/>
    <x v="10"/>
    <x v="21"/>
    <s v="UK_A"/>
    <x v="2"/>
    <s v="GNR_ST_MSW_CND_E-40"/>
    <x v="2"/>
    <n v="109.911617560526"/>
  </r>
  <r>
    <x v="0"/>
    <x v="1"/>
    <x v="10"/>
    <x v="21"/>
    <s v="UK_A"/>
    <x v="16"/>
    <s v="GNR_CC_NGAS_CND_E-52"/>
    <x v="2"/>
    <n v="177.98390620839001"/>
  </r>
  <r>
    <x v="0"/>
    <x v="1"/>
    <x v="10"/>
    <x v="21"/>
    <s v="UK_A"/>
    <x v="16"/>
    <s v="GNR_CC_NGAS_CND_E-56"/>
    <x v="2"/>
    <n v="169.30776193760099"/>
  </r>
  <r>
    <x v="0"/>
    <x v="1"/>
    <x v="10"/>
    <x v="21"/>
    <s v="UK_A"/>
    <x v="11"/>
    <s v="GNR_ST_NUCL_CND_E-33"/>
    <x v="2"/>
    <n v="209.843674279298"/>
  </r>
  <r>
    <x v="0"/>
    <x v="1"/>
    <x v="10"/>
    <x v="21"/>
    <s v="UK_A"/>
    <x v="4"/>
    <s v="GNR_PV_SUN"/>
    <x v="2"/>
    <n v="56.544727726770297"/>
  </r>
  <r>
    <x v="0"/>
    <x v="1"/>
    <x v="10"/>
    <x v="21"/>
    <s v="UK_A"/>
    <x v="4"/>
    <s v="GNR_PV_SUN_LS-4-MW_Y-2020"/>
    <x v="2"/>
    <n v="56.544727726770297"/>
  </r>
  <r>
    <x v="0"/>
    <x v="1"/>
    <x v="10"/>
    <x v="21"/>
    <s v="UK_A"/>
    <x v="5"/>
    <s v="GNR_ES_WTR_PMP"/>
    <x v="2"/>
    <n v="355.96781241678002"/>
  </r>
  <r>
    <x v="0"/>
    <x v="1"/>
    <x v="10"/>
    <x v="21"/>
    <s v="UK_A"/>
    <x v="5"/>
    <s v="GNR_ROR_WTR"/>
    <x v="2"/>
    <n v="260.95775470645702"/>
  </r>
  <r>
    <x v="0"/>
    <x v="1"/>
    <x v="10"/>
    <x v="21"/>
    <s v="UK_A"/>
    <x v="6"/>
    <s v="GNR_WT_WIND_ONS"/>
    <x v="2"/>
    <n v="75.951532309829105"/>
  </r>
  <r>
    <x v="0"/>
    <x v="1"/>
    <x v="10"/>
    <x v="21"/>
    <s v="UK_A"/>
    <x v="6"/>
    <s v="GNR_WT_WIND_ON_LS_Y-2020"/>
    <x v="2"/>
    <n v="75.951532309829105"/>
  </r>
  <r>
    <x v="0"/>
    <x v="1"/>
    <x v="10"/>
    <x v="21"/>
    <s v="UK_A"/>
    <x v="6"/>
    <s v="GNR_WT_WIND_ON_LS_Y-2030"/>
    <x v="2"/>
    <n v="151.90306461965801"/>
  </r>
  <r>
    <x v="0"/>
    <x v="1"/>
    <x v="10"/>
    <x v="21"/>
    <s v="UK_Offshore"/>
    <x v="6"/>
    <s v="GNR_WT_WIND_OFF"/>
    <x v="2"/>
    <n v="75.951532309829105"/>
  </r>
  <r>
    <x v="0"/>
    <x v="0"/>
    <x v="0"/>
    <x v="0"/>
    <s v="DK1_Large"/>
    <x v="1"/>
    <s v="GNR_ST_COAL_EXT_E-42"/>
    <x v="3"/>
    <n v="297.01249608801101"/>
  </r>
  <r>
    <x v="0"/>
    <x v="0"/>
    <x v="0"/>
    <x v="0"/>
    <s v="DK1_Large"/>
    <x v="1"/>
    <s v="GNR_ST_COAL_EXT_E-43"/>
    <x v="3"/>
    <n v="309.90799661844301"/>
  </r>
  <r>
    <x v="0"/>
    <x v="0"/>
    <x v="0"/>
    <x v="0"/>
    <s v="DK1_Large"/>
    <x v="1"/>
    <s v="GNR_ST_COAL_EXT_E-47"/>
    <x v="3"/>
    <n v="159.60128359040101"/>
  </r>
  <r>
    <x v="0"/>
    <x v="0"/>
    <x v="0"/>
    <x v="0"/>
    <s v="DK1_Large"/>
    <x v="2"/>
    <s v="GNR_ST_MSW_BP_E-19"/>
    <x v="3"/>
    <n v="4.3325695725420497"/>
  </r>
  <r>
    <x v="0"/>
    <x v="0"/>
    <x v="0"/>
    <x v="0"/>
    <s v="DK1_Large"/>
    <x v="2"/>
    <s v="GNR_ST_MSW_BP_E-22"/>
    <x v="3"/>
    <n v="11.553518860112099"/>
  </r>
  <r>
    <x v="0"/>
    <x v="0"/>
    <x v="0"/>
    <x v="0"/>
    <s v="DK1_Large"/>
    <x v="2"/>
    <s v="GNR_ST_MSW_BP_E-23"/>
    <x v="3"/>
    <n v="14.3456192513059"/>
  </r>
  <r>
    <x v="0"/>
    <x v="0"/>
    <x v="0"/>
    <x v="0"/>
    <s v="DK1_Large"/>
    <x v="2"/>
    <s v="GNR_ST_MSW_BP_E-27"/>
    <x v="3"/>
    <n v="8.6169994831669605"/>
  </r>
  <r>
    <x v="0"/>
    <x v="0"/>
    <x v="0"/>
    <x v="0"/>
    <s v="DK1_MedSmall"/>
    <x v="3"/>
    <s v="GNR_HP_ELEC_GROUND-WTR_COP-360_LS-4-MW_Y-2020"/>
    <x v="3"/>
    <n v="-10.4397120560043"/>
  </r>
  <r>
    <x v="0"/>
    <x v="0"/>
    <x v="0"/>
    <x v="0"/>
    <s v="DK1_MedSmall"/>
    <x v="2"/>
    <s v="GNR_ST_MSW_BP_E-21"/>
    <x v="3"/>
    <n v="6.2914301570500601"/>
  </r>
  <r>
    <x v="0"/>
    <x v="0"/>
    <x v="0"/>
    <x v="0"/>
    <s v="DK1_MedSmall"/>
    <x v="2"/>
    <s v="GNR_ST_MSW_BP_E-22"/>
    <x v="3"/>
    <n v="2.8311435706725199"/>
  </r>
  <r>
    <x v="0"/>
    <x v="0"/>
    <x v="0"/>
    <x v="0"/>
    <s v="DK1_MedSmall"/>
    <x v="2"/>
    <s v="GNR_ST_MSW_BP_E-26"/>
    <x v="3"/>
    <n v="4.4040011099350398"/>
  </r>
  <r>
    <x v="0"/>
    <x v="0"/>
    <x v="0"/>
    <x v="0"/>
    <s v="DK1_Medium"/>
    <x v="3"/>
    <s v="GNR_HP_ELEC_GROUND-WTR_COP-360_LS-4-MW_Y-2020"/>
    <x v="3"/>
    <n v="-32.129338734672203"/>
  </r>
  <r>
    <x v="0"/>
    <x v="0"/>
    <x v="0"/>
    <x v="0"/>
    <s v="DK1_Medium"/>
    <x v="2"/>
    <s v="GNR_ST_MSW_BP_E-22"/>
    <x v="3"/>
    <n v="39.274911725947398"/>
  </r>
  <r>
    <x v="0"/>
    <x v="0"/>
    <x v="0"/>
    <x v="0"/>
    <s v="DK1_NoDH"/>
    <x v="4"/>
    <s v="GNR_PV_SUN"/>
    <x v="3"/>
    <n v="18.715488070258001"/>
  </r>
  <r>
    <x v="0"/>
    <x v="0"/>
    <x v="0"/>
    <x v="0"/>
    <s v="DK1_NoDH"/>
    <x v="5"/>
    <s v="GNR_ROR_WTR"/>
    <x v="3"/>
    <n v="2.26894847934595"/>
  </r>
  <r>
    <x v="0"/>
    <x v="0"/>
    <x v="0"/>
    <x v="0"/>
    <s v="DK1_NoDH"/>
    <x v="6"/>
    <s v="GNR_WT_WIND_ONS"/>
    <x v="3"/>
    <n v="524.50615013992899"/>
  </r>
  <r>
    <x v="0"/>
    <x v="0"/>
    <x v="0"/>
    <x v="0"/>
    <s v="DK1_NoDH"/>
    <x v="6"/>
    <s v="GNR_WT_WIND_ON_LS_Y-2020"/>
    <x v="3"/>
    <n v="514.19464039386799"/>
  </r>
  <r>
    <x v="0"/>
    <x v="0"/>
    <x v="0"/>
    <x v="0"/>
    <s v="DK1_Offshore"/>
    <x v="6"/>
    <s v="GNR_WT_WIND_OFF"/>
    <x v="3"/>
    <n v="281.22346180468401"/>
  </r>
  <r>
    <x v="0"/>
    <x v="0"/>
    <x v="0"/>
    <x v="0"/>
    <s v="DK1_Rural"/>
    <x v="3"/>
    <s v="GNR_HP_ELEC_COP-300"/>
    <x v="3"/>
    <n v="-4.4735536609228001E-2"/>
  </r>
  <r>
    <x v="0"/>
    <x v="0"/>
    <x v="0"/>
    <x v="0"/>
    <s v="DK1_Rural"/>
    <x v="3"/>
    <s v="GNR_HP_ELEC_COP-350"/>
    <x v="3"/>
    <n v="-5.5957765507200101E-2"/>
  </r>
  <r>
    <x v="0"/>
    <x v="0"/>
    <x v="0"/>
    <x v="0"/>
    <s v="DK1_Rural"/>
    <x v="3"/>
    <s v="GNR_HP_ELEC_COP-400"/>
    <x v="3"/>
    <n v="-0.32212122404096299"/>
  </r>
  <r>
    <x v="0"/>
    <x v="0"/>
    <x v="0"/>
    <x v="0"/>
    <s v="DK1_Rural"/>
    <x v="3"/>
    <s v="GNR_HP_ELEC_COP-430"/>
    <x v="3"/>
    <n v="-0.19020602800383901"/>
  </r>
  <r>
    <x v="0"/>
    <x v="0"/>
    <x v="0"/>
    <x v="0"/>
    <s v="DK1_Rural"/>
    <x v="3"/>
    <s v="GNR_HP_ELEC_COP-450"/>
    <x v="3"/>
    <n v="-7.5497161884600594E-2"/>
  </r>
  <r>
    <x v="0"/>
    <x v="0"/>
    <x v="0"/>
    <x v="0"/>
    <s v="DK1_Rural"/>
    <x v="3"/>
    <s v="GNR_HP_ELEC_COP-460"/>
    <x v="3"/>
    <n v="-0.49237279489956998"/>
  </r>
  <r>
    <x v="0"/>
    <x v="0"/>
    <x v="0"/>
    <x v="0"/>
    <s v="DK1_Rural"/>
    <x v="3"/>
    <s v="GNR_HP_ELEC_COP-470"/>
    <x v="3"/>
    <n v="-0.12716720530207601"/>
  </r>
  <r>
    <x v="0"/>
    <x v="0"/>
    <x v="0"/>
    <x v="0"/>
    <s v="DK1_Rural"/>
    <x v="3"/>
    <s v="GNR_HP_ELEC_COP-500"/>
    <x v="3"/>
    <n v="-6.2914301570500597E-2"/>
  </r>
  <r>
    <x v="0"/>
    <x v="0"/>
    <x v="0"/>
    <x v="0"/>
    <s v="DK1_Rural"/>
    <x v="3"/>
    <s v="GNR_HP_ELEC_COP-530"/>
    <x v="3"/>
    <n v="-0.160253409660709"/>
  </r>
  <r>
    <x v="0"/>
    <x v="0"/>
    <x v="0"/>
    <x v="0"/>
    <s v="DK1_Rural"/>
    <x v="3"/>
    <s v="GNR_HP_ELEC_COP-600"/>
    <x v="3"/>
    <n v="-3.1457150785250299E-2"/>
  </r>
  <r>
    <x v="0"/>
    <x v="0"/>
    <x v="0"/>
    <x v="0"/>
    <s v="DK1_Rural"/>
    <x v="3"/>
    <s v="GNR_HP_ELEC_GROUND-WTR_COP-360_LS-4-MW_Y-2020"/>
    <x v="3"/>
    <n v="-47.206750655224702"/>
  </r>
  <r>
    <x v="0"/>
    <x v="0"/>
    <x v="0"/>
    <x v="0"/>
    <s v="DK1_Small"/>
    <x v="3"/>
    <s v="GNR_HP_ELEC_GROUND-WTR_COP-360_LS-4-MW_Y-2020"/>
    <x v="3"/>
    <n v="-3.4154100233545401"/>
  </r>
  <r>
    <x v="0"/>
    <x v="0"/>
    <x v="0"/>
    <x v="0"/>
    <s v="DK1_Small"/>
    <x v="2"/>
    <s v="GNR_ST_MSW_BP_E-20"/>
    <x v="3"/>
    <n v="1.8182233153874701"/>
  </r>
  <r>
    <x v="0"/>
    <x v="0"/>
    <x v="0"/>
    <x v="1"/>
    <s v="DK2_Large"/>
    <x v="1"/>
    <s v="GNR_ST_COAL_EXT_E-42"/>
    <x v="3"/>
    <n v="194.287367488933"/>
  </r>
  <r>
    <x v="0"/>
    <x v="0"/>
    <x v="0"/>
    <x v="1"/>
    <s v="DK2_Large"/>
    <x v="3"/>
    <s v="GNR_HP_ELEC_COP-300"/>
    <x v="3"/>
    <n v="-1.7433575438136999E-2"/>
  </r>
  <r>
    <x v="0"/>
    <x v="0"/>
    <x v="0"/>
    <x v="1"/>
    <s v="DK2_Large"/>
    <x v="2"/>
    <s v="GNR_ST_MSW_BP_E-20"/>
    <x v="3"/>
    <n v="24.184498556558299"/>
  </r>
  <r>
    <x v="0"/>
    <x v="0"/>
    <x v="0"/>
    <x v="1"/>
    <s v="DK2_Large"/>
    <x v="2"/>
    <s v="GNR_ST_MSW_BP_E-21"/>
    <x v="3"/>
    <n v="8.4955802621756007"/>
  </r>
  <r>
    <x v="0"/>
    <x v="0"/>
    <x v="0"/>
    <x v="1"/>
    <s v="DK2_Large"/>
    <x v="2"/>
    <s v="GNR_ST_MSW_BP_E-23_LS-220-MW-FEED_Y-2020"/>
    <x v="3"/>
    <n v="81.145359691953999"/>
  </r>
  <r>
    <x v="0"/>
    <x v="0"/>
    <x v="0"/>
    <x v="1"/>
    <s v="DK2_Large"/>
    <x v="2"/>
    <s v="GNR_ST_MSW_BP_E-27"/>
    <x v="3"/>
    <n v="12.0302377435187"/>
  </r>
  <r>
    <x v="0"/>
    <x v="0"/>
    <x v="0"/>
    <x v="1"/>
    <s v="DK2_MedSmall"/>
    <x v="2"/>
    <s v="GNR_ST_MSW_BP_E-21"/>
    <x v="3"/>
    <n v="3.1336287535007901"/>
  </r>
  <r>
    <x v="0"/>
    <x v="0"/>
    <x v="0"/>
    <x v="1"/>
    <s v="DK2_MedSmall"/>
    <x v="2"/>
    <s v="GNR_ST_MSW_BP_E-25"/>
    <x v="3"/>
    <n v="5.09799304674008"/>
  </r>
  <r>
    <x v="0"/>
    <x v="0"/>
    <x v="0"/>
    <x v="1"/>
    <s v="DK2_MedSmall"/>
    <x v="2"/>
    <s v="GNR_ST_MSW_BP_E-28"/>
    <x v="3"/>
    <n v="7.8792940498139998"/>
  </r>
  <r>
    <x v="0"/>
    <x v="0"/>
    <x v="0"/>
    <x v="1"/>
    <s v="DK2_Medium"/>
    <x v="1"/>
    <s v="GNR_ST_COAL_BP_E-38"/>
    <x v="3"/>
    <n v="66.213134840228193"/>
  </r>
  <r>
    <x v="0"/>
    <x v="0"/>
    <x v="0"/>
    <x v="1"/>
    <s v="DK2_Medium"/>
    <x v="1"/>
    <s v="GNR_ST_COAL_EXT_E-41"/>
    <x v="3"/>
    <n v="289.00364748496997"/>
  </r>
  <r>
    <x v="0"/>
    <x v="0"/>
    <x v="0"/>
    <x v="1"/>
    <s v="DK2_Medium"/>
    <x v="2"/>
    <s v="GNR_ST_MSW_BP_E-23"/>
    <x v="3"/>
    <n v="3.7303174557875098"/>
  </r>
  <r>
    <x v="0"/>
    <x v="0"/>
    <x v="0"/>
    <x v="1"/>
    <s v="DK2_Medium"/>
    <x v="2"/>
    <s v="GNR_ST_MSW_BP_E-25"/>
    <x v="3"/>
    <n v="3.4505436466034398"/>
  </r>
  <r>
    <x v="0"/>
    <x v="0"/>
    <x v="0"/>
    <x v="1"/>
    <s v="DK2_NoDH"/>
    <x v="4"/>
    <s v="GNR_PV_SUN"/>
    <x v="3"/>
    <n v="9.9990800112179894"/>
  </r>
  <r>
    <x v="0"/>
    <x v="0"/>
    <x v="0"/>
    <x v="1"/>
    <s v="DK2_NoDH"/>
    <x v="5"/>
    <s v="GNR_ROR_WTR"/>
    <x v="3"/>
    <n v="4.8478710968153397E-3"/>
  </r>
  <r>
    <x v="0"/>
    <x v="0"/>
    <x v="0"/>
    <x v="1"/>
    <s v="DK2_NoDH"/>
    <x v="6"/>
    <s v="GNR_WT_WIND_ONS"/>
    <x v="3"/>
    <n v="114.71541420532"/>
  </r>
  <r>
    <x v="0"/>
    <x v="0"/>
    <x v="0"/>
    <x v="1"/>
    <s v="DK2_NoDH"/>
    <x v="6"/>
    <s v="GNR_WT_WIND_ON_LS_Y-2020"/>
    <x v="3"/>
    <n v="151.79447990000801"/>
  </r>
  <r>
    <x v="0"/>
    <x v="0"/>
    <x v="0"/>
    <x v="1"/>
    <s v="DK2_Offshore"/>
    <x v="6"/>
    <s v="GNR_WT_WIND_OFF"/>
    <x v="3"/>
    <n v="115.338140240966"/>
  </r>
  <r>
    <x v="0"/>
    <x v="0"/>
    <x v="0"/>
    <x v="1"/>
    <s v="DK2_Rural"/>
    <x v="1"/>
    <s v="GNR_ST_COAL_BP_E-35"/>
    <x v="3"/>
    <n v="17.252718233017202"/>
  </r>
  <r>
    <x v="0"/>
    <x v="0"/>
    <x v="0"/>
    <x v="1"/>
    <s v="DK2_Rural"/>
    <x v="3"/>
    <s v="GNR_HP_ELEC_COP-400"/>
    <x v="3"/>
    <n v="-5.9814465288652599E-2"/>
  </r>
  <r>
    <x v="0"/>
    <x v="0"/>
    <x v="0"/>
    <x v="1"/>
    <s v="DK2_Rural"/>
    <x v="3"/>
    <s v="GNR_HP_ELEC_GROUND-WTR_COP-360_LS-4-MW_Y-2020"/>
    <x v="3"/>
    <n v="-17.381228686783501"/>
  </r>
  <r>
    <x v="0"/>
    <x v="0"/>
    <x v="0"/>
    <x v="1"/>
    <s v="DK2_Small"/>
    <x v="3"/>
    <s v="GNR_HP_ELEC_GROUND-WTR_COP-360_LS-4-MW_Y-2020"/>
    <x v="3"/>
    <n v="-1.59939854722645"/>
  </r>
  <r>
    <x v="0"/>
    <x v="0"/>
    <x v="1"/>
    <x v="2"/>
    <s v="EE_A"/>
    <x v="4"/>
    <s v="GNR_PV_SUN_LS-4-MW_Y-2020"/>
    <x v="3"/>
    <n v="65.285963137135198"/>
  </r>
  <r>
    <x v="0"/>
    <x v="0"/>
    <x v="1"/>
    <x v="2"/>
    <s v="EE_A"/>
    <x v="6"/>
    <s v="GNR_WT_WIND_ON_LS_Y-2020"/>
    <x v="3"/>
    <n v="760.48265326130195"/>
  </r>
  <r>
    <x v="0"/>
    <x v="0"/>
    <x v="1"/>
    <x v="2"/>
    <s v="EE_Enefit"/>
    <x v="7"/>
    <s v="ENEFIT_ST_RETORT-GAS_CND"/>
    <x v="3"/>
    <n v="17.6487099754337"/>
  </r>
  <r>
    <x v="0"/>
    <x v="0"/>
    <x v="1"/>
    <x v="2"/>
    <s v="EE_Industry"/>
    <x v="7"/>
    <s v="GNR_ENG_RETORT-GAS_E-44"/>
    <x v="3"/>
    <n v="47.903641361891403"/>
  </r>
  <r>
    <x v="0"/>
    <x v="0"/>
    <x v="1"/>
    <x v="2"/>
    <s v="EE_Industry"/>
    <x v="8"/>
    <s v="GNR_ST_WOODWST_BP_E-53"/>
    <x v="3"/>
    <n v="3.9781878393867398"/>
  </r>
  <r>
    <x v="0"/>
    <x v="0"/>
    <x v="1"/>
    <x v="2"/>
    <s v="EE_Kohtla_Jarve"/>
    <x v="3"/>
    <s v="GNR_HP_ELEC_GROUND-WTR_COP-360_LS-4-MW_Y-2020"/>
    <x v="3"/>
    <n v="-5.45370341019796"/>
  </r>
  <r>
    <x v="0"/>
    <x v="0"/>
    <x v="1"/>
    <x v="2"/>
    <s v="EE_Narva"/>
    <x v="3"/>
    <s v="GNR_HP_ELEC_AIR-WTR_COP-310_LS_Y-2020"/>
    <x v="3"/>
    <n v="-9.3151459987516407"/>
  </r>
  <r>
    <x v="0"/>
    <x v="0"/>
    <x v="1"/>
    <x v="2"/>
    <s v="EE_Parnu"/>
    <x v="3"/>
    <s v="GNR_HP_ELEC_AIR-WTR_COP-310_LS_Y-2020"/>
    <x v="3"/>
    <n v="-3.71324354697391"/>
  </r>
  <r>
    <x v="0"/>
    <x v="0"/>
    <x v="1"/>
    <x v="2"/>
    <s v="EE_Rural"/>
    <x v="5"/>
    <s v="GNR_ROR_WTR"/>
    <x v="3"/>
    <n v="1.6708640831686901"/>
  </r>
  <r>
    <x v="0"/>
    <x v="0"/>
    <x v="1"/>
    <x v="2"/>
    <s v="EE_Rural"/>
    <x v="6"/>
    <s v="GNR_WT_WIND_ONS"/>
    <x v="3"/>
    <n v="40.128756593331303"/>
  </r>
  <r>
    <x v="0"/>
    <x v="0"/>
    <x v="1"/>
    <x v="2"/>
    <s v="EE_Rural"/>
    <x v="8"/>
    <s v="EBAVERE_ST_WOODWST_BP"/>
    <x v="3"/>
    <n v="5.04248856440962"/>
  </r>
  <r>
    <x v="0"/>
    <x v="0"/>
    <x v="1"/>
    <x v="2"/>
    <s v="EE_Tallinn"/>
    <x v="3"/>
    <s v="GNR_HP_ELEC_AIR-WTR_COP-310_LS_Y-2020"/>
    <x v="3"/>
    <n v="-32.654785970940402"/>
  </r>
  <r>
    <x v="0"/>
    <x v="0"/>
    <x v="1"/>
    <x v="2"/>
    <s v="EE_Tallinn"/>
    <x v="2"/>
    <s v="IRU_ST_MSW_BP"/>
    <x v="3"/>
    <n v="8.5722305594963597"/>
  </r>
  <r>
    <x v="0"/>
    <x v="0"/>
    <x v="1"/>
    <x v="2"/>
    <s v="EE_Tartu"/>
    <x v="3"/>
    <s v="GNR_HP_ELEC_AIR-WTR_COP-310_LS_Y-2020"/>
    <x v="3"/>
    <n v="-9.7364121907161607"/>
  </r>
  <r>
    <x v="0"/>
    <x v="0"/>
    <x v="2"/>
    <x v="3"/>
    <s v="FI_IND"/>
    <x v="1"/>
    <s v="GNR_IND-ST_COAL_BP_CB-30"/>
    <x v="3"/>
    <n v="1.8123900037882399"/>
  </r>
  <r>
    <x v="0"/>
    <x v="0"/>
    <x v="2"/>
    <x v="3"/>
    <s v="FI_IND"/>
    <x v="3"/>
    <s v="GNR_HP_ELEC_AIR-WTR_COP-310_LS_Y-2020"/>
    <x v="3"/>
    <n v="-87.221154082614106"/>
  </r>
  <r>
    <x v="0"/>
    <x v="0"/>
    <x v="2"/>
    <x v="3"/>
    <s v="FI_IND"/>
    <x v="2"/>
    <s v="GNR_IND-ST_MSW_BP_CB-30"/>
    <x v="3"/>
    <n v="41.942705805057301"/>
  </r>
  <r>
    <x v="0"/>
    <x v="0"/>
    <x v="2"/>
    <x v="3"/>
    <s v="FI_IND"/>
    <x v="2"/>
    <s v="GNR_ST_MSW_BP_E-23_LS-220-MW-FEED_Y-2020"/>
    <x v="3"/>
    <n v="338.286818372531"/>
  </r>
  <r>
    <x v="0"/>
    <x v="0"/>
    <x v="2"/>
    <x v="3"/>
    <s v="FI_IND"/>
    <x v="9"/>
    <s v="AITTALUOTO_IND-ST_PEAT_EXT"/>
    <x v="3"/>
    <n v="21.0570031675495"/>
  </r>
  <r>
    <x v="0"/>
    <x v="0"/>
    <x v="2"/>
    <x v="3"/>
    <s v="FI_IND"/>
    <x v="9"/>
    <s v="ALHOLMEN2_IND-ST_PEAT_EXT"/>
    <x v="3"/>
    <n v="81.173429221888796"/>
  </r>
  <r>
    <x v="0"/>
    <x v="0"/>
    <x v="2"/>
    <x v="3"/>
    <s v="FI_IND"/>
    <x v="9"/>
    <s v="GNR_IND-ST_PEAT_BP_CB-20"/>
    <x v="3"/>
    <n v="20.540471445179399"/>
  </r>
  <r>
    <x v="0"/>
    <x v="0"/>
    <x v="2"/>
    <x v="3"/>
    <s v="FI_IND"/>
    <x v="9"/>
    <s v="GNR_IND-ST_PEAT_BP_CB-30"/>
    <x v="3"/>
    <n v="102.67529615782701"/>
  </r>
  <r>
    <x v="0"/>
    <x v="0"/>
    <x v="2"/>
    <x v="3"/>
    <s v="FI_IND"/>
    <x v="9"/>
    <s v="GNR_ST_PEAT_BP_CB-50"/>
    <x v="3"/>
    <n v="6.9904509675095401"/>
  </r>
  <r>
    <x v="0"/>
    <x v="0"/>
    <x v="2"/>
    <x v="3"/>
    <s v="FI_IND"/>
    <x v="8"/>
    <s v="GNR_IND-ST_BLACKLIC_BP_CB-30"/>
    <x v="3"/>
    <n v="265.26521916996501"/>
  </r>
  <r>
    <x v="0"/>
    <x v="0"/>
    <x v="2"/>
    <x v="3"/>
    <s v="FI_IND"/>
    <x v="8"/>
    <s v="GNR_IND-ST_BLACKLIC_BP_CB-60"/>
    <x v="3"/>
    <n v="32.770953526489599"/>
  </r>
  <r>
    <x v="0"/>
    <x v="0"/>
    <x v="2"/>
    <x v="3"/>
    <s v="FI_large"/>
    <x v="1"/>
    <s v="NA2y3_ST_COAL_EXT"/>
    <x v="3"/>
    <n v="14.8644755819601"/>
  </r>
  <r>
    <x v="0"/>
    <x v="0"/>
    <x v="2"/>
    <x v="3"/>
    <s v="FI_large"/>
    <x v="9"/>
    <s v="GNR_IND-ST_PEAT_BP_CB-40"/>
    <x v="3"/>
    <n v="33.7319302067149"/>
  </r>
  <r>
    <x v="0"/>
    <x v="0"/>
    <x v="2"/>
    <x v="3"/>
    <s v="FI_large"/>
    <x v="9"/>
    <s v="GNR_ST_PEAT_BP_CB-40"/>
    <x v="3"/>
    <n v="27.407193292955899"/>
  </r>
  <r>
    <x v="0"/>
    <x v="0"/>
    <x v="2"/>
    <x v="3"/>
    <s v="FI_large"/>
    <x v="9"/>
    <s v="KELJONLAHTI_ST_PEAT_EXT"/>
    <x v="3"/>
    <n v="82.880534283534999"/>
  </r>
  <r>
    <x v="0"/>
    <x v="0"/>
    <x v="2"/>
    <x v="3"/>
    <s v="FI_large"/>
    <x v="9"/>
    <s v="TOPPILA2_ST_PEAT_EXT"/>
    <x v="3"/>
    <n v="46.190105295408003"/>
  </r>
  <r>
    <x v="0"/>
    <x v="0"/>
    <x v="2"/>
    <x v="3"/>
    <s v="FI_large_gas"/>
    <x v="1"/>
    <s v="GNR_ST_COAL_BP_CB-50"/>
    <x v="3"/>
    <n v="211.619327475229"/>
  </r>
  <r>
    <x v="0"/>
    <x v="0"/>
    <x v="2"/>
    <x v="3"/>
    <s v="FI_large_gas"/>
    <x v="3"/>
    <s v="GNR_HP_ELEC_COP-270"/>
    <x v="3"/>
    <n v="-4.8737715313556604"/>
  </r>
  <r>
    <x v="0"/>
    <x v="0"/>
    <x v="2"/>
    <x v="3"/>
    <s v="FI_large_gas"/>
    <x v="2"/>
    <s v="GNR_ST_MSW_BP_CB-30"/>
    <x v="3"/>
    <n v="24.1753095959705"/>
  </r>
  <r>
    <x v="0"/>
    <x v="0"/>
    <x v="2"/>
    <x v="3"/>
    <s v="FI_large_gas"/>
    <x v="2"/>
    <s v="GNR_ST_MSW_BP_E-23_LS-220-MW-FEED_Y-2020"/>
    <x v="3"/>
    <n v="162.475447021458"/>
  </r>
  <r>
    <x v="0"/>
    <x v="0"/>
    <x v="2"/>
    <x v="3"/>
    <s v="FI_large_gas"/>
    <x v="10"/>
    <s v="GNR_ST_HYDROGEN_BP_CB-30"/>
    <x v="3"/>
    <n v="0.932060129001272"/>
  </r>
  <r>
    <x v="0"/>
    <x v="0"/>
    <x v="2"/>
    <x v="3"/>
    <s v="FI_large_gas"/>
    <x v="8"/>
    <s v="GNR_IND-ST_WOODWST_BP_CB-50"/>
    <x v="3"/>
    <n v="50.176246182488498"/>
  </r>
  <r>
    <x v="0"/>
    <x v="0"/>
    <x v="2"/>
    <x v="3"/>
    <s v="FI_medium"/>
    <x v="1"/>
    <s v="GNR_ST_COAL_BP_CB-130"/>
    <x v="3"/>
    <n v="133.983643543933"/>
  </r>
  <r>
    <x v="0"/>
    <x v="0"/>
    <x v="2"/>
    <x v="3"/>
    <s v="FI_medium"/>
    <x v="2"/>
    <s v="GNR_ST_MSW_BP_CB-30"/>
    <x v="3"/>
    <n v="13.3983643543933"/>
  </r>
  <r>
    <x v="0"/>
    <x v="0"/>
    <x v="2"/>
    <x v="3"/>
    <s v="FI_medium"/>
    <x v="10"/>
    <s v="GNR_ST_BFG_BP_CB-280"/>
    <x v="3"/>
    <n v="64.079133868837502"/>
  </r>
  <r>
    <x v="0"/>
    <x v="0"/>
    <x v="2"/>
    <x v="3"/>
    <s v="FI_medium"/>
    <x v="10"/>
    <s v="GNR_ST_BFG_BP_CB-90"/>
    <x v="3"/>
    <n v="37.864942740676703"/>
  </r>
  <r>
    <x v="0"/>
    <x v="0"/>
    <x v="2"/>
    <x v="3"/>
    <s v="FI_medium"/>
    <x v="9"/>
    <s v="GNR_ST_PEAT_BP_CB-120"/>
    <x v="3"/>
    <n v="72.817197578224395"/>
  </r>
  <r>
    <x v="0"/>
    <x v="0"/>
    <x v="2"/>
    <x v="3"/>
    <s v="FI_medium"/>
    <x v="9"/>
    <s v="GNR_ST_PEAT_BP_CB-30"/>
    <x v="3"/>
    <n v="35.249633753663801"/>
  </r>
  <r>
    <x v="0"/>
    <x v="0"/>
    <x v="2"/>
    <x v="3"/>
    <s v="FI_medium"/>
    <x v="9"/>
    <s v="GNR_ST_PEAT_BP_CB-40"/>
    <x v="3"/>
    <n v="6.6653852916018801"/>
  </r>
  <r>
    <x v="0"/>
    <x v="0"/>
    <x v="2"/>
    <x v="3"/>
    <s v="FI_medium"/>
    <x v="9"/>
    <s v="GNR_ST_PEAT_BP_CB-50"/>
    <x v="3"/>
    <n v="6.5376400681224496"/>
  </r>
  <r>
    <x v="0"/>
    <x v="0"/>
    <x v="2"/>
    <x v="3"/>
    <s v="FI_medium"/>
    <x v="8"/>
    <s v="GNR_IND-ST_WOODWST_BP_CB-40"/>
    <x v="3"/>
    <n v="2.0141679823162399"/>
  </r>
  <r>
    <x v="0"/>
    <x v="0"/>
    <x v="2"/>
    <x v="3"/>
    <s v="FI_medium_gas"/>
    <x v="3"/>
    <s v="GNR_HP_ELEC_GROUND-WTR_COP-360_LS-4-MW_Y-2020"/>
    <x v="3"/>
    <n v="-45.460857423055103"/>
  </r>
  <r>
    <x v="0"/>
    <x v="0"/>
    <x v="2"/>
    <x v="3"/>
    <s v="FI_medium_gas"/>
    <x v="2"/>
    <s v="GNR_ST_MSW_BP_CB-20"/>
    <x v="3"/>
    <n v="11.417736580265601"/>
  </r>
  <r>
    <x v="0"/>
    <x v="0"/>
    <x v="2"/>
    <x v="3"/>
    <s v="FI_medium_gas"/>
    <x v="2"/>
    <s v="GNR_ST_MSW_BP_CB-30"/>
    <x v="3"/>
    <n v="4.0777630643805702"/>
  </r>
  <r>
    <x v="0"/>
    <x v="0"/>
    <x v="2"/>
    <x v="3"/>
    <s v="FI_medium_gas"/>
    <x v="8"/>
    <s v="GNR_IND-ST_WOODWST_BP_CB-40"/>
    <x v="3"/>
    <n v="3.2385381603125998"/>
  </r>
  <r>
    <x v="0"/>
    <x v="0"/>
    <x v="2"/>
    <x v="3"/>
    <s v="FI_small"/>
    <x v="3"/>
    <s v="GNR_HP_ELEC_COP-270"/>
    <x v="3"/>
    <n v="-0.104627187720317"/>
  </r>
  <r>
    <x v="0"/>
    <x v="0"/>
    <x v="2"/>
    <x v="3"/>
    <s v="FI_small"/>
    <x v="3"/>
    <s v="GNR_HP_ELEC_GROUND-WTR_COP-360_LS-4-MW_Y-2020"/>
    <x v="3"/>
    <n v="-40.945745895693797"/>
  </r>
  <r>
    <x v="0"/>
    <x v="0"/>
    <x v="2"/>
    <x v="3"/>
    <s v="FI_small"/>
    <x v="9"/>
    <s v="GNR_ST_PEAT_BP_CB-10"/>
    <x v="3"/>
    <n v="1.74494687608581"/>
  </r>
  <r>
    <x v="0"/>
    <x v="0"/>
    <x v="2"/>
    <x v="3"/>
    <s v="FI_small"/>
    <x v="9"/>
    <s v="GNR_ST_PEAT_BP_CB-20"/>
    <x v="3"/>
    <n v="1.7090731516927899"/>
  </r>
  <r>
    <x v="0"/>
    <x v="0"/>
    <x v="2"/>
    <x v="3"/>
    <s v="FI_small"/>
    <x v="9"/>
    <s v="GNR_ST_PEAT_BP_CB-30"/>
    <x v="3"/>
    <n v="7.96917371753662"/>
  </r>
  <r>
    <x v="0"/>
    <x v="0"/>
    <x v="2"/>
    <x v="3"/>
    <s v="FI_small"/>
    <x v="8"/>
    <s v="GNR_ST_WOODWST_BP_CB-30"/>
    <x v="3"/>
    <n v="6.2004541739967504E-3"/>
  </r>
  <r>
    <x v="0"/>
    <x v="0"/>
    <x v="2"/>
    <x v="3"/>
    <s v="FI_small_gas"/>
    <x v="3"/>
    <s v="GNR_HP_ELEC_COP-270"/>
    <x v="3"/>
    <n v="-0.32550680624098599"/>
  </r>
  <r>
    <x v="0"/>
    <x v="0"/>
    <x v="2"/>
    <x v="3"/>
    <s v="FI_small_gas"/>
    <x v="3"/>
    <s v="GNR_HP_ELEC_GROUND-WTR_COP-360_LS-4-MW_Y-2020"/>
    <x v="3"/>
    <n v="-10.109386114773599"/>
  </r>
  <r>
    <x v="0"/>
    <x v="0"/>
    <x v="2"/>
    <x v="3"/>
    <s v="FinA"/>
    <x v="1"/>
    <s v="GNR_ST_COAL_CND_E-40"/>
    <x v="3"/>
    <n v="240.46219146060599"/>
  </r>
  <r>
    <x v="0"/>
    <x v="0"/>
    <x v="2"/>
    <x v="3"/>
    <s v="FinA"/>
    <x v="11"/>
    <s v="GNR_ST_NUCL_CND_E-33"/>
    <x v="3"/>
    <n v="2106.9091439103699"/>
  </r>
  <r>
    <x v="0"/>
    <x v="0"/>
    <x v="2"/>
    <x v="3"/>
    <s v="FinA"/>
    <x v="9"/>
    <s v="GNR_ST_PEAT_CND_E-38"/>
    <x v="3"/>
    <n v="1.9817353772076201"/>
  </r>
  <r>
    <x v="0"/>
    <x v="0"/>
    <x v="2"/>
    <x v="3"/>
    <s v="FinA"/>
    <x v="5"/>
    <s v="GNR_RES_WTR_NOPMP_MC-01"/>
    <x v="3"/>
    <n v="91.429273279218506"/>
  </r>
  <r>
    <x v="0"/>
    <x v="0"/>
    <x v="2"/>
    <x v="3"/>
    <s v="FinA"/>
    <x v="5"/>
    <s v="GNR_RES_WTR_NOPMP_MC-02"/>
    <x v="3"/>
    <n v="91.429273279218506"/>
  </r>
  <r>
    <x v="0"/>
    <x v="0"/>
    <x v="2"/>
    <x v="3"/>
    <s v="FinA"/>
    <x v="5"/>
    <s v="GNR_RES_WTR_NOPMP_MC-03"/>
    <x v="3"/>
    <n v="91.429273279218506"/>
  </r>
  <r>
    <x v="0"/>
    <x v="0"/>
    <x v="2"/>
    <x v="3"/>
    <s v="FinA"/>
    <x v="5"/>
    <s v="GNR_RES_WTR_NOPMP_MC-04"/>
    <x v="3"/>
    <n v="91.429273279218506"/>
  </r>
  <r>
    <x v="0"/>
    <x v="0"/>
    <x v="2"/>
    <x v="3"/>
    <s v="FinA"/>
    <x v="5"/>
    <s v="GNR_RES_WTR_NOPMP_MC-05"/>
    <x v="3"/>
    <n v="70.776372083749905"/>
  </r>
  <r>
    <x v="0"/>
    <x v="0"/>
    <x v="2"/>
    <x v="3"/>
    <s v="FinA"/>
    <x v="5"/>
    <s v="GNR_RES_WTR_NOPMP_MC-06"/>
    <x v="3"/>
    <n v="64.314059991972101"/>
  </r>
  <r>
    <x v="0"/>
    <x v="0"/>
    <x v="2"/>
    <x v="3"/>
    <s v="FinA"/>
    <x v="5"/>
    <s v="GNR_RES_WTR_NOPMP_MC-07"/>
    <x v="3"/>
    <n v="54.889189060788901"/>
  </r>
  <r>
    <x v="0"/>
    <x v="0"/>
    <x v="2"/>
    <x v="3"/>
    <s v="FinA"/>
    <x v="5"/>
    <s v="GNR_RES_WTR_NOPMP_MC-08"/>
    <x v="3"/>
    <n v="51.981269043523298"/>
  </r>
  <r>
    <x v="0"/>
    <x v="0"/>
    <x v="2"/>
    <x v="3"/>
    <s v="FinA"/>
    <x v="5"/>
    <s v="GNR_RES_WTR_NOPMP_MC-09"/>
    <x v="3"/>
    <n v="7.8247293815018004"/>
  </r>
  <r>
    <x v="0"/>
    <x v="0"/>
    <x v="2"/>
    <x v="3"/>
    <s v="FinA"/>
    <x v="5"/>
    <s v="GNR_ROR_WTR"/>
    <x v="3"/>
    <n v="451.11090540260801"/>
  </r>
  <r>
    <x v="0"/>
    <x v="0"/>
    <x v="2"/>
    <x v="3"/>
    <s v="FinA"/>
    <x v="6"/>
    <s v="GNR_WT_WIND_ONS"/>
    <x v="3"/>
    <n v="351.220166726473"/>
  </r>
  <r>
    <x v="0"/>
    <x v="0"/>
    <x v="3"/>
    <x v="4"/>
    <s v="DE4-E_A"/>
    <x v="3"/>
    <s v="AGG-DE4-E_ES_ELEC"/>
    <x v="3"/>
    <n v="0.31439908982090398"/>
  </r>
  <r>
    <x v="0"/>
    <x v="0"/>
    <x v="3"/>
    <x v="4"/>
    <s v="DE4-E_A"/>
    <x v="3"/>
    <s v="AGG-DE4-E_RES_WTR_PMP"/>
    <x v="3"/>
    <n v="55.4778677185164"/>
  </r>
  <r>
    <x v="0"/>
    <x v="0"/>
    <x v="3"/>
    <x v="4"/>
    <s v="DE4-E_A"/>
    <x v="3"/>
    <s v="GNR_ES_ELEC_BAT-LITHIO_E-95_Y-16-29"/>
    <x v="3"/>
    <n v="50.837805924614798"/>
  </r>
  <r>
    <x v="0"/>
    <x v="0"/>
    <x v="3"/>
    <x v="4"/>
    <s v="DE4-E_A"/>
    <x v="12"/>
    <s v="GNR_ST_LIGN_BP_E-39"/>
    <x v="3"/>
    <n v="3505.2024197307501"/>
  </r>
  <r>
    <x v="0"/>
    <x v="0"/>
    <x v="3"/>
    <x v="4"/>
    <s v="DE4-E_A"/>
    <x v="12"/>
    <s v="GNR_ST_LIGN_CND_E-43"/>
    <x v="3"/>
    <n v="273.03867791761598"/>
  </r>
  <r>
    <x v="0"/>
    <x v="0"/>
    <x v="3"/>
    <x v="4"/>
    <s v="DE4-E_A"/>
    <x v="4"/>
    <s v="GNR_PV_SUN"/>
    <x v="3"/>
    <n v="387.24724833040398"/>
  </r>
  <r>
    <x v="0"/>
    <x v="0"/>
    <x v="3"/>
    <x v="4"/>
    <s v="DE4-E_A"/>
    <x v="13"/>
    <s v="GNR_GEO_HEAT_EO"/>
    <x v="3"/>
    <n v="0.13881428639964299"/>
  </r>
  <r>
    <x v="0"/>
    <x v="0"/>
    <x v="3"/>
    <x v="4"/>
    <s v="DE4-E_A"/>
    <x v="5"/>
    <s v="GNR_ROR_WTR"/>
    <x v="3"/>
    <n v="181.38980858620499"/>
  </r>
  <r>
    <x v="0"/>
    <x v="0"/>
    <x v="3"/>
    <x v="4"/>
    <s v="DE4-E_A"/>
    <x v="6"/>
    <s v="GNR_WT_WIND_ONS"/>
    <x v="3"/>
    <n v="2489.5083204010898"/>
  </r>
  <r>
    <x v="0"/>
    <x v="0"/>
    <x v="3"/>
    <x v="4"/>
    <s v="DE4-E_Offshore_A"/>
    <x v="6"/>
    <s v="GNR_WT_WIND_OFF"/>
    <x v="3"/>
    <n v="536.22831033025705"/>
  </r>
  <r>
    <x v="0"/>
    <x v="0"/>
    <x v="3"/>
    <x v="5"/>
    <s v="DE4-N_A"/>
    <x v="1"/>
    <s v="GNR_ST_COAL_BP_E-40"/>
    <x v="3"/>
    <n v="481.72980763572002"/>
  </r>
  <r>
    <x v="0"/>
    <x v="0"/>
    <x v="3"/>
    <x v="5"/>
    <s v="DE4-N_A"/>
    <x v="1"/>
    <s v="GNR_ST_COAL_CND_E-46"/>
    <x v="3"/>
    <n v="707.76946315630698"/>
  </r>
  <r>
    <x v="0"/>
    <x v="0"/>
    <x v="3"/>
    <x v="5"/>
    <s v="DE4-N_A"/>
    <x v="3"/>
    <s v="AGG-DE4-N_ES_ELEC"/>
    <x v="3"/>
    <n v="6.2838480681601805E-2"/>
  </r>
  <r>
    <x v="0"/>
    <x v="0"/>
    <x v="3"/>
    <x v="5"/>
    <s v="DE4-N_A"/>
    <x v="3"/>
    <s v="AGG-DE4-N_RES_WTR_PMP"/>
    <x v="3"/>
    <n v="2.73598925270199"/>
  </r>
  <r>
    <x v="0"/>
    <x v="0"/>
    <x v="3"/>
    <x v="5"/>
    <s v="DE4-N_A"/>
    <x v="3"/>
    <s v="GNR_ES_ELEC_BAT-LITHIO_E-95_Y-16-29"/>
    <x v="3"/>
    <n v="3.2728375355000901E-2"/>
  </r>
  <r>
    <x v="0"/>
    <x v="0"/>
    <x v="3"/>
    <x v="5"/>
    <s v="DE4-N_A"/>
    <x v="2"/>
    <s v="GNR_ST_MSW_BP_E-23_LS-220-MW-FEED_Y-2020"/>
    <x v="3"/>
    <n v="39.4517153852875"/>
  </r>
  <r>
    <x v="0"/>
    <x v="0"/>
    <x v="3"/>
    <x v="5"/>
    <s v="DE4-N_A"/>
    <x v="2"/>
    <s v="GNR_ST_MSW_BP_E-33"/>
    <x v="3"/>
    <n v="25.542709253083999"/>
  </r>
  <r>
    <x v="0"/>
    <x v="0"/>
    <x v="3"/>
    <x v="5"/>
    <s v="DE4-N_A"/>
    <x v="11"/>
    <s v="GNR_ST_NUCL_CND_E-33"/>
    <x v="3"/>
    <n v="676.15686772580102"/>
  </r>
  <r>
    <x v="0"/>
    <x v="0"/>
    <x v="3"/>
    <x v="5"/>
    <s v="DE4-N_A"/>
    <x v="4"/>
    <s v="GNR_PV_SUN"/>
    <x v="3"/>
    <n v="53.7978497221658"/>
  </r>
  <r>
    <x v="0"/>
    <x v="0"/>
    <x v="3"/>
    <x v="5"/>
    <s v="DE4-N_A"/>
    <x v="13"/>
    <s v="GNR_GEO_HEAT_EO"/>
    <x v="3"/>
    <n v="6.2299290861180497E-3"/>
  </r>
  <r>
    <x v="0"/>
    <x v="0"/>
    <x v="3"/>
    <x v="5"/>
    <s v="DE4-N_A"/>
    <x v="5"/>
    <s v="GNR_ROR_WTR"/>
    <x v="3"/>
    <n v="1.5755462177317601"/>
  </r>
  <r>
    <x v="0"/>
    <x v="0"/>
    <x v="3"/>
    <x v="5"/>
    <s v="DE4-N_A"/>
    <x v="6"/>
    <s v="GNR_WT_WIND_ONS"/>
    <x v="3"/>
    <n v="1050.5082442472501"/>
  </r>
  <r>
    <x v="0"/>
    <x v="0"/>
    <x v="3"/>
    <x v="5"/>
    <s v="DE4-N_A"/>
    <x v="6"/>
    <s v="GNR_WT_WIND_ON_LS_Y-2020"/>
    <x v="3"/>
    <n v="1209.4620454476301"/>
  </r>
  <r>
    <x v="0"/>
    <x v="0"/>
    <x v="3"/>
    <x v="5"/>
    <s v="DE4-N_Offshore_A"/>
    <x v="6"/>
    <s v="GNR_WT_WIND_OFF"/>
    <x v="3"/>
    <n v="232.06102492464399"/>
  </r>
  <r>
    <x v="0"/>
    <x v="0"/>
    <x v="3"/>
    <x v="6"/>
    <s v="DE4-S_A"/>
    <x v="1"/>
    <s v="GNR_ST_COAL_BP_E-43"/>
    <x v="3"/>
    <n v="2407.0745748690001"/>
  </r>
  <r>
    <x v="0"/>
    <x v="0"/>
    <x v="3"/>
    <x v="6"/>
    <s v="DE4-S_A"/>
    <x v="1"/>
    <s v="GNR_ST_COAL_CND_E-38"/>
    <x v="3"/>
    <n v="346.39019511797699"/>
  </r>
  <r>
    <x v="0"/>
    <x v="0"/>
    <x v="3"/>
    <x v="6"/>
    <s v="DE4-S_A"/>
    <x v="1"/>
    <s v="GNR_ST_COAL_CND_E-44"/>
    <x v="3"/>
    <n v="254.011318507863"/>
  </r>
  <r>
    <x v="0"/>
    <x v="0"/>
    <x v="3"/>
    <x v="6"/>
    <s v="DE4-S_A"/>
    <x v="3"/>
    <s v="AGG-DE4-S_ES_ELEC"/>
    <x v="3"/>
    <n v="0.69378247935399795"/>
  </r>
  <r>
    <x v="0"/>
    <x v="0"/>
    <x v="3"/>
    <x v="6"/>
    <s v="DE4-S_A"/>
    <x v="3"/>
    <s v="AGG-DE4-S_RES_WTR_PMP"/>
    <x v="3"/>
    <n v="54.141427300012701"/>
  </r>
  <r>
    <x v="0"/>
    <x v="0"/>
    <x v="3"/>
    <x v="6"/>
    <s v="DE4-S_A"/>
    <x v="3"/>
    <s v="GNR_ES_ELEC_BAT-LITHIO_E-95_Y-16-29"/>
    <x v="3"/>
    <n v="903.46178454793301"/>
  </r>
  <r>
    <x v="0"/>
    <x v="0"/>
    <x v="3"/>
    <x v="6"/>
    <s v="DE4-S_A"/>
    <x v="2"/>
    <s v="GNR_ST_MSW_CND_E-33"/>
    <x v="3"/>
    <n v="0.144949476294643"/>
  </r>
  <r>
    <x v="0"/>
    <x v="0"/>
    <x v="3"/>
    <x v="6"/>
    <s v="DE4-S_A"/>
    <x v="11"/>
    <s v="GNR_ST_NUCL_CND_E-33"/>
    <x v="3"/>
    <n v="2383.3502537969098"/>
  </r>
  <r>
    <x v="0"/>
    <x v="0"/>
    <x v="3"/>
    <x v="6"/>
    <s v="DE4-S_A"/>
    <x v="4"/>
    <s v="GNR_PV_SUN"/>
    <x v="3"/>
    <n v="786.34255030600798"/>
  </r>
  <r>
    <x v="0"/>
    <x v="0"/>
    <x v="3"/>
    <x v="6"/>
    <s v="DE4-S_A"/>
    <x v="13"/>
    <s v="GNR_GEO_HEAT_EO"/>
    <x v="3"/>
    <n v="30.5466336017743"/>
  </r>
  <r>
    <x v="0"/>
    <x v="0"/>
    <x v="3"/>
    <x v="6"/>
    <s v="DE4-S_A"/>
    <x v="5"/>
    <s v="GNR_RES_WTR_NOPMP"/>
    <x v="3"/>
    <n v="51.313481096977803"/>
  </r>
  <r>
    <x v="0"/>
    <x v="0"/>
    <x v="3"/>
    <x v="6"/>
    <s v="DE4-S_A"/>
    <x v="5"/>
    <s v="GNR_ROR_WTR"/>
    <x v="3"/>
    <n v="2823.3200224177399"/>
  </r>
  <r>
    <x v="0"/>
    <x v="0"/>
    <x v="3"/>
    <x v="6"/>
    <s v="DE4-S_A"/>
    <x v="6"/>
    <s v="GNR_WT_WIND_ONS"/>
    <x v="3"/>
    <n v="988.95518916486299"/>
  </r>
  <r>
    <x v="0"/>
    <x v="0"/>
    <x v="3"/>
    <x v="7"/>
    <s v="DE4-W_A"/>
    <x v="1"/>
    <s v="GNR_CC_COAL_BP_E-47"/>
    <x v="3"/>
    <n v="0.14576234049738901"/>
  </r>
  <r>
    <x v="0"/>
    <x v="0"/>
    <x v="3"/>
    <x v="7"/>
    <s v="DE4-W_A"/>
    <x v="1"/>
    <s v="GNR_CC_COAL_BP_E-49"/>
    <x v="3"/>
    <n v="0.33326724501712401"/>
  </r>
  <r>
    <x v="0"/>
    <x v="0"/>
    <x v="3"/>
    <x v="7"/>
    <s v="DE4-W_A"/>
    <x v="1"/>
    <s v="GNR_ST_COAL_BP_E-41"/>
    <x v="3"/>
    <n v="1245.1728144312999"/>
  </r>
  <r>
    <x v="0"/>
    <x v="0"/>
    <x v="3"/>
    <x v="7"/>
    <s v="DE4-W_A"/>
    <x v="1"/>
    <s v="GNR_ST_COAL_CND_E-37"/>
    <x v="3"/>
    <n v="2504.7377206521501"/>
  </r>
  <r>
    <x v="0"/>
    <x v="0"/>
    <x v="3"/>
    <x v="7"/>
    <s v="DE4-W_A"/>
    <x v="1"/>
    <s v="GNR_ST_COAL_CND_E-45"/>
    <x v="3"/>
    <n v="1273.96900539426"/>
  </r>
  <r>
    <x v="0"/>
    <x v="0"/>
    <x v="3"/>
    <x v="7"/>
    <s v="DE4-W_A"/>
    <x v="3"/>
    <s v="AGG-DE4-W_ES_ELEC"/>
    <x v="3"/>
    <n v="0.94495420149956999"/>
  </r>
  <r>
    <x v="0"/>
    <x v="0"/>
    <x v="3"/>
    <x v="7"/>
    <s v="DE4-W_A"/>
    <x v="3"/>
    <s v="AGG-DE4-W_RES_WTR_PMP"/>
    <x v="3"/>
    <n v="27.480367600747801"/>
  </r>
  <r>
    <x v="0"/>
    <x v="0"/>
    <x v="3"/>
    <x v="7"/>
    <s v="DE4-W_A"/>
    <x v="3"/>
    <s v="GNR_ES_ELEC_BAT-LITHIO_E-95_Y-16-29"/>
    <x v="3"/>
    <n v="510.4067736321"/>
  </r>
  <r>
    <x v="0"/>
    <x v="0"/>
    <x v="3"/>
    <x v="7"/>
    <s v="DE4-W_A"/>
    <x v="12"/>
    <s v="GNR_ST_LIGN_BP_E-33"/>
    <x v="3"/>
    <n v="345.37522600124402"/>
  </r>
  <r>
    <x v="0"/>
    <x v="0"/>
    <x v="3"/>
    <x v="7"/>
    <s v="DE4-W_A"/>
    <x v="12"/>
    <s v="GNR_ST_LIGN_BP_E-37"/>
    <x v="3"/>
    <n v="1316.95316089482"/>
  </r>
  <r>
    <x v="0"/>
    <x v="0"/>
    <x v="3"/>
    <x v="7"/>
    <s v="DE4-W_A"/>
    <x v="12"/>
    <s v="GNR_ST_LIGN_CND_E-32"/>
    <x v="3"/>
    <n v="1991.63103954908"/>
  </r>
  <r>
    <x v="0"/>
    <x v="0"/>
    <x v="3"/>
    <x v="7"/>
    <s v="DE4-W_A"/>
    <x v="12"/>
    <s v="GNR_ST_LIGN_CND_E-41"/>
    <x v="3"/>
    <n v="1788.5062542042899"/>
  </r>
  <r>
    <x v="0"/>
    <x v="0"/>
    <x v="3"/>
    <x v="7"/>
    <s v="DE4-W_A"/>
    <x v="2"/>
    <s v="GNR_ST_MSW_CND_E-33"/>
    <x v="3"/>
    <n v="0.87255424149937999"/>
  </r>
  <r>
    <x v="0"/>
    <x v="0"/>
    <x v="3"/>
    <x v="7"/>
    <s v="DE4-W_A"/>
    <x v="11"/>
    <s v="GNR_ST_NUCL_CND_E-33"/>
    <x v="3"/>
    <n v="1382.28468029906"/>
  </r>
  <r>
    <x v="0"/>
    <x v="0"/>
    <x v="3"/>
    <x v="7"/>
    <s v="DE4-W_A"/>
    <x v="4"/>
    <s v="GNR_PV_SUN"/>
    <x v="3"/>
    <n v="351.93599495318102"/>
  </r>
  <r>
    <x v="0"/>
    <x v="0"/>
    <x v="3"/>
    <x v="7"/>
    <s v="DE4-W_A"/>
    <x v="5"/>
    <s v="GNR_ROR_WTR"/>
    <x v="3"/>
    <n v="122.23570512187599"/>
  </r>
  <r>
    <x v="0"/>
    <x v="0"/>
    <x v="3"/>
    <x v="7"/>
    <s v="DE4-W_A"/>
    <x v="6"/>
    <s v="GNR_WT_WIND_ONS"/>
    <x v="3"/>
    <n v="2516.07773661995"/>
  </r>
  <r>
    <x v="0"/>
    <x v="0"/>
    <x v="3"/>
    <x v="7"/>
    <s v="DE4-W_Offshore_A"/>
    <x v="6"/>
    <s v="GNR_WT_WIND_OFF"/>
    <x v="3"/>
    <n v="994.12213408073399"/>
  </r>
  <r>
    <x v="0"/>
    <x v="0"/>
    <x v="3"/>
    <x v="7"/>
    <s v="DE4-W_Offshore_A"/>
    <x v="6"/>
    <s v="GNR_WT_WIND_OFF_L-NS_Y-2020"/>
    <x v="3"/>
    <n v="6751.9853355465102"/>
  </r>
  <r>
    <x v="0"/>
    <x v="0"/>
    <x v="4"/>
    <x v="8"/>
    <s v="LV_A"/>
    <x v="6"/>
    <s v="GNR_WT_WIND_ON_LS_Y-2020"/>
    <x v="3"/>
    <n v="486.42213239440298"/>
  </r>
  <r>
    <x v="0"/>
    <x v="0"/>
    <x v="4"/>
    <x v="8"/>
    <s v="LV_RigaR"/>
    <x v="5"/>
    <s v="GNR_RES_WTR_NOPMP"/>
    <x v="3"/>
    <n v="1.8812812745444201E-2"/>
  </r>
  <r>
    <x v="0"/>
    <x v="0"/>
    <x v="4"/>
    <x v="8"/>
    <s v="LV_Rural"/>
    <x v="6"/>
    <s v="GNR_WT_WIND_ONS"/>
    <x v="3"/>
    <n v="6.2801818176446504"/>
  </r>
  <r>
    <x v="0"/>
    <x v="0"/>
    <x v="5"/>
    <x v="9"/>
    <s v="LT_A"/>
    <x v="3"/>
    <s v="GNR_ES_ELEC_BAT-LITHIO_E-95_Y-16-29"/>
    <x v="3"/>
    <n v="101.178254139649"/>
  </r>
  <r>
    <x v="0"/>
    <x v="0"/>
    <x v="5"/>
    <x v="9"/>
    <s v="LT_A"/>
    <x v="4"/>
    <s v="GNR_PV_SUN_LS-4-MW_Y-2020"/>
    <x v="3"/>
    <n v="340.16277654716703"/>
  </r>
  <r>
    <x v="0"/>
    <x v="0"/>
    <x v="5"/>
    <x v="9"/>
    <s v="LT_KauU"/>
    <x v="2"/>
    <s v="KAUNAS_ST_MSW_BP"/>
    <x v="3"/>
    <n v="13.1152050369385"/>
  </r>
  <r>
    <x v="0"/>
    <x v="0"/>
    <x v="5"/>
    <x v="9"/>
    <s v="LT_KauU"/>
    <x v="5"/>
    <s v="GNR_ROR_WTR"/>
    <x v="3"/>
    <n v="37.349084006521998"/>
  </r>
  <r>
    <x v="0"/>
    <x v="0"/>
    <x v="5"/>
    <x v="9"/>
    <s v="LT_KlaU"/>
    <x v="4"/>
    <s v="GNR_PV_SUN"/>
    <x v="3"/>
    <n v="4.5105798914441202"/>
  </r>
  <r>
    <x v="0"/>
    <x v="0"/>
    <x v="5"/>
    <x v="9"/>
    <s v="LT_Other_DH"/>
    <x v="14"/>
    <s v="LIFOSA_ST_HEAT_BP"/>
    <x v="3"/>
    <n v="20.219274431946801"/>
  </r>
  <r>
    <x v="0"/>
    <x v="0"/>
    <x v="5"/>
    <x v="9"/>
    <s v="LT_Other_DH"/>
    <x v="8"/>
    <s v="EBAVERE_ST_WOODWST_BP"/>
    <x v="3"/>
    <n v="5.68325551600668"/>
  </r>
  <r>
    <x v="0"/>
    <x v="0"/>
    <x v="5"/>
    <x v="9"/>
    <s v="LT_Rural"/>
    <x v="6"/>
    <s v="GNR_WT_WIND_ONS"/>
    <x v="3"/>
    <n v="55.484460222144499"/>
  </r>
  <r>
    <x v="0"/>
    <x v="0"/>
    <x v="5"/>
    <x v="9"/>
    <s v="LT_VilU"/>
    <x v="2"/>
    <s v="VILNIUS_ST_MSW_BP"/>
    <x v="3"/>
    <n v="50.274952641597501"/>
  </r>
  <r>
    <x v="0"/>
    <x v="0"/>
    <x v="5"/>
    <x v="9"/>
    <s v="LT_VilU"/>
    <x v="5"/>
    <s v="GNR_ES_WTR_PMP"/>
    <x v="3"/>
    <n v="14.423161374948601"/>
  </r>
  <r>
    <x v="0"/>
    <x v="0"/>
    <x v="6"/>
    <x v="10"/>
    <s v="NL_A"/>
    <x v="1"/>
    <s v="GNR_ST_COAL_CND_E-40"/>
    <x v="3"/>
    <n v="3027.7608361738198"/>
  </r>
  <r>
    <x v="0"/>
    <x v="0"/>
    <x v="6"/>
    <x v="10"/>
    <s v="NL_A"/>
    <x v="3"/>
    <s v="GNR_ES_ELEC_BAT-LITHIO_E-95_Y-16-29"/>
    <x v="3"/>
    <n v="423.823671293752"/>
  </r>
  <r>
    <x v="0"/>
    <x v="0"/>
    <x v="6"/>
    <x v="10"/>
    <s v="NL_A"/>
    <x v="2"/>
    <s v="GNR_ST_MSW_CND_E-40"/>
    <x v="3"/>
    <n v="565.90330786877996"/>
  </r>
  <r>
    <x v="0"/>
    <x v="0"/>
    <x v="6"/>
    <x v="10"/>
    <s v="NL_A"/>
    <x v="11"/>
    <s v="GNR_ST_NUCL_CND_E-33"/>
    <x v="3"/>
    <n v="330.99372804464798"/>
  </r>
  <r>
    <x v="0"/>
    <x v="0"/>
    <x v="6"/>
    <x v="10"/>
    <s v="NL_A"/>
    <x v="4"/>
    <s v="GNR_PV_SUN"/>
    <x v="3"/>
    <n v="50.736747613923001"/>
  </r>
  <r>
    <x v="0"/>
    <x v="0"/>
    <x v="6"/>
    <x v="10"/>
    <s v="NL_A"/>
    <x v="4"/>
    <s v="GNR_PV_SUN_LS-4-MW_Y-2020"/>
    <x v="3"/>
    <n v="257.00218463586998"/>
  </r>
  <r>
    <x v="0"/>
    <x v="0"/>
    <x v="6"/>
    <x v="10"/>
    <s v="NL_A"/>
    <x v="5"/>
    <s v="GNR_ROR_WTR"/>
    <x v="3"/>
    <n v="14.478382473361"/>
  </r>
  <r>
    <x v="0"/>
    <x v="0"/>
    <x v="6"/>
    <x v="10"/>
    <s v="NL_A"/>
    <x v="6"/>
    <s v="GNR_WT_WIND_OFF"/>
    <x v="3"/>
    <n v="230.54466526804899"/>
  </r>
  <r>
    <x v="0"/>
    <x v="0"/>
    <x v="6"/>
    <x v="10"/>
    <s v="NL_A"/>
    <x v="6"/>
    <s v="GNR_WT_WIND_ONS"/>
    <x v="3"/>
    <n v="671.21976924558396"/>
  </r>
  <r>
    <x v="0"/>
    <x v="0"/>
    <x v="6"/>
    <x v="10"/>
    <s v="NL_A"/>
    <x v="6"/>
    <s v="GNR_WT_WIND_ON_LS_Y-2020"/>
    <x v="3"/>
    <n v="1901.7893461958199"/>
  </r>
  <r>
    <x v="0"/>
    <x v="0"/>
    <x v="6"/>
    <x v="10"/>
    <s v="NL_A"/>
    <x v="15"/>
    <s v="GNR_ST_WOOD_CND_E-50"/>
    <x v="3"/>
    <n v="2.5049126653978799"/>
  </r>
  <r>
    <x v="0"/>
    <x v="0"/>
    <x v="7"/>
    <x v="11"/>
    <s v="NO1_A1"/>
    <x v="5"/>
    <s v="GNR_RES_WTR_NOPMP_MC-01"/>
    <x v="3"/>
    <n v="94.261493996377297"/>
  </r>
  <r>
    <x v="0"/>
    <x v="0"/>
    <x v="7"/>
    <x v="11"/>
    <s v="NO1_A1"/>
    <x v="5"/>
    <s v="GNR_RES_WTR_NOPMP_MC-02"/>
    <x v="3"/>
    <n v="72.813409972174398"/>
  </r>
  <r>
    <x v="0"/>
    <x v="0"/>
    <x v="7"/>
    <x v="11"/>
    <s v="NO1_A1"/>
    <x v="5"/>
    <s v="GNR_RES_WTR_NOPMP_MC-03"/>
    <x v="3"/>
    <n v="72.813409972174398"/>
  </r>
  <r>
    <x v="0"/>
    <x v="0"/>
    <x v="7"/>
    <x v="11"/>
    <s v="NO1_A1"/>
    <x v="5"/>
    <s v="GNR_RES_WTR_NOPMP_MC-04"/>
    <x v="3"/>
    <n v="63.764507559870999"/>
  </r>
  <r>
    <x v="0"/>
    <x v="0"/>
    <x v="7"/>
    <x v="11"/>
    <s v="NO1_A1"/>
    <x v="5"/>
    <s v="GNR_RES_WTR_NOPMP_MC-05"/>
    <x v="3"/>
    <n v="25.461793368681899"/>
  </r>
  <r>
    <x v="0"/>
    <x v="0"/>
    <x v="7"/>
    <x v="11"/>
    <s v="NO1_A1"/>
    <x v="5"/>
    <s v="GNR_ROR_WTR"/>
    <x v="3"/>
    <n v="465.94671451433197"/>
  </r>
  <r>
    <x v="0"/>
    <x v="0"/>
    <x v="7"/>
    <x v="11"/>
    <s v="NO1_A1"/>
    <x v="6"/>
    <s v="GNR_WT_WIND_ONS"/>
    <x v="3"/>
    <n v="24.8674223070702"/>
  </r>
  <r>
    <x v="0"/>
    <x v="0"/>
    <x v="7"/>
    <x v="11"/>
    <s v="NO1_A2"/>
    <x v="3"/>
    <s v="GNR_HP_ELEC_COP-270"/>
    <x v="3"/>
    <n v="-2.0439364777134599"/>
  </r>
  <r>
    <x v="0"/>
    <x v="0"/>
    <x v="7"/>
    <x v="11"/>
    <s v="NO1_A2"/>
    <x v="2"/>
    <s v="GNR_ST_MSW_BP_CB-20"/>
    <x v="3"/>
    <n v="4.0937454842494398"/>
  </r>
  <r>
    <x v="0"/>
    <x v="0"/>
    <x v="7"/>
    <x v="11"/>
    <s v="NO1_A3"/>
    <x v="3"/>
    <s v="GNR_HP_ELEC_COP-270"/>
    <x v="3"/>
    <n v="-1.27877097790951"/>
  </r>
  <r>
    <x v="0"/>
    <x v="0"/>
    <x v="7"/>
    <x v="11"/>
    <s v="NO1_A3"/>
    <x v="3"/>
    <s v="GNR_HP_ELEC_GROUND-WTR_COP-360_LS-4-MW_Y-2020"/>
    <x v="3"/>
    <n v="-2.8823331016657598"/>
  </r>
  <r>
    <x v="0"/>
    <x v="0"/>
    <x v="7"/>
    <x v="11"/>
    <s v="NO1_A3"/>
    <x v="2"/>
    <s v="GNR_ST_MSW_BP_CB-20"/>
    <x v="3"/>
    <n v="9.2811631689478897"/>
  </r>
  <r>
    <x v="0"/>
    <x v="0"/>
    <x v="7"/>
    <x v="12"/>
    <s v="NO2_A1"/>
    <x v="5"/>
    <s v="GNR_RES_WTR_NOPMP_MC-01"/>
    <x v="3"/>
    <n v="223.15727623876899"/>
  </r>
  <r>
    <x v="0"/>
    <x v="0"/>
    <x v="7"/>
    <x v="12"/>
    <s v="NO2_A1"/>
    <x v="5"/>
    <s v="GNR_RES_WTR_NOPMP_MC-02"/>
    <x v="3"/>
    <n v="539.18204263999701"/>
  </r>
  <r>
    <x v="0"/>
    <x v="0"/>
    <x v="7"/>
    <x v="12"/>
    <s v="NO2_A1"/>
    <x v="5"/>
    <s v="GNR_RES_WTR_NOPMP_MC-03"/>
    <x v="3"/>
    <n v="539.18204263999701"/>
  </r>
  <r>
    <x v="0"/>
    <x v="0"/>
    <x v="7"/>
    <x v="12"/>
    <s v="NO2_A1"/>
    <x v="5"/>
    <s v="GNR_RES_WTR_NOPMP_MC-04"/>
    <x v="3"/>
    <n v="428.78962909368602"/>
  </r>
  <r>
    <x v="0"/>
    <x v="0"/>
    <x v="7"/>
    <x v="12"/>
    <s v="NO2_A1"/>
    <x v="5"/>
    <s v="GNR_RES_WTR_NOPMP_MC-05"/>
    <x v="3"/>
    <n v="366.98560089344301"/>
  </r>
  <r>
    <x v="0"/>
    <x v="0"/>
    <x v="7"/>
    <x v="12"/>
    <s v="NO2_A1"/>
    <x v="5"/>
    <s v="GNR_RES_WTR_NOPMP_MC-06"/>
    <x v="3"/>
    <n v="281.956635363678"/>
  </r>
  <r>
    <x v="0"/>
    <x v="0"/>
    <x v="7"/>
    <x v="12"/>
    <s v="NO2_A1"/>
    <x v="5"/>
    <s v="GNR_RES_WTR_NOPMP_MC-07"/>
    <x v="3"/>
    <n v="281.956635363678"/>
  </r>
  <r>
    <x v="0"/>
    <x v="0"/>
    <x v="7"/>
    <x v="12"/>
    <s v="NO2_A1"/>
    <x v="5"/>
    <s v="GNR_RES_WTR_NOPMP_MC-08"/>
    <x v="3"/>
    <n v="141.68019109414399"/>
  </r>
  <r>
    <x v="0"/>
    <x v="0"/>
    <x v="7"/>
    <x v="12"/>
    <s v="NO2_A1"/>
    <x v="5"/>
    <s v="GNR_RES_WTR_PMP_MC-01"/>
    <x v="3"/>
    <n v="316.024766401227"/>
  </r>
  <r>
    <x v="0"/>
    <x v="0"/>
    <x v="7"/>
    <x v="12"/>
    <s v="NO2_A1"/>
    <x v="5"/>
    <s v="GNR_ROR_WTR"/>
    <x v="3"/>
    <n v="539.06020896744496"/>
  </r>
  <r>
    <x v="0"/>
    <x v="0"/>
    <x v="7"/>
    <x v="12"/>
    <s v="NO2_A1"/>
    <x v="6"/>
    <s v="GNR_WT_WIND_ONS"/>
    <x v="3"/>
    <n v="105.419715509703"/>
  </r>
  <r>
    <x v="0"/>
    <x v="0"/>
    <x v="7"/>
    <x v="12"/>
    <s v="NO2_A2"/>
    <x v="2"/>
    <s v="GNR_ST_MSW_BP_CB-30"/>
    <x v="3"/>
    <n v="2.2654913999281199"/>
  </r>
  <r>
    <x v="0"/>
    <x v="0"/>
    <x v="7"/>
    <x v="13"/>
    <s v="NO3_A1"/>
    <x v="5"/>
    <s v="GNR_RES_WTR_NOPMP_MC-01"/>
    <x v="3"/>
    <n v="106.90019575517501"/>
  </r>
  <r>
    <x v="0"/>
    <x v="0"/>
    <x v="7"/>
    <x v="13"/>
    <s v="NO3_A1"/>
    <x v="5"/>
    <s v="GNR_RES_WTR_NOPMP_MC-02"/>
    <x v="3"/>
    <n v="135.95668935374499"/>
  </r>
  <r>
    <x v="0"/>
    <x v="0"/>
    <x v="7"/>
    <x v="13"/>
    <s v="NO3_A1"/>
    <x v="5"/>
    <s v="GNR_RES_WTR_NOPMP_MC-03"/>
    <x v="3"/>
    <n v="120.20760231428901"/>
  </r>
  <r>
    <x v="0"/>
    <x v="0"/>
    <x v="7"/>
    <x v="13"/>
    <s v="NO3_A1"/>
    <x v="5"/>
    <s v="GNR_RES_WTR_NOPMP_MC-04"/>
    <x v="3"/>
    <n v="99.644864084197906"/>
  </r>
  <r>
    <x v="0"/>
    <x v="0"/>
    <x v="7"/>
    <x v="13"/>
    <s v="NO3_A1"/>
    <x v="5"/>
    <s v="GNR_RES_WTR_NOPMP_MC-05"/>
    <x v="3"/>
    <n v="99.644864084197906"/>
  </r>
  <r>
    <x v="0"/>
    <x v="0"/>
    <x v="7"/>
    <x v="13"/>
    <s v="NO3_A1"/>
    <x v="5"/>
    <s v="GNR_RES_WTR_NOPMP_MC-06"/>
    <x v="3"/>
    <n v="52.726057141523299"/>
  </r>
  <r>
    <x v="0"/>
    <x v="0"/>
    <x v="7"/>
    <x v="13"/>
    <s v="NO3_A1"/>
    <x v="5"/>
    <s v="GNR_RES_WTR_PMP_MC-01"/>
    <x v="3"/>
    <n v="29.0564935985701"/>
  </r>
  <r>
    <x v="0"/>
    <x v="0"/>
    <x v="7"/>
    <x v="13"/>
    <s v="NO3_A1"/>
    <x v="5"/>
    <s v="GNR_ROR_WTR"/>
    <x v="3"/>
    <n v="248.79567317162599"/>
  </r>
  <r>
    <x v="0"/>
    <x v="0"/>
    <x v="7"/>
    <x v="13"/>
    <s v="NO3_A1"/>
    <x v="6"/>
    <s v="GNR_WT_WIND_ONS"/>
    <x v="3"/>
    <n v="137.45457098752499"/>
  </r>
  <r>
    <x v="0"/>
    <x v="0"/>
    <x v="7"/>
    <x v="13"/>
    <s v="NO3_A1"/>
    <x v="6"/>
    <s v="GNR_WT_WIND_ON_LS_Y-2020"/>
    <x v="3"/>
    <n v="640.94865484678905"/>
  </r>
  <r>
    <x v="0"/>
    <x v="0"/>
    <x v="7"/>
    <x v="14"/>
    <s v="NO4_A1"/>
    <x v="3"/>
    <s v="GNR_BO_ELEC_E-99_LS-10-MW-FEED_Y-2020"/>
    <x v="3"/>
    <n v="-23.585120145175001"/>
  </r>
  <r>
    <x v="0"/>
    <x v="0"/>
    <x v="7"/>
    <x v="14"/>
    <s v="NO4_A1"/>
    <x v="5"/>
    <s v="GNR_RES_WTR_NOPMP_MC-01"/>
    <x v="3"/>
    <n v="195.29829388455099"/>
  </r>
  <r>
    <x v="0"/>
    <x v="0"/>
    <x v="7"/>
    <x v="14"/>
    <s v="NO4_A1"/>
    <x v="5"/>
    <s v="GNR_RES_WTR_NOPMP_MC-02"/>
    <x v="3"/>
    <n v="195.29829388455099"/>
  </r>
  <r>
    <x v="0"/>
    <x v="0"/>
    <x v="7"/>
    <x v="14"/>
    <s v="NO4_A1"/>
    <x v="5"/>
    <s v="GNR_RES_WTR_NOPMP_MC-03"/>
    <x v="3"/>
    <n v="195.29829388455099"/>
  </r>
  <r>
    <x v="0"/>
    <x v="0"/>
    <x v="7"/>
    <x v="14"/>
    <s v="NO4_A1"/>
    <x v="5"/>
    <s v="GNR_RES_WTR_NOPMP_MC-04"/>
    <x v="3"/>
    <n v="195.29829388455099"/>
  </r>
  <r>
    <x v="0"/>
    <x v="0"/>
    <x v="7"/>
    <x v="14"/>
    <s v="NO4_A1"/>
    <x v="5"/>
    <s v="GNR_RES_WTR_NOPMP_MC-05"/>
    <x v="3"/>
    <n v="181.42500871862501"/>
  </r>
  <r>
    <x v="0"/>
    <x v="0"/>
    <x v="7"/>
    <x v="14"/>
    <s v="NO4_A1"/>
    <x v="5"/>
    <s v="GNR_RES_WTR_NOPMP_MC-06"/>
    <x v="3"/>
    <n v="117.18536022105199"/>
  </r>
  <r>
    <x v="0"/>
    <x v="0"/>
    <x v="7"/>
    <x v="14"/>
    <s v="NO4_A1"/>
    <x v="5"/>
    <s v="GNR_RES_WTR_NOPMP_MC-07"/>
    <x v="3"/>
    <n v="92.724660826759902"/>
  </r>
  <r>
    <x v="0"/>
    <x v="0"/>
    <x v="7"/>
    <x v="14"/>
    <s v="NO4_A1"/>
    <x v="5"/>
    <s v="GNR_RES_WTR_NOPMP_MC-08"/>
    <x v="3"/>
    <n v="26.5761753336037"/>
  </r>
  <r>
    <x v="0"/>
    <x v="0"/>
    <x v="7"/>
    <x v="14"/>
    <s v="NO4_A1"/>
    <x v="5"/>
    <s v="GNR_ROR_WTR"/>
    <x v="3"/>
    <n v="118.066013682037"/>
  </r>
  <r>
    <x v="0"/>
    <x v="0"/>
    <x v="7"/>
    <x v="14"/>
    <s v="NO4_A1"/>
    <x v="6"/>
    <s v="GNR_WT_WIND_ONS"/>
    <x v="3"/>
    <n v="71.493120951346199"/>
  </r>
  <r>
    <x v="0"/>
    <x v="0"/>
    <x v="7"/>
    <x v="15"/>
    <s v="NO5_A1"/>
    <x v="2"/>
    <s v="GNR_ST_MSW_BP_E-23_LS-220-MW-FEED_Y-2020"/>
    <x v="3"/>
    <n v="119.34710528429299"/>
  </r>
  <r>
    <x v="0"/>
    <x v="0"/>
    <x v="7"/>
    <x v="15"/>
    <s v="NO5_A1"/>
    <x v="5"/>
    <s v="GNR_RES_WTR_NOPMP_MC-01"/>
    <x v="3"/>
    <n v="88.928593967571103"/>
  </r>
  <r>
    <x v="0"/>
    <x v="0"/>
    <x v="7"/>
    <x v="15"/>
    <s v="NO5_A1"/>
    <x v="5"/>
    <s v="GNR_RES_WTR_NOPMP_MC-02"/>
    <x v="3"/>
    <n v="344.99880326257397"/>
  </r>
  <r>
    <x v="0"/>
    <x v="0"/>
    <x v="7"/>
    <x v="15"/>
    <s v="NO5_A1"/>
    <x v="5"/>
    <s v="GNR_RES_WTR_NOPMP_MC-03"/>
    <x v="3"/>
    <n v="344.99880326257397"/>
  </r>
  <r>
    <x v="0"/>
    <x v="0"/>
    <x v="7"/>
    <x v="15"/>
    <s v="NO5_A1"/>
    <x v="5"/>
    <s v="GNR_RES_WTR_NOPMP_MC-04"/>
    <x v="3"/>
    <n v="275.55025143102102"/>
  </r>
  <r>
    <x v="0"/>
    <x v="0"/>
    <x v="7"/>
    <x v="15"/>
    <s v="NO5_A1"/>
    <x v="5"/>
    <s v="GNR_RES_WTR_NOPMP_MC-05"/>
    <x v="3"/>
    <n v="181.649115469598"/>
  </r>
  <r>
    <x v="0"/>
    <x v="0"/>
    <x v="7"/>
    <x v="15"/>
    <s v="NO5_A1"/>
    <x v="5"/>
    <s v="GNR_RES_WTR_NOPMP_MC-06"/>
    <x v="3"/>
    <n v="181.649115469598"/>
  </r>
  <r>
    <x v="0"/>
    <x v="0"/>
    <x v="7"/>
    <x v="15"/>
    <s v="NO5_A1"/>
    <x v="5"/>
    <s v="GNR_RES_WTR_NOPMP_MC-07"/>
    <x v="3"/>
    <n v="156.06904901826601"/>
  </r>
  <r>
    <x v="0"/>
    <x v="0"/>
    <x v="7"/>
    <x v="15"/>
    <s v="NO5_A1"/>
    <x v="5"/>
    <s v="GNR_RES_WTR_NOPMP_MC-08"/>
    <x v="3"/>
    <n v="70.234181967885704"/>
  </r>
  <r>
    <x v="0"/>
    <x v="0"/>
    <x v="7"/>
    <x v="15"/>
    <s v="NO5_A1"/>
    <x v="5"/>
    <s v="GNR_RES_WTR_PMP_MC-01"/>
    <x v="3"/>
    <n v="256.070209295003"/>
  </r>
  <r>
    <x v="0"/>
    <x v="0"/>
    <x v="7"/>
    <x v="15"/>
    <s v="NO5_A1"/>
    <x v="5"/>
    <s v="GNR_ROR_WTR"/>
    <x v="3"/>
    <n v="439.377020022213"/>
  </r>
  <r>
    <x v="0"/>
    <x v="0"/>
    <x v="7"/>
    <x v="15"/>
    <s v="NO5_A1"/>
    <x v="6"/>
    <s v="GNR_WT_WIND_ON_LS_Y-2020"/>
    <x v="3"/>
    <n v="41.357578421575298"/>
  </r>
  <r>
    <x v="0"/>
    <x v="0"/>
    <x v="7"/>
    <x v="15"/>
    <s v="NO5_A2"/>
    <x v="2"/>
    <s v="GNR_ST_MSW_BP_CB-20"/>
    <x v="3"/>
    <n v="4.0739310373020201"/>
  </r>
  <r>
    <x v="0"/>
    <x v="0"/>
    <x v="8"/>
    <x v="16"/>
    <s v="PL_A"/>
    <x v="1"/>
    <s v="BIAL-4_ST_COAL_CND"/>
    <x v="3"/>
    <n v="8.9158567273808593"/>
  </r>
  <r>
    <x v="0"/>
    <x v="0"/>
    <x v="8"/>
    <x v="16"/>
    <s v="PL_A"/>
    <x v="1"/>
    <s v="BIEL-4_ST_COAL_BP"/>
    <x v="3"/>
    <n v="20.379101091156201"/>
  </r>
  <r>
    <x v="0"/>
    <x v="0"/>
    <x v="8"/>
    <x v="16"/>
    <s v="PL_A"/>
    <x v="1"/>
    <s v="CHOR2-1_ST_COAL_BP"/>
    <x v="3"/>
    <n v="164.43781726511301"/>
  </r>
  <r>
    <x v="0"/>
    <x v="0"/>
    <x v="8"/>
    <x v="16"/>
    <s v="PL_A"/>
    <x v="1"/>
    <s v="DOLN-1_ST_COAL_EXT"/>
    <x v="3"/>
    <n v="84.973949610274602"/>
  </r>
  <r>
    <x v="0"/>
    <x v="0"/>
    <x v="8"/>
    <x v="16"/>
    <s v="PL_A"/>
    <x v="1"/>
    <s v="GDAN2-1_ST_COAL_BP"/>
    <x v="3"/>
    <n v="312.90411467046198"/>
  </r>
  <r>
    <x v="0"/>
    <x v="0"/>
    <x v="8"/>
    <x v="16"/>
    <s v="PL_A"/>
    <x v="1"/>
    <s v="JAWO2-1_ST_COAL_BP"/>
    <x v="3"/>
    <n v="932.16245372810704"/>
  </r>
  <r>
    <x v="0"/>
    <x v="0"/>
    <x v="8"/>
    <x v="16"/>
    <s v="PL_A"/>
    <x v="1"/>
    <s v="KARO-2_ST_COAL_BP"/>
    <x v="3"/>
    <n v="85.015276756409605"/>
  </r>
  <r>
    <x v="0"/>
    <x v="0"/>
    <x v="8"/>
    <x v="16"/>
    <s v="PL_A"/>
    <x v="1"/>
    <s v="KATO_ST_COAL_BP"/>
    <x v="3"/>
    <n v="74.866382988445096"/>
  </r>
  <r>
    <x v="0"/>
    <x v="0"/>
    <x v="8"/>
    <x v="16"/>
    <s v="PL_A"/>
    <x v="1"/>
    <s v="KOZI-1_ST_COAL_EXT"/>
    <x v="3"/>
    <n v="77.060242005978395"/>
  </r>
  <r>
    <x v="0"/>
    <x v="0"/>
    <x v="8"/>
    <x v="16"/>
    <s v="PL_A"/>
    <x v="1"/>
    <s v="KRLEG-1_ST_COAL_BP"/>
    <x v="3"/>
    <n v="129.97842173529099"/>
  </r>
  <r>
    <x v="0"/>
    <x v="0"/>
    <x v="8"/>
    <x v="16"/>
    <s v="PL_A"/>
    <x v="1"/>
    <s v="KRLEG-3_ST_COAL_EXT"/>
    <x v="3"/>
    <n v="1.2676508967110101"/>
  </r>
  <r>
    <x v="0"/>
    <x v="0"/>
    <x v="8"/>
    <x v="16"/>
    <s v="PL_A"/>
    <x v="1"/>
    <s v="LAZI-1_ST_COAL_EXT"/>
    <x v="3"/>
    <n v="36.796712662050403"/>
  </r>
  <r>
    <x v="0"/>
    <x v="0"/>
    <x v="8"/>
    <x v="16"/>
    <s v="PL_A"/>
    <x v="1"/>
    <s v="SIEK-1_ST_COAL_BP"/>
    <x v="3"/>
    <n v="132.46415709251599"/>
  </r>
  <r>
    <x v="0"/>
    <x v="0"/>
    <x v="8"/>
    <x v="16"/>
    <s v="PL_A"/>
    <x v="1"/>
    <s v="SIER-1_ST_COAL_BP"/>
    <x v="3"/>
    <n v="379.20127318537601"/>
  </r>
  <r>
    <x v="0"/>
    <x v="0"/>
    <x v="8"/>
    <x v="16"/>
    <s v="PL_A"/>
    <x v="1"/>
    <s v="TYCH_ST_COAL_BP"/>
    <x v="3"/>
    <n v="15.4573230466199"/>
  </r>
  <r>
    <x v="0"/>
    <x v="0"/>
    <x v="8"/>
    <x v="16"/>
    <s v="PL_A"/>
    <x v="1"/>
    <s v="ZIEL-2_ST_COAL_BP"/>
    <x v="3"/>
    <n v="6.69536758433249"/>
  </r>
  <r>
    <x v="0"/>
    <x v="0"/>
    <x v="8"/>
    <x v="16"/>
    <s v="PL_A"/>
    <x v="1"/>
    <s v="ZIEL-4_ST_COAL_BP"/>
    <x v="3"/>
    <n v="36.520186823631803"/>
  </r>
  <r>
    <x v="0"/>
    <x v="0"/>
    <x v="8"/>
    <x v="16"/>
    <s v="PL_A"/>
    <x v="3"/>
    <s v="GNR_ES_ELEC_BAT-LITHIO_E-95_Y-16-29"/>
    <x v="3"/>
    <n v="448.12562624755498"/>
  </r>
  <r>
    <x v="0"/>
    <x v="0"/>
    <x v="8"/>
    <x v="16"/>
    <s v="PL_A"/>
    <x v="12"/>
    <s v="ADAM-1_ST_LIGNITE_EXT"/>
    <x v="3"/>
    <n v="899.99956651728996"/>
  </r>
  <r>
    <x v="0"/>
    <x v="0"/>
    <x v="8"/>
    <x v="16"/>
    <s v="PL_A"/>
    <x v="12"/>
    <s v="BELC-1_ST_LIGNITE_EXT"/>
    <x v="3"/>
    <n v="169.75935882048299"/>
  </r>
  <r>
    <x v="0"/>
    <x v="0"/>
    <x v="8"/>
    <x v="16"/>
    <s v="PL_A"/>
    <x v="2"/>
    <s v="GNR_ST_MSW_BP_E-15"/>
    <x v="3"/>
    <n v="20.925472273406701"/>
  </r>
  <r>
    <x v="0"/>
    <x v="0"/>
    <x v="8"/>
    <x v="16"/>
    <s v="PL_A"/>
    <x v="4"/>
    <s v="GNR_PV_SUN"/>
    <x v="3"/>
    <n v="5.6829996304477597E-2"/>
  </r>
  <r>
    <x v="0"/>
    <x v="0"/>
    <x v="8"/>
    <x v="16"/>
    <s v="PL_A"/>
    <x v="5"/>
    <s v="GNR_ES_WTR_PMP"/>
    <x v="3"/>
    <n v="0.30366854921293002"/>
  </r>
  <r>
    <x v="0"/>
    <x v="0"/>
    <x v="8"/>
    <x v="16"/>
    <s v="PL_A"/>
    <x v="6"/>
    <s v="GNR_WT_WIND_ONS"/>
    <x v="3"/>
    <n v="923.06096538285101"/>
  </r>
  <r>
    <x v="0"/>
    <x v="0"/>
    <x v="8"/>
    <x v="16"/>
    <s v="PL_A"/>
    <x v="6"/>
    <s v="GNR_WT_WIND_ON_LS_Y-2020"/>
    <x v="3"/>
    <n v="3450.1265656658802"/>
  </r>
  <r>
    <x v="0"/>
    <x v="0"/>
    <x v="8"/>
    <x v="16"/>
    <s v="PL_Rural"/>
    <x v="1"/>
    <s v="DOLN-2_ST_COAL_CND"/>
    <x v="3"/>
    <n v="212.149120719347"/>
  </r>
  <r>
    <x v="0"/>
    <x v="0"/>
    <x v="8"/>
    <x v="16"/>
    <s v="PL_Rural"/>
    <x v="1"/>
    <s v="KOZI-2_ST_COAL_CND"/>
    <x v="3"/>
    <n v="128.147969934809"/>
  </r>
  <r>
    <x v="0"/>
    <x v="0"/>
    <x v="8"/>
    <x v="16"/>
    <s v="PL_Rural"/>
    <x v="1"/>
    <s v="LAZI-2_ST_COAL_CND"/>
    <x v="3"/>
    <n v="6.2254269168320899"/>
  </r>
  <r>
    <x v="0"/>
    <x v="0"/>
    <x v="8"/>
    <x v="16"/>
    <s v="PL_Rural"/>
    <x v="1"/>
    <s v="LAZI-6_ST_COAL_CND"/>
    <x v="3"/>
    <n v="181.28908679007699"/>
  </r>
  <r>
    <x v="0"/>
    <x v="0"/>
    <x v="8"/>
    <x v="16"/>
    <s v="PL_Rural"/>
    <x v="1"/>
    <s v="OPOL-1_ST_COAL_CND"/>
    <x v="3"/>
    <n v="597.411466169753"/>
  </r>
  <r>
    <x v="0"/>
    <x v="0"/>
    <x v="8"/>
    <x v="16"/>
    <s v="PL_Rural"/>
    <x v="1"/>
    <s v="OSTRB-1_ST_COAL_CND"/>
    <x v="3"/>
    <n v="35.745171053673097"/>
  </r>
  <r>
    <x v="0"/>
    <x v="0"/>
    <x v="8"/>
    <x v="16"/>
    <s v="PL_Rural"/>
    <x v="1"/>
    <s v="POLA-2_ST_COAL_CND"/>
    <x v="3"/>
    <n v="696.69956899796603"/>
  </r>
  <r>
    <x v="0"/>
    <x v="0"/>
    <x v="8"/>
    <x v="16"/>
    <s v="PL_Rural"/>
    <x v="1"/>
    <s v="RYBN-2_ST_COAL_CND"/>
    <x v="3"/>
    <n v="137.733209975709"/>
  </r>
  <r>
    <x v="0"/>
    <x v="0"/>
    <x v="8"/>
    <x v="16"/>
    <s v="PL_Rural"/>
    <x v="12"/>
    <s v="ADAM-2_ST_LIGNITE_CON"/>
    <x v="3"/>
    <n v="258.98440970011097"/>
  </r>
  <r>
    <x v="0"/>
    <x v="0"/>
    <x v="8"/>
    <x v="16"/>
    <s v="PL_Rural"/>
    <x v="12"/>
    <s v="BELC-2_ST_LIGNITE_CON"/>
    <x v="3"/>
    <n v="2328.7296768574101"/>
  </r>
  <r>
    <x v="0"/>
    <x v="0"/>
    <x v="8"/>
    <x v="16"/>
    <s v="PL_Rural"/>
    <x v="12"/>
    <s v="PATN2-1_ST_LIGNITE_CON"/>
    <x v="3"/>
    <n v="269.804439923107"/>
  </r>
  <r>
    <x v="0"/>
    <x v="0"/>
    <x v="8"/>
    <x v="16"/>
    <s v="PL_Rural"/>
    <x v="5"/>
    <s v="GNR_ROR_WTR"/>
    <x v="3"/>
    <n v="156.48929101102101"/>
  </r>
  <r>
    <x v="0"/>
    <x v="0"/>
    <x v="9"/>
    <x v="17"/>
    <s v="SE1A"/>
    <x v="5"/>
    <s v="GNR_RES_WTR_NOPMP_MC-01"/>
    <x v="3"/>
    <n v="213.26463988682201"/>
  </r>
  <r>
    <x v="0"/>
    <x v="0"/>
    <x v="9"/>
    <x v="17"/>
    <s v="SE1A"/>
    <x v="5"/>
    <s v="GNR_RES_WTR_NOPMP_MC-02"/>
    <x v="3"/>
    <n v="213.26463988682201"/>
  </r>
  <r>
    <x v="0"/>
    <x v="0"/>
    <x v="9"/>
    <x v="17"/>
    <s v="SE1A"/>
    <x v="5"/>
    <s v="GNR_RES_WTR_NOPMP_MC-03"/>
    <x v="3"/>
    <n v="149.934971201004"/>
  </r>
  <r>
    <x v="0"/>
    <x v="0"/>
    <x v="9"/>
    <x v="17"/>
    <s v="SE1A"/>
    <x v="5"/>
    <s v="GNR_RES_WTR_NOPMP_MC-04"/>
    <x v="3"/>
    <n v="114.212654742073"/>
  </r>
  <r>
    <x v="0"/>
    <x v="0"/>
    <x v="9"/>
    <x v="17"/>
    <s v="SE1A"/>
    <x v="5"/>
    <s v="GNR_RES_WTR_NOPMP_MC-05"/>
    <x v="3"/>
    <n v="114.212654742073"/>
  </r>
  <r>
    <x v="0"/>
    <x v="0"/>
    <x v="9"/>
    <x v="17"/>
    <s v="SE1A"/>
    <x v="5"/>
    <s v="GNR_RES_WTR_NOPMP_MC-06"/>
    <x v="3"/>
    <n v="114.212654742073"/>
  </r>
  <r>
    <x v="0"/>
    <x v="0"/>
    <x v="9"/>
    <x v="17"/>
    <s v="SE1A"/>
    <x v="5"/>
    <s v="GNR_RES_WTR_NOPMP_MC-07"/>
    <x v="3"/>
    <n v="57.349503572838103"/>
  </r>
  <r>
    <x v="0"/>
    <x v="0"/>
    <x v="9"/>
    <x v="17"/>
    <s v="SE1A"/>
    <x v="5"/>
    <s v="GNR_ROR_WTR"/>
    <x v="3"/>
    <n v="203.775245627261"/>
  </r>
  <r>
    <x v="0"/>
    <x v="0"/>
    <x v="9"/>
    <x v="17"/>
    <s v="SE1A"/>
    <x v="6"/>
    <s v="GNR_WT_WIND_ONS"/>
    <x v="3"/>
    <n v="246.76747361428801"/>
  </r>
  <r>
    <x v="0"/>
    <x v="0"/>
    <x v="9"/>
    <x v="17"/>
    <s v="SE1_IND"/>
    <x v="3"/>
    <s v="GNR_BO_ELEC_E-99_LS-10-MW-FEED_Y-2020"/>
    <x v="3"/>
    <n v="-3.4460465490086198"/>
  </r>
  <r>
    <x v="0"/>
    <x v="0"/>
    <x v="9"/>
    <x v="17"/>
    <s v="SE1_IND"/>
    <x v="3"/>
    <s v="GNR_HP_ELEC_AIR-WTR_COP-310_LS_Y-2020"/>
    <x v="3"/>
    <n v="-7.4717801893858402"/>
  </r>
  <r>
    <x v="0"/>
    <x v="0"/>
    <x v="9"/>
    <x v="17"/>
    <s v="SE1_IND"/>
    <x v="2"/>
    <s v="GNR_ST_MSW_BP_E-23_LS-220-MW-FEED_Y-2020"/>
    <x v="3"/>
    <n v="50.488910657763903"/>
  </r>
  <r>
    <x v="0"/>
    <x v="0"/>
    <x v="9"/>
    <x v="17"/>
    <s v="SE1_medium"/>
    <x v="2"/>
    <s v="GNR_ST_MSW_BP_CB-20"/>
    <x v="3"/>
    <n v="5.7683076634890398"/>
  </r>
  <r>
    <x v="0"/>
    <x v="0"/>
    <x v="9"/>
    <x v="17"/>
    <s v="SE1_medium"/>
    <x v="2"/>
    <s v="GNR_ST_MSW_BP_CB-30"/>
    <x v="3"/>
    <n v="2.84880711705692"/>
  </r>
  <r>
    <x v="0"/>
    <x v="0"/>
    <x v="9"/>
    <x v="17"/>
    <s v="SE1_medium"/>
    <x v="10"/>
    <s v="LULEKRAFT_ST_BFG_EXT"/>
    <x v="3"/>
    <n v="45.549299958212401"/>
  </r>
  <r>
    <x v="0"/>
    <x v="0"/>
    <x v="9"/>
    <x v="17"/>
    <s v="SE1_small"/>
    <x v="3"/>
    <s v="GNR_HP_ELEC_GROUND-WTR_COP-360_LS-4-MW_Y-2020"/>
    <x v="3"/>
    <n v="-4.9338042246948701"/>
  </r>
  <r>
    <x v="0"/>
    <x v="0"/>
    <x v="9"/>
    <x v="18"/>
    <s v="SE2A"/>
    <x v="5"/>
    <s v="GNR_RES_WTR_NOPMP_MC-01"/>
    <x v="3"/>
    <n v="223.70507030164501"/>
  </r>
  <r>
    <x v="0"/>
    <x v="0"/>
    <x v="9"/>
    <x v="18"/>
    <s v="SE2A"/>
    <x v="5"/>
    <s v="GNR_RES_WTR_NOPMP_MC-02"/>
    <x v="3"/>
    <n v="282.995926258905"/>
  </r>
  <r>
    <x v="0"/>
    <x v="0"/>
    <x v="9"/>
    <x v="18"/>
    <s v="SE2A"/>
    <x v="5"/>
    <s v="GNR_RES_WTR_NOPMP_MC-03"/>
    <x v="3"/>
    <n v="213.480971302174"/>
  </r>
  <r>
    <x v="0"/>
    <x v="0"/>
    <x v="9"/>
    <x v="18"/>
    <s v="SE2A"/>
    <x v="5"/>
    <s v="GNR_RES_WTR_NOPMP_MC-04"/>
    <x v="3"/>
    <n v="213.480971302174"/>
  </r>
  <r>
    <x v="0"/>
    <x v="0"/>
    <x v="9"/>
    <x v="18"/>
    <s v="SE2A"/>
    <x v="5"/>
    <s v="GNR_RES_WTR_NOPMP_MC-05"/>
    <x v="3"/>
    <n v="213.480971302174"/>
  </r>
  <r>
    <x v="0"/>
    <x v="0"/>
    <x v="9"/>
    <x v="18"/>
    <s v="SE2A"/>
    <x v="5"/>
    <s v="GNR_RES_WTR_NOPMP_MC-06"/>
    <x v="3"/>
    <n v="139.98345166160101"/>
  </r>
  <r>
    <x v="0"/>
    <x v="0"/>
    <x v="9"/>
    <x v="18"/>
    <s v="SE2A"/>
    <x v="5"/>
    <s v="GNR_RES_WTR_PMP_MC-01"/>
    <x v="3"/>
    <n v="59.290855957259801"/>
  </r>
  <r>
    <x v="0"/>
    <x v="0"/>
    <x v="9"/>
    <x v="18"/>
    <s v="SE2A"/>
    <x v="5"/>
    <s v="GNR_ROR_WTR"/>
    <x v="3"/>
    <n v="692.48764692933696"/>
  </r>
  <r>
    <x v="0"/>
    <x v="0"/>
    <x v="9"/>
    <x v="18"/>
    <s v="SE2A"/>
    <x v="6"/>
    <s v="GNR_WT_WIND_ONS"/>
    <x v="3"/>
    <n v="484.55720392741"/>
  </r>
  <r>
    <x v="0"/>
    <x v="0"/>
    <x v="9"/>
    <x v="18"/>
    <s v="SE2_IND"/>
    <x v="2"/>
    <s v="GNR_ST_MSW_BP_E-23_LS-220-MW-FEED_Y-2020"/>
    <x v="3"/>
    <n v="166.80254650921799"/>
  </r>
  <r>
    <x v="0"/>
    <x v="0"/>
    <x v="9"/>
    <x v="18"/>
    <s v="SE2_medium"/>
    <x v="3"/>
    <s v="GNR_HP_ELEC_COP-270"/>
    <x v="3"/>
    <n v="-1.6239555342820999"/>
  </r>
  <r>
    <x v="0"/>
    <x v="0"/>
    <x v="9"/>
    <x v="18"/>
    <s v="SE2_medium"/>
    <x v="3"/>
    <s v="GNR_HP_ELEC_GROUND-WTR_COP-360_LS-4-MW_Y-2020"/>
    <x v="3"/>
    <n v="-37.317378313393803"/>
  </r>
  <r>
    <x v="0"/>
    <x v="0"/>
    <x v="9"/>
    <x v="18"/>
    <s v="SE2_medium"/>
    <x v="2"/>
    <s v="GNR_ST_MSW_BP_CB-20"/>
    <x v="3"/>
    <n v="8.9208534206002792"/>
  </r>
  <r>
    <x v="0"/>
    <x v="0"/>
    <x v="9"/>
    <x v="18"/>
    <s v="SE2_medium"/>
    <x v="2"/>
    <s v="GNR_ST_MSW_BP_CB-40"/>
    <x v="3"/>
    <n v="8.2855981793477902"/>
  </r>
  <r>
    <x v="0"/>
    <x v="0"/>
    <x v="9"/>
    <x v="18"/>
    <s v="SE2_medium"/>
    <x v="8"/>
    <s v="GNR_ST_WOODWST_BP_CB-30"/>
    <x v="3"/>
    <n v="0.19804142202894801"/>
  </r>
  <r>
    <x v="0"/>
    <x v="0"/>
    <x v="9"/>
    <x v="18"/>
    <s v="SE2_small"/>
    <x v="3"/>
    <s v="GNR_HP_ELEC_GROUND-WTR_COP-360_LS-4-MW_Y-2020"/>
    <x v="3"/>
    <n v="-5.7922651242801697"/>
  </r>
  <r>
    <x v="0"/>
    <x v="0"/>
    <x v="9"/>
    <x v="19"/>
    <s v="SE3A"/>
    <x v="11"/>
    <s v="GNR_ST_NUCL_CND_E-33"/>
    <x v="3"/>
    <n v="2575.1601361087901"/>
  </r>
  <r>
    <x v="0"/>
    <x v="0"/>
    <x v="9"/>
    <x v="19"/>
    <s v="SE3A"/>
    <x v="5"/>
    <s v="GNR_RES_WTR_NOPMP_MC-01"/>
    <x v="3"/>
    <n v="72.616121300507501"/>
  </r>
  <r>
    <x v="0"/>
    <x v="0"/>
    <x v="9"/>
    <x v="19"/>
    <s v="SE3A"/>
    <x v="5"/>
    <s v="GNR_RES_WTR_NOPMP_MC-02"/>
    <x v="3"/>
    <n v="59.359637225039997"/>
  </r>
  <r>
    <x v="0"/>
    <x v="0"/>
    <x v="9"/>
    <x v="19"/>
    <s v="SE3A"/>
    <x v="5"/>
    <s v="GNR_RES_WTR_NOPMP_MC-03"/>
    <x v="3"/>
    <n v="59.359637225039997"/>
  </r>
  <r>
    <x v="0"/>
    <x v="0"/>
    <x v="9"/>
    <x v="19"/>
    <s v="SE3A"/>
    <x v="5"/>
    <s v="GNR_RES_WTR_NOPMP_MC-04"/>
    <x v="3"/>
    <n v="59.359637225039997"/>
  </r>
  <r>
    <x v="0"/>
    <x v="0"/>
    <x v="9"/>
    <x v="19"/>
    <s v="SE3A"/>
    <x v="5"/>
    <s v="GNR_RES_WTR_NOPMP_MC-05"/>
    <x v="3"/>
    <n v="59.359637225039997"/>
  </r>
  <r>
    <x v="0"/>
    <x v="0"/>
    <x v="9"/>
    <x v="19"/>
    <s v="SE3A"/>
    <x v="5"/>
    <s v="GNR_RES_WTR_NOPMP_MC-06"/>
    <x v="3"/>
    <n v="27.8827681803023"/>
  </r>
  <r>
    <x v="0"/>
    <x v="0"/>
    <x v="9"/>
    <x v="19"/>
    <s v="SE3A"/>
    <x v="5"/>
    <s v="GNR_ROR_WTR"/>
    <x v="3"/>
    <n v="297.74260318533499"/>
  </r>
  <r>
    <x v="0"/>
    <x v="0"/>
    <x v="9"/>
    <x v="19"/>
    <s v="SE3A"/>
    <x v="6"/>
    <s v="GNR_WT_WIND_ONS"/>
    <x v="3"/>
    <n v="252.785816743591"/>
  </r>
  <r>
    <x v="0"/>
    <x v="0"/>
    <x v="9"/>
    <x v="19"/>
    <s v="SE3_IND"/>
    <x v="2"/>
    <s v="GNR_ST_MSW_BP_E-23_LS-220-MW-FEED_Y-2020"/>
    <x v="3"/>
    <n v="274.68668519384602"/>
  </r>
  <r>
    <x v="0"/>
    <x v="0"/>
    <x v="9"/>
    <x v="19"/>
    <s v="SE3_large"/>
    <x v="1"/>
    <s v="GNR_ST_COAL_BP_CB-40"/>
    <x v="3"/>
    <n v="17.9065588592583"/>
  </r>
  <r>
    <x v="0"/>
    <x v="0"/>
    <x v="9"/>
    <x v="19"/>
    <s v="SE3_large"/>
    <x v="1"/>
    <s v="LINKOPING_ST_COAL_EXT"/>
    <x v="3"/>
    <n v="49.421034054078902"/>
  </r>
  <r>
    <x v="0"/>
    <x v="0"/>
    <x v="9"/>
    <x v="19"/>
    <s v="SE3_large"/>
    <x v="1"/>
    <s v="VARTAN6_ST_COAL_EXT"/>
    <x v="3"/>
    <n v="55.425063135799398"/>
  </r>
  <r>
    <x v="0"/>
    <x v="0"/>
    <x v="9"/>
    <x v="19"/>
    <s v="SE3_large"/>
    <x v="3"/>
    <s v="GNR_HP_ELEC_COP-270"/>
    <x v="3"/>
    <n v="-31.1459099549146"/>
  </r>
  <r>
    <x v="0"/>
    <x v="0"/>
    <x v="9"/>
    <x v="19"/>
    <s v="SE3_large"/>
    <x v="2"/>
    <s v="AROS6_ST_MSW_EXT"/>
    <x v="3"/>
    <n v="20.7553295868675"/>
  </r>
  <r>
    <x v="0"/>
    <x v="0"/>
    <x v="9"/>
    <x v="19"/>
    <s v="SE3_large"/>
    <x v="2"/>
    <s v="GNR_ST_MSW_BP_CB-10"/>
    <x v="3"/>
    <n v="11.3038952925891"/>
  </r>
  <r>
    <x v="0"/>
    <x v="0"/>
    <x v="9"/>
    <x v="19"/>
    <s v="SE3_large"/>
    <x v="2"/>
    <s v="GNR_ST_MSW_BP_CB-20"/>
    <x v="3"/>
    <n v="3.3486808620265398"/>
  </r>
  <r>
    <x v="0"/>
    <x v="0"/>
    <x v="9"/>
    <x v="19"/>
    <s v="SE3_large"/>
    <x v="2"/>
    <s v="GNR_ST_MSW_BP_CB-30"/>
    <x v="3"/>
    <n v="32.037765454900999"/>
  </r>
  <r>
    <x v="0"/>
    <x v="0"/>
    <x v="9"/>
    <x v="19"/>
    <s v="SE3_large"/>
    <x v="2"/>
    <s v="GNR_ST_MSW_BP_CB-40"/>
    <x v="3"/>
    <n v="12.086927229999301"/>
  </r>
  <r>
    <x v="0"/>
    <x v="0"/>
    <x v="9"/>
    <x v="19"/>
    <s v="SE3_large"/>
    <x v="2"/>
    <s v="GNR_ST_MSW_BP_E-23_LS-220-MW-FEED_Y-2020"/>
    <x v="3"/>
    <n v="169.39170734190901"/>
  </r>
  <r>
    <x v="0"/>
    <x v="0"/>
    <x v="9"/>
    <x v="19"/>
    <s v="SE3_large"/>
    <x v="9"/>
    <s v="GNR_ST_PEAT_BP_CB-40"/>
    <x v="3"/>
    <n v="17.9065588592583"/>
  </r>
  <r>
    <x v="0"/>
    <x v="0"/>
    <x v="9"/>
    <x v="19"/>
    <s v="SE3_large"/>
    <x v="9"/>
    <s v="GNR_ST_PEAT_BP_CB-50"/>
    <x v="3"/>
    <n v="53.719676577774798"/>
  </r>
  <r>
    <x v="0"/>
    <x v="0"/>
    <x v="9"/>
    <x v="19"/>
    <s v="SE3_large"/>
    <x v="8"/>
    <s v="AROS7_ST_WOODWST_EXT"/>
    <x v="3"/>
    <n v="20.7553295868675"/>
  </r>
  <r>
    <x v="0"/>
    <x v="0"/>
    <x v="9"/>
    <x v="19"/>
    <s v="SE3_large"/>
    <x v="8"/>
    <s v="GNR_ST_WOODWST_BP_CB-30"/>
    <x v="3"/>
    <n v="19.697214745184102"/>
  </r>
  <r>
    <x v="0"/>
    <x v="0"/>
    <x v="9"/>
    <x v="19"/>
    <s v="SE3_medium"/>
    <x v="3"/>
    <s v="GNR_HP_ELEC_COP-270"/>
    <x v="3"/>
    <n v="-3.91536048781682"/>
  </r>
  <r>
    <x v="0"/>
    <x v="0"/>
    <x v="9"/>
    <x v="19"/>
    <s v="SE3_medium"/>
    <x v="3"/>
    <s v="GNR_HP_ELEC_GROUND-WTR_COP-360_LS-4-MW_Y-2020"/>
    <x v="3"/>
    <n v="-166.762158789029"/>
  </r>
  <r>
    <x v="0"/>
    <x v="0"/>
    <x v="9"/>
    <x v="19"/>
    <s v="SE3_medium"/>
    <x v="2"/>
    <s v="GNR_ST_MSW_BP_CB-10"/>
    <x v="3"/>
    <n v="6.0650428774059"/>
  </r>
  <r>
    <x v="0"/>
    <x v="0"/>
    <x v="9"/>
    <x v="19"/>
    <s v="SE3_medium"/>
    <x v="2"/>
    <s v="GNR_ST_MSW_BP_CB-20"/>
    <x v="3"/>
    <n v="3.5509618720175098"/>
  </r>
  <r>
    <x v="0"/>
    <x v="0"/>
    <x v="9"/>
    <x v="19"/>
    <s v="SE3_medium"/>
    <x v="2"/>
    <s v="GNR_ST_MSW_BP_CB-30"/>
    <x v="3"/>
    <n v="15.683414934744"/>
  </r>
  <r>
    <x v="0"/>
    <x v="0"/>
    <x v="9"/>
    <x v="19"/>
    <s v="SE3_medium"/>
    <x v="9"/>
    <s v="GNR_ST_PEAT_BP_CB-10"/>
    <x v="3"/>
    <n v="2.3278526517035698"/>
  </r>
  <r>
    <x v="0"/>
    <x v="0"/>
    <x v="9"/>
    <x v="19"/>
    <s v="SE3_medium"/>
    <x v="8"/>
    <s v="GNR_ST_WOODWST_BP_CB-20"/>
    <x v="3"/>
    <n v="9.0016158576361596E-2"/>
  </r>
  <r>
    <x v="0"/>
    <x v="0"/>
    <x v="9"/>
    <x v="19"/>
    <s v="SE3_medium"/>
    <x v="8"/>
    <s v="GNR_ST_WOODWST_BP_CB-30"/>
    <x v="3"/>
    <n v="26.256224610388202"/>
  </r>
  <r>
    <x v="0"/>
    <x v="0"/>
    <x v="9"/>
    <x v="19"/>
    <s v="SE3_medium"/>
    <x v="8"/>
    <s v="GNR_ST_WOODWST_BP_CB-40"/>
    <x v="3"/>
    <n v="40.360253953668298"/>
  </r>
  <r>
    <x v="0"/>
    <x v="0"/>
    <x v="9"/>
    <x v="19"/>
    <s v="SE3_small"/>
    <x v="3"/>
    <s v="GNR_HP_ELEC_COP-270"/>
    <x v="3"/>
    <n v="-2.16244510782192E-3"/>
  </r>
  <r>
    <x v="0"/>
    <x v="0"/>
    <x v="9"/>
    <x v="19"/>
    <s v="SE3_small"/>
    <x v="3"/>
    <s v="GNR_HP_ELEC_GROUND-WTR_COP-360_LS-4-MW_Y-2020"/>
    <x v="3"/>
    <n v="-43.462418830727202"/>
  </r>
  <r>
    <x v="0"/>
    <x v="0"/>
    <x v="9"/>
    <x v="19"/>
    <s v="SE3_small"/>
    <x v="2"/>
    <s v="GNR_ST_MSW_BP_CB-20"/>
    <x v="3"/>
    <n v="1.18365395733917"/>
  </r>
  <r>
    <x v="0"/>
    <x v="0"/>
    <x v="9"/>
    <x v="19"/>
    <s v="SE3_small"/>
    <x v="8"/>
    <s v="GNR_ST_WOODWST_BP_CB-20"/>
    <x v="3"/>
    <n v="9.2461477897476194E-3"/>
  </r>
  <r>
    <x v="0"/>
    <x v="0"/>
    <x v="9"/>
    <x v="20"/>
    <s v="SE4A"/>
    <x v="5"/>
    <s v="GNR_RES_WTR_NOPMP_MC-01"/>
    <x v="3"/>
    <n v="9.3447822726532497"/>
  </r>
  <r>
    <x v="0"/>
    <x v="0"/>
    <x v="9"/>
    <x v="20"/>
    <s v="SE4A"/>
    <x v="5"/>
    <s v="GNR_RES_WTR_NOPMP_MC-02"/>
    <x v="3"/>
    <n v="9.3447822726532497"/>
  </r>
  <r>
    <x v="0"/>
    <x v="0"/>
    <x v="9"/>
    <x v="20"/>
    <s v="SE4A"/>
    <x v="5"/>
    <s v="GNR_RES_WTR_NOPMP_MC-03"/>
    <x v="3"/>
    <n v="9.3447822726532497"/>
  </r>
  <r>
    <x v="0"/>
    <x v="0"/>
    <x v="9"/>
    <x v="20"/>
    <s v="SE4A"/>
    <x v="5"/>
    <s v="GNR_RES_WTR_NOPMP_MC-04"/>
    <x v="3"/>
    <n v="6.9627398385428796"/>
  </r>
  <r>
    <x v="0"/>
    <x v="0"/>
    <x v="9"/>
    <x v="20"/>
    <s v="SE4A"/>
    <x v="5"/>
    <s v="GNR_RES_WTR_NOPMP_MC-05"/>
    <x v="3"/>
    <n v="4.7969463868562503"/>
  </r>
  <r>
    <x v="0"/>
    <x v="0"/>
    <x v="9"/>
    <x v="20"/>
    <s v="SE4A"/>
    <x v="5"/>
    <s v="GNR_RES_WTR_NOPMP_MC-06"/>
    <x v="3"/>
    <n v="4.7969463868562503"/>
  </r>
  <r>
    <x v="0"/>
    <x v="0"/>
    <x v="9"/>
    <x v="20"/>
    <s v="SE4A"/>
    <x v="5"/>
    <s v="GNR_RES_WTR_NOPMP_MC-07"/>
    <x v="3"/>
    <n v="4.7969463868562503"/>
  </r>
  <r>
    <x v="0"/>
    <x v="0"/>
    <x v="9"/>
    <x v="20"/>
    <s v="SE4A"/>
    <x v="5"/>
    <s v="GNR_RES_WTR_NOPMP_MC-08"/>
    <x v="3"/>
    <n v="4.7969463868562503"/>
  </r>
  <r>
    <x v="0"/>
    <x v="0"/>
    <x v="9"/>
    <x v="20"/>
    <s v="SE4A"/>
    <x v="5"/>
    <s v="GNR_RES_WTR_NOPMP_MC-09"/>
    <x v="3"/>
    <n v="2.4115602825634501"/>
  </r>
  <r>
    <x v="0"/>
    <x v="0"/>
    <x v="9"/>
    <x v="20"/>
    <s v="SE4A"/>
    <x v="5"/>
    <s v="GNR_RES_WTR_NOPMP_MC-10"/>
    <x v="3"/>
    <n v="1.98210434183295"/>
  </r>
  <r>
    <x v="0"/>
    <x v="0"/>
    <x v="9"/>
    <x v="20"/>
    <s v="SE4A"/>
    <x v="5"/>
    <s v="GNR_ROR_WTR"/>
    <x v="3"/>
    <n v="51.701074201245397"/>
  </r>
  <r>
    <x v="0"/>
    <x v="0"/>
    <x v="9"/>
    <x v="20"/>
    <s v="SE4A"/>
    <x v="6"/>
    <s v="GNR_WT_WIND_ONS"/>
    <x v="3"/>
    <n v="148.486470840409"/>
  </r>
  <r>
    <x v="0"/>
    <x v="0"/>
    <x v="9"/>
    <x v="20"/>
    <s v="SE4_IND"/>
    <x v="2"/>
    <s v="GNR_ST_MSW_BP_E-23_LS-220-MW-FEED_Y-2020"/>
    <x v="3"/>
    <n v="139.30801362199799"/>
  </r>
  <r>
    <x v="0"/>
    <x v="0"/>
    <x v="9"/>
    <x v="20"/>
    <s v="SE4_large"/>
    <x v="3"/>
    <s v="GNR_HP_ELEC_COP-270"/>
    <x v="3"/>
    <n v="-3.5004532592952202"/>
  </r>
  <r>
    <x v="0"/>
    <x v="0"/>
    <x v="9"/>
    <x v="20"/>
    <s v="SE4_large"/>
    <x v="2"/>
    <s v="GNR_ST_MSW_BP_CB-30"/>
    <x v="3"/>
    <n v="24.272045011292001"/>
  </r>
  <r>
    <x v="0"/>
    <x v="0"/>
    <x v="9"/>
    <x v="20"/>
    <s v="SE4_large"/>
    <x v="2"/>
    <s v="GNR_ST_MSW_BP_CB-60"/>
    <x v="3"/>
    <n v="18.084951557943899"/>
  </r>
  <r>
    <x v="0"/>
    <x v="0"/>
    <x v="9"/>
    <x v="20"/>
    <s v="SE4_large"/>
    <x v="2"/>
    <s v="GNR_ST_MSW_BP_E-23_LS-220-MW-FEED_Y-2020"/>
    <x v="3"/>
    <n v="12.547519517686499"/>
  </r>
  <r>
    <x v="0"/>
    <x v="0"/>
    <x v="9"/>
    <x v="20"/>
    <s v="SE4_medium"/>
    <x v="3"/>
    <s v="GNR_HP_ELEC_COP-270"/>
    <x v="3"/>
    <n v="-4.8476829540299802"/>
  </r>
  <r>
    <x v="0"/>
    <x v="0"/>
    <x v="9"/>
    <x v="20"/>
    <s v="SE4_medium"/>
    <x v="3"/>
    <s v="GNR_HP_ELEC_GROUND-WTR_COP-360_LS-4-MW_Y-2020"/>
    <x v="3"/>
    <n v="-51.9587318846214"/>
  </r>
  <r>
    <x v="0"/>
    <x v="0"/>
    <x v="9"/>
    <x v="20"/>
    <s v="SE4_medium"/>
    <x v="2"/>
    <s v="GNR_ST_MSW_BP_CB-10"/>
    <x v="3"/>
    <n v="3.5463466422717498"/>
  </r>
  <r>
    <x v="0"/>
    <x v="0"/>
    <x v="9"/>
    <x v="20"/>
    <s v="SE4_medium"/>
    <x v="2"/>
    <s v="GNR_ST_MSW_BP_CB-20"/>
    <x v="3"/>
    <n v="5.4758293664583304"/>
  </r>
  <r>
    <x v="0"/>
    <x v="0"/>
    <x v="9"/>
    <x v="20"/>
    <s v="SE4_medium"/>
    <x v="2"/>
    <s v="GNR_ST_MSW_BP_CB-30"/>
    <x v="3"/>
    <n v="19.274485095639498"/>
  </r>
  <r>
    <x v="0"/>
    <x v="0"/>
    <x v="9"/>
    <x v="20"/>
    <s v="SE4_medium"/>
    <x v="8"/>
    <s v="GNR_ST_WOODWST_BP_CB-30"/>
    <x v="3"/>
    <n v="1.74816649111348"/>
  </r>
  <r>
    <x v="0"/>
    <x v="0"/>
    <x v="9"/>
    <x v="20"/>
    <s v="SE4_small"/>
    <x v="3"/>
    <s v="GNR_HP_ELEC_COP-270"/>
    <x v="3"/>
    <n v="-0.115421022715"/>
  </r>
  <r>
    <x v="0"/>
    <x v="0"/>
    <x v="9"/>
    <x v="20"/>
    <s v="SE4_small"/>
    <x v="3"/>
    <s v="GNR_HP_ELEC_GROUND-WTR_COP-360_LS-4-MW_Y-2020"/>
    <x v="3"/>
    <n v="-11.4767243900026"/>
  </r>
  <r>
    <x v="0"/>
    <x v="0"/>
    <x v="10"/>
    <x v="21"/>
    <s v="UK_A"/>
    <x v="1"/>
    <s v="GNR_ST_COAL_CND_E-35"/>
    <x v="3"/>
    <n v="6327.311866391"/>
  </r>
  <r>
    <x v="0"/>
    <x v="0"/>
    <x v="10"/>
    <x v="21"/>
    <s v="UK_A"/>
    <x v="3"/>
    <s v="GNR_ES_ELEC_BAT-LITHIO_E-95_Y-16-29"/>
    <x v="3"/>
    <n v="3210.63127440568"/>
  </r>
  <r>
    <x v="0"/>
    <x v="0"/>
    <x v="10"/>
    <x v="21"/>
    <s v="UK_A"/>
    <x v="2"/>
    <s v="GNR_ST_MSW_CND_E-40"/>
    <x v="3"/>
    <n v="667.27357211726405"/>
  </r>
  <r>
    <x v="0"/>
    <x v="0"/>
    <x v="10"/>
    <x v="21"/>
    <s v="UK_A"/>
    <x v="16"/>
    <s v="GNR_CC_NGAS_CND_E-47"/>
    <x v="3"/>
    <n v="1836.0579443936999"/>
  </r>
  <r>
    <x v="0"/>
    <x v="0"/>
    <x v="10"/>
    <x v="21"/>
    <s v="UK_A"/>
    <x v="16"/>
    <s v="GNR_CC_NGAS_CND_E-52"/>
    <x v="3"/>
    <n v="3653.7333047565899"/>
  </r>
  <r>
    <x v="0"/>
    <x v="0"/>
    <x v="10"/>
    <x v="21"/>
    <s v="UK_A"/>
    <x v="16"/>
    <s v="GNR_CC_NGAS_CND_E-56"/>
    <x v="3"/>
    <n v="5016.18594935705"/>
  </r>
  <r>
    <x v="0"/>
    <x v="0"/>
    <x v="10"/>
    <x v="21"/>
    <s v="UK_A"/>
    <x v="16"/>
    <s v="GNR_GT_NGAS_CND_E-41"/>
    <x v="3"/>
    <n v="27.884252761774601"/>
  </r>
  <r>
    <x v="0"/>
    <x v="0"/>
    <x v="10"/>
    <x v="21"/>
    <s v="UK_A"/>
    <x v="11"/>
    <s v="GNR_ST_NUCL_CND_E-33"/>
    <x v="3"/>
    <n v="5951.2771525279804"/>
  </r>
  <r>
    <x v="0"/>
    <x v="0"/>
    <x v="10"/>
    <x v="21"/>
    <s v="UK_A"/>
    <x v="4"/>
    <s v="GNR_PV_SUN"/>
    <x v="3"/>
    <n v="350.99335093424901"/>
  </r>
  <r>
    <x v="0"/>
    <x v="0"/>
    <x v="10"/>
    <x v="21"/>
    <s v="UK_A"/>
    <x v="4"/>
    <s v="GNR_PV_SUN_LS-4-MW_Y-2020"/>
    <x v="3"/>
    <n v="287.73634257674399"/>
  </r>
  <r>
    <x v="0"/>
    <x v="0"/>
    <x v="10"/>
    <x v="21"/>
    <s v="UK_A"/>
    <x v="5"/>
    <s v="GNR_ES_WTR_PMP"/>
    <x v="3"/>
    <n v="0.69341457185953403"/>
  </r>
  <r>
    <x v="0"/>
    <x v="0"/>
    <x v="10"/>
    <x v="21"/>
    <s v="UK_A"/>
    <x v="5"/>
    <s v="GNR_ROR_WTR"/>
    <x v="3"/>
    <n v="570.41401743732899"/>
  </r>
  <r>
    <x v="0"/>
    <x v="0"/>
    <x v="10"/>
    <x v="21"/>
    <s v="UK_A"/>
    <x v="6"/>
    <s v="GNR_WT_WIND_ONS"/>
    <x v="3"/>
    <n v="1882.5829638007301"/>
  </r>
  <r>
    <x v="0"/>
    <x v="0"/>
    <x v="10"/>
    <x v="21"/>
    <s v="UK_A"/>
    <x v="6"/>
    <s v="GNR_WT_WIND_ON_LS_Y-2020"/>
    <x v="3"/>
    <n v="6834.6193775747797"/>
  </r>
  <r>
    <x v="0"/>
    <x v="0"/>
    <x v="10"/>
    <x v="21"/>
    <s v="UK_Offshore"/>
    <x v="6"/>
    <s v="GNR_WT_WIND_OFF"/>
    <x v="3"/>
    <n v="1044.9805029542999"/>
  </r>
  <r>
    <x v="0"/>
    <x v="1"/>
    <x v="0"/>
    <x v="0"/>
    <s v="DK1_Large"/>
    <x v="3"/>
    <s v="GNR_BO_ELEC_E-100"/>
    <x v="3"/>
    <n v="-7.4290141163871803"/>
  </r>
  <r>
    <x v="0"/>
    <x v="1"/>
    <x v="0"/>
    <x v="0"/>
    <s v="DK1_Large"/>
    <x v="2"/>
    <s v="GNR_ST_MSW_BP_E-24_LS-220-MW-FEED_Y-2030"/>
    <x v="3"/>
    <n v="199.149194391658"/>
  </r>
  <r>
    <x v="0"/>
    <x v="1"/>
    <x v="0"/>
    <x v="0"/>
    <s v="DK1_Large"/>
    <x v="2"/>
    <s v="GNR_ST_MSW_BP_E-27"/>
    <x v="3"/>
    <n v="13.829755431186699"/>
  </r>
  <r>
    <x v="0"/>
    <x v="1"/>
    <x v="0"/>
    <x v="0"/>
    <s v="DK1_Large"/>
    <x v="17"/>
    <s v="GNR_ST_WOODCHI_BP_E-23"/>
    <x v="3"/>
    <n v="4.4911250235126401"/>
  </r>
  <r>
    <x v="0"/>
    <x v="1"/>
    <x v="0"/>
    <x v="0"/>
    <s v="DK1_Large"/>
    <x v="17"/>
    <s v="GNR_ST_WOODCHI_BP_E-29_LS-600-MW-FEED_Y-2030"/>
    <x v="3"/>
    <n v="24.969039157232501"/>
  </r>
  <r>
    <x v="0"/>
    <x v="1"/>
    <x v="0"/>
    <x v="0"/>
    <s v="DK1_MedSmall"/>
    <x v="3"/>
    <s v="GNR_BO_ELEC_E-100"/>
    <x v="3"/>
    <n v="-5.88798531343174E-2"/>
  </r>
  <r>
    <x v="0"/>
    <x v="1"/>
    <x v="0"/>
    <x v="0"/>
    <s v="DK1_MedSmall"/>
    <x v="3"/>
    <s v="GNR_HP_ELEC_GROUND-WTR_COP-360_LS-4-MW_Y-2020"/>
    <x v="3"/>
    <n v="-12.280323680574201"/>
  </r>
  <r>
    <x v="0"/>
    <x v="1"/>
    <x v="0"/>
    <x v="0"/>
    <s v="DK1_MedSmall"/>
    <x v="3"/>
    <s v="GNR_HP_ELEC_GROUND-WTR_COP-380_LS-4-MW_Y-2030"/>
    <x v="3"/>
    <n v="-8.1566494657088207"/>
  </r>
  <r>
    <x v="0"/>
    <x v="1"/>
    <x v="0"/>
    <x v="0"/>
    <s v="DK1_Medium"/>
    <x v="3"/>
    <s v="GNR_BO_ELEC_E-100"/>
    <x v="3"/>
    <n v="-1.76639559402952"/>
  </r>
  <r>
    <x v="0"/>
    <x v="1"/>
    <x v="0"/>
    <x v="0"/>
    <s v="DK1_Medium"/>
    <x v="3"/>
    <s v="GNR_HP_ELEC_GROUND-WTR_COP-360_LS-4-MW_Y-2020"/>
    <x v="3"/>
    <n v="-17.4661416712303"/>
  </r>
  <r>
    <x v="0"/>
    <x v="1"/>
    <x v="0"/>
    <x v="0"/>
    <s v="DK1_Medium"/>
    <x v="3"/>
    <s v="GNR_HP_ELEC_GROUND-WTR_COP-380_LS-4-MW_Y-2030"/>
    <x v="3"/>
    <n v="-25.820461002779499"/>
  </r>
  <r>
    <x v="0"/>
    <x v="1"/>
    <x v="0"/>
    <x v="0"/>
    <s v="DK1_NoDH"/>
    <x v="4"/>
    <s v="GNR_PV_SUN"/>
    <x v="3"/>
    <n v="24.003344317503998"/>
  </r>
  <r>
    <x v="0"/>
    <x v="1"/>
    <x v="0"/>
    <x v="0"/>
    <s v="DK1_NoDH"/>
    <x v="5"/>
    <s v="GNR_ROR_WTR"/>
    <x v="3"/>
    <n v="4.0061157857130799E-3"/>
  </r>
  <r>
    <x v="0"/>
    <x v="1"/>
    <x v="0"/>
    <x v="0"/>
    <s v="DK1_NoDH"/>
    <x v="6"/>
    <s v="GNR_WT_WIND_ONS"/>
    <x v="3"/>
    <n v="284.21226675447502"/>
  </r>
  <r>
    <x v="0"/>
    <x v="1"/>
    <x v="0"/>
    <x v="0"/>
    <s v="DK1_NoDH"/>
    <x v="6"/>
    <s v="GNR_WT_WIND_ON_LS_Y-2020"/>
    <x v="3"/>
    <n v="619.83218266904896"/>
  </r>
  <r>
    <x v="0"/>
    <x v="1"/>
    <x v="0"/>
    <x v="0"/>
    <s v="DK1_NoDH"/>
    <x v="6"/>
    <s v="GNR_WT_WIND_ON_LS_Y-2030"/>
    <x v="3"/>
    <n v="348.04985020486299"/>
  </r>
  <r>
    <x v="0"/>
    <x v="1"/>
    <x v="0"/>
    <x v="0"/>
    <s v="DK1_NoDH"/>
    <x v="17"/>
    <s v="GNR_ST_WOODCHI_EXT_E-30"/>
    <x v="3"/>
    <n v="0.58296591312288104"/>
  </r>
  <r>
    <x v="0"/>
    <x v="1"/>
    <x v="0"/>
    <x v="0"/>
    <s v="DK1_Offshore"/>
    <x v="6"/>
    <s v="GNR_WT_WIND_OFF"/>
    <x v="3"/>
    <n v="376.00890396060601"/>
  </r>
  <r>
    <x v="0"/>
    <x v="1"/>
    <x v="0"/>
    <x v="0"/>
    <s v="DK1_Rural"/>
    <x v="3"/>
    <s v="GNR_BO_ELEC_E-100"/>
    <x v="3"/>
    <n v="-1.4936587047471801"/>
  </r>
  <r>
    <x v="0"/>
    <x v="1"/>
    <x v="0"/>
    <x v="0"/>
    <s v="DK1_Rural"/>
    <x v="3"/>
    <s v="GNR_HP_ELEC_COP-300"/>
    <x v="3"/>
    <n v="-8.6897682730069398E-2"/>
  </r>
  <r>
    <x v="0"/>
    <x v="1"/>
    <x v="0"/>
    <x v="0"/>
    <s v="DK1_Rural"/>
    <x v="3"/>
    <s v="GNR_HP_ELEC_COP-350"/>
    <x v="3"/>
    <n v="-0.108696587140641"/>
  </r>
  <r>
    <x v="0"/>
    <x v="1"/>
    <x v="0"/>
    <x v="0"/>
    <s v="DK1_Rural"/>
    <x v="3"/>
    <s v="GNR_HP_ELEC_COP-400"/>
    <x v="3"/>
    <n v="-8.8983227115591104E-2"/>
  </r>
  <r>
    <x v="0"/>
    <x v="1"/>
    <x v="0"/>
    <x v="0"/>
    <s v="DK1_Rural"/>
    <x v="3"/>
    <s v="GNR_HP_ELEC_COP-430"/>
    <x v="3"/>
    <n v="-5.2542784906553598E-2"/>
  </r>
  <r>
    <x v="0"/>
    <x v="1"/>
    <x v="0"/>
    <x v="0"/>
    <s v="DK1_Rural"/>
    <x v="3"/>
    <s v="GNR_HP_ELEC_COP-450"/>
    <x v="3"/>
    <n v="-2.0855443855216701E-2"/>
  </r>
  <r>
    <x v="0"/>
    <x v="1"/>
    <x v="0"/>
    <x v="0"/>
    <s v="DK1_Rural"/>
    <x v="3"/>
    <s v="GNR_HP_ELEC_COP-460"/>
    <x v="3"/>
    <n v="-0.13601376427315201"/>
  </r>
  <r>
    <x v="0"/>
    <x v="1"/>
    <x v="0"/>
    <x v="0"/>
    <s v="DK1_Rural"/>
    <x v="3"/>
    <s v="GNR_HP_ELEC_COP-470"/>
    <x v="3"/>
    <n v="-3.5128850465347201E-2"/>
  </r>
  <r>
    <x v="0"/>
    <x v="1"/>
    <x v="0"/>
    <x v="0"/>
    <s v="DK1_Rural"/>
    <x v="3"/>
    <s v="GNR_HP_ELEC_COP-500"/>
    <x v="3"/>
    <n v="-1.7379536546013898E-2"/>
  </r>
  <r>
    <x v="0"/>
    <x v="1"/>
    <x v="0"/>
    <x v="0"/>
    <s v="DK1_Rural"/>
    <x v="3"/>
    <s v="GNR_HP_ELEC_COP-530"/>
    <x v="3"/>
    <n v="-0.14299620321777901"/>
  </r>
  <r>
    <x v="0"/>
    <x v="1"/>
    <x v="0"/>
    <x v="0"/>
    <s v="DK1_Rural"/>
    <x v="3"/>
    <s v="GNR_HP_ELEC_COP-600"/>
    <x v="3"/>
    <n v="-3.8630601763091202E-2"/>
  </r>
  <r>
    <x v="0"/>
    <x v="1"/>
    <x v="0"/>
    <x v="0"/>
    <s v="DK1_Rural"/>
    <x v="3"/>
    <s v="GNR_HP_ELEC_GROUND-WTR_COP-360_LS-4-MW_Y-2020"/>
    <x v="3"/>
    <n v="-35.157599327056097"/>
  </r>
  <r>
    <x v="0"/>
    <x v="1"/>
    <x v="0"/>
    <x v="0"/>
    <s v="DK1_Rural"/>
    <x v="3"/>
    <s v="GNR_HP_ELEC_GROUND-WTR_COP-380_LS-4-MW_Y-2030"/>
    <x v="3"/>
    <n v="-15.5918564813858"/>
  </r>
  <r>
    <x v="0"/>
    <x v="1"/>
    <x v="0"/>
    <x v="0"/>
    <s v="DK1_Small"/>
    <x v="3"/>
    <s v="GNR_HP_ELEC_GROUND-WTR_COP-360_LS-4-MW_Y-2020"/>
    <x v="3"/>
    <n v="-4.0175763817689099"/>
  </r>
  <r>
    <x v="0"/>
    <x v="1"/>
    <x v="0"/>
    <x v="0"/>
    <s v="DK1_Small"/>
    <x v="3"/>
    <s v="GNR_HP_ELEC_GROUND-WTR_COP-380_LS-4-MW_Y-2030"/>
    <x v="3"/>
    <n v="-1.1445796381331601"/>
  </r>
  <r>
    <x v="0"/>
    <x v="1"/>
    <x v="0"/>
    <x v="1"/>
    <s v="DK2_Large"/>
    <x v="3"/>
    <s v="GNR_HP_ELEC_COP-300"/>
    <x v="3"/>
    <n v="-1.8101484516959299E-2"/>
  </r>
  <r>
    <x v="0"/>
    <x v="1"/>
    <x v="0"/>
    <x v="1"/>
    <s v="DK2_Large"/>
    <x v="2"/>
    <s v="GNR_ST_MSW_BP_E-23_LS-220-MW-FEED_Y-2020"/>
    <x v="3"/>
    <n v="93.219361685045399"/>
  </r>
  <r>
    <x v="0"/>
    <x v="1"/>
    <x v="0"/>
    <x v="1"/>
    <s v="DK2_Large"/>
    <x v="2"/>
    <s v="GNR_ST_MSW_BP_E-24_LS-220-MW-FEED_Y-2030"/>
    <x v="3"/>
    <n v="91.236285399588994"/>
  </r>
  <r>
    <x v="0"/>
    <x v="1"/>
    <x v="0"/>
    <x v="1"/>
    <s v="DK2_Large"/>
    <x v="2"/>
    <s v="GNR_ST_MSW_BP_E-27"/>
    <x v="3"/>
    <n v="13.8202737362609"/>
  </r>
  <r>
    <x v="0"/>
    <x v="1"/>
    <x v="0"/>
    <x v="1"/>
    <s v="DK2_Large"/>
    <x v="17"/>
    <s v="GNR_ST_WOODCHI_BP_E-29_LS-600-MW-FEED_Y-2030"/>
    <x v="3"/>
    <n v="18.2859009340184"/>
  </r>
  <r>
    <x v="0"/>
    <x v="1"/>
    <x v="0"/>
    <x v="1"/>
    <s v="DK2_MedSmall"/>
    <x v="3"/>
    <s v="GNR_HP_ELEC_GROUND-WTR_COP-380_LS-4-MW_Y-2030"/>
    <x v="3"/>
    <n v="-7.5765606632357896"/>
  </r>
  <r>
    <x v="0"/>
    <x v="1"/>
    <x v="0"/>
    <x v="1"/>
    <s v="DK2_Medium"/>
    <x v="3"/>
    <s v="GNR_HP_ELEC_GROUND-WTR_COP-380_LS-4-MW_Y-2030"/>
    <x v="3"/>
    <n v="-14.2869235410766"/>
  </r>
  <r>
    <x v="0"/>
    <x v="1"/>
    <x v="0"/>
    <x v="1"/>
    <s v="DK2_Medium"/>
    <x v="2"/>
    <s v="GNR_ST_MSW_BP_E-23"/>
    <x v="3"/>
    <n v="5.6990819530972896"/>
  </r>
  <r>
    <x v="0"/>
    <x v="1"/>
    <x v="0"/>
    <x v="1"/>
    <s v="DK2_Medium"/>
    <x v="17"/>
    <s v="GNR_ST_WOODCHI_BP_E-27"/>
    <x v="3"/>
    <n v="0.182379866824705"/>
  </r>
  <r>
    <x v="0"/>
    <x v="1"/>
    <x v="0"/>
    <x v="1"/>
    <s v="DK2_NoDH"/>
    <x v="4"/>
    <s v="GNR_PV_SUN"/>
    <x v="3"/>
    <n v="11.0937919464457"/>
  </r>
  <r>
    <x v="0"/>
    <x v="1"/>
    <x v="0"/>
    <x v="1"/>
    <s v="DK2_NoDH"/>
    <x v="5"/>
    <s v="GNR_ROR_WTR"/>
    <x v="3"/>
    <n v="5.5398316856282602E-3"/>
  </r>
  <r>
    <x v="0"/>
    <x v="1"/>
    <x v="0"/>
    <x v="1"/>
    <s v="DK2_NoDH"/>
    <x v="6"/>
    <s v="GNR_WT_WIND_ONS"/>
    <x v="3"/>
    <n v="55.194395477659398"/>
  </r>
  <r>
    <x v="0"/>
    <x v="1"/>
    <x v="0"/>
    <x v="1"/>
    <s v="DK2_NoDH"/>
    <x v="6"/>
    <s v="GNR_WT_WIND_ON_LS_Y-2020"/>
    <x v="3"/>
    <n v="170.224387198366"/>
  </r>
  <r>
    <x v="0"/>
    <x v="1"/>
    <x v="0"/>
    <x v="1"/>
    <s v="DK2_NoDH"/>
    <x v="6"/>
    <s v="GNR_WT_WIND_ON_LS_Y-2030"/>
    <x v="3"/>
    <n v="73.449024877090395"/>
  </r>
  <r>
    <x v="0"/>
    <x v="1"/>
    <x v="0"/>
    <x v="1"/>
    <s v="DK2_Offshore"/>
    <x v="6"/>
    <s v="GNR_WT_WIND_OFF"/>
    <x v="3"/>
    <n v="244.13110500367401"/>
  </r>
  <r>
    <x v="0"/>
    <x v="1"/>
    <x v="0"/>
    <x v="1"/>
    <s v="DK2_Offshore"/>
    <x v="6"/>
    <s v="GNR_WT_WIND_OFF_L-NS_Y-2030"/>
    <x v="3"/>
    <n v="280.22766138979603"/>
  </r>
  <r>
    <x v="0"/>
    <x v="1"/>
    <x v="0"/>
    <x v="1"/>
    <s v="DK2_Rural"/>
    <x v="3"/>
    <s v="GNR_BO_ELEC_E-100"/>
    <x v="3"/>
    <n v="-1.0352220520438"/>
  </r>
  <r>
    <x v="0"/>
    <x v="1"/>
    <x v="0"/>
    <x v="1"/>
    <s v="DK2_Rural"/>
    <x v="3"/>
    <s v="GNR_BO_ELEC_E-98"/>
    <x v="3"/>
    <n v="-1.4366346844689399"/>
  </r>
  <r>
    <x v="0"/>
    <x v="1"/>
    <x v="0"/>
    <x v="1"/>
    <s v="DK2_Rural"/>
    <x v="3"/>
    <s v="GNR_HP_ELEC_COP-400"/>
    <x v="3"/>
    <n v="-3.1943796206398797E-2"/>
  </r>
  <r>
    <x v="0"/>
    <x v="1"/>
    <x v="0"/>
    <x v="1"/>
    <s v="DK2_Rural"/>
    <x v="3"/>
    <s v="GNR_HP_ELEC_GROUND-WTR_COP-360_LS-4-MW_Y-2020"/>
    <x v="3"/>
    <n v="-13.9261186497937"/>
  </r>
  <r>
    <x v="0"/>
    <x v="1"/>
    <x v="0"/>
    <x v="1"/>
    <s v="DK2_Rural"/>
    <x v="3"/>
    <s v="GNR_HP_ELEC_GROUND-WTR_COP-380_LS-4-MW_Y-2030"/>
    <x v="3"/>
    <n v="-3.8487119388383202"/>
  </r>
  <r>
    <x v="0"/>
    <x v="1"/>
    <x v="0"/>
    <x v="1"/>
    <s v="DK2_Small"/>
    <x v="3"/>
    <s v="GNR_HP_ELEC_GROUND-WTR_COP-360_LS-4-MW_Y-2020"/>
    <x v="3"/>
    <n v="-1.66067414810009"/>
  </r>
  <r>
    <x v="0"/>
    <x v="1"/>
    <x v="0"/>
    <x v="1"/>
    <s v="DK2_Small"/>
    <x v="3"/>
    <s v="GNR_HP_ELEC_GROUND-WTR_COP-380_LS-4-MW_Y-2030"/>
    <x v="3"/>
    <n v="-1.1953203596802599E-2"/>
  </r>
  <r>
    <x v="0"/>
    <x v="1"/>
    <x v="1"/>
    <x v="2"/>
    <s v="EE_A"/>
    <x v="3"/>
    <s v="GNR_ES_ELEC_BAT-LITHIO_E-97_Y-30-50"/>
    <x v="3"/>
    <n v="4206.0129319743801"/>
  </r>
  <r>
    <x v="0"/>
    <x v="1"/>
    <x v="1"/>
    <x v="2"/>
    <s v="EE_A"/>
    <x v="4"/>
    <s v="GNR_PV_SUN_LS-4-MW_Y-2020"/>
    <x v="3"/>
    <n v="67.019314828976803"/>
  </r>
  <r>
    <x v="0"/>
    <x v="1"/>
    <x v="1"/>
    <x v="2"/>
    <s v="EE_A"/>
    <x v="4"/>
    <s v="GNR_PV_SUN_LS-4-MW_Y-2030"/>
    <x v="3"/>
    <n v="5061.0111018713997"/>
  </r>
  <r>
    <x v="0"/>
    <x v="1"/>
    <x v="1"/>
    <x v="2"/>
    <s v="EE_A"/>
    <x v="6"/>
    <s v="GNR_WT_WIND_ON_LS_Y-2020"/>
    <x v="3"/>
    <n v="823.96510308592599"/>
  </r>
  <r>
    <x v="0"/>
    <x v="1"/>
    <x v="1"/>
    <x v="2"/>
    <s v="EE_Industry"/>
    <x v="8"/>
    <s v="GNR_ST_WOODWST_BP_E-53"/>
    <x v="3"/>
    <n v="4.3753761500955397"/>
  </r>
  <r>
    <x v="0"/>
    <x v="1"/>
    <x v="1"/>
    <x v="2"/>
    <s v="EE_Kohtla_Jarve"/>
    <x v="3"/>
    <s v="GNR_HP_ELEC_GROUND-WTR_COP-360_LS-4-MW_Y-2020"/>
    <x v="3"/>
    <n v="-4.8066623881942698"/>
  </r>
  <r>
    <x v="0"/>
    <x v="1"/>
    <x v="1"/>
    <x v="2"/>
    <s v="EE_Narva"/>
    <x v="3"/>
    <s v="GNR_HP_ELEC_AIR-WTR_COP-310_LS_Y-2020"/>
    <x v="3"/>
    <n v="-7.6063006770428299"/>
  </r>
  <r>
    <x v="0"/>
    <x v="1"/>
    <x v="1"/>
    <x v="2"/>
    <s v="EE_Narva"/>
    <x v="3"/>
    <s v="GNR_HP_ELEC_AIR-WTR_COP-330_LS_Y-2030"/>
    <x v="3"/>
    <n v="-0.41151178883764"/>
  </r>
  <r>
    <x v="0"/>
    <x v="1"/>
    <x v="1"/>
    <x v="2"/>
    <s v="EE_Parnu"/>
    <x v="3"/>
    <s v="GNR_HP_ELEC_AIR-WTR_COP-310_LS_Y-2020"/>
    <x v="3"/>
    <n v="-3.1195063962846898"/>
  </r>
  <r>
    <x v="0"/>
    <x v="1"/>
    <x v="1"/>
    <x v="2"/>
    <s v="EE_Parnu"/>
    <x v="3"/>
    <s v="GNR_HP_ELEC_AIR-WTR_COP-330_LS_Y-2030"/>
    <x v="3"/>
    <n v="-0.103616352171989"/>
  </r>
  <r>
    <x v="0"/>
    <x v="1"/>
    <x v="1"/>
    <x v="2"/>
    <s v="EE_Rural"/>
    <x v="5"/>
    <s v="GNR_ROR_WTR"/>
    <x v="3"/>
    <n v="1.7619501412549701"/>
  </r>
  <r>
    <x v="0"/>
    <x v="1"/>
    <x v="1"/>
    <x v="2"/>
    <s v="EE_Rural"/>
    <x v="6"/>
    <s v="GNR_WT_WIND_ONS"/>
    <x v="3"/>
    <n v="26.928979613267298"/>
  </r>
  <r>
    <x v="0"/>
    <x v="1"/>
    <x v="1"/>
    <x v="2"/>
    <s v="EE_Rural"/>
    <x v="8"/>
    <s v="EBAVERE_ST_WOODWST_BP"/>
    <x v="3"/>
    <n v="5.3321511735434699"/>
  </r>
  <r>
    <x v="0"/>
    <x v="1"/>
    <x v="1"/>
    <x v="2"/>
    <s v="EE_Tallinn"/>
    <x v="3"/>
    <s v="GNR_HP_ELEC_AIR-WTR_COP-310_LS_Y-2020"/>
    <x v="3"/>
    <n v="-27.783531530629599"/>
  </r>
  <r>
    <x v="0"/>
    <x v="1"/>
    <x v="1"/>
    <x v="2"/>
    <s v="EE_Tallinn"/>
    <x v="2"/>
    <s v="IRU_ST_MSW_BP"/>
    <x v="3"/>
    <n v="9.0646569950238902"/>
  </r>
  <r>
    <x v="0"/>
    <x v="1"/>
    <x v="1"/>
    <x v="2"/>
    <s v="EE_Tartu"/>
    <x v="3"/>
    <s v="GNR_HP_ELEC_AIR-WTR_COP-310_LS_Y-2020"/>
    <x v="3"/>
    <n v="-7.9561875424547397"/>
  </r>
  <r>
    <x v="0"/>
    <x v="1"/>
    <x v="1"/>
    <x v="2"/>
    <s v="EE_Tartu"/>
    <x v="3"/>
    <s v="GNR_HP_ELEC_AIR-WTR_COP-330_LS_Y-2030"/>
    <x v="3"/>
    <n v="-0.42605505821210798"/>
  </r>
  <r>
    <x v="0"/>
    <x v="1"/>
    <x v="2"/>
    <x v="3"/>
    <s v="FI_IND"/>
    <x v="3"/>
    <s v="GNR_HP_ELEC_AIR-WTR_COP-310_LS_Y-2020"/>
    <x v="3"/>
    <n v="-149.590510771525"/>
  </r>
  <r>
    <x v="0"/>
    <x v="1"/>
    <x v="2"/>
    <x v="3"/>
    <s v="FI_IND"/>
    <x v="2"/>
    <s v="GNR_IND-ST_MSW_BP_CB-30"/>
    <x v="3"/>
    <n v="34.082148280540103"/>
  </r>
  <r>
    <x v="0"/>
    <x v="1"/>
    <x v="2"/>
    <x v="3"/>
    <s v="FI_IND"/>
    <x v="2"/>
    <s v="GNR_ST_MSW_BP_E-23_LS-220-MW-FEED_Y-2020"/>
    <x v="3"/>
    <n v="373.43259250489098"/>
  </r>
  <r>
    <x v="0"/>
    <x v="1"/>
    <x v="2"/>
    <x v="3"/>
    <s v="FI_IND"/>
    <x v="2"/>
    <s v="GNR_ST_MSW_BP_E-24_LS-220-MW-FEED_Y-2030"/>
    <x v="3"/>
    <n v="153.49218836707701"/>
  </r>
  <r>
    <x v="0"/>
    <x v="1"/>
    <x v="2"/>
    <x v="3"/>
    <s v="FI_IND"/>
    <x v="17"/>
    <s v="GNR_IND-ST_WOODCHI_BP_CB-70"/>
    <x v="3"/>
    <n v="12.561031982404799"/>
  </r>
  <r>
    <x v="0"/>
    <x v="1"/>
    <x v="2"/>
    <x v="3"/>
    <s v="FI_IND"/>
    <x v="8"/>
    <s v="GNR_IND-ST_BLACKLIC_BP_CB-30"/>
    <x v="3"/>
    <n v="315.12018193261298"/>
  </r>
  <r>
    <x v="0"/>
    <x v="1"/>
    <x v="2"/>
    <x v="3"/>
    <s v="FI_IND"/>
    <x v="8"/>
    <s v="GNR_IND-ST_WOODWST_BP_CB-30"/>
    <x v="3"/>
    <n v="0.71830672342661295"/>
  </r>
  <r>
    <x v="0"/>
    <x v="1"/>
    <x v="2"/>
    <x v="3"/>
    <s v="FI_large"/>
    <x v="2"/>
    <s v="GNR_ST_MSW_BP_E-24_LS-220-MW-FEED_Y-2030"/>
    <x v="3"/>
    <n v="10.718953853699"/>
  </r>
  <r>
    <x v="0"/>
    <x v="1"/>
    <x v="2"/>
    <x v="3"/>
    <s v="FI_large"/>
    <x v="9"/>
    <s v="KELJONLAHTI_ST_PEAT_EXT"/>
    <x v="3"/>
    <n v="91.491276351204704"/>
  </r>
  <r>
    <x v="0"/>
    <x v="1"/>
    <x v="2"/>
    <x v="3"/>
    <s v="FI_large"/>
    <x v="17"/>
    <s v="GNR_IND-ST_WOODCHI_BP_CB-50"/>
    <x v="3"/>
    <n v="62.4803431729189"/>
  </r>
  <r>
    <x v="0"/>
    <x v="1"/>
    <x v="2"/>
    <x v="3"/>
    <s v="FI_large"/>
    <x v="17"/>
    <s v="GNR_ST_WOODCHI_BP_CB-40"/>
    <x v="3"/>
    <n v="31.2401715864595"/>
  </r>
  <r>
    <x v="0"/>
    <x v="1"/>
    <x v="2"/>
    <x v="3"/>
    <s v="FI_large_gas"/>
    <x v="3"/>
    <s v="GNR_HP_ELEC_COP-270"/>
    <x v="3"/>
    <n v="-9.5268059484388896"/>
  </r>
  <r>
    <x v="0"/>
    <x v="1"/>
    <x v="2"/>
    <x v="3"/>
    <s v="FI_large_gas"/>
    <x v="2"/>
    <s v="GNR_ST_MSW_BP_CB-30"/>
    <x v="3"/>
    <n v="26.6869651630644"/>
  </r>
  <r>
    <x v="0"/>
    <x v="1"/>
    <x v="2"/>
    <x v="3"/>
    <s v="FI_large_gas"/>
    <x v="2"/>
    <s v="GNR_ST_MSW_BP_E-23_LS-220-MW-FEED_Y-2020"/>
    <x v="3"/>
    <n v="179.35557670118499"/>
  </r>
  <r>
    <x v="0"/>
    <x v="1"/>
    <x v="2"/>
    <x v="3"/>
    <s v="FI_large_gas"/>
    <x v="2"/>
    <s v="GNR_ST_MSW_BP_E-24_LS-220-MW-FEED_Y-2030"/>
    <x v="3"/>
    <n v="96.933553182187495"/>
  </r>
  <r>
    <x v="0"/>
    <x v="1"/>
    <x v="2"/>
    <x v="3"/>
    <s v="FI_large_gas"/>
    <x v="10"/>
    <s v="GNR_ST_HYDROGEN_BP_CB-30"/>
    <x v="3"/>
    <n v="0.74435745080917504"/>
  </r>
  <r>
    <x v="0"/>
    <x v="1"/>
    <x v="2"/>
    <x v="3"/>
    <s v="FI_large_gas"/>
    <x v="8"/>
    <s v="GNR_IND-ST_WOODWST_BP_CB-50"/>
    <x v="3"/>
    <n v="55.361585403932402"/>
  </r>
  <r>
    <x v="0"/>
    <x v="1"/>
    <x v="2"/>
    <x v="3"/>
    <s v="FI_medium"/>
    <x v="3"/>
    <s v="GNR_HP_ELEC_GROUND-WTR_COP-380_LS-4-MW_Y-2030"/>
    <x v="3"/>
    <n v="-76.295418319467601"/>
  </r>
  <r>
    <x v="0"/>
    <x v="1"/>
    <x v="2"/>
    <x v="3"/>
    <s v="FI_medium"/>
    <x v="2"/>
    <s v="GNR_ST_MSW_BP_CB-30"/>
    <x v="3"/>
    <n v="14.790366234951399"/>
  </r>
  <r>
    <x v="0"/>
    <x v="1"/>
    <x v="2"/>
    <x v="3"/>
    <s v="FI_medium"/>
    <x v="10"/>
    <s v="GNR_ST_BFG_BP_CB-280"/>
    <x v="3"/>
    <n v="51.174574743130798"/>
  </r>
  <r>
    <x v="0"/>
    <x v="1"/>
    <x v="2"/>
    <x v="3"/>
    <s v="FI_medium"/>
    <x v="17"/>
    <s v="GNR_ST_WOODCHI_BP_CB-50"/>
    <x v="3"/>
    <n v="35.254070242799799"/>
  </r>
  <r>
    <x v="0"/>
    <x v="1"/>
    <x v="2"/>
    <x v="3"/>
    <s v="FI_medium_gas"/>
    <x v="3"/>
    <s v="GNR_HP_ELEC_GROUND-WTR_COP-360_LS-4-MW_Y-2020"/>
    <x v="3"/>
    <n v="-45.995251256882099"/>
  </r>
  <r>
    <x v="0"/>
    <x v="1"/>
    <x v="2"/>
    <x v="3"/>
    <s v="FI_medium_gas"/>
    <x v="3"/>
    <s v="GNR_HP_ELEC_GROUND-WTR_COP-380_LS-4-MW_Y-2030"/>
    <x v="3"/>
    <n v="-19.109982356152901"/>
  </r>
  <r>
    <x v="0"/>
    <x v="1"/>
    <x v="2"/>
    <x v="3"/>
    <s v="FI_medium_gas"/>
    <x v="2"/>
    <s v="GNR_ST_MSW_BP_CB-30"/>
    <x v="3"/>
    <n v="4.5014158106373801"/>
  </r>
  <r>
    <x v="0"/>
    <x v="1"/>
    <x v="2"/>
    <x v="3"/>
    <s v="FI_medium_gas"/>
    <x v="17"/>
    <s v="GNR_ST_WOODCHI_BP_CB-50"/>
    <x v="3"/>
    <n v="1.01817509444261"/>
  </r>
  <r>
    <x v="0"/>
    <x v="1"/>
    <x v="2"/>
    <x v="3"/>
    <s v="FI_small"/>
    <x v="3"/>
    <s v="GNR_HP_ELEC_COP-270"/>
    <x v="3"/>
    <n v="-3.95191099475313E-2"/>
  </r>
  <r>
    <x v="0"/>
    <x v="1"/>
    <x v="2"/>
    <x v="3"/>
    <s v="FI_small"/>
    <x v="3"/>
    <s v="GNR_HP_ELEC_GROUND-WTR_COP-360_LS-4-MW_Y-2020"/>
    <x v="3"/>
    <n v="-44.749874275848597"/>
  </r>
  <r>
    <x v="0"/>
    <x v="1"/>
    <x v="2"/>
    <x v="3"/>
    <s v="FI_small"/>
    <x v="3"/>
    <s v="GNR_HP_ELEC_GROUND-WTR_COP-380_LS-4-MW_Y-2030"/>
    <x v="3"/>
    <n v="-10.066410902389601"/>
  </r>
  <r>
    <x v="0"/>
    <x v="1"/>
    <x v="2"/>
    <x v="3"/>
    <s v="FI_small"/>
    <x v="17"/>
    <s v="GNR_ST_WOODCHI_BP_CB-70"/>
    <x v="3"/>
    <n v="6.9318287606604398"/>
  </r>
  <r>
    <x v="0"/>
    <x v="1"/>
    <x v="2"/>
    <x v="3"/>
    <s v="FI_small_gas"/>
    <x v="3"/>
    <s v="GNR_HP_ELEC_COP-270"/>
    <x v="3"/>
    <n v="-0.25028769633436498"/>
  </r>
  <r>
    <x v="0"/>
    <x v="1"/>
    <x v="2"/>
    <x v="3"/>
    <s v="FI_small_gas"/>
    <x v="3"/>
    <s v="GNR_HP_ELEC_GROUND-WTR_COP-360_LS-4-MW_Y-2020"/>
    <x v="3"/>
    <n v="-10.217437843370201"/>
  </r>
  <r>
    <x v="0"/>
    <x v="1"/>
    <x v="2"/>
    <x v="3"/>
    <s v="FinA"/>
    <x v="11"/>
    <s v="GNR_ST_NUCL_CND_E-33"/>
    <x v="3"/>
    <n v="2412.5288980124101"/>
  </r>
  <r>
    <x v="0"/>
    <x v="1"/>
    <x v="2"/>
    <x v="3"/>
    <s v="FinA"/>
    <x v="5"/>
    <s v="GNR_RES_WTR_NOPMP_MC-01"/>
    <x v="3"/>
    <n v="100.928173068505"/>
  </r>
  <r>
    <x v="0"/>
    <x v="1"/>
    <x v="2"/>
    <x v="3"/>
    <s v="FinA"/>
    <x v="5"/>
    <s v="GNR_RES_WTR_NOPMP_MC-02"/>
    <x v="3"/>
    <n v="100.928173068505"/>
  </r>
  <r>
    <x v="0"/>
    <x v="1"/>
    <x v="2"/>
    <x v="3"/>
    <s v="FinA"/>
    <x v="5"/>
    <s v="GNR_RES_WTR_NOPMP_MC-03"/>
    <x v="3"/>
    <n v="100.928173068505"/>
  </r>
  <r>
    <x v="0"/>
    <x v="1"/>
    <x v="2"/>
    <x v="3"/>
    <s v="FinA"/>
    <x v="5"/>
    <s v="GNR_RES_WTR_NOPMP_MC-04"/>
    <x v="3"/>
    <n v="100.928173068505"/>
  </r>
  <r>
    <x v="0"/>
    <x v="1"/>
    <x v="2"/>
    <x v="3"/>
    <s v="FinA"/>
    <x v="5"/>
    <s v="GNR_RES_WTR_NOPMP_MC-05"/>
    <x v="3"/>
    <n v="78.3428160530935"/>
  </r>
  <r>
    <x v="0"/>
    <x v="1"/>
    <x v="2"/>
    <x v="3"/>
    <s v="FinA"/>
    <x v="5"/>
    <s v="GNR_RES_WTR_NOPMP_MC-06"/>
    <x v="3"/>
    <n v="78.067510669927103"/>
  </r>
  <r>
    <x v="0"/>
    <x v="1"/>
    <x v="2"/>
    <x v="3"/>
    <s v="FinA"/>
    <x v="5"/>
    <s v="GNR_RES_WTR_NOPMP_MC-07"/>
    <x v="3"/>
    <n v="66.114265308915904"/>
  </r>
  <r>
    <x v="0"/>
    <x v="1"/>
    <x v="2"/>
    <x v="3"/>
    <s v="FinA"/>
    <x v="5"/>
    <s v="GNR_RES_WTR_NOPMP_MC-08"/>
    <x v="3"/>
    <n v="50.156151291734403"/>
  </r>
  <r>
    <x v="0"/>
    <x v="1"/>
    <x v="2"/>
    <x v="3"/>
    <s v="FinA"/>
    <x v="5"/>
    <s v="GNR_ROR_WTR"/>
    <x v="3"/>
    <n v="524.62491210842904"/>
  </r>
  <r>
    <x v="0"/>
    <x v="1"/>
    <x v="2"/>
    <x v="3"/>
    <s v="FinA"/>
    <x v="6"/>
    <s v="GNR_WT_WIND_ONS"/>
    <x v="3"/>
    <n v="383.877879275434"/>
  </r>
  <r>
    <x v="0"/>
    <x v="1"/>
    <x v="3"/>
    <x v="4"/>
    <s v="DE4-E_A"/>
    <x v="3"/>
    <s v="AGG-DE4-E_ES_ELEC"/>
    <x v="3"/>
    <n v="0.173301157250215"/>
  </r>
  <r>
    <x v="0"/>
    <x v="1"/>
    <x v="3"/>
    <x v="4"/>
    <s v="DE4-E_A"/>
    <x v="3"/>
    <s v="AGG-DE4-E_RES_WTR_PMP"/>
    <x v="3"/>
    <n v="62.887731264164998"/>
  </r>
  <r>
    <x v="0"/>
    <x v="1"/>
    <x v="3"/>
    <x v="4"/>
    <s v="DE4-E_A"/>
    <x v="3"/>
    <s v="GNR_ES_ELEC_BAT-LITHIO_E-95_Y-16-29"/>
    <x v="3"/>
    <n v="29.285718138794898"/>
  </r>
  <r>
    <x v="0"/>
    <x v="1"/>
    <x v="3"/>
    <x v="4"/>
    <s v="DE4-E_A"/>
    <x v="2"/>
    <s v="GNR_ST_MSW_BP_E-24_LS-220-MW-FEED_Y-2030"/>
    <x v="3"/>
    <n v="656.16677419335201"/>
  </r>
  <r>
    <x v="0"/>
    <x v="1"/>
    <x v="3"/>
    <x v="4"/>
    <s v="DE4-E_A"/>
    <x v="2"/>
    <s v="GNR_ST_MSW_BP_E-33"/>
    <x v="3"/>
    <n v="183.05172437658899"/>
  </r>
  <r>
    <x v="0"/>
    <x v="1"/>
    <x v="3"/>
    <x v="4"/>
    <s v="DE4-E_A"/>
    <x v="2"/>
    <s v="GNR_ST_MSW_CND_E-33"/>
    <x v="3"/>
    <n v="32.825332347557897"/>
  </r>
  <r>
    <x v="0"/>
    <x v="1"/>
    <x v="3"/>
    <x v="4"/>
    <s v="DE4-E_A"/>
    <x v="4"/>
    <s v="GNR_PV_SUN"/>
    <x v="3"/>
    <n v="439.02030166068602"/>
  </r>
  <r>
    <x v="0"/>
    <x v="1"/>
    <x v="3"/>
    <x v="4"/>
    <s v="DE4-E_A"/>
    <x v="5"/>
    <s v="GNR_ROR_WTR"/>
    <x v="3"/>
    <n v="195.94705523556499"/>
  </r>
  <r>
    <x v="0"/>
    <x v="1"/>
    <x v="3"/>
    <x v="4"/>
    <s v="DE4-E_A"/>
    <x v="6"/>
    <s v="GNR_WT_WIND_ONS"/>
    <x v="3"/>
    <n v="1867.0103757762399"/>
  </r>
  <r>
    <x v="0"/>
    <x v="1"/>
    <x v="3"/>
    <x v="4"/>
    <s v="DE4-E_Offshore_A"/>
    <x v="6"/>
    <s v="GNR_WT_WIND_OFF"/>
    <x v="3"/>
    <n v="581.88399020578402"/>
  </r>
  <r>
    <x v="0"/>
    <x v="1"/>
    <x v="3"/>
    <x v="4"/>
    <s v="DE4-E_Offshore_A"/>
    <x v="6"/>
    <s v="GNR_WT_WIND_OFF_L-NS_Y-2030"/>
    <x v="3"/>
    <n v="1960.3037438777101"/>
  </r>
  <r>
    <x v="0"/>
    <x v="1"/>
    <x v="3"/>
    <x v="5"/>
    <s v="DE4-N_A"/>
    <x v="3"/>
    <s v="AGG-DE4-N_ES_ELEC"/>
    <x v="3"/>
    <n v="8.0334577907517996E-2"/>
  </r>
  <r>
    <x v="0"/>
    <x v="1"/>
    <x v="3"/>
    <x v="5"/>
    <s v="DE4-N_A"/>
    <x v="3"/>
    <s v="AGG-DE4-N_RES_WTR_PMP"/>
    <x v="3"/>
    <n v="3.3593102943348199"/>
  </r>
  <r>
    <x v="0"/>
    <x v="1"/>
    <x v="3"/>
    <x v="5"/>
    <s v="DE4-N_A"/>
    <x v="3"/>
    <s v="GNR_BO_ELEC_E-80"/>
    <x v="3"/>
    <n v="-1.28577498696763"/>
  </r>
  <r>
    <x v="0"/>
    <x v="1"/>
    <x v="3"/>
    <x v="5"/>
    <s v="DE4-N_A"/>
    <x v="3"/>
    <s v="GNR_ES_ELEC_BAT-LITHIO_E-95_Y-16-29"/>
    <x v="3"/>
    <n v="4.1840925993498999E-2"/>
  </r>
  <r>
    <x v="0"/>
    <x v="1"/>
    <x v="3"/>
    <x v="5"/>
    <s v="DE4-N_A"/>
    <x v="3"/>
    <s v="GNR_ES_ELEC_BAT-LITHIO_E-97_Y-30-50"/>
    <x v="3"/>
    <n v="0.13279946076197499"/>
  </r>
  <r>
    <x v="0"/>
    <x v="1"/>
    <x v="3"/>
    <x v="5"/>
    <s v="DE4-N_A"/>
    <x v="2"/>
    <s v="GNR_ST_MSW_BP_E-23_LS-220-MW-FEED_Y-2020"/>
    <x v="3"/>
    <n v="44.4201634572442"/>
  </r>
  <r>
    <x v="0"/>
    <x v="1"/>
    <x v="3"/>
    <x v="5"/>
    <s v="DE4-N_A"/>
    <x v="2"/>
    <s v="GNR_ST_MSW_BP_E-24_LS-220-MW-FEED_Y-2030"/>
    <x v="3"/>
    <n v="213.31114423242499"/>
  </r>
  <r>
    <x v="0"/>
    <x v="1"/>
    <x v="3"/>
    <x v="5"/>
    <s v="DE4-N_A"/>
    <x v="2"/>
    <s v="GNR_ST_MSW_BP_E-33"/>
    <x v="3"/>
    <n v="11.924667700014099"/>
  </r>
  <r>
    <x v="0"/>
    <x v="1"/>
    <x v="3"/>
    <x v="5"/>
    <s v="DE4-N_A"/>
    <x v="4"/>
    <s v="GNR_PV_SUN"/>
    <x v="3"/>
    <n v="46.953918255539101"/>
  </r>
  <r>
    <x v="0"/>
    <x v="1"/>
    <x v="3"/>
    <x v="5"/>
    <s v="DE4-N_A"/>
    <x v="13"/>
    <s v="GNR_GEO_HEAT_EO"/>
    <x v="3"/>
    <n v="7.0145104117729897E-3"/>
  </r>
  <r>
    <x v="0"/>
    <x v="1"/>
    <x v="3"/>
    <x v="5"/>
    <s v="DE4-N_A"/>
    <x v="5"/>
    <s v="GNR_ROR_WTR"/>
    <x v="3"/>
    <n v="1.7497321585219501"/>
  </r>
  <r>
    <x v="0"/>
    <x v="1"/>
    <x v="3"/>
    <x v="5"/>
    <s v="DE4-N_A"/>
    <x v="6"/>
    <s v="GNR_WT_WIND_ONS"/>
    <x v="3"/>
    <n v="920.03547048225505"/>
  </r>
  <r>
    <x v="0"/>
    <x v="1"/>
    <x v="3"/>
    <x v="5"/>
    <s v="DE4-N_A"/>
    <x v="6"/>
    <s v="GNR_WT_WIND_ON_LS_Y-2020"/>
    <x v="3"/>
    <n v="1297.2246247252999"/>
  </r>
  <r>
    <x v="0"/>
    <x v="1"/>
    <x v="3"/>
    <x v="5"/>
    <s v="DE4-N_Offshore_A"/>
    <x v="6"/>
    <s v="GNR_WT_WIND_OFF"/>
    <x v="3"/>
    <n v="497.80028584497501"/>
  </r>
  <r>
    <x v="0"/>
    <x v="1"/>
    <x v="3"/>
    <x v="6"/>
    <s v="DE4-S_A"/>
    <x v="1"/>
    <s v="GNR_ST_COAL_BP_E-43"/>
    <x v="3"/>
    <n v="20.552891395631399"/>
  </r>
  <r>
    <x v="0"/>
    <x v="1"/>
    <x v="3"/>
    <x v="6"/>
    <s v="DE4-S_A"/>
    <x v="3"/>
    <s v="AGG-DE4-S_ES_ELEC"/>
    <x v="3"/>
    <n v="0.452523938427358"/>
  </r>
  <r>
    <x v="0"/>
    <x v="1"/>
    <x v="3"/>
    <x v="6"/>
    <s v="DE4-S_A"/>
    <x v="3"/>
    <s v="AGG-DE4-S_RES_WTR_PMP"/>
    <x v="3"/>
    <n v="66.209244079723405"/>
  </r>
  <r>
    <x v="0"/>
    <x v="1"/>
    <x v="3"/>
    <x v="6"/>
    <s v="DE4-S_A"/>
    <x v="3"/>
    <s v="GNR_ES_ELEC_BAT-LITHIO_E-95_Y-16-29"/>
    <x v="3"/>
    <n v="601.856736317784"/>
  </r>
  <r>
    <x v="0"/>
    <x v="1"/>
    <x v="3"/>
    <x v="6"/>
    <s v="DE4-S_A"/>
    <x v="2"/>
    <s v="GNR_ST_MSW_BP_E-24_LS-220-MW-FEED_Y-2030"/>
    <x v="3"/>
    <n v="568.00748261157003"/>
  </r>
  <r>
    <x v="0"/>
    <x v="1"/>
    <x v="3"/>
    <x v="6"/>
    <s v="DE4-S_A"/>
    <x v="2"/>
    <s v="GNR_ST_MSW_BP_E-33"/>
    <x v="3"/>
    <n v="84.034873191276503"/>
  </r>
  <r>
    <x v="0"/>
    <x v="1"/>
    <x v="3"/>
    <x v="6"/>
    <s v="DE4-S_A"/>
    <x v="2"/>
    <s v="GNR_ST_MSW_CND_E-33"/>
    <x v="3"/>
    <n v="5.4290780457979402"/>
  </r>
  <r>
    <x v="0"/>
    <x v="1"/>
    <x v="3"/>
    <x v="6"/>
    <s v="DE4-S_A"/>
    <x v="4"/>
    <s v="GNR_PV_SUN"/>
    <x v="3"/>
    <n v="870.45537387176103"/>
  </r>
  <r>
    <x v="0"/>
    <x v="1"/>
    <x v="3"/>
    <x v="6"/>
    <s v="DE4-S_A"/>
    <x v="13"/>
    <s v="GNR_GEO_HEAT_EO"/>
    <x v="3"/>
    <n v="35.418087797001299"/>
  </r>
  <r>
    <x v="0"/>
    <x v="1"/>
    <x v="3"/>
    <x v="6"/>
    <s v="DE4-S_A"/>
    <x v="5"/>
    <s v="GNR_RES_WTR_NOPMP"/>
    <x v="3"/>
    <n v="57.465648113472497"/>
  </r>
  <r>
    <x v="0"/>
    <x v="1"/>
    <x v="3"/>
    <x v="6"/>
    <s v="DE4-S_A"/>
    <x v="5"/>
    <s v="GNR_ROR_WTR"/>
    <x v="3"/>
    <n v="3242.6119637665001"/>
  </r>
  <r>
    <x v="0"/>
    <x v="1"/>
    <x v="3"/>
    <x v="6"/>
    <s v="DE4-S_A"/>
    <x v="6"/>
    <s v="GNR_WT_WIND_ONS"/>
    <x v="3"/>
    <n v="993.15850606129197"/>
  </r>
  <r>
    <x v="0"/>
    <x v="1"/>
    <x v="3"/>
    <x v="7"/>
    <s v="DE4-W_A"/>
    <x v="3"/>
    <s v="AGG-DE4-W_ES_ELEC"/>
    <x v="3"/>
    <n v="0.62939754571713002"/>
  </r>
  <r>
    <x v="0"/>
    <x v="1"/>
    <x v="3"/>
    <x v="7"/>
    <s v="DE4-W_A"/>
    <x v="3"/>
    <s v="AGG-DE4-W_RES_WTR_PMP"/>
    <x v="3"/>
    <n v="33.1871251742322"/>
  </r>
  <r>
    <x v="0"/>
    <x v="1"/>
    <x v="3"/>
    <x v="7"/>
    <s v="DE4-W_A"/>
    <x v="3"/>
    <s v="GNR_BO_ELEC_E-80"/>
    <x v="3"/>
    <n v="-622.26455337777202"/>
  </r>
  <r>
    <x v="0"/>
    <x v="1"/>
    <x v="3"/>
    <x v="7"/>
    <s v="DE4-W_A"/>
    <x v="3"/>
    <s v="GNR_ELYS_ELEC_SOEC_Y-20"/>
    <x v="3"/>
    <n v="561.83682562312401"/>
  </r>
  <r>
    <x v="0"/>
    <x v="1"/>
    <x v="3"/>
    <x v="7"/>
    <s v="DE4-W_A"/>
    <x v="3"/>
    <s v="GNR_ES_ELEC_BAT-LITHIO_E-95_Y-16-29"/>
    <x v="3"/>
    <n v="353.64723674645302"/>
  </r>
  <r>
    <x v="0"/>
    <x v="1"/>
    <x v="3"/>
    <x v="7"/>
    <s v="DE4-W_A"/>
    <x v="18"/>
    <s v="GNR_FC_H2_SOFCC_Y-30"/>
    <x v="3"/>
    <n v="1493.53778977766"/>
  </r>
  <r>
    <x v="0"/>
    <x v="1"/>
    <x v="3"/>
    <x v="7"/>
    <s v="DE4-W_A"/>
    <x v="2"/>
    <s v="GNR_ST_MSW_BP_E-24_LS-220-MW-FEED_Y-2030"/>
    <x v="3"/>
    <n v="41.294039547303399"/>
  </r>
  <r>
    <x v="0"/>
    <x v="1"/>
    <x v="3"/>
    <x v="7"/>
    <s v="DE4-W_A"/>
    <x v="2"/>
    <s v="GNR_ST_MSW_BP_E-33"/>
    <x v="3"/>
    <n v="112.76373747848299"/>
  </r>
  <r>
    <x v="0"/>
    <x v="1"/>
    <x v="3"/>
    <x v="7"/>
    <s v="DE4-W_A"/>
    <x v="2"/>
    <s v="GNR_ST_MSW_CND_E-33"/>
    <x v="3"/>
    <n v="42.563881978904902"/>
  </r>
  <r>
    <x v="0"/>
    <x v="1"/>
    <x v="3"/>
    <x v="7"/>
    <s v="DE4-W_A"/>
    <x v="4"/>
    <s v="GNR_PV_SUN"/>
    <x v="3"/>
    <n v="287.27889061675302"/>
  </r>
  <r>
    <x v="0"/>
    <x v="1"/>
    <x v="3"/>
    <x v="7"/>
    <s v="DE4-W_A"/>
    <x v="5"/>
    <s v="GNR_ROR_WTR"/>
    <x v="3"/>
    <n v="132.899059077978"/>
  </r>
  <r>
    <x v="0"/>
    <x v="1"/>
    <x v="3"/>
    <x v="7"/>
    <s v="DE4-W_A"/>
    <x v="6"/>
    <s v="GNR_WT_WIND_ONS"/>
    <x v="3"/>
    <n v="1783.55150224155"/>
  </r>
  <r>
    <x v="0"/>
    <x v="1"/>
    <x v="3"/>
    <x v="7"/>
    <s v="DE4-W_A"/>
    <x v="17"/>
    <s v="GNR_ST_WOODCHI_BP_E-29_LS-600-MW-FEED_Y-2030"/>
    <x v="3"/>
    <n v="209.688619247481"/>
  </r>
  <r>
    <x v="0"/>
    <x v="1"/>
    <x v="3"/>
    <x v="7"/>
    <s v="DE4-W_Offshore_A"/>
    <x v="6"/>
    <s v="GNR_WT_WIND_OFF"/>
    <x v="3"/>
    <n v="1539.5878752334199"/>
  </r>
  <r>
    <x v="0"/>
    <x v="1"/>
    <x v="3"/>
    <x v="7"/>
    <s v="DE4-W_Offshore_A"/>
    <x v="6"/>
    <s v="GNR_WT_WIND_OFF_L-NS_Y-2020"/>
    <x v="3"/>
    <n v="7041.3636260233898"/>
  </r>
  <r>
    <x v="0"/>
    <x v="1"/>
    <x v="3"/>
    <x v="7"/>
    <s v="DE4-W_Offshore_A"/>
    <x v="6"/>
    <s v="GNR_WT_WIND_OFF_L-NS_Y-2030"/>
    <x v="3"/>
    <n v="13164.801552770899"/>
  </r>
  <r>
    <x v="0"/>
    <x v="1"/>
    <x v="4"/>
    <x v="8"/>
    <s v="LV_A"/>
    <x v="3"/>
    <s v="GNR_ES_ELEC_BAT-LITHIO_E-97_Y-30-50"/>
    <x v="3"/>
    <n v="192.478937202899"/>
  </r>
  <r>
    <x v="0"/>
    <x v="1"/>
    <x v="4"/>
    <x v="8"/>
    <s v="LV_A"/>
    <x v="4"/>
    <s v="GNR_PV_SUN_LS-4-MW_Y-2030"/>
    <x v="3"/>
    <n v="349.52181087709198"/>
  </r>
  <r>
    <x v="0"/>
    <x v="1"/>
    <x v="4"/>
    <x v="8"/>
    <s v="LV_A"/>
    <x v="6"/>
    <s v="GNR_WT_WIND_ON_LS_Y-2020"/>
    <x v="3"/>
    <n v="507.25860706528198"/>
  </r>
  <r>
    <x v="0"/>
    <x v="1"/>
    <x v="4"/>
    <x v="8"/>
    <s v="LV_RigaR"/>
    <x v="5"/>
    <s v="GNR_RES_WTR_NOPMP"/>
    <x v="3"/>
    <n v="3.5330950886037098E-2"/>
  </r>
  <r>
    <x v="0"/>
    <x v="1"/>
    <x v="4"/>
    <x v="8"/>
    <s v="LV_Rural"/>
    <x v="6"/>
    <s v="GNR_WT_WIND_ONS"/>
    <x v="3"/>
    <n v="3.4925815697043099"/>
  </r>
  <r>
    <x v="0"/>
    <x v="1"/>
    <x v="5"/>
    <x v="9"/>
    <s v="LT_A"/>
    <x v="3"/>
    <s v="GNR_ES_ELEC_BAT-LITHIO_E-95_Y-16-29"/>
    <x v="3"/>
    <n v="128.67882808688401"/>
  </r>
  <r>
    <x v="0"/>
    <x v="1"/>
    <x v="5"/>
    <x v="9"/>
    <s v="LT_A"/>
    <x v="3"/>
    <s v="GNR_ES_ELEC_BAT-LITHIO_E-97_Y-30-50"/>
    <x v="3"/>
    <n v="11515.9623184101"/>
  </r>
  <r>
    <x v="0"/>
    <x v="1"/>
    <x v="5"/>
    <x v="9"/>
    <s v="LT_A"/>
    <x v="4"/>
    <s v="GNR_PV_SUN_LS-4-MW_Y-2020"/>
    <x v="3"/>
    <n v="346.18611615194698"/>
  </r>
  <r>
    <x v="0"/>
    <x v="1"/>
    <x v="5"/>
    <x v="9"/>
    <s v="LT_A"/>
    <x v="4"/>
    <s v="GNR_PV_SUN_LS-4-MW_Y-2030"/>
    <x v="3"/>
    <n v="13319.530987898899"/>
  </r>
  <r>
    <x v="0"/>
    <x v="1"/>
    <x v="5"/>
    <x v="9"/>
    <s v="LT_KauU"/>
    <x v="2"/>
    <s v="KAUNAS_ST_MSW_BP"/>
    <x v="3"/>
    <n v="12.5607463698594"/>
  </r>
  <r>
    <x v="0"/>
    <x v="1"/>
    <x v="5"/>
    <x v="9"/>
    <s v="LT_KauU"/>
    <x v="5"/>
    <s v="GNR_ROR_WTR"/>
    <x v="3"/>
    <n v="35.304001871193996"/>
  </r>
  <r>
    <x v="0"/>
    <x v="1"/>
    <x v="5"/>
    <x v="9"/>
    <s v="LT_KlaU"/>
    <x v="4"/>
    <s v="GNR_PV_SUN"/>
    <x v="3"/>
    <n v="3.4294435164397798"/>
  </r>
  <r>
    <x v="0"/>
    <x v="1"/>
    <x v="5"/>
    <x v="9"/>
    <s v="LT_Other_DH"/>
    <x v="14"/>
    <s v="LIFOSA_ST_HEAT_BP"/>
    <x v="3"/>
    <n v="19.3644839868665"/>
  </r>
  <r>
    <x v="0"/>
    <x v="1"/>
    <x v="5"/>
    <x v="9"/>
    <s v="LT_Other_DH"/>
    <x v="8"/>
    <s v="EBAVERE_ST_WOODWST_BP"/>
    <x v="3"/>
    <n v="2.82616793321835"/>
  </r>
  <r>
    <x v="0"/>
    <x v="1"/>
    <x v="5"/>
    <x v="9"/>
    <s v="LT_Rural"/>
    <x v="6"/>
    <s v="GNR_WT_WIND_ONS"/>
    <x v="3"/>
    <n v="23.6740592601058"/>
  </r>
  <r>
    <x v="0"/>
    <x v="1"/>
    <x v="5"/>
    <x v="9"/>
    <s v="LT_VilU"/>
    <x v="2"/>
    <s v="VILNIUS_ST_MSW_BP"/>
    <x v="3"/>
    <n v="48.149527751127501"/>
  </r>
  <r>
    <x v="0"/>
    <x v="1"/>
    <x v="5"/>
    <x v="9"/>
    <s v="LT_VilU"/>
    <x v="5"/>
    <s v="GNR_ES_WTR_PMP"/>
    <x v="3"/>
    <n v="14.9103025839119"/>
  </r>
  <r>
    <x v="0"/>
    <x v="1"/>
    <x v="6"/>
    <x v="10"/>
    <s v="NL_A"/>
    <x v="3"/>
    <s v="GNR_ELYS_ELEC_SOEC_Y-20"/>
    <x v="3"/>
    <n v="322.68913237862"/>
  </r>
  <r>
    <x v="0"/>
    <x v="1"/>
    <x v="6"/>
    <x v="10"/>
    <s v="NL_A"/>
    <x v="3"/>
    <s v="GNR_ES_ELEC_BAT-LITHIO_E-95_Y-16-29"/>
    <x v="3"/>
    <n v="984.97444730436996"/>
  </r>
  <r>
    <x v="0"/>
    <x v="1"/>
    <x v="6"/>
    <x v="10"/>
    <s v="NL_A"/>
    <x v="18"/>
    <s v="GNR_FC_H2_SOFCC_Y-30"/>
    <x v="3"/>
    <n v="671.00348347741203"/>
  </r>
  <r>
    <x v="0"/>
    <x v="1"/>
    <x v="6"/>
    <x v="10"/>
    <s v="NL_A"/>
    <x v="2"/>
    <s v="GNR_ST_MSW_CND_E-40"/>
    <x v="3"/>
    <n v="244.73146194630201"/>
  </r>
  <r>
    <x v="0"/>
    <x v="1"/>
    <x v="6"/>
    <x v="10"/>
    <s v="NL_A"/>
    <x v="11"/>
    <s v="GNR_ST_NUCL_CND_E-33"/>
    <x v="3"/>
    <n v="383.24548137905902"/>
  </r>
  <r>
    <x v="0"/>
    <x v="1"/>
    <x v="6"/>
    <x v="10"/>
    <s v="NL_A"/>
    <x v="4"/>
    <s v="GNR_PV_SUN"/>
    <x v="3"/>
    <n v="37.911199779110603"/>
  </r>
  <r>
    <x v="0"/>
    <x v="1"/>
    <x v="6"/>
    <x v="10"/>
    <s v="NL_A"/>
    <x v="4"/>
    <s v="GNR_PV_SUN_LS-4-MW_Y-2020"/>
    <x v="3"/>
    <n v="204.29317881044199"/>
  </r>
  <r>
    <x v="0"/>
    <x v="1"/>
    <x v="6"/>
    <x v="10"/>
    <s v="NL_A"/>
    <x v="5"/>
    <s v="GNR_ROR_WTR"/>
    <x v="3"/>
    <n v="15.3425990774167"/>
  </r>
  <r>
    <x v="0"/>
    <x v="1"/>
    <x v="6"/>
    <x v="10"/>
    <s v="NL_A"/>
    <x v="6"/>
    <s v="GNR_WT_WIND_OFF"/>
    <x v="3"/>
    <n v="241.03669307938"/>
  </r>
  <r>
    <x v="0"/>
    <x v="1"/>
    <x v="6"/>
    <x v="10"/>
    <s v="NL_A"/>
    <x v="6"/>
    <s v="GNR_WT_WIND_ONS"/>
    <x v="3"/>
    <n v="701.76680653335495"/>
  </r>
  <r>
    <x v="0"/>
    <x v="1"/>
    <x v="6"/>
    <x v="10"/>
    <s v="NL_A"/>
    <x v="6"/>
    <s v="GNR_WT_WIND_ON_LS_Y-2020"/>
    <x v="3"/>
    <n v="2115.2545586998299"/>
  </r>
  <r>
    <x v="0"/>
    <x v="1"/>
    <x v="6"/>
    <x v="10"/>
    <s v="NL_A"/>
    <x v="6"/>
    <s v="GNR_WT_WIND_ON_LS_Y-2030"/>
    <x v="3"/>
    <n v="60.178946783791801"/>
  </r>
  <r>
    <x v="0"/>
    <x v="1"/>
    <x v="6"/>
    <x v="10"/>
    <s v="NL_A"/>
    <x v="15"/>
    <s v="GNR_ST_WOOD_CND_E-50"/>
    <x v="3"/>
    <n v="111.569147611213"/>
  </r>
  <r>
    <x v="0"/>
    <x v="1"/>
    <x v="7"/>
    <x v="11"/>
    <s v="NO1_A1"/>
    <x v="3"/>
    <s v="GNR_ES_ELEC_BAT-LITHIO_E-97_Y-30-50"/>
    <x v="3"/>
    <n v="67.715292264253804"/>
  </r>
  <r>
    <x v="0"/>
    <x v="1"/>
    <x v="7"/>
    <x v="11"/>
    <s v="NO1_A1"/>
    <x v="5"/>
    <s v="GNR_RES_WTR_NOPMP_MC-01"/>
    <x v="3"/>
    <n v="85.4173962961234"/>
  </r>
  <r>
    <x v="0"/>
    <x v="1"/>
    <x v="7"/>
    <x v="11"/>
    <s v="NO1_A1"/>
    <x v="5"/>
    <s v="GNR_RES_WTR_NOPMP_MC-02"/>
    <x v="3"/>
    <n v="85.4173962961234"/>
  </r>
  <r>
    <x v="0"/>
    <x v="1"/>
    <x v="7"/>
    <x v="11"/>
    <s v="NO1_A1"/>
    <x v="5"/>
    <s v="GNR_RES_WTR_NOPMP_MC-03"/>
    <x v="3"/>
    <n v="77.771726013547394"/>
  </r>
  <r>
    <x v="0"/>
    <x v="1"/>
    <x v="7"/>
    <x v="11"/>
    <s v="NO1_A1"/>
    <x v="5"/>
    <s v="GNR_RES_WTR_NOPMP_MC-04"/>
    <x v="3"/>
    <n v="71.371107983426896"/>
  </r>
  <r>
    <x v="0"/>
    <x v="1"/>
    <x v="7"/>
    <x v="11"/>
    <s v="NO1_A1"/>
    <x v="5"/>
    <s v="GNR_RES_WTR_NOPMP_MC-05"/>
    <x v="3"/>
    <n v="64.511168139292707"/>
  </r>
  <r>
    <x v="0"/>
    <x v="1"/>
    <x v="7"/>
    <x v="11"/>
    <s v="NO1_A1"/>
    <x v="5"/>
    <s v="GNR_RES_WTR_NOPMP_MC-06"/>
    <x v="3"/>
    <n v="6.5200945055895101"/>
  </r>
  <r>
    <x v="0"/>
    <x v="1"/>
    <x v="7"/>
    <x v="11"/>
    <s v="NO1_A1"/>
    <x v="5"/>
    <s v="GNR_ROR_WTR"/>
    <x v="3"/>
    <n v="567.98359412178604"/>
  </r>
  <r>
    <x v="0"/>
    <x v="1"/>
    <x v="7"/>
    <x v="11"/>
    <s v="NO1_A1"/>
    <x v="6"/>
    <s v="GNR_WT_WIND_ONS"/>
    <x v="3"/>
    <n v="28.977901251047498"/>
  </r>
  <r>
    <x v="0"/>
    <x v="1"/>
    <x v="7"/>
    <x v="11"/>
    <s v="NO1_A2"/>
    <x v="3"/>
    <s v="GNR_BO_ELEC_E-99"/>
    <x v="3"/>
    <n v="-0.38551688838928899"/>
  </r>
  <r>
    <x v="0"/>
    <x v="1"/>
    <x v="7"/>
    <x v="11"/>
    <s v="NO1_A2"/>
    <x v="3"/>
    <s v="GNR_HP_ELEC_COP-270"/>
    <x v="3"/>
    <n v="-4.2851196117806403"/>
  </r>
  <r>
    <x v="0"/>
    <x v="1"/>
    <x v="7"/>
    <x v="11"/>
    <s v="NO1_A2"/>
    <x v="3"/>
    <s v="GNR_HP_ELEC_GROUND-WTR_COP-380_LS-4-MW_Y-2030"/>
    <x v="3"/>
    <n v="-14.8997548427234"/>
  </r>
  <r>
    <x v="0"/>
    <x v="1"/>
    <x v="7"/>
    <x v="11"/>
    <s v="NO1_A2"/>
    <x v="2"/>
    <s v="GNR_ST_MSW_BP_CB-20"/>
    <x v="3"/>
    <n v="2.3975591604134299"/>
  </r>
  <r>
    <x v="0"/>
    <x v="1"/>
    <x v="7"/>
    <x v="11"/>
    <s v="NO1_A3"/>
    <x v="3"/>
    <s v="GNR_BO_ELEC_E-99"/>
    <x v="3"/>
    <n v="-0.27285207589143001"/>
  </r>
  <r>
    <x v="0"/>
    <x v="1"/>
    <x v="7"/>
    <x v="11"/>
    <s v="NO1_A3"/>
    <x v="3"/>
    <s v="GNR_HP_ELEC_COP-270"/>
    <x v="3"/>
    <n v="-0.74497907019830401"/>
  </r>
  <r>
    <x v="0"/>
    <x v="1"/>
    <x v="7"/>
    <x v="11"/>
    <s v="NO1_A3"/>
    <x v="3"/>
    <s v="GNR_HP_ELEC_GROUND-WTR_COP-360_LS-4-MW_Y-2020"/>
    <x v="3"/>
    <n v="-3.35834621081416"/>
  </r>
  <r>
    <x v="0"/>
    <x v="1"/>
    <x v="7"/>
    <x v="11"/>
    <s v="NO1_A3"/>
    <x v="3"/>
    <s v="GNR_HP_ELEC_GROUND-WTR_COP-380_LS-4-MW_Y-2030"/>
    <x v="3"/>
    <n v="-22.152156648797401"/>
  </r>
  <r>
    <x v="0"/>
    <x v="1"/>
    <x v="7"/>
    <x v="11"/>
    <s v="NO1_A3"/>
    <x v="2"/>
    <s v="GNR_ST_MSW_BP_CB-20"/>
    <x v="3"/>
    <n v="5.4356427043686901"/>
  </r>
  <r>
    <x v="0"/>
    <x v="1"/>
    <x v="7"/>
    <x v="12"/>
    <s v="NO2_A1"/>
    <x v="5"/>
    <s v="GNR_RES_WTR_NOPMP_MC-01"/>
    <x v="3"/>
    <n v="283.58534253373"/>
  </r>
  <r>
    <x v="0"/>
    <x v="1"/>
    <x v="7"/>
    <x v="12"/>
    <s v="NO2_A1"/>
    <x v="5"/>
    <s v="GNR_RES_WTR_NOPMP_MC-02"/>
    <x v="3"/>
    <n v="685.18547468960196"/>
  </r>
  <r>
    <x v="0"/>
    <x v="1"/>
    <x v="7"/>
    <x v="12"/>
    <s v="NO2_A1"/>
    <x v="5"/>
    <s v="GNR_RES_WTR_NOPMP_MC-03"/>
    <x v="3"/>
    <n v="640.64463850909101"/>
  </r>
  <r>
    <x v="0"/>
    <x v="1"/>
    <x v="7"/>
    <x v="12"/>
    <s v="NO2_A1"/>
    <x v="5"/>
    <s v="GNR_RES_WTR_NOPMP_MC-04"/>
    <x v="3"/>
    <n v="582.67607080316895"/>
  </r>
  <r>
    <x v="0"/>
    <x v="1"/>
    <x v="7"/>
    <x v="12"/>
    <s v="NO2_A1"/>
    <x v="5"/>
    <s v="GNR_RES_WTR_NOPMP_MC-05"/>
    <x v="3"/>
    <n v="527.97427786655101"/>
  </r>
  <r>
    <x v="0"/>
    <x v="1"/>
    <x v="7"/>
    <x v="12"/>
    <s v="NO2_A1"/>
    <x v="5"/>
    <s v="GNR_RES_WTR_NOPMP_MC-06"/>
    <x v="3"/>
    <n v="466.434760174997"/>
  </r>
  <r>
    <x v="0"/>
    <x v="1"/>
    <x v="7"/>
    <x v="12"/>
    <s v="NO2_A1"/>
    <x v="5"/>
    <s v="GNR_RES_WTR_NOPMP_MC-07"/>
    <x v="3"/>
    <n v="239.76998481120299"/>
  </r>
  <r>
    <x v="0"/>
    <x v="1"/>
    <x v="7"/>
    <x v="12"/>
    <s v="NO2_A1"/>
    <x v="5"/>
    <s v="GNR_RES_WTR_NOPMP_MC-08"/>
    <x v="3"/>
    <n v="148.32905718759201"/>
  </r>
  <r>
    <x v="0"/>
    <x v="1"/>
    <x v="7"/>
    <x v="12"/>
    <s v="NO2_A1"/>
    <x v="5"/>
    <s v="GNR_RES_WTR_PMP_MC-01"/>
    <x v="3"/>
    <n v="401.60013215587202"/>
  </r>
  <r>
    <x v="0"/>
    <x v="1"/>
    <x v="7"/>
    <x v="12"/>
    <s v="NO2_A1"/>
    <x v="5"/>
    <s v="GNR_ROR_WTR"/>
    <x v="3"/>
    <n v="739.90003839538099"/>
  </r>
  <r>
    <x v="0"/>
    <x v="1"/>
    <x v="7"/>
    <x v="12"/>
    <s v="NO2_A1"/>
    <x v="6"/>
    <s v="GNR_WT_WIND_ONS"/>
    <x v="3"/>
    <n v="133.54715219345999"/>
  </r>
  <r>
    <x v="0"/>
    <x v="1"/>
    <x v="7"/>
    <x v="12"/>
    <s v="NO2_A2"/>
    <x v="3"/>
    <s v="GNR_HP_ELEC_COP-270"/>
    <x v="3"/>
    <n v="-5.2503959038915103E-2"/>
  </r>
  <r>
    <x v="0"/>
    <x v="1"/>
    <x v="7"/>
    <x v="12"/>
    <s v="NO2_A2"/>
    <x v="3"/>
    <s v="GNR_HP_ELEC_GROUND-WTR_COP-380_LS-4-MW_Y-2030"/>
    <x v="3"/>
    <n v="-0.99655543130586199"/>
  </r>
  <r>
    <x v="0"/>
    <x v="1"/>
    <x v="7"/>
    <x v="12"/>
    <s v="NO2_A2"/>
    <x v="2"/>
    <s v="GNR_ST_MSW_BP_CB-30"/>
    <x v="3"/>
    <n v="3.4753857590411998"/>
  </r>
  <r>
    <x v="0"/>
    <x v="1"/>
    <x v="7"/>
    <x v="13"/>
    <s v="NO3_A1"/>
    <x v="3"/>
    <s v="GNR_ES_ELEC_BAT-LITHIO_E-97_Y-30-50"/>
    <x v="3"/>
    <n v="24.844037790089299"/>
  </r>
  <r>
    <x v="0"/>
    <x v="1"/>
    <x v="7"/>
    <x v="13"/>
    <s v="NO3_A1"/>
    <x v="5"/>
    <s v="GNR_RES_WTR_NOPMP_MC-01"/>
    <x v="3"/>
    <n v="133.47229303673799"/>
  </r>
  <r>
    <x v="0"/>
    <x v="1"/>
    <x v="7"/>
    <x v="13"/>
    <s v="NO3_A1"/>
    <x v="5"/>
    <s v="GNR_RES_WTR_NOPMP_MC-02"/>
    <x v="3"/>
    <n v="126.882841783632"/>
  </r>
  <r>
    <x v="0"/>
    <x v="1"/>
    <x v="7"/>
    <x v="13"/>
    <s v="NO3_A1"/>
    <x v="5"/>
    <s v="GNR_RES_WTR_NOPMP_MC-03"/>
    <x v="3"/>
    <n v="126.882841783632"/>
  </r>
  <r>
    <x v="0"/>
    <x v="1"/>
    <x v="7"/>
    <x v="13"/>
    <s v="NO3_A1"/>
    <x v="5"/>
    <s v="GNR_RES_WTR_NOPMP_MC-04"/>
    <x v="3"/>
    <n v="126.882841783632"/>
  </r>
  <r>
    <x v="0"/>
    <x v="1"/>
    <x v="7"/>
    <x v="13"/>
    <s v="NO3_A1"/>
    <x v="5"/>
    <s v="GNR_RES_WTR_NOPMP_MC-05"/>
    <x v="3"/>
    <n v="87.009692603894507"/>
  </r>
  <r>
    <x v="0"/>
    <x v="1"/>
    <x v="7"/>
    <x v="13"/>
    <s v="NO3_A1"/>
    <x v="5"/>
    <s v="GNR_RES_WTR_NOPMP_MC-06"/>
    <x v="3"/>
    <n v="61.271744571170899"/>
  </r>
  <r>
    <x v="0"/>
    <x v="1"/>
    <x v="7"/>
    <x v="13"/>
    <s v="NO3_A1"/>
    <x v="5"/>
    <s v="GNR_RES_WTR_NOPMP_MC-07"/>
    <x v="3"/>
    <n v="61.271744571170899"/>
  </r>
  <r>
    <x v="0"/>
    <x v="1"/>
    <x v="7"/>
    <x v="13"/>
    <s v="NO3_A1"/>
    <x v="5"/>
    <s v="GNR_RES_WTR_NOPMP_MC-08"/>
    <x v="3"/>
    <n v="59.4406244167388"/>
  </r>
  <r>
    <x v="0"/>
    <x v="1"/>
    <x v="7"/>
    <x v="13"/>
    <s v="NO3_A1"/>
    <x v="5"/>
    <s v="GNR_RES_WTR_NOPMP_MC-09"/>
    <x v="3"/>
    <n v="11.4086140739907"/>
  </r>
  <r>
    <x v="0"/>
    <x v="1"/>
    <x v="7"/>
    <x v="13"/>
    <s v="NO3_A1"/>
    <x v="5"/>
    <s v="GNR_RES_WTR_PMP_MC-01"/>
    <x v="3"/>
    <n v="36.279043277811098"/>
  </r>
  <r>
    <x v="0"/>
    <x v="1"/>
    <x v="7"/>
    <x v="13"/>
    <s v="NO3_A1"/>
    <x v="5"/>
    <s v="GNR_ROR_WTR"/>
    <x v="3"/>
    <n v="349.10399101262999"/>
  </r>
  <r>
    <x v="0"/>
    <x v="1"/>
    <x v="7"/>
    <x v="13"/>
    <s v="NO3_A1"/>
    <x v="6"/>
    <s v="GNR_WT_WIND_ONS"/>
    <x v="3"/>
    <n v="149.478145231876"/>
  </r>
  <r>
    <x v="0"/>
    <x v="1"/>
    <x v="7"/>
    <x v="13"/>
    <s v="NO3_A1"/>
    <x v="6"/>
    <s v="GNR_WT_WIND_ON_LS_Y-2020"/>
    <x v="3"/>
    <n v="859.15255203821198"/>
  </r>
  <r>
    <x v="0"/>
    <x v="1"/>
    <x v="7"/>
    <x v="13"/>
    <s v="NO3_A1"/>
    <x v="6"/>
    <s v="GNR_WT_WIND_ON_LS_Y-2030"/>
    <x v="3"/>
    <n v="48.715691430621099"/>
  </r>
  <r>
    <x v="0"/>
    <x v="1"/>
    <x v="7"/>
    <x v="13"/>
    <s v="NO3_A2"/>
    <x v="3"/>
    <s v="GNR_BO_ELEC_E-99"/>
    <x v="3"/>
    <n v="-0.62831859543680502"/>
  </r>
  <r>
    <x v="0"/>
    <x v="1"/>
    <x v="7"/>
    <x v="13"/>
    <s v="NO3_A2"/>
    <x v="3"/>
    <s v="GNR_HP_ELEC_COP-270"/>
    <x v="3"/>
    <n v="-0.20172346821449799"/>
  </r>
  <r>
    <x v="0"/>
    <x v="1"/>
    <x v="7"/>
    <x v="13"/>
    <s v="NO3_A2"/>
    <x v="3"/>
    <s v="GNR_HP_ELEC_GROUND-WTR_COP-380_LS-4-MW_Y-2030"/>
    <x v="3"/>
    <n v="-0.93360852977430098"/>
  </r>
  <r>
    <x v="0"/>
    <x v="1"/>
    <x v="7"/>
    <x v="13"/>
    <s v="NO3_A2"/>
    <x v="2"/>
    <s v="GNR_ST_MSW_BP_CB-20"/>
    <x v="3"/>
    <n v="1.0829565157555501"/>
  </r>
  <r>
    <x v="0"/>
    <x v="1"/>
    <x v="7"/>
    <x v="13"/>
    <s v="NO3_A3"/>
    <x v="3"/>
    <s v="GNR_BO_ELEC_E-99"/>
    <x v="3"/>
    <n v="-2.2753805113541401"/>
  </r>
  <r>
    <x v="0"/>
    <x v="1"/>
    <x v="7"/>
    <x v="13"/>
    <s v="NO3_A3"/>
    <x v="3"/>
    <s v="GNR_HP_ELEC_COP-270"/>
    <x v="3"/>
    <n v="-1.6810289017874801E-2"/>
  </r>
  <r>
    <x v="0"/>
    <x v="1"/>
    <x v="7"/>
    <x v="13"/>
    <s v="NO3_A3"/>
    <x v="3"/>
    <s v="GNR_HP_ELEC_GROUND-WTR_COP-380_LS-4-MW_Y-2030"/>
    <x v="3"/>
    <n v="-5.0051081752607098"/>
  </r>
  <r>
    <x v="0"/>
    <x v="1"/>
    <x v="7"/>
    <x v="13"/>
    <s v="NO3_Offshore"/>
    <x v="6"/>
    <s v="GNR_WT_WIND_OFF_L-NS_Y-2030"/>
    <x v="3"/>
    <n v="837.32611089507304"/>
  </r>
  <r>
    <x v="0"/>
    <x v="1"/>
    <x v="7"/>
    <x v="14"/>
    <s v="NO4_A1"/>
    <x v="3"/>
    <s v="GNR_BO_ELEC_E-99_LS-10-MW-FEED_Y-2020"/>
    <x v="3"/>
    <n v="-32.819997272613598"/>
  </r>
  <r>
    <x v="0"/>
    <x v="1"/>
    <x v="7"/>
    <x v="14"/>
    <s v="NO4_A1"/>
    <x v="3"/>
    <s v="GNR_BO_ELEC_E-99_LS-10-MW-FEED_Y-2030"/>
    <x v="3"/>
    <n v="-1.15104427462863"/>
  </r>
  <r>
    <x v="0"/>
    <x v="1"/>
    <x v="7"/>
    <x v="14"/>
    <s v="NO4_A1"/>
    <x v="5"/>
    <s v="GNR_RES_WTR_NOPMP_MC-01"/>
    <x v="3"/>
    <n v="234.18502654849701"/>
  </r>
  <r>
    <x v="0"/>
    <x v="1"/>
    <x v="7"/>
    <x v="14"/>
    <s v="NO4_A1"/>
    <x v="5"/>
    <s v="GNR_RES_WTR_NOPMP_MC-02"/>
    <x v="3"/>
    <n v="234.18502654849701"/>
  </r>
  <r>
    <x v="0"/>
    <x v="1"/>
    <x v="7"/>
    <x v="14"/>
    <s v="NO4_A1"/>
    <x v="5"/>
    <s v="GNR_RES_WTR_NOPMP_MC-03"/>
    <x v="3"/>
    <n v="234.18502654849701"/>
  </r>
  <r>
    <x v="0"/>
    <x v="1"/>
    <x v="7"/>
    <x v="14"/>
    <s v="NO4_A1"/>
    <x v="5"/>
    <s v="GNR_RES_WTR_NOPMP_MC-04"/>
    <x v="3"/>
    <n v="234.18502654849701"/>
  </r>
  <r>
    <x v="0"/>
    <x v="1"/>
    <x v="7"/>
    <x v="14"/>
    <s v="NO4_A1"/>
    <x v="5"/>
    <s v="GNR_RES_WTR_NOPMP_MC-05"/>
    <x v="3"/>
    <n v="185.11051147826299"/>
  </r>
  <r>
    <x v="0"/>
    <x v="1"/>
    <x v="7"/>
    <x v="14"/>
    <s v="NO4_A1"/>
    <x v="5"/>
    <s v="GNR_RES_WTR_NOPMP_MC-06"/>
    <x v="3"/>
    <n v="145.19578640844301"/>
  </r>
  <r>
    <x v="0"/>
    <x v="1"/>
    <x v="7"/>
    <x v="14"/>
    <s v="NO4_A1"/>
    <x v="5"/>
    <s v="GNR_RES_WTR_NOPMP_MC-07"/>
    <x v="3"/>
    <n v="137.3910996159"/>
  </r>
  <r>
    <x v="0"/>
    <x v="1"/>
    <x v="7"/>
    <x v="14"/>
    <s v="NO4_A1"/>
    <x v="5"/>
    <s v="GNR_RES_WTR_NOPMP_MC-08"/>
    <x v="3"/>
    <n v="29.587617640984401"/>
  </r>
  <r>
    <x v="0"/>
    <x v="1"/>
    <x v="7"/>
    <x v="14"/>
    <s v="NO4_A1"/>
    <x v="5"/>
    <s v="GNR_ROR_WTR"/>
    <x v="3"/>
    <n v="170.99382221468301"/>
  </r>
  <r>
    <x v="0"/>
    <x v="1"/>
    <x v="7"/>
    <x v="14"/>
    <s v="NO4_A1"/>
    <x v="6"/>
    <s v="GNR_WT_WIND_ONS"/>
    <x v="3"/>
    <n v="108.718322168386"/>
  </r>
  <r>
    <x v="0"/>
    <x v="1"/>
    <x v="7"/>
    <x v="14"/>
    <s v="NO4_A1"/>
    <x v="6"/>
    <s v="GNR_WT_WIND_ON_LS_Y-2030"/>
    <x v="3"/>
    <n v="49.2881894622302"/>
  </r>
  <r>
    <x v="0"/>
    <x v="1"/>
    <x v="7"/>
    <x v="14"/>
    <s v="NO4_A2"/>
    <x v="3"/>
    <s v="GNR_BO_ELEC_E-99"/>
    <x v="3"/>
    <n v="-0.28517892291753399"/>
  </r>
  <r>
    <x v="0"/>
    <x v="1"/>
    <x v="7"/>
    <x v="14"/>
    <s v="NO4_A2"/>
    <x v="3"/>
    <s v="GNR_HP_ELEC_COP-270"/>
    <x v="3"/>
    <n v="-0.107247550915869"/>
  </r>
  <r>
    <x v="0"/>
    <x v="1"/>
    <x v="7"/>
    <x v="14"/>
    <s v="NO4_A2"/>
    <x v="2"/>
    <s v="GNR_ST_MSW_BP_CB-20"/>
    <x v="3"/>
    <n v="5.5816330591892602E-2"/>
  </r>
  <r>
    <x v="0"/>
    <x v="1"/>
    <x v="7"/>
    <x v="15"/>
    <s v="NO5_A1"/>
    <x v="2"/>
    <s v="GNR_ST_MSW_BP_E-23_LS-220-MW-FEED_Y-2020"/>
    <x v="3"/>
    <n v="140.879213667524"/>
  </r>
  <r>
    <x v="0"/>
    <x v="1"/>
    <x v="7"/>
    <x v="15"/>
    <s v="NO5_A1"/>
    <x v="5"/>
    <s v="GNR_RES_WTR_NOPMP_MC-01"/>
    <x v="3"/>
    <n v="104.97272104645501"/>
  </r>
  <r>
    <x v="0"/>
    <x v="1"/>
    <x v="7"/>
    <x v="15"/>
    <s v="NO5_A1"/>
    <x v="5"/>
    <s v="GNR_RES_WTR_NOPMP_MC-02"/>
    <x v="3"/>
    <n v="404.74680125309499"/>
  </r>
  <r>
    <x v="0"/>
    <x v="1"/>
    <x v="7"/>
    <x v="15"/>
    <s v="NO5_A1"/>
    <x v="5"/>
    <s v="GNR_RES_WTR_NOPMP_MC-03"/>
    <x v="3"/>
    <n v="365.70063728847299"/>
  </r>
  <r>
    <x v="0"/>
    <x v="1"/>
    <x v="7"/>
    <x v="15"/>
    <s v="NO5_A1"/>
    <x v="5"/>
    <s v="GNR_RES_WTR_NOPMP_MC-04"/>
    <x v="3"/>
    <n v="364.38667993568902"/>
  </r>
  <r>
    <x v="0"/>
    <x v="1"/>
    <x v="7"/>
    <x v="15"/>
    <s v="NO5_A1"/>
    <x v="5"/>
    <s v="GNR_RES_WTR_NOPMP_MC-05"/>
    <x v="3"/>
    <n v="286.50590518896701"/>
  </r>
  <r>
    <x v="0"/>
    <x v="1"/>
    <x v="7"/>
    <x v="15"/>
    <s v="NO5_A1"/>
    <x v="5"/>
    <s v="GNR_RES_WTR_NOPMP_MC-06"/>
    <x v="3"/>
    <n v="257.67759656362801"/>
  </r>
  <r>
    <x v="0"/>
    <x v="1"/>
    <x v="7"/>
    <x v="15"/>
    <s v="NO5_A1"/>
    <x v="5"/>
    <s v="GNR_RES_WTR_NOPMP_MC-07"/>
    <x v="3"/>
    <n v="172.22662354840199"/>
  </r>
  <r>
    <x v="0"/>
    <x v="1"/>
    <x v="7"/>
    <x v="15"/>
    <s v="NO5_A1"/>
    <x v="5"/>
    <s v="GNR_RES_WTR_NOPMP_MC-08"/>
    <x v="3"/>
    <n v="55.699497418415497"/>
  </r>
  <r>
    <x v="0"/>
    <x v="1"/>
    <x v="7"/>
    <x v="15"/>
    <s v="NO5_A1"/>
    <x v="5"/>
    <s v="GNR_RES_WTR_PMP_MC-01"/>
    <x v="3"/>
    <n v="302.269331486721"/>
  </r>
  <r>
    <x v="0"/>
    <x v="1"/>
    <x v="7"/>
    <x v="15"/>
    <s v="NO5_A1"/>
    <x v="5"/>
    <s v="GNR_ROR_WTR"/>
    <x v="3"/>
    <n v="498.77019785323398"/>
  </r>
  <r>
    <x v="0"/>
    <x v="1"/>
    <x v="7"/>
    <x v="15"/>
    <s v="NO5_A1"/>
    <x v="6"/>
    <s v="GNR_WT_WIND_ON_LS_Y-2020"/>
    <x v="3"/>
    <n v="46.765656991779899"/>
  </r>
  <r>
    <x v="0"/>
    <x v="1"/>
    <x v="7"/>
    <x v="15"/>
    <s v="NO5_A2"/>
    <x v="3"/>
    <s v="GNR_BO_ELEC_E-99"/>
    <x v="3"/>
    <n v="-1.2814635771873999"/>
  </r>
  <r>
    <x v="0"/>
    <x v="1"/>
    <x v="7"/>
    <x v="15"/>
    <s v="NO5_A2"/>
    <x v="3"/>
    <s v="GNR_HP_ELEC_GROUND-WTR_COP-380_LS-4-MW_Y-2030"/>
    <x v="3"/>
    <n v="-2.0198296801530899"/>
  </r>
  <r>
    <x v="0"/>
    <x v="1"/>
    <x v="7"/>
    <x v="15"/>
    <s v="NO5_A2"/>
    <x v="2"/>
    <s v="GNR_ST_MSW_BP_CB-20"/>
    <x v="3"/>
    <n v="3.1202727537105202"/>
  </r>
  <r>
    <x v="0"/>
    <x v="1"/>
    <x v="7"/>
    <x v="15"/>
    <s v="NO5_Offshore"/>
    <x v="6"/>
    <s v="GNR_WT_WIND_OFF_L-NS_Y-2030"/>
    <x v="3"/>
    <n v="4752.2517565088501"/>
  </r>
  <r>
    <x v="0"/>
    <x v="1"/>
    <x v="8"/>
    <x v="16"/>
    <s v="PL_A"/>
    <x v="3"/>
    <s v="GNR_ES_ELEC_BAT-LITHIO_E-95_Y-16-29"/>
    <x v="3"/>
    <n v="661.53346352850701"/>
  </r>
  <r>
    <x v="0"/>
    <x v="1"/>
    <x v="8"/>
    <x v="16"/>
    <s v="PL_A"/>
    <x v="2"/>
    <s v="GNR_ST_MSW_BP_E-15"/>
    <x v="3"/>
    <n v="8.3228262847523595"/>
  </r>
  <r>
    <x v="0"/>
    <x v="1"/>
    <x v="8"/>
    <x v="16"/>
    <s v="PL_A"/>
    <x v="2"/>
    <s v="GNR_ST_MSW_BP_E-24_LS-220-MW-FEED_Y-2030"/>
    <x v="3"/>
    <n v="1415.7538741897299"/>
  </r>
  <r>
    <x v="0"/>
    <x v="1"/>
    <x v="8"/>
    <x v="16"/>
    <s v="PL_A"/>
    <x v="4"/>
    <s v="GNR_PV_SUN"/>
    <x v="3"/>
    <n v="4.2256792407105698E-2"/>
  </r>
  <r>
    <x v="0"/>
    <x v="1"/>
    <x v="8"/>
    <x v="16"/>
    <s v="PL_A"/>
    <x v="5"/>
    <s v="GNR_ES_WTR_PMP"/>
    <x v="3"/>
    <n v="0.34854400048212603"/>
  </r>
  <r>
    <x v="0"/>
    <x v="1"/>
    <x v="8"/>
    <x v="16"/>
    <s v="PL_A"/>
    <x v="6"/>
    <s v="GNR_WT_WIND_ONS"/>
    <x v="3"/>
    <n v="863.90373354969097"/>
  </r>
  <r>
    <x v="0"/>
    <x v="1"/>
    <x v="8"/>
    <x v="16"/>
    <s v="PL_A"/>
    <x v="6"/>
    <s v="GNR_WT_WIND_ON_LS_Y-2020"/>
    <x v="3"/>
    <n v="3435.1217851062002"/>
  </r>
  <r>
    <x v="0"/>
    <x v="1"/>
    <x v="8"/>
    <x v="16"/>
    <s v="PL_A"/>
    <x v="17"/>
    <s v="GNR_ST_WOODCHI_BP_E-29_LS-600-MW-FEED_Y-2030"/>
    <x v="3"/>
    <n v="56.612056036315501"/>
  </r>
  <r>
    <x v="0"/>
    <x v="1"/>
    <x v="8"/>
    <x v="16"/>
    <s v="PL_Rural"/>
    <x v="11"/>
    <s v="GNR_ST_NUCL_CND_E-33"/>
    <x v="3"/>
    <n v="1233.15046745276"/>
  </r>
  <r>
    <x v="0"/>
    <x v="1"/>
    <x v="8"/>
    <x v="16"/>
    <s v="PL_Rural"/>
    <x v="5"/>
    <s v="GNR_ROR_WTR"/>
    <x v="3"/>
    <n v="74.564788481456205"/>
  </r>
  <r>
    <x v="0"/>
    <x v="1"/>
    <x v="9"/>
    <x v="17"/>
    <s v="SE1A"/>
    <x v="5"/>
    <s v="GNR_RES_WTR_NOPMP_MC-01"/>
    <x v="3"/>
    <n v="248.56026884302"/>
  </r>
  <r>
    <x v="0"/>
    <x v="1"/>
    <x v="9"/>
    <x v="17"/>
    <s v="SE1A"/>
    <x v="5"/>
    <s v="GNR_RES_WTR_NOPMP_MC-02"/>
    <x v="3"/>
    <n v="248.56026884302"/>
  </r>
  <r>
    <x v="0"/>
    <x v="1"/>
    <x v="9"/>
    <x v="17"/>
    <s v="SE1A"/>
    <x v="5"/>
    <s v="GNR_RES_WTR_NOPMP_MC-03"/>
    <x v="3"/>
    <n v="170.04356787636601"/>
  </r>
  <r>
    <x v="0"/>
    <x v="1"/>
    <x v="9"/>
    <x v="17"/>
    <s v="SE1A"/>
    <x v="5"/>
    <s v="GNR_RES_WTR_NOPMP_MC-04"/>
    <x v="3"/>
    <n v="125.050183904091"/>
  </r>
  <r>
    <x v="0"/>
    <x v="1"/>
    <x v="9"/>
    <x v="17"/>
    <s v="SE1A"/>
    <x v="5"/>
    <s v="GNR_RES_WTR_NOPMP_MC-05"/>
    <x v="3"/>
    <n v="125.050183904091"/>
  </r>
  <r>
    <x v="0"/>
    <x v="1"/>
    <x v="9"/>
    <x v="17"/>
    <s v="SE1A"/>
    <x v="5"/>
    <s v="GNR_RES_WTR_NOPMP_MC-06"/>
    <x v="3"/>
    <n v="125.050183904091"/>
  </r>
  <r>
    <x v="0"/>
    <x v="1"/>
    <x v="9"/>
    <x v="17"/>
    <s v="SE1A"/>
    <x v="5"/>
    <s v="GNR_RES_WTR_NOPMP_MC-07"/>
    <x v="3"/>
    <n v="62.7324884151151"/>
  </r>
  <r>
    <x v="0"/>
    <x v="1"/>
    <x v="9"/>
    <x v="17"/>
    <s v="SE1A"/>
    <x v="5"/>
    <s v="GNR_ROR_WTR"/>
    <x v="3"/>
    <n v="258.74762746209097"/>
  </r>
  <r>
    <x v="0"/>
    <x v="1"/>
    <x v="9"/>
    <x v="17"/>
    <s v="SE1A"/>
    <x v="6"/>
    <s v="GNR_WT_WIND_ONS"/>
    <x v="3"/>
    <n v="295.060765035869"/>
  </r>
  <r>
    <x v="0"/>
    <x v="1"/>
    <x v="9"/>
    <x v="17"/>
    <s v="SE1_IND"/>
    <x v="3"/>
    <s v="GNR_BO_ELEC_E-99_LS-10-MW-FEED_Y-2020"/>
    <x v="3"/>
    <n v="-4.8561774886700197"/>
  </r>
  <r>
    <x v="0"/>
    <x v="1"/>
    <x v="9"/>
    <x v="17"/>
    <s v="SE1_IND"/>
    <x v="3"/>
    <s v="GNR_HP_ELEC_AIR-WTR_COP-310_LS_Y-2020"/>
    <x v="3"/>
    <n v="-8.7083714093217193"/>
  </r>
  <r>
    <x v="0"/>
    <x v="1"/>
    <x v="9"/>
    <x v="17"/>
    <s v="SE1_IND"/>
    <x v="2"/>
    <s v="GNR_ST_MSW_BP_E-23_LS-220-MW-FEED_Y-2020"/>
    <x v="3"/>
    <n v="58.844903746560703"/>
  </r>
  <r>
    <x v="0"/>
    <x v="1"/>
    <x v="9"/>
    <x v="17"/>
    <s v="SE1_medium"/>
    <x v="3"/>
    <s v="GNR_HP_ELEC_GROUND-WTR_COP-380_LS-4-MW_Y-2030"/>
    <x v="3"/>
    <n v="-22.8722832826796"/>
  </r>
  <r>
    <x v="0"/>
    <x v="1"/>
    <x v="9"/>
    <x v="17"/>
    <s v="SE1_medium"/>
    <x v="2"/>
    <s v="GNR_ST_MSW_BP_CB-20"/>
    <x v="3"/>
    <n v="8.6061311333070307"/>
  </r>
  <r>
    <x v="0"/>
    <x v="1"/>
    <x v="9"/>
    <x v="17"/>
    <s v="SE1_small"/>
    <x v="3"/>
    <s v="GNR_HP_ELEC_GROUND-WTR_COP-360_LS-4-MW_Y-2020"/>
    <x v="3"/>
    <n v="-5.5822063094725296"/>
  </r>
  <r>
    <x v="0"/>
    <x v="1"/>
    <x v="9"/>
    <x v="18"/>
    <s v="SE2A"/>
    <x v="5"/>
    <s v="GNR_RES_WTR_NOPMP_MC-01"/>
    <x v="3"/>
    <n v="257.21978267570802"/>
  </r>
  <r>
    <x v="0"/>
    <x v="1"/>
    <x v="9"/>
    <x v="18"/>
    <s v="SE2A"/>
    <x v="5"/>
    <s v="GNR_RES_WTR_NOPMP_MC-02"/>
    <x v="3"/>
    <n v="284.36550971310999"/>
  </r>
  <r>
    <x v="0"/>
    <x v="1"/>
    <x v="9"/>
    <x v="18"/>
    <s v="SE2A"/>
    <x v="5"/>
    <s v="GNR_RES_WTR_NOPMP_MC-03"/>
    <x v="3"/>
    <n v="248.762752770058"/>
  </r>
  <r>
    <x v="0"/>
    <x v="1"/>
    <x v="9"/>
    <x v="18"/>
    <s v="SE2A"/>
    <x v="5"/>
    <s v="GNR_RES_WTR_NOPMP_MC-04"/>
    <x v="3"/>
    <n v="248.762752770058"/>
  </r>
  <r>
    <x v="0"/>
    <x v="1"/>
    <x v="9"/>
    <x v="18"/>
    <s v="SE2A"/>
    <x v="5"/>
    <s v="GNR_RES_WTR_NOPMP_MC-05"/>
    <x v="3"/>
    <n v="248.762752770058"/>
  </r>
  <r>
    <x v="0"/>
    <x v="1"/>
    <x v="9"/>
    <x v="18"/>
    <s v="SE2A"/>
    <x v="5"/>
    <s v="GNR_RES_WTR_NOPMP_MC-06"/>
    <x v="3"/>
    <n v="208.46687576544599"/>
  </r>
  <r>
    <x v="0"/>
    <x v="1"/>
    <x v="9"/>
    <x v="18"/>
    <s v="SE2A"/>
    <x v="5"/>
    <s v="GNR_RES_WTR_PMP_MC-01"/>
    <x v="3"/>
    <n v="68.173604931791601"/>
  </r>
  <r>
    <x v="0"/>
    <x v="1"/>
    <x v="9"/>
    <x v="18"/>
    <s v="SE2A"/>
    <x v="5"/>
    <s v="GNR_ROR_WTR"/>
    <x v="3"/>
    <n v="839.43639334882801"/>
  </r>
  <r>
    <x v="0"/>
    <x v="1"/>
    <x v="9"/>
    <x v="18"/>
    <s v="SE2A"/>
    <x v="6"/>
    <s v="GNR_WT_WIND_ONS"/>
    <x v="3"/>
    <n v="567.27229136063499"/>
  </r>
  <r>
    <x v="0"/>
    <x v="1"/>
    <x v="9"/>
    <x v="18"/>
    <s v="SE2_IND"/>
    <x v="2"/>
    <s v="GNR_ST_MSW_BP_E-23_LS-220-MW-FEED_Y-2020"/>
    <x v="3"/>
    <n v="191.79232149276899"/>
  </r>
  <r>
    <x v="0"/>
    <x v="1"/>
    <x v="9"/>
    <x v="18"/>
    <s v="SE2_medium"/>
    <x v="3"/>
    <s v="GNR_HP_ELEC_GROUND-WTR_COP-360_LS-4-MW_Y-2020"/>
    <x v="3"/>
    <n v="-29.944597019040799"/>
  </r>
  <r>
    <x v="0"/>
    <x v="1"/>
    <x v="9"/>
    <x v="18"/>
    <s v="SE2_medium"/>
    <x v="3"/>
    <s v="GNR_HP_ELEC_GROUND-WTR_COP-380_LS-4-MW_Y-2030"/>
    <x v="3"/>
    <n v="-10.273516414523099"/>
  </r>
  <r>
    <x v="0"/>
    <x v="1"/>
    <x v="9"/>
    <x v="18"/>
    <s v="SE2_medium"/>
    <x v="2"/>
    <s v="GNR_ST_MSW_BP_CB-20"/>
    <x v="3"/>
    <n v="3.9449737001232799"/>
  </r>
  <r>
    <x v="0"/>
    <x v="1"/>
    <x v="9"/>
    <x v="18"/>
    <s v="SE2_medium"/>
    <x v="2"/>
    <s v="GNR_ST_MSW_BP_CB-40"/>
    <x v="3"/>
    <n v="12.1955004377983"/>
  </r>
  <r>
    <x v="0"/>
    <x v="1"/>
    <x v="9"/>
    <x v="18"/>
    <s v="SE2_medium"/>
    <x v="17"/>
    <s v="GNR_ST_WOODCHI_BP_CB-50"/>
    <x v="3"/>
    <n v="4.77322583718811"/>
  </r>
  <r>
    <x v="0"/>
    <x v="1"/>
    <x v="9"/>
    <x v="18"/>
    <s v="SE2_small"/>
    <x v="3"/>
    <s v="GNR_HP_ELEC_GROUND-WTR_COP-360_LS-4-MW_Y-2020"/>
    <x v="3"/>
    <n v="-7.5980274306469697"/>
  </r>
  <r>
    <x v="0"/>
    <x v="1"/>
    <x v="9"/>
    <x v="19"/>
    <s v="SE3A"/>
    <x v="11"/>
    <s v="GNR_ST_NUCL_CND_E-33"/>
    <x v="3"/>
    <n v="2497.8007986324201"/>
  </r>
  <r>
    <x v="0"/>
    <x v="1"/>
    <x v="9"/>
    <x v="19"/>
    <s v="SE3A"/>
    <x v="5"/>
    <s v="GNR_RES_WTR_NOPMP_MC-01"/>
    <x v="3"/>
    <n v="86.981112472455195"/>
  </r>
  <r>
    <x v="0"/>
    <x v="1"/>
    <x v="9"/>
    <x v="19"/>
    <s v="SE3A"/>
    <x v="5"/>
    <s v="GNR_RES_WTR_NOPMP_MC-02"/>
    <x v="3"/>
    <n v="66.560091271080793"/>
  </r>
  <r>
    <x v="0"/>
    <x v="1"/>
    <x v="9"/>
    <x v="19"/>
    <s v="SE3A"/>
    <x v="5"/>
    <s v="GNR_RES_WTR_NOPMP_MC-03"/>
    <x v="3"/>
    <n v="66.560091271080793"/>
  </r>
  <r>
    <x v="0"/>
    <x v="1"/>
    <x v="9"/>
    <x v="19"/>
    <s v="SE3A"/>
    <x v="5"/>
    <s v="GNR_RES_WTR_NOPMP_MC-04"/>
    <x v="3"/>
    <n v="66.560091271080793"/>
  </r>
  <r>
    <x v="0"/>
    <x v="1"/>
    <x v="9"/>
    <x v="19"/>
    <s v="SE3A"/>
    <x v="5"/>
    <s v="GNR_RES_WTR_NOPMP_MC-05"/>
    <x v="3"/>
    <n v="66.560091271080793"/>
  </r>
  <r>
    <x v="0"/>
    <x v="1"/>
    <x v="9"/>
    <x v="19"/>
    <s v="SE3A"/>
    <x v="5"/>
    <s v="GNR_RES_WTR_NOPMP_MC-06"/>
    <x v="3"/>
    <n v="24.9930262649846"/>
  </r>
  <r>
    <x v="0"/>
    <x v="1"/>
    <x v="9"/>
    <x v="19"/>
    <s v="SE3A"/>
    <x v="5"/>
    <s v="GNR_ROR_WTR"/>
    <x v="3"/>
    <n v="339.25567900329401"/>
  </r>
  <r>
    <x v="0"/>
    <x v="1"/>
    <x v="9"/>
    <x v="19"/>
    <s v="SE3A"/>
    <x v="6"/>
    <s v="GNR_WT_WIND_ONS"/>
    <x v="3"/>
    <n v="270.78681086626102"/>
  </r>
  <r>
    <x v="0"/>
    <x v="1"/>
    <x v="9"/>
    <x v="19"/>
    <s v="SE3_IND"/>
    <x v="2"/>
    <s v="GNR_ST_MSW_BP_E-23_LS-220-MW-FEED_Y-2020"/>
    <x v="3"/>
    <n v="306.76931626766498"/>
  </r>
  <r>
    <x v="0"/>
    <x v="1"/>
    <x v="9"/>
    <x v="19"/>
    <s v="SE3_large"/>
    <x v="3"/>
    <s v="GNR_HP_ELEC_COP-270"/>
    <x v="3"/>
    <n v="-15.1634697528701"/>
  </r>
  <r>
    <x v="0"/>
    <x v="1"/>
    <x v="9"/>
    <x v="19"/>
    <s v="SE3_large"/>
    <x v="2"/>
    <s v="AROS6_ST_MSW_EXT"/>
    <x v="3"/>
    <n v="30.644078033263401"/>
  </r>
  <r>
    <x v="0"/>
    <x v="1"/>
    <x v="9"/>
    <x v="19"/>
    <s v="SE3_large"/>
    <x v="2"/>
    <s v="GNR_ST_MSW_BP_CB-30"/>
    <x v="3"/>
    <n v="40.761361456645197"/>
  </r>
  <r>
    <x v="0"/>
    <x v="1"/>
    <x v="9"/>
    <x v="19"/>
    <s v="SE3_large"/>
    <x v="2"/>
    <s v="GNR_ST_MSW_BP_E-23_LS-220-MW-FEED_Y-2020"/>
    <x v="3"/>
    <n v="189.17618160494001"/>
  </r>
  <r>
    <x v="0"/>
    <x v="1"/>
    <x v="9"/>
    <x v="19"/>
    <s v="SE3_large"/>
    <x v="2"/>
    <s v="GNR_ST_MSW_BP_E-24_LS-220-MW-FEED_Y-2030"/>
    <x v="3"/>
    <n v="100.66092812559801"/>
  </r>
  <r>
    <x v="0"/>
    <x v="1"/>
    <x v="9"/>
    <x v="19"/>
    <s v="SE3_large"/>
    <x v="17"/>
    <s v="GNR_ST_WOODCHI_BP_CB-30"/>
    <x v="3"/>
    <n v="10.1552511920955"/>
  </r>
  <r>
    <x v="0"/>
    <x v="1"/>
    <x v="9"/>
    <x v="19"/>
    <s v="SE3_large"/>
    <x v="17"/>
    <s v="GNR_ST_WOODCHI_BP_CB-40"/>
    <x v="3"/>
    <n v="67.554250387888999"/>
  </r>
  <r>
    <x v="0"/>
    <x v="1"/>
    <x v="9"/>
    <x v="19"/>
    <s v="SE3_large"/>
    <x v="17"/>
    <s v="GNR_ST_WOODCHI_BP_CB-80"/>
    <x v="3"/>
    <n v="40.621004773293798"/>
  </r>
  <r>
    <x v="0"/>
    <x v="1"/>
    <x v="9"/>
    <x v="19"/>
    <s v="SE3_large"/>
    <x v="8"/>
    <s v="AROS7_ST_WOODWST_EXT"/>
    <x v="3"/>
    <n v="30.644078033263401"/>
  </r>
  <r>
    <x v="0"/>
    <x v="1"/>
    <x v="9"/>
    <x v="19"/>
    <s v="SE3_medium"/>
    <x v="3"/>
    <s v="GNR_HP_ELEC_COP-270"/>
    <x v="3"/>
    <n v="-2.5482346074656301"/>
  </r>
  <r>
    <x v="0"/>
    <x v="1"/>
    <x v="9"/>
    <x v="19"/>
    <s v="SE3_medium"/>
    <x v="3"/>
    <s v="GNR_HP_ELEC_GROUND-WTR_COP-360_LS-4-MW_Y-2020"/>
    <x v="3"/>
    <n v="-93.877533531422102"/>
  </r>
  <r>
    <x v="0"/>
    <x v="1"/>
    <x v="9"/>
    <x v="19"/>
    <s v="SE3_medium"/>
    <x v="3"/>
    <s v="GNR_HP_ELEC_GROUND-WTR_COP-380_LS-4-MW_Y-2030"/>
    <x v="3"/>
    <n v="-38.261757638730899"/>
  </r>
  <r>
    <x v="0"/>
    <x v="1"/>
    <x v="9"/>
    <x v="19"/>
    <s v="SE3_medium"/>
    <x v="2"/>
    <s v="GNR_ST_MSW_BP_CB-10"/>
    <x v="3"/>
    <n v="6.7734228010465101"/>
  </r>
  <r>
    <x v="0"/>
    <x v="1"/>
    <x v="9"/>
    <x v="19"/>
    <s v="SE3_medium"/>
    <x v="2"/>
    <s v="GNR_ST_MSW_BP_CB-20"/>
    <x v="3"/>
    <n v="3.9657042160693798"/>
  </r>
  <r>
    <x v="0"/>
    <x v="1"/>
    <x v="9"/>
    <x v="19"/>
    <s v="SE3_medium"/>
    <x v="2"/>
    <s v="GNR_ST_MSW_BP_CB-30"/>
    <x v="3"/>
    <n v="12.0953978590116"/>
  </r>
  <r>
    <x v="0"/>
    <x v="1"/>
    <x v="9"/>
    <x v="19"/>
    <s v="SE3_medium"/>
    <x v="17"/>
    <s v="GNR_ST_WOODCHI_BP_CB-40"/>
    <x v="3"/>
    <n v="12.0787306955245"/>
  </r>
  <r>
    <x v="0"/>
    <x v="1"/>
    <x v="9"/>
    <x v="19"/>
    <s v="SE3_medium"/>
    <x v="8"/>
    <s v="GNR_ST_WOODWST_BP_CB-20"/>
    <x v="3"/>
    <n v="2.5854431016733699"/>
  </r>
  <r>
    <x v="0"/>
    <x v="1"/>
    <x v="9"/>
    <x v="19"/>
    <s v="SE3_medium"/>
    <x v="8"/>
    <s v="GNR_ST_WOODWST_BP_CB-30"/>
    <x v="3"/>
    <n v="7.5464327582756399"/>
  </r>
  <r>
    <x v="0"/>
    <x v="1"/>
    <x v="9"/>
    <x v="19"/>
    <s v="SE3_medium"/>
    <x v="8"/>
    <s v="GNR_ST_WOODWST_BP_CB-40"/>
    <x v="3"/>
    <n v="46.333421246107797"/>
  </r>
  <r>
    <x v="0"/>
    <x v="1"/>
    <x v="9"/>
    <x v="19"/>
    <s v="SE3_small"/>
    <x v="3"/>
    <s v="GNR_HP_ELEC_COP-270"/>
    <x v="3"/>
    <n v="-2.5463484234482599E-3"/>
  </r>
  <r>
    <x v="0"/>
    <x v="1"/>
    <x v="9"/>
    <x v="19"/>
    <s v="SE3_small"/>
    <x v="3"/>
    <s v="GNR_HP_ELEC_GROUND-WTR_COP-360_LS-4-MW_Y-2020"/>
    <x v="3"/>
    <n v="-39.766064804800699"/>
  </r>
  <r>
    <x v="0"/>
    <x v="1"/>
    <x v="9"/>
    <x v="19"/>
    <s v="SE3_small"/>
    <x v="3"/>
    <s v="GNR_HP_ELEC_GROUND-WTR_COP-380_LS-4-MW_Y-2030"/>
    <x v="3"/>
    <n v="-1.83360791702578"/>
  </r>
  <r>
    <x v="0"/>
    <x v="1"/>
    <x v="9"/>
    <x v="19"/>
    <s v="SE3_small"/>
    <x v="2"/>
    <s v="GNR_ST_MSW_BP_CB-20"/>
    <x v="3"/>
    <n v="1.3219014053564599"/>
  </r>
  <r>
    <x v="0"/>
    <x v="1"/>
    <x v="9"/>
    <x v="19"/>
    <s v="SE3_small"/>
    <x v="8"/>
    <s v="GNR_ST_WOODWST_BP_CB-20"/>
    <x v="3"/>
    <n v="1.0265795427497399"/>
  </r>
  <r>
    <x v="0"/>
    <x v="1"/>
    <x v="9"/>
    <x v="20"/>
    <s v="SE4A"/>
    <x v="5"/>
    <s v="GNR_RES_WTR_NOPMP_MC-01"/>
    <x v="3"/>
    <n v="10.204819572128301"/>
  </r>
  <r>
    <x v="0"/>
    <x v="1"/>
    <x v="9"/>
    <x v="20"/>
    <s v="SE4A"/>
    <x v="5"/>
    <s v="GNR_RES_WTR_NOPMP_MC-02"/>
    <x v="3"/>
    <n v="10.204819572128301"/>
  </r>
  <r>
    <x v="0"/>
    <x v="1"/>
    <x v="9"/>
    <x v="20"/>
    <s v="SE4A"/>
    <x v="5"/>
    <s v="GNR_RES_WTR_NOPMP_MC-03"/>
    <x v="3"/>
    <n v="8.5585511219838608"/>
  </r>
  <r>
    <x v="0"/>
    <x v="1"/>
    <x v="9"/>
    <x v="20"/>
    <s v="SE4A"/>
    <x v="5"/>
    <s v="GNR_RES_WTR_NOPMP_MC-04"/>
    <x v="3"/>
    <n v="8.0959489676067395"/>
  </r>
  <r>
    <x v="0"/>
    <x v="1"/>
    <x v="9"/>
    <x v="20"/>
    <s v="SE4A"/>
    <x v="5"/>
    <s v="GNR_RES_WTR_NOPMP_MC-05"/>
    <x v="3"/>
    <n v="6.0911671750730703"/>
  </r>
  <r>
    <x v="0"/>
    <x v="1"/>
    <x v="9"/>
    <x v="20"/>
    <s v="SE4A"/>
    <x v="5"/>
    <s v="GNR_RES_WTR_NOPMP_MC-06"/>
    <x v="3"/>
    <n v="5.2900600069641399"/>
  </r>
  <r>
    <x v="0"/>
    <x v="1"/>
    <x v="9"/>
    <x v="20"/>
    <s v="SE4A"/>
    <x v="5"/>
    <s v="GNR_RES_WTR_NOPMP_MC-07"/>
    <x v="3"/>
    <n v="5.2900600069641399"/>
  </r>
  <r>
    <x v="0"/>
    <x v="1"/>
    <x v="9"/>
    <x v="20"/>
    <s v="SE4A"/>
    <x v="5"/>
    <s v="GNR_RES_WTR_NOPMP_MC-08"/>
    <x v="3"/>
    <n v="5.2900600069641399"/>
  </r>
  <r>
    <x v="0"/>
    <x v="1"/>
    <x v="9"/>
    <x v="20"/>
    <s v="SE4A"/>
    <x v="5"/>
    <s v="GNR_RES_WTR_NOPMP_MC-09"/>
    <x v="3"/>
    <n v="5.2900600069641399"/>
  </r>
  <r>
    <x v="0"/>
    <x v="1"/>
    <x v="9"/>
    <x v="20"/>
    <s v="SE4A"/>
    <x v="5"/>
    <s v="GNR_RES_WTR_NOPMP_MC-10"/>
    <x v="3"/>
    <n v="2.6036029515246502"/>
  </r>
  <r>
    <x v="0"/>
    <x v="1"/>
    <x v="9"/>
    <x v="20"/>
    <s v="SE4A"/>
    <x v="5"/>
    <s v="GNR_ROR_WTR"/>
    <x v="3"/>
    <n v="56.355718283647597"/>
  </r>
  <r>
    <x v="0"/>
    <x v="1"/>
    <x v="9"/>
    <x v="20"/>
    <s v="SE4A"/>
    <x v="6"/>
    <s v="GNR_WT_WIND_ONS"/>
    <x v="3"/>
    <n v="140.873831575791"/>
  </r>
  <r>
    <x v="0"/>
    <x v="1"/>
    <x v="9"/>
    <x v="20"/>
    <s v="SE4_IND"/>
    <x v="2"/>
    <s v="GNR_ST_MSW_BP_E-23_LS-220-MW-FEED_Y-2020"/>
    <x v="3"/>
    <n v="152.12908150084101"/>
  </r>
  <r>
    <x v="0"/>
    <x v="1"/>
    <x v="9"/>
    <x v="20"/>
    <s v="SE4_large"/>
    <x v="2"/>
    <s v="GNR_ST_MSW_BP_CB-30"/>
    <x v="3"/>
    <n v="13.252948691574201"/>
  </r>
  <r>
    <x v="0"/>
    <x v="1"/>
    <x v="9"/>
    <x v="20"/>
    <s v="SE4_large"/>
    <x v="2"/>
    <s v="GNR_ST_MSW_BP_E-23_LS-220-MW-FEED_Y-2020"/>
    <x v="3"/>
    <n v="13.702317402350101"/>
  </r>
  <r>
    <x v="0"/>
    <x v="1"/>
    <x v="9"/>
    <x v="20"/>
    <s v="SE4_large"/>
    <x v="2"/>
    <s v="GNR_ST_MSW_BP_E-24_LS-220-MW-FEED_Y-2030"/>
    <x v="3"/>
    <n v="25.6422814637714"/>
  </r>
  <r>
    <x v="0"/>
    <x v="1"/>
    <x v="9"/>
    <x v="20"/>
    <s v="SE4_medium"/>
    <x v="3"/>
    <s v="GNR_HP_ELEC_GROUND-WTR_COP-360_LS-4-MW_Y-2020"/>
    <x v="3"/>
    <n v="-36.240033584219603"/>
  </r>
  <r>
    <x v="0"/>
    <x v="1"/>
    <x v="9"/>
    <x v="20"/>
    <s v="SE4_medium"/>
    <x v="3"/>
    <s v="GNR_HP_ELEC_GROUND-WTR_COP-380_LS-4-MW_Y-2030"/>
    <x v="3"/>
    <n v="-15.704727630256301"/>
  </r>
  <r>
    <x v="0"/>
    <x v="1"/>
    <x v="9"/>
    <x v="20"/>
    <s v="SE4_medium"/>
    <x v="2"/>
    <s v="GNR_ST_MSW_BP_CB-30"/>
    <x v="3"/>
    <n v="21.048392247969499"/>
  </r>
  <r>
    <x v="0"/>
    <x v="1"/>
    <x v="9"/>
    <x v="20"/>
    <s v="SE4_medium"/>
    <x v="17"/>
    <s v="GNR_ST_WOODCHI_BP_CB-40"/>
    <x v="3"/>
    <n v="22.161675603771101"/>
  </r>
  <r>
    <x v="0"/>
    <x v="1"/>
    <x v="9"/>
    <x v="20"/>
    <s v="SE4_medium"/>
    <x v="17"/>
    <s v="GNR_ST_WOODCHI_BP_CB-60"/>
    <x v="3"/>
    <n v="18.543892456974501"/>
  </r>
  <r>
    <x v="0"/>
    <x v="1"/>
    <x v="9"/>
    <x v="20"/>
    <s v="SE4_small"/>
    <x v="3"/>
    <s v="GNR_HP_ELEC_GROUND-WTR_COP-360_LS-4-MW_Y-2020"/>
    <x v="3"/>
    <n v="-11.2595720137505"/>
  </r>
  <r>
    <x v="0"/>
    <x v="1"/>
    <x v="9"/>
    <x v="20"/>
    <s v="SE4_small"/>
    <x v="3"/>
    <s v="GNR_HP_ELEC_GROUND-WTR_COP-380_LS-4-MW_Y-2030"/>
    <x v="3"/>
    <n v="-0.32836052541126998"/>
  </r>
  <r>
    <x v="0"/>
    <x v="1"/>
    <x v="10"/>
    <x v="21"/>
    <s v="UK_A"/>
    <x v="3"/>
    <s v="GNR_ELYS_ELEC_SOEC_Y-20"/>
    <x v="3"/>
    <n v="3699.91237251336"/>
  </r>
  <r>
    <x v="0"/>
    <x v="1"/>
    <x v="10"/>
    <x v="21"/>
    <s v="UK_A"/>
    <x v="3"/>
    <s v="GNR_ES_ELEC_BAT-LITHIO_E-95_Y-16-29"/>
    <x v="3"/>
    <n v="4444.9362803064096"/>
  </r>
  <r>
    <x v="0"/>
    <x v="1"/>
    <x v="10"/>
    <x v="21"/>
    <s v="UK_A"/>
    <x v="18"/>
    <s v="GNR_FC_H2_SOFCC_Y-30"/>
    <x v="3"/>
    <n v="7223.3861693483605"/>
  </r>
  <r>
    <x v="0"/>
    <x v="1"/>
    <x v="10"/>
    <x v="21"/>
    <s v="UK_A"/>
    <x v="2"/>
    <s v="GNR_ST_MSW_CND_E-40"/>
    <x v="3"/>
    <n v="310.41502819325802"/>
  </r>
  <r>
    <x v="0"/>
    <x v="1"/>
    <x v="10"/>
    <x v="21"/>
    <s v="UK_A"/>
    <x v="16"/>
    <s v="GNR_CC_NGAS_CND_E-52"/>
    <x v="3"/>
    <n v="14.448021570372299"/>
  </r>
  <r>
    <x v="0"/>
    <x v="1"/>
    <x v="10"/>
    <x v="21"/>
    <s v="UK_A"/>
    <x v="16"/>
    <s v="GNR_CC_NGAS_CND_E-56"/>
    <x v="3"/>
    <n v="2529.2061200836602"/>
  </r>
  <r>
    <x v="0"/>
    <x v="1"/>
    <x v="10"/>
    <x v="21"/>
    <s v="UK_A"/>
    <x v="11"/>
    <s v="GNR_ST_NUCL_CND_E-33"/>
    <x v="3"/>
    <n v="7923.2004943948996"/>
  </r>
  <r>
    <x v="0"/>
    <x v="1"/>
    <x v="10"/>
    <x v="21"/>
    <s v="UK_A"/>
    <x v="4"/>
    <s v="GNR_PV_SUN"/>
    <x v="3"/>
    <n v="306.41882284467698"/>
  </r>
  <r>
    <x v="0"/>
    <x v="1"/>
    <x v="10"/>
    <x v="21"/>
    <s v="UK_A"/>
    <x v="4"/>
    <s v="GNR_PV_SUN_LS-4-MW_Y-2020"/>
    <x v="3"/>
    <n v="267.22889493587297"/>
  </r>
  <r>
    <x v="0"/>
    <x v="1"/>
    <x v="10"/>
    <x v="21"/>
    <s v="UK_A"/>
    <x v="5"/>
    <s v="GNR_ES_WTR_PMP"/>
    <x v="3"/>
    <n v="0.85466803857831597"/>
  </r>
  <r>
    <x v="0"/>
    <x v="1"/>
    <x v="10"/>
    <x v="21"/>
    <s v="UK_A"/>
    <x v="5"/>
    <s v="GNR_ROR_WTR"/>
    <x v="3"/>
    <n v="689.19903338947495"/>
  </r>
  <r>
    <x v="0"/>
    <x v="1"/>
    <x v="10"/>
    <x v="21"/>
    <s v="UK_A"/>
    <x v="6"/>
    <s v="GNR_WT_WIND_ONS"/>
    <x v="3"/>
    <n v="1878.1598351136399"/>
  </r>
  <r>
    <x v="0"/>
    <x v="1"/>
    <x v="10"/>
    <x v="21"/>
    <s v="UK_A"/>
    <x v="6"/>
    <s v="GNR_WT_WIND_ON_LS_Y-2020"/>
    <x v="3"/>
    <n v="7253.78876521026"/>
  </r>
  <r>
    <x v="0"/>
    <x v="1"/>
    <x v="10"/>
    <x v="21"/>
    <s v="UK_A"/>
    <x v="6"/>
    <s v="GNR_WT_WIND_ON_LS_Y-2030"/>
    <x v="3"/>
    <n v="119.882542666828"/>
  </r>
  <r>
    <x v="0"/>
    <x v="1"/>
    <x v="10"/>
    <x v="21"/>
    <s v="UK_Offshore"/>
    <x v="6"/>
    <s v="GNR_WT_WIND_OFF"/>
    <x v="3"/>
    <n v="1042.5253212550399"/>
  </r>
  <r>
    <x v="0"/>
    <x v="0"/>
    <x v="0"/>
    <x v="0"/>
    <s v="DK1_Large"/>
    <x v="1"/>
    <s v="GNR_ST_COAL_EXT_E-42"/>
    <x v="4"/>
    <n v="3781.4"/>
  </r>
  <r>
    <x v="0"/>
    <x v="0"/>
    <x v="0"/>
    <x v="0"/>
    <s v="DK1_Large"/>
    <x v="1"/>
    <s v="GNR_ST_COAL_EXT_E-43"/>
    <x v="4"/>
    <n v="3781.4"/>
  </r>
  <r>
    <x v="0"/>
    <x v="0"/>
    <x v="0"/>
    <x v="0"/>
    <s v="DK1_Large"/>
    <x v="1"/>
    <s v="GNR_ST_COAL_EXT_E-47"/>
    <x v="4"/>
    <n v="3767.89596983304"/>
  </r>
  <r>
    <x v="0"/>
    <x v="0"/>
    <x v="0"/>
    <x v="0"/>
    <s v="DK1_Large"/>
    <x v="2"/>
    <s v="GNR_ST_MSW_BP_E-19"/>
    <x v="4"/>
    <n v="4380"/>
  </r>
  <r>
    <x v="0"/>
    <x v="0"/>
    <x v="0"/>
    <x v="0"/>
    <s v="DK1_Large"/>
    <x v="2"/>
    <s v="GNR_ST_MSW_BP_E-22"/>
    <x v="4"/>
    <n v="4380"/>
  </r>
  <r>
    <x v="0"/>
    <x v="0"/>
    <x v="0"/>
    <x v="0"/>
    <s v="DK1_Large"/>
    <x v="2"/>
    <s v="GNR_ST_MSW_BP_E-23"/>
    <x v="4"/>
    <n v="4380"/>
  </r>
  <r>
    <x v="0"/>
    <x v="0"/>
    <x v="0"/>
    <x v="0"/>
    <s v="DK1_Large"/>
    <x v="2"/>
    <s v="GNR_ST_MSW_BP_E-27"/>
    <x v="4"/>
    <n v="4380"/>
  </r>
  <r>
    <x v="0"/>
    <x v="0"/>
    <x v="0"/>
    <x v="0"/>
    <s v="DK1_MedSmall"/>
    <x v="2"/>
    <s v="GNR_ST_MSW_BP_E-21"/>
    <x v="4"/>
    <n v="8760"/>
  </r>
  <r>
    <x v="0"/>
    <x v="0"/>
    <x v="0"/>
    <x v="0"/>
    <s v="DK1_MedSmall"/>
    <x v="2"/>
    <s v="GNR_ST_MSW_BP_E-22"/>
    <x v="4"/>
    <n v="8760"/>
  </r>
  <r>
    <x v="0"/>
    <x v="0"/>
    <x v="0"/>
    <x v="0"/>
    <s v="DK1_MedSmall"/>
    <x v="2"/>
    <s v="GNR_ST_MSW_BP_E-26"/>
    <x v="4"/>
    <n v="8760"/>
  </r>
  <r>
    <x v="0"/>
    <x v="0"/>
    <x v="0"/>
    <x v="0"/>
    <s v="DK1_Medium"/>
    <x v="2"/>
    <s v="GNR_ST_MSW_BP_E-22"/>
    <x v="4"/>
    <n v="8716.2000000000007"/>
  </r>
  <r>
    <x v="0"/>
    <x v="0"/>
    <x v="0"/>
    <x v="0"/>
    <s v="DK1_NoDH"/>
    <x v="4"/>
    <s v="GNR_PV_SUN"/>
    <x v="4"/>
    <n v="1099.1278696991401"/>
  </r>
  <r>
    <x v="0"/>
    <x v="0"/>
    <x v="0"/>
    <x v="0"/>
    <s v="DK1_NoDH"/>
    <x v="5"/>
    <s v="GNR_ROR_WTR"/>
    <x v="4"/>
    <n v="4819.8606407017596"/>
  </r>
  <r>
    <x v="0"/>
    <x v="0"/>
    <x v="0"/>
    <x v="0"/>
    <s v="DK1_NoDH"/>
    <x v="6"/>
    <s v="GNR_WT_WIND_ONS"/>
    <x v="4"/>
    <n v="3199"/>
  </r>
  <r>
    <x v="0"/>
    <x v="0"/>
    <x v="0"/>
    <x v="0"/>
    <s v="DK1_NoDH"/>
    <x v="6"/>
    <s v="GNR_WT_WIND_ON_LS_Y-2020"/>
    <x v="4"/>
    <n v="3199"/>
  </r>
  <r>
    <x v="0"/>
    <x v="0"/>
    <x v="0"/>
    <x v="0"/>
    <s v="DK1_Offshore"/>
    <x v="6"/>
    <s v="GNR_WT_WIND_OFF"/>
    <x v="4"/>
    <n v="4466"/>
  </r>
  <r>
    <x v="0"/>
    <x v="0"/>
    <x v="0"/>
    <x v="0"/>
    <s v="DK1_Small"/>
    <x v="2"/>
    <s v="GNR_ST_MSW_BP_E-20"/>
    <x v="4"/>
    <n v="8760"/>
  </r>
  <r>
    <x v="0"/>
    <x v="0"/>
    <x v="0"/>
    <x v="1"/>
    <s v="DK2_Large"/>
    <x v="1"/>
    <s v="GNR_ST_COAL_EXT_E-42"/>
    <x v="4"/>
    <n v="3650"/>
  </r>
  <r>
    <x v="0"/>
    <x v="0"/>
    <x v="0"/>
    <x v="1"/>
    <s v="DK2_Large"/>
    <x v="2"/>
    <s v="GNR_ST_MSW_BP_E-20"/>
    <x v="4"/>
    <n v="8760"/>
  </r>
  <r>
    <x v="0"/>
    <x v="0"/>
    <x v="0"/>
    <x v="1"/>
    <s v="DK2_Large"/>
    <x v="2"/>
    <s v="GNR_ST_MSW_BP_E-21"/>
    <x v="4"/>
    <n v="8760"/>
  </r>
  <r>
    <x v="0"/>
    <x v="0"/>
    <x v="0"/>
    <x v="1"/>
    <s v="DK2_Large"/>
    <x v="2"/>
    <s v="GNR_ST_MSW_BP_E-23_LS-220-MW-FEED_Y-2020"/>
    <x v="4"/>
    <n v="8760"/>
  </r>
  <r>
    <x v="0"/>
    <x v="0"/>
    <x v="0"/>
    <x v="1"/>
    <s v="DK2_Large"/>
    <x v="2"/>
    <s v="GNR_ST_MSW_BP_E-27"/>
    <x v="4"/>
    <n v="8760"/>
  </r>
  <r>
    <x v="0"/>
    <x v="0"/>
    <x v="0"/>
    <x v="1"/>
    <s v="DK2_MedSmall"/>
    <x v="2"/>
    <s v="GNR_ST_MSW_BP_E-21"/>
    <x v="4"/>
    <n v="4423.8"/>
  </r>
  <r>
    <x v="0"/>
    <x v="0"/>
    <x v="0"/>
    <x v="1"/>
    <s v="DK2_MedSmall"/>
    <x v="2"/>
    <s v="GNR_ST_MSW_BP_E-25"/>
    <x v="4"/>
    <n v="4423.8"/>
  </r>
  <r>
    <x v="0"/>
    <x v="0"/>
    <x v="0"/>
    <x v="1"/>
    <s v="DK2_MedSmall"/>
    <x v="2"/>
    <s v="GNR_ST_MSW_BP_E-28"/>
    <x v="4"/>
    <n v="8507.3844005127594"/>
  </r>
  <r>
    <x v="0"/>
    <x v="0"/>
    <x v="0"/>
    <x v="1"/>
    <s v="DK2_Medium"/>
    <x v="1"/>
    <s v="GNR_ST_COAL_BP_E-38"/>
    <x v="4"/>
    <n v="4380"/>
  </r>
  <r>
    <x v="0"/>
    <x v="0"/>
    <x v="0"/>
    <x v="1"/>
    <s v="DK2_Medium"/>
    <x v="1"/>
    <s v="GNR_ST_COAL_EXT_E-41"/>
    <x v="4"/>
    <n v="4240.2175559182597"/>
  </r>
  <r>
    <x v="0"/>
    <x v="0"/>
    <x v="0"/>
    <x v="1"/>
    <s v="DK2_Medium"/>
    <x v="2"/>
    <s v="GNR_ST_MSW_BP_E-23"/>
    <x v="4"/>
    <n v="4380"/>
  </r>
  <r>
    <x v="0"/>
    <x v="0"/>
    <x v="0"/>
    <x v="1"/>
    <s v="DK2_Medium"/>
    <x v="2"/>
    <s v="GNR_ST_MSW_BP_E-25"/>
    <x v="4"/>
    <n v="4380"/>
  </r>
  <r>
    <x v="0"/>
    <x v="0"/>
    <x v="0"/>
    <x v="1"/>
    <s v="DK2_NoDH"/>
    <x v="4"/>
    <s v="GNR_PV_SUN"/>
    <x v="4"/>
    <n v="1097.8801303008599"/>
  </r>
  <r>
    <x v="0"/>
    <x v="0"/>
    <x v="0"/>
    <x v="1"/>
    <s v="DK2_NoDH"/>
    <x v="5"/>
    <s v="GNR_ROR_WTR"/>
    <x v="4"/>
    <n v="4819.8606407017596"/>
  </r>
  <r>
    <x v="0"/>
    <x v="0"/>
    <x v="0"/>
    <x v="1"/>
    <s v="DK2_NoDH"/>
    <x v="6"/>
    <s v="GNR_WT_WIND_ONS"/>
    <x v="4"/>
    <n v="2959"/>
  </r>
  <r>
    <x v="0"/>
    <x v="0"/>
    <x v="0"/>
    <x v="1"/>
    <s v="DK2_NoDH"/>
    <x v="6"/>
    <s v="GNR_WT_WIND_ON_LS_Y-2020"/>
    <x v="4"/>
    <n v="2959"/>
  </r>
  <r>
    <x v="0"/>
    <x v="0"/>
    <x v="0"/>
    <x v="1"/>
    <s v="DK2_Offshore"/>
    <x v="6"/>
    <s v="GNR_WT_WIND_OFF"/>
    <x v="4"/>
    <n v="4380"/>
  </r>
  <r>
    <x v="0"/>
    <x v="0"/>
    <x v="0"/>
    <x v="1"/>
    <s v="DK2_Rural"/>
    <x v="1"/>
    <s v="GNR_ST_COAL_BP_E-35"/>
    <x v="4"/>
    <n v="4380"/>
  </r>
  <r>
    <x v="0"/>
    <x v="0"/>
    <x v="1"/>
    <x v="2"/>
    <s v="EE_A"/>
    <x v="4"/>
    <s v="GNR_PV_SUN_LS-4-MW_Y-2020"/>
    <x v="4"/>
    <n v="998.64"/>
  </r>
  <r>
    <x v="0"/>
    <x v="0"/>
    <x v="1"/>
    <x v="2"/>
    <s v="EE_A"/>
    <x v="6"/>
    <s v="GNR_WT_WIND_ON_LS_Y-2020"/>
    <x v="4"/>
    <n v="2020"/>
  </r>
  <r>
    <x v="0"/>
    <x v="0"/>
    <x v="1"/>
    <x v="2"/>
    <s v="EE_Enefit"/>
    <x v="7"/>
    <s v="ENEFIT_ST_RETORT-GAS_CND"/>
    <x v="4"/>
    <n v="8760"/>
  </r>
  <r>
    <x v="0"/>
    <x v="0"/>
    <x v="1"/>
    <x v="2"/>
    <s v="EE_Industry"/>
    <x v="7"/>
    <s v="GNR_ENG_RETORT-GAS_E-44"/>
    <x v="4"/>
    <n v="8760"/>
  </r>
  <r>
    <x v="0"/>
    <x v="0"/>
    <x v="1"/>
    <x v="2"/>
    <s v="EE_Industry"/>
    <x v="8"/>
    <s v="GNR_ST_WOODWST_BP_E-53"/>
    <x v="4"/>
    <n v="4042.8977201820599"/>
  </r>
  <r>
    <x v="0"/>
    <x v="0"/>
    <x v="1"/>
    <x v="2"/>
    <s v="EE_Rural"/>
    <x v="5"/>
    <s v="GNR_ROR_WTR"/>
    <x v="4"/>
    <n v="7500"/>
  </r>
  <r>
    <x v="0"/>
    <x v="0"/>
    <x v="1"/>
    <x v="2"/>
    <s v="EE_Rural"/>
    <x v="6"/>
    <s v="GNR_WT_WIND_ONS"/>
    <x v="4"/>
    <n v="1937"/>
  </r>
  <r>
    <x v="0"/>
    <x v="0"/>
    <x v="1"/>
    <x v="2"/>
    <s v="EE_Rural"/>
    <x v="8"/>
    <s v="EBAVERE_ST_WOODWST_BP"/>
    <x v="4"/>
    <n v="8760"/>
  </r>
  <r>
    <x v="0"/>
    <x v="0"/>
    <x v="1"/>
    <x v="2"/>
    <s v="EE_Tallinn"/>
    <x v="2"/>
    <s v="IRU_ST_MSW_BP"/>
    <x v="4"/>
    <n v="8760"/>
  </r>
  <r>
    <x v="0"/>
    <x v="0"/>
    <x v="2"/>
    <x v="3"/>
    <s v="FI_IND"/>
    <x v="1"/>
    <s v="GNR_IND-ST_COAL_BP_CB-30"/>
    <x v="4"/>
    <n v="4540.6000000000004"/>
  </r>
  <r>
    <x v="0"/>
    <x v="0"/>
    <x v="2"/>
    <x v="3"/>
    <s v="FI_IND"/>
    <x v="2"/>
    <s v="GNR_IND-ST_MSW_BP_CB-30"/>
    <x v="4"/>
    <n v="8760"/>
  </r>
  <r>
    <x v="0"/>
    <x v="0"/>
    <x v="2"/>
    <x v="3"/>
    <s v="FI_IND"/>
    <x v="2"/>
    <s v="GNR_ST_MSW_BP_E-23_LS-220-MW-FEED_Y-2020"/>
    <x v="4"/>
    <n v="8760"/>
  </r>
  <r>
    <x v="0"/>
    <x v="0"/>
    <x v="2"/>
    <x v="3"/>
    <s v="FI_IND"/>
    <x v="9"/>
    <s v="AITTALUOTO_IND-ST_PEAT_EXT"/>
    <x v="4"/>
    <n v="3914.88571428572"/>
  </r>
  <r>
    <x v="0"/>
    <x v="0"/>
    <x v="2"/>
    <x v="3"/>
    <s v="FI_IND"/>
    <x v="9"/>
    <s v="ALHOLMEN2_IND-ST_PEAT_EXT"/>
    <x v="4"/>
    <n v="3480.7947019867602"/>
  </r>
  <r>
    <x v="0"/>
    <x v="0"/>
    <x v="2"/>
    <x v="3"/>
    <s v="FI_IND"/>
    <x v="9"/>
    <s v="GNR_IND-ST_PEAT_BP_CB-20"/>
    <x v="4"/>
    <n v="8419.7144975118608"/>
  </r>
  <r>
    <x v="0"/>
    <x v="0"/>
    <x v="2"/>
    <x v="3"/>
    <s v="FI_IND"/>
    <x v="9"/>
    <s v="GNR_IND-ST_PEAT_BP_CB-30"/>
    <x v="4"/>
    <n v="8614"/>
  </r>
  <r>
    <x v="0"/>
    <x v="0"/>
    <x v="2"/>
    <x v="3"/>
    <s v="FI_IND"/>
    <x v="9"/>
    <s v="GNR_ST_PEAT_BP_CB-50"/>
    <x v="4"/>
    <n v="8760"/>
  </r>
  <r>
    <x v="0"/>
    <x v="0"/>
    <x v="2"/>
    <x v="3"/>
    <s v="FI_IND"/>
    <x v="8"/>
    <s v="GNR_IND-ST_BLACKLIC_BP_CB-30"/>
    <x v="4"/>
    <n v="2754.9351268267201"/>
  </r>
  <r>
    <x v="0"/>
    <x v="0"/>
    <x v="2"/>
    <x v="3"/>
    <s v="FI_IND"/>
    <x v="8"/>
    <s v="GNR_IND-ST_BLACKLIC_BP_CB-60"/>
    <x v="4"/>
    <n v="4380"/>
  </r>
  <r>
    <x v="0"/>
    <x v="0"/>
    <x v="2"/>
    <x v="3"/>
    <s v="FI_large"/>
    <x v="1"/>
    <s v="NA2y3_ST_COAL_EXT"/>
    <x v="4"/>
    <n v="680.20674352404001"/>
  </r>
  <r>
    <x v="0"/>
    <x v="0"/>
    <x v="2"/>
    <x v="3"/>
    <s v="FI_large"/>
    <x v="9"/>
    <s v="GNR_IND-ST_PEAT_BP_CB-40"/>
    <x v="4"/>
    <n v="4336.2"/>
  </r>
  <r>
    <x v="0"/>
    <x v="0"/>
    <x v="2"/>
    <x v="3"/>
    <s v="FI_large"/>
    <x v="9"/>
    <s v="GNR_ST_PEAT_BP_CB-40"/>
    <x v="4"/>
    <n v="4336.2"/>
  </r>
  <r>
    <x v="0"/>
    <x v="0"/>
    <x v="2"/>
    <x v="3"/>
    <s v="FI_large"/>
    <x v="9"/>
    <s v="KELJONLAHTI_ST_PEAT_EXT"/>
    <x v="4"/>
    <n v="6570"/>
  </r>
  <r>
    <x v="0"/>
    <x v="0"/>
    <x v="2"/>
    <x v="3"/>
    <s v="FI_large"/>
    <x v="9"/>
    <s v="TOPPILA2_ST_PEAT_EXT"/>
    <x v="4"/>
    <n v="3547.8"/>
  </r>
  <r>
    <x v="0"/>
    <x v="0"/>
    <x v="2"/>
    <x v="3"/>
    <s v="FI_large_gas"/>
    <x v="1"/>
    <s v="GNR_ST_COAL_BP_CB-50"/>
    <x v="4"/>
    <n v="6168.7363221595397"/>
  </r>
  <r>
    <x v="0"/>
    <x v="0"/>
    <x v="2"/>
    <x v="3"/>
    <s v="FI_large_gas"/>
    <x v="2"/>
    <s v="GNR_ST_MSW_BP_CB-30"/>
    <x v="4"/>
    <n v="8760"/>
  </r>
  <r>
    <x v="0"/>
    <x v="0"/>
    <x v="2"/>
    <x v="3"/>
    <s v="FI_large_gas"/>
    <x v="2"/>
    <s v="GNR_ST_MSW_BP_E-23_LS-220-MW-FEED_Y-2020"/>
    <x v="4"/>
    <n v="8760"/>
  </r>
  <r>
    <x v="0"/>
    <x v="0"/>
    <x v="2"/>
    <x v="3"/>
    <s v="FI_large_gas"/>
    <x v="10"/>
    <s v="GNR_ST_HYDROGEN_BP_CB-30"/>
    <x v="4"/>
    <n v="8760"/>
  </r>
  <r>
    <x v="0"/>
    <x v="0"/>
    <x v="2"/>
    <x v="3"/>
    <s v="FI_large_gas"/>
    <x v="8"/>
    <s v="GNR_IND-ST_WOODWST_BP_CB-50"/>
    <x v="4"/>
    <n v="4336.2"/>
  </r>
  <r>
    <x v="0"/>
    <x v="0"/>
    <x v="2"/>
    <x v="3"/>
    <s v="FI_medium"/>
    <x v="1"/>
    <s v="GNR_ST_COAL_BP_CB-130"/>
    <x v="4"/>
    <n v="8760"/>
  </r>
  <r>
    <x v="0"/>
    <x v="0"/>
    <x v="2"/>
    <x v="3"/>
    <s v="FI_medium"/>
    <x v="2"/>
    <s v="GNR_ST_MSW_BP_CB-30"/>
    <x v="4"/>
    <n v="8760"/>
  </r>
  <r>
    <x v="0"/>
    <x v="0"/>
    <x v="2"/>
    <x v="3"/>
    <s v="FI_medium"/>
    <x v="10"/>
    <s v="GNR_ST_BFG_BP_CB-280"/>
    <x v="4"/>
    <n v="8760"/>
  </r>
  <r>
    <x v="0"/>
    <x v="0"/>
    <x v="2"/>
    <x v="3"/>
    <s v="FI_medium"/>
    <x v="10"/>
    <s v="GNR_ST_BFG_BP_CB-90"/>
    <x v="4"/>
    <n v="8760"/>
  </r>
  <r>
    <x v="0"/>
    <x v="0"/>
    <x v="2"/>
    <x v="3"/>
    <s v="FI_medium"/>
    <x v="9"/>
    <s v="GNR_ST_PEAT_BP_CB-120"/>
    <x v="4"/>
    <n v="8760"/>
  </r>
  <r>
    <x v="0"/>
    <x v="0"/>
    <x v="2"/>
    <x v="3"/>
    <s v="FI_medium"/>
    <x v="9"/>
    <s v="GNR_ST_PEAT_BP_CB-30"/>
    <x v="4"/>
    <n v="4423.8"/>
  </r>
  <r>
    <x v="0"/>
    <x v="0"/>
    <x v="2"/>
    <x v="3"/>
    <s v="FI_medium"/>
    <x v="9"/>
    <s v="GNR_ST_PEAT_BP_CB-40"/>
    <x v="4"/>
    <n v="4423.8"/>
  </r>
  <r>
    <x v="0"/>
    <x v="0"/>
    <x v="2"/>
    <x v="3"/>
    <s v="FI_medium"/>
    <x v="9"/>
    <s v="GNR_ST_PEAT_BP_CB-50"/>
    <x v="4"/>
    <n v="4909.4399928452804"/>
  </r>
  <r>
    <x v="0"/>
    <x v="0"/>
    <x v="2"/>
    <x v="3"/>
    <s v="FI_medium"/>
    <x v="8"/>
    <s v="GNR_IND-ST_WOODWST_BP_CB-40"/>
    <x v="4"/>
    <n v="277.39999999999998"/>
  </r>
  <r>
    <x v="0"/>
    <x v="0"/>
    <x v="2"/>
    <x v="3"/>
    <s v="FI_medium_gas"/>
    <x v="2"/>
    <s v="GNR_ST_MSW_BP_CB-20"/>
    <x v="4"/>
    <n v="8760"/>
  </r>
  <r>
    <x v="0"/>
    <x v="0"/>
    <x v="2"/>
    <x v="3"/>
    <s v="FI_medium_gas"/>
    <x v="2"/>
    <s v="GNR_ST_MSW_BP_CB-30"/>
    <x v="4"/>
    <n v="8760"/>
  </r>
  <r>
    <x v="0"/>
    <x v="0"/>
    <x v="2"/>
    <x v="3"/>
    <s v="FI_medium_gas"/>
    <x v="8"/>
    <s v="GNR_IND-ST_WOODWST_BP_CB-40"/>
    <x v="4"/>
    <n v="423.4"/>
  </r>
  <r>
    <x v="0"/>
    <x v="0"/>
    <x v="2"/>
    <x v="3"/>
    <s v="FI_small"/>
    <x v="9"/>
    <s v="GNR_ST_PEAT_BP_CB-10"/>
    <x v="4"/>
    <n v="4380"/>
  </r>
  <r>
    <x v="0"/>
    <x v="0"/>
    <x v="2"/>
    <x v="3"/>
    <s v="FI_small"/>
    <x v="9"/>
    <s v="GNR_ST_PEAT_BP_CB-20"/>
    <x v="4"/>
    <n v="4423.8"/>
  </r>
  <r>
    <x v="0"/>
    <x v="0"/>
    <x v="2"/>
    <x v="3"/>
    <s v="FI_small"/>
    <x v="9"/>
    <s v="GNR_ST_PEAT_BP_CB-30"/>
    <x v="4"/>
    <n v="8614"/>
  </r>
  <r>
    <x v="0"/>
    <x v="0"/>
    <x v="2"/>
    <x v="3"/>
    <s v="FI_small"/>
    <x v="8"/>
    <s v="GNR_ST_WOODWST_BP_CB-30"/>
    <x v="4"/>
    <n v="43.8"/>
  </r>
  <r>
    <x v="0"/>
    <x v="0"/>
    <x v="2"/>
    <x v="3"/>
    <s v="FinA"/>
    <x v="1"/>
    <s v="GNR_ST_COAL_CND_E-40"/>
    <x v="4"/>
    <n v="4380"/>
  </r>
  <r>
    <x v="0"/>
    <x v="0"/>
    <x v="2"/>
    <x v="3"/>
    <s v="FinA"/>
    <x v="11"/>
    <s v="GNR_ST_NUCL_CND_E-33"/>
    <x v="4"/>
    <n v="6025.3819058696399"/>
  </r>
  <r>
    <x v="0"/>
    <x v="0"/>
    <x v="2"/>
    <x v="3"/>
    <s v="FinA"/>
    <x v="9"/>
    <s v="GNR_ST_PEAT_CND_E-38"/>
    <x v="4"/>
    <n v="131.4"/>
  </r>
  <r>
    <x v="0"/>
    <x v="0"/>
    <x v="2"/>
    <x v="3"/>
    <s v="FinA"/>
    <x v="5"/>
    <s v="GNR_RES_WTR_NOPMP_MC-01"/>
    <x v="4"/>
    <n v="8760"/>
  </r>
  <r>
    <x v="0"/>
    <x v="0"/>
    <x v="2"/>
    <x v="3"/>
    <s v="FinA"/>
    <x v="5"/>
    <s v="GNR_RES_WTR_NOPMP_MC-02"/>
    <x v="4"/>
    <n v="8760"/>
  </r>
  <r>
    <x v="0"/>
    <x v="0"/>
    <x v="2"/>
    <x v="3"/>
    <s v="FinA"/>
    <x v="5"/>
    <s v="GNR_RES_WTR_NOPMP_MC-03"/>
    <x v="4"/>
    <n v="8760"/>
  </r>
  <r>
    <x v="0"/>
    <x v="0"/>
    <x v="2"/>
    <x v="3"/>
    <s v="FinA"/>
    <x v="5"/>
    <s v="GNR_RES_WTR_NOPMP_MC-04"/>
    <x v="4"/>
    <n v="8760"/>
  </r>
  <r>
    <x v="0"/>
    <x v="0"/>
    <x v="2"/>
    <x v="3"/>
    <s v="FinA"/>
    <x v="5"/>
    <s v="GNR_RES_WTR_NOPMP_MC-05"/>
    <x v="4"/>
    <n v="7300"/>
  </r>
  <r>
    <x v="0"/>
    <x v="0"/>
    <x v="2"/>
    <x v="3"/>
    <s v="FinA"/>
    <x v="5"/>
    <s v="GNR_RES_WTR_NOPMP_MC-06"/>
    <x v="4"/>
    <n v="6112.25316780707"/>
  </r>
  <r>
    <x v="0"/>
    <x v="0"/>
    <x v="2"/>
    <x v="3"/>
    <s v="FinA"/>
    <x v="5"/>
    <s v="GNR_RES_WTR_NOPMP_MC-07"/>
    <x v="4"/>
    <n v="4380"/>
  </r>
  <r>
    <x v="0"/>
    <x v="0"/>
    <x v="2"/>
    <x v="3"/>
    <s v="FinA"/>
    <x v="5"/>
    <s v="GNR_RES_WTR_NOPMP_MC-08"/>
    <x v="4"/>
    <n v="4195.2014696933402"/>
  </r>
  <r>
    <x v="0"/>
    <x v="0"/>
    <x v="2"/>
    <x v="3"/>
    <s v="FinA"/>
    <x v="5"/>
    <s v="GNR_RES_WTR_NOPMP_MC-09"/>
    <x v="4"/>
    <n v="972.54536249959006"/>
  </r>
  <r>
    <x v="0"/>
    <x v="0"/>
    <x v="2"/>
    <x v="3"/>
    <s v="FinA"/>
    <x v="5"/>
    <s v="GNR_ROR_WTR"/>
    <x v="4"/>
    <n v="4819.2701228276501"/>
  </r>
  <r>
    <x v="0"/>
    <x v="0"/>
    <x v="2"/>
    <x v="3"/>
    <s v="FinA"/>
    <x v="6"/>
    <s v="GNR_WT_WIND_ONS"/>
    <x v="4"/>
    <n v="1937"/>
  </r>
  <r>
    <x v="0"/>
    <x v="0"/>
    <x v="3"/>
    <x v="4"/>
    <s v="DE4-E_A"/>
    <x v="3"/>
    <s v="AGG-DE4-E_ES_ELEC"/>
    <x v="4"/>
    <n v="3893.3333333333298"/>
  </r>
  <r>
    <x v="0"/>
    <x v="0"/>
    <x v="3"/>
    <x v="4"/>
    <s v="DE4-E_A"/>
    <x v="3"/>
    <s v="AGG-DE4-E_RES_WTR_PMP"/>
    <x v="4"/>
    <n v="208"/>
  </r>
  <r>
    <x v="0"/>
    <x v="0"/>
    <x v="3"/>
    <x v="4"/>
    <s v="DE4-E_A"/>
    <x v="3"/>
    <s v="GNR_ES_ELEC_BAT-LITHIO_E-95_Y-16-29"/>
    <x v="4"/>
    <n v="10919.454872505001"/>
  </r>
  <r>
    <x v="0"/>
    <x v="0"/>
    <x v="3"/>
    <x v="4"/>
    <s v="DE4-E_A"/>
    <x v="12"/>
    <s v="GNR_ST_LIGN_BP_E-39"/>
    <x v="4"/>
    <n v="3771.7494563915802"/>
  </r>
  <r>
    <x v="0"/>
    <x v="0"/>
    <x v="3"/>
    <x v="4"/>
    <s v="DE4-E_A"/>
    <x v="12"/>
    <s v="GNR_ST_LIGN_CND_E-43"/>
    <x v="4"/>
    <n v="4043.7288408036002"/>
  </r>
  <r>
    <x v="0"/>
    <x v="0"/>
    <x v="3"/>
    <x v="4"/>
    <s v="DE4-E_A"/>
    <x v="4"/>
    <s v="GNR_PV_SUN"/>
    <x v="4"/>
    <n v="1084.15773430489"/>
  </r>
  <r>
    <x v="0"/>
    <x v="0"/>
    <x v="3"/>
    <x v="4"/>
    <s v="DE4-E_A"/>
    <x v="13"/>
    <s v="GNR_GEO_HEAT_EO"/>
    <x v="4"/>
    <n v="8760"/>
  </r>
  <r>
    <x v="0"/>
    <x v="0"/>
    <x v="3"/>
    <x v="4"/>
    <s v="DE4-E_A"/>
    <x v="5"/>
    <s v="GNR_ROR_WTR"/>
    <x v="4"/>
    <n v="4819.8606407017596"/>
  </r>
  <r>
    <x v="0"/>
    <x v="0"/>
    <x v="3"/>
    <x v="4"/>
    <s v="DE4-E_A"/>
    <x v="6"/>
    <s v="GNR_WT_WIND_ONS"/>
    <x v="4"/>
    <n v="2263"/>
  </r>
  <r>
    <x v="0"/>
    <x v="0"/>
    <x v="3"/>
    <x v="4"/>
    <s v="DE4-E_Offshore_A"/>
    <x v="6"/>
    <s v="GNR_WT_WIND_OFF"/>
    <x v="4"/>
    <n v="4380"/>
  </r>
  <r>
    <x v="0"/>
    <x v="0"/>
    <x v="3"/>
    <x v="5"/>
    <s v="DE4-N_A"/>
    <x v="1"/>
    <s v="GNR_ST_COAL_BP_E-40"/>
    <x v="4"/>
    <n v="6694.1419049061797"/>
  </r>
  <r>
    <x v="0"/>
    <x v="0"/>
    <x v="3"/>
    <x v="5"/>
    <s v="DE4-N_A"/>
    <x v="1"/>
    <s v="GNR_ST_COAL_CND_E-46"/>
    <x v="4"/>
    <n v="4147.8511888523999"/>
  </r>
  <r>
    <x v="0"/>
    <x v="0"/>
    <x v="3"/>
    <x v="5"/>
    <s v="DE4-N_A"/>
    <x v="3"/>
    <s v="AGG-DE4-N_ES_ELEC"/>
    <x v="4"/>
    <n v="1946.6666666666699"/>
  </r>
  <r>
    <x v="0"/>
    <x v="0"/>
    <x v="3"/>
    <x v="5"/>
    <s v="DE4-N_A"/>
    <x v="3"/>
    <s v="AGG-DE4-N_RES_WTR_PMP"/>
    <x v="4"/>
    <n v="208"/>
  </r>
  <r>
    <x v="0"/>
    <x v="0"/>
    <x v="3"/>
    <x v="5"/>
    <s v="DE4-N_A"/>
    <x v="3"/>
    <s v="GNR_ES_ELEC_BAT-LITHIO_E-95_Y-16-29"/>
    <x v="4"/>
    <n v="5840"/>
  </r>
  <r>
    <x v="0"/>
    <x v="0"/>
    <x v="3"/>
    <x v="5"/>
    <s v="DE4-N_A"/>
    <x v="2"/>
    <s v="GNR_ST_MSW_BP_E-23_LS-220-MW-FEED_Y-2020"/>
    <x v="4"/>
    <n v="8760"/>
  </r>
  <r>
    <x v="0"/>
    <x v="0"/>
    <x v="3"/>
    <x v="5"/>
    <s v="DE4-N_A"/>
    <x v="2"/>
    <s v="GNR_ST_MSW_BP_E-33"/>
    <x v="4"/>
    <n v="8760"/>
  </r>
  <r>
    <x v="0"/>
    <x v="0"/>
    <x v="3"/>
    <x v="5"/>
    <s v="DE4-N_A"/>
    <x v="11"/>
    <s v="GNR_ST_NUCL_CND_E-33"/>
    <x v="4"/>
    <n v="4818.9297223061303"/>
  </r>
  <r>
    <x v="0"/>
    <x v="0"/>
    <x v="3"/>
    <x v="5"/>
    <s v="DE4-N_A"/>
    <x v="4"/>
    <s v="GNR_PV_SUN"/>
    <x v="4"/>
    <n v="1046.7699928699601"/>
  </r>
  <r>
    <x v="0"/>
    <x v="0"/>
    <x v="3"/>
    <x v="5"/>
    <s v="DE4-N_A"/>
    <x v="13"/>
    <s v="GNR_GEO_HEAT_EO"/>
    <x v="4"/>
    <n v="8760"/>
  </r>
  <r>
    <x v="0"/>
    <x v="0"/>
    <x v="3"/>
    <x v="5"/>
    <s v="DE4-N_A"/>
    <x v="5"/>
    <s v="GNR_ROR_WTR"/>
    <x v="4"/>
    <n v="4820"/>
  </r>
  <r>
    <x v="0"/>
    <x v="0"/>
    <x v="3"/>
    <x v="5"/>
    <s v="DE4-N_A"/>
    <x v="6"/>
    <s v="GNR_WT_WIND_ONS"/>
    <x v="4"/>
    <n v="2467"/>
  </r>
  <r>
    <x v="0"/>
    <x v="0"/>
    <x v="3"/>
    <x v="5"/>
    <s v="DE4-N_A"/>
    <x v="6"/>
    <s v="GNR_WT_WIND_ON_LS_Y-2020"/>
    <x v="4"/>
    <n v="2467"/>
  </r>
  <r>
    <x v="0"/>
    <x v="0"/>
    <x v="3"/>
    <x v="5"/>
    <s v="DE4-N_Offshore_A"/>
    <x v="6"/>
    <s v="GNR_WT_WIND_OFF"/>
    <x v="4"/>
    <n v="4477"/>
  </r>
  <r>
    <x v="0"/>
    <x v="0"/>
    <x v="3"/>
    <x v="6"/>
    <s v="DE4-S_A"/>
    <x v="1"/>
    <s v="GNR_ST_COAL_BP_E-43"/>
    <x v="4"/>
    <n v="2993.2903937887099"/>
  </r>
  <r>
    <x v="0"/>
    <x v="0"/>
    <x v="3"/>
    <x v="6"/>
    <s v="DE4-S_A"/>
    <x v="1"/>
    <s v="GNR_ST_COAL_CND_E-38"/>
    <x v="4"/>
    <n v="4104.0511888523997"/>
  </r>
  <r>
    <x v="0"/>
    <x v="0"/>
    <x v="3"/>
    <x v="6"/>
    <s v="DE4-S_A"/>
    <x v="1"/>
    <s v="GNR_ST_COAL_CND_E-44"/>
    <x v="4"/>
    <n v="4147.8511888523999"/>
  </r>
  <r>
    <x v="0"/>
    <x v="0"/>
    <x v="3"/>
    <x v="6"/>
    <s v="DE4-S_A"/>
    <x v="3"/>
    <s v="AGG-DE4-S_ES_ELEC"/>
    <x v="4"/>
    <n v="2920"/>
  </r>
  <r>
    <x v="0"/>
    <x v="0"/>
    <x v="3"/>
    <x v="6"/>
    <s v="DE4-S_A"/>
    <x v="3"/>
    <s v="AGG-DE4-S_RES_WTR_PMP"/>
    <x v="4"/>
    <n v="208"/>
  </r>
  <r>
    <x v="0"/>
    <x v="0"/>
    <x v="3"/>
    <x v="6"/>
    <s v="DE4-S_A"/>
    <x v="3"/>
    <s v="GNR_ES_ELEC_BAT-LITHIO_E-95_Y-16-29"/>
    <x v="4"/>
    <n v="8609.6090218137597"/>
  </r>
  <r>
    <x v="0"/>
    <x v="0"/>
    <x v="3"/>
    <x v="6"/>
    <s v="DE4-S_A"/>
    <x v="2"/>
    <s v="GNR_ST_MSW_CND_E-33"/>
    <x v="4"/>
    <n v="43.8"/>
  </r>
  <r>
    <x v="0"/>
    <x v="0"/>
    <x v="3"/>
    <x v="6"/>
    <s v="DE4-S_A"/>
    <x v="11"/>
    <s v="GNR_ST_NUCL_CND_E-33"/>
    <x v="4"/>
    <n v="6558.1056439126596"/>
  </r>
  <r>
    <x v="0"/>
    <x v="0"/>
    <x v="3"/>
    <x v="6"/>
    <s v="DE4-S_A"/>
    <x v="4"/>
    <s v="GNR_PV_SUN"/>
    <x v="4"/>
    <n v="1118.5372748504601"/>
  </r>
  <r>
    <x v="0"/>
    <x v="0"/>
    <x v="3"/>
    <x v="6"/>
    <s v="DE4-S_A"/>
    <x v="13"/>
    <s v="GNR_GEO_HEAT_EO"/>
    <x v="4"/>
    <n v="8760"/>
  </r>
  <r>
    <x v="0"/>
    <x v="0"/>
    <x v="3"/>
    <x v="6"/>
    <s v="DE4-S_A"/>
    <x v="5"/>
    <s v="GNR_RES_WTR_NOPMP"/>
    <x v="4"/>
    <n v="4819.8606407017596"/>
  </r>
  <r>
    <x v="0"/>
    <x v="0"/>
    <x v="3"/>
    <x v="6"/>
    <s v="DE4-S_A"/>
    <x v="5"/>
    <s v="GNR_ROR_WTR"/>
    <x v="4"/>
    <n v="4820"/>
  </r>
  <r>
    <x v="0"/>
    <x v="0"/>
    <x v="3"/>
    <x v="6"/>
    <s v="DE4-S_A"/>
    <x v="6"/>
    <s v="GNR_WT_WIND_ONS"/>
    <x v="4"/>
    <n v="1887"/>
  </r>
  <r>
    <x v="0"/>
    <x v="0"/>
    <x v="3"/>
    <x v="7"/>
    <s v="DE4-W_A"/>
    <x v="1"/>
    <s v="GNR_CC_COAL_BP_E-47"/>
    <x v="4"/>
    <n v="29.2"/>
  </r>
  <r>
    <x v="0"/>
    <x v="0"/>
    <x v="3"/>
    <x v="7"/>
    <s v="DE4-W_A"/>
    <x v="1"/>
    <s v="GNR_CC_COAL_BP_E-49"/>
    <x v="4"/>
    <n v="43.8"/>
  </r>
  <r>
    <x v="0"/>
    <x v="0"/>
    <x v="3"/>
    <x v="7"/>
    <s v="DE4-W_A"/>
    <x v="1"/>
    <s v="GNR_ST_COAL_BP_E-41"/>
    <x v="4"/>
    <n v="1507.3514815322801"/>
  </r>
  <r>
    <x v="0"/>
    <x v="0"/>
    <x v="3"/>
    <x v="7"/>
    <s v="DE4-W_A"/>
    <x v="1"/>
    <s v="GNR_ST_COAL_CND_E-37"/>
    <x v="4"/>
    <n v="3958.0511888524002"/>
  </r>
  <r>
    <x v="0"/>
    <x v="0"/>
    <x v="3"/>
    <x v="7"/>
    <s v="DE4-W_A"/>
    <x v="1"/>
    <s v="GNR_ST_COAL_CND_E-45"/>
    <x v="4"/>
    <n v="4147.8511888523999"/>
  </r>
  <r>
    <x v="0"/>
    <x v="0"/>
    <x v="3"/>
    <x v="7"/>
    <s v="DE4-W_A"/>
    <x v="3"/>
    <s v="AGG-DE4-W_ES_ELEC"/>
    <x v="4"/>
    <n v="3893.3333333333298"/>
  </r>
  <r>
    <x v="0"/>
    <x v="0"/>
    <x v="3"/>
    <x v="7"/>
    <s v="DE4-W_A"/>
    <x v="3"/>
    <s v="AGG-DE4-W_RES_WTR_PMP"/>
    <x v="4"/>
    <n v="208"/>
  </r>
  <r>
    <x v="0"/>
    <x v="0"/>
    <x v="3"/>
    <x v="7"/>
    <s v="DE4-W_A"/>
    <x v="3"/>
    <s v="GNR_ES_ELEC_BAT-LITHIO_E-95_Y-16-29"/>
    <x v="4"/>
    <n v="10965.1274522523"/>
  </r>
  <r>
    <x v="0"/>
    <x v="0"/>
    <x v="3"/>
    <x v="7"/>
    <s v="DE4-W_A"/>
    <x v="12"/>
    <s v="GNR_ST_LIGN_BP_E-33"/>
    <x v="4"/>
    <n v="3999.9288408036"/>
  </r>
  <r>
    <x v="0"/>
    <x v="0"/>
    <x v="3"/>
    <x v="7"/>
    <s v="DE4-W_A"/>
    <x v="12"/>
    <s v="GNR_ST_LIGN_BP_E-37"/>
    <x v="4"/>
    <n v="5404.5343343622599"/>
  </r>
  <r>
    <x v="0"/>
    <x v="0"/>
    <x v="3"/>
    <x v="7"/>
    <s v="DE4-W_A"/>
    <x v="12"/>
    <s v="GNR_ST_LIGN_CND_E-32"/>
    <x v="4"/>
    <n v="3941.5288408035999"/>
  </r>
  <r>
    <x v="0"/>
    <x v="0"/>
    <x v="3"/>
    <x v="7"/>
    <s v="DE4-W_A"/>
    <x v="12"/>
    <s v="GNR_ST_LIGN_CND_E-41"/>
    <x v="4"/>
    <n v="4043.7288408036002"/>
  </r>
  <r>
    <x v="0"/>
    <x v="0"/>
    <x v="3"/>
    <x v="7"/>
    <s v="DE4-W_A"/>
    <x v="2"/>
    <s v="GNR_ST_MSW_CND_E-33"/>
    <x v="4"/>
    <n v="43.8"/>
  </r>
  <r>
    <x v="0"/>
    <x v="0"/>
    <x v="3"/>
    <x v="7"/>
    <s v="DE4-W_A"/>
    <x v="11"/>
    <s v="GNR_ST_NUCL_CND_E-33"/>
    <x v="4"/>
    <n v="5067.1297223061301"/>
  </r>
  <r>
    <x v="0"/>
    <x v="0"/>
    <x v="3"/>
    <x v="7"/>
    <s v="DE4-W_A"/>
    <x v="4"/>
    <s v="GNR_PV_SUN"/>
    <x v="4"/>
    <n v="1084.15773430489"/>
  </r>
  <r>
    <x v="0"/>
    <x v="0"/>
    <x v="3"/>
    <x v="7"/>
    <s v="DE4-W_A"/>
    <x v="5"/>
    <s v="GNR_ROR_WTR"/>
    <x v="4"/>
    <n v="4820"/>
  </r>
  <r>
    <x v="0"/>
    <x v="0"/>
    <x v="3"/>
    <x v="7"/>
    <s v="DE4-W_A"/>
    <x v="6"/>
    <s v="GNR_WT_WIND_ONS"/>
    <x v="4"/>
    <n v="2177"/>
  </r>
  <r>
    <x v="0"/>
    <x v="0"/>
    <x v="3"/>
    <x v="7"/>
    <s v="DE4-W_Offshore_A"/>
    <x v="6"/>
    <s v="GNR_WT_WIND_OFF"/>
    <x v="4"/>
    <n v="4477"/>
  </r>
  <r>
    <x v="0"/>
    <x v="0"/>
    <x v="3"/>
    <x v="7"/>
    <s v="DE4-W_Offshore_A"/>
    <x v="6"/>
    <s v="GNR_WT_WIND_OFF_L-NS_Y-2020"/>
    <x v="4"/>
    <n v="4477"/>
  </r>
  <r>
    <x v="0"/>
    <x v="0"/>
    <x v="4"/>
    <x v="8"/>
    <s v="LV_A"/>
    <x v="6"/>
    <s v="GNR_WT_WIND_ON_LS_Y-2020"/>
    <x v="4"/>
    <n v="2019"/>
  </r>
  <r>
    <x v="0"/>
    <x v="0"/>
    <x v="4"/>
    <x v="8"/>
    <s v="LV_RigaR"/>
    <x v="5"/>
    <s v="GNR_RES_WTR_NOPMP"/>
    <x v="4"/>
    <n v="1"/>
  </r>
  <r>
    <x v="0"/>
    <x v="0"/>
    <x v="4"/>
    <x v="8"/>
    <s v="LV_Rural"/>
    <x v="6"/>
    <s v="GNR_WT_WIND_ONS"/>
    <x v="4"/>
    <n v="1937"/>
  </r>
  <r>
    <x v="0"/>
    <x v="0"/>
    <x v="5"/>
    <x v="9"/>
    <s v="LT_A"/>
    <x v="3"/>
    <s v="GNR_ES_ELEC_BAT-LITHIO_E-95_Y-16-29"/>
    <x v="4"/>
    <n v="5840"/>
  </r>
  <r>
    <x v="0"/>
    <x v="0"/>
    <x v="5"/>
    <x v="9"/>
    <s v="LT_A"/>
    <x v="4"/>
    <s v="GNR_PV_SUN_LS-4-MW_Y-2020"/>
    <x v="4"/>
    <n v="998.64"/>
  </r>
  <r>
    <x v="0"/>
    <x v="0"/>
    <x v="5"/>
    <x v="9"/>
    <s v="LT_KauU"/>
    <x v="2"/>
    <s v="KAUNAS_ST_MSW_BP"/>
    <x v="4"/>
    <n v="8760"/>
  </r>
  <r>
    <x v="0"/>
    <x v="0"/>
    <x v="5"/>
    <x v="9"/>
    <s v="LT_KauU"/>
    <x v="5"/>
    <s v="GNR_ROR_WTR"/>
    <x v="4"/>
    <n v="4800"/>
  </r>
  <r>
    <x v="0"/>
    <x v="0"/>
    <x v="5"/>
    <x v="9"/>
    <s v="LT_KlaU"/>
    <x v="4"/>
    <s v="GNR_PV_SUN"/>
    <x v="4"/>
    <n v="1097.8801303008599"/>
  </r>
  <r>
    <x v="0"/>
    <x v="0"/>
    <x v="5"/>
    <x v="9"/>
    <s v="LT_Other_DH"/>
    <x v="14"/>
    <s v="LIFOSA_ST_HEAT_BP"/>
    <x v="4"/>
    <n v="8760"/>
  </r>
  <r>
    <x v="0"/>
    <x v="0"/>
    <x v="5"/>
    <x v="9"/>
    <s v="LT_Other_DH"/>
    <x v="8"/>
    <s v="EBAVERE_ST_WOODWST_BP"/>
    <x v="4"/>
    <n v="8760"/>
  </r>
  <r>
    <x v="0"/>
    <x v="0"/>
    <x v="5"/>
    <x v="9"/>
    <s v="LT_Rural"/>
    <x v="6"/>
    <s v="GNR_WT_WIND_ONS"/>
    <x v="4"/>
    <n v="1937"/>
  </r>
  <r>
    <x v="0"/>
    <x v="0"/>
    <x v="5"/>
    <x v="9"/>
    <s v="LT_VilU"/>
    <x v="2"/>
    <s v="VILNIUS_ST_MSW_BP"/>
    <x v="4"/>
    <n v="8760"/>
  </r>
  <r>
    <x v="0"/>
    <x v="0"/>
    <x v="5"/>
    <x v="9"/>
    <s v="LT_VilU"/>
    <x v="5"/>
    <s v="GNR_ES_WTR_PMP"/>
    <x v="4"/>
    <n v="178.41200000000001"/>
  </r>
  <r>
    <x v="0"/>
    <x v="0"/>
    <x v="6"/>
    <x v="10"/>
    <s v="NL_A"/>
    <x v="1"/>
    <s v="GNR_ST_COAL_CND_E-40"/>
    <x v="4"/>
    <n v="5253.1334656599201"/>
  </r>
  <r>
    <x v="0"/>
    <x v="0"/>
    <x v="6"/>
    <x v="10"/>
    <s v="NL_A"/>
    <x v="3"/>
    <s v="GNR_ES_ELEC_BAT-LITHIO_E-95_Y-16-29"/>
    <x v="4"/>
    <n v="3179.8856010695299"/>
  </r>
  <r>
    <x v="0"/>
    <x v="0"/>
    <x v="6"/>
    <x v="10"/>
    <s v="NL_A"/>
    <x v="2"/>
    <s v="GNR_ST_MSW_CND_E-40"/>
    <x v="4"/>
    <n v="8760"/>
  </r>
  <r>
    <x v="0"/>
    <x v="0"/>
    <x v="6"/>
    <x v="10"/>
    <s v="NL_A"/>
    <x v="11"/>
    <s v="GNR_ST_NUCL_CND_E-33"/>
    <x v="4"/>
    <n v="5805.3315412186403"/>
  </r>
  <r>
    <x v="0"/>
    <x v="0"/>
    <x v="6"/>
    <x v="10"/>
    <s v="NL_A"/>
    <x v="4"/>
    <s v="GNR_PV_SUN"/>
    <x v="4"/>
    <n v="1098.5039999999999"/>
  </r>
  <r>
    <x v="0"/>
    <x v="0"/>
    <x v="6"/>
    <x v="10"/>
    <s v="NL_A"/>
    <x v="4"/>
    <s v="GNR_PV_SUN_LS-4-MW_Y-2020"/>
    <x v="4"/>
    <n v="1098.5039999999999"/>
  </r>
  <r>
    <x v="0"/>
    <x v="0"/>
    <x v="6"/>
    <x v="10"/>
    <s v="NL_A"/>
    <x v="5"/>
    <s v="GNR_ROR_WTR"/>
    <x v="4"/>
    <n v="4200"/>
  </r>
  <r>
    <x v="0"/>
    <x v="0"/>
    <x v="6"/>
    <x v="10"/>
    <s v="NL_A"/>
    <x v="6"/>
    <s v="GNR_WT_WIND_OFF"/>
    <x v="4"/>
    <n v="2860"/>
  </r>
  <r>
    <x v="0"/>
    <x v="0"/>
    <x v="6"/>
    <x v="10"/>
    <s v="NL_A"/>
    <x v="6"/>
    <s v="GNR_WT_WIND_ONS"/>
    <x v="4"/>
    <n v="2860"/>
  </r>
  <r>
    <x v="0"/>
    <x v="0"/>
    <x v="6"/>
    <x v="10"/>
    <s v="NL_A"/>
    <x v="6"/>
    <s v="GNR_WT_WIND_ON_LS_Y-2020"/>
    <x v="4"/>
    <n v="2860"/>
  </r>
  <r>
    <x v="0"/>
    <x v="0"/>
    <x v="6"/>
    <x v="10"/>
    <s v="NL_A"/>
    <x v="15"/>
    <s v="GNR_ST_WOOD_CND_E-50"/>
    <x v="4"/>
    <n v="43.8"/>
  </r>
  <r>
    <x v="0"/>
    <x v="0"/>
    <x v="7"/>
    <x v="11"/>
    <s v="NO1_A1"/>
    <x v="5"/>
    <s v="GNR_RES_WTR_NOPMP_MC-01"/>
    <x v="4"/>
    <n v="8631.9517274084901"/>
  </r>
  <r>
    <x v="0"/>
    <x v="0"/>
    <x v="7"/>
    <x v="11"/>
    <s v="NO1_A1"/>
    <x v="5"/>
    <s v="GNR_RES_WTR_NOPMP_MC-02"/>
    <x v="4"/>
    <n v="7300"/>
  </r>
  <r>
    <x v="0"/>
    <x v="0"/>
    <x v="7"/>
    <x v="11"/>
    <s v="NO1_A1"/>
    <x v="5"/>
    <s v="GNR_RES_WTR_NOPMP_MC-03"/>
    <x v="4"/>
    <n v="7300"/>
  </r>
  <r>
    <x v="0"/>
    <x v="0"/>
    <x v="7"/>
    <x v="11"/>
    <s v="NO1_A1"/>
    <x v="5"/>
    <s v="GNR_RES_WTR_NOPMP_MC-04"/>
    <x v="4"/>
    <n v="5485.9084949771104"/>
  </r>
  <r>
    <x v="0"/>
    <x v="0"/>
    <x v="7"/>
    <x v="11"/>
    <s v="NO1_A1"/>
    <x v="5"/>
    <s v="GNR_RES_WTR_NOPMP_MC-05"/>
    <x v="4"/>
    <n v="1460"/>
  </r>
  <r>
    <x v="0"/>
    <x v="0"/>
    <x v="7"/>
    <x v="11"/>
    <s v="NO1_A1"/>
    <x v="5"/>
    <s v="GNR_ROR_WTR"/>
    <x v="4"/>
    <n v="4175.1582243447401"/>
  </r>
  <r>
    <x v="0"/>
    <x v="0"/>
    <x v="7"/>
    <x v="11"/>
    <s v="NO1_A1"/>
    <x v="6"/>
    <s v="GNR_WT_WIND_ONS"/>
    <x v="4"/>
    <n v="2798"/>
  </r>
  <r>
    <x v="0"/>
    <x v="0"/>
    <x v="7"/>
    <x v="11"/>
    <s v="NO1_A2"/>
    <x v="2"/>
    <s v="GNR_ST_MSW_BP_CB-20"/>
    <x v="4"/>
    <n v="8760"/>
  </r>
  <r>
    <x v="0"/>
    <x v="0"/>
    <x v="7"/>
    <x v="11"/>
    <s v="NO1_A3"/>
    <x v="2"/>
    <s v="GNR_ST_MSW_BP_CB-20"/>
    <x v="4"/>
    <n v="8760"/>
  </r>
  <r>
    <x v="0"/>
    <x v="0"/>
    <x v="7"/>
    <x v="12"/>
    <s v="NO2_A1"/>
    <x v="5"/>
    <s v="GNR_RES_WTR_NOPMP_MC-01"/>
    <x v="4"/>
    <n v="8760"/>
  </r>
  <r>
    <x v="0"/>
    <x v="0"/>
    <x v="7"/>
    <x v="12"/>
    <s v="NO2_A1"/>
    <x v="5"/>
    <s v="GNR_RES_WTR_NOPMP_MC-02"/>
    <x v="4"/>
    <n v="8760"/>
  </r>
  <r>
    <x v="0"/>
    <x v="0"/>
    <x v="7"/>
    <x v="12"/>
    <s v="NO2_A1"/>
    <x v="5"/>
    <s v="GNR_RES_WTR_NOPMP_MC-03"/>
    <x v="4"/>
    <n v="8760"/>
  </r>
  <r>
    <x v="0"/>
    <x v="0"/>
    <x v="7"/>
    <x v="12"/>
    <s v="NO2_A1"/>
    <x v="5"/>
    <s v="GNR_RES_WTR_NOPMP_MC-04"/>
    <x v="4"/>
    <n v="4819.8916304021504"/>
  </r>
  <r>
    <x v="0"/>
    <x v="0"/>
    <x v="7"/>
    <x v="12"/>
    <s v="NO2_A1"/>
    <x v="5"/>
    <s v="GNR_RES_WTR_NOPMP_MC-05"/>
    <x v="4"/>
    <n v="3848.2540358102501"/>
  </r>
  <r>
    <x v="0"/>
    <x v="0"/>
    <x v="7"/>
    <x v="12"/>
    <s v="NO2_A1"/>
    <x v="5"/>
    <s v="GNR_RES_WTR_NOPMP_MC-06"/>
    <x v="4"/>
    <n v="2920"/>
  </r>
  <r>
    <x v="0"/>
    <x v="0"/>
    <x v="7"/>
    <x v="12"/>
    <s v="NO2_A1"/>
    <x v="5"/>
    <s v="GNR_RES_WTR_NOPMP_MC-07"/>
    <x v="4"/>
    <n v="2920"/>
  </r>
  <r>
    <x v="0"/>
    <x v="0"/>
    <x v="7"/>
    <x v="12"/>
    <s v="NO2_A1"/>
    <x v="5"/>
    <s v="GNR_RES_WTR_NOPMP_MC-08"/>
    <x v="4"/>
    <n v="1460"/>
  </r>
  <r>
    <x v="0"/>
    <x v="0"/>
    <x v="7"/>
    <x v="12"/>
    <s v="NO2_A1"/>
    <x v="5"/>
    <s v="GNR_RES_WTR_PMP_MC-01"/>
    <x v="4"/>
    <n v="8760"/>
  </r>
  <r>
    <x v="0"/>
    <x v="0"/>
    <x v="7"/>
    <x v="12"/>
    <s v="NO2_A1"/>
    <x v="5"/>
    <s v="GNR_ROR_WTR"/>
    <x v="4"/>
    <n v="4734.0461687819097"/>
  </r>
  <r>
    <x v="0"/>
    <x v="0"/>
    <x v="7"/>
    <x v="12"/>
    <s v="NO2_A1"/>
    <x v="6"/>
    <s v="GNR_WT_WIND_ONS"/>
    <x v="4"/>
    <n v="2798"/>
  </r>
  <r>
    <x v="0"/>
    <x v="0"/>
    <x v="7"/>
    <x v="12"/>
    <s v="NO2_A2"/>
    <x v="2"/>
    <s v="GNR_ST_MSW_BP_CB-30"/>
    <x v="4"/>
    <n v="2345.9330529814101"/>
  </r>
  <r>
    <x v="0"/>
    <x v="0"/>
    <x v="7"/>
    <x v="13"/>
    <s v="NO3_A1"/>
    <x v="5"/>
    <s v="GNR_RES_WTR_NOPMP_MC-01"/>
    <x v="4"/>
    <n v="8760"/>
  </r>
  <r>
    <x v="0"/>
    <x v="0"/>
    <x v="7"/>
    <x v="13"/>
    <s v="NO3_A1"/>
    <x v="5"/>
    <s v="GNR_RES_WTR_NOPMP_MC-02"/>
    <x v="4"/>
    <n v="8760"/>
  </r>
  <r>
    <x v="0"/>
    <x v="0"/>
    <x v="7"/>
    <x v="13"/>
    <s v="NO3_A1"/>
    <x v="5"/>
    <s v="GNR_RES_WTR_NOPMP_MC-03"/>
    <x v="4"/>
    <n v="8126.7719287884702"/>
  </r>
  <r>
    <x v="0"/>
    <x v="0"/>
    <x v="7"/>
    <x v="13"/>
    <s v="NO3_A1"/>
    <x v="5"/>
    <s v="GNR_RES_WTR_NOPMP_MC-04"/>
    <x v="4"/>
    <n v="7300"/>
  </r>
  <r>
    <x v="0"/>
    <x v="0"/>
    <x v="7"/>
    <x v="13"/>
    <s v="NO3_A1"/>
    <x v="5"/>
    <s v="GNR_RES_WTR_NOPMP_MC-05"/>
    <x v="4"/>
    <n v="7300"/>
  </r>
  <r>
    <x v="0"/>
    <x v="0"/>
    <x v="7"/>
    <x v="13"/>
    <s v="NO3_A1"/>
    <x v="5"/>
    <s v="GNR_RES_WTR_NOPMP_MC-06"/>
    <x v="4"/>
    <n v="4167.0814870185304"/>
  </r>
  <r>
    <x v="0"/>
    <x v="0"/>
    <x v="7"/>
    <x v="13"/>
    <s v="NO3_A1"/>
    <x v="5"/>
    <s v="GNR_RES_WTR_PMP_MC-01"/>
    <x v="4"/>
    <n v="8760"/>
  </r>
  <r>
    <x v="0"/>
    <x v="0"/>
    <x v="7"/>
    <x v="13"/>
    <s v="NO3_A1"/>
    <x v="5"/>
    <s v="GNR_ROR_WTR"/>
    <x v="4"/>
    <n v="3856.6455261026799"/>
  </r>
  <r>
    <x v="0"/>
    <x v="0"/>
    <x v="7"/>
    <x v="13"/>
    <s v="NO3_A1"/>
    <x v="6"/>
    <s v="GNR_WT_WIND_ONS"/>
    <x v="4"/>
    <n v="1471.4536460166901"/>
  </r>
  <r>
    <x v="0"/>
    <x v="0"/>
    <x v="7"/>
    <x v="13"/>
    <s v="NO3_A1"/>
    <x v="6"/>
    <s v="GNR_WT_WIND_ON_LS_Y-2020"/>
    <x v="4"/>
    <n v="2064.1960675023101"/>
  </r>
  <r>
    <x v="0"/>
    <x v="0"/>
    <x v="7"/>
    <x v="14"/>
    <s v="NO4_A1"/>
    <x v="5"/>
    <s v="GNR_RES_WTR_NOPMP_MC-01"/>
    <x v="4"/>
    <n v="8760"/>
  </r>
  <r>
    <x v="0"/>
    <x v="0"/>
    <x v="7"/>
    <x v="14"/>
    <s v="NO4_A1"/>
    <x v="5"/>
    <s v="GNR_RES_WTR_NOPMP_MC-02"/>
    <x v="4"/>
    <n v="8760"/>
  </r>
  <r>
    <x v="0"/>
    <x v="0"/>
    <x v="7"/>
    <x v="14"/>
    <s v="NO4_A1"/>
    <x v="5"/>
    <s v="GNR_RES_WTR_NOPMP_MC-03"/>
    <x v="4"/>
    <n v="8760"/>
  </r>
  <r>
    <x v="0"/>
    <x v="0"/>
    <x v="7"/>
    <x v="14"/>
    <s v="NO4_A1"/>
    <x v="5"/>
    <s v="GNR_RES_WTR_NOPMP_MC-04"/>
    <x v="4"/>
    <n v="8760"/>
  </r>
  <r>
    <x v="0"/>
    <x v="0"/>
    <x v="7"/>
    <x v="14"/>
    <s v="NO4_A1"/>
    <x v="5"/>
    <s v="GNR_RES_WTR_NOPMP_MC-05"/>
    <x v="4"/>
    <n v="8376.1848701841409"/>
  </r>
  <r>
    <x v="0"/>
    <x v="0"/>
    <x v="7"/>
    <x v="14"/>
    <s v="NO4_A1"/>
    <x v="5"/>
    <s v="GNR_RES_WTR_NOPMP_MC-06"/>
    <x v="4"/>
    <n v="3694.7933975912201"/>
  </r>
  <r>
    <x v="0"/>
    <x v="0"/>
    <x v="7"/>
    <x v="14"/>
    <s v="NO4_A1"/>
    <x v="5"/>
    <s v="GNR_RES_WTR_NOPMP_MC-07"/>
    <x v="4"/>
    <n v="2423.2464432219099"/>
  </r>
  <r>
    <x v="0"/>
    <x v="0"/>
    <x v="7"/>
    <x v="14"/>
    <s v="NO4_A1"/>
    <x v="5"/>
    <s v="GNR_RES_WTR_NOPMP_MC-08"/>
    <x v="4"/>
    <n v="688.40320865262402"/>
  </r>
  <r>
    <x v="0"/>
    <x v="0"/>
    <x v="7"/>
    <x v="14"/>
    <s v="NO4_A1"/>
    <x v="5"/>
    <s v="GNR_ROR_WTR"/>
    <x v="4"/>
    <n v="3844.4187837157501"/>
  </r>
  <r>
    <x v="0"/>
    <x v="0"/>
    <x v="7"/>
    <x v="14"/>
    <s v="NO4_A1"/>
    <x v="6"/>
    <s v="GNR_WT_WIND_ONS"/>
    <x v="4"/>
    <n v="1069.4856255828399"/>
  </r>
  <r>
    <x v="0"/>
    <x v="0"/>
    <x v="7"/>
    <x v="15"/>
    <s v="NO5_A1"/>
    <x v="2"/>
    <s v="GNR_ST_MSW_BP_E-23_LS-220-MW-FEED_Y-2020"/>
    <x v="4"/>
    <n v="8760"/>
  </r>
  <r>
    <x v="0"/>
    <x v="0"/>
    <x v="7"/>
    <x v="15"/>
    <s v="NO5_A1"/>
    <x v="5"/>
    <s v="GNR_RES_WTR_NOPMP_MC-01"/>
    <x v="4"/>
    <n v="8760"/>
  </r>
  <r>
    <x v="0"/>
    <x v="0"/>
    <x v="7"/>
    <x v="15"/>
    <s v="NO5_A1"/>
    <x v="5"/>
    <s v="GNR_RES_WTR_NOPMP_MC-02"/>
    <x v="4"/>
    <n v="8760"/>
  </r>
  <r>
    <x v="0"/>
    <x v="0"/>
    <x v="7"/>
    <x v="15"/>
    <s v="NO5_A1"/>
    <x v="5"/>
    <s v="GNR_RES_WTR_NOPMP_MC-03"/>
    <x v="4"/>
    <n v="8760"/>
  </r>
  <r>
    <x v="0"/>
    <x v="0"/>
    <x v="7"/>
    <x v="15"/>
    <s v="NO5_A1"/>
    <x v="5"/>
    <s v="GNR_RES_WTR_NOPMP_MC-04"/>
    <x v="4"/>
    <n v="6713.7172520184604"/>
  </r>
  <r>
    <x v="0"/>
    <x v="0"/>
    <x v="7"/>
    <x v="15"/>
    <s v="NO5_A1"/>
    <x v="5"/>
    <s v="GNR_RES_WTR_NOPMP_MC-05"/>
    <x v="4"/>
    <n v="2920"/>
  </r>
  <r>
    <x v="0"/>
    <x v="0"/>
    <x v="7"/>
    <x v="15"/>
    <s v="NO5_A1"/>
    <x v="5"/>
    <s v="GNR_RES_WTR_NOPMP_MC-06"/>
    <x v="4"/>
    <n v="2920"/>
  </r>
  <r>
    <x v="0"/>
    <x v="0"/>
    <x v="7"/>
    <x v="15"/>
    <s v="NO5_A1"/>
    <x v="5"/>
    <s v="GNR_RES_WTR_NOPMP_MC-07"/>
    <x v="4"/>
    <n v="2507.1138003484698"/>
  </r>
  <r>
    <x v="0"/>
    <x v="0"/>
    <x v="7"/>
    <x v="15"/>
    <s v="NO5_A1"/>
    <x v="5"/>
    <s v="GNR_RES_WTR_NOPMP_MC-08"/>
    <x v="4"/>
    <n v="1124.4139274757599"/>
  </r>
  <r>
    <x v="0"/>
    <x v="0"/>
    <x v="7"/>
    <x v="15"/>
    <s v="NO5_A1"/>
    <x v="5"/>
    <s v="GNR_RES_WTR_PMP_MC-01"/>
    <x v="4"/>
    <n v="8760"/>
  </r>
  <r>
    <x v="0"/>
    <x v="0"/>
    <x v="7"/>
    <x v="15"/>
    <s v="NO5_A1"/>
    <x v="5"/>
    <s v="GNR_ROR_WTR"/>
    <x v="4"/>
    <n v="5285.4878204036604"/>
  </r>
  <r>
    <x v="0"/>
    <x v="0"/>
    <x v="7"/>
    <x v="15"/>
    <s v="NO5_A1"/>
    <x v="6"/>
    <s v="GNR_WT_WIND_ON_LS_Y-2020"/>
    <x v="4"/>
    <n v="2798"/>
  </r>
  <r>
    <x v="0"/>
    <x v="0"/>
    <x v="7"/>
    <x v="15"/>
    <s v="NO5_A2"/>
    <x v="2"/>
    <s v="GNR_ST_MSW_BP_CB-20"/>
    <x v="4"/>
    <n v="4380"/>
  </r>
  <r>
    <x v="0"/>
    <x v="0"/>
    <x v="8"/>
    <x v="16"/>
    <s v="PL_A"/>
    <x v="1"/>
    <s v="BIAL-4_ST_COAL_CND"/>
    <x v="4"/>
    <n v="4569.8"/>
  </r>
  <r>
    <x v="0"/>
    <x v="0"/>
    <x v="8"/>
    <x v="16"/>
    <s v="PL_A"/>
    <x v="1"/>
    <s v="BIEL-4_ST_COAL_BP"/>
    <x v="4"/>
    <n v="4569.8"/>
  </r>
  <r>
    <x v="0"/>
    <x v="0"/>
    <x v="8"/>
    <x v="16"/>
    <s v="PL_A"/>
    <x v="1"/>
    <s v="CHOR2-1_ST_COAL_BP"/>
    <x v="4"/>
    <n v="8482.6"/>
  </r>
  <r>
    <x v="0"/>
    <x v="0"/>
    <x v="8"/>
    <x v="16"/>
    <s v="PL_A"/>
    <x v="1"/>
    <s v="DOLN-1_ST_COAL_EXT"/>
    <x v="4"/>
    <n v="4478.55"/>
  </r>
  <r>
    <x v="0"/>
    <x v="0"/>
    <x v="8"/>
    <x v="16"/>
    <s v="PL_A"/>
    <x v="1"/>
    <s v="GDAN2-1_ST_COAL_BP"/>
    <x v="4"/>
    <n v="4569.8"/>
  </r>
  <r>
    <x v="0"/>
    <x v="0"/>
    <x v="8"/>
    <x v="16"/>
    <s v="PL_A"/>
    <x v="1"/>
    <s v="JAWO2-1_ST_COAL_BP"/>
    <x v="4"/>
    <n v="4672"/>
  </r>
  <r>
    <x v="0"/>
    <x v="0"/>
    <x v="8"/>
    <x v="16"/>
    <s v="PL_A"/>
    <x v="1"/>
    <s v="KARO-2_ST_COAL_BP"/>
    <x v="4"/>
    <n v="4672"/>
  </r>
  <r>
    <x v="0"/>
    <x v="0"/>
    <x v="8"/>
    <x v="16"/>
    <s v="PL_A"/>
    <x v="1"/>
    <s v="KATO_ST_COAL_BP"/>
    <x v="4"/>
    <n v="8570.2000000000007"/>
  </r>
  <r>
    <x v="0"/>
    <x v="0"/>
    <x v="8"/>
    <x v="16"/>
    <s v="PL_A"/>
    <x v="1"/>
    <s v="KOZI-1_ST_COAL_EXT"/>
    <x v="4"/>
    <n v="4139.07028422451"/>
  </r>
  <r>
    <x v="0"/>
    <x v="0"/>
    <x v="8"/>
    <x v="16"/>
    <s v="PL_A"/>
    <x v="1"/>
    <s v="KRLEG-1_ST_COAL_BP"/>
    <x v="4"/>
    <n v="8482.6"/>
  </r>
  <r>
    <x v="0"/>
    <x v="0"/>
    <x v="8"/>
    <x v="16"/>
    <s v="PL_A"/>
    <x v="1"/>
    <s v="KRLEG-3_ST_COAL_EXT"/>
    <x v="4"/>
    <n v="87.6"/>
  </r>
  <r>
    <x v="0"/>
    <x v="0"/>
    <x v="8"/>
    <x v="16"/>
    <s v="PL_A"/>
    <x v="1"/>
    <s v="LAZI-1_ST_COAL_EXT"/>
    <x v="4"/>
    <n v="3450.4684141605298"/>
  </r>
  <r>
    <x v="0"/>
    <x v="0"/>
    <x v="8"/>
    <x v="16"/>
    <s v="PL_A"/>
    <x v="1"/>
    <s v="SIEK-1_ST_COAL_BP"/>
    <x v="4"/>
    <n v="4569.8"/>
  </r>
  <r>
    <x v="0"/>
    <x v="0"/>
    <x v="8"/>
    <x v="16"/>
    <s v="PL_A"/>
    <x v="1"/>
    <s v="SIER-1_ST_COAL_BP"/>
    <x v="4"/>
    <n v="8570.2000000000007"/>
  </r>
  <r>
    <x v="0"/>
    <x v="0"/>
    <x v="8"/>
    <x v="16"/>
    <s v="PL_A"/>
    <x v="1"/>
    <s v="TYCH_ST_COAL_BP"/>
    <x v="4"/>
    <n v="4672"/>
  </r>
  <r>
    <x v="0"/>
    <x v="0"/>
    <x v="8"/>
    <x v="16"/>
    <s v="PL_A"/>
    <x v="1"/>
    <s v="ZIEL-2_ST_COAL_BP"/>
    <x v="4"/>
    <n v="8570.2000000000007"/>
  </r>
  <r>
    <x v="0"/>
    <x v="0"/>
    <x v="8"/>
    <x v="16"/>
    <s v="PL_A"/>
    <x v="1"/>
    <s v="ZIEL-4_ST_COAL_BP"/>
    <x v="4"/>
    <n v="8570.2000000000007"/>
  </r>
  <r>
    <x v="0"/>
    <x v="0"/>
    <x v="8"/>
    <x v="16"/>
    <s v="PL_A"/>
    <x v="3"/>
    <s v="GNR_ES_ELEC_BAT-LITHIO_E-95_Y-16-29"/>
    <x v="4"/>
    <n v="5840"/>
  </r>
  <r>
    <x v="0"/>
    <x v="0"/>
    <x v="8"/>
    <x v="16"/>
    <s v="PL_A"/>
    <x v="12"/>
    <s v="ADAM-1_ST_LIGNITE_EXT"/>
    <x v="4"/>
    <n v="7196.4727272727296"/>
  </r>
  <r>
    <x v="0"/>
    <x v="0"/>
    <x v="8"/>
    <x v="16"/>
    <s v="PL_A"/>
    <x v="12"/>
    <s v="BELC-1_ST_LIGNITE_EXT"/>
    <x v="4"/>
    <n v="7027.2527472527499"/>
  </r>
  <r>
    <x v="0"/>
    <x v="0"/>
    <x v="8"/>
    <x v="16"/>
    <s v="PL_A"/>
    <x v="2"/>
    <s v="GNR_ST_MSW_BP_E-15"/>
    <x v="4"/>
    <n v="8760"/>
  </r>
  <r>
    <x v="0"/>
    <x v="0"/>
    <x v="8"/>
    <x v="16"/>
    <s v="PL_A"/>
    <x v="4"/>
    <s v="GNR_PV_SUN"/>
    <x v="4"/>
    <n v="1097.8801303008599"/>
  </r>
  <r>
    <x v="0"/>
    <x v="0"/>
    <x v="8"/>
    <x v="16"/>
    <s v="PL_A"/>
    <x v="5"/>
    <s v="GNR_ES_WTR_PMP"/>
    <x v="4"/>
    <n v="178.41200000000001"/>
  </r>
  <r>
    <x v="0"/>
    <x v="0"/>
    <x v="8"/>
    <x v="16"/>
    <s v="PL_A"/>
    <x v="6"/>
    <s v="GNR_WT_WIND_ONS"/>
    <x v="4"/>
    <n v="2286"/>
  </r>
  <r>
    <x v="0"/>
    <x v="0"/>
    <x v="8"/>
    <x v="16"/>
    <s v="PL_A"/>
    <x v="6"/>
    <s v="GNR_WT_WIND_ON_LS_Y-2020"/>
    <x v="4"/>
    <n v="2286"/>
  </r>
  <r>
    <x v="0"/>
    <x v="0"/>
    <x v="8"/>
    <x v="16"/>
    <s v="PL_Rural"/>
    <x v="1"/>
    <s v="DOLN-2_ST_COAL_CND"/>
    <x v="4"/>
    <n v="1577.5178937765199"/>
  </r>
  <r>
    <x v="0"/>
    <x v="0"/>
    <x v="8"/>
    <x v="16"/>
    <s v="PL_Rural"/>
    <x v="1"/>
    <s v="KOZI-2_ST_COAL_CND"/>
    <x v="4"/>
    <n v="609.96797178668703"/>
  </r>
  <r>
    <x v="0"/>
    <x v="0"/>
    <x v="8"/>
    <x v="16"/>
    <s v="PL_Rural"/>
    <x v="1"/>
    <s v="LAZI-2_ST_COAL_CND"/>
    <x v="4"/>
    <n v="87.6"/>
  </r>
  <r>
    <x v="0"/>
    <x v="0"/>
    <x v="8"/>
    <x v="16"/>
    <s v="PL_Rural"/>
    <x v="1"/>
    <s v="LAZI-6_ST_COAL_CND"/>
    <x v="4"/>
    <n v="4569.8"/>
  </r>
  <r>
    <x v="0"/>
    <x v="0"/>
    <x v="8"/>
    <x v="16"/>
    <s v="PL_Rural"/>
    <x v="1"/>
    <s v="OPOL-1_ST_COAL_CND"/>
    <x v="4"/>
    <n v="4526"/>
  </r>
  <r>
    <x v="0"/>
    <x v="0"/>
    <x v="8"/>
    <x v="16"/>
    <s v="PL_Rural"/>
    <x v="1"/>
    <s v="OSTRB-1_ST_COAL_CND"/>
    <x v="4"/>
    <n v="613.20000000000005"/>
  </r>
  <r>
    <x v="0"/>
    <x v="0"/>
    <x v="8"/>
    <x v="16"/>
    <s v="PL_Rural"/>
    <x v="1"/>
    <s v="POLA-2_ST_COAL_CND"/>
    <x v="4"/>
    <n v="4526"/>
  </r>
  <r>
    <x v="0"/>
    <x v="0"/>
    <x v="8"/>
    <x v="16"/>
    <s v="PL_Rural"/>
    <x v="1"/>
    <s v="RYBN-2_ST_COAL_CND"/>
    <x v="4"/>
    <n v="613.20000000000005"/>
  </r>
  <r>
    <x v="0"/>
    <x v="0"/>
    <x v="8"/>
    <x v="16"/>
    <s v="PL_Rural"/>
    <x v="12"/>
    <s v="ADAM-2_ST_LIGNITE_CON"/>
    <x v="4"/>
    <n v="4569.8"/>
  </r>
  <r>
    <x v="0"/>
    <x v="0"/>
    <x v="8"/>
    <x v="16"/>
    <s v="PL_Rural"/>
    <x v="12"/>
    <s v="BELC-2_ST_LIGNITE_CON"/>
    <x v="4"/>
    <n v="8482.6"/>
  </r>
  <r>
    <x v="0"/>
    <x v="0"/>
    <x v="8"/>
    <x v="16"/>
    <s v="PL_Rural"/>
    <x v="12"/>
    <s v="PATN2-1_ST_LIGNITE_CON"/>
    <x v="4"/>
    <n v="8657.7999999999993"/>
  </r>
  <r>
    <x v="0"/>
    <x v="0"/>
    <x v="8"/>
    <x v="16"/>
    <s v="PL_Rural"/>
    <x v="5"/>
    <s v="GNR_ROR_WTR"/>
    <x v="4"/>
    <n v="2425"/>
  </r>
  <r>
    <x v="0"/>
    <x v="0"/>
    <x v="9"/>
    <x v="17"/>
    <s v="SE1A"/>
    <x v="5"/>
    <s v="GNR_RES_WTR_NOPMP_MC-01"/>
    <x v="4"/>
    <n v="8760"/>
  </r>
  <r>
    <x v="0"/>
    <x v="0"/>
    <x v="9"/>
    <x v="17"/>
    <s v="SE1A"/>
    <x v="5"/>
    <s v="GNR_RES_WTR_NOPMP_MC-02"/>
    <x v="4"/>
    <n v="8760"/>
  </r>
  <r>
    <x v="0"/>
    <x v="0"/>
    <x v="9"/>
    <x v="17"/>
    <s v="SE1A"/>
    <x v="5"/>
    <s v="GNR_RES_WTR_NOPMP_MC-03"/>
    <x v="4"/>
    <n v="5064.8661247439004"/>
  </r>
  <r>
    <x v="0"/>
    <x v="0"/>
    <x v="9"/>
    <x v="17"/>
    <s v="SE1A"/>
    <x v="5"/>
    <s v="GNR_RES_WTR_NOPMP_MC-04"/>
    <x v="4"/>
    <n v="2920"/>
  </r>
  <r>
    <x v="0"/>
    <x v="0"/>
    <x v="9"/>
    <x v="17"/>
    <s v="SE1A"/>
    <x v="5"/>
    <s v="GNR_RES_WTR_NOPMP_MC-05"/>
    <x v="4"/>
    <n v="2920"/>
  </r>
  <r>
    <x v="0"/>
    <x v="0"/>
    <x v="9"/>
    <x v="17"/>
    <s v="SE1A"/>
    <x v="5"/>
    <s v="GNR_RES_WTR_NOPMP_MC-06"/>
    <x v="4"/>
    <n v="2920"/>
  </r>
  <r>
    <x v="0"/>
    <x v="0"/>
    <x v="9"/>
    <x v="17"/>
    <s v="SE1A"/>
    <x v="5"/>
    <s v="GNR_RES_WTR_NOPMP_MC-07"/>
    <x v="4"/>
    <n v="1460"/>
  </r>
  <r>
    <x v="0"/>
    <x v="0"/>
    <x v="9"/>
    <x v="17"/>
    <s v="SE1A"/>
    <x v="5"/>
    <s v="GNR_ROR_WTR"/>
    <x v="4"/>
    <n v="4117.7216076069999"/>
  </r>
  <r>
    <x v="0"/>
    <x v="0"/>
    <x v="9"/>
    <x v="17"/>
    <s v="SE1A"/>
    <x v="6"/>
    <s v="GNR_WT_WIND_ONS"/>
    <x v="4"/>
    <n v="2533"/>
  </r>
  <r>
    <x v="0"/>
    <x v="0"/>
    <x v="9"/>
    <x v="17"/>
    <s v="SE1_IND"/>
    <x v="2"/>
    <s v="GNR_ST_MSW_BP_E-23_LS-220-MW-FEED_Y-2020"/>
    <x v="4"/>
    <n v="8760"/>
  </r>
  <r>
    <x v="0"/>
    <x v="0"/>
    <x v="9"/>
    <x v="17"/>
    <s v="SE1_medium"/>
    <x v="2"/>
    <s v="GNR_ST_MSW_BP_CB-20"/>
    <x v="4"/>
    <n v="4380"/>
  </r>
  <r>
    <x v="0"/>
    <x v="0"/>
    <x v="9"/>
    <x v="17"/>
    <s v="SE1_medium"/>
    <x v="2"/>
    <s v="GNR_ST_MSW_BP_CB-30"/>
    <x v="4"/>
    <n v="4336.2"/>
  </r>
  <r>
    <x v="0"/>
    <x v="0"/>
    <x v="9"/>
    <x v="17"/>
    <s v="SE1_medium"/>
    <x v="10"/>
    <s v="LULEKRAFT_ST_BFG_EXT"/>
    <x v="4"/>
    <n v="7821.4285714285697"/>
  </r>
  <r>
    <x v="0"/>
    <x v="0"/>
    <x v="9"/>
    <x v="18"/>
    <s v="SE2A"/>
    <x v="5"/>
    <s v="GNR_RES_WTR_NOPMP_MC-01"/>
    <x v="4"/>
    <n v="8760"/>
  </r>
  <r>
    <x v="0"/>
    <x v="0"/>
    <x v="9"/>
    <x v="18"/>
    <s v="SE2A"/>
    <x v="5"/>
    <s v="GNR_RES_WTR_NOPMP_MC-02"/>
    <x v="4"/>
    <n v="8760"/>
  </r>
  <r>
    <x v="0"/>
    <x v="0"/>
    <x v="9"/>
    <x v="18"/>
    <s v="SE2A"/>
    <x v="5"/>
    <s v="GNR_RES_WTR_NOPMP_MC-03"/>
    <x v="4"/>
    <n v="7300"/>
  </r>
  <r>
    <x v="0"/>
    <x v="0"/>
    <x v="9"/>
    <x v="18"/>
    <s v="SE2A"/>
    <x v="5"/>
    <s v="GNR_RES_WTR_NOPMP_MC-04"/>
    <x v="4"/>
    <n v="7300"/>
  </r>
  <r>
    <x v="0"/>
    <x v="0"/>
    <x v="9"/>
    <x v="18"/>
    <s v="SE2A"/>
    <x v="5"/>
    <s v="GNR_RES_WTR_NOPMP_MC-05"/>
    <x v="4"/>
    <n v="7300"/>
  </r>
  <r>
    <x v="0"/>
    <x v="0"/>
    <x v="9"/>
    <x v="18"/>
    <s v="SE2A"/>
    <x v="5"/>
    <s v="GNR_RES_WTR_NOPMP_MC-06"/>
    <x v="4"/>
    <n v="4993.8534158069897"/>
  </r>
  <r>
    <x v="0"/>
    <x v="0"/>
    <x v="9"/>
    <x v="18"/>
    <s v="SE2A"/>
    <x v="5"/>
    <s v="GNR_RES_WTR_PMP_MC-01"/>
    <x v="4"/>
    <n v="8760"/>
  </r>
  <r>
    <x v="0"/>
    <x v="0"/>
    <x v="9"/>
    <x v="18"/>
    <s v="SE2A"/>
    <x v="5"/>
    <s v="GNR_ROR_WTR"/>
    <x v="4"/>
    <n v="5120.4500711137698"/>
  </r>
  <r>
    <x v="0"/>
    <x v="0"/>
    <x v="9"/>
    <x v="18"/>
    <s v="SE2A"/>
    <x v="6"/>
    <s v="GNR_WT_WIND_ONS"/>
    <x v="4"/>
    <n v="2533"/>
  </r>
  <r>
    <x v="0"/>
    <x v="0"/>
    <x v="9"/>
    <x v="18"/>
    <s v="SE2_IND"/>
    <x v="2"/>
    <s v="GNR_ST_MSW_BP_E-23_LS-220-MW-FEED_Y-2020"/>
    <x v="4"/>
    <n v="8760"/>
  </r>
  <r>
    <x v="0"/>
    <x v="0"/>
    <x v="9"/>
    <x v="18"/>
    <s v="SE2_medium"/>
    <x v="2"/>
    <s v="GNR_ST_MSW_BP_CB-20"/>
    <x v="4"/>
    <n v="8760"/>
  </r>
  <r>
    <x v="0"/>
    <x v="0"/>
    <x v="9"/>
    <x v="18"/>
    <s v="SE2_medium"/>
    <x v="2"/>
    <s v="GNR_ST_MSW_BP_CB-40"/>
    <x v="4"/>
    <n v="4380"/>
  </r>
  <r>
    <x v="0"/>
    <x v="0"/>
    <x v="9"/>
    <x v="18"/>
    <s v="SE2_medium"/>
    <x v="8"/>
    <s v="GNR_ST_WOODWST_BP_CB-30"/>
    <x v="4"/>
    <n v="131.4"/>
  </r>
  <r>
    <x v="0"/>
    <x v="0"/>
    <x v="9"/>
    <x v="19"/>
    <s v="SE3A"/>
    <x v="11"/>
    <s v="GNR_ST_NUCL_CND_E-33"/>
    <x v="4"/>
    <n v="3328.8"/>
  </r>
  <r>
    <x v="0"/>
    <x v="0"/>
    <x v="9"/>
    <x v="19"/>
    <s v="SE3A"/>
    <x v="5"/>
    <s v="GNR_RES_WTR_NOPMP_MC-01"/>
    <x v="4"/>
    <n v="8344.7871981504195"/>
  </r>
  <r>
    <x v="0"/>
    <x v="0"/>
    <x v="9"/>
    <x v="19"/>
    <s v="SE3A"/>
    <x v="5"/>
    <s v="GNR_RES_WTR_NOPMP_MC-02"/>
    <x v="4"/>
    <n v="7300"/>
  </r>
  <r>
    <x v="0"/>
    <x v="0"/>
    <x v="9"/>
    <x v="19"/>
    <s v="SE3A"/>
    <x v="5"/>
    <s v="GNR_RES_WTR_NOPMP_MC-03"/>
    <x v="4"/>
    <n v="7300"/>
  </r>
  <r>
    <x v="0"/>
    <x v="0"/>
    <x v="9"/>
    <x v="19"/>
    <s v="SE3A"/>
    <x v="5"/>
    <s v="GNR_RES_WTR_NOPMP_MC-04"/>
    <x v="4"/>
    <n v="7300"/>
  </r>
  <r>
    <x v="0"/>
    <x v="0"/>
    <x v="9"/>
    <x v="19"/>
    <s v="SE3A"/>
    <x v="5"/>
    <s v="GNR_RES_WTR_NOPMP_MC-05"/>
    <x v="4"/>
    <n v="7300"/>
  </r>
  <r>
    <x v="0"/>
    <x v="0"/>
    <x v="9"/>
    <x v="19"/>
    <s v="SE3A"/>
    <x v="5"/>
    <s v="GNR_RES_WTR_NOPMP_MC-06"/>
    <x v="4"/>
    <n v="3235.2863181542698"/>
  </r>
  <r>
    <x v="0"/>
    <x v="0"/>
    <x v="9"/>
    <x v="19"/>
    <s v="SE3A"/>
    <x v="5"/>
    <s v="GNR_ROR_WTR"/>
    <x v="4"/>
    <n v="4202.5510373889601"/>
  </r>
  <r>
    <x v="0"/>
    <x v="0"/>
    <x v="9"/>
    <x v="19"/>
    <s v="SE3A"/>
    <x v="6"/>
    <s v="GNR_WT_WIND_ONS"/>
    <x v="4"/>
    <n v="2212"/>
  </r>
  <r>
    <x v="0"/>
    <x v="0"/>
    <x v="9"/>
    <x v="19"/>
    <s v="SE3_IND"/>
    <x v="2"/>
    <s v="GNR_ST_MSW_BP_E-23_LS-220-MW-FEED_Y-2020"/>
    <x v="4"/>
    <n v="8760"/>
  </r>
  <r>
    <x v="0"/>
    <x v="0"/>
    <x v="9"/>
    <x v="19"/>
    <s v="SE3_large"/>
    <x v="1"/>
    <s v="GNR_ST_COAL_BP_CB-40"/>
    <x v="4"/>
    <n v="4380"/>
  </r>
  <r>
    <x v="0"/>
    <x v="0"/>
    <x v="9"/>
    <x v="19"/>
    <s v="SE3_large"/>
    <x v="1"/>
    <s v="LINKOPING_ST_COAL_EXT"/>
    <x v="4"/>
    <n v="7729.4117647058802"/>
  </r>
  <r>
    <x v="0"/>
    <x v="0"/>
    <x v="9"/>
    <x v="19"/>
    <s v="SE3_large"/>
    <x v="1"/>
    <s v="VARTAN6_ST_COAL_EXT"/>
    <x v="4"/>
    <n v="4171.4285714285697"/>
  </r>
  <r>
    <x v="0"/>
    <x v="0"/>
    <x v="9"/>
    <x v="19"/>
    <s v="SE3_large"/>
    <x v="2"/>
    <s v="AROS6_ST_MSW_EXT"/>
    <x v="4"/>
    <n v="3981.8181818181802"/>
  </r>
  <r>
    <x v="0"/>
    <x v="0"/>
    <x v="9"/>
    <x v="19"/>
    <s v="SE3_large"/>
    <x v="2"/>
    <s v="GNR_ST_MSW_BP_CB-10"/>
    <x v="4"/>
    <n v="8760"/>
  </r>
  <r>
    <x v="0"/>
    <x v="0"/>
    <x v="9"/>
    <x v="19"/>
    <s v="SE3_large"/>
    <x v="2"/>
    <s v="GNR_ST_MSW_BP_CB-20"/>
    <x v="4"/>
    <n v="8760"/>
  </r>
  <r>
    <x v="0"/>
    <x v="0"/>
    <x v="9"/>
    <x v="19"/>
    <s v="SE3_large"/>
    <x v="2"/>
    <s v="GNR_ST_MSW_BP_CB-30"/>
    <x v="4"/>
    <n v="8760"/>
  </r>
  <r>
    <x v="0"/>
    <x v="0"/>
    <x v="9"/>
    <x v="19"/>
    <s v="SE3_large"/>
    <x v="2"/>
    <s v="GNR_ST_MSW_BP_CB-40"/>
    <x v="4"/>
    <n v="4380"/>
  </r>
  <r>
    <x v="0"/>
    <x v="0"/>
    <x v="9"/>
    <x v="19"/>
    <s v="SE3_large"/>
    <x v="2"/>
    <s v="GNR_ST_MSW_BP_E-23_LS-220-MW-FEED_Y-2020"/>
    <x v="4"/>
    <n v="8760"/>
  </r>
  <r>
    <x v="0"/>
    <x v="0"/>
    <x v="9"/>
    <x v="19"/>
    <s v="SE3_large"/>
    <x v="9"/>
    <s v="GNR_ST_PEAT_BP_CB-40"/>
    <x v="4"/>
    <n v="4380"/>
  </r>
  <r>
    <x v="0"/>
    <x v="0"/>
    <x v="9"/>
    <x v="19"/>
    <s v="SE3_large"/>
    <x v="9"/>
    <s v="GNR_ST_PEAT_BP_CB-50"/>
    <x v="4"/>
    <n v="4380"/>
  </r>
  <r>
    <x v="0"/>
    <x v="0"/>
    <x v="9"/>
    <x v="19"/>
    <s v="SE3_large"/>
    <x v="8"/>
    <s v="AROS7_ST_WOODWST_EXT"/>
    <x v="4"/>
    <n v="3981.8181818181802"/>
  </r>
  <r>
    <x v="0"/>
    <x v="0"/>
    <x v="9"/>
    <x v="19"/>
    <s v="SE3_large"/>
    <x v="8"/>
    <s v="GNR_ST_WOODWST_BP_CB-30"/>
    <x v="4"/>
    <n v="4380"/>
  </r>
  <r>
    <x v="0"/>
    <x v="0"/>
    <x v="9"/>
    <x v="19"/>
    <s v="SE3_medium"/>
    <x v="2"/>
    <s v="GNR_ST_MSW_BP_CB-10"/>
    <x v="4"/>
    <n v="8760"/>
  </r>
  <r>
    <x v="0"/>
    <x v="0"/>
    <x v="9"/>
    <x v="19"/>
    <s v="SE3_medium"/>
    <x v="2"/>
    <s v="GNR_ST_MSW_BP_CB-20"/>
    <x v="4"/>
    <n v="8760"/>
  </r>
  <r>
    <x v="0"/>
    <x v="0"/>
    <x v="9"/>
    <x v="19"/>
    <s v="SE3_medium"/>
    <x v="2"/>
    <s v="GNR_ST_MSW_BP_CB-30"/>
    <x v="4"/>
    <n v="8760"/>
  </r>
  <r>
    <x v="0"/>
    <x v="0"/>
    <x v="9"/>
    <x v="19"/>
    <s v="SE3_medium"/>
    <x v="9"/>
    <s v="GNR_ST_PEAT_BP_CB-10"/>
    <x v="4"/>
    <n v="4380"/>
  </r>
  <r>
    <x v="0"/>
    <x v="0"/>
    <x v="9"/>
    <x v="19"/>
    <s v="SE3_medium"/>
    <x v="8"/>
    <s v="GNR_ST_WOODWST_BP_CB-20"/>
    <x v="4"/>
    <n v="43.8"/>
  </r>
  <r>
    <x v="0"/>
    <x v="0"/>
    <x v="9"/>
    <x v="19"/>
    <s v="SE3_medium"/>
    <x v="8"/>
    <s v="GNR_ST_WOODWST_BP_CB-30"/>
    <x v="4"/>
    <n v="2671.0997921735998"/>
  </r>
  <r>
    <x v="0"/>
    <x v="0"/>
    <x v="9"/>
    <x v="19"/>
    <s v="SE3_medium"/>
    <x v="8"/>
    <s v="GNR_ST_WOODWST_BP_CB-40"/>
    <x v="4"/>
    <n v="4190.2"/>
  </r>
  <r>
    <x v="0"/>
    <x v="0"/>
    <x v="9"/>
    <x v="19"/>
    <s v="SE3_small"/>
    <x v="2"/>
    <s v="GNR_ST_MSW_BP_CB-20"/>
    <x v="4"/>
    <n v="8760"/>
  </r>
  <r>
    <x v="0"/>
    <x v="0"/>
    <x v="9"/>
    <x v="19"/>
    <s v="SE3_small"/>
    <x v="8"/>
    <s v="GNR_ST_WOODWST_BP_CB-20"/>
    <x v="4"/>
    <n v="43.8"/>
  </r>
  <r>
    <x v="0"/>
    <x v="0"/>
    <x v="9"/>
    <x v="20"/>
    <s v="SE4A"/>
    <x v="5"/>
    <s v="GNR_RES_WTR_NOPMP_MC-01"/>
    <x v="4"/>
    <n v="8760"/>
  </r>
  <r>
    <x v="0"/>
    <x v="0"/>
    <x v="9"/>
    <x v="20"/>
    <s v="SE4A"/>
    <x v="5"/>
    <s v="GNR_RES_WTR_NOPMP_MC-02"/>
    <x v="4"/>
    <n v="8760"/>
  </r>
  <r>
    <x v="0"/>
    <x v="0"/>
    <x v="9"/>
    <x v="20"/>
    <s v="SE4A"/>
    <x v="5"/>
    <s v="GNR_RES_WTR_NOPMP_MC-03"/>
    <x v="4"/>
    <n v="8760"/>
  </r>
  <r>
    <x v="0"/>
    <x v="0"/>
    <x v="9"/>
    <x v="20"/>
    <s v="SE4A"/>
    <x v="5"/>
    <s v="GNR_RES_WTR_NOPMP_MC-04"/>
    <x v="4"/>
    <n v="4380"/>
  </r>
  <r>
    <x v="0"/>
    <x v="0"/>
    <x v="9"/>
    <x v="20"/>
    <s v="SE4A"/>
    <x v="5"/>
    <s v="GNR_RES_WTR_NOPMP_MC-05"/>
    <x v="4"/>
    <n v="2920"/>
  </r>
  <r>
    <x v="0"/>
    <x v="0"/>
    <x v="9"/>
    <x v="20"/>
    <s v="SE4A"/>
    <x v="5"/>
    <s v="GNR_RES_WTR_NOPMP_MC-06"/>
    <x v="4"/>
    <n v="2920"/>
  </r>
  <r>
    <x v="0"/>
    <x v="0"/>
    <x v="9"/>
    <x v="20"/>
    <s v="SE4A"/>
    <x v="5"/>
    <s v="GNR_RES_WTR_NOPMP_MC-07"/>
    <x v="4"/>
    <n v="2920"/>
  </r>
  <r>
    <x v="0"/>
    <x v="0"/>
    <x v="9"/>
    <x v="20"/>
    <s v="SE4A"/>
    <x v="5"/>
    <s v="GNR_RES_WTR_NOPMP_MC-08"/>
    <x v="4"/>
    <n v="2920"/>
  </r>
  <r>
    <x v="0"/>
    <x v="0"/>
    <x v="9"/>
    <x v="20"/>
    <s v="SE4A"/>
    <x v="5"/>
    <s v="GNR_RES_WTR_NOPMP_MC-09"/>
    <x v="4"/>
    <n v="1460"/>
  </r>
  <r>
    <x v="0"/>
    <x v="0"/>
    <x v="9"/>
    <x v="20"/>
    <s v="SE4A"/>
    <x v="5"/>
    <s v="GNR_RES_WTR_NOPMP_MC-10"/>
    <x v="4"/>
    <n v="1199.99999999999"/>
  </r>
  <r>
    <x v="0"/>
    <x v="0"/>
    <x v="9"/>
    <x v="20"/>
    <s v="SE4A"/>
    <x v="5"/>
    <s v="GNR_ROR_WTR"/>
    <x v="4"/>
    <n v="4772.8779053999897"/>
  </r>
  <r>
    <x v="0"/>
    <x v="0"/>
    <x v="9"/>
    <x v="20"/>
    <s v="SE4A"/>
    <x v="6"/>
    <s v="GNR_WT_WIND_ONS"/>
    <x v="4"/>
    <n v="2012"/>
  </r>
  <r>
    <x v="0"/>
    <x v="0"/>
    <x v="9"/>
    <x v="20"/>
    <s v="SE4_IND"/>
    <x v="2"/>
    <s v="GNR_ST_MSW_BP_E-23_LS-220-MW-FEED_Y-2020"/>
    <x v="4"/>
    <n v="8760"/>
  </r>
  <r>
    <x v="0"/>
    <x v="0"/>
    <x v="9"/>
    <x v="20"/>
    <s v="SE4_large"/>
    <x v="2"/>
    <s v="GNR_ST_MSW_BP_CB-30"/>
    <x v="4"/>
    <n v="8760"/>
  </r>
  <r>
    <x v="0"/>
    <x v="0"/>
    <x v="9"/>
    <x v="20"/>
    <s v="SE4_large"/>
    <x v="2"/>
    <s v="GNR_ST_MSW_BP_CB-60"/>
    <x v="4"/>
    <n v="4380"/>
  </r>
  <r>
    <x v="0"/>
    <x v="0"/>
    <x v="9"/>
    <x v="20"/>
    <s v="SE4_large"/>
    <x v="2"/>
    <s v="GNR_ST_MSW_BP_E-23_LS-220-MW-FEED_Y-2020"/>
    <x v="4"/>
    <n v="8760"/>
  </r>
  <r>
    <x v="0"/>
    <x v="0"/>
    <x v="9"/>
    <x v="20"/>
    <s v="SE4_medium"/>
    <x v="2"/>
    <s v="GNR_ST_MSW_BP_CB-10"/>
    <x v="4"/>
    <n v="8760"/>
  </r>
  <r>
    <x v="0"/>
    <x v="0"/>
    <x v="9"/>
    <x v="20"/>
    <s v="SE4_medium"/>
    <x v="2"/>
    <s v="GNR_ST_MSW_BP_CB-20"/>
    <x v="4"/>
    <n v="8760"/>
  </r>
  <r>
    <x v="0"/>
    <x v="0"/>
    <x v="9"/>
    <x v="20"/>
    <s v="SE4_medium"/>
    <x v="2"/>
    <s v="GNR_ST_MSW_BP_CB-30"/>
    <x v="4"/>
    <n v="8760"/>
  </r>
  <r>
    <x v="0"/>
    <x v="0"/>
    <x v="9"/>
    <x v="20"/>
    <s v="SE4_medium"/>
    <x v="8"/>
    <s v="GNR_ST_WOODWST_BP_CB-30"/>
    <x v="4"/>
    <n v="4190.2"/>
  </r>
  <r>
    <x v="0"/>
    <x v="0"/>
    <x v="10"/>
    <x v="21"/>
    <s v="UK_A"/>
    <x v="1"/>
    <s v="GNR_ST_COAL_CND_E-35"/>
    <x v="4"/>
    <n v="4086.7564979881899"/>
  </r>
  <r>
    <x v="0"/>
    <x v="0"/>
    <x v="10"/>
    <x v="21"/>
    <s v="UK_A"/>
    <x v="3"/>
    <s v="GNR_ES_ELEC_BAT-LITHIO_E-95_Y-16-29"/>
    <x v="4"/>
    <n v="5548"/>
  </r>
  <r>
    <x v="0"/>
    <x v="0"/>
    <x v="10"/>
    <x v="21"/>
    <s v="UK_A"/>
    <x v="2"/>
    <s v="GNR_ST_MSW_CND_E-40"/>
    <x v="4"/>
    <n v="8760"/>
  </r>
  <r>
    <x v="0"/>
    <x v="0"/>
    <x v="10"/>
    <x v="21"/>
    <s v="UK_A"/>
    <x v="16"/>
    <s v="GNR_CC_NGAS_CND_E-47"/>
    <x v="4"/>
    <n v="922.46331040467101"/>
  </r>
  <r>
    <x v="0"/>
    <x v="0"/>
    <x v="10"/>
    <x v="21"/>
    <s v="UK_A"/>
    <x v="16"/>
    <s v="GNR_CC_NGAS_CND_E-52"/>
    <x v="4"/>
    <n v="3920.35982656536"/>
  </r>
  <r>
    <x v="0"/>
    <x v="0"/>
    <x v="10"/>
    <x v="21"/>
    <s v="UK_A"/>
    <x v="16"/>
    <s v="GNR_CC_NGAS_CND_E-56"/>
    <x v="4"/>
    <n v="4139.35982656536"/>
  </r>
  <r>
    <x v="0"/>
    <x v="0"/>
    <x v="10"/>
    <x v="21"/>
    <s v="UK_A"/>
    <x v="16"/>
    <s v="GNR_GT_NGAS_CND_E-41"/>
    <x v="4"/>
    <n v="328.5"/>
  </r>
  <r>
    <x v="0"/>
    <x v="0"/>
    <x v="10"/>
    <x v="21"/>
    <s v="UK_A"/>
    <x v="11"/>
    <s v="GNR_ST_NUCL_CND_E-33"/>
    <x v="4"/>
    <n v="7100.28007579736"/>
  </r>
  <r>
    <x v="0"/>
    <x v="0"/>
    <x v="10"/>
    <x v="21"/>
    <s v="UK_A"/>
    <x v="4"/>
    <s v="GNR_PV_SUN"/>
    <x v="4"/>
    <n v="1098.5039999999999"/>
  </r>
  <r>
    <x v="0"/>
    <x v="0"/>
    <x v="10"/>
    <x v="21"/>
    <s v="UK_A"/>
    <x v="4"/>
    <s v="GNR_PV_SUN_LS-4-MW_Y-2020"/>
    <x v="4"/>
    <n v="1098.5039999999999"/>
  </r>
  <r>
    <x v="0"/>
    <x v="0"/>
    <x v="10"/>
    <x v="21"/>
    <s v="UK_A"/>
    <x v="5"/>
    <s v="GNR_ES_WTR_PMP"/>
    <x v="4"/>
    <n v="178.41200000000001"/>
  </r>
  <r>
    <x v="0"/>
    <x v="0"/>
    <x v="10"/>
    <x v="21"/>
    <s v="UK_A"/>
    <x v="5"/>
    <s v="GNR_ROR_WTR"/>
    <x v="4"/>
    <n v="3032.18920765027"/>
  </r>
  <r>
    <x v="0"/>
    <x v="0"/>
    <x v="10"/>
    <x v="21"/>
    <s v="UK_A"/>
    <x v="6"/>
    <s v="GNR_WT_WIND_ONS"/>
    <x v="4"/>
    <n v="3176"/>
  </r>
  <r>
    <x v="0"/>
    <x v="0"/>
    <x v="10"/>
    <x v="21"/>
    <s v="UK_A"/>
    <x v="6"/>
    <s v="GNR_WT_WIND_ON_LS_Y-2020"/>
    <x v="4"/>
    <n v="3176"/>
  </r>
  <r>
    <x v="0"/>
    <x v="0"/>
    <x v="10"/>
    <x v="21"/>
    <s v="UK_Offshore"/>
    <x v="6"/>
    <s v="GNR_WT_WIND_OFF"/>
    <x v="4"/>
    <n v="3324"/>
  </r>
  <r>
    <x v="0"/>
    <x v="1"/>
    <x v="0"/>
    <x v="0"/>
    <s v="DK1_Large"/>
    <x v="2"/>
    <s v="GNR_ST_MSW_BP_E-24_LS-220-MW-FEED_Y-2030"/>
    <x v="4"/>
    <n v="8760"/>
  </r>
  <r>
    <x v="0"/>
    <x v="1"/>
    <x v="0"/>
    <x v="0"/>
    <s v="DK1_Large"/>
    <x v="2"/>
    <s v="GNR_ST_MSW_BP_E-27"/>
    <x v="4"/>
    <n v="8760"/>
  </r>
  <r>
    <x v="0"/>
    <x v="1"/>
    <x v="0"/>
    <x v="0"/>
    <s v="DK1_Large"/>
    <x v="17"/>
    <s v="GNR_ST_WOODCHI_BP_E-23"/>
    <x v="4"/>
    <n v="4380"/>
  </r>
  <r>
    <x v="0"/>
    <x v="1"/>
    <x v="0"/>
    <x v="0"/>
    <s v="DK1_Large"/>
    <x v="17"/>
    <s v="GNR_ST_WOODCHI_BP_E-29_LS-600-MW-FEED_Y-2030"/>
    <x v="4"/>
    <n v="4380"/>
  </r>
  <r>
    <x v="0"/>
    <x v="1"/>
    <x v="0"/>
    <x v="0"/>
    <s v="DK1_NoDH"/>
    <x v="4"/>
    <s v="GNR_PV_SUN"/>
    <x v="4"/>
    <n v="1099.1278696991401"/>
  </r>
  <r>
    <x v="0"/>
    <x v="1"/>
    <x v="0"/>
    <x v="0"/>
    <s v="DK1_NoDH"/>
    <x v="5"/>
    <s v="GNR_ROR_WTR"/>
    <x v="4"/>
    <n v="4819.8606407017596"/>
  </r>
  <r>
    <x v="0"/>
    <x v="1"/>
    <x v="0"/>
    <x v="0"/>
    <s v="DK1_NoDH"/>
    <x v="6"/>
    <s v="GNR_WT_WIND_ONS"/>
    <x v="4"/>
    <n v="3199"/>
  </r>
  <r>
    <x v="0"/>
    <x v="1"/>
    <x v="0"/>
    <x v="0"/>
    <s v="DK1_NoDH"/>
    <x v="6"/>
    <s v="GNR_WT_WIND_ON_LS_Y-2020"/>
    <x v="4"/>
    <n v="3199"/>
  </r>
  <r>
    <x v="0"/>
    <x v="1"/>
    <x v="0"/>
    <x v="0"/>
    <s v="DK1_NoDH"/>
    <x v="6"/>
    <s v="GNR_WT_WIND_ON_LS_Y-2030"/>
    <x v="4"/>
    <n v="3199"/>
  </r>
  <r>
    <x v="0"/>
    <x v="1"/>
    <x v="0"/>
    <x v="0"/>
    <s v="DK1_NoDH"/>
    <x v="17"/>
    <s v="GNR_ST_WOODCHI_EXT_E-30"/>
    <x v="4"/>
    <n v="43.8"/>
  </r>
  <r>
    <x v="0"/>
    <x v="1"/>
    <x v="0"/>
    <x v="0"/>
    <s v="DK1_Offshore"/>
    <x v="6"/>
    <s v="GNR_WT_WIND_OFF"/>
    <x v="4"/>
    <n v="4466"/>
  </r>
  <r>
    <x v="0"/>
    <x v="1"/>
    <x v="0"/>
    <x v="1"/>
    <s v="DK2_Large"/>
    <x v="2"/>
    <s v="GNR_ST_MSW_BP_E-23_LS-220-MW-FEED_Y-2020"/>
    <x v="4"/>
    <n v="8760"/>
  </r>
  <r>
    <x v="0"/>
    <x v="1"/>
    <x v="0"/>
    <x v="1"/>
    <s v="DK2_Large"/>
    <x v="2"/>
    <s v="GNR_ST_MSW_BP_E-24_LS-220-MW-FEED_Y-2030"/>
    <x v="4"/>
    <n v="8760"/>
  </r>
  <r>
    <x v="0"/>
    <x v="1"/>
    <x v="0"/>
    <x v="1"/>
    <s v="DK2_Large"/>
    <x v="2"/>
    <s v="GNR_ST_MSW_BP_E-27"/>
    <x v="4"/>
    <n v="8760"/>
  </r>
  <r>
    <x v="0"/>
    <x v="1"/>
    <x v="0"/>
    <x v="1"/>
    <s v="DK2_Large"/>
    <x v="17"/>
    <s v="GNR_ST_WOODCHI_BP_E-29_LS-600-MW-FEED_Y-2030"/>
    <x v="4"/>
    <n v="4380"/>
  </r>
  <r>
    <x v="0"/>
    <x v="1"/>
    <x v="0"/>
    <x v="1"/>
    <s v="DK2_Medium"/>
    <x v="2"/>
    <s v="GNR_ST_MSW_BP_E-23"/>
    <x v="4"/>
    <n v="8760"/>
  </r>
  <r>
    <x v="0"/>
    <x v="1"/>
    <x v="0"/>
    <x v="1"/>
    <s v="DK2_Medium"/>
    <x v="17"/>
    <s v="GNR_ST_WOODCHI_BP_E-27"/>
    <x v="4"/>
    <n v="4380"/>
  </r>
  <r>
    <x v="0"/>
    <x v="1"/>
    <x v="0"/>
    <x v="1"/>
    <s v="DK2_NoDH"/>
    <x v="4"/>
    <s v="GNR_PV_SUN"/>
    <x v="4"/>
    <n v="1097.8801303008599"/>
  </r>
  <r>
    <x v="0"/>
    <x v="1"/>
    <x v="0"/>
    <x v="1"/>
    <s v="DK2_NoDH"/>
    <x v="5"/>
    <s v="GNR_ROR_WTR"/>
    <x v="4"/>
    <n v="4819.8606407017596"/>
  </r>
  <r>
    <x v="0"/>
    <x v="1"/>
    <x v="0"/>
    <x v="1"/>
    <s v="DK2_NoDH"/>
    <x v="6"/>
    <s v="GNR_WT_WIND_ONS"/>
    <x v="4"/>
    <n v="2959"/>
  </r>
  <r>
    <x v="0"/>
    <x v="1"/>
    <x v="0"/>
    <x v="1"/>
    <s v="DK2_NoDH"/>
    <x v="6"/>
    <s v="GNR_WT_WIND_ON_LS_Y-2020"/>
    <x v="4"/>
    <n v="2959"/>
  </r>
  <r>
    <x v="0"/>
    <x v="1"/>
    <x v="0"/>
    <x v="1"/>
    <s v="DK2_NoDH"/>
    <x v="6"/>
    <s v="GNR_WT_WIND_ON_LS_Y-2030"/>
    <x v="4"/>
    <n v="2959"/>
  </r>
  <r>
    <x v="0"/>
    <x v="1"/>
    <x v="0"/>
    <x v="1"/>
    <s v="DK2_Offshore"/>
    <x v="6"/>
    <s v="GNR_WT_WIND_OFF"/>
    <x v="4"/>
    <n v="4380"/>
  </r>
  <r>
    <x v="0"/>
    <x v="1"/>
    <x v="0"/>
    <x v="1"/>
    <s v="DK2_Offshore"/>
    <x v="6"/>
    <s v="GNR_WT_WIND_OFF_L-NS_Y-2030"/>
    <x v="4"/>
    <n v="4380"/>
  </r>
  <r>
    <x v="0"/>
    <x v="1"/>
    <x v="1"/>
    <x v="2"/>
    <s v="EE_A"/>
    <x v="3"/>
    <s v="GNR_ES_ELEC_BAT-LITHIO_E-97_Y-30-50"/>
    <x v="4"/>
    <n v="5674.8744040060101"/>
  </r>
  <r>
    <x v="0"/>
    <x v="1"/>
    <x v="1"/>
    <x v="2"/>
    <s v="EE_A"/>
    <x v="4"/>
    <s v="GNR_PV_SUN_LS-4-MW_Y-2020"/>
    <x v="4"/>
    <n v="998.64"/>
  </r>
  <r>
    <x v="0"/>
    <x v="1"/>
    <x v="1"/>
    <x v="2"/>
    <s v="EE_A"/>
    <x v="4"/>
    <s v="GNR_PV_SUN_LS-4-MW_Y-2030"/>
    <x v="4"/>
    <n v="998.64"/>
  </r>
  <r>
    <x v="0"/>
    <x v="1"/>
    <x v="1"/>
    <x v="2"/>
    <s v="EE_A"/>
    <x v="6"/>
    <s v="GNR_WT_WIND_ON_LS_Y-2020"/>
    <x v="4"/>
    <n v="2020"/>
  </r>
  <r>
    <x v="0"/>
    <x v="1"/>
    <x v="1"/>
    <x v="2"/>
    <s v="EE_Industry"/>
    <x v="8"/>
    <s v="GNR_ST_WOODWST_BP_E-53"/>
    <x v="4"/>
    <n v="4116.4987775142499"/>
  </r>
  <r>
    <x v="0"/>
    <x v="1"/>
    <x v="1"/>
    <x v="2"/>
    <s v="EE_Rural"/>
    <x v="5"/>
    <s v="GNR_ROR_WTR"/>
    <x v="4"/>
    <n v="7500"/>
  </r>
  <r>
    <x v="0"/>
    <x v="1"/>
    <x v="1"/>
    <x v="2"/>
    <s v="EE_Rural"/>
    <x v="6"/>
    <s v="GNR_WT_WIND_ONS"/>
    <x v="4"/>
    <n v="1937"/>
  </r>
  <r>
    <x v="0"/>
    <x v="1"/>
    <x v="1"/>
    <x v="2"/>
    <s v="EE_Rural"/>
    <x v="8"/>
    <s v="EBAVERE_ST_WOODWST_BP"/>
    <x v="4"/>
    <n v="8760"/>
  </r>
  <r>
    <x v="0"/>
    <x v="1"/>
    <x v="1"/>
    <x v="2"/>
    <s v="EE_Tallinn"/>
    <x v="2"/>
    <s v="IRU_ST_MSW_BP"/>
    <x v="4"/>
    <n v="8760"/>
  </r>
  <r>
    <x v="0"/>
    <x v="1"/>
    <x v="2"/>
    <x v="3"/>
    <s v="FI_IND"/>
    <x v="2"/>
    <s v="GNR_IND-ST_MSW_BP_CB-30"/>
    <x v="4"/>
    <n v="8760"/>
  </r>
  <r>
    <x v="0"/>
    <x v="1"/>
    <x v="2"/>
    <x v="3"/>
    <s v="FI_IND"/>
    <x v="2"/>
    <s v="GNR_ST_MSW_BP_E-23_LS-220-MW-FEED_Y-2020"/>
    <x v="4"/>
    <n v="8760"/>
  </r>
  <r>
    <x v="0"/>
    <x v="1"/>
    <x v="2"/>
    <x v="3"/>
    <s v="FI_IND"/>
    <x v="2"/>
    <s v="GNR_ST_MSW_BP_E-24_LS-220-MW-FEED_Y-2030"/>
    <x v="4"/>
    <n v="8760"/>
  </r>
  <r>
    <x v="0"/>
    <x v="1"/>
    <x v="2"/>
    <x v="3"/>
    <s v="FI_IND"/>
    <x v="17"/>
    <s v="GNR_IND-ST_WOODCHI_BP_CB-70"/>
    <x v="4"/>
    <n v="4380"/>
  </r>
  <r>
    <x v="0"/>
    <x v="1"/>
    <x v="2"/>
    <x v="3"/>
    <s v="FI_IND"/>
    <x v="8"/>
    <s v="GNR_IND-ST_BLACKLIC_BP_CB-30"/>
    <x v="4"/>
    <n v="3287.7901822537901"/>
  </r>
  <r>
    <x v="0"/>
    <x v="1"/>
    <x v="2"/>
    <x v="3"/>
    <s v="FI_IND"/>
    <x v="8"/>
    <s v="GNR_IND-ST_WOODWST_BP_CB-30"/>
    <x v="4"/>
    <n v="43.8"/>
  </r>
  <r>
    <x v="0"/>
    <x v="1"/>
    <x v="2"/>
    <x v="3"/>
    <s v="FI_large"/>
    <x v="2"/>
    <s v="GNR_ST_MSW_BP_E-24_LS-220-MW-FEED_Y-2030"/>
    <x v="4"/>
    <n v="8760"/>
  </r>
  <r>
    <x v="0"/>
    <x v="1"/>
    <x v="2"/>
    <x v="3"/>
    <s v="FI_large"/>
    <x v="9"/>
    <s v="KELJONLAHTI_ST_PEAT_EXT"/>
    <x v="4"/>
    <n v="6570"/>
  </r>
  <r>
    <x v="0"/>
    <x v="1"/>
    <x v="2"/>
    <x v="3"/>
    <s v="FI_large"/>
    <x v="17"/>
    <s v="GNR_IND-ST_WOODCHI_BP_CB-50"/>
    <x v="4"/>
    <n v="4190.2"/>
  </r>
  <r>
    <x v="0"/>
    <x v="1"/>
    <x v="2"/>
    <x v="3"/>
    <s v="FI_large"/>
    <x v="17"/>
    <s v="GNR_ST_WOODCHI_BP_CB-40"/>
    <x v="4"/>
    <n v="4190.2"/>
  </r>
  <r>
    <x v="0"/>
    <x v="1"/>
    <x v="2"/>
    <x v="3"/>
    <s v="FI_large_gas"/>
    <x v="2"/>
    <s v="GNR_ST_MSW_BP_CB-30"/>
    <x v="4"/>
    <n v="8760"/>
  </r>
  <r>
    <x v="0"/>
    <x v="1"/>
    <x v="2"/>
    <x v="3"/>
    <s v="FI_large_gas"/>
    <x v="2"/>
    <s v="GNR_ST_MSW_BP_E-23_LS-220-MW-FEED_Y-2020"/>
    <x v="4"/>
    <n v="8760"/>
  </r>
  <r>
    <x v="0"/>
    <x v="1"/>
    <x v="2"/>
    <x v="3"/>
    <s v="FI_large_gas"/>
    <x v="2"/>
    <s v="GNR_ST_MSW_BP_E-24_LS-220-MW-FEED_Y-2030"/>
    <x v="4"/>
    <n v="8760"/>
  </r>
  <r>
    <x v="0"/>
    <x v="1"/>
    <x v="2"/>
    <x v="3"/>
    <s v="FI_large_gas"/>
    <x v="10"/>
    <s v="GNR_ST_HYDROGEN_BP_CB-30"/>
    <x v="4"/>
    <n v="4380"/>
  </r>
  <r>
    <x v="0"/>
    <x v="1"/>
    <x v="2"/>
    <x v="3"/>
    <s v="FI_large_gas"/>
    <x v="8"/>
    <s v="GNR_IND-ST_WOODWST_BP_CB-50"/>
    <x v="4"/>
    <n v="4380"/>
  </r>
  <r>
    <x v="0"/>
    <x v="1"/>
    <x v="2"/>
    <x v="3"/>
    <s v="FI_medium"/>
    <x v="2"/>
    <s v="GNR_ST_MSW_BP_CB-30"/>
    <x v="4"/>
    <n v="8760"/>
  </r>
  <r>
    <x v="0"/>
    <x v="1"/>
    <x v="2"/>
    <x v="3"/>
    <s v="FI_medium"/>
    <x v="10"/>
    <s v="GNR_ST_BFG_BP_CB-280"/>
    <x v="4"/>
    <n v="4380"/>
  </r>
  <r>
    <x v="0"/>
    <x v="1"/>
    <x v="2"/>
    <x v="3"/>
    <s v="FI_medium"/>
    <x v="17"/>
    <s v="GNR_ST_WOODCHI_BP_CB-50"/>
    <x v="4"/>
    <n v="4088"/>
  </r>
  <r>
    <x v="0"/>
    <x v="1"/>
    <x v="2"/>
    <x v="3"/>
    <s v="FI_medium_gas"/>
    <x v="2"/>
    <s v="GNR_ST_MSW_BP_CB-30"/>
    <x v="4"/>
    <n v="8760"/>
  </r>
  <r>
    <x v="0"/>
    <x v="1"/>
    <x v="2"/>
    <x v="3"/>
    <s v="FI_medium_gas"/>
    <x v="17"/>
    <s v="GNR_ST_WOODCHI_BP_CB-50"/>
    <x v="4"/>
    <n v="423.4"/>
  </r>
  <r>
    <x v="0"/>
    <x v="1"/>
    <x v="2"/>
    <x v="3"/>
    <s v="FI_small"/>
    <x v="17"/>
    <s v="GNR_ST_WOODCHI_BP_CB-70"/>
    <x v="4"/>
    <n v="4380"/>
  </r>
  <r>
    <x v="0"/>
    <x v="1"/>
    <x v="2"/>
    <x v="3"/>
    <s v="FinA"/>
    <x v="11"/>
    <s v="GNR_ST_NUCL_CND_E-33"/>
    <x v="4"/>
    <n v="4728.1548030915801"/>
  </r>
  <r>
    <x v="0"/>
    <x v="1"/>
    <x v="2"/>
    <x v="3"/>
    <s v="FinA"/>
    <x v="5"/>
    <s v="GNR_RES_WTR_NOPMP_MC-01"/>
    <x v="4"/>
    <n v="8760"/>
  </r>
  <r>
    <x v="0"/>
    <x v="1"/>
    <x v="2"/>
    <x v="3"/>
    <s v="FinA"/>
    <x v="5"/>
    <s v="GNR_RES_WTR_NOPMP_MC-02"/>
    <x v="4"/>
    <n v="8760"/>
  </r>
  <r>
    <x v="0"/>
    <x v="1"/>
    <x v="2"/>
    <x v="3"/>
    <s v="FinA"/>
    <x v="5"/>
    <s v="GNR_RES_WTR_NOPMP_MC-03"/>
    <x v="4"/>
    <n v="8760"/>
  </r>
  <r>
    <x v="0"/>
    <x v="1"/>
    <x v="2"/>
    <x v="3"/>
    <s v="FinA"/>
    <x v="5"/>
    <s v="GNR_RES_WTR_NOPMP_MC-04"/>
    <x v="4"/>
    <n v="8760"/>
  </r>
  <r>
    <x v="0"/>
    <x v="1"/>
    <x v="2"/>
    <x v="3"/>
    <s v="FinA"/>
    <x v="5"/>
    <s v="GNR_RES_WTR_NOPMP_MC-05"/>
    <x v="4"/>
    <n v="7317.5824240091997"/>
  </r>
  <r>
    <x v="0"/>
    <x v="1"/>
    <x v="2"/>
    <x v="3"/>
    <s v="FinA"/>
    <x v="5"/>
    <s v="GNR_RES_WTR_NOPMP_MC-06"/>
    <x v="4"/>
    <n v="7300"/>
  </r>
  <r>
    <x v="0"/>
    <x v="1"/>
    <x v="2"/>
    <x v="3"/>
    <s v="FinA"/>
    <x v="5"/>
    <s v="GNR_RES_WTR_NOPMP_MC-07"/>
    <x v="4"/>
    <n v="5422.4175759908003"/>
  </r>
  <r>
    <x v="0"/>
    <x v="1"/>
    <x v="2"/>
    <x v="3"/>
    <s v="FinA"/>
    <x v="5"/>
    <s v="GNR_RES_WTR_NOPMP_MC-08"/>
    <x v="4"/>
    <n v="2920"/>
  </r>
  <r>
    <x v="0"/>
    <x v="1"/>
    <x v="2"/>
    <x v="3"/>
    <s v="FinA"/>
    <x v="5"/>
    <s v="GNR_ROR_WTR"/>
    <x v="4"/>
    <n v="4819.2701228276501"/>
  </r>
  <r>
    <x v="0"/>
    <x v="1"/>
    <x v="2"/>
    <x v="3"/>
    <s v="FinA"/>
    <x v="6"/>
    <s v="GNR_WT_WIND_ONS"/>
    <x v="4"/>
    <n v="1937"/>
  </r>
  <r>
    <x v="0"/>
    <x v="1"/>
    <x v="3"/>
    <x v="4"/>
    <s v="DE4-E_A"/>
    <x v="3"/>
    <s v="AGG-DE4-E_ES_ELEC"/>
    <x v="4"/>
    <n v="1946.6666666666699"/>
  </r>
  <r>
    <x v="0"/>
    <x v="1"/>
    <x v="3"/>
    <x v="4"/>
    <s v="DE4-E_A"/>
    <x v="3"/>
    <s v="AGG-DE4-E_RES_WTR_PMP"/>
    <x v="4"/>
    <n v="208"/>
  </r>
  <r>
    <x v="0"/>
    <x v="1"/>
    <x v="3"/>
    <x v="4"/>
    <s v="DE4-E_A"/>
    <x v="3"/>
    <s v="GNR_ES_ELEC_BAT-LITHIO_E-95_Y-16-29"/>
    <x v="4"/>
    <n v="5840"/>
  </r>
  <r>
    <x v="0"/>
    <x v="1"/>
    <x v="3"/>
    <x v="4"/>
    <s v="DE4-E_A"/>
    <x v="2"/>
    <s v="GNR_ST_MSW_BP_E-24_LS-220-MW-FEED_Y-2030"/>
    <x v="4"/>
    <n v="8760"/>
  </r>
  <r>
    <x v="0"/>
    <x v="1"/>
    <x v="3"/>
    <x v="4"/>
    <s v="DE4-E_A"/>
    <x v="2"/>
    <s v="GNR_ST_MSW_BP_E-33"/>
    <x v="4"/>
    <n v="8760"/>
  </r>
  <r>
    <x v="0"/>
    <x v="1"/>
    <x v="3"/>
    <x v="4"/>
    <s v="DE4-E_A"/>
    <x v="2"/>
    <s v="GNR_ST_MSW_CND_E-33"/>
    <x v="4"/>
    <n v="4380"/>
  </r>
  <r>
    <x v="0"/>
    <x v="1"/>
    <x v="3"/>
    <x v="4"/>
    <s v="DE4-E_A"/>
    <x v="4"/>
    <s v="GNR_PV_SUN"/>
    <x v="4"/>
    <n v="1084.15773430489"/>
  </r>
  <r>
    <x v="0"/>
    <x v="1"/>
    <x v="3"/>
    <x v="4"/>
    <s v="DE4-E_A"/>
    <x v="5"/>
    <s v="GNR_ROR_WTR"/>
    <x v="4"/>
    <n v="4819.8606407017596"/>
  </r>
  <r>
    <x v="0"/>
    <x v="1"/>
    <x v="3"/>
    <x v="4"/>
    <s v="DE4-E_A"/>
    <x v="6"/>
    <s v="GNR_WT_WIND_ONS"/>
    <x v="4"/>
    <n v="2263"/>
  </r>
  <r>
    <x v="0"/>
    <x v="1"/>
    <x v="3"/>
    <x v="4"/>
    <s v="DE4-E_Offshore_A"/>
    <x v="6"/>
    <s v="GNR_WT_WIND_OFF"/>
    <x v="4"/>
    <n v="4380"/>
  </r>
  <r>
    <x v="0"/>
    <x v="1"/>
    <x v="3"/>
    <x v="4"/>
    <s v="DE4-E_Offshore_A"/>
    <x v="6"/>
    <s v="GNR_WT_WIND_OFF_L-NS_Y-2030"/>
    <x v="4"/>
    <n v="4380"/>
  </r>
  <r>
    <x v="0"/>
    <x v="1"/>
    <x v="3"/>
    <x v="5"/>
    <s v="DE4-N_A"/>
    <x v="3"/>
    <s v="AGG-DE4-N_ES_ELEC"/>
    <x v="4"/>
    <n v="2920"/>
  </r>
  <r>
    <x v="0"/>
    <x v="1"/>
    <x v="3"/>
    <x v="5"/>
    <s v="DE4-N_A"/>
    <x v="3"/>
    <s v="AGG-DE4-N_RES_WTR_PMP"/>
    <x v="4"/>
    <n v="208"/>
  </r>
  <r>
    <x v="0"/>
    <x v="1"/>
    <x v="3"/>
    <x v="5"/>
    <s v="DE4-N_A"/>
    <x v="3"/>
    <s v="GNR_ES_ELEC_BAT-LITHIO_E-95_Y-16-29"/>
    <x v="4"/>
    <n v="8760"/>
  </r>
  <r>
    <x v="0"/>
    <x v="1"/>
    <x v="3"/>
    <x v="5"/>
    <s v="DE4-N_A"/>
    <x v="3"/>
    <s v="GNR_ES_ELEC_BAT-LITHIO_E-97_Y-30-50"/>
    <x v="4"/>
    <n v="8760"/>
  </r>
  <r>
    <x v="0"/>
    <x v="1"/>
    <x v="3"/>
    <x v="5"/>
    <s v="DE4-N_A"/>
    <x v="2"/>
    <s v="GNR_ST_MSW_BP_E-23_LS-220-MW-FEED_Y-2020"/>
    <x v="4"/>
    <n v="8760"/>
  </r>
  <r>
    <x v="0"/>
    <x v="1"/>
    <x v="3"/>
    <x v="5"/>
    <s v="DE4-N_A"/>
    <x v="2"/>
    <s v="GNR_ST_MSW_BP_E-24_LS-220-MW-FEED_Y-2030"/>
    <x v="4"/>
    <n v="8760"/>
  </r>
  <r>
    <x v="0"/>
    <x v="1"/>
    <x v="3"/>
    <x v="5"/>
    <s v="DE4-N_A"/>
    <x v="2"/>
    <s v="GNR_ST_MSW_BP_E-33"/>
    <x v="4"/>
    <n v="8760"/>
  </r>
  <r>
    <x v="0"/>
    <x v="1"/>
    <x v="3"/>
    <x v="5"/>
    <s v="DE4-N_A"/>
    <x v="4"/>
    <s v="GNR_PV_SUN"/>
    <x v="4"/>
    <n v="1046.7699928699601"/>
  </r>
  <r>
    <x v="0"/>
    <x v="1"/>
    <x v="3"/>
    <x v="5"/>
    <s v="DE4-N_A"/>
    <x v="13"/>
    <s v="GNR_GEO_HEAT_EO"/>
    <x v="4"/>
    <n v="8760"/>
  </r>
  <r>
    <x v="0"/>
    <x v="1"/>
    <x v="3"/>
    <x v="5"/>
    <s v="DE4-N_A"/>
    <x v="5"/>
    <s v="GNR_ROR_WTR"/>
    <x v="4"/>
    <n v="4820"/>
  </r>
  <r>
    <x v="0"/>
    <x v="1"/>
    <x v="3"/>
    <x v="5"/>
    <s v="DE4-N_A"/>
    <x v="6"/>
    <s v="GNR_WT_WIND_ONS"/>
    <x v="4"/>
    <n v="2467"/>
  </r>
  <r>
    <x v="0"/>
    <x v="1"/>
    <x v="3"/>
    <x v="5"/>
    <s v="DE4-N_A"/>
    <x v="6"/>
    <s v="GNR_WT_WIND_ON_LS_Y-2020"/>
    <x v="4"/>
    <n v="2467"/>
  </r>
  <r>
    <x v="0"/>
    <x v="1"/>
    <x v="3"/>
    <x v="5"/>
    <s v="DE4-N_Offshore_A"/>
    <x v="6"/>
    <s v="GNR_WT_WIND_OFF"/>
    <x v="4"/>
    <n v="4477"/>
  </r>
  <r>
    <x v="0"/>
    <x v="1"/>
    <x v="3"/>
    <x v="6"/>
    <s v="DE4-S_A"/>
    <x v="1"/>
    <s v="GNR_ST_COAL_BP_E-43"/>
    <x v="4"/>
    <n v="43.8"/>
  </r>
  <r>
    <x v="0"/>
    <x v="1"/>
    <x v="3"/>
    <x v="6"/>
    <s v="DE4-S_A"/>
    <x v="3"/>
    <s v="AGG-DE4-S_ES_ELEC"/>
    <x v="4"/>
    <n v="1946.6666666666699"/>
  </r>
  <r>
    <x v="0"/>
    <x v="1"/>
    <x v="3"/>
    <x v="6"/>
    <s v="DE4-S_A"/>
    <x v="3"/>
    <s v="AGG-DE4-S_RES_WTR_PMP"/>
    <x v="4"/>
    <n v="208"/>
  </r>
  <r>
    <x v="0"/>
    <x v="1"/>
    <x v="3"/>
    <x v="6"/>
    <s v="DE4-S_A"/>
    <x v="3"/>
    <s v="GNR_ES_ELEC_BAT-LITHIO_E-95_Y-16-29"/>
    <x v="4"/>
    <n v="5840"/>
  </r>
  <r>
    <x v="0"/>
    <x v="1"/>
    <x v="3"/>
    <x v="6"/>
    <s v="DE4-S_A"/>
    <x v="2"/>
    <s v="GNR_ST_MSW_BP_E-24_LS-220-MW-FEED_Y-2030"/>
    <x v="4"/>
    <n v="8760"/>
  </r>
  <r>
    <x v="0"/>
    <x v="1"/>
    <x v="3"/>
    <x v="6"/>
    <s v="DE4-S_A"/>
    <x v="2"/>
    <s v="GNR_ST_MSW_BP_E-33"/>
    <x v="4"/>
    <n v="8760"/>
  </r>
  <r>
    <x v="0"/>
    <x v="1"/>
    <x v="3"/>
    <x v="6"/>
    <s v="DE4-S_A"/>
    <x v="2"/>
    <s v="GNR_ST_MSW_CND_E-33"/>
    <x v="4"/>
    <n v="4380"/>
  </r>
  <r>
    <x v="0"/>
    <x v="1"/>
    <x v="3"/>
    <x v="6"/>
    <s v="DE4-S_A"/>
    <x v="4"/>
    <s v="GNR_PV_SUN"/>
    <x v="4"/>
    <n v="1118.5372748504601"/>
  </r>
  <r>
    <x v="0"/>
    <x v="1"/>
    <x v="3"/>
    <x v="6"/>
    <s v="DE4-S_A"/>
    <x v="13"/>
    <s v="GNR_GEO_HEAT_EO"/>
    <x v="4"/>
    <n v="8760"/>
  </r>
  <r>
    <x v="0"/>
    <x v="1"/>
    <x v="3"/>
    <x v="6"/>
    <s v="DE4-S_A"/>
    <x v="5"/>
    <s v="GNR_RES_WTR_NOPMP"/>
    <x v="4"/>
    <n v="4819.8606407017596"/>
  </r>
  <r>
    <x v="0"/>
    <x v="1"/>
    <x v="3"/>
    <x v="6"/>
    <s v="DE4-S_A"/>
    <x v="5"/>
    <s v="GNR_ROR_WTR"/>
    <x v="4"/>
    <n v="4820"/>
  </r>
  <r>
    <x v="0"/>
    <x v="1"/>
    <x v="3"/>
    <x v="6"/>
    <s v="DE4-S_A"/>
    <x v="6"/>
    <s v="GNR_WT_WIND_ONS"/>
    <x v="4"/>
    <n v="1887"/>
  </r>
  <r>
    <x v="0"/>
    <x v="1"/>
    <x v="3"/>
    <x v="7"/>
    <s v="DE4-W_A"/>
    <x v="3"/>
    <s v="AGG-DE4-W_ES_ELEC"/>
    <x v="4"/>
    <n v="2920"/>
  </r>
  <r>
    <x v="0"/>
    <x v="1"/>
    <x v="3"/>
    <x v="7"/>
    <s v="DE4-W_A"/>
    <x v="3"/>
    <s v="AGG-DE4-W_RES_WTR_PMP"/>
    <x v="4"/>
    <n v="208"/>
  </r>
  <r>
    <x v="0"/>
    <x v="1"/>
    <x v="3"/>
    <x v="7"/>
    <s v="DE4-W_A"/>
    <x v="3"/>
    <s v="GNR_ES_ELEC_BAT-LITHIO_E-95_Y-16-29"/>
    <x v="4"/>
    <n v="8760"/>
  </r>
  <r>
    <x v="0"/>
    <x v="1"/>
    <x v="3"/>
    <x v="7"/>
    <s v="DE4-W_A"/>
    <x v="2"/>
    <s v="GNR_ST_MSW_BP_E-24_LS-220-MW-FEED_Y-2030"/>
    <x v="4"/>
    <n v="8760"/>
  </r>
  <r>
    <x v="0"/>
    <x v="1"/>
    <x v="3"/>
    <x v="7"/>
    <s v="DE4-W_A"/>
    <x v="2"/>
    <s v="GNR_ST_MSW_BP_E-33"/>
    <x v="4"/>
    <n v="8760"/>
  </r>
  <r>
    <x v="0"/>
    <x v="1"/>
    <x v="3"/>
    <x v="7"/>
    <s v="DE4-W_A"/>
    <x v="2"/>
    <s v="GNR_ST_MSW_CND_E-33"/>
    <x v="4"/>
    <n v="4380"/>
  </r>
  <r>
    <x v="0"/>
    <x v="1"/>
    <x v="3"/>
    <x v="7"/>
    <s v="DE4-W_A"/>
    <x v="4"/>
    <s v="GNR_PV_SUN"/>
    <x v="4"/>
    <n v="1084.15773430489"/>
  </r>
  <r>
    <x v="0"/>
    <x v="1"/>
    <x v="3"/>
    <x v="7"/>
    <s v="DE4-W_A"/>
    <x v="5"/>
    <s v="GNR_ROR_WTR"/>
    <x v="4"/>
    <n v="4820"/>
  </r>
  <r>
    <x v="0"/>
    <x v="1"/>
    <x v="3"/>
    <x v="7"/>
    <s v="DE4-W_A"/>
    <x v="6"/>
    <s v="GNR_WT_WIND_ONS"/>
    <x v="4"/>
    <n v="2177"/>
  </r>
  <r>
    <x v="0"/>
    <x v="1"/>
    <x v="3"/>
    <x v="7"/>
    <s v="DE4-W_A"/>
    <x v="17"/>
    <s v="GNR_ST_WOODCHI_BP_E-29_LS-600-MW-FEED_Y-2030"/>
    <x v="4"/>
    <n v="4380"/>
  </r>
  <r>
    <x v="0"/>
    <x v="1"/>
    <x v="3"/>
    <x v="7"/>
    <s v="DE4-W_Offshore_A"/>
    <x v="6"/>
    <s v="GNR_WT_WIND_OFF"/>
    <x v="4"/>
    <n v="4477"/>
  </r>
  <r>
    <x v="0"/>
    <x v="1"/>
    <x v="3"/>
    <x v="7"/>
    <s v="DE4-W_Offshore_A"/>
    <x v="6"/>
    <s v="GNR_WT_WIND_OFF_L-NS_Y-2020"/>
    <x v="4"/>
    <n v="4477"/>
  </r>
  <r>
    <x v="0"/>
    <x v="1"/>
    <x v="3"/>
    <x v="7"/>
    <s v="DE4-W_Offshore_A"/>
    <x v="6"/>
    <s v="GNR_WT_WIND_OFF_L-NS_Y-2030"/>
    <x v="4"/>
    <n v="4477"/>
  </r>
  <r>
    <x v="0"/>
    <x v="1"/>
    <x v="4"/>
    <x v="8"/>
    <s v="LV_A"/>
    <x v="3"/>
    <s v="GNR_ES_ELEC_BAT-LITHIO_E-97_Y-30-50"/>
    <x v="4"/>
    <n v="5606.4"/>
  </r>
  <r>
    <x v="0"/>
    <x v="1"/>
    <x v="4"/>
    <x v="8"/>
    <s v="LV_A"/>
    <x v="4"/>
    <s v="GNR_PV_SUN_LS-4-MW_Y-2030"/>
    <x v="4"/>
    <n v="998.64"/>
  </r>
  <r>
    <x v="0"/>
    <x v="1"/>
    <x v="4"/>
    <x v="8"/>
    <s v="LV_A"/>
    <x v="6"/>
    <s v="GNR_WT_WIND_ON_LS_Y-2020"/>
    <x v="4"/>
    <n v="2019"/>
  </r>
  <r>
    <x v="0"/>
    <x v="1"/>
    <x v="4"/>
    <x v="8"/>
    <s v="LV_RigaR"/>
    <x v="5"/>
    <s v="GNR_RES_WTR_NOPMP"/>
    <x v="4"/>
    <n v="1"/>
  </r>
  <r>
    <x v="0"/>
    <x v="1"/>
    <x v="4"/>
    <x v="8"/>
    <s v="LV_Rural"/>
    <x v="6"/>
    <s v="GNR_WT_WIND_ONS"/>
    <x v="4"/>
    <n v="1937"/>
  </r>
  <r>
    <x v="0"/>
    <x v="1"/>
    <x v="5"/>
    <x v="9"/>
    <s v="LT_A"/>
    <x v="3"/>
    <s v="GNR_ES_ELEC_BAT-LITHIO_E-95_Y-16-29"/>
    <x v="4"/>
    <n v="5840"/>
  </r>
  <r>
    <x v="0"/>
    <x v="1"/>
    <x v="5"/>
    <x v="9"/>
    <s v="LT_A"/>
    <x v="3"/>
    <s v="GNR_ES_ELEC_BAT-LITHIO_E-97_Y-30-50"/>
    <x v="4"/>
    <n v="5789.7839817152899"/>
  </r>
  <r>
    <x v="0"/>
    <x v="1"/>
    <x v="5"/>
    <x v="9"/>
    <s v="LT_A"/>
    <x v="4"/>
    <s v="GNR_PV_SUN_LS-4-MW_Y-2020"/>
    <x v="4"/>
    <n v="998.64"/>
  </r>
  <r>
    <x v="0"/>
    <x v="1"/>
    <x v="5"/>
    <x v="9"/>
    <s v="LT_A"/>
    <x v="4"/>
    <s v="GNR_PV_SUN_LS-4-MW_Y-2030"/>
    <x v="4"/>
    <n v="998.64"/>
  </r>
  <r>
    <x v="0"/>
    <x v="1"/>
    <x v="5"/>
    <x v="9"/>
    <s v="LT_KauU"/>
    <x v="2"/>
    <s v="KAUNAS_ST_MSW_BP"/>
    <x v="4"/>
    <n v="8760"/>
  </r>
  <r>
    <x v="0"/>
    <x v="1"/>
    <x v="5"/>
    <x v="9"/>
    <s v="LT_KauU"/>
    <x v="5"/>
    <s v="GNR_ROR_WTR"/>
    <x v="4"/>
    <n v="4800"/>
  </r>
  <r>
    <x v="0"/>
    <x v="1"/>
    <x v="5"/>
    <x v="9"/>
    <s v="LT_KlaU"/>
    <x v="4"/>
    <s v="GNR_PV_SUN"/>
    <x v="4"/>
    <n v="1097.8801303008599"/>
  </r>
  <r>
    <x v="0"/>
    <x v="1"/>
    <x v="5"/>
    <x v="9"/>
    <s v="LT_Other_DH"/>
    <x v="14"/>
    <s v="LIFOSA_ST_HEAT_BP"/>
    <x v="4"/>
    <n v="8760"/>
  </r>
  <r>
    <x v="0"/>
    <x v="1"/>
    <x v="5"/>
    <x v="9"/>
    <s v="LT_Other_DH"/>
    <x v="8"/>
    <s v="EBAVERE_ST_WOODWST_BP"/>
    <x v="4"/>
    <n v="8760"/>
  </r>
  <r>
    <x v="0"/>
    <x v="1"/>
    <x v="5"/>
    <x v="9"/>
    <s v="LT_Rural"/>
    <x v="6"/>
    <s v="GNR_WT_WIND_ONS"/>
    <x v="4"/>
    <n v="1937"/>
  </r>
  <r>
    <x v="0"/>
    <x v="1"/>
    <x v="5"/>
    <x v="9"/>
    <s v="LT_VilU"/>
    <x v="2"/>
    <s v="VILNIUS_ST_MSW_BP"/>
    <x v="4"/>
    <n v="8760"/>
  </r>
  <r>
    <x v="0"/>
    <x v="1"/>
    <x v="5"/>
    <x v="9"/>
    <s v="LT_VilU"/>
    <x v="5"/>
    <s v="GNR_ES_WTR_PMP"/>
    <x v="4"/>
    <n v="178.41200000000001"/>
  </r>
  <r>
    <x v="0"/>
    <x v="1"/>
    <x v="6"/>
    <x v="10"/>
    <s v="NL_A"/>
    <x v="3"/>
    <s v="GNR_ES_ELEC_BAT-LITHIO_E-95_Y-16-29"/>
    <x v="4"/>
    <n v="7105.6778414494001"/>
  </r>
  <r>
    <x v="0"/>
    <x v="1"/>
    <x v="6"/>
    <x v="10"/>
    <s v="NL_A"/>
    <x v="2"/>
    <s v="GNR_ST_MSW_CND_E-40"/>
    <x v="4"/>
    <n v="8760"/>
  </r>
  <r>
    <x v="0"/>
    <x v="1"/>
    <x v="6"/>
    <x v="10"/>
    <s v="NL_A"/>
    <x v="11"/>
    <s v="GNR_ST_NUCL_CND_E-33"/>
    <x v="4"/>
    <n v="5805.3315412186403"/>
  </r>
  <r>
    <x v="0"/>
    <x v="1"/>
    <x v="6"/>
    <x v="10"/>
    <s v="NL_A"/>
    <x v="4"/>
    <s v="GNR_PV_SUN"/>
    <x v="4"/>
    <n v="1098.5039999999999"/>
  </r>
  <r>
    <x v="0"/>
    <x v="1"/>
    <x v="6"/>
    <x v="10"/>
    <s v="NL_A"/>
    <x v="4"/>
    <s v="GNR_PV_SUN_LS-4-MW_Y-2020"/>
    <x v="4"/>
    <n v="1098.5039999999999"/>
  </r>
  <r>
    <x v="0"/>
    <x v="1"/>
    <x v="6"/>
    <x v="10"/>
    <s v="NL_A"/>
    <x v="5"/>
    <s v="GNR_ROR_WTR"/>
    <x v="4"/>
    <n v="4200"/>
  </r>
  <r>
    <x v="0"/>
    <x v="1"/>
    <x v="6"/>
    <x v="10"/>
    <s v="NL_A"/>
    <x v="6"/>
    <s v="GNR_WT_WIND_OFF"/>
    <x v="4"/>
    <n v="2860"/>
  </r>
  <r>
    <x v="0"/>
    <x v="1"/>
    <x v="6"/>
    <x v="10"/>
    <s v="NL_A"/>
    <x v="6"/>
    <s v="GNR_WT_WIND_ONS"/>
    <x v="4"/>
    <n v="2860"/>
  </r>
  <r>
    <x v="0"/>
    <x v="1"/>
    <x v="6"/>
    <x v="10"/>
    <s v="NL_A"/>
    <x v="6"/>
    <s v="GNR_WT_WIND_ON_LS_Y-2020"/>
    <x v="4"/>
    <n v="2860"/>
  </r>
  <r>
    <x v="0"/>
    <x v="1"/>
    <x v="6"/>
    <x v="10"/>
    <s v="NL_A"/>
    <x v="6"/>
    <s v="GNR_WT_WIND_ON_LS_Y-2030"/>
    <x v="4"/>
    <n v="2860"/>
  </r>
  <r>
    <x v="0"/>
    <x v="1"/>
    <x v="6"/>
    <x v="10"/>
    <s v="NL_A"/>
    <x v="15"/>
    <s v="GNR_ST_WOOD_CND_E-50"/>
    <x v="4"/>
    <n v="4380"/>
  </r>
  <r>
    <x v="0"/>
    <x v="1"/>
    <x v="7"/>
    <x v="11"/>
    <s v="NO1_A1"/>
    <x v="3"/>
    <s v="GNR_ES_ELEC_BAT-LITHIO_E-97_Y-30-50"/>
    <x v="4"/>
    <n v="11212.8"/>
  </r>
  <r>
    <x v="0"/>
    <x v="1"/>
    <x v="7"/>
    <x v="11"/>
    <s v="NO1_A1"/>
    <x v="5"/>
    <s v="GNR_RES_WTR_NOPMP_MC-01"/>
    <x v="4"/>
    <n v="7300"/>
  </r>
  <r>
    <x v="0"/>
    <x v="1"/>
    <x v="7"/>
    <x v="11"/>
    <s v="NO1_A1"/>
    <x v="5"/>
    <s v="GNR_RES_WTR_NOPMP_MC-02"/>
    <x v="4"/>
    <n v="7300"/>
  </r>
  <r>
    <x v="0"/>
    <x v="1"/>
    <x v="7"/>
    <x v="11"/>
    <s v="NO1_A1"/>
    <x v="5"/>
    <s v="GNR_RES_WTR_NOPMP_MC-03"/>
    <x v="4"/>
    <n v="5865.1339031520201"/>
  </r>
  <r>
    <x v="0"/>
    <x v="1"/>
    <x v="7"/>
    <x v="11"/>
    <s v="NO1_A1"/>
    <x v="5"/>
    <s v="GNR_RES_WTR_NOPMP_MC-04"/>
    <x v="4"/>
    <n v="4765.63969677557"/>
  </r>
  <r>
    <x v="0"/>
    <x v="1"/>
    <x v="7"/>
    <x v="11"/>
    <s v="NO1_A1"/>
    <x v="5"/>
    <s v="GNR_RES_WTR_NOPMP_MC-05"/>
    <x v="4"/>
    <n v="4153.4775342937201"/>
  </r>
  <r>
    <x v="0"/>
    <x v="1"/>
    <x v="7"/>
    <x v="11"/>
    <s v="NO1_A1"/>
    <x v="5"/>
    <s v="GNR_RES_WTR_NOPMP_MC-06"/>
    <x v="4"/>
    <n v="793.60908816428798"/>
  </r>
  <r>
    <x v="0"/>
    <x v="1"/>
    <x v="7"/>
    <x v="11"/>
    <s v="NO1_A1"/>
    <x v="5"/>
    <s v="GNR_ROR_WTR"/>
    <x v="4"/>
    <n v="4175.1582243447401"/>
  </r>
  <r>
    <x v="0"/>
    <x v="1"/>
    <x v="7"/>
    <x v="11"/>
    <s v="NO1_A1"/>
    <x v="6"/>
    <s v="GNR_WT_WIND_ONS"/>
    <x v="4"/>
    <n v="2798"/>
  </r>
  <r>
    <x v="0"/>
    <x v="1"/>
    <x v="7"/>
    <x v="11"/>
    <s v="NO1_A2"/>
    <x v="2"/>
    <s v="GNR_ST_MSW_BP_CB-20"/>
    <x v="4"/>
    <n v="8760"/>
  </r>
  <r>
    <x v="0"/>
    <x v="1"/>
    <x v="7"/>
    <x v="11"/>
    <s v="NO1_A3"/>
    <x v="2"/>
    <s v="GNR_ST_MSW_BP_CB-20"/>
    <x v="4"/>
    <n v="8760"/>
  </r>
  <r>
    <x v="0"/>
    <x v="1"/>
    <x v="7"/>
    <x v="12"/>
    <s v="NO2_A1"/>
    <x v="5"/>
    <s v="GNR_RES_WTR_NOPMP_MC-01"/>
    <x v="4"/>
    <n v="8760"/>
  </r>
  <r>
    <x v="0"/>
    <x v="1"/>
    <x v="7"/>
    <x v="12"/>
    <s v="NO2_A1"/>
    <x v="5"/>
    <s v="GNR_RES_WTR_NOPMP_MC-02"/>
    <x v="4"/>
    <n v="8760"/>
  </r>
  <r>
    <x v="0"/>
    <x v="1"/>
    <x v="7"/>
    <x v="12"/>
    <s v="NO2_A1"/>
    <x v="5"/>
    <s v="GNR_RES_WTR_NOPMP_MC-03"/>
    <x v="4"/>
    <n v="7488.1598812762604"/>
  </r>
  <r>
    <x v="0"/>
    <x v="1"/>
    <x v="7"/>
    <x v="12"/>
    <s v="NO2_A1"/>
    <x v="5"/>
    <s v="GNR_RES_WTR_NOPMP_MC-04"/>
    <x v="4"/>
    <n v="5840"/>
  </r>
  <r>
    <x v="0"/>
    <x v="1"/>
    <x v="7"/>
    <x v="12"/>
    <s v="NO2_A1"/>
    <x v="5"/>
    <s v="GNR_RES_WTR_NOPMP_MC-05"/>
    <x v="4"/>
    <n v="4380"/>
  </r>
  <r>
    <x v="0"/>
    <x v="1"/>
    <x v="7"/>
    <x v="12"/>
    <s v="NO2_A1"/>
    <x v="5"/>
    <s v="GNR_RES_WTR_NOPMP_MC-06"/>
    <x v="4"/>
    <n v="3856.3472414452899"/>
  </r>
  <r>
    <x v="0"/>
    <x v="1"/>
    <x v="7"/>
    <x v="12"/>
    <s v="NO2_A1"/>
    <x v="5"/>
    <s v="GNR_RES_WTR_NOPMP_MC-07"/>
    <x v="4"/>
    <n v="1957.3186230901999"/>
  </r>
  <r>
    <x v="0"/>
    <x v="1"/>
    <x v="7"/>
    <x v="12"/>
    <s v="NO2_A1"/>
    <x v="5"/>
    <s v="GNR_RES_WTR_NOPMP_MC-08"/>
    <x v="4"/>
    <n v="1206.3199204006601"/>
  </r>
  <r>
    <x v="0"/>
    <x v="1"/>
    <x v="7"/>
    <x v="12"/>
    <s v="NO2_A1"/>
    <x v="5"/>
    <s v="GNR_RES_WTR_PMP_MC-01"/>
    <x v="4"/>
    <n v="8760"/>
  </r>
  <r>
    <x v="0"/>
    <x v="1"/>
    <x v="7"/>
    <x v="12"/>
    <s v="NO2_A1"/>
    <x v="5"/>
    <s v="GNR_ROR_WTR"/>
    <x v="4"/>
    <n v="4734.0461687819097"/>
  </r>
  <r>
    <x v="0"/>
    <x v="1"/>
    <x v="7"/>
    <x v="12"/>
    <s v="NO2_A1"/>
    <x v="6"/>
    <s v="GNR_WT_WIND_ONS"/>
    <x v="4"/>
    <n v="2798"/>
  </r>
  <r>
    <x v="0"/>
    <x v="1"/>
    <x v="7"/>
    <x v="12"/>
    <s v="NO2_A2"/>
    <x v="2"/>
    <s v="GNR_ST_MSW_BP_CB-30"/>
    <x v="4"/>
    <n v="8760"/>
  </r>
  <r>
    <x v="0"/>
    <x v="1"/>
    <x v="7"/>
    <x v="13"/>
    <s v="NO3_A1"/>
    <x v="3"/>
    <s v="GNR_ES_ELEC_BAT-LITHIO_E-97_Y-30-50"/>
    <x v="4"/>
    <n v="11212.8"/>
  </r>
  <r>
    <x v="0"/>
    <x v="1"/>
    <x v="7"/>
    <x v="13"/>
    <s v="NO3_A1"/>
    <x v="5"/>
    <s v="GNR_RES_WTR_NOPMP_MC-01"/>
    <x v="4"/>
    <n v="8760"/>
  </r>
  <r>
    <x v="0"/>
    <x v="1"/>
    <x v="7"/>
    <x v="13"/>
    <s v="NO3_A1"/>
    <x v="5"/>
    <s v="GNR_RES_WTR_NOPMP_MC-02"/>
    <x v="4"/>
    <n v="7300"/>
  </r>
  <r>
    <x v="0"/>
    <x v="1"/>
    <x v="7"/>
    <x v="13"/>
    <s v="NO3_A1"/>
    <x v="5"/>
    <s v="GNR_RES_WTR_NOPMP_MC-03"/>
    <x v="4"/>
    <n v="7300"/>
  </r>
  <r>
    <x v="0"/>
    <x v="1"/>
    <x v="7"/>
    <x v="13"/>
    <s v="NO3_A1"/>
    <x v="5"/>
    <s v="GNR_RES_WTR_NOPMP_MC-04"/>
    <x v="4"/>
    <n v="7300"/>
  </r>
  <r>
    <x v="0"/>
    <x v="1"/>
    <x v="7"/>
    <x v="13"/>
    <s v="NO3_A1"/>
    <x v="5"/>
    <s v="GNR_RES_WTR_NOPMP_MC-05"/>
    <x v="4"/>
    <n v="4864.8573014785297"/>
  </r>
  <r>
    <x v="0"/>
    <x v="1"/>
    <x v="7"/>
    <x v="13"/>
    <s v="NO3_A1"/>
    <x v="5"/>
    <s v="GNR_RES_WTR_NOPMP_MC-06"/>
    <x v="4"/>
    <n v="2920"/>
  </r>
  <r>
    <x v="0"/>
    <x v="1"/>
    <x v="7"/>
    <x v="13"/>
    <s v="NO3_A1"/>
    <x v="5"/>
    <s v="GNR_RES_WTR_NOPMP_MC-07"/>
    <x v="4"/>
    <n v="2920"/>
  </r>
  <r>
    <x v="0"/>
    <x v="1"/>
    <x v="7"/>
    <x v="13"/>
    <s v="NO3_A1"/>
    <x v="5"/>
    <s v="GNR_RES_WTR_NOPMP_MC-08"/>
    <x v="4"/>
    <n v="2707.08148701853"/>
  </r>
  <r>
    <x v="0"/>
    <x v="1"/>
    <x v="7"/>
    <x v="13"/>
    <s v="NO3_A1"/>
    <x v="5"/>
    <s v="GNR_RES_WTR_NOPMP_MC-09"/>
    <x v="4"/>
    <n v="341.914627309943"/>
  </r>
  <r>
    <x v="0"/>
    <x v="1"/>
    <x v="7"/>
    <x v="13"/>
    <s v="NO3_A1"/>
    <x v="5"/>
    <s v="GNR_RES_WTR_PMP_MC-01"/>
    <x v="4"/>
    <n v="8760"/>
  </r>
  <r>
    <x v="0"/>
    <x v="1"/>
    <x v="7"/>
    <x v="13"/>
    <s v="NO3_A1"/>
    <x v="5"/>
    <s v="GNR_ROR_WTR"/>
    <x v="4"/>
    <n v="3856.6455261026799"/>
  </r>
  <r>
    <x v="0"/>
    <x v="1"/>
    <x v="7"/>
    <x v="13"/>
    <s v="NO3_A1"/>
    <x v="6"/>
    <s v="GNR_WT_WIND_ONS"/>
    <x v="4"/>
    <n v="2782"/>
  </r>
  <r>
    <x v="0"/>
    <x v="1"/>
    <x v="7"/>
    <x v="13"/>
    <s v="NO3_A1"/>
    <x v="6"/>
    <s v="GNR_WT_WIND_ON_LS_Y-2020"/>
    <x v="4"/>
    <n v="2782"/>
  </r>
  <r>
    <x v="0"/>
    <x v="1"/>
    <x v="7"/>
    <x v="13"/>
    <s v="NO3_A1"/>
    <x v="6"/>
    <s v="GNR_WT_WIND_ON_LS_Y-2030"/>
    <x v="4"/>
    <n v="2782"/>
  </r>
  <r>
    <x v="0"/>
    <x v="1"/>
    <x v="7"/>
    <x v="13"/>
    <s v="NO3_A2"/>
    <x v="2"/>
    <s v="GNR_ST_MSW_BP_CB-20"/>
    <x v="4"/>
    <n v="8760"/>
  </r>
  <r>
    <x v="0"/>
    <x v="1"/>
    <x v="7"/>
    <x v="13"/>
    <s v="NO3_Offshore"/>
    <x v="6"/>
    <s v="GNR_WT_WIND_OFF_L-NS_Y-2030"/>
    <x v="4"/>
    <n v="3942"/>
  </r>
  <r>
    <x v="0"/>
    <x v="1"/>
    <x v="7"/>
    <x v="14"/>
    <s v="NO4_A1"/>
    <x v="5"/>
    <s v="GNR_RES_WTR_NOPMP_MC-01"/>
    <x v="4"/>
    <n v="8760"/>
  </r>
  <r>
    <x v="0"/>
    <x v="1"/>
    <x v="7"/>
    <x v="14"/>
    <s v="NO4_A1"/>
    <x v="5"/>
    <s v="GNR_RES_WTR_NOPMP_MC-02"/>
    <x v="4"/>
    <n v="8760"/>
  </r>
  <r>
    <x v="0"/>
    <x v="1"/>
    <x v="7"/>
    <x v="14"/>
    <s v="NO4_A1"/>
    <x v="5"/>
    <s v="GNR_RES_WTR_NOPMP_MC-03"/>
    <x v="4"/>
    <n v="8760"/>
  </r>
  <r>
    <x v="0"/>
    <x v="1"/>
    <x v="7"/>
    <x v="14"/>
    <s v="NO4_A1"/>
    <x v="5"/>
    <s v="GNR_RES_WTR_NOPMP_MC-04"/>
    <x v="4"/>
    <n v="8760"/>
  </r>
  <r>
    <x v="0"/>
    <x v="1"/>
    <x v="7"/>
    <x v="14"/>
    <s v="NO4_A1"/>
    <x v="5"/>
    <s v="GNR_RES_WTR_NOPMP_MC-05"/>
    <x v="4"/>
    <n v="6440.8400683837899"/>
  </r>
  <r>
    <x v="0"/>
    <x v="1"/>
    <x v="7"/>
    <x v="14"/>
    <s v="NO4_A1"/>
    <x v="5"/>
    <s v="GNR_RES_WTR_NOPMP_MC-06"/>
    <x v="4"/>
    <n v="4380"/>
  </r>
  <r>
    <x v="0"/>
    <x v="1"/>
    <x v="7"/>
    <x v="14"/>
    <s v="NO4_A1"/>
    <x v="5"/>
    <s v="GNR_RES_WTR_NOPMP_MC-07"/>
    <x v="4"/>
    <n v="3698.06009212768"/>
  </r>
  <r>
    <x v="0"/>
    <x v="1"/>
    <x v="7"/>
    <x v="14"/>
    <s v="NO4_A1"/>
    <x v="5"/>
    <s v="GNR_RES_WTR_NOPMP_MC-08"/>
    <x v="4"/>
    <n v="663.72775913841394"/>
  </r>
  <r>
    <x v="0"/>
    <x v="1"/>
    <x v="7"/>
    <x v="14"/>
    <s v="NO4_A1"/>
    <x v="5"/>
    <s v="GNR_ROR_WTR"/>
    <x v="4"/>
    <n v="3844.4187837157501"/>
  </r>
  <r>
    <x v="0"/>
    <x v="1"/>
    <x v="7"/>
    <x v="14"/>
    <s v="NO4_A1"/>
    <x v="6"/>
    <s v="GNR_WT_WIND_ONS"/>
    <x v="4"/>
    <n v="3120"/>
  </r>
  <r>
    <x v="0"/>
    <x v="1"/>
    <x v="7"/>
    <x v="14"/>
    <s v="NO4_A1"/>
    <x v="6"/>
    <s v="GNR_WT_WIND_ON_LS_Y-2030"/>
    <x v="4"/>
    <n v="3120"/>
  </r>
  <r>
    <x v="0"/>
    <x v="1"/>
    <x v="7"/>
    <x v="14"/>
    <s v="NO4_A2"/>
    <x v="2"/>
    <s v="GNR_ST_MSW_BP_CB-20"/>
    <x v="4"/>
    <n v="8760"/>
  </r>
  <r>
    <x v="0"/>
    <x v="1"/>
    <x v="7"/>
    <x v="15"/>
    <s v="NO5_A1"/>
    <x v="2"/>
    <s v="GNR_ST_MSW_BP_E-23_LS-220-MW-FEED_Y-2020"/>
    <x v="4"/>
    <n v="8760"/>
  </r>
  <r>
    <x v="0"/>
    <x v="1"/>
    <x v="7"/>
    <x v="15"/>
    <s v="NO5_A1"/>
    <x v="5"/>
    <s v="GNR_RES_WTR_NOPMP_MC-01"/>
    <x v="4"/>
    <n v="8760"/>
  </r>
  <r>
    <x v="0"/>
    <x v="1"/>
    <x v="7"/>
    <x v="15"/>
    <s v="NO5_A1"/>
    <x v="5"/>
    <s v="GNR_RES_WTR_NOPMP_MC-02"/>
    <x v="4"/>
    <n v="8586.3668214227091"/>
  </r>
  <r>
    <x v="0"/>
    <x v="1"/>
    <x v="7"/>
    <x v="15"/>
    <s v="NO5_A1"/>
    <x v="5"/>
    <s v="GNR_RES_WTR_NOPMP_MC-03"/>
    <x v="4"/>
    <n v="5927.7013799356"/>
  </r>
  <r>
    <x v="0"/>
    <x v="1"/>
    <x v="7"/>
    <x v="15"/>
    <s v="NO5_A1"/>
    <x v="5"/>
    <s v="GNR_RES_WTR_NOPMP_MC-04"/>
    <x v="4"/>
    <n v="5840"/>
  </r>
  <r>
    <x v="0"/>
    <x v="1"/>
    <x v="7"/>
    <x v="15"/>
    <s v="NO5_A1"/>
    <x v="5"/>
    <s v="GNR_RES_WTR_NOPMP_MC-05"/>
    <x v="4"/>
    <n v="4774.4306263623503"/>
  </r>
  <r>
    <x v="0"/>
    <x v="1"/>
    <x v="7"/>
    <x v="15"/>
    <s v="NO5_A1"/>
    <x v="5"/>
    <s v="GNR_RES_WTR_NOPMP_MC-06"/>
    <x v="4"/>
    <n v="4380"/>
  </r>
  <r>
    <x v="0"/>
    <x v="1"/>
    <x v="7"/>
    <x v="15"/>
    <s v="NO5_A1"/>
    <x v="5"/>
    <s v="GNR_RES_WTR_NOPMP_MC-07"/>
    <x v="4"/>
    <n v="3248.70590123587"/>
  </r>
  <r>
    <x v="0"/>
    <x v="1"/>
    <x v="7"/>
    <x v="15"/>
    <s v="NO5_A1"/>
    <x v="5"/>
    <s v="GNR_RES_WTR_NOPMP_MC-08"/>
    <x v="4"/>
    <n v="948.04025088617198"/>
  </r>
  <r>
    <x v="0"/>
    <x v="1"/>
    <x v="7"/>
    <x v="15"/>
    <s v="NO5_A1"/>
    <x v="5"/>
    <s v="GNR_RES_WTR_PMP_MC-01"/>
    <x v="4"/>
    <n v="8760"/>
  </r>
  <r>
    <x v="0"/>
    <x v="1"/>
    <x v="7"/>
    <x v="15"/>
    <s v="NO5_A1"/>
    <x v="5"/>
    <s v="GNR_ROR_WTR"/>
    <x v="4"/>
    <n v="5285.4878204036604"/>
  </r>
  <r>
    <x v="0"/>
    <x v="1"/>
    <x v="7"/>
    <x v="15"/>
    <s v="NO5_A1"/>
    <x v="6"/>
    <s v="GNR_WT_WIND_ON_LS_Y-2020"/>
    <x v="4"/>
    <n v="2798"/>
  </r>
  <r>
    <x v="0"/>
    <x v="1"/>
    <x v="7"/>
    <x v="15"/>
    <s v="NO5_A2"/>
    <x v="2"/>
    <s v="GNR_ST_MSW_BP_CB-20"/>
    <x v="4"/>
    <n v="8760"/>
  </r>
  <r>
    <x v="0"/>
    <x v="1"/>
    <x v="7"/>
    <x v="15"/>
    <s v="NO5_Offshore"/>
    <x v="6"/>
    <s v="GNR_WT_WIND_OFF_L-NS_Y-2030"/>
    <x v="4"/>
    <n v="3942"/>
  </r>
  <r>
    <x v="0"/>
    <x v="1"/>
    <x v="8"/>
    <x v="16"/>
    <s v="PL_A"/>
    <x v="3"/>
    <s v="GNR_ES_ELEC_BAT-LITHIO_E-95_Y-16-29"/>
    <x v="4"/>
    <n v="7880.9922301626602"/>
  </r>
  <r>
    <x v="0"/>
    <x v="1"/>
    <x v="8"/>
    <x v="16"/>
    <s v="PL_A"/>
    <x v="2"/>
    <s v="GNR_ST_MSW_BP_E-15"/>
    <x v="4"/>
    <n v="8760"/>
  </r>
  <r>
    <x v="0"/>
    <x v="1"/>
    <x v="8"/>
    <x v="16"/>
    <s v="PL_A"/>
    <x v="2"/>
    <s v="GNR_ST_MSW_BP_E-24_LS-220-MW-FEED_Y-2030"/>
    <x v="4"/>
    <n v="8760"/>
  </r>
  <r>
    <x v="0"/>
    <x v="1"/>
    <x v="8"/>
    <x v="16"/>
    <s v="PL_A"/>
    <x v="4"/>
    <s v="GNR_PV_SUN"/>
    <x v="4"/>
    <n v="1097.8801303008599"/>
  </r>
  <r>
    <x v="0"/>
    <x v="1"/>
    <x v="8"/>
    <x v="16"/>
    <s v="PL_A"/>
    <x v="5"/>
    <s v="GNR_ES_WTR_PMP"/>
    <x v="4"/>
    <n v="178.41200000000001"/>
  </r>
  <r>
    <x v="0"/>
    <x v="1"/>
    <x v="8"/>
    <x v="16"/>
    <s v="PL_A"/>
    <x v="6"/>
    <s v="GNR_WT_WIND_ONS"/>
    <x v="4"/>
    <n v="2286"/>
  </r>
  <r>
    <x v="0"/>
    <x v="1"/>
    <x v="8"/>
    <x v="16"/>
    <s v="PL_A"/>
    <x v="6"/>
    <s v="GNR_WT_WIND_ON_LS_Y-2020"/>
    <x v="4"/>
    <n v="2286"/>
  </r>
  <r>
    <x v="0"/>
    <x v="1"/>
    <x v="8"/>
    <x v="16"/>
    <s v="PL_A"/>
    <x v="17"/>
    <s v="GNR_ST_WOODCHI_BP_E-29_LS-600-MW-FEED_Y-2030"/>
    <x v="4"/>
    <n v="4380"/>
  </r>
  <r>
    <x v="0"/>
    <x v="1"/>
    <x v="8"/>
    <x v="16"/>
    <s v="PL_Rural"/>
    <x v="11"/>
    <s v="GNR_ST_NUCL_CND_E-33"/>
    <x v="4"/>
    <n v="4380"/>
  </r>
  <r>
    <x v="0"/>
    <x v="1"/>
    <x v="8"/>
    <x v="16"/>
    <s v="PL_Rural"/>
    <x v="5"/>
    <s v="GNR_ROR_WTR"/>
    <x v="4"/>
    <n v="2425"/>
  </r>
  <r>
    <x v="0"/>
    <x v="1"/>
    <x v="9"/>
    <x v="17"/>
    <s v="SE1A"/>
    <x v="5"/>
    <s v="GNR_RES_WTR_NOPMP_MC-01"/>
    <x v="4"/>
    <n v="8760"/>
  </r>
  <r>
    <x v="0"/>
    <x v="1"/>
    <x v="9"/>
    <x v="17"/>
    <s v="SE1A"/>
    <x v="5"/>
    <s v="GNR_RES_WTR_NOPMP_MC-02"/>
    <x v="4"/>
    <n v="8760"/>
  </r>
  <r>
    <x v="0"/>
    <x v="1"/>
    <x v="9"/>
    <x v="17"/>
    <s v="SE1A"/>
    <x v="5"/>
    <s v="GNR_RES_WTR_NOPMP_MC-03"/>
    <x v="4"/>
    <n v="5064.8661247439004"/>
  </r>
  <r>
    <x v="0"/>
    <x v="1"/>
    <x v="9"/>
    <x v="17"/>
    <s v="SE1A"/>
    <x v="5"/>
    <s v="GNR_RES_WTR_NOPMP_MC-04"/>
    <x v="4"/>
    <n v="2920"/>
  </r>
  <r>
    <x v="0"/>
    <x v="1"/>
    <x v="9"/>
    <x v="17"/>
    <s v="SE1A"/>
    <x v="5"/>
    <s v="GNR_RES_WTR_NOPMP_MC-05"/>
    <x v="4"/>
    <n v="2920"/>
  </r>
  <r>
    <x v="0"/>
    <x v="1"/>
    <x v="9"/>
    <x v="17"/>
    <s v="SE1A"/>
    <x v="5"/>
    <s v="GNR_RES_WTR_NOPMP_MC-06"/>
    <x v="4"/>
    <n v="2920"/>
  </r>
  <r>
    <x v="0"/>
    <x v="1"/>
    <x v="9"/>
    <x v="17"/>
    <s v="SE1A"/>
    <x v="5"/>
    <s v="GNR_RES_WTR_NOPMP_MC-07"/>
    <x v="4"/>
    <n v="1460"/>
  </r>
  <r>
    <x v="0"/>
    <x v="1"/>
    <x v="9"/>
    <x v="17"/>
    <s v="SE1A"/>
    <x v="5"/>
    <s v="GNR_ROR_WTR"/>
    <x v="4"/>
    <n v="4117.7216076069999"/>
  </r>
  <r>
    <x v="0"/>
    <x v="1"/>
    <x v="9"/>
    <x v="17"/>
    <s v="SE1A"/>
    <x v="6"/>
    <s v="GNR_WT_WIND_ONS"/>
    <x v="4"/>
    <n v="2533"/>
  </r>
  <r>
    <x v="0"/>
    <x v="1"/>
    <x v="9"/>
    <x v="17"/>
    <s v="SE1_IND"/>
    <x v="2"/>
    <s v="GNR_ST_MSW_BP_E-23_LS-220-MW-FEED_Y-2020"/>
    <x v="4"/>
    <n v="8760"/>
  </r>
  <r>
    <x v="0"/>
    <x v="1"/>
    <x v="9"/>
    <x v="17"/>
    <s v="SE1_medium"/>
    <x v="2"/>
    <s v="GNR_ST_MSW_BP_CB-20"/>
    <x v="4"/>
    <n v="8760"/>
  </r>
  <r>
    <x v="0"/>
    <x v="1"/>
    <x v="9"/>
    <x v="18"/>
    <s v="SE2A"/>
    <x v="5"/>
    <s v="GNR_RES_WTR_NOPMP_MC-01"/>
    <x v="4"/>
    <n v="8760"/>
  </r>
  <r>
    <x v="0"/>
    <x v="1"/>
    <x v="9"/>
    <x v="18"/>
    <s v="SE2A"/>
    <x v="5"/>
    <s v="GNR_RES_WTR_NOPMP_MC-02"/>
    <x v="4"/>
    <n v="7978.3191245527696"/>
  </r>
  <r>
    <x v="0"/>
    <x v="1"/>
    <x v="9"/>
    <x v="18"/>
    <s v="SE2A"/>
    <x v="5"/>
    <s v="GNR_RES_WTR_NOPMP_MC-03"/>
    <x v="4"/>
    <n v="7300"/>
  </r>
  <r>
    <x v="0"/>
    <x v="1"/>
    <x v="9"/>
    <x v="18"/>
    <s v="SE2A"/>
    <x v="5"/>
    <s v="GNR_RES_WTR_NOPMP_MC-04"/>
    <x v="4"/>
    <n v="7300"/>
  </r>
  <r>
    <x v="0"/>
    <x v="1"/>
    <x v="9"/>
    <x v="18"/>
    <s v="SE2A"/>
    <x v="5"/>
    <s v="GNR_RES_WTR_NOPMP_MC-05"/>
    <x v="4"/>
    <n v="7300"/>
  </r>
  <r>
    <x v="0"/>
    <x v="1"/>
    <x v="9"/>
    <x v="18"/>
    <s v="SE2A"/>
    <x v="5"/>
    <s v="GNR_RES_WTR_NOPMP_MC-06"/>
    <x v="4"/>
    <n v="5775.5342912542201"/>
  </r>
  <r>
    <x v="0"/>
    <x v="1"/>
    <x v="9"/>
    <x v="18"/>
    <s v="SE2A"/>
    <x v="5"/>
    <s v="GNR_RES_WTR_PMP_MC-01"/>
    <x v="4"/>
    <n v="8760"/>
  </r>
  <r>
    <x v="0"/>
    <x v="1"/>
    <x v="9"/>
    <x v="18"/>
    <s v="SE2A"/>
    <x v="5"/>
    <s v="GNR_ROR_WTR"/>
    <x v="4"/>
    <n v="5120.4500711137698"/>
  </r>
  <r>
    <x v="0"/>
    <x v="1"/>
    <x v="9"/>
    <x v="18"/>
    <s v="SE2A"/>
    <x v="6"/>
    <s v="GNR_WT_WIND_ONS"/>
    <x v="4"/>
    <n v="2533"/>
  </r>
  <r>
    <x v="0"/>
    <x v="1"/>
    <x v="9"/>
    <x v="18"/>
    <s v="SE2_IND"/>
    <x v="2"/>
    <s v="GNR_ST_MSW_BP_E-23_LS-220-MW-FEED_Y-2020"/>
    <x v="4"/>
    <n v="8760"/>
  </r>
  <r>
    <x v="0"/>
    <x v="1"/>
    <x v="9"/>
    <x v="18"/>
    <s v="SE2_medium"/>
    <x v="2"/>
    <s v="GNR_ST_MSW_BP_CB-20"/>
    <x v="4"/>
    <n v="8760"/>
  </r>
  <r>
    <x v="0"/>
    <x v="1"/>
    <x v="9"/>
    <x v="18"/>
    <s v="SE2_medium"/>
    <x v="2"/>
    <s v="GNR_ST_MSW_BP_CB-40"/>
    <x v="4"/>
    <n v="8760"/>
  </r>
  <r>
    <x v="0"/>
    <x v="1"/>
    <x v="9"/>
    <x v="18"/>
    <s v="SE2_medium"/>
    <x v="17"/>
    <s v="GNR_ST_WOODCHI_BP_CB-50"/>
    <x v="4"/>
    <n v="4102.6000000000004"/>
  </r>
  <r>
    <x v="0"/>
    <x v="1"/>
    <x v="9"/>
    <x v="19"/>
    <s v="SE3A"/>
    <x v="11"/>
    <s v="GNR_ST_NUCL_CND_E-33"/>
    <x v="4"/>
    <n v="3328.8"/>
  </r>
  <r>
    <x v="0"/>
    <x v="1"/>
    <x v="9"/>
    <x v="19"/>
    <s v="SE3A"/>
    <x v="5"/>
    <s v="GNR_RES_WTR_NOPMP_MC-01"/>
    <x v="4"/>
    <n v="8760"/>
  </r>
  <r>
    <x v="0"/>
    <x v="1"/>
    <x v="9"/>
    <x v="19"/>
    <s v="SE3A"/>
    <x v="5"/>
    <s v="GNR_RES_WTR_NOPMP_MC-02"/>
    <x v="4"/>
    <n v="7300"/>
  </r>
  <r>
    <x v="0"/>
    <x v="1"/>
    <x v="9"/>
    <x v="19"/>
    <s v="SE3A"/>
    <x v="5"/>
    <s v="GNR_RES_WTR_NOPMP_MC-03"/>
    <x v="4"/>
    <n v="7300"/>
  </r>
  <r>
    <x v="0"/>
    <x v="1"/>
    <x v="9"/>
    <x v="19"/>
    <s v="SE3A"/>
    <x v="5"/>
    <s v="GNR_RES_WTR_NOPMP_MC-04"/>
    <x v="4"/>
    <n v="7300"/>
  </r>
  <r>
    <x v="0"/>
    <x v="1"/>
    <x v="9"/>
    <x v="19"/>
    <s v="SE3A"/>
    <x v="5"/>
    <s v="GNR_RES_WTR_NOPMP_MC-05"/>
    <x v="4"/>
    <n v="7300"/>
  </r>
  <r>
    <x v="0"/>
    <x v="1"/>
    <x v="9"/>
    <x v="19"/>
    <s v="SE3A"/>
    <x v="5"/>
    <s v="GNR_RES_WTR_NOPMP_MC-06"/>
    <x v="4"/>
    <n v="2820.0735163046902"/>
  </r>
  <r>
    <x v="0"/>
    <x v="1"/>
    <x v="9"/>
    <x v="19"/>
    <s v="SE3A"/>
    <x v="5"/>
    <s v="GNR_ROR_WTR"/>
    <x v="4"/>
    <n v="4202.5510373889601"/>
  </r>
  <r>
    <x v="0"/>
    <x v="1"/>
    <x v="9"/>
    <x v="19"/>
    <s v="SE3A"/>
    <x v="6"/>
    <s v="GNR_WT_WIND_ONS"/>
    <x v="4"/>
    <n v="2212"/>
  </r>
  <r>
    <x v="0"/>
    <x v="1"/>
    <x v="9"/>
    <x v="19"/>
    <s v="SE3_IND"/>
    <x v="2"/>
    <s v="GNR_ST_MSW_BP_E-23_LS-220-MW-FEED_Y-2020"/>
    <x v="4"/>
    <n v="8760"/>
  </r>
  <r>
    <x v="0"/>
    <x v="1"/>
    <x v="9"/>
    <x v="19"/>
    <s v="SE3_large"/>
    <x v="2"/>
    <s v="AROS6_ST_MSW_EXT"/>
    <x v="4"/>
    <n v="7963.6363636363603"/>
  </r>
  <r>
    <x v="0"/>
    <x v="1"/>
    <x v="9"/>
    <x v="19"/>
    <s v="SE3_large"/>
    <x v="2"/>
    <s v="GNR_ST_MSW_BP_CB-30"/>
    <x v="4"/>
    <n v="8760"/>
  </r>
  <r>
    <x v="0"/>
    <x v="1"/>
    <x v="9"/>
    <x v="19"/>
    <s v="SE3_large"/>
    <x v="2"/>
    <s v="GNR_ST_MSW_BP_E-23_LS-220-MW-FEED_Y-2020"/>
    <x v="4"/>
    <n v="8760"/>
  </r>
  <r>
    <x v="0"/>
    <x v="1"/>
    <x v="9"/>
    <x v="19"/>
    <s v="SE3_large"/>
    <x v="2"/>
    <s v="GNR_ST_MSW_BP_E-24_LS-220-MW-FEED_Y-2030"/>
    <x v="4"/>
    <n v="8760"/>
  </r>
  <r>
    <x v="0"/>
    <x v="1"/>
    <x v="9"/>
    <x v="19"/>
    <s v="SE3_large"/>
    <x v="17"/>
    <s v="GNR_ST_WOODCHI_BP_CB-30"/>
    <x v="4"/>
    <n v="4380"/>
  </r>
  <r>
    <x v="0"/>
    <x v="1"/>
    <x v="9"/>
    <x v="19"/>
    <s v="SE3_large"/>
    <x v="17"/>
    <s v="GNR_ST_WOODCHI_BP_CB-40"/>
    <x v="4"/>
    <n v="4380"/>
  </r>
  <r>
    <x v="0"/>
    <x v="1"/>
    <x v="9"/>
    <x v="19"/>
    <s v="SE3_large"/>
    <x v="17"/>
    <s v="GNR_ST_WOODCHI_BP_CB-80"/>
    <x v="4"/>
    <n v="4380"/>
  </r>
  <r>
    <x v="0"/>
    <x v="1"/>
    <x v="9"/>
    <x v="19"/>
    <s v="SE3_large"/>
    <x v="8"/>
    <s v="AROS7_ST_WOODWST_EXT"/>
    <x v="4"/>
    <n v="7963.6363636363603"/>
  </r>
  <r>
    <x v="0"/>
    <x v="1"/>
    <x v="9"/>
    <x v="19"/>
    <s v="SE3_medium"/>
    <x v="2"/>
    <s v="GNR_ST_MSW_BP_CB-10"/>
    <x v="4"/>
    <n v="8760"/>
  </r>
  <r>
    <x v="0"/>
    <x v="1"/>
    <x v="9"/>
    <x v="19"/>
    <s v="SE3_medium"/>
    <x v="2"/>
    <s v="GNR_ST_MSW_BP_CB-20"/>
    <x v="4"/>
    <n v="8760"/>
  </r>
  <r>
    <x v="0"/>
    <x v="1"/>
    <x v="9"/>
    <x v="19"/>
    <s v="SE3_medium"/>
    <x v="2"/>
    <s v="GNR_ST_MSW_BP_CB-30"/>
    <x v="4"/>
    <n v="8760"/>
  </r>
  <r>
    <x v="0"/>
    <x v="1"/>
    <x v="9"/>
    <x v="19"/>
    <s v="SE3_medium"/>
    <x v="17"/>
    <s v="GNR_ST_WOODCHI_BP_CB-40"/>
    <x v="4"/>
    <n v="966.62722597962102"/>
  </r>
  <r>
    <x v="0"/>
    <x v="1"/>
    <x v="9"/>
    <x v="19"/>
    <s v="SE3_medium"/>
    <x v="8"/>
    <s v="GNR_ST_WOODWST_BP_CB-20"/>
    <x v="4"/>
    <n v="4482.2"/>
  </r>
  <r>
    <x v="0"/>
    <x v="1"/>
    <x v="9"/>
    <x v="19"/>
    <s v="SE3_medium"/>
    <x v="8"/>
    <s v="GNR_ST_WOODWST_BP_CB-30"/>
    <x v="4"/>
    <n v="4423.8"/>
  </r>
  <r>
    <x v="0"/>
    <x v="1"/>
    <x v="9"/>
    <x v="19"/>
    <s v="SE3_medium"/>
    <x v="8"/>
    <s v="GNR_ST_WOODWST_BP_CB-40"/>
    <x v="4"/>
    <n v="4423.8"/>
  </r>
  <r>
    <x v="0"/>
    <x v="1"/>
    <x v="9"/>
    <x v="19"/>
    <s v="SE3_small"/>
    <x v="2"/>
    <s v="GNR_ST_MSW_BP_CB-20"/>
    <x v="4"/>
    <n v="8760"/>
  </r>
  <r>
    <x v="0"/>
    <x v="1"/>
    <x v="9"/>
    <x v="19"/>
    <s v="SE3_small"/>
    <x v="8"/>
    <s v="GNR_ST_WOODWST_BP_CB-20"/>
    <x v="4"/>
    <n v="4949.3999999999996"/>
  </r>
  <r>
    <x v="0"/>
    <x v="1"/>
    <x v="9"/>
    <x v="20"/>
    <s v="SE4A"/>
    <x v="5"/>
    <s v="GNR_RES_WTR_NOPMP_MC-01"/>
    <x v="4"/>
    <n v="8760"/>
  </r>
  <r>
    <x v="0"/>
    <x v="1"/>
    <x v="9"/>
    <x v="20"/>
    <s v="SE4A"/>
    <x v="5"/>
    <s v="GNR_RES_WTR_NOPMP_MC-02"/>
    <x v="4"/>
    <n v="8760"/>
  </r>
  <r>
    <x v="0"/>
    <x v="1"/>
    <x v="9"/>
    <x v="20"/>
    <s v="SE4A"/>
    <x v="5"/>
    <s v="GNR_RES_WTR_NOPMP_MC-03"/>
    <x v="4"/>
    <n v="5840"/>
  </r>
  <r>
    <x v="0"/>
    <x v="1"/>
    <x v="9"/>
    <x v="20"/>
    <s v="SE4A"/>
    <x v="5"/>
    <s v="GNR_RES_WTR_NOPMP_MC-04"/>
    <x v="4"/>
    <n v="5086.8499610381396"/>
  </r>
  <r>
    <x v="0"/>
    <x v="1"/>
    <x v="9"/>
    <x v="20"/>
    <s v="SE4A"/>
    <x v="5"/>
    <s v="GNR_RES_WTR_NOPMP_MC-05"/>
    <x v="4"/>
    <n v="3413.15003896185"/>
  </r>
  <r>
    <x v="0"/>
    <x v="1"/>
    <x v="9"/>
    <x v="20"/>
    <s v="SE4A"/>
    <x v="5"/>
    <s v="GNR_RES_WTR_NOPMP_MC-06"/>
    <x v="4"/>
    <n v="2920"/>
  </r>
  <r>
    <x v="0"/>
    <x v="1"/>
    <x v="9"/>
    <x v="20"/>
    <s v="SE4A"/>
    <x v="5"/>
    <s v="GNR_RES_WTR_NOPMP_MC-07"/>
    <x v="4"/>
    <n v="2920"/>
  </r>
  <r>
    <x v="0"/>
    <x v="1"/>
    <x v="9"/>
    <x v="20"/>
    <s v="SE4A"/>
    <x v="5"/>
    <s v="GNR_RES_WTR_NOPMP_MC-08"/>
    <x v="4"/>
    <n v="2920"/>
  </r>
  <r>
    <x v="0"/>
    <x v="1"/>
    <x v="9"/>
    <x v="20"/>
    <s v="SE4A"/>
    <x v="5"/>
    <s v="GNR_RES_WTR_NOPMP_MC-09"/>
    <x v="4"/>
    <n v="2920"/>
  </r>
  <r>
    <x v="0"/>
    <x v="1"/>
    <x v="9"/>
    <x v="20"/>
    <s v="SE4A"/>
    <x v="5"/>
    <s v="GNR_RES_WTR_NOPMP_MC-10"/>
    <x v="4"/>
    <n v="1460"/>
  </r>
  <r>
    <x v="0"/>
    <x v="1"/>
    <x v="9"/>
    <x v="20"/>
    <s v="SE4A"/>
    <x v="5"/>
    <s v="GNR_ROR_WTR"/>
    <x v="4"/>
    <n v="4772.8779053999897"/>
  </r>
  <r>
    <x v="0"/>
    <x v="1"/>
    <x v="9"/>
    <x v="20"/>
    <s v="SE4A"/>
    <x v="6"/>
    <s v="GNR_WT_WIND_ONS"/>
    <x v="4"/>
    <n v="2012"/>
  </r>
  <r>
    <x v="0"/>
    <x v="1"/>
    <x v="9"/>
    <x v="20"/>
    <s v="SE4_IND"/>
    <x v="2"/>
    <s v="GNR_ST_MSW_BP_E-23_LS-220-MW-FEED_Y-2020"/>
    <x v="4"/>
    <n v="8760"/>
  </r>
  <r>
    <x v="0"/>
    <x v="1"/>
    <x v="9"/>
    <x v="20"/>
    <s v="SE4_large"/>
    <x v="2"/>
    <s v="GNR_ST_MSW_BP_CB-30"/>
    <x v="4"/>
    <n v="8760"/>
  </r>
  <r>
    <x v="0"/>
    <x v="1"/>
    <x v="9"/>
    <x v="20"/>
    <s v="SE4_large"/>
    <x v="2"/>
    <s v="GNR_ST_MSW_BP_E-23_LS-220-MW-FEED_Y-2020"/>
    <x v="4"/>
    <n v="8760"/>
  </r>
  <r>
    <x v="0"/>
    <x v="1"/>
    <x v="9"/>
    <x v="20"/>
    <s v="SE4_large"/>
    <x v="2"/>
    <s v="GNR_ST_MSW_BP_E-24_LS-220-MW-FEED_Y-2030"/>
    <x v="4"/>
    <n v="8760"/>
  </r>
  <r>
    <x v="0"/>
    <x v="1"/>
    <x v="9"/>
    <x v="20"/>
    <s v="SE4_medium"/>
    <x v="2"/>
    <s v="GNR_ST_MSW_BP_CB-30"/>
    <x v="4"/>
    <n v="8760"/>
  </r>
  <r>
    <x v="0"/>
    <x v="1"/>
    <x v="9"/>
    <x v="20"/>
    <s v="SE4_medium"/>
    <x v="17"/>
    <s v="GNR_ST_WOODCHI_BP_CB-40"/>
    <x v="4"/>
    <n v="4190.2"/>
  </r>
  <r>
    <x v="0"/>
    <x v="1"/>
    <x v="9"/>
    <x v="20"/>
    <s v="SE4_medium"/>
    <x v="17"/>
    <s v="GNR_ST_WOODCHI_BP_CB-60"/>
    <x v="4"/>
    <n v="4380"/>
  </r>
  <r>
    <x v="0"/>
    <x v="1"/>
    <x v="10"/>
    <x v="21"/>
    <s v="UK_A"/>
    <x v="3"/>
    <s v="GNR_ES_ELEC_BAT-LITHIO_E-95_Y-16-29"/>
    <x v="4"/>
    <n v="6484.9352337504297"/>
  </r>
  <r>
    <x v="0"/>
    <x v="1"/>
    <x v="10"/>
    <x v="21"/>
    <s v="UK_A"/>
    <x v="2"/>
    <s v="GNR_ST_MSW_CND_E-40"/>
    <x v="4"/>
    <n v="8760"/>
  </r>
  <r>
    <x v="0"/>
    <x v="1"/>
    <x v="10"/>
    <x v="21"/>
    <s v="UK_A"/>
    <x v="16"/>
    <s v="GNR_CC_NGAS_CND_E-52"/>
    <x v="4"/>
    <n v="29.2"/>
  </r>
  <r>
    <x v="0"/>
    <x v="1"/>
    <x v="10"/>
    <x v="21"/>
    <s v="UK_A"/>
    <x v="16"/>
    <s v="GNR_CC_NGAS_CND_E-56"/>
    <x v="4"/>
    <n v="4122.1061015453997"/>
  </r>
  <r>
    <x v="0"/>
    <x v="1"/>
    <x v="10"/>
    <x v="21"/>
    <s v="UK_A"/>
    <x v="11"/>
    <s v="GNR_ST_NUCL_CND_E-33"/>
    <x v="4"/>
    <n v="7100.28007579736"/>
  </r>
  <r>
    <x v="0"/>
    <x v="1"/>
    <x v="10"/>
    <x v="21"/>
    <s v="UK_A"/>
    <x v="4"/>
    <s v="GNR_PV_SUN"/>
    <x v="4"/>
    <n v="1098.5039999999999"/>
  </r>
  <r>
    <x v="0"/>
    <x v="1"/>
    <x v="10"/>
    <x v="21"/>
    <s v="UK_A"/>
    <x v="4"/>
    <s v="GNR_PV_SUN_LS-4-MW_Y-2020"/>
    <x v="4"/>
    <n v="1098.5039999999999"/>
  </r>
  <r>
    <x v="0"/>
    <x v="1"/>
    <x v="10"/>
    <x v="21"/>
    <s v="UK_A"/>
    <x v="5"/>
    <s v="GNR_ES_WTR_PMP"/>
    <x v="4"/>
    <n v="178.41200000000001"/>
  </r>
  <r>
    <x v="0"/>
    <x v="1"/>
    <x v="10"/>
    <x v="21"/>
    <s v="UK_A"/>
    <x v="5"/>
    <s v="GNR_ROR_WTR"/>
    <x v="4"/>
    <n v="3032.18920765027"/>
  </r>
  <r>
    <x v="0"/>
    <x v="1"/>
    <x v="10"/>
    <x v="21"/>
    <s v="UK_A"/>
    <x v="6"/>
    <s v="GNR_WT_WIND_ONS"/>
    <x v="4"/>
    <n v="3176"/>
  </r>
  <r>
    <x v="0"/>
    <x v="1"/>
    <x v="10"/>
    <x v="21"/>
    <s v="UK_A"/>
    <x v="6"/>
    <s v="GNR_WT_WIND_ON_LS_Y-2020"/>
    <x v="4"/>
    <n v="3176"/>
  </r>
  <r>
    <x v="0"/>
    <x v="1"/>
    <x v="10"/>
    <x v="21"/>
    <s v="UK_A"/>
    <x v="6"/>
    <s v="GNR_WT_WIND_ON_LS_Y-2030"/>
    <x v="4"/>
    <n v="3176"/>
  </r>
  <r>
    <x v="0"/>
    <x v="1"/>
    <x v="10"/>
    <x v="21"/>
    <s v="UK_Offshore"/>
    <x v="6"/>
    <s v="GNR_WT_WIND_OFF"/>
    <x v="4"/>
    <n v="3324"/>
  </r>
</pivotCacheRecords>
</file>

<file path=xl/pivotCache/pivotCacheRecords23.xml><?xml version="1.0" encoding="utf-8"?>
<pivotCacheRecords xmlns="http://schemas.openxmlformats.org/spreadsheetml/2006/main" xmlns:r="http://schemas.openxmlformats.org/officeDocument/2006/relationships" count="24174">
  <r>
    <x v="0"/>
    <x v="0"/>
    <x v="0"/>
    <x v="0"/>
    <s v="DK1_Large"/>
    <x v="0"/>
    <n v="51.241600662800401"/>
    <n v="14.233777961889"/>
  </r>
  <r>
    <x v="0"/>
    <x v="0"/>
    <x v="0"/>
    <x v="0"/>
    <s v="DK1_Large"/>
    <x v="1"/>
    <n v="57.96"/>
    <n v="16.100000000000001"/>
  </r>
  <r>
    <x v="0"/>
    <x v="0"/>
    <x v="0"/>
    <x v="0"/>
    <s v="DK1_Large"/>
    <x v="2"/>
    <n v="71.64"/>
    <n v="19.899999999999999"/>
  </r>
  <r>
    <x v="0"/>
    <x v="0"/>
    <x v="0"/>
    <x v="0"/>
    <s v="DK1_Large"/>
    <x v="3"/>
    <n v="59.280629284732697"/>
    <n v="16.4668414679813"/>
  </r>
  <r>
    <x v="0"/>
    <x v="0"/>
    <x v="0"/>
    <x v="0"/>
    <s v="DK1_Large"/>
    <x v="4"/>
    <n v="9.0752189161690104"/>
    <n v="2.5208941433802798"/>
  </r>
  <r>
    <x v="0"/>
    <x v="0"/>
    <x v="0"/>
    <x v="0"/>
    <s v="DK1_Large"/>
    <x v="5"/>
    <n v="9.0752189161690104"/>
    <n v="2.5208941433802798"/>
  </r>
  <r>
    <x v="0"/>
    <x v="0"/>
    <x v="0"/>
    <x v="0"/>
    <s v="DK1_Large"/>
    <x v="6"/>
    <n v="30.079313304721001"/>
    <n v="8.3553648068669499"/>
  </r>
  <r>
    <x v="0"/>
    <x v="0"/>
    <x v="0"/>
    <x v="0"/>
    <s v="DK1_Large"/>
    <x v="7"/>
    <n v="43.063377502208397"/>
    <n v="11.962049306169"/>
  </r>
  <r>
    <x v="0"/>
    <x v="0"/>
    <x v="0"/>
    <x v="0"/>
    <s v="DK1_Large"/>
    <x v="8"/>
    <n v="43.063377502208397"/>
    <n v="11.962049306169"/>
  </r>
  <r>
    <x v="0"/>
    <x v="0"/>
    <x v="0"/>
    <x v="0"/>
    <s v="DK1_Large"/>
    <x v="9"/>
    <n v="45.361633570256501"/>
    <n v="12.600453769515701"/>
  </r>
  <r>
    <x v="0"/>
    <x v="0"/>
    <x v="0"/>
    <x v="0"/>
    <s v="DK1_Large"/>
    <x v="10"/>
    <n v="59.280629284732697"/>
    <n v="16.4668414679813"/>
  </r>
  <r>
    <x v="0"/>
    <x v="0"/>
    <x v="0"/>
    <x v="0"/>
    <s v="DK1_Large"/>
    <x v="11"/>
    <n v="4.5376094580844999"/>
    <n v="1.2604470716901399"/>
  </r>
  <r>
    <x v="0"/>
    <x v="0"/>
    <x v="0"/>
    <x v="0"/>
    <s v="DK1_Large"/>
    <x v="12"/>
    <n v="0.36"/>
    <n v="0.1"/>
  </r>
  <r>
    <x v="0"/>
    <x v="0"/>
    <x v="0"/>
    <x v="0"/>
    <s v="DK1_Large"/>
    <x v="13"/>
    <n v="24.854790896434899"/>
    <n v="6.9041085823430404"/>
  </r>
  <r>
    <x v="0"/>
    <x v="0"/>
    <x v="0"/>
    <x v="0"/>
    <s v="DK1_Large"/>
    <x v="14"/>
    <n v="24.854790896434899"/>
    <n v="6.9041085823430404"/>
  </r>
  <r>
    <x v="0"/>
    <x v="0"/>
    <x v="0"/>
    <x v="0"/>
    <s v="DK1_Large"/>
    <x v="15"/>
    <n v="2.7284206547966199"/>
    <n v="0.75789462633239502"/>
  </r>
  <r>
    <x v="0"/>
    <x v="0"/>
    <x v="0"/>
    <x v="0"/>
    <s v="DK1_Large"/>
    <x v="16"/>
    <n v="8.3492014028755008"/>
    <n v="2.31922261190986"/>
  </r>
  <r>
    <x v="0"/>
    <x v="0"/>
    <x v="0"/>
    <x v="0"/>
    <s v="DK1_Large"/>
    <x v="17"/>
    <n v="9.3111759656652193"/>
    <n v="2.5864377682403399"/>
  </r>
  <r>
    <x v="0"/>
    <x v="0"/>
    <x v="0"/>
    <x v="0"/>
    <s v="DK1_Large"/>
    <x v="18"/>
    <n v="24.854790896434899"/>
    <n v="6.9041085823430404"/>
  </r>
  <r>
    <x v="0"/>
    <x v="0"/>
    <x v="0"/>
    <x v="0"/>
    <s v="DK1_Large"/>
    <x v="19"/>
    <n v="7.6114739296901197"/>
    <n v="2.1142983138028102"/>
  </r>
  <r>
    <x v="0"/>
    <x v="0"/>
    <x v="0"/>
    <x v="0"/>
    <s v="DK1_Large"/>
    <x v="20"/>
    <n v="18.6904594758428"/>
    <n v="5.1917942988452301"/>
  </r>
  <r>
    <x v="0"/>
    <x v="0"/>
    <x v="0"/>
    <x v="0"/>
    <s v="DK1_Large"/>
    <x v="21"/>
    <n v="53.225806451612797"/>
    <n v="14.784946236559099"/>
  </r>
  <r>
    <x v="0"/>
    <x v="0"/>
    <x v="0"/>
    <x v="0"/>
    <s v="DK1_Large"/>
    <x v="22"/>
    <n v="130.68"/>
    <n v="36.299999999999997"/>
  </r>
  <r>
    <x v="0"/>
    <x v="0"/>
    <x v="0"/>
    <x v="0"/>
    <s v="DK1_Large"/>
    <x v="23"/>
    <n v="0.35278210439105201"/>
    <n v="9.7995028997514499E-2"/>
  </r>
  <r>
    <x v="0"/>
    <x v="0"/>
    <x v="0"/>
    <x v="0"/>
    <s v="DK1_Large"/>
    <x v="24"/>
    <n v="22.4245731928563"/>
    <n v="6.22904810912675"/>
  </r>
  <r>
    <x v="0"/>
    <x v="0"/>
    <x v="0"/>
    <x v="0"/>
    <s v="DK1_Large"/>
    <x v="25"/>
    <n v="22.32"/>
    <n v="6.2"/>
  </r>
  <r>
    <x v="0"/>
    <x v="0"/>
    <x v="0"/>
    <x v="0"/>
    <s v="DK1_Large"/>
    <x v="26"/>
    <n v="31.360796489213399"/>
    <n v="8.7113323581148396"/>
  </r>
  <r>
    <x v="0"/>
    <x v="0"/>
    <x v="0"/>
    <x v="0"/>
    <s v="DK1_Large"/>
    <x v="27"/>
    <n v="2.34199197836619"/>
    <n v="0.650553327323943"/>
  </r>
  <r>
    <x v="0"/>
    <x v="0"/>
    <x v="0"/>
    <x v="0"/>
    <s v="DK1_MedSmall"/>
    <x v="0"/>
    <n v="51.241600662800401"/>
    <n v="14.233777961889"/>
  </r>
  <r>
    <x v="0"/>
    <x v="0"/>
    <x v="0"/>
    <x v="0"/>
    <s v="DK1_MedSmall"/>
    <x v="1"/>
    <n v="57.96"/>
    <n v="16.100000000000001"/>
  </r>
  <r>
    <x v="0"/>
    <x v="0"/>
    <x v="0"/>
    <x v="0"/>
    <s v="DK1_MedSmall"/>
    <x v="2"/>
    <n v="71.64"/>
    <n v="19.899999999999999"/>
  </r>
  <r>
    <x v="0"/>
    <x v="0"/>
    <x v="0"/>
    <x v="0"/>
    <s v="DK1_MedSmall"/>
    <x v="3"/>
    <n v="59.280629284732697"/>
    <n v="16.4668414679813"/>
  </r>
  <r>
    <x v="0"/>
    <x v="0"/>
    <x v="0"/>
    <x v="0"/>
    <s v="DK1_MedSmall"/>
    <x v="4"/>
    <n v="9.0752189161690104"/>
    <n v="2.5208941433802798"/>
  </r>
  <r>
    <x v="0"/>
    <x v="0"/>
    <x v="0"/>
    <x v="0"/>
    <s v="DK1_MedSmall"/>
    <x v="5"/>
    <n v="9.0752189161690104"/>
    <n v="2.5208941433802798"/>
  </r>
  <r>
    <x v="0"/>
    <x v="0"/>
    <x v="0"/>
    <x v="0"/>
    <s v="DK1_MedSmall"/>
    <x v="6"/>
    <n v="30.079313304721001"/>
    <n v="8.3553648068669499"/>
  </r>
  <r>
    <x v="0"/>
    <x v="0"/>
    <x v="0"/>
    <x v="0"/>
    <s v="DK1_MedSmall"/>
    <x v="7"/>
    <n v="43.063377502208397"/>
    <n v="11.962049306169"/>
  </r>
  <r>
    <x v="0"/>
    <x v="0"/>
    <x v="0"/>
    <x v="0"/>
    <s v="DK1_MedSmall"/>
    <x v="8"/>
    <n v="43.063377502208397"/>
    <n v="11.962049306169"/>
  </r>
  <r>
    <x v="0"/>
    <x v="0"/>
    <x v="0"/>
    <x v="0"/>
    <s v="DK1_MedSmall"/>
    <x v="9"/>
    <n v="45.361633570256501"/>
    <n v="12.600453769515701"/>
  </r>
  <r>
    <x v="0"/>
    <x v="0"/>
    <x v="0"/>
    <x v="0"/>
    <s v="DK1_MedSmall"/>
    <x v="10"/>
    <n v="59.280629284732697"/>
    <n v="16.4668414679813"/>
  </r>
  <r>
    <x v="0"/>
    <x v="0"/>
    <x v="0"/>
    <x v="0"/>
    <s v="DK1_MedSmall"/>
    <x v="11"/>
    <n v="4.5376094580844999"/>
    <n v="1.2604470716901399"/>
  </r>
  <r>
    <x v="0"/>
    <x v="0"/>
    <x v="0"/>
    <x v="0"/>
    <s v="DK1_MedSmall"/>
    <x v="12"/>
    <n v="0.36"/>
    <n v="0.1"/>
  </r>
  <r>
    <x v="0"/>
    <x v="0"/>
    <x v="0"/>
    <x v="0"/>
    <s v="DK1_MedSmall"/>
    <x v="13"/>
    <n v="24.854790896434899"/>
    <n v="6.9041085823430404"/>
  </r>
  <r>
    <x v="0"/>
    <x v="0"/>
    <x v="0"/>
    <x v="0"/>
    <s v="DK1_MedSmall"/>
    <x v="14"/>
    <n v="24.854790896434899"/>
    <n v="6.9041085823430404"/>
  </r>
  <r>
    <x v="0"/>
    <x v="0"/>
    <x v="0"/>
    <x v="0"/>
    <s v="DK1_MedSmall"/>
    <x v="15"/>
    <n v="2.7284206547966199"/>
    <n v="0.75789462633239502"/>
  </r>
  <r>
    <x v="0"/>
    <x v="0"/>
    <x v="0"/>
    <x v="0"/>
    <s v="DK1_MedSmall"/>
    <x v="16"/>
    <n v="8.3492014028755008"/>
    <n v="2.31922261190986"/>
  </r>
  <r>
    <x v="0"/>
    <x v="0"/>
    <x v="0"/>
    <x v="0"/>
    <s v="DK1_MedSmall"/>
    <x v="17"/>
    <n v="9.3111759656652193"/>
    <n v="2.5864377682403399"/>
  </r>
  <r>
    <x v="0"/>
    <x v="0"/>
    <x v="0"/>
    <x v="0"/>
    <s v="DK1_MedSmall"/>
    <x v="18"/>
    <n v="24.854790896434899"/>
    <n v="6.9041085823430404"/>
  </r>
  <r>
    <x v="0"/>
    <x v="0"/>
    <x v="0"/>
    <x v="0"/>
    <s v="DK1_MedSmall"/>
    <x v="19"/>
    <n v="7.6114739296901197"/>
    <n v="2.1142983138028102"/>
  </r>
  <r>
    <x v="0"/>
    <x v="0"/>
    <x v="0"/>
    <x v="0"/>
    <s v="DK1_MedSmall"/>
    <x v="20"/>
    <n v="18.6904594758428"/>
    <n v="5.1917942988452301"/>
  </r>
  <r>
    <x v="0"/>
    <x v="0"/>
    <x v="0"/>
    <x v="0"/>
    <s v="DK1_MedSmall"/>
    <x v="21"/>
    <n v="53.225806451612797"/>
    <n v="14.784946236559099"/>
  </r>
  <r>
    <x v="0"/>
    <x v="0"/>
    <x v="0"/>
    <x v="0"/>
    <s v="DK1_MedSmall"/>
    <x v="22"/>
    <n v="130.68"/>
    <n v="36.299999999999997"/>
  </r>
  <r>
    <x v="0"/>
    <x v="0"/>
    <x v="0"/>
    <x v="0"/>
    <s v="DK1_MedSmall"/>
    <x v="23"/>
    <n v="0.35278210439105201"/>
    <n v="9.7995028997514499E-2"/>
  </r>
  <r>
    <x v="0"/>
    <x v="0"/>
    <x v="0"/>
    <x v="0"/>
    <s v="DK1_MedSmall"/>
    <x v="24"/>
    <n v="22.4245731928563"/>
    <n v="6.22904810912675"/>
  </r>
  <r>
    <x v="0"/>
    <x v="0"/>
    <x v="0"/>
    <x v="0"/>
    <s v="DK1_MedSmall"/>
    <x v="25"/>
    <n v="22.32"/>
    <n v="6.2"/>
  </r>
  <r>
    <x v="0"/>
    <x v="0"/>
    <x v="0"/>
    <x v="0"/>
    <s v="DK1_MedSmall"/>
    <x v="26"/>
    <n v="31.360796489213399"/>
    <n v="8.7113323581148396"/>
  </r>
  <r>
    <x v="0"/>
    <x v="0"/>
    <x v="0"/>
    <x v="0"/>
    <s v="DK1_MedSmall"/>
    <x v="27"/>
    <n v="2.34199197836619"/>
    <n v="0.650553327323943"/>
  </r>
  <r>
    <x v="0"/>
    <x v="0"/>
    <x v="0"/>
    <x v="0"/>
    <s v="DK1_Medium"/>
    <x v="0"/>
    <n v="51.241600662800401"/>
    <n v="14.233777961889"/>
  </r>
  <r>
    <x v="0"/>
    <x v="0"/>
    <x v="0"/>
    <x v="0"/>
    <s v="DK1_Medium"/>
    <x v="1"/>
    <n v="57.96"/>
    <n v="16.100000000000001"/>
  </r>
  <r>
    <x v="0"/>
    <x v="0"/>
    <x v="0"/>
    <x v="0"/>
    <s v="DK1_Medium"/>
    <x v="2"/>
    <n v="71.64"/>
    <n v="19.899999999999999"/>
  </r>
  <r>
    <x v="0"/>
    <x v="0"/>
    <x v="0"/>
    <x v="0"/>
    <s v="DK1_Medium"/>
    <x v="3"/>
    <n v="59.280629284732697"/>
    <n v="16.4668414679813"/>
  </r>
  <r>
    <x v="0"/>
    <x v="0"/>
    <x v="0"/>
    <x v="0"/>
    <s v="DK1_Medium"/>
    <x v="4"/>
    <n v="9.0752189161690104"/>
    <n v="2.5208941433802798"/>
  </r>
  <r>
    <x v="0"/>
    <x v="0"/>
    <x v="0"/>
    <x v="0"/>
    <s v="DK1_Medium"/>
    <x v="5"/>
    <n v="9.0752189161690104"/>
    <n v="2.5208941433802798"/>
  </r>
  <r>
    <x v="0"/>
    <x v="0"/>
    <x v="0"/>
    <x v="0"/>
    <s v="DK1_Medium"/>
    <x v="6"/>
    <n v="30.079313304721001"/>
    <n v="8.3553648068669499"/>
  </r>
  <r>
    <x v="0"/>
    <x v="0"/>
    <x v="0"/>
    <x v="0"/>
    <s v="DK1_Medium"/>
    <x v="7"/>
    <n v="43.063377502208397"/>
    <n v="11.962049306169"/>
  </r>
  <r>
    <x v="0"/>
    <x v="0"/>
    <x v="0"/>
    <x v="0"/>
    <s v="DK1_Medium"/>
    <x v="8"/>
    <n v="43.063377502208397"/>
    <n v="11.962049306169"/>
  </r>
  <r>
    <x v="0"/>
    <x v="0"/>
    <x v="0"/>
    <x v="0"/>
    <s v="DK1_Medium"/>
    <x v="9"/>
    <n v="45.361633570256501"/>
    <n v="12.600453769515701"/>
  </r>
  <r>
    <x v="0"/>
    <x v="0"/>
    <x v="0"/>
    <x v="0"/>
    <s v="DK1_Medium"/>
    <x v="10"/>
    <n v="59.280629284732697"/>
    <n v="16.4668414679813"/>
  </r>
  <r>
    <x v="0"/>
    <x v="0"/>
    <x v="0"/>
    <x v="0"/>
    <s v="DK1_Medium"/>
    <x v="11"/>
    <n v="4.5376094580844999"/>
    <n v="1.2604470716901399"/>
  </r>
  <r>
    <x v="0"/>
    <x v="0"/>
    <x v="0"/>
    <x v="0"/>
    <s v="DK1_Medium"/>
    <x v="12"/>
    <n v="0.36"/>
    <n v="0.1"/>
  </r>
  <r>
    <x v="0"/>
    <x v="0"/>
    <x v="0"/>
    <x v="0"/>
    <s v="DK1_Medium"/>
    <x v="13"/>
    <n v="24.854790896434899"/>
    <n v="6.9041085823430404"/>
  </r>
  <r>
    <x v="0"/>
    <x v="0"/>
    <x v="0"/>
    <x v="0"/>
    <s v="DK1_Medium"/>
    <x v="14"/>
    <n v="24.854790896434899"/>
    <n v="6.9041085823430404"/>
  </r>
  <r>
    <x v="0"/>
    <x v="0"/>
    <x v="0"/>
    <x v="0"/>
    <s v="DK1_Medium"/>
    <x v="15"/>
    <n v="2.7284206547966199"/>
    <n v="0.75789462633239502"/>
  </r>
  <r>
    <x v="0"/>
    <x v="0"/>
    <x v="0"/>
    <x v="0"/>
    <s v="DK1_Medium"/>
    <x v="16"/>
    <n v="8.3492014028755008"/>
    <n v="2.31922261190986"/>
  </r>
  <r>
    <x v="0"/>
    <x v="0"/>
    <x v="0"/>
    <x v="0"/>
    <s v="DK1_Medium"/>
    <x v="17"/>
    <n v="9.3111759656652193"/>
    <n v="2.5864377682403399"/>
  </r>
  <r>
    <x v="0"/>
    <x v="0"/>
    <x v="0"/>
    <x v="0"/>
    <s v="DK1_Medium"/>
    <x v="18"/>
    <n v="24.854790896434899"/>
    <n v="6.9041085823430404"/>
  </r>
  <r>
    <x v="0"/>
    <x v="0"/>
    <x v="0"/>
    <x v="0"/>
    <s v="DK1_Medium"/>
    <x v="19"/>
    <n v="7.6114739296901197"/>
    <n v="2.1142983138028102"/>
  </r>
  <r>
    <x v="0"/>
    <x v="0"/>
    <x v="0"/>
    <x v="0"/>
    <s v="DK1_Medium"/>
    <x v="20"/>
    <n v="18.6904594758428"/>
    <n v="5.1917942988452301"/>
  </r>
  <r>
    <x v="0"/>
    <x v="0"/>
    <x v="0"/>
    <x v="0"/>
    <s v="DK1_Medium"/>
    <x v="21"/>
    <n v="53.225806451612797"/>
    <n v="14.784946236559099"/>
  </r>
  <r>
    <x v="0"/>
    <x v="0"/>
    <x v="0"/>
    <x v="0"/>
    <s v="DK1_Medium"/>
    <x v="22"/>
    <n v="130.68"/>
    <n v="36.299999999999997"/>
  </r>
  <r>
    <x v="0"/>
    <x v="0"/>
    <x v="0"/>
    <x v="0"/>
    <s v="DK1_Medium"/>
    <x v="23"/>
    <n v="0.35278210439105201"/>
    <n v="9.7995028997514499E-2"/>
  </r>
  <r>
    <x v="0"/>
    <x v="0"/>
    <x v="0"/>
    <x v="0"/>
    <s v="DK1_Medium"/>
    <x v="24"/>
    <n v="22.4245731928563"/>
    <n v="6.22904810912675"/>
  </r>
  <r>
    <x v="0"/>
    <x v="0"/>
    <x v="0"/>
    <x v="0"/>
    <s v="DK1_Medium"/>
    <x v="25"/>
    <n v="22.32"/>
    <n v="6.2"/>
  </r>
  <r>
    <x v="0"/>
    <x v="0"/>
    <x v="0"/>
    <x v="0"/>
    <s v="DK1_Medium"/>
    <x v="26"/>
    <n v="31.360796489213399"/>
    <n v="8.7113323581148396"/>
  </r>
  <r>
    <x v="0"/>
    <x v="0"/>
    <x v="0"/>
    <x v="0"/>
    <s v="DK1_Medium"/>
    <x v="27"/>
    <n v="2.34199197836619"/>
    <n v="0.650553327323943"/>
  </r>
  <r>
    <x v="0"/>
    <x v="0"/>
    <x v="0"/>
    <x v="0"/>
    <s v="DK1_NoDH"/>
    <x v="0"/>
    <n v="51.241600662800401"/>
    <n v="14.233777961889"/>
  </r>
  <r>
    <x v="0"/>
    <x v="0"/>
    <x v="0"/>
    <x v="0"/>
    <s v="DK1_NoDH"/>
    <x v="1"/>
    <n v="57.96"/>
    <n v="16.100000000000001"/>
  </r>
  <r>
    <x v="0"/>
    <x v="0"/>
    <x v="0"/>
    <x v="0"/>
    <s v="DK1_NoDH"/>
    <x v="2"/>
    <n v="71.64"/>
    <n v="19.899999999999999"/>
  </r>
  <r>
    <x v="0"/>
    <x v="0"/>
    <x v="0"/>
    <x v="0"/>
    <s v="DK1_NoDH"/>
    <x v="3"/>
    <n v="59.280629284732697"/>
    <n v="16.4668414679813"/>
  </r>
  <r>
    <x v="0"/>
    <x v="0"/>
    <x v="0"/>
    <x v="0"/>
    <s v="DK1_NoDH"/>
    <x v="4"/>
    <n v="9.0752189161690104"/>
    <n v="2.5208941433802798"/>
  </r>
  <r>
    <x v="0"/>
    <x v="0"/>
    <x v="0"/>
    <x v="0"/>
    <s v="DK1_NoDH"/>
    <x v="5"/>
    <n v="9.0752189161690104"/>
    <n v="2.5208941433802798"/>
  </r>
  <r>
    <x v="0"/>
    <x v="0"/>
    <x v="0"/>
    <x v="0"/>
    <s v="DK1_NoDH"/>
    <x v="6"/>
    <n v="30.079313304721001"/>
    <n v="8.3553648068669499"/>
  </r>
  <r>
    <x v="0"/>
    <x v="0"/>
    <x v="0"/>
    <x v="0"/>
    <s v="DK1_NoDH"/>
    <x v="7"/>
    <n v="43.063377502208397"/>
    <n v="11.962049306169"/>
  </r>
  <r>
    <x v="0"/>
    <x v="0"/>
    <x v="0"/>
    <x v="0"/>
    <s v="DK1_NoDH"/>
    <x v="8"/>
    <n v="43.063377502208397"/>
    <n v="11.962049306169"/>
  </r>
  <r>
    <x v="0"/>
    <x v="0"/>
    <x v="0"/>
    <x v="0"/>
    <s v="DK1_NoDH"/>
    <x v="9"/>
    <n v="45.361633570256501"/>
    <n v="12.600453769515701"/>
  </r>
  <r>
    <x v="0"/>
    <x v="0"/>
    <x v="0"/>
    <x v="0"/>
    <s v="DK1_NoDH"/>
    <x v="10"/>
    <n v="59.280629284732697"/>
    <n v="16.4668414679813"/>
  </r>
  <r>
    <x v="0"/>
    <x v="0"/>
    <x v="0"/>
    <x v="0"/>
    <s v="DK1_NoDH"/>
    <x v="11"/>
    <n v="4.5376094580844999"/>
    <n v="1.2604470716901399"/>
  </r>
  <r>
    <x v="0"/>
    <x v="0"/>
    <x v="0"/>
    <x v="0"/>
    <s v="DK1_NoDH"/>
    <x v="12"/>
    <n v="0.36"/>
    <n v="0.1"/>
  </r>
  <r>
    <x v="0"/>
    <x v="0"/>
    <x v="0"/>
    <x v="0"/>
    <s v="DK1_NoDH"/>
    <x v="13"/>
    <n v="24.854790896434899"/>
    <n v="6.9041085823430404"/>
  </r>
  <r>
    <x v="0"/>
    <x v="0"/>
    <x v="0"/>
    <x v="0"/>
    <s v="DK1_NoDH"/>
    <x v="14"/>
    <n v="24.854790896434899"/>
    <n v="6.9041085823430404"/>
  </r>
  <r>
    <x v="0"/>
    <x v="0"/>
    <x v="0"/>
    <x v="0"/>
    <s v="DK1_NoDH"/>
    <x v="15"/>
    <n v="2.7284206547966199"/>
    <n v="0.75789462633239502"/>
  </r>
  <r>
    <x v="0"/>
    <x v="0"/>
    <x v="0"/>
    <x v="0"/>
    <s v="DK1_NoDH"/>
    <x v="16"/>
    <n v="8.3492014028755008"/>
    <n v="2.31922261190986"/>
  </r>
  <r>
    <x v="0"/>
    <x v="0"/>
    <x v="0"/>
    <x v="0"/>
    <s v="DK1_NoDH"/>
    <x v="17"/>
    <n v="9.3111759656652193"/>
    <n v="2.5864377682403399"/>
  </r>
  <r>
    <x v="0"/>
    <x v="0"/>
    <x v="0"/>
    <x v="0"/>
    <s v="DK1_NoDH"/>
    <x v="18"/>
    <n v="24.854790896434899"/>
    <n v="6.9041085823430404"/>
  </r>
  <r>
    <x v="0"/>
    <x v="0"/>
    <x v="0"/>
    <x v="0"/>
    <s v="DK1_NoDH"/>
    <x v="19"/>
    <n v="7.6114739296901197"/>
    <n v="2.1142983138028102"/>
  </r>
  <r>
    <x v="0"/>
    <x v="0"/>
    <x v="0"/>
    <x v="0"/>
    <s v="DK1_NoDH"/>
    <x v="20"/>
    <n v="18.6904594758428"/>
    <n v="5.1917942988452301"/>
  </r>
  <r>
    <x v="0"/>
    <x v="0"/>
    <x v="0"/>
    <x v="0"/>
    <s v="DK1_NoDH"/>
    <x v="21"/>
    <n v="53.225806451612797"/>
    <n v="14.784946236559099"/>
  </r>
  <r>
    <x v="0"/>
    <x v="0"/>
    <x v="0"/>
    <x v="0"/>
    <s v="DK1_NoDH"/>
    <x v="22"/>
    <n v="130.68"/>
    <n v="36.299999999999997"/>
  </r>
  <r>
    <x v="0"/>
    <x v="0"/>
    <x v="0"/>
    <x v="0"/>
    <s v="DK1_NoDH"/>
    <x v="23"/>
    <n v="0.35278210439105201"/>
    <n v="9.7995028997514499E-2"/>
  </r>
  <r>
    <x v="0"/>
    <x v="0"/>
    <x v="0"/>
    <x v="0"/>
    <s v="DK1_NoDH"/>
    <x v="24"/>
    <n v="22.4245731928563"/>
    <n v="6.22904810912675"/>
  </r>
  <r>
    <x v="0"/>
    <x v="0"/>
    <x v="0"/>
    <x v="0"/>
    <s v="DK1_NoDH"/>
    <x v="25"/>
    <n v="22.32"/>
    <n v="6.2"/>
  </r>
  <r>
    <x v="0"/>
    <x v="0"/>
    <x v="0"/>
    <x v="0"/>
    <s v="DK1_NoDH"/>
    <x v="26"/>
    <n v="31.360796489213399"/>
    <n v="8.7113323581148396"/>
  </r>
  <r>
    <x v="0"/>
    <x v="0"/>
    <x v="0"/>
    <x v="0"/>
    <s v="DK1_NoDH"/>
    <x v="27"/>
    <n v="2.34199197836619"/>
    <n v="0.650553327323943"/>
  </r>
  <r>
    <x v="0"/>
    <x v="0"/>
    <x v="0"/>
    <x v="0"/>
    <s v="DK1_Offshore"/>
    <x v="0"/>
    <n v="51.241600662800401"/>
    <n v="14.233777961889"/>
  </r>
  <r>
    <x v="0"/>
    <x v="0"/>
    <x v="0"/>
    <x v="0"/>
    <s v="DK1_Offshore"/>
    <x v="1"/>
    <n v="57.96"/>
    <n v="16.100000000000001"/>
  </r>
  <r>
    <x v="0"/>
    <x v="0"/>
    <x v="0"/>
    <x v="0"/>
    <s v="DK1_Offshore"/>
    <x v="2"/>
    <n v="71.64"/>
    <n v="19.899999999999999"/>
  </r>
  <r>
    <x v="0"/>
    <x v="0"/>
    <x v="0"/>
    <x v="0"/>
    <s v="DK1_Offshore"/>
    <x v="3"/>
    <n v="59.280629284732697"/>
    <n v="16.4668414679813"/>
  </r>
  <r>
    <x v="0"/>
    <x v="0"/>
    <x v="0"/>
    <x v="0"/>
    <s v="DK1_Offshore"/>
    <x v="4"/>
    <n v="9.0752189161690104"/>
    <n v="2.5208941433802798"/>
  </r>
  <r>
    <x v="0"/>
    <x v="0"/>
    <x v="0"/>
    <x v="0"/>
    <s v="DK1_Offshore"/>
    <x v="5"/>
    <n v="9.0752189161690104"/>
    <n v="2.5208941433802798"/>
  </r>
  <r>
    <x v="0"/>
    <x v="0"/>
    <x v="0"/>
    <x v="0"/>
    <s v="DK1_Offshore"/>
    <x v="6"/>
    <n v="30.079313304721001"/>
    <n v="8.3553648068669499"/>
  </r>
  <r>
    <x v="0"/>
    <x v="0"/>
    <x v="0"/>
    <x v="0"/>
    <s v="DK1_Offshore"/>
    <x v="7"/>
    <n v="43.063377502208397"/>
    <n v="11.962049306169"/>
  </r>
  <r>
    <x v="0"/>
    <x v="0"/>
    <x v="0"/>
    <x v="0"/>
    <s v="DK1_Offshore"/>
    <x v="8"/>
    <n v="43.063377502208397"/>
    <n v="11.962049306169"/>
  </r>
  <r>
    <x v="0"/>
    <x v="0"/>
    <x v="0"/>
    <x v="0"/>
    <s v="DK1_Offshore"/>
    <x v="9"/>
    <n v="45.361633570256501"/>
    <n v="12.600453769515701"/>
  </r>
  <r>
    <x v="0"/>
    <x v="0"/>
    <x v="0"/>
    <x v="0"/>
    <s v="DK1_Offshore"/>
    <x v="10"/>
    <n v="59.280629284732697"/>
    <n v="16.4668414679813"/>
  </r>
  <r>
    <x v="0"/>
    <x v="0"/>
    <x v="0"/>
    <x v="0"/>
    <s v="DK1_Offshore"/>
    <x v="11"/>
    <n v="4.5376094580844999"/>
    <n v="1.2604470716901399"/>
  </r>
  <r>
    <x v="0"/>
    <x v="0"/>
    <x v="0"/>
    <x v="0"/>
    <s v="DK1_Offshore"/>
    <x v="12"/>
    <n v="0.36"/>
    <n v="0.1"/>
  </r>
  <r>
    <x v="0"/>
    <x v="0"/>
    <x v="0"/>
    <x v="0"/>
    <s v="DK1_Offshore"/>
    <x v="13"/>
    <n v="24.854790896434899"/>
    <n v="6.9041085823430404"/>
  </r>
  <r>
    <x v="0"/>
    <x v="0"/>
    <x v="0"/>
    <x v="0"/>
    <s v="DK1_Offshore"/>
    <x v="14"/>
    <n v="24.854790896434899"/>
    <n v="6.9041085823430404"/>
  </r>
  <r>
    <x v="0"/>
    <x v="0"/>
    <x v="0"/>
    <x v="0"/>
    <s v="DK1_Offshore"/>
    <x v="15"/>
    <n v="2.7284206547966199"/>
    <n v="0.75789462633239502"/>
  </r>
  <r>
    <x v="0"/>
    <x v="0"/>
    <x v="0"/>
    <x v="0"/>
    <s v="DK1_Offshore"/>
    <x v="16"/>
    <n v="8.3492014028755008"/>
    <n v="2.31922261190986"/>
  </r>
  <r>
    <x v="0"/>
    <x v="0"/>
    <x v="0"/>
    <x v="0"/>
    <s v="DK1_Offshore"/>
    <x v="17"/>
    <n v="9.3111759656652193"/>
    <n v="2.5864377682403399"/>
  </r>
  <r>
    <x v="0"/>
    <x v="0"/>
    <x v="0"/>
    <x v="0"/>
    <s v="DK1_Offshore"/>
    <x v="18"/>
    <n v="24.854790896434899"/>
    <n v="6.9041085823430404"/>
  </r>
  <r>
    <x v="0"/>
    <x v="0"/>
    <x v="0"/>
    <x v="0"/>
    <s v="DK1_Offshore"/>
    <x v="19"/>
    <n v="7.6114739296901197"/>
    <n v="2.1142983138028102"/>
  </r>
  <r>
    <x v="0"/>
    <x v="0"/>
    <x v="0"/>
    <x v="0"/>
    <s v="DK1_Offshore"/>
    <x v="20"/>
    <n v="18.6904594758428"/>
    <n v="5.1917942988452301"/>
  </r>
  <r>
    <x v="0"/>
    <x v="0"/>
    <x v="0"/>
    <x v="0"/>
    <s v="DK1_Offshore"/>
    <x v="21"/>
    <n v="53.225806451612797"/>
    <n v="14.784946236559099"/>
  </r>
  <r>
    <x v="0"/>
    <x v="0"/>
    <x v="0"/>
    <x v="0"/>
    <s v="DK1_Offshore"/>
    <x v="22"/>
    <n v="130.68"/>
    <n v="36.299999999999997"/>
  </r>
  <r>
    <x v="0"/>
    <x v="0"/>
    <x v="0"/>
    <x v="0"/>
    <s v="DK1_Offshore"/>
    <x v="23"/>
    <n v="0.35278210439105201"/>
    <n v="9.7995028997514499E-2"/>
  </r>
  <r>
    <x v="0"/>
    <x v="0"/>
    <x v="0"/>
    <x v="0"/>
    <s v="DK1_Offshore"/>
    <x v="24"/>
    <n v="22.4245731928563"/>
    <n v="6.22904810912675"/>
  </r>
  <r>
    <x v="0"/>
    <x v="0"/>
    <x v="0"/>
    <x v="0"/>
    <s v="DK1_Offshore"/>
    <x v="25"/>
    <n v="22.32"/>
    <n v="6.2"/>
  </r>
  <r>
    <x v="0"/>
    <x v="0"/>
    <x v="0"/>
    <x v="0"/>
    <s v="DK1_Offshore"/>
    <x v="26"/>
    <n v="31.360796489213399"/>
    <n v="8.7113323581148396"/>
  </r>
  <r>
    <x v="0"/>
    <x v="0"/>
    <x v="0"/>
    <x v="0"/>
    <s v="DK1_Offshore"/>
    <x v="27"/>
    <n v="2.34199197836619"/>
    <n v="0.650553327323943"/>
  </r>
  <r>
    <x v="0"/>
    <x v="0"/>
    <x v="0"/>
    <x v="0"/>
    <s v="DK1_Rural"/>
    <x v="0"/>
    <n v="51.241600662800401"/>
    <n v="14.233777961889"/>
  </r>
  <r>
    <x v="0"/>
    <x v="0"/>
    <x v="0"/>
    <x v="0"/>
    <s v="DK1_Rural"/>
    <x v="1"/>
    <n v="57.96"/>
    <n v="16.100000000000001"/>
  </r>
  <r>
    <x v="0"/>
    <x v="0"/>
    <x v="0"/>
    <x v="0"/>
    <s v="DK1_Rural"/>
    <x v="2"/>
    <n v="71.64"/>
    <n v="19.899999999999999"/>
  </r>
  <r>
    <x v="0"/>
    <x v="0"/>
    <x v="0"/>
    <x v="0"/>
    <s v="DK1_Rural"/>
    <x v="3"/>
    <n v="59.280629284732697"/>
    <n v="16.4668414679813"/>
  </r>
  <r>
    <x v="0"/>
    <x v="0"/>
    <x v="0"/>
    <x v="0"/>
    <s v="DK1_Rural"/>
    <x v="4"/>
    <n v="9.0752189161690104"/>
    <n v="2.5208941433802798"/>
  </r>
  <r>
    <x v="0"/>
    <x v="0"/>
    <x v="0"/>
    <x v="0"/>
    <s v="DK1_Rural"/>
    <x v="5"/>
    <n v="9.0752189161690104"/>
    <n v="2.5208941433802798"/>
  </r>
  <r>
    <x v="0"/>
    <x v="0"/>
    <x v="0"/>
    <x v="0"/>
    <s v="DK1_Rural"/>
    <x v="6"/>
    <n v="30.079313304721001"/>
    <n v="8.3553648068669499"/>
  </r>
  <r>
    <x v="0"/>
    <x v="0"/>
    <x v="0"/>
    <x v="0"/>
    <s v="DK1_Rural"/>
    <x v="7"/>
    <n v="43.063377502208397"/>
    <n v="11.962049306169"/>
  </r>
  <r>
    <x v="0"/>
    <x v="0"/>
    <x v="0"/>
    <x v="0"/>
    <s v="DK1_Rural"/>
    <x v="8"/>
    <n v="43.063377502208397"/>
    <n v="11.962049306169"/>
  </r>
  <r>
    <x v="0"/>
    <x v="0"/>
    <x v="0"/>
    <x v="0"/>
    <s v="DK1_Rural"/>
    <x v="9"/>
    <n v="45.361633570256501"/>
    <n v="12.600453769515701"/>
  </r>
  <r>
    <x v="0"/>
    <x v="0"/>
    <x v="0"/>
    <x v="0"/>
    <s v="DK1_Rural"/>
    <x v="10"/>
    <n v="59.280629284732697"/>
    <n v="16.4668414679813"/>
  </r>
  <r>
    <x v="0"/>
    <x v="0"/>
    <x v="0"/>
    <x v="0"/>
    <s v="DK1_Rural"/>
    <x v="11"/>
    <n v="4.5376094580844999"/>
    <n v="1.2604470716901399"/>
  </r>
  <r>
    <x v="0"/>
    <x v="0"/>
    <x v="0"/>
    <x v="0"/>
    <s v="DK1_Rural"/>
    <x v="12"/>
    <n v="0.36"/>
    <n v="0.1"/>
  </r>
  <r>
    <x v="0"/>
    <x v="0"/>
    <x v="0"/>
    <x v="0"/>
    <s v="DK1_Rural"/>
    <x v="13"/>
    <n v="24.854790896434899"/>
    <n v="6.9041085823430404"/>
  </r>
  <r>
    <x v="0"/>
    <x v="0"/>
    <x v="0"/>
    <x v="0"/>
    <s v="DK1_Rural"/>
    <x v="14"/>
    <n v="24.854790896434899"/>
    <n v="6.9041085823430404"/>
  </r>
  <r>
    <x v="0"/>
    <x v="0"/>
    <x v="0"/>
    <x v="0"/>
    <s v="DK1_Rural"/>
    <x v="15"/>
    <n v="2.7284206547966199"/>
    <n v="0.75789462633239502"/>
  </r>
  <r>
    <x v="0"/>
    <x v="0"/>
    <x v="0"/>
    <x v="0"/>
    <s v="DK1_Rural"/>
    <x v="16"/>
    <n v="8.3492014028755008"/>
    <n v="2.31922261190986"/>
  </r>
  <r>
    <x v="0"/>
    <x v="0"/>
    <x v="0"/>
    <x v="0"/>
    <s v="DK1_Rural"/>
    <x v="17"/>
    <n v="9.3111759656652193"/>
    <n v="2.5864377682403399"/>
  </r>
  <r>
    <x v="0"/>
    <x v="0"/>
    <x v="0"/>
    <x v="0"/>
    <s v="DK1_Rural"/>
    <x v="18"/>
    <n v="24.854790896434899"/>
    <n v="6.9041085823430404"/>
  </r>
  <r>
    <x v="0"/>
    <x v="0"/>
    <x v="0"/>
    <x v="0"/>
    <s v="DK1_Rural"/>
    <x v="19"/>
    <n v="7.6114739296901197"/>
    <n v="2.1142983138028102"/>
  </r>
  <r>
    <x v="0"/>
    <x v="0"/>
    <x v="0"/>
    <x v="0"/>
    <s v="DK1_Rural"/>
    <x v="20"/>
    <n v="18.6904594758428"/>
    <n v="5.1917942988452301"/>
  </r>
  <r>
    <x v="0"/>
    <x v="0"/>
    <x v="0"/>
    <x v="0"/>
    <s v="DK1_Rural"/>
    <x v="21"/>
    <n v="53.225806451612797"/>
    <n v="14.784946236559099"/>
  </r>
  <r>
    <x v="0"/>
    <x v="0"/>
    <x v="0"/>
    <x v="0"/>
    <s v="DK1_Rural"/>
    <x v="22"/>
    <n v="130.68"/>
    <n v="36.299999999999997"/>
  </r>
  <r>
    <x v="0"/>
    <x v="0"/>
    <x v="0"/>
    <x v="0"/>
    <s v="DK1_Rural"/>
    <x v="23"/>
    <n v="0.35278210439105201"/>
    <n v="9.7995028997514499E-2"/>
  </r>
  <r>
    <x v="0"/>
    <x v="0"/>
    <x v="0"/>
    <x v="0"/>
    <s v="DK1_Rural"/>
    <x v="24"/>
    <n v="22.4245731928563"/>
    <n v="6.22904810912675"/>
  </r>
  <r>
    <x v="0"/>
    <x v="0"/>
    <x v="0"/>
    <x v="0"/>
    <s v="DK1_Rural"/>
    <x v="25"/>
    <n v="22.32"/>
    <n v="6.2"/>
  </r>
  <r>
    <x v="0"/>
    <x v="0"/>
    <x v="0"/>
    <x v="0"/>
    <s v="DK1_Rural"/>
    <x v="26"/>
    <n v="31.360796489213399"/>
    <n v="8.7113323581148396"/>
  </r>
  <r>
    <x v="0"/>
    <x v="0"/>
    <x v="0"/>
    <x v="0"/>
    <s v="DK1_Rural"/>
    <x v="27"/>
    <n v="2.34199197836619"/>
    <n v="0.650553327323943"/>
  </r>
  <r>
    <x v="0"/>
    <x v="0"/>
    <x v="0"/>
    <x v="0"/>
    <s v="DK1_Small"/>
    <x v="0"/>
    <n v="51.241600662800401"/>
    <n v="14.233777961889"/>
  </r>
  <r>
    <x v="0"/>
    <x v="0"/>
    <x v="0"/>
    <x v="0"/>
    <s v="DK1_Small"/>
    <x v="1"/>
    <n v="57.96"/>
    <n v="16.100000000000001"/>
  </r>
  <r>
    <x v="0"/>
    <x v="0"/>
    <x v="0"/>
    <x v="0"/>
    <s v="DK1_Small"/>
    <x v="2"/>
    <n v="71.64"/>
    <n v="19.899999999999999"/>
  </r>
  <r>
    <x v="0"/>
    <x v="0"/>
    <x v="0"/>
    <x v="0"/>
    <s v="DK1_Small"/>
    <x v="3"/>
    <n v="59.280629284732697"/>
    <n v="16.4668414679813"/>
  </r>
  <r>
    <x v="0"/>
    <x v="0"/>
    <x v="0"/>
    <x v="0"/>
    <s v="DK1_Small"/>
    <x v="4"/>
    <n v="9.0752189161690104"/>
    <n v="2.5208941433802798"/>
  </r>
  <r>
    <x v="0"/>
    <x v="0"/>
    <x v="0"/>
    <x v="0"/>
    <s v="DK1_Small"/>
    <x v="5"/>
    <n v="9.0752189161690104"/>
    <n v="2.5208941433802798"/>
  </r>
  <r>
    <x v="0"/>
    <x v="0"/>
    <x v="0"/>
    <x v="0"/>
    <s v="DK1_Small"/>
    <x v="6"/>
    <n v="30.079313304721001"/>
    <n v="8.3553648068669499"/>
  </r>
  <r>
    <x v="0"/>
    <x v="0"/>
    <x v="0"/>
    <x v="0"/>
    <s v="DK1_Small"/>
    <x v="7"/>
    <n v="43.063377502208397"/>
    <n v="11.962049306169"/>
  </r>
  <r>
    <x v="0"/>
    <x v="0"/>
    <x v="0"/>
    <x v="0"/>
    <s v="DK1_Small"/>
    <x v="8"/>
    <n v="43.063377502208397"/>
    <n v="11.962049306169"/>
  </r>
  <r>
    <x v="0"/>
    <x v="0"/>
    <x v="0"/>
    <x v="0"/>
    <s v="DK1_Small"/>
    <x v="9"/>
    <n v="45.361633570256501"/>
    <n v="12.600453769515701"/>
  </r>
  <r>
    <x v="0"/>
    <x v="0"/>
    <x v="0"/>
    <x v="0"/>
    <s v="DK1_Small"/>
    <x v="10"/>
    <n v="59.280629284732697"/>
    <n v="16.4668414679813"/>
  </r>
  <r>
    <x v="0"/>
    <x v="0"/>
    <x v="0"/>
    <x v="0"/>
    <s v="DK1_Small"/>
    <x v="11"/>
    <n v="4.5376094580844999"/>
    <n v="1.2604470716901399"/>
  </r>
  <r>
    <x v="0"/>
    <x v="0"/>
    <x v="0"/>
    <x v="0"/>
    <s v="DK1_Small"/>
    <x v="12"/>
    <n v="0.36"/>
    <n v="0.1"/>
  </r>
  <r>
    <x v="0"/>
    <x v="0"/>
    <x v="0"/>
    <x v="0"/>
    <s v="DK1_Small"/>
    <x v="13"/>
    <n v="24.854790896434899"/>
    <n v="6.9041085823430404"/>
  </r>
  <r>
    <x v="0"/>
    <x v="0"/>
    <x v="0"/>
    <x v="0"/>
    <s v="DK1_Small"/>
    <x v="14"/>
    <n v="24.854790896434899"/>
    <n v="6.9041085823430404"/>
  </r>
  <r>
    <x v="0"/>
    <x v="0"/>
    <x v="0"/>
    <x v="0"/>
    <s v="DK1_Small"/>
    <x v="15"/>
    <n v="2.7284206547966199"/>
    <n v="0.75789462633239502"/>
  </r>
  <r>
    <x v="0"/>
    <x v="0"/>
    <x v="0"/>
    <x v="0"/>
    <s v="DK1_Small"/>
    <x v="16"/>
    <n v="8.3492014028755008"/>
    <n v="2.31922261190986"/>
  </r>
  <r>
    <x v="0"/>
    <x v="0"/>
    <x v="0"/>
    <x v="0"/>
    <s v="DK1_Small"/>
    <x v="17"/>
    <n v="9.3111759656652193"/>
    <n v="2.5864377682403399"/>
  </r>
  <r>
    <x v="0"/>
    <x v="0"/>
    <x v="0"/>
    <x v="0"/>
    <s v="DK1_Small"/>
    <x v="18"/>
    <n v="24.854790896434899"/>
    <n v="6.9041085823430404"/>
  </r>
  <r>
    <x v="0"/>
    <x v="0"/>
    <x v="0"/>
    <x v="0"/>
    <s v="DK1_Small"/>
    <x v="19"/>
    <n v="7.6114739296901197"/>
    <n v="2.1142983138028102"/>
  </r>
  <r>
    <x v="0"/>
    <x v="0"/>
    <x v="0"/>
    <x v="0"/>
    <s v="DK1_Small"/>
    <x v="20"/>
    <n v="18.6904594758428"/>
    <n v="5.1917942988452301"/>
  </r>
  <r>
    <x v="0"/>
    <x v="0"/>
    <x v="0"/>
    <x v="0"/>
    <s v="DK1_Small"/>
    <x v="21"/>
    <n v="53.225806451612797"/>
    <n v="14.784946236559099"/>
  </r>
  <r>
    <x v="0"/>
    <x v="0"/>
    <x v="0"/>
    <x v="0"/>
    <s v="DK1_Small"/>
    <x v="22"/>
    <n v="130.68"/>
    <n v="36.299999999999997"/>
  </r>
  <r>
    <x v="0"/>
    <x v="0"/>
    <x v="0"/>
    <x v="0"/>
    <s v="DK1_Small"/>
    <x v="23"/>
    <n v="0.35278210439105201"/>
    <n v="9.7995028997514499E-2"/>
  </r>
  <r>
    <x v="0"/>
    <x v="0"/>
    <x v="0"/>
    <x v="0"/>
    <s v="DK1_Small"/>
    <x v="24"/>
    <n v="22.4245731928563"/>
    <n v="6.22904810912675"/>
  </r>
  <r>
    <x v="0"/>
    <x v="0"/>
    <x v="0"/>
    <x v="0"/>
    <s v="DK1_Small"/>
    <x v="25"/>
    <n v="22.32"/>
    <n v="6.2"/>
  </r>
  <r>
    <x v="0"/>
    <x v="0"/>
    <x v="0"/>
    <x v="0"/>
    <s v="DK1_Small"/>
    <x v="26"/>
    <n v="31.360796489213399"/>
    <n v="8.7113323581148396"/>
  </r>
  <r>
    <x v="0"/>
    <x v="0"/>
    <x v="0"/>
    <x v="0"/>
    <s v="DK1_Small"/>
    <x v="27"/>
    <n v="2.34199197836619"/>
    <n v="0.650553327323943"/>
  </r>
  <r>
    <x v="0"/>
    <x v="0"/>
    <x v="0"/>
    <x v="1"/>
    <s v="DK2_Large"/>
    <x v="0"/>
    <n v="51.241600662800401"/>
    <n v="14.233777961889"/>
  </r>
  <r>
    <x v="0"/>
    <x v="0"/>
    <x v="0"/>
    <x v="1"/>
    <s v="DK2_Large"/>
    <x v="1"/>
    <n v="57.96"/>
    <n v="16.100000000000001"/>
  </r>
  <r>
    <x v="0"/>
    <x v="0"/>
    <x v="0"/>
    <x v="1"/>
    <s v="DK2_Large"/>
    <x v="2"/>
    <n v="71.64"/>
    <n v="19.899999999999999"/>
  </r>
  <r>
    <x v="0"/>
    <x v="0"/>
    <x v="0"/>
    <x v="1"/>
    <s v="DK2_Large"/>
    <x v="3"/>
    <n v="59.280629284732697"/>
    <n v="16.4668414679813"/>
  </r>
  <r>
    <x v="0"/>
    <x v="0"/>
    <x v="0"/>
    <x v="1"/>
    <s v="DK2_Large"/>
    <x v="4"/>
    <n v="9.0752189161690104"/>
    <n v="2.5208941433802798"/>
  </r>
  <r>
    <x v="0"/>
    <x v="0"/>
    <x v="0"/>
    <x v="1"/>
    <s v="DK2_Large"/>
    <x v="5"/>
    <n v="9.0752189161690104"/>
    <n v="2.5208941433802798"/>
  </r>
  <r>
    <x v="0"/>
    <x v="0"/>
    <x v="0"/>
    <x v="1"/>
    <s v="DK2_Large"/>
    <x v="6"/>
    <n v="30.079313304721001"/>
    <n v="8.3553648068669499"/>
  </r>
  <r>
    <x v="0"/>
    <x v="0"/>
    <x v="0"/>
    <x v="1"/>
    <s v="DK2_Large"/>
    <x v="7"/>
    <n v="43.063377502208397"/>
    <n v="11.962049306169"/>
  </r>
  <r>
    <x v="0"/>
    <x v="0"/>
    <x v="0"/>
    <x v="1"/>
    <s v="DK2_Large"/>
    <x v="8"/>
    <n v="43.063377502208397"/>
    <n v="11.962049306169"/>
  </r>
  <r>
    <x v="0"/>
    <x v="0"/>
    <x v="0"/>
    <x v="1"/>
    <s v="DK2_Large"/>
    <x v="9"/>
    <n v="45.361633570256501"/>
    <n v="12.600453769515701"/>
  </r>
  <r>
    <x v="0"/>
    <x v="0"/>
    <x v="0"/>
    <x v="1"/>
    <s v="DK2_Large"/>
    <x v="10"/>
    <n v="59.280629284732697"/>
    <n v="16.4668414679813"/>
  </r>
  <r>
    <x v="0"/>
    <x v="0"/>
    <x v="0"/>
    <x v="1"/>
    <s v="DK2_Large"/>
    <x v="11"/>
    <n v="4.5376094580844999"/>
    <n v="1.2604470716901399"/>
  </r>
  <r>
    <x v="0"/>
    <x v="0"/>
    <x v="0"/>
    <x v="1"/>
    <s v="DK2_Large"/>
    <x v="12"/>
    <n v="0.36"/>
    <n v="0.1"/>
  </r>
  <r>
    <x v="0"/>
    <x v="0"/>
    <x v="0"/>
    <x v="1"/>
    <s v="DK2_Large"/>
    <x v="13"/>
    <n v="24.854790896434899"/>
    <n v="6.9041085823430404"/>
  </r>
  <r>
    <x v="0"/>
    <x v="0"/>
    <x v="0"/>
    <x v="1"/>
    <s v="DK2_Large"/>
    <x v="14"/>
    <n v="24.854790896434899"/>
    <n v="6.9041085823430404"/>
  </r>
  <r>
    <x v="0"/>
    <x v="0"/>
    <x v="0"/>
    <x v="1"/>
    <s v="DK2_Large"/>
    <x v="15"/>
    <n v="2.7284206547966199"/>
    <n v="0.75789462633239502"/>
  </r>
  <r>
    <x v="0"/>
    <x v="0"/>
    <x v="0"/>
    <x v="1"/>
    <s v="DK2_Large"/>
    <x v="16"/>
    <n v="8.3492014028755008"/>
    <n v="2.31922261190986"/>
  </r>
  <r>
    <x v="0"/>
    <x v="0"/>
    <x v="0"/>
    <x v="1"/>
    <s v="DK2_Large"/>
    <x v="17"/>
    <n v="9.3111759656652193"/>
    <n v="2.5864377682403399"/>
  </r>
  <r>
    <x v="0"/>
    <x v="0"/>
    <x v="0"/>
    <x v="1"/>
    <s v="DK2_Large"/>
    <x v="18"/>
    <n v="24.854790896434899"/>
    <n v="6.9041085823430404"/>
  </r>
  <r>
    <x v="0"/>
    <x v="0"/>
    <x v="0"/>
    <x v="1"/>
    <s v="DK2_Large"/>
    <x v="19"/>
    <n v="7.6114739296901197"/>
    <n v="2.1142983138028102"/>
  </r>
  <r>
    <x v="0"/>
    <x v="0"/>
    <x v="0"/>
    <x v="1"/>
    <s v="DK2_Large"/>
    <x v="20"/>
    <n v="18.6904594758428"/>
    <n v="5.1917942988452301"/>
  </r>
  <r>
    <x v="0"/>
    <x v="0"/>
    <x v="0"/>
    <x v="1"/>
    <s v="DK2_Large"/>
    <x v="21"/>
    <n v="53.225806451612797"/>
    <n v="14.784946236559099"/>
  </r>
  <r>
    <x v="0"/>
    <x v="0"/>
    <x v="0"/>
    <x v="1"/>
    <s v="DK2_Large"/>
    <x v="22"/>
    <n v="130.68"/>
    <n v="36.299999999999997"/>
  </r>
  <r>
    <x v="0"/>
    <x v="0"/>
    <x v="0"/>
    <x v="1"/>
    <s v="DK2_Large"/>
    <x v="23"/>
    <n v="0.35278210439105201"/>
    <n v="9.7995028997514499E-2"/>
  </r>
  <r>
    <x v="0"/>
    <x v="0"/>
    <x v="0"/>
    <x v="1"/>
    <s v="DK2_Large"/>
    <x v="24"/>
    <n v="22.4245731928563"/>
    <n v="6.22904810912675"/>
  </r>
  <r>
    <x v="0"/>
    <x v="0"/>
    <x v="0"/>
    <x v="1"/>
    <s v="DK2_Large"/>
    <x v="25"/>
    <n v="22.32"/>
    <n v="6.2"/>
  </r>
  <r>
    <x v="0"/>
    <x v="0"/>
    <x v="0"/>
    <x v="1"/>
    <s v="DK2_Large"/>
    <x v="26"/>
    <n v="31.360796489213399"/>
    <n v="8.7113323581148396"/>
  </r>
  <r>
    <x v="0"/>
    <x v="0"/>
    <x v="0"/>
    <x v="1"/>
    <s v="DK2_Large"/>
    <x v="27"/>
    <n v="2.34199197836619"/>
    <n v="0.650553327323943"/>
  </r>
  <r>
    <x v="0"/>
    <x v="0"/>
    <x v="0"/>
    <x v="1"/>
    <s v="DK2_MedSmall"/>
    <x v="0"/>
    <n v="51.241600662800401"/>
    <n v="14.233777961889"/>
  </r>
  <r>
    <x v="0"/>
    <x v="0"/>
    <x v="0"/>
    <x v="1"/>
    <s v="DK2_MedSmall"/>
    <x v="1"/>
    <n v="57.96"/>
    <n v="16.100000000000001"/>
  </r>
  <r>
    <x v="0"/>
    <x v="0"/>
    <x v="0"/>
    <x v="1"/>
    <s v="DK2_MedSmall"/>
    <x v="2"/>
    <n v="71.64"/>
    <n v="19.899999999999999"/>
  </r>
  <r>
    <x v="0"/>
    <x v="0"/>
    <x v="0"/>
    <x v="1"/>
    <s v="DK2_MedSmall"/>
    <x v="3"/>
    <n v="59.280629284732697"/>
    <n v="16.4668414679813"/>
  </r>
  <r>
    <x v="0"/>
    <x v="0"/>
    <x v="0"/>
    <x v="1"/>
    <s v="DK2_MedSmall"/>
    <x v="4"/>
    <n v="9.0752189161690104"/>
    <n v="2.5208941433802798"/>
  </r>
  <r>
    <x v="0"/>
    <x v="0"/>
    <x v="0"/>
    <x v="1"/>
    <s v="DK2_MedSmall"/>
    <x v="5"/>
    <n v="9.0752189161690104"/>
    <n v="2.5208941433802798"/>
  </r>
  <r>
    <x v="0"/>
    <x v="0"/>
    <x v="0"/>
    <x v="1"/>
    <s v="DK2_MedSmall"/>
    <x v="6"/>
    <n v="30.079313304721001"/>
    <n v="8.3553648068669499"/>
  </r>
  <r>
    <x v="0"/>
    <x v="0"/>
    <x v="0"/>
    <x v="1"/>
    <s v="DK2_MedSmall"/>
    <x v="7"/>
    <n v="43.063377502208397"/>
    <n v="11.962049306169"/>
  </r>
  <r>
    <x v="0"/>
    <x v="0"/>
    <x v="0"/>
    <x v="1"/>
    <s v="DK2_MedSmall"/>
    <x v="8"/>
    <n v="43.063377502208397"/>
    <n v="11.962049306169"/>
  </r>
  <r>
    <x v="0"/>
    <x v="0"/>
    <x v="0"/>
    <x v="1"/>
    <s v="DK2_MedSmall"/>
    <x v="9"/>
    <n v="45.361633570256501"/>
    <n v="12.600453769515701"/>
  </r>
  <r>
    <x v="0"/>
    <x v="0"/>
    <x v="0"/>
    <x v="1"/>
    <s v="DK2_MedSmall"/>
    <x v="10"/>
    <n v="59.280629284732697"/>
    <n v="16.4668414679813"/>
  </r>
  <r>
    <x v="0"/>
    <x v="0"/>
    <x v="0"/>
    <x v="1"/>
    <s v="DK2_MedSmall"/>
    <x v="11"/>
    <n v="4.5376094580844999"/>
    <n v="1.2604470716901399"/>
  </r>
  <r>
    <x v="0"/>
    <x v="0"/>
    <x v="0"/>
    <x v="1"/>
    <s v="DK2_MedSmall"/>
    <x v="12"/>
    <n v="0.36"/>
    <n v="0.1"/>
  </r>
  <r>
    <x v="0"/>
    <x v="0"/>
    <x v="0"/>
    <x v="1"/>
    <s v="DK2_MedSmall"/>
    <x v="13"/>
    <n v="24.854790896434899"/>
    <n v="6.9041085823430404"/>
  </r>
  <r>
    <x v="0"/>
    <x v="0"/>
    <x v="0"/>
    <x v="1"/>
    <s v="DK2_MedSmall"/>
    <x v="14"/>
    <n v="24.854790896434899"/>
    <n v="6.9041085823430404"/>
  </r>
  <r>
    <x v="0"/>
    <x v="0"/>
    <x v="0"/>
    <x v="1"/>
    <s v="DK2_MedSmall"/>
    <x v="15"/>
    <n v="2.7284206547966199"/>
    <n v="0.75789462633239502"/>
  </r>
  <r>
    <x v="0"/>
    <x v="0"/>
    <x v="0"/>
    <x v="1"/>
    <s v="DK2_MedSmall"/>
    <x v="16"/>
    <n v="8.3492014028755008"/>
    <n v="2.31922261190986"/>
  </r>
  <r>
    <x v="0"/>
    <x v="0"/>
    <x v="0"/>
    <x v="1"/>
    <s v="DK2_MedSmall"/>
    <x v="17"/>
    <n v="9.3111759656652193"/>
    <n v="2.5864377682403399"/>
  </r>
  <r>
    <x v="0"/>
    <x v="0"/>
    <x v="0"/>
    <x v="1"/>
    <s v="DK2_MedSmall"/>
    <x v="18"/>
    <n v="24.854790896434899"/>
    <n v="6.9041085823430404"/>
  </r>
  <r>
    <x v="0"/>
    <x v="0"/>
    <x v="0"/>
    <x v="1"/>
    <s v="DK2_MedSmall"/>
    <x v="19"/>
    <n v="7.6114739296901197"/>
    <n v="2.1142983138028102"/>
  </r>
  <r>
    <x v="0"/>
    <x v="0"/>
    <x v="0"/>
    <x v="1"/>
    <s v="DK2_MedSmall"/>
    <x v="20"/>
    <n v="18.6904594758428"/>
    <n v="5.1917942988452301"/>
  </r>
  <r>
    <x v="0"/>
    <x v="0"/>
    <x v="0"/>
    <x v="1"/>
    <s v="DK2_MedSmall"/>
    <x v="21"/>
    <n v="53.225806451612797"/>
    <n v="14.784946236559099"/>
  </r>
  <r>
    <x v="0"/>
    <x v="0"/>
    <x v="0"/>
    <x v="1"/>
    <s v="DK2_MedSmall"/>
    <x v="22"/>
    <n v="130.68"/>
    <n v="36.299999999999997"/>
  </r>
  <r>
    <x v="0"/>
    <x v="0"/>
    <x v="0"/>
    <x v="1"/>
    <s v="DK2_MedSmall"/>
    <x v="23"/>
    <n v="0.35278210439105201"/>
    <n v="9.7995028997514499E-2"/>
  </r>
  <r>
    <x v="0"/>
    <x v="0"/>
    <x v="0"/>
    <x v="1"/>
    <s v="DK2_MedSmall"/>
    <x v="24"/>
    <n v="22.4245731928563"/>
    <n v="6.22904810912675"/>
  </r>
  <r>
    <x v="0"/>
    <x v="0"/>
    <x v="0"/>
    <x v="1"/>
    <s v="DK2_MedSmall"/>
    <x v="25"/>
    <n v="22.32"/>
    <n v="6.2"/>
  </r>
  <r>
    <x v="0"/>
    <x v="0"/>
    <x v="0"/>
    <x v="1"/>
    <s v="DK2_MedSmall"/>
    <x v="26"/>
    <n v="31.360796489213399"/>
    <n v="8.7113323581148396"/>
  </r>
  <r>
    <x v="0"/>
    <x v="0"/>
    <x v="0"/>
    <x v="1"/>
    <s v="DK2_MedSmall"/>
    <x v="27"/>
    <n v="2.34199197836619"/>
    <n v="0.650553327323943"/>
  </r>
  <r>
    <x v="0"/>
    <x v="0"/>
    <x v="0"/>
    <x v="1"/>
    <s v="DK2_Medium"/>
    <x v="0"/>
    <n v="51.241600662800401"/>
    <n v="14.233777961889"/>
  </r>
  <r>
    <x v="0"/>
    <x v="0"/>
    <x v="0"/>
    <x v="1"/>
    <s v="DK2_Medium"/>
    <x v="1"/>
    <n v="57.96"/>
    <n v="16.100000000000001"/>
  </r>
  <r>
    <x v="0"/>
    <x v="0"/>
    <x v="0"/>
    <x v="1"/>
    <s v="DK2_Medium"/>
    <x v="2"/>
    <n v="71.64"/>
    <n v="19.899999999999999"/>
  </r>
  <r>
    <x v="0"/>
    <x v="0"/>
    <x v="0"/>
    <x v="1"/>
    <s v="DK2_Medium"/>
    <x v="3"/>
    <n v="59.280629284732697"/>
    <n v="16.4668414679813"/>
  </r>
  <r>
    <x v="0"/>
    <x v="0"/>
    <x v="0"/>
    <x v="1"/>
    <s v="DK2_Medium"/>
    <x v="4"/>
    <n v="9.0752189161690104"/>
    <n v="2.5208941433802798"/>
  </r>
  <r>
    <x v="0"/>
    <x v="0"/>
    <x v="0"/>
    <x v="1"/>
    <s v="DK2_Medium"/>
    <x v="5"/>
    <n v="9.0752189161690104"/>
    <n v="2.5208941433802798"/>
  </r>
  <r>
    <x v="0"/>
    <x v="0"/>
    <x v="0"/>
    <x v="1"/>
    <s v="DK2_Medium"/>
    <x v="6"/>
    <n v="30.079313304721001"/>
    <n v="8.3553648068669499"/>
  </r>
  <r>
    <x v="0"/>
    <x v="0"/>
    <x v="0"/>
    <x v="1"/>
    <s v="DK2_Medium"/>
    <x v="7"/>
    <n v="43.063377502208397"/>
    <n v="11.962049306169"/>
  </r>
  <r>
    <x v="0"/>
    <x v="0"/>
    <x v="0"/>
    <x v="1"/>
    <s v="DK2_Medium"/>
    <x v="8"/>
    <n v="43.063377502208397"/>
    <n v="11.962049306169"/>
  </r>
  <r>
    <x v="0"/>
    <x v="0"/>
    <x v="0"/>
    <x v="1"/>
    <s v="DK2_Medium"/>
    <x v="9"/>
    <n v="45.361633570256501"/>
    <n v="12.600453769515701"/>
  </r>
  <r>
    <x v="0"/>
    <x v="0"/>
    <x v="0"/>
    <x v="1"/>
    <s v="DK2_Medium"/>
    <x v="10"/>
    <n v="59.280629284732697"/>
    <n v="16.4668414679813"/>
  </r>
  <r>
    <x v="0"/>
    <x v="0"/>
    <x v="0"/>
    <x v="1"/>
    <s v="DK2_Medium"/>
    <x v="11"/>
    <n v="4.5376094580844999"/>
    <n v="1.2604470716901399"/>
  </r>
  <r>
    <x v="0"/>
    <x v="0"/>
    <x v="0"/>
    <x v="1"/>
    <s v="DK2_Medium"/>
    <x v="12"/>
    <n v="0.36"/>
    <n v="0.1"/>
  </r>
  <r>
    <x v="0"/>
    <x v="0"/>
    <x v="0"/>
    <x v="1"/>
    <s v="DK2_Medium"/>
    <x v="13"/>
    <n v="24.854790896434899"/>
    <n v="6.9041085823430404"/>
  </r>
  <r>
    <x v="0"/>
    <x v="0"/>
    <x v="0"/>
    <x v="1"/>
    <s v="DK2_Medium"/>
    <x v="14"/>
    <n v="24.854790896434899"/>
    <n v="6.9041085823430404"/>
  </r>
  <r>
    <x v="0"/>
    <x v="0"/>
    <x v="0"/>
    <x v="1"/>
    <s v="DK2_Medium"/>
    <x v="15"/>
    <n v="2.7284206547966199"/>
    <n v="0.75789462633239502"/>
  </r>
  <r>
    <x v="0"/>
    <x v="0"/>
    <x v="0"/>
    <x v="1"/>
    <s v="DK2_Medium"/>
    <x v="16"/>
    <n v="8.3492014028755008"/>
    <n v="2.31922261190986"/>
  </r>
  <r>
    <x v="0"/>
    <x v="0"/>
    <x v="0"/>
    <x v="1"/>
    <s v="DK2_Medium"/>
    <x v="17"/>
    <n v="9.3111759656652193"/>
    <n v="2.5864377682403399"/>
  </r>
  <r>
    <x v="0"/>
    <x v="0"/>
    <x v="0"/>
    <x v="1"/>
    <s v="DK2_Medium"/>
    <x v="18"/>
    <n v="24.854790896434899"/>
    <n v="6.9041085823430404"/>
  </r>
  <r>
    <x v="0"/>
    <x v="0"/>
    <x v="0"/>
    <x v="1"/>
    <s v="DK2_Medium"/>
    <x v="19"/>
    <n v="7.6114739296901197"/>
    <n v="2.1142983138028102"/>
  </r>
  <r>
    <x v="0"/>
    <x v="0"/>
    <x v="0"/>
    <x v="1"/>
    <s v="DK2_Medium"/>
    <x v="20"/>
    <n v="18.6904594758428"/>
    <n v="5.1917942988452301"/>
  </r>
  <r>
    <x v="0"/>
    <x v="0"/>
    <x v="0"/>
    <x v="1"/>
    <s v="DK2_Medium"/>
    <x v="21"/>
    <n v="53.225806451612797"/>
    <n v="14.784946236559099"/>
  </r>
  <r>
    <x v="0"/>
    <x v="0"/>
    <x v="0"/>
    <x v="1"/>
    <s v="DK2_Medium"/>
    <x v="22"/>
    <n v="130.68"/>
    <n v="36.299999999999997"/>
  </r>
  <r>
    <x v="0"/>
    <x v="0"/>
    <x v="0"/>
    <x v="1"/>
    <s v="DK2_Medium"/>
    <x v="23"/>
    <n v="0.35278210439105201"/>
    <n v="9.7995028997514499E-2"/>
  </r>
  <r>
    <x v="0"/>
    <x v="0"/>
    <x v="0"/>
    <x v="1"/>
    <s v="DK2_Medium"/>
    <x v="24"/>
    <n v="22.4245731928563"/>
    <n v="6.22904810912675"/>
  </r>
  <r>
    <x v="0"/>
    <x v="0"/>
    <x v="0"/>
    <x v="1"/>
    <s v="DK2_Medium"/>
    <x v="25"/>
    <n v="22.32"/>
    <n v="6.2"/>
  </r>
  <r>
    <x v="0"/>
    <x v="0"/>
    <x v="0"/>
    <x v="1"/>
    <s v="DK2_Medium"/>
    <x v="26"/>
    <n v="31.360796489213399"/>
    <n v="8.7113323581148396"/>
  </r>
  <r>
    <x v="0"/>
    <x v="0"/>
    <x v="0"/>
    <x v="1"/>
    <s v="DK2_Medium"/>
    <x v="27"/>
    <n v="2.34199197836619"/>
    <n v="0.650553327323943"/>
  </r>
  <r>
    <x v="0"/>
    <x v="0"/>
    <x v="0"/>
    <x v="1"/>
    <s v="DK2_NoDH"/>
    <x v="0"/>
    <n v="51.241600662800401"/>
    <n v="14.233777961889"/>
  </r>
  <r>
    <x v="0"/>
    <x v="0"/>
    <x v="0"/>
    <x v="1"/>
    <s v="DK2_NoDH"/>
    <x v="1"/>
    <n v="57.96"/>
    <n v="16.100000000000001"/>
  </r>
  <r>
    <x v="0"/>
    <x v="0"/>
    <x v="0"/>
    <x v="1"/>
    <s v="DK2_NoDH"/>
    <x v="2"/>
    <n v="71.64"/>
    <n v="19.899999999999999"/>
  </r>
  <r>
    <x v="0"/>
    <x v="0"/>
    <x v="0"/>
    <x v="1"/>
    <s v="DK2_NoDH"/>
    <x v="3"/>
    <n v="59.280629284732697"/>
    <n v="16.4668414679813"/>
  </r>
  <r>
    <x v="0"/>
    <x v="0"/>
    <x v="0"/>
    <x v="1"/>
    <s v="DK2_NoDH"/>
    <x v="4"/>
    <n v="9.0752189161690104"/>
    <n v="2.5208941433802798"/>
  </r>
  <r>
    <x v="0"/>
    <x v="0"/>
    <x v="0"/>
    <x v="1"/>
    <s v="DK2_NoDH"/>
    <x v="5"/>
    <n v="9.0752189161690104"/>
    <n v="2.5208941433802798"/>
  </r>
  <r>
    <x v="0"/>
    <x v="0"/>
    <x v="0"/>
    <x v="1"/>
    <s v="DK2_NoDH"/>
    <x v="6"/>
    <n v="30.079313304721001"/>
    <n v="8.3553648068669499"/>
  </r>
  <r>
    <x v="0"/>
    <x v="0"/>
    <x v="0"/>
    <x v="1"/>
    <s v="DK2_NoDH"/>
    <x v="7"/>
    <n v="43.063377502208397"/>
    <n v="11.962049306169"/>
  </r>
  <r>
    <x v="0"/>
    <x v="0"/>
    <x v="0"/>
    <x v="1"/>
    <s v="DK2_NoDH"/>
    <x v="8"/>
    <n v="43.063377502208397"/>
    <n v="11.962049306169"/>
  </r>
  <r>
    <x v="0"/>
    <x v="0"/>
    <x v="0"/>
    <x v="1"/>
    <s v="DK2_NoDH"/>
    <x v="9"/>
    <n v="45.361633570256501"/>
    <n v="12.600453769515701"/>
  </r>
  <r>
    <x v="0"/>
    <x v="0"/>
    <x v="0"/>
    <x v="1"/>
    <s v="DK2_NoDH"/>
    <x v="10"/>
    <n v="59.280629284732697"/>
    <n v="16.4668414679813"/>
  </r>
  <r>
    <x v="0"/>
    <x v="0"/>
    <x v="0"/>
    <x v="1"/>
    <s v="DK2_NoDH"/>
    <x v="11"/>
    <n v="4.5376094580844999"/>
    <n v="1.2604470716901399"/>
  </r>
  <r>
    <x v="0"/>
    <x v="0"/>
    <x v="0"/>
    <x v="1"/>
    <s v="DK2_NoDH"/>
    <x v="12"/>
    <n v="0.36"/>
    <n v="0.1"/>
  </r>
  <r>
    <x v="0"/>
    <x v="0"/>
    <x v="0"/>
    <x v="1"/>
    <s v="DK2_NoDH"/>
    <x v="13"/>
    <n v="24.854790896434899"/>
    <n v="6.9041085823430404"/>
  </r>
  <r>
    <x v="0"/>
    <x v="0"/>
    <x v="0"/>
    <x v="1"/>
    <s v="DK2_NoDH"/>
    <x v="14"/>
    <n v="24.854790896434899"/>
    <n v="6.9041085823430404"/>
  </r>
  <r>
    <x v="0"/>
    <x v="0"/>
    <x v="0"/>
    <x v="1"/>
    <s v="DK2_NoDH"/>
    <x v="15"/>
    <n v="2.7284206547966199"/>
    <n v="0.75789462633239502"/>
  </r>
  <r>
    <x v="0"/>
    <x v="0"/>
    <x v="0"/>
    <x v="1"/>
    <s v="DK2_NoDH"/>
    <x v="16"/>
    <n v="8.3492014028755008"/>
    <n v="2.31922261190986"/>
  </r>
  <r>
    <x v="0"/>
    <x v="0"/>
    <x v="0"/>
    <x v="1"/>
    <s v="DK2_NoDH"/>
    <x v="17"/>
    <n v="9.3111759656652193"/>
    <n v="2.5864377682403399"/>
  </r>
  <r>
    <x v="0"/>
    <x v="0"/>
    <x v="0"/>
    <x v="1"/>
    <s v="DK2_NoDH"/>
    <x v="18"/>
    <n v="24.854790896434899"/>
    <n v="6.9041085823430404"/>
  </r>
  <r>
    <x v="0"/>
    <x v="0"/>
    <x v="0"/>
    <x v="1"/>
    <s v="DK2_NoDH"/>
    <x v="19"/>
    <n v="7.6114739296901197"/>
    <n v="2.1142983138028102"/>
  </r>
  <r>
    <x v="0"/>
    <x v="0"/>
    <x v="0"/>
    <x v="1"/>
    <s v="DK2_NoDH"/>
    <x v="20"/>
    <n v="18.6904594758428"/>
    <n v="5.1917942988452301"/>
  </r>
  <r>
    <x v="0"/>
    <x v="0"/>
    <x v="0"/>
    <x v="1"/>
    <s v="DK2_NoDH"/>
    <x v="21"/>
    <n v="53.225806451612797"/>
    <n v="14.784946236559099"/>
  </r>
  <r>
    <x v="0"/>
    <x v="0"/>
    <x v="0"/>
    <x v="1"/>
    <s v="DK2_NoDH"/>
    <x v="22"/>
    <n v="130.68"/>
    <n v="36.299999999999997"/>
  </r>
  <r>
    <x v="0"/>
    <x v="0"/>
    <x v="0"/>
    <x v="1"/>
    <s v="DK2_NoDH"/>
    <x v="23"/>
    <n v="0.35278210439105201"/>
    <n v="9.7995028997514499E-2"/>
  </r>
  <r>
    <x v="0"/>
    <x v="0"/>
    <x v="0"/>
    <x v="1"/>
    <s v="DK2_NoDH"/>
    <x v="24"/>
    <n v="22.4245731928563"/>
    <n v="6.22904810912675"/>
  </r>
  <r>
    <x v="0"/>
    <x v="0"/>
    <x v="0"/>
    <x v="1"/>
    <s v="DK2_NoDH"/>
    <x v="25"/>
    <n v="22.32"/>
    <n v="6.2"/>
  </r>
  <r>
    <x v="0"/>
    <x v="0"/>
    <x v="0"/>
    <x v="1"/>
    <s v="DK2_NoDH"/>
    <x v="26"/>
    <n v="31.360796489213399"/>
    <n v="8.7113323581148396"/>
  </r>
  <r>
    <x v="0"/>
    <x v="0"/>
    <x v="0"/>
    <x v="1"/>
    <s v="DK2_NoDH"/>
    <x v="27"/>
    <n v="2.34199197836619"/>
    <n v="0.650553327323943"/>
  </r>
  <r>
    <x v="0"/>
    <x v="0"/>
    <x v="0"/>
    <x v="1"/>
    <s v="DK2_Offshore"/>
    <x v="0"/>
    <n v="51.241600662800401"/>
    <n v="14.233777961889"/>
  </r>
  <r>
    <x v="0"/>
    <x v="0"/>
    <x v="0"/>
    <x v="1"/>
    <s v="DK2_Offshore"/>
    <x v="1"/>
    <n v="57.96"/>
    <n v="16.100000000000001"/>
  </r>
  <r>
    <x v="0"/>
    <x v="0"/>
    <x v="0"/>
    <x v="1"/>
    <s v="DK2_Offshore"/>
    <x v="2"/>
    <n v="71.64"/>
    <n v="19.899999999999999"/>
  </r>
  <r>
    <x v="0"/>
    <x v="0"/>
    <x v="0"/>
    <x v="1"/>
    <s v="DK2_Offshore"/>
    <x v="3"/>
    <n v="59.280629284732697"/>
    <n v="16.4668414679813"/>
  </r>
  <r>
    <x v="0"/>
    <x v="0"/>
    <x v="0"/>
    <x v="1"/>
    <s v="DK2_Offshore"/>
    <x v="4"/>
    <n v="9.0752189161690104"/>
    <n v="2.5208941433802798"/>
  </r>
  <r>
    <x v="0"/>
    <x v="0"/>
    <x v="0"/>
    <x v="1"/>
    <s v="DK2_Offshore"/>
    <x v="5"/>
    <n v="9.0752189161690104"/>
    <n v="2.5208941433802798"/>
  </r>
  <r>
    <x v="0"/>
    <x v="0"/>
    <x v="0"/>
    <x v="1"/>
    <s v="DK2_Offshore"/>
    <x v="6"/>
    <n v="30.079313304721001"/>
    <n v="8.3553648068669499"/>
  </r>
  <r>
    <x v="0"/>
    <x v="0"/>
    <x v="0"/>
    <x v="1"/>
    <s v="DK2_Offshore"/>
    <x v="7"/>
    <n v="43.063377502208397"/>
    <n v="11.962049306169"/>
  </r>
  <r>
    <x v="0"/>
    <x v="0"/>
    <x v="0"/>
    <x v="1"/>
    <s v="DK2_Offshore"/>
    <x v="8"/>
    <n v="43.063377502208397"/>
    <n v="11.962049306169"/>
  </r>
  <r>
    <x v="0"/>
    <x v="0"/>
    <x v="0"/>
    <x v="1"/>
    <s v="DK2_Offshore"/>
    <x v="9"/>
    <n v="45.361633570256501"/>
    <n v="12.600453769515701"/>
  </r>
  <r>
    <x v="0"/>
    <x v="0"/>
    <x v="0"/>
    <x v="1"/>
    <s v="DK2_Offshore"/>
    <x v="10"/>
    <n v="59.280629284732697"/>
    <n v="16.4668414679813"/>
  </r>
  <r>
    <x v="0"/>
    <x v="0"/>
    <x v="0"/>
    <x v="1"/>
    <s v="DK2_Offshore"/>
    <x v="11"/>
    <n v="4.5376094580844999"/>
    <n v="1.2604470716901399"/>
  </r>
  <r>
    <x v="0"/>
    <x v="0"/>
    <x v="0"/>
    <x v="1"/>
    <s v="DK2_Offshore"/>
    <x v="12"/>
    <n v="0.36"/>
    <n v="0.1"/>
  </r>
  <r>
    <x v="0"/>
    <x v="0"/>
    <x v="0"/>
    <x v="1"/>
    <s v="DK2_Offshore"/>
    <x v="13"/>
    <n v="24.854790896434899"/>
    <n v="6.9041085823430404"/>
  </r>
  <r>
    <x v="0"/>
    <x v="0"/>
    <x v="0"/>
    <x v="1"/>
    <s v="DK2_Offshore"/>
    <x v="14"/>
    <n v="24.854790896434899"/>
    <n v="6.9041085823430404"/>
  </r>
  <r>
    <x v="0"/>
    <x v="0"/>
    <x v="0"/>
    <x v="1"/>
    <s v="DK2_Offshore"/>
    <x v="15"/>
    <n v="2.7284206547966199"/>
    <n v="0.75789462633239502"/>
  </r>
  <r>
    <x v="0"/>
    <x v="0"/>
    <x v="0"/>
    <x v="1"/>
    <s v="DK2_Offshore"/>
    <x v="16"/>
    <n v="8.3492014028755008"/>
    <n v="2.31922261190986"/>
  </r>
  <r>
    <x v="0"/>
    <x v="0"/>
    <x v="0"/>
    <x v="1"/>
    <s v="DK2_Offshore"/>
    <x v="17"/>
    <n v="9.3111759656652193"/>
    <n v="2.5864377682403399"/>
  </r>
  <r>
    <x v="0"/>
    <x v="0"/>
    <x v="0"/>
    <x v="1"/>
    <s v="DK2_Offshore"/>
    <x v="18"/>
    <n v="24.854790896434899"/>
    <n v="6.9041085823430404"/>
  </r>
  <r>
    <x v="0"/>
    <x v="0"/>
    <x v="0"/>
    <x v="1"/>
    <s v="DK2_Offshore"/>
    <x v="19"/>
    <n v="7.6114739296901197"/>
    <n v="2.1142983138028102"/>
  </r>
  <r>
    <x v="0"/>
    <x v="0"/>
    <x v="0"/>
    <x v="1"/>
    <s v="DK2_Offshore"/>
    <x v="20"/>
    <n v="18.6904594758428"/>
    <n v="5.1917942988452301"/>
  </r>
  <r>
    <x v="0"/>
    <x v="0"/>
    <x v="0"/>
    <x v="1"/>
    <s v="DK2_Offshore"/>
    <x v="21"/>
    <n v="53.225806451612797"/>
    <n v="14.784946236559099"/>
  </r>
  <r>
    <x v="0"/>
    <x v="0"/>
    <x v="0"/>
    <x v="1"/>
    <s v="DK2_Offshore"/>
    <x v="22"/>
    <n v="130.68"/>
    <n v="36.299999999999997"/>
  </r>
  <r>
    <x v="0"/>
    <x v="0"/>
    <x v="0"/>
    <x v="1"/>
    <s v="DK2_Offshore"/>
    <x v="23"/>
    <n v="0.35278210439105201"/>
    <n v="9.7995028997514499E-2"/>
  </r>
  <r>
    <x v="0"/>
    <x v="0"/>
    <x v="0"/>
    <x v="1"/>
    <s v="DK2_Offshore"/>
    <x v="24"/>
    <n v="22.4245731928563"/>
    <n v="6.22904810912675"/>
  </r>
  <r>
    <x v="0"/>
    <x v="0"/>
    <x v="0"/>
    <x v="1"/>
    <s v="DK2_Offshore"/>
    <x v="25"/>
    <n v="22.32"/>
    <n v="6.2"/>
  </r>
  <r>
    <x v="0"/>
    <x v="0"/>
    <x v="0"/>
    <x v="1"/>
    <s v="DK2_Offshore"/>
    <x v="26"/>
    <n v="31.360796489213399"/>
    <n v="8.7113323581148396"/>
  </r>
  <r>
    <x v="0"/>
    <x v="0"/>
    <x v="0"/>
    <x v="1"/>
    <s v="DK2_Offshore"/>
    <x v="27"/>
    <n v="2.34199197836619"/>
    <n v="0.650553327323943"/>
  </r>
  <r>
    <x v="0"/>
    <x v="0"/>
    <x v="0"/>
    <x v="1"/>
    <s v="DK2_Rural"/>
    <x v="0"/>
    <n v="51.241600662800401"/>
    <n v="14.233777961889"/>
  </r>
  <r>
    <x v="0"/>
    <x v="0"/>
    <x v="0"/>
    <x v="1"/>
    <s v="DK2_Rural"/>
    <x v="1"/>
    <n v="57.96"/>
    <n v="16.100000000000001"/>
  </r>
  <r>
    <x v="0"/>
    <x v="0"/>
    <x v="0"/>
    <x v="1"/>
    <s v="DK2_Rural"/>
    <x v="2"/>
    <n v="71.64"/>
    <n v="19.899999999999999"/>
  </r>
  <r>
    <x v="0"/>
    <x v="0"/>
    <x v="0"/>
    <x v="1"/>
    <s v="DK2_Rural"/>
    <x v="3"/>
    <n v="59.280629284732697"/>
    <n v="16.4668414679813"/>
  </r>
  <r>
    <x v="0"/>
    <x v="0"/>
    <x v="0"/>
    <x v="1"/>
    <s v="DK2_Rural"/>
    <x v="4"/>
    <n v="9.0752189161690104"/>
    <n v="2.5208941433802798"/>
  </r>
  <r>
    <x v="0"/>
    <x v="0"/>
    <x v="0"/>
    <x v="1"/>
    <s v="DK2_Rural"/>
    <x v="5"/>
    <n v="9.0752189161690104"/>
    <n v="2.5208941433802798"/>
  </r>
  <r>
    <x v="0"/>
    <x v="0"/>
    <x v="0"/>
    <x v="1"/>
    <s v="DK2_Rural"/>
    <x v="6"/>
    <n v="30.079313304721001"/>
    <n v="8.3553648068669499"/>
  </r>
  <r>
    <x v="0"/>
    <x v="0"/>
    <x v="0"/>
    <x v="1"/>
    <s v="DK2_Rural"/>
    <x v="7"/>
    <n v="43.063377502208397"/>
    <n v="11.962049306169"/>
  </r>
  <r>
    <x v="0"/>
    <x v="0"/>
    <x v="0"/>
    <x v="1"/>
    <s v="DK2_Rural"/>
    <x v="8"/>
    <n v="43.063377502208397"/>
    <n v="11.962049306169"/>
  </r>
  <r>
    <x v="0"/>
    <x v="0"/>
    <x v="0"/>
    <x v="1"/>
    <s v="DK2_Rural"/>
    <x v="9"/>
    <n v="45.361633570256501"/>
    <n v="12.600453769515701"/>
  </r>
  <r>
    <x v="0"/>
    <x v="0"/>
    <x v="0"/>
    <x v="1"/>
    <s v="DK2_Rural"/>
    <x v="10"/>
    <n v="59.280629284732697"/>
    <n v="16.4668414679813"/>
  </r>
  <r>
    <x v="0"/>
    <x v="0"/>
    <x v="0"/>
    <x v="1"/>
    <s v="DK2_Rural"/>
    <x v="11"/>
    <n v="4.5376094580844999"/>
    <n v="1.2604470716901399"/>
  </r>
  <r>
    <x v="0"/>
    <x v="0"/>
    <x v="0"/>
    <x v="1"/>
    <s v="DK2_Rural"/>
    <x v="12"/>
    <n v="0.36"/>
    <n v="0.1"/>
  </r>
  <r>
    <x v="0"/>
    <x v="0"/>
    <x v="0"/>
    <x v="1"/>
    <s v="DK2_Rural"/>
    <x v="13"/>
    <n v="24.854790896434899"/>
    <n v="6.9041085823430404"/>
  </r>
  <r>
    <x v="0"/>
    <x v="0"/>
    <x v="0"/>
    <x v="1"/>
    <s v="DK2_Rural"/>
    <x v="14"/>
    <n v="24.854790896434899"/>
    <n v="6.9041085823430404"/>
  </r>
  <r>
    <x v="0"/>
    <x v="0"/>
    <x v="0"/>
    <x v="1"/>
    <s v="DK2_Rural"/>
    <x v="15"/>
    <n v="2.7284206547966199"/>
    <n v="0.75789462633239502"/>
  </r>
  <r>
    <x v="0"/>
    <x v="0"/>
    <x v="0"/>
    <x v="1"/>
    <s v="DK2_Rural"/>
    <x v="16"/>
    <n v="8.3492014028755008"/>
    <n v="2.31922261190986"/>
  </r>
  <r>
    <x v="0"/>
    <x v="0"/>
    <x v="0"/>
    <x v="1"/>
    <s v="DK2_Rural"/>
    <x v="17"/>
    <n v="9.3111759656652193"/>
    <n v="2.5864377682403399"/>
  </r>
  <r>
    <x v="0"/>
    <x v="0"/>
    <x v="0"/>
    <x v="1"/>
    <s v="DK2_Rural"/>
    <x v="18"/>
    <n v="24.854790896434899"/>
    <n v="6.9041085823430404"/>
  </r>
  <r>
    <x v="0"/>
    <x v="0"/>
    <x v="0"/>
    <x v="1"/>
    <s v="DK2_Rural"/>
    <x v="19"/>
    <n v="7.6114739296901197"/>
    <n v="2.1142983138028102"/>
  </r>
  <r>
    <x v="0"/>
    <x v="0"/>
    <x v="0"/>
    <x v="1"/>
    <s v="DK2_Rural"/>
    <x v="20"/>
    <n v="18.6904594758428"/>
    <n v="5.1917942988452301"/>
  </r>
  <r>
    <x v="0"/>
    <x v="0"/>
    <x v="0"/>
    <x v="1"/>
    <s v="DK2_Rural"/>
    <x v="21"/>
    <n v="53.225806451612797"/>
    <n v="14.784946236559099"/>
  </r>
  <r>
    <x v="0"/>
    <x v="0"/>
    <x v="0"/>
    <x v="1"/>
    <s v="DK2_Rural"/>
    <x v="22"/>
    <n v="130.68"/>
    <n v="36.299999999999997"/>
  </r>
  <r>
    <x v="0"/>
    <x v="0"/>
    <x v="0"/>
    <x v="1"/>
    <s v="DK2_Rural"/>
    <x v="23"/>
    <n v="0.35278210439105201"/>
    <n v="9.7995028997514499E-2"/>
  </r>
  <r>
    <x v="0"/>
    <x v="0"/>
    <x v="0"/>
    <x v="1"/>
    <s v="DK2_Rural"/>
    <x v="24"/>
    <n v="22.4245731928563"/>
    <n v="6.22904810912675"/>
  </r>
  <r>
    <x v="0"/>
    <x v="0"/>
    <x v="0"/>
    <x v="1"/>
    <s v="DK2_Rural"/>
    <x v="25"/>
    <n v="22.32"/>
    <n v="6.2"/>
  </r>
  <r>
    <x v="0"/>
    <x v="0"/>
    <x v="0"/>
    <x v="1"/>
    <s v="DK2_Rural"/>
    <x v="26"/>
    <n v="31.360796489213399"/>
    <n v="8.7113323581148396"/>
  </r>
  <r>
    <x v="0"/>
    <x v="0"/>
    <x v="0"/>
    <x v="1"/>
    <s v="DK2_Rural"/>
    <x v="27"/>
    <n v="2.34199197836619"/>
    <n v="0.650553327323943"/>
  </r>
  <r>
    <x v="0"/>
    <x v="0"/>
    <x v="0"/>
    <x v="1"/>
    <s v="DK2_Small"/>
    <x v="0"/>
    <n v="51.241600662800401"/>
    <n v="14.233777961889"/>
  </r>
  <r>
    <x v="0"/>
    <x v="0"/>
    <x v="0"/>
    <x v="1"/>
    <s v="DK2_Small"/>
    <x v="1"/>
    <n v="57.96"/>
    <n v="16.100000000000001"/>
  </r>
  <r>
    <x v="0"/>
    <x v="0"/>
    <x v="0"/>
    <x v="1"/>
    <s v="DK2_Small"/>
    <x v="2"/>
    <n v="71.64"/>
    <n v="19.899999999999999"/>
  </r>
  <r>
    <x v="0"/>
    <x v="0"/>
    <x v="0"/>
    <x v="1"/>
    <s v="DK2_Small"/>
    <x v="3"/>
    <n v="59.280629284732697"/>
    <n v="16.4668414679813"/>
  </r>
  <r>
    <x v="0"/>
    <x v="0"/>
    <x v="0"/>
    <x v="1"/>
    <s v="DK2_Small"/>
    <x v="4"/>
    <n v="9.0752189161690104"/>
    <n v="2.5208941433802798"/>
  </r>
  <r>
    <x v="0"/>
    <x v="0"/>
    <x v="0"/>
    <x v="1"/>
    <s v="DK2_Small"/>
    <x v="5"/>
    <n v="9.0752189161690104"/>
    <n v="2.5208941433802798"/>
  </r>
  <r>
    <x v="0"/>
    <x v="0"/>
    <x v="0"/>
    <x v="1"/>
    <s v="DK2_Small"/>
    <x v="6"/>
    <n v="30.079313304721001"/>
    <n v="8.3553648068669499"/>
  </r>
  <r>
    <x v="0"/>
    <x v="0"/>
    <x v="0"/>
    <x v="1"/>
    <s v="DK2_Small"/>
    <x v="7"/>
    <n v="43.063377502208397"/>
    <n v="11.962049306169"/>
  </r>
  <r>
    <x v="0"/>
    <x v="0"/>
    <x v="0"/>
    <x v="1"/>
    <s v="DK2_Small"/>
    <x v="8"/>
    <n v="43.063377502208397"/>
    <n v="11.962049306169"/>
  </r>
  <r>
    <x v="0"/>
    <x v="0"/>
    <x v="0"/>
    <x v="1"/>
    <s v="DK2_Small"/>
    <x v="9"/>
    <n v="45.361633570256501"/>
    <n v="12.600453769515701"/>
  </r>
  <r>
    <x v="0"/>
    <x v="0"/>
    <x v="0"/>
    <x v="1"/>
    <s v="DK2_Small"/>
    <x v="10"/>
    <n v="59.280629284732697"/>
    <n v="16.4668414679813"/>
  </r>
  <r>
    <x v="0"/>
    <x v="0"/>
    <x v="0"/>
    <x v="1"/>
    <s v="DK2_Small"/>
    <x v="11"/>
    <n v="4.5376094580844999"/>
    <n v="1.2604470716901399"/>
  </r>
  <r>
    <x v="0"/>
    <x v="0"/>
    <x v="0"/>
    <x v="1"/>
    <s v="DK2_Small"/>
    <x v="12"/>
    <n v="0.36"/>
    <n v="0.1"/>
  </r>
  <r>
    <x v="0"/>
    <x v="0"/>
    <x v="0"/>
    <x v="1"/>
    <s v="DK2_Small"/>
    <x v="13"/>
    <n v="24.854790896434899"/>
    <n v="6.9041085823430404"/>
  </r>
  <r>
    <x v="0"/>
    <x v="0"/>
    <x v="0"/>
    <x v="1"/>
    <s v="DK2_Small"/>
    <x v="14"/>
    <n v="24.854790896434899"/>
    <n v="6.9041085823430404"/>
  </r>
  <r>
    <x v="0"/>
    <x v="0"/>
    <x v="0"/>
    <x v="1"/>
    <s v="DK2_Small"/>
    <x v="15"/>
    <n v="2.7284206547966199"/>
    <n v="0.75789462633239502"/>
  </r>
  <r>
    <x v="0"/>
    <x v="0"/>
    <x v="0"/>
    <x v="1"/>
    <s v="DK2_Small"/>
    <x v="16"/>
    <n v="8.3492014028755008"/>
    <n v="2.31922261190986"/>
  </r>
  <r>
    <x v="0"/>
    <x v="0"/>
    <x v="0"/>
    <x v="1"/>
    <s v="DK2_Small"/>
    <x v="17"/>
    <n v="9.3111759656652193"/>
    <n v="2.5864377682403399"/>
  </r>
  <r>
    <x v="0"/>
    <x v="0"/>
    <x v="0"/>
    <x v="1"/>
    <s v="DK2_Small"/>
    <x v="18"/>
    <n v="24.854790896434899"/>
    <n v="6.9041085823430404"/>
  </r>
  <r>
    <x v="0"/>
    <x v="0"/>
    <x v="0"/>
    <x v="1"/>
    <s v="DK2_Small"/>
    <x v="19"/>
    <n v="7.6114739296901197"/>
    <n v="2.1142983138028102"/>
  </r>
  <r>
    <x v="0"/>
    <x v="0"/>
    <x v="0"/>
    <x v="1"/>
    <s v="DK2_Small"/>
    <x v="20"/>
    <n v="18.6904594758428"/>
    <n v="5.1917942988452301"/>
  </r>
  <r>
    <x v="0"/>
    <x v="0"/>
    <x v="0"/>
    <x v="1"/>
    <s v="DK2_Small"/>
    <x v="21"/>
    <n v="53.225806451612797"/>
    <n v="14.784946236559099"/>
  </r>
  <r>
    <x v="0"/>
    <x v="0"/>
    <x v="0"/>
    <x v="1"/>
    <s v="DK2_Small"/>
    <x v="22"/>
    <n v="130.68"/>
    <n v="36.299999999999997"/>
  </r>
  <r>
    <x v="0"/>
    <x v="0"/>
    <x v="0"/>
    <x v="1"/>
    <s v="DK2_Small"/>
    <x v="23"/>
    <n v="0.35278210439105201"/>
    <n v="9.7995028997514499E-2"/>
  </r>
  <r>
    <x v="0"/>
    <x v="0"/>
    <x v="0"/>
    <x v="1"/>
    <s v="DK2_Small"/>
    <x v="24"/>
    <n v="22.4245731928563"/>
    <n v="6.22904810912675"/>
  </r>
  <r>
    <x v="0"/>
    <x v="0"/>
    <x v="0"/>
    <x v="1"/>
    <s v="DK2_Small"/>
    <x v="25"/>
    <n v="22.32"/>
    <n v="6.2"/>
  </r>
  <r>
    <x v="0"/>
    <x v="0"/>
    <x v="0"/>
    <x v="1"/>
    <s v="DK2_Small"/>
    <x v="26"/>
    <n v="31.360796489213399"/>
    <n v="8.7113323581148396"/>
  </r>
  <r>
    <x v="0"/>
    <x v="0"/>
    <x v="0"/>
    <x v="1"/>
    <s v="DK2_Small"/>
    <x v="27"/>
    <n v="2.34199197836619"/>
    <n v="0.650553327323943"/>
  </r>
  <r>
    <x v="0"/>
    <x v="0"/>
    <x v="1"/>
    <x v="2"/>
    <s v="EE_A"/>
    <x v="0"/>
    <n v="51.241600662800401"/>
    <n v="14.233777961889"/>
  </r>
  <r>
    <x v="0"/>
    <x v="0"/>
    <x v="1"/>
    <x v="2"/>
    <s v="EE_A"/>
    <x v="1"/>
    <n v="57.96"/>
    <n v="16.100000000000001"/>
  </r>
  <r>
    <x v="0"/>
    <x v="0"/>
    <x v="1"/>
    <x v="2"/>
    <s v="EE_A"/>
    <x v="2"/>
    <n v="71.64"/>
    <n v="19.899999999999999"/>
  </r>
  <r>
    <x v="0"/>
    <x v="0"/>
    <x v="1"/>
    <x v="2"/>
    <s v="EE_A"/>
    <x v="3"/>
    <n v="59.280629284732697"/>
    <n v="16.4668414679813"/>
  </r>
  <r>
    <x v="0"/>
    <x v="0"/>
    <x v="1"/>
    <x v="2"/>
    <s v="EE_A"/>
    <x v="4"/>
    <n v="9.0752189161690104"/>
    <n v="2.5208941433802798"/>
  </r>
  <r>
    <x v="0"/>
    <x v="0"/>
    <x v="1"/>
    <x v="2"/>
    <s v="EE_A"/>
    <x v="5"/>
    <n v="9.0752189161690104"/>
    <n v="2.5208941433802798"/>
  </r>
  <r>
    <x v="0"/>
    <x v="0"/>
    <x v="1"/>
    <x v="2"/>
    <s v="EE_A"/>
    <x v="6"/>
    <n v="30.079313304721001"/>
    <n v="8.3553648068669499"/>
  </r>
  <r>
    <x v="0"/>
    <x v="0"/>
    <x v="1"/>
    <x v="2"/>
    <s v="EE_A"/>
    <x v="7"/>
    <n v="43.063377502208397"/>
    <n v="11.962049306169"/>
  </r>
  <r>
    <x v="0"/>
    <x v="0"/>
    <x v="1"/>
    <x v="2"/>
    <s v="EE_A"/>
    <x v="8"/>
    <n v="43.063377502208397"/>
    <n v="11.962049306169"/>
  </r>
  <r>
    <x v="0"/>
    <x v="0"/>
    <x v="1"/>
    <x v="2"/>
    <s v="EE_A"/>
    <x v="9"/>
    <n v="45.361633570256501"/>
    <n v="12.600453769515701"/>
  </r>
  <r>
    <x v="0"/>
    <x v="0"/>
    <x v="1"/>
    <x v="2"/>
    <s v="EE_A"/>
    <x v="10"/>
    <n v="59.280629284732697"/>
    <n v="16.4668414679813"/>
  </r>
  <r>
    <x v="0"/>
    <x v="0"/>
    <x v="1"/>
    <x v="2"/>
    <s v="EE_A"/>
    <x v="11"/>
    <n v="4.5376094580844999"/>
    <n v="1.2604470716901399"/>
  </r>
  <r>
    <x v="0"/>
    <x v="0"/>
    <x v="1"/>
    <x v="2"/>
    <s v="EE_A"/>
    <x v="12"/>
    <n v="0.36"/>
    <n v="0.1"/>
  </r>
  <r>
    <x v="0"/>
    <x v="0"/>
    <x v="1"/>
    <x v="2"/>
    <s v="EE_A"/>
    <x v="13"/>
    <n v="24.854790896434899"/>
    <n v="6.9041085823430404"/>
  </r>
  <r>
    <x v="0"/>
    <x v="0"/>
    <x v="1"/>
    <x v="2"/>
    <s v="EE_A"/>
    <x v="14"/>
    <n v="24.854790896434899"/>
    <n v="6.9041085823430404"/>
  </r>
  <r>
    <x v="0"/>
    <x v="0"/>
    <x v="1"/>
    <x v="2"/>
    <s v="EE_A"/>
    <x v="15"/>
    <n v="2.7284206547966199"/>
    <n v="0.75789462633239502"/>
  </r>
  <r>
    <x v="0"/>
    <x v="0"/>
    <x v="1"/>
    <x v="2"/>
    <s v="EE_A"/>
    <x v="16"/>
    <n v="8.3492014028755008"/>
    <n v="2.31922261190986"/>
  </r>
  <r>
    <x v="0"/>
    <x v="0"/>
    <x v="1"/>
    <x v="2"/>
    <s v="EE_A"/>
    <x v="17"/>
    <n v="9.3111759656652193"/>
    <n v="2.5864377682403399"/>
  </r>
  <r>
    <x v="0"/>
    <x v="0"/>
    <x v="1"/>
    <x v="2"/>
    <s v="EE_A"/>
    <x v="18"/>
    <n v="24.854790896434899"/>
    <n v="6.9041085823430404"/>
  </r>
  <r>
    <x v="0"/>
    <x v="0"/>
    <x v="1"/>
    <x v="2"/>
    <s v="EE_A"/>
    <x v="19"/>
    <n v="7.6114739296901197"/>
    <n v="2.1142983138028102"/>
  </r>
  <r>
    <x v="0"/>
    <x v="0"/>
    <x v="1"/>
    <x v="2"/>
    <s v="EE_A"/>
    <x v="20"/>
    <n v="18.6904594758428"/>
    <n v="5.1917942988452301"/>
  </r>
  <r>
    <x v="0"/>
    <x v="0"/>
    <x v="1"/>
    <x v="2"/>
    <s v="EE_A"/>
    <x v="21"/>
    <n v="53.225806451612797"/>
    <n v="14.784946236559099"/>
  </r>
  <r>
    <x v="0"/>
    <x v="0"/>
    <x v="1"/>
    <x v="2"/>
    <s v="EE_A"/>
    <x v="22"/>
    <n v="130.68"/>
    <n v="36.299999999999997"/>
  </r>
  <r>
    <x v="0"/>
    <x v="0"/>
    <x v="1"/>
    <x v="2"/>
    <s v="EE_A"/>
    <x v="23"/>
    <n v="0.35278210439105201"/>
    <n v="9.7995028997514499E-2"/>
  </r>
  <r>
    <x v="0"/>
    <x v="0"/>
    <x v="1"/>
    <x v="2"/>
    <s v="EE_A"/>
    <x v="24"/>
    <n v="22.4245731928563"/>
    <n v="6.22904810912675"/>
  </r>
  <r>
    <x v="0"/>
    <x v="0"/>
    <x v="1"/>
    <x v="2"/>
    <s v="EE_A"/>
    <x v="25"/>
    <n v="22.32"/>
    <n v="6.2"/>
  </r>
  <r>
    <x v="0"/>
    <x v="0"/>
    <x v="1"/>
    <x v="2"/>
    <s v="EE_A"/>
    <x v="26"/>
    <n v="31.360796489213399"/>
    <n v="8.7113323581148396"/>
  </r>
  <r>
    <x v="0"/>
    <x v="0"/>
    <x v="1"/>
    <x v="2"/>
    <s v="EE_A"/>
    <x v="27"/>
    <n v="2.34199197836619"/>
    <n v="0.650553327323943"/>
  </r>
  <r>
    <x v="0"/>
    <x v="0"/>
    <x v="1"/>
    <x v="2"/>
    <s v="EE_Enefit"/>
    <x v="0"/>
    <n v="51.241600662800401"/>
    <n v="14.233777961889"/>
  </r>
  <r>
    <x v="0"/>
    <x v="0"/>
    <x v="1"/>
    <x v="2"/>
    <s v="EE_Enefit"/>
    <x v="1"/>
    <n v="57.96"/>
    <n v="16.100000000000001"/>
  </r>
  <r>
    <x v="0"/>
    <x v="0"/>
    <x v="1"/>
    <x v="2"/>
    <s v="EE_Enefit"/>
    <x v="2"/>
    <n v="71.64"/>
    <n v="19.899999999999999"/>
  </r>
  <r>
    <x v="0"/>
    <x v="0"/>
    <x v="1"/>
    <x v="2"/>
    <s v="EE_Enefit"/>
    <x v="3"/>
    <n v="59.280629284732697"/>
    <n v="16.4668414679813"/>
  </r>
  <r>
    <x v="0"/>
    <x v="0"/>
    <x v="1"/>
    <x v="2"/>
    <s v="EE_Enefit"/>
    <x v="4"/>
    <n v="9.0752189161690104"/>
    <n v="2.5208941433802798"/>
  </r>
  <r>
    <x v="0"/>
    <x v="0"/>
    <x v="1"/>
    <x v="2"/>
    <s v="EE_Enefit"/>
    <x v="5"/>
    <n v="9.0752189161690104"/>
    <n v="2.5208941433802798"/>
  </r>
  <r>
    <x v="0"/>
    <x v="0"/>
    <x v="1"/>
    <x v="2"/>
    <s v="EE_Enefit"/>
    <x v="6"/>
    <n v="30.079313304721001"/>
    <n v="8.3553648068669499"/>
  </r>
  <r>
    <x v="0"/>
    <x v="0"/>
    <x v="1"/>
    <x v="2"/>
    <s v="EE_Enefit"/>
    <x v="7"/>
    <n v="43.063377502208397"/>
    <n v="11.962049306169"/>
  </r>
  <r>
    <x v="0"/>
    <x v="0"/>
    <x v="1"/>
    <x v="2"/>
    <s v="EE_Enefit"/>
    <x v="8"/>
    <n v="43.063377502208397"/>
    <n v="11.962049306169"/>
  </r>
  <r>
    <x v="0"/>
    <x v="0"/>
    <x v="1"/>
    <x v="2"/>
    <s v="EE_Enefit"/>
    <x v="9"/>
    <n v="45.361633570256501"/>
    <n v="12.600453769515701"/>
  </r>
  <r>
    <x v="0"/>
    <x v="0"/>
    <x v="1"/>
    <x v="2"/>
    <s v="EE_Enefit"/>
    <x v="10"/>
    <n v="59.280629284732697"/>
    <n v="16.4668414679813"/>
  </r>
  <r>
    <x v="0"/>
    <x v="0"/>
    <x v="1"/>
    <x v="2"/>
    <s v="EE_Enefit"/>
    <x v="11"/>
    <n v="4.5376094580844999"/>
    <n v="1.2604470716901399"/>
  </r>
  <r>
    <x v="0"/>
    <x v="0"/>
    <x v="1"/>
    <x v="2"/>
    <s v="EE_Enefit"/>
    <x v="12"/>
    <n v="0.36"/>
    <n v="0.1"/>
  </r>
  <r>
    <x v="0"/>
    <x v="0"/>
    <x v="1"/>
    <x v="2"/>
    <s v="EE_Enefit"/>
    <x v="13"/>
    <n v="24.854790896434899"/>
    <n v="6.9041085823430404"/>
  </r>
  <r>
    <x v="0"/>
    <x v="0"/>
    <x v="1"/>
    <x v="2"/>
    <s v="EE_Enefit"/>
    <x v="14"/>
    <n v="24.854790896434899"/>
    <n v="6.9041085823430404"/>
  </r>
  <r>
    <x v="0"/>
    <x v="0"/>
    <x v="1"/>
    <x v="2"/>
    <s v="EE_Enefit"/>
    <x v="15"/>
    <n v="2.7284206547966199"/>
    <n v="0.75789462633239502"/>
  </r>
  <r>
    <x v="0"/>
    <x v="0"/>
    <x v="1"/>
    <x v="2"/>
    <s v="EE_Enefit"/>
    <x v="16"/>
    <n v="8.3492014028755008"/>
    <n v="2.31922261190986"/>
  </r>
  <r>
    <x v="0"/>
    <x v="0"/>
    <x v="1"/>
    <x v="2"/>
    <s v="EE_Enefit"/>
    <x v="17"/>
    <n v="9.3111759656652193"/>
    <n v="2.5864377682403399"/>
  </r>
  <r>
    <x v="0"/>
    <x v="0"/>
    <x v="1"/>
    <x v="2"/>
    <s v="EE_Enefit"/>
    <x v="18"/>
    <n v="24.854790896434899"/>
    <n v="6.9041085823430404"/>
  </r>
  <r>
    <x v="0"/>
    <x v="0"/>
    <x v="1"/>
    <x v="2"/>
    <s v="EE_Enefit"/>
    <x v="19"/>
    <n v="7.6114739296901197"/>
    <n v="2.1142983138028102"/>
  </r>
  <r>
    <x v="0"/>
    <x v="0"/>
    <x v="1"/>
    <x v="2"/>
    <s v="EE_Enefit"/>
    <x v="20"/>
    <n v="18.6904594758428"/>
    <n v="5.1917942988452301"/>
  </r>
  <r>
    <x v="0"/>
    <x v="0"/>
    <x v="1"/>
    <x v="2"/>
    <s v="EE_Enefit"/>
    <x v="21"/>
    <n v="53.225806451612797"/>
    <n v="14.784946236559099"/>
  </r>
  <r>
    <x v="0"/>
    <x v="0"/>
    <x v="1"/>
    <x v="2"/>
    <s v="EE_Enefit"/>
    <x v="22"/>
    <n v="130.68"/>
    <n v="36.299999999999997"/>
  </r>
  <r>
    <x v="0"/>
    <x v="0"/>
    <x v="1"/>
    <x v="2"/>
    <s v="EE_Enefit"/>
    <x v="23"/>
    <n v="0.35278210439105201"/>
    <n v="9.7995028997514499E-2"/>
  </r>
  <r>
    <x v="0"/>
    <x v="0"/>
    <x v="1"/>
    <x v="2"/>
    <s v="EE_Enefit"/>
    <x v="24"/>
    <n v="22.4245731928563"/>
    <n v="6.22904810912675"/>
  </r>
  <r>
    <x v="0"/>
    <x v="0"/>
    <x v="1"/>
    <x v="2"/>
    <s v="EE_Enefit"/>
    <x v="25"/>
    <n v="22.32"/>
    <n v="6.2"/>
  </r>
  <r>
    <x v="0"/>
    <x v="0"/>
    <x v="1"/>
    <x v="2"/>
    <s v="EE_Enefit"/>
    <x v="26"/>
    <n v="31.360796489213399"/>
    <n v="8.7113323581148396"/>
  </r>
  <r>
    <x v="0"/>
    <x v="0"/>
    <x v="1"/>
    <x v="2"/>
    <s v="EE_Enefit"/>
    <x v="27"/>
    <n v="2.34199197836619"/>
    <n v="0.650553327323943"/>
  </r>
  <r>
    <x v="0"/>
    <x v="0"/>
    <x v="1"/>
    <x v="2"/>
    <s v="EE_Industry"/>
    <x v="0"/>
    <n v="51.241600662800401"/>
    <n v="14.233777961889"/>
  </r>
  <r>
    <x v="0"/>
    <x v="0"/>
    <x v="1"/>
    <x v="2"/>
    <s v="EE_Industry"/>
    <x v="1"/>
    <n v="57.96"/>
    <n v="16.100000000000001"/>
  </r>
  <r>
    <x v="0"/>
    <x v="0"/>
    <x v="1"/>
    <x v="2"/>
    <s v="EE_Industry"/>
    <x v="2"/>
    <n v="71.64"/>
    <n v="19.899999999999999"/>
  </r>
  <r>
    <x v="0"/>
    <x v="0"/>
    <x v="1"/>
    <x v="2"/>
    <s v="EE_Industry"/>
    <x v="3"/>
    <n v="59.280629284732697"/>
    <n v="16.4668414679813"/>
  </r>
  <r>
    <x v="0"/>
    <x v="0"/>
    <x v="1"/>
    <x v="2"/>
    <s v="EE_Industry"/>
    <x v="4"/>
    <n v="9.0752189161690104"/>
    <n v="2.5208941433802798"/>
  </r>
  <r>
    <x v="0"/>
    <x v="0"/>
    <x v="1"/>
    <x v="2"/>
    <s v="EE_Industry"/>
    <x v="5"/>
    <n v="9.0752189161690104"/>
    <n v="2.5208941433802798"/>
  </r>
  <r>
    <x v="0"/>
    <x v="0"/>
    <x v="1"/>
    <x v="2"/>
    <s v="EE_Industry"/>
    <x v="6"/>
    <n v="30.079313304721001"/>
    <n v="8.3553648068669499"/>
  </r>
  <r>
    <x v="0"/>
    <x v="0"/>
    <x v="1"/>
    <x v="2"/>
    <s v="EE_Industry"/>
    <x v="7"/>
    <n v="43.063377502208397"/>
    <n v="11.962049306169"/>
  </r>
  <r>
    <x v="0"/>
    <x v="0"/>
    <x v="1"/>
    <x v="2"/>
    <s v="EE_Industry"/>
    <x v="8"/>
    <n v="43.063377502208397"/>
    <n v="11.962049306169"/>
  </r>
  <r>
    <x v="0"/>
    <x v="0"/>
    <x v="1"/>
    <x v="2"/>
    <s v="EE_Industry"/>
    <x v="9"/>
    <n v="45.361633570256501"/>
    <n v="12.600453769515701"/>
  </r>
  <r>
    <x v="0"/>
    <x v="0"/>
    <x v="1"/>
    <x v="2"/>
    <s v="EE_Industry"/>
    <x v="10"/>
    <n v="59.280629284732697"/>
    <n v="16.4668414679813"/>
  </r>
  <r>
    <x v="0"/>
    <x v="0"/>
    <x v="1"/>
    <x v="2"/>
    <s v="EE_Industry"/>
    <x v="11"/>
    <n v="4.5376094580844999"/>
    <n v="1.2604470716901399"/>
  </r>
  <r>
    <x v="0"/>
    <x v="0"/>
    <x v="1"/>
    <x v="2"/>
    <s v="EE_Industry"/>
    <x v="12"/>
    <n v="0.36"/>
    <n v="0.1"/>
  </r>
  <r>
    <x v="0"/>
    <x v="0"/>
    <x v="1"/>
    <x v="2"/>
    <s v="EE_Industry"/>
    <x v="13"/>
    <n v="24.854790896434899"/>
    <n v="6.9041085823430404"/>
  </r>
  <r>
    <x v="0"/>
    <x v="0"/>
    <x v="1"/>
    <x v="2"/>
    <s v="EE_Industry"/>
    <x v="14"/>
    <n v="24.854790896434899"/>
    <n v="6.9041085823430404"/>
  </r>
  <r>
    <x v="0"/>
    <x v="0"/>
    <x v="1"/>
    <x v="2"/>
    <s v="EE_Industry"/>
    <x v="15"/>
    <n v="2.7284206547966199"/>
    <n v="0.75789462633239502"/>
  </r>
  <r>
    <x v="0"/>
    <x v="0"/>
    <x v="1"/>
    <x v="2"/>
    <s v="EE_Industry"/>
    <x v="16"/>
    <n v="8.3492014028755008"/>
    <n v="2.31922261190986"/>
  </r>
  <r>
    <x v="0"/>
    <x v="0"/>
    <x v="1"/>
    <x v="2"/>
    <s v="EE_Industry"/>
    <x v="17"/>
    <n v="9.3111759656652193"/>
    <n v="2.5864377682403399"/>
  </r>
  <r>
    <x v="0"/>
    <x v="0"/>
    <x v="1"/>
    <x v="2"/>
    <s v="EE_Industry"/>
    <x v="18"/>
    <n v="24.854790896434899"/>
    <n v="6.9041085823430404"/>
  </r>
  <r>
    <x v="0"/>
    <x v="0"/>
    <x v="1"/>
    <x v="2"/>
    <s v="EE_Industry"/>
    <x v="19"/>
    <n v="7.6114739296901197"/>
    <n v="2.1142983138028102"/>
  </r>
  <r>
    <x v="0"/>
    <x v="0"/>
    <x v="1"/>
    <x v="2"/>
    <s v="EE_Industry"/>
    <x v="20"/>
    <n v="18.6904594758428"/>
    <n v="5.1917942988452301"/>
  </r>
  <r>
    <x v="0"/>
    <x v="0"/>
    <x v="1"/>
    <x v="2"/>
    <s v="EE_Industry"/>
    <x v="21"/>
    <n v="53.225806451612797"/>
    <n v="14.784946236559099"/>
  </r>
  <r>
    <x v="0"/>
    <x v="0"/>
    <x v="1"/>
    <x v="2"/>
    <s v="EE_Industry"/>
    <x v="22"/>
    <n v="130.68"/>
    <n v="36.299999999999997"/>
  </r>
  <r>
    <x v="0"/>
    <x v="0"/>
    <x v="1"/>
    <x v="2"/>
    <s v="EE_Industry"/>
    <x v="23"/>
    <n v="0.35278210439105201"/>
    <n v="9.7995028997514499E-2"/>
  </r>
  <r>
    <x v="0"/>
    <x v="0"/>
    <x v="1"/>
    <x v="2"/>
    <s v="EE_Industry"/>
    <x v="24"/>
    <n v="22.4245731928563"/>
    <n v="6.22904810912675"/>
  </r>
  <r>
    <x v="0"/>
    <x v="0"/>
    <x v="1"/>
    <x v="2"/>
    <s v="EE_Industry"/>
    <x v="25"/>
    <n v="22.32"/>
    <n v="6.2"/>
  </r>
  <r>
    <x v="0"/>
    <x v="0"/>
    <x v="1"/>
    <x v="2"/>
    <s v="EE_Industry"/>
    <x v="26"/>
    <n v="31.360796489213399"/>
    <n v="8.7113323581148396"/>
  </r>
  <r>
    <x v="0"/>
    <x v="0"/>
    <x v="1"/>
    <x v="2"/>
    <s v="EE_Industry"/>
    <x v="27"/>
    <n v="2.34199197836619"/>
    <n v="0.650553327323943"/>
  </r>
  <r>
    <x v="0"/>
    <x v="0"/>
    <x v="1"/>
    <x v="2"/>
    <s v="EE_Kohtla_Jarve"/>
    <x v="0"/>
    <n v="51.241600662800401"/>
    <n v="14.233777961889"/>
  </r>
  <r>
    <x v="0"/>
    <x v="0"/>
    <x v="1"/>
    <x v="2"/>
    <s v="EE_Kohtla_Jarve"/>
    <x v="1"/>
    <n v="57.96"/>
    <n v="16.100000000000001"/>
  </r>
  <r>
    <x v="0"/>
    <x v="0"/>
    <x v="1"/>
    <x v="2"/>
    <s v="EE_Kohtla_Jarve"/>
    <x v="2"/>
    <n v="71.64"/>
    <n v="19.899999999999999"/>
  </r>
  <r>
    <x v="0"/>
    <x v="0"/>
    <x v="1"/>
    <x v="2"/>
    <s v="EE_Kohtla_Jarve"/>
    <x v="3"/>
    <n v="59.280629284732697"/>
    <n v="16.4668414679813"/>
  </r>
  <r>
    <x v="0"/>
    <x v="0"/>
    <x v="1"/>
    <x v="2"/>
    <s v="EE_Kohtla_Jarve"/>
    <x v="4"/>
    <n v="9.0752189161690104"/>
    <n v="2.5208941433802798"/>
  </r>
  <r>
    <x v="0"/>
    <x v="0"/>
    <x v="1"/>
    <x v="2"/>
    <s v="EE_Kohtla_Jarve"/>
    <x v="5"/>
    <n v="9.0752189161690104"/>
    <n v="2.5208941433802798"/>
  </r>
  <r>
    <x v="0"/>
    <x v="0"/>
    <x v="1"/>
    <x v="2"/>
    <s v="EE_Kohtla_Jarve"/>
    <x v="6"/>
    <n v="30.079313304721001"/>
    <n v="8.3553648068669499"/>
  </r>
  <r>
    <x v="0"/>
    <x v="0"/>
    <x v="1"/>
    <x v="2"/>
    <s v="EE_Kohtla_Jarve"/>
    <x v="7"/>
    <n v="43.063377502208397"/>
    <n v="11.962049306169"/>
  </r>
  <r>
    <x v="0"/>
    <x v="0"/>
    <x v="1"/>
    <x v="2"/>
    <s v="EE_Kohtla_Jarve"/>
    <x v="8"/>
    <n v="43.063377502208397"/>
    <n v="11.962049306169"/>
  </r>
  <r>
    <x v="0"/>
    <x v="0"/>
    <x v="1"/>
    <x v="2"/>
    <s v="EE_Kohtla_Jarve"/>
    <x v="9"/>
    <n v="45.361633570256501"/>
    <n v="12.600453769515701"/>
  </r>
  <r>
    <x v="0"/>
    <x v="0"/>
    <x v="1"/>
    <x v="2"/>
    <s v="EE_Kohtla_Jarve"/>
    <x v="10"/>
    <n v="59.280629284732697"/>
    <n v="16.4668414679813"/>
  </r>
  <r>
    <x v="0"/>
    <x v="0"/>
    <x v="1"/>
    <x v="2"/>
    <s v="EE_Kohtla_Jarve"/>
    <x v="11"/>
    <n v="4.5376094580844999"/>
    <n v="1.2604470716901399"/>
  </r>
  <r>
    <x v="0"/>
    <x v="0"/>
    <x v="1"/>
    <x v="2"/>
    <s v="EE_Kohtla_Jarve"/>
    <x v="12"/>
    <n v="0.36"/>
    <n v="0.1"/>
  </r>
  <r>
    <x v="0"/>
    <x v="0"/>
    <x v="1"/>
    <x v="2"/>
    <s v="EE_Kohtla_Jarve"/>
    <x v="13"/>
    <n v="24.854790896434899"/>
    <n v="6.9041085823430404"/>
  </r>
  <r>
    <x v="0"/>
    <x v="0"/>
    <x v="1"/>
    <x v="2"/>
    <s v="EE_Kohtla_Jarve"/>
    <x v="14"/>
    <n v="24.854790896434899"/>
    <n v="6.9041085823430404"/>
  </r>
  <r>
    <x v="0"/>
    <x v="0"/>
    <x v="1"/>
    <x v="2"/>
    <s v="EE_Kohtla_Jarve"/>
    <x v="15"/>
    <n v="2.7284206547966199"/>
    <n v="0.75789462633239502"/>
  </r>
  <r>
    <x v="0"/>
    <x v="0"/>
    <x v="1"/>
    <x v="2"/>
    <s v="EE_Kohtla_Jarve"/>
    <x v="16"/>
    <n v="8.3492014028755008"/>
    <n v="2.31922261190986"/>
  </r>
  <r>
    <x v="0"/>
    <x v="0"/>
    <x v="1"/>
    <x v="2"/>
    <s v="EE_Kohtla_Jarve"/>
    <x v="17"/>
    <n v="9.3111759656652193"/>
    <n v="2.5864377682403399"/>
  </r>
  <r>
    <x v="0"/>
    <x v="0"/>
    <x v="1"/>
    <x v="2"/>
    <s v="EE_Kohtla_Jarve"/>
    <x v="18"/>
    <n v="24.854790896434899"/>
    <n v="6.9041085823430404"/>
  </r>
  <r>
    <x v="0"/>
    <x v="0"/>
    <x v="1"/>
    <x v="2"/>
    <s v="EE_Kohtla_Jarve"/>
    <x v="19"/>
    <n v="7.6114739296901197"/>
    <n v="2.1142983138028102"/>
  </r>
  <r>
    <x v="0"/>
    <x v="0"/>
    <x v="1"/>
    <x v="2"/>
    <s v="EE_Kohtla_Jarve"/>
    <x v="20"/>
    <n v="18.6904594758428"/>
    <n v="5.1917942988452301"/>
  </r>
  <r>
    <x v="0"/>
    <x v="0"/>
    <x v="1"/>
    <x v="2"/>
    <s v="EE_Kohtla_Jarve"/>
    <x v="21"/>
    <n v="53.225806451612797"/>
    <n v="14.784946236559099"/>
  </r>
  <r>
    <x v="0"/>
    <x v="0"/>
    <x v="1"/>
    <x v="2"/>
    <s v="EE_Kohtla_Jarve"/>
    <x v="22"/>
    <n v="130.68"/>
    <n v="36.299999999999997"/>
  </r>
  <r>
    <x v="0"/>
    <x v="0"/>
    <x v="1"/>
    <x v="2"/>
    <s v="EE_Kohtla_Jarve"/>
    <x v="23"/>
    <n v="0.35278210439105201"/>
    <n v="9.7995028997514499E-2"/>
  </r>
  <r>
    <x v="0"/>
    <x v="0"/>
    <x v="1"/>
    <x v="2"/>
    <s v="EE_Kohtla_Jarve"/>
    <x v="24"/>
    <n v="22.4245731928563"/>
    <n v="6.22904810912675"/>
  </r>
  <r>
    <x v="0"/>
    <x v="0"/>
    <x v="1"/>
    <x v="2"/>
    <s v="EE_Kohtla_Jarve"/>
    <x v="25"/>
    <n v="22.32"/>
    <n v="6.2"/>
  </r>
  <r>
    <x v="0"/>
    <x v="0"/>
    <x v="1"/>
    <x v="2"/>
    <s v="EE_Kohtla_Jarve"/>
    <x v="26"/>
    <n v="31.360796489213399"/>
    <n v="8.7113323581148396"/>
  </r>
  <r>
    <x v="0"/>
    <x v="0"/>
    <x v="1"/>
    <x v="2"/>
    <s v="EE_Kohtla_Jarve"/>
    <x v="27"/>
    <n v="2.34199197836619"/>
    <n v="0.650553327323943"/>
  </r>
  <r>
    <x v="0"/>
    <x v="0"/>
    <x v="1"/>
    <x v="2"/>
    <s v="EE_Narva"/>
    <x v="0"/>
    <n v="51.241600662800401"/>
    <n v="14.233777961889"/>
  </r>
  <r>
    <x v="0"/>
    <x v="0"/>
    <x v="1"/>
    <x v="2"/>
    <s v="EE_Narva"/>
    <x v="1"/>
    <n v="57.96"/>
    <n v="16.100000000000001"/>
  </r>
  <r>
    <x v="0"/>
    <x v="0"/>
    <x v="1"/>
    <x v="2"/>
    <s v="EE_Narva"/>
    <x v="2"/>
    <n v="71.64"/>
    <n v="19.899999999999999"/>
  </r>
  <r>
    <x v="0"/>
    <x v="0"/>
    <x v="1"/>
    <x v="2"/>
    <s v="EE_Narva"/>
    <x v="3"/>
    <n v="59.280629284732697"/>
    <n v="16.4668414679813"/>
  </r>
  <r>
    <x v="0"/>
    <x v="0"/>
    <x v="1"/>
    <x v="2"/>
    <s v="EE_Narva"/>
    <x v="4"/>
    <n v="9.0752189161690104"/>
    <n v="2.5208941433802798"/>
  </r>
  <r>
    <x v="0"/>
    <x v="0"/>
    <x v="1"/>
    <x v="2"/>
    <s v="EE_Narva"/>
    <x v="5"/>
    <n v="9.0752189161690104"/>
    <n v="2.5208941433802798"/>
  </r>
  <r>
    <x v="0"/>
    <x v="0"/>
    <x v="1"/>
    <x v="2"/>
    <s v="EE_Narva"/>
    <x v="6"/>
    <n v="30.079313304721001"/>
    <n v="8.3553648068669499"/>
  </r>
  <r>
    <x v="0"/>
    <x v="0"/>
    <x v="1"/>
    <x v="2"/>
    <s v="EE_Narva"/>
    <x v="7"/>
    <n v="43.063377502208397"/>
    <n v="11.962049306169"/>
  </r>
  <r>
    <x v="0"/>
    <x v="0"/>
    <x v="1"/>
    <x v="2"/>
    <s v="EE_Narva"/>
    <x v="8"/>
    <n v="43.063377502208397"/>
    <n v="11.962049306169"/>
  </r>
  <r>
    <x v="0"/>
    <x v="0"/>
    <x v="1"/>
    <x v="2"/>
    <s v="EE_Narva"/>
    <x v="9"/>
    <n v="45.361633570256501"/>
    <n v="12.600453769515701"/>
  </r>
  <r>
    <x v="0"/>
    <x v="0"/>
    <x v="1"/>
    <x v="2"/>
    <s v="EE_Narva"/>
    <x v="10"/>
    <n v="59.280629284732697"/>
    <n v="16.4668414679813"/>
  </r>
  <r>
    <x v="0"/>
    <x v="0"/>
    <x v="1"/>
    <x v="2"/>
    <s v="EE_Narva"/>
    <x v="11"/>
    <n v="4.5376094580844999"/>
    <n v="1.2604470716901399"/>
  </r>
  <r>
    <x v="0"/>
    <x v="0"/>
    <x v="1"/>
    <x v="2"/>
    <s v="EE_Narva"/>
    <x v="12"/>
    <n v="0.36"/>
    <n v="0.1"/>
  </r>
  <r>
    <x v="0"/>
    <x v="0"/>
    <x v="1"/>
    <x v="2"/>
    <s v="EE_Narva"/>
    <x v="13"/>
    <n v="24.854790896434899"/>
    <n v="6.9041085823430404"/>
  </r>
  <r>
    <x v="0"/>
    <x v="0"/>
    <x v="1"/>
    <x v="2"/>
    <s v="EE_Narva"/>
    <x v="14"/>
    <n v="24.854790896434899"/>
    <n v="6.9041085823430404"/>
  </r>
  <r>
    <x v="0"/>
    <x v="0"/>
    <x v="1"/>
    <x v="2"/>
    <s v="EE_Narva"/>
    <x v="15"/>
    <n v="2.7284206547966199"/>
    <n v="0.75789462633239502"/>
  </r>
  <r>
    <x v="0"/>
    <x v="0"/>
    <x v="1"/>
    <x v="2"/>
    <s v="EE_Narva"/>
    <x v="16"/>
    <n v="8.3492014028755008"/>
    <n v="2.31922261190986"/>
  </r>
  <r>
    <x v="0"/>
    <x v="0"/>
    <x v="1"/>
    <x v="2"/>
    <s v="EE_Narva"/>
    <x v="17"/>
    <n v="9.3111759656652193"/>
    <n v="2.5864377682403399"/>
  </r>
  <r>
    <x v="0"/>
    <x v="0"/>
    <x v="1"/>
    <x v="2"/>
    <s v="EE_Narva"/>
    <x v="18"/>
    <n v="24.854790896434899"/>
    <n v="6.9041085823430404"/>
  </r>
  <r>
    <x v="0"/>
    <x v="0"/>
    <x v="1"/>
    <x v="2"/>
    <s v="EE_Narva"/>
    <x v="19"/>
    <n v="7.6114739296901197"/>
    <n v="2.1142983138028102"/>
  </r>
  <r>
    <x v="0"/>
    <x v="0"/>
    <x v="1"/>
    <x v="2"/>
    <s v="EE_Narva"/>
    <x v="20"/>
    <n v="18.6904594758428"/>
    <n v="5.1917942988452301"/>
  </r>
  <r>
    <x v="0"/>
    <x v="0"/>
    <x v="1"/>
    <x v="2"/>
    <s v="EE_Narva"/>
    <x v="21"/>
    <n v="53.225806451612797"/>
    <n v="14.784946236559099"/>
  </r>
  <r>
    <x v="0"/>
    <x v="0"/>
    <x v="1"/>
    <x v="2"/>
    <s v="EE_Narva"/>
    <x v="22"/>
    <n v="130.68"/>
    <n v="36.299999999999997"/>
  </r>
  <r>
    <x v="0"/>
    <x v="0"/>
    <x v="1"/>
    <x v="2"/>
    <s v="EE_Narva"/>
    <x v="23"/>
    <n v="0.35278210439105201"/>
    <n v="9.7995028997514499E-2"/>
  </r>
  <r>
    <x v="0"/>
    <x v="0"/>
    <x v="1"/>
    <x v="2"/>
    <s v="EE_Narva"/>
    <x v="24"/>
    <n v="22.4245731928563"/>
    <n v="6.22904810912675"/>
  </r>
  <r>
    <x v="0"/>
    <x v="0"/>
    <x v="1"/>
    <x v="2"/>
    <s v="EE_Narva"/>
    <x v="25"/>
    <n v="22.32"/>
    <n v="6.2"/>
  </r>
  <r>
    <x v="0"/>
    <x v="0"/>
    <x v="1"/>
    <x v="2"/>
    <s v="EE_Narva"/>
    <x v="26"/>
    <n v="31.360796489213399"/>
    <n v="8.7113323581148396"/>
  </r>
  <r>
    <x v="0"/>
    <x v="0"/>
    <x v="1"/>
    <x v="2"/>
    <s v="EE_Narva"/>
    <x v="27"/>
    <n v="2.34199197836619"/>
    <n v="0.650553327323943"/>
  </r>
  <r>
    <x v="0"/>
    <x v="0"/>
    <x v="1"/>
    <x v="2"/>
    <s v="EE_OFFSHORE"/>
    <x v="0"/>
    <n v="51.241600662800401"/>
    <n v="14.233777961889"/>
  </r>
  <r>
    <x v="0"/>
    <x v="0"/>
    <x v="1"/>
    <x v="2"/>
    <s v="EE_OFFSHORE"/>
    <x v="1"/>
    <n v="57.96"/>
    <n v="16.100000000000001"/>
  </r>
  <r>
    <x v="0"/>
    <x v="0"/>
    <x v="1"/>
    <x v="2"/>
    <s v="EE_OFFSHORE"/>
    <x v="2"/>
    <n v="71.64"/>
    <n v="19.899999999999999"/>
  </r>
  <r>
    <x v="0"/>
    <x v="0"/>
    <x v="1"/>
    <x v="2"/>
    <s v="EE_OFFSHORE"/>
    <x v="3"/>
    <n v="59.280629284732697"/>
    <n v="16.4668414679813"/>
  </r>
  <r>
    <x v="0"/>
    <x v="0"/>
    <x v="1"/>
    <x v="2"/>
    <s v="EE_OFFSHORE"/>
    <x v="4"/>
    <n v="9.0752189161690104"/>
    <n v="2.5208941433802798"/>
  </r>
  <r>
    <x v="0"/>
    <x v="0"/>
    <x v="1"/>
    <x v="2"/>
    <s v="EE_OFFSHORE"/>
    <x v="5"/>
    <n v="9.0752189161690104"/>
    <n v="2.5208941433802798"/>
  </r>
  <r>
    <x v="0"/>
    <x v="0"/>
    <x v="1"/>
    <x v="2"/>
    <s v="EE_OFFSHORE"/>
    <x v="6"/>
    <n v="30.079313304721001"/>
    <n v="8.3553648068669499"/>
  </r>
  <r>
    <x v="0"/>
    <x v="0"/>
    <x v="1"/>
    <x v="2"/>
    <s v="EE_OFFSHORE"/>
    <x v="7"/>
    <n v="43.063377502208397"/>
    <n v="11.962049306169"/>
  </r>
  <r>
    <x v="0"/>
    <x v="0"/>
    <x v="1"/>
    <x v="2"/>
    <s v="EE_OFFSHORE"/>
    <x v="8"/>
    <n v="43.063377502208397"/>
    <n v="11.962049306169"/>
  </r>
  <r>
    <x v="0"/>
    <x v="0"/>
    <x v="1"/>
    <x v="2"/>
    <s v="EE_OFFSHORE"/>
    <x v="9"/>
    <n v="45.361633570256501"/>
    <n v="12.600453769515701"/>
  </r>
  <r>
    <x v="0"/>
    <x v="0"/>
    <x v="1"/>
    <x v="2"/>
    <s v="EE_OFFSHORE"/>
    <x v="10"/>
    <n v="59.280629284732697"/>
    <n v="16.4668414679813"/>
  </r>
  <r>
    <x v="0"/>
    <x v="0"/>
    <x v="1"/>
    <x v="2"/>
    <s v="EE_OFFSHORE"/>
    <x v="11"/>
    <n v="4.5376094580844999"/>
    <n v="1.2604470716901399"/>
  </r>
  <r>
    <x v="0"/>
    <x v="0"/>
    <x v="1"/>
    <x v="2"/>
    <s v="EE_OFFSHORE"/>
    <x v="12"/>
    <n v="0.36"/>
    <n v="0.1"/>
  </r>
  <r>
    <x v="0"/>
    <x v="0"/>
    <x v="1"/>
    <x v="2"/>
    <s v="EE_OFFSHORE"/>
    <x v="13"/>
    <n v="24.854790896434899"/>
    <n v="6.9041085823430404"/>
  </r>
  <r>
    <x v="0"/>
    <x v="0"/>
    <x v="1"/>
    <x v="2"/>
    <s v="EE_OFFSHORE"/>
    <x v="14"/>
    <n v="24.854790896434899"/>
    <n v="6.9041085823430404"/>
  </r>
  <r>
    <x v="0"/>
    <x v="0"/>
    <x v="1"/>
    <x v="2"/>
    <s v="EE_OFFSHORE"/>
    <x v="15"/>
    <n v="2.7284206547966199"/>
    <n v="0.75789462633239502"/>
  </r>
  <r>
    <x v="0"/>
    <x v="0"/>
    <x v="1"/>
    <x v="2"/>
    <s v="EE_OFFSHORE"/>
    <x v="16"/>
    <n v="8.3492014028755008"/>
    <n v="2.31922261190986"/>
  </r>
  <r>
    <x v="0"/>
    <x v="0"/>
    <x v="1"/>
    <x v="2"/>
    <s v="EE_OFFSHORE"/>
    <x v="17"/>
    <n v="9.3111759656652193"/>
    <n v="2.5864377682403399"/>
  </r>
  <r>
    <x v="0"/>
    <x v="0"/>
    <x v="1"/>
    <x v="2"/>
    <s v="EE_OFFSHORE"/>
    <x v="18"/>
    <n v="24.854790896434899"/>
    <n v="6.9041085823430404"/>
  </r>
  <r>
    <x v="0"/>
    <x v="0"/>
    <x v="1"/>
    <x v="2"/>
    <s v="EE_OFFSHORE"/>
    <x v="19"/>
    <n v="7.6114739296901197"/>
    <n v="2.1142983138028102"/>
  </r>
  <r>
    <x v="0"/>
    <x v="0"/>
    <x v="1"/>
    <x v="2"/>
    <s v="EE_OFFSHORE"/>
    <x v="20"/>
    <n v="18.6904594758428"/>
    <n v="5.1917942988452301"/>
  </r>
  <r>
    <x v="0"/>
    <x v="0"/>
    <x v="1"/>
    <x v="2"/>
    <s v="EE_OFFSHORE"/>
    <x v="21"/>
    <n v="53.225806451612797"/>
    <n v="14.784946236559099"/>
  </r>
  <r>
    <x v="0"/>
    <x v="0"/>
    <x v="1"/>
    <x v="2"/>
    <s v="EE_OFFSHORE"/>
    <x v="22"/>
    <n v="130.68"/>
    <n v="36.299999999999997"/>
  </r>
  <r>
    <x v="0"/>
    <x v="0"/>
    <x v="1"/>
    <x v="2"/>
    <s v="EE_OFFSHORE"/>
    <x v="23"/>
    <n v="0.35278210439105201"/>
    <n v="9.7995028997514499E-2"/>
  </r>
  <r>
    <x v="0"/>
    <x v="0"/>
    <x v="1"/>
    <x v="2"/>
    <s v="EE_OFFSHORE"/>
    <x v="24"/>
    <n v="22.4245731928563"/>
    <n v="6.22904810912675"/>
  </r>
  <r>
    <x v="0"/>
    <x v="0"/>
    <x v="1"/>
    <x v="2"/>
    <s v="EE_OFFSHORE"/>
    <x v="25"/>
    <n v="22.32"/>
    <n v="6.2"/>
  </r>
  <r>
    <x v="0"/>
    <x v="0"/>
    <x v="1"/>
    <x v="2"/>
    <s v="EE_OFFSHORE"/>
    <x v="26"/>
    <n v="31.360796489213399"/>
    <n v="8.7113323581148396"/>
  </r>
  <r>
    <x v="0"/>
    <x v="0"/>
    <x v="1"/>
    <x v="2"/>
    <s v="EE_OFFSHORE"/>
    <x v="27"/>
    <n v="2.34199197836619"/>
    <n v="0.650553327323943"/>
  </r>
  <r>
    <x v="0"/>
    <x v="0"/>
    <x v="1"/>
    <x v="2"/>
    <s v="EE_Parnu"/>
    <x v="0"/>
    <n v="51.241600662800401"/>
    <n v="14.233777961889"/>
  </r>
  <r>
    <x v="0"/>
    <x v="0"/>
    <x v="1"/>
    <x v="2"/>
    <s v="EE_Parnu"/>
    <x v="1"/>
    <n v="57.96"/>
    <n v="16.100000000000001"/>
  </r>
  <r>
    <x v="0"/>
    <x v="0"/>
    <x v="1"/>
    <x v="2"/>
    <s v="EE_Parnu"/>
    <x v="2"/>
    <n v="71.64"/>
    <n v="19.899999999999999"/>
  </r>
  <r>
    <x v="0"/>
    <x v="0"/>
    <x v="1"/>
    <x v="2"/>
    <s v="EE_Parnu"/>
    <x v="3"/>
    <n v="59.280629284732697"/>
    <n v="16.4668414679813"/>
  </r>
  <r>
    <x v="0"/>
    <x v="0"/>
    <x v="1"/>
    <x v="2"/>
    <s v="EE_Parnu"/>
    <x v="4"/>
    <n v="9.0752189161690104"/>
    <n v="2.5208941433802798"/>
  </r>
  <r>
    <x v="0"/>
    <x v="0"/>
    <x v="1"/>
    <x v="2"/>
    <s v="EE_Parnu"/>
    <x v="5"/>
    <n v="9.0752189161690104"/>
    <n v="2.5208941433802798"/>
  </r>
  <r>
    <x v="0"/>
    <x v="0"/>
    <x v="1"/>
    <x v="2"/>
    <s v="EE_Parnu"/>
    <x v="6"/>
    <n v="30.079313304721001"/>
    <n v="8.3553648068669499"/>
  </r>
  <r>
    <x v="0"/>
    <x v="0"/>
    <x v="1"/>
    <x v="2"/>
    <s v="EE_Parnu"/>
    <x v="7"/>
    <n v="43.063377502208397"/>
    <n v="11.962049306169"/>
  </r>
  <r>
    <x v="0"/>
    <x v="0"/>
    <x v="1"/>
    <x v="2"/>
    <s v="EE_Parnu"/>
    <x v="8"/>
    <n v="43.063377502208397"/>
    <n v="11.962049306169"/>
  </r>
  <r>
    <x v="0"/>
    <x v="0"/>
    <x v="1"/>
    <x v="2"/>
    <s v="EE_Parnu"/>
    <x v="9"/>
    <n v="45.361633570256501"/>
    <n v="12.600453769515701"/>
  </r>
  <r>
    <x v="0"/>
    <x v="0"/>
    <x v="1"/>
    <x v="2"/>
    <s v="EE_Parnu"/>
    <x v="10"/>
    <n v="59.280629284732697"/>
    <n v="16.4668414679813"/>
  </r>
  <r>
    <x v="0"/>
    <x v="0"/>
    <x v="1"/>
    <x v="2"/>
    <s v="EE_Parnu"/>
    <x v="11"/>
    <n v="4.5376094580844999"/>
    <n v="1.2604470716901399"/>
  </r>
  <r>
    <x v="0"/>
    <x v="0"/>
    <x v="1"/>
    <x v="2"/>
    <s v="EE_Parnu"/>
    <x v="12"/>
    <n v="0.36"/>
    <n v="0.1"/>
  </r>
  <r>
    <x v="0"/>
    <x v="0"/>
    <x v="1"/>
    <x v="2"/>
    <s v="EE_Parnu"/>
    <x v="13"/>
    <n v="24.854790896434899"/>
    <n v="6.9041085823430404"/>
  </r>
  <r>
    <x v="0"/>
    <x v="0"/>
    <x v="1"/>
    <x v="2"/>
    <s v="EE_Parnu"/>
    <x v="14"/>
    <n v="24.854790896434899"/>
    <n v="6.9041085823430404"/>
  </r>
  <r>
    <x v="0"/>
    <x v="0"/>
    <x v="1"/>
    <x v="2"/>
    <s v="EE_Parnu"/>
    <x v="15"/>
    <n v="2.7284206547966199"/>
    <n v="0.75789462633239502"/>
  </r>
  <r>
    <x v="0"/>
    <x v="0"/>
    <x v="1"/>
    <x v="2"/>
    <s v="EE_Parnu"/>
    <x v="16"/>
    <n v="8.3492014028755008"/>
    <n v="2.31922261190986"/>
  </r>
  <r>
    <x v="0"/>
    <x v="0"/>
    <x v="1"/>
    <x v="2"/>
    <s v="EE_Parnu"/>
    <x v="17"/>
    <n v="9.3111759656652193"/>
    <n v="2.5864377682403399"/>
  </r>
  <r>
    <x v="0"/>
    <x v="0"/>
    <x v="1"/>
    <x v="2"/>
    <s v="EE_Parnu"/>
    <x v="18"/>
    <n v="24.854790896434899"/>
    <n v="6.9041085823430404"/>
  </r>
  <r>
    <x v="0"/>
    <x v="0"/>
    <x v="1"/>
    <x v="2"/>
    <s v="EE_Parnu"/>
    <x v="19"/>
    <n v="7.6114739296901197"/>
    <n v="2.1142983138028102"/>
  </r>
  <r>
    <x v="0"/>
    <x v="0"/>
    <x v="1"/>
    <x v="2"/>
    <s v="EE_Parnu"/>
    <x v="20"/>
    <n v="18.6904594758428"/>
    <n v="5.1917942988452301"/>
  </r>
  <r>
    <x v="0"/>
    <x v="0"/>
    <x v="1"/>
    <x v="2"/>
    <s v="EE_Parnu"/>
    <x v="21"/>
    <n v="53.225806451612797"/>
    <n v="14.784946236559099"/>
  </r>
  <r>
    <x v="0"/>
    <x v="0"/>
    <x v="1"/>
    <x v="2"/>
    <s v="EE_Parnu"/>
    <x v="22"/>
    <n v="130.68"/>
    <n v="36.299999999999997"/>
  </r>
  <r>
    <x v="0"/>
    <x v="0"/>
    <x v="1"/>
    <x v="2"/>
    <s v="EE_Parnu"/>
    <x v="23"/>
    <n v="0.35278210439105201"/>
    <n v="9.7995028997514499E-2"/>
  </r>
  <r>
    <x v="0"/>
    <x v="0"/>
    <x v="1"/>
    <x v="2"/>
    <s v="EE_Parnu"/>
    <x v="24"/>
    <n v="22.4245731928563"/>
    <n v="6.22904810912675"/>
  </r>
  <r>
    <x v="0"/>
    <x v="0"/>
    <x v="1"/>
    <x v="2"/>
    <s v="EE_Parnu"/>
    <x v="25"/>
    <n v="22.32"/>
    <n v="6.2"/>
  </r>
  <r>
    <x v="0"/>
    <x v="0"/>
    <x v="1"/>
    <x v="2"/>
    <s v="EE_Parnu"/>
    <x v="26"/>
    <n v="31.360796489213399"/>
    <n v="8.7113323581148396"/>
  </r>
  <r>
    <x v="0"/>
    <x v="0"/>
    <x v="1"/>
    <x v="2"/>
    <s v="EE_Parnu"/>
    <x v="27"/>
    <n v="2.34199197836619"/>
    <n v="0.650553327323943"/>
  </r>
  <r>
    <x v="0"/>
    <x v="0"/>
    <x v="1"/>
    <x v="2"/>
    <s v="EE_Rural"/>
    <x v="0"/>
    <n v="51.241600662800401"/>
    <n v="14.233777961889"/>
  </r>
  <r>
    <x v="0"/>
    <x v="0"/>
    <x v="1"/>
    <x v="2"/>
    <s v="EE_Rural"/>
    <x v="1"/>
    <n v="57.96"/>
    <n v="16.100000000000001"/>
  </r>
  <r>
    <x v="0"/>
    <x v="0"/>
    <x v="1"/>
    <x v="2"/>
    <s v="EE_Rural"/>
    <x v="2"/>
    <n v="71.64"/>
    <n v="19.899999999999999"/>
  </r>
  <r>
    <x v="0"/>
    <x v="0"/>
    <x v="1"/>
    <x v="2"/>
    <s v="EE_Rural"/>
    <x v="3"/>
    <n v="59.280629284732697"/>
    <n v="16.4668414679813"/>
  </r>
  <r>
    <x v="0"/>
    <x v="0"/>
    <x v="1"/>
    <x v="2"/>
    <s v="EE_Rural"/>
    <x v="4"/>
    <n v="9.0752189161690104"/>
    <n v="2.5208941433802798"/>
  </r>
  <r>
    <x v="0"/>
    <x v="0"/>
    <x v="1"/>
    <x v="2"/>
    <s v="EE_Rural"/>
    <x v="5"/>
    <n v="9.0752189161690104"/>
    <n v="2.5208941433802798"/>
  </r>
  <r>
    <x v="0"/>
    <x v="0"/>
    <x v="1"/>
    <x v="2"/>
    <s v="EE_Rural"/>
    <x v="6"/>
    <n v="30.079313304721001"/>
    <n v="8.3553648068669499"/>
  </r>
  <r>
    <x v="0"/>
    <x v="0"/>
    <x v="1"/>
    <x v="2"/>
    <s v="EE_Rural"/>
    <x v="7"/>
    <n v="43.063377502208397"/>
    <n v="11.962049306169"/>
  </r>
  <r>
    <x v="0"/>
    <x v="0"/>
    <x v="1"/>
    <x v="2"/>
    <s v="EE_Rural"/>
    <x v="8"/>
    <n v="43.063377502208397"/>
    <n v="11.962049306169"/>
  </r>
  <r>
    <x v="0"/>
    <x v="0"/>
    <x v="1"/>
    <x v="2"/>
    <s v="EE_Rural"/>
    <x v="9"/>
    <n v="45.361633570256501"/>
    <n v="12.600453769515701"/>
  </r>
  <r>
    <x v="0"/>
    <x v="0"/>
    <x v="1"/>
    <x v="2"/>
    <s v="EE_Rural"/>
    <x v="10"/>
    <n v="59.280629284732697"/>
    <n v="16.4668414679813"/>
  </r>
  <r>
    <x v="0"/>
    <x v="0"/>
    <x v="1"/>
    <x v="2"/>
    <s v="EE_Rural"/>
    <x v="11"/>
    <n v="4.5376094580844999"/>
    <n v="1.2604470716901399"/>
  </r>
  <r>
    <x v="0"/>
    <x v="0"/>
    <x v="1"/>
    <x v="2"/>
    <s v="EE_Rural"/>
    <x v="12"/>
    <n v="0.36"/>
    <n v="0.1"/>
  </r>
  <r>
    <x v="0"/>
    <x v="0"/>
    <x v="1"/>
    <x v="2"/>
    <s v="EE_Rural"/>
    <x v="13"/>
    <n v="24.854790896434899"/>
    <n v="6.9041085823430404"/>
  </r>
  <r>
    <x v="0"/>
    <x v="0"/>
    <x v="1"/>
    <x v="2"/>
    <s v="EE_Rural"/>
    <x v="14"/>
    <n v="24.854790896434899"/>
    <n v="6.9041085823430404"/>
  </r>
  <r>
    <x v="0"/>
    <x v="0"/>
    <x v="1"/>
    <x v="2"/>
    <s v="EE_Rural"/>
    <x v="15"/>
    <n v="2.7284206547966199"/>
    <n v="0.75789462633239502"/>
  </r>
  <r>
    <x v="0"/>
    <x v="0"/>
    <x v="1"/>
    <x v="2"/>
    <s v="EE_Rural"/>
    <x v="16"/>
    <n v="8.3492014028755008"/>
    <n v="2.31922261190986"/>
  </r>
  <r>
    <x v="0"/>
    <x v="0"/>
    <x v="1"/>
    <x v="2"/>
    <s v="EE_Rural"/>
    <x v="17"/>
    <n v="9.3111759656652193"/>
    <n v="2.5864377682403399"/>
  </r>
  <r>
    <x v="0"/>
    <x v="0"/>
    <x v="1"/>
    <x v="2"/>
    <s v="EE_Rural"/>
    <x v="18"/>
    <n v="24.854790896434899"/>
    <n v="6.9041085823430404"/>
  </r>
  <r>
    <x v="0"/>
    <x v="0"/>
    <x v="1"/>
    <x v="2"/>
    <s v="EE_Rural"/>
    <x v="19"/>
    <n v="7.6114739296901197"/>
    <n v="2.1142983138028102"/>
  </r>
  <r>
    <x v="0"/>
    <x v="0"/>
    <x v="1"/>
    <x v="2"/>
    <s v="EE_Rural"/>
    <x v="20"/>
    <n v="18.6904594758428"/>
    <n v="5.1917942988452301"/>
  </r>
  <r>
    <x v="0"/>
    <x v="0"/>
    <x v="1"/>
    <x v="2"/>
    <s v="EE_Rural"/>
    <x v="21"/>
    <n v="53.225806451612797"/>
    <n v="14.784946236559099"/>
  </r>
  <r>
    <x v="0"/>
    <x v="0"/>
    <x v="1"/>
    <x v="2"/>
    <s v="EE_Rural"/>
    <x v="22"/>
    <n v="130.68"/>
    <n v="36.299999999999997"/>
  </r>
  <r>
    <x v="0"/>
    <x v="0"/>
    <x v="1"/>
    <x v="2"/>
    <s v="EE_Rural"/>
    <x v="23"/>
    <n v="0.35278210439105201"/>
    <n v="9.7995028997514499E-2"/>
  </r>
  <r>
    <x v="0"/>
    <x v="0"/>
    <x v="1"/>
    <x v="2"/>
    <s v="EE_Rural"/>
    <x v="24"/>
    <n v="22.4245731928563"/>
    <n v="6.22904810912675"/>
  </r>
  <r>
    <x v="0"/>
    <x v="0"/>
    <x v="1"/>
    <x v="2"/>
    <s v="EE_Rural"/>
    <x v="25"/>
    <n v="22.32"/>
    <n v="6.2"/>
  </r>
  <r>
    <x v="0"/>
    <x v="0"/>
    <x v="1"/>
    <x v="2"/>
    <s v="EE_Rural"/>
    <x v="26"/>
    <n v="31.360796489213399"/>
    <n v="8.7113323581148396"/>
  </r>
  <r>
    <x v="0"/>
    <x v="0"/>
    <x v="1"/>
    <x v="2"/>
    <s v="EE_Rural"/>
    <x v="27"/>
    <n v="2.34199197836619"/>
    <n v="0.650553327323943"/>
  </r>
  <r>
    <x v="0"/>
    <x v="0"/>
    <x v="1"/>
    <x v="2"/>
    <s v="EE_Sillamae"/>
    <x v="0"/>
    <n v="51.241600662800401"/>
    <n v="14.233777961889"/>
  </r>
  <r>
    <x v="0"/>
    <x v="0"/>
    <x v="1"/>
    <x v="2"/>
    <s v="EE_Sillamae"/>
    <x v="1"/>
    <n v="57.96"/>
    <n v="16.100000000000001"/>
  </r>
  <r>
    <x v="0"/>
    <x v="0"/>
    <x v="1"/>
    <x v="2"/>
    <s v="EE_Sillamae"/>
    <x v="2"/>
    <n v="71.64"/>
    <n v="19.899999999999999"/>
  </r>
  <r>
    <x v="0"/>
    <x v="0"/>
    <x v="1"/>
    <x v="2"/>
    <s v="EE_Sillamae"/>
    <x v="3"/>
    <n v="59.280629284732697"/>
    <n v="16.4668414679813"/>
  </r>
  <r>
    <x v="0"/>
    <x v="0"/>
    <x v="1"/>
    <x v="2"/>
    <s v="EE_Sillamae"/>
    <x v="4"/>
    <n v="9.0752189161690104"/>
    <n v="2.5208941433802798"/>
  </r>
  <r>
    <x v="0"/>
    <x v="0"/>
    <x v="1"/>
    <x v="2"/>
    <s v="EE_Sillamae"/>
    <x v="5"/>
    <n v="9.0752189161690104"/>
    <n v="2.5208941433802798"/>
  </r>
  <r>
    <x v="0"/>
    <x v="0"/>
    <x v="1"/>
    <x v="2"/>
    <s v="EE_Sillamae"/>
    <x v="6"/>
    <n v="30.079313304721001"/>
    <n v="8.3553648068669499"/>
  </r>
  <r>
    <x v="0"/>
    <x v="0"/>
    <x v="1"/>
    <x v="2"/>
    <s v="EE_Sillamae"/>
    <x v="7"/>
    <n v="43.063377502208397"/>
    <n v="11.962049306169"/>
  </r>
  <r>
    <x v="0"/>
    <x v="0"/>
    <x v="1"/>
    <x v="2"/>
    <s v="EE_Sillamae"/>
    <x v="8"/>
    <n v="43.063377502208397"/>
    <n v="11.962049306169"/>
  </r>
  <r>
    <x v="0"/>
    <x v="0"/>
    <x v="1"/>
    <x v="2"/>
    <s v="EE_Sillamae"/>
    <x v="9"/>
    <n v="45.361633570256501"/>
    <n v="12.600453769515701"/>
  </r>
  <r>
    <x v="0"/>
    <x v="0"/>
    <x v="1"/>
    <x v="2"/>
    <s v="EE_Sillamae"/>
    <x v="10"/>
    <n v="59.280629284732697"/>
    <n v="16.4668414679813"/>
  </r>
  <r>
    <x v="0"/>
    <x v="0"/>
    <x v="1"/>
    <x v="2"/>
    <s v="EE_Sillamae"/>
    <x v="11"/>
    <n v="4.5376094580844999"/>
    <n v="1.2604470716901399"/>
  </r>
  <r>
    <x v="0"/>
    <x v="0"/>
    <x v="1"/>
    <x v="2"/>
    <s v="EE_Sillamae"/>
    <x v="12"/>
    <n v="0.36"/>
    <n v="0.1"/>
  </r>
  <r>
    <x v="0"/>
    <x v="0"/>
    <x v="1"/>
    <x v="2"/>
    <s v="EE_Sillamae"/>
    <x v="13"/>
    <n v="24.854790896434899"/>
    <n v="6.9041085823430404"/>
  </r>
  <r>
    <x v="0"/>
    <x v="0"/>
    <x v="1"/>
    <x v="2"/>
    <s v="EE_Sillamae"/>
    <x v="14"/>
    <n v="24.854790896434899"/>
    <n v="6.9041085823430404"/>
  </r>
  <r>
    <x v="0"/>
    <x v="0"/>
    <x v="1"/>
    <x v="2"/>
    <s v="EE_Sillamae"/>
    <x v="15"/>
    <n v="2.7284206547966199"/>
    <n v="0.75789462633239502"/>
  </r>
  <r>
    <x v="0"/>
    <x v="0"/>
    <x v="1"/>
    <x v="2"/>
    <s v="EE_Sillamae"/>
    <x v="16"/>
    <n v="8.3492014028755008"/>
    <n v="2.31922261190986"/>
  </r>
  <r>
    <x v="0"/>
    <x v="0"/>
    <x v="1"/>
    <x v="2"/>
    <s v="EE_Sillamae"/>
    <x v="17"/>
    <n v="9.3111759656652193"/>
    <n v="2.5864377682403399"/>
  </r>
  <r>
    <x v="0"/>
    <x v="0"/>
    <x v="1"/>
    <x v="2"/>
    <s v="EE_Sillamae"/>
    <x v="18"/>
    <n v="24.854790896434899"/>
    <n v="6.9041085823430404"/>
  </r>
  <r>
    <x v="0"/>
    <x v="0"/>
    <x v="1"/>
    <x v="2"/>
    <s v="EE_Sillamae"/>
    <x v="19"/>
    <n v="7.6114739296901197"/>
    <n v="2.1142983138028102"/>
  </r>
  <r>
    <x v="0"/>
    <x v="0"/>
    <x v="1"/>
    <x v="2"/>
    <s v="EE_Sillamae"/>
    <x v="20"/>
    <n v="18.6904594758428"/>
    <n v="5.1917942988452301"/>
  </r>
  <r>
    <x v="0"/>
    <x v="0"/>
    <x v="1"/>
    <x v="2"/>
    <s v="EE_Sillamae"/>
    <x v="21"/>
    <n v="53.225806451612797"/>
    <n v="14.784946236559099"/>
  </r>
  <r>
    <x v="0"/>
    <x v="0"/>
    <x v="1"/>
    <x v="2"/>
    <s v="EE_Sillamae"/>
    <x v="22"/>
    <n v="130.68"/>
    <n v="36.299999999999997"/>
  </r>
  <r>
    <x v="0"/>
    <x v="0"/>
    <x v="1"/>
    <x v="2"/>
    <s v="EE_Sillamae"/>
    <x v="23"/>
    <n v="0.35278210439105201"/>
    <n v="9.7995028997514499E-2"/>
  </r>
  <r>
    <x v="0"/>
    <x v="0"/>
    <x v="1"/>
    <x v="2"/>
    <s v="EE_Sillamae"/>
    <x v="24"/>
    <n v="22.4245731928563"/>
    <n v="6.22904810912675"/>
  </r>
  <r>
    <x v="0"/>
    <x v="0"/>
    <x v="1"/>
    <x v="2"/>
    <s v="EE_Sillamae"/>
    <x v="25"/>
    <n v="22.32"/>
    <n v="6.2"/>
  </r>
  <r>
    <x v="0"/>
    <x v="0"/>
    <x v="1"/>
    <x v="2"/>
    <s v="EE_Sillamae"/>
    <x v="26"/>
    <n v="31.360796489213399"/>
    <n v="8.7113323581148396"/>
  </r>
  <r>
    <x v="0"/>
    <x v="0"/>
    <x v="1"/>
    <x v="2"/>
    <s v="EE_Sillamae"/>
    <x v="27"/>
    <n v="2.34199197836619"/>
    <n v="0.650553327323943"/>
  </r>
  <r>
    <x v="0"/>
    <x v="0"/>
    <x v="1"/>
    <x v="2"/>
    <s v="EE_Tallinn"/>
    <x v="0"/>
    <n v="51.241600662800401"/>
    <n v="14.233777961889"/>
  </r>
  <r>
    <x v="0"/>
    <x v="0"/>
    <x v="1"/>
    <x v="2"/>
    <s v="EE_Tallinn"/>
    <x v="1"/>
    <n v="57.96"/>
    <n v="16.100000000000001"/>
  </r>
  <r>
    <x v="0"/>
    <x v="0"/>
    <x v="1"/>
    <x v="2"/>
    <s v="EE_Tallinn"/>
    <x v="2"/>
    <n v="71.64"/>
    <n v="19.899999999999999"/>
  </r>
  <r>
    <x v="0"/>
    <x v="0"/>
    <x v="1"/>
    <x v="2"/>
    <s v="EE_Tallinn"/>
    <x v="3"/>
    <n v="59.280629284732697"/>
    <n v="16.4668414679813"/>
  </r>
  <r>
    <x v="0"/>
    <x v="0"/>
    <x v="1"/>
    <x v="2"/>
    <s v="EE_Tallinn"/>
    <x v="4"/>
    <n v="9.0752189161690104"/>
    <n v="2.5208941433802798"/>
  </r>
  <r>
    <x v="0"/>
    <x v="0"/>
    <x v="1"/>
    <x v="2"/>
    <s v="EE_Tallinn"/>
    <x v="5"/>
    <n v="9.0752189161690104"/>
    <n v="2.5208941433802798"/>
  </r>
  <r>
    <x v="0"/>
    <x v="0"/>
    <x v="1"/>
    <x v="2"/>
    <s v="EE_Tallinn"/>
    <x v="6"/>
    <n v="30.079313304721001"/>
    <n v="8.3553648068669499"/>
  </r>
  <r>
    <x v="0"/>
    <x v="0"/>
    <x v="1"/>
    <x v="2"/>
    <s v="EE_Tallinn"/>
    <x v="7"/>
    <n v="43.063377502208397"/>
    <n v="11.962049306169"/>
  </r>
  <r>
    <x v="0"/>
    <x v="0"/>
    <x v="1"/>
    <x v="2"/>
    <s v="EE_Tallinn"/>
    <x v="8"/>
    <n v="43.063377502208397"/>
    <n v="11.962049306169"/>
  </r>
  <r>
    <x v="0"/>
    <x v="0"/>
    <x v="1"/>
    <x v="2"/>
    <s v="EE_Tallinn"/>
    <x v="9"/>
    <n v="45.361633570256501"/>
    <n v="12.600453769515701"/>
  </r>
  <r>
    <x v="0"/>
    <x v="0"/>
    <x v="1"/>
    <x v="2"/>
    <s v="EE_Tallinn"/>
    <x v="10"/>
    <n v="59.280629284732697"/>
    <n v="16.4668414679813"/>
  </r>
  <r>
    <x v="0"/>
    <x v="0"/>
    <x v="1"/>
    <x v="2"/>
    <s v="EE_Tallinn"/>
    <x v="11"/>
    <n v="4.5376094580844999"/>
    <n v="1.2604470716901399"/>
  </r>
  <r>
    <x v="0"/>
    <x v="0"/>
    <x v="1"/>
    <x v="2"/>
    <s v="EE_Tallinn"/>
    <x v="12"/>
    <n v="0.36"/>
    <n v="0.1"/>
  </r>
  <r>
    <x v="0"/>
    <x v="0"/>
    <x v="1"/>
    <x v="2"/>
    <s v="EE_Tallinn"/>
    <x v="13"/>
    <n v="24.854790896434899"/>
    <n v="6.9041085823430404"/>
  </r>
  <r>
    <x v="0"/>
    <x v="0"/>
    <x v="1"/>
    <x v="2"/>
    <s v="EE_Tallinn"/>
    <x v="14"/>
    <n v="24.854790896434899"/>
    <n v="6.9041085823430404"/>
  </r>
  <r>
    <x v="0"/>
    <x v="0"/>
    <x v="1"/>
    <x v="2"/>
    <s v="EE_Tallinn"/>
    <x v="15"/>
    <n v="2.7284206547966199"/>
    <n v="0.75789462633239502"/>
  </r>
  <r>
    <x v="0"/>
    <x v="0"/>
    <x v="1"/>
    <x v="2"/>
    <s v="EE_Tallinn"/>
    <x v="16"/>
    <n v="8.3492014028755008"/>
    <n v="2.31922261190986"/>
  </r>
  <r>
    <x v="0"/>
    <x v="0"/>
    <x v="1"/>
    <x v="2"/>
    <s v="EE_Tallinn"/>
    <x v="17"/>
    <n v="9.3111759656652193"/>
    <n v="2.5864377682403399"/>
  </r>
  <r>
    <x v="0"/>
    <x v="0"/>
    <x v="1"/>
    <x v="2"/>
    <s v="EE_Tallinn"/>
    <x v="18"/>
    <n v="24.854790896434899"/>
    <n v="6.9041085823430404"/>
  </r>
  <r>
    <x v="0"/>
    <x v="0"/>
    <x v="1"/>
    <x v="2"/>
    <s v="EE_Tallinn"/>
    <x v="19"/>
    <n v="7.6114739296901197"/>
    <n v="2.1142983138028102"/>
  </r>
  <r>
    <x v="0"/>
    <x v="0"/>
    <x v="1"/>
    <x v="2"/>
    <s v="EE_Tallinn"/>
    <x v="20"/>
    <n v="18.6904594758428"/>
    <n v="5.1917942988452301"/>
  </r>
  <r>
    <x v="0"/>
    <x v="0"/>
    <x v="1"/>
    <x v="2"/>
    <s v="EE_Tallinn"/>
    <x v="21"/>
    <n v="53.225806451612797"/>
    <n v="14.784946236559099"/>
  </r>
  <r>
    <x v="0"/>
    <x v="0"/>
    <x v="1"/>
    <x v="2"/>
    <s v="EE_Tallinn"/>
    <x v="22"/>
    <n v="130.68"/>
    <n v="36.299999999999997"/>
  </r>
  <r>
    <x v="0"/>
    <x v="0"/>
    <x v="1"/>
    <x v="2"/>
    <s v="EE_Tallinn"/>
    <x v="23"/>
    <n v="0.35278210439105201"/>
    <n v="9.7995028997514499E-2"/>
  </r>
  <r>
    <x v="0"/>
    <x v="0"/>
    <x v="1"/>
    <x v="2"/>
    <s v="EE_Tallinn"/>
    <x v="24"/>
    <n v="22.4245731928563"/>
    <n v="6.22904810912675"/>
  </r>
  <r>
    <x v="0"/>
    <x v="0"/>
    <x v="1"/>
    <x v="2"/>
    <s v="EE_Tallinn"/>
    <x v="25"/>
    <n v="22.32"/>
    <n v="6.2"/>
  </r>
  <r>
    <x v="0"/>
    <x v="0"/>
    <x v="1"/>
    <x v="2"/>
    <s v="EE_Tallinn"/>
    <x v="26"/>
    <n v="31.360796489213399"/>
    <n v="8.7113323581148396"/>
  </r>
  <r>
    <x v="0"/>
    <x v="0"/>
    <x v="1"/>
    <x v="2"/>
    <s v="EE_Tallinn"/>
    <x v="27"/>
    <n v="2.34199197836619"/>
    <n v="0.650553327323943"/>
  </r>
  <r>
    <x v="0"/>
    <x v="0"/>
    <x v="1"/>
    <x v="2"/>
    <s v="EE_Tartu"/>
    <x v="0"/>
    <n v="51.241600662800401"/>
    <n v="14.233777961889"/>
  </r>
  <r>
    <x v="0"/>
    <x v="0"/>
    <x v="1"/>
    <x v="2"/>
    <s v="EE_Tartu"/>
    <x v="1"/>
    <n v="57.96"/>
    <n v="16.100000000000001"/>
  </r>
  <r>
    <x v="0"/>
    <x v="0"/>
    <x v="1"/>
    <x v="2"/>
    <s v="EE_Tartu"/>
    <x v="2"/>
    <n v="71.64"/>
    <n v="19.899999999999999"/>
  </r>
  <r>
    <x v="0"/>
    <x v="0"/>
    <x v="1"/>
    <x v="2"/>
    <s v="EE_Tartu"/>
    <x v="3"/>
    <n v="59.280629284732697"/>
    <n v="16.4668414679813"/>
  </r>
  <r>
    <x v="0"/>
    <x v="0"/>
    <x v="1"/>
    <x v="2"/>
    <s v="EE_Tartu"/>
    <x v="4"/>
    <n v="9.0752189161690104"/>
    <n v="2.5208941433802798"/>
  </r>
  <r>
    <x v="0"/>
    <x v="0"/>
    <x v="1"/>
    <x v="2"/>
    <s v="EE_Tartu"/>
    <x v="5"/>
    <n v="9.0752189161690104"/>
    <n v="2.5208941433802798"/>
  </r>
  <r>
    <x v="0"/>
    <x v="0"/>
    <x v="1"/>
    <x v="2"/>
    <s v="EE_Tartu"/>
    <x v="6"/>
    <n v="30.079313304721001"/>
    <n v="8.3553648068669499"/>
  </r>
  <r>
    <x v="0"/>
    <x v="0"/>
    <x v="1"/>
    <x v="2"/>
    <s v="EE_Tartu"/>
    <x v="7"/>
    <n v="43.063377502208397"/>
    <n v="11.962049306169"/>
  </r>
  <r>
    <x v="0"/>
    <x v="0"/>
    <x v="1"/>
    <x v="2"/>
    <s v="EE_Tartu"/>
    <x v="8"/>
    <n v="43.063377502208397"/>
    <n v="11.962049306169"/>
  </r>
  <r>
    <x v="0"/>
    <x v="0"/>
    <x v="1"/>
    <x v="2"/>
    <s v="EE_Tartu"/>
    <x v="9"/>
    <n v="45.361633570256501"/>
    <n v="12.600453769515701"/>
  </r>
  <r>
    <x v="0"/>
    <x v="0"/>
    <x v="1"/>
    <x v="2"/>
    <s v="EE_Tartu"/>
    <x v="10"/>
    <n v="59.280629284732697"/>
    <n v="16.4668414679813"/>
  </r>
  <r>
    <x v="0"/>
    <x v="0"/>
    <x v="1"/>
    <x v="2"/>
    <s v="EE_Tartu"/>
    <x v="11"/>
    <n v="4.5376094580844999"/>
    <n v="1.2604470716901399"/>
  </r>
  <r>
    <x v="0"/>
    <x v="0"/>
    <x v="1"/>
    <x v="2"/>
    <s v="EE_Tartu"/>
    <x v="12"/>
    <n v="0.36"/>
    <n v="0.1"/>
  </r>
  <r>
    <x v="0"/>
    <x v="0"/>
    <x v="1"/>
    <x v="2"/>
    <s v="EE_Tartu"/>
    <x v="13"/>
    <n v="24.854790896434899"/>
    <n v="6.9041085823430404"/>
  </r>
  <r>
    <x v="0"/>
    <x v="0"/>
    <x v="1"/>
    <x v="2"/>
    <s v="EE_Tartu"/>
    <x v="14"/>
    <n v="24.854790896434899"/>
    <n v="6.9041085823430404"/>
  </r>
  <r>
    <x v="0"/>
    <x v="0"/>
    <x v="1"/>
    <x v="2"/>
    <s v="EE_Tartu"/>
    <x v="15"/>
    <n v="2.7284206547966199"/>
    <n v="0.75789462633239502"/>
  </r>
  <r>
    <x v="0"/>
    <x v="0"/>
    <x v="1"/>
    <x v="2"/>
    <s v="EE_Tartu"/>
    <x v="16"/>
    <n v="8.3492014028755008"/>
    <n v="2.31922261190986"/>
  </r>
  <r>
    <x v="0"/>
    <x v="0"/>
    <x v="1"/>
    <x v="2"/>
    <s v="EE_Tartu"/>
    <x v="17"/>
    <n v="9.3111759656652193"/>
    <n v="2.5864377682403399"/>
  </r>
  <r>
    <x v="0"/>
    <x v="0"/>
    <x v="1"/>
    <x v="2"/>
    <s v="EE_Tartu"/>
    <x v="18"/>
    <n v="24.854790896434899"/>
    <n v="6.9041085823430404"/>
  </r>
  <r>
    <x v="0"/>
    <x v="0"/>
    <x v="1"/>
    <x v="2"/>
    <s v="EE_Tartu"/>
    <x v="19"/>
    <n v="7.6114739296901197"/>
    <n v="2.1142983138028102"/>
  </r>
  <r>
    <x v="0"/>
    <x v="0"/>
    <x v="1"/>
    <x v="2"/>
    <s v="EE_Tartu"/>
    <x v="20"/>
    <n v="18.6904594758428"/>
    <n v="5.1917942988452301"/>
  </r>
  <r>
    <x v="0"/>
    <x v="0"/>
    <x v="1"/>
    <x v="2"/>
    <s v="EE_Tartu"/>
    <x v="21"/>
    <n v="53.225806451612797"/>
    <n v="14.784946236559099"/>
  </r>
  <r>
    <x v="0"/>
    <x v="0"/>
    <x v="1"/>
    <x v="2"/>
    <s v="EE_Tartu"/>
    <x v="22"/>
    <n v="130.68"/>
    <n v="36.299999999999997"/>
  </r>
  <r>
    <x v="0"/>
    <x v="0"/>
    <x v="1"/>
    <x v="2"/>
    <s v="EE_Tartu"/>
    <x v="23"/>
    <n v="0.35278210439105201"/>
    <n v="9.7995028997514499E-2"/>
  </r>
  <r>
    <x v="0"/>
    <x v="0"/>
    <x v="1"/>
    <x v="2"/>
    <s v="EE_Tartu"/>
    <x v="24"/>
    <n v="22.4245731928563"/>
    <n v="6.22904810912675"/>
  </r>
  <r>
    <x v="0"/>
    <x v="0"/>
    <x v="1"/>
    <x v="2"/>
    <s v="EE_Tartu"/>
    <x v="25"/>
    <n v="22.32"/>
    <n v="6.2"/>
  </r>
  <r>
    <x v="0"/>
    <x v="0"/>
    <x v="1"/>
    <x v="2"/>
    <s v="EE_Tartu"/>
    <x v="26"/>
    <n v="31.360796489213399"/>
    <n v="8.7113323581148396"/>
  </r>
  <r>
    <x v="0"/>
    <x v="0"/>
    <x v="1"/>
    <x v="2"/>
    <s v="EE_Tartu"/>
    <x v="27"/>
    <n v="2.34199197836619"/>
    <n v="0.650553327323943"/>
  </r>
  <r>
    <x v="0"/>
    <x v="0"/>
    <x v="1"/>
    <x v="2"/>
    <s v="EE_Urban"/>
    <x v="0"/>
    <n v="51.241600662800401"/>
    <n v="14.233777961889"/>
  </r>
  <r>
    <x v="0"/>
    <x v="0"/>
    <x v="1"/>
    <x v="2"/>
    <s v="EE_Urban"/>
    <x v="1"/>
    <n v="57.96"/>
    <n v="16.100000000000001"/>
  </r>
  <r>
    <x v="0"/>
    <x v="0"/>
    <x v="1"/>
    <x v="2"/>
    <s v="EE_Urban"/>
    <x v="2"/>
    <n v="71.64"/>
    <n v="19.899999999999999"/>
  </r>
  <r>
    <x v="0"/>
    <x v="0"/>
    <x v="1"/>
    <x v="2"/>
    <s v="EE_Urban"/>
    <x v="3"/>
    <n v="59.280629284732697"/>
    <n v="16.4668414679813"/>
  </r>
  <r>
    <x v="0"/>
    <x v="0"/>
    <x v="1"/>
    <x v="2"/>
    <s v="EE_Urban"/>
    <x v="4"/>
    <n v="9.0752189161690104"/>
    <n v="2.5208941433802798"/>
  </r>
  <r>
    <x v="0"/>
    <x v="0"/>
    <x v="1"/>
    <x v="2"/>
    <s v="EE_Urban"/>
    <x v="5"/>
    <n v="9.0752189161690104"/>
    <n v="2.5208941433802798"/>
  </r>
  <r>
    <x v="0"/>
    <x v="0"/>
    <x v="1"/>
    <x v="2"/>
    <s v="EE_Urban"/>
    <x v="6"/>
    <n v="30.079313304721001"/>
    <n v="8.3553648068669499"/>
  </r>
  <r>
    <x v="0"/>
    <x v="0"/>
    <x v="1"/>
    <x v="2"/>
    <s v="EE_Urban"/>
    <x v="7"/>
    <n v="43.063377502208397"/>
    <n v="11.962049306169"/>
  </r>
  <r>
    <x v="0"/>
    <x v="0"/>
    <x v="1"/>
    <x v="2"/>
    <s v="EE_Urban"/>
    <x v="8"/>
    <n v="43.063377502208397"/>
    <n v="11.962049306169"/>
  </r>
  <r>
    <x v="0"/>
    <x v="0"/>
    <x v="1"/>
    <x v="2"/>
    <s v="EE_Urban"/>
    <x v="9"/>
    <n v="45.361633570256501"/>
    <n v="12.600453769515701"/>
  </r>
  <r>
    <x v="0"/>
    <x v="0"/>
    <x v="1"/>
    <x v="2"/>
    <s v="EE_Urban"/>
    <x v="10"/>
    <n v="59.280629284732697"/>
    <n v="16.4668414679813"/>
  </r>
  <r>
    <x v="0"/>
    <x v="0"/>
    <x v="1"/>
    <x v="2"/>
    <s v="EE_Urban"/>
    <x v="11"/>
    <n v="4.5376094580844999"/>
    <n v="1.2604470716901399"/>
  </r>
  <r>
    <x v="0"/>
    <x v="0"/>
    <x v="1"/>
    <x v="2"/>
    <s v="EE_Urban"/>
    <x v="12"/>
    <n v="0.36"/>
    <n v="0.1"/>
  </r>
  <r>
    <x v="0"/>
    <x v="0"/>
    <x v="1"/>
    <x v="2"/>
    <s v="EE_Urban"/>
    <x v="13"/>
    <n v="24.854790896434899"/>
    <n v="6.9041085823430404"/>
  </r>
  <r>
    <x v="0"/>
    <x v="0"/>
    <x v="1"/>
    <x v="2"/>
    <s v="EE_Urban"/>
    <x v="14"/>
    <n v="24.854790896434899"/>
    <n v="6.9041085823430404"/>
  </r>
  <r>
    <x v="0"/>
    <x v="0"/>
    <x v="1"/>
    <x v="2"/>
    <s v="EE_Urban"/>
    <x v="15"/>
    <n v="2.7284206547966199"/>
    <n v="0.75789462633239502"/>
  </r>
  <r>
    <x v="0"/>
    <x v="0"/>
    <x v="1"/>
    <x v="2"/>
    <s v="EE_Urban"/>
    <x v="16"/>
    <n v="8.3492014028755008"/>
    <n v="2.31922261190986"/>
  </r>
  <r>
    <x v="0"/>
    <x v="0"/>
    <x v="1"/>
    <x v="2"/>
    <s v="EE_Urban"/>
    <x v="17"/>
    <n v="9.3111759656652193"/>
    <n v="2.5864377682403399"/>
  </r>
  <r>
    <x v="0"/>
    <x v="0"/>
    <x v="1"/>
    <x v="2"/>
    <s v="EE_Urban"/>
    <x v="18"/>
    <n v="24.854790896434899"/>
    <n v="6.9041085823430404"/>
  </r>
  <r>
    <x v="0"/>
    <x v="0"/>
    <x v="1"/>
    <x v="2"/>
    <s v="EE_Urban"/>
    <x v="19"/>
    <n v="7.6114739296901197"/>
    <n v="2.1142983138028102"/>
  </r>
  <r>
    <x v="0"/>
    <x v="0"/>
    <x v="1"/>
    <x v="2"/>
    <s v="EE_Urban"/>
    <x v="20"/>
    <n v="18.6904594758428"/>
    <n v="5.1917942988452301"/>
  </r>
  <r>
    <x v="0"/>
    <x v="0"/>
    <x v="1"/>
    <x v="2"/>
    <s v="EE_Urban"/>
    <x v="21"/>
    <n v="53.225806451612797"/>
    <n v="14.784946236559099"/>
  </r>
  <r>
    <x v="0"/>
    <x v="0"/>
    <x v="1"/>
    <x v="2"/>
    <s v="EE_Urban"/>
    <x v="22"/>
    <n v="130.68"/>
    <n v="36.299999999999997"/>
  </r>
  <r>
    <x v="0"/>
    <x v="0"/>
    <x v="1"/>
    <x v="2"/>
    <s v="EE_Urban"/>
    <x v="23"/>
    <n v="0.35278210439105201"/>
    <n v="9.7995028997514499E-2"/>
  </r>
  <r>
    <x v="0"/>
    <x v="0"/>
    <x v="1"/>
    <x v="2"/>
    <s v="EE_Urban"/>
    <x v="24"/>
    <n v="22.4245731928563"/>
    <n v="6.22904810912675"/>
  </r>
  <r>
    <x v="0"/>
    <x v="0"/>
    <x v="1"/>
    <x v="2"/>
    <s v="EE_Urban"/>
    <x v="25"/>
    <n v="22.32"/>
    <n v="6.2"/>
  </r>
  <r>
    <x v="0"/>
    <x v="0"/>
    <x v="1"/>
    <x v="2"/>
    <s v="EE_Urban"/>
    <x v="26"/>
    <n v="31.360796489213399"/>
    <n v="8.7113323581148396"/>
  </r>
  <r>
    <x v="0"/>
    <x v="0"/>
    <x v="1"/>
    <x v="2"/>
    <s v="EE_Urban"/>
    <x v="27"/>
    <n v="2.34199197836619"/>
    <n v="0.650553327323943"/>
  </r>
  <r>
    <x v="0"/>
    <x v="0"/>
    <x v="2"/>
    <x v="3"/>
    <s v="FI_IND"/>
    <x v="0"/>
    <n v="51.241600662800401"/>
    <n v="14.233777961889"/>
  </r>
  <r>
    <x v="0"/>
    <x v="0"/>
    <x v="2"/>
    <x v="3"/>
    <s v="FI_IND"/>
    <x v="1"/>
    <n v="57.96"/>
    <n v="16.100000000000001"/>
  </r>
  <r>
    <x v="0"/>
    <x v="0"/>
    <x v="2"/>
    <x v="3"/>
    <s v="FI_IND"/>
    <x v="2"/>
    <n v="71.64"/>
    <n v="19.899999999999999"/>
  </r>
  <r>
    <x v="0"/>
    <x v="0"/>
    <x v="2"/>
    <x v="3"/>
    <s v="FI_IND"/>
    <x v="3"/>
    <n v="59.280629284732697"/>
    <n v="16.4668414679813"/>
  </r>
  <r>
    <x v="0"/>
    <x v="0"/>
    <x v="2"/>
    <x v="3"/>
    <s v="FI_IND"/>
    <x v="4"/>
    <n v="9.0752189161690104"/>
    <n v="2.5208941433802798"/>
  </r>
  <r>
    <x v="0"/>
    <x v="0"/>
    <x v="2"/>
    <x v="3"/>
    <s v="FI_IND"/>
    <x v="5"/>
    <n v="9.0752189161690104"/>
    <n v="2.5208941433802798"/>
  </r>
  <r>
    <x v="0"/>
    <x v="0"/>
    <x v="2"/>
    <x v="3"/>
    <s v="FI_IND"/>
    <x v="6"/>
    <n v="30.079313304721001"/>
    <n v="8.3553648068669499"/>
  </r>
  <r>
    <x v="0"/>
    <x v="0"/>
    <x v="2"/>
    <x v="3"/>
    <s v="FI_IND"/>
    <x v="7"/>
    <n v="43.063377502208397"/>
    <n v="11.962049306169"/>
  </r>
  <r>
    <x v="0"/>
    <x v="0"/>
    <x v="2"/>
    <x v="3"/>
    <s v="FI_IND"/>
    <x v="8"/>
    <n v="43.063377502208397"/>
    <n v="11.962049306169"/>
  </r>
  <r>
    <x v="0"/>
    <x v="0"/>
    <x v="2"/>
    <x v="3"/>
    <s v="FI_IND"/>
    <x v="9"/>
    <n v="45.361633570256501"/>
    <n v="12.600453769515701"/>
  </r>
  <r>
    <x v="0"/>
    <x v="0"/>
    <x v="2"/>
    <x v="3"/>
    <s v="FI_IND"/>
    <x v="10"/>
    <n v="59.280629284732697"/>
    <n v="16.4668414679813"/>
  </r>
  <r>
    <x v="0"/>
    <x v="0"/>
    <x v="2"/>
    <x v="3"/>
    <s v="FI_IND"/>
    <x v="11"/>
    <n v="4.5376094580844999"/>
    <n v="1.2604470716901399"/>
  </r>
  <r>
    <x v="0"/>
    <x v="0"/>
    <x v="2"/>
    <x v="3"/>
    <s v="FI_IND"/>
    <x v="12"/>
    <n v="0.36"/>
    <n v="0.1"/>
  </r>
  <r>
    <x v="0"/>
    <x v="0"/>
    <x v="2"/>
    <x v="3"/>
    <s v="FI_IND"/>
    <x v="13"/>
    <n v="24.854790896434899"/>
    <n v="6.9041085823430404"/>
  </r>
  <r>
    <x v="0"/>
    <x v="0"/>
    <x v="2"/>
    <x v="3"/>
    <s v="FI_IND"/>
    <x v="14"/>
    <n v="24.854790896434899"/>
    <n v="6.9041085823430404"/>
  </r>
  <r>
    <x v="0"/>
    <x v="0"/>
    <x v="2"/>
    <x v="3"/>
    <s v="FI_IND"/>
    <x v="15"/>
    <n v="2.7284206547966199"/>
    <n v="0.75789462633239502"/>
  </r>
  <r>
    <x v="0"/>
    <x v="0"/>
    <x v="2"/>
    <x v="3"/>
    <s v="FI_IND"/>
    <x v="16"/>
    <n v="8.3492014028755008"/>
    <n v="2.31922261190986"/>
  </r>
  <r>
    <x v="0"/>
    <x v="0"/>
    <x v="2"/>
    <x v="3"/>
    <s v="FI_IND"/>
    <x v="17"/>
    <n v="9.3111759656652193"/>
    <n v="2.5864377682403399"/>
  </r>
  <r>
    <x v="0"/>
    <x v="0"/>
    <x v="2"/>
    <x v="3"/>
    <s v="FI_IND"/>
    <x v="18"/>
    <n v="24.854790896434899"/>
    <n v="6.9041085823430404"/>
  </r>
  <r>
    <x v="0"/>
    <x v="0"/>
    <x v="2"/>
    <x v="3"/>
    <s v="FI_IND"/>
    <x v="19"/>
    <n v="7.6114739296901197"/>
    <n v="2.1142983138028102"/>
  </r>
  <r>
    <x v="0"/>
    <x v="0"/>
    <x v="2"/>
    <x v="3"/>
    <s v="FI_IND"/>
    <x v="20"/>
    <n v="18.6904594758428"/>
    <n v="5.1917942988452301"/>
  </r>
  <r>
    <x v="0"/>
    <x v="0"/>
    <x v="2"/>
    <x v="3"/>
    <s v="FI_IND"/>
    <x v="21"/>
    <n v="53.225806451612797"/>
    <n v="14.784946236559099"/>
  </r>
  <r>
    <x v="0"/>
    <x v="0"/>
    <x v="2"/>
    <x v="3"/>
    <s v="FI_IND"/>
    <x v="22"/>
    <n v="130.68"/>
    <n v="36.299999999999997"/>
  </r>
  <r>
    <x v="0"/>
    <x v="0"/>
    <x v="2"/>
    <x v="3"/>
    <s v="FI_IND"/>
    <x v="23"/>
    <n v="0.35278210439105201"/>
    <n v="9.7995028997514499E-2"/>
  </r>
  <r>
    <x v="0"/>
    <x v="0"/>
    <x v="2"/>
    <x v="3"/>
    <s v="FI_IND"/>
    <x v="24"/>
    <n v="22.4245731928563"/>
    <n v="6.22904810912675"/>
  </r>
  <r>
    <x v="0"/>
    <x v="0"/>
    <x v="2"/>
    <x v="3"/>
    <s v="FI_IND"/>
    <x v="25"/>
    <n v="22.32"/>
    <n v="6.2"/>
  </r>
  <r>
    <x v="0"/>
    <x v="0"/>
    <x v="2"/>
    <x v="3"/>
    <s v="FI_IND"/>
    <x v="26"/>
    <n v="31.360796489213399"/>
    <n v="8.7113323581148396"/>
  </r>
  <r>
    <x v="0"/>
    <x v="0"/>
    <x v="2"/>
    <x v="3"/>
    <s v="FI_IND"/>
    <x v="27"/>
    <n v="2.34199197836619"/>
    <n v="0.650553327323943"/>
  </r>
  <r>
    <x v="0"/>
    <x v="0"/>
    <x v="2"/>
    <x v="3"/>
    <s v="FI_Offshore"/>
    <x v="0"/>
    <n v="51.241600662800401"/>
    <n v="14.233777961889"/>
  </r>
  <r>
    <x v="0"/>
    <x v="0"/>
    <x v="2"/>
    <x v="3"/>
    <s v="FI_Offshore"/>
    <x v="1"/>
    <n v="57.96"/>
    <n v="16.100000000000001"/>
  </r>
  <r>
    <x v="0"/>
    <x v="0"/>
    <x v="2"/>
    <x v="3"/>
    <s v="FI_Offshore"/>
    <x v="2"/>
    <n v="71.64"/>
    <n v="19.899999999999999"/>
  </r>
  <r>
    <x v="0"/>
    <x v="0"/>
    <x v="2"/>
    <x v="3"/>
    <s v="FI_Offshore"/>
    <x v="3"/>
    <n v="59.280629284732697"/>
    <n v="16.4668414679813"/>
  </r>
  <r>
    <x v="0"/>
    <x v="0"/>
    <x v="2"/>
    <x v="3"/>
    <s v="FI_Offshore"/>
    <x v="4"/>
    <n v="9.0752189161690104"/>
    <n v="2.5208941433802798"/>
  </r>
  <r>
    <x v="0"/>
    <x v="0"/>
    <x v="2"/>
    <x v="3"/>
    <s v="FI_Offshore"/>
    <x v="5"/>
    <n v="9.0752189161690104"/>
    <n v="2.5208941433802798"/>
  </r>
  <r>
    <x v="0"/>
    <x v="0"/>
    <x v="2"/>
    <x v="3"/>
    <s v="FI_Offshore"/>
    <x v="6"/>
    <n v="30.079313304721001"/>
    <n v="8.3553648068669499"/>
  </r>
  <r>
    <x v="0"/>
    <x v="0"/>
    <x v="2"/>
    <x v="3"/>
    <s v="FI_Offshore"/>
    <x v="7"/>
    <n v="43.063377502208397"/>
    <n v="11.962049306169"/>
  </r>
  <r>
    <x v="0"/>
    <x v="0"/>
    <x v="2"/>
    <x v="3"/>
    <s v="FI_Offshore"/>
    <x v="8"/>
    <n v="43.063377502208397"/>
    <n v="11.962049306169"/>
  </r>
  <r>
    <x v="0"/>
    <x v="0"/>
    <x v="2"/>
    <x v="3"/>
    <s v="FI_Offshore"/>
    <x v="9"/>
    <n v="45.361633570256501"/>
    <n v="12.600453769515701"/>
  </r>
  <r>
    <x v="0"/>
    <x v="0"/>
    <x v="2"/>
    <x v="3"/>
    <s v="FI_Offshore"/>
    <x v="10"/>
    <n v="59.280629284732697"/>
    <n v="16.4668414679813"/>
  </r>
  <r>
    <x v="0"/>
    <x v="0"/>
    <x v="2"/>
    <x v="3"/>
    <s v="FI_Offshore"/>
    <x v="11"/>
    <n v="4.5376094580844999"/>
    <n v="1.2604470716901399"/>
  </r>
  <r>
    <x v="0"/>
    <x v="0"/>
    <x v="2"/>
    <x v="3"/>
    <s v="FI_Offshore"/>
    <x v="12"/>
    <n v="0.36"/>
    <n v="0.1"/>
  </r>
  <r>
    <x v="0"/>
    <x v="0"/>
    <x v="2"/>
    <x v="3"/>
    <s v="FI_Offshore"/>
    <x v="13"/>
    <n v="24.854790896434899"/>
    <n v="6.9041085823430404"/>
  </r>
  <r>
    <x v="0"/>
    <x v="0"/>
    <x v="2"/>
    <x v="3"/>
    <s v="FI_Offshore"/>
    <x v="14"/>
    <n v="24.854790896434899"/>
    <n v="6.9041085823430404"/>
  </r>
  <r>
    <x v="0"/>
    <x v="0"/>
    <x v="2"/>
    <x v="3"/>
    <s v="FI_Offshore"/>
    <x v="15"/>
    <n v="2.7284206547966199"/>
    <n v="0.75789462633239502"/>
  </r>
  <r>
    <x v="0"/>
    <x v="0"/>
    <x v="2"/>
    <x v="3"/>
    <s v="FI_Offshore"/>
    <x v="16"/>
    <n v="8.3492014028755008"/>
    <n v="2.31922261190986"/>
  </r>
  <r>
    <x v="0"/>
    <x v="0"/>
    <x v="2"/>
    <x v="3"/>
    <s v="FI_Offshore"/>
    <x v="17"/>
    <n v="9.3111759656652193"/>
    <n v="2.5864377682403399"/>
  </r>
  <r>
    <x v="0"/>
    <x v="0"/>
    <x v="2"/>
    <x v="3"/>
    <s v="FI_Offshore"/>
    <x v="18"/>
    <n v="24.854790896434899"/>
    <n v="6.9041085823430404"/>
  </r>
  <r>
    <x v="0"/>
    <x v="0"/>
    <x v="2"/>
    <x v="3"/>
    <s v="FI_Offshore"/>
    <x v="19"/>
    <n v="7.6114739296901197"/>
    <n v="2.1142983138028102"/>
  </r>
  <r>
    <x v="0"/>
    <x v="0"/>
    <x v="2"/>
    <x v="3"/>
    <s v="FI_Offshore"/>
    <x v="20"/>
    <n v="18.6904594758428"/>
    <n v="5.1917942988452301"/>
  </r>
  <r>
    <x v="0"/>
    <x v="0"/>
    <x v="2"/>
    <x v="3"/>
    <s v="FI_Offshore"/>
    <x v="21"/>
    <n v="53.225806451612797"/>
    <n v="14.784946236559099"/>
  </r>
  <r>
    <x v="0"/>
    <x v="0"/>
    <x v="2"/>
    <x v="3"/>
    <s v="FI_Offshore"/>
    <x v="22"/>
    <n v="130.68"/>
    <n v="36.299999999999997"/>
  </r>
  <r>
    <x v="0"/>
    <x v="0"/>
    <x v="2"/>
    <x v="3"/>
    <s v="FI_Offshore"/>
    <x v="23"/>
    <n v="0.35278210439105201"/>
    <n v="9.7995028997514499E-2"/>
  </r>
  <r>
    <x v="0"/>
    <x v="0"/>
    <x v="2"/>
    <x v="3"/>
    <s v="FI_Offshore"/>
    <x v="24"/>
    <n v="22.4245731928563"/>
    <n v="6.22904810912675"/>
  </r>
  <r>
    <x v="0"/>
    <x v="0"/>
    <x v="2"/>
    <x v="3"/>
    <s v="FI_Offshore"/>
    <x v="25"/>
    <n v="22.32"/>
    <n v="6.2"/>
  </r>
  <r>
    <x v="0"/>
    <x v="0"/>
    <x v="2"/>
    <x v="3"/>
    <s v="FI_Offshore"/>
    <x v="26"/>
    <n v="31.360796489213399"/>
    <n v="8.7113323581148396"/>
  </r>
  <r>
    <x v="0"/>
    <x v="0"/>
    <x v="2"/>
    <x v="3"/>
    <s v="FI_Offshore"/>
    <x v="27"/>
    <n v="2.34199197836619"/>
    <n v="0.650553327323943"/>
  </r>
  <r>
    <x v="0"/>
    <x v="0"/>
    <x v="2"/>
    <x v="3"/>
    <s v="FI_large"/>
    <x v="0"/>
    <n v="51.241600662800401"/>
    <n v="14.233777961889"/>
  </r>
  <r>
    <x v="0"/>
    <x v="0"/>
    <x v="2"/>
    <x v="3"/>
    <s v="FI_large"/>
    <x v="1"/>
    <n v="57.96"/>
    <n v="16.100000000000001"/>
  </r>
  <r>
    <x v="0"/>
    <x v="0"/>
    <x v="2"/>
    <x v="3"/>
    <s v="FI_large"/>
    <x v="2"/>
    <n v="71.64"/>
    <n v="19.899999999999999"/>
  </r>
  <r>
    <x v="0"/>
    <x v="0"/>
    <x v="2"/>
    <x v="3"/>
    <s v="FI_large"/>
    <x v="3"/>
    <n v="59.280629284732697"/>
    <n v="16.4668414679813"/>
  </r>
  <r>
    <x v="0"/>
    <x v="0"/>
    <x v="2"/>
    <x v="3"/>
    <s v="FI_large"/>
    <x v="4"/>
    <n v="9.0752189161690104"/>
    <n v="2.5208941433802798"/>
  </r>
  <r>
    <x v="0"/>
    <x v="0"/>
    <x v="2"/>
    <x v="3"/>
    <s v="FI_large"/>
    <x v="5"/>
    <n v="9.0752189161690104"/>
    <n v="2.5208941433802798"/>
  </r>
  <r>
    <x v="0"/>
    <x v="0"/>
    <x v="2"/>
    <x v="3"/>
    <s v="FI_large"/>
    <x v="6"/>
    <n v="30.079313304721001"/>
    <n v="8.3553648068669499"/>
  </r>
  <r>
    <x v="0"/>
    <x v="0"/>
    <x v="2"/>
    <x v="3"/>
    <s v="FI_large"/>
    <x v="7"/>
    <n v="43.063377502208397"/>
    <n v="11.962049306169"/>
  </r>
  <r>
    <x v="0"/>
    <x v="0"/>
    <x v="2"/>
    <x v="3"/>
    <s v="FI_large"/>
    <x v="8"/>
    <n v="43.063377502208397"/>
    <n v="11.962049306169"/>
  </r>
  <r>
    <x v="0"/>
    <x v="0"/>
    <x v="2"/>
    <x v="3"/>
    <s v="FI_large"/>
    <x v="9"/>
    <n v="45.361633570256501"/>
    <n v="12.600453769515701"/>
  </r>
  <r>
    <x v="0"/>
    <x v="0"/>
    <x v="2"/>
    <x v="3"/>
    <s v="FI_large"/>
    <x v="10"/>
    <n v="59.280629284732697"/>
    <n v="16.4668414679813"/>
  </r>
  <r>
    <x v="0"/>
    <x v="0"/>
    <x v="2"/>
    <x v="3"/>
    <s v="FI_large"/>
    <x v="11"/>
    <n v="4.5376094580844999"/>
    <n v="1.2604470716901399"/>
  </r>
  <r>
    <x v="0"/>
    <x v="0"/>
    <x v="2"/>
    <x v="3"/>
    <s v="FI_large"/>
    <x v="12"/>
    <n v="0.36"/>
    <n v="0.1"/>
  </r>
  <r>
    <x v="0"/>
    <x v="0"/>
    <x v="2"/>
    <x v="3"/>
    <s v="FI_large"/>
    <x v="13"/>
    <n v="24.854790896434899"/>
    <n v="6.9041085823430404"/>
  </r>
  <r>
    <x v="0"/>
    <x v="0"/>
    <x v="2"/>
    <x v="3"/>
    <s v="FI_large"/>
    <x v="14"/>
    <n v="24.854790896434899"/>
    <n v="6.9041085823430404"/>
  </r>
  <r>
    <x v="0"/>
    <x v="0"/>
    <x v="2"/>
    <x v="3"/>
    <s v="FI_large"/>
    <x v="15"/>
    <n v="2.7284206547966199"/>
    <n v="0.75789462633239502"/>
  </r>
  <r>
    <x v="0"/>
    <x v="0"/>
    <x v="2"/>
    <x v="3"/>
    <s v="FI_large"/>
    <x v="16"/>
    <n v="8.3492014028755008"/>
    <n v="2.31922261190986"/>
  </r>
  <r>
    <x v="0"/>
    <x v="0"/>
    <x v="2"/>
    <x v="3"/>
    <s v="FI_large"/>
    <x v="17"/>
    <n v="9.3111759656652193"/>
    <n v="2.5864377682403399"/>
  </r>
  <r>
    <x v="0"/>
    <x v="0"/>
    <x v="2"/>
    <x v="3"/>
    <s v="FI_large"/>
    <x v="18"/>
    <n v="24.854790896434899"/>
    <n v="6.9041085823430404"/>
  </r>
  <r>
    <x v="0"/>
    <x v="0"/>
    <x v="2"/>
    <x v="3"/>
    <s v="FI_large"/>
    <x v="19"/>
    <n v="7.6114739296901197"/>
    <n v="2.1142983138028102"/>
  </r>
  <r>
    <x v="0"/>
    <x v="0"/>
    <x v="2"/>
    <x v="3"/>
    <s v="FI_large"/>
    <x v="20"/>
    <n v="18.6904594758428"/>
    <n v="5.1917942988452301"/>
  </r>
  <r>
    <x v="0"/>
    <x v="0"/>
    <x v="2"/>
    <x v="3"/>
    <s v="FI_large"/>
    <x v="21"/>
    <n v="53.225806451612797"/>
    <n v="14.784946236559099"/>
  </r>
  <r>
    <x v="0"/>
    <x v="0"/>
    <x v="2"/>
    <x v="3"/>
    <s v="FI_large"/>
    <x v="22"/>
    <n v="130.68"/>
    <n v="36.299999999999997"/>
  </r>
  <r>
    <x v="0"/>
    <x v="0"/>
    <x v="2"/>
    <x v="3"/>
    <s v="FI_large"/>
    <x v="23"/>
    <n v="0.35278210439105201"/>
    <n v="9.7995028997514499E-2"/>
  </r>
  <r>
    <x v="0"/>
    <x v="0"/>
    <x v="2"/>
    <x v="3"/>
    <s v="FI_large"/>
    <x v="24"/>
    <n v="22.4245731928563"/>
    <n v="6.22904810912675"/>
  </r>
  <r>
    <x v="0"/>
    <x v="0"/>
    <x v="2"/>
    <x v="3"/>
    <s v="FI_large"/>
    <x v="25"/>
    <n v="22.32"/>
    <n v="6.2"/>
  </r>
  <r>
    <x v="0"/>
    <x v="0"/>
    <x v="2"/>
    <x v="3"/>
    <s v="FI_large"/>
    <x v="26"/>
    <n v="31.360796489213399"/>
    <n v="8.7113323581148396"/>
  </r>
  <r>
    <x v="0"/>
    <x v="0"/>
    <x v="2"/>
    <x v="3"/>
    <s v="FI_large"/>
    <x v="27"/>
    <n v="2.34199197836619"/>
    <n v="0.650553327323943"/>
  </r>
  <r>
    <x v="0"/>
    <x v="0"/>
    <x v="2"/>
    <x v="3"/>
    <s v="FI_large_gas"/>
    <x v="0"/>
    <n v="51.241600662800401"/>
    <n v="14.233777961889"/>
  </r>
  <r>
    <x v="0"/>
    <x v="0"/>
    <x v="2"/>
    <x v="3"/>
    <s v="FI_large_gas"/>
    <x v="1"/>
    <n v="57.96"/>
    <n v="16.100000000000001"/>
  </r>
  <r>
    <x v="0"/>
    <x v="0"/>
    <x v="2"/>
    <x v="3"/>
    <s v="FI_large_gas"/>
    <x v="2"/>
    <n v="71.64"/>
    <n v="19.899999999999999"/>
  </r>
  <r>
    <x v="0"/>
    <x v="0"/>
    <x v="2"/>
    <x v="3"/>
    <s v="FI_large_gas"/>
    <x v="3"/>
    <n v="59.280629284732697"/>
    <n v="16.4668414679813"/>
  </r>
  <r>
    <x v="0"/>
    <x v="0"/>
    <x v="2"/>
    <x v="3"/>
    <s v="FI_large_gas"/>
    <x v="4"/>
    <n v="9.0752189161690104"/>
    <n v="2.5208941433802798"/>
  </r>
  <r>
    <x v="0"/>
    <x v="0"/>
    <x v="2"/>
    <x v="3"/>
    <s v="FI_large_gas"/>
    <x v="5"/>
    <n v="9.0752189161690104"/>
    <n v="2.5208941433802798"/>
  </r>
  <r>
    <x v="0"/>
    <x v="0"/>
    <x v="2"/>
    <x v="3"/>
    <s v="FI_large_gas"/>
    <x v="6"/>
    <n v="30.079313304721001"/>
    <n v="8.3553648068669499"/>
  </r>
  <r>
    <x v="0"/>
    <x v="0"/>
    <x v="2"/>
    <x v="3"/>
    <s v="FI_large_gas"/>
    <x v="7"/>
    <n v="43.063377502208397"/>
    <n v="11.962049306169"/>
  </r>
  <r>
    <x v="0"/>
    <x v="0"/>
    <x v="2"/>
    <x v="3"/>
    <s v="FI_large_gas"/>
    <x v="8"/>
    <n v="43.063377502208397"/>
    <n v="11.962049306169"/>
  </r>
  <r>
    <x v="0"/>
    <x v="0"/>
    <x v="2"/>
    <x v="3"/>
    <s v="FI_large_gas"/>
    <x v="9"/>
    <n v="45.361633570256501"/>
    <n v="12.600453769515701"/>
  </r>
  <r>
    <x v="0"/>
    <x v="0"/>
    <x v="2"/>
    <x v="3"/>
    <s v="FI_large_gas"/>
    <x v="10"/>
    <n v="59.280629284732697"/>
    <n v="16.4668414679813"/>
  </r>
  <r>
    <x v="0"/>
    <x v="0"/>
    <x v="2"/>
    <x v="3"/>
    <s v="FI_large_gas"/>
    <x v="11"/>
    <n v="4.5376094580844999"/>
    <n v="1.2604470716901399"/>
  </r>
  <r>
    <x v="0"/>
    <x v="0"/>
    <x v="2"/>
    <x v="3"/>
    <s v="FI_large_gas"/>
    <x v="12"/>
    <n v="0.36"/>
    <n v="0.1"/>
  </r>
  <r>
    <x v="0"/>
    <x v="0"/>
    <x v="2"/>
    <x v="3"/>
    <s v="FI_large_gas"/>
    <x v="13"/>
    <n v="24.854790896434899"/>
    <n v="6.9041085823430404"/>
  </r>
  <r>
    <x v="0"/>
    <x v="0"/>
    <x v="2"/>
    <x v="3"/>
    <s v="FI_large_gas"/>
    <x v="14"/>
    <n v="24.854790896434899"/>
    <n v="6.9041085823430404"/>
  </r>
  <r>
    <x v="0"/>
    <x v="0"/>
    <x v="2"/>
    <x v="3"/>
    <s v="FI_large_gas"/>
    <x v="15"/>
    <n v="2.7284206547966199"/>
    <n v="0.75789462633239502"/>
  </r>
  <r>
    <x v="0"/>
    <x v="0"/>
    <x v="2"/>
    <x v="3"/>
    <s v="FI_large_gas"/>
    <x v="16"/>
    <n v="8.3492014028755008"/>
    <n v="2.31922261190986"/>
  </r>
  <r>
    <x v="0"/>
    <x v="0"/>
    <x v="2"/>
    <x v="3"/>
    <s v="FI_large_gas"/>
    <x v="17"/>
    <n v="9.3111759656652193"/>
    <n v="2.5864377682403399"/>
  </r>
  <r>
    <x v="0"/>
    <x v="0"/>
    <x v="2"/>
    <x v="3"/>
    <s v="FI_large_gas"/>
    <x v="18"/>
    <n v="24.854790896434899"/>
    <n v="6.9041085823430404"/>
  </r>
  <r>
    <x v="0"/>
    <x v="0"/>
    <x v="2"/>
    <x v="3"/>
    <s v="FI_large_gas"/>
    <x v="19"/>
    <n v="7.6114739296901197"/>
    <n v="2.1142983138028102"/>
  </r>
  <r>
    <x v="0"/>
    <x v="0"/>
    <x v="2"/>
    <x v="3"/>
    <s v="FI_large_gas"/>
    <x v="20"/>
    <n v="18.6904594758428"/>
    <n v="5.1917942988452301"/>
  </r>
  <r>
    <x v="0"/>
    <x v="0"/>
    <x v="2"/>
    <x v="3"/>
    <s v="FI_large_gas"/>
    <x v="21"/>
    <n v="53.225806451612797"/>
    <n v="14.784946236559099"/>
  </r>
  <r>
    <x v="0"/>
    <x v="0"/>
    <x v="2"/>
    <x v="3"/>
    <s v="FI_large_gas"/>
    <x v="22"/>
    <n v="130.68"/>
    <n v="36.299999999999997"/>
  </r>
  <r>
    <x v="0"/>
    <x v="0"/>
    <x v="2"/>
    <x v="3"/>
    <s v="FI_large_gas"/>
    <x v="23"/>
    <n v="0.35278210439105201"/>
    <n v="9.7995028997514499E-2"/>
  </r>
  <r>
    <x v="0"/>
    <x v="0"/>
    <x v="2"/>
    <x v="3"/>
    <s v="FI_large_gas"/>
    <x v="24"/>
    <n v="22.4245731928563"/>
    <n v="6.22904810912675"/>
  </r>
  <r>
    <x v="0"/>
    <x v="0"/>
    <x v="2"/>
    <x v="3"/>
    <s v="FI_large_gas"/>
    <x v="25"/>
    <n v="22.32"/>
    <n v="6.2"/>
  </r>
  <r>
    <x v="0"/>
    <x v="0"/>
    <x v="2"/>
    <x v="3"/>
    <s v="FI_large_gas"/>
    <x v="26"/>
    <n v="31.360796489213399"/>
    <n v="8.7113323581148396"/>
  </r>
  <r>
    <x v="0"/>
    <x v="0"/>
    <x v="2"/>
    <x v="3"/>
    <s v="FI_large_gas"/>
    <x v="27"/>
    <n v="2.34199197836619"/>
    <n v="0.650553327323943"/>
  </r>
  <r>
    <x v="0"/>
    <x v="0"/>
    <x v="2"/>
    <x v="3"/>
    <s v="FI_medium"/>
    <x v="0"/>
    <n v="51.241600662800401"/>
    <n v="14.233777961889"/>
  </r>
  <r>
    <x v="0"/>
    <x v="0"/>
    <x v="2"/>
    <x v="3"/>
    <s v="FI_medium"/>
    <x v="1"/>
    <n v="57.96"/>
    <n v="16.100000000000001"/>
  </r>
  <r>
    <x v="0"/>
    <x v="0"/>
    <x v="2"/>
    <x v="3"/>
    <s v="FI_medium"/>
    <x v="2"/>
    <n v="71.64"/>
    <n v="19.899999999999999"/>
  </r>
  <r>
    <x v="0"/>
    <x v="0"/>
    <x v="2"/>
    <x v="3"/>
    <s v="FI_medium"/>
    <x v="3"/>
    <n v="59.280629284732697"/>
    <n v="16.4668414679813"/>
  </r>
  <r>
    <x v="0"/>
    <x v="0"/>
    <x v="2"/>
    <x v="3"/>
    <s v="FI_medium"/>
    <x v="4"/>
    <n v="9.0752189161690104"/>
    <n v="2.5208941433802798"/>
  </r>
  <r>
    <x v="0"/>
    <x v="0"/>
    <x v="2"/>
    <x v="3"/>
    <s v="FI_medium"/>
    <x v="5"/>
    <n v="9.0752189161690104"/>
    <n v="2.5208941433802798"/>
  </r>
  <r>
    <x v="0"/>
    <x v="0"/>
    <x v="2"/>
    <x v="3"/>
    <s v="FI_medium"/>
    <x v="6"/>
    <n v="30.079313304721001"/>
    <n v="8.3553648068669499"/>
  </r>
  <r>
    <x v="0"/>
    <x v="0"/>
    <x v="2"/>
    <x v="3"/>
    <s v="FI_medium"/>
    <x v="7"/>
    <n v="43.063377502208397"/>
    <n v="11.962049306169"/>
  </r>
  <r>
    <x v="0"/>
    <x v="0"/>
    <x v="2"/>
    <x v="3"/>
    <s v="FI_medium"/>
    <x v="8"/>
    <n v="43.063377502208397"/>
    <n v="11.962049306169"/>
  </r>
  <r>
    <x v="0"/>
    <x v="0"/>
    <x v="2"/>
    <x v="3"/>
    <s v="FI_medium"/>
    <x v="9"/>
    <n v="45.361633570256501"/>
    <n v="12.600453769515701"/>
  </r>
  <r>
    <x v="0"/>
    <x v="0"/>
    <x v="2"/>
    <x v="3"/>
    <s v="FI_medium"/>
    <x v="10"/>
    <n v="59.280629284732697"/>
    <n v="16.4668414679813"/>
  </r>
  <r>
    <x v="0"/>
    <x v="0"/>
    <x v="2"/>
    <x v="3"/>
    <s v="FI_medium"/>
    <x v="11"/>
    <n v="4.5376094580844999"/>
    <n v="1.2604470716901399"/>
  </r>
  <r>
    <x v="0"/>
    <x v="0"/>
    <x v="2"/>
    <x v="3"/>
    <s v="FI_medium"/>
    <x v="12"/>
    <n v="0.36"/>
    <n v="0.1"/>
  </r>
  <r>
    <x v="0"/>
    <x v="0"/>
    <x v="2"/>
    <x v="3"/>
    <s v="FI_medium"/>
    <x v="13"/>
    <n v="24.854790896434899"/>
    <n v="6.9041085823430404"/>
  </r>
  <r>
    <x v="0"/>
    <x v="0"/>
    <x v="2"/>
    <x v="3"/>
    <s v="FI_medium"/>
    <x v="14"/>
    <n v="24.854790896434899"/>
    <n v="6.9041085823430404"/>
  </r>
  <r>
    <x v="0"/>
    <x v="0"/>
    <x v="2"/>
    <x v="3"/>
    <s v="FI_medium"/>
    <x v="15"/>
    <n v="2.7284206547966199"/>
    <n v="0.75789462633239502"/>
  </r>
  <r>
    <x v="0"/>
    <x v="0"/>
    <x v="2"/>
    <x v="3"/>
    <s v="FI_medium"/>
    <x v="16"/>
    <n v="8.3492014028755008"/>
    <n v="2.31922261190986"/>
  </r>
  <r>
    <x v="0"/>
    <x v="0"/>
    <x v="2"/>
    <x v="3"/>
    <s v="FI_medium"/>
    <x v="17"/>
    <n v="9.3111759656652193"/>
    <n v="2.5864377682403399"/>
  </r>
  <r>
    <x v="0"/>
    <x v="0"/>
    <x v="2"/>
    <x v="3"/>
    <s v="FI_medium"/>
    <x v="18"/>
    <n v="24.854790896434899"/>
    <n v="6.9041085823430404"/>
  </r>
  <r>
    <x v="0"/>
    <x v="0"/>
    <x v="2"/>
    <x v="3"/>
    <s v="FI_medium"/>
    <x v="19"/>
    <n v="7.6114739296901197"/>
    <n v="2.1142983138028102"/>
  </r>
  <r>
    <x v="0"/>
    <x v="0"/>
    <x v="2"/>
    <x v="3"/>
    <s v="FI_medium"/>
    <x v="20"/>
    <n v="18.6904594758428"/>
    <n v="5.1917942988452301"/>
  </r>
  <r>
    <x v="0"/>
    <x v="0"/>
    <x v="2"/>
    <x v="3"/>
    <s v="FI_medium"/>
    <x v="21"/>
    <n v="53.225806451612797"/>
    <n v="14.784946236559099"/>
  </r>
  <r>
    <x v="0"/>
    <x v="0"/>
    <x v="2"/>
    <x v="3"/>
    <s v="FI_medium"/>
    <x v="22"/>
    <n v="130.68"/>
    <n v="36.299999999999997"/>
  </r>
  <r>
    <x v="0"/>
    <x v="0"/>
    <x v="2"/>
    <x v="3"/>
    <s v="FI_medium"/>
    <x v="23"/>
    <n v="0.35278210439105201"/>
    <n v="9.7995028997514499E-2"/>
  </r>
  <r>
    <x v="0"/>
    <x v="0"/>
    <x v="2"/>
    <x v="3"/>
    <s v="FI_medium"/>
    <x v="24"/>
    <n v="22.4245731928563"/>
    <n v="6.22904810912675"/>
  </r>
  <r>
    <x v="0"/>
    <x v="0"/>
    <x v="2"/>
    <x v="3"/>
    <s v="FI_medium"/>
    <x v="25"/>
    <n v="22.32"/>
    <n v="6.2"/>
  </r>
  <r>
    <x v="0"/>
    <x v="0"/>
    <x v="2"/>
    <x v="3"/>
    <s v="FI_medium"/>
    <x v="26"/>
    <n v="31.360796489213399"/>
    <n v="8.7113323581148396"/>
  </r>
  <r>
    <x v="0"/>
    <x v="0"/>
    <x v="2"/>
    <x v="3"/>
    <s v="FI_medium"/>
    <x v="27"/>
    <n v="2.34199197836619"/>
    <n v="0.650553327323943"/>
  </r>
  <r>
    <x v="0"/>
    <x v="0"/>
    <x v="2"/>
    <x v="3"/>
    <s v="FI_medium_gas"/>
    <x v="0"/>
    <n v="51.241600662800401"/>
    <n v="14.233777961889"/>
  </r>
  <r>
    <x v="0"/>
    <x v="0"/>
    <x v="2"/>
    <x v="3"/>
    <s v="FI_medium_gas"/>
    <x v="1"/>
    <n v="57.96"/>
    <n v="16.100000000000001"/>
  </r>
  <r>
    <x v="0"/>
    <x v="0"/>
    <x v="2"/>
    <x v="3"/>
    <s v="FI_medium_gas"/>
    <x v="2"/>
    <n v="71.64"/>
    <n v="19.899999999999999"/>
  </r>
  <r>
    <x v="0"/>
    <x v="0"/>
    <x v="2"/>
    <x v="3"/>
    <s v="FI_medium_gas"/>
    <x v="3"/>
    <n v="59.280629284732697"/>
    <n v="16.4668414679813"/>
  </r>
  <r>
    <x v="0"/>
    <x v="0"/>
    <x v="2"/>
    <x v="3"/>
    <s v="FI_medium_gas"/>
    <x v="4"/>
    <n v="9.0752189161690104"/>
    <n v="2.5208941433802798"/>
  </r>
  <r>
    <x v="0"/>
    <x v="0"/>
    <x v="2"/>
    <x v="3"/>
    <s v="FI_medium_gas"/>
    <x v="5"/>
    <n v="9.0752189161690104"/>
    <n v="2.5208941433802798"/>
  </r>
  <r>
    <x v="0"/>
    <x v="0"/>
    <x v="2"/>
    <x v="3"/>
    <s v="FI_medium_gas"/>
    <x v="6"/>
    <n v="30.079313304721001"/>
    <n v="8.3553648068669499"/>
  </r>
  <r>
    <x v="0"/>
    <x v="0"/>
    <x v="2"/>
    <x v="3"/>
    <s v="FI_medium_gas"/>
    <x v="7"/>
    <n v="43.063377502208397"/>
    <n v="11.962049306169"/>
  </r>
  <r>
    <x v="0"/>
    <x v="0"/>
    <x v="2"/>
    <x v="3"/>
    <s v="FI_medium_gas"/>
    <x v="8"/>
    <n v="43.063377502208397"/>
    <n v="11.962049306169"/>
  </r>
  <r>
    <x v="0"/>
    <x v="0"/>
    <x v="2"/>
    <x v="3"/>
    <s v="FI_medium_gas"/>
    <x v="9"/>
    <n v="45.361633570256501"/>
    <n v="12.600453769515701"/>
  </r>
  <r>
    <x v="0"/>
    <x v="0"/>
    <x v="2"/>
    <x v="3"/>
    <s v="FI_medium_gas"/>
    <x v="10"/>
    <n v="59.280629284732697"/>
    <n v="16.4668414679813"/>
  </r>
  <r>
    <x v="0"/>
    <x v="0"/>
    <x v="2"/>
    <x v="3"/>
    <s v="FI_medium_gas"/>
    <x v="11"/>
    <n v="4.5376094580844999"/>
    <n v="1.2604470716901399"/>
  </r>
  <r>
    <x v="0"/>
    <x v="0"/>
    <x v="2"/>
    <x v="3"/>
    <s v="FI_medium_gas"/>
    <x v="12"/>
    <n v="0.36"/>
    <n v="0.1"/>
  </r>
  <r>
    <x v="0"/>
    <x v="0"/>
    <x v="2"/>
    <x v="3"/>
    <s v="FI_medium_gas"/>
    <x v="13"/>
    <n v="24.854790896434899"/>
    <n v="6.9041085823430404"/>
  </r>
  <r>
    <x v="0"/>
    <x v="0"/>
    <x v="2"/>
    <x v="3"/>
    <s v="FI_medium_gas"/>
    <x v="14"/>
    <n v="24.854790896434899"/>
    <n v="6.9041085823430404"/>
  </r>
  <r>
    <x v="0"/>
    <x v="0"/>
    <x v="2"/>
    <x v="3"/>
    <s v="FI_medium_gas"/>
    <x v="15"/>
    <n v="2.7284206547966199"/>
    <n v="0.75789462633239502"/>
  </r>
  <r>
    <x v="0"/>
    <x v="0"/>
    <x v="2"/>
    <x v="3"/>
    <s v="FI_medium_gas"/>
    <x v="16"/>
    <n v="8.3492014028755008"/>
    <n v="2.31922261190986"/>
  </r>
  <r>
    <x v="0"/>
    <x v="0"/>
    <x v="2"/>
    <x v="3"/>
    <s v="FI_medium_gas"/>
    <x v="17"/>
    <n v="9.3111759656652193"/>
    <n v="2.5864377682403399"/>
  </r>
  <r>
    <x v="0"/>
    <x v="0"/>
    <x v="2"/>
    <x v="3"/>
    <s v="FI_medium_gas"/>
    <x v="18"/>
    <n v="24.854790896434899"/>
    <n v="6.9041085823430404"/>
  </r>
  <r>
    <x v="0"/>
    <x v="0"/>
    <x v="2"/>
    <x v="3"/>
    <s v="FI_medium_gas"/>
    <x v="19"/>
    <n v="7.6114739296901197"/>
    <n v="2.1142983138028102"/>
  </r>
  <r>
    <x v="0"/>
    <x v="0"/>
    <x v="2"/>
    <x v="3"/>
    <s v="FI_medium_gas"/>
    <x v="20"/>
    <n v="18.6904594758428"/>
    <n v="5.1917942988452301"/>
  </r>
  <r>
    <x v="0"/>
    <x v="0"/>
    <x v="2"/>
    <x v="3"/>
    <s v="FI_medium_gas"/>
    <x v="21"/>
    <n v="53.225806451612797"/>
    <n v="14.784946236559099"/>
  </r>
  <r>
    <x v="0"/>
    <x v="0"/>
    <x v="2"/>
    <x v="3"/>
    <s v="FI_medium_gas"/>
    <x v="22"/>
    <n v="130.68"/>
    <n v="36.299999999999997"/>
  </r>
  <r>
    <x v="0"/>
    <x v="0"/>
    <x v="2"/>
    <x v="3"/>
    <s v="FI_medium_gas"/>
    <x v="23"/>
    <n v="0.35278210439105201"/>
    <n v="9.7995028997514499E-2"/>
  </r>
  <r>
    <x v="0"/>
    <x v="0"/>
    <x v="2"/>
    <x v="3"/>
    <s v="FI_medium_gas"/>
    <x v="24"/>
    <n v="22.4245731928563"/>
    <n v="6.22904810912675"/>
  </r>
  <r>
    <x v="0"/>
    <x v="0"/>
    <x v="2"/>
    <x v="3"/>
    <s v="FI_medium_gas"/>
    <x v="25"/>
    <n v="22.32"/>
    <n v="6.2"/>
  </r>
  <r>
    <x v="0"/>
    <x v="0"/>
    <x v="2"/>
    <x v="3"/>
    <s v="FI_medium_gas"/>
    <x v="26"/>
    <n v="31.360796489213399"/>
    <n v="8.7113323581148396"/>
  </r>
  <r>
    <x v="0"/>
    <x v="0"/>
    <x v="2"/>
    <x v="3"/>
    <s v="FI_medium_gas"/>
    <x v="27"/>
    <n v="2.34199197836619"/>
    <n v="0.650553327323943"/>
  </r>
  <r>
    <x v="0"/>
    <x v="0"/>
    <x v="2"/>
    <x v="3"/>
    <s v="FI_small"/>
    <x v="0"/>
    <n v="51.241600662800401"/>
    <n v="14.233777961889"/>
  </r>
  <r>
    <x v="0"/>
    <x v="0"/>
    <x v="2"/>
    <x v="3"/>
    <s v="FI_small"/>
    <x v="1"/>
    <n v="57.96"/>
    <n v="16.100000000000001"/>
  </r>
  <r>
    <x v="0"/>
    <x v="0"/>
    <x v="2"/>
    <x v="3"/>
    <s v="FI_small"/>
    <x v="2"/>
    <n v="71.64"/>
    <n v="19.899999999999999"/>
  </r>
  <r>
    <x v="0"/>
    <x v="0"/>
    <x v="2"/>
    <x v="3"/>
    <s v="FI_small"/>
    <x v="3"/>
    <n v="59.280629284732697"/>
    <n v="16.4668414679813"/>
  </r>
  <r>
    <x v="0"/>
    <x v="0"/>
    <x v="2"/>
    <x v="3"/>
    <s v="FI_small"/>
    <x v="4"/>
    <n v="9.0752189161690104"/>
    <n v="2.5208941433802798"/>
  </r>
  <r>
    <x v="0"/>
    <x v="0"/>
    <x v="2"/>
    <x v="3"/>
    <s v="FI_small"/>
    <x v="5"/>
    <n v="9.0752189161690104"/>
    <n v="2.5208941433802798"/>
  </r>
  <r>
    <x v="0"/>
    <x v="0"/>
    <x v="2"/>
    <x v="3"/>
    <s v="FI_small"/>
    <x v="6"/>
    <n v="30.079313304721001"/>
    <n v="8.3553648068669499"/>
  </r>
  <r>
    <x v="0"/>
    <x v="0"/>
    <x v="2"/>
    <x v="3"/>
    <s v="FI_small"/>
    <x v="7"/>
    <n v="43.063377502208397"/>
    <n v="11.962049306169"/>
  </r>
  <r>
    <x v="0"/>
    <x v="0"/>
    <x v="2"/>
    <x v="3"/>
    <s v="FI_small"/>
    <x v="8"/>
    <n v="43.063377502208397"/>
    <n v="11.962049306169"/>
  </r>
  <r>
    <x v="0"/>
    <x v="0"/>
    <x v="2"/>
    <x v="3"/>
    <s v="FI_small"/>
    <x v="9"/>
    <n v="45.361633570256501"/>
    <n v="12.600453769515701"/>
  </r>
  <r>
    <x v="0"/>
    <x v="0"/>
    <x v="2"/>
    <x v="3"/>
    <s v="FI_small"/>
    <x v="10"/>
    <n v="59.280629284732697"/>
    <n v="16.4668414679813"/>
  </r>
  <r>
    <x v="0"/>
    <x v="0"/>
    <x v="2"/>
    <x v="3"/>
    <s v="FI_small"/>
    <x v="11"/>
    <n v="4.5376094580844999"/>
    <n v="1.2604470716901399"/>
  </r>
  <r>
    <x v="0"/>
    <x v="0"/>
    <x v="2"/>
    <x v="3"/>
    <s v="FI_small"/>
    <x v="12"/>
    <n v="0.36"/>
    <n v="0.1"/>
  </r>
  <r>
    <x v="0"/>
    <x v="0"/>
    <x v="2"/>
    <x v="3"/>
    <s v="FI_small"/>
    <x v="13"/>
    <n v="24.854790896434899"/>
    <n v="6.9041085823430404"/>
  </r>
  <r>
    <x v="0"/>
    <x v="0"/>
    <x v="2"/>
    <x v="3"/>
    <s v="FI_small"/>
    <x v="14"/>
    <n v="24.854790896434899"/>
    <n v="6.9041085823430404"/>
  </r>
  <r>
    <x v="0"/>
    <x v="0"/>
    <x v="2"/>
    <x v="3"/>
    <s v="FI_small"/>
    <x v="15"/>
    <n v="2.7284206547966199"/>
    <n v="0.75789462633239502"/>
  </r>
  <r>
    <x v="0"/>
    <x v="0"/>
    <x v="2"/>
    <x v="3"/>
    <s v="FI_small"/>
    <x v="16"/>
    <n v="8.3492014028755008"/>
    <n v="2.31922261190986"/>
  </r>
  <r>
    <x v="0"/>
    <x v="0"/>
    <x v="2"/>
    <x v="3"/>
    <s v="FI_small"/>
    <x v="17"/>
    <n v="9.3111759656652193"/>
    <n v="2.5864377682403399"/>
  </r>
  <r>
    <x v="0"/>
    <x v="0"/>
    <x v="2"/>
    <x v="3"/>
    <s v="FI_small"/>
    <x v="18"/>
    <n v="24.854790896434899"/>
    <n v="6.9041085823430404"/>
  </r>
  <r>
    <x v="0"/>
    <x v="0"/>
    <x v="2"/>
    <x v="3"/>
    <s v="FI_small"/>
    <x v="19"/>
    <n v="7.6114739296901197"/>
    <n v="2.1142983138028102"/>
  </r>
  <r>
    <x v="0"/>
    <x v="0"/>
    <x v="2"/>
    <x v="3"/>
    <s v="FI_small"/>
    <x v="20"/>
    <n v="18.6904594758428"/>
    <n v="5.1917942988452301"/>
  </r>
  <r>
    <x v="0"/>
    <x v="0"/>
    <x v="2"/>
    <x v="3"/>
    <s v="FI_small"/>
    <x v="21"/>
    <n v="53.225806451612797"/>
    <n v="14.784946236559099"/>
  </r>
  <r>
    <x v="0"/>
    <x v="0"/>
    <x v="2"/>
    <x v="3"/>
    <s v="FI_small"/>
    <x v="22"/>
    <n v="130.68"/>
    <n v="36.299999999999997"/>
  </r>
  <r>
    <x v="0"/>
    <x v="0"/>
    <x v="2"/>
    <x v="3"/>
    <s v="FI_small"/>
    <x v="23"/>
    <n v="0.35278210439105201"/>
    <n v="9.7995028997514499E-2"/>
  </r>
  <r>
    <x v="0"/>
    <x v="0"/>
    <x v="2"/>
    <x v="3"/>
    <s v="FI_small"/>
    <x v="24"/>
    <n v="22.4245731928563"/>
    <n v="6.22904810912675"/>
  </r>
  <r>
    <x v="0"/>
    <x v="0"/>
    <x v="2"/>
    <x v="3"/>
    <s v="FI_small"/>
    <x v="25"/>
    <n v="22.32"/>
    <n v="6.2"/>
  </r>
  <r>
    <x v="0"/>
    <x v="0"/>
    <x v="2"/>
    <x v="3"/>
    <s v="FI_small"/>
    <x v="26"/>
    <n v="31.360796489213399"/>
    <n v="8.7113323581148396"/>
  </r>
  <r>
    <x v="0"/>
    <x v="0"/>
    <x v="2"/>
    <x v="3"/>
    <s v="FI_small"/>
    <x v="27"/>
    <n v="2.34199197836619"/>
    <n v="0.650553327323943"/>
  </r>
  <r>
    <x v="0"/>
    <x v="0"/>
    <x v="2"/>
    <x v="3"/>
    <s v="FI_small_gas"/>
    <x v="0"/>
    <n v="51.241600662800401"/>
    <n v="14.233777961889"/>
  </r>
  <r>
    <x v="0"/>
    <x v="0"/>
    <x v="2"/>
    <x v="3"/>
    <s v="FI_small_gas"/>
    <x v="1"/>
    <n v="57.96"/>
    <n v="16.100000000000001"/>
  </r>
  <r>
    <x v="0"/>
    <x v="0"/>
    <x v="2"/>
    <x v="3"/>
    <s v="FI_small_gas"/>
    <x v="2"/>
    <n v="71.64"/>
    <n v="19.899999999999999"/>
  </r>
  <r>
    <x v="0"/>
    <x v="0"/>
    <x v="2"/>
    <x v="3"/>
    <s v="FI_small_gas"/>
    <x v="3"/>
    <n v="59.280629284732697"/>
    <n v="16.4668414679813"/>
  </r>
  <r>
    <x v="0"/>
    <x v="0"/>
    <x v="2"/>
    <x v="3"/>
    <s v="FI_small_gas"/>
    <x v="4"/>
    <n v="9.0752189161690104"/>
    <n v="2.5208941433802798"/>
  </r>
  <r>
    <x v="0"/>
    <x v="0"/>
    <x v="2"/>
    <x v="3"/>
    <s v="FI_small_gas"/>
    <x v="5"/>
    <n v="9.0752189161690104"/>
    <n v="2.5208941433802798"/>
  </r>
  <r>
    <x v="0"/>
    <x v="0"/>
    <x v="2"/>
    <x v="3"/>
    <s v="FI_small_gas"/>
    <x v="6"/>
    <n v="30.079313304721001"/>
    <n v="8.3553648068669499"/>
  </r>
  <r>
    <x v="0"/>
    <x v="0"/>
    <x v="2"/>
    <x v="3"/>
    <s v="FI_small_gas"/>
    <x v="7"/>
    <n v="43.063377502208397"/>
    <n v="11.962049306169"/>
  </r>
  <r>
    <x v="0"/>
    <x v="0"/>
    <x v="2"/>
    <x v="3"/>
    <s v="FI_small_gas"/>
    <x v="8"/>
    <n v="43.063377502208397"/>
    <n v="11.962049306169"/>
  </r>
  <r>
    <x v="0"/>
    <x v="0"/>
    <x v="2"/>
    <x v="3"/>
    <s v="FI_small_gas"/>
    <x v="9"/>
    <n v="45.361633570256501"/>
    <n v="12.600453769515701"/>
  </r>
  <r>
    <x v="0"/>
    <x v="0"/>
    <x v="2"/>
    <x v="3"/>
    <s v="FI_small_gas"/>
    <x v="10"/>
    <n v="59.280629284732697"/>
    <n v="16.4668414679813"/>
  </r>
  <r>
    <x v="0"/>
    <x v="0"/>
    <x v="2"/>
    <x v="3"/>
    <s v="FI_small_gas"/>
    <x v="11"/>
    <n v="4.5376094580844999"/>
    <n v="1.2604470716901399"/>
  </r>
  <r>
    <x v="0"/>
    <x v="0"/>
    <x v="2"/>
    <x v="3"/>
    <s v="FI_small_gas"/>
    <x v="12"/>
    <n v="0.36"/>
    <n v="0.1"/>
  </r>
  <r>
    <x v="0"/>
    <x v="0"/>
    <x v="2"/>
    <x v="3"/>
    <s v="FI_small_gas"/>
    <x v="13"/>
    <n v="24.854790896434899"/>
    <n v="6.9041085823430404"/>
  </r>
  <r>
    <x v="0"/>
    <x v="0"/>
    <x v="2"/>
    <x v="3"/>
    <s v="FI_small_gas"/>
    <x v="14"/>
    <n v="24.854790896434899"/>
    <n v="6.9041085823430404"/>
  </r>
  <r>
    <x v="0"/>
    <x v="0"/>
    <x v="2"/>
    <x v="3"/>
    <s v="FI_small_gas"/>
    <x v="15"/>
    <n v="2.7284206547966199"/>
    <n v="0.75789462633239502"/>
  </r>
  <r>
    <x v="0"/>
    <x v="0"/>
    <x v="2"/>
    <x v="3"/>
    <s v="FI_small_gas"/>
    <x v="16"/>
    <n v="8.3492014028755008"/>
    <n v="2.31922261190986"/>
  </r>
  <r>
    <x v="0"/>
    <x v="0"/>
    <x v="2"/>
    <x v="3"/>
    <s v="FI_small_gas"/>
    <x v="17"/>
    <n v="9.3111759656652193"/>
    <n v="2.5864377682403399"/>
  </r>
  <r>
    <x v="0"/>
    <x v="0"/>
    <x v="2"/>
    <x v="3"/>
    <s v="FI_small_gas"/>
    <x v="18"/>
    <n v="24.854790896434899"/>
    <n v="6.9041085823430404"/>
  </r>
  <r>
    <x v="0"/>
    <x v="0"/>
    <x v="2"/>
    <x v="3"/>
    <s v="FI_small_gas"/>
    <x v="19"/>
    <n v="7.6114739296901197"/>
    <n v="2.1142983138028102"/>
  </r>
  <r>
    <x v="0"/>
    <x v="0"/>
    <x v="2"/>
    <x v="3"/>
    <s v="FI_small_gas"/>
    <x v="20"/>
    <n v="18.6904594758428"/>
    <n v="5.1917942988452301"/>
  </r>
  <r>
    <x v="0"/>
    <x v="0"/>
    <x v="2"/>
    <x v="3"/>
    <s v="FI_small_gas"/>
    <x v="21"/>
    <n v="53.225806451612797"/>
    <n v="14.784946236559099"/>
  </r>
  <r>
    <x v="0"/>
    <x v="0"/>
    <x v="2"/>
    <x v="3"/>
    <s v="FI_small_gas"/>
    <x v="22"/>
    <n v="130.68"/>
    <n v="36.299999999999997"/>
  </r>
  <r>
    <x v="0"/>
    <x v="0"/>
    <x v="2"/>
    <x v="3"/>
    <s v="FI_small_gas"/>
    <x v="23"/>
    <n v="0.35278210439105201"/>
    <n v="9.7995028997514499E-2"/>
  </r>
  <r>
    <x v="0"/>
    <x v="0"/>
    <x v="2"/>
    <x v="3"/>
    <s v="FI_small_gas"/>
    <x v="24"/>
    <n v="22.4245731928563"/>
    <n v="6.22904810912675"/>
  </r>
  <r>
    <x v="0"/>
    <x v="0"/>
    <x v="2"/>
    <x v="3"/>
    <s v="FI_small_gas"/>
    <x v="25"/>
    <n v="22.32"/>
    <n v="6.2"/>
  </r>
  <r>
    <x v="0"/>
    <x v="0"/>
    <x v="2"/>
    <x v="3"/>
    <s v="FI_small_gas"/>
    <x v="26"/>
    <n v="31.360796489213399"/>
    <n v="8.7113323581148396"/>
  </r>
  <r>
    <x v="0"/>
    <x v="0"/>
    <x v="2"/>
    <x v="3"/>
    <s v="FI_small_gas"/>
    <x v="27"/>
    <n v="2.34199197836619"/>
    <n v="0.650553327323943"/>
  </r>
  <r>
    <x v="0"/>
    <x v="0"/>
    <x v="2"/>
    <x v="3"/>
    <s v="FinA"/>
    <x v="0"/>
    <n v="51.241600662800401"/>
    <n v="14.233777961889"/>
  </r>
  <r>
    <x v="0"/>
    <x v="0"/>
    <x v="2"/>
    <x v="3"/>
    <s v="FinA"/>
    <x v="1"/>
    <n v="57.96"/>
    <n v="16.100000000000001"/>
  </r>
  <r>
    <x v="0"/>
    <x v="0"/>
    <x v="2"/>
    <x v="3"/>
    <s v="FinA"/>
    <x v="2"/>
    <n v="71.64"/>
    <n v="19.899999999999999"/>
  </r>
  <r>
    <x v="0"/>
    <x v="0"/>
    <x v="2"/>
    <x v="3"/>
    <s v="FinA"/>
    <x v="3"/>
    <n v="59.280629284732697"/>
    <n v="16.4668414679813"/>
  </r>
  <r>
    <x v="0"/>
    <x v="0"/>
    <x v="2"/>
    <x v="3"/>
    <s v="FinA"/>
    <x v="4"/>
    <n v="9.0752189161690104"/>
    <n v="2.5208941433802798"/>
  </r>
  <r>
    <x v="0"/>
    <x v="0"/>
    <x v="2"/>
    <x v="3"/>
    <s v="FinA"/>
    <x v="5"/>
    <n v="9.0752189161690104"/>
    <n v="2.5208941433802798"/>
  </r>
  <r>
    <x v="0"/>
    <x v="0"/>
    <x v="2"/>
    <x v="3"/>
    <s v="FinA"/>
    <x v="6"/>
    <n v="30.079313304721001"/>
    <n v="8.3553648068669499"/>
  </r>
  <r>
    <x v="0"/>
    <x v="0"/>
    <x v="2"/>
    <x v="3"/>
    <s v="FinA"/>
    <x v="7"/>
    <n v="43.063377502208397"/>
    <n v="11.962049306169"/>
  </r>
  <r>
    <x v="0"/>
    <x v="0"/>
    <x v="2"/>
    <x v="3"/>
    <s v="FinA"/>
    <x v="8"/>
    <n v="43.063377502208397"/>
    <n v="11.962049306169"/>
  </r>
  <r>
    <x v="0"/>
    <x v="0"/>
    <x v="2"/>
    <x v="3"/>
    <s v="FinA"/>
    <x v="9"/>
    <n v="45.361633570256501"/>
    <n v="12.600453769515701"/>
  </r>
  <r>
    <x v="0"/>
    <x v="0"/>
    <x v="2"/>
    <x v="3"/>
    <s v="FinA"/>
    <x v="10"/>
    <n v="59.280629284732697"/>
    <n v="16.4668414679813"/>
  </r>
  <r>
    <x v="0"/>
    <x v="0"/>
    <x v="2"/>
    <x v="3"/>
    <s v="FinA"/>
    <x v="11"/>
    <n v="4.5376094580844999"/>
    <n v="1.2604470716901399"/>
  </r>
  <r>
    <x v="0"/>
    <x v="0"/>
    <x v="2"/>
    <x v="3"/>
    <s v="FinA"/>
    <x v="12"/>
    <n v="0.36"/>
    <n v="0.1"/>
  </r>
  <r>
    <x v="0"/>
    <x v="0"/>
    <x v="2"/>
    <x v="3"/>
    <s v="FinA"/>
    <x v="13"/>
    <n v="24.854790896434899"/>
    <n v="6.9041085823430404"/>
  </r>
  <r>
    <x v="0"/>
    <x v="0"/>
    <x v="2"/>
    <x v="3"/>
    <s v="FinA"/>
    <x v="14"/>
    <n v="24.854790896434899"/>
    <n v="6.9041085823430404"/>
  </r>
  <r>
    <x v="0"/>
    <x v="0"/>
    <x v="2"/>
    <x v="3"/>
    <s v="FinA"/>
    <x v="15"/>
    <n v="2.7284206547966199"/>
    <n v="0.75789462633239502"/>
  </r>
  <r>
    <x v="0"/>
    <x v="0"/>
    <x v="2"/>
    <x v="3"/>
    <s v="FinA"/>
    <x v="16"/>
    <n v="8.3492014028755008"/>
    <n v="2.31922261190986"/>
  </r>
  <r>
    <x v="0"/>
    <x v="0"/>
    <x v="2"/>
    <x v="3"/>
    <s v="FinA"/>
    <x v="17"/>
    <n v="9.3111759656652193"/>
    <n v="2.5864377682403399"/>
  </r>
  <r>
    <x v="0"/>
    <x v="0"/>
    <x v="2"/>
    <x v="3"/>
    <s v="FinA"/>
    <x v="18"/>
    <n v="24.854790896434899"/>
    <n v="6.9041085823430404"/>
  </r>
  <r>
    <x v="0"/>
    <x v="0"/>
    <x v="2"/>
    <x v="3"/>
    <s v="FinA"/>
    <x v="19"/>
    <n v="7.6114739296901197"/>
    <n v="2.1142983138028102"/>
  </r>
  <r>
    <x v="0"/>
    <x v="0"/>
    <x v="2"/>
    <x v="3"/>
    <s v="FinA"/>
    <x v="20"/>
    <n v="18.6904594758428"/>
    <n v="5.1917942988452301"/>
  </r>
  <r>
    <x v="0"/>
    <x v="0"/>
    <x v="2"/>
    <x v="3"/>
    <s v="FinA"/>
    <x v="21"/>
    <n v="53.225806451612797"/>
    <n v="14.784946236559099"/>
  </r>
  <r>
    <x v="0"/>
    <x v="0"/>
    <x v="2"/>
    <x v="3"/>
    <s v="FinA"/>
    <x v="22"/>
    <n v="130.68"/>
    <n v="36.299999999999997"/>
  </r>
  <r>
    <x v="0"/>
    <x v="0"/>
    <x v="2"/>
    <x v="3"/>
    <s v="FinA"/>
    <x v="23"/>
    <n v="0.35278210439105201"/>
    <n v="9.7995028997514499E-2"/>
  </r>
  <r>
    <x v="0"/>
    <x v="0"/>
    <x v="2"/>
    <x v="3"/>
    <s v="FinA"/>
    <x v="24"/>
    <n v="22.4245731928563"/>
    <n v="6.22904810912675"/>
  </r>
  <r>
    <x v="0"/>
    <x v="0"/>
    <x v="2"/>
    <x v="3"/>
    <s v="FinA"/>
    <x v="25"/>
    <n v="22.32"/>
    <n v="6.2"/>
  </r>
  <r>
    <x v="0"/>
    <x v="0"/>
    <x v="2"/>
    <x v="3"/>
    <s v="FinA"/>
    <x v="26"/>
    <n v="31.360796489213399"/>
    <n v="8.7113323581148396"/>
  </r>
  <r>
    <x v="0"/>
    <x v="0"/>
    <x v="2"/>
    <x v="3"/>
    <s v="FinA"/>
    <x v="27"/>
    <n v="2.34199197836619"/>
    <n v="0.650553327323943"/>
  </r>
  <r>
    <x v="0"/>
    <x v="0"/>
    <x v="3"/>
    <x v="4"/>
    <s v="DE4-E_A"/>
    <x v="0"/>
    <n v="51.241600662800401"/>
    <n v="14.233777961889"/>
  </r>
  <r>
    <x v="0"/>
    <x v="0"/>
    <x v="3"/>
    <x v="4"/>
    <s v="DE4-E_A"/>
    <x v="1"/>
    <n v="57.96"/>
    <n v="16.100000000000001"/>
  </r>
  <r>
    <x v="0"/>
    <x v="0"/>
    <x v="3"/>
    <x v="4"/>
    <s v="DE4-E_A"/>
    <x v="2"/>
    <n v="71.64"/>
    <n v="19.899999999999999"/>
  </r>
  <r>
    <x v="0"/>
    <x v="0"/>
    <x v="3"/>
    <x v="4"/>
    <s v="DE4-E_A"/>
    <x v="3"/>
    <n v="59.280629284732697"/>
    <n v="16.4668414679813"/>
  </r>
  <r>
    <x v="0"/>
    <x v="0"/>
    <x v="3"/>
    <x v="4"/>
    <s v="DE4-E_A"/>
    <x v="4"/>
    <n v="9.0752189161690104"/>
    <n v="2.5208941433802798"/>
  </r>
  <r>
    <x v="0"/>
    <x v="0"/>
    <x v="3"/>
    <x v="4"/>
    <s v="DE4-E_A"/>
    <x v="5"/>
    <n v="9.0752189161690104"/>
    <n v="2.5208941433802798"/>
  </r>
  <r>
    <x v="0"/>
    <x v="0"/>
    <x v="3"/>
    <x v="4"/>
    <s v="DE4-E_A"/>
    <x v="6"/>
    <n v="30.079313304721001"/>
    <n v="8.3553648068669499"/>
  </r>
  <r>
    <x v="0"/>
    <x v="0"/>
    <x v="3"/>
    <x v="4"/>
    <s v="DE4-E_A"/>
    <x v="7"/>
    <n v="43.063377502208397"/>
    <n v="11.962049306169"/>
  </r>
  <r>
    <x v="0"/>
    <x v="0"/>
    <x v="3"/>
    <x v="4"/>
    <s v="DE4-E_A"/>
    <x v="8"/>
    <n v="43.063377502208397"/>
    <n v="11.962049306169"/>
  </r>
  <r>
    <x v="0"/>
    <x v="0"/>
    <x v="3"/>
    <x v="4"/>
    <s v="DE4-E_A"/>
    <x v="9"/>
    <n v="45.361633570256501"/>
    <n v="12.600453769515701"/>
  </r>
  <r>
    <x v="0"/>
    <x v="0"/>
    <x v="3"/>
    <x v="4"/>
    <s v="DE4-E_A"/>
    <x v="10"/>
    <n v="59.280629284732697"/>
    <n v="16.4668414679813"/>
  </r>
  <r>
    <x v="0"/>
    <x v="0"/>
    <x v="3"/>
    <x v="4"/>
    <s v="DE4-E_A"/>
    <x v="11"/>
    <n v="4.5376094580844999"/>
    <n v="1.2604470716901399"/>
  </r>
  <r>
    <x v="0"/>
    <x v="0"/>
    <x v="3"/>
    <x v="4"/>
    <s v="DE4-E_A"/>
    <x v="12"/>
    <n v="0.36"/>
    <n v="0.1"/>
  </r>
  <r>
    <x v="0"/>
    <x v="0"/>
    <x v="3"/>
    <x v="4"/>
    <s v="DE4-E_A"/>
    <x v="13"/>
    <n v="24.854790896434899"/>
    <n v="6.9041085823430404"/>
  </r>
  <r>
    <x v="0"/>
    <x v="0"/>
    <x v="3"/>
    <x v="4"/>
    <s v="DE4-E_A"/>
    <x v="14"/>
    <n v="24.854790896434899"/>
    <n v="6.9041085823430404"/>
  </r>
  <r>
    <x v="0"/>
    <x v="0"/>
    <x v="3"/>
    <x v="4"/>
    <s v="DE4-E_A"/>
    <x v="15"/>
    <n v="2.7284206547966199"/>
    <n v="0.75789462633239502"/>
  </r>
  <r>
    <x v="0"/>
    <x v="0"/>
    <x v="3"/>
    <x v="4"/>
    <s v="DE4-E_A"/>
    <x v="16"/>
    <n v="8.3492014028755008"/>
    <n v="2.31922261190986"/>
  </r>
  <r>
    <x v="0"/>
    <x v="0"/>
    <x v="3"/>
    <x v="4"/>
    <s v="DE4-E_A"/>
    <x v="17"/>
    <n v="9.3111759656652193"/>
    <n v="2.5864377682403399"/>
  </r>
  <r>
    <x v="0"/>
    <x v="0"/>
    <x v="3"/>
    <x v="4"/>
    <s v="DE4-E_A"/>
    <x v="18"/>
    <n v="24.854790896434899"/>
    <n v="6.9041085823430404"/>
  </r>
  <r>
    <x v="0"/>
    <x v="0"/>
    <x v="3"/>
    <x v="4"/>
    <s v="DE4-E_A"/>
    <x v="19"/>
    <n v="7.6114739296901197"/>
    <n v="2.1142983138028102"/>
  </r>
  <r>
    <x v="0"/>
    <x v="0"/>
    <x v="3"/>
    <x v="4"/>
    <s v="DE4-E_A"/>
    <x v="20"/>
    <n v="18.6904594758428"/>
    <n v="5.1917942988452301"/>
  </r>
  <r>
    <x v="0"/>
    <x v="0"/>
    <x v="3"/>
    <x v="4"/>
    <s v="DE4-E_A"/>
    <x v="21"/>
    <n v="53.225806451612797"/>
    <n v="14.784946236559099"/>
  </r>
  <r>
    <x v="0"/>
    <x v="0"/>
    <x v="3"/>
    <x v="4"/>
    <s v="DE4-E_A"/>
    <x v="22"/>
    <n v="130.68"/>
    <n v="36.299999999999997"/>
  </r>
  <r>
    <x v="0"/>
    <x v="0"/>
    <x v="3"/>
    <x v="4"/>
    <s v="DE4-E_A"/>
    <x v="23"/>
    <n v="0.35278210439105201"/>
    <n v="9.7995028997514499E-2"/>
  </r>
  <r>
    <x v="0"/>
    <x v="0"/>
    <x v="3"/>
    <x v="4"/>
    <s v="DE4-E_A"/>
    <x v="24"/>
    <n v="22.4245731928563"/>
    <n v="6.22904810912675"/>
  </r>
  <r>
    <x v="0"/>
    <x v="0"/>
    <x v="3"/>
    <x v="4"/>
    <s v="DE4-E_A"/>
    <x v="25"/>
    <n v="22.32"/>
    <n v="6.2"/>
  </r>
  <r>
    <x v="0"/>
    <x v="0"/>
    <x v="3"/>
    <x v="4"/>
    <s v="DE4-E_A"/>
    <x v="26"/>
    <n v="31.360796489213399"/>
    <n v="8.7113323581148396"/>
  </r>
  <r>
    <x v="0"/>
    <x v="0"/>
    <x v="3"/>
    <x v="4"/>
    <s v="DE4-E_A"/>
    <x v="27"/>
    <n v="2.34199197836619"/>
    <n v="0.650553327323943"/>
  </r>
  <r>
    <x v="0"/>
    <x v="0"/>
    <x v="3"/>
    <x v="4"/>
    <s v="DE4-E_Offshore_A"/>
    <x v="0"/>
    <n v="51.241600662800401"/>
    <n v="14.233777961889"/>
  </r>
  <r>
    <x v="0"/>
    <x v="0"/>
    <x v="3"/>
    <x v="4"/>
    <s v="DE4-E_Offshore_A"/>
    <x v="1"/>
    <n v="57.96"/>
    <n v="16.100000000000001"/>
  </r>
  <r>
    <x v="0"/>
    <x v="0"/>
    <x v="3"/>
    <x v="4"/>
    <s v="DE4-E_Offshore_A"/>
    <x v="2"/>
    <n v="71.64"/>
    <n v="19.899999999999999"/>
  </r>
  <r>
    <x v="0"/>
    <x v="0"/>
    <x v="3"/>
    <x v="4"/>
    <s v="DE4-E_Offshore_A"/>
    <x v="3"/>
    <n v="59.280629284732697"/>
    <n v="16.4668414679813"/>
  </r>
  <r>
    <x v="0"/>
    <x v="0"/>
    <x v="3"/>
    <x v="4"/>
    <s v="DE4-E_Offshore_A"/>
    <x v="4"/>
    <n v="9.0752189161690104"/>
    <n v="2.5208941433802798"/>
  </r>
  <r>
    <x v="0"/>
    <x v="0"/>
    <x v="3"/>
    <x v="4"/>
    <s v="DE4-E_Offshore_A"/>
    <x v="5"/>
    <n v="9.0752189161690104"/>
    <n v="2.5208941433802798"/>
  </r>
  <r>
    <x v="0"/>
    <x v="0"/>
    <x v="3"/>
    <x v="4"/>
    <s v="DE4-E_Offshore_A"/>
    <x v="6"/>
    <n v="30.079313304721001"/>
    <n v="8.3553648068669499"/>
  </r>
  <r>
    <x v="0"/>
    <x v="0"/>
    <x v="3"/>
    <x v="4"/>
    <s v="DE4-E_Offshore_A"/>
    <x v="7"/>
    <n v="43.063377502208397"/>
    <n v="11.962049306169"/>
  </r>
  <r>
    <x v="0"/>
    <x v="0"/>
    <x v="3"/>
    <x v="4"/>
    <s v="DE4-E_Offshore_A"/>
    <x v="8"/>
    <n v="43.063377502208397"/>
    <n v="11.962049306169"/>
  </r>
  <r>
    <x v="0"/>
    <x v="0"/>
    <x v="3"/>
    <x v="4"/>
    <s v="DE4-E_Offshore_A"/>
    <x v="9"/>
    <n v="45.361633570256501"/>
    <n v="12.600453769515701"/>
  </r>
  <r>
    <x v="0"/>
    <x v="0"/>
    <x v="3"/>
    <x v="4"/>
    <s v="DE4-E_Offshore_A"/>
    <x v="10"/>
    <n v="59.280629284732697"/>
    <n v="16.4668414679813"/>
  </r>
  <r>
    <x v="0"/>
    <x v="0"/>
    <x v="3"/>
    <x v="4"/>
    <s v="DE4-E_Offshore_A"/>
    <x v="11"/>
    <n v="4.5376094580844999"/>
    <n v="1.2604470716901399"/>
  </r>
  <r>
    <x v="0"/>
    <x v="0"/>
    <x v="3"/>
    <x v="4"/>
    <s v="DE4-E_Offshore_A"/>
    <x v="12"/>
    <n v="0.36"/>
    <n v="0.1"/>
  </r>
  <r>
    <x v="0"/>
    <x v="0"/>
    <x v="3"/>
    <x v="4"/>
    <s v="DE4-E_Offshore_A"/>
    <x v="13"/>
    <n v="24.854790896434899"/>
    <n v="6.9041085823430404"/>
  </r>
  <r>
    <x v="0"/>
    <x v="0"/>
    <x v="3"/>
    <x v="4"/>
    <s v="DE4-E_Offshore_A"/>
    <x v="14"/>
    <n v="24.854790896434899"/>
    <n v="6.9041085823430404"/>
  </r>
  <r>
    <x v="0"/>
    <x v="0"/>
    <x v="3"/>
    <x v="4"/>
    <s v="DE4-E_Offshore_A"/>
    <x v="15"/>
    <n v="2.7284206547966199"/>
    <n v="0.75789462633239502"/>
  </r>
  <r>
    <x v="0"/>
    <x v="0"/>
    <x v="3"/>
    <x v="4"/>
    <s v="DE4-E_Offshore_A"/>
    <x v="16"/>
    <n v="8.3492014028755008"/>
    <n v="2.31922261190986"/>
  </r>
  <r>
    <x v="0"/>
    <x v="0"/>
    <x v="3"/>
    <x v="4"/>
    <s v="DE4-E_Offshore_A"/>
    <x v="17"/>
    <n v="9.3111759656652193"/>
    <n v="2.5864377682403399"/>
  </r>
  <r>
    <x v="0"/>
    <x v="0"/>
    <x v="3"/>
    <x v="4"/>
    <s v="DE4-E_Offshore_A"/>
    <x v="18"/>
    <n v="24.854790896434899"/>
    <n v="6.9041085823430404"/>
  </r>
  <r>
    <x v="0"/>
    <x v="0"/>
    <x v="3"/>
    <x v="4"/>
    <s v="DE4-E_Offshore_A"/>
    <x v="19"/>
    <n v="7.6114739296901197"/>
    <n v="2.1142983138028102"/>
  </r>
  <r>
    <x v="0"/>
    <x v="0"/>
    <x v="3"/>
    <x v="4"/>
    <s v="DE4-E_Offshore_A"/>
    <x v="20"/>
    <n v="18.6904594758428"/>
    <n v="5.1917942988452301"/>
  </r>
  <r>
    <x v="0"/>
    <x v="0"/>
    <x v="3"/>
    <x v="4"/>
    <s v="DE4-E_Offshore_A"/>
    <x v="21"/>
    <n v="53.225806451612797"/>
    <n v="14.784946236559099"/>
  </r>
  <r>
    <x v="0"/>
    <x v="0"/>
    <x v="3"/>
    <x v="4"/>
    <s v="DE4-E_Offshore_A"/>
    <x v="22"/>
    <n v="130.68"/>
    <n v="36.299999999999997"/>
  </r>
  <r>
    <x v="0"/>
    <x v="0"/>
    <x v="3"/>
    <x v="4"/>
    <s v="DE4-E_Offshore_A"/>
    <x v="23"/>
    <n v="0.35278210439105201"/>
    <n v="9.7995028997514499E-2"/>
  </r>
  <r>
    <x v="0"/>
    <x v="0"/>
    <x v="3"/>
    <x v="4"/>
    <s v="DE4-E_Offshore_A"/>
    <x v="24"/>
    <n v="22.4245731928563"/>
    <n v="6.22904810912675"/>
  </r>
  <r>
    <x v="0"/>
    <x v="0"/>
    <x v="3"/>
    <x v="4"/>
    <s v="DE4-E_Offshore_A"/>
    <x v="25"/>
    <n v="22.32"/>
    <n v="6.2"/>
  </r>
  <r>
    <x v="0"/>
    <x v="0"/>
    <x v="3"/>
    <x v="4"/>
    <s v="DE4-E_Offshore_A"/>
    <x v="26"/>
    <n v="31.360796489213399"/>
    <n v="8.7113323581148396"/>
  </r>
  <r>
    <x v="0"/>
    <x v="0"/>
    <x v="3"/>
    <x v="4"/>
    <s v="DE4-E_Offshore_A"/>
    <x v="27"/>
    <n v="2.34199197836619"/>
    <n v="0.650553327323943"/>
  </r>
  <r>
    <x v="0"/>
    <x v="0"/>
    <x v="3"/>
    <x v="5"/>
    <s v="DE4-N_A"/>
    <x v="0"/>
    <n v="51.241600662800401"/>
    <n v="14.233777961889"/>
  </r>
  <r>
    <x v="0"/>
    <x v="0"/>
    <x v="3"/>
    <x v="5"/>
    <s v="DE4-N_A"/>
    <x v="1"/>
    <n v="57.96"/>
    <n v="16.100000000000001"/>
  </r>
  <r>
    <x v="0"/>
    <x v="0"/>
    <x v="3"/>
    <x v="5"/>
    <s v="DE4-N_A"/>
    <x v="2"/>
    <n v="71.64"/>
    <n v="19.899999999999999"/>
  </r>
  <r>
    <x v="0"/>
    <x v="0"/>
    <x v="3"/>
    <x v="5"/>
    <s v="DE4-N_A"/>
    <x v="3"/>
    <n v="59.280629284732697"/>
    <n v="16.4668414679813"/>
  </r>
  <r>
    <x v="0"/>
    <x v="0"/>
    <x v="3"/>
    <x v="5"/>
    <s v="DE4-N_A"/>
    <x v="4"/>
    <n v="9.0752189161690104"/>
    <n v="2.5208941433802798"/>
  </r>
  <r>
    <x v="0"/>
    <x v="0"/>
    <x v="3"/>
    <x v="5"/>
    <s v="DE4-N_A"/>
    <x v="5"/>
    <n v="9.0752189161690104"/>
    <n v="2.5208941433802798"/>
  </r>
  <r>
    <x v="0"/>
    <x v="0"/>
    <x v="3"/>
    <x v="5"/>
    <s v="DE4-N_A"/>
    <x v="6"/>
    <n v="30.079313304721001"/>
    <n v="8.3553648068669499"/>
  </r>
  <r>
    <x v="0"/>
    <x v="0"/>
    <x v="3"/>
    <x v="5"/>
    <s v="DE4-N_A"/>
    <x v="7"/>
    <n v="43.063377502208397"/>
    <n v="11.962049306169"/>
  </r>
  <r>
    <x v="0"/>
    <x v="0"/>
    <x v="3"/>
    <x v="5"/>
    <s v="DE4-N_A"/>
    <x v="8"/>
    <n v="43.063377502208397"/>
    <n v="11.962049306169"/>
  </r>
  <r>
    <x v="0"/>
    <x v="0"/>
    <x v="3"/>
    <x v="5"/>
    <s v="DE4-N_A"/>
    <x v="9"/>
    <n v="45.361633570256501"/>
    <n v="12.600453769515701"/>
  </r>
  <r>
    <x v="0"/>
    <x v="0"/>
    <x v="3"/>
    <x v="5"/>
    <s v="DE4-N_A"/>
    <x v="10"/>
    <n v="59.280629284732697"/>
    <n v="16.4668414679813"/>
  </r>
  <r>
    <x v="0"/>
    <x v="0"/>
    <x v="3"/>
    <x v="5"/>
    <s v="DE4-N_A"/>
    <x v="11"/>
    <n v="4.5376094580844999"/>
    <n v="1.2604470716901399"/>
  </r>
  <r>
    <x v="0"/>
    <x v="0"/>
    <x v="3"/>
    <x v="5"/>
    <s v="DE4-N_A"/>
    <x v="12"/>
    <n v="0.36"/>
    <n v="0.1"/>
  </r>
  <r>
    <x v="0"/>
    <x v="0"/>
    <x v="3"/>
    <x v="5"/>
    <s v="DE4-N_A"/>
    <x v="13"/>
    <n v="24.854790896434899"/>
    <n v="6.9041085823430404"/>
  </r>
  <r>
    <x v="0"/>
    <x v="0"/>
    <x v="3"/>
    <x v="5"/>
    <s v="DE4-N_A"/>
    <x v="14"/>
    <n v="24.854790896434899"/>
    <n v="6.9041085823430404"/>
  </r>
  <r>
    <x v="0"/>
    <x v="0"/>
    <x v="3"/>
    <x v="5"/>
    <s v="DE4-N_A"/>
    <x v="15"/>
    <n v="2.7284206547966199"/>
    <n v="0.75789462633239502"/>
  </r>
  <r>
    <x v="0"/>
    <x v="0"/>
    <x v="3"/>
    <x v="5"/>
    <s v="DE4-N_A"/>
    <x v="16"/>
    <n v="8.3492014028755008"/>
    <n v="2.31922261190986"/>
  </r>
  <r>
    <x v="0"/>
    <x v="0"/>
    <x v="3"/>
    <x v="5"/>
    <s v="DE4-N_A"/>
    <x v="17"/>
    <n v="9.3111759656652193"/>
    <n v="2.5864377682403399"/>
  </r>
  <r>
    <x v="0"/>
    <x v="0"/>
    <x v="3"/>
    <x v="5"/>
    <s v="DE4-N_A"/>
    <x v="18"/>
    <n v="24.854790896434899"/>
    <n v="6.9041085823430404"/>
  </r>
  <r>
    <x v="0"/>
    <x v="0"/>
    <x v="3"/>
    <x v="5"/>
    <s v="DE4-N_A"/>
    <x v="19"/>
    <n v="7.6114739296901197"/>
    <n v="2.1142983138028102"/>
  </r>
  <r>
    <x v="0"/>
    <x v="0"/>
    <x v="3"/>
    <x v="5"/>
    <s v="DE4-N_A"/>
    <x v="20"/>
    <n v="18.6904594758428"/>
    <n v="5.1917942988452301"/>
  </r>
  <r>
    <x v="0"/>
    <x v="0"/>
    <x v="3"/>
    <x v="5"/>
    <s v="DE4-N_A"/>
    <x v="21"/>
    <n v="53.225806451612797"/>
    <n v="14.784946236559099"/>
  </r>
  <r>
    <x v="0"/>
    <x v="0"/>
    <x v="3"/>
    <x v="5"/>
    <s v="DE4-N_A"/>
    <x v="22"/>
    <n v="130.68"/>
    <n v="36.299999999999997"/>
  </r>
  <r>
    <x v="0"/>
    <x v="0"/>
    <x v="3"/>
    <x v="5"/>
    <s v="DE4-N_A"/>
    <x v="23"/>
    <n v="0.35278210439105201"/>
    <n v="9.7995028997514499E-2"/>
  </r>
  <r>
    <x v="0"/>
    <x v="0"/>
    <x v="3"/>
    <x v="5"/>
    <s v="DE4-N_A"/>
    <x v="24"/>
    <n v="22.4245731928563"/>
    <n v="6.22904810912675"/>
  </r>
  <r>
    <x v="0"/>
    <x v="0"/>
    <x v="3"/>
    <x v="5"/>
    <s v="DE4-N_A"/>
    <x v="25"/>
    <n v="22.32"/>
    <n v="6.2"/>
  </r>
  <r>
    <x v="0"/>
    <x v="0"/>
    <x v="3"/>
    <x v="5"/>
    <s v="DE4-N_A"/>
    <x v="26"/>
    <n v="31.360796489213399"/>
    <n v="8.7113323581148396"/>
  </r>
  <r>
    <x v="0"/>
    <x v="0"/>
    <x v="3"/>
    <x v="5"/>
    <s v="DE4-N_A"/>
    <x v="27"/>
    <n v="2.34199197836619"/>
    <n v="0.650553327323943"/>
  </r>
  <r>
    <x v="0"/>
    <x v="0"/>
    <x v="3"/>
    <x v="5"/>
    <s v="DE4-N_Offshore_A"/>
    <x v="0"/>
    <n v="51.241600662800401"/>
    <n v="14.233777961889"/>
  </r>
  <r>
    <x v="0"/>
    <x v="0"/>
    <x v="3"/>
    <x v="5"/>
    <s v="DE4-N_Offshore_A"/>
    <x v="1"/>
    <n v="57.96"/>
    <n v="16.100000000000001"/>
  </r>
  <r>
    <x v="0"/>
    <x v="0"/>
    <x v="3"/>
    <x v="5"/>
    <s v="DE4-N_Offshore_A"/>
    <x v="2"/>
    <n v="71.64"/>
    <n v="19.899999999999999"/>
  </r>
  <r>
    <x v="0"/>
    <x v="0"/>
    <x v="3"/>
    <x v="5"/>
    <s v="DE4-N_Offshore_A"/>
    <x v="3"/>
    <n v="59.280629284732697"/>
    <n v="16.4668414679813"/>
  </r>
  <r>
    <x v="0"/>
    <x v="0"/>
    <x v="3"/>
    <x v="5"/>
    <s v="DE4-N_Offshore_A"/>
    <x v="4"/>
    <n v="9.0752189161690104"/>
    <n v="2.5208941433802798"/>
  </r>
  <r>
    <x v="0"/>
    <x v="0"/>
    <x v="3"/>
    <x v="5"/>
    <s v="DE4-N_Offshore_A"/>
    <x v="5"/>
    <n v="9.0752189161690104"/>
    <n v="2.5208941433802798"/>
  </r>
  <r>
    <x v="0"/>
    <x v="0"/>
    <x v="3"/>
    <x v="5"/>
    <s v="DE4-N_Offshore_A"/>
    <x v="6"/>
    <n v="30.079313304721001"/>
    <n v="8.3553648068669499"/>
  </r>
  <r>
    <x v="0"/>
    <x v="0"/>
    <x v="3"/>
    <x v="5"/>
    <s v="DE4-N_Offshore_A"/>
    <x v="7"/>
    <n v="43.063377502208397"/>
    <n v="11.962049306169"/>
  </r>
  <r>
    <x v="0"/>
    <x v="0"/>
    <x v="3"/>
    <x v="5"/>
    <s v="DE4-N_Offshore_A"/>
    <x v="8"/>
    <n v="43.063377502208397"/>
    <n v="11.962049306169"/>
  </r>
  <r>
    <x v="0"/>
    <x v="0"/>
    <x v="3"/>
    <x v="5"/>
    <s v="DE4-N_Offshore_A"/>
    <x v="9"/>
    <n v="45.361633570256501"/>
    <n v="12.600453769515701"/>
  </r>
  <r>
    <x v="0"/>
    <x v="0"/>
    <x v="3"/>
    <x v="5"/>
    <s v="DE4-N_Offshore_A"/>
    <x v="10"/>
    <n v="59.280629284732697"/>
    <n v="16.4668414679813"/>
  </r>
  <r>
    <x v="0"/>
    <x v="0"/>
    <x v="3"/>
    <x v="5"/>
    <s v="DE4-N_Offshore_A"/>
    <x v="11"/>
    <n v="4.5376094580844999"/>
    <n v="1.2604470716901399"/>
  </r>
  <r>
    <x v="0"/>
    <x v="0"/>
    <x v="3"/>
    <x v="5"/>
    <s v="DE4-N_Offshore_A"/>
    <x v="12"/>
    <n v="0.36"/>
    <n v="0.1"/>
  </r>
  <r>
    <x v="0"/>
    <x v="0"/>
    <x v="3"/>
    <x v="5"/>
    <s v="DE4-N_Offshore_A"/>
    <x v="13"/>
    <n v="24.854790896434899"/>
    <n v="6.9041085823430404"/>
  </r>
  <r>
    <x v="0"/>
    <x v="0"/>
    <x v="3"/>
    <x v="5"/>
    <s v="DE4-N_Offshore_A"/>
    <x v="14"/>
    <n v="24.854790896434899"/>
    <n v="6.9041085823430404"/>
  </r>
  <r>
    <x v="0"/>
    <x v="0"/>
    <x v="3"/>
    <x v="5"/>
    <s v="DE4-N_Offshore_A"/>
    <x v="15"/>
    <n v="2.7284206547966199"/>
    <n v="0.75789462633239502"/>
  </r>
  <r>
    <x v="0"/>
    <x v="0"/>
    <x v="3"/>
    <x v="5"/>
    <s v="DE4-N_Offshore_A"/>
    <x v="16"/>
    <n v="8.3492014028755008"/>
    <n v="2.31922261190986"/>
  </r>
  <r>
    <x v="0"/>
    <x v="0"/>
    <x v="3"/>
    <x v="5"/>
    <s v="DE4-N_Offshore_A"/>
    <x v="17"/>
    <n v="9.3111759656652193"/>
    <n v="2.5864377682403399"/>
  </r>
  <r>
    <x v="0"/>
    <x v="0"/>
    <x v="3"/>
    <x v="5"/>
    <s v="DE4-N_Offshore_A"/>
    <x v="18"/>
    <n v="24.854790896434899"/>
    <n v="6.9041085823430404"/>
  </r>
  <r>
    <x v="0"/>
    <x v="0"/>
    <x v="3"/>
    <x v="5"/>
    <s v="DE4-N_Offshore_A"/>
    <x v="19"/>
    <n v="7.6114739296901197"/>
    <n v="2.1142983138028102"/>
  </r>
  <r>
    <x v="0"/>
    <x v="0"/>
    <x v="3"/>
    <x v="5"/>
    <s v="DE4-N_Offshore_A"/>
    <x v="20"/>
    <n v="18.6904594758428"/>
    <n v="5.1917942988452301"/>
  </r>
  <r>
    <x v="0"/>
    <x v="0"/>
    <x v="3"/>
    <x v="5"/>
    <s v="DE4-N_Offshore_A"/>
    <x v="21"/>
    <n v="53.225806451612797"/>
    <n v="14.784946236559099"/>
  </r>
  <r>
    <x v="0"/>
    <x v="0"/>
    <x v="3"/>
    <x v="5"/>
    <s v="DE4-N_Offshore_A"/>
    <x v="22"/>
    <n v="130.68"/>
    <n v="36.299999999999997"/>
  </r>
  <r>
    <x v="0"/>
    <x v="0"/>
    <x v="3"/>
    <x v="5"/>
    <s v="DE4-N_Offshore_A"/>
    <x v="23"/>
    <n v="0.35278210439105201"/>
    <n v="9.7995028997514499E-2"/>
  </r>
  <r>
    <x v="0"/>
    <x v="0"/>
    <x v="3"/>
    <x v="5"/>
    <s v="DE4-N_Offshore_A"/>
    <x v="24"/>
    <n v="22.4245731928563"/>
    <n v="6.22904810912675"/>
  </r>
  <r>
    <x v="0"/>
    <x v="0"/>
    <x v="3"/>
    <x v="5"/>
    <s v="DE4-N_Offshore_A"/>
    <x v="25"/>
    <n v="22.32"/>
    <n v="6.2"/>
  </r>
  <r>
    <x v="0"/>
    <x v="0"/>
    <x v="3"/>
    <x v="5"/>
    <s v="DE4-N_Offshore_A"/>
    <x v="26"/>
    <n v="31.360796489213399"/>
    <n v="8.7113323581148396"/>
  </r>
  <r>
    <x v="0"/>
    <x v="0"/>
    <x v="3"/>
    <x v="5"/>
    <s v="DE4-N_Offshore_A"/>
    <x v="27"/>
    <n v="2.34199197836619"/>
    <n v="0.650553327323943"/>
  </r>
  <r>
    <x v="0"/>
    <x v="0"/>
    <x v="3"/>
    <x v="6"/>
    <s v="DE4-S_A"/>
    <x v="0"/>
    <n v="51.241600662800401"/>
    <n v="14.233777961889"/>
  </r>
  <r>
    <x v="0"/>
    <x v="0"/>
    <x v="3"/>
    <x v="6"/>
    <s v="DE4-S_A"/>
    <x v="1"/>
    <n v="57.96"/>
    <n v="16.100000000000001"/>
  </r>
  <r>
    <x v="0"/>
    <x v="0"/>
    <x v="3"/>
    <x v="6"/>
    <s v="DE4-S_A"/>
    <x v="2"/>
    <n v="71.64"/>
    <n v="19.899999999999999"/>
  </r>
  <r>
    <x v="0"/>
    <x v="0"/>
    <x v="3"/>
    <x v="6"/>
    <s v="DE4-S_A"/>
    <x v="3"/>
    <n v="59.280629284732697"/>
    <n v="16.4668414679813"/>
  </r>
  <r>
    <x v="0"/>
    <x v="0"/>
    <x v="3"/>
    <x v="6"/>
    <s v="DE4-S_A"/>
    <x v="4"/>
    <n v="9.0752189161690104"/>
    <n v="2.5208941433802798"/>
  </r>
  <r>
    <x v="0"/>
    <x v="0"/>
    <x v="3"/>
    <x v="6"/>
    <s v="DE4-S_A"/>
    <x v="5"/>
    <n v="9.0752189161690104"/>
    <n v="2.5208941433802798"/>
  </r>
  <r>
    <x v="0"/>
    <x v="0"/>
    <x v="3"/>
    <x v="6"/>
    <s v="DE4-S_A"/>
    <x v="6"/>
    <n v="30.079313304721001"/>
    <n v="8.3553648068669499"/>
  </r>
  <r>
    <x v="0"/>
    <x v="0"/>
    <x v="3"/>
    <x v="6"/>
    <s v="DE4-S_A"/>
    <x v="7"/>
    <n v="43.063377502208397"/>
    <n v="11.962049306169"/>
  </r>
  <r>
    <x v="0"/>
    <x v="0"/>
    <x v="3"/>
    <x v="6"/>
    <s v="DE4-S_A"/>
    <x v="8"/>
    <n v="43.063377502208397"/>
    <n v="11.962049306169"/>
  </r>
  <r>
    <x v="0"/>
    <x v="0"/>
    <x v="3"/>
    <x v="6"/>
    <s v="DE4-S_A"/>
    <x v="9"/>
    <n v="45.361633570256501"/>
    <n v="12.600453769515701"/>
  </r>
  <r>
    <x v="0"/>
    <x v="0"/>
    <x v="3"/>
    <x v="6"/>
    <s v="DE4-S_A"/>
    <x v="10"/>
    <n v="59.280629284732697"/>
    <n v="16.4668414679813"/>
  </r>
  <r>
    <x v="0"/>
    <x v="0"/>
    <x v="3"/>
    <x v="6"/>
    <s v="DE4-S_A"/>
    <x v="11"/>
    <n v="4.5376094580844999"/>
    <n v="1.2604470716901399"/>
  </r>
  <r>
    <x v="0"/>
    <x v="0"/>
    <x v="3"/>
    <x v="6"/>
    <s v="DE4-S_A"/>
    <x v="12"/>
    <n v="0.36"/>
    <n v="0.1"/>
  </r>
  <r>
    <x v="0"/>
    <x v="0"/>
    <x v="3"/>
    <x v="6"/>
    <s v="DE4-S_A"/>
    <x v="13"/>
    <n v="24.854790896434899"/>
    <n v="6.9041085823430404"/>
  </r>
  <r>
    <x v="0"/>
    <x v="0"/>
    <x v="3"/>
    <x v="6"/>
    <s v="DE4-S_A"/>
    <x v="14"/>
    <n v="24.854790896434899"/>
    <n v="6.9041085823430404"/>
  </r>
  <r>
    <x v="0"/>
    <x v="0"/>
    <x v="3"/>
    <x v="6"/>
    <s v="DE4-S_A"/>
    <x v="15"/>
    <n v="2.7284206547966199"/>
    <n v="0.75789462633239502"/>
  </r>
  <r>
    <x v="0"/>
    <x v="0"/>
    <x v="3"/>
    <x v="6"/>
    <s v="DE4-S_A"/>
    <x v="16"/>
    <n v="8.3492014028755008"/>
    <n v="2.31922261190986"/>
  </r>
  <r>
    <x v="0"/>
    <x v="0"/>
    <x v="3"/>
    <x v="6"/>
    <s v="DE4-S_A"/>
    <x v="17"/>
    <n v="9.3111759656652193"/>
    <n v="2.5864377682403399"/>
  </r>
  <r>
    <x v="0"/>
    <x v="0"/>
    <x v="3"/>
    <x v="6"/>
    <s v="DE4-S_A"/>
    <x v="18"/>
    <n v="24.854790896434899"/>
    <n v="6.9041085823430404"/>
  </r>
  <r>
    <x v="0"/>
    <x v="0"/>
    <x v="3"/>
    <x v="6"/>
    <s v="DE4-S_A"/>
    <x v="19"/>
    <n v="7.6114739296901197"/>
    <n v="2.1142983138028102"/>
  </r>
  <r>
    <x v="0"/>
    <x v="0"/>
    <x v="3"/>
    <x v="6"/>
    <s v="DE4-S_A"/>
    <x v="20"/>
    <n v="18.6904594758428"/>
    <n v="5.1917942988452301"/>
  </r>
  <r>
    <x v="0"/>
    <x v="0"/>
    <x v="3"/>
    <x v="6"/>
    <s v="DE4-S_A"/>
    <x v="21"/>
    <n v="53.225806451612797"/>
    <n v="14.784946236559099"/>
  </r>
  <r>
    <x v="0"/>
    <x v="0"/>
    <x v="3"/>
    <x v="6"/>
    <s v="DE4-S_A"/>
    <x v="22"/>
    <n v="130.68"/>
    <n v="36.299999999999997"/>
  </r>
  <r>
    <x v="0"/>
    <x v="0"/>
    <x v="3"/>
    <x v="6"/>
    <s v="DE4-S_A"/>
    <x v="23"/>
    <n v="0.35278210439105201"/>
    <n v="9.7995028997514499E-2"/>
  </r>
  <r>
    <x v="0"/>
    <x v="0"/>
    <x v="3"/>
    <x v="6"/>
    <s v="DE4-S_A"/>
    <x v="24"/>
    <n v="22.4245731928563"/>
    <n v="6.22904810912675"/>
  </r>
  <r>
    <x v="0"/>
    <x v="0"/>
    <x v="3"/>
    <x v="6"/>
    <s v="DE4-S_A"/>
    <x v="25"/>
    <n v="22.32"/>
    <n v="6.2"/>
  </r>
  <r>
    <x v="0"/>
    <x v="0"/>
    <x v="3"/>
    <x v="6"/>
    <s v="DE4-S_A"/>
    <x v="26"/>
    <n v="31.360796489213399"/>
    <n v="8.7113323581148396"/>
  </r>
  <r>
    <x v="0"/>
    <x v="0"/>
    <x v="3"/>
    <x v="6"/>
    <s v="DE4-S_A"/>
    <x v="27"/>
    <n v="2.34199197836619"/>
    <n v="0.650553327323943"/>
  </r>
  <r>
    <x v="0"/>
    <x v="0"/>
    <x v="3"/>
    <x v="7"/>
    <s v="DE4-W_A"/>
    <x v="0"/>
    <n v="51.241600662800401"/>
    <n v="14.233777961889"/>
  </r>
  <r>
    <x v="0"/>
    <x v="0"/>
    <x v="3"/>
    <x v="7"/>
    <s v="DE4-W_A"/>
    <x v="1"/>
    <n v="57.96"/>
    <n v="16.100000000000001"/>
  </r>
  <r>
    <x v="0"/>
    <x v="0"/>
    <x v="3"/>
    <x v="7"/>
    <s v="DE4-W_A"/>
    <x v="2"/>
    <n v="71.64"/>
    <n v="19.899999999999999"/>
  </r>
  <r>
    <x v="0"/>
    <x v="0"/>
    <x v="3"/>
    <x v="7"/>
    <s v="DE4-W_A"/>
    <x v="3"/>
    <n v="59.280629284732697"/>
    <n v="16.4668414679813"/>
  </r>
  <r>
    <x v="0"/>
    <x v="0"/>
    <x v="3"/>
    <x v="7"/>
    <s v="DE4-W_A"/>
    <x v="4"/>
    <n v="9.0752189161690104"/>
    <n v="2.5208941433802798"/>
  </r>
  <r>
    <x v="0"/>
    <x v="0"/>
    <x v="3"/>
    <x v="7"/>
    <s v="DE4-W_A"/>
    <x v="5"/>
    <n v="9.0752189161690104"/>
    <n v="2.5208941433802798"/>
  </r>
  <r>
    <x v="0"/>
    <x v="0"/>
    <x v="3"/>
    <x v="7"/>
    <s v="DE4-W_A"/>
    <x v="6"/>
    <n v="30.079313304721001"/>
    <n v="8.3553648068669499"/>
  </r>
  <r>
    <x v="0"/>
    <x v="0"/>
    <x v="3"/>
    <x v="7"/>
    <s v="DE4-W_A"/>
    <x v="7"/>
    <n v="43.063377502208397"/>
    <n v="11.962049306169"/>
  </r>
  <r>
    <x v="0"/>
    <x v="0"/>
    <x v="3"/>
    <x v="7"/>
    <s v="DE4-W_A"/>
    <x v="8"/>
    <n v="43.063377502208397"/>
    <n v="11.962049306169"/>
  </r>
  <r>
    <x v="0"/>
    <x v="0"/>
    <x v="3"/>
    <x v="7"/>
    <s v="DE4-W_A"/>
    <x v="9"/>
    <n v="45.361633570256501"/>
    <n v="12.600453769515701"/>
  </r>
  <r>
    <x v="0"/>
    <x v="0"/>
    <x v="3"/>
    <x v="7"/>
    <s v="DE4-W_A"/>
    <x v="10"/>
    <n v="59.280629284732697"/>
    <n v="16.4668414679813"/>
  </r>
  <r>
    <x v="0"/>
    <x v="0"/>
    <x v="3"/>
    <x v="7"/>
    <s v="DE4-W_A"/>
    <x v="11"/>
    <n v="4.5376094580844999"/>
    <n v="1.2604470716901399"/>
  </r>
  <r>
    <x v="0"/>
    <x v="0"/>
    <x v="3"/>
    <x v="7"/>
    <s v="DE4-W_A"/>
    <x v="12"/>
    <n v="0.36"/>
    <n v="0.1"/>
  </r>
  <r>
    <x v="0"/>
    <x v="0"/>
    <x v="3"/>
    <x v="7"/>
    <s v="DE4-W_A"/>
    <x v="13"/>
    <n v="24.854790896434899"/>
    <n v="6.9041085823430404"/>
  </r>
  <r>
    <x v="0"/>
    <x v="0"/>
    <x v="3"/>
    <x v="7"/>
    <s v="DE4-W_A"/>
    <x v="14"/>
    <n v="24.854790896434899"/>
    <n v="6.9041085823430404"/>
  </r>
  <r>
    <x v="0"/>
    <x v="0"/>
    <x v="3"/>
    <x v="7"/>
    <s v="DE4-W_A"/>
    <x v="15"/>
    <n v="2.7284206547966199"/>
    <n v="0.75789462633239502"/>
  </r>
  <r>
    <x v="0"/>
    <x v="0"/>
    <x v="3"/>
    <x v="7"/>
    <s v="DE4-W_A"/>
    <x v="16"/>
    <n v="8.3492014028755008"/>
    <n v="2.31922261190986"/>
  </r>
  <r>
    <x v="0"/>
    <x v="0"/>
    <x v="3"/>
    <x v="7"/>
    <s v="DE4-W_A"/>
    <x v="17"/>
    <n v="9.3111759656652193"/>
    <n v="2.5864377682403399"/>
  </r>
  <r>
    <x v="0"/>
    <x v="0"/>
    <x v="3"/>
    <x v="7"/>
    <s v="DE4-W_A"/>
    <x v="18"/>
    <n v="24.854790896434899"/>
    <n v="6.9041085823430404"/>
  </r>
  <r>
    <x v="0"/>
    <x v="0"/>
    <x v="3"/>
    <x v="7"/>
    <s v="DE4-W_A"/>
    <x v="19"/>
    <n v="7.6114739296901197"/>
    <n v="2.1142983138028102"/>
  </r>
  <r>
    <x v="0"/>
    <x v="0"/>
    <x v="3"/>
    <x v="7"/>
    <s v="DE4-W_A"/>
    <x v="20"/>
    <n v="18.6904594758428"/>
    <n v="5.1917942988452301"/>
  </r>
  <r>
    <x v="0"/>
    <x v="0"/>
    <x v="3"/>
    <x v="7"/>
    <s v="DE4-W_A"/>
    <x v="21"/>
    <n v="53.225806451612797"/>
    <n v="14.784946236559099"/>
  </r>
  <r>
    <x v="0"/>
    <x v="0"/>
    <x v="3"/>
    <x v="7"/>
    <s v="DE4-W_A"/>
    <x v="22"/>
    <n v="130.68"/>
    <n v="36.299999999999997"/>
  </r>
  <r>
    <x v="0"/>
    <x v="0"/>
    <x v="3"/>
    <x v="7"/>
    <s v="DE4-W_A"/>
    <x v="23"/>
    <n v="0.35278210439105201"/>
    <n v="9.7995028997514499E-2"/>
  </r>
  <r>
    <x v="0"/>
    <x v="0"/>
    <x v="3"/>
    <x v="7"/>
    <s v="DE4-W_A"/>
    <x v="24"/>
    <n v="22.4245731928563"/>
    <n v="6.22904810912675"/>
  </r>
  <r>
    <x v="0"/>
    <x v="0"/>
    <x v="3"/>
    <x v="7"/>
    <s v="DE4-W_A"/>
    <x v="25"/>
    <n v="22.32"/>
    <n v="6.2"/>
  </r>
  <r>
    <x v="0"/>
    <x v="0"/>
    <x v="3"/>
    <x v="7"/>
    <s v="DE4-W_A"/>
    <x v="26"/>
    <n v="31.360796489213399"/>
    <n v="8.7113323581148396"/>
  </r>
  <r>
    <x v="0"/>
    <x v="0"/>
    <x v="3"/>
    <x v="7"/>
    <s v="DE4-W_A"/>
    <x v="27"/>
    <n v="2.34199197836619"/>
    <n v="0.650553327323943"/>
  </r>
  <r>
    <x v="0"/>
    <x v="0"/>
    <x v="3"/>
    <x v="7"/>
    <s v="DE4-W_Offshore_A"/>
    <x v="0"/>
    <n v="51.241600662800401"/>
    <n v="14.233777961889"/>
  </r>
  <r>
    <x v="0"/>
    <x v="0"/>
    <x v="3"/>
    <x v="7"/>
    <s v="DE4-W_Offshore_A"/>
    <x v="1"/>
    <n v="57.96"/>
    <n v="16.100000000000001"/>
  </r>
  <r>
    <x v="0"/>
    <x v="0"/>
    <x v="3"/>
    <x v="7"/>
    <s v="DE4-W_Offshore_A"/>
    <x v="2"/>
    <n v="71.64"/>
    <n v="19.899999999999999"/>
  </r>
  <r>
    <x v="0"/>
    <x v="0"/>
    <x v="3"/>
    <x v="7"/>
    <s v="DE4-W_Offshore_A"/>
    <x v="3"/>
    <n v="59.280629284732697"/>
    <n v="16.4668414679813"/>
  </r>
  <r>
    <x v="0"/>
    <x v="0"/>
    <x v="3"/>
    <x v="7"/>
    <s v="DE4-W_Offshore_A"/>
    <x v="4"/>
    <n v="9.0752189161690104"/>
    <n v="2.5208941433802798"/>
  </r>
  <r>
    <x v="0"/>
    <x v="0"/>
    <x v="3"/>
    <x v="7"/>
    <s v="DE4-W_Offshore_A"/>
    <x v="5"/>
    <n v="9.0752189161690104"/>
    <n v="2.5208941433802798"/>
  </r>
  <r>
    <x v="0"/>
    <x v="0"/>
    <x v="3"/>
    <x v="7"/>
    <s v="DE4-W_Offshore_A"/>
    <x v="6"/>
    <n v="30.079313304721001"/>
    <n v="8.3553648068669499"/>
  </r>
  <r>
    <x v="0"/>
    <x v="0"/>
    <x v="3"/>
    <x v="7"/>
    <s v="DE4-W_Offshore_A"/>
    <x v="7"/>
    <n v="43.063377502208397"/>
    <n v="11.962049306169"/>
  </r>
  <r>
    <x v="0"/>
    <x v="0"/>
    <x v="3"/>
    <x v="7"/>
    <s v="DE4-W_Offshore_A"/>
    <x v="8"/>
    <n v="43.063377502208397"/>
    <n v="11.962049306169"/>
  </r>
  <r>
    <x v="0"/>
    <x v="0"/>
    <x v="3"/>
    <x v="7"/>
    <s v="DE4-W_Offshore_A"/>
    <x v="9"/>
    <n v="45.361633570256501"/>
    <n v="12.600453769515701"/>
  </r>
  <r>
    <x v="0"/>
    <x v="0"/>
    <x v="3"/>
    <x v="7"/>
    <s v="DE4-W_Offshore_A"/>
    <x v="10"/>
    <n v="59.280629284732697"/>
    <n v="16.4668414679813"/>
  </r>
  <r>
    <x v="0"/>
    <x v="0"/>
    <x v="3"/>
    <x v="7"/>
    <s v="DE4-W_Offshore_A"/>
    <x v="11"/>
    <n v="4.5376094580844999"/>
    <n v="1.2604470716901399"/>
  </r>
  <r>
    <x v="0"/>
    <x v="0"/>
    <x v="3"/>
    <x v="7"/>
    <s v="DE4-W_Offshore_A"/>
    <x v="12"/>
    <n v="0.36"/>
    <n v="0.1"/>
  </r>
  <r>
    <x v="0"/>
    <x v="0"/>
    <x v="3"/>
    <x v="7"/>
    <s v="DE4-W_Offshore_A"/>
    <x v="13"/>
    <n v="24.854790896434899"/>
    <n v="6.9041085823430404"/>
  </r>
  <r>
    <x v="0"/>
    <x v="0"/>
    <x v="3"/>
    <x v="7"/>
    <s v="DE4-W_Offshore_A"/>
    <x v="14"/>
    <n v="24.854790896434899"/>
    <n v="6.9041085823430404"/>
  </r>
  <r>
    <x v="0"/>
    <x v="0"/>
    <x v="3"/>
    <x v="7"/>
    <s v="DE4-W_Offshore_A"/>
    <x v="15"/>
    <n v="2.7284206547966199"/>
    <n v="0.75789462633239502"/>
  </r>
  <r>
    <x v="0"/>
    <x v="0"/>
    <x v="3"/>
    <x v="7"/>
    <s v="DE4-W_Offshore_A"/>
    <x v="16"/>
    <n v="8.3492014028755008"/>
    <n v="2.31922261190986"/>
  </r>
  <r>
    <x v="0"/>
    <x v="0"/>
    <x v="3"/>
    <x v="7"/>
    <s v="DE4-W_Offshore_A"/>
    <x v="17"/>
    <n v="9.3111759656652193"/>
    <n v="2.5864377682403399"/>
  </r>
  <r>
    <x v="0"/>
    <x v="0"/>
    <x v="3"/>
    <x v="7"/>
    <s v="DE4-W_Offshore_A"/>
    <x v="18"/>
    <n v="24.854790896434899"/>
    <n v="6.9041085823430404"/>
  </r>
  <r>
    <x v="0"/>
    <x v="0"/>
    <x v="3"/>
    <x v="7"/>
    <s v="DE4-W_Offshore_A"/>
    <x v="19"/>
    <n v="7.6114739296901197"/>
    <n v="2.1142983138028102"/>
  </r>
  <r>
    <x v="0"/>
    <x v="0"/>
    <x v="3"/>
    <x v="7"/>
    <s v="DE4-W_Offshore_A"/>
    <x v="20"/>
    <n v="18.6904594758428"/>
    <n v="5.1917942988452301"/>
  </r>
  <r>
    <x v="0"/>
    <x v="0"/>
    <x v="3"/>
    <x v="7"/>
    <s v="DE4-W_Offshore_A"/>
    <x v="21"/>
    <n v="53.225806451612797"/>
    <n v="14.784946236559099"/>
  </r>
  <r>
    <x v="0"/>
    <x v="0"/>
    <x v="3"/>
    <x v="7"/>
    <s v="DE4-W_Offshore_A"/>
    <x v="22"/>
    <n v="130.68"/>
    <n v="36.299999999999997"/>
  </r>
  <r>
    <x v="0"/>
    <x v="0"/>
    <x v="3"/>
    <x v="7"/>
    <s v="DE4-W_Offshore_A"/>
    <x v="23"/>
    <n v="0.35278210439105201"/>
    <n v="9.7995028997514499E-2"/>
  </r>
  <r>
    <x v="0"/>
    <x v="0"/>
    <x v="3"/>
    <x v="7"/>
    <s v="DE4-W_Offshore_A"/>
    <x v="24"/>
    <n v="22.4245731928563"/>
    <n v="6.22904810912675"/>
  </r>
  <r>
    <x v="0"/>
    <x v="0"/>
    <x v="3"/>
    <x v="7"/>
    <s v="DE4-W_Offshore_A"/>
    <x v="25"/>
    <n v="22.32"/>
    <n v="6.2"/>
  </r>
  <r>
    <x v="0"/>
    <x v="0"/>
    <x v="3"/>
    <x v="7"/>
    <s v="DE4-W_Offshore_A"/>
    <x v="26"/>
    <n v="31.360796489213399"/>
    <n v="8.7113323581148396"/>
  </r>
  <r>
    <x v="0"/>
    <x v="0"/>
    <x v="3"/>
    <x v="7"/>
    <s v="DE4-W_Offshore_A"/>
    <x v="27"/>
    <n v="2.34199197836619"/>
    <n v="0.650553327323943"/>
  </r>
  <r>
    <x v="0"/>
    <x v="0"/>
    <x v="4"/>
    <x v="8"/>
    <s v="LV_A"/>
    <x v="0"/>
    <n v="51.241600662800401"/>
    <n v="14.233777961889"/>
  </r>
  <r>
    <x v="0"/>
    <x v="0"/>
    <x v="4"/>
    <x v="8"/>
    <s v="LV_A"/>
    <x v="1"/>
    <n v="57.96"/>
    <n v="16.100000000000001"/>
  </r>
  <r>
    <x v="0"/>
    <x v="0"/>
    <x v="4"/>
    <x v="8"/>
    <s v="LV_A"/>
    <x v="2"/>
    <n v="71.64"/>
    <n v="19.899999999999999"/>
  </r>
  <r>
    <x v="0"/>
    <x v="0"/>
    <x v="4"/>
    <x v="8"/>
    <s v="LV_A"/>
    <x v="3"/>
    <n v="59.280629284732697"/>
    <n v="16.4668414679813"/>
  </r>
  <r>
    <x v="0"/>
    <x v="0"/>
    <x v="4"/>
    <x v="8"/>
    <s v="LV_A"/>
    <x v="4"/>
    <n v="9.0752189161690104"/>
    <n v="2.5208941433802798"/>
  </r>
  <r>
    <x v="0"/>
    <x v="0"/>
    <x v="4"/>
    <x v="8"/>
    <s v="LV_A"/>
    <x v="5"/>
    <n v="9.0752189161690104"/>
    <n v="2.5208941433802798"/>
  </r>
  <r>
    <x v="0"/>
    <x v="0"/>
    <x v="4"/>
    <x v="8"/>
    <s v="LV_A"/>
    <x v="6"/>
    <n v="30.079313304721001"/>
    <n v="8.3553648068669499"/>
  </r>
  <r>
    <x v="0"/>
    <x v="0"/>
    <x v="4"/>
    <x v="8"/>
    <s v="LV_A"/>
    <x v="7"/>
    <n v="43.063377502208397"/>
    <n v="11.962049306169"/>
  </r>
  <r>
    <x v="0"/>
    <x v="0"/>
    <x v="4"/>
    <x v="8"/>
    <s v="LV_A"/>
    <x v="8"/>
    <n v="43.063377502208397"/>
    <n v="11.962049306169"/>
  </r>
  <r>
    <x v="0"/>
    <x v="0"/>
    <x v="4"/>
    <x v="8"/>
    <s v="LV_A"/>
    <x v="9"/>
    <n v="45.361633570256501"/>
    <n v="12.600453769515701"/>
  </r>
  <r>
    <x v="0"/>
    <x v="0"/>
    <x v="4"/>
    <x v="8"/>
    <s v="LV_A"/>
    <x v="10"/>
    <n v="59.280629284732697"/>
    <n v="16.4668414679813"/>
  </r>
  <r>
    <x v="0"/>
    <x v="0"/>
    <x v="4"/>
    <x v="8"/>
    <s v="LV_A"/>
    <x v="11"/>
    <n v="4.5376094580844999"/>
    <n v="1.2604470716901399"/>
  </r>
  <r>
    <x v="0"/>
    <x v="0"/>
    <x v="4"/>
    <x v="8"/>
    <s v="LV_A"/>
    <x v="12"/>
    <n v="0.36"/>
    <n v="0.1"/>
  </r>
  <r>
    <x v="0"/>
    <x v="0"/>
    <x v="4"/>
    <x v="8"/>
    <s v="LV_A"/>
    <x v="13"/>
    <n v="24.854790896434899"/>
    <n v="6.9041085823430404"/>
  </r>
  <r>
    <x v="0"/>
    <x v="0"/>
    <x v="4"/>
    <x v="8"/>
    <s v="LV_A"/>
    <x v="14"/>
    <n v="24.854790896434899"/>
    <n v="6.9041085823430404"/>
  </r>
  <r>
    <x v="0"/>
    <x v="0"/>
    <x v="4"/>
    <x v="8"/>
    <s v="LV_A"/>
    <x v="15"/>
    <n v="2.7284206547966199"/>
    <n v="0.75789462633239502"/>
  </r>
  <r>
    <x v="0"/>
    <x v="0"/>
    <x v="4"/>
    <x v="8"/>
    <s v="LV_A"/>
    <x v="16"/>
    <n v="8.3492014028755008"/>
    <n v="2.31922261190986"/>
  </r>
  <r>
    <x v="0"/>
    <x v="0"/>
    <x v="4"/>
    <x v="8"/>
    <s v="LV_A"/>
    <x v="17"/>
    <n v="9.3111759656652193"/>
    <n v="2.5864377682403399"/>
  </r>
  <r>
    <x v="0"/>
    <x v="0"/>
    <x v="4"/>
    <x v="8"/>
    <s v="LV_A"/>
    <x v="18"/>
    <n v="24.854790896434899"/>
    <n v="6.9041085823430404"/>
  </r>
  <r>
    <x v="0"/>
    <x v="0"/>
    <x v="4"/>
    <x v="8"/>
    <s v="LV_A"/>
    <x v="19"/>
    <n v="7.6114739296901197"/>
    <n v="2.1142983138028102"/>
  </r>
  <r>
    <x v="0"/>
    <x v="0"/>
    <x v="4"/>
    <x v="8"/>
    <s v="LV_A"/>
    <x v="20"/>
    <n v="18.6904594758428"/>
    <n v="5.1917942988452301"/>
  </r>
  <r>
    <x v="0"/>
    <x v="0"/>
    <x v="4"/>
    <x v="8"/>
    <s v="LV_A"/>
    <x v="21"/>
    <n v="53.225806451612797"/>
    <n v="14.784946236559099"/>
  </r>
  <r>
    <x v="0"/>
    <x v="0"/>
    <x v="4"/>
    <x v="8"/>
    <s v="LV_A"/>
    <x v="22"/>
    <n v="130.68"/>
    <n v="36.299999999999997"/>
  </r>
  <r>
    <x v="0"/>
    <x v="0"/>
    <x v="4"/>
    <x v="8"/>
    <s v="LV_A"/>
    <x v="23"/>
    <n v="0.35278210439105201"/>
    <n v="9.7995028997514499E-2"/>
  </r>
  <r>
    <x v="0"/>
    <x v="0"/>
    <x v="4"/>
    <x v="8"/>
    <s v="LV_A"/>
    <x v="24"/>
    <n v="22.4245731928563"/>
    <n v="6.22904810912675"/>
  </r>
  <r>
    <x v="0"/>
    <x v="0"/>
    <x v="4"/>
    <x v="8"/>
    <s v="LV_A"/>
    <x v="25"/>
    <n v="22.32"/>
    <n v="6.2"/>
  </r>
  <r>
    <x v="0"/>
    <x v="0"/>
    <x v="4"/>
    <x v="8"/>
    <s v="LV_A"/>
    <x v="26"/>
    <n v="31.360796489213399"/>
    <n v="8.7113323581148396"/>
  </r>
  <r>
    <x v="0"/>
    <x v="0"/>
    <x v="4"/>
    <x v="8"/>
    <s v="LV_A"/>
    <x v="27"/>
    <n v="2.34199197836619"/>
    <n v="0.650553327323943"/>
  </r>
  <r>
    <x v="0"/>
    <x v="0"/>
    <x v="4"/>
    <x v="8"/>
    <s v="LV_OFFSHORE"/>
    <x v="0"/>
    <n v="51.241600662800401"/>
    <n v="14.233777961889"/>
  </r>
  <r>
    <x v="0"/>
    <x v="0"/>
    <x v="4"/>
    <x v="8"/>
    <s v="LV_OFFSHORE"/>
    <x v="1"/>
    <n v="57.96"/>
    <n v="16.100000000000001"/>
  </r>
  <r>
    <x v="0"/>
    <x v="0"/>
    <x v="4"/>
    <x v="8"/>
    <s v="LV_OFFSHORE"/>
    <x v="2"/>
    <n v="71.64"/>
    <n v="19.899999999999999"/>
  </r>
  <r>
    <x v="0"/>
    <x v="0"/>
    <x v="4"/>
    <x v="8"/>
    <s v="LV_OFFSHORE"/>
    <x v="3"/>
    <n v="59.280629284732697"/>
    <n v="16.4668414679813"/>
  </r>
  <r>
    <x v="0"/>
    <x v="0"/>
    <x v="4"/>
    <x v="8"/>
    <s v="LV_OFFSHORE"/>
    <x v="4"/>
    <n v="9.0752189161690104"/>
    <n v="2.5208941433802798"/>
  </r>
  <r>
    <x v="0"/>
    <x v="0"/>
    <x v="4"/>
    <x v="8"/>
    <s v="LV_OFFSHORE"/>
    <x v="5"/>
    <n v="9.0752189161690104"/>
    <n v="2.5208941433802798"/>
  </r>
  <r>
    <x v="0"/>
    <x v="0"/>
    <x v="4"/>
    <x v="8"/>
    <s v="LV_OFFSHORE"/>
    <x v="6"/>
    <n v="30.079313304721001"/>
    <n v="8.3553648068669499"/>
  </r>
  <r>
    <x v="0"/>
    <x v="0"/>
    <x v="4"/>
    <x v="8"/>
    <s v="LV_OFFSHORE"/>
    <x v="7"/>
    <n v="43.063377502208397"/>
    <n v="11.962049306169"/>
  </r>
  <r>
    <x v="0"/>
    <x v="0"/>
    <x v="4"/>
    <x v="8"/>
    <s v="LV_OFFSHORE"/>
    <x v="8"/>
    <n v="43.063377502208397"/>
    <n v="11.962049306169"/>
  </r>
  <r>
    <x v="0"/>
    <x v="0"/>
    <x v="4"/>
    <x v="8"/>
    <s v="LV_OFFSHORE"/>
    <x v="9"/>
    <n v="45.361633570256501"/>
    <n v="12.600453769515701"/>
  </r>
  <r>
    <x v="0"/>
    <x v="0"/>
    <x v="4"/>
    <x v="8"/>
    <s v="LV_OFFSHORE"/>
    <x v="10"/>
    <n v="59.280629284732697"/>
    <n v="16.4668414679813"/>
  </r>
  <r>
    <x v="0"/>
    <x v="0"/>
    <x v="4"/>
    <x v="8"/>
    <s v="LV_OFFSHORE"/>
    <x v="11"/>
    <n v="4.5376094580844999"/>
    <n v="1.2604470716901399"/>
  </r>
  <r>
    <x v="0"/>
    <x v="0"/>
    <x v="4"/>
    <x v="8"/>
    <s v="LV_OFFSHORE"/>
    <x v="12"/>
    <n v="0.36"/>
    <n v="0.1"/>
  </r>
  <r>
    <x v="0"/>
    <x v="0"/>
    <x v="4"/>
    <x v="8"/>
    <s v="LV_OFFSHORE"/>
    <x v="13"/>
    <n v="24.854790896434899"/>
    <n v="6.9041085823430404"/>
  </r>
  <r>
    <x v="0"/>
    <x v="0"/>
    <x v="4"/>
    <x v="8"/>
    <s v="LV_OFFSHORE"/>
    <x v="14"/>
    <n v="24.854790896434899"/>
    <n v="6.9041085823430404"/>
  </r>
  <r>
    <x v="0"/>
    <x v="0"/>
    <x v="4"/>
    <x v="8"/>
    <s v="LV_OFFSHORE"/>
    <x v="15"/>
    <n v="2.7284206547966199"/>
    <n v="0.75789462633239502"/>
  </r>
  <r>
    <x v="0"/>
    <x v="0"/>
    <x v="4"/>
    <x v="8"/>
    <s v="LV_OFFSHORE"/>
    <x v="16"/>
    <n v="8.3492014028755008"/>
    <n v="2.31922261190986"/>
  </r>
  <r>
    <x v="0"/>
    <x v="0"/>
    <x v="4"/>
    <x v="8"/>
    <s v="LV_OFFSHORE"/>
    <x v="17"/>
    <n v="9.3111759656652193"/>
    <n v="2.5864377682403399"/>
  </r>
  <r>
    <x v="0"/>
    <x v="0"/>
    <x v="4"/>
    <x v="8"/>
    <s v="LV_OFFSHORE"/>
    <x v="18"/>
    <n v="24.854790896434899"/>
    <n v="6.9041085823430404"/>
  </r>
  <r>
    <x v="0"/>
    <x v="0"/>
    <x v="4"/>
    <x v="8"/>
    <s v="LV_OFFSHORE"/>
    <x v="19"/>
    <n v="7.6114739296901197"/>
    <n v="2.1142983138028102"/>
  </r>
  <r>
    <x v="0"/>
    <x v="0"/>
    <x v="4"/>
    <x v="8"/>
    <s v="LV_OFFSHORE"/>
    <x v="20"/>
    <n v="18.6904594758428"/>
    <n v="5.1917942988452301"/>
  </r>
  <r>
    <x v="0"/>
    <x v="0"/>
    <x v="4"/>
    <x v="8"/>
    <s v="LV_OFFSHORE"/>
    <x v="21"/>
    <n v="53.225806451612797"/>
    <n v="14.784946236559099"/>
  </r>
  <r>
    <x v="0"/>
    <x v="0"/>
    <x v="4"/>
    <x v="8"/>
    <s v="LV_OFFSHORE"/>
    <x v="22"/>
    <n v="130.68"/>
    <n v="36.299999999999997"/>
  </r>
  <r>
    <x v="0"/>
    <x v="0"/>
    <x v="4"/>
    <x v="8"/>
    <s v="LV_OFFSHORE"/>
    <x v="23"/>
    <n v="0.35278210439105201"/>
    <n v="9.7995028997514499E-2"/>
  </r>
  <r>
    <x v="0"/>
    <x v="0"/>
    <x v="4"/>
    <x v="8"/>
    <s v="LV_OFFSHORE"/>
    <x v="24"/>
    <n v="22.4245731928563"/>
    <n v="6.22904810912675"/>
  </r>
  <r>
    <x v="0"/>
    <x v="0"/>
    <x v="4"/>
    <x v="8"/>
    <s v="LV_OFFSHORE"/>
    <x v="25"/>
    <n v="22.32"/>
    <n v="6.2"/>
  </r>
  <r>
    <x v="0"/>
    <x v="0"/>
    <x v="4"/>
    <x v="8"/>
    <s v="LV_OFFSHORE"/>
    <x v="26"/>
    <n v="31.360796489213399"/>
    <n v="8.7113323581148396"/>
  </r>
  <r>
    <x v="0"/>
    <x v="0"/>
    <x v="4"/>
    <x v="8"/>
    <s v="LV_OFFSHORE"/>
    <x v="27"/>
    <n v="2.34199197836619"/>
    <n v="0.650553327323943"/>
  </r>
  <r>
    <x v="0"/>
    <x v="0"/>
    <x v="4"/>
    <x v="8"/>
    <s v="LV_Other_DH"/>
    <x v="0"/>
    <n v="51.241600662800401"/>
    <n v="14.233777961889"/>
  </r>
  <r>
    <x v="0"/>
    <x v="0"/>
    <x v="4"/>
    <x v="8"/>
    <s v="LV_Other_DH"/>
    <x v="1"/>
    <n v="57.96"/>
    <n v="16.100000000000001"/>
  </r>
  <r>
    <x v="0"/>
    <x v="0"/>
    <x v="4"/>
    <x v="8"/>
    <s v="LV_Other_DH"/>
    <x v="2"/>
    <n v="71.64"/>
    <n v="19.899999999999999"/>
  </r>
  <r>
    <x v="0"/>
    <x v="0"/>
    <x v="4"/>
    <x v="8"/>
    <s v="LV_Other_DH"/>
    <x v="3"/>
    <n v="59.280629284732697"/>
    <n v="16.4668414679813"/>
  </r>
  <r>
    <x v="0"/>
    <x v="0"/>
    <x v="4"/>
    <x v="8"/>
    <s v="LV_Other_DH"/>
    <x v="4"/>
    <n v="9.0752189161690104"/>
    <n v="2.5208941433802798"/>
  </r>
  <r>
    <x v="0"/>
    <x v="0"/>
    <x v="4"/>
    <x v="8"/>
    <s v="LV_Other_DH"/>
    <x v="5"/>
    <n v="9.0752189161690104"/>
    <n v="2.5208941433802798"/>
  </r>
  <r>
    <x v="0"/>
    <x v="0"/>
    <x v="4"/>
    <x v="8"/>
    <s v="LV_Other_DH"/>
    <x v="6"/>
    <n v="30.079313304721001"/>
    <n v="8.3553648068669499"/>
  </r>
  <r>
    <x v="0"/>
    <x v="0"/>
    <x v="4"/>
    <x v="8"/>
    <s v="LV_Other_DH"/>
    <x v="7"/>
    <n v="43.063377502208397"/>
    <n v="11.962049306169"/>
  </r>
  <r>
    <x v="0"/>
    <x v="0"/>
    <x v="4"/>
    <x v="8"/>
    <s v="LV_Other_DH"/>
    <x v="8"/>
    <n v="43.063377502208397"/>
    <n v="11.962049306169"/>
  </r>
  <r>
    <x v="0"/>
    <x v="0"/>
    <x v="4"/>
    <x v="8"/>
    <s v="LV_Other_DH"/>
    <x v="9"/>
    <n v="45.361633570256501"/>
    <n v="12.600453769515701"/>
  </r>
  <r>
    <x v="0"/>
    <x v="0"/>
    <x v="4"/>
    <x v="8"/>
    <s v="LV_Other_DH"/>
    <x v="10"/>
    <n v="59.280629284732697"/>
    <n v="16.4668414679813"/>
  </r>
  <r>
    <x v="0"/>
    <x v="0"/>
    <x v="4"/>
    <x v="8"/>
    <s v="LV_Other_DH"/>
    <x v="11"/>
    <n v="4.5376094580844999"/>
    <n v="1.2604470716901399"/>
  </r>
  <r>
    <x v="0"/>
    <x v="0"/>
    <x v="4"/>
    <x v="8"/>
    <s v="LV_Other_DH"/>
    <x v="12"/>
    <n v="0.36"/>
    <n v="0.1"/>
  </r>
  <r>
    <x v="0"/>
    <x v="0"/>
    <x v="4"/>
    <x v="8"/>
    <s v="LV_Other_DH"/>
    <x v="13"/>
    <n v="24.854790896434899"/>
    <n v="6.9041085823430404"/>
  </r>
  <r>
    <x v="0"/>
    <x v="0"/>
    <x v="4"/>
    <x v="8"/>
    <s v="LV_Other_DH"/>
    <x v="14"/>
    <n v="24.854790896434899"/>
    <n v="6.9041085823430404"/>
  </r>
  <r>
    <x v="0"/>
    <x v="0"/>
    <x v="4"/>
    <x v="8"/>
    <s v="LV_Other_DH"/>
    <x v="15"/>
    <n v="2.7284206547966199"/>
    <n v="0.75789462633239502"/>
  </r>
  <r>
    <x v="0"/>
    <x v="0"/>
    <x v="4"/>
    <x v="8"/>
    <s v="LV_Other_DH"/>
    <x v="16"/>
    <n v="8.3492014028755008"/>
    <n v="2.31922261190986"/>
  </r>
  <r>
    <x v="0"/>
    <x v="0"/>
    <x v="4"/>
    <x v="8"/>
    <s v="LV_Other_DH"/>
    <x v="17"/>
    <n v="9.3111759656652193"/>
    <n v="2.5864377682403399"/>
  </r>
  <r>
    <x v="0"/>
    <x v="0"/>
    <x v="4"/>
    <x v="8"/>
    <s v="LV_Other_DH"/>
    <x v="18"/>
    <n v="24.854790896434899"/>
    <n v="6.9041085823430404"/>
  </r>
  <r>
    <x v="0"/>
    <x v="0"/>
    <x v="4"/>
    <x v="8"/>
    <s v="LV_Other_DH"/>
    <x v="19"/>
    <n v="7.6114739296901197"/>
    <n v="2.1142983138028102"/>
  </r>
  <r>
    <x v="0"/>
    <x v="0"/>
    <x v="4"/>
    <x v="8"/>
    <s v="LV_Other_DH"/>
    <x v="20"/>
    <n v="18.6904594758428"/>
    <n v="5.1917942988452301"/>
  </r>
  <r>
    <x v="0"/>
    <x v="0"/>
    <x v="4"/>
    <x v="8"/>
    <s v="LV_Other_DH"/>
    <x v="21"/>
    <n v="53.225806451612797"/>
    <n v="14.784946236559099"/>
  </r>
  <r>
    <x v="0"/>
    <x v="0"/>
    <x v="4"/>
    <x v="8"/>
    <s v="LV_Other_DH"/>
    <x v="22"/>
    <n v="130.68"/>
    <n v="36.299999999999997"/>
  </r>
  <r>
    <x v="0"/>
    <x v="0"/>
    <x v="4"/>
    <x v="8"/>
    <s v="LV_Other_DH"/>
    <x v="23"/>
    <n v="0.35278210439105201"/>
    <n v="9.7995028997514499E-2"/>
  </r>
  <r>
    <x v="0"/>
    <x v="0"/>
    <x v="4"/>
    <x v="8"/>
    <s v="LV_Other_DH"/>
    <x v="24"/>
    <n v="22.4245731928563"/>
    <n v="6.22904810912675"/>
  </r>
  <r>
    <x v="0"/>
    <x v="0"/>
    <x v="4"/>
    <x v="8"/>
    <s v="LV_Other_DH"/>
    <x v="25"/>
    <n v="22.32"/>
    <n v="6.2"/>
  </r>
  <r>
    <x v="0"/>
    <x v="0"/>
    <x v="4"/>
    <x v="8"/>
    <s v="LV_Other_DH"/>
    <x v="26"/>
    <n v="31.360796489213399"/>
    <n v="8.7113323581148396"/>
  </r>
  <r>
    <x v="0"/>
    <x v="0"/>
    <x v="4"/>
    <x v="8"/>
    <s v="LV_Other_DH"/>
    <x v="27"/>
    <n v="2.34199197836619"/>
    <n v="0.650553327323943"/>
  </r>
  <r>
    <x v="0"/>
    <x v="0"/>
    <x v="4"/>
    <x v="8"/>
    <s v="LV_RigaR"/>
    <x v="0"/>
    <n v="51.241600662800401"/>
    <n v="14.233777961889"/>
  </r>
  <r>
    <x v="0"/>
    <x v="0"/>
    <x v="4"/>
    <x v="8"/>
    <s v="LV_RigaR"/>
    <x v="1"/>
    <n v="57.96"/>
    <n v="16.100000000000001"/>
  </r>
  <r>
    <x v="0"/>
    <x v="0"/>
    <x v="4"/>
    <x v="8"/>
    <s v="LV_RigaR"/>
    <x v="2"/>
    <n v="71.64"/>
    <n v="19.899999999999999"/>
  </r>
  <r>
    <x v="0"/>
    <x v="0"/>
    <x v="4"/>
    <x v="8"/>
    <s v="LV_RigaR"/>
    <x v="3"/>
    <n v="59.280629284732697"/>
    <n v="16.4668414679813"/>
  </r>
  <r>
    <x v="0"/>
    <x v="0"/>
    <x v="4"/>
    <x v="8"/>
    <s v="LV_RigaR"/>
    <x v="4"/>
    <n v="9.0752189161690104"/>
    <n v="2.5208941433802798"/>
  </r>
  <r>
    <x v="0"/>
    <x v="0"/>
    <x v="4"/>
    <x v="8"/>
    <s v="LV_RigaR"/>
    <x v="5"/>
    <n v="9.0752189161690104"/>
    <n v="2.5208941433802798"/>
  </r>
  <r>
    <x v="0"/>
    <x v="0"/>
    <x v="4"/>
    <x v="8"/>
    <s v="LV_RigaR"/>
    <x v="6"/>
    <n v="30.079313304721001"/>
    <n v="8.3553648068669499"/>
  </r>
  <r>
    <x v="0"/>
    <x v="0"/>
    <x v="4"/>
    <x v="8"/>
    <s v="LV_RigaR"/>
    <x v="7"/>
    <n v="43.063377502208397"/>
    <n v="11.962049306169"/>
  </r>
  <r>
    <x v="0"/>
    <x v="0"/>
    <x v="4"/>
    <x v="8"/>
    <s v="LV_RigaR"/>
    <x v="8"/>
    <n v="43.063377502208397"/>
    <n v="11.962049306169"/>
  </r>
  <r>
    <x v="0"/>
    <x v="0"/>
    <x v="4"/>
    <x v="8"/>
    <s v="LV_RigaR"/>
    <x v="9"/>
    <n v="45.361633570256501"/>
    <n v="12.600453769515701"/>
  </r>
  <r>
    <x v="0"/>
    <x v="0"/>
    <x v="4"/>
    <x v="8"/>
    <s v="LV_RigaR"/>
    <x v="10"/>
    <n v="59.280629284732697"/>
    <n v="16.4668414679813"/>
  </r>
  <r>
    <x v="0"/>
    <x v="0"/>
    <x v="4"/>
    <x v="8"/>
    <s v="LV_RigaR"/>
    <x v="11"/>
    <n v="4.5376094580844999"/>
    <n v="1.2604470716901399"/>
  </r>
  <r>
    <x v="0"/>
    <x v="0"/>
    <x v="4"/>
    <x v="8"/>
    <s v="LV_RigaR"/>
    <x v="12"/>
    <n v="0.36"/>
    <n v="0.1"/>
  </r>
  <r>
    <x v="0"/>
    <x v="0"/>
    <x v="4"/>
    <x v="8"/>
    <s v="LV_RigaR"/>
    <x v="13"/>
    <n v="24.854790896434899"/>
    <n v="6.9041085823430404"/>
  </r>
  <r>
    <x v="0"/>
    <x v="0"/>
    <x v="4"/>
    <x v="8"/>
    <s v="LV_RigaR"/>
    <x v="14"/>
    <n v="24.854790896434899"/>
    <n v="6.9041085823430404"/>
  </r>
  <r>
    <x v="0"/>
    <x v="0"/>
    <x v="4"/>
    <x v="8"/>
    <s v="LV_RigaR"/>
    <x v="15"/>
    <n v="2.7284206547966199"/>
    <n v="0.75789462633239502"/>
  </r>
  <r>
    <x v="0"/>
    <x v="0"/>
    <x v="4"/>
    <x v="8"/>
    <s v="LV_RigaR"/>
    <x v="16"/>
    <n v="8.3492014028755008"/>
    <n v="2.31922261190986"/>
  </r>
  <r>
    <x v="0"/>
    <x v="0"/>
    <x v="4"/>
    <x v="8"/>
    <s v="LV_RigaR"/>
    <x v="17"/>
    <n v="9.3111759656652193"/>
    <n v="2.5864377682403399"/>
  </r>
  <r>
    <x v="0"/>
    <x v="0"/>
    <x v="4"/>
    <x v="8"/>
    <s v="LV_RigaR"/>
    <x v="18"/>
    <n v="24.854790896434899"/>
    <n v="6.9041085823430404"/>
  </r>
  <r>
    <x v="0"/>
    <x v="0"/>
    <x v="4"/>
    <x v="8"/>
    <s v="LV_RigaR"/>
    <x v="19"/>
    <n v="7.6114739296901197"/>
    <n v="2.1142983138028102"/>
  </r>
  <r>
    <x v="0"/>
    <x v="0"/>
    <x v="4"/>
    <x v="8"/>
    <s v="LV_RigaR"/>
    <x v="20"/>
    <n v="18.6904594758428"/>
    <n v="5.1917942988452301"/>
  </r>
  <r>
    <x v="0"/>
    <x v="0"/>
    <x v="4"/>
    <x v="8"/>
    <s v="LV_RigaR"/>
    <x v="21"/>
    <n v="53.225806451612797"/>
    <n v="14.784946236559099"/>
  </r>
  <r>
    <x v="0"/>
    <x v="0"/>
    <x v="4"/>
    <x v="8"/>
    <s v="LV_RigaR"/>
    <x v="22"/>
    <n v="130.68"/>
    <n v="36.299999999999997"/>
  </r>
  <r>
    <x v="0"/>
    <x v="0"/>
    <x v="4"/>
    <x v="8"/>
    <s v="LV_RigaR"/>
    <x v="23"/>
    <n v="0.35278210439105201"/>
    <n v="9.7995028997514499E-2"/>
  </r>
  <r>
    <x v="0"/>
    <x v="0"/>
    <x v="4"/>
    <x v="8"/>
    <s v="LV_RigaR"/>
    <x v="24"/>
    <n v="22.4245731928563"/>
    <n v="6.22904810912675"/>
  </r>
  <r>
    <x v="0"/>
    <x v="0"/>
    <x v="4"/>
    <x v="8"/>
    <s v="LV_RigaR"/>
    <x v="25"/>
    <n v="22.32"/>
    <n v="6.2"/>
  </r>
  <r>
    <x v="0"/>
    <x v="0"/>
    <x v="4"/>
    <x v="8"/>
    <s v="LV_RigaR"/>
    <x v="26"/>
    <n v="31.360796489213399"/>
    <n v="8.7113323581148396"/>
  </r>
  <r>
    <x v="0"/>
    <x v="0"/>
    <x v="4"/>
    <x v="8"/>
    <s v="LV_RigaR"/>
    <x v="27"/>
    <n v="2.34199197836619"/>
    <n v="0.650553327323943"/>
  </r>
  <r>
    <x v="0"/>
    <x v="0"/>
    <x v="4"/>
    <x v="8"/>
    <s v="LV_Rural"/>
    <x v="0"/>
    <n v="51.241600662800401"/>
    <n v="14.233777961889"/>
  </r>
  <r>
    <x v="0"/>
    <x v="0"/>
    <x v="4"/>
    <x v="8"/>
    <s v="LV_Rural"/>
    <x v="1"/>
    <n v="57.96"/>
    <n v="16.100000000000001"/>
  </r>
  <r>
    <x v="0"/>
    <x v="0"/>
    <x v="4"/>
    <x v="8"/>
    <s v="LV_Rural"/>
    <x v="2"/>
    <n v="71.64"/>
    <n v="19.899999999999999"/>
  </r>
  <r>
    <x v="0"/>
    <x v="0"/>
    <x v="4"/>
    <x v="8"/>
    <s v="LV_Rural"/>
    <x v="3"/>
    <n v="59.280629284732697"/>
    <n v="16.4668414679813"/>
  </r>
  <r>
    <x v="0"/>
    <x v="0"/>
    <x v="4"/>
    <x v="8"/>
    <s v="LV_Rural"/>
    <x v="4"/>
    <n v="9.0752189161690104"/>
    <n v="2.5208941433802798"/>
  </r>
  <r>
    <x v="0"/>
    <x v="0"/>
    <x v="4"/>
    <x v="8"/>
    <s v="LV_Rural"/>
    <x v="5"/>
    <n v="9.0752189161690104"/>
    <n v="2.5208941433802798"/>
  </r>
  <r>
    <x v="0"/>
    <x v="0"/>
    <x v="4"/>
    <x v="8"/>
    <s v="LV_Rural"/>
    <x v="6"/>
    <n v="30.079313304721001"/>
    <n v="8.3553648068669499"/>
  </r>
  <r>
    <x v="0"/>
    <x v="0"/>
    <x v="4"/>
    <x v="8"/>
    <s v="LV_Rural"/>
    <x v="7"/>
    <n v="43.063377502208397"/>
    <n v="11.962049306169"/>
  </r>
  <r>
    <x v="0"/>
    <x v="0"/>
    <x v="4"/>
    <x v="8"/>
    <s v="LV_Rural"/>
    <x v="8"/>
    <n v="43.063377502208397"/>
    <n v="11.962049306169"/>
  </r>
  <r>
    <x v="0"/>
    <x v="0"/>
    <x v="4"/>
    <x v="8"/>
    <s v="LV_Rural"/>
    <x v="9"/>
    <n v="45.361633570256501"/>
    <n v="12.600453769515701"/>
  </r>
  <r>
    <x v="0"/>
    <x v="0"/>
    <x v="4"/>
    <x v="8"/>
    <s v="LV_Rural"/>
    <x v="10"/>
    <n v="59.280629284732697"/>
    <n v="16.4668414679813"/>
  </r>
  <r>
    <x v="0"/>
    <x v="0"/>
    <x v="4"/>
    <x v="8"/>
    <s v="LV_Rural"/>
    <x v="11"/>
    <n v="4.5376094580844999"/>
    <n v="1.2604470716901399"/>
  </r>
  <r>
    <x v="0"/>
    <x v="0"/>
    <x v="4"/>
    <x v="8"/>
    <s v="LV_Rural"/>
    <x v="12"/>
    <n v="0.36"/>
    <n v="0.1"/>
  </r>
  <r>
    <x v="0"/>
    <x v="0"/>
    <x v="4"/>
    <x v="8"/>
    <s v="LV_Rural"/>
    <x v="13"/>
    <n v="24.854790896434899"/>
    <n v="6.9041085823430404"/>
  </r>
  <r>
    <x v="0"/>
    <x v="0"/>
    <x v="4"/>
    <x v="8"/>
    <s v="LV_Rural"/>
    <x v="14"/>
    <n v="24.854790896434899"/>
    <n v="6.9041085823430404"/>
  </r>
  <r>
    <x v="0"/>
    <x v="0"/>
    <x v="4"/>
    <x v="8"/>
    <s v="LV_Rural"/>
    <x v="15"/>
    <n v="2.7284206547966199"/>
    <n v="0.75789462633239502"/>
  </r>
  <r>
    <x v="0"/>
    <x v="0"/>
    <x v="4"/>
    <x v="8"/>
    <s v="LV_Rural"/>
    <x v="16"/>
    <n v="8.3492014028755008"/>
    <n v="2.31922261190986"/>
  </r>
  <r>
    <x v="0"/>
    <x v="0"/>
    <x v="4"/>
    <x v="8"/>
    <s v="LV_Rural"/>
    <x v="17"/>
    <n v="9.3111759656652193"/>
    <n v="2.5864377682403399"/>
  </r>
  <r>
    <x v="0"/>
    <x v="0"/>
    <x v="4"/>
    <x v="8"/>
    <s v="LV_Rural"/>
    <x v="18"/>
    <n v="24.854790896434899"/>
    <n v="6.9041085823430404"/>
  </r>
  <r>
    <x v="0"/>
    <x v="0"/>
    <x v="4"/>
    <x v="8"/>
    <s v="LV_Rural"/>
    <x v="19"/>
    <n v="7.6114739296901197"/>
    <n v="2.1142983138028102"/>
  </r>
  <r>
    <x v="0"/>
    <x v="0"/>
    <x v="4"/>
    <x v="8"/>
    <s v="LV_Rural"/>
    <x v="20"/>
    <n v="18.6904594758428"/>
    <n v="5.1917942988452301"/>
  </r>
  <r>
    <x v="0"/>
    <x v="0"/>
    <x v="4"/>
    <x v="8"/>
    <s v="LV_Rural"/>
    <x v="21"/>
    <n v="53.225806451612797"/>
    <n v="14.784946236559099"/>
  </r>
  <r>
    <x v="0"/>
    <x v="0"/>
    <x v="4"/>
    <x v="8"/>
    <s v="LV_Rural"/>
    <x v="22"/>
    <n v="130.68"/>
    <n v="36.299999999999997"/>
  </r>
  <r>
    <x v="0"/>
    <x v="0"/>
    <x v="4"/>
    <x v="8"/>
    <s v="LV_Rural"/>
    <x v="23"/>
    <n v="0.35278210439105201"/>
    <n v="9.7995028997514499E-2"/>
  </r>
  <r>
    <x v="0"/>
    <x v="0"/>
    <x v="4"/>
    <x v="8"/>
    <s v="LV_Rural"/>
    <x v="24"/>
    <n v="22.4245731928563"/>
    <n v="6.22904810912675"/>
  </r>
  <r>
    <x v="0"/>
    <x v="0"/>
    <x v="4"/>
    <x v="8"/>
    <s v="LV_Rural"/>
    <x v="25"/>
    <n v="22.32"/>
    <n v="6.2"/>
  </r>
  <r>
    <x v="0"/>
    <x v="0"/>
    <x v="4"/>
    <x v="8"/>
    <s v="LV_Rural"/>
    <x v="26"/>
    <n v="31.360796489213399"/>
    <n v="8.7113323581148396"/>
  </r>
  <r>
    <x v="0"/>
    <x v="0"/>
    <x v="4"/>
    <x v="8"/>
    <s v="LV_Rural"/>
    <x v="27"/>
    <n v="2.34199197836619"/>
    <n v="0.650553327323943"/>
  </r>
  <r>
    <x v="0"/>
    <x v="0"/>
    <x v="5"/>
    <x v="9"/>
    <s v="LT_A"/>
    <x v="0"/>
    <n v="51.241600662800401"/>
    <n v="14.233777961889"/>
  </r>
  <r>
    <x v="0"/>
    <x v="0"/>
    <x v="5"/>
    <x v="9"/>
    <s v="LT_A"/>
    <x v="1"/>
    <n v="57.96"/>
    <n v="16.100000000000001"/>
  </r>
  <r>
    <x v="0"/>
    <x v="0"/>
    <x v="5"/>
    <x v="9"/>
    <s v="LT_A"/>
    <x v="2"/>
    <n v="71.64"/>
    <n v="19.899999999999999"/>
  </r>
  <r>
    <x v="0"/>
    <x v="0"/>
    <x v="5"/>
    <x v="9"/>
    <s v="LT_A"/>
    <x v="3"/>
    <n v="59.280629284732697"/>
    <n v="16.4668414679813"/>
  </r>
  <r>
    <x v="0"/>
    <x v="0"/>
    <x v="5"/>
    <x v="9"/>
    <s v="LT_A"/>
    <x v="4"/>
    <n v="9.0752189161690104"/>
    <n v="2.5208941433802798"/>
  </r>
  <r>
    <x v="0"/>
    <x v="0"/>
    <x v="5"/>
    <x v="9"/>
    <s v="LT_A"/>
    <x v="5"/>
    <n v="9.0752189161690104"/>
    <n v="2.5208941433802798"/>
  </r>
  <r>
    <x v="0"/>
    <x v="0"/>
    <x v="5"/>
    <x v="9"/>
    <s v="LT_A"/>
    <x v="6"/>
    <n v="30.079313304721001"/>
    <n v="8.3553648068669499"/>
  </r>
  <r>
    <x v="0"/>
    <x v="0"/>
    <x v="5"/>
    <x v="9"/>
    <s v="LT_A"/>
    <x v="7"/>
    <n v="43.063377502208397"/>
    <n v="11.962049306169"/>
  </r>
  <r>
    <x v="0"/>
    <x v="0"/>
    <x v="5"/>
    <x v="9"/>
    <s v="LT_A"/>
    <x v="8"/>
    <n v="43.063377502208397"/>
    <n v="11.962049306169"/>
  </r>
  <r>
    <x v="0"/>
    <x v="0"/>
    <x v="5"/>
    <x v="9"/>
    <s v="LT_A"/>
    <x v="9"/>
    <n v="45.361633570256501"/>
    <n v="12.600453769515701"/>
  </r>
  <r>
    <x v="0"/>
    <x v="0"/>
    <x v="5"/>
    <x v="9"/>
    <s v="LT_A"/>
    <x v="10"/>
    <n v="59.280629284732697"/>
    <n v="16.4668414679813"/>
  </r>
  <r>
    <x v="0"/>
    <x v="0"/>
    <x v="5"/>
    <x v="9"/>
    <s v="LT_A"/>
    <x v="11"/>
    <n v="4.5376094580844999"/>
    <n v="1.2604470716901399"/>
  </r>
  <r>
    <x v="0"/>
    <x v="0"/>
    <x v="5"/>
    <x v="9"/>
    <s v="LT_A"/>
    <x v="12"/>
    <n v="0.36"/>
    <n v="0.1"/>
  </r>
  <r>
    <x v="0"/>
    <x v="0"/>
    <x v="5"/>
    <x v="9"/>
    <s v="LT_A"/>
    <x v="13"/>
    <n v="24.854790896434899"/>
    <n v="6.9041085823430404"/>
  </r>
  <r>
    <x v="0"/>
    <x v="0"/>
    <x v="5"/>
    <x v="9"/>
    <s v="LT_A"/>
    <x v="14"/>
    <n v="24.854790896434899"/>
    <n v="6.9041085823430404"/>
  </r>
  <r>
    <x v="0"/>
    <x v="0"/>
    <x v="5"/>
    <x v="9"/>
    <s v="LT_A"/>
    <x v="15"/>
    <n v="2.7284206547966199"/>
    <n v="0.75789462633239502"/>
  </r>
  <r>
    <x v="0"/>
    <x v="0"/>
    <x v="5"/>
    <x v="9"/>
    <s v="LT_A"/>
    <x v="16"/>
    <n v="8.3492014028755008"/>
    <n v="2.31922261190986"/>
  </r>
  <r>
    <x v="0"/>
    <x v="0"/>
    <x v="5"/>
    <x v="9"/>
    <s v="LT_A"/>
    <x v="17"/>
    <n v="9.3111759656652193"/>
    <n v="2.5864377682403399"/>
  </r>
  <r>
    <x v="0"/>
    <x v="0"/>
    <x v="5"/>
    <x v="9"/>
    <s v="LT_A"/>
    <x v="18"/>
    <n v="24.854790896434899"/>
    <n v="6.9041085823430404"/>
  </r>
  <r>
    <x v="0"/>
    <x v="0"/>
    <x v="5"/>
    <x v="9"/>
    <s v="LT_A"/>
    <x v="19"/>
    <n v="7.6114739296901197"/>
    <n v="2.1142983138028102"/>
  </r>
  <r>
    <x v="0"/>
    <x v="0"/>
    <x v="5"/>
    <x v="9"/>
    <s v="LT_A"/>
    <x v="20"/>
    <n v="18.6904594758428"/>
    <n v="5.1917942988452301"/>
  </r>
  <r>
    <x v="0"/>
    <x v="0"/>
    <x v="5"/>
    <x v="9"/>
    <s v="LT_A"/>
    <x v="21"/>
    <n v="53.225806451612797"/>
    <n v="14.784946236559099"/>
  </r>
  <r>
    <x v="0"/>
    <x v="0"/>
    <x v="5"/>
    <x v="9"/>
    <s v="LT_A"/>
    <x v="22"/>
    <n v="130.68"/>
    <n v="36.299999999999997"/>
  </r>
  <r>
    <x v="0"/>
    <x v="0"/>
    <x v="5"/>
    <x v="9"/>
    <s v="LT_A"/>
    <x v="23"/>
    <n v="0.35278210439105201"/>
    <n v="9.7995028997514499E-2"/>
  </r>
  <r>
    <x v="0"/>
    <x v="0"/>
    <x v="5"/>
    <x v="9"/>
    <s v="LT_A"/>
    <x v="24"/>
    <n v="22.4245731928563"/>
    <n v="6.22904810912675"/>
  </r>
  <r>
    <x v="0"/>
    <x v="0"/>
    <x v="5"/>
    <x v="9"/>
    <s v="LT_A"/>
    <x v="25"/>
    <n v="22.32"/>
    <n v="6.2"/>
  </r>
  <r>
    <x v="0"/>
    <x v="0"/>
    <x v="5"/>
    <x v="9"/>
    <s v="LT_A"/>
    <x v="26"/>
    <n v="31.360796489213399"/>
    <n v="8.7113323581148396"/>
  </r>
  <r>
    <x v="0"/>
    <x v="0"/>
    <x v="5"/>
    <x v="9"/>
    <s v="LT_A"/>
    <x v="27"/>
    <n v="2.34199197836619"/>
    <n v="0.650553327323943"/>
  </r>
  <r>
    <x v="0"/>
    <x v="0"/>
    <x v="5"/>
    <x v="9"/>
    <s v="LT_KauU"/>
    <x v="0"/>
    <n v="51.241600662800401"/>
    <n v="14.233777961889"/>
  </r>
  <r>
    <x v="0"/>
    <x v="0"/>
    <x v="5"/>
    <x v="9"/>
    <s v="LT_KauU"/>
    <x v="1"/>
    <n v="57.96"/>
    <n v="16.100000000000001"/>
  </r>
  <r>
    <x v="0"/>
    <x v="0"/>
    <x v="5"/>
    <x v="9"/>
    <s v="LT_KauU"/>
    <x v="2"/>
    <n v="71.64"/>
    <n v="19.899999999999999"/>
  </r>
  <r>
    <x v="0"/>
    <x v="0"/>
    <x v="5"/>
    <x v="9"/>
    <s v="LT_KauU"/>
    <x v="3"/>
    <n v="59.280629284732697"/>
    <n v="16.4668414679813"/>
  </r>
  <r>
    <x v="0"/>
    <x v="0"/>
    <x v="5"/>
    <x v="9"/>
    <s v="LT_KauU"/>
    <x v="4"/>
    <n v="9.0752189161690104"/>
    <n v="2.5208941433802798"/>
  </r>
  <r>
    <x v="0"/>
    <x v="0"/>
    <x v="5"/>
    <x v="9"/>
    <s v="LT_KauU"/>
    <x v="5"/>
    <n v="9.0752189161690104"/>
    <n v="2.5208941433802798"/>
  </r>
  <r>
    <x v="0"/>
    <x v="0"/>
    <x v="5"/>
    <x v="9"/>
    <s v="LT_KauU"/>
    <x v="6"/>
    <n v="30.079313304721001"/>
    <n v="8.3553648068669499"/>
  </r>
  <r>
    <x v="0"/>
    <x v="0"/>
    <x v="5"/>
    <x v="9"/>
    <s v="LT_KauU"/>
    <x v="7"/>
    <n v="43.063377502208397"/>
    <n v="11.962049306169"/>
  </r>
  <r>
    <x v="0"/>
    <x v="0"/>
    <x v="5"/>
    <x v="9"/>
    <s v="LT_KauU"/>
    <x v="8"/>
    <n v="43.063377502208397"/>
    <n v="11.962049306169"/>
  </r>
  <r>
    <x v="0"/>
    <x v="0"/>
    <x v="5"/>
    <x v="9"/>
    <s v="LT_KauU"/>
    <x v="9"/>
    <n v="45.361633570256501"/>
    <n v="12.600453769515701"/>
  </r>
  <r>
    <x v="0"/>
    <x v="0"/>
    <x v="5"/>
    <x v="9"/>
    <s v="LT_KauU"/>
    <x v="10"/>
    <n v="59.280629284732697"/>
    <n v="16.4668414679813"/>
  </r>
  <r>
    <x v="0"/>
    <x v="0"/>
    <x v="5"/>
    <x v="9"/>
    <s v="LT_KauU"/>
    <x v="11"/>
    <n v="4.5376094580844999"/>
    <n v="1.2604470716901399"/>
  </r>
  <r>
    <x v="0"/>
    <x v="0"/>
    <x v="5"/>
    <x v="9"/>
    <s v="LT_KauU"/>
    <x v="12"/>
    <n v="0.36"/>
    <n v="0.1"/>
  </r>
  <r>
    <x v="0"/>
    <x v="0"/>
    <x v="5"/>
    <x v="9"/>
    <s v="LT_KauU"/>
    <x v="13"/>
    <n v="24.854790896434899"/>
    <n v="6.9041085823430404"/>
  </r>
  <r>
    <x v="0"/>
    <x v="0"/>
    <x v="5"/>
    <x v="9"/>
    <s v="LT_KauU"/>
    <x v="14"/>
    <n v="24.854790896434899"/>
    <n v="6.9041085823430404"/>
  </r>
  <r>
    <x v="0"/>
    <x v="0"/>
    <x v="5"/>
    <x v="9"/>
    <s v="LT_KauU"/>
    <x v="15"/>
    <n v="2.7284206547966199"/>
    <n v="0.75789462633239502"/>
  </r>
  <r>
    <x v="0"/>
    <x v="0"/>
    <x v="5"/>
    <x v="9"/>
    <s v="LT_KauU"/>
    <x v="16"/>
    <n v="8.3492014028755008"/>
    <n v="2.31922261190986"/>
  </r>
  <r>
    <x v="0"/>
    <x v="0"/>
    <x v="5"/>
    <x v="9"/>
    <s v="LT_KauU"/>
    <x v="17"/>
    <n v="9.3111759656652193"/>
    <n v="2.5864377682403399"/>
  </r>
  <r>
    <x v="0"/>
    <x v="0"/>
    <x v="5"/>
    <x v="9"/>
    <s v="LT_KauU"/>
    <x v="18"/>
    <n v="24.854790896434899"/>
    <n v="6.9041085823430404"/>
  </r>
  <r>
    <x v="0"/>
    <x v="0"/>
    <x v="5"/>
    <x v="9"/>
    <s v="LT_KauU"/>
    <x v="19"/>
    <n v="7.6114739296901197"/>
    <n v="2.1142983138028102"/>
  </r>
  <r>
    <x v="0"/>
    <x v="0"/>
    <x v="5"/>
    <x v="9"/>
    <s v="LT_KauU"/>
    <x v="20"/>
    <n v="18.6904594758428"/>
    <n v="5.1917942988452301"/>
  </r>
  <r>
    <x v="0"/>
    <x v="0"/>
    <x v="5"/>
    <x v="9"/>
    <s v="LT_KauU"/>
    <x v="21"/>
    <n v="53.225806451612797"/>
    <n v="14.784946236559099"/>
  </r>
  <r>
    <x v="0"/>
    <x v="0"/>
    <x v="5"/>
    <x v="9"/>
    <s v="LT_KauU"/>
    <x v="22"/>
    <n v="130.68"/>
    <n v="36.299999999999997"/>
  </r>
  <r>
    <x v="0"/>
    <x v="0"/>
    <x v="5"/>
    <x v="9"/>
    <s v="LT_KauU"/>
    <x v="23"/>
    <n v="0.35278210439105201"/>
    <n v="9.7995028997514499E-2"/>
  </r>
  <r>
    <x v="0"/>
    <x v="0"/>
    <x v="5"/>
    <x v="9"/>
    <s v="LT_KauU"/>
    <x v="24"/>
    <n v="22.4245731928563"/>
    <n v="6.22904810912675"/>
  </r>
  <r>
    <x v="0"/>
    <x v="0"/>
    <x v="5"/>
    <x v="9"/>
    <s v="LT_KauU"/>
    <x v="25"/>
    <n v="22.32"/>
    <n v="6.2"/>
  </r>
  <r>
    <x v="0"/>
    <x v="0"/>
    <x v="5"/>
    <x v="9"/>
    <s v="LT_KauU"/>
    <x v="26"/>
    <n v="31.360796489213399"/>
    <n v="8.7113323581148396"/>
  </r>
  <r>
    <x v="0"/>
    <x v="0"/>
    <x v="5"/>
    <x v="9"/>
    <s v="LT_KauU"/>
    <x v="27"/>
    <n v="2.34199197836619"/>
    <n v="0.650553327323943"/>
  </r>
  <r>
    <x v="0"/>
    <x v="0"/>
    <x v="5"/>
    <x v="9"/>
    <s v="LT_KlaU"/>
    <x v="0"/>
    <n v="51.241600662800401"/>
    <n v="14.233777961889"/>
  </r>
  <r>
    <x v="0"/>
    <x v="0"/>
    <x v="5"/>
    <x v="9"/>
    <s v="LT_KlaU"/>
    <x v="1"/>
    <n v="57.96"/>
    <n v="16.100000000000001"/>
  </r>
  <r>
    <x v="0"/>
    <x v="0"/>
    <x v="5"/>
    <x v="9"/>
    <s v="LT_KlaU"/>
    <x v="2"/>
    <n v="71.64"/>
    <n v="19.899999999999999"/>
  </r>
  <r>
    <x v="0"/>
    <x v="0"/>
    <x v="5"/>
    <x v="9"/>
    <s v="LT_KlaU"/>
    <x v="3"/>
    <n v="59.280629284732697"/>
    <n v="16.4668414679813"/>
  </r>
  <r>
    <x v="0"/>
    <x v="0"/>
    <x v="5"/>
    <x v="9"/>
    <s v="LT_KlaU"/>
    <x v="4"/>
    <n v="9.0752189161690104"/>
    <n v="2.5208941433802798"/>
  </r>
  <r>
    <x v="0"/>
    <x v="0"/>
    <x v="5"/>
    <x v="9"/>
    <s v="LT_KlaU"/>
    <x v="5"/>
    <n v="9.0752189161690104"/>
    <n v="2.5208941433802798"/>
  </r>
  <r>
    <x v="0"/>
    <x v="0"/>
    <x v="5"/>
    <x v="9"/>
    <s v="LT_KlaU"/>
    <x v="6"/>
    <n v="30.079313304721001"/>
    <n v="8.3553648068669499"/>
  </r>
  <r>
    <x v="0"/>
    <x v="0"/>
    <x v="5"/>
    <x v="9"/>
    <s v="LT_KlaU"/>
    <x v="7"/>
    <n v="43.063377502208397"/>
    <n v="11.962049306169"/>
  </r>
  <r>
    <x v="0"/>
    <x v="0"/>
    <x v="5"/>
    <x v="9"/>
    <s v="LT_KlaU"/>
    <x v="8"/>
    <n v="43.063377502208397"/>
    <n v="11.962049306169"/>
  </r>
  <r>
    <x v="0"/>
    <x v="0"/>
    <x v="5"/>
    <x v="9"/>
    <s v="LT_KlaU"/>
    <x v="9"/>
    <n v="45.361633570256501"/>
    <n v="12.600453769515701"/>
  </r>
  <r>
    <x v="0"/>
    <x v="0"/>
    <x v="5"/>
    <x v="9"/>
    <s v="LT_KlaU"/>
    <x v="10"/>
    <n v="59.280629284732697"/>
    <n v="16.4668414679813"/>
  </r>
  <r>
    <x v="0"/>
    <x v="0"/>
    <x v="5"/>
    <x v="9"/>
    <s v="LT_KlaU"/>
    <x v="11"/>
    <n v="4.5376094580844999"/>
    <n v="1.2604470716901399"/>
  </r>
  <r>
    <x v="0"/>
    <x v="0"/>
    <x v="5"/>
    <x v="9"/>
    <s v="LT_KlaU"/>
    <x v="12"/>
    <n v="0.36"/>
    <n v="0.1"/>
  </r>
  <r>
    <x v="0"/>
    <x v="0"/>
    <x v="5"/>
    <x v="9"/>
    <s v="LT_KlaU"/>
    <x v="13"/>
    <n v="24.854790896434899"/>
    <n v="6.9041085823430404"/>
  </r>
  <r>
    <x v="0"/>
    <x v="0"/>
    <x v="5"/>
    <x v="9"/>
    <s v="LT_KlaU"/>
    <x v="14"/>
    <n v="24.854790896434899"/>
    <n v="6.9041085823430404"/>
  </r>
  <r>
    <x v="0"/>
    <x v="0"/>
    <x v="5"/>
    <x v="9"/>
    <s v="LT_KlaU"/>
    <x v="15"/>
    <n v="2.7284206547966199"/>
    <n v="0.75789462633239502"/>
  </r>
  <r>
    <x v="0"/>
    <x v="0"/>
    <x v="5"/>
    <x v="9"/>
    <s v="LT_KlaU"/>
    <x v="16"/>
    <n v="8.3492014028755008"/>
    <n v="2.31922261190986"/>
  </r>
  <r>
    <x v="0"/>
    <x v="0"/>
    <x v="5"/>
    <x v="9"/>
    <s v="LT_KlaU"/>
    <x v="17"/>
    <n v="9.3111759656652193"/>
    <n v="2.5864377682403399"/>
  </r>
  <r>
    <x v="0"/>
    <x v="0"/>
    <x v="5"/>
    <x v="9"/>
    <s v="LT_KlaU"/>
    <x v="18"/>
    <n v="24.854790896434899"/>
    <n v="6.9041085823430404"/>
  </r>
  <r>
    <x v="0"/>
    <x v="0"/>
    <x v="5"/>
    <x v="9"/>
    <s v="LT_KlaU"/>
    <x v="19"/>
    <n v="7.6114739296901197"/>
    <n v="2.1142983138028102"/>
  </r>
  <r>
    <x v="0"/>
    <x v="0"/>
    <x v="5"/>
    <x v="9"/>
    <s v="LT_KlaU"/>
    <x v="20"/>
    <n v="18.6904594758428"/>
    <n v="5.1917942988452301"/>
  </r>
  <r>
    <x v="0"/>
    <x v="0"/>
    <x v="5"/>
    <x v="9"/>
    <s v="LT_KlaU"/>
    <x v="21"/>
    <n v="53.225806451612797"/>
    <n v="14.784946236559099"/>
  </r>
  <r>
    <x v="0"/>
    <x v="0"/>
    <x v="5"/>
    <x v="9"/>
    <s v="LT_KlaU"/>
    <x v="22"/>
    <n v="130.68"/>
    <n v="36.299999999999997"/>
  </r>
  <r>
    <x v="0"/>
    <x v="0"/>
    <x v="5"/>
    <x v="9"/>
    <s v="LT_KlaU"/>
    <x v="23"/>
    <n v="0.35278210439105201"/>
    <n v="9.7995028997514499E-2"/>
  </r>
  <r>
    <x v="0"/>
    <x v="0"/>
    <x v="5"/>
    <x v="9"/>
    <s v="LT_KlaU"/>
    <x v="24"/>
    <n v="22.4245731928563"/>
    <n v="6.22904810912675"/>
  </r>
  <r>
    <x v="0"/>
    <x v="0"/>
    <x v="5"/>
    <x v="9"/>
    <s v="LT_KlaU"/>
    <x v="25"/>
    <n v="22.32"/>
    <n v="6.2"/>
  </r>
  <r>
    <x v="0"/>
    <x v="0"/>
    <x v="5"/>
    <x v="9"/>
    <s v="LT_KlaU"/>
    <x v="26"/>
    <n v="31.360796489213399"/>
    <n v="8.7113323581148396"/>
  </r>
  <r>
    <x v="0"/>
    <x v="0"/>
    <x v="5"/>
    <x v="9"/>
    <s v="LT_KlaU"/>
    <x v="27"/>
    <n v="2.34199197836619"/>
    <n v="0.650553327323943"/>
  </r>
  <r>
    <x v="0"/>
    <x v="0"/>
    <x v="5"/>
    <x v="9"/>
    <s v="LT_OFFSHORE"/>
    <x v="0"/>
    <n v="51.241600662800401"/>
    <n v="14.233777961889"/>
  </r>
  <r>
    <x v="0"/>
    <x v="0"/>
    <x v="5"/>
    <x v="9"/>
    <s v="LT_OFFSHORE"/>
    <x v="1"/>
    <n v="57.96"/>
    <n v="16.100000000000001"/>
  </r>
  <r>
    <x v="0"/>
    <x v="0"/>
    <x v="5"/>
    <x v="9"/>
    <s v="LT_OFFSHORE"/>
    <x v="2"/>
    <n v="71.64"/>
    <n v="19.899999999999999"/>
  </r>
  <r>
    <x v="0"/>
    <x v="0"/>
    <x v="5"/>
    <x v="9"/>
    <s v="LT_OFFSHORE"/>
    <x v="3"/>
    <n v="59.280629284732697"/>
    <n v="16.4668414679813"/>
  </r>
  <r>
    <x v="0"/>
    <x v="0"/>
    <x v="5"/>
    <x v="9"/>
    <s v="LT_OFFSHORE"/>
    <x v="4"/>
    <n v="9.0752189161690104"/>
    <n v="2.5208941433802798"/>
  </r>
  <r>
    <x v="0"/>
    <x v="0"/>
    <x v="5"/>
    <x v="9"/>
    <s v="LT_OFFSHORE"/>
    <x v="5"/>
    <n v="9.0752189161690104"/>
    <n v="2.5208941433802798"/>
  </r>
  <r>
    <x v="0"/>
    <x v="0"/>
    <x v="5"/>
    <x v="9"/>
    <s v="LT_OFFSHORE"/>
    <x v="6"/>
    <n v="30.079313304721001"/>
    <n v="8.3553648068669499"/>
  </r>
  <r>
    <x v="0"/>
    <x v="0"/>
    <x v="5"/>
    <x v="9"/>
    <s v="LT_OFFSHORE"/>
    <x v="7"/>
    <n v="43.063377502208397"/>
    <n v="11.962049306169"/>
  </r>
  <r>
    <x v="0"/>
    <x v="0"/>
    <x v="5"/>
    <x v="9"/>
    <s v="LT_OFFSHORE"/>
    <x v="8"/>
    <n v="43.063377502208397"/>
    <n v="11.962049306169"/>
  </r>
  <r>
    <x v="0"/>
    <x v="0"/>
    <x v="5"/>
    <x v="9"/>
    <s v="LT_OFFSHORE"/>
    <x v="9"/>
    <n v="45.361633570256501"/>
    <n v="12.600453769515701"/>
  </r>
  <r>
    <x v="0"/>
    <x v="0"/>
    <x v="5"/>
    <x v="9"/>
    <s v="LT_OFFSHORE"/>
    <x v="10"/>
    <n v="59.280629284732697"/>
    <n v="16.4668414679813"/>
  </r>
  <r>
    <x v="0"/>
    <x v="0"/>
    <x v="5"/>
    <x v="9"/>
    <s v="LT_OFFSHORE"/>
    <x v="11"/>
    <n v="4.5376094580844999"/>
    <n v="1.2604470716901399"/>
  </r>
  <r>
    <x v="0"/>
    <x v="0"/>
    <x v="5"/>
    <x v="9"/>
    <s v="LT_OFFSHORE"/>
    <x v="12"/>
    <n v="0.36"/>
    <n v="0.1"/>
  </r>
  <r>
    <x v="0"/>
    <x v="0"/>
    <x v="5"/>
    <x v="9"/>
    <s v="LT_OFFSHORE"/>
    <x v="13"/>
    <n v="24.854790896434899"/>
    <n v="6.9041085823430404"/>
  </r>
  <r>
    <x v="0"/>
    <x v="0"/>
    <x v="5"/>
    <x v="9"/>
    <s v="LT_OFFSHORE"/>
    <x v="14"/>
    <n v="24.854790896434899"/>
    <n v="6.9041085823430404"/>
  </r>
  <r>
    <x v="0"/>
    <x v="0"/>
    <x v="5"/>
    <x v="9"/>
    <s v="LT_OFFSHORE"/>
    <x v="15"/>
    <n v="2.7284206547966199"/>
    <n v="0.75789462633239502"/>
  </r>
  <r>
    <x v="0"/>
    <x v="0"/>
    <x v="5"/>
    <x v="9"/>
    <s v="LT_OFFSHORE"/>
    <x v="16"/>
    <n v="8.3492014028755008"/>
    <n v="2.31922261190986"/>
  </r>
  <r>
    <x v="0"/>
    <x v="0"/>
    <x v="5"/>
    <x v="9"/>
    <s v="LT_OFFSHORE"/>
    <x v="17"/>
    <n v="9.3111759656652193"/>
    <n v="2.5864377682403399"/>
  </r>
  <r>
    <x v="0"/>
    <x v="0"/>
    <x v="5"/>
    <x v="9"/>
    <s v="LT_OFFSHORE"/>
    <x v="18"/>
    <n v="24.854790896434899"/>
    <n v="6.9041085823430404"/>
  </r>
  <r>
    <x v="0"/>
    <x v="0"/>
    <x v="5"/>
    <x v="9"/>
    <s v="LT_OFFSHORE"/>
    <x v="19"/>
    <n v="7.6114739296901197"/>
    <n v="2.1142983138028102"/>
  </r>
  <r>
    <x v="0"/>
    <x v="0"/>
    <x v="5"/>
    <x v="9"/>
    <s v="LT_OFFSHORE"/>
    <x v="20"/>
    <n v="18.6904594758428"/>
    <n v="5.1917942988452301"/>
  </r>
  <r>
    <x v="0"/>
    <x v="0"/>
    <x v="5"/>
    <x v="9"/>
    <s v="LT_OFFSHORE"/>
    <x v="21"/>
    <n v="53.225806451612797"/>
    <n v="14.784946236559099"/>
  </r>
  <r>
    <x v="0"/>
    <x v="0"/>
    <x v="5"/>
    <x v="9"/>
    <s v="LT_OFFSHORE"/>
    <x v="22"/>
    <n v="130.68"/>
    <n v="36.299999999999997"/>
  </r>
  <r>
    <x v="0"/>
    <x v="0"/>
    <x v="5"/>
    <x v="9"/>
    <s v="LT_OFFSHORE"/>
    <x v="23"/>
    <n v="0.35278210439105201"/>
    <n v="9.7995028997514499E-2"/>
  </r>
  <r>
    <x v="0"/>
    <x v="0"/>
    <x v="5"/>
    <x v="9"/>
    <s v="LT_OFFSHORE"/>
    <x v="24"/>
    <n v="22.4245731928563"/>
    <n v="6.22904810912675"/>
  </r>
  <r>
    <x v="0"/>
    <x v="0"/>
    <x v="5"/>
    <x v="9"/>
    <s v="LT_OFFSHORE"/>
    <x v="25"/>
    <n v="22.32"/>
    <n v="6.2"/>
  </r>
  <r>
    <x v="0"/>
    <x v="0"/>
    <x v="5"/>
    <x v="9"/>
    <s v="LT_OFFSHORE"/>
    <x v="26"/>
    <n v="31.360796489213399"/>
    <n v="8.7113323581148396"/>
  </r>
  <r>
    <x v="0"/>
    <x v="0"/>
    <x v="5"/>
    <x v="9"/>
    <s v="LT_OFFSHORE"/>
    <x v="27"/>
    <n v="2.34199197836619"/>
    <n v="0.650553327323943"/>
  </r>
  <r>
    <x v="0"/>
    <x v="0"/>
    <x v="5"/>
    <x v="9"/>
    <s v="LT_Other_DH"/>
    <x v="0"/>
    <n v="51.241600662800401"/>
    <n v="14.233777961889"/>
  </r>
  <r>
    <x v="0"/>
    <x v="0"/>
    <x v="5"/>
    <x v="9"/>
    <s v="LT_Other_DH"/>
    <x v="1"/>
    <n v="57.96"/>
    <n v="16.100000000000001"/>
  </r>
  <r>
    <x v="0"/>
    <x v="0"/>
    <x v="5"/>
    <x v="9"/>
    <s v="LT_Other_DH"/>
    <x v="2"/>
    <n v="71.64"/>
    <n v="19.899999999999999"/>
  </r>
  <r>
    <x v="0"/>
    <x v="0"/>
    <x v="5"/>
    <x v="9"/>
    <s v="LT_Other_DH"/>
    <x v="3"/>
    <n v="59.280629284732697"/>
    <n v="16.4668414679813"/>
  </r>
  <r>
    <x v="0"/>
    <x v="0"/>
    <x v="5"/>
    <x v="9"/>
    <s v="LT_Other_DH"/>
    <x v="4"/>
    <n v="9.0752189161690104"/>
    <n v="2.5208941433802798"/>
  </r>
  <r>
    <x v="0"/>
    <x v="0"/>
    <x v="5"/>
    <x v="9"/>
    <s v="LT_Other_DH"/>
    <x v="5"/>
    <n v="9.0752189161690104"/>
    <n v="2.5208941433802798"/>
  </r>
  <r>
    <x v="0"/>
    <x v="0"/>
    <x v="5"/>
    <x v="9"/>
    <s v="LT_Other_DH"/>
    <x v="6"/>
    <n v="30.079313304721001"/>
    <n v="8.3553648068669499"/>
  </r>
  <r>
    <x v="0"/>
    <x v="0"/>
    <x v="5"/>
    <x v="9"/>
    <s v="LT_Other_DH"/>
    <x v="7"/>
    <n v="43.063377502208397"/>
    <n v="11.962049306169"/>
  </r>
  <r>
    <x v="0"/>
    <x v="0"/>
    <x v="5"/>
    <x v="9"/>
    <s v="LT_Other_DH"/>
    <x v="8"/>
    <n v="43.063377502208397"/>
    <n v="11.962049306169"/>
  </r>
  <r>
    <x v="0"/>
    <x v="0"/>
    <x v="5"/>
    <x v="9"/>
    <s v="LT_Other_DH"/>
    <x v="9"/>
    <n v="45.361633570256501"/>
    <n v="12.600453769515701"/>
  </r>
  <r>
    <x v="0"/>
    <x v="0"/>
    <x v="5"/>
    <x v="9"/>
    <s v="LT_Other_DH"/>
    <x v="10"/>
    <n v="59.280629284732697"/>
    <n v="16.4668414679813"/>
  </r>
  <r>
    <x v="0"/>
    <x v="0"/>
    <x v="5"/>
    <x v="9"/>
    <s v="LT_Other_DH"/>
    <x v="11"/>
    <n v="4.5376094580844999"/>
    <n v="1.2604470716901399"/>
  </r>
  <r>
    <x v="0"/>
    <x v="0"/>
    <x v="5"/>
    <x v="9"/>
    <s v="LT_Other_DH"/>
    <x v="12"/>
    <n v="0.36"/>
    <n v="0.1"/>
  </r>
  <r>
    <x v="0"/>
    <x v="0"/>
    <x v="5"/>
    <x v="9"/>
    <s v="LT_Other_DH"/>
    <x v="13"/>
    <n v="24.854790896434899"/>
    <n v="6.9041085823430404"/>
  </r>
  <r>
    <x v="0"/>
    <x v="0"/>
    <x v="5"/>
    <x v="9"/>
    <s v="LT_Other_DH"/>
    <x v="14"/>
    <n v="24.854790896434899"/>
    <n v="6.9041085823430404"/>
  </r>
  <r>
    <x v="0"/>
    <x v="0"/>
    <x v="5"/>
    <x v="9"/>
    <s v="LT_Other_DH"/>
    <x v="15"/>
    <n v="2.7284206547966199"/>
    <n v="0.75789462633239502"/>
  </r>
  <r>
    <x v="0"/>
    <x v="0"/>
    <x v="5"/>
    <x v="9"/>
    <s v="LT_Other_DH"/>
    <x v="16"/>
    <n v="8.3492014028755008"/>
    <n v="2.31922261190986"/>
  </r>
  <r>
    <x v="0"/>
    <x v="0"/>
    <x v="5"/>
    <x v="9"/>
    <s v="LT_Other_DH"/>
    <x v="17"/>
    <n v="9.3111759656652193"/>
    <n v="2.5864377682403399"/>
  </r>
  <r>
    <x v="0"/>
    <x v="0"/>
    <x v="5"/>
    <x v="9"/>
    <s v="LT_Other_DH"/>
    <x v="18"/>
    <n v="24.854790896434899"/>
    <n v="6.9041085823430404"/>
  </r>
  <r>
    <x v="0"/>
    <x v="0"/>
    <x v="5"/>
    <x v="9"/>
    <s v="LT_Other_DH"/>
    <x v="19"/>
    <n v="7.6114739296901197"/>
    <n v="2.1142983138028102"/>
  </r>
  <r>
    <x v="0"/>
    <x v="0"/>
    <x v="5"/>
    <x v="9"/>
    <s v="LT_Other_DH"/>
    <x v="20"/>
    <n v="18.6904594758428"/>
    <n v="5.1917942988452301"/>
  </r>
  <r>
    <x v="0"/>
    <x v="0"/>
    <x v="5"/>
    <x v="9"/>
    <s v="LT_Other_DH"/>
    <x v="21"/>
    <n v="53.225806451612797"/>
    <n v="14.784946236559099"/>
  </r>
  <r>
    <x v="0"/>
    <x v="0"/>
    <x v="5"/>
    <x v="9"/>
    <s v="LT_Other_DH"/>
    <x v="22"/>
    <n v="130.68"/>
    <n v="36.299999999999997"/>
  </r>
  <r>
    <x v="0"/>
    <x v="0"/>
    <x v="5"/>
    <x v="9"/>
    <s v="LT_Other_DH"/>
    <x v="23"/>
    <n v="0.35278210439105201"/>
    <n v="9.7995028997514499E-2"/>
  </r>
  <r>
    <x v="0"/>
    <x v="0"/>
    <x v="5"/>
    <x v="9"/>
    <s v="LT_Other_DH"/>
    <x v="24"/>
    <n v="22.4245731928563"/>
    <n v="6.22904810912675"/>
  </r>
  <r>
    <x v="0"/>
    <x v="0"/>
    <x v="5"/>
    <x v="9"/>
    <s v="LT_Other_DH"/>
    <x v="25"/>
    <n v="22.32"/>
    <n v="6.2"/>
  </r>
  <r>
    <x v="0"/>
    <x v="0"/>
    <x v="5"/>
    <x v="9"/>
    <s v="LT_Other_DH"/>
    <x v="26"/>
    <n v="31.360796489213399"/>
    <n v="8.7113323581148396"/>
  </r>
  <r>
    <x v="0"/>
    <x v="0"/>
    <x v="5"/>
    <x v="9"/>
    <s v="LT_Other_DH"/>
    <x v="27"/>
    <n v="2.34199197836619"/>
    <n v="0.650553327323943"/>
  </r>
  <r>
    <x v="0"/>
    <x v="0"/>
    <x v="5"/>
    <x v="9"/>
    <s v="LT_Panevezys"/>
    <x v="0"/>
    <n v="51.241600662800401"/>
    <n v="14.233777961889"/>
  </r>
  <r>
    <x v="0"/>
    <x v="0"/>
    <x v="5"/>
    <x v="9"/>
    <s v="LT_Panevezys"/>
    <x v="1"/>
    <n v="57.96"/>
    <n v="16.100000000000001"/>
  </r>
  <r>
    <x v="0"/>
    <x v="0"/>
    <x v="5"/>
    <x v="9"/>
    <s v="LT_Panevezys"/>
    <x v="2"/>
    <n v="71.64"/>
    <n v="19.899999999999999"/>
  </r>
  <r>
    <x v="0"/>
    <x v="0"/>
    <x v="5"/>
    <x v="9"/>
    <s v="LT_Panevezys"/>
    <x v="3"/>
    <n v="59.280629284732697"/>
    <n v="16.4668414679813"/>
  </r>
  <r>
    <x v="0"/>
    <x v="0"/>
    <x v="5"/>
    <x v="9"/>
    <s v="LT_Panevezys"/>
    <x v="4"/>
    <n v="9.0752189161690104"/>
    <n v="2.5208941433802798"/>
  </r>
  <r>
    <x v="0"/>
    <x v="0"/>
    <x v="5"/>
    <x v="9"/>
    <s v="LT_Panevezys"/>
    <x v="5"/>
    <n v="9.0752189161690104"/>
    <n v="2.5208941433802798"/>
  </r>
  <r>
    <x v="0"/>
    <x v="0"/>
    <x v="5"/>
    <x v="9"/>
    <s v="LT_Panevezys"/>
    <x v="6"/>
    <n v="30.079313304721001"/>
    <n v="8.3553648068669499"/>
  </r>
  <r>
    <x v="0"/>
    <x v="0"/>
    <x v="5"/>
    <x v="9"/>
    <s v="LT_Panevezys"/>
    <x v="7"/>
    <n v="43.063377502208397"/>
    <n v="11.962049306169"/>
  </r>
  <r>
    <x v="0"/>
    <x v="0"/>
    <x v="5"/>
    <x v="9"/>
    <s v="LT_Panevezys"/>
    <x v="8"/>
    <n v="43.063377502208397"/>
    <n v="11.962049306169"/>
  </r>
  <r>
    <x v="0"/>
    <x v="0"/>
    <x v="5"/>
    <x v="9"/>
    <s v="LT_Panevezys"/>
    <x v="9"/>
    <n v="45.361633570256501"/>
    <n v="12.600453769515701"/>
  </r>
  <r>
    <x v="0"/>
    <x v="0"/>
    <x v="5"/>
    <x v="9"/>
    <s v="LT_Panevezys"/>
    <x v="10"/>
    <n v="59.280629284732697"/>
    <n v="16.4668414679813"/>
  </r>
  <r>
    <x v="0"/>
    <x v="0"/>
    <x v="5"/>
    <x v="9"/>
    <s v="LT_Panevezys"/>
    <x v="11"/>
    <n v="4.5376094580844999"/>
    <n v="1.2604470716901399"/>
  </r>
  <r>
    <x v="0"/>
    <x v="0"/>
    <x v="5"/>
    <x v="9"/>
    <s v="LT_Panevezys"/>
    <x v="12"/>
    <n v="0.36"/>
    <n v="0.1"/>
  </r>
  <r>
    <x v="0"/>
    <x v="0"/>
    <x v="5"/>
    <x v="9"/>
    <s v="LT_Panevezys"/>
    <x v="13"/>
    <n v="24.854790896434899"/>
    <n v="6.9041085823430404"/>
  </r>
  <r>
    <x v="0"/>
    <x v="0"/>
    <x v="5"/>
    <x v="9"/>
    <s v="LT_Panevezys"/>
    <x v="14"/>
    <n v="24.854790896434899"/>
    <n v="6.9041085823430404"/>
  </r>
  <r>
    <x v="0"/>
    <x v="0"/>
    <x v="5"/>
    <x v="9"/>
    <s v="LT_Panevezys"/>
    <x v="15"/>
    <n v="2.7284206547966199"/>
    <n v="0.75789462633239502"/>
  </r>
  <r>
    <x v="0"/>
    <x v="0"/>
    <x v="5"/>
    <x v="9"/>
    <s v="LT_Panevezys"/>
    <x v="16"/>
    <n v="8.3492014028755008"/>
    <n v="2.31922261190986"/>
  </r>
  <r>
    <x v="0"/>
    <x v="0"/>
    <x v="5"/>
    <x v="9"/>
    <s v="LT_Panevezys"/>
    <x v="17"/>
    <n v="9.3111759656652193"/>
    <n v="2.5864377682403399"/>
  </r>
  <r>
    <x v="0"/>
    <x v="0"/>
    <x v="5"/>
    <x v="9"/>
    <s v="LT_Panevezys"/>
    <x v="18"/>
    <n v="24.854790896434899"/>
    <n v="6.9041085823430404"/>
  </r>
  <r>
    <x v="0"/>
    <x v="0"/>
    <x v="5"/>
    <x v="9"/>
    <s v="LT_Panevezys"/>
    <x v="19"/>
    <n v="7.6114739296901197"/>
    <n v="2.1142983138028102"/>
  </r>
  <r>
    <x v="0"/>
    <x v="0"/>
    <x v="5"/>
    <x v="9"/>
    <s v="LT_Panevezys"/>
    <x v="20"/>
    <n v="18.6904594758428"/>
    <n v="5.1917942988452301"/>
  </r>
  <r>
    <x v="0"/>
    <x v="0"/>
    <x v="5"/>
    <x v="9"/>
    <s v="LT_Panevezys"/>
    <x v="21"/>
    <n v="53.225806451612797"/>
    <n v="14.784946236559099"/>
  </r>
  <r>
    <x v="0"/>
    <x v="0"/>
    <x v="5"/>
    <x v="9"/>
    <s v="LT_Panevezys"/>
    <x v="22"/>
    <n v="130.68"/>
    <n v="36.299999999999997"/>
  </r>
  <r>
    <x v="0"/>
    <x v="0"/>
    <x v="5"/>
    <x v="9"/>
    <s v="LT_Panevezys"/>
    <x v="23"/>
    <n v="0.35278210439105201"/>
    <n v="9.7995028997514499E-2"/>
  </r>
  <r>
    <x v="0"/>
    <x v="0"/>
    <x v="5"/>
    <x v="9"/>
    <s v="LT_Panevezys"/>
    <x v="24"/>
    <n v="22.4245731928563"/>
    <n v="6.22904810912675"/>
  </r>
  <r>
    <x v="0"/>
    <x v="0"/>
    <x v="5"/>
    <x v="9"/>
    <s v="LT_Panevezys"/>
    <x v="25"/>
    <n v="22.32"/>
    <n v="6.2"/>
  </r>
  <r>
    <x v="0"/>
    <x v="0"/>
    <x v="5"/>
    <x v="9"/>
    <s v="LT_Panevezys"/>
    <x v="26"/>
    <n v="31.360796489213399"/>
    <n v="8.7113323581148396"/>
  </r>
  <r>
    <x v="0"/>
    <x v="0"/>
    <x v="5"/>
    <x v="9"/>
    <s v="LT_Panevezys"/>
    <x v="27"/>
    <n v="2.34199197836619"/>
    <n v="0.650553327323943"/>
  </r>
  <r>
    <x v="0"/>
    <x v="0"/>
    <x v="5"/>
    <x v="9"/>
    <s v="LT_Rural"/>
    <x v="0"/>
    <n v="51.241600662800401"/>
    <n v="14.233777961889"/>
  </r>
  <r>
    <x v="0"/>
    <x v="0"/>
    <x v="5"/>
    <x v="9"/>
    <s v="LT_Rural"/>
    <x v="1"/>
    <n v="57.96"/>
    <n v="16.100000000000001"/>
  </r>
  <r>
    <x v="0"/>
    <x v="0"/>
    <x v="5"/>
    <x v="9"/>
    <s v="LT_Rural"/>
    <x v="2"/>
    <n v="71.64"/>
    <n v="19.899999999999999"/>
  </r>
  <r>
    <x v="0"/>
    <x v="0"/>
    <x v="5"/>
    <x v="9"/>
    <s v="LT_Rural"/>
    <x v="3"/>
    <n v="59.280629284732697"/>
    <n v="16.4668414679813"/>
  </r>
  <r>
    <x v="0"/>
    <x v="0"/>
    <x v="5"/>
    <x v="9"/>
    <s v="LT_Rural"/>
    <x v="4"/>
    <n v="9.0752189161690104"/>
    <n v="2.5208941433802798"/>
  </r>
  <r>
    <x v="0"/>
    <x v="0"/>
    <x v="5"/>
    <x v="9"/>
    <s v="LT_Rural"/>
    <x v="5"/>
    <n v="9.0752189161690104"/>
    <n v="2.5208941433802798"/>
  </r>
  <r>
    <x v="0"/>
    <x v="0"/>
    <x v="5"/>
    <x v="9"/>
    <s v="LT_Rural"/>
    <x v="6"/>
    <n v="30.079313304721001"/>
    <n v="8.3553648068669499"/>
  </r>
  <r>
    <x v="0"/>
    <x v="0"/>
    <x v="5"/>
    <x v="9"/>
    <s v="LT_Rural"/>
    <x v="7"/>
    <n v="43.063377502208397"/>
    <n v="11.962049306169"/>
  </r>
  <r>
    <x v="0"/>
    <x v="0"/>
    <x v="5"/>
    <x v="9"/>
    <s v="LT_Rural"/>
    <x v="8"/>
    <n v="43.063377502208397"/>
    <n v="11.962049306169"/>
  </r>
  <r>
    <x v="0"/>
    <x v="0"/>
    <x v="5"/>
    <x v="9"/>
    <s v="LT_Rural"/>
    <x v="9"/>
    <n v="45.361633570256501"/>
    <n v="12.600453769515701"/>
  </r>
  <r>
    <x v="0"/>
    <x v="0"/>
    <x v="5"/>
    <x v="9"/>
    <s v="LT_Rural"/>
    <x v="10"/>
    <n v="59.280629284732697"/>
    <n v="16.4668414679813"/>
  </r>
  <r>
    <x v="0"/>
    <x v="0"/>
    <x v="5"/>
    <x v="9"/>
    <s v="LT_Rural"/>
    <x v="11"/>
    <n v="4.5376094580844999"/>
    <n v="1.2604470716901399"/>
  </r>
  <r>
    <x v="0"/>
    <x v="0"/>
    <x v="5"/>
    <x v="9"/>
    <s v="LT_Rural"/>
    <x v="12"/>
    <n v="0.36"/>
    <n v="0.1"/>
  </r>
  <r>
    <x v="0"/>
    <x v="0"/>
    <x v="5"/>
    <x v="9"/>
    <s v="LT_Rural"/>
    <x v="13"/>
    <n v="24.854790896434899"/>
    <n v="6.9041085823430404"/>
  </r>
  <r>
    <x v="0"/>
    <x v="0"/>
    <x v="5"/>
    <x v="9"/>
    <s v="LT_Rural"/>
    <x v="14"/>
    <n v="24.854790896434899"/>
    <n v="6.9041085823430404"/>
  </r>
  <r>
    <x v="0"/>
    <x v="0"/>
    <x v="5"/>
    <x v="9"/>
    <s v="LT_Rural"/>
    <x v="15"/>
    <n v="2.7284206547966199"/>
    <n v="0.75789462633239502"/>
  </r>
  <r>
    <x v="0"/>
    <x v="0"/>
    <x v="5"/>
    <x v="9"/>
    <s v="LT_Rural"/>
    <x v="16"/>
    <n v="8.3492014028755008"/>
    <n v="2.31922261190986"/>
  </r>
  <r>
    <x v="0"/>
    <x v="0"/>
    <x v="5"/>
    <x v="9"/>
    <s v="LT_Rural"/>
    <x v="17"/>
    <n v="9.3111759656652193"/>
    <n v="2.5864377682403399"/>
  </r>
  <r>
    <x v="0"/>
    <x v="0"/>
    <x v="5"/>
    <x v="9"/>
    <s v="LT_Rural"/>
    <x v="18"/>
    <n v="24.854790896434899"/>
    <n v="6.9041085823430404"/>
  </r>
  <r>
    <x v="0"/>
    <x v="0"/>
    <x v="5"/>
    <x v="9"/>
    <s v="LT_Rural"/>
    <x v="19"/>
    <n v="7.6114739296901197"/>
    <n v="2.1142983138028102"/>
  </r>
  <r>
    <x v="0"/>
    <x v="0"/>
    <x v="5"/>
    <x v="9"/>
    <s v="LT_Rural"/>
    <x v="20"/>
    <n v="18.6904594758428"/>
    <n v="5.1917942988452301"/>
  </r>
  <r>
    <x v="0"/>
    <x v="0"/>
    <x v="5"/>
    <x v="9"/>
    <s v="LT_Rural"/>
    <x v="21"/>
    <n v="53.225806451612797"/>
    <n v="14.784946236559099"/>
  </r>
  <r>
    <x v="0"/>
    <x v="0"/>
    <x v="5"/>
    <x v="9"/>
    <s v="LT_Rural"/>
    <x v="22"/>
    <n v="130.68"/>
    <n v="36.299999999999997"/>
  </r>
  <r>
    <x v="0"/>
    <x v="0"/>
    <x v="5"/>
    <x v="9"/>
    <s v="LT_Rural"/>
    <x v="23"/>
    <n v="0.35278210439105201"/>
    <n v="9.7995028997514499E-2"/>
  </r>
  <r>
    <x v="0"/>
    <x v="0"/>
    <x v="5"/>
    <x v="9"/>
    <s v="LT_Rural"/>
    <x v="24"/>
    <n v="22.4245731928563"/>
    <n v="6.22904810912675"/>
  </r>
  <r>
    <x v="0"/>
    <x v="0"/>
    <x v="5"/>
    <x v="9"/>
    <s v="LT_Rural"/>
    <x v="25"/>
    <n v="22.32"/>
    <n v="6.2"/>
  </r>
  <r>
    <x v="0"/>
    <x v="0"/>
    <x v="5"/>
    <x v="9"/>
    <s v="LT_Rural"/>
    <x v="26"/>
    <n v="31.360796489213399"/>
    <n v="8.7113323581148396"/>
  </r>
  <r>
    <x v="0"/>
    <x v="0"/>
    <x v="5"/>
    <x v="9"/>
    <s v="LT_Rural"/>
    <x v="27"/>
    <n v="2.34199197836619"/>
    <n v="0.650553327323943"/>
  </r>
  <r>
    <x v="0"/>
    <x v="0"/>
    <x v="5"/>
    <x v="9"/>
    <s v="LT_SiaU"/>
    <x v="0"/>
    <n v="51.241600662800401"/>
    <n v="14.233777961889"/>
  </r>
  <r>
    <x v="0"/>
    <x v="0"/>
    <x v="5"/>
    <x v="9"/>
    <s v="LT_SiaU"/>
    <x v="1"/>
    <n v="57.96"/>
    <n v="16.100000000000001"/>
  </r>
  <r>
    <x v="0"/>
    <x v="0"/>
    <x v="5"/>
    <x v="9"/>
    <s v="LT_SiaU"/>
    <x v="2"/>
    <n v="71.64"/>
    <n v="19.899999999999999"/>
  </r>
  <r>
    <x v="0"/>
    <x v="0"/>
    <x v="5"/>
    <x v="9"/>
    <s v="LT_SiaU"/>
    <x v="3"/>
    <n v="59.280629284732697"/>
    <n v="16.4668414679813"/>
  </r>
  <r>
    <x v="0"/>
    <x v="0"/>
    <x v="5"/>
    <x v="9"/>
    <s v="LT_SiaU"/>
    <x v="4"/>
    <n v="9.0752189161690104"/>
    <n v="2.5208941433802798"/>
  </r>
  <r>
    <x v="0"/>
    <x v="0"/>
    <x v="5"/>
    <x v="9"/>
    <s v="LT_SiaU"/>
    <x v="5"/>
    <n v="9.0752189161690104"/>
    <n v="2.5208941433802798"/>
  </r>
  <r>
    <x v="0"/>
    <x v="0"/>
    <x v="5"/>
    <x v="9"/>
    <s v="LT_SiaU"/>
    <x v="6"/>
    <n v="30.079313304721001"/>
    <n v="8.3553648068669499"/>
  </r>
  <r>
    <x v="0"/>
    <x v="0"/>
    <x v="5"/>
    <x v="9"/>
    <s v="LT_SiaU"/>
    <x v="7"/>
    <n v="43.063377502208397"/>
    <n v="11.962049306169"/>
  </r>
  <r>
    <x v="0"/>
    <x v="0"/>
    <x v="5"/>
    <x v="9"/>
    <s v="LT_SiaU"/>
    <x v="8"/>
    <n v="43.063377502208397"/>
    <n v="11.962049306169"/>
  </r>
  <r>
    <x v="0"/>
    <x v="0"/>
    <x v="5"/>
    <x v="9"/>
    <s v="LT_SiaU"/>
    <x v="9"/>
    <n v="45.361633570256501"/>
    <n v="12.600453769515701"/>
  </r>
  <r>
    <x v="0"/>
    <x v="0"/>
    <x v="5"/>
    <x v="9"/>
    <s v="LT_SiaU"/>
    <x v="10"/>
    <n v="59.280629284732697"/>
    <n v="16.4668414679813"/>
  </r>
  <r>
    <x v="0"/>
    <x v="0"/>
    <x v="5"/>
    <x v="9"/>
    <s v="LT_SiaU"/>
    <x v="11"/>
    <n v="4.5376094580844999"/>
    <n v="1.2604470716901399"/>
  </r>
  <r>
    <x v="0"/>
    <x v="0"/>
    <x v="5"/>
    <x v="9"/>
    <s v="LT_SiaU"/>
    <x v="12"/>
    <n v="0.36"/>
    <n v="0.1"/>
  </r>
  <r>
    <x v="0"/>
    <x v="0"/>
    <x v="5"/>
    <x v="9"/>
    <s v="LT_SiaU"/>
    <x v="13"/>
    <n v="24.854790896434899"/>
    <n v="6.9041085823430404"/>
  </r>
  <r>
    <x v="0"/>
    <x v="0"/>
    <x v="5"/>
    <x v="9"/>
    <s v="LT_SiaU"/>
    <x v="14"/>
    <n v="24.854790896434899"/>
    <n v="6.9041085823430404"/>
  </r>
  <r>
    <x v="0"/>
    <x v="0"/>
    <x v="5"/>
    <x v="9"/>
    <s v="LT_SiaU"/>
    <x v="15"/>
    <n v="2.7284206547966199"/>
    <n v="0.75789462633239502"/>
  </r>
  <r>
    <x v="0"/>
    <x v="0"/>
    <x v="5"/>
    <x v="9"/>
    <s v="LT_SiaU"/>
    <x v="16"/>
    <n v="8.3492014028755008"/>
    <n v="2.31922261190986"/>
  </r>
  <r>
    <x v="0"/>
    <x v="0"/>
    <x v="5"/>
    <x v="9"/>
    <s v="LT_SiaU"/>
    <x v="17"/>
    <n v="9.3111759656652193"/>
    <n v="2.5864377682403399"/>
  </r>
  <r>
    <x v="0"/>
    <x v="0"/>
    <x v="5"/>
    <x v="9"/>
    <s v="LT_SiaU"/>
    <x v="18"/>
    <n v="24.854790896434899"/>
    <n v="6.9041085823430404"/>
  </r>
  <r>
    <x v="0"/>
    <x v="0"/>
    <x v="5"/>
    <x v="9"/>
    <s v="LT_SiaU"/>
    <x v="19"/>
    <n v="7.6114739296901197"/>
    <n v="2.1142983138028102"/>
  </r>
  <r>
    <x v="0"/>
    <x v="0"/>
    <x v="5"/>
    <x v="9"/>
    <s v="LT_SiaU"/>
    <x v="20"/>
    <n v="18.6904594758428"/>
    <n v="5.1917942988452301"/>
  </r>
  <r>
    <x v="0"/>
    <x v="0"/>
    <x v="5"/>
    <x v="9"/>
    <s v="LT_SiaU"/>
    <x v="21"/>
    <n v="53.225806451612797"/>
    <n v="14.784946236559099"/>
  </r>
  <r>
    <x v="0"/>
    <x v="0"/>
    <x v="5"/>
    <x v="9"/>
    <s v="LT_SiaU"/>
    <x v="22"/>
    <n v="130.68"/>
    <n v="36.299999999999997"/>
  </r>
  <r>
    <x v="0"/>
    <x v="0"/>
    <x v="5"/>
    <x v="9"/>
    <s v="LT_SiaU"/>
    <x v="23"/>
    <n v="0.35278210439105201"/>
    <n v="9.7995028997514499E-2"/>
  </r>
  <r>
    <x v="0"/>
    <x v="0"/>
    <x v="5"/>
    <x v="9"/>
    <s v="LT_SiaU"/>
    <x v="24"/>
    <n v="22.4245731928563"/>
    <n v="6.22904810912675"/>
  </r>
  <r>
    <x v="0"/>
    <x v="0"/>
    <x v="5"/>
    <x v="9"/>
    <s v="LT_SiaU"/>
    <x v="25"/>
    <n v="22.32"/>
    <n v="6.2"/>
  </r>
  <r>
    <x v="0"/>
    <x v="0"/>
    <x v="5"/>
    <x v="9"/>
    <s v="LT_SiaU"/>
    <x v="26"/>
    <n v="31.360796489213399"/>
    <n v="8.7113323581148396"/>
  </r>
  <r>
    <x v="0"/>
    <x v="0"/>
    <x v="5"/>
    <x v="9"/>
    <s v="LT_SiaU"/>
    <x v="27"/>
    <n v="2.34199197836619"/>
    <n v="0.650553327323943"/>
  </r>
  <r>
    <x v="0"/>
    <x v="0"/>
    <x v="5"/>
    <x v="9"/>
    <s v="LT_VilU"/>
    <x v="0"/>
    <n v="51.241600662800401"/>
    <n v="14.233777961889"/>
  </r>
  <r>
    <x v="0"/>
    <x v="0"/>
    <x v="5"/>
    <x v="9"/>
    <s v="LT_VilU"/>
    <x v="1"/>
    <n v="57.96"/>
    <n v="16.100000000000001"/>
  </r>
  <r>
    <x v="0"/>
    <x v="0"/>
    <x v="5"/>
    <x v="9"/>
    <s v="LT_VilU"/>
    <x v="2"/>
    <n v="71.64"/>
    <n v="19.899999999999999"/>
  </r>
  <r>
    <x v="0"/>
    <x v="0"/>
    <x v="5"/>
    <x v="9"/>
    <s v="LT_VilU"/>
    <x v="3"/>
    <n v="59.280629284732697"/>
    <n v="16.4668414679813"/>
  </r>
  <r>
    <x v="0"/>
    <x v="0"/>
    <x v="5"/>
    <x v="9"/>
    <s v="LT_VilU"/>
    <x v="4"/>
    <n v="9.0752189161690104"/>
    <n v="2.5208941433802798"/>
  </r>
  <r>
    <x v="0"/>
    <x v="0"/>
    <x v="5"/>
    <x v="9"/>
    <s v="LT_VilU"/>
    <x v="5"/>
    <n v="9.0752189161690104"/>
    <n v="2.5208941433802798"/>
  </r>
  <r>
    <x v="0"/>
    <x v="0"/>
    <x v="5"/>
    <x v="9"/>
    <s v="LT_VilU"/>
    <x v="6"/>
    <n v="30.079313304721001"/>
    <n v="8.3553648068669499"/>
  </r>
  <r>
    <x v="0"/>
    <x v="0"/>
    <x v="5"/>
    <x v="9"/>
    <s v="LT_VilU"/>
    <x v="7"/>
    <n v="43.063377502208397"/>
    <n v="11.962049306169"/>
  </r>
  <r>
    <x v="0"/>
    <x v="0"/>
    <x v="5"/>
    <x v="9"/>
    <s v="LT_VilU"/>
    <x v="8"/>
    <n v="43.063377502208397"/>
    <n v="11.962049306169"/>
  </r>
  <r>
    <x v="0"/>
    <x v="0"/>
    <x v="5"/>
    <x v="9"/>
    <s v="LT_VilU"/>
    <x v="9"/>
    <n v="45.361633570256501"/>
    <n v="12.600453769515701"/>
  </r>
  <r>
    <x v="0"/>
    <x v="0"/>
    <x v="5"/>
    <x v="9"/>
    <s v="LT_VilU"/>
    <x v="10"/>
    <n v="59.280629284732697"/>
    <n v="16.4668414679813"/>
  </r>
  <r>
    <x v="0"/>
    <x v="0"/>
    <x v="5"/>
    <x v="9"/>
    <s v="LT_VilU"/>
    <x v="11"/>
    <n v="4.5376094580844999"/>
    <n v="1.2604470716901399"/>
  </r>
  <r>
    <x v="0"/>
    <x v="0"/>
    <x v="5"/>
    <x v="9"/>
    <s v="LT_VilU"/>
    <x v="12"/>
    <n v="0.36"/>
    <n v="0.1"/>
  </r>
  <r>
    <x v="0"/>
    <x v="0"/>
    <x v="5"/>
    <x v="9"/>
    <s v="LT_VilU"/>
    <x v="13"/>
    <n v="24.854790896434899"/>
    <n v="6.9041085823430404"/>
  </r>
  <r>
    <x v="0"/>
    <x v="0"/>
    <x v="5"/>
    <x v="9"/>
    <s v="LT_VilU"/>
    <x v="14"/>
    <n v="24.854790896434899"/>
    <n v="6.9041085823430404"/>
  </r>
  <r>
    <x v="0"/>
    <x v="0"/>
    <x v="5"/>
    <x v="9"/>
    <s v="LT_VilU"/>
    <x v="15"/>
    <n v="2.7284206547966199"/>
    <n v="0.75789462633239502"/>
  </r>
  <r>
    <x v="0"/>
    <x v="0"/>
    <x v="5"/>
    <x v="9"/>
    <s v="LT_VilU"/>
    <x v="16"/>
    <n v="8.3492014028755008"/>
    <n v="2.31922261190986"/>
  </r>
  <r>
    <x v="0"/>
    <x v="0"/>
    <x v="5"/>
    <x v="9"/>
    <s v="LT_VilU"/>
    <x v="17"/>
    <n v="9.3111759656652193"/>
    <n v="2.5864377682403399"/>
  </r>
  <r>
    <x v="0"/>
    <x v="0"/>
    <x v="5"/>
    <x v="9"/>
    <s v="LT_VilU"/>
    <x v="18"/>
    <n v="24.854790896434899"/>
    <n v="6.9041085823430404"/>
  </r>
  <r>
    <x v="0"/>
    <x v="0"/>
    <x v="5"/>
    <x v="9"/>
    <s v="LT_VilU"/>
    <x v="19"/>
    <n v="7.6114739296901197"/>
    <n v="2.1142983138028102"/>
  </r>
  <r>
    <x v="0"/>
    <x v="0"/>
    <x v="5"/>
    <x v="9"/>
    <s v="LT_VilU"/>
    <x v="20"/>
    <n v="18.6904594758428"/>
    <n v="5.1917942988452301"/>
  </r>
  <r>
    <x v="0"/>
    <x v="0"/>
    <x v="5"/>
    <x v="9"/>
    <s v="LT_VilU"/>
    <x v="21"/>
    <n v="53.225806451612797"/>
    <n v="14.784946236559099"/>
  </r>
  <r>
    <x v="0"/>
    <x v="0"/>
    <x v="5"/>
    <x v="9"/>
    <s v="LT_VilU"/>
    <x v="22"/>
    <n v="130.68"/>
    <n v="36.299999999999997"/>
  </r>
  <r>
    <x v="0"/>
    <x v="0"/>
    <x v="5"/>
    <x v="9"/>
    <s v="LT_VilU"/>
    <x v="23"/>
    <n v="0.35278210439105201"/>
    <n v="9.7995028997514499E-2"/>
  </r>
  <r>
    <x v="0"/>
    <x v="0"/>
    <x v="5"/>
    <x v="9"/>
    <s v="LT_VilU"/>
    <x v="24"/>
    <n v="22.4245731928563"/>
    <n v="6.22904810912675"/>
  </r>
  <r>
    <x v="0"/>
    <x v="0"/>
    <x v="5"/>
    <x v="9"/>
    <s v="LT_VilU"/>
    <x v="25"/>
    <n v="22.32"/>
    <n v="6.2"/>
  </r>
  <r>
    <x v="0"/>
    <x v="0"/>
    <x v="5"/>
    <x v="9"/>
    <s v="LT_VilU"/>
    <x v="26"/>
    <n v="31.360796489213399"/>
    <n v="8.7113323581148396"/>
  </r>
  <r>
    <x v="0"/>
    <x v="0"/>
    <x v="5"/>
    <x v="9"/>
    <s v="LT_VilU"/>
    <x v="27"/>
    <n v="2.34199197836619"/>
    <n v="0.650553327323943"/>
  </r>
  <r>
    <x v="0"/>
    <x v="0"/>
    <x v="6"/>
    <x v="10"/>
    <s v="NL_A"/>
    <x v="0"/>
    <n v="51.241600662800401"/>
    <n v="14.233777961889"/>
  </r>
  <r>
    <x v="0"/>
    <x v="0"/>
    <x v="6"/>
    <x v="10"/>
    <s v="NL_A"/>
    <x v="1"/>
    <n v="57.96"/>
    <n v="16.100000000000001"/>
  </r>
  <r>
    <x v="0"/>
    <x v="0"/>
    <x v="6"/>
    <x v="10"/>
    <s v="NL_A"/>
    <x v="2"/>
    <n v="71.64"/>
    <n v="19.899999999999999"/>
  </r>
  <r>
    <x v="0"/>
    <x v="0"/>
    <x v="6"/>
    <x v="10"/>
    <s v="NL_A"/>
    <x v="3"/>
    <n v="59.280629284732697"/>
    <n v="16.4668414679813"/>
  </r>
  <r>
    <x v="0"/>
    <x v="0"/>
    <x v="6"/>
    <x v="10"/>
    <s v="NL_A"/>
    <x v="4"/>
    <n v="9.0752189161690104"/>
    <n v="2.5208941433802798"/>
  </r>
  <r>
    <x v="0"/>
    <x v="0"/>
    <x v="6"/>
    <x v="10"/>
    <s v="NL_A"/>
    <x v="5"/>
    <n v="9.0752189161690104"/>
    <n v="2.5208941433802798"/>
  </r>
  <r>
    <x v="0"/>
    <x v="0"/>
    <x v="6"/>
    <x v="10"/>
    <s v="NL_A"/>
    <x v="6"/>
    <n v="30.079313304721001"/>
    <n v="8.3553648068669499"/>
  </r>
  <r>
    <x v="0"/>
    <x v="0"/>
    <x v="6"/>
    <x v="10"/>
    <s v="NL_A"/>
    <x v="7"/>
    <n v="43.063377502208397"/>
    <n v="11.962049306169"/>
  </r>
  <r>
    <x v="0"/>
    <x v="0"/>
    <x v="6"/>
    <x v="10"/>
    <s v="NL_A"/>
    <x v="8"/>
    <n v="43.063377502208397"/>
    <n v="11.962049306169"/>
  </r>
  <r>
    <x v="0"/>
    <x v="0"/>
    <x v="6"/>
    <x v="10"/>
    <s v="NL_A"/>
    <x v="9"/>
    <n v="45.361633570256501"/>
    <n v="12.600453769515701"/>
  </r>
  <r>
    <x v="0"/>
    <x v="0"/>
    <x v="6"/>
    <x v="10"/>
    <s v="NL_A"/>
    <x v="10"/>
    <n v="59.280629284732697"/>
    <n v="16.4668414679813"/>
  </r>
  <r>
    <x v="0"/>
    <x v="0"/>
    <x v="6"/>
    <x v="10"/>
    <s v="NL_A"/>
    <x v="11"/>
    <n v="4.5376094580844999"/>
    <n v="1.2604470716901399"/>
  </r>
  <r>
    <x v="0"/>
    <x v="0"/>
    <x v="6"/>
    <x v="10"/>
    <s v="NL_A"/>
    <x v="12"/>
    <n v="0.36"/>
    <n v="0.1"/>
  </r>
  <r>
    <x v="0"/>
    <x v="0"/>
    <x v="6"/>
    <x v="10"/>
    <s v="NL_A"/>
    <x v="13"/>
    <n v="24.854790896434899"/>
    <n v="6.9041085823430404"/>
  </r>
  <r>
    <x v="0"/>
    <x v="0"/>
    <x v="6"/>
    <x v="10"/>
    <s v="NL_A"/>
    <x v="14"/>
    <n v="24.854790896434899"/>
    <n v="6.9041085823430404"/>
  </r>
  <r>
    <x v="0"/>
    <x v="0"/>
    <x v="6"/>
    <x v="10"/>
    <s v="NL_A"/>
    <x v="15"/>
    <n v="2.7284206547966199"/>
    <n v="0.75789462633239502"/>
  </r>
  <r>
    <x v="0"/>
    <x v="0"/>
    <x v="6"/>
    <x v="10"/>
    <s v="NL_A"/>
    <x v="16"/>
    <n v="8.3492014028755008"/>
    <n v="2.31922261190986"/>
  </r>
  <r>
    <x v="0"/>
    <x v="0"/>
    <x v="6"/>
    <x v="10"/>
    <s v="NL_A"/>
    <x v="17"/>
    <n v="9.3111759656652193"/>
    <n v="2.5864377682403399"/>
  </r>
  <r>
    <x v="0"/>
    <x v="0"/>
    <x v="6"/>
    <x v="10"/>
    <s v="NL_A"/>
    <x v="18"/>
    <n v="24.854790896434899"/>
    <n v="6.9041085823430404"/>
  </r>
  <r>
    <x v="0"/>
    <x v="0"/>
    <x v="6"/>
    <x v="10"/>
    <s v="NL_A"/>
    <x v="19"/>
    <n v="7.6114739296901197"/>
    <n v="2.1142983138028102"/>
  </r>
  <r>
    <x v="0"/>
    <x v="0"/>
    <x v="6"/>
    <x v="10"/>
    <s v="NL_A"/>
    <x v="20"/>
    <n v="18.6904594758428"/>
    <n v="5.1917942988452301"/>
  </r>
  <r>
    <x v="0"/>
    <x v="0"/>
    <x v="6"/>
    <x v="10"/>
    <s v="NL_A"/>
    <x v="21"/>
    <n v="53.225806451612797"/>
    <n v="14.784946236559099"/>
  </r>
  <r>
    <x v="0"/>
    <x v="0"/>
    <x v="6"/>
    <x v="10"/>
    <s v="NL_A"/>
    <x v="22"/>
    <n v="130.68"/>
    <n v="36.299999999999997"/>
  </r>
  <r>
    <x v="0"/>
    <x v="0"/>
    <x v="6"/>
    <x v="10"/>
    <s v="NL_A"/>
    <x v="23"/>
    <n v="0.35278210439105201"/>
    <n v="9.7995028997514499E-2"/>
  </r>
  <r>
    <x v="0"/>
    <x v="0"/>
    <x v="6"/>
    <x v="10"/>
    <s v="NL_A"/>
    <x v="24"/>
    <n v="22.4245731928563"/>
    <n v="6.22904810912675"/>
  </r>
  <r>
    <x v="0"/>
    <x v="0"/>
    <x v="6"/>
    <x v="10"/>
    <s v="NL_A"/>
    <x v="25"/>
    <n v="22.32"/>
    <n v="6.2"/>
  </r>
  <r>
    <x v="0"/>
    <x v="0"/>
    <x v="6"/>
    <x v="10"/>
    <s v="NL_A"/>
    <x v="26"/>
    <n v="31.360796489213399"/>
    <n v="8.7113323581148396"/>
  </r>
  <r>
    <x v="0"/>
    <x v="0"/>
    <x v="6"/>
    <x v="10"/>
    <s v="NL_A"/>
    <x v="27"/>
    <n v="2.34199197836619"/>
    <n v="0.650553327323943"/>
  </r>
  <r>
    <x v="0"/>
    <x v="0"/>
    <x v="6"/>
    <x v="10"/>
    <s v="NL_OFFSHORE"/>
    <x v="0"/>
    <n v="51.241600662800401"/>
    <n v="14.233777961889"/>
  </r>
  <r>
    <x v="0"/>
    <x v="0"/>
    <x v="6"/>
    <x v="10"/>
    <s v="NL_OFFSHORE"/>
    <x v="1"/>
    <n v="57.96"/>
    <n v="16.100000000000001"/>
  </r>
  <r>
    <x v="0"/>
    <x v="0"/>
    <x v="6"/>
    <x v="10"/>
    <s v="NL_OFFSHORE"/>
    <x v="2"/>
    <n v="71.64"/>
    <n v="19.899999999999999"/>
  </r>
  <r>
    <x v="0"/>
    <x v="0"/>
    <x v="6"/>
    <x v="10"/>
    <s v="NL_OFFSHORE"/>
    <x v="3"/>
    <n v="59.280629284732697"/>
    <n v="16.4668414679813"/>
  </r>
  <r>
    <x v="0"/>
    <x v="0"/>
    <x v="6"/>
    <x v="10"/>
    <s v="NL_OFFSHORE"/>
    <x v="4"/>
    <n v="9.0752189161690104"/>
    <n v="2.5208941433802798"/>
  </r>
  <r>
    <x v="0"/>
    <x v="0"/>
    <x v="6"/>
    <x v="10"/>
    <s v="NL_OFFSHORE"/>
    <x v="5"/>
    <n v="9.0752189161690104"/>
    <n v="2.5208941433802798"/>
  </r>
  <r>
    <x v="0"/>
    <x v="0"/>
    <x v="6"/>
    <x v="10"/>
    <s v="NL_OFFSHORE"/>
    <x v="6"/>
    <n v="30.079313304721001"/>
    <n v="8.3553648068669499"/>
  </r>
  <r>
    <x v="0"/>
    <x v="0"/>
    <x v="6"/>
    <x v="10"/>
    <s v="NL_OFFSHORE"/>
    <x v="7"/>
    <n v="43.063377502208397"/>
    <n v="11.962049306169"/>
  </r>
  <r>
    <x v="0"/>
    <x v="0"/>
    <x v="6"/>
    <x v="10"/>
    <s v="NL_OFFSHORE"/>
    <x v="8"/>
    <n v="43.063377502208397"/>
    <n v="11.962049306169"/>
  </r>
  <r>
    <x v="0"/>
    <x v="0"/>
    <x v="6"/>
    <x v="10"/>
    <s v="NL_OFFSHORE"/>
    <x v="9"/>
    <n v="45.361633570256501"/>
    <n v="12.600453769515701"/>
  </r>
  <r>
    <x v="0"/>
    <x v="0"/>
    <x v="6"/>
    <x v="10"/>
    <s v="NL_OFFSHORE"/>
    <x v="10"/>
    <n v="59.280629284732697"/>
    <n v="16.4668414679813"/>
  </r>
  <r>
    <x v="0"/>
    <x v="0"/>
    <x v="6"/>
    <x v="10"/>
    <s v="NL_OFFSHORE"/>
    <x v="11"/>
    <n v="4.5376094580844999"/>
    <n v="1.2604470716901399"/>
  </r>
  <r>
    <x v="0"/>
    <x v="0"/>
    <x v="6"/>
    <x v="10"/>
    <s v="NL_OFFSHORE"/>
    <x v="12"/>
    <n v="0.36"/>
    <n v="0.1"/>
  </r>
  <r>
    <x v="0"/>
    <x v="0"/>
    <x v="6"/>
    <x v="10"/>
    <s v="NL_OFFSHORE"/>
    <x v="13"/>
    <n v="24.854790896434899"/>
    <n v="6.9041085823430404"/>
  </r>
  <r>
    <x v="0"/>
    <x v="0"/>
    <x v="6"/>
    <x v="10"/>
    <s v="NL_OFFSHORE"/>
    <x v="14"/>
    <n v="24.854790896434899"/>
    <n v="6.9041085823430404"/>
  </r>
  <r>
    <x v="0"/>
    <x v="0"/>
    <x v="6"/>
    <x v="10"/>
    <s v="NL_OFFSHORE"/>
    <x v="15"/>
    <n v="2.7284206547966199"/>
    <n v="0.75789462633239502"/>
  </r>
  <r>
    <x v="0"/>
    <x v="0"/>
    <x v="6"/>
    <x v="10"/>
    <s v="NL_OFFSHORE"/>
    <x v="16"/>
    <n v="8.3492014028755008"/>
    <n v="2.31922261190986"/>
  </r>
  <r>
    <x v="0"/>
    <x v="0"/>
    <x v="6"/>
    <x v="10"/>
    <s v="NL_OFFSHORE"/>
    <x v="17"/>
    <n v="9.3111759656652193"/>
    <n v="2.5864377682403399"/>
  </r>
  <r>
    <x v="0"/>
    <x v="0"/>
    <x v="6"/>
    <x v="10"/>
    <s v="NL_OFFSHORE"/>
    <x v="18"/>
    <n v="24.854790896434899"/>
    <n v="6.9041085823430404"/>
  </r>
  <r>
    <x v="0"/>
    <x v="0"/>
    <x v="6"/>
    <x v="10"/>
    <s v="NL_OFFSHORE"/>
    <x v="19"/>
    <n v="7.6114739296901197"/>
    <n v="2.1142983138028102"/>
  </r>
  <r>
    <x v="0"/>
    <x v="0"/>
    <x v="6"/>
    <x v="10"/>
    <s v="NL_OFFSHORE"/>
    <x v="20"/>
    <n v="18.6904594758428"/>
    <n v="5.1917942988452301"/>
  </r>
  <r>
    <x v="0"/>
    <x v="0"/>
    <x v="6"/>
    <x v="10"/>
    <s v="NL_OFFSHORE"/>
    <x v="21"/>
    <n v="53.225806451612797"/>
    <n v="14.784946236559099"/>
  </r>
  <r>
    <x v="0"/>
    <x v="0"/>
    <x v="6"/>
    <x v="10"/>
    <s v="NL_OFFSHORE"/>
    <x v="22"/>
    <n v="130.68"/>
    <n v="36.299999999999997"/>
  </r>
  <r>
    <x v="0"/>
    <x v="0"/>
    <x v="6"/>
    <x v="10"/>
    <s v="NL_OFFSHORE"/>
    <x v="23"/>
    <n v="0.35278210439105201"/>
    <n v="9.7995028997514499E-2"/>
  </r>
  <r>
    <x v="0"/>
    <x v="0"/>
    <x v="6"/>
    <x v="10"/>
    <s v="NL_OFFSHORE"/>
    <x v="24"/>
    <n v="22.4245731928563"/>
    <n v="6.22904810912675"/>
  </r>
  <r>
    <x v="0"/>
    <x v="0"/>
    <x v="6"/>
    <x v="10"/>
    <s v="NL_OFFSHORE"/>
    <x v="25"/>
    <n v="22.32"/>
    <n v="6.2"/>
  </r>
  <r>
    <x v="0"/>
    <x v="0"/>
    <x v="6"/>
    <x v="10"/>
    <s v="NL_OFFSHORE"/>
    <x v="26"/>
    <n v="31.360796489213399"/>
    <n v="8.7113323581148396"/>
  </r>
  <r>
    <x v="0"/>
    <x v="0"/>
    <x v="6"/>
    <x v="10"/>
    <s v="NL_OFFSHORE"/>
    <x v="27"/>
    <n v="2.34199197836619"/>
    <n v="0.650553327323943"/>
  </r>
  <r>
    <x v="0"/>
    <x v="0"/>
    <x v="7"/>
    <x v="11"/>
    <s v="NO1_A1"/>
    <x v="0"/>
    <n v="51.241600662800401"/>
    <n v="14.233777961889"/>
  </r>
  <r>
    <x v="0"/>
    <x v="0"/>
    <x v="7"/>
    <x v="11"/>
    <s v="NO1_A1"/>
    <x v="1"/>
    <n v="57.96"/>
    <n v="16.100000000000001"/>
  </r>
  <r>
    <x v="0"/>
    <x v="0"/>
    <x v="7"/>
    <x v="11"/>
    <s v="NO1_A1"/>
    <x v="2"/>
    <n v="71.64"/>
    <n v="19.899999999999999"/>
  </r>
  <r>
    <x v="0"/>
    <x v="0"/>
    <x v="7"/>
    <x v="11"/>
    <s v="NO1_A1"/>
    <x v="3"/>
    <n v="59.280629284732697"/>
    <n v="16.4668414679813"/>
  </r>
  <r>
    <x v="0"/>
    <x v="0"/>
    <x v="7"/>
    <x v="11"/>
    <s v="NO1_A1"/>
    <x v="4"/>
    <n v="9.0752189161690104"/>
    <n v="2.5208941433802798"/>
  </r>
  <r>
    <x v="0"/>
    <x v="0"/>
    <x v="7"/>
    <x v="11"/>
    <s v="NO1_A1"/>
    <x v="5"/>
    <n v="9.0752189161690104"/>
    <n v="2.5208941433802798"/>
  </r>
  <r>
    <x v="0"/>
    <x v="0"/>
    <x v="7"/>
    <x v="11"/>
    <s v="NO1_A1"/>
    <x v="6"/>
    <n v="30.079313304721001"/>
    <n v="8.3553648068669499"/>
  </r>
  <r>
    <x v="0"/>
    <x v="0"/>
    <x v="7"/>
    <x v="11"/>
    <s v="NO1_A1"/>
    <x v="7"/>
    <n v="43.063377502208397"/>
    <n v="11.962049306169"/>
  </r>
  <r>
    <x v="0"/>
    <x v="0"/>
    <x v="7"/>
    <x v="11"/>
    <s v="NO1_A1"/>
    <x v="8"/>
    <n v="43.063377502208397"/>
    <n v="11.962049306169"/>
  </r>
  <r>
    <x v="0"/>
    <x v="0"/>
    <x v="7"/>
    <x v="11"/>
    <s v="NO1_A1"/>
    <x v="9"/>
    <n v="45.361633570256501"/>
    <n v="12.600453769515701"/>
  </r>
  <r>
    <x v="0"/>
    <x v="0"/>
    <x v="7"/>
    <x v="11"/>
    <s v="NO1_A1"/>
    <x v="10"/>
    <n v="59.280629284732697"/>
    <n v="16.4668414679813"/>
  </r>
  <r>
    <x v="0"/>
    <x v="0"/>
    <x v="7"/>
    <x v="11"/>
    <s v="NO1_A1"/>
    <x v="11"/>
    <n v="4.5376094580844999"/>
    <n v="1.2604470716901399"/>
  </r>
  <r>
    <x v="0"/>
    <x v="0"/>
    <x v="7"/>
    <x v="11"/>
    <s v="NO1_A1"/>
    <x v="12"/>
    <n v="0.36"/>
    <n v="0.1"/>
  </r>
  <r>
    <x v="0"/>
    <x v="0"/>
    <x v="7"/>
    <x v="11"/>
    <s v="NO1_A1"/>
    <x v="13"/>
    <n v="24.854790896434899"/>
    <n v="6.9041085823430404"/>
  </r>
  <r>
    <x v="0"/>
    <x v="0"/>
    <x v="7"/>
    <x v="11"/>
    <s v="NO1_A1"/>
    <x v="14"/>
    <n v="24.854790896434899"/>
    <n v="6.9041085823430404"/>
  </r>
  <r>
    <x v="0"/>
    <x v="0"/>
    <x v="7"/>
    <x v="11"/>
    <s v="NO1_A1"/>
    <x v="15"/>
    <n v="2.7284206547966199"/>
    <n v="0.75789462633239502"/>
  </r>
  <r>
    <x v="0"/>
    <x v="0"/>
    <x v="7"/>
    <x v="11"/>
    <s v="NO1_A1"/>
    <x v="16"/>
    <n v="8.3492014028755008"/>
    <n v="2.31922261190986"/>
  </r>
  <r>
    <x v="0"/>
    <x v="0"/>
    <x v="7"/>
    <x v="11"/>
    <s v="NO1_A1"/>
    <x v="17"/>
    <n v="9.3111759656652193"/>
    <n v="2.5864377682403399"/>
  </r>
  <r>
    <x v="0"/>
    <x v="0"/>
    <x v="7"/>
    <x v="11"/>
    <s v="NO1_A1"/>
    <x v="18"/>
    <n v="24.854790896434899"/>
    <n v="6.9041085823430404"/>
  </r>
  <r>
    <x v="0"/>
    <x v="0"/>
    <x v="7"/>
    <x v="11"/>
    <s v="NO1_A1"/>
    <x v="19"/>
    <n v="7.6114739296901197"/>
    <n v="2.1142983138028102"/>
  </r>
  <r>
    <x v="0"/>
    <x v="0"/>
    <x v="7"/>
    <x v="11"/>
    <s v="NO1_A1"/>
    <x v="20"/>
    <n v="18.6904594758428"/>
    <n v="5.1917942988452301"/>
  </r>
  <r>
    <x v="0"/>
    <x v="0"/>
    <x v="7"/>
    <x v="11"/>
    <s v="NO1_A1"/>
    <x v="21"/>
    <n v="53.225806451612797"/>
    <n v="14.784946236559099"/>
  </r>
  <r>
    <x v="0"/>
    <x v="0"/>
    <x v="7"/>
    <x v="11"/>
    <s v="NO1_A1"/>
    <x v="22"/>
    <n v="130.68"/>
    <n v="36.299999999999997"/>
  </r>
  <r>
    <x v="0"/>
    <x v="0"/>
    <x v="7"/>
    <x v="11"/>
    <s v="NO1_A1"/>
    <x v="23"/>
    <n v="0.35278210439105201"/>
    <n v="9.7995028997514499E-2"/>
  </r>
  <r>
    <x v="0"/>
    <x v="0"/>
    <x v="7"/>
    <x v="11"/>
    <s v="NO1_A1"/>
    <x v="24"/>
    <n v="22.4245731928563"/>
    <n v="6.22904810912675"/>
  </r>
  <r>
    <x v="0"/>
    <x v="0"/>
    <x v="7"/>
    <x v="11"/>
    <s v="NO1_A1"/>
    <x v="25"/>
    <n v="22.32"/>
    <n v="6.2"/>
  </r>
  <r>
    <x v="0"/>
    <x v="0"/>
    <x v="7"/>
    <x v="11"/>
    <s v="NO1_A1"/>
    <x v="26"/>
    <n v="31.360796489213399"/>
    <n v="8.7113323581148396"/>
  </r>
  <r>
    <x v="0"/>
    <x v="0"/>
    <x v="7"/>
    <x v="11"/>
    <s v="NO1_A1"/>
    <x v="27"/>
    <n v="2.34199197836619"/>
    <n v="0.650553327323943"/>
  </r>
  <r>
    <x v="0"/>
    <x v="0"/>
    <x v="7"/>
    <x v="11"/>
    <s v="NO1_A2"/>
    <x v="0"/>
    <n v="51.241600662800401"/>
    <n v="14.233777961889"/>
  </r>
  <r>
    <x v="0"/>
    <x v="0"/>
    <x v="7"/>
    <x v="11"/>
    <s v="NO1_A2"/>
    <x v="1"/>
    <n v="57.96"/>
    <n v="16.100000000000001"/>
  </r>
  <r>
    <x v="0"/>
    <x v="0"/>
    <x v="7"/>
    <x v="11"/>
    <s v="NO1_A2"/>
    <x v="2"/>
    <n v="71.64"/>
    <n v="19.899999999999999"/>
  </r>
  <r>
    <x v="0"/>
    <x v="0"/>
    <x v="7"/>
    <x v="11"/>
    <s v="NO1_A2"/>
    <x v="3"/>
    <n v="59.280629284732697"/>
    <n v="16.4668414679813"/>
  </r>
  <r>
    <x v="0"/>
    <x v="0"/>
    <x v="7"/>
    <x v="11"/>
    <s v="NO1_A2"/>
    <x v="4"/>
    <n v="9.0752189161690104"/>
    <n v="2.5208941433802798"/>
  </r>
  <r>
    <x v="0"/>
    <x v="0"/>
    <x v="7"/>
    <x v="11"/>
    <s v="NO1_A2"/>
    <x v="5"/>
    <n v="9.0752189161690104"/>
    <n v="2.5208941433802798"/>
  </r>
  <r>
    <x v="0"/>
    <x v="0"/>
    <x v="7"/>
    <x v="11"/>
    <s v="NO1_A2"/>
    <x v="6"/>
    <n v="30.079313304721001"/>
    <n v="8.3553648068669499"/>
  </r>
  <r>
    <x v="0"/>
    <x v="0"/>
    <x v="7"/>
    <x v="11"/>
    <s v="NO1_A2"/>
    <x v="7"/>
    <n v="43.063377502208397"/>
    <n v="11.962049306169"/>
  </r>
  <r>
    <x v="0"/>
    <x v="0"/>
    <x v="7"/>
    <x v="11"/>
    <s v="NO1_A2"/>
    <x v="8"/>
    <n v="43.063377502208397"/>
    <n v="11.962049306169"/>
  </r>
  <r>
    <x v="0"/>
    <x v="0"/>
    <x v="7"/>
    <x v="11"/>
    <s v="NO1_A2"/>
    <x v="9"/>
    <n v="45.361633570256501"/>
    <n v="12.600453769515701"/>
  </r>
  <r>
    <x v="0"/>
    <x v="0"/>
    <x v="7"/>
    <x v="11"/>
    <s v="NO1_A2"/>
    <x v="10"/>
    <n v="59.280629284732697"/>
    <n v="16.4668414679813"/>
  </r>
  <r>
    <x v="0"/>
    <x v="0"/>
    <x v="7"/>
    <x v="11"/>
    <s v="NO1_A2"/>
    <x v="11"/>
    <n v="4.5376094580844999"/>
    <n v="1.2604470716901399"/>
  </r>
  <r>
    <x v="0"/>
    <x v="0"/>
    <x v="7"/>
    <x v="11"/>
    <s v="NO1_A2"/>
    <x v="12"/>
    <n v="0.36"/>
    <n v="0.1"/>
  </r>
  <r>
    <x v="0"/>
    <x v="0"/>
    <x v="7"/>
    <x v="11"/>
    <s v="NO1_A2"/>
    <x v="13"/>
    <n v="24.854790896434899"/>
    <n v="6.9041085823430404"/>
  </r>
  <r>
    <x v="0"/>
    <x v="0"/>
    <x v="7"/>
    <x v="11"/>
    <s v="NO1_A2"/>
    <x v="14"/>
    <n v="24.854790896434899"/>
    <n v="6.9041085823430404"/>
  </r>
  <r>
    <x v="0"/>
    <x v="0"/>
    <x v="7"/>
    <x v="11"/>
    <s v="NO1_A2"/>
    <x v="15"/>
    <n v="2.7284206547966199"/>
    <n v="0.75789462633239502"/>
  </r>
  <r>
    <x v="0"/>
    <x v="0"/>
    <x v="7"/>
    <x v="11"/>
    <s v="NO1_A2"/>
    <x v="16"/>
    <n v="8.3492014028755008"/>
    <n v="2.31922261190986"/>
  </r>
  <r>
    <x v="0"/>
    <x v="0"/>
    <x v="7"/>
    <x v="11"/>
    <s v="NO1_A2"/>
    <x v="17"/>
    <n v="9.3111759656652193"/>
    <n v="2.5864377682403399"/>
  </r>
  <r>
    <x v="0"/>
    <x v="0"/>
    <x v="7"/>
    <x v="11"/>
    <s v="NO1_A2"/>
    <x v="18"/>
    <n v="24.854790896434899"/>
    <n v="6.9041085823430404"/>
  </r>
  <r>
    <x v="0"/>
    <x v="0"/>
    <x v="7"/>
    <x v="11"/>
    <s v="NO1_A2"/>
    <x v="19"/>
    <n v="7.6114739296901197"/>
    <n v="2.1142983138028102"/>
  </r>
  <r>
    <x v="0"/>
    <x v="0"/>
    <x v="7"/>
    <x v="11"/>
    <s v="NO1_A2"/>
    <x v="20"/>
    <n v="18.6904594758428"/>
    <n v="5.1917942988452301"/>
  </r>
  <r>
    <x v="0"/>
    <x v="0"/>
    <x v="7"/>
    <x v="11"/>
    <s v="NO1_A2"/>
    <x v="21"/>
    <n v="53.225806451612797"/>
    <n v="14.784946236559099"/>
  </r>
  <r>
    <x v="0"/>
    <x v="0"/>
    <x v="7"/>
    <x v="11"/>
    <s v="NO1_A2"/>
    <x v="22"/>
    <n v="130.68"/>
    <n v="36.299999999999997"/>
  </r>
  <r>
    <x v="0"/>
    <x v="0"/>
    <x v="7"/>
    <x v="11"/>
    <s v="NO1_A2"/>
    <x v="23"/>
    <n v="0.35278210439105201"/>
    <n v="9.7995028997514499E-2"/>
  </r>
  <r>
    <x v="0"/>
    <x v="0"/>
    <x v="7"/>
    <x v="11"/>
    <s v="NO1_A2"/>
    <x v="24"/>
    <n v="22.4245731928563"/>
    <n v="6.22904810912675"/>
  </r>
  <r>
    <x v="0"/>
    <x v="0"/>
    <x v="7"/>
    <x v="11"/>
    <s v="NO1_A2"/>
    <x v="25"/>
    <n v="22.32"/>
    <n v="6.2"/>
  </r>
  <r>
    <x v="0"/>
    <x v="0"/>
    <x v="7"/>
    <x v="11"/>
    <s v="NO1_A2"/>
    <x v="26"/>
    <n v="31.360796489213399"/>
    <n v="8.7113323581148396"/>
  </r>
  <r>
    <x v="0"/>
    <x v="0"/>
    <x v="7"/>
    <x v="11"/>
    <s v="NO1_A2"/>
    <x v="27"/>
    <n v="2.34199197836619"/>
    <n v="0.650553327323943"/>
  </r>
  <r>
    <x v="0"/>
    <x v="0"/>
    <x v="7"/>
    <x v="11"/>
    <s v="NO1_A3"/>
    <x v="0"/>
    <n v="51.241600662800401"/>
    <n v="14.233777961889"/>
  </r>
  <r>
    <x v="0"/>
    <x v="0"/>
    <x v="7"/>
    <x v="11"/>
    <s v="NO1_A3"/>
    <x v="1"/>
    <n v="57.96"/>
    <n v="16.100000000000001"/>
  </r>
  <r>
    <x v="0"/>
    <x v="0"/>
    <x v="7"/>
    <x v="11"/>
    <s v="NO1_A3"/>
    <x v="2"/>
    <n v="71.64"/>
    <n v="19.899999999999999"/>
  </r>
  <r>
    <x v="0"/>
    <x v="0"/>
    <x v="7"/>
    <x v="11"/>
    <s v="NO1_A3"/>
    <x v="3"/>
    <n v="59.280629284732697"/>
    <n v="16.4668414679813"/>
  </r>
  <r>
    <x v="0"/>
    <x v="0"/>
    <x v="7"/>
    <x v="11"/>
    <s v="NO1_A3"/>
    <x v="4"/>
    <n v="9.0752189161690104"/>
    <n v="2.5208941433802798"/>
  </r>
  <r>
    <x v="0"/>
    <x v="0"/>
    <x v="7"/>
    <x v="11"/>
    <s v="NO1_A3"/>
    <x v="5"/>
    <n v="9.0752189161690104"/>
    <n v="2.5208941433802798"/>
  </r>
  <r>
    <x v="0"/>
    <x v="0"/>
    <x v="7"/>
    <x v="11"/>
    <s v="NO1_A3"/>
    <x v="6"/>
    <n v="30.079313304721001"/>
    <n v="8.3553648068669499"/>
  </r>
  <r>
    <x v="0"/>
    <x v="0"/>
    <x v="7"/>
    <x v="11"/>
    <s v="NO1_A3"/>
    <x v="7"/>
    <n v="43.063377502208397"/>
    <n v="11.962049306169"/>
  </r>
  <r>
    <x v="0"/>
    <x v="0"/>
    <x v="7"/>
    <x v="11"/>
    <s v="NO1_A3"/>
    <x v="8"/>
    <n v="43.063377502208397"/>
    <n v="11.962049306169"/>
  </r>
  <r>
    <x v="0"/>
    <x v="0"/>
    <x v="7"/>
    <x v="11"/>
    <s v="NO1_A3"/>
    <x v="9"/>
    <n v="45.361633570256501"/>
    <n v="12.600453769515701"/>
  </r>
  <r>
    <x v="0"/>
    <x v="0"/>
    <x v="7"/>
    <x v="11"/>
    <s v="NO1_A3"/>
    <x v="10"/>
    <n v="59.280629284732697"/>
    <n v="16.4668414679813"/>
  </r>
  <r>
    <x v="0"/>
    <x v="0"/>
    <x v="7"/>
    <x v="11"/>
    <s v="NO1_A3"/>
    <x v="11"/>
    <n v="4.5376094580844999"/>
    <n v="1.2604470716901399"/>
  </r>
  <r>
    <x v="0"/>
    <x v="0"/>
    <x v="7"/>
    <x v="11"/>
    <s v="NO1_A3"/>
    <x v="12"/>
    <n v="0.36"/>
    <n v="0.1"/>
  </r>
  <r>
    <x v="0"/>
    <x v="0"/>
    <x v="7"/>
    <x v="11"/>
    <s v="NO1_A3"/>
    <x v="13"/>
    <n v="24.854790896434899"/>
    <n v="6.9041085823430404"/>
  </r>
  <r>
    <x v="0"/>
    <x v="0"/>
    <x v="7"/>
    <x v="11"/>
    <s v="NO1_A3"/>
    <x v="14"/>
    <n v="24.854790896434899"/>
    <n v="6.9041085823430404"/>
  </r>
  <r>
    <x v="0"/>
    <x v="0"/>
    <x v="7"/>
    <x v="11"/>
    <s v="NO1_A3"/>
    <x v="15"/>
    <n v="2.7284206547966199"/>
    <n v="0.75789462633239502"/>
  </r>
  <r>
    <x v="0"/>
    <x v="0"/>
    <x v="7"/>
    <x v="11"/>
    <s v="NO1_A3"/>
    <x v="16"/>
    <n v="8.3492014028755008"/>
    <n v="2.31922261190986"/>
  </r>
  <r>
    <x v="0"/>
    <x v="0"/>
    <x v="7"/>
    <x v="11"/>
    <s v="NO1_A3"/>
    <x v="17"/>
    <n v="9.3111759656652193"/>
    <n v="2.5864377682403399"/>
  </r>
  <r>
    <x v="0"/>
    <x v="0"/>
    <x v="7"/>
    <x v="11"/>
    <s v="NO1_A3"/>
    <x v="18"/>
    <n v="24.854790896434899"/>
    <n v="6.9041085823430404"/>
  </r>
  <r>
    <x v="0"/>
    <x v="0"/>
    <x v="7"/>
    <x v="11"/>
    <s v="NO1_A3"/>
    <x v="19"/>
    <n v="7.6114739296901197"/>
    <n v="2.1142983138028102"/>
  </r>
  <r>
    <x v="0"/>
    <x v="0"/>
    <x v="7"/>
    <x v="11"/>
    <s v="NO1_A3"/>
    <x v="20"/>
    <n v="18.6904594758428"/>
    <n v="5.1917942988452301"/>
  </r>
  <r>
    <x v="0"/>
    <x v="0"/>
    <x v="7"/>
    <x v="11"/>
    <s v="NO1_A3"/>
    <x v="21"/>
    <n v="53.225806451612797"/>
    <n v="14.784946236559099"/>
  </r>
  <r>
    <x v="0"/>
    <x v="0"/>
    <x v="7"/>
    <x v="11"/>
    <s v="NO1_A3"/>
    <x v="22"/>
    <n v="130.68"/>
    <n v="36.299999999999997"/>
  </r>
  <r>
    <x v="0"/>
    <x v="0"/>
    <x v="7"/>
    <x v="11"/>
    <s v="NO1_A3"/>
    <x v="23"/>
    <n v="0.35278210439105201"/>
    <n v="9.7995028997514499E-2"/>
  </r>
  <r>
    <x v="0"/>
    <x v="0"/>
    <x v="7"/>
    <x v="11"/>
    <s v="NO1_A3"/>
    <x v="24"/>
    <n v="22.4245731928563"/>
    <n v="6.22904810912675"/>
  </r>
  <r>
    <x v="0"/>
    <x v="0"/>
    <x v="7"/>
    <x v="11"/>
    <s v="NO1_A3"/>
    <x v="25"/>
    <n v="22.32"/>
    <n v="6.2"/>
  </r>
  <r>
    <x v="0"/>
    <x v="0"/>
    <x v="7"/>
    <x v="11"/>
    <s v="NO1_A3"/>
    <x v="26"/>
    <n v="31.360796489213399"/>
    <n v="8.7113323581148396"/>
  </r>
  <r>
    <x v="0"/>
    <x v="0"/>
    <x v="7"/>
    <x v="11"/>
    <s v="NO1_A3"/>
    <x v="27"/>
    <n v="2.34199197836619"/>
    <n v="0.650553327323943"/>
  </r>
  <r>
    <x v="0"/>
    <x v="0"/>
    <x v="7"/>
    <x v="11"/>
    <s v="NO1_Offshore"/>
    <x v="0"/>
    <n v="51.241600662800401"/>
    <n v="14.233777961889"/>
  </r>
  <r>
    <x v="0"/>
    <x v="0"/>
    <x v="7"/>
    <x v="11"/>
    <s v="NO1_Offshore"/>
    <x v="1"/>
    <n v="57.96"/>
    <n v="16.100000000000001"/>
  </r>
  <r>
    <x v="0"/>
    <x v="0"/>
    <x v="7"/>
    <x v="11"/>
    <s v="NO1_Offshore"/>
    <x v="2"/>
    <n v="71.64"/>
    <n v="19.899999999999999"/>
  </r>
  <r>
    <x v="0"/>
    <x v="0"/>
    <x v="7"/>
    <x v="11"/>
    <s v="NO1_Offshore"/>
    <x v="3"/>
    <n v="59.280629284732697"/>
    <n v="16.4668414679813"/>
  </r>
  <r>
    <x v="0"/>
    <x v="0"/>
    <x v="7"/>
    <x v="11"/>
    <s v="NO1_Offshore"/>
    <x v="4"/>
    <n v="9.0752189161690104"/>
    <n v="2.5208941433802798"/>
  </r>
  <r>
    <x v="0"/>
    <x v="0"/>
    <x v="7"/>
    <x v="11"/>
    <s v="NO1_Offshore"/>
    <x v="5"/>
    <n v="9.0752189161690104"/>
    <n v="2.5208941433802798"/>
  </r>
  <r>
    <x v="0"/>
    <x v="0"/>
    <x v="7"/>
    <x v="11"/>
    <s v="NO1_Offshore"/>
    <x v="6"/>
    <n v="30.079313304721001"/>
    <n v="8.3553648068669499"/>
  </r>
  <r>
    <x v="0"/>
    <x v="0"/>
    <x v="7"/>
    <x v="11"/>
    <s v="NO1_Offshore"/>
    <x v="7"/>
    <n v="43.063377502208397"/>
    <n v="11.962049306169"/>
  </r>
  <r>
    <x v="0"/>
    <x v="0"/>
    <x v="7"/>
    <x v="11"/>
    <s v="NO1_Offshore"/>
    <x v="8"/>
    <n v="43.063377502208397"/>
    <n v="11.962049306169"/>
  </r>
  <r>
    <x v="0"/>
    <x v="0"/>
    <x v="7"/>
    <x v="11"/>
    <s v="NO1_Offshore"/>
    <x v="9"/>
    <n v="45.361633570256501"/>
    <n v="12.600453769515701"/>
  </r>
  <r>
    <x v="0"/>
    <x v="0"/>
    <x v="7"/>
    <x v="11"/>
    <s v="NO1_Offshore"/>
    <x v="10"/>
    <n v="59.280629284732697"/>
    <n v="16.4668414679813"/>
  </r>
  <r>
    <x v="0"/>
    <x v="0"/>
    <x v="7"/>
    <x v="11"/>
    <s v="NO1_Offshore"/>
    <x v="11"/>
    <n v="4.5376094580844999"/>
    <n v="1.2604470716901399"/>
  </r>
  <r>
    <x v="0"/>
    <x v="0"/>
    <x v="7"/>
    <x v="11"/>
    <s v="NO1_Offshore"/>
    <x v="12"/>
    <n v="0.36"/>
    <n v="0.1"/>
  </r>
  <r>
    <x v="0"/>
    <x v="0"/>
    <x v="7"/>
    <x v="11"/>
    <s v="NO1_Offshore"/>
    <x v="13"/>
    <n v="24.854790896434899"/>
    <n v="6.9041085823430404"/>
  </r>
  <r>
    <x v="0"/>
    <x v="0"/>
    <x v="7"/>
    <x v="11"/>
    <s v="NO1_Offshore"/>
    <x v="14"/>
    <n v="24.854790896434899"/>
    <n v="6.9041085823430404"/>
  </r>
  <r>
    <x v="0"/>
    <x v="0"/>
    <x v="7"/>
    <x v="11"/>
    <s v="NO1_Offshore"/>
    <x v="15"/>
    <n v="2.7284206547966199"/>
    <n v="0.75789462633239502"/>
  </r>
  <r>
    <x v="0"/>
    <x v="0"/>
    <x v="7"/>
    <x v="11"/>
    <s v="NO1_Offshore"/>
    <x v="16"/>
    <n v="8.3492014028755008"/>
    <n v="2.31922261190986"/>
  </r>
  <r>
    <x v="0"/>
    <x v="0"/>
    <x v="7"/>
    <x v="11"/>
    <s v="NO1_Offshore"/>
    <x v="17"/>
    <n v="9.3111759656652193"/>
    <n v="2.5864377682403399"/>
  </r>
  <r>
    <x v="0"/>
    <x v="0"/>
    <x v="7"/>
    <x v="11"/>
    <s v="NO1_Offshore"/>
    <x v="18"/>
    <n v="24.854790896434899"/>
    <n v="6.9041085823430404"/>
  </r>
  <r>
    <x v="0"/>
    <x v="0"/>
    <x v="7"/>
    <x v="11"/>
    <s v="NO1_Offshore"/>
    <x v="19"/>
    <n v="7.6114739296901197"/>
    <n v="2.1142983138028102"/>
  </r>
  <r>
    <x v="0"/>
    <x v="0"/>
    <x v="7"/>
    <x v="11"/>
    <s v="NO1_Offshore"/>
    <x v="20"/>
    <n v="18.6904594758428"/>
    <n v="5.1917942988452301"/>
  </r>
  <r>
    <x v="0"/>
    <x v="0"/>
    <x v="7"/>
    <x v="11"/>
    <s v="NO1_Offshore"/>
    <x v="21"/>
    <n v="53.225806451612797"/>
    <n v="14.784946236559099"/>
  </r>
  <r>
    <x v="0"/>
    <x v="0"/>
    <x v="7"/>
    <x v="11"/>
    <s v="NO1_Offshore"/>
    <x v="22"/>
    <n v="130.68"/>
    <n v="36.299999999999997"/>
  </r>
  <r>
    <x v="0"/>
    <x v="0"/>
    <x v="7"/>
    <x v="11"/>
    <s v="NO1_Offshore"/>
    <x v="23"/>
    <n v="0.35278210439105201"/>
    <n v="9.7995028997514499E-2"/>
  </r>
  <r>
    <x v="0"/>
    <x v="0"/>
    <x v="7"/>
    <x v="11"/>
    <s v="NO1_Offshore"/>
    <x v="24"/>
    <n v="22.4245731928563"/>
    <n v="6.22904810912675"/>
  </r>
  <r>
    <x v="0"/>
    <x v="0"/>
    <x v="7"/>
    <x v="11"/>
    <s v="NO1_Offshore"/>
    <x v="25"/>
    <n v="22.32"/>
    <n v="6.2"/>
  </r>
  <r>
    <x v="0"/>
    <x v="0"/>
    <x v="7"/>
    <x v="11"/>
    <s v="NO1_Offshore"/>
    <x v="26"/>
    <n v="31.360796489213399"/>
    <n v="8.7113323581148396"/>
  </r>
  <r>
    <x v="0"/>
    <x v="0"/>
    <x v="7"/>
    <x v="11"/>
    <s v="NO1_Offshore"/>
    <x v="27"/>
    <n v="2.34199197836619"/>
    <n v="0.650553327323943"/>
  </r>
  <r>
    <x v="0"/>
    <x v="0"/>
    <x v="7"/>
    <x v="12"/>
    <s v="NO2_A1"/>
    <x v="0"/>
    <n v="51.241600662800401"/>
    <n v="14.233777961889"/>
  </r>
  <r>
    <x v="0"/>
    <x v="0"/>
    <x v="7"/>
    <x v="12"/>
    <s v="NO2_A1"/>
    <x v="1"/>
    <n v="57.96"/>
    <n v="16.100000000000001"/>
  </r>
  <r>
    <x v="0"/>
    <x v="0"/>
    <x v="7"/>
    <x v="12"/>
    <s v="NO2_A1"/>
    <x v="2"/>
    <n v="71.64"/>
    <n v="19.899999999999999"/>
  </r>
  <r>
    <x v="0"/>
    <x v="0"/>
    <x v="7"/>
    <x v="12"/>
    <s v="NO2_A1"/>
    <x v="3"/>
    <n v="59.280629284732697"/>
    <n v="16.4668414679813"/>
  </r>
  <r>
    <x v="0"/>
    <x v="0"/>
    <x v="7"/>
    <x v="12"/>
    <s v="NO2_A1"/>
    <x v="4"/>
    <n v="9.0752189161690104"/>
    <n v="2.5208941433802798"/>
  </r>
  <r>
    <x v="0"/>
    <x v="0"/>
    <x v="7"/>
    <x v="12"/>
    <s v="NO2_A1"/>
    <x v="5"/>
    <n v="9.0752189161690104"/>
    <n v="2.5208941433802798"/>
  </r>
  <r>
    <x v="0"/>
    <x v="0"/>
    <x v="7"/>
    <x v="12"/>
    <s v="NO2_A1"/>
    <x v="6"/>
    <n v="30.079313304721001"/>
    <n v="8.3553648068669499"/>
  </r>
  <r>
    <x v="0"/>
    <x v="0"/>
    <x v="7"/>
    <x v="12"/>
    <s v="NO2_A1"/>
    <x v="7"/>
    <n v="43.063377502208397"/>
    <n v="11.962049306169"/>
  </r>
  <r>
    <x v="0"/>
    <x v="0"/>
    <x v="7"/>
    <x v="12"/>
    <s v="NO2_A1"/>
    <x v="8"/>
    <n v="43.063377502208397"/>
    <n v="11.962049306169"/>
  </r>
  <r>
    <x v="0"/>
    <x v="0"/>
    <x v="7"/>
    <x v="12"/>
    <s v="NO2_A1"/>
    <x v="9"/>
    <n v="45.361633570256501"/>
    <n v="12.600453769515701"/>
  </r>
  <r>
    <x v="0"/>
    <x v="0"/>
    <x v="7"/>
    <x v="12"/>
    <s v="NO2_A1"/>
    <x v="10"/>
    <n v="59.280629284732697"/>
    <n v="16.4668414679813"/>
  </r>
  <r>
    <x v="0"/>
    <x v="0"/>
    <x v="7"/>
    <x v="12"/>
    <s v="NO2_A1"/>
    <x v="11"/>
    <n v="4.5376094580844999"/>
    <n v="1.2604470716901399"/>
  </r>
  <r>
    <x v="0"/>
    <x v="0"/>
    <x v="7"/>
    <x v="12"/>
    <s v="NO2_A1"/>
    <x v="12"/>
    <n v="0.36"/>
    <n v="0.1"/>
  </r>
  <r>
    <x v="0"/>
    <x v="0"/>
    <x v="7"/>
    <x v="12"/>
    <s v="NO2_A1"/>
    <x v="13"/>
    <n v="24.854790896434899"/>
    <n v="6.9041085823430404"/>
  </r>
  <r>
    <x v="0"/>
    <x v="0"/>
    <x v="7"/>
    <x v="12"/>
    <s v="NO2_A1"/>
    <x v="14"/>
    <n v="24.854790896434899"/>
    <n v="6.9041085823430404"/>
  </r>
  <r>
    <x v="0"/>
    <x v="0"/>
    <x v="7"/>
    <x v="12"/>
    <s v="NO2_A1"/>
    <x v="15"/>
    <n v="2.7284206547966199"/>
    <n v="0.75789462633239502"/>
  </r>
  <r>
    <x v="0"/>
    <x v="0"/>
    <x v="7"/>
    <x v="12"/>
    <s v="NO2_A1"/>
    <x v="16"/>
    <n v="8.3492014028755008"/>
    <n v="2.31922261190986"/>
  </r>
  <r>
    <x v="0"/>
    <x v="0"/>
    <x v="7"/>
    <x v="12"/>
    <s v="NO2_A1"/>
    <x v="17"/>
    <n v="9.3111759656652193"/>
    <n v="2.5864377682403399"/>
  </r>
  <r>
    <x v="0"/>
    <x v="0"/>
    <x v="7"/>
    <x v="12"/>
    <s v="NO2_A1"/>
    <x v="18"/>
    <n v="24.854790896434899"/>
    <n v="6.9041085823430404"/>
  </r>
  <r>
    <x v="0"/>
    <x v="0"/>
    <x v="7"/>
    <x v="12"/>
    <s v="NO2_A1"/>
    <x v="19"/>
    <n v="7.6114739296901197"/>
    <n v="2.1142983138028102"/>
  </r>
  <r>
    <x v="0"/>
    <x v="0"/>
    <x v="7"/>
    <x v="12"/>
    <s v="NO2_A1"/>
    <x v="20"/>
    <n v="18.6904594758428"/>
    <n v="5.1917942988452301"/>
  </r>
  <r>
    <x v="0"/>
    <x v="0"/>
    <x v="7"/>
    <x v="12"/>
    <s v="NO2_A1"/>
    <x v="21"/>
    <n v="53.225806451612797"/>
    <n v="14.784946236559099"/>
  </r>
  <r>
    <x v="0"/>
    <x v="0"/>
    <x v="7"/>
    <x v="12"/>
    <s v="NO2_A1"/>
    <x v="22"/>
    <n v="130.68"/>
    <n v="36.299999999999997"/>
  </r>
  <r>
    <x v="0"/>
    <x v="0"/>
    <x v="7"/>
    <x v="12"/>
    <s v="NO2_A1"/>
    <x v="23"/>
    <n v="0.35278210439105201"/>
    <n v="9.7995028997514499E-2"/>
  </r>
  <r>
    <x v="0"/>
    <x v="0"/>
    <x v="7"/>
    <x v="12"/>
    <s v="NO2_A1"/>
    <x v="24"/>
    <n v="22.4245731928563"/>
    <n v="6.22904810912675"/>
  </r>
  <r>
    <x v="0"/>
    <x v="0"/>
    <x v="7"/>
    <x v="12"/>
    <s v="NO2_A1"/>
    <x v="25"/>
    <n v="22.32"/>
    <n v="6.2"/>
  </r>
  <r>
    <x v="0"/>
    <x v="0"/>
    <x v="7"/>
    <x v="12"/>
    <s v="NO2_A1"/>
    <x v="26"/>
    <n v="31.360796489213399"/>
    <n v="8.7113323581148396"/>
  </r>
  <r>
    <x v="0"/>
    <x v="0"/>
    <x v="7"/>
    <x v="12"/>
    <s v="NO2_A1"/>
    <x v="27"/>
    <n v="2.34199197836619"/>
    <n v="0.650553327323943"/>
  </r>
  <r>
    <x v="0"/>
    <x v="0"/>
    <x v="7"/>
    <x v="12"/>
    <s v="NO2_A2"/>
    <x v="0"/>
    <n v="51.241600662800401"/>
    <n v="14.233777961889"/>
  </r>
  <r>
    <x v="0"/>
    <x v="0"/>
    <x v="7"/>
    <x v="12"/>
    <s v="NO2_A2"/>
    <x v="1"/>
    <n v="57.96"/>
    <n v="16.100000000000001"/>
  </r>
  <r>
    <x v="0"/>
    <x v="0"/>
    <x v="7"/>
    <x v="12"/>
    <s v="NO2_A2"/>
    <x v="2"/>
    <n v="71.64"/>
    <n v="19.899999999999999"/>
  </r>
  <r>
    <x v="0"/>
    <x v="0"/>
    <x v="7"/>
    <x v="12"/>
    <s v="NO2_A2"/>
    <x v="3"/>
    <n v="59.280629284732697"/>
    <n v="16.4668414679813"/>
  </r>
  <r>
    <x v="0"/>
    <x v="0"/>
    <x v="7"/>
    <x v="12"/>
    <s v="NO2_A2"/>
    <x v="4"/>
    <n v="9.0752189161690104"/>
    <n v="2.5208941433802798"/>
  </r>
  <r>
    <x v="0"/>
    <x v="0"/>
    <x v="7"/>
    <x v="12"/>
    <s v="NO2_A2"/>
    <x v="5"/>
    <n v="9.0752189161690104"/>
    <n v="2.5208941433802798"/>
  </r>
  <r>
    <x v="0"/>
    <x v="0"/>
    <x v="7"/>
    <x v="12"/>
    <s v="NO2_A2"/>
    <x v="6"/>
    <n v="30.079313304721001"/>
    <n v="8.3553648068669499"/>
  </r>
  <r>
    <x v="0"/>
    <x v="0"/>
    <x v="7"/>
    <x v="12"/>
    <s v="NO2_A2"/>
    <x v="7"/>
    <n v="43.063377502208397"/>
    <n v="11.962049306169"/>
  </r>
  <r>
    <x v="0"/>
    <x v="0"/>
    <x v="7"/>
    <x v="12"/>
    <s v="NO2_A2"/>
    <x v="8"/>
    <n v="43.063377502208397"/>
    <n v="11.962049306169"/>
  </r>
  <r>
    <x v="0"/>
    <x v="0"/>
    <x v="7"/>
    <x v="12"/>
    <s v="NO2_A2"/>
    <x v="9"/>
    <n v="45.361633570256501"/>
    <n v="12.600453769515701"/>
  </r>
  <r>
    <x v="0"/>
    <x v="0"/>
    <x v="7"/>
    <x v="12"/>
    <s v="NO2_A2"/>
    <x v="10"/>
    <n v="59.280629284732697"/>
    <n v="16.4668414679813"/>
  </r>
  <r>
    <x v="0"/>
    <x v="0"/>
    <x v="7"/>
    <x v="12"/>
    <s v="NO2_A2"/>
    <x v="11"/>
    <n v="4.5376094580844999"/>
    <n v="1.2604470716901399"/>
  </r>
  <r>
    <x v="0"/>
    <x v="0"/>
    <x v="7"/>
    <x v="12"/>
    <s v="NO2_A2"/>
    <x v="12"/>
    <n v="0.36"/>
    <n v="0.1"/>
  </r>
  <r>
    <x v="0"/>
    <x v="0"/>
    <x v="7"/>
    <x v="12"/>
    <s v="NO2_A2"/>
    <x v="13"/>
    <n v="24.854790896434899"/>
    <n v="6.9041085823430404"/>
  </r>
  <r>
    <x v="0"/>
    <x v="0"/>
    <x v="7"/>
    <x v="12"/>
    <s v="NO2_A2"/>
    <x v="14"/>
    <n v="24.854790896434899"/>
    <n v="6.9041085823430404"/>
  </r>
  <r>
    <x v="0"/>
    <x v="0"/>
    <x v="7"/>
    <x v="12"/>
    <s v="NO2_A2"/>
    <x v="15"/>
    <n v="2.7284206547966199"/>
    <n v="0.75789462633239502"/>
  </r>
  <r>
    <x v="0"/>
    <x v="0"/>
    <x v="7"/>
    <x v="12"/>
    <s v="NO2_A2"/>
    <x v="16"/>
    <n v="8.3492014028755008"/>
    <n v="2.31922261190986"/>
  </r>
  <r>
    <x v="0"/>
    <x v="0"/>
    <x v="7"/>
    <x v="12"/>
    <s v="NO2_A2"/>
    <x v="17"/>
    <n v="9.3111759656652193"/>
    <n v="2.5864377682403399"/>
  </r>
  <r>
    <x v="0"/>
    <x v="0"/>
    <x v="7"/>
    <x v="12"/>
    <s v="NO2_A2"/>
    <x v="18"/>
    <n v="24.854790896434899"/>
    <n v="6.9041085823430404"/>
  </r>
  <r>
    <x v="0"/>
    <x v="0"/>
    <x v="7"/>
    <x v="12"/>
    <s v="NO2_A2"/>
    <x v="19"/>
    <n v="7.6114739296901197"/>
    <n v="2.1142983138028102"/>
  </r>
  <r>
    <x v="0"/>
    <x v="0"/>
    <x v="7"/>
    <x v="12"/>
    <s v="NO2_A2"/>
    <x v="20"/>
    <n v="18.6904594758428"/>
    <n v="5.1917942988452301"/>
  </r>
  <r>
    <x v="0"/>
    <x v="0"/>
    <x v="7"/>
    <x v="12"/>
    <s v="NO2_A2"/>
    <x v="21"/>
    <n v="53.225806451612797"/>
    <n v="14.784946236559099"/>
  </r>
  <r>
    <x v="0"/>
    <x v="0"/>
    <x v="7"/>
    <x v="12"/>
    <s v="NO2_A2"/>
    <x v="22"/>
    <n v="130.68"/>
    <n v="36.299999999999997"/>
  </r>
  <r>
    <x v="0"/>
    <x v="0"/>
    <x v="7"/>
    <x v="12"/>
    <s v="NO2_A2"/>
    <x v="23"/>
    <n v="0.35278210439105201"/>
    <n v="9.7995028997514499E-2"/>
  </r>
  <r>
    <x v="0"/>
    <x v="0"/>
    <x v="7"/>
    <x v="12"/>
    <s v="NO2_A2"/>
    <x v="24"/>
    <n v="22.4245731928563"/>
    <n v="6.22904810912675"/>
  </r>
  <r>
    <x v="0"/>
    <x v="0"/>
    <x v="7"/>
    <x v="12"/>
    <s v="NO2_A2"/>
    <x v="25"/>
    <n v="22.32"/>
    <n v="6.2"/>
  </r>
  <r>
    <x v="0"/>
    <x v="0"/>
    <x v="7"/>
    <x v="12"/>
    <s v="NO2_A2"/>
    <x v="26"/>
    <n v="31.360796489213399"/>
    <n v="8.7113323581148396"/>
  </r>
  <r>
    <x v="0"/>
    <x v="0"/>
    <x v="7"/>
    <x v="12"/>
    <s v="NO2_A2"/>
    <x v="27"/>
    <n v="2.34199197836619"/>
    <n v="0.650553327323943"/>
  </r>
  <r>
    <x v="0"/>
    <x v="0"/>
    <x v="7"/>
    <x v="12"/>
    <s v="NO2_Offshore"/>
    <x v="0"/>
    <n v="51.241600662800401"/>
    <n v="14.233777961889"/>
  </r>
  <r>
    <x v="0"/>
    <x v="0"/>
    <x v="7"/>
    <x v="12"/>
    <s v="NO2_Offshore"/>
    <x v="1"/>
    <n v="57.96"/>
    <n v="16.100000000000001"/>
  </r>
  <r>
    <x v="0"/>
    <x v="0"/>
    <x v="7"/>
    <x v="12"/>
    <s v="NO2_Offshore"/>
    <x v="2"/>
    <n v="71.64"/>
    <n v="19.899999999999999"/>
  </r>
  <r>
    <x v="0"/>
    <x v="0"/>
    <x v="7"/>
    <x v="12"/>
    <s v="NO2_Offshore"/>
    <x v="3"/>
    <n v="59.280629284732697"/>
    <n v="16.4668414679813"/>
  </r>
  <r>
    <x v="0"/>
    <x v="0"/>
    <x v="7"/>
    <x v="12"/>
    <s v="NO2_Offshore"/>
    <x v="4"/>
    <n v="9.0752189161690104"/>
    <n v="2.5208941433802798"/>
  </r>
  <r>
    <x v="0"/>
    <x v="0"/>
    <x v="7"/>
    <x v="12"/>
    <s v="NO2_Offshore"/>
    <x v="5"/>
    <n v="9.0752189161690104"/>
    <n v="2.5208941433802798"/>
  </r>
  <r>
    <x v="0"/>
    <x v="0"/>
    <x v="7"/>
    <x v="12"/>
    <s v="NO2_Offshore"/>
    <x v="6"/>
    <n v="30.079313304721001"/>
    <n v="8.3553648068669499"/>
  </r>
  <r>
    <x v="0"/>
    <x v="0"/>
    <x v="7"/>
    <x v="12"/>
    <s v="NO2_Offshore"/>
    <x v="7"/>
    <n v="43.063377502208397"/>
    <n v="11.962049306169"/>
  </r>
  <r>
    <x v="0"/>
    <x v="0"/>
    <x v="7"/>
    <x v="12"/>
    <s v="NO2_Offshore"/>
    <x v="8"/>
    <n v="43.063377502208397"/>
    <n v="11.962049306169"/>
  </r>
  <r>
    <x v="0"/>
    <x v="0"/>
    <x v="7"/>
    <x v="12"/>
    <s v="NO2_Offshore"/>
    <x v="9"/>
    <n v="45.361633570256501"/>
    <n v="12.600453769515701"/>
  </r>
  <r>
    <x v="0"/>
    <x v="0"/>
    <x v="7"/>
    <x v="12"/>
    <s v="NO2_Offshore"/>
    <x v="10"/>
    <n v="59.280629284732697"/>
    <n v="16.4668414679813"/>
  </r>
  <r>
    <x v="0"/>
    <x v="0"/>
    <x v="7"/>
    <x v="12"/>
    <s v="NO2_Offshore"/>
    <x v="11"/>
    <n v="4.5376094580844999"/>
    <n v="1.2604470716901399"/>
  </r>
  <r>
    <x v="0"/>
    <x v="0"/>
    <x v="7"/>
    <x v="12"/>
    <s v="NO2_Offshore"/>
    <x v="12"/>
    <n v="0.36"/>
    <n v="0.1"/>
  </r>
  <r>
    <x v="0"/>
    <x v="0"/>
    <x v="7"/>
    <x v="12"/>
    <s v="NO2_Offshore"/>
    <x v="13"/>
    <n v="24.854790896434899"/>
    <n v="6.9041085823430404"/>
  </r>
  <r>
    <x v="0"/>
    <x v="0"/>
    <x v="7"/>
    <x v="12"/>
    <s v="NO2_Offshore"/>
    <x v="14"/>
    <n v="24.854790896434899"/>
    <n v="6.9041085823430404"/>
  </r>
  <r>
    <x v="0"/>
    <x v="0"/>
    <x v="7"/>
    <x v="12"/>
    <s v="NO2_Offshore"/>
    <x v="15"/>
    <n v="2.7284206547966199"/>
    <n v="0.75789462633239502"/>
  </r>
  <r>
    <x v="0"/>
    <x v="0"/>
    <x v="7"/>
    <x v="12"/>
    <s v="NO2_Offshore"/>
    <x v="16"/>
    <n v="8.3492014028755008"/>
    <n v="2.31922261190986"/>
  </r>
  <r>
    <x v="0"/>
    <x v="0"/>
    <x v="7"/>
    <x v="12"/>
    <s v="NO2_Offshore"/>
    <x v="17"/>
    <n v="9.3111759656652193"/>
    <n v="2.5864377682403399"/>
  </r>
  <r>
    <x v="0"/>
    <x v="0"/>
    <x v="7"/>
    <x v="12"/>
    <s v="NO2_Offshore"/>
    <x v="18"/>
    <n v="24.854790896434899"/>
    <n v="6.9041085823430404"/>
  </r>
  <r>
    <x v="0"/>
    <x v="0"/>
    <x v="7"/>
    <x v="12"/>
    <s v="NO2_Offshore"/>
    <x v="19"/>
    <n v="7.6114739296901197"/>
    <n v="2.1142983138028102"/>
  </r>
  <r>
    <x v="0"/>
    <x v="0"/>
    <x v="7"/>
    <x v="12"/>
    <s v="NO2_Offshore"/>
    <x v="20"/>
    <n v="18.6904594758428"/>
    <n v="5.1917942988452301"/>
  </r>
  <r>
    <x v="0"/>
    <x v="0"/>
    <x v="7"/>
    <x v="12"/>
    <s v="NO2_Offshore"/>
    <x v="21"/>
    <n v="53.225806451612797"/>
    <n v="14.784946236559099"/>
  </r>
  <r>
    <x v="0"/>
    <x v="0"/>
    <x v="7"/>
    <x v="12"/>
    <s v="NO2_Offshore"/>
    <x v="22"/>
    <n v="130.68"/>
    <n v="36.299999999999997"/>
  </r>
  <r>
    <x v="0"/>
    <x v="0"/>
    <x v="7"/>
    <x v="12"/>
    <s v="NO2_Offshore"/>
    <x v="23"/>
    <n v="0.35278210439105201"/>
    <n v="9.7995028997514499E-2"/>
  </r>
  <r>
    <x v="0"/>
    <x v="0"/>
    <x v="7"/>
    <x v="12"/>
    <s v="NO2_Offshore"/>
    <x v="24"/>
    <n v="22.4245731928563"/>
    <n v="6.22904810912675"/>
  </r>
  <r>
    <x v="0"/>
    <x v="0"/>
    <x v="7"/>
    <x v="12"/>
    <s v="NO2_Offshore"/>
    <x v="25"/>
    <n v="22.32"/>
    <n v="6.2"/>
  </r>
  <r>
    <x v="0"/>
    <x v="0"/>
    <x v="7"/>
    <x v="12"/>
    <s v="NO2_Offshore"/>
    <x v="26"/>
    <n v="31.360796489213399"/>
    <n v="8.7113323581148396"/>
  </r>
  <r>
    <x v="0"/>
    <x v="0"/>
    <x v="7"/>
    <x v="12"/>
    <s v="NO2_Offshore"/>
    <x v="27"/>
    <n v="2.34199197836619"/>
    <n v="0.650553327323943"/>
  </r>
  <r>
    <x v="0"/>
    <x v="0"/>
    <x v="7"/>
    <x v="13"/>
    <s v="NO3_A1"/>
    <x v="0"/>
    <n v="51.241600662800401"/>
    <n v="14.233777961889"/>
  </r>
  <r>
    <x v="0"/>
    <x v="0"/>
    <x v="7"/>
    <x v="13"/>
    <s v="NO3_A1"/>
    <x v="1"/>
    <n v="57.96"/>
    <n v="16.100000000000001"/>
  </r>
  <r>
    <x v="0"/>
    <x v="0"/>
    <x v="7"/>
    <x v="13"/>
    <s v="NO3_A1"/>
    <x v="2"/>
    <n v="71.64"/>
    <n v="19.899999999999999"/>
  </r>
  <r>
    <x v="0"/>
    <x v="0"/>
    <x v="7"/>
    <x v="13"/>
    <s v="NO3_A1"/>
    <x v="3"/>
    <n v="59.280629284732697"/>
    <n v="16.4668414679813"/>
  </r>
  <r>
    <x v="0"/>
    <x v="0"/>
    <x v="7"/>
    <x v="13"/>
    <s v="NO3_A1"/>
    <x v="4"/>
    <n v="9.0752189161690104"/>
    <n v="2.5208941433802798"/>
  </r>
  <r>
    <x v="0"/>
    <x v="0"/>
    <x v="7"/>
    <x v="13"/>
    <s v="NO3_A1"/>
    <x v="5"/>
    <n v="9.0752189161690104"/>
    <n v="2.5208941433802798"/>
  </r>
  <r>
    <x v="0"/>
    <x v="0"/>
    <x v="7"/>
    <x v="13"/>
    <s v="NO3_A1"/>
    <x v="6"/>
    <n v="30.079313304721001"/>
    <n v="8.3553648068669499"/>
  </r>
  <r>
    <x v="0"/>
    <x v="0"/>
    <x v="7"/>
    <x v="13"/>
    <s v="NO3_A1"/>
    <x v="7"/>
    <n v="43.063377502208397"/>
    <n v="11.962049306169"/>
  </r>
  <r>
    <x v="0"/>
    <x v="0"/>
    <x v="7"/>
    <x v="13"/>
    <s v="NO3_A1"/>
    <x v="8"/>
    <n v="43.063377502208397"/>
    <n v="11.962049306169"/>
  </r>
  <r>
    <x v="0"/>
    <x v="0"/>
    <x v="7"/>
    <x v="13"/>
    <s v="NO3_A1"/>
    <x v="9"/>
    <n v="45.361633570256501"/>
    <n v="12.600453769515701"/>
  </r>
  <r>
    <x v="0"/>
    <x v="0"/>
    <x v="7"/>
    <x v="13"/>
    <s v="NO3_A1"/>
    <x v="10"/>
    <n v="59.280629284732697"/>
    <n v="16.4668414679813"/>
  </r>
  <r>
    <x v="0"/>
    <x v="0"/>
    <x v="7"/>
    <x v="13"/>
    <s v="NO3_A1"/>
    <x v="11"/>
    <n v="4.5376094580844999"/>
    <n v="1.2604470716901399"/>
  </r>
  <r>
    <x v="0"/>
    <x v="0"/>
    <x v="7"/>
    <x v="13"/>
    <s v="NO3_A1"/>
    <x v="12"/>
    <n v="0.36"/>
    <n v="0.1"/>
  </r>
  <r>
    <x v="0"/>
    <x v="0"/>
    <x v="7"/>
    <x v="13"/>
    <s v="NO3_A1"/>
    <x v="13"/>
    <n v="24.854790896434899"/>
    <n v="6.9041085823430404"/>
  </r>
  <r>
    <x v="0"/>
    <x v="0"/>
    <x v="7"/>
    <x v="13"/>
    <s v="NO3_A1"/>
    <x v="14"/>
    <n v="24.854790896434899"/>
    <n v="6.9041085823430404"/>
  </r>
  <r>
    <x v="0"/>
    <x v="0"/>
    <x v="7"/>
    <x v="13"/>
    <s v="NO3_A1"/>
    <x v="15"/>
    <n v="2.7284206547966199"/>
    <n v="0.75789462633239502"/>
  </r>
  <r>
    <x v="0"/>
    <x v="0"/>
    <x v="7"/>
    <x v="13"/>
    <s v="NO3_A1"/>
    <x v="16"/>
    <n v="8.3492014028755008"/>
    <n v="2.31922261190986"/>
  </r>
  <r>
    <x v="0"/>
    <x v="0"/>
    <x v="7"/>
    <x v="13"/>
    <s v="NO3_A1"/>
    <x v="17"/>
    <n v="9.3111759656652193"/>
    <n v="2.5864377682403399"/>
  </r>
  <r>
    <x v="0"/>
    <x v="0"/>
    <x v="7"/>
    <x v="13"/>
    <s v="NO3_A1"/>
    <x v="18"/>
    <n v="24.854790896434899"/>
    <n v="6.9041085823430404"/>
  </r>
  <r>
    <x v="0"/>
    <x v="0"/>
    <x v="7"/>
    <x v="13"/>
    <s v="NO3_A1"/>
    <x v="19"/>
    <n v="7.6114739296901197"/>
    <n v="2.1142983138028102"/>
  </r>
  <r>
    <x v="0"/>
    <x v="0"/>
    <x v="7"/>
    <x v="13"/>
    <s v="NO3_A1"/>
    <x v="20"/>
    <n v="18.6904594758428"/>
    <n v="5.1917942988452301"/>
  </r>
  <r>
    <x v="0"/>
    <x v="0"/>
    <x v="7"/>
    <x v="13"/>
    <s v="NO3_A1"/>
    <x v="21"/>
    <n v="53.225806451612797"/>
    <n v="14.784946236559099"/>
  </r>
  <r>
    <x v="0"/>
    <x v="0"/>
    <x v="7"/>
    <x v="13"/>
    <s v="NO3_A1"/>
    <x v="22"/>
    <n v="130.68"/>
    <n v="36.299999999999997"/>
  </r>
  <r>
    <x v="0"/>
    <x v="0"/>
    <x v="7"/>
    <x v="13"/>
    <s v="NO3_A1"/>
    <x v="23"/>
    <n v="0.35278210439105201"/>
    <n v="9.7995028997514499E-2"/>
  </r>
  <r>
    <x v="0"/>
    <x v="0"/>
    <x v="7"/>
    <x v="13"/>
    <s v="NO3_A1"/>
    <x v="24"/>
    <n v="22.4245731928563"/>
    <n v="6.22904810912675"/>
  </r>
  <r>
    <x v="0"/>
    <x v="0"/>
    <x v="7"/>
    <x v="13"/>
    <s v="NO3_A1"/>
    <x v="25"/>
    <n v="22.32"/>
    <n v="6.2"/>
  </r>
  <r>
    <x v="0"/>
    <x v="0"/>
    <x v="7"/>
    <x v="13"/>
    <s v="NO3_A1"/>
    <x v="26"/>
    <n v="31.360796489213399"/>
    <n v="8.7113323581148396"/>
  </r>
  <r>
    <x v="0"/>
    <x v="0"/>
    <x v="7"/>
    <x v="13"/>
    <s v="NO3_A1"/>
    <x v="27"/>
    <n v="2.34199197836619"/>
    <n v="0.650553327323943"/>
  </r>
  <r>
    <x v="0"/>
    <x v="0"/>
    <x v="7"/>
    <x v="13"/>
    <s v="NO3_A2"/>
    <x v="0"/>
    <n v="51.241600662800401"/>
    <n v="14.233777961889"/>
  </r>
  <r>
    <x v="0"/>
    <x v="0"/>
    <x v="7"/>
    <x v="13"/>
    <s v="NO3_A2"/>
    <x v="1"/>
    <n v="57.96"/>
    <n v="16.100000000000001"/>
  </r>
  <r>
    <x v="0"/>
    <x v="0"/>
    <x v="7"/>
    <x v="13"/>
    <s v="NO3_A2"/>
    <x v="2"/>
    <n v="71.64"/>
    <n v="19.899999999999999"/>
  </r>
  <r>
    <x v="0"/>
    <x v="0"/>
    <x v="7"/>
    <x v="13"/>
    <s v="NO3_A2"/>
    <x v="3"/>
    <n v="59.280629284732697"/>
    <n v="16.4668414679813"/>
  </r>
  <r>
    <x v="0"/>
    <x v="0"/>
    <x v="7"/>
    <x v="13"/>
    <s v="NO3_A2"/>
    <x v="4"/>
    <n v="9.0752189161690104"/>
    <n v="2.5208941433802798"/>
  </r>
  <r>
    <x v="0"/>
    <x v="0"/>
    <x v="7"/>
    <x v="13"/>
    <s v="NO3_A2"/>
    <x v="5"/>
    <n v="9.0752189161690104"/>
    <n v="2.5208941433802798"/>
  </r>
  <r>
    <x v="0"/>
    <x v="0"/>
    <x v="7"/>
    <x v="13"/>
    <s v="NO3_A2"/>
    <x v="6"/>
    <n v="30.079313304721001"/>
    <n v="8.3553648068669499"/>
  </r>
  <r>
    <x v="0"/>
    <x v="0"/>
    <x v="7"/>
    <x v="13"/>
    <s v="NO3_A2"/>
    <x v="7"/>
    <n v="43.063377502208397"/>
    <n v="11.962049306169"/>
  </r>
  <r>
    <x v="0"/>
    <x v="0"/>
    <x v="7"/>
    <x v="13"/>
    <s v="NO3_A2"/>
    <x v="8"/>
    <n v="43.063377502208397"/>
    <n v="11.962049306169"/>
  </r>
  <r>
    <x v="0"/>
    <x v="0"/>
    <x v="7"/>
    <x v="13"/>
    <s v="NO3_A2"/>
    <x v="9"/>
    <n v="45.361633570256501"/>
    <n v="12.600453769515701"/>
  </r>
  <r>
    <x v="0"/>
    <x v="0"/>
    <x v="7"/>
    <x v="13"/>
    <s v="NO3_A2"/>
    <x v="10"/>
    <n v="59.280629284732697"/>
    <n v="16.4668414679813"/>
  </r>
  <r>
    <x v="0"/>
    <x v="0"/>
    <x v="7"/>
    <x v="13"/>
    <s v="NO3_A2"/>
    <x v="11"/>
    <n v="4.5376094580844999"/>
    <n v="1.2604470716901399"/>
  </r>
  <r>
    <x v="0"/>
    <x v="0"/>
    <x v="7"/>
    <x v="13"/>
    <s v="NO3_A2"/>
    <x v="12"/>
    <n v="0.36"/>
    <n v="0.1"/>
  </r>
  <r>
    <x v="0"/>
    <x v="0"/>
    <x v="7"/>
    <x v="13"/>
    <s v="NO3_A2"/>
    <x v="13"/>
    <n v="24.854790896434899"/>
    <n v="6.9041085823430404"/>
  </r>
  <r>
    <x v="0"/>
    <x v="0"/>
    <x v="7"/>
    <x v="13"/>
    <s v="NO3_A2"/>
    <x v="14"/>
    <n v="24.854790896434899"/>
    <n v="6.9041085823430404"/>
  </r>
  <r>
    <x v="0"/>
    <x v="0"/>
    <x v="7"/>
    <x v="13"/>
    <s v="NO3_A2"/>
    <x v="15"/>
    <n v="2.7284206547966199"/>
    <n v="0.75789462633239502"/>
  </r>
  <r>
    <x v="0"/>
    <x v="0"/>
    <x v="7"/>
    <x v="13"/>
    <s v="NO3_A2"/>
    <x v="16"/>
    <n v="8.3492014028755008"/>
    <n v="2.31922261190986"/>
  </r>
  <r>
    <x v="0"/>
    <x v="0"/>
    <x v="7"/>
    <x v="13"/>
    <s v="NO3_A2"/>
    <x v="17"/>
    <n v="9.3111759656652193"/>
    <n v="2.5864377682403399"/>
  </r>
  <r>
    <x v="0"/>
    <x v="0"/>
    <x v="7"/>
    <x v="13"/>
    <s v="NO3_A2"/>
    <x v="18"/>
    <n v="24.854790896434899"/>
    <n v="6.9041085823430404"/>
  </r>
  <r>
    <x v="0"/>
    <x v="0"/>
    <x v="7"/>
    <x v="13"/>
    <s v="NO3_A2"/>
    <x v="19"/>
    <n v="7.6114739296901197"/>
    <n v="2.1142983138028102"/>
  </r>
  <r>
    <x v="0"/>
    <x v="0"/>
    <x v="7"/>
    <x v="13"/>
    <s v="NO3_A2"/>
    <x v="20"/>
    <n v="18.6904594758428"/>
    <n v="5.1917942988452301"/>
  </r>
  <r>
    <x v="0"/>
    <x v="0"/>
    <x v="7"/>
    <x v="13"/>
    <s v="NO3_A2"/>
    <x v="21"/>
    <n v="53.225806451612797"/>
    <n v="14.784946236559099"/>
  </r>
  <r>
    <x v="0"/>
    <x v="0"/>
    <x v="7"/>
    <x v="13"/>
    <s v="NO3_A2"/>
    <x v="22"/>
    <n v="130.68"/>
    <n v="36.299999999999997"/>
  </r>
  <r>
    <x v="0"/>
    <x v="0"/>
    <x v="7"/>
    <x v="13"/>
    <s v="NO3_A2"/>
    <x v="23"/>
    <n v="0.35278210439105201"/>
    <n v="9.7995028997514499E-2"/>
  </r>
  <r>
    <x v="0"/>
    <x v="0"/>
    <x v="7"/>
    <x v="13"/>
    <s v="NO3_A2"/>
    <x v="24"/>
    <n v="22.4245731928563"/>
    <n v="6.22904810912675"/>
  </r>
  <r>
    <x v="0"/>
    <x v="0"/>
    <x v="7"/>
    <x v="13"/>
    <s v="NO3_A2"/>
    <x v="25"/>
    <n v="22.32"/>
    <n v="6.2"/>
  </r>
  <r>
    <x v="0"/>
    <x v="0"/>
    <x v="7"/>
    <x v="13"/>
    <s v="NO3_A2"/>
    <x v="26"/>
    <n v="31.360796489213399"/>
    <n v="8.7113323581148396"/>
  </r>
  <r>
    <x v="0"/>
    <x v="0"/>
    <x v="7"/>
    <x v="13"/>
    <s v="NO3_A2"/>
    <x v="27"/>
    <n v="2.34199197836619"/>
    <n v="0.650553327323943"/>
  </r>
  <r>
    <x v="0"/>
    <x v="0"/>
    <x v="7"/>
    <x v="13"/>
    <s v="NO3_A3"/>
    <x v="0"/>
    <n v="51.241600662800401"/>
    <n v="14.233777961889"/>
  </r>
  <r>
    <x v="0"/>
    <x v="0"/>
    <x v="7"/>
    <x v="13"/>
    <s v="NO3_A3"/>
    <x v="1"/>
    <n v="57.96"/>
    <n v="16.100000000000001"/>
  </r>
  <r>
    <x v="0"/>
    <x v="0"/>
    <x v="7"/>
    <x v="13"/>
    <s v="NO3_A3"/>
    <x v="2"/>
    <n v="71.64"/>
    <n v="19.899999999999999"/>
  </r>
  <r>
    <x v="0"/>
    <x v="0"/>
    <x v="7"/>
    <x v="13"/>
    <s v="NO3_A3"/>
    <x v="3"/>
    <n v="59.280629284732697"/>
    <n v="16.4668414679813"/>
  </r>
  <r>
    <x v="0"/>
    <x v="0"/>
    <x v="7"/>
    <x v="13"/>
    <s v="NO3_A3"/>
    <x v="4"/>
    <n v="9.0752189161690104"/>
    <n v="2.5208941433802798"/>
  </r>
  <r>
    <x v="0"/>
    <x v="0"/>
    <x v="7"/>
    <x v="13"/>
    <s v="NO3_A3"/>
    <x v="5"/>
    <n v="9.0752189161690104"/>
    <n v="2.5208941433802798"/>
  </r>
  <r>
    <x v="0"/>
    <x v="0"/>
    <x v="7"/>
    <x v="13"/>
    <s v="NO3_A3"/>
    <x v="6"/>
    <n v="30.079313304721001"/>
    <n v="8.3553648068669499"/>
  </r>
  <r>
    <x v="0"/>
    <x v="0"/>
    <x v="7"/>
    <x v="13"/>
    <s v="NO3_A3"/>
    <x v="7"/>
    <n v="43.063377502208397"/>
    <n v="11.962049306169"/>
  </r>
  <r>
    <x v="0"/>
    <x v="0"/>
    <x v="7"/>
    <x v="13"/>
    <s v="NO3_A3"/>
    <x v="8"/>
    <n v="43.063377502208397"/>
    <n v="11.962049306169"/>
  </r>
  <r>
    <x v="0"/>
    <x v="0"/>
    <x v="7"/>
    <x v="13"/>
    <s v="NO3_A3"/>
    <x v="9"/>
    <n v="45.361633570256501"/>
    <n v="12.600453769515701"/>
  </r>
  <r>
    <x v="0"/>
    <x v="0"/>
    <x v="7"/>
    <x v="13"/>
    <s v="NO3_A3"/>
    <x v="10"/>
    <n v="59.280629284732697"/>
    <n v="16.4668414679813"/>
  </r>
  <r>
    <x v="0"/>
    <x v="0"/>
    <x v="7"/>
    <x v="13"/>
    <s v="NO3_A3"/>
    <x v="11"/>
    <n v="4.5376094580844999"/>
    <n v="1.2604470716901399"/>
  </r>
  <r>
    <x v="0"/>
    <x v="0"/>
    <x v="7"/>
    <x v="13"/>
    <s v="NO3_A3"/>
    <x v="12"/>
    <n v="0.36"/>
    <n v="0.1"/>
  </r>
  <r>
    <x v="0"/>
    <x v="0"/>
    <x v="7"/>
    <x v="13"/>
    <s v="NO3_A3"/>
    <x v="13"/>
    <n v="24.854790896434899"/>
    <n v="6.9041085823430404"/>
  </r>
  <r>
    <x v="0"/>
    <x v="0"/>
    <x v="7"/>
    <x v="13"/>
    <s v="NO3_A3"/>
    <x v="14"/>
    <n v="24.854790896434899"/>
    <n v="6.9041085823430404"/>
  </r>
  <r>
    <x v="0"/>
    <x v="0"/>
    <x v="7"/>
    <x v="13"/>
    <s v="NO3_A3"/>
    <x v="15"/>
    <n v="2.7284206547966199"/>
    <n v="0.75789462633239502"/>
  </r>
  <r>
    <x v="0"/>
    <x v="0"/>
    <x v="7"/>
    <x v="13"/>
    <s v="NO3_A3"/>
    <x v="16"/>
    <n v="8.3492014028755008"/>
    <n v="2.31922261190986"/>
  </r>
  <r>
    <x v="0"/>
    <x v="0"/>
    <x v="7"/>
    <x v="13"/>
    <s v="NO3_A3"/>
    <x v="17"/>
    <n v="9.3111759656652193"/>
    <n v="2.5864377682403399"/>
  </r>
  <r>
    <x v="0"/>
    <x v="0"/>
    <x v="7"/>
    <x v="13"/>
    <s v="NO3_A3"/>
    <x v="18"/>
    <n v="24.854790896434899"/>
    <n v="6.9041085823430404"/>
  </r>
  <r>
    <x v="0"/>
    <x v="0"/>
    <x v="7"/>
    <x v="13"/>
    <s v="NO3_A3"/>
    <x v="19"/>
    <n v="7.6114739296901197"/>
    <n v="2.1142983138028102"/>
  </r>
  <r>
    <x v="0"/>
    <x v="0"/>
    <x v="7"/>
    <x v="13"/>
    <s v="NO3_A3"/>
    <x v="20"/>
    <n v="18.6904594758428"/>
    <n v="5.1917942988452301"/>
  </r>
  <r>
    <x v="0"/>
    <x v="0"/>
    <x v="7"/>
    <x v="13"/>
    <s v="NO3_A3"/>
    <x v="21"/>
    <n v="53.225806451612797"/>
    <n v="14.784946236559099"/>
  </r>
  <r>
    <x v="0"/>
    <x v="0"/>
    <x v="7"/>
    <x v="13"/>
    <s v="NO3_A3"/>
    <x v="22"/>
    <n v="130.68"/>
    <n v="36.299999999999997"/>
  </r>
  <r>
    <x v="0"/>
    <x v="0"/>
    <x v="7"/>
    <x v="13"/>
    <s v="NO3_A3"/>
    <x v="23"/>
    <n v="0.35278210439105201"/>
    <n v="9.7995028997514499E-2"/>
  </r>
  <r>
    <x v="0"/>
    <x v="0"/>
    <x v="7"/>
    <x v="13"/>
    <s v="NO3_A3"/>
    <x v="24"/>
    <n v="22.4245731928563"/>
    <n v="6.22904810912675"/>
  </r>
  <r>
    <x v="0"/>
    <x v="0"/>
    <x v="7"/>
    <x v="13"/>
    <s v="NO3_A3"/>
    <x v="25"/>
    <n v="22.32"/>
    <n v="6.2"/>
  </r>
  <r>
    <x v="0"/>
    <x v="0"/>
    <x v="7"/>
    <x v="13"/>
    <s v="NO3_A3"/>
    <x v="26"/>
    <n v="31.360796489213399"/>
    <n v="8.7113323581148396"/>
  </r>
  <r>
    <x v="0"/>
    <x v="0"/>
    <x v="7"/>
    <x v="13"/>
    <s v="NO3_A3"/>
    <x v="27"/>
    <n v="2.34199197836619"/>
    <n v="0.650553327323943"/>
  </r>
  <r>
    <x v="0"/>
    <x v="0"/>
    <x v="7"/>
    <x v="13"/>
    <s v="NO3_Offshore"/>
    <x v="0"/>
    <n v="51.241600662800401"/>
    <n v="14.233777961889"/>
  </r>
  <r>
    <x v="0"/>
    <x v="0"/>
    <x v="7"/>
    <x v="13"/>
    <s v="NO3_Offshore"/>
    <x v="1"/>
    <n v="57.96"/>
    <n v="16.100000000000001"/>
  </r>
  <r>
    <x v="0"/>
    <x v="0"/>
    <x v="7"/>
    <x v="13"/>
    <s v="NO3_Offshore"/>
    <x v="2"/>
    <n v="71.64"/>
    <n v="19.899999999999999"/>
  </r>
  <r>
    <x v="0"/>
    <x v="0"/>
    <x v="7"/>
    <x v="13"/>
    <s v="NO3_Offshore"/>
    <x v="3"/>
    <n v="59.280629284732697"/>
    <n v="16.4668414679813"/>
  </r>
  <r>
    <x v="0"/>
    <x v="0"/>
    <x v="7"/>
    <x v="13"/>
    <s v="NO3_Offshore"/>
    <x v="4"/>
    <n v="9.0752189161690104"/>
    <n v="2.5208941433802798"/>
  </r>
  <r>
    <x v="0"/>
    <x v="0"/>
    <x v="7"/>
    <x v="13"/>
    <s v="NO3_Offshore"/>
    <x v="5"/>
    <n v="9.0752189161690104"/>
    <n v="2.5208941433802798"/>
  </r>
  <r>
    <x v="0"/>
    <x v="0"/>
    <x v="7"/>
    <x v="13"/>
    <s v="NO3_Offshore"/>
    <x v="6"/>
    <n v="30.079313304721001"/>
    <n v="8.3553648068669499"/>
  </r>
  <r>
    <x v="0"/>
    <x v="0"/>
    <x v="7"/>
    <x v="13"/>
    <s v="NO3_Offshore"/>
    <x v="7"/>
    <n v="43.063377502208397"/>
    <n v="11.962049306169"/>
  </r>
  <r>
    <x v="0"/>
    <x v="0"/>
    <x v="7"/>
    <x v="13"/>
    <s v="NO3_Offshore"/>
    <x v="8"/>
    <n v="43.063377502208397"/>
    <n v="11.962049306169"/>
  </r>
  <r>
    <x v="0"/>
    <x v="0"/>
    <x v="7"/>
    <x v="13"/>
    <s v="NO3_Offshore"/>
    <x v="9"/>
    <n v="45.361633570256501"/>
    <n v="12.600453769515701"/>
  </r>
  <r>
    <x v="0"/>
    <x v="0"/>
    <x v="7"/>
    <x v="13"/>
    <s v="NO3_Offshore"/>
    <x v="10"/>
    <n v="59.280629284732697"/>
    <n v="16.4668414679813"/>
  </r>
  <r>
    <x v="0"/>
    <x v="0"/>
    <x v="7"/>
    <x v="13"/>
    <s v="NO3_Offshore"/>
    <x v="11"/>
    <n v="4.5376094580844999"/>
    <n v="1.2604470716901399"/>
  </r>
  <r>
    <x v="0"/>
    <x v="0"/>
    <x v="7"/>
    <x v="13"/>
    <s v="NO3_Offshore"/>
    <x v="12"/>
    <n v="0.36"/>
    <n v="0.1"/>
  </r>
  <r>
    <x v="0"/>
    <x v="0"/>
    <x v="7"/>
    <x v="13"/>
    <s v="NO3_Offshore"/>
    <x v="13"/>
    <n v="24.854790896434899"/>
    <n v="6.9041085823430404"/>
  </r>
  <r>
    <x v="0"/>
    <x v="0"/>
    <x v="7"/>
    <x v="13"/>
    <s v="NO3_Offshore"/>
    <x v="14"/>
    <n v="24.854790896434899"/>
    <n v="6.9041085823430404"/>
  </r>
  <r>
    <x v="0"/>
    <x v="0"/>
    <x v="7"/>
    <x v="13"/>
    <s v="NO3_Offshore"/>
    <x v="15"/>
    <n v="2.7284206547966199"/>
    <n v="0.75789462633239502"/>
  </r>
  <r>
    <x v="0"/>
    <x v="0"/>
    <x v="7"/>
    <x v="13"/>
    <s v="NO3_Offshore"/>
    <x v="16"/>
    <n v="8.3492014028755008"/>
    <n v="2.31922261190986"/>
  </r>
  <r>
    <x v="0"/>
    <x v="0"/>
    <x v="7"/>
    <x v="13"/>
    <s v="NO3_Offshore"/>
    <x v="17"/>
    <n v="9.3111759656652193"/>
    <n v="2.5864377682403399"/>
  </r>
  <r>
    <x v="0"/>
    <x v="0"/>
    <x v="7"/>
    <x v="13"/>
    <s v="NO3_Offshore"/>
    <x v="18"/>
    <n v="24.854790896434899"/>
    <n v="6.9041085823430404"/>
  </r>
  <r>
    <x v="0"/>
    <x v="0"/>
    <x v="7"/>
    <x v="13"/>
    <s v="NO3_Offshore"/>
    <x v="19"/>
    <n v="7.6114739296901197"/>
    <n v="2.1142983138028102"/>
  </r>
  <r>
    <x v="0"/>
    <x v="0"/>
    <x v="7"/>
    <x v="13"/>
    <s v="NO3_Offshore"/>
    <x v="20"/>
    <n v="18.6904594758428"/>
    <n v="5.1917942988452301"/>
  </r>
  <r>
    <x v="0"/>
    <x v="0"/>
    <x v="7"/>
    <x v="13"/>
    <s v="NO3_Offshore"/>
    <x v="21"/>
    <n v="53.225806451612797"/>
    <n v="14.784946236559099"/>
  </r>
  <r>
    <x v="0"/>
    <x v="0"/>
    <x v="7"/>
    <x v="13"/>
    <s v="NO3_Offshore"/>
    <x v="22"/>
    <n v="130.68"/>
    <n v="36.299999999999997"/>
  </r>
  <r>
    <x v="0"/>
    <x v="0"/>
    <x v="7"/>
    <x v="13"/>
    <s v="NO3_Offshore"/>
    <x v="23"/>
    <n v="0.35278210439105201"/>
    <n v="9.7995028997514499E-2"/>
  </r>
  <r>
    <x v="0"/>
    <x v="0"/>
    <x v="7"/>
    <x v="13"/>
    <s v="NO3_Offshore"/>
    <x v="24"/>
    <n v="22.4245731928563"/>
    <n v="6.22904810912675"/>
  </r>
  <r>
    <x v="0"/>
    <x v="0"/>
    <x v="7"/>
    <x v="13"/>
    <s v="NO3_Offshore"/>
    <x v="25"/>
    <n v="22.32"/>
    <n v="6.2"/>
  </r>
  <r>
    <x v="0"/>
    <x v="0"/>
    <x v="7"/>
    <x v="13"/>
    <s v="NO3_Offshore"/>
    <x v="26"/>
    <n v="31.360796489213399"/>
    <n v="8.7113323581148396"/>
  </r>
  <r>
    <x v="0"/>
    <x v="0"/>
    <x v="7"/>
    <x v="13"/>
    <s v="NO3_Offshore"/>
    <x v="27"/>
    <n v="2.34199197836619"/>
    <n v="0.650553327323943"/>
  </r>
  <r>
    <x v="0"/>
    <x v="0"/>
    <x v="7"/>
    <x v="14"/>
    <s v="NO4_A1"/>
    <x v="0"/>
    <n v="51.241600662800401"/>
    <n v="14.233777961889"/>
  </r>
  <r>
    <x v="0"/>
    <x v="0"/>
    <x v="7"/>
    <x v="14"/>
    <s v="NO4_A1"/>
    <x v="1"/>
    <n v="57.96"/>
    <n v="16.100000000000001"/>
  </r>
  <r>
    <x v="0"/>
    <x v="0"/>
    <x v="7"/>
    <x v="14"/>
    <s v="NO4_A1"/>
    <x v="2"/>
    <n v="71.64"/>
    <n v="19.899999999999999"/>
  </r>
  <r>
    <x v="0"/>
    <x v="0"/>
    <x v="7"/>
    <x v="14"/>
    <s v="NO4_A1"/>
    <x v="3"/>
    <n v="59.280629284732697"/>
    <n v="16.4668414679813"/>
  </r>
  <r>
    <x v="0"/>
    <x v="0"/>
    <x v="7"/>
    <x v="14"/>
    <s v="NO4_A1"/>
    <x v="4"/>
    <n v="9.0752189161690104"/>
    <n v="2.5208941433802798"/>
  </r>
  <r>
    <x v="0"/>
    <x v="0"/>
    <x v="7"/>
    <x v="14"/>
    <s v="NO4_A1"/>
    <x v="5"/>
    <n v="9.0752189161690104"/>
    <n v="2.5208941433802798"/>
  </r>
  <r>
    <x v="0"/>
    <x v="0"/>
    <x v="7"/>
    <x v="14"/>
    <s v="NO4_A1"/>
    <x v="6"/>
    <n v="30.079313304721001"/>
    <n v="8.3553648068669499"/>
  </r>
  <r>
    <x v="0"/>
    <x v="0"/>
    <x v="7"/>
    <x v="14"/>
    <s v="NO4_A1"/>
    <x v="7"/>
    <n v="43.063377502208397"/>
    <n v="11.962049306169"/>
  </r>
  <r>
    <x v="0"/>
    <x v="0"/>
    <x v="7"/>
    <x v="14"/>
    <s v="NO4_A1"/>
    <x v="8"/>
    <n v="43.063377502208397"/>
    <n v="11.962049306169"/>
  </r>
  <r>
    <x v="0"/>
    <x v="0"/>
    <x v="7"/>
    <x v="14"/>
    <s v="NO4_A1"/>
    <x v="9"/>
    <n v="45.361633570256501"/>
    <n v="12.600453769515701"/>
  </r>
  <r>
    <x v="0"/>
    <x v="0"/>
    <x v="7"/>
    <x v="14"/>
    <s v="NO4_A1"/>
    <x v="10"/>
    <n v="59.280629284732697"/>
    <n v="16.4668414679813"/>
  </r>
  <r>
    <x v="0"/>
    <x v="0"/>
    <x v="7"/>
    <x v="14"/>
    <s v="NO4_A1"/>
    <x v="11"/>
    <n v="4.5376094580844999"/>
    <n v="1.2604470716901399"/>
  </r>
  <r>
    <x v="0"/>
    <x v="0"/>
    <x v="7"/>
    <x v="14"/>
    <s v="NO4_A1"/>
    <x v="12"/>
    <n v="0.36"/>
    <n v="0.1"/>
  </r>
  <r>
    <x v="0"/>
    <x v="0"/>
    <x v="7"/>
    <x v="14"/>
    <s v="NO4_A1"/>
    <x v="13"/>
    <n v="24.854790896434899"/>
    <n v="6.9041085823430404"/>
  </r>
  <r>
    <x v="0"/>
    <x v="0"/>
    <x v="7"/>
    <x v="14"/>
    <s v="NO4_A1"/>
    <x v="14"/>
    <n v="24.854790896434899"/>
    <n v="6.9041085823430404"/>
  </r>
  <r>
    <x v="0"/>
    <x v="0"/>
    <x v="7"/>
    <x v="14"/>
    <s v="NO4_A1"/>
    <x v="15"/>
    <n v="2.7284206547966199"/>
    <n v="0.75789462633239502"/>
  </r>
  <r>
    <x v="0"/>
    <x v="0"/>
    <x v="7"/>
    <x v="14"/>
    <s v="NO4_A1"/>
    <x v="16"/>
    <n v="8.3492014028755008"/>
    <n v="2.31922261190986"/>
  </r>
  <r>
    <x v="0"/>
    <x v="0"/>
    <x v="7"/>
    <x v="14"/>
    <s v="NO4_A1"/>
    <x v="17"/>
    <n v="9.3111759656652193"/>
    <n v="2.5864377682403399"/>
  </r>
  <r>
    <x v="0"/>
    <x v="0"/>
    <x v="7"/>
    <x v="14"/>
    <s v="NO4_A1"/>
    <x v="18"/>
    <n v="24.854790896434899"/>
    <n v="6.9041085823430404"/>
  </r>
  <r>
    <x v="0"/>
    <x v="0"/>
    <x v="7"/>
    <x v="14"/>
    <s v="NO4_A1"/>
    <x v="19"/>
    <n v="7.6114739296901197"/>
    <n v="2.1142983138028102"/>
  </r>
  <r>
    <x v="0"/>
    <x v="0"/>
    <x v="7"/>
    <x v="14"/>
    <s v="NO4_A1"/>
    <x v="20"/>
    <n v="18.6904594758428"/>
    <n v="5.1917942988452301"/>
  </r>
  <r>
    <x v="0"/>
    <x v="0"/>
    <x v="7"/>
    <x v="14"/>
    <s v="NO4_A1"/>
    <x v="21"/>
    <n v="53.225806451612797"/>
    <n v="14.784946236559099"/>
  </r>
  <r>
    <x v="0"/>
    <x v="0"/>
    <x v="7"/>
    <x v="14"/>
    <s v="NO4_A1"/>
    <x v="22"/>
    <n v="130.68"/>
    <n v="36.299999999999997"/>
  </r>
  <r>
    <x v="0"/>
    <x v="0"/>
    <x v="7"/>
    <x v="14"/>
    <s v="NO4_A1"/>
    <x v="23"/>
    <n v="0.35278210439105201"/>
    <n v="9.7995028997514499E-2"/>
  </r>
  <r>
    <x v="0"/>
    <x v="0"/>
    <x v="7"/>
    <x v="14"/>
    <s v="NO4_A1"/>
    <x v="24"/>
    <n v="22.4245731928563"/>
    <n v="6.22904810912675"/>
  </r>
  <r>
    <x v="0"/>
    <x v="0"/>
    <x v="7"/>
    <x v="14"/>
    <s v="NO4_A1"/>
    <x v="25"/>
    <n v="22.32"/>
    <n v="6.2"/>
  </r>
  <r>
    <x v="0"/>
    <x v="0"/>
    <x v="7"/>
    <x v="14"/>
    <s v="NO4_A1"/>
    <x v="26"/>
    <n v="31.360796489213399"/>
    <n v="8.7113323581148396"/>
  </r>
  <r>
    <x v="0"/>
    <x v="0"/>
    <x v="7"/>
    <x v="14"/>
    <s v="NO4_A1"/>
    <x v="27"/>
    <n v="2.34199197836619"/>
    <n v="0.650553327323943"/>
  </r>
  <r>
    <x v="0"/>
    <x v="0"/>
    <x v="7"/>
    <x v="14"/>
    <s v="NO4_A2"/>
    <x v="0"/>
    <n v="51.241600662800401"/>
    <n v="14.233777961889"/>
  </r>
  <r>
    <x v="0"/>
    <x v="0"/>
    <x v="7"/>
    <x v="14"/>
    <s v="NO4_A2"/>
    <x v="1"/>
    <n v="57.96"/>
    <n v="16.100000000000001"/>
  </r>
  <r>
    <x v="0"/>
    <x v="0"/>
    <x v="7"/>
    <x v="14"/>
    <s v="NO4_A2"/>
    <x v="2"/>
    <n v="71.64"/>
    <n v="19.899999999999999"/>
  </r>
  <r>
    <x v="0"/>
    <x v="0"/>
    <x v="7"/>
    <x v="14"/>
    <s v="NO4_A2"/>
    <x v="3"/>
    <n v="59.280629284732697"/>
    <n v="16.4668414679813"/>
  </r>
  <r>
    <x v="0"/>
    <x v="0"/>
    <x v="7"/>
    <x v="14"/>
    <s v="NO4_A2"/>
    <x v="4"/>
    <n v="9.0752189161690104"/>
    <n v="2.5208941433802798"/>
  </r>
  <r>
    <x v="0"/>
    <x v="0"/>
    <x v="7"/>
    <x v="14"/>
    <s v="NO4_A2"/>
    <x v="5"/>
    <n v="9.0752189161690104"/>
    <n v="2.5208941433802798"/>
  </r>
  <r>
    <x v="0"/>
    <x v="0"/>
    <x v="7"/>
    <x v="14"/>
    <s v="NO4_A2"/>
    <x v="6"/>
    <n v="30.079313304721001"/>
    <n v="8.3553648068669499"/>
  </r>
  <r>
    <x v="0"/>
    <x v="0"/>
    <x v="7"/>
    <x v="14"/>
    <s v="NO4_A2"/>
    <x v="7"/>
    <n v="43.063377502208397"/>
    <n v="11.962049306169"/>
  </r>
  <r>
    <x v="0"/>
    <x v="0"/>
    <x v="7"/>
    <x v="14"/>
    <s v="NO4_A2"/>
    <x v="8"/>
    <n v="43.063377502208397"/>
    <n v="11.962049306169"/>
  </r>
  <r>
    <x v="0"/>
    <x v="0"/>
    <x v="7"/>
    <x v="14"/>
    <s v="NO4_A2"/>
    <x v="9"/>
    <n v="45.361633570256501"/>
    <n v="12.600453769515701"/>
  </r>
  <r>
    <x v="0"/>
    <x v="0"/>
    <x v="7"/>
    <x v="14"/>
    <s v="NO4_A2"/>
    <x v="10"/>
    <n v="59.280629284732697"/>
    <n v="16.4668414679813"/>
  </r>
  <r>
    <x v="0"/>
    <x v="0"/>
    <x v="7"/>
    <x v="14"/>
    <s v="NO4_A2"/>
    <x v="11"/>
    <n v="4.5376094580844999"/>
    <n v="1.2604470716901399"/>
  </r>
  <r>
    <x v="0"/>
    <x v="0"/>
    <x v="7"/>
    <x v="14"/>
    <s v="NO4_A2"/>
    <x v="12"/>
    <n v="0.36"/>
    <n v="0.1"/>
  </r>
  <r>
    <x v="0"/>
    <x v="0"/>
    <x v="7"/>
    <x v="14"/>
    <s v="NO4_A2"/>
    <x v="13"/>
    <n v="24.854790896434899"/>
    <n v="6.9041085823430404"/>
  </r>
  <r>
    <x v="0"/>
    <x v="0"/>
    <x v="7"/>
    <x v="14"/>
    <s v="NO4_A2"/>
    <x v="14"/>
    <n v="24.854790896434899"/>
    <n v="6.9041085823430404"/>
  </r>
  <r>
    <x v="0"/>
    <x v="0"/>
    <x v="7"/>
    <x v="14"/>
    <s v="NO4_A2"/>
    <x v="15"/>
    <n v="2.7284206547966199"/>
    <n v="0.75789462633239502"/>
  </r>
  <r>
    <x v="0"/>
    <x v="0"/>
    <x v="7"/>
    <x v="14"/>
    <s v="NO4_A2"/>
    <x v="16"/>
    <n v="8.3492014028755008"/>
    <n v="2.31922261190986"/>
  </r>
  <r>
    <x v="0"/>
    <x v="0"/>
    <x v="7"/>
    <x v="14"/>
    <s v="NO4_A2"/>
    <x v="17"/>
    <n v="9.3111759656652193"/>
    <n v="2.5864377682403399"/>
  </r>
  <r>
    <x v="0"/>
    <x v="0"/>
    <x v="7"/>
    <x v="14"/>
    <s v="NO4_A2"/>
    <x v="18"/>
    <n v="24.854790896434899"/>
    <n v="6.9041085823430404"/>
  </r>
  <r>
    <x v="0"/>
    <x v="0"/>
    <x v="7"/>
    <x v="14"/>
    <s v="NO4_A2"/>
    <x v="19"/>
    <n v="7.6114739296901197"/>
    <n v="2.1142983138028102"/>
  </r>
  <r>
    <x v="0"/>
    <x v="0"/>
    <x v="7"/>
    <x v="14"/>
    <s v="NO4_A2"/>
    <x v="20"/>
    <n v="18.6904594758428"/>
    <n v="5.1917942988452301"/>
  </r>
  <r>
    <x v="0"/>
    <x v="0"/>
    <x v="7"/>
    <x v="14"/>
    <s v="NO4_A2"/>
    <x v="21"/>
    <n v="53.225806451612797"/>
    <n v="14.784946236559099"/>
  </r>
  <r>
    <x v="0"/>
    <x v="0"/>
    <x v="7"/>
    <x v="14"/>
    <s v="NO4_A2"/>
    <x v="22"/>
    <n v="130.68"/>
    <n v="36.299999999999997"/>
  </r>
  <r>
    <x v="0"/>
    <x v="0"/>
    <x v="7"/>
    <x v="14"/>
    <s v="NO4_A2"/>
    <x v="23"/>
    <n v="0.35278210439105201"/>
    <n v="9.7995028997514499E-2"/>
  </r>
  <r>
    <x v="0"/>
    <x v="0"/>
    <x v="7"/>
    <x v="14"/>
    <s v="NO4_A2"/>
    <x v="24"/>
    <n v="22.4245731928563"/>
    <n v="6.22904810912675"/>
  </r>
  <r>
    <x v="0"/>
    <x v="0"/>
    <x v="7"/>
    <x v="14"/>
    <s v="NO4_A2"/>
    <x v="25"/>
    <n v="22.32"/>
    <n v="6.2"/>
  </r>
  <r>
    <x v="0"/>
    <x v="0"/>
    <x v="7"/>
    <x v="14"/>
    <s v="NO4_A2"/>
    <x v="26"/>
    <n v="31.360796489213399"/>
    <n v="8.7113323581148396"/>
  </r>
  <r>
    <x v="0"/>
    <x v="0"/>
    <x v="7"/>
    <x v="14"/>
    <s v="NO4_A2"/>
    <x v="27"/>
    <n v="2.34199197836619"/>
    <n v="0.650553327323943"/>
  </r>
  <r>
    <x v="0"/>
    <x v="0"/>
    <x v="7"/>
    <x v="14"/>
    <s v="NO4_Offshore"/>
    <x v="0"/>
    <n v="51.241600662800401"/>
    <n v="14.233777961889"/>
  </r>
  <r>
    <x v="0"/>
    <x v="0"/>
    <x v="7"/>
    <x v="14"/>
    <s v="NO4_Offshore"/>
    <x v="1"/>
    <n v="57.96"/>
    <n v="16.100000000000001"/>
  </r>
  <r>
    <x v="0"/>
    <x v="0"/>
    <x v="7"/>
    <x v="14"/>
    <s v="NO4_Offshore"/>
    <x v="2"/>
    <n v="71.64"/>
    <n v="19.899999999999999"/>
  </r>
  <r>
    <x v="0"/>
    <x v="0"/>
    <x v="7"/>
    <x v="14"/>
    <s v="NO4_Offshore"/>
    <x v="3"/>
    <n v="59.280629284732697"/>
    <n v="16.4668414679813"/>
  </r>
  <r>
    <x v="0"/>
    <x v="0"/>
    <x v="7"/>
    <x v="14"/>
    <s v="NO4_Offshore"/>
    <x v="4"/>
    <n v="9.0752189161690104"/>
    <n v="2.5208941433802798"/>
  </r>
  <r>
    <x v="0"/>
    <x v="0"/>
    <x v="7"/>
    <x v="14"/>
    <s v="NO4_Offshore"/>
    <x v="5"/>
    <n v="9.0752189161690104"/>
    <n v="2.5208941433802798"/>
  </r>
  <r>
    <x v="0"/>
    <x v="0"/>
    <x v="7"/>
    <x v="14"/>
    <s v="NO4_Offshore"/>
    <x v="6"/>
    <n v="30.079313304721001"/>
    <n v="8.3553648068669499"/>
  </r>
  <r>
    <x v="0"/>
    <x v="0"/>
    <x v="7"/>
    <x v="14"/>
    <s v="NO4_Offshore"/>
    <x v="7"/>
    <n v="43.063377502208397"/>
    <n v="11.962049306169"/>
  </r>
  <r>
    <x v="0"/>
    <x v="0"/>
    <x v="7"/>
    <x v="14"/>
    <s v="NO4_Offshore"/>
    <x v="8"/>
    <n v="43.063377502208397"/>
    <n v="11.962049306169"/>
  </r>
  <r>
    <x v="0"/>
    <x v="0"/>
    <x v="7"/>
    <x v="14"/>
    <s v="NO4_Offshore"/>
    <x v="9"/>
    <n v="45.361633570256501"/>
    <n v="12.600453769515701"/>
  </r>
  <r>
    <x v="0"/>
    <x v="0"/>
    <x v="7"/>
    <x v="14"/>
    <s v="NO4_Offshore"/>
    <x v="10"/>
    <n v="59.280629284732697"/>
    <n v="16.4668414679813"/>
  </r>
  <r>
    <x v="0"/>
    <x v="0"/>
    <x v="7"/>
    <x v="14"/>
    <s v="NO4_Offshore"/>
    <x v="11"/>
    <n v="4.5376094580844999"/>
    <n v="1.2604470716901399"/>
  </r>
  <r>
    <x v="0"/>
    <x v="0"/>
    <x v="7"/>
    <x v="14"/>
    <s v="NO4_Offshore"/>
    <x v="12"/>
    <n v="0.36"/>
    <n v="0.1"/>
  </r>
  <r>
    <x v="0"/>
    <x v="0"/>
    <x v="7"/>
    <x v="14"/>
    <s v="NO4_Offshore"/>
    <x v="13"/>
    <n v="24.854790896434899"/>
    <n v="6.9041085823430404"/>
  </r>
  <r>
    <x v="0"/>
    <x v="0"/>
    <x v="7"/>
    <x v="14"/>
    <s v="NO4_Offshore"/>
    <x v="14"/>
    <n v="24.854790896434899"/>
    <n v="6.9041085823430404"/>
  </r>
  <r>
    <x v="0"/>
    <x v="0"/>
    <x v="7"/>
    <x v="14"/>
    <s v="NO4_Offshore"/>
    <x v="15"/>
    <n v="2.7284206547966199"/>
    <n v="0.75789462633239502"/>
  </r>
  <r>
    <x v="0"/>
    <x v="0"/>
    <x v="7"/>
    <x v="14"/>
    <s v="NO4_Offshore"/>
    <x v="16"/>
    <n v="8.3492014028755008"/>
    <n v="2.31922261190986"/>
  </r>
  <r>
    <x v="0"/>
    <x v="0"/>
    <x v="7"/>
    <x v="14"/>
    <s v="NO4_Offshore"/>
    <x v="17"/>
    <n v="9.3111759656652193"/>
    <n v="2.5864377682403399"/>
  </r>
  <r>
    <x v="0"/>
    <x v="0"/>
    <x v="7"/>
    <x v="14"/>
    <s v="NO4_Offshore"/>
    <x v="18"/>
    <n v="24.854790896434899"/>
    <n v="6.9041085823430404"/>
  </r>
  <r>
    <x v="0"/>
    <x v="0"/>
    <x v="7"/>
    <x v="14"/>
    <s v="NO4_Offshore"/>
    <x v="19"/>
    <n v="7.6114739296901197"/>
    <n v="2.1142983138028102"/>
  </r>
  <r>
    <x v="0"/>
    <x v="0"/>
    <x v="7"/>
    <x v="14"/>
    <s v="NO4_Offshore"/>
    <x v="20"/>
    <n v="18.6904594758428"/>
    <n v="5.1917942988452301"/>
  </r>
  <r>
    <x v="0"/>
    <x v="0"/>
    <x v="7"/>
    <x v="14"/>
    <s v="NO4_Offshore"/>
    <x v="21"/>
    <n v="53.225806451612797"/>
    <n v="14.784946236559099"/>
  </r>
  <r>
    <x v="0"/>
    <x v="0"/>
    <x v="7"/>
    <x v="14"/>
    <s v="NO4_Offshore"/>
    <x v="22"/>
    <n v="130.68"/>
    <n v="36.299999999999997"/>
  </r>
  <r>
    <x v="0"/>
    <x v="0"/>
    <x v="7"/>
    <x v="14"/>
    <s v="NO4_Offshore"/>
    <x v="23"/>
    <n v="0.35278210439105201"/>
    <n v="9.7995028997514499E-2"/>
  </r>
  <r>
    <x v="0"/>
    <x v="0"/>
    <x v="7"/>
    <x v="14"/>
    <s v="NO4_Offshore"/>
    <x v="24"/>
    <n v="22.4245731928563"/>
    <n v="6.22904810912675"/>
  </r>
  <r>
    <x v="0"/>
    <x v="0"/>
    <x v="7"/>
    <x v="14"/>
    <s v="NO4_Offshore"/>
    <x v="25"/>
    <n v="22.32"/>
    <n v="6.2"/>
  </r>
  <r>
    <x v="0"/>
    <x v="0"/>
    <x v="7"/>
    <x v="14"/>
    <s v="NO4_Offshore"/>
    <x v="26"/>
    <n v="31.360796489213399"/>
    <n v="8.7113323581148396"/>
  </r>
  <r>
    <x v="0"/>
    <x v="0"/>
    <x v="7"/>
    <x v="14"/>
    <s v="NO4_Offshore"/>
    <x v="27"/>
    <n v="2.34199197836619"/>
    <n v="0.650553327323943"/>
  </r>
  <r>
    <x v="0"/>
    <x v="0"/>
    <x v="7"/>
    <x v="15"/>
    <s v="NO5_A1"/>
    <x v="0"/>
    <n v="51.241600662800401"/>
    <n v="14.233777961889"/>
  </r>
  <r>
    <x v="0"/>
    <x v="0"/>
    <x v="7"/>
    <x v="15"/>
    <s v="NO5_A1"/>
    <x v="1"/>
    <n v="57.96"/>
    <n v="16.100000000000001"/>
  </r>
  <r>
    <x v="0"/>
    <x v="0"/>
    <x v="7"/>
    <x v="15"/>
    <s v="NO5_A1"/>
    <x v="2"/>
    <n v="71.64"/>
    <n v="19.899999999999999"/>
  </r>
  <r>
    <x v="0"/>
    <x v="0"/>
    <x v="7"/>
    <x v="15"/>
    <s v="NO5_A1"/>
    <x v="3"/>
    <n v="59.280629284732697"/>
    <n v="16.4668414679813"/>
  </r>
  <r>
    <x v="0"/>
    <x v="0"/>
    <x v="7"/>
    <x v="15"/>
    <s v="NO5_A1"/>
    <x v="4"/>
    <n v="9.0752189161690104"/>
    <n v="2.5208941433802798"/>
  </r>
  <r>
    <x v="0"/>
    <x v="0"/>
    <x v="7"/>
    <x v="15"/>
    <s v="NO5_A1"/>
    <x v="5"/>
    <n v="9.0752189161690104"/>
    <n v="2.5208941433802798"/>
  </r>
  <r>
    <x v="0"/>
    <x v="0"/>
    <x v="7"/>
    <x v="15"/>
    <s v="NO5_A1"/>
    <x v="6"/>
    <n v="30.079313304721001"/>
    <n v="8.3553648068669499"/>
  </r>
  <r>
    <x v="0"/>
    <x v="0"/>
    <x v="7"/>
    <x v="15"/>
    <s v="NO5_A1"/>
    <x v="7"/>
    <n v="43.063377502208397"/>
    <n v="11.962049306169"/>
  </r>
  <r>
    <x v="0"/>
    <x v="0"/>
    <x v="7"/>
    <x v="15"/>
    <s v="NO5_A1"/>
    <x v="8"/>
    <n v="43.063377502208397"/>
    <n v="11.962049306169"/>
  </r>
  <r>
    <x v="0"/>
    <x v="0"/>
    <x v="7"/>
    <x v="15"/>
    <s v="NO5_A1"/>
    <x v="9"/>
    <n v="45.361633570256501"/>
    <n v="12.600453769515701"/>
  </r>
  <r>
    <x v="0"/>
    <x v="0"/>
    <x v="7"/>
    <x v="15"/>
    <s v="NO5_A1"/>
    <x v="10"/>
    <n v="59.280629284732697"/>
    <n v="16.4668414679813"/>
  </r>
  <r>
    <x v="0"/>
    <x v="0"/>
    <x v="7"/>
    <x v="15"/>
    <s v="NO5_A1"/>
    <x v="11"/>
    <n v="4.5376094580844999"/>
    <n v="1.2604470716901399"/>
  </r>
  <r>
    <x v="0"/>
    <x v="0"/>
    <x v="7"/>
    <x v="15"/>
    <s v="NO5_A1"/>
    <x v="12"/>
    <n v="0.36"/>
    <n v="0.1"/>
  </r>
  <r>
    <x v="0"/>
    <x v="0"/>
    <x v="7"/>
    <x v="15"/>
    <s v="NO5_A1"/>
    <x v="13"/>
    <n v="24.854790896434899"/>
    <n v="6.9041085823430404"/>
  </r>
  <r>
    <x v="0"/>
    <x v="0"/>
    <x v="7"/>
    <x v="15"/>
    <s v="NO5_A1"/>
    <x v="14"/>
    <n v="24.854790896434899"/>
    <n v="6.9041085823430404"/>
  </r>
  <r>
    <x v="0"/>
    <x v="0"/>
    <x v="7"/>
    <x v="15"/>
    <s v="NO5_A1"/>
    <x v="15"/>
    <n v="2.7284206547966199"/>
    <n v="0.75789462633239502"/>
  </r>
  <r>
    <x v="0"/>
    <x v="0"/>
    <x v="7"/>
    <x v="15"/>
    <s v="NO5_A1"/>
    <x v="16"/>
    <n v="8.3492014028755008"/>
    <n v="2.31922261190986"/>
  </r>
  <r>
    <x v="0"/>
    <x v="0"/>
    <x v="7"/>
    <x v="15"/>
    <s v="NO5_A1"/>
    <x v="17"/>
    <n v="9.3111759656652193"/>
    <n v="2.5864377682403399"/>
  </r>
  <r>
    <x v="0"/>
    <x v="0"/>
    <x v="7"/>
    <x v="15"/>
    <s v="NO5_A1"/>
    <x v="18"/>
    <n v="24.854790896434899"/>
    <n v="6.9041085823430404"/>
  </r>
  <r>
    <x v="0"/>
    <x v="0"/>
    <x v="7"/>
    <x v="15"/>
    <s v="NO5_A1"/>
    <x v="19"/>
    <n v="7.6114739296901197"/>
    <n v="2.1142983138028102"/>
  </r>
  <r>
    <x v="0"/>
    <x v="0"/>
    <x v="7"/>
    <x v="15"/>
    <s v="NO5_A1"/>
    <x v="20"/>
    <n v="18.6904594758428"/>
    <n v="5.1917942988452301"/>
  </r>
  <r>
    <x v="0"/>
    <x v="0"/>
    <x v="7"/>
    <x v="15"/>
    <s v="NO5_A1"/>
    <x v="21"/>
    <n v="53.225806451612797"/>
    <n v="14.784946236559099"/>
  </r>
  <r>
    <x v="0"/>
    <x v="0"/>
    <x v="7"/>
    <x v="15"/>
    <s v="NO5_A1"/>
    <x v="22"/>
    <n v="130.68"/>
    <n v="36.299999999999997"/>
  </r>
  <r>
    <x v="0"/>
    <x v="0"/>
    <x v="7"/>
    <x v="15"/>
    <s v="NO5_A1"/>
    <x v="23"/>
    <n v="0.35278210439105201"/>
    <n v="9.7995028997514499E-2"/>
  </r>
  <r>
    <x v="0"/>
    <x v="0"/>
    <x v="7"/>
    <x v="15"/>
    <s v="NO5_A1"/>
    <x v="24"/>
    <n v="22.4245731928563"/>
    <n v="6.22904810912675"/>
  </r>
  <r>
    <x v="0"/>
    <x v="0"/>
    <x v="7"/>
    <x v="15"/>
    <s v="NO5_A1"/>
    <x v="25"/>
    <n v="22.32"/>
    <n v="6.2"/>
  </r>
  <r>
    <x v="0"/>
    <x v="0"/>
    <x v="7"/>
    <x v="15"/>
    <s v="NO5_A1"/>
    <x v="26"/>
    <n v="31.360796489213399"/>
    <n v="8.7113323581148396"/>
  </r>
  <r>
    <x v="0"/>
    <x v="0"/>
    <x v="7"/>
    <x v="15"/>
    <s v="NO5_A1"/>
    <x v="27"/>
    <n v="2.34199197836619"/>
    <n v="0.650553327323943"/>
  </r>
  <r>
    <x v="0"/>
    <x v="0"/>
    <x v="7"/>
    <x v="15"/>
    <s v="NO5_A2"/>
    <x v="0"/>
    <n v="51.241600662800401"/>
    <n v="14.233777961889"/>
  </r>
  <r>
    <x v="0"/>
    <x v="0"/>
    <x v="7"/>
    <x v="15"/>
    <s v="NO5_A2"/>
    <x v="1"/>
    <n v="57.96"/>
    <n v="16.100000000000001"/>
  </r>
  <r>
    <x v="0"/>
    <x v="0"/>
    <x v="7"/>
    <x v="15"/>
    <s v="NO5_A2"/>
    <x v="2"/>
    <n v="71.64"/>
    <n v="19.899999999999999"/>
  </r>
  <r>
    <x v="0"/>
    <x v="0"/>
    <x v="7"/>
    <x v="15"/>
    <s v="NO5_A2"/>
    <x v="3"/>
    <n v="59.280629284732697"/>
    <n v="16.4668414679813"/>
  </r>
  <r>
    <x v="0"/>
    <x v="0"/>
    <x v="7"/>
    <x v="15"/>
    <s v="NO5_A2"/>
    <x v="4"/>
    <n v="9.0752189161690104"/>
    <n v="2.5208941433802798"/>
  </r>
  <r>
    <x v="0"/>
    <x v="0"/>
    <x v="7"/>
    <x v="15"/>
    <s v="NO5_A2"/>
    <x v="5"/>
    <n v="9.0752189161690104"/>
    <n v="2.5208941433802798"/>
  </r>
  <r>
    <x v="0"/>
    <x v="0"/>
    <x v="7"/>
    <x v="15"/>
    <s v="NO5_A2"/>
    <x v="6"/>
    <n v="30.079313304721001"/>
    <n v="8.3553648068669499"/>
  </r>
  <r>
    <x v="0"/>
    <x v="0"/>
    <x v="7"/>
    <x v="15"/>
    <s v="NO5_A2"/>
    <x v="7"/>
    <n v="43.063377502208397"/>
    <n v="11.962049306169"/>
  </r>
  <r>
    <x v="0"/>
    <x v="0"/>
    <x v="7"/>
    <x v="15"/>
    <s v="NO5_A2"/>
    <x v="8"/>
    <n v="43.063377502208397"/>
    <n v="11.962049306169"/>
  </r>
  <r>
    <x v="0"/>
    <x v="0"/>
    <x v="7"/>
    <x v="15"/>
    <s v="NO5_A2"/>
    <x v="9"/>
    <n v="45.361633570256501"/>
    <n v="12.600453769515701"/>
  </r>
  <r>
    <x v="0"/>
    <x v="0"/>
    <x v="7"/>
    <x v="15"/>
    <s v="NO5_A2"/>
    <x v="10"/>
    <n v="59.280629284732697"/>
    <n v="16.4668414679813"/>
  </r>
  <r>
    <x v="0"/>
    <x v="0"/>
    <x v="7"/>
    <x v="15"/>
    <s v="NO5_A2"/>
    <x v="11"/>
    <n v="4.5376094580844999"/>
    <n v="1.2604470716901399"/>
  </r>
  <r>
    <x v="0"/>
    <x v="0"/>
    <x v="7"/>
    <x v="15"/>
    <s v="NO5_A2"/>
    <x v="12"/>
    <n v="0.36"/>
    <n v="0.1"/>
  </r>
  <r>
    <x v="0"/>
    <x v="0"/>
    <x v="7"/>
    <x v="15"/>
    <s v="NO5_A2"/>
    <x v="13"/>
    <n v="24.854790896434899"/>
    <n v="6.9041085823430404"/>
  </r>
  <r>
    <x v="0"/>
    <x v="0"/>
    <x v="7"/>
    <x v="15"/>
    <s v="NO5_A2"/>
    <x v="14"/>
    <n v="24.854790896434899"/>
    <n v="6.9041085823430404"/>
  </r>
  <r>
    <x v="0"/>
    <x v="0"/>
    <x v="7"/>
    <x v="15"/>
    <s v="NO5_A2"/>
    <x v="15"/>
    <n v="2.7284206547966199"/>
    <n v="0.75789462633239502"/>
  </r>
  <r>
    <x v="0"/>
    <x v="0"/>
    <x v="7"/>
    <x v="15"/>
    <s v="NO5_A2"/>
    <x v="16"/>
    <n v="8.3492014028755008"/>
    <n v="2.31922261190986"/>
  </r>
  <r>
    <x v="0"/>
    <x v="0"/>
    <x v="7"/>
    <x v="15"/>
    <s v="NO5_A2"/>
    <x v="17"/>
    <n v="9.3111759656652193"/>
    <n v="2.5864377682403399"/>
  </r>
  <r>
    <x v="0"/>
    <x v="0"/>
    <x v="7"/>
    <x v="15"/>
    <s v="NO5_A2"/>
    <x v="18"/>
    <n v="24.854790896434899"/>
    <n v="6.9041085823430404"/>
  </r>
  <r>
    <x v="0"/>
    <x v="0"/>
    <x v="7"/>
    <x v="15"/>
    <s v="NO5_A2"/>
    <x v="19"/>
    <n v="7.6114739296901197"/>
    <n v="2.1142983138028102"/>
  </r>
  <r>
    <x v="0"/>
    <x v="0"/>
    <x v="7"/>
    <x v="15"/>
    <s v="NO5_A2"/>
    <x v="20"/>
    <n v="18.6904594758428"/>
    <n v="5.1917942988452301"/>
  </r>
  <r>
    <x v="0"/>
    <x v="0"/>
    <x v="7"/>
    <x v="15"/>
    <s v="NO5_A2"/>
    <x v="21"/>
    <n v="53.225806451612797"/>
    <n v="14.784946236559099"/>
  </r>
  <r>
    <x v="0"/>
    <x v="0"/>
    <x v="7"/>
    <x v="15"/>
    <s v="NO5_A2"/>
    <x v="22"/>
    <n v="130.68"/>
    <n v="36.299999999999997"/>
  </r>
  <r>
    <x v="0"/>
    <x v="0"/>
    <x v="7"/>
    <x v="15"/>
    <s v="NO5_A2"/>
    <x v="23"/>
    <n v="0.35278210439105201"/>
    <n v="9.7995028997514499E-2"/>
  </r>
  <r>
    <x v="0"/>
    <x v="0"/>
    <x v="7"/>
    <x v="15"/>
    <s v="NO5_A2"/>
    <x v="24"/>
    <n v="22.4245731928563"/>
    <n v="6.22904810912675"/>
  </r>
  <r>
    <x v="0"/>
    <x v="0"/>
    <x v="7"/>
    <x v="15"/>
    <s v="NO5_A2"/>
    <x v="25"/>
    <n v="22.32"/>
    <n v="6.2"/>
  </r>
  <r>
    <x v="0"/>
    <x v="0"/>
    <x v="7"/>
    <x v="15"/>
    <s v="NO5_A2"/>
    <x v="26"/>
    <n v="31.360796489213399"/>
    <n v="8.7113323581148396"/>
  </r>
  <r>
    <x v="0"/>
    <x v="0"/>
    <x v="7"/>
    <x v="15"/>
    <s v="NO5_A2"/>
    <x v="27"/>
    <n v="2.34199197836619"/>
    <n v="0.650553327323943"/>
  </r>
  <r>
    <x v="0"/>
    <x v="0"/>
    <x v="7"/>
    <x v="15"/>
    <s v="NO5_Offshore"/>
    <x v="0"/>
    <n v="51.241600662800401"/>
    <n v="14.233777961889"/>
  </r>
  <r>
    <x v="0"/>
    <x v="0"/>
    <x v="7"/>
    <x v="15"/>
    <s v="NO5_Offshore"/>
    <x v="1"/>
    <n v="57.96"/>
    <n v="16.100000000000001"/>
  </r>
  <r>
    <x v="0"/>
    <x v="0"/>
    <x v="7"/>
    <x v="15"/>
    <s v="NO5_Offshore"/>
    <x v="2"/>
    <n v="71.64"/>
    <n v="19.899999999999999"/>
  </r>
  <r>
    <x v="0"/>
    <x v="0"/>
    <x v="7"/>
    <x v="15"/>
    <s v="NO5_Offshore"/>
    <x v="3"/>
    <n v="59.280629284732697"/>
    <n v="16.4668414679813"/>
  </r>
  <r>
    <x v="0"/>
    <x v="0"/>
    <x v="7"/>
    <x v="15"/>
    <s v="NO5_Offshore"/>
    <x v="4"/>
    <n v="9.0752189161690104"/>
    <n v="2.5208941433802798"/>
  </r>
  <r>
    <x v="0"/>
    <x v="0"/>
    <x v="7"/>
    <x v="15"/>
    <s v="NO5_Offshore"/>
    <x v="5"/>
    <n v="9.0752189161690104"/>
    <n v="2.5208941433802798"/>
  </r>
  <r>
    <x v="0"/>
    <x v="0"/>
    <x v="7"/>
    <x v="15"/>
    <s v="NO5_Offshore"/>
    <x v="6"/>
    <n v="30.079313304721001"/>
    <n v="8.3553648068669499"/>
  </r>
  <r>
    <x v="0"/>
    <x v="0"/>
    <x v="7"/>
    <x v="15"/>
    <s v="NO5_Offshore"/>
    <x v="7"/>
    <n v="43.063377502208397"/>
    <n v="11.962049306169"/>
  </r>
  <r>
    <x v="0"/>
    <x v="0"/>
    <x v="7"/>
    <x v="15"/>
    <s v="NO5_Offshore"/>
    <x v="8"/>
    <n v="43.063377502208397"/>
    <n v="11.962049306169"/>
  </r>
  <r>
    <x v="0"/>
    <x v="0"/>
    <x v="7"/>
    <x v="15"/>
    <s v="NO5_Offshore"/>
    <x v="9"/>
    <n v="45.361633570256501"/>
    <n v="12.600453769515701"/>
  </r>
  <r>
    <x v="0"/>
    <x v="0"/>
    <x v="7"/>
    <x v="15"/>
    <s v="NO5_Offshore"/>
    <x v="10"/>
    <n v="59.280629284732697"/>
    <n v="16.4668414679813"/>
  </r>
  <r>
    <x v="0"/>
    <x v="0"/>
    <x v="7"/>
    <x v="15"/>
    <s v="NO5_Offshore"/>
    <x v="11"/>
    <n v="4.5376094580844999"/>
    <n v="1.2604470716901399"/>
  </r>
  <r>
    <x v="0"/>
    <x v="0"/>
    <x v="7"/>
    <x v="15"/>
    <s v="NO5_Offshore"/>
    <x v="12"/>
    <n v="0.36"/>
    <n v="0.1"/>
  </r>
  <r>
    <x v="0"/>
    <x v="0"/>
    <x v="7"/>
    <x v="15"/>
    <s v="NO5_Offshore"/>
    <x v="13"/>
    <n v="24.854790896434899"/>
    <n v="6.9041085823430404"/>
  </r>
  <r>
    <x v="0"/>
    <x v="0"/>
    <x v="7"/>
    <x v="15"/>
    <s v="NO5_Offshore"/>
    <x v="14"/>
    <n v="24.854790896434899"/>
    <n v="6.9041085823430404"/>
  </r>
  <r>
    <x v="0"/>
    <x v="0"/>
    <x v="7"/>
    <x v="15"/>
    <s v="NO5_Offshore"/>
    <x v="15"/>
    <n v="2.7284206547966199"/>
    <n v="0.75789462633239502"/>
  </r>
  <r>
    <x v="0"/>
    <x v="0"/>
    <x v="7"/>
    <x v="15"/>
    <s v="NO5_Offshore"/>
    <x v="16"/>
    <n v="8.3492014028755008"/>
    <n v="2.31922261190986"/>
  </r>
  <r>
    <x v="0"/>
    <x v="0"/>
    <x v="7"/>
    <x v="15"/>
    <s v="NO5_Offshore"/>
    <x v="17"/>
    <n v="9.3111759656652193"/>
    <n v="2.5864377682403399"/>
  </r>
  <r>
    <x v="0"/>
    <x v="0"/>
    <x v="7"/>
    <x v="15"/>
    <s v="NO5_Offshore"/>
    <x v="18"/>
    <n v="24.854790896434899"/>
    <n v="6.9041085823430404"/>
  </r>
  <r>
    <x v="0"/>
    <x v="0"/>
    <x v="7"/>
    <x v="15"/>
    <s v="NO5_Offshore"/>
    <x v="19"/>
    <n v="7.6114739296901197"/>
    <n v="2.1142983138028102"/>
  </r>
  <r>
    <x v="0"/>
    <x v="0"/>
    <x v="7"/>
    <x v="15"/>
    <s v="NO5_Offshore"/>
    <x v="20"/>
    <n v="18.6904594758428"/>
    <n v="5.1917942988452301"/>
  </r>
  <r>
    <x v="0"/>
    <x v="0"/>
    <x v="7"/>
    <x v="15"/>
    <s v="NO5_Offshore"/>
    <x v="21"/>
    <n v="53.225806451612797"/>
    <n v="14.784946236559099"/>
  </r>
  <r>
    <x v="0"/>
    <x v="0"/>
    <x v="7"/>
    <x v="15"/>
    <s v="NO5_Offshore"/>
    <x v="22"/>
    <n v="130.68"/>
    <n v="36.299999999999997"/>
  </r>
  <r>
    <x v="0"/>
    <x v="0"/>
    <x v="7"/>
    <x v="15"/>
    <s v="NO5_Offshore"/>
    <x v="23"/>
    <n v="0.35278210439105201"/>
    <n v="9.7995028997514499E-2"/>
  </r>
  <r>
    <x v="0"/>
    <x v="0"/>
    <x v="7"/>
    <x v="15"/>
    <s v="NO5_Offshore"/>
    <x v="24"/>
    <n v="22.4245731928563"/>
    <n v="6.22904810912675"/>
  </r>
  <r>
    <x v="0"/>
    <x v="0"/>
    <x v="7"/>
    <x v="15"/>
    <s v="NO5_Offshore"/>
    <x v="25"/>
    <n v="22.32"/>
    <n v="6.2"/>
  </r>
  <r>
    <x v="0"/>
    <x v="0"/>
    <x v="7"/>
    <x v="15"/>
    <s v="NO5_Offshore"/>
    <x v="26"/>
    <n v="31.360796489213399"/>
    <n v="8.7113323581148396"/>
  </r>
  <r>
    <x v="0"/>
    <x v="0"/>
    <x v="7"/>
    <x v="15"/>
    <s v="NO5_Offshore"/>
    <x v="27"/>
    <n v="2.34199197836619"/>
    <n v="0.650553327323943"/>
  </r>
  <r>
    <x v="0"/>
    <x v="0"/>
    <x v="8"/>
    <x v="16"/>
    <s v="PL_A"/>
    <x v="0"/>
    <n v="51.241600662800401"/>
    <n v="14.233777961889"/>
  </r>
  <r>
    <x v="0"/>
    <x v="0"/>
    <x v="8"/>
    <x v="16"/>
    <s v="PL_A"/>
    <x v="1"/>
    <n v="57.96"/>
    <n v="16.100000000000001"/>
  </r>
  <r>
    <x v="0"/>
    <x v="0"/>
    <x v="8"/>
    <x v="16"/>
    <s v="PL_A"/>
    <x v="2"/>
    <n v="71.64"/>
    <n v="19.899999999999999"/>
  </r>
  <r>
    <x v="0"/>
    <x v="0"/>
    <x v="8"/>
    <x v="16"/>
    <s v="PL_A"/>
    <x v="3"/>
    <n v="59.280629284732697"/>
    <n v="16.4668414679813"/>
  </r>
  <r>
    <x v="0"/>
    <x v="0"/>
    <x v="8"/>
    <x v="16"/>
    <s v="PL_A"/>
    <x v="4"/>
    <n v="9.0752189161690104"/>
    <n v="2.5208941433802798"/>
  </r>
  <r>
    <x v="0"/>
    <x v="0"/>
    <x v="8"/>
    <x v="16"/>
    <s v="PL_A"/>
    <x v="5"/>
    <n v="9.0752189161690104"/>
    <n v="2.5208941433802798"/>
  </r>
  <r>
    <x v="0"/>
    <x v="0"/>
    <x v="8"/>
    <x v="16"/>
    <s v="PL_A"/>
    <x v="6"/>
    <n v="30.079313304721001"/>
    <n v="8.3553648068669499"/>
  </r>
  <r>
    <x v="0"/>
    <x v="0"/>
    <x v="8"/>
    <x v="16"/>
    <s v="PL_A"/>
    <x v="7"/>
    <n v="43.063377502208397"/>
    <n v="11.962049306169"/>
  </r>
  <r>
    <x v="0"/>
    <x v="0"/>
    <x v="8"/>
    <x v="16"/>
    <s v="PL_A"/>
    <x v="8"/>
    <n v="43.063377502208397"/>
    <n v="11.962049306169"/>
  </r>
  <r>
    <x v="0"/>
    <x v="0"/>
    <x v="8"/>
    <x v="16"/>
    <s v="PL_A"/>
    <x v="9"/>
    <n v="45.361633570256501"/>
    <n v="12.600453769515701"/>
  </r>
  <r>
    <x v="0"/>
    <x v="0"/>
    <x v="8"/>
    <x v="16"/>
    <s v="PL_A"/>
    <x v="10"/>
    <n v="59.280629284732697"/>
    <n v="16.4668414679813"/>
  </r>
  <r>
    <x v="0"/>
    <x v="0"/>
    <x v="8"/>
    <x v="16"/>
    <s v="PL_A"/>
    <x v="11"/>
    <n v="4.5376094580844999"/>
    <n v="1.2604470716901399"/>
  </r>
  <r>
    <x v="0"/>
    <x v="0"/>
    <x v="8"/>
    <x v="16"/>
    <s v="PL_A"/>
    <x v="12"/>
    <n v="0.36"/>
    <n v="0.1"/>
  </r>
  <r>
    <x v="0"/>
    <x v="0"/>
    <x v="8"/>
    <x v="16"/>
    <s v="PL_A"/>
    <x v="13"/>
    <n v="24.854790896434899"/>
    <n v="6.9041085823430404"/>
  </r>
  <r>
    <x v="0"/>
    <x v="0"/>
    <x v="8"/>
    <x v="16"/>
    <s v="PL_A"/>
    <x v="14"/>
    <n v="24.854790896434899"/>
    <n v="6.9041085823430404"/>
  </r>
  <r>
    <x v="0"/>
    <x v="0"/>
    <x v="8"/>
    <x v="16"/>
    <s v="PL_A"/>
    <x v="15"/>
    <n v="2.7284206547966199"/>
    <n v="0.75789462633239502"/>
  </r>
  <r>
    <x v="0"/>
    <x v="0"/>
    <x v="8"/>
    <x v="16"/>
    <s v="PL_A"/>
    <x v="16"/>
    <n v="8.3492014028755008"/>
    <n v="2.31922261190986"/>
  </r>
  <r>
    <x v="0"/>
    <x v="0"/>
    <x v="8"/>
    <x v="16"/>
    <s v="PL_A"/>
    <x v="17"/>
    <n v="9.3111759656652193"/>
    <n v="2.5864377682403399"/>
  </r>
  <r>
    <x v="0"/>
    <x v="0"/>
    <x v="8"/>
    <x v="16"/>
    <s v="PL_A"/>
    <x v="18"/>
    <n v="24.854790896434899"/>
    <n v="6.9041085823430404"/>
  </r>
  <r>
    <x v="0"/>
    <x v="0"/>
    <x v="8"/>
    <x v="16"/>
    <s v="PL_A"/>
    <x v="19"/>
    <n v="7.6114739296901197"/>
    <n v="2.1142983138028102"/>
  </r>
  <r>
    <x v="0"/>
    <x v="0"/>
    <x v="8"/>
    <x v="16"/>
    <s v="PL_A"/>
    <x v="20"/>
    <n v="18.6904594758428"/>
    <n v="5.1917942988452301"/>
  </r>
  <r>
    <x v="0"/>
    <x v="0"/>
    <x v="8"/>
    <x v="16"/>
    <s v="PL_A"/>
    <x v="21"/>
    <n v="53.225806451612797"/>
    <n v="14.784946236559099"/>
  </r>
  <r>
    <x v="0"/>
    <x v="0"/>
    <x v="8"/>
    <x v="16"/>
    <s v="PL_A"/>
    <x v="22"/>
    <n v="130.68"/>
    <n v="36.299999999999997"/>
  </r>
  <r>
    <x v="0"/>
    <x v="0"/>
    <x v="8"/>
    <x v="16"/>
    <s v="PL_A"/>
    <x v="23"/>
    <n v="0.35278210439105201"/>
    <n v="9.7995028997514499E-2"/>
  </r>
  <r>
    <x v="0"/>
    <x v="0"/>
    <x v="8"/>
    <x v="16"/>
    <s v="PL_A"/>
    <x v="24"/>
    <n v="22.4245731928563"/>
    <n v="6.22904810912675"/>
  </r>
  <r>
    <x v="0"/>
    <x v="0"/>
    <x v="8"/>
    <x v="16"/>
    <s v="PL_A"/>
    <x v="25"/>
    <n v="22.32"/>
    <n v="6.2"/>
  </r>
  <r>
    <x v="0"/>
    <x v="0"/>
    <x v="8"/>
    <x v="16"/>
    <s v="PL_A"/>
    <x v="26"/>
    <n v="31.360796489213399"/>
    <n v="8.7113323581148396"/>
  </r>
  <r>
    <x v="0"/>
    <x v="0"/>
    <x v="8"/>
    <x v="16"/>
    <s v="PL_A"/>
    <x v="27"/>
    <n v="2.34199197836619"/>
    <n v="0.650553327323943"/>
  </r>
  <r>
    <x v="0"/>
    <x v="0"/>
    <x v="8"/>
    <x v="16"/>
    <s v="PL_OFFSHORE"/>
    <x v="0"/>
    <n v="51.241600662800401"/>
    <n v="14.233777961889"/>
  </r>
  <r>
    <x v="0"/>
    <x v="0"/>
    <x v="8"/>
    <x v="16"/>
    <s v="PL_OFFSHORE"/>
    <x v="1"/>
    <n v="57.96"/>
    <n v="16.100000000000001"/>
  </r>
  <r>
    <x v="0"/>
    <x v="0"/>
    <x v="8"/>
    <x v="16"/>
    <s v="PL_OFFSHORE"/>
    <x v="2"/>
    <n v="71.64"/>
    <n v="19.899999999999999"/>
  </r>
  <r>
    <x v="0"/>
    <x v="0"/>
    <x v="8"/>
    <x v="16"/>
    <s v="PL_OFFSHORE"/>
    <x v="3"/>
    <n v="59.280629284732697"/>
    <n v="16.4668414679813"/>
  </r>
  <r>
    <x v="0"/>
    <x v="0"/>
    <x v="8"/>
    <x v="16"/>
    <s v="PL_OFFSHORE"/>
    <x v="4"/>
    <n v="9.0752189161690104"/>
    <n v="2.5208941433802798"/>
  </r>
  <r>
    <x v="0"/>
    <x v="0"/>
    <x v="8"/>
    <x v="16"/>
    <s v="PL_OFFSHORE"/>
    <x v="5"/>
    <n v="9.0752189161690104"/>
    <n v="2.5208941433802798"/>
  </r>
  <r>
    <x v="0"/>
    <x v="0"/>
    <x v="8"/>
    <x v="16"/>
    <s v="PL_OFFSHORE"/>
    <x v="6"/>
    <n v="30.079313304721001"/>
    <n v="8.3553648068669499"/>
  </r>
  <r>
    <x v="0"/>
    <x v="0"/>
    <x v="8"/>
    <x v="16"/>
    <s v="PL_OFFSHORE"/>
    <x v="7"/>
    <n v="43.063377502208397"/>
    <n v="11.962049306169"/>
  </r>
  <r>
    <x v="0"/>
    <x v="0"/>
    <x v="8"/>
    <x v="16"/>
    <s v="PL_OFFSHORE"/>
    <x v="8"/>
    <n v="43.063377502208397"/>
    <n v="11.962049306169"/>
  </r>
  <r>
    <x v="0"/>
    <x v="0"/>
    <x v="8"/>
    <x v="16"/>
    <s v="PL_OFFSHORE"/>
    <x v="9"/>
    <n v="45.361633570256501"/>
    <n v="12.600453769515701"/>
  </r>
  <r>
    <x v="0"/>
    <x v="0"/>
    <x v="8"/>
    <x v="16"/>
    <s v="PL_OFFSHORE"/>
    <x v="10"/>
    <n v="59.280629284732697"/>
    <n v="16.4668414679813"/>
  </r>
  <r>
    <x v="0"/>
    <x v="0"/>
    <x v="8"/>
    <x v="16"/>
    <s v="PL_OFFSHORE"/>
    <x v="11"/>
    <n v="4.5376094580844999"/>
    <n v="1.2604470716901399"/>
  </r>
  <r>
    <x v="0"/>
    <x v="0"/>
    <x v="8"/>
    <x v="16"/>
    <s v="PL_OFFSHORE"/>
    <x v="12"/>
    <n v="0.36"/>
    <n v="0.1"/>
  </r>
  <r>
    <x v="0"/>
    <x v="0"/>
    <x v="8"/>
    <x v="16"/>
    <s v="PL_OFFSHORE"/>
    <x v="13"/>
    <n v="24.854790896434899"/>
    <n v="6.9041085823430404"/>
  </r>
  <r>
    <x v="0"/>
    <x v="0"/>
    <x v="8"/>
    <x v="16"/>
    <s v="PL_OFFSHORE"/>
    <x v="14"/>
    <n v="24.854790896434899"/>
    <n v="6.9041085823430404"/>
  </r>
  <r>
    <x v="0"/>
    <x v="0"/>
    <x v="8"/>
    <x v="16"/>
    <s v="PL_OFFSHORE"/>
    <x v="15"/>
    <n v="2.7284206547966199"/>
    <n v="0.75789462633239502"/>
  </r>
  <r>
    <x v="0"/>
    <x v="0"/>
    <x v="8"/>
    <x v="16"/>
    <s v="PL_OFFSHORE"/>
    <x v="16"/>
    <n v="8.3492014028755008"/>
    <n v="2.31922261190986"/>
  </r>
  <r>
    <x v="0"/>
    <x v="0"/>
    <x v="8"/>
    <x v="16"/>
    <s v="PL_OFFSHORE"/>
    <x v="17"/>
    <n v="9.3111759656652193"/>
    <n v="2.5864377682403399"/>
  </r>
  <r>
    <x v="0"/>
    <x v="0"/>
    <x v="8"/>
    <x v="16"/>
    <s v="PL_OFFSHORE"/>
    <x v="18"/>
    <n v="24.854790896434899"/>
    <n v="6.9041085823430404"/>
  </r>
  <r>
    <x v="0"/>
    <x v="0"/>
    <x v="8"/>
    <x v="16"/>
    <s v="PL_OFFSHORE"/>
    <x v="19"/>
    <n v="7.6114739296901197"/>
    <n v="2.1142983138028102"/>
  </r>
  <r>
    <x v="0"/>
    <x v="0"/>
    <x v="8"/>
    <x v="16"/>
    <s v="PL_OFFSHORE"/>
    <x v="20"/>
    <n v="18.6904594758428"/>
    <n v="5.1917942988452301"/>
  </r>
  <r>
    <x v="0"/>
    <x v="0"/>
    <x v="8"/>
    <x v="16"/>
    <s v="PL_OFFSHORE"/>
    <x v="21"/>
    <n v="53.225806451612797"/>
    <n v="14.784946236559099"/>
  </r>
  <r>
    <x v="0"/>
    <x v="0"/>
    <x v="8"/>
    <x v="16"/>
    <s v="PL_OFFSHORE"/>
    <x v="22"/>
    <n v="130.68"/>
    <n v="36.299999999999997"/>
  </r>
  <r>
    <x v="0"/>
    <x v="0"/>
    <x v="8"/>
    <x v="16"/>
    <s v="PL_OFFSHORE"/>
    <x v="23"/>
    <n v="0.35278210439105201"/>
    <n v="9.7995028997514499E-2"/>
  </r>
  <r>
    <x v="0"/>
    <x v="0"/>
    <x v="8"/>
    <x v="16"/>
    <s v="PL_OFFSHORE"/>
    <x v="24"/>
    <n v="22.4245731928563"/>
    <n v="6.22904810912675"/>
  </r>
  <r>
    <x v="0"/>
    <x v="0"/>
    <x v="8"/>
    <x v="16"/>
    <s v="PL_OFFSHORE"/>
    <x v="25"/>
    <n v="22.32"/>
    <n v="6.2"/>
  </r>
  <r>
    <x v="0"/>
    <x v="0"/>
    <x v="8"/>
    <x v="16"/>
    <s v="PL_OFFSHORE"/>
    <x v="26"/>
    <n v="31.360796489213399"/>
    <n v="8.7113323581148396"/>
  </r>
  <r>
    <x v="0"/>
    <x v="0"/>
    <x v="8"/>
    <x v="16"/>
    <s v="PL_OFFSHORE"/>
    <x v="27"/>
    <n v="2.34199197836619"/>
    <n v="0.650553327323943"/>
  </r>
  <r>
    <x v="0"/>
    <x v="0"/>
    <x v="8"/>
    <x v="16"/>
    <s v="PL_Rural"/>
    <x v="0"/>
    <n v="51.241600662800401"/>
    <n v="14.233777961889"/>
  </r>
  <r>
    <x v="0"/>
    <x v="0"/>
    <x v="8"/>
    <x v="16"/>
    <s v="PL_Rural"/>
    <x v="1"/>
    <n v="57.96"/>
    <n v="16.100000000000001"/>
  </r>
  <r>
    <x v="0"/>
    <x v="0"/>
    <x v="8"/>
    <x v="16"/>
    <s v="PL_Rural"/>
    <x v="2"/>
    <n v="71.64"/>
    <n v="19.899999999999999"/>
  </r>
  <r>
    <x v="0"/>
    <x v="0"/>
    <x v="8"/>
    <x v="16"/>
    <s v="PL_Rural"/>
    <x v="3"/>
    <n v="59.280629284732697"/>
    <n v="16.4668414679813"/>
  </r>
  <r>
    <x v="0"/>
    <x v="0"/>
    <x v="8"/>
    <x v="16"/>
    <s v="PL_Rural"/>
    <x v="4"/>
    <n v="9.0752189161690104"/>
    <n v="2.5208941433802798"/>
  </r>
  <r>
    <x v="0"/>
    <x v="0"/>
    <x v="8"/>
    <x v="16"/>
    <s v="PL_Rural"/>
    <x v="5"/>
    <n v="9.0752189161690104"/>
    <n v="2.5208941433802798"/>
  </r>
  <r>
    <x v="0"/>
    <x v="0"/>
    <x v="8"/>
    <x v="16"/>
    <s v="PL_Rural"/>
    <x v="6"/>
    <n v="30.079313304721001"/>
    <n v="8.3553648068669499"/>
  </r>
  <r>
    <x v="0"/>
    <x v="0"/>
    <x v="8"/>
    <x v="16"/>
    <s v="PL_Rural"/>
    <x v="7"/>
    <n v="43.063377502208397"/>
    <n v="11.962049306169"/>
  </r>
  <r>
    <x v="0"/>
    <x v="0"/>
    <x v="8"/>
    <x v="16"/>
    <s v="PL_Rural"/>
    <x v="8"/>
    <n v="43.063377502208397"/>
    <n v="11.962049306169"/>
  </r>
  <r>
    <x v="0"/>
    <x v="0"/>
    <x v="8"/>
    <x v="16"/>
    <s v="PL_Rural"/>
    <x v="9"/>
    <n v="45.361633570256501"/>
    <n v="12.600453769515701"/>
  </r>
  <r>
    <x v="0"/>
    <x v="0"/>
    <x v="8"/>
    <x v="16"/>
    <s v="PL_Rural"/>
    <x v="10"/>
    <n v="59.280629284732697"/>
    <n v="16.4668414679813"/>
  </r>
  <r>
    <x v="0"/>
    <x v="0"/>
    <x v="8"/>
    <x v="16"/>
    <s v="PL_Rural"/>
    <x v="11"/>
    <n v="4.5376094580844999"/>
    <n v="1.2604470716901399"/>
  </r>
  <r>
    <x v="0"/>
    <x v="0"/>
    <x v="8"/>
    <x v="16"/>
    <s v="PL_Rural"/>
    <x v="12"/>
    <n v="0.36"/>
    <n v="0.1"/>
  </r>
  <r>
    <x v="0"/>
    <x v="0"/>
    <x v="8"/>
    <x v="16"/>
    <s v="PL_Rural"/>
    <x v="13"/>
    <n v="24.854790896434899"/>
    <n v="6.9041085823430404"/>
  </r>
  <r>
    <x v="0"/>
    <x v="0"/>
    <x v="8"/>
    <x v="16"/>
    <s v="PL_Rural"/>
    <x v="14"/>
    <n v="24.854790896434899"/>
    <n v="6.9041085823430404"/>
  </r>
  <r>
    <x v="0"/>
    <x v="0"/>
    <x v="8"/>
    <x v="16"/>
    <s v="PL_Rural"/>
    <x v="15"/>
    <n v="2.7284206547966199"/>
    <n v="0.75789462633239502"/>
  </r>
  <r>
    <x v="0"/>
    <x v="0"/>
    <x v="8"/>
    <x v="16"/>
    <s v="PL_Rural"/>
    <x v="16"/>
    <n v="8.3492014028755008"/>
    <n v="2.31922261190986"/>
  </r>
  <r>
    <x v="0"/>
    <x v="0"/>
    <x v="8"/>
    <x v="16"/>
    <s v="PL_Rural"/>
    <x v="17"/>
    <n v="9.3111759656652193"/>
    <n v="2.5864377682403399"/>
  </r>
  <r>
    <x v="0"/>
    <x v="0"/>
    <x v="8"/>
    <x v="16"/>
    <s v="PL_Rural"/>
    <x v="18"/>
    <n v="24.854790896434899"/>
    <n v="6.9041085823430404"/>
  </r>
  <r>
    <x v="0"/>
    <x v="0"/>
    <x v="8"/>
    <x v="16"/>
    <s v="PL_Rural"/>
    <x v="19"/>
    <n v="7.6114739296901197"/>
    <n v="2.1142983138028102"/>
  </r>
  <r>
    <x v="0"/>
    <x v="0"/>
    <x v="8"/>
    <x v="16"/>
    <s v="PL_Rural"/>
    <x v="20"/>
    <n v="18.6904594758428"/>
    <n v="5.1917942988452301"/>
  </r>
  <r>
    <x v="0"/>
    <x v="0"/>
    <x v="8"/>
    <x v="16"/>
    <s v="PL_Rural"/>
    <x v="21"/>
    <n v="53.225806451612797"/>
    <n v="14.784946236559099"/>
  </r>
  <r>
    <x v="0"/>
    <x v="0"/>
    <x v="8"/>
    <x v="16"/>
    <s v="PL_Rural"/>
    <x v="22"/>
    <n v="130.68"/>
    <n v="36.299999999999997"/>
  </r>
  <r>
    <x v="0"/>
    <x v="0"/>
    <x v="8"/>
    <x v="16"/>
    <s v="PL_Rural"/>
    <x v="23"/>
    <n v="0.35278210439105201"/>
    <n v="9.7995028997514499E-2"/>
  </r>
  <r>
    <x v="0"/>
    <x v="0"/>
    <x v="8"/>
    <x v="16"/>
    <s v="PL_Rural"/>
    <x v="24"/>
    <n v="22.4245731928563"/>
    <n v="6.22904810912675"/>
  </r>
  <r>
    <x v="0"/>
    <x v="0"/>
    <x v="8"/>
    <x v="16"/>
    <s v="PL_Rural"/>
    <x v="25"/>
    <n v="22.32"/>
    <n v="6.2"/>
  </r>
  <r>
    <x v="0"/>
    <x v="0"/>
    <x v="8"/>
    <x v="16"/>
    <s v="PL_Rural"/>
    <x v="26"/>
    <n v="31.360796489213399"/>
    <n v="8.7113323581148396"/>
  </r>
  <r>
    <x v="0"/>
    <x v="0"/>
    <x v="8"/>
    <x v="16"/>
    <s v="PL_Rural"/>
    <x v="27"/>
    <n v="2.34199197836619"/>
    <n v="0.650553327323943"/>
  </r>
  <r>
    <x v="0"/>
    <x v="0"/>
    <x v="9"/>
    <x v="17"/>
    <s v="SE1A"/>
    <x v="0"/>
    <n v="51.241600662800401"/>
    <n v="14.233777961889"/>
  </r>
  <r>
    <x v="0"/>
    <x v="0"/>
    <x v="9"/>
    <x v="17"/>
    <s v="SE1A"/>
    <x v="1"/>
    <n v="57.96"/>
    <n v="16.100000000000001"/>
  </r>
  <r>
    <x v="0"/>
    <x v="0"/>
    <x v="9"/>
    <x v="17"/>
    <s v="SE1A"/>
    <x v="2"/>
    <n v="71.64"/>
    <n v="19.899999999999999"/>
  </r>
  <r>
    <x v="0"/>
    <x v="0"/>
    <x v="9"/>
    <x v="17"/>
    <s v="SE1A"/>
    <x v="3"/>
    <n v="59.280629284732697"/>
    <n v="16.4668414679813"/>
  </r>
  <r>
    <x v="0"/>
    <x v="0"/>
    <x v="9"/>
    <x v="17"/>
    <s v="SE1A"/>
    <x v="4"/>
    <n v="9.0752189161690104"/>
    <n v="2.5208941433802798"/>
  </r>
  <r>
    <x v="0"/>
    <x v="0"/>
    <x v="9"/>
    <x v="17"/>
    <s v="SE1A"/>
    <x v="5"/>
    <n v="9.0752189161690104"/>
    <n v="2.5208941433802798"/>
  </r>
  <r>
    <x v="0"/>
    <x v="0"/>
    <x v="9"/>
    <x v="17"/>
    <s v="SE1A"/>
    <x v="6"/>
    <n v="30.079313304721001"/>
    <n v="8.3553648068669499"/>
  </r>
  <r>
    <x v="0"/>
    <x v="0"/>
    <x v="9"/>
    <x v="17"/>
    <s v="SE1A"/>
    <x v="7"/>
    <n v="43.063377502208397"/>
    <n v="11.962049306169"/>
  </r>
  <r>
    <x v="0"/>
    <x v="0"/>
    <x v="9"/>
    <x v="17"/>
    <s v="SE1A"/>
    <x v="8"/>
    <n v="43.063377502208397"/>
    <n v="11.962049306169"/>
  </r>
  <r>
    <x v="0"/>
    <x v="0"/>
    <x v="9"/>
    <x v="17"/>
    <s v="SE1A"/>
    <x v="9"/>
    <n v="45.361633570256501"/>
    <n v="12.600453769515701"/>
  </r>
  <r>
    <x v="0"/>
    <x v="0"/>
    <x v="9"/>
    <x v="17"/>
    <s v="SE1A"/>
    <x v="10"/>
    <n v="59.280629284732697"/>
    <n v="16.4668414679813"/>
  </r>
  <r>
    <x v="0"/>
    <x v="0"/>
    <x v="9"/>
    <x v="17"/>
    <s v="SE1A"/>
    <x v="11"/>
    <n v="4.5376094580844999"/>
    <n v="1.2604470716901399"/>
  </r>
  <r>
    <x v="0"/>
    <x v="0"/>
    <x v="9"/>
    <x v="17"/>
    <s v="SE1A"/>
    <x v="12"/>
    <n v="0.36"/>
    <n v="0.1"/>
  </r>
  <r>
    <x v="0"/>
    <x v="0"/>
    <x v="9"/>
    <x v="17"/>
    <s v="SE1A"/>
    <x v="13"/>
    <n v="24.854790896434899"/>
    <n v="6.9041085823430404"/>
  </r>
  <r>
    <x v="0"/>
    <x v="0"/>
    <x v="9"/>
    <x v="17"/>
    <s v="SE1A"/>
    <x v="14"/>
    <n v="24.854790896434899"/>
    <n v="6.9041085823430404"/>
  </r>
  <r>
    <x v="0"/>
    <x v="0"/>
    <x v="9"/>
    <x v="17"/>
    <s v="SE1A"/>
    <x v="15"/>
    <n v="2.7284206547966199"/>
    <n v="0.75789462633239502"/>
  </r>
  <r>
    <x v="0"/>
    <x v="0"/>
    <x v="9"/>
    <x v="17"/>
    <s v="SE1A"/>
    <x v="16"/>
    <n v="8.3492014028755008"/>
    <n v="2.31922261190986"/>
  </r>
  <r>
    <x v="0"/>
    <x v="0"/>
    <x v="9"/>
    <x v="17"/>
    <s v="SE1A"/>
    <x v="17"/>
    <n v="9.3111759656652193"/>
    <n v="2.5864377682403399"/>
  </r>
  <r>
    <x v="0"/>
    <x v="0"/>
    <x v="9"/>
    <x v="17"/>
    <s v="SE1A"/>
    <x v="18"/>
    <n v="24.854790896434899"/>
    <n v="6.9041085823430404"/>
  </r>
  <r>
    <x v="0"/>
    <x v="0"/>
    <x v="9"/>
    <x v="17"/>
    <s v="SE1A"/>
    <x v="19"/>
    <n v="7.6114739296901197"/>
    <n v="2.1142983138028102"/>
  </r>
  <r>
    <x v="0"/>
    <x v="0"/>
    <x v="9"/>
    <x v="17"/>
    <s v="SE1A"/>
    <x v="20"/>
    <n v="18.6904594758428"/>
    <n v="5.1917942988452301"/>
  </r>
  <r>
    <x v="0"/>
    <x v="0"/>
    <x v="9"/>
    <x v="17"/>
    <s v="SE1A"/>
    <x v="21"/>
    <n v="53.225806451612797"/>
    <n v="14.784946236559099"/>
  </r>
  <r>
    <x v="0"/>
    <x v="0"/>
    <x v="9"/>
    <x v="17"/>
    <s v="SE1A"/>
    <x v="22"/>
    <n v="130.68"/>
    <n v="36.299999999999997"/>
  </r>
  <r>
    <x v="0"/>
    <x v="0"/>
    <x v="9"/>
    <x v="17"/>
    <s v="SE1A"/>
    <x v="23"/>
    <n v="0.35278210439105201"/>
    <n v="9.7995028997514499E-2"/>
  </r>
  <r>
    <x v="0"/>
    <x v="0"/>
    <x v="9"/>
    <x v="17"/>
    <s v="SE1A"/>
    <x v="24"/>
    <n v="22.4245731928563"/>
    <n v="6.22904810912675"/>
  </r>
  <r>
    <x v="0"/>
    <x v="0"/>
    <x v="9"/>
    <x v="17"/>
    <s v="SE1A"/>
    <x v="25"/>
    <n v="22.32"/>
    <n v="6.2"/>
  </r>
  <r>
    <x v="0"/>
    <x v="0"/>
    <x v="9"/>
    <x v="17"/>
    <s v="SE1A"/>
    <x v="26"/>
    <n v="31.360796489213399"/>
    <n v="8.7113323581148396"/>
  </r>
  <r>
    <x v="0"/>
    <x v="0"/>
    <x v="9"/>
    <x v="17"/>
    <s v="SE1A"/>
    <x v="27"/>
    <n v="2.34199197836619"/>
    <n v="0.650553327323943"/>
  </r>
  <r>
    <x v="0"/>
    <x v="0"/>
    <x v="9"/>
    <x v="17"/>
    <s v="SE1_IND"/>
    <x v="0"/>
    <n v="51.241600662800401"/>
    <n v="14.233777961889"/>
  </r>
  <r>
    <x v="0"/>
    <x v="0"/>
    <x v="9"/>
    <x v="17"/>
    <s v="SE1_IND"/>
    <x v="1"/>
    <n v="57.96"/>
    <n v="16.100000000000001"/>
  </r>
  <r>
    <x v="0"/>
    <x v="0"/>
    <x v="9"/>
    <x v="17"/>
    <s v="SE1_IND"/>
    <x v="2"/>
    <n v="71.64"/>
    <n v="19.899999999999999"/>
  </r>
  <r>
    <x v="0"/>
    <x v="0"/>
    <x v="9"/>
    <x v="17"/>
    <s v="SE1_IND"/>
    <x v="3"/>
    <n v="59.280629284732697"/>
    <n v="16.4668414679813"/>
  </r>
  <r>
    <x v="0"/>
    <x v="0"/>
    <x v="9"/>
    <x v="17"/>
    <s v="SE1_IND"/>
    <x v="4"/>
    <n v="9.0752189161690104"/>
    <n v="2.5208941433802798"/>
  </r>
  <r>
    <x v="0"/>
    <x v="0"/>
    <x v="9"/>
    <x v="17"/>
    <s v="SE1_IND"/>
    <x v="5"/>
    <n v="9.0752189161690104"/>
    <n v="2.5208941433802798"/>
  </r>
  <r>
    <x v="0"/>
    <x v="0"/>
    <x v="9"/>
    <x v="17"/>
    <s v="SE1_IND"/>
    <x v="6"/>
    <n v="30.079313304721001"/>
    <n v="8.3553648068669499"/>
  </r>
  <r>
    <x v="0"/>
    <x v="0"/>
    <x v="9"/>
    <x v="17"/>
    <s v="SE1_IND"/>
    <x v="7"/>
    <n v="43.063377502208397"/>
    <n v="11.962049306169"/>
  </r>
  <r>
    <x v="0"/>
    <x v="0"/>
    <x v="9"/>
    <x v="17"/>
    <s v="SE1_IND"/>
    <x v="8"/>
    <n v="43.063377502208397"/>
    <n v="11.962049306169"/>
  </r>
  <r>
    <x v="0"/>
    <x v="0"/>
    <x v="9"/>
    <x v="17"/>
    <s v="SE1_IND"/>
    <x v="9"/>
    <n v="45.361633570256501"/>
    <n v="12.600453769515701"/>
  </r>
  <r>
    <x v="0"/>
    <x v="0"/>
    <x v="9"/>
    <x v="17"/>
    <s v="SE1_IND"/>
    <x v="10"/>
    <n v="59.280629284732697"/>
    <n v="16.4668414679813"/>
  </r>
  <r>
    <x v="0"/>
    <x v="0"/>
    <x v="9"/>
    <x v="17"/>
    <s v="SE1_IND"/>
    <x v="11"/>
    <n v="4.5376094580844999"/>
    <n v="1.2604470716901399"/>
  </r>
  <r>
    <x v="0"/>
    <x v="0"/>
    <x v="9"/>
    <x v="17"/>
    <s v="SE1_IND"/>
    <x v="12"/>
    <n v="0.36"/>
    <n v="0.1"/>
  </r>
  <r>
    <x v="0"/>
    <x v="0"/>
    <x v="9"/>
    <x v="17"/>
    <s v="SE1_IND"/>
    <x v="13"/>
    <n v="24.854790896434899"/>
    <n v="6.9041085823430404"/>
  </r>
  <r>
    <x v="0"/>
    <x v="0"/>
    <x v="9"/>
    <x v="17"/>
    <s v="SE1_IND"/>
    <x v="14"/>
    <n v="24.854790896434899"/>
    <n v="6.9041085823430404"/>
  </r>
  <r>
    <x v="0"/>
    <x v="0"/>
    <x v="9"/>
    <x v="17"/>
    <s v="SE1_IND"/>
    <x v="15"/>
    <n v="2.7284206547966199"/>
    <n v="0.75789462633239502"/>
  </r>
  <r>
    <x v="0"/>
    <x v="0"/>
    <x v="9"/>
    <x v="17"/>
    <s v="SE1_IND"/>
    <x v="16"/>
    <n v="8.3492014028755008"/>
    <n v="2.31922261190986"/>
  </r>
  <r>
    <x v="0"/>
    <x v="0"/>
    <x v="9"/>
    <x v="17"/>
    <s v="SE1_IND"/>
    <x v="17"/>
    <n v="9.3111759656652193"/>
    <n v="2.5864377682403399"/>
  </r>
  <r>
    <x v="0"/>
    <x v="0"/>
    <x v="9"/>
    <x v="17"/>
    <s v="SE1_IND"/>
    <x v="18"/>
    <n v="24.854790896434899"/>
    <n v="6.9041085823430404"/>
  </r>
  <r>
    <x v="0"/>
    <x v="0"/>
    <x v="9"/>
    <x v="17"/>
    <s v="SE1_IND"/>
    <x v="19"/>
    <n v="7.6114739296901197"/>
    <n v="2.1142983138028102"/>
  </r>
  <r>
    <x v="0"/>
    <x v="0"/>
    <x v="9"/>
    <x v="17"/>
    <s v="SE1_IND"/>
    <x v="20"/>
    <n v="18.6904594758428"/>
    <n v="5.1917942988452301"/>
  </r>
  <r>
    <x v="0"/>
    <x v="0"/>
    <x v="9"/>
    <x v="17"/>
    <s v="SE1_IND"/>
    <x v="21"/>
    <n v="53.225806451612797"/>
    <n v="14.784946236559099"/>
  </r>
  <r>
    <x v="0"/>
    <x v="0"/>
    <x v="9"/>
    <x v="17"/>
    <s v="SE1_IND"/>
    <x v="22"/>
    <n v="130.68"/>
    <n v="36.299999999999997"/>
  </r>
  <r>
    <x v="0"/>
    <x v="0"/>
    <x v="9"/>
    <x v="17"/>
    <s v="SE1_IND"/>
    <x v="23"/>
    <n v="0.35278210439105201"/>
    <n v="9.7995028997514499E-2"/>
  </r>
  <r>
    <x v="0"/>
    <x v="0"/>
    <x v="9"/>
    <x v="17"/>
    <s v="SE1_IND"/>
    <x v="24"/>
    <n v="22.4245731928563"/>
    <n v="6.22904810912675"/>
  </r>
  <r>
    <x v="0"/>
    <x v="0"/>
    <x v="9"/>
    <x v="17"/>
    <s v="SE1_IND"/>
    <x v="25"/>
    <n v="22.32"/>
    <n v="6.2"/>
  </r>
  <r>
    <x v="0"/>
    <x v="0"/>
    <x v="9"/>
    <x v="17"/>
    <s v="SE1_IND"/>
    <x v="26"/>
    <n v="31.360796489213399"/>
    <n v="8.7113323581148396"/>
  </r>
  <r>
    <x v="0"/>
    <x v="0"/>
    <x v="9"/>
    <x v="17"/>
    <s v="SE1_IND"/>
    <x v="27"/>
    <n v="2.34199197836619"/>
    <n v="0.650553327323943"/>
  </r>
  <r>
    <x v="0"/>
    <x v="0"/>
    <x v="9"/>
    <x v="17"/>
    <s v="SE1_Offshore"/>
    <x v="0"/>
    <n v="51.241600662800401"/>
    <n v="14.233777961889"/>
  </r>
  <r>
    <x v="0"/>
    <x v="0"/>
    <x v="9"/>
    <x v="17"/>
    <s v="SE1_Offshore"/>
    <x v="1"/>
    <n v="57.96"/>
    <n v="16.100000000000001"/>
  </r>
  <r>
    <x v="0"/>
    <x v="0"/>
    <x v="9"/>
    <x v="17"/>
    <s v="SE1_Offshore"/>
    <x v="2"/>
    <n v="71.64"/>
    <n v="19.899999999999999"/>
  </r>
  <r>
    <x v="0"/>
    <x v="0"/>
    <x v="9"/>
    <x v="17"/>
    <s v="SE1_Offshore"/>
    <x v="3"/>
    <n v="59.280629284732697"/>
    <n v="16.4668414679813"/>
  </r>
  <r>
    <x v="0"/>
    <x v="0"/>
    <x v="9"/>
    <x v="17"/>
    <s v="SE1_Offshore"/>
    <x v="4"/>
    <n v="9.0752189161690104"/>
    <n v="2.5208941433802798"/>
  </r>
  <r>
    <x v="0"/>
    <x v="0"/>
    <x v="9"/>
    <x v="17"/>
    <s v="SE1_Offshore"/>
    <x v="5"/>
    <n v="9.0752189161690104"/>
    <n v="2.5208941433802798"/>
  </r>
  <r>
    <x v="0"/>
    <x v="0"/>
    <x v="9"/>
    <x v="17"/>
    <s v="SE1_Offshore"/>
    <x v="6"/>
    <n v="30.079313304721001"/>
    <n v="8.3553648068669499"/>
  </r>
  <r>
    <x v="0"/>
    <x v="0"/>
    <x v="9"/>
    <x v="17"/>
    <s v="SE1_Offshore"/>
    <x v="7"/>
    <n v="43.063377502208397"/>
    <n v="11.962049306169"/>
  </r>
  <r>
    <x v="0"/>
    <x v="0"/>
    <x v="9"/>
    <x v="17"/>
    <s v="SE1_Offshore"/>
    <x v="8"/>
    <n v="43.063377502208397"/>
    <n v="11.962049306169"/>
  </r>
  <r>
    <x v="0"/>
    <x v="0"/>
    <x v="9"/>
    <x v="17"/>
    <s v="SE1_Offshore"/>
    <x v="9"/>
    <n v="45.361633570256501"/>
    <n v="12.600453769515701"/>
  </r>
  <r>
    <x v="0"/>
    <x v="0"/>
    <x v="9"/>
    <x v="17"/>
    <s v="SE1_Offshore"/>
    <x v="10"/>
    <n v="59.280629284732697"/>
    <n v="16.4668414679813"/>
  </r>
  <r>
    <x v="0"/>
    <x v="0"/>
    <x v="9"/>
    <x v="17"/>
    <s v="SE1_Offshore"/>
    <x v="11"/>
    <n v="4.5376094580844999"/>
    <n v="1.2604470716901399"/>
  </r>
  <r>
    <x v="0"/>
    <x v="0"/>
    <x v="9"/>
    <x v="17"/>
    <s v="SE1_Offshore"/>
    <x v="12"/>
    <n v="0.36"/>
    <n v="0.1"/>
  </r>
  <r>
    <x v="0"/>
    <x v="0"/>
    <x v="9"/>
    <x v="17"/>
    <s v="SE1_Offshore"/>
    <x v="13"/>
    <n v="24.854790896434899"/>
    <n v="6.9041085823430404"/>
  </r>
  <r>
    <x v="0"/>
    <x v="0"/>
    <x v="9"/>
    <x v="17"/>
    <s v="SE1_Offshore"/>
    <x v="14"/>
    <n v="24.854790896434899"/>
    <n v="6.9041085823430404"/>
  </r>
  <r>
    <x v="0"/>
    <x v="0"/>
    <x v="9"/>
    <x v="17"/>
    <s v="SE1_Offshore"/>
    <x v="15"/>
    <n v="2.7284206547966199"/>
    <n v="0.75789462633239502"/>
  </r>
  <r>
    <x v="0"/>
    <x v="0"/>
    <x v="9"/>
    <x v="17"/>
    <s v="SE1_Offshore"/>
    <x v="16"/>
    <n v="8.3492014028755008"/>
    <n v="2.31922261190986"/>
  </r>
  <r>
    <x v="0"/>
    <x v="0"/>
    <x v="9"/>
    <x v="17"/>
    <s v="SE1_Offshore"/>
    <x v="17"/>
    <n v="9.3111759656652193"/>
    <n v="2.5864377682403399"/>
  </r>
  <r>
    <x v="0"/>
    <x v="0"/>
    <x v="9"/>
    <x v="17"/>
    <s v="SE1_Offshore"/>
    <x v="18"/>
    <n v="24.854790896434899"/>
    <n v="6.9041085823430404"/>
  </r>
  <r>
    <x v="0"/>
    <x v="0"/>
    <x v="9"/>
    <x v="17"/>
    <s v="SE1_Offshore"/>
    <x v="19"/>
    <n v="7.6114739296901197"/>
    <n v="2.1142983138028102"/>
  </r>
  <r>
    <x v="0"/>
    <x v="0"/>
    <x v="9"/>
    <x v="17"/>
    <s v="SE1_Offshore"/>
    <x v="20"/>
    <n v="18.6904594758428"/>
    <n v="5.1917942988452301"/>
  </r>
  <r>
    <x v="0"/>
    <x v="0"/>
    <x v="9"/>
    <x v="17"/>
    <s v="SE1_Offshore"/>
    <x v="21"/>
    <n v="53.225806451612797"/>
    <n v="14.784946236559099"/>
  </r>
  <r>
    <x v="0"/>
    <x v="0"/>
    <x v="9"/>
    <x v="17"/>
    <s v="SE1_Offshore"/>
    <x v="22"/>
    <n v="130.68"/>
    <n v="36.299999999999997"/>
  </r>
  <r>
    <x v="0"/>
    <x v="0"/>
    <x v="9"/>
    <x v="17"/>
    <s v="SE1_Offshore"/>
    <x v="23"/>
    <n v="0.35278210439105201"/>
    <n v="9.7995028997514499E-2"/>
  </r>
  <r>
    <x v="0"/>
    <x v="0"/>
    <x v="9"/>
    <x v="17"/>
    <s v="SE1_Offshore"/>
    <x v="24"/>
    <n v="22.4245731928563"/>
    <n v="6.22904810912675"/>
  </r>
  <r>
    <x v="0"/>
    <x v="0"/>
    <x v="9"/>
    <x v="17"/>
    <s v="SE1_Offshore"/>
    <x v="25"/>
    <n v="22.32"/>
    <n v="6.2"/>
  </r>
  <r>
    <x v="0"/>
    <x v="0"/>
    <x v="9"/>
    <x v="17"/>
    <s v="SE1_Offshore"/>
    <x v="26"/>
    <n v="31.360796489213399"/>
    <n v="8.7113323581148396"/>
  </r>
  <r>
    <x v="0"/>
    <x v="0"/>
    <x v="9"/>
    <x v="17"/>
    <s v="SE1_Offshore"/>
    <x v="27"/>
    <n v="2.34199197836619"/>
    <n v="0.650553327323943"/>
  </r>
  <r>
    <x v="0"/>
    <x v="0"/>
    <x v="9"/>
    <x v="17"/>
    <s v="SE1_medium"/>
    <x v="0"/>
    <n v="51.241600662800401"/>
    <n v="14.233777961889"/>
  </r>
  <r>
    <x v="0"/>
    <x v="0"/>
    <x v="9"/>
    <x v="17"/>
    <s v="SE1_medium"/>
    <x v="1"/>
    <n v="57.96"/>
    <n v="16.100000000000001"/>
  </r>
  <r>
    <x v="0"/>
    <x v="0"/>
    <x v="9"/>
    <x v="17"/>
    <s v="SE1_medium"/>
    <x v="2"/>
    <n v="71.64"/>
    <n v="19.899999999999999"/>
  </r>
  <r>
    <x v="0"/>
    <x v="0"/>
    <x v="9"/>
    <x v="17"/>
    <s v="SE1_medium"/>
    <x v="3"/>
    <n v="59.280629284732697"/>
    <n v="16.4668414679813"/>
  </r>
  <r>
    <x v="0"/>
    <x v="0"/>
    <x v="9"/>
    <x v="17"/>
    <s v="SE1_medium"/>
    <x v="4"/>
    <n v="9.0752189161690104"/>
    <n v="2.5208941433802798"/>
  </r>
  <r>
    <x v="0"/>
    <x v="0"/>
    <x v="9"/>
    <x v="17"/>
    <s v="SE1_medium"/>
    <x v="5"/>
    <n v="9.0752189161690104"/>
    <n v="2.5208941433802798"/>
  </r>
  <r>
    <x v="0"/>
    <x v="0"/>
    <x v="9"/>
    <x v="17"/>
    <s v="SE1_medium"/>
    <x v="6"/>
    <n v="30.079313304721001"/>
    <n v="8.3553648068669499"/>
  </r>
  <r>
    <x v="0"/>
    <x v="0"/>
    <x v="9"/>
    <x v="17"/>
    <s v="SE1_medium"/>
    <x v="7"/>
    <n v="43.063377502208397"/>
    <n v="11.962049306169"/>
  </r>
  <r>
    <x v="0"/>
    <x v="0"/>
    <x v="9"/>
    <x v="17"/>
    <s v="SE1_medium"/>
    <x v="8"/>
    <n v="43.063377502208397"/>
    <n v="11.962049306169"/>
  </r>
  <r>
    <x v="0"/>
    <x v="0"/>
    <x v="9"/>
    <x v="17"/>
    <s v="SE1_medium"/>
    <x v="9"/>
    <n v="45.361633570256501"/>
    <n v="12.600453769515701"/>
  </r>
  <r>
    <x v="0"/>
    <x v="0"/>
    <x v="9"/>
    <x v="17"/>
    <s v="SE1_medium"/>
    <x v="10"/>
    <n v="59.280629284732697"/>
    <n v="16.4668414679813"/>
  </r>
  <r>
    <x v="0"/>
    <x v="0"/>
    <x v="9"/>
    <x v="17"/>
    <s v="SE1_medium"/>
    <x v="11"/>
    <n v="4.5376094580844999"/>
    <n v="1.2604470716901399"/>
  </r>
  <r>
    <x v="0"/>
    <x v="0"/>
    <x v="9"/>
    <x v="17"/>
    <s v="SE1_medium"/>
    <x v="12"/>
    <n v="0.36"/>
    <n v="0.1"/>
  </r>
  <r>
    <x v="0"/>
    <x v="0"/>
    <x v="9"/>
    <x v="17"/>
    <s v="SE1_medium"/>
    <x v="13"/>
    <n v="24.854790896434899"/>
    <n v="6.9041085823430404"/>
  </r>
  <r>
    <x v="0"/>
    <x v="0"/>
    <x v="9"/>
    <x v="17"/>
    <s v="SE1_medium"/>
    <x v="14"/>
    <n v="24.854790896434899"/>
    <n v="6.9041085823430404"/>
  </r>
  <r>
    <x v="0"/>
    <x v="0"/>
    <x v="9"/>
    <x v="17"/>
    <s v="SE1_medium"/>
    <x v="15"/>
    <n v="2.7284206547966199"/>
    <n v="0.75789462633239502"/>
  </r>
  <r>
    <x v="0"/>
    <x v="0"/>
    <x v="9"/>
    <x v="17"/>
    <s v="SE1_medium"/>
    <x v="16"/>
    <n v="8.3492014028755008"/>
    <n v="2.31922261190986"/>
  </r>
  <r>
    <x v="0"/>
    <x v="0"/>
    <x v="9"/>
    <x v="17"/>
    <s v="SE1_medium"/>
    <x v="17"/>
    <n v="9.3111759656652193"/>
    <n v="2.5864377682403399"/>
  </r>
  <r>
    <x v="0"/>
    <x v="0"/>
    <x v="9"/>
    <x v="17"/>
    <s v="SE1_medium"/>
    <x v="18"/>
    <n v="24.854790896434899"/>
    <n v="6.9041085823430404"/>
  </r>
  <r>
    <x v="0"/>
    <x v="0"/>
    <x v="9"/>
    <x v="17"/>
    <s v="SE1_medium"/>
    <x v="19"/>
    <n v="7.6114739296901197"/>
    <n v="2.1142983138028102"/>
  </r>
  <r>
    <x v="0"/>
    <x v="0"/>
    <x v="9"/>
    <x v="17"/>
    <s v="SE1_medium"/>
    <x v="20"/>
    <n v="18.6904594758428"/>
    <n v="5.1917942988452301"/>
  </r>
  <r>
    <x v="0"/>
    <x v="0"/>
    <x v="9"/>
    <x v="17"/>
    <s v="SE1_medium"/>
    <x v="21"/>
    <n v="53.225806451612797"/>
    <n v="14.784946236559099"/>
  </r>
  <r>
    <x v="0"/>
    <x v="0"/>
    <x v="9"/>
    <x v="17"/>
    <s v="SE1_medium"/>
    <x v="22"/>
    <n v="130.68"/>
    <n v="36.299999999999997"/>
  </r>
  <r>
    <x v="0"/>
    <x v="0"/>
    <x v="9"/>
    <x v="17"/>
    <s v="SE1_medium"/>
    <x v="23"/>
    <n v="0.35278210439105201"/>
    <n v="9.7995028997514499E-2"/>
  </r>
  <r>
    <x v="0"/>
    <x v="0"/>
    <x v="9"/>
    <x v="17"/>
    <s v="SE1_medium"/>
    <x v="24"/>
    <n v="22.4245731928563"/>
    <n v="6.22904810912675"/>
  </r>
  <r>
    <x v="0"/>
    <x v="0"/>
    <x v="9"/>
    <x v="17"/>
    <s v="SE1_medium"/>
    <x v="25"/>
    <n v="22.32"/>
    <n v="6.2"/>
  </r>
  <r>
    <x v="0"/>
    <x v="0"/>
    <x v="9"/>
    <x v="17"/>
    <s v="SE1_medium"/>
    <x v="26"/>
    <n v="31.360796489213399"/>
    <n v="8.7113323581148396"/>
  </r>
  <r>
    <x v="0"/>
    <x v="0"/>
    <x v="9"/>
    <x v="17"/>
    <s v="SE1_medium"/>
    <x v="27"/>
    <n v="2.34199197836619"/>
    <n v="0.650553327323943"/>
  </r>
  <r>
    <x v="0"/>
    <x v="0"/>
    <x v="9"/>
    <x v="17"/>
    <s v="SE1_small"/>
    <x v="0"/>
    <n v="51.241600662800401"/>
    <n v="14.233777961889"/>
  </r>
  <r>
    <x v="0"/>
    <x v="0"/>
    <x v="9"/>
    <x v="17"/>
    <s v="SE1_small"/>
    <x v="1"/>
    <n v="57.96"/>
    <n v="16.100000000000001"/>
  </r>
  <r>
    <x v="0"/>
    <x v="0"/>
    <x v="9"/>
    <x v="17"/>
    <s v="SE1_small"/>
    <x v="2"/>
    <n v="71.64"/>
    <n v="19.899999999999999"/>
  </r>
  <r>
    <x v="0"/>
    <x v="0"/>
    <x v="9"/>
    <x v="17"/>
    <s v="SE1_small"/>
    <x v="3"/>
    <n v="59.280629284732697"/>
    <n v="16.4668414679813"/>
  </r>
  <r>
    <x v="0"/>
    <x v="0"/>
    <x v="9"/>
    <x v="17"/>
    <s v="SE1_small"/>
    <x v="4"/>
    <n v="9.0752189161690104"/>
    <n v="2.5208941433802798"/>
  </r>
  <r>
    <x v="0"/>
    <x v="0"/>
    <x v="9"/>
    <x v="17"/>
    <s v="SE1_small"/>
    <x v="5"/>
    <n v="9.0752189161690104"/>
    <n v="2.5208941433802798"/>
  </r>
  <r>
    <x v="0"/>
    <x v="0"/>
    <x v="9"/>
    <x v="17"/>
    <s v="SE1_small"/>
    <x v="6"/>
    <n v="30.079313304721001"/>
    <n v="8.3553648068669499"/>
  </r>
  <r>
    <x v="0"/>
    <x v="0"/>
    <x v="9"/>
    <x v="17"/>
    <s v="SE1_small"/>
    <x v="7"/>
    <n v="43.063377502208397"/>
    <n v="11.962049306169"/>
  </r>
  <r>
    <x v="0"/>
    <x v="0"/>
    <x v="9"/>
    <x v="17"/>
    <s v="SE1_small"/>
    <x v="8"/>
    <n v="43.063377502208397"/>
    <n v="11.962049306169"/>
  </r>
  <r>
    <x v="0"/>
    <x v="0"/>
    <x v="9"/>
    <x v="17"/>
    <s v="SE1_small"/>
    <x v="9"/>
    <n v="45.361633570256501"/>
    <n v="12.600453769515701"/>
  </r>
  <r>
    <x v="0"/>
    <x v="0"/>
    <x v="9"/>
    <x v="17"/>
    <s v="SE1_small"/>
    <x v="10"/>
    <n v="59.280629284732697"/>
    <n v="16.4668414679813"/>
  </r>
  <r>
    <x v="0"/>
    <x v="0"/>
    <x v="9"/>
    <x v="17"/>
    <s v="SE1_small"/>
    <x v="11"/>
    <n v="4.5376094580844999"/>
    <n v="1.2604470716901399"/>
  </r>
  <r>
    <x v="0"/>
    <x v="0"/>
    <x v="9"/>
    <x v="17"/>
    <s v="SE1_small"/>
    <x v="12"/>
    <n v="0.36"/>
    <n v="0.1"/>
  </r>
  <r>
    <x v="0"/>
    <x v="0"/>
    <x v="9"/>
    <x v="17"/>
    <s v="SE1_small"/>
    <x v="13"/>
    <n v="24.854790896434899"/>
    <n v="6.9041085823430404"/>
  </r>
  <r>
    <x v="0"/>
    <x v="0"/>
    <x v="9"/>
    <x v="17"/>
    <s v="SE1_small"/>
    <x v="14"/>
    <n v="24.854790896434899"/>
    <n v="6.9041085823430404"/>
  </r>
  <r>
    <x v="0"/>
    <x v="0"/>
    <x v="9"/>
    <x v="17"/>
    <s v="SE1_small"/>
    <x v="15"/>
    <n v="2.7284206547966199"/>
    <n v="0.75789462633239502"/>
  </r>
  <r>
    <x v="0"/>
    <x v="0"/>
    <x v="9"/>
    <x v="17"/>
    <s v="SE1_small"/>
    <x v="16"/>
    <n v="8.3492014028755008"/>
    <n v="2.31922261190986"/>
  </r>
  <r>
    <x v="0"/>
    <x v="0"/>
    <x v="9"/>
    <x v="17"/>
    <s v="SE1_small"/>
    <x v="17"/>
    <n v="9.3111759656652193"/>
    <n v="2.5864377682403399"/>
  </r>
  <r>
    <x v="0"/>
    <x v="0"/>
    <x v="9"/>
    <x v="17"/>
    <s v="SE1_small"/>
    <x v="18"/>
    <n v="24.854790896434899"/>
    <n v="6.9041085823430404"/>
  </r>
  <r>
    <x v="0"/>
    <x v="0"/>
    <x v="9"/>
    <x v="17"/>
    <s v="SE1_small"/>
    <x v="19"/>
    <n v="7.6114739296901197"/>
    <n v="2.1142983138028102"/>
  </r>
  <r>
    <x v="0"/>
    <x v="0"/>
    <x v="9"/>
    <x v="17"/>
    <s v="SE1_small"/>
    <x v="20"/>
    <n v="18.6904594758428"/>
    <n v="5.1917942988452301"/>
  </r>
  <r>
    <x v="0"/>
    <x v="0"/>
    <x v="9"/>
    <x v="17"/>
    <s v="SE1_small"/>
    <x v="21"/>
    <n v="53.225806451612797"/>
    <n v="14.784946236559099"/>
  </r>
  <r>
    <x v="0"/>
    <x v="0"/>
    <x v="9"/>
    <x v="17"/>
    <s v="SE1_small"/>
    <x v="22"/>
    <n v="130.68"/>
    <n v="36.299999999999997"/>
  </r>
  <r>
    <x v="0"/>
    <x v="0"/>
    <x v="9"/>
    <x v="17"/>
    <s v="SE1_small"/>
    <x v="23"/>
    <n v="0.35278210439105201"/>
    <n v="9.7995028997514499E-2"/>
  </r>
  <r>
    <x v="0"/>
    <x v="0"/>
    <x v="9"/>
    <x v="17"/>
    <s v="SE1_small"/>
    <x v="24"/>
    <n v="22.4245731928563"/>
    <n v="6.22904810912675"/>
  </r>
  <r>
    <x v="0"/>
    <x v="0"/>
    <x v="9"/>
    <x v="17"/>
    <s v="SE1_small"/>
    <x v="25"/>
    <n v="22.32"/>
    <n v="6.2"/>
  </r>
  <r>
    <x v="0"/>
    <x v="0"/>
    <x v="9"/>
    <x v="17"/>
    <s v="SE1_small"/>
    <x v="26"/>
    <n v="31.360796489213399"/>
    <n v="8.7113323581148396"/>
  </r>
  <r>
    <x v="0"/>
    <x v="0"/>
    <x v="9"/>
    <x v="17"/>
    <s v="SE1_small"/>
    <x v="27"/>
    <n v="2.34199197836619"/>
    <n v="0.650553327323943"/>
  </r>
  <r>
    <x v="0"/>
    <x v="0"/>
    <x v="9"/>
    <x v="18"/>
    <s v="SE2A"/>
    <x v="0"/>
    <n v="51.241600662800401"/>
    <n v="14.233777961889"/>
  </r>
  <r>
    <x v="0"/>
    <x v="0"/>
    <x v="9"/>
    <x v="18"/>
    <s v="SE2A"/>
    <x v="1"/>
    <n v="57.96"/>
    <n v="16.100000000000001"/>
  </r>
  <r>
    <x v="0"/>
    <x v="0"/>
    <x v="9"/>
    <x v="18"/>
    <s v="SE2A"/>
    <x v="2"/>
    <n v="71.64"/>
    <n v="19.899999999999999"/>
  </r>
  <r>
    <x v="0"/>
    <x v="0"/>
    <x v="9"/>
    <x v="18"/>
    <s v="SE2A"/>
    <x v="3"/>
    <n v="59.280629284732697"/>
    <n v="16.4668414679813"/>
  </r>
  <r>
    <x v="0"/>
    <x v="0"/>
    <x v="9"/>
    <x v="18"/>
    <s v="SE2A"/>
    <x v="4"/>
    <n v="9.0752189161690104"/>
    <n v="2.5208941433802798"/>
  </r>
  <r>
    <x v="0"/>
    <x v="0"/>
    <x v="9"/>
    <x v="18"/>
    <s v="SE2A"/>
    <x v="5"/>
    <n v="9.0752189161690104"/>
    <n v="2.5208941433802798"/>
  </r>
  <r>
    <x v="0"/>
    <x v="0"/>
    <x v="9"/>
    <x v="18"/>
    <s v="SE2A"/>
    <x v="6"/>
    <n v="30.079313304721001"/>
    <n v="8.3553648068669499"/>
  </r>
  <r>
    <x v="0"/>
    <x v="0"/>
    <x v="9"/>
    <x v="18"/>
    <s v="SE2A"/>
    <x v="7"/>
    <n v="43.063377502208397"/>
    <n v="11.962049306169"/>
  </r>
  <r>
    <x v="0"/>
    <x v="0"/>
    <x v="9"/>
    <x v="18"/>
    <s v="SE2A"/>
    <x v="8"/>
    <n v="43.063377502208397"/>
    <n v="11.962049306169"/>
  </r>
  <r>
    <x v="0"/>
    <x v="0"/>
    <x v="9"/>
    <x v="18"/>
    <s v="SE2A"/>
    <x v="9"/>
    <n v="45.361633570256501"/>
    <n v="12.600453769515701"/>
  </r>
  <r>
    <x v="0"/>
    <x v="0"/>
    <x v="9"/>
    <x v="18"/>
    <s v="SE2A"/>
    <x v="10"/>
    <n v="59.280629284732697"/>
    <n v="16.4668414679813"/>
  </r>
  <r>
    <x v="0"/>
    <x v="0"/>
    <x v="9"/>
    <x v="18"/>
    <s v="SE2A"/>
    <x v="11"/>
    <n v="4.5376094580844999"/>
    <n v="1.2604470716901399"/>
  </r>
  <r>
    <x v="0"/>
    <x v="0"/>
    <x v="9"/>
    <x v="18"/>
    <s v="SE2A"/>
    <x v="12"/>
    <n v="0.36"/>
    <n v="0.1"/>
  </r>
  <r>
    <x v="0"/>
    <x v="0"/>
    <x v="9"/>
    <x v="18"/>
    <s v="SE2A"/>
    <x v="13"/>
    <n v="24.854790896434899"/>
    <n v="6.9041085823430404"/>
  </r>
  <r>
    <x v="0"/>
    <x v="0"/>
    <x v="9"/>
    <x v="18"/>
    <s v="SE2A"/>
    <x v="14"/>
    <n v="24.854790896434899"/>
    <n v="6.9041085823430404"/>
  </r>
  <r>
    <x v="0"/>
    <x v="0"/>
    <x v="9"/>
    <x v="18"/>
    <s v="SE2A"/>
    <x v="15"/>
    <n v="2.7284206547966199"/>
    <n v="0.75789462633239502"/>
  </r>
  <r>
    <x v="0"/>
    <x v="0"/>
    <x v="9"/>
    <x v="18"/>
    <s v="SE2A"/>
    <x v="16"/>
    <n v="8.3492014028755008"/>
    <n v="2.31922261190986"/>
  </r>
  <r>
    <x v="0"/>
    <x v="0"/>
    <x v="9"/>
    <x v="18"/>
    <s v="SE2A"/>
    <x v="17"/>
    <n v="9.3111759656652193"/>
    <n v="2.5864377682403399"/>
  </r>
  <r>
    <x v="0"/>
    <x v="0"/>
    <x v="9"/>
    <x v="18"/>
    <s v="SE2A"/>
    <x v="18"/>
    <n v="24.854790896434899"/>
    <n v="6.9041085823430404"/>
  </r>
  <r>
    <x v="0"/>
    <x v="0"/>
    <x v="9"/>
    <x v="18"/>
    <s v="SE2A"/>
    <x v="19"/>
    <n v="7.6114739296901197"/>
    <n v="2.1142983138028102"/>
  </r>
  <r>
    <x v="0"/>
    <x v="0"/>
    <x v="9"/>
    <x v="18"/>
    <s v="SE2A"/>
    <x v="20"/>
    <n v="18.6904594758428"/>
    <n v="5.1917942988452301"/>
  </r>
  <r>
    <x v="0"/>
    <x v="0"/>
    <x v="9"/>
    <x v="18"/>
    <s v="SE2A"/>
    <x v="21"/>
    <n v="53.225806451612797"/>
    <n v="14.784946236559099"/>
  </r>
  <r>
    <x v="0"/>
    <x v="0"/>
    <x v="9"/>
    <x v="18"/>
    <s v="SE2A"/>
    <x v="22"/>
    <n v="130.68"/>
    <n v="36.299999999999997"/>
  </r>
  <r>
    <x v="0"/>
    <x v="0"/>
    <x v="9"/>
    <x v="18"/>
    <s v="SE2A"/>
    <x v="23"/>
    <n v="0.35278210439105201"/>
    <n v="9.7995028997514499E-2"/>
  </r>
  <r>
    <x v="0"/>
    <x v="0"/>
    <x v="9"/>
    <x v="18"/>
    <s v="SE2A"/>
    <x v="24"/>
    <n v="22.4245731928563"/>
    <n v="6.22904810912675"/>
  </r>
  <r>
    <x v="0"/>
    <x v="0"/>
    <x v="9"/>
    <x v="18"/>
    <s v="SE2A"/>
    <x v="25"/>
    <n v="22.32"/>
    <n v="6.2"/>
  </r>
  <r>
    <x v="0"/>
    <x v="0"/>
    <x v="9"/>
    <x v="18"/>
    <s v="SE2A"/>
    <x v="26"/>
    <n v="31.360796489213399"/>
    <n v="8.7113323581148396"/>
  </r>
  <r>
    <x v="0"/>
    <x v="0"/>
    <x v="9"/>
    <x v="18"/>
    <s v="SE2A"/>
    <x v="27"/>
    <n v="2.34199197836619"/>
    <n v="0.650553327323943"/>
  </r>
  <r>
    <x v="0"/>
    <x v="0"/>
    <x v="9"/>
    <x v="18"/>
    <s v="SE2_IND"/>
    <x v="0"/>
    <n v="51.241600662800401"/>
    <n v="14.233777961889"/>
  </r>
  <r>
    <x v="0"/>
    <x v="0"/>
    <x v="9"/>
    <x v="18"/>
    <s v="SE2_IND"/>
    <x v="1"/>
    <n v="57.96"/>
    <n v="16.100000000000001"/>
  </r>
  <r>
    <x v="0"/>
    <x v="0"/>
    <x v="9"/>
    <x v="18"/>
    <s v="SE2_IND"/>
    <x v="2"/>
    <n v="71.64"/>
    <n v="19.899999999999999"/>
  </r>
  <r>
    <x v="0"/>
    <x v="0"/>
    <x v="9"/>
    <x v="18"/>
    <s v="SE2_IND"/>
    <x v="3"/>
    <n v="59.280629284732697"/>
    <n v="16.4668414679813"/>
  </r>
  <r>
    <x v="0"/>
    <x v="0"/>
    <x v="9"/>
    <x v="18"/>
    <s v="SE2_IND"/>
    <x v="4"/>
    <n v="9.0752189161690104"/>
    <n v="2.5208941433802798"/>
  </r>
  <r>
    <x v="0"/>
    <x v="0"/>
    <x v="9"/>
    <x v="18"/>
    <s v="SE2_IND"/>
    <x v="5"/>
    <n v="9.0752189161690104"/>
    <n v="2.5208941433802798"/>
  </r>
  <r>
    <x v="0"/>
    <x v="0"/>
    <x v="9"/>
    <x v="18"/>
    <s v="SE2_IND"/>
    <x v="6"/>
    <n v="30.079313304721001"/>
    <n v="8.3553648068669499"/>
  </r>
  <r>
    <x v="0"/>
    <x v="0"/>
    <x v="9"/>
    <x v="18"/>
    <s v="SE2_IND"/>
    <x v="7"/>
    <n v="43.063377502208397"/>
    <n v="11.962049306169"/>
  </r>
  <r>
    <x v="0"/>
    <x v="0"/>
    <x v="9"/>
    <x v="18"/>
    <s v="SE2_IND"/>
    <x v="8"/>
    <n v="43.063377502208397"/>
    <n v="11.962049306169"/>
  </r>
  <r>
    <x v="0"/>
    <x v="0"/>
    <x v="9"/>
    <x v="18"/>
    <s v="SE2_IND"/>
    <x v="9"/>
    <n v="45.361633570256501"/>
    <n v="12.600453769515701"/>
  </r>
  <r>
    <x v="0"/>
    <x v="0"/>
    <x v="9"/>
    <x v="18"/>
    <s v="SE2_IND"/>
    <x v="10"/>
    <n v="59.280629284732697"/>
    <n v="16.4668414679813"/>
  </r>
  <r>
    <x v="0"/>
    <x v="0"/>
    <x v="9"/>
    <x v="18"/>
    <s v="SE2_IND"/>
    <x v="11"/>
    <n v="4.5376094580844999"/>
    <n v="1.2604470716901399"/>
  </r>
  <r>
    <x v="0"/>
    <x v="0"/>
    <x v="9"/>
    <x v="18"/>
    <s v="SE2_IND"/>
    <x v="12"/>
    <n v="0.36"/>
    <n v="0.1"/>
  </r>
  <r>
    <x v="0"/>
    <x v="0"/>
    <x v="9"/>
    <x v="18"/>
    <s v="SE2_IND"/>
    <x v="13"/>
    <n v="24.854790896434899"/>
    <n v="6.9041085823430404"/>
  </r>
  <r>
    <x v="0"/>
    <x v="0"/>
    <x v="9"/>
    <x v="18"/>
    <s v="SE2_IND"/>
    <x v="14"/>
    <n v="24.854790896434899"/>
    <n v="6.9041085823430404"/>
  </r>
  <r>
    <x v="0"/>
    <x v="0"/>
    <x v="9"/>
    <x v="18"/>
    <s v="SE2_IND"/>
    <x v="15"/>
    <n v="2.7284206547966199"/>
    <n v="0.75789462633239502"/>
  </r>
  <r>
    <x v="0"/>
    <x v="0"/>
    <x v="9"/>
    <x v="18"/>
    <s v="SE2_IND"/>
    <x v="16"/>
    <n v="8.3492014028755008"/>
    <n v="2.31922261190986"/>
  </r>
  <r>
    <x v="0"/>
    <x v="0"/>
    <x v="9"/>
    <x v="18"/>
    <s v="SE2_IND"/>
    <x v="17"/>
    <n v="9.3111759656652193"/>
    <n v="2.5864377682403399"/>
  </r>
  <r>
    <x v="0"/>
    <x v="0"/>
    <x v="9"/>
    <x v="18"/>
    <s v="SE2_IND"/>
    <x v="18"/>
    <n v="24.854790896434899"/>
    <n v="6.9041085823430404"/>
  </r>
  <r>
    <x v="0"/>
    <x v="0"/>
    <x v="9"/>
    <x v="18"/>
    <s v="SE2_IND"/>
    <x v="19"/>
    <n v="7.6114739296901197"/>
    <n v="2.1142983138028102"/>
  </r>
  <r>
    <x v="0"/>
    <x v="0"/>
    <x v="9"/>
    <x v="18"/>
    <s v="SE2_IND"/>
    <x v="20"/>
    <n v="18.6904594758428"/>
    <n v="5.1917942988452301"/>
  </r>
  <r>
    <x v="0"/>
    <x v="0"/>
    <x v="9"/>
    <x v="18"/>
    <s v="SE2_IND"/>
    <x v="21"/>
    <n v="53.225806451612797"/>
    <n v="14.784946236559099"/>
  </r>
  <r>
    <x v="0"/>
    <x v="0"/>
    <x v="9"/>
    <x v="18"/>
    <s v="SE2_IND"/>
    <x v="22"/>
    <n v="130.68"/>
    <n v="36.299999999999997"/>
  </r>
  <r>
    <x v="0"/>
    <x v="0"/>
    <x v="9"/>
    <x v="18"/>
    <s v="SE2_IND"/>
    <x v="23"/>
    <n v="0.35278210439105201"/>
    <n v="9.7995028997514499E-2"/>
  </r>
  <r>
    <x v="0"/>
    <x v="0"/>
    <x v="9"/>
    <x v="18"/>
    <s v="SE2_IND"/>
    <x v="24"/>
    <n v="22.4245731928563"/>
    <n v="6.22904810912675"/>
  </r>
  <r>
    <x v="0"/>
    <x v="0"/>
    <x v="9"/>
    <x v="18"/>
    <s v="SE2_IND"/>
    <x v="25"/>
    <n v="22.32"/>
    <n v="6.2"/>
  </r>
  <r>
    <x v="0"/>
    <x v="0"/>
    <x v="9"/>
    <x v="18"/>
    <s v="SE2_IND"/>
    <x v="26"/>
    <n v="31.360796489213399"/>
    <n v="8.7113323581148396"/>
  </r>
  <r>
    <x v="0"/>
    <x v="0"/>
    <x v="9"/>
    <x v="18"/>
    <s v="SE2_IND"/>
    <x v="27"/>
    <n v="2.34199197836619"/>
    <n v="0.650553327323943"/>
  </r>
  <r>
    <x v="0"/>
    <x v="0"/>
    <x v="9"/>
    <x v="18"/>
    <s v="SE2_Offshore"/>
    <x v="0"/>
    <n v="51.241600662800401"/>
    <n v="14.233777961889"/>
  </r>
  <r>
    <x v="0"/>
    <x v="0"/>
    <x v="9"/>
    <x v="18"/>
    <s v="SE2_Offshore"/>
    <x v="1"/>
    <n v="57.96"/>
    <n v="16.100000000000001"/>
  </r>
  <r>
    <x v="0"/>
    <x v="0"/>
    <x v="9"/>
    <x v="18"/>
    <s v="SE2_Offshore"/>
    <x v="2"/>
    <n v="71.64"/>
    <n v="19.899999999999999"/>
  </r>
  <r>
    <x v="0"/>
    <x v="0"/>
    <x v="9"/>
    <x v="18"/>
    <s v="SE2_Offshore"/>
    <x v="3"/>
    <n v="59.280629284732697"/>
    <n v="16.4668414679813"/>
  </r>
  <r>
    <x v="0"/>
    <x v="0"/>
    <x v="9"/>
    <x v="18"/>
    <s v="SE2_Offshore"/>
    <x v="4"/>
    <n v="9.0752189161690104"/>
    <n v="2.5208941433802798"/>
  </r>
  <r>
    <x v="0"/>
    <x v="0"/>
    <x v="9"/>
    <x v="18"/>
    <s v="SE2_Offshore"/>
    <x v="5"/>
    <n v="9.0752189161690104"/>
    <n v="2.5208941433802798"/>
  </r>
  <r>
    <x v="0"/>
    <x v="0"/>
    <x v="9"/>
    <x v="18"/>
    <s v="SE2_Offshore"/>
    <x v="6"/>
    <n v="30.079313304721001"/>
    <n v="8.3553648068669499"/>
  </r>
  <r>
    <x v="0"/>
    <x v="0"/>
    <x v="9"/>
    <x v="18"/>
    <s v="SE2_Offshore"/>
    <x v="7"/>
    <n v="43.063377502208397"/>
    <n v="11.962049306169"/>
  </r>
  <r>
    <x v="0"/>
    <x v="0"/>
    <x v="9"/>
    <x v="18"/>
    <s v="SE2_Offshore"/>
    <x v="8"/>
    <n v="43.063377502208397"/>
    <n v="11.962049306169"/>
  </r>
  <r>
    <x v="0"/>
    <x v="0"/>
    <x v="9"/>
    <x v="18"/>
    <s v="SE2_Offshore"/>
    <x v="9"/>
    <n v="45.361633570256501"/>
    <n v="12.600453769515701"/>
  </r>
  <r>
    <x v="0"/>
    <x v="0"/>
    <x v="9"/>
    <x v="18"/>
    <s v="SE2_Offshore"/>
    <x v="10"/>
    <n v="59.280629284732697"/>
    <n v="16.4668414679813"/>
  </r>
  <r>
    <x v="0"/>
    <x v="0"/>
    <x v="9"/>
    <x v="18"/>
    <s v="SE2_Offshore"/>
    <x v="11"/>
    <n v="4.5376094580844999"/>
    <n v="1.2604470716901399"/>
  </r>
  <r>
    <x v="0"/>
    <x v="0"/>
    <x v="9"/>
    <x v="18"/>
    <s v="SE2_Offshore"/>
    <x v="12"/>
    <n v="0.36"/>
    <n v="0.1"/>
  </r>
  <r>
    <x v="0"/>
    <x v="0"/>
    <x v="9"/>
    <x v="18"/>
    <s v="SE2_Offshore"/>
    <x v="13"/>
    <n v="24.854790896434899"/>
    <n v="6.9041085823430404"/>
  </r>
  <r>
    <x v="0"/>
    <x v="0"/>
    <x v="9"/>
    <x v="18"/>
    <s v="SE2_Offshore"/>
    <x v="14"/>
    <n v="24.854790896434899"/>
    <n v="6.9041085823430404"/>
  </r>
  <r>
    <x v="0"/>
    <x v="0"/>
    <x v="9"/>
    <x v="18"/>
    <s v="SE2_Offshore"/>
    <x v="15"/>
    <n v="2.7284206547966199"/>
    <n v="0.75789462633239502"/>
  </r>
  <r>
    <x v="0"/>
    <x v="0"/>
    <x v="9"/>
    <x v="18"/>
    <s v="SE2_Offshore"/>
    <x v="16"/>
    <n v="8.3492014028755008"/>
    <n v="2.31922261190986"/>
  </r>
  <r>
    <x v="0"/>
    <x v="0"/>
    <x v="9"/>
    <x v="18"/>
    <s v="SE2_Offshore"/>
    <x v="17"/>
    <n v="9.3111759656652193"/>
    <n v="2.5864377682403399"/>
  </r>
  <r>
    <x v="0"/>
    <x v="0"/>
    <x v="9"/>
    <x v="18"/>
    <s v="SE2_Offshore"/>
    <x v="18"/>
    <n v="24.854790896434899"/>
    <n v="6.9041085823430404"/>
  </r>
  <r>
    <x v="0"/>
    <x v="0"/>
    <x v="9"/>
    <x v="18"/>
    <s v="SE2_Offshore"/>
    <x v="19"/>
    <n v="7.6114739296901197"/>
    <n v="2.1142983138028102"/>
  </r>
  <r>
    <x v="0"/>
    <x v="0"/>
    <x v="9"/>
    <x v="18"/>
    <s v="SE2_Offshore"/>
    <x v="20"/>
    <n v="18.6904594758428"/>
    <n v="5.1917942988452301"/>
  </r>
  <r>
    <x v="0"/>
    <x v="0"/>
    <x v="9"/>
    <x v="18"/>
    <s v="SE2_Offshore"/>
    <x v="21"/>
    <n v="53.225806451612797"/>
    <n v="14.784946236559099"/>
  </r>
  <r>
    <x v="0"/>
    <x v="0"/>
    <x v="9"/>
    <x v="18"/>
    <s v="SE2_Offshore"/>
    <x v="22"/>
    <n v="130.68"/>
    <n v="36.299999999999997"/>
  </r>
  <r>
    <x v="0"/>
    <x v="0"/>
    <x v="9"/>
    <x v="18"/>
    <s v="SE2_Offshore"/>
    <x v="23"/>
    <n v="0.35278210439105201"/>
    <n v="9.7995028997514499E-2"/>
  </r>
  <r>
    <x v="0"/>
    <x v="0"/>
    <x v="9"/>
    <x v="18"/>
    <s v="SE2_Offshore"/>
    <x v="24"/>
    <n v="22.4245731928563"/>
    <n v="6.22904810912675"/>
  </r>
  <r>
    <x v="0"/>
    <x v="0"/>
    <x v="9"/>
    <x v="18"/>
    <s v="SE2_Offshore"/>
    <x v="25"/>
    <n v="22.32"/>
    <n v="6.2"/>
  </r>
  <r>
    <x v="0"/>
    <x v="0"/>
    <x v="9"/>
    <x v="18"/>
    <s v="SE2_Offshore"/>
    <x v="26"/>
    <n v="31.360796489213399"/>
    <n v="8.7113323581148396"/>
  </r>
  <r>
    <x v="0"/>
    <x v="0"/>
    <x v="9"/>
    <x v="18"/>
    <s v="SE2_Offshore"/>
    <x v="27"/>
    <n v="2.34199197836619"/>
    <n v="0.650553327323943"/>
  </r>
  <r>
    <x v="0"/>
    <x v="0"/>
    <x v="9"/>
    <x v="18"/>
    <s v="SE2_medium"/>
    <x v="0"/>
    <n v="51.241600662800401"/>
    <n v="14.233777961889"/>
  </r>
  <r>
    <x v="0"/>
    <x v="0"/>
    <x v="9"/>
    <x v="18"/>
    <s v="SE2_medium"/>
    <x v="1"/>
    <n v="57.96"/>
    <n v="16.100000000000001"/>
  </r>
  <r>
    <x v="0"/>
    <x v="0"/>
    <x v="9"/>
    <x v="18"/>
    <s v="SE2_medium"/>
    <x v="2"/>
    <n v="71.64"/>
    <n v="19.899999999999999"/>
  </r>
  <r>
    <x v="0"/>
    <x v="0"/>
    <x v="9"/>
    <x v="18"/>
    <s v="SE2_medium"/>
    <x v="3"/>
    <n v="59.280629284732697"/>
    <n v="16.4668414679813"/>
  </r>
  <r>
    <x v="0"/>
    <x v="0"/>
    <x v="9"/>
    <x v="18"/>
    <s v="SE2_medium"/>
    <x v="4"/>
    <n v="9.0752189161690104"/>
    <n v="2.5208941433802798"/>
  </r>
  <r>
    <x v="0"/>
    <x v="0"/>
    <x v="9"/>
    <x v="18"/>
    <s v="SE2_medium"/>
    <x v="5"/>
    <n v="9.0752189161690104"/>
    <n v="2.5208941433802798"/>
  </r>
  <r>
    <x v="0"/>
    <x v="0"/>
    <x v="9"/>
    <x v="18"/>
    <s v="SE2_medium"/>
    <x v="6"/>
    <n v="30.079313304721001"/>
    <n v="8.3553648068669499"/>
  </r>
  <r>
    <x v="0"/>
    <x v="0"/>
    <x v="9"/>
    <x v="18"/>
    <s v="SE2_medium"/>
    <x v="7"/>
    <n v="43.063377502208397"/>
    <n v="11.962049306169"/>
  </r>
  <r>
    <x v="0"/>
    <x v="0"/>
    <x v="9"/>
    <x v="18"/>
    <s v="SE2_medium"/>
    <x v="8"/>
    <n v="43.063377502208397"/>
    <n v="11.962049306169"/>
  </r>
  <r>
    <x v="0"/>
    <x v="0"/>
    <x v="9"/>
    <x v="18"/>
    <s v="SE2_medium"/>
    <x v="9"/>
    <n v="45.361633570256501"/>
    <n v="12.600453769515701"/>
  </r>
  <r>
    <x v="0"/>
    <x v="0"/>
    <x v="9"/>
    <x v="18"/>
    <s v="SE2_medium"/>
    <x v="10"/>
    <n v="59.280629284732697"/>
    <n v="16.4668414679813"/>
  </r>
  <r>
    <x v="0"/>
    <x v="0"/>
    <x v="9"/>
    <x v="18"/>
    <s v="SE2_medium"/>
    <x v="11"/>
    <n v="4.5376094580844999"/>
    <n v="1.2604470716901399"/>
  </r>
  <r>
    <x v="0"/>
    <x v="0"/>
    <x v="9"/>
    <x v="18"/>
    <s v="SE2_medium"/>
    <x v="12"/>
    <n v="0.36"/>
    <n v="0.1"/>
  </r>
  <r>
    <x v="0"/>
    <x v="0"/>
    <x v="9"/>
    <x v="18"/>
    <s v="SE2_medium"/>
    <x v="13"/>
    <n v="24.854790896434899"/>
    <n v="6.9041085823430404"/>
  </r>
  <r>
    <x v="0"/>
    <x v="0"/>
    <x v="9"/>
    <x v="18"/>
    <s v="SE2_medium"/>
    <x v="14"/>
    <n v="24.854790896434899"/>
    <n v="6.9041085823430404"/>
  </r>
  <r>
    <x v="0"/>
    <x v="0"/>
    <x v="9"/>
    <x v="18"/>
    <s v="SE2_medium"/>
    <x v="15"/>
    <n v="2.7284206547966199"/>
    <n v="0.75789462633239502"/>
  </r>
  <r>
    <x v="0"/>
    <x v="0"/>
    <x v="9"/>
    <x v="18"/>
    <s v="SE2_medium"/>
    <x v="16"/>
    <n v="8.3492014028755008"/>
    <n v="2.31922261190986"/>
  </r>
  <r>
    <x v="0"/>
    <x v="0"/>
    <x v="9"/>
    <x v="18"/>
    <s v="SE2_medium"/>
    <x v="17"/>
    <n v="9.3111759656652193"/>
    <n v="2.5864377682403399"/>
  </r>
  <r>
    <x v="0"/>
    <x v="0"/>
    <x v="9"/>
    <x v="18"/>
    <s v="SE2_medium"/>
    <x v="18"/>
    <n v="24.854790896434899"/>
    <n v="6.9041085823430404"/>
  </r>
  <r>
    <x v="0"/>
    <x v="0"/>
    <x v="9"/>
    <x v="18"/>
    <s v="SE2_medium"/>
    <x v="19"/>
    <n v="7.6114739296901197"/>
    <n v="2.1142983138028102"/>
  </r>
  <r>
    <x v="0"/>
    <x v="0"/>
    <x v="9"/>
    <x v="18"/>
    <s v="SE2_medium"/>
    <x v="20"/>
    <n v="18.6904594758428"/>
    <n v="5.1917942988452301"/>
  </r>
  <r>
    <x v="0"/>
    <x v="0"/>
    <x v="9"/>
    <x v="18"/>
    <s v="SE2_medium"/>
    <x v="21"/>
    <n v="53.225806451612797"/>
    <n v="14.784946236559099"/>
  </r>
  <r>
    <x v="0"/>
    <x v="0"/>
    <x v="9"/>
    <x v="18"/>
    <s v="SE2_medium"/>
    <x v="22"/>
    <n v="130.68"/>
    <n v="36.299999999999997"/>
  </r>
  <r>
    <x v="0"/>
    <x v="0"/>
    <x v="9"/>
    <x v="18"/>
    <s v="SE2_medium"/>
    <x v="23"/>
    <n v="0.35278210439105201"/>
    <n v="9.7995028997514499E-2"/>
  </r>
  <r>
    <x v="0"/>
    <x v="0"/>
    <x v="9"/>
    <x v="18"/>
    <s v="SE2_medium"/>
    <x v="24"/>
    <n v="22.4245731928563"/>
    <n v="6.22904810912675"/>
  </r>
  <r>
    <x v="0"/>
    <x v="0"/>
    <x v="9"/>
    <x v="18"/>
    <s v="SE2_medium"/>
    <x v="25"/>
    <n v="22.32"/>
    <n v="6.2"/>
  </r>
  <r>
    <x v="0"/>
    <x v="0"/>
    <x v="9"/>
    <x v="18"/>
    <s v="SE2_medium"/>
    <x v="26"/>
    <n v="31.360796489213399"/>
    <n v="8.7113323581148396"/>
  </r>
  <r>
    <x v="0"/>
    <x v="0"/>
    <x v="9"/>
    <x v="18"/>
    <s v="SE2_medium"/>
    <x v="27"/>
    <n v="2.34199197836619"/>
    <n v="0.650553327323943"/>
  </r>
  <r>
    <x v="0"/>
    <x v="0"/>
    <x v="9"/>
    <x v="18"/>
    <s v="SE2_small"/>
    <x v="0"/>
    <n v="51.241600662800401"/>
    <n v="14.233777961889"/>
  </r>
  <r>
    <x v="0"/>
    <x v="0"/>
    <x v="9"/>
    <x v="18"/>
    <s v="SE2_small"/>
    <x v="1"/>
    <n v="57.96"/>
    <n v="16.100000000000001"/>
  </r>
  <r>
    <x v="0"/>
    <x v="0"/>
    <x v="9"/>
    <x v="18"/>
    <s v="SE2_small"/>
    <x v="2"/>
    <n v="71.64"/>
    <n v="19.899999999999999"/>
  </r>
  <r>
    <x v="0"/>
    <x v="0"/>
    <x v="9"/>
    <x v="18"/>
    <s v="SE2_small"/>
    <x v="3"/>
    <n v="59.280629284732697"/>
    <n v="16.4668414679813"/>
  </r>
  <r>
    <x v="0"/>
    <x v="0"/>
    <x v="9"/>
    <x v="18"/>
    <s v="SE2_small"/>
    <x v="4"/>
    <n v="9.0752189161690104"/>
    <n v="2.5208941433802798"/>
  </r>
  <r>
    <x v="0"/>
    <x v="0"/>
    <x v="9"/>
    <x v="18"/>
    <s v="SE2_small"/>
    <x v="5"/>
    <n v="9.0752189161690104"/>
    <n v="2.5208941433802798"/>
  </r>
  <r>
    <x v="0"/>
    <x v="0"/>
    <x v="9"/>
    <x v="18"/>
    <s v="SE2_small"/>
    <x v="6"/>
    <n v="30.079313304721001"/>
    <n v="8.3553648068669499"/>
  </r>
  <r>
    <x v="0"/>
    <x v="0"/>
    <x v="9"/>
    <x v="18"/>
    <s v="SE2_small"/>
    <x v="7"/>
    <n v="43.063377502208397"/>
    <n v="11.962049306169"/>
  </r>
  <r>
    <x v="0"/>
    <x v="0"/>
    <x v="9"/>
    <x v="18"/>
    <s v="SE2_small"/>
    <x v="8"/>
    <n v="43.063377502208397"/>
    <n v="11.962049306169"/>
  </r>
  <r>
    <x v="0"/>
    <x v="0"/>
    <x v="9"/>
    <x v="18"/>
    <s v="SE2_small"/>
    <x v="9"/>
    <n v="45.361633570256501"/>
    <n v="12.600453769515701"/>
  </r>
  <r>
    <x v="0"/>
    <x v="0"/>
    <x v="9"/>
    <x v="18"/>
    <s v="SE2_small"/>
    <x v="10"/>
    <n v="59.280629284732697"/>
    <n v="16.4668414679813"/>
  </r>
  <r>
    <x v="0"/>
    <x v="0"/>
    <x v="9"/>
    <x v="18"/>
    <s v="SE2_small"/>
    <x v="11"/>
    <n v="4.5376094580844999"/>
    <n v="1.2604470716901399"/>
  </r>
  <r>
    <x v="0"/>
    <x v="0"/>
    <x v="9"/>
    <x v="18"/>
    <s v="SE2_small"/>
    <x v="12"/>
    <n v="0.36"/>
    <n v="0.1"/>
  </r>
  <r>
    <x v="0"/>
    <x v="0"/>
    <x v="9"/>
    <x v="18"/>
    <s v="SE2_small"/>
    <x v="13"/>
    <n v="24.854790896434899"/>
    <n v="6.9041085823430404"/>
  </r>
  <r>
    <x v="0"/>
    <x v="0"/>
    <x v="9"/>
    <x v="18"/>
    <s v="SE2_small"/>
    <x v="14"/>
    <n v="24.854790896434899"/>
    <n v="6.9041085823430404"/>
  </r>
  <r>
    <x v="0"/>
    <x v="0"/>
    <x v="9"/>
    <x v="18"/>
    <s v="SE2_small"/>
    <x v="15"/>
    <n v="2.7284206547966199"/>
    <n v="0.75789462633239502"/>
  </r>
  <r>
    <x v="0"/>
    <x v="0"/>
    <x v="9"/>
    <x v="18"/>
    <s v="SE2_small"/>
    <x v="16"/>
    <n v="8.3492014028755008"/>
    <n v="2.31922261190986"/>
  </r>
  <r>
    <x v="0"/>
    <x v="0"/>
    <x v="9"/>
    <x v="18"/>
    <s v="SE2_small"/>
    <x v="17"/>
    <n v="9.3111759656652193"/>
    <n v="2.5864377682403399"/>
  </r>
  <r>
    <x v="0"/>
    <x v="0"/>
    <x v="9"/>
    <x v="18"/>
    <s v="SE2_small"/>
    <x v="18"/>
    <n v="24.854790896434899"/>
    <n v="6.9041085823430404"/>
  </r>
  <r>
    <x v="0"/>
    <x v="0"/>
    <x v="9"/>
    <x v="18"/>
    <s v="SE2_small"/>
    <x v="19"/>
    <n v="7.6114739296901197"/>
    <n v="2.1142983138028102"/>
  </r>
  <r>
    <x v="0"/>
    <x v="0"/>
    <x v="9"/>
    <x v="18"/>
    <s v="SE2_small"/>
    <x v="20"/>
    <n v="18.6904594758428"/>
    <n v="5.1917942988452301"/>
  </r>
  <r>
    <x v="0"/>
    <x v="0"/>
    <x v="9"/>
    <x v="18"/>
    <s v="SE2_small"/>
    <x v="21"/>
    <n v="53.225806451612797"/>
    <n v="14.784946236559099"/>
  </r>
  <r>
    <x v="0"/>
    <x v="0"/>
    <x v="9"/>
    <x v="18"/>
    <s v="SE2_small"/>
    <x v="22"/>
    <n v="130.68"/>
    <n v="36.299999999999997"/>
  </r>
  <r>
    <x v="0"/>
    <x v="0"/>
    <x v="9"/>
    <x v="18"/>
    <s v="SE2_small"/>
    <x v="23"/>
    <n v="0.35278210439105201"/>
    <n v="9.7995028997514499E-2"/>
  </r>
  <r>
    <x v="0"/>
    <x v="0"/>
    <x v="9"/>
    <x v="18"/>
    <s v="SE2_small"/>
    <x v="24"/>
    <n v="22.4245731928563"/>
    <n v="6.22904810912675"/>
  </r>
  <r>
    <x v="0"/>
    <x v="0"/>
    <x v="9"/>
    <x v="18"/>
    <s v="SE2_small"/>
    <x v="25"/>
    <n v="22.32"/>
    <n v="6.2"/>
  </r>
  <r>
    <x v="0"/>
    <x v="0"/>
    <x v="9"/>
    <x v="18"/>
    <s v="SE2_small"/>
    <x v="26"/>
    <n v="31.360796489213399"/>
    <n v="8.7113323581148396"/>
  </r>
  <r>
    <x v="0"/>
    <x v="0"/>
    <x v="9"/>
    <x v="18"/>
    <s v="SE2_small"/>
    <x v="27"/>
    <n v="2.34199197836619"/>
    <n v="0.650553327323943"/>
  </r>
  <r>
    <x v="0"/>
    <x v="0"/>
    <x v="9"/>
    <x v="19"/>
    <s v="SE3A"/>
    <x v="0"/>
    <n v="51.241600662800401"/>
    <n v="14.233777961889"/>
  </r>
  <r>
    <x v="0"/>
    <x v="0"/>
    <x v="9"/>
    <x v="19"/>
    <s v="SE3A"/>
    <x v="1"/>
    <n v="57.96"/>
    <n v="16.100000000000001"/>
  </r>
  <r>
    <x v="0"/>
    <x v="0"/>
    <x v="9"/>
    <x v="19"/>
    <s v="SE3A"/>
    <x v="2"/>
    <n v="71.64"/>
    <n v="19.899999999999999"/>
  </r>
  <r>
    <x v="0"/>
    <x v="0"/>
    <x v="9"/>
    <x v="19"/>
    <s v="SE3A"/>
    <x v="3"/>
    <n v="59.280629284732697"/>
    <n v="16.4668414679813"/>
  </r>
  <r>
    <x v="0"/>
    <x v="0"/>
    <x v="9"/>
    <x v="19"/>
    <s v="SE3A"/>
    <x v="4"/>
    <n v="9.0752189161690104"/>
    <n v="2.5208941433802798"/>
  </r>
  <r>
    <x v="0"/>
    <x v="0"/>
    <x v="9"/>
    <x v="19"/>
    <s v="SE3A"/>
    <x v="5"/>
    <n v="9.0752189161690104"/>
    <n v="2.5208941433802798"/>
  </r>
  <r>
    <x v="0"/>
    <x v="0"/>
    <x v="9"/>
    <x v="19"/>
    <s v="SE3A"/>
    <x v="6"/>
    <n v="30.079313304721001"/>
    <n v="8.3553648068669499"/>
  </r>
  <r>
    <x v="0"/>
    <x v="0"/>
    <x v="9"/>
    <x v="19"/>
    <s v="SE3A"/>
    <x v="7"/>
    <n v="43.063377502208397"/>
    <n v="11.962049306169"/>
  </r>
  <r>
    <x v="0"/>
    <x v="0"/>
    <x v="9"/>
    <x v="19"/>
    <s v="SE3A"/>
    <x v="8"/>
    <n v="43.063377502208397"/>
    <n v="11.962049306169"/>
  </r>
  <r>
    <x v="0"/>
    <x v="0"/>
    <x v="9"/>
    <x v="19"/>
    <s v="SE3A"/>
    <x v="9"/>
    <n v="45.361633570256501"/>
    <n v="12.600453769515701"/>
  </r>
  <r>
    <x v="0"/>
    <x v="0"/>
    <x v="9"/>
    <x v="19"/>
    <s v="SE3A"/>
    <x v="10"/>
    <n v="59.280629284732697"/>
    <n v="16.4668414679813"/>
  </r>
  <r>
    <x v="0"/>
    <x v="0"/>
    <x v="9"/>
    <x v="19"/>
    <s v="SE3A"/>
    <x v="11"/>
    <n v="4.5376094580844999"/>
    <n v="1.2604470716901399"/>
  </r>
  <r>
    <x v="0"/>
    <x v="0"/>
    <x v="9"/>
    <x v="19"/>
    <s v="SE3A"/>
    <x v="12"/>
    <n v="0.36"/>
    <n v="0.1"/>
  </r>
  <r>
    <x v="0"/>
    <x v="0"/>
    <x v="9"/>
    <x v="19"/>
    <s v="SE3A"/>
    <x v="13"/>
    <n v="24.854790896434899"/>
    <n v="6.9041085823430404"/>
  </r>
  <r>
    <x v="0"/>
    <x v="0"/>
    <x v="9"/>
    <x v="19"/>
    <s v="SE3A"/>
    <x v="14"/>
    <n v="24.854790896434899"/>
    <n v="6.9041085823430404"/>
  </r>
  <r>
    <x v="0"/>
    <x v="0"/>
    <x v="9"/>
    <x v="19"/>
    <s v="SE3A"/>
    <x v="15"/>
    <n v="2.7284206547966199"/>
    <n v="0.75789462633239502"/>
  </r>
  <r>
    <x v="0"/>
    <x v="0"/>
    <x v="9"/>
    <x v="19"/>
    <s v="SE3A"/>
    <x v="16"/>
    <n v="8.3492014028755008"/>
    <n v="2.31922261190986"/>
  </r>
  <r>
    <x v="0"/>
    <x v="0"/>
    <x v="9"/>
    <x v="19"/>
    <s v="SE3A"/>
    <x v="17"/>
    <n v="9.3111759656652193"/>
    <n v="2.5864377682403399"/>
  </r>
  <r>
    <x v="0"/>
    <x v="0"/>
    <x v="9"/>
    <x v="19"/>
    <s v="SE3A"/>
    <x v="18"/>
    <n v="24.854790896434899"/>
    <n v="6.9041085823430404"/>
  </r>
  <r>
    <x v="0"/>
    <x v="0"/>
    <x v="9"/>
    <x v="19"/>
    <s v="SE3A"/>
    <x v="19"/>
    <n v="7.6114739296901197"/>
    <n v="2.1142983138028102"/>
  </r>
  <r>
    <x v="0"/>
    <x v="0"/>
    <x v="9"/>
    <x v="19"/>
    <s v="SE3A"/>
    <x v="20"/>
    <n v="18.6904594758428"/>
    <n v="5.1917942988452301"/>
  </r>
  <r>
    <x v="0"/>
    <x v="0"/>
    <x v="9"/>
    <x v="19"/>
    <s v="SE3A"/>
    <x v="21"/>
    <n v="53.225806451612797"/>
    <n v="14.784946236559099"/>
  </r>
  <r>
    <x v="0"/>
    <x v="0"/>
    <x v="9"/>
    <x v="19"/>
    <s v="SE3A"/>
    <x v="22"/>
    <n v="130.68"/>
    <n v="36.299999999999997"/>
  </r>
  <r>
    <x v="0"/>
    <x v="0"/>
    <x v="9"/>
    <x v="19"/>
    <s v="SE3A"/>
    <x v="23"/>
    <n v="0.35278210439105201"/>
    <n v="9.7995028997514499E-2"/>
  </r>
  <r>
    <x v="0"/>
    <x v="0"/>
    <x v="9"/>
    <x v="19"/>
    <s v="SE3A"/>
    <x v="24"/>
    <n v="22.4245731928563"/>
    <n v="6.22904810912675"/>
  </r>
  <r>
    <x v="0"/>
    <x v="0"/>
    <x v="9"/>
    <x v="19"/>
    <s v="SE3A"/>
    <x v="25"/>
    <n v="22.32"/>
    <n v="6.2"/>
  </r>
  <r>
    <x v="0"/>
    <x v="0"/>
    <x v="9"/>
    <x v="19"/>
    <s v="SE3A"/>
    <x v="26"/>
    <n v="31.360796489213399"/>
    <n v="8.7113323581148396"/>
  </r>
  <r>
    <x v="0"/>
    <x v="0"/>
    <x v="9"/>
    <x v="19"/>
    <s v="SE3A"/>
    <x v="27"/>
    <n v="2.34199197836619"/>
    <n v="0.650553327323943"/>
  </r>
  <r>
    <x v="0"/>
    <x v="0"/>
    <x v="9"/>
    <x v="19"/>
    <s v="SE3_IND"/>
    <x v="0"/>
    <n v="51.241600662800401"/>
    <n v="14.233777961889"/>
  </r>
  <r>
    <x v="0"/>
    <x v="0"/>
    <x v="9"/>
    <x v="19"/>
    <s v="SE3_IND"/>
    <x v="1"/>
    <n v="57.96"/>
    <n v="16.100000000000001"/>
  </r>
  <r>
    <x v="0"/>
    <x v="0"/>
    <x v="9"/>
    <x v="19"/>
    <s v="SE3_IND"/>
    <x v="2"/>
    <n v="71.64"/>
    <n v="19.899999999999999"/>
  </r>
  <r>
    <x v="0"/>
    <x v="0"/>
    <x v="9"/>
    <x v="19"/>
    <s v="SE3_IND"/>
    <x v="3"/>
    <n v="59.280629284732697"/>
    <n v="16.4668414679813"/>
  </r>
  <r>
    <x v="0"/>
    <x v="0"/>
    <x v="9"/>
    <x v="19"/>
    <s v="SE3_IND"/>
    <x v="4"/>
    <n v="9.0752189161690104"/>
    <n v="2.5208941433802798"/>
  </r>
  <r>
    <x v="0"/>
    <x v="0"/>
    <x v="9"/>
    <x v="19"/>
    <s v="SE3_IND"/>
    <x v="5"/>
    <n v="9.0752189161690104"/>
    <n v="2.5208941433802798"/>
  </r>
  <r>
    <x v="0"/>
    <x v="0"/>
    <x v="9"/>
    <x v="19"/>
    <s v="SE3_IND"/>
    <x v="6"/>
    <n v="30.079313304721001"/>
    <n v="8.3553648068669499"/>
  </r>
  <r>
    <x v="0"/>
    <x v="0"/>
    <x v="9"/>
    <x v="19"/>
    <s v="SE3_IND"/>
    <x v="7"/>
    <n v="43.063377502208397"/>
    <n v="11.962049306169"/>
  </r>
  <r>
    <x v="0"/>
    <x v="0"/>
    <x v="9"/>
    <x v="19"/>
    <s v="SE3_IND"/>
    <x v="8"/>
    <n v="43.063377502208397"/>
    <n v="11.962049306169"/>
  </r>
  <r>
    <x v="0"/>
    <x v="0"/>
    <x v="9"/>
    <x v="19"/>
    <s v="SE3_IND"/>
    <x v="9"/>
    <n v="45.361633570256501"/>
    <n v="12.600453769515701"/>
  </r>
  <r>
    <x v="0"/>
    <x v="0"/>
    <x v="9"/>
    <x v="19"/>
    <s v="SE3_IND"/>
    <x v="10"/>
    <n v="59.280629284732697"/>
    <n v="16.4668414679813"/>
  </r>
  <r>
    <x v="0"/>
    <x v="0"/>
    <x v="9"/>
    <x v="19"/>
    <s v="SE3_IND"/>
    <x v="11"/>
    <n v="4.5376094580844999"/>
    <n v="1.2604470716901399"/>
  </r>
  <r>
    <x v="0"/>
    <x v="0"/>
    <x v="9"/>
    <x v="19"/>
    <s v="SE3_IND"/>
    <x v="12"/>
    <n v="0.36"/>
    <n v="0.1"/>
  </r>
  <r>
    <x v="0"/>
    <x v="0"/>
    <x v="9"/>
    <x v="19"/>
    <s v="SE3_IND"/>
    <x v="13"/>
    <n v="24.854790896434899"/>
    <n v="6.9041085823430404"/>
  </r>
  <r>
    <x v="0"/>
    <x v="0"/>
    <x v="9"/>
    <x v="19"/>
    <s v="SE3_IND"/>
    <x v="14"/>
    <n v="24.854790896434899"/>
    <n v="6.9041085823430404"/>
  </r>
  <r>
    <x v="0"/>
    <x v="0"/>
    <x v="9"/>
    <x v="19"/>
    <s v="SE3_IND"/>
    <x v="15"/>
    <n v="2.7284206547966199"/>
    <n v="0.75789462633239502"/>
  </r>
  <r>
    <x v="0"/>
    <x v="0"/>
    <x v="9"/>
    <x v="19"/>
    <s v="SE3_IND"/>
    <x v="16"/>
    <n v="8.3492014028755008"/>
    <n v="2.31922261190986"/>
  </r>
  <r>
    <x v="0"/>
    <x v="0"/>
    <x v="9"/>
    <x v="19"/>
    <s v="SE3_IND"/>
    <x v="17"/>
    <n v="9.3111759656652193"/>
    <n v="2.5864377682403399"/>
  </r>
  <r>
    <x v="0"/>
    <x v="0"/>
    <x v="9"/>
    <x v="19"/>
    <s v="SE3_IND"/>
    <x v="18"/>
    <n v="24.854790896434899"/>
    <n v="6.9041085823430404"/>
  </r>
  <r>
    <x v="0"/>
    <x v="0"/>
    <x v="9"/>
    <x v="19"/>
    <s v="SE3_IND"/>
    <x v="19"/>
    <n v="7.6114739296901197"/>
    <n v="2.1142983138028102"/>
  </r>
  <r>
    <x v="0"/>
    <x v="0"/>
    <x v="9"/>
    <x v="19"/>
    <s v="SE3_IND"/>
    <x v="20"/>
    <n v="18.6904594758428"/>
    <n v="5.1917942988452301"/>
  </r>
  <r>
    <x v="0"/>
    <x v="0"/>
    <x v="9"/>
    <x v="19"/>
    <s v="SE3_IND"/>
    <x v="21"/>
    <n v="53.225806451612797"/>
    <n v="14.784946236559099"/>
  </r>
  <r>
    <x v="0"/>
    <x v="0"/>
    <x v="9"/>
    <x v="19"/>
    <s v="SE3_IND"/>
    <x v="22"/>
    <n v="130.68"/>
    <n v="36.299999999999997"/>
  </r>
  <r>
    <x v="0"/>
    <x v="0"/>
    <x v="9"/>
    <x v="19"/>
    <s v="SE3_IND"/>
    <x v="23"/>
    <n v="0.35278210439105201"/>
    <n v="9.7995028997514499E-2"/>
  </r>
  <r>
    <x v="0"/>
    <x v="0"/>
    <x v="9"/>
    <x v="19"/>
    <s v="SE3_IND"/>
    <x v="24"/>
    <n v="22.4245731928563"/>
    <n v="6.22904810912675"/>
  </r>
  <r>
    <x v="0"/>
    <x v="0"/>
    <x v="9"/>
    <x v="19"/>
    <s v="SE3_IND"/>
    <x v="25"/>
    <n v="22.32"/>
    <n v="6.2"/>
  </r>
  <r>
    <x v="0"/>
    <x v="0"/>
    <x v="9"/>
    <x v="19"/>
    <s v="SE3_IND"/>
    <x v="26"/>
    <n v="31.360796489213399"/>
    <n v="8.7113323581148396"/>
  </r>
  <r>
    <x v="0"/>
    <x v="0"/>
    <x v="9"/>
    <x v="19"/>
    <s v="SE3_IND"/>
    <x v="27"/>
    <n v="2.34199197836619"/>
    <n v="0.650553327323943"/>
  </r>
  <r>
    <x v="0"/>
    <x v="0"/>
    <x v="9"/>
    <x v="19"/>
    <s v="SE3_Offshore"/>
    <x v="0"/>
    <n v="51.241600662800401"/>
    <n v="14.233777961889"/>
  </r>
  <r>
    <x v="0"/>
    <x v="0"/>
    <x v="9"/>
    <x v="19"/>
    <s v="SE3_Offshore"/>
    <x v="1"/>
    <n v="57.96"/>
    <n v="16.100000000000001"/>
  </r>
  <r>
    <x v="0"/>
    <x v="0"/>
    <x v="9"/>
    <x v="19"/>
    <s v="SE3_Offshore"/>
    <x v="2"/>
    <n v="71.64"/>
    <n v="19.899999999999999"/>
  </r>
  <r>
    <x v="0"/>
    <x v="0"/>
    <x v="9"/>
    <x v="19"/>
    <s v="SE3_Offshore"/>
    <x v="3"/>
    <n v="59.280629284732697"/>
    <n v="16.4668414679813"/>
  </r>
  <r>
    <x v="0"/>
    <x v="0"/>
    <x v="9"/>
    <x v="19"/>
    <s v="SE3_Offshore"/>
    <x v="4"/>
    <n v="9.0752189161690104"/>
    <n v="2.5208941433802798"/>
  </r>
  <r>
    <x v="0"/>
    <x v="0"/>
    <x v="9"/>
    <x v="19"/>
    <s v="SE3_Offshore"/>
    <x v="5"/>
    <n v="9.0752189161690104"/>
    <n v="2.5208941433802798"/>
  </r>
  <r>
    <x v="0"/>
    <x v="0"/>
    <x v="9"/>
    <x v="19"/>
    <s v="SE3_Offshore"/>
    <x v="6"/>
    <n v="30.079313304721001"/>
    <n v="8.3553648068669499"/>
  </r>
  <r>
    <x v="0"/>
    <x v="0"/>
    <x v="9"/>
    <x v="19"/>
    <s v="SE3_Offshore"/>
    <x v="7"/>
    <n v="43.063377502208397"/>
    <n v="11.962049306169"/>
  </r>
  <r>
    <x v="0"/>
    <x v="0"/>
    <x v="9"/>
    <x v="19"/>
    <s v="SE3_Offshore"/>
    <x v="8"/>
    <n v="43.063377502208397"/>
    <n v="11.962049306169"/>
  </r>
  <r>
    <x v="0"/>
    <x v="0"/>
    <x v="9"/>
    <x v="19"/>
    <s v="SE3_Offshore"/>
    <x v="9"/>
    <n v="45.361633570256501"/>
    <n v="12.600453769515701"/>
  </r>
  <r>
    <x v="0"/>
    <x v="0"/>
    <x v="9"/>
    <x v="19"/>
    <s v="SE3_Offshore"/>
    <x v="10"/>
    <n v="59.280629284732697"/>
    <n v="16.4668414679813"/>
  </r>
  <r>
    <x v="0"/>
    <x v="0"/>
    <x v="9"/>
    <x v="19"/>
    <s v="SE3_Offshore"/>
    <x v="11"/>
    <n v="4.5376094580844999"/>
    <n v="1.2604470716901399"/>
  </r>
  <r>
    <x v="0"/>
    <x v="0"/>
    <x v="9"/>
    <x v="19"/>
    <s v="SE3_Offshore"/>
    <x v="12"/>
    <n v="0.36"/>
    <n v="0.1"/>
  </r>
  <r>
    <x v="0"/>
    <x v="0"/>
    <x v="9"/>
    <x v="19"/>
    <s v="SE3_Offshore"/>
    <x v="13"/>
    <n v="24.854790896434899"/>
    <n v="6.9041085823430404"/>
  </r>
  <r>
    <x v="0"/>
    <x v="0"/>
    <x v="9"/>
    <x v="19"/>
    <s v="SE3_Offshore"/>
    <x v="14"/>
    <n v="24.854790896434899"/>
    <n v="6.9041085823430404"/>
  </r>
  <r>
    <x v="0"/>
    <x v="0"/>
    <x v="9"/>
    <x v="19"/>
    <s v="SE3_Offshore"/>
    <x v="15"/>
    <n v="2.7284206547966199"/>
    <n v="0.75789462633239502"/>
  </r>
  <r>
    <x v="0"/>
    <x v="0"/>
    <x v="9"/>
    <x v="19"/>
    <s v="SE3_Offshore"/>
    <x v="16"/>
    <n v="8.3492014028755008"/>
    <n v="2.31922261190986"/>
  </r>
  <r>
    <x v="0"/>
    <x v="0"/>
    <x v="9"/>
    <x v="19"/>
    <s v="SE3_Offshore"/>
    <x v="17"/>
    <n v="9.3111759656652193"/>
    <n v="2.5864377682403399"/>
  </r>
  <r>
    <x v="0"/>
    <x v="0"/>
    <x v="9"/>
    <x v="19"/>
    <s v="SE3_Offshore"/>
    <x v="18"/>
    <n v="24.854790896434899"/>
    <n v="6.9041085823430404"/>
  </r>
  <r>
    <x v="0"/>
    <x v="0"/>
    <x v="9"/>
    <x v="19"/>
    <s v="SE3_Offshore"/>
    <x v="19"/>
    <n v="7.6114739296901197"/>
    <n v="2.1142983138028102"/>
  </r>
  <r>
    <x v="0"/>
    <x v="0"/>
    <x v="9"/>
    <x v="19"/>
    <s v="SE3_Offshore"/>
    <x v="20"/>
    <n v="18.6904594758428"/>
    <n v="5.1917942988452301"/>
  </r>
  <r>
    <x v="0"/>
    <x v="0"/>
    <x v="9"/>
    <x v="19"/>
    <s v="SE3_Offshore"/>
    <x v="21"/>
    <n v="53.225806451612797"/>
    <n v="14.784946236559099"/>
  </r>
  <r>
    <x v="0"/>
    <x v="0"/>
    <x v="9"/>
    <x v="19"/>
    <s v="SE3_Offshore"/>
    <x v="22"/>
    <n v="130.68"/>
    <n v="36.299999999999997"/>
  </r>
  <r>
    <x v="0"/>
    <x v="0"/>
    <x v="9"/>
    <x v="19"/>
    <s v="SE3_Offshore"/>
    <x v="23"/>
    <n v="0.35278210439105201"/>
    <n v="9.7995028997514499E-2"/>
  </r>
  <r>
    <x v="0"/>
    <x v="0"/>
    <x v="9"/>
    <x v="19"/>
    <s v="SE3_Offshore"/>
    <x v="24"/>
    <n v="22.4245731928563"/>
    <n v="6.22904810912675"/>
  </r>
  <r>
    <x v="0"/>
    <x v="0"/>
    <x v="9"/>
    <x v="19"/>
    <s v="SE3_Offshore"/>
    <x v="25"/>
    <n v="22.32"/>
    <n v="6.2"/>
  </r>
  <r>
    <x v="0"/>
    <x v="0"/>
    <x v="9"/>
    <x v="19"/>
    <s v="SE3_Offshore"/>
    <x v="26"/>
    <n v="31.360796489213399"/>
    <n v="8.7113323581148396"/>
  </r>
  <r>
    <x v="0"/>
    <x v="0"/>
    <x v="9"/>
    <x v="19"/>
    <s v="SE3_Offshore"/>
    <x v="27"/>
    <n v="2.34199197836619"/>
    <n v="0.650553327323943"/>
  </r>
  <r>
    <x v="0"/>
    <x v="0"/>
    <x v="9"/>
    <x v="19"/>
    <s v="SE3_large"/>
    <x v="0"/>
    <n v="51.241600662800401"/>
    <n v="14.233777961889"/>
  </r>
  <r>
    <x v="0"/>
    <x v="0"/>
    <x v="9"/>
    <x v="19"/>
    <s v="SE3_large"/>
    <x v="1"/>
    <n v="57.96"/>
    <n v="16.100000000000001"/>
  </r>
  <r>
    <x v="0"/>
    <x v="0"/>
    <x v="9"/>
    <x v="19"/>
    <s v="SE3_large"/>
    <x v="2"/>
    <n v="71.64"/>
    <n v="19.899999999999999"/>
  </r>
  <r>
    <x v="0"/>
    <x v="0"/>
    <x v="9"/>
    <x v="19"/>
    <s v="SE3_large"/>
    <x v="3"/>
    <n v="59.280629284732697"/>
    <n v="16.4668414679813"/>
  </r>
  <r>
    <x v="0"/>
    <x v="0"/>
    <x v="9"/>
    <x v="19"/>
    <s v="SE3_large"/>
    <x v="4"/>
    <n v="9.0752189161690104"/>
    <n v="2.5208941433802798"/>
  </r>
  <r>
    <x v="0"/>
    <x v="0"/>
    <x v="9"/>
    <x v="19"/>
    <s v="SE3_large"/>
    <x v="5"/>
    <n v="9.0752189161690104"/>
    <n v="2.5208941433802798"/>
  </r>
  <r>
    <x v="0"/>
    <x v="0"/>
    <x v="9"/>
    <x v="19"/>
    <s v="SE3_large"/>
    <x v="6"/>
    <n v="30.079313304721001"/>
    <n v="8.3553648068669499"/>
  </r>
  <r>
    <x v="0"/>
    <x v="0"/>
    <x v="9"/>
    <x v="19"/>
    <s v="SE3_large"/>
    <x v="7"/>
    <n v="43.063377502208397"/>
    <n v="11.962049306169"/>
  </r>
  <r>
    <x v="0"/>
    <x v="0"/>
    <x v="9"/>
    <x v="19"/>
    <s v="SE3_large"/>
    <x v="8"/>
    <n v="43.063377502208397"/>
    <n v="11.962049306169"/>
  </r>
  <r>
    <x v="0"/>
    <x v="0"/>
    <x v="9"/>
    <x v="19"/>
    <s v="SE3_large"/>
    <x v="9"/>
    <n v="45.361633570256501"/>
    <n v="12.600453769515701"/>
  </r>
  <r>
    <x v="0"/>
    <x v="0"/>
    <x v="9"/>
    <x v="19"/>
    <s v="SE3_large"/>
    <x v="10"/>
    <n v="59.280629284732697"/>
    <n v="16.4668414679813"/>
  </r>
  <r>
    <x v="0"/>
    <x v="0"/>
    <x v="9"/>
    <x v="19"/>
    <s v="SE3_large"/>
    <x v="11"/>
    <n v="4.5376094580844999"/>
    <n v="1.2604470716901399"/>
  </r>
  <r>
    <x v="0"/>
    <x v="0"/>
    <x v="9"/>
    <x v="19"/>
    <s v="SE3_large"/>
    <x v="12"/>
    <n v="0.36"/>
    <n v="0.1"/>
  </r>
  <r>
    <x v="0"/>
    <x v="0"/>
    <x v="9"/>
    <x v="19"/>
    <s v="SE3_large"/>
    <x v="13"/>
    <n v="24.854790896434899"/>
    <n v="6.9041085823430404"/>
  </r>
  <r>
    <x v="0"/>
    <x v="0"/>
    <x v="9"/>
    <x v="19"/>
    <s v="SE3_large"/>
    <x v="14"/>
    <n v="24.854790896434899"/>
    <n v="6.9041085823430404"/>
  </r>
  <r>
    <x v="0"/>
    <x v="0"/>
    <x v="9"/>
    <x v="19"/>
    <s v="SE3_large"/>
    <x v="15"/>
    <n v="2.7284206547966199"/>
    <n v="0.75789462633239502"/>
  </r>
  <r>
    <x v="0"/>
    <x v="0"/>
    <x v="9"/>
    <x v="19"/>
    <s v="SE3_large"/>
    <x v="16"/>
    <n v="8.3492014028755008"/>
    <n v="2.31922261190986"/>
  </r>
  <r>
    <x v="0"/>
    <x v="0"/>
    <x v="9"/>
    <x v="19"/>
    <s v="SE3_large"/>
    <x v="17"/>
    <n v="9.3111759656652193"/>
    <n v="2.5864377682403399"/>
  </r>
  <r>
    <x v="0"/>
    <x v="0"/>
    <x v="9"/>
    <x v="19"/>
    <s v="SE3_large"/>
    <x v="18"/>
    <n v="24.854790896434899"/>
    <n v="6.9041085823430404"/>
  </r>
  <r>
    <x v="0"/>
    <x v="0"/>
    <x v="9"/>
    <x v="19"/>
    <s v="SE3_large"/>
    <x v="19"/>
    <n v="7.6114739296901197"/>
    <n v="2.1142983138028102"/>
  </r>
  <r>
    <x v="0"/>
    <x v="0"/>
    <x v="9"/>
    <x v="19"/>
    <s v="SE3_large"/>
    <x v="20"/>
    <n v="18.6904594758428"/>
    <n v="5.1917942988452301"/>
  </r>
  <r>
    <x v="0"/>
    <x v="0"/>
    <x v="9"/>
    <x v="19"/>
    <s v="SE3_large"/>
    <x v="21"/>
    <n v="53.225806451612797"/>
    <n v="14.784946236559099"/>
  </r>
  <r>
    <x v="0"/>
    <x v="0"/>
    <x v="9"/>
    <x v="19"/>
    <s v="SE3_large"/>
    <x v="22"/>
    <n v="130.68"/>
    <n v="36.299999999999997"/>
  </r>
  <r>
    <x v="0"/>
    <x v="0"/>
    <x v="9"/>
    <x v="19"/>
    <s v="SE3_large"/>
    <x v="23"/>
    <n v="0.35278210439105201"/>
    <n v="9.7995028997514499E-2"/>
  </r>
  <r>
    <x v="0"/>
    <x v="0"/>
    <x v="9"/>
    <x v="19"/>
    <s v="SE3_large"/>
    <x v="24"/>
    <n v="22.4245731928563"/>
    <n v="6.22904810912675"/>
  </r>
  <r>
    <x v="0"/>
    <x v="0"/>
    <x v="9"/>
    <x v="19"/>
    <s v="SE3_large"/>
    <x v="25"/>
    <n v="22.32"/>
    <n v="6.2"/>
  </r>
  <r>
    <x v="0"/>
    <x v="0"/>
    <x v="9"/>
    <x v="19"/>
    <s v="SE3_large"/>
    <x v="26"/>
    <n v="31.360796489213399"/>
    <n v="8.7113323581148396"/>
  </r>
  <r>
    <x v="0"/>
    <x v="0"/>
    <x v="9"/>
    <x v="19"/>
    <s v="SE3_large"/>
    <x v="27"/>
    <n v="2.34199197836619"/>
    <n v="0.650553327323943"/>
  </r>
  <r>
    <x v="0"/>
    <x v="0"/>
    <x v="9"/>
    <x v="19"/>
    <s v="SE3_medium"/>
    <x v="0"/>
    <n v="51.241600662800401"/>
    <n v="14.233777961889"/>
  </r>
  <r>
    <x v="0"/>
    <x v="0"/>
    <x v="9"/>
    <x v="19"/>
    <s v="SE3_medium"/>
    <x v="1"/>
    <n v="57.96"/>
    <n v="16.100000000000001"/>
  </r>
  <r>
    <x v="0"/>
    <x v="0"/>
    <x v="9"/>
    <x v="19"/>
    <s v="SE3_medium"/>
    <x v="2"/>
    <n v="71.64"/>
    <n v="19.899999999999999"/>
  </r>
  <r>
    <x v="0"/>
    <x v="0"/>
    <x v="9"/>
    <x v="19"/>
    <s v="SE3_medium"/>
    <x v="3"/>
    <n v="59.280629284732697"/>
    <n v="16.4668414679813"/>
  </r>
  <r>
    <x v="0"/>
    <x v="0"/>
    <x v="9"/>
    <x v="19"/>
    <s v="SE3_medium"/>
    <x v="4"/>
    <n v="9.0752189161690104"/>
    <n v="2.5208941433802798"/>
  </r>
  <r>
    <x v="0"/>
    <x v="0"/>
    <x v="9"/>
    <x v="19"/>
    <s v="SE3_medium"/>
    <x v="5"/>
    <n v="9.0752189161690104"/>
    <n v="2.5208941433802798"/>
  </r>
  <r>
    <x v="0"/>
    <x v="0"/>
    <x v="9"/>
    <x v="19"/>
    <s v="SE3_medium"/>
    <x v="6"/>
    <n v="30.079313304721001"/>
    <n v="8.3553648068669499"/>
  </r>
  <r>
    <x v="0"/>
    <x v="0"/>
    <x v="9"/>
    <x v="19"/>
    <s v="SE3_medium"/>
    <x v="7"/>
    <n v="43.063377502208397"/>
    <n v="11.962049306169"/>
  </r>
  <r>
    <x v="0"/>
    <x v="0"/>
    <x v="9"/>
    <x v="19"/>
    <s v="SE3_medium"/>
    <x v="8"/>
    <n v="43.063377502208397"/>
    <n v="11.962049306169"/>
  </r>
  <r>
    <x v="0"/>
    <x v="0"/>
    <x v="9"/>
    <x v="19"/>
    <s v="SE3_medium"/>
    <x v="9"/>
    <n v="45.361633570256501"/>
    <n v="12.600453769515701"/>
  </r>
  <r>
    <x v="0"/>
    <x v="0"/>
    <x v="9"/>
    <x v="19"/>
    <s v="SE3_medium"/>
    <x v="10"/>
    <n v="59.280629284732697"/>
    <n v="16.4668414679813"/>
  </r>
  <r>
    <x v="0"/>
    <x v="0"/>
    <x v="9"/>
    <x v="19"/>
    <s v="SE3_medium"/>
    <x v="11"/>
    <n v="4.5376094580844999"/>
    <n v="1.2604470716901399"/>
  </r>
  <r>
    <x v="0"/>
    <x v="0"/>
    <x v="9"/>
    <x v="19"/>
    <s v="SE3_medium"/>
    <x v="12"/>
    <n v="0.36"/>
    <n v="0.1"/>
  </r>
  <r>
    <x v="0"/>
    <x v="0"/>
    <x v="9"/>
    <x v="19"/>
    <s v="SE3_medium"/>
    <x v="13"/>
    <n v="24.854790896434899"/>
    <n v="6.9041085823430404"/>
  </r>
  <r>
    <x v="0"/>
    <x v="0"/>
    <x v="9"/>
    <x v="19"/>
    <s v="SE3_medium"/>
    <x v="14"/>
    <n v="24.854790896434899"/>
    <n v="6.9041085823430404"/>
  </r>
  <r>
    <x v="0"/>
    <x v="0"/>
    <x v="9"/>
    <x v="19"/>
    <s v="SE3_medium"/>
    <x v="15"/>
    <n v="2.7284206547966199"/>
    <n v="0.75789462633239502"/>
  </r>
  <r>
    <x v="0"/>
    <x v="0"/>
    <x v="9"/>
    <x v="19"/>
    <s v="SE3_medium"/>
    <x v="16"/>
    <n v="8.3492014028755008"/>
    <n v="2.31922261190986"/>
  </r>
  <r>
    <x v="0"/>
    <x v="0"/>
    <x v="9"/>
    <x v="19"/>
    <s v="SE3_medium"/>
    <x v="17"/>
    <n v="9.3111759656652193"/>
    <n v="2.5864377682403399"/>
  </r>
  <r>
    <x v="0"/>
    <x v="0"/>
    <x v="9"/>
    <x v="19"/>
    <s v="SE3_medium"/>
    <x v="18"/>
    <n v="24.854790896434899"/>
    <n v="6.9041085823430404"/>
  </r>
  <r>
    <x v="0"/>
    <x v="0"/>
    <x v="9"/>
    <x v="19"/>
    <s v="SE3_medium"/>
    <x v="19"/>
    <n v="7.6114739296901197"/>
    <n v="2.1142983138028102"/>
  </r>
  <r>
    <x v="0"/>
    <x v="0"/>
    <x v="9"/>
    <x v="19"/>
    <s v="SE3_medium"/>
    <x v="20"/>
    <n v="18.6904594758428"/>
    <n v="5.1917942988452301"/>
  </r>
  <r>
    <x v="0"/>
    <x v="0"/>
    <x v="9"/>
    <x v="19"/>
    <s v="SE3_medium"/>
    <x v="21"/>
    <n v="53.225806451612797"/>
    <n v="14.784946236559099"/>
  </r>
  <r>
    <x v="0"/>
    <x v="0"/>
    <x v="9"/>
    <x v="19"/>
    <s v="SE3_medium"/>
    <x v="22"/>
    <n v="130.68"/>
    <n v="36.299999999999997"/>
  </r>
  <r>
    <x v="0"/>
    <x v="0"/>
    <x v="9"/>
    <x v="19"/>
    <s v="SE3_medium"/>
    <x v="23"/>
    <n v="0.35278210439105201"/>
    <n v="9.7995028997514499E-2"/>
  </r>
  <r>
    <x v="0"/>
    <x v="0"/>
    <x v="9"/>
    <x v="19"/>
    <s v="SE3_medium"/>
    <x v="24"/>
    <n v="22.4245731928563"/>
    <n v="6.22904810912675"/>
  </r>
  <r>
    <x v="0"/>
    <x v="0"/>
    <x v="9"/>
    <x v="19"/>
    <s v="SE3_medium"/>
    <x v="25"/>
    <n v="22.32"/>
    <n v="6.2"/>
  </r>
  <r>
    <x v="0"/>
    <x v="0"/>
    <x v="9"/>
    <x v="19"/>
    <s v="SE3_medium"/>
    <x v="26"/>
    <n v="31.360796489213399"/>
    <n v="8.7113323581148396"/>
  </r>
  <r>
    <x v="0"/>
    <x v="0"/>
    <x v="9"/>
    <x v="19"/>
    <s v="SE3_medium"/>
    <x v="27"/>
    <n v="2.34199197836619"/>
    <n v="0.650553327323943"/>
  </r>
  <r>
    <x v="0"/>
    <x v="0"/>
    <x v="9"/>
    <x v="19"/>
    <s v="SE3_small"/>
    <x v="0"/>
    <n v="51.241600662800401"/>
    <n v="14.233777961889"/>
  </r>
  <r>
    <x v="0"/>
    <x v="0"/>
    <x v="9"/>
    <x v="19"/>
    <s v="SE3_small"/>
    <x v="1"/>
    <n v="57.96"/>
    <n v="16.100000000000001"/>
  </r>
  <r>
    <x v="0"/>
    <x v="0"/>
    <x v="9"/>
    <x v="19"/>
    <s v="SE3_small"/>
    <x v="2"/>
    <n v="71.64"/>
    <n v="19.899999999999999"/>
  </r>
  <r>
    <x v="0"/>
    <x v="0"/>
    <x v="9"/>
    <x v="19"/>
    <s v="SE3_small"/>
    <x v="3"/>
    <n v="59.280629284732697"/>
    <n v="16.4668414679813"/>
  </r>
  <r>
    <x v="0"/>
    <x v="0"/>
    <x v="9"/>
    <x v="19"/>
    <s v="SE3_small"/>
    <x v="4"/>
    <n v="9.0752189161690104"/>
    <n v="2.5208941433802798"/>
  </r>
  <r>
    <x v="0"/>
    <x v="0"/>
    <x v="9"/>
    <x v="19"/>
    <s v="SE3_small"/>
    <x v="5"/>
    <n v="9.0752189161690104"/>
    <n v="2.5208941433802798"/>
  </r>
  <r>
    <x v="0"/>
    <x v="0"/>
    <x v="9"/>
    <x v="19"/>
    <s v="SE3_small"/>
    <x v="6"/>
    <n v="30.079313304721001"/>
    <n v="8.3553648068669499"/>
  </r>
  <r>
    <x v="0"/>
    <x v="0"/>
    <x v="9"/>
    <x v="19"/>
    <s v="SE3_small"/>
    <x v="7"/>
    <n v="43.063377502208397"/>
    <n v="11.962049306169"/>
  </r>
  <r>
    <x v="0"/>
    <x v="0"/>
    <x v="9"/>
    <x v="19"/>
    <s v="SE3_small"/>
    <x v="8"/>
    <n v="43.063377502208397"/>
    <n v="11.962049306169"/>
  </r>
  <r>
    <x v="0"/>
    <x v="0"/>
    <x v="9"/>
    <x v="19"/>
    <s v="SE3_small"/>
    <x v="9"/>
    <n v="45.361633570256501"/>
    <n v="12.600453769515701"/>
  </r>
  <r>
    <x v="0"/>
    <x v="0"/>
    <x v="9"/>
    <x v="19"/>
    <s v="SE3_small"/>
    <x v="10"/>
    <n v="59.280629284732697"/>
    <n v="16.4668414679813"/>
  </r>
  <r>
    <x v="0"/>
    <x v="0"/>
    <x v="9"/>
    <x v="19"/>
    <s v="SE3_small"/>
    <x v="11"/>
    <n v="4.5376094580844999"/>
    <n v="1.2604470716901399"/>
  </r>
  <r>
    <x v="0"/>
    <x v="0"/>
    <x v="9"/>
    <x v="19"/>
    <s v="SE3_small"/>
    <x v="12"/>
    <n v="0.36"/>
    <n v="0.1"/>
  </r>
  <r>
    <x v="0"/>
    <x v="0"/>
    <x v="9"/>
    <x v="19"/>
    <s v="SE3_small"/>
    <x v="13"/>
    <n v="24.854790896434899"/>
    <n v="6.9041085823430404"/>
  </r>
  <r>
    <x v="0"/>
    <x v="0"/>
    <x v="9"/>
    <x v="19"/>
    <s v="SE3_small"/>
    <x v="14"/>
    <n v="24.854790896434899"/>
    <n v="6.9041085823430404"/>
  </r>
  <r>
    <x v="0"/>
    <x v="0"/>
    <x v="9"/>
    <x v="19"/>
    <s v="SE3_small"/>
    <x v="15"/>
    <n v="2.7284206547966199"/>
    <n v="0.75789462633239502"/>
  </r>
  <r>
    <x v="0"/>
    <x v="0"/>
    <x v="9"/>
    <x v="19"/>
    <s v="SE3_small"/>
    <x v="16"/>
    <n v="8.3492014028755008"/>
    <n v="2.31922261190986"/>
  </r>
  <r>
    <x v="0"/>
    <x v="0"/>
    <x v="9"/>
    <x v="19"/>
    <s v="SE3_small"/>
    <x v="17"/>
    <n v="9.3111759656652193"/>
    <n v="2.5864377682403399"/>
  </r>
  <r>
    <x v="0"/>
    <x v="0"/>
    <x v="9"/>
    <x v="19"/>
    <s v="SE3_small"/>
    <x v="18"/>
    <n v="24.854790896434899"/>
    <n v="6.9041085823430404"/>
  </r>
  <r>
    <x v="0"/>
    <x v="0"/>
    <x v="9"/>
    <x v="19"/>
    <s v="SE3_small"/>
    <x v="19"/>
    <n v="7.6114739296901197"/>
    <n v="2.1142983138028102"/>
  </r>
  <r>
    <x v="0"/>
    <x v="0"/>
    <x v="9"/>
    <x v="19"/>
    <s v="SE3_small"/>
    <x v="20"/>
    <n v="18.6904594758428"/>
    <n v="5.1917942988452301"/>
  </r>
  <r>
    <x v="0"/>
    <x v="0"/>
    <x v="9"/>
    <x v="19"/>
    <s v="SE3_small"/>
    <x v="21"/>
    <n v="53.225806451612797"/>
    <n v="14.784946236559099"/>
  </r>
  <r>
    <x v="0"/>
    <x v="0"/>
    <x v="9"/>
    <x v="19"/>
    <s v="SE3_small"/>
    <x v="22"/>
    <n v="130.68"/>
    <n v="36.299999999999997"/>
  </r>
  <r>
    <x v="0"/>
    <x v="0"/>
    <x v="9"/>
    <x v="19"/>
    <s v="SE3_small"/>
    <x v="23"/>
    <n v="0.35278210439105201"/>
    <n v="9.7995028997514499E-2"/>
  </r>
  <r>
    <x v="0"/>
    <x v="0"/>
    <x v="9"/>
    <x v="19"/>
    <s v="SE3_small"/>
    <x v="24"/>
    <n v="22.4245731928563"/>
    <n v="6.22904810912675"/>
  </r>
  <r>
    <x v="0"/>
    <x v="0"/>
    <x v="9"/>
    <x v="19"/>
    <s v="SE3_small"/>
    <x v="25"/>
    <n v="22.32"/>
    <n v="6.2"/>
  </r>
  <r>
    <x v="0"/>
    <x v="0"/>
    <x v="9"/>
    <x v="19"/>
    <s v="SE3_small"/>
    <x v="26"/>
    <n v="31.360796489213399"/>
    <n v="8.7113323581148396"/>
  </r>
  <r>
    <x v="0"/>
    <x v="0"/>
    <x v="9"/>
    <x v="19"/>
    <s v="SE3_small"/>
    <x v="27"/>
    <n v="2.34199197836619"/>
    <n v="0.650553327323943"/>
  </r>
  <r>
    <x v="0"/>
    <x v="0"/>
    <x v="9"/>
    <x v="20"/>
    <s v="SE4A"/>
    <x v="0"/>
    <n v="51.241600662800401"/>
    <n v="14.233777961889"/>
  </r>
  <r>
    <x v="0"/>
    <x v="0"/>
    <x v="9"/>
    <x v="20"/>
    <s v="SE4A"/>
    <x v="1"/>
    <n v="57.96"/>
    <n v="16.100000000000001"/>
  </r>
  <r>
    <x v="0"/>
    <x v="0"/>
    <x v="9"/>
    <x v="20"/>
    <s v="SE4A"/>
    <x v="2"/>
    <n v="71.64"/>
    <n v="19.899999999999999"/>
  </r>
  <r>
    <x v="0"/>
    <x v="0"/>
    <x v="9"/>
    <x v="20"/>
    <s v="SE4A"/>
    <x v="3"/>
    <n v="59.280629284732697"/>
    <n v="16.4668414679813"/>
  </r>
  <r>
    <x v="0"/>
    <x v="0"/>
    <x v="9"/>
    <x v="20"/>
    <s v="SE4A"/>
    <x v="4"/>
    <n v="9.0752189161690104"/>
    <n v="2.5208941433802798"/>
  </r>
  <r>
    <x v="0"/>
    <x v="0"/>
    <x v="9"/>
    <x v="20"/>
    <s v="SE4A"/>
    <x v="5"/>
    <n v="9.0752189161690104"/>
    <n v="2.5208941433802798"/>
  </r>
  <r>
    <x v="0"/>
    <x v="0"/>
    <x v="9"/>
    <x v="20"/>
    <s v="SE4A"/>
    <x v="6"/>
    <n v="30.079313304721001"/>
    <n v="8.3553648068669499"/>
  </r>
  <r>
    <x v="0"/>
    <x v="0"/>
    <x v="9"/>
    <x v="20"/>
    <s v="SE4A"/>
    <x v="7"/>
    <n v="43.063377502208397"/>
    <n v="11.962049306169"/>
  </r>
  <r>
    <x v="0"/>
    <x v="0"/>
    <x v="9"/>
    <x v="20"/>
    <s v="SE4A"/>
    <x v="8"/>
    <n v="43.063377502208397"/>
    <n v="11.962049306169"/>
  </r>
  <r>
    <x v="0"/>
    <x v="0"/>
    <x v="9"/>
    <x v="20"/>
    <s v="SE4A"/>
    <x v="9"/>
    <n v="45.361633570256501"/>
    <n v="12.600453769515701"/>
  </r>
  <r>
    <x v="0"/>
    <x v="0"/>
    <x v="9"/>
    <x v="20"/>
    <s v="SE4A"/>
    <x v="10"/>
    <n v="59.280629284732697"/>
    <n v="16.4668414679813"/>
  </r>
  <r>
    <x v="0"/>
    <x v="0"/>
    <x v="9"/>
    <x v="20"/>
    <s v="SE4A"/>
    <x v="11"/>
    <n v="4.5376094580844999"/>
    <n v="1.2604470716901399"/>
  </r>
  <r>
    <x v="0"/>
    <x v="0"/>
    <x v="9"/>
    <x v="20"/>
    <s v="SE4A"/>
    <x v="12"/>
    <n v="0.36"/>
    <n v="0.1"/>
  </r>
  <r>
    <x v="0"/>
    <x v="0"/>
    <x v="9"/>
    <x v="20"/>
    <s v="SE4A"/>
    <x v="13"/>
    <n v="24.854790896434899"/>
    <n v="6.9041085823430404"/>
  </r>
  <r>
    <x v="0"/>
    <x v="0"/>
    <x v="9"/>
    <x v="20"/>
    <s v="SE4A"/>
    <x v="14"/>
    <n v="24.854790896434899"/>
    <n v="6.9041085823430404"/>
  </r>
  <r>
    <x v="0"/>
    <x v="0"/>
    <x v="9"/>
    <x v="20"/>
    <s v="SE4A"/>
    <x v="15"/>
    <n v="2.7284206547966199"/>
    <n v="0.75789462633239502"/>
  </r>
  <r>
    <x v="0"/>
    <x v="0"/>
    <x v="9"/>
    <x v="20"/>
    <s v="SE4A"/>
    <x v="16"/>
    <n v="8.3492014028755008"/>
    <n v="2.31922261190986"/>
  </r>
  <r>
    <x v="0"/>
    <x v="0"/>
    <x v="9"/>
    <x v="20"/>
    <s v="SE4A"/>
    <x v="17"/>
    <n v="9.3111759656652193"/>
    <n v="2.5864377682403399"/>
  </r>
  <r>
    <x v="0"/>
    <x v="0"/>
    <x v="9"/>
    <x v="20"/>
    <s v="SE4A"/>
    <x v="18"/>
    <n v="24.854790896434899"/>
    <n v="6.9041085823430404"/>
  </r>
  <r>
    <x v="0"/>
    <x v="0"/>
    <x v="9"/>
    <x v="20"/>
    <s v="SE4A"/>
    <x v="19"/>
    <n v="7.6114739296901197"/>
    <n v="2.1142983138028102"/>
  </r>
  <r>
    <x v="0"/>
    <x v="0"/>
    <x v="9"/>
    <x v="20"/>
    <s v="SE4A"/>
    <x v="20"/>
    <n v="18.6904594758428"/>
    <n v="5.1917942988452301"/>
  </r>
  <r>
    <x v="0"/>
    <x v="0"/>
    <x v="9"/>
    <x v="20"/>
    <s v="SE4A"/>
    <x v="21"/>
    <n v="53.225806451612797"/>
    <n v="14.784946236559099"/>
  </r>
  <r>
    <x v="0"/>
    <x v="0"/>
    <x v="9"/>
    <x v="20"/>
    <s v="SE4A"/>
    <x v="22"/>
    <n v="130.68"/>
    <n v="36.299999999999997"/>
  </r>
  <r>
    <x v="0"/>
    <x v="0"/>
    <x v="9"/>
    <x v="20"/>
    <s v="SE4A"/>
    <x v="23"/>
    <n v="0.35278210439105201"/>
    <n v="9.7995028997514499E-2"/>
  </r>
  <r>
    <x v="0"/>
    <x v="0"/>
    <x v="9"/>
    <x v="20"/>
    <s v="SE4A"/>
    <x v="24"/>
    <n v="22.4245731928563"/>
    <n v="6.22904810912675"/>
  </r>
  <r>
    <x v="0"/>
    <x v="0"/>
    <x v="9"/>
    <x v="20"/>
    <s v="SE4A"/>
    <x v="25"/>
    <n v="22.32"/>
    <n v="6.2"/>
  </r>
  <r>
    <x v="0"/>
    <x v="0"/>
    <x v="9"/>
    <x v="20"/>
    <s v="SE4A"/>
    <x v="26"/>
    <n v="31.360796489213399"/>
    <n v="8.7113323581148396"/>
  </r>
  <r>
    <x v="0"/>
    <x v="0"/>
    <x v="9"/>
    <x v="20"/>
    <s v="SE4A"/>
    <x v="27"/>
    <n v="2.34199197836619"/>
    <n v="0.650553327323943"/>
  </r>
  <r>
    <x v="0"/>
    <x v="0"/>
    <x v="9"/>
    <x v="20"/>
    <s v="SE4_IND"/>
    <x v="0"/>
    <n v="51.241600662800401"/>
    <n v="14.233777961889"/>
  </r>
  <r>
    <x v="0"/>
    <x v="0"/>
    <x v="9"/>
    <x v="20"/>
    <s v="SE4_IND"/>
    <x v="1"/>
    <n v="57.96"/>
    <n v="16.100000000000001"/>
  </r>
  <r>
    <x v="0"/>
    <x v="0"/>
    <x v="9"/>
    <x v="20"/>
    <s v="SE4_IND"/>
    <x v="2"/>
    <n v="71.64"/>
    <n v="19.899999999999999"/>
  </r>
  <r>
    <x v="0"/>
    <x v="0"/>
    <x v="9"/>
    <x v="20"/>
    <s v="SE4_IND"/>
    <x v="3"/>
    <n v="59.280629284732697"/>
    <n v="16.4668414679813"/>
  </r>
  <r>
    <x v="0"/>
    <x v="0"/>
    <x v="9"/>
    <x v="20"/>
    <s v="SE4_IND"/>
    <x v="4"/>
    <n v="9.0752189161690104"/>
    <n v="2.5208941433802798"/>
  </r>
  <r>
    <x v="0"/>
    <x v="0"/>
    <x v="9"/>
    <x v="20"/>
    <s v="SE4_IND"/>
    <x v="5"/>
    <n v="9.0752189161690104"/>
    <n v="2.5208941433802798"/>
  </r>
  <r>
    <x v="0"/>
    <x v="0"/>
    <x v="9"/>
    <x v="20"/>
    <s v="SE4_IND"/>
    <x v="6"/>
    <n v="30.079313304721001"/>
    <n v="8.3553648068669499"/>
  </r>
  <r>
    <x v="0"/>
    <x v="0"/>
    <x v="9"/>
    <x v="20"/>
    <s v="SE4_IND"/>
    <x v="7"/>
    <n v="43.063377502208397"/>
    <n v="11.962049306169"/>
  </r>
  <r>
    <x v="0"/>
    <x v="0"/>
    <x v="9"/>
    <x v="20"/>
    <s v="SE4_IND"/>
    <x v="8"/>
    <n v="43.063377502208397"/>
    <n v="11.962049306169"/>
  </r>
  <r>
    <x v="0"/>
    <x v="0"/>
    <x v="9"/>
    <x v="20"/>
    <s v="SE4_IND"/>
    <x v="9"/>
    <n v="45.361633570256501"/>
    <n v="12.600453769515701"/>
  </r>
  <r>
    <x v="0"/>
    <x v="0"/>
    <x v="9"/>
    <x v="20"/>
    <s v="SE4_IND"/>
    <x v="10"/>
    <n v="59.280629284732697"/>
    <n v="16.4668414679813"/>
  </r>
  <r>
    <x v="0"/>
    <x v="0"/>
    <x v="9"/>
    <x v="20"/>
    <s v="SE4_IND"/>
    <x v="11"/>
    <n v="4.5376094580844999"/>
    <n v="1.2604470716901399"/>
  </r>
  <r>
    <x v="0"/>
    <x v="0"/>
    <x v="9"/>
    <x v="20"/>
    <s v="SE4_IND"/>
    <x v="12"/>
    <n v="0.36"/>
    <n v="0.1"/>
  </r>
  <r>
    <x v="0"/>
    <x v="0"/>
    <x v="9"/>
    <x v="20"/>
    <s v="SE4_IND"/>
    <x v="13"/>
    <n v="24.854790896434899"/>
    <n v="6.9041085823430404"/>
  </r>
  <r>
    <x v="0"/>
    <x v="0"/>
    <x v="9"/>
    <x v="20"/>
    <s v="SE4_IND"/>
    <x v="14"/>
    <n v="24.854790896434899"/>
    <n v="6.9041085823430404"/>
  </r>
  <r>
    <x v="0"/>
    <x v="0"/>
    <x v="9"/>
    <x v="20"/>
    <s v="SE4_IND"/>
    <x v="15"/>
    <n v="2.7284206547966199"/>
    <n v="0.75789462633239502"/>
  </r>
  <r>
    <x v="0"/>
    <x v="0"/>
    <x v="9"/>
    <x v="20"/>
    <s v="SE4_IND"/>
    <x v="16"/>
    <n v="8.3492014028755008"/>
    <n v="2.31922261190986"/>
  </r>
  <r>
    <x v="0"/>
    <x v="0"/>
    <x v="9"/>
    <x v="20"/>
    <s v="SE4_IND"/>
    <x v="17"/>
    <n v="9.3111759656652193"/>
    <n v="2.5864377682403399"/>
  </r>
  <r>
    <x v="0"/>
    <x v="0"/>
    <x v="9"/>
    <x v="20"/>
    <s v="SE4_IND"/>
    <x v="18"/>
    <n v="24.854790896434899"/>
    <n v="6.9041085823430404"/>
  </r>
  <r>
    <x v="0"/>
    <x v="0"/>
    <x v="9"/>
    <x v="20"/>
    <s v="SE4_IND"/>
    <x v="19"/>
    <n v="7.6114739296901197"/>
    <n v="2.1142983138028102"/>
  </r>
  <r>
    <x v="0"/>
    <x v="0"/>
    <x v="9"/>
    <x v="20"/>
    <s v="SE4_IND"/>
    <x v="20"/>
    <n v="18.6904594758428"/>
    <n v="5.1917942988452301"/>
  </r>
  <r>
    <x v="0"/>
    <x v="0"/>
    <x v="9"/>
    <x v="20"/>
    <s v="SE4_IND"/>
    <x v="21"/>
    <n v="53.225806451612797"/>
    <n v="14.784946236559099"/>
  </r>
  <r>
    <x v="0"/>
    <x v="0"/>
    <x v="9"/>
    <x v="20"/>
    <s v="SE4_IND"/>
    <x v="22"/>
    <n v="130.68"/>
    <n v="36.299999999999997"/>
  </r>
  <r>
    <x v="0"/>
    <x v="0"/>
    <x v="9"/>
    <x v="20"/>
    <s v="SE4_IND"/>
    <x v="23"/>
    <n v="0.35278210439105201"/>
    <n v="9.7995028997514499E-2"/>
  </r>
  <r>
    <x v="0"/>
    <x v="0"/>
    <x v="9"/>
    <x v="20"/>
    <s v="SE4_IND"/>
    <x v="24"/>
    <n v="22.4245731928563"/>
    <n v="6.22904810912675"/>
  </r>
  <r>
    <x v="0"/>
    <x v="0"/>
    <x v="9"/>
    <x v="20"/>
    <s v="SE4_IND"/>
    <x v="25"/>
    <n v="22.32"/>
    <n v="6.2"/>
  </r>
  <r>
    <x v="0"/>
    <x v="0"/>
    <x v="9"/>
    <x v="20"/>
    <s v="SE4_IND"/>
    <x v="26"/>
    <n v="31.360796489213399"/>
    <n v="8.7113323581148396"/>
  </r>
  <r>
    <x v="0"/>
    <x v="0"/>
    <x v="9"/>
    <x v="20"/>
    <s v="SE4_IND"/>
    <x v="27"/>
    <n v="2.34199197836619"/>
    <n v="0.650553327323943"/>
  </r>
  <r>
    <x v="0"/>
    <x v="0"/>
    <x v="9"/>
    <x v="20"/>
    <s v="SE4_Offshore"/>
    <x v="0"/>
    <n v="51.241600662800401"/>
    <n v="14.233777961889"/>
  </r>
  <r>
    <x v="0"/>
    <x v="0"/>
    <x v="9"/>
    <x v="20"/>
    <s v="SE4_Offshore"/>
    <x v="1"/>
    <n v="57.96"/>
    <n v="16.100000000000001"/>
  </r>
  <r>
    <x v="0"/>
    <x v="0"/>
    <x v="9"/>
    <x v="20"/>
    <s v="SE4_Offshore"/>
    <x v="2"/>
    <n v="71.64"/>
    <n v="19.899999999999999"/>
  </r>
  <r>
    <x v="0"/>
    <x v="0"/>
    <x v="9"/>
    <x v="20"/>
    <s v="SE4_Offshore"/>
    <x v="3"/>
    <n v="59.280629284732697"/>
    <n v="16.4668414679813"/>
  </r>
  <r>
    <x v="0"/>
    <x v="0"/>
    <x v="9"/>
    <x v="20"/>
    <s v="SE4_Offshore"/>
    <x v="4"/>
    <n v="9.0752189161690104"/>
    <n v="2.5208941433802798"/>
  </r>
  <r>
    <x v="0"/>
    <x v="0"/>
    <x v="9"/>
    <x v="20"/>
    <s v="SE4_Offshore"/>
    <x v="5"/>
    <n v="9.0752189161690104"/>
    <n v="2.5208941433802798"/>
  </r>
  <r>
    <x v="0"/>
    <x v="0"/>
    <x v="9"/>
    <x v="20"/>
    <s v="SE4_Offshore"/>
    <x v="6"/>
    <n v="30.079313304721001"/>
    <n v="8.3553648068669499"/>
  </r>
  <r>
    <x v="0"/>
    <x v="0"/>
    <x v="9"/>
    <x v="20"/>
    <s v="SE4_Offshore"/>
    <x v="7"/>
    <n v="43.063377502208397"/>
    <n v="11.962049306169"/>
  </r>
  <r>
    <x v="0"/>
    <x v="0"/>
    <x v="9"/>
    <x v="20"/>
    <s v="SE4_Offshore"/>
    <x v="8"/>
    <n v="43.063377502208397"/>
    <n v="11.962049306169"/>
  </r>
  <r>
    <x v="0"/>
    <x v="0"/>
    <x v="9"/>
    <x v="20"/>
    <s v="SE4_Offshore"/>
    <x v="9"/>
    <n v="45.361633570256501"/>
    <n v="12.600453769515701"/>
  </r>
  <r>
    <x v="0"/>
    <x v="0"/>
    <x v="9"/>
    <x v="20"/>
    <s v="SE4_Offshore"/>
    <x v="10"/>
    <n v="59.280629284732697"/>
    <n v="16.4668414679813"/>
  </r>
  <r>
    <x v="0"/>
    <x v="0"/>
    <x v="9"/>
    <x v="20"/>
    <s v="SE4_Offshore"/>
    <x v="11"/>
    <n v="4.5376094580844999"/>
    <n v="1.2604470716901399"/>
  </r>
  <r>
    <x v="0"/>
    <x v="0"/>
    <x v="9"/>
    <x v="20"/>
    <s v="SE4_Offshore"/>
    <x v="12"/>
    <n v="0.36"/>
    <n v="0.1"/>
  </r>
  <r>
    <x v="0"/>
    <x v="0"/>
    <x v="9"/>
    <x v="20"/>
    <s v="SE4_Offshore"/>
    <x v="13"/>
    <n v="24.854790896434899"/>
    <n v="6.9041085823430404"/>
  </r>
  <r>
    <x v="0"/>
    <x v="0"/>
    <x v="9"/>
    <x v="20"/>
    <s v="SE4_Offshore"/>
    <x v="14"/>
    <n v="24.854790896434899"/>
    <n v="6.9041085823430404"/>
  </r>
  <r>
    <x v="0"/>
    <x v="0"/>
    <x v="9"/>
    <x v="20"/>
    <s v="SE4_Offshore"/>
    <x v="15"/>
    <n v="2.7284206547966199"/>
    <n v="0.75789462633239502"/>
  </r>
  <r>
    <x v="0"/>
    <x v="0"/>
    <x v="9"/>
    <x v="20"/>
    <s v="SE4_Offshore"/>
    <x v="16"/>
    <n v="8.3492014028755008"/>
    <n v="2.31922261190986"/>
  </r>
  <r>
    <x v="0"/>
    <x v="0"/>
    <x v="9"/>
    <x v="20"/>
    <s v="SE4_Offshore"/>
    <x v="17"/>
    <n v="9.3111759656652193"/>
    <n v="2.5864377682403399"/>
  </r>
  <r>
    <x v="0"/>
    <x v="0"/>
    <x v="9"/>
    <x v="20"/>
    <s v="SE4_Offshore"/>
    <x v="18"/>
    <n v="24.854790896434899"/>
    <n v="6.9041085823430404"/>
  </r>
  <r>
    <x v="0"/>
    <x v="0"/>
    <x v="9"/>
    <x v="20"/>
    <s v="SE4_Offshore"/>
    <x v="19"/>
    <n v="7.6114739296901197"/>
    <n v="2.1142983138028102"/>
  </r>
  <r>
    <x v="0"/>
    <x v="0"/>
    <x v="9"/>
    <x v="20"/>
    <s v="SE4_Offshore"/>
    <x v="20"/>
    <n v="18.6904594758428"/>
    <n v="5.1917942988452301"/>
  </r>
  <r>
    <x v="0"/>
    <x v="0"/>
    <x v="9"/>
    <x v="20"/>
    <s v="SE4_Offshore"/>
    <x v="21"/>
    <n v="53.225806451612797"/>
    <n v="14.784946236559099"/>
  </r>
  <r>
    <x v="0"/>
    <x v="0"/>
    <x v="9"/>
    <x v="20"/>
    <s v="SE4_Offshore"/>
    <x v="22"/>
    <n v="130.68"/>
    <n v="36.299999999999997"/>
  </r>
  <r>
    <x v="0"/>
    <x v="0"/>
    <x v="9"/>
    <x v="20"/>
    <s v="SE4_Offshore"/>
    <x v="23"/>
    <n v="0.35278210439105201"/>
    <n v="9.7995028997514499E-2"/>
  </r>
  <r>
    <x v="0"/>
    <x v="0"/>
    <x v="9"/>
    <x v="20"/>
    <s v="SE4_Offshore"/>
    <x v="24"/>
    <n v="22.4245731928563"/>
    <n v="6.22904810912675"/>
  </r>
  <r>
    <x v="0"/>
    <x v="0"/>
    <x v="9"/>
    <x v="20"/>
    <s v="SE4_Offshore"/>
    <x v="25"/>
    <n v="22.32"/>
    <n v="6.2"/>
  </r>
  <r>
    <x v="0"/>
    <x v="0"/>
    <x v="9"/>
    <x v="20"/>
    <s v="SE4_Offshore"/>
    <x v="26"/>
    <n v="31.360796489213399"/>
    <n v="8.7113323581148396"/>
  </r>
  <r>
    <x v="0"/>
    <x v="0"/>
    <x v="9"/>
    <x v="20"/>
    <s v="SE4_Offshore"/>
    <x v="27"/>
    <n v="2.34199197836619"/>
    <n v="0.650553327323943"/>
  </r>
  <r>
    <x v="0"/>
    <x v="0"/>
    <x v="9"/>
    <x v="20"/>
    <s v="SE4_large"/>
    <x v="0"/>
    <n v="51.241600662800401"/>
    <n v="14.233777961889"/>
  </r>
  <r>
    <x v="0"/>
    <x v="0"/>
    <x v="9"/>
    <x v="20"/>
    <s v="SE4_large"/>
    <x v="1"/>
    <n v="57.96"/>
    <n v="16.100000000000001"/>
  </r>
  <r>
    <x v="0"/>
    <x v="0"/>
    <x v="9"/>
    <x v="20"/>
    <s v="SE4_large"/>
    <x v="2"/>
    <n v="71.64"/>
    <n v="19.899999999999999"/>
  </r>
  <r>
    <x v="0"/>
    <x v="0"/>
    <x v="9"/>
    <x v="20"/>
    <s v="SE4_large"/>
    <x v="3"/>
    <n v="59.280629284732697"/>
    <n v="16.4668414679813"/>
  </r>
  <r>
    <x v="0"/>
    <x v="0"/>
    <x v="9"/>
    <x v="20"/>
    <s v="SE4_large"/>
    <x v="4"/>
    <n v="9.0752189161690104"/>
    <n v="2.5208941433802798"/>
  </r>
  <r>
    <x v="0"/>
    <x v="0"/>
    <x v="9"/>
    <x v="20"/>
    <s v="SE4_large"/>
    <x v="5"/>
    <n v="9.0752189161690104"/>
    <n v="2.5208941433802798"/>
  </r>
  <r>
    <x v="0"/>
    <x v="0"/>
    <x v="9"/>
    <x v="20"/>
    <s v="SE4_large"/>
    <x v="6"/>
    <n v="30.079313304721001"/>
    <n v="8.3553648068669499"/>
  </r>
  <r>
    <x v="0"/>
    <x v="0"/>
    <x v="9"/>
    <x v="20"/>
    <s v="SE4_large"/>
    <x v="7"/>
    <n v="43.063377502208397"/>
    <n v="11.962049306169"/>
  </r>
  <r>
    <x v="0"/>
    <x v="0"/>
    <x v="9"/>
    <x v="20"/>
    <s v="SE4_large"/>
    <x v="8"/>
    <n v="43.063377502208397"/>
    <n v="11.962049306169"/>
  </r>
  <r>
    <x v="0"/>
    <x v="0"/>
    <x v="9"/>
    <x v="20"/>
    <s v="SE4_large"/>
    <x v="9"/>
    <n v="45.361633570256501"/>
    <n v="12.600453769515701"/>
  </r>
  <r>
    <x v="0"/>
    <x v="0"/>
    <x v="9"/>
    <x v="20"/>
    <s v="SE4_large"/>
    <x v="10"/>
    <n v="59.280629284732697"/>
    <n v="16.4668414679813"/>
  </r>
  <r>
    <x v="0"/>
    <x v="0"/>
    <x v="9"/>
    <x v="20"/>
    <s v="SE4_large"/>
    <x v="11"/>
    <n v="4.5376094580844999"/>
    <n v="1.2604470716901399"/>
  </r>
  <r>
    <x v="0"/>
    <x v="0"/>
    <x v="9"/>
    <x v="20"/>
    <s v="SE4_large"/>
    <x v="12"/>
    <n v="0.36"/>
    <n v="0.1"/>
  </r>
  <r>
    <x v="0"/>
    <x v="0"/>
    <x v="9"/>
    <x v="20"/>
    <s v="SE4_large"/>
    <x v="13"/>
    <n v="24.854790896434899"/>
    <n v="6.9041085823430404"/>
  </r>
  <r>
    <x v="0"/>
    <x v="0"/>
    <x v="9"/>
    <x v="20"/>
    <s v="SE4_large"/>
    <x v="14"/>
    <n v="24.854790896434899"/>
    <n v="6.9041085823430404"/>
  </r>
  <r>
    <x v="0"/>
    <x v="0"/>
    <x v="9"/>
    <x v="20"/>
    <s v="SE4_large"/>
    <x v="15"/>
    <n v="2.7284206547966199"/>
    <n v="0.75789462633239502"/>
  </r>
  <r>
    <x v="0"/>
    <x v="0"/>
    <x v="9"/>
    <x v="20"/>
    <s v="SE4_large"/>
    <x v="16"/>
    <n v="8.3492014028755008"/>
    <n v="2.31922261190986"/>
  </r>
  <r>
    <x v="0"/>
    <x v="0"/>
    <x v="9"/>
    <x v="20"/>
    <s v="SE4_large"/>
    <x v="17"/>
    <n v="9.3111759656652193"/>
    <n v="2.5864377682403399"/>
  </r>
  <r>
    <x v="0"/>
    <x v="0"/>
    <x v="9"/>
    <x v="20"/>
    <s v="SE4_large"/>
    <x v="18"/>
    <n v="24.854790896434899"/>
    <n v="6.9041085823430404"/>
  </r>
  <r>
    <x v="0"/>
    <x v="0"/>
    <x v="9"/>
    <x v="20"/>
    <s v="SE4_large"/>
    <x v="19"/>
    <n v="7.6114739296901197"/>
    <n v="2.1142983138028102"/>
  </r>
  <r>
    <x v="0"/>
    <x v="0"/>
    <x v="9"/>
    <x v="20"/>
    <s v="SE4_large"/>
    <x v="20"/>
    <n v="18.6904594758428"/>
    <n v="5.1917942988452301"/>
  </r>
  <r>
    <x v="0"/>
    <x v="0"/>
    <x v="9"/>
    <x v="20"/>
    <s v="SE4_large"/>
    <x v="21"/>
    <n v="53.225806451612797"/>
    <n v="14.784946236559099"/>
  </r>
  <r>
    <x v="0"/>
    <x v="0"/>
    <x v="9"/>
    <x v="20"/>
    <s v="SE4_large"/>
    <x v="22"/>
    <n v="130.68"/>
    <n v="36.299999999999997"/>
  </r>
  <r>
    <x v="0"/>
    <x v="0"/>
    <x v="9"/>
    <x v="20"/>
    <s v="SE4_large"/>
    <x v="23"/>
    <n v="0.35278210439105201"/>
    <n v="9.7995028997514499E-2"/>
  </r>
  <r>
    <x v="0"/>
    <x v="0"/>
    <x v="9"/>
    <x v="20"/>
    <s v="SE4_large"/>
    <x v="24"/>
    <n v="22.4245731928563"/>
    <n v="6.22904810912675"/>
  </r>
  <r>
    <x v="0"/>
    <x v="0"/>
    <x v="9"/>
    <x v="20"/>
    <s v="SE4_large"/>
    <x v="25"/>
    <n v="22.32"/>
    <n v="6.2"/>
  </r>
  <r>
    <x v="0"/>
    <x v="0"/>
    <x v="9"/>
    <x v="20"/>
    <s v="SE4_large"/>
    <x v="26"/>
    <n v="31.360796489213399"/>
    <n v="8.7113323581148396"/>
  </r>
  <r>
    <x v="0"/>
    <x v="0"/>
    <x v="9"/>
    <x v="20"/>
    <s v="SE4_large"/>
    <x v="27"/>
    <n v="2.34199197836619"/>
    <n v="0.650553327323943"/>
  </r>
  <r>
    <x v="0"/>
    <x v="0"/>
    <x v="9"/>
    <x v="20"/>
    <s v="SE4_medium"/>
    <x v="0"/>
    <n v="51.241600662800401"/>
    <n v="14.233777961889"/>
  </r>
  <r>
    <x v="0"/>
    <x v="0"/>
    <x v="9"/>
    <x v="20"/>
    <s v="SE4_medium"/>
    <x v="1"/>
    <n v="57.96"/>
    <n v="16.100000000000001"/>
  </r>
  <r>
    <x v="0"/>
    <x v="0"/>
    <x v="9"/>
    <x v="20"/>
    <s v="SE4_medium"/>
    <x v="2"/>
    <n v="71.64"/>
    <n v="19.899999999999999"/>
  </r>
  <r>
    <x v="0"/>
    <x v="0"/>
    <x v="9"/>
    <x v="20"/>
    <s v="SE4_medium"/>
    <x v="3"/>
    <n v="59.280629284732697"/>
    <n v="16.4668414679813"/>
  </r>
  <r>
    <x v="0"/>
    <x v="0"/>
    <x v="9"/>
    <x v="20"/>
    <s v="SE4_medium"/>
    <x v="4"/>
    <n v="9.0752189161690104"/>
    <n v="2.5208941433802798"/>
  </r>
  <r>
    <x v="0"/>
    <x v="0"/>
    <x v="9"/>
    <x v="20"/>
    <s v="SE4_medium"/>
    <x v="5"/>
    <n v="9.0752189161690104"/>
    <n v="2.5208941433802798"/>
  </r>
  <r>
    <x v="0"/>
    <x v="0"/>
    <x v="9"/>
    <x v="20"/>
    <s v="SE4_medium"/>
    <x v="6"/>
    <n v="30.079313304721001"/>
    <n v="8.3553648068669499"/>
  </r>
  <r>
    <x v="0"/>
    <x v="0"/>
    <x v="9"/>
    <x v="20"/>
    <s v="SE4_medium"/>
    <x v="7"/>
    <n v="43.063377502208397"/>
    <n v="11.962049306169"/>
  </r>
  <r>
    <x v="0"/>
    <x v="0"/>
    <x v="9"/>
    <x v="20"/>
    <s v="SE4_medium"/>
    <x v="8"/>
    <n v="43.063377502208397"/>
    <n v="11.962049306169"/>
  </r>
  <r>
    <x v="0"/>
    <x v="0"/>
    <x v="9"/>
    <x v="20"/>
    <s v="SE4_medium"/>
    <x v="9"/>
    <n v="45.361633570256501"/>
    <n v="12.600453769515701"/>
  </r>
  <r>
    <x v="0"/>
    <x v="0"/>
    <x v="9"/>
    <x v="20"/>
    <s v="SE4_medium"/>
    <x v="10"/>
    <n v="59.280629284732697"/>
    <n v="16.4668414679813"/>
  </r>
  <r>
    <x v="0"/>
    <x v="0"/>
    <x v="9"/>
    <x v="20"/>
    <s v="SE4_medium"/>
    <x v="11"/>
    <n v="4.5376094580844999"/>
    <n v="1.2604470716901399"/>
  </r>
  <r>
    <x v="0"/>
    <x v="0"/>
    <x v="9"/>
    <x v="20"/>
    <s v="SE4_medium"/>
    <x v="12"/>
    <n v="0.36"/>
    <n v="0.1"/>
  </r>
  <r>
    <x v="0"/>
    <x v="0"/>
    <x v="9"/>
    <x v="20"/>
    <s v="SE4_medium"/>
    <x v="13"/>
    <n v="24.854790896434899"/>
    <n v="6.9041085823430404"/>
  </r>
  <r>
    <x v="0"/>
    <x v="0"/>
    <x v="9"/>
    <x v="20"/>
    <s v="SE4_medium"/>
    <x v="14"/>
    <n v="24.854790896434899"/>
    <n v="6.9041085823430404"/>
  </r>
  <r>
    <x v="0"/>
    <x v="0"/>
    <x v="9"/>
    <x v="20"/>
    <s v="SE4_medium"/>
    <x v="15"/>
    <n v="2.7284206547966199"/>
    <n v="0.75789462633239502"/>
  </r>
  <r>
    <x v="0"/>
    <x v="0"/>
    <x v="9"/>
    <x v="20"/>
    <s v="SE4_medium"/>
    <x v="16"/>
    <n v="8.3492014028755008"/>
    <n v="2.31922261190986"/>
  </r>
  <r>
    <x v="0"/>
    <x v="0"/>
    <x v="9"/>
    <x v="20"/>
    <s v="SE4_medium"/>
    <x v="17"/>
    <n v="9.3111759656652193"/>
    <n v="2.5864377682403399"/>
  </r>
  <r>
    <x v="0"/>
    <x v="0"/>
    <x v="9"/>
    <x v="20"/>
    <s v="SE4_medium"/>
    <x v="18"/>
    <n v="24.854790896434899"/>
    <n v="6.9041085823430404"/>
  </r>
  <r>
    <x v="0"/>
    <x v="0"/>
    <x v="9"/>
    <x v="20"/>
    <s v="SE4_medium"/>
    <x v="19"/>
    <n v="7.6114739296901197"/>
    <n v="2.1142983138028102"/>
  </r>
  <r>
    <x v="0"/>
    <x v="0"/>
    <x v="9"/>
    <x v="20"/>
    <s v="SE4_medium"/>
    <x v="20"/>
    <n v="18.6904594758428"/>
    <n v="5.1917942988452301"/>
  </r>
  <r>
    <x v="0"/>
    <x v="0"/>
    <x v="9"/>
    <x v="20"/>
    <s v="SE4_medium"/>
    <x v="21"/>
    <n v="53.225806451612797"/>
    <n v="14.784946236559099"/>
  </r>
  <r>
    <x v="0"/>
    <x v="0"/>
    <x v="9"/>
    <x v="20"/>
    <s v="SE4_medium"/>
    <x v="22"/>
    <n v="130.68"/>
    <n v="36.299999999999997"/>
  </r>
  <r>
    <x v="0"/>
    <x v="0"/>
    <x v="9"/>
    <x v="20"/>
    <s v="SE4_medium"/>
    <x v="23"/>
    <n v="0.35278210439105201"/>
    <n v="9.7995028997514499E-2"/>
  </r>
  <r>
    <x v="0"/>
    <x v="0"/>
    <x v="9"/>
    <x v="20"/>
    <s v="SE4_medium"/>
    <x v="24"/>
    <n v="22.4245731928563"/>
    <n v="6.22904810912675"/>
  </r>
  <r>
    <x v="0"/>
    <x v="0"/>
    <x v="9"/>
    <x v="20"/>
    <s v="SE4_medium"/>
    <x v="25"/>
    <n v="22.32"/>
    <n v="6.2"/>
  </r>
  <r>
    <x v="0"/>
    <x v="0"/>
    <x v="9"/>
    <x v="20"/>
    <s v="SE4_medium"/>
    <x v="26"/>
    <n v="31.360796489213399"/>
    <n v="8.7113323581148396"/>
  </r>
  <r>
    <x v="0"/>
    <x v="0"/>
    <x v="9"/>
    <x v="20"/>
    <s v="SE4_medium"/>
    <x v="27"/>
    <n v="2.34199197836619"/>
    <n v="0.650553327323943"/>
  </r>
  <r>
    <x v="0"/>
    <x v="0"/>
    <x v="9"/>
    <x v="20"/>
    <s v="SE4_small"/>
    <x v="0"/>
    <n v="51.241600662800401"/>
    <n v="14.233777961889"/>
  </r>
  <r>
    <x v="0"/>
    <x v="0"/>
    <x v="9"/>
    <x v="20"/>
    <s v="SE4_small"/>
    <x v="1"/>
    <n v="57.96"/>
    <n v="16.100000000000001"/>
  </r>
  <r>
    <x v="0"/>
    <x v="0"/>
    <x v="9"/>
    <x v="20"/>
    <s v="SE4_small"/>
    <x v="2"/>
    <n v="71.64"/>
    <n v="19.899999999999999"/>
  </r>
  <r>
    <x v="0"/>
    <x v="0"/>
    <x v="9"/>
    <x v="20"/>
    <s v="SE4_small"/>
    <x v="3"/>
    <n v="59.280629284732697"/>
    <n v="16.4668414679813"/>
  </r>
  <r>
    <x v="0"/>
    <x v="0"/>
    <x v="9"/>
    <x v="20"/>
    <s v="SE4_small"/>
    <x v="4"/>
    <n v="9.0752189161690104"/>
    <n v="2.5208941433802798"/>
  </r>
  <r>
    <x v="0"/>
    <x v="0"/>
    <x v="9"/>
    <x v="20"/>
    <s v="SE4_small"/>
    <x v="5"/>
    <n v="9.0752189161690104"/>
    <n v="2.5208941433802798"/>
  </r>
  <r>
    <x v="0"/>
    <x v="0"/>
    <x v="9"/>
    <x v="20"/>
    <s v="SE4_small"/>
    <x v="6"/>
    <n v="30.079313304721001"/>
    <n v="8.3553648068669499"/>
  </r>
  <r>
    <x v="0"/>
    <x v="0"/>
    <x v="9"/>
    <x v="20"/>
    <s v="SE4_small"/>
    <x v="7"/>
    <n v="43.063377502208397"/>
    <n v="11.962049306169"/>
  </r>
  <r>
    <x v="0"/>
    <x v="0"/>
    <x v="9"/>
    <x v="20"/>
    <s v="SE4_small"/>
    <x v="8"/>
    <n v="43.063377502208397"/>
    <n v="11.962049306169"/>
  </r>
  <r>
    <x v="0"/>
    <x v="0"/>
    <x v="9"/>
    <x v="20"/>
    <s v="SE4_small"/>
    <x v="9"/>
    <n v="45.361633570256501"/>
    <n v="12.600453769515701"/>
  </r>
  <r>
    <x v="0"/>
    <x v="0"/>
    <x v="9"/>
    <x v="20"/>
    <s v="SE4_small"/>
    <x v="10"/>
    <n v="59.280629284732697"/>
    <n v="16.4668414679813"/>
  </r>
  <r>
    <x v="0"/>
    <x v="0"/>
    <x v="9"/>
    <x v="20"/>
    <s v="SE4_small"/>
    <x v="11"/>
    <n v="4.5376094580844999"/>
    <n v="1.2604470716901399"/>
  </r>
  <r>
    <x v="0"/>
    <x v="0"/>
    <x v="9"/>
    <x v="20"/>
    <s v="SE4_small"/>
    <x v="12"/>
    <n v="0.36"/>
    <n v="0.1"/>
  </r>
  <r>
    <x v="0"/>
    <x v="0"/>
    <x v="9"/>
    <x v="20"/>
    <s v="SE4_small"/>
    <x v="13"/>
    <n v="24.854790896434899"/>
    <n v="6.9041085823430404"/>
  </r>
  <r>
    <x v="0"/>
    <x v="0"/>
    <x v="9"/>
    <x v="20"/>
    <s v="SE4_small"/>
    <x v="14"/>
    <n v="24.854790896434899"/>
    <n v="6.9041085823430404"/>
  </r>
  <r>
    <x v="0"/>
    <x v="0"/>
    <x v="9"/>
    <x v="20"/>
    <s v="SE4_small"/>
    <x v="15"/>
    <n v="2.7284206547966199"/>
    <n v="0.75789462633239502"/>
  </r>
  <r>
    <x v="0"/>
    <x v="0"/>
    <x v="9"/>
    <x v="20"/>
    <s v="SE4_small"/>
    <x v="16"/>
    <n v="8.3492014028755008"/>
    <n v="2.31922261190986"/>
  </r>
  <r>
    <x v="0"/>
    <x v="0"/>
    <x v="9"/>
    <x v="20"/>
    <s v="SE4_small"/>
    <x v="17"/>
    <n v="9.3111759656652193"/>
    <n v="2.5864377682403399"/>
  </r>
  <r>
    <x v="0"/>
    <x v="0"/>
    <x v="9"/>
    <x v="20"/>
    <s v="SE4_small"/>
    <x v="18"/>
    <n v="24.854790896434899"/>
    <n v="6.9041085823430404"/>
  </r>
  <r>
    <x v="0"/>
    <x v="0"/>
    <x v="9"/>
    <x v="20"/>
    <s v="SE4_small"/>
    <x v="19"/>
    <n v="7.6114739296901197"/>
    <n v="2.1142983138028102"/>
  </r>
  <r>
    <x v="0"/>
    <x v="0"/>
    <x v="9"/>
    <x v="20"/>
    <s v="SE4_small"/>
    <x v="20"/>
    <n v="18.6904594758428"/>
    <n v="5.1917942988452301"/>
  </r>
  <r>
    <x v="0"/>
    <x v="0"/>
    <x v="9"/>
    <x v="20"/>
    <s v="SE4_small"/>
    <x v="21"/>
    <n v="53.225806451612797"/>
    <n v="14.784946236559099"/>
  </r>
  <r>
    <x v="0"/>
    <x v="0"/>
    <x v="9"/>
    <x v="20"/>
    <s v="SE4_small"/>
    <x v="22"/>
    <n v="130.68"/>
    <n v="36.299999999999997"/>
  </r>
  <r>
    <x v="0"/>
    <x v="0"/>
    <x v="9"/>
    <x v="20"/>
    <s v="SE4_small"/>
    <x v="23"/>
    <n v="0.35278210439105201"/>
    <n v="9.7995028997514499E-2"/>
  </r>
  <r>
    <x v="0"/>
    <x v="0"/>
    <x v="9"/>
    <x v="20"/>
    <s v="SE4_small"/>
    <x v="24"/>
    <n v="22.4245731928563"/>
    <n v="6.22904810912675"/>
  </r>
  <r>
    <x v="0"/>
    <x v="0"/>
    <x v="9"/>
    <x v="20"/>
    <s v="SE4_small"/>
    <x v="25"/>
    <n v="22.32"/>
    <n v="6.2"/>
  </r>
  <r>
    <x v="0"/>
    <x v="0"/>
    <x v="9"/>
    <x v="20"/>
    <s v="SE4_small"/>
    <x v="26"/>
    <n v="31.360796489213399"/>
    <n v="8.7113323581148396"/>
  </r>
  <r>
    <x v="0"/>
    <x v="0"/>
    <x v="9"/>
    <x v="20"/>
    <s v="SE4_small"/>
    <x v="27"/>
    <n v="2.34199197836619"/>
    <n v="0.650553327323943"/>
  </r>
  <r>
    <x v="0"/>
    <x v="0"/>
    <x v="10"/>
    <x v="21"/>
    <s v="UK_A"/>
    <x v="0"/>
    <n v="51.241600662800401"/>
    <n v="14.233777961889"/>
  </r>
  <r>
    <x v="0"/>
    <x v="0"/>
    <x v="10"/>
    <x v="21"/>
    <s v="UK_A"/>
    <x v="1"/>
    <n v="57.96"/>
    <n v="16.100000000000001"/>
  </r>
  <r>
    <x v="0"/>
    <x v="0"/>
    <x v="10"/>
    <x v="21"/>
    <s v="UK_A"/>
    <x v="2"/>
    <n v="71.64"/>
    <n v="19.899999999999999"/>
  </r>
  <r>
    <x v="0"/>
    <x v="0"/>
    <x v="10"/>
    <x v="21"/>
    <s v="UK_A"/>
    <x v="3"/>
    <n v="59.280629284732697"/>
    <n v="16.4668414679813"/>
  </r>
  <r>
    <x v="0"/>
    <x v="0"/>
    <x v="10"/>
    <x v="21"/>
    <s v="UK_A"/>
    <x v="4"/>
    <n v="9.0752189161690104"/>
    <n v="2.5208941433802798"/>
  </r>
  <r>
    <x v="0"/>
    <x v="0"/>
    <x v="10"/>
    <x v="21"/>
    <s v="UK_A"/>
    <x v="5"/>
    <n v="9.0752189161690104"/>
    <n v="2.5208941433802798"/>
  </r>
  <r>
    <x v="0"/>
    <x v="0"/>
    <x v="10"/>
    <x v="21"/>
    <s v="UK_A"/>
    <x v="6"/>
    <n v="30.079313304721001"/>
    <n v="8.3553648068669499"/>
  </r>
  <r>
    <x v="0"/>
    <x v="0"/>
    <x v="10"/>
    <x v="21"/>
    <s v="UK_A"/>
    <x v="7"/>
    <n v="43.063377502208397"/>
    <n v="11.962049306169"/>
  </r>
  <r>
    <x v="0"/>
    <x v="0"/>
    <x v="10"/>
    <x v="21"/>
    <s v="UK_A"/>
    <x v="8"/>
    <n v="43.063377502208397"/>
    <n v="11.962049306169"/>
  </r>
  <r>
    <x v="0"/>
    <x v="0"/>
    <x v="10"/>
    <x v="21"/>
    <s v="UK_A"/>
    <x v="9"/>
    <n v="45.361633570256501"/>
    <n v="12.600453769515701"/>
  </r>
  <r>
    <x v="0"/>
    <x v="0"/>
    <x v="10"/>
    <x v="21"/>
    <s v="UK_A"/>
    <x v="10"/>
    <n v="59.280629284732697"/>
    <n v="16.4668414679813"/>
  </r>
  <r>
    <x v="0"/>
    <x v="0"/>
    <x v="10"/>
    <x v="21"/>
    <s v="UK_A"/>
    <x v="11"/>
    <n v="4.5376094580844999"/>
    <n v="1.2604470716901399"/>
  </r>
  <r>
    <x v="0"/>
    <x v="0"/>
    <x v="10"/>
    <x v="21"/>
    <s v="UK_A"/>
    <x v="12"/>
    <n v="0.36"/>
    <n v="0.1"/>
  </r>
  <r>
    <x v="0"/>
    <x v="0"/>
    <x v="10"/>
    <x v="21"/>
    <s v="UK_A"/>
    <x v="13"/>
    <n v="24.854790896434899"/>
    <n v="6.9041085823430404"/>
  </r>
  <r>
    <x v="0"/>
    <x v="0"/>
    <x v="10"/>
    <x v="21"/>
    <s v="UK_A"/>
    <x v="14"/>
    <n v="24.854790896434899"/>
    <n v="6.9041085823430404"/>
  </r>
  <r>
    <x v="0"/>
    <x v="0"/>
    <x v="10"/>
    <x v="21"/>
    <s v="UK_A"/>
    <x v="15"/>
    <n v="2.7284206547966199"/>
    <n v="0.75789462633239502"/>
  </r>
  <r>
    <x v="0"/>
    <x v="0"/>
    <x v="10"/>
    <x v="21"/>
    <s v="UK_A"/>
    <x v="16"/>
    <n v="8.3492014028755008"/>
    <n v="2.31922261190986"/>
  </r>
  <r>
    <x v="0"/>
    <x v="0"/>
    <x v="10"/>
    <x v="21"/>
    <s v="UK_A"/>
    <x v="17"/>
    <n v="9.3111759656652193"/>
    <n v="2.5864377682403399"/>
  </r>
  <r>
    <x v="0"/>
    <x v="0"/>
    <x v="10"/>
    <x v="21"/>
    <s v="UK_A"/>
    <x v="18"/>
    <n v="24.854790896434899"/>
    <n v="6.9041085823430404"/>
  </r>
  <r>
    <x v="0"/>
    <x v="0"/>
    <x v="10"/>
    <x v="21"/>
    <s v="UK_A"/>
    <x v="19"/>
    <n v="7.6114739296901197"/>
    <n v="2.1142983138028102"/>
  </r>
  <r>
    <x v="0"/>
    <x v="0"/>
    <x v="10"/>
    <x v="21"/>
    <s v="UK_A"/>
    <x v="20"/>
    <n v="18.6904594758428"/>
    <n v="5.1917942988452301"/>
  </r>
  <r>
    <x v="0"/>
    <x v="0"/>
    <x v="10"/>
    <x v="21"/>
    <s v="UK_A"/>
    <x v="21"/>
    <n v="53.225806451612797"/>
    <n v="14.784946236559099"/>
  </r>
  <r>
    <x v="0"/>
    <x v="0"/>
    <x v="10"/>
    <x v="21"/>
    <s v="UK_A"/>
    <x v="22"/>
    <n v="130.68"/>
    <n v="36.299999999999997"/>
  </r>
  <r>
    <x v="0"/>
    <x v="0"/>
    <x v="10"/>
    <x v="21"/>
    <s v="UK_A"/>
    <x v="23"/>
    <n v="0.35278210439105201"/>
    <n v="9.7995028997514499E-2"/>
  </r>
  <r>
    <x v="0"/>
    <x v="0"/>
    <x v="10"/>
    <x v="21"/>
    <s v="UK_A"/>
    <x v="24"/>
    <n v="22.4245731928563"/>
    <n v="6.22904810912675"/>
  </r>
  <r>
    <x v="0"/>
    <x v="0"/>
    <x v="10"/>
    <x v="21"/>
    <s v="UK_A"/>
    <x v="25"/>
    <n v="22.32"/>
    <n v="6.2"/>
  </r>
  <r>
    <x v="0"/>
    <x v="0"/>
    <x v="10"/>
    <x v="21"/>
    <s v="UK_A"/>
    <x v="26"/>
    <n v="31.360796489213399"/>
    <n v="8.7113323581148396"/>
  </r>
  <r>
    <x v="0"/>
    <x v="0"/>
    <x v="10"/>
    <x v="21"/>
    <s v="UK_A"/>
    <x v="27"/>
    <n v="2.34199197836619"/>
    <n v="0.650553327323943"/>
  </r>
  <r>
    <x v="0"/>
    <x v="0"/>
    <x v="10"/>
    <x v="21"/>
    <s v="UK_Offshore"/>
    <x v="0"/>
    <n v="51.241600662800401"/>
    <n v="14.233777961889"/>
  </r>
  <r>
    <x v="0"/>
    <x v="0"/>
    <x v="10"/>
    <x v="21"/>
    <s v="UK_Offshore"/>
    <x v="1"/>
    <n v="57.96"/>
    <n v="16.100000000000001"/>
  </r>
  <r>
    <x v="0"/>
    <x v="0"/>
    <x v="10"/>
    <x v="21"/>
    <s v="UK_Offshore"/>
    <x v="2"/>
    <n v="71.64"/>
    <n v="19.899999999999999"/>
  </r>
  <r>
    <x v="0"/>
    <x v="0"/>
    <x v="10"/>
    <x v="21"/>
    <s v="UK_Offshore"/>
    <x v="3"/>
    <n v="59.280629284732697"/>
    <n v="16.4668414679813"/>
  </r>
  <r>
    <x v="0"/>
    <x v="0"/>
    <x v="10"/>
    <x v="21"/>
    <s v="UK_Offshore"/>
    <x v="4"/>
    <n v="9.0752189161690104"/>
    <n v="2.5208941433802798"/>
  </r>
  <r>
    <x v="0"/>
    <x v="0"/>
    <x v="10"/>
    <x v="21"/>
    <s v="UK_Offshore"/>
    <x v="5"/>
    <n v="9.0752189161690104"/>
    <n v="2.5208941433802798"/>
  </r>
  <r>
    <x v="0"/>
    <x v="0"/>
    <x v="10"/>
    <x v="21"/>
    <s v="UK_Offshore"/>
    <x v="6"/>
    <n v="30.079313304721001"/>
    <n v="8.3553648068669499"/>
  </r>
  <r>
    <x v="0"/>
    <x v="0"/>
    <x v="10"/>
    <x v="21"/>
    <s v="UK_Offshore"/>
    <x v="7"/>
    <n v="43.063377502208397"/>
    <n v="11.962049306169"/>
  </r>
  <r>
    <x v="0"/>
    <x v="0"/>
    <x v="10"/>
    <x v="21"/>
    <s v="UK_Offshore"/>
    <x v="8"/>
    <n v="43.063377502208397"/>
    <n v="11.962049306169"/>
  </r>
  <r>
    <x v="0"/>
    <x v="0"/>
    <x v="10"/>
    <x v="21"/>
    <s v="UK_Offshore"/>
    <x v="9"/>
    <n v="45.361633570256501"/>
    <n v="12.600453769515701"/>
  </r>
  <r>
    <x v="0"/>
    <x v="0"/>
    <x v="10"/>
    <x v="21"/>
    <s v="UK_Offshore"/>
    <x v="10"/>
    <n v="59.280629284732697"/>
    <n v="16.4668414679813"/>
  </r>
  <r>
    <x v="0"/>
    <x v="0"/>
    <x v="10"/>
    <x v="21"/>
    <s v="UK_Offshore"/>
    <x v="11"/>
    <n v="4.5376094580844999"/>
    <n v="1.2604470716901399"/>
  </r>
  <r>
    <x v="0"/>
    <x v="0"/>
    <x v="10"/>
    <x v="21"/>
    <s v="UK_Offshore"/>
    <x v="12"/>
    <n v="0.36"/>
    <n v="0.1"/>
  </r>
  <r>
    <x v="0"/>
    <x v="0"/>
    <x v="10"/>
    <x v="21"/>
    <s v="UK_Offshore"/>
    <x v="13"/>
    <n v="24.854790896434899"/>
    <n v="6.9041085823430404"/>
  </r>
  <r>
    <x v="0"/>
    <x v="0"/>
    <x v="10"/>
    <x v="21"/>
    <s v="UK_Offshore"/>
    <x v="14"/>
    <n v="24.854790896434899"/>
    <n v="6.9041085823430404"/>
  </r>
  <r>
    <x v="0"/>
    <x v="0"/>
    <x v="10"/>
    <x v="21"/>
    <s v="UK_Offshore"/>
    <x v="15"/>
    <n v="2.7284206547966199"/>
    <n v="0.75789462633239502"/>
  </r>
  <r>
    <x v="0"/>
    <x v="0"/>
    <x v="10"/>
    <x v="21"/>
    <s v="UK_Offshore"/>
    <x v="16"/>
    <n v="8.3492014028755008"/>
    <n v="2.31922261190986"/>
  </r>
  <r>
    <x v="0"/>
    <x v="0"/>
    <x v="10"/>
    <x v="21"/>
    <s v="UK_Offshore"/>
    <x v="17"/>
    <n v="9.3111759656652193"/>
    <n v="2.5864377682403399"/>
  </r>
  <r>
    <x v="0"/>
    <x v="0"/>
    <x v="10"/>
    <x v="21"/>
    <s v="UK_Offshore"/>
    <x v="18"/>
    <n v="24.854790896434899"/>
    <n v="6.9041085823430404"/>
  </r>
  <r>
    <x v="0"/>
    <x v="0"/>
    <x v="10"/>
    <x v="21"/>
    <s v="UK_Offshore"/>
    <x v="19"/>
    <n v="7.6114739296901197"/>
    <n v="2.1142983138028102"/>
  </r>
  <r>
    <x v="0"/>
    <x v="0"/>
    <x v="10"/>
    <x v="21"/>
    <s v="UK_Offshore"/>
    <x v="20"/>
    <n v="18.6904594758428"/>
    <n v="5.1917942988452301"/>
  </r>
  <r>
    <x v="0"/>
    <x v="0"/>
    <x v="10"/>
    <x v="21"/>
    <s v="UK_Offshore"/>
    <x v="21"/>
    <n v="53.225806451612797"/>
    <n v="14.784946236559099"/>
  </r>
  <r>
    <x v="0"/>
    <x v="0"/>
    <x v="10"/>
    <x v="21"/>
    <s v="UK_Offshore"/>
    <x v="22"/>
    <n v="130.68"/>
    <n v="36.299999999999997"/>
  </r>
  <r>
    <x v="0"/>
    <x v="0"/>
    <x v="10"/>
    <x v="21"/>
    <s v="UK_Offshore"/>
    <x v="23"/>
    <n v="0.35278210439105201"/>
    <n v="9.7995028997514499E-2"/>
  </r>
  <r>
    <x v="0"/>
    <x v="0"/>
    <x v="10"/>
    <x v="21"/>
    <s v="UK_Offshore"/>
    <x v="24"/>
    <n v="22.4245731928563"/>
    <n v="6.22904810912675"/>
  </r>
  <r>
    <x v="0"/>
    <x v="0"/>
    <x v="10"/>
    <x v="21"/>
    <s v="UK_Offshore"/>
    <x v="25"/>
    <n v="22.32"/>
    <n v="6.2"/>
  </r>
  <r>
    <x v="0"/>
    <x v="0"/>
    <x v="10"/>
    <x v="21"/>
    <s v="UK_Offshore"/>
    <x v="26"/>
    <n v="31.360796489213399"/>
    <n v="8.7113323581148396"/>
  </r>
  <r>
    <x v="0"/>
    <x v="0"/>
    <x v="10"/>
    <x v="21"/>
    <s v="UK_Offshore"/>
    <x v="27"/>
    <n v="2.34199197836619"/>
    <n v="0.650553327323943"/>
  </r>
  <r>
    <x v="0"/>
    <x v="1"/>
    <x v="0"/>
    <x v="0"/>
    <s v="DK1_Large"/>
    <x v="0"/>
    <n v="51.241600662800401"/>
    <n v="14.233777961889"/>
  </r>
  <r>
    <x v="0"/>
    <x v="1"/>
    <x v="0"/>
    <x v="0"/>
    <s v="DK1_Large"/>
    <x v="1"/>
    <n v="57.96"/>
    <n v="16.100000000000001"/>
  </r>
  <r>
    <x v="0"/>
    <x v="1"/>
    <x v="0"/>
    <x v="0"/>
    <s v="DK1_Large"/>
    <x v="2"/>
    <n v="71.64"/>
    <n v="19.899999999999999"/>
  </r>
  <r>
    <x v="0"/>
    <x v="1"/>
    <x v="0"/>
    <x v="0"/>
    <s v="DK1_Large"/>
    <x v="3"/>
    <n v="59.280629284732697"/>
    <n v="16.4668414679813"/>
  </r>
  <r>
    <x v="0"/>
    <x v="1"/>
    <x v="0"/>
    <x v="0"/>
    <s v="DK1_Large"/>
    <x v="4"/>
    <n v="9.0752189161690104"/>
    <n v="2.5208941433802798"/>
  </r>
  <r>
    <x v="0"/>
    <x v="1"/>
    <x v="0"/>
    <x v="0"/>
    <s v="DK1_Large"/>
    <x v="5"/>
    <n v="9.0752189161690104"/>
    <n v="2.5208941433802798"/>
  </r>
  <r>
    <x v="0"/>
    <x v="1"/>
    <x v="0"/>
    <x v="0"/>
    <s v="DK1_Large"/>
    <x v="6"/>
    <n v="30.079313304721001"/>
    <n v="8.3553648068669499"/>
  </r>
  <r>
    <x v="0"/>
    <x v="1"/>
    <x v="0"/>
    <x v="0"/>
    <s v="DK1_Large"/>
    <x v="7"/>
    <n v="43.063377502208397"/>
    <n v="11.962049306169"/>
  </r>
  <r>
    <x v="0"/>
    <x v="1"/>
    <x v="0"/>
    <x v="0"/>
    <s v="DK1_Large"/>
    <x v="8"/>
    <n v="43.063377502208397"/>
    <n v="11.962049306169"/>
  </r>
  <r>
    <x v="0"/>
    <x v="1"/>
    <x v="0"/>
    <x v="0"/>
    <s v="DK1_Large"/>
    <x v="9"/>
    <n v="45.361633570256501"/>
    <n v="12.600453769515701"/>
  </r>
  <r>
    <x v="0"/>
    <x v="1"/>
    <x v="0"/>
    <x v="0"/>
    <s v="DK1_Large"/>
    <x v="10"/>
    <n v="59.280629284732697"/>
    <n v="16.4668414679813"/>
  </r>
  <r>
    <x v="0"/>
    <x v="1"/>
    <x v="0"/>
    <x v="0"/>
    <s v="DK1_Large"/>
    <x v="11"/>
    <n v="4.5376094580844999"/>
    <n v="1.2604470716901399"/>
  </r>
  <r>
    <x v="0"/>
    <x v="1"/>
    <x v="0"/>
    <x v="0"/>
    <s v="DK1_Large"/>
    <x v="12"/>
    <n v="0.36"/>
    <n v="0.1"/>
  </r>
  <r>
    <x v="0"/>
    <x v="1"/>
    <x v="0"/>
    <x v="0"/>
    <s v="DK1_Large"/>
    <x v="13"/>
    <n v="24.854790896434899"/>
    <n v="6.9041085823430404"/>
  </r>
  <r>
    <x v="0"/>
    <x v="1"/>
    <x v="0"/>
    <x v="0"/>
    <s v="DK1_Large"/>
    <x v="14"/>
    <n v="24.854790896434899"/>
    <n v="6.9041085823430404"/>
  </r>
  <r>
    <x v="0"/>
    <x v="1"/>
    <x v="0"/>
    <x v="0"/>
    <s v="DK1_Large"/>
    <x v="15"/>
    <n v="2.7284206547966199"/>
    <n v="0.75789462633239502"/>
  </r>
  <r>
    <x v="0"/>
    <x v="1"/>
    <x v="0"/>
    <x v="0"/>
    <s v="DK1_Large"/>
    <x v="16"/>
    <n v="8.3492014028755008"/>
    <n v="2.31922261190986"/>
  </r>
  <r>
    <x v="0"/>
    <x v="1"/>
    <x v="0"/>
    <x v="0"/>
    <s v="DK1_Large"/>
    <x v="17"/>
    <n v="9.3111759656652193"/>
    <n v="2.5864377682403399"/>
  </r>
  <r>
    <x v="0"/>
    <x v="1"/>
    <x v="0"/>
    <x v="0"/>
    <s v="DK1_Large"/>
    <x v="19"/>
    <n v="7.6114739296901197"/>
    <n v="2.1142983138028102"/>
  </r>
  <r>
    <x v="0"/>
    <x v="1"/>
    <x v="0"/>
    <x v="0"/>
    <s v="DK1_Large"/>
    <x v="20"/>
    <n v="18.6904594758428"/>
    <n v="5.1917942988452301"/>
  </r>
  <r>
    <x v="0"/>
    <x v="1"/>
    <x v="0"/>
    <x v="0"/>
    <s v="DK1_Large"/>
    <x v="21"/>
    <n v="53.225806451612797"/>
    <n v="14.784946236559099"/>
  </r>
  <r>
    <x v="0"/>
    <x v="1"/>
    <x v="0"/>
    <x v="0"/>
    <s v="DK1_Large"/>
    <x v="22"/>
    <n v="130.68"/>
    <n v="36.299999999999997"/>
  </r>
  <r>
    <x v="0"/>
    <x v="1"/>
    <x v="0"/>
    <x v="0"/>
    <s v="DK1_Large"/>
    <x v="23"/>
    <n v="0.35278210439105201"/>
    <n v="9.7995028997514499E-2"/>
  </r>
  <r>
    <x v="0"/>
    <x v="1"/>
    <x v="0"/>
    <x v="0"/>
    <s v="DK1_Large"/>
    <x v="24"/>
    <n v="22.4245731928563"/>
    <n v="6.22904810912675"/>
  </r>
  <r>
    <x v="0"/>
    <x v="1"/>
    <x v="0"/>
    <x v="0"/>
    <s v="DK1_Large"/>
    <x v="25"/>
    <n v="22.32"/>
    <n v="6.2"/>
  </r>
  <r>
    <x v="0"/>
    <x v="1"/>
    <x v="0"/>
    <x v="0"/>
    <s v="DK1_Large"/>
    <x v="26"/>
    <n v="31.360796489213399"/>
    <n v="8.7113323581148396"/>
  </r>
  <r>
    <x v="0"/>
    <x v="1"/>
    <x v="0"/>
    <x v="0"/>
    <s v="DK1_Large"/>
    <x v="27"/>
    <n v="2.34199197836619"/>
    <n v="0.650553327323943"/>
  </r>
  <r>
    <x v="0"/>
    <x v="1"/>
    <x v="0"/>
    <x v="0"/>
    <s v="DK1_MedSmall"/>
    <x v="0"/>
    <n v="51.241600662800401"/>
    <n v="14.233777961889"/>
  </r>
  <r>
    <x v="0"/>
    <x v="1"/>
    <x v="0"/>
    <x v="0"/>
    <s v="DK1_MedSmall"/>
    <x v="1"/>
    <n v="57.96"/>
    <n v="16.100000000000001"/>
  </r>
  <r>
    <x v="0"/>
    <x v="1"/>
    <x v="0"/>
    <x v="0"/>
    <s v="DK1_MedSmall"/>
    <x v="2"/>
    <n v="71.64"/>
    <n v="19.899999999999999"/>
  </r>
  <r>
    <x v="0"/>
    <x v="1"/>
    <x v="0"/>
    <x v="0"/>
    <s v="DK1_MedSmall"/>
    <x v="3"/>
    <n v="59.280629284732697"/>
    <n v="16.4668414679813"/>
  </r>
  <r>
    <x v="0"/>
    <x v="1"/>
    <x v="0"/>
    <x v="0"/>
    <s v="DK1_MedSmall"/>
    <x v="4"/>
    <n v="9.0752189161690104"/>
    <n v="2.5208941433802798"/>
  </r>
  <r>
    <x v="0"/>
    <x v="1"/>
    <x v="0"/>
    <x v="0"/>
    <s v="DK1_MedSmall"/>
    <x v="5"/>
    <n v="9.0752189161690104"/>
    <n v="2.5208941433802798"/>
  </r>
  <r>
    <x v="0"/>
    <x v="1"/>
    <x v="0"/>
    <x v="0"/>
    <s v="DK1_MedSmall"/>
    <x v="6"/>
    <n v="30.079313304721001"/>
    <n v="8.3553648068669499"/>
  </r>
  <r>
    <x v="0"/>
    <x v="1"/>
    <x v="0"/>
    <x v="0"/>
    <s v="DK1_MedSmall"/>
    <x v="7"/>
    <n v="43.063377502208397"/>
    <n v="11.962049306169"/>
  </r>
  <r>
    <x v="0"/>
    <x v="1"/>
    <x v="0"/>
    <x v="0"/>
    <s v="DK1_MedSmall"/>
    <x v="8"/>
    <n v="43.063377502208397"/>
    <n v="11.962049306169"/>
  </r>
  <r>
    <x v="0"/>
    <x v="1"/>
    <x v="0"/>
    <x v="0"/>
    <s v="DK1_MedSmall"/>
    <x v="9"/>
    <n v="45.361633570256501"/>
    <n v="12.600453769515701"/>
  </r>
  <r>
    <x v="0"/>
    <x v="1"/>
    <x v="0"/>
    <x v="0"/>
    <s v="DK1_MedSmall"/>
    <x v="10"/>
    <n v="59.280629284732697"/>
    <n v="16.4668414679813"/>
  </r>
  <r>
    <x v="0"/>
    <x v="1"/>
    <x v="0"/>
    <x v="0"/>
    <s v="DK1_MedSmall"/>
    <x v="11"/>
    <n v="4.5376094580844999"/>
    <n v="1.2604470716901399"/>
  </r>
  <r>
    <x v="0"/>
    <x v="1"/>
    <x v="0"/>
    <x v="0"/>
    <s v="DK1_MedSmall"/>
    <x v="12"/>
    <n v="0.36"/>
    <n v="0.1"/>
  </r>
  <r>
    <x v="0"/>
    <x v="1"/>
    <x v="0"/>
    <x v="0"/>
    <s v="DK1_MedSmall"/>
    <x v="13"/>
    <n v="24.854790896434899"/>
    <n v="6.9041085823430404"/>
  </r>
  <r>
    <x v="0"/>
    <x v="1"/>
    <x v="0"/>
    <x v="0"/>
    <s v="DK1_MedSmall"/>
    <x v="14"/>
    <n v="24.854790896434899"/>
    <n v="6.9041085823430404"/>
  </r>
  <r>
    <x v="0"/>
    <x v="1"/>
    <x v="0"/>
    <x v="0"/>
    <s v="DK1_MedSmall"/>
    <x v="15"/>
    <n v="2.7284206547966199"/>
    <n v="0.75789462633239502"/>
  </r>
  <r>
    <x v="0"/>
    <x v="1"/>
    <x v="0"/>
    <x v="0"/>
    <s v="DK1_MedSmall"/>
    <x v="16"/>
    <n v="8.3492014028755008"/>
    <n v="2.31922261190986"/>
  </r>
  <r>
    <x v="0"/>
    <x v="1"/>
    <x v="0"/>
    <x v="0"/>
    <s v="DK1_MedSmall"/>
    <x v="17"/>
    <n v="9.3111759656652193"/>
    <n v="2.5864377682403399"/>
  </r>
  <r>
    <x v="0"/>
    <x v="1"/>
    <x v="0"/>
    <x v="0"/>
    <s v="DK1_MedSmall"/>
    <x v="19"/>
    <n v="7.6114739296901197"/>
    <n v="2.1142983138028102"/>
  </r>
  <r>
    <x v="0"/>
    <x v="1"/>
    <x v="0"/>
    <x v="0"/>
    <s v="DK1_MedSmall"/>
    <x v="20"/>
    <n v="18.6904594758428"/>
    <n v="5.1917942988452301"/>
  </r>
  <r>
    <x v="0"/>
    <x v="1"/>
    <x v="0"/>
    <x v="0"/>
    <s v="DK1_MedSmall"/>
    <x v="21"/>
    <n v="53.225806451612797"/>
    <n v="14.784946236559099"/>
  </r>
  <r>
    <x v="0"/>
    <x v="1"/>
    <x v="0"/>
    <x v="0"/>
    <s v="DK1_MedSmall"/>
    <x v="22"/>
    <n v="130.68"/>
    <n v="36.299999999999997"/>
  </r>
  <r>
    <x v="0"/>
    <x v="1"/>
    <x v="0"/>
    <x v="0"/>
    <s v="DK1_MedSmall"/>
    <x v="23"/>
    <n v="0.35278210439105201"/>
    <n v="9.7995028997514499E-2"/>
  </r>
  <r>
    <x v="0"/>
    <x v="1"/>
    <x v="0"/>
    <x v="0"/>
    <s v="DK1_MedSmall"/>
    <x v="24"/>
    <n v="22.4245731928563"/>
    <n v="6.22904810912675"/>
  </r>
  <r>
    <x v="0"/>
    <x v="1"/>
    <x v="0"/>
    <x v="0"/>
    <s v="DK1_MedSmall"/>
    <x v="25"/>
    <n v="22.32"/>
    <n v="6.2"/>
  </r>
  <r>
    <x v="0"/>
    <x v="1"/>
    <x v="0"/>
    <x v="0"/>
    <s v="DK1_MedSmall"/>
    <x v="26"/>
    <n v="31.360796489213399"/>
    <n v="8.7113323581148396"/>
  </r>
  <r>
    <x v="0"/>
    <x v="1"/>
    <x v="0"/>
    <x v="0"/>
    <s v="DK1_MedSmall"/>
    <x v="27"/>
    <n v="2.34199197836619"/>
    <n v="0.650553327323943"/>
  </r>
  <r>
    <x v="0"/>
    <x v="1"/>
    <x v="0"/>
    <x v="0"/>
    <s v="DK1_Medium"/>
    <x v="0"/>
    <n v="51.241600662800401"/>
    <n v="14.233777961889"/>
  </r>
  <r>
    <x v="0"/>
    <x v="1"/>
    <x v="0"/>
    <x v="0"/>
    <s v="DK1_Medium"/>
    <x v="1"/>
    <n v="57.96"/>
    <n v="16.100000000000001"/>
  </r>
  <r>
    <x v="0"/>
    <x v="1"/>
    <x v="0"/>
    <x v="0"/>
    <s v="DK1_Medium"/>
    <x v="2"/>
    <n v="71.64"/>
    <n v="19.899999999999999"/>
  </r>
  <r>
    <x v="0"/>
    <x v="1"/>
    <x v="0"/>
    <x v="0"/>
    <s v="DK1_Medium"/>
    <x v="3"/>
    <n v="59.280629284732697"/>
    <n v="16.4668414679813"/>
  </r>
  <r>
    <x v="0"/>
    <x v="1"/>
    <x v="0"/>
    <x v="0"/>
    <s v="DK1_Medium"/>
    <x v="4"/>
    <n v="9.0752189161690104"/>
    <n v="2.5208941433802798"/>
  </r>
  <r>
    <x v="0"/>
    <x v="1"/>
    <x v="0"/>
    <x v="0"/>
    <s v="DK1_Medium"/>
    <x v="5"/>
    <n v="9.0752189161690104"/>
    <n v="2.5208941433802798"/>
  </r>
  <r>
    <x v="0"/>
    <x v="1"/>
    <x v="0"/>
    <x v="0"/>
    <s v="DK1_Medium"/>
    <x v="6"/>
    <n v="30.079313304721001"/>
    <n v="8.3553648068669499"/>
  </r>
  <r>
    <x v="0"/>
    <x v="1"/>
    <x v="0"/>
    <x v="0"/>
    <s v="DK1_Medium"/>
    <x v="7"/>
    <n v="43.063377502208397"/>
    <n v="11.962049306169"/>
  </r>
  <r>
    <x v="0"/>
    <x v="1"/>
    <x v="0"/>
    <x v="0"/>
    <s v="DK1_Medium"/>
    <x v="8"/>
    <n v="43.063377502208397"/>
    <n v="11.962049306169"/>
  </r>
  <r>
    <x v="0"/>
    <x v="1"/>
    <x v="0"/>
    <x v="0"/>
    <s v="DK1_Medium"/>
    <x v="9"/>
    <n v="45.361633570256501"/>
    <n v="12.600453769515701"/>
  </r>
  <r>
    <x v="0"/>
    <x v="1"/>
    <x v="0"/>
    <x v="0"/>
    <s v="DK1_Medium"/>
    <x v="10"/>
    <n v="59.280629284732697"/>
    <n v="16.4668414679813"/>
  </r>
  <r>
    <x v="0"/>
    <x v="1"/>
    <x v="0"/>
    <x v="0"/>
    <s v="DK1_Medium"/>
    <x v="11"/>
    <n v="4.5376094580844999"/>
    <n v="1.2604470716901399"/>
  </r>
  <r>
    <x v="0"/>
    <x v="1"/>
    <x v="0"/>
    <x v="0"/>
    <s v="DK1_Medium"/>
    <x v="12"/>
    <n v="0.36"/>
    <n v="0.1"/>
  </r>
  <r>
    <x v="0"/>
    <x v="1"/>
    <x v="0"/>
    <x v="0"/>
    <s v="DK1_Medium"/>
    <x v="13"/>
    <n v="24.854790896434899"/>
    <n v="6.9041085823430404"/>
  </r>
  <r>
    <x v="0"/>
    <x v="1"/>
    <x v="0"/>
    <x v="0"/>
    <s v="DK1_Medium"/>
    <x v="14"/>
    <n v="24.854790896434899"/>
    <n v="6.9041085823430404"/>
  </r>
  <r>
    <x v="0"/>
    <x v="1"/>
    <x v="0"/>
    <x v="0"/>
    <s v="DK1_Medium"/>
    <x v="15"/>
    <n v="2.7284206547966199"/>
    <n v="0.75789462633239502"/>
  </r>
  <r>
    <x v="0"/>
    <x v="1"/>
    <x v="0"/>
    <x v="0"/>
    <s v="DK1_Medium"/>
    <x v="16"/>
    <n v="8.3492014028755008"/>
    <n v="2.31922261190986"/>
  </r>
  <r>
    <x v="0"/>
    <x v="1"/>
    <x v="0"/>
    <x v="0"/>
    <s v="DK1_Medium"/>
    <x v="17"/>
    <n v="9.3111759656652193"/>
    <n v="2.5864377682403399"/>
  </r>
  <r>
    <x v="0"/>
    <x v="1"/>
    <x v="0"/>
    <x v="0"/>
    <s v="DK1_Medium"/>
    <x v="19"/>
    <n v="7.6114739296901197"/>
    <n v="2.1142983138028102"/>
  </r>
  <r>
    <x v="0"/>
    <x v="1"/>
    <x v="0"/>
    <x v="0"/>
    <s v="DK1_Medium"/>
    <x v="20"/>
    <n v="18.6904594758428"/>
    <n v="5.1917942988452301"/>
  </r>
  <r>
    <x v="0"/>
    <x v="1"/>
    <x v="0"/>
    <x v="0"/>
    <s v="DK1_Medium"/>
    <x v="21"/>
    <n v="53.225806451612797"/>
    <n v="14.784946236559099"/>
  </r>
  <r>
    <x v="0"/>
    <x v="1"/>
    <x v="0"/>
    <x v="0"/>
    <s v="DK1_Medium"/>
    <x v="22"/>
    <n v="130.68"/>
    <n v="36.299999999999997"/>
  </r>
  <r>
    <x v="0"/>
    <x v="1"/>
    <x v="0"/>
    <x v="0"/>
    <s v="DK1_Medium"/>
    <x v="23"/>
    <n v="0.35278210439105201"/>
    <n v="9.7995028997514499E-2"/>
  </r>
  <r>
    <x v="0"/>
    <x v="1"/>
    <x v="0"/>
    <x v="0"/>
    <s v="DK1_Medium"/>
    <x v="24"/>
    <n v="22.4245731928563"/>
    <n v="6.22904810912675"/>
  </r>
  <r>
    <x v="0"/>
    <x v="1"/>
    <x v="0"/>
    <x v="0"/>
    <s v="DK1_Medium"/>
    <x v="25"/>
    <n v="22.32"/>
    <n v="6.2"/>
  </r>
  <r>
    <x v="0"/>
    <x v="1"/>
    <x v="0"/>
    <x v="0"/>
    <s v="DK1_Medium"/>
    <x v="26"/>
    <n v="31.360796489213399"/>
    <n v="8.7113323581148396"/>
  </r>
  <r>
    <x v="0"/>
    <x v="1"/>
    <x v="0"/>
    <x v="0"/>
    <s v="DK1_Medium"/>
    <x v="27"/>
    <n v="2.34199197836619"/>
    <n v="0.650553327323943"/>
  </r>
  <r>
    <x v="0"/>
    <x v="1"/>
    <x v="0"/>
    <x v="0"/>
    <s v="DK1_NoDH"/>
    <x v="0"/>
    <n v="51.241600662800401"/>
    <n v="14.233777961889"/>
  </r>
  <r>
    <x v="0"/>
    <x v="1"/>
    <x v="0"/>
    <x v="0"/>
    <s v="DK1_NoDH"/>
    <x v="1"/>
    <n v="57.96"/>
    <n v="16.100000000000001"/>
  </r>
  <r>
    <x v="0"/>
    <x v="1"/>
    <x v="0"/>
    <x v="0"/>
    <s v="DK1_NoDH"/>
    <x v="2"/>
    <n v="71.64"/>
    <n v="19.899999999999999"/>
  </r>
  <r>
    <x v="0"/>
    <x v="1"/>
    <x v="0"/>
    <x v="0"/>
    <s v="DK1_NoDH"/>
    <x v="3"/>
    <n v="59.280629284732697"/>
    <n v="16.4668414679813"/>
  </r>
  <r>
    <x v="0"/>
    <x v="1"/>
    <x v="0"/>
    <x v="0"/>
    <s v="DK1_NoDH"/>
    <x v="4"/>
    <n v="9.0752189161690104"/>
    <n v="2.5208941433802798"/>
  </r>
  <r>
    <x v="0"/>
    <x v="1"/>
    <x v="0"/>
    <x v="0"/>
    <s v="DK1_NoDH"/>
    <x v="5"/>
    <n v="9.0752189161690104"/>
    <n v="2.5208941433802798"/>
  </r>
  <r>
    <x v="0"/>
    <x v="1"/>
    <x v="0"/>
    <x v="0"/>
    <s v="DK1_NoDH"/>
    <x v="6"/>
    <n v="30.079313304721001"/>
    <n v="8.3553648068669499"/>
  </r>
  <r>
    <x v="0"/>
    <x v="1"/>
    <x v="0"/>
    <x v="0"/>
    <s v="DK1_NoDH"/>
    <x v="7"/>
    <n v="43.063377502208397"/>
    <n v="11.962049306169"/>
  </r>
  <r>
    <x v="0"/>
    <x v="1"/>
    <x v="0"/>
    <x v="0"/>
    <s v="DK1_NoDH"/>
    <x v="8"/>
    <n v="43.063377502208397"/>
    <n v="11.962049306169"/>
  </r>
  <r>
    <x v="0"/>
    <x v="1"/>
    <x v="0"/>
    <x v="0"/>
    <s v="DK1_NoDH"/>
    <x v="9"/>
    <n v="45.361633570256501"/>
    <n v="12.600453769515701"/>
  </r>
  <r>
    <x v="0"/>
    <x v="1"/>
    <x v="0"/>
    <x v="0"/>
    <s v="DK1_NoDH"/>
    <x v="10"/>
    <n v="59.280629284732697"/>
    <n v="16.4668414679813"/>
  </r>
  <r>
    <x v="0"/>
    <x v="1"/>
    <x v="0"/>
    <x v="0"/>
    <s v="DK1_NoDH"/>
    <x v="11"/>
    <n v="4.5376094580844999"/>
    <n v="1.2604470716901399"/>
  </r>
  <r>
    <x v="0"/>
    <x v="1"/>
    <x v="0"/>
    <x v="0"/>
    <s v="DK1_NoDH"/>
    <x v="12"/>
    <n v="0.36"/>
    <n v="0.1"/>
  </r>
  <r>
    <x v="0"/>
    <x v="1"/>
    <x v="0"/>
    <x v="0"/>
    <s v="DK1_NoDH"/>
    <x v="13"/>
    <n v="24.854790896434899"/>
    <n v="6.9041085823430404"/>
  </r>
  <r>
    <x v="0"/>
    <x v="1"/>
    <x v="0"/>
    <x v="0"/>
    <s v="DK1_NoDH"/>
    <x v="14"/>
    <n v="24.854790896434899"/>
    <n v="6.9041085823430404"/>
  </r>
  <r>
    <x v="0"/>
    <x v="1"/>
    <x v="0"/>
    <x v="0"/>
    <s v="DK1_NoDH"/>
    <x v="15"/>
    <n v="2.7284206547966199"/>
    <n v="0.75789462633239502"/>
  </r>
  <r>
    <x v="0"/>
    <x v="1"/>
    <x v="0"/>
    <x v="0"/>
    <s v="DK1_NoDH"/>
    <x v="16"/>
    <n v="8.3492014028755008"/>
    <n v="2.31922261190986"/>
  </r>
  <r>
    <x v="0"/>
    <x v="1"/>
    <x v="0"/>
    <x v="0"/>
    <s v="DK1_NoDH"/>
    <x v="17"/>
    <n v="9.3111759656652193"/>
    <n v="2.5864377682403399"/>
  </r>
  <r>
    <x v="0"/>
    <x v="1"/>
    <x v="0"/>
    <x v="0"/>
    <s v="DK1_NoDH"/>
    <x v="19"/>
    <n v="7.6114739296901197"/>
    <n v="2.1142983138028102"/>
  </r>
  <r>
    <x v="0"/>
    <x v="1"/>
    <x v="0"/>
    <x v="0"/>
    <s v="DK1_NoDH"/>
    <x v="20"/>
    <n v="18.6904594758428"/>
    <n v="5.1917942988452301"/>
  </r>
  <r>
    <x v="0"/>
    <x v="1"/>
    <x v="0"/>
    <x v="0"/>
    <s v="DK1_NoDH"/>
    <x v="21"/>
    <n v="53.225806451612797"/>
    <n v="14.784946236559099"/>
  </r>
  <r>
    <x v="0"/>
    <x v="1"/>
    <x v="0"/>
    <x v="0"/>
    <s v="DK1_NoDH"/>
    <x v="22"/>
    <n v="130.68"/>
    <n v="36.299999999999997"/>
  </r>
  <r>
    <x v="0"/>
    <x v="1"/>
    <x v="0"/>
    <x v="0"/>
    <s v="DK1_NoDH"/>
    <x v="23"/>
    <n v="0.35278210439105201"/>
    <n v="9.7995028997514499E-2"/>
  </r>
  <r>
    <x v="0"/>
    <x v="1"/>
    <x v="0"/>
    <x v="0"/>
    <s v="DK1_NoDH"/>
    <x v="24"/>
    <n v="22.4245731928563"/>
    <n v="6.22904810912675"/>
  </r>
  <r>
    <x v="0"/>
    <x v="1"/>
    <x v="0"/>
    <x v="0"/>
    <s v="DK1_NoDH"/>
    <x v="25"/>
    <n v="22.32"/>
    <n v="6.2"/>
  </r>
  <r>
    <x v="0"/>
    <x v="1"/>
    <x v="0"/>
    <x v="0"/>
    <s v="DK1_NoDH"/>
    <x v="26"/>
    <n v="31.360796489213399"/>
    <n v="8.7113323581148396"/>
  </r>
  <r>
    <x v="0"/>
    <x v="1"/>
    <x v="0"/>
    <x v="0"/>
    <s v="DK1_NoDH"/>
    <x v="27"/>
    <n v="2.34199197836619"/>
    <n v="0.650553327323943"/>
  </r>
  <r>
    <x v="0"/>
    <x v="1"/>
    <x v="0"/>
    <x v="0"/>
    <s v="DK1_Offshore"/>
    <x v="0"/>
    <n v="51.241600662800401"/>
    <n v="14.233777961889"/>
  </r>
  <r>
    <x v="0"/>
    <x v="1"/>
    <x v="0"/>
    <x v="0"/>
    <s v="DK1_Offshore"/>
    <x v="1"/>
    <n v="57.96"/>
    <n v="16.100000000000001"/>
  </r>
  <r>
    <x v="0"/>
    <x v="1"/>
    <x v="0"/>
    <x v="0"/>
    <s v="DK1_Offshore"/>
    <x v="2"/>
    <n v="71.64"/>
    <n v="19.899999999999999"/>
  </r>
  <r>
    <x v="0"/>
    <x v="1"/>
    <x v="0"/>
    <x v="0"/>
    <s v="DK1_Offshore"/>
    <x v="3"/>
    <n v="59.280629284732697"/>
    <n v="16.4668414679813"/>
  </r>
  <r>
    <x v="0"/>
    <x v="1"/>
    <x v="0"/>
    <x v="0"/>
    <s v="DK1_Offshore"/>
    <x v="4"/>
    <n v="9.0752189161690104"/>
    <n v="2.5208941433802798"/>
  </r>
  <r>
    <x v="0"/>
    <x v="1"/>
    <x v="0"/>
    <x v="0"/>
    <s v="DK1_Offshore"/>
    <x v="5"/>
    <n v="9.0752189161690104"/>
    <n v="2.5208941433802798"/>
  </r>
  <r>
    <x v="0"/>
    <x v="1"/>
    <x v="0"/>
    <x v="0"/>
    <s v="DK1_Offshore"/>
    <x v="6"/>
    <n v="30.079313304721001"/>
    <n v="8.3553648068669499"/>
  </r>
  <r>
    <x v="0"/>
    <x v="1"/>
    <x v="0"/>
    <x v="0"/>
    <s v="DK1_Offshore"/>
    <x v="7"/>
    <n v="43.063377502208397"/>
    <n v="11.962049306169"/>
  </r>
  <r>
    <x v="0"/>
    <x v="1"/>
    <x v="0"/>
    <x v="0"/>
    <s v="DK1_Offshore"/>
    <x v="8"/>
    <n v="43.063377502208397"/>
    <n v="11.962049306169"/>
  </r>
  <r>
    <x v="0"/>
    <x v="1"/>
    <x v="0"/>
    <x v="0"/>
    <s v="DK1_Offshore"/>
    <x v="9"/>
    <n v="45.361633570256501"/>
    <n v="12.600453769515701"/>
  </r>
  <r>
    <x v="0"/>
    <x v="1"/>
    <x v="0"/>
    <x v="0"/>
    <s v="DK1_Offshore"/>
    <x v="10"/>
    <n v="59.280629284732697"/>
    <n v="16.4668414679813"/>
  </r>
  <r>
    <x v="0"/>
    <x v="1"/>
    <x v="0"/>
    <x v="0"/>
    <s v="DK1_Offshore"/>
    <x v="11"/>
    <n v="4.5376094580844999"/>
    <n v="1.2604470716901399"/>
  </r>
  <r>
    <x v="0"/>
    <x v="1"/>
    <x v="0"/>
    <x v="0"/>
    <s v="DK1_Offshore"/>
    <x v="12"/>
    <n v="0.36"/>
    <n v="0.1"/>
  </r>
  <r>
    <x v="0"/>
    <x v="1"/>
    <x v="0"/>
    <x v="0"/>
    <s v="DK1_Offshore"/>
    <x v="13"/>
    <n v="24.854790896434899"/>
    <n v="6.9041085823430404"/>
  </r>
  <r>
    <x v="0"/>
    <x v="1"/>
    <x v="0"/>
    <x v="0"/>
    <s v="DK1_Offshore"/>
    <x v="14"/>
    <n v="24.854790896434899"/>
    <n v="6.9041085823430404"/>
  </r>
  <r>
    <x v="0"/>
    <x v="1"/>
    <x v="0"/>
    <x v="0"/>
    <s v="DK1_Offshore"/>
    <x v="15"/>
    <n v="2.7284206547966199"/>
    <n v="0.75789462633239502"/>
  </r>
  <r>
    <x v="0"/>
    <x v="1"/>
    <x v="0"/>
    <x v="0"/>
    <s v="DK1_Offshore"/>
    <x v="16"/>
    <n v="8.3492014028755008"/>
    <n v="2.31922261190986"/>
  </r>
  <r>
    <x v="0"/>
    <x v="1"/>
    <x v="0"/>
    <x v="0"/>
    <s v="DK1_Offshore"/>
    <x v="17"/>
    <n v="9.3111759656652193"/>
    <n v="2.5864377682403399"/>
  </r>
  <r>
    <x v="0"/>
    <x v="1"/>
    <x v="0"/>
    <x v="0"/>
    <s v="DK1_Offshore"/>
    <x v="19"/>
    <n v="7.6114739296901197"/>
    <n v="2.1142983138028102"/>
  </r>
  <r>
    <x v="0"/>
    <x v="1"/>
    <x v="0"/>
    <x v="0"/>
    <s v="DK1_Offshore"/>
    <x v="20"/>
    <n v="18.6904594758428"/>
    <n v="5.1917942988452301"/>
  </r>
  <r>
    <x v="0"/>
    <x v="1"/>
    <x v="0"/>
    <x v="0"/>
    <s v="DK1_Offshore"/>
    <x v="21"/>
    <n v="53.225806451612797"/>
    <n v="14.784946236559099"/>
  </r>
  <r>
    <x v="0"/>
    <x v="1"/>
    <x v="0"/>
    <x v="0"/>
    <s v="DK1_Offshore"/>
    <x v="22"/>
    <n v="130.68"/>
    <n v="36.299999999999997"/>
  </r>
  <r>
    <x v="0"/>
    <x v="1"/>
    <x v="0"/>
    <x v="0"/>
    <s v="DK1_Offshore"/>
    <x v="23"/>
    <n v="0.35278210439105201"/>
    <n v="9.7995028997514499E-2"/>
  </r>
  <r>
    <x v="0"/>
    <x v="1"/>
    <x v="0"/>
    <x v="0"/>
    <s v="DK1_Offshore"/>
    <x v="24"/>
    <n v="22.4245731928563"/>
    <n v="6.22904810912675"/>
  </r>
  <r>
    <x v="0"/>
    <x v="1"/>
    <x v="0"/>
    <x v="0"/>
    <s v="DK1_Offshore"/>
    <x v="25"/>
    <n v="22.32"/>
    <n v="6.2"/>
  </r>
  <r>
    <x v="0"/>
    <x v="1"/>
    <x v="0"/>
    <x v="0"/>
    <s v="DK1_Offshore"/>
    <x v="26"/>
    <n v="31.360796489213399"/>
    <n v="8.7113323581148396"/>
  </r>
  <r>
    <x v="0"/>
    <x v="1"/>
    <x v="0"/>
    <x v="0"/>
    <s v="DK1_Offshore"/>
    <x v="27"/>
    <n v="2.34199197836619"/>
    <n v="0.650553327323943"/>
  </r>
  <r>
    <x v="0"/>
    <x v="1"/>
    <x v="0"/>
    <x v="0"/>
    <s v="DK1_Rural"/>
    <x v="0"/>
    <n v="51.241600662800401"/>
    <n v="14.233777961889"/>
  </r>
  <r>
    <x v="0"/>
    <x v="1"/>
    <x v="0"/>
    <x v="0"/>
    <s v="DK1_Rural"/>
    <x v="1"/>
    <n v="57.96"/>
    <n v="16.100000000000001"/>
  </r>
  <r>
    <x v="0"/>
    <x v="1"/>
    <x v="0"/>
    <x v="0"/>
    <s v="DK1_Rural"/>
    <x v="2"/>
    <n v="71.64"/>
    <n v="19.899999999999999"/>
  </r>
  <r>
    <x v="0"/>
    <x v="1"/>
    <x v="0"/>
    <x v="0"/>
    <s v="DK1_Rural"/>
    <x v="3"/>
    <n v="59.280629284732697"/>
    <n v="16.4668414679813"/>
  </r>
  <r>
    <x v="0"/>
    <x v="1"/>
    <x v="0"/>
    <x v="0"/>
    <s v="DK1_Rural"/>
    <x v="4"/>
    <n v="9.0752189161690104"/>
    <n v="2.5208941433802798"/>
  </r>
  <r>
    <x v="0"/>
    <x v="1"/>
    <x v="0"/>
    <x v="0"/>
    <s v="DK1_Rural"/>
    <x v="5"/>
    <n v="9.0752189161690104"/>
    <n v="2.5208941433802798"/>
  </r>
  <r>
    <x v="0"/>
    <x v="1"/>
    <x v="0"/>
    <x v="0"/>
    <s v="DK1_Rural"/>
    <x v="6"/>
    <n v="30.079313304721001"/>
    <n v="8.3553648068669499"/>
  </r>
  <r>
    <x v="0"/>
    <x v="1"/>
    <x v="0"/>
    <x v="0"/>
    <s v="DK1_Rural"/>
    <x v="7"/>
    <n v="43.063377502208397"/>
    <n v="11.962049306169"/>
  </r>
  <r>
    <x v="0"/>
    <x v="1"/>
    <x v="0"/>
    <x v="0"/>
    <s v="DK1_Rural"/>
    <x v="8"/>
    <n v="43.063377502208397"/>
    <n v="11.962049306169"/>
  </r>
  <r>
    <x v="0"/>
    <x v="1"/>
    <x v="0"/>
    <x v="0"/>
    <s v="DK1_Rural"/>
    <x v="9"/>
    <n v="45.361633570256501"/>
    <n v="12.600453769515701"/>
  </r>
  <r>
    <x v="0"/>
    <x v="1"/>
    <x v="0"/>
    <x v="0"/>
    <s v="DK1_Rural"/>
    <x v="10"/>
    <n v="59.280629284732697"/>
    <n v="16.4668414679813"/>
  </r>
  <r>
    <x v="0"/>
    <x v="1"/>
    <x v="0"/>
    <x v="0"/>
    <s v="DK1_Rural"/>
    <x v="11"/>
    <n v="4.5376094580844999"/>
    <n v="1.2604470716901399"/>
  </r>
  <r>
    <x v="0"/>
    <x v="1"/>
    <x v="0"/>
    <x v="0"/>
    <s v="DK1_Rural"/>
    <x v="12"/>
    <n v="0.36"/>
    <n v="0.1"/>
  </r>
  <r>
    <x v="0"/>
    <x v="1"/>
    <x v="0"/>
    <x v="0"/>
    <s v="DK1_Rural"/>
    <x v="13"/>
    <n v="24.854790896434899"/>
    <n v="6.9041085823430404"/>
  </r>
  <r>
    <x v="0"/>
    <x v="1"/>
    <x v="0"/>
    <x v="0"/>
    <s v="DK1_Rural"/>
    <x v="14"/>
    <n v="24.854790896434899"/>
    <n v="6.9041085823430404"/>
  </r>
  <r>
    <x v="0"/>
    <x v="1"/>
    <x v="0"/>
    <x v="0"/>
    <s v="DK1_Rural"/>
    <x v="15"/>
    <n v="2.7284206547966199"/>
    <n v="0.75789462633239502"/>
  </r>
  <r>
    <x v="0"/>
    <x v="1"/>
    <x v="0"/>
    <x v="0"/>
    <s v="DK1_Rural"/>
    <x v="16"/>
    <n v="8.3492014028755008"/>
    <n v="2.31922261190986"/>
  </r>
  <r>
    <x v="0"/>
    <x v="1"/>
    <x v="0"/>
    <x v="0"/>
    <s v="DK1_Rural"/>
    <x v="17"/>
    <n v="9.3111759656652193"/>
    <n v="2.5864377682403399"/>
  </r>
  <r>
    <x v="0"/>
    <x v="1"/>
    <x v="0"/>
    <x v="0"/>
    <s v="DK1_Rural"/>
    <x v="19"/>
    <n v="7.6114739296901197"/>
    <n v="2.1142983138028102"/>
  </r>
  <r>
    <x v="0"/>
    <x v="1"/>
    <x v="0"/>
    <x v="0"/>
    <s v="DK1_Rural"/>
    <x v="20"/>
    <n v="18.6904594758428"/>
    <n v="5.1917942988452301"/>
  </r>
  <r>
    <x v="0"/>
    <x v="1"/>
    <x v="0"/>
    <x v="0"/>
    <s v="DK1_Rural"/>
    <x v="21"/>
    <n v="53.225806451612797"/>
    <n v="14.784946236559099"/>
  </r>
  <r>
    <x v="0"/>
    <x v="1"/>
    <x v="0"/>
    <x v="0"/>
    <s v="DK1_Rural"/>
    <x v="22"/>
    <n v="130.68"/>
    <n v="36.299999999999997"/>
  </r>
  <r>
    <x v="0"/>
    <x v="1"/>
    <x v="0"/>
    <x v="0"/>
    <s v="DK1_Rural"/>
    <x v="23"/>
    <n v="0.35278210439105201"/>
    <n v="9.7995028997514499E-2"/>
  </r>
  <r>
    <x v="0"/>
    <x v="1"/>
    <x v="0"/>
    <x v="0"/>
    <s v="DK1_Rural"/>
    <x v="24"/>
    <n v="22.4245731928563"/>
    <n v="6.22904810912675"/>
  </r>
  <r>
    <x v="0"/>
    <x v="1"/>
    <x v="0"/>
    <x v="0"/>
    <s v="DK1_Rural"/>
    <x v="25"/>
    <n v="22.32"/>
    <n v="6.2"/>
  </r>
  <r>
    <x v="0"/>
    <x v="1"/>
    <x v="0"/>
    <x v="0"/>
    <s v="DK1_Rural"/>
    <x v="26"/>
    <n v="31.360796489213399"/>
    <n v="8.7113323581148396"/>
  </r>
  <r>
    <x v="0"/>
    <x v="1"/>
    <x v="0"/>
    <x v="0"/>
    <s v="DK1_Rural"/>
    <x v="27"/>
    <n v="2.34199197836619"/>
    <n v="0.650553327323943"/>
  </r>
  <r>
    <x v="0"/>
    <x v="1"/>
    <x v="0"/>
    <x v="0"/>
    <s v="DK1_Small"/>
    <x v="0"/>
    <n v="51.241600662800401"/>
    <n v="14.233777961889"/>
  </r>
  <r>
    <x v="0"/>
    <x v="1"/>
    <x v="0"/>
    <x v="0"/>
    <s v="DK1_Small"/>
    <x v="1"/>
    <n v="57.96"/>
    <n v="16.100000000000001"/>
  </r>
  <r>
    <x v="0"/>
    <x v="1"/>
    <x v="0"/>
    <x v="0"/>
    <s v="DK1_Small"/>
    <x v="2"/>
    <n v="71.64"/>
    <n v="19.899999999999999"/>
  </r>
  <r>
    <x v="0"/>
    <x v="1"/>
    <x v="0"/>
    <x v="0"/>
    <s v="DK1_Small"/>
    <x v="3"/>
    <n v="59.280629284732697"/>
    <n v="16.4668414679813"/>
  </r>
  <r>
    <x v="0"/>
    <x v="1"/>
    <x v="0"/>
    <x v="0"/>
    <s v="DK1_Small"/>
    <x v="4"/>
    <n v="9.0752189161690104"/>
    <n v="2.5208941433802798"/>
  </r>
  <r>
    <x v="0"/>
    <x v="1"/>
    <x v="0"/>
    <x v="0"/>
    <s v="DK1_Small"/>
    <x v="5"/>
    <n v="9.0752189161690104"/>
    <n v="2.5208941433802798"/>
  </r>
  <r>
    <x v="0"/>
    <x v="1"/>
    <x v="0"/>
    <x v="0"/>
    <s v="DK1_Small"/>
    <x v="6"/>
    <n v="30.079313304721001"/>
    <n v="8.3553648068669499"/>
  </r>
  <r>
    <x v="0"/>
    <x v="1"/>
    <x v="0"/>
    <x v="0"/>
    <s v="DK1_Small"/>
    <x v="7"/>
    <n v="43.063377502208397"/>
    <n v="11.962049306169"/>
  </r>
  <r>
    <x v="0"/>
    <x v="1"/>
    <x v="0"/>
    <x v="0"/>
    <s v="DK1_Small"/>
    <x v="8"/>
    <n v="43.063377502208397"/>
    <n v="11.962049306169"/>
  </r>
  <r>
    <x v="0"/>
    <x v="1"/>
    <x v="0"/>
    <x v="0"/>
    <s v="DK1_Small"/>
    <x v="9"/>
    <n v="45.361633570256501"/>
    <n v="12.600453769515701"/>
  </r>
  <r>
    <x v="0"/>
    <x v="1"/>
    <x v="0"/>
    <x v="0"/>
    <s v="DK1_Small"/>
    <x v="10"/>
    <n v="59.280629284732697"/>
    <n v="16.4668414679813"/>
  </r>
  <r>
    <x v="0"/>
    <x v="1"/>
    <x v="0"/>
    <x v="0"/>
    <s v="DK1_Small"/>
    <x v="11"/>
    <n v="4.5376094580844999"/>
    <n v="1.2604470716901399"/>
  </r>
  <r>
    <x v="0"/>
    <x v="1"/>
    <x v="0"/>
    <x v="0"/>
    <s v="DK1_Small"/>
    <x v="12"/>
    <n v="0.36"/>
    <n v="0.1"/>
  </r>
  <r>
    <x v="0"/>
    <x v="1"/>
    <x v="0"/>
    <x v="0"/>
    <s v="DK1_Small"/>
    <x v="13"/>
    <n v="24.854790896434899"/>
    <n v="6.9041085823430404"/>
  </r>
  <r>
    <x v="0"/>
    <x v="1"/>
    <x v="0"/>
    <x v="0"/>
    <s v="DK1_Small"/>
    <x v="14"/>
    <n v="24.854790896434899"/>
    <n v="6.9041085823430404"/>
  </r>
  <r>
    <x v="0"/>
    <x v="1"/>
    <x v="0"/>
    <x v="0"/>
    <s v="DK1_Small"/>
    <x v="15"/>
    <n v="2.7284206547966199"/>
    <n v="0.75789462633239502"/>
  </r>
  <r>
    <x v="0"/>
    <x v="1"/>
    <x v="0"/>
    <x v="0"/>
    <s v="DK1_Small"/>
    <x v="16"/>
    <n v="8.3492014028755008"/>
    <n v="2.31922261190986"/>
  </r>
  <r>
    <x v="0"/>
    <x v="1"/>
    <x v="0"/>
    <x v="0"/>
    <s v="DK1_Small"/>
    <x v="17"/>
    <n v="9.3111759656652193"/>
    <n v="2.5864377682403399"/>
  </r>
  <r>
    <x v="0"/>
    <x v="1"/>
    <x v="0"/>
    <x v="0"/>
    <s v="DK1_Small"/>
    <x v="19"/>
    <n v="7.6114739296901197"/>
    <n v="2.1142983138028102"/>
  </r>
  <r>
    <x v="0"/>
    <x v="1"/>
    <x v="0"/>
    <x v="0"/>
    <s v="DK1_Small"/>
    <x v="20"/>
    <n v="18.6904594758428"/>
    <n v="5.1917942988452301"/>
  </r>
  <r>
    <x v="0"/>
    <x v="1"/>
    <x v="0"/>
    <x v="0"/>
    <s v="DK1_Small"/>
    <x v="21"/>
    <n v="53.225806451612797"/>
    <n v="14.784946236559099"/>
  </r>
  <r>
    <x v="0"/>
    <x v="1"/>
    <x v="0"/>
    <x v="0"/>
    <s v="DK1_Small"/>
    <x v="22"/>
    <n v="130.68"/>
    <n v="36.299999999999997"/>
  </r>
  <r>
    <x v="0"/>
    <x v="1"/>
    <x v="0"/>
    <x v="0"/>
    <s v="DK1_Small"/>
    <x v="23"/>
    <n v="0.35278210439105201"/>
    <n v="9.7995028997514499E-2"/>
  </r>
  <r>
    <x v="0"/>
    <x v="1"/>
    <x v="0"/>
    <x v="0"/>
    <s v="DK1_Small"/>
    <x v="24"/>
    <n v="22.4245731928563"/>
    <n v="6.22904810912675"/>
  </r>
  <r>
    <x v="0"/>
    <x v="1"/>
    <x v="0"/>
    <x v="0"/>
    <s v="DK1_Small"/>
    <x v="25"/>
    <n v="22.32"/>
    <n v="6.2"/>
  </r>
  <r>
    <x v="0"/>
    <x v="1"/>
    <x v="0"/>
    <x v="0"/>
    <s v="DK1_Small"/>
    <x v="26"/>
    <n v="31.360796489213399"/>
    <n v="8.7113323581148396"/>
  </r>
  <r>
    <x v="0"/>
    <x v="1"/>
    <x v="0"/>
    <x v="0"/>
    <s v="DK1_Small"/>
    <x v="27"/>
    <n v="2.34199197836619"/>
    <n v="0.650553327323943"/>
  </r>
  <r>
    <x v="0"/>
    <x v="1"/>
    <x v="0"/>
    <x v="1"/>
    <s v="DK2_Large"/>
    <x v="0"/>
    <n v="51.241600662800401"/>
    <n v="14.233777961889"/>
  </r>
  <r>
    <x v="0"/>
    <x v="1"/>
    <x v="0"/>
    <x v="1"/>
    <s v="DK2_Large"/>
    <x v="1"/>
    <n v="57.96"/>
    <n v="16.100000000000001"/>
  </r>
  <r>
    <x v="0"/>
    <x v="1"/>
    <x v="0"/>
    <x v="1"/>
    <s v="DK2_Large"/>
    <x v="2"/>
    <n v="71.64"/>
    <n v="19.899999999999999"/>
  </r>
  <r>
    <x v="0"/>
    <x v="1"/>
    <x v="0"/>
    <x v="1"/>
    <s v="DK2_Large"/>
    <x v="3"/>
    <n v="59.280629284732697"/>
    <n v="16.4668414679813"/>
  </r>
  <r>
    <x v="0"/>
    <x v="1"/>
    <x v="0"/>
    <x v="1"/>
    <s v="DK2_Large"/>
    <x v="4"/>
    <n v="9.0752189161690104"/>
    <n v="2.5208941433802798"/>
  </r>
  <r>
    <x v="0"/>
    <x v="1"/>
    <x v="0"/>
    <x v="1"/>
    <s v="DK2_Large"/>
    <x v="5"/>
    <n v="9.0752189161690104"/>
    <n v="2.5208941433802798"/>
  </r>
  <r>
    <x v="0"/>
    <x v="1"/>
    <x v="0"/>
    <x v="1"/>
    <s v="DK2_Large"/>
    <x v="6"/>
    <n v="30.079313304721001"/>
    <n v="8.3553648068669499"/>
  </r>
  <r>
    <x v="0"/>
    <x v="1"/>
    <x v="0"/>
    <x v="1"/>
    <s v="DK2_Large"/>
    <x v="7"/>
    <n v="43.063377502208397"/>
    <n v="11.962049306169"/>
  </r>
  <r>
    <x v="0"/>
    <x v="1"/>
    <x v="0"/>
    <x v="1"/>
    <s v="DK2_Large"/>
    <x v="8"/>
    <n v="43.063377502208397"/>
    <n v="11.962049306169"/>
  </r>
  <r>
    <x v="0"/>
    <x v="1"/>
    <x v="0"/>
    <x v="1"/>
    <s v="DK2_Large"/>
    <x v="9"/>
    <n v="45.361633570256501"/>
    <n v="12.600453769515701"/>
  </r>
  <r>
    <x v="0"/>
    <x v="1"/>
    <x v="0"/>
    <x v="1"/>
    <s v="DK2_Large"/>
    <x v="10"/>
    <n v="59.280629284732697"/>
    <n v="16.4668414679813"/>
  </r>
  <r>
    <x v="0"/>
    <x v="1"/>
    <x v="0"/>
    <x v="1"/>
    <s v="DK2_Large"/>
    <x v="11"/>
    <n v="4.5376094580844999"/>
    <n v="1.2604470716901399"/>
  </r>
  <r>
    <x v="0"/>
    <x v="1"/>
    <x v="0"/>
    <x v="1"/>
    <s v="DK2_Large"/>
    <x v="12"/>
    <n v="0.36"/>
    <n v="0.1"/>
  </r>
  <r>
    <x v="0"/>
    <x v="1"/>
    <x v="0"/>
    <x v="1"/>
    <s v="DK2_Large"/>
    <x v="13"/>
    <n v="24.854790896434899"/>
    <n v="6.9041085823430404"/>
  </r>
  <r>
    <x v="0"/>
    <x v="1"/>
    <x v="0"/>
    <x v="1"/>
    <s v="DK2_Large"/>
    <x v="14"/>
    <n v="24.854790896434899"/>
    <n v="6.9041085823430404"/>
  </r>
  <r>
    <x v="0"/>
    <x v="1"/>
    <x v="0"/>
    <x v="1"/>
    <s v="DK2_Large"/>
    <x v="15"/>
    <n v="2.7284206547966199"/>
    <n v="0.75789462633239502"/>
  </r>
  <r>
    <x v="0"/>
    <x v="1"/>
    <x v="0"/>
    <x v="1"/>
    <s v="DK2_Large"/>
    <x v="16"/>
    <n v="8.3492014028755008"/>
    <n v="2.31922261190986"/>
  </r>
  <r>
    <x v="0"/>
    <x v="1"/>
    <x v="0"/>
    <x v="1"/>
    <s v="DK2_Large"/>
    <x v="17"/>
    <n v="9.3111759656652193"/>
    <n v="2.5864377682403399"/>
  </r>
  <r>
    <x v="0"/>
    <x v="1"/>
    <x v="0"/>
    <x v="1"/>
    <s v="DK2_Large"/>
    <x v="19"/>
    <n v="7.6114739296901197"/>
    <n v="2.1142983138028102"/>
  </r>
  <r>
    <x v="0"/>
    <x v="1"/>
    <x v="0"/>
    <x v="1"/>
    <s v="DK2_Large"/>
    <x v="20"/>
    <n v="18.6904594758428"/>
    <n v="5.1917942988452301"/>
  </r>
  <r>
    <x v="0"/>
    <x v="1"/>
    <x v="0"/>
    <x v="1"/>
    <s v="DK2_Large"/>
    <x v="21"/>
    <n v="53.225806451612797"/>
    <n v="14.784946236559099"/>
  </r>
  <r>
    <x v="0"/>
    <x v="1"/>
    <x v="0"/>
    <x v="1"/>
    <s v="DK2_Large"/>
    <x v="22"/>
    <n v="130.68"/>
    <n v="36.299999999999997"/>
  </r>
  <r>
    <x v="0"/>
    <x v="1"/>
    <x v="0"/>
    <x v="1"/>
    <s v="DK2_Large"/>
    <x v="23"/>
    <n v="0.35278210439105201"/>
    <n v="9.7995028997514499E-2"/>
  </r>
  <r>
    <x v="0"/>
    <x v="1"/>
    <x v="0"/>
    <x v="1"/>
    <s v="DK2_Large"/>
    <x v="24"/>
    <n v="22.4245731928563"/>
    <n v="6.22904810912675"/>
  </r>
  <r>
    <x v="0"/>
    <x v="1"/>
    <x v="0"/>
    <x v="1"/>
    <s v="DK2_Large"/>
    <x v="25"/>
    <n v="22.32"/>
    <n v="6.2"/>
  </r>
  <r>
    <x v="0"/>
    <x v="1"/>
    <x v="0"/>
    <x v="1"/>
    <s v="DK2_Large"/>
    <x v="26"/>
    <n v="31.360796489213399"/>
    <n v="8.7113323581148396"/>
  </r>
  <r>
    <x v="0"/>
    <x v="1"/>
    <x v="0"/>
    <x v="1"/>
    <s v="DK2_Large"/>
    <x v="27"/>
    <n v="2.34199197836619"/>
    <n v="0.650553327323943"/>
  </r>
  <r>
    <x v="0"/>
    <x v="1"/>
    <x v="0"/>
    <x v="1"/>
    <s v="DK2_MedSmall"/>
    <x v="0"/>
    <n v="51.241600662800401"/>
    <n v="14.233777961889"/>
  </r>
  <r>
    <x v="0"/>
    <x v="1"/>
    <x v="0"/>
    <x v="1"/>
    <s v="DK2_MedSmall"/>
    <x v="1"/>
    <n v="57.96"/>
    <n v="16.100000000000001"/>
  </r>
  <r>
    <x v="0"/>
    <x v="1"/>
    <x v="0"/>
    <x v="1"/>
    <s v="DK2_MedSmall"/>
    <x v="2"/>
    <n v="71.64"/>
    <n v="19.899999999999999"/>
  </r>
  <r>
    <x v="0"/>
    <x v="1"/>
    <x v="0"/>
    <x v="1"/>
    <s v="DK2_MedSmall"/>
    <x v="3"/>
    <n v="59.280629284732697"/>
    <n v="16.4668414679813"/>
  </r>
  <r>
    <x v="0"/>
    <x v="1"/>
    <x v="0"/>
    <x v="1"/>
    <s v="DK2_MedSmall"/>
    <x v="4"/>
    <n v="9.0752189161690104"/>
    <n v="2.5208941433802798"/>
  </r>
  <r>
    <x v="0"/>
    <x v="1"/>
    <x v="0"/>
    <x v="1"/>
    <s v="DK2_MedSmall"/>
    <x v="5"/>
    <n v="9.0752189161690104"/>
    <n v="2.5208941433802798"/>
  </r>
  <r>
    <x v="0"/>
    <x v="1"/>
    <x v="0"/>
    <x v="1"/>
    <s v="DK2_MedSmall"/>
    <x v="6"/>
    <n v="30.079313304721001"/>
    <n v="8.3553648068669499"/>
  </r>
  <r>
    <x v="0"/>
    <x v="1"/>
    <x v="0"/>
    <x v="1"/>
    <s v="DK2_MedSmall"/>
    <x v="7"/>
    <n v="43.063377502208397"/>
    <n v="11.962049306169"/>
  </r>
  <r>
    <x v="0"/>
    <x v="1"/>
    <x v="0"/>
    <x v="1"/>
    <s v="DK2_MedSmall"/>
    <x v="8"/>
    <n v="43.063377502208397"/>
    <n v="11.962049306169"/>
  </r>
  <r>
    <x v="0"/>
    <x v="1"/>
    <x v="0"/>
    <x v="1"/>
    <s v="DK2_MedSmall"/>
    <x v="9"/>
    <n v="45.361633570256501"/>
    <n v="12.600453769515701"/>
  </r>
  <r>
    <x v="0"/>
    <x v="1"/>
    <x v="0"/>
    <x v="1"/>
    <s v="DK2_MedSmall"/>
    <x v="10"/>
    <n v="59.280629284732697"/>
    <n v="16.4668414679813"/>
  </r>
  <r>
    <x v="0"/>
    <x v="1"/>
    <x v="0"/>
    <x v="1"/>
    <s v="DK2_MedSmall"/>
    <x v="11"/>
    <n v="4.5376094580844999"/>
    <n v="1.2604470716901399"/>
  </r>
  <r>
    <x v="0"/>
    <x v="1"/>
    <x v="0"/>
    <x v="1"/>
    <s v="DK2_MedSmall"/>
    <x v="12"/>
    <n v="0.36"/>
    <n v="0.1"/>
  </r>
  <r>
    <x v="0"/>
    <x v="1"/>
    <x v="0"/>
    <x v="1"/>
    <s v="DK2_MedSmall"/>
    <x v="13"/>
    <n v="24.854790896434899"/>
    <n v="6.9041085823430404"/>
  </r>
  <r>
    <x v="0"/>
    <x v="1"/>
    <x v="0"/>
    <x v="1"/>
    <s v="DK2_MedSmall"/>
    <x v="14"/>
    <n v="24.854790896434899"/>
    <n v="6.9041085823430404"/>
  </r>
  <r>
    <x v="0"/>
    <x v="1"/>
    <x v="0"/>
    <x v="1"/>
    <s v="DK2_MedSmall"/>
    <x v="15"/>
    <n v="2.7284206547966199"/>
    <n v="0.75789462633239502"/>
  </r>
  <r>
    <x v="0"/>
    <x v="1"/>
    <x v="0"/>
    <x v="1"/>
    <s v="DK2_MedSmall"/>
    <x v="16"/>
    <n v="8.3492014028755008"/>
    <n v="2.31922261190986"/>
  </r>
  <r>
    <x v="0"/>
    <x v="1"/>
    <x v="0"/>
    <x v="1"/>
    <s v="DK2_MedSmall"/>
    <x v="17"/>
    <n v="9.3111759656652193"/>
    <n v="2.5864377682403399"/>
  </r>
  <r>
    <x v="0"/>
    <x v="1"/>
    <x v="0"/>
    <x v="1"/>
    <s v="DK2_MedSmall"/>
    <x v="19"/>
    <n v="7.6114739296901197"/>
    <n v="2.1142983138028102"/>
  </r>
  <r>
    <x v="0"/>
    <x v="1"/>
    <x v="0"/>
    <x v="1"/>
    <s v="DK2_MedSmall"/>
    <x v="20"/>
    <n v="18.6904594758428"/>
    <n v="5.1917942988452301"/>
  </r>
  <r>
    <x v="0"/>
    <x v="1"/>
    <x v="0"/>
    <x v="1"/>
    <s v="DK2_MedSmall"/>
    <x v="21"/>
    <n v="53.225806451612797"/>
    <n v="14.784946236559099"/>
  </r>
  <r>
    <x v="0"/>
    <x v="1"/>
    <x v="0"/>
    <x v="1"/>
    <s v="DK2_MedSmall"/>
    <x v="22"/>
    <n v="130.68"/>
    <n v="36.299999999999997"/>
  </r>
  <r>
    <x v="0"/>
    <x v="1"/>
    <x v="0"/>
    <x v="1"/>
    <s v="DK2_MedSmall"/>
    <x v="23"/>
    <n v="0.35278210439105201"/>
    <n v="9.7995028997514499E-2"/>
  </r>
  <r>
    <x v="0"/>
    <x v="1"/>
    <x v="0"/>
    <x v="1"/>
    <s v="DK2_MedSmall"/>
    <x v="24"/>
    <n v="22.4245731928563"/>
    <n v="6.22904810912675"/>
  </r>
  <r>
    <x v="0"/>
    <x v="1"/>
    <x v="0"/>
    <x v="1"/>
    <s v="DK2_MedSmall"/>
    <x v="25"/>
    <n v="22.32"/>
    <n v="6.2"/>
  </r>
  <r>
    <x v="0"/>
    <x v="1"/>
    <x v="0"/>
    <x v="1"/>
    <s v="DK2_MedSmall"/>
    <x v="26"/>
    <n v="31.360796489213399"/>
    <n v="8.7113323581148396"/>
  </r>
  <r>
    <x v="0"/>
    <x v="1"/>
    <x v="0"/>
    <x v="1"/>
    <s v="DK2_MedSmall"/>
    <x v="27"/>
    <n v="2.34199197836619"/>
    <n v="0.650553327323943"/>
  </r>
  <r>
    <x v="0"/>
    <x v="1"/>
    <x v="0"/>
    <x v="1"/>
    <s v="DK2_Medium"/>
    <x v="0"/>
    <n v="51.241600662800401"/>
    <n v="14.233777961889"/>
  </r>
  <r>
    <x v="0"/>
    <x v="1"/>
    <x v="0"/>
    <x v="1"/>
    <s v="DK2_Medium"/>
    <x v="1"/>
    <n v="57.96"/>
    <n v="16.100000000000001"/>
  </r>
  <r>
    <x v="0"/>
    <x v="1"/>
    <x v="0"/>
    <x v="1"/>
    <s v="DK2_Medium"/>
    <x v="2"/>
    <n v="71.64"/>
    <n v="19.899999999999999"/>
  </r>
  <r>
    <x v="0"/>
    <x v="1"/>
    <x v="0"/>
    <x v="1"/>
    <s v="DK2_Medium"/>
    <x v="3"/>
    <n v="59.280629284732697"/>
    <n v="16.4668414679813"/>
  </r>
  <r>
    <x v="0"/>
    <x v="1"/>
    <x v="0"/>
    <x v="1"/>
    <s v="DK2_Medium"/>
    <x v="4"/>
    <n v="9.0752189161690104"/>
    <n v="2.5208941433802798"/>
  </r>
  <r>
    <x v="0"/>
    <x v="1"/>
    <x v="0"/>
    <x v="1"/>
    <s v="DK2_Medium"/>
    <x v="5"/>
    <n v="9.0752189161690104"/>
    <n v="2.5208941433802798"/>
  </r>
  <r>
    <x v="0"/>
    <x v="1"/>
    <x v="0"/>
    <x v="1"/>
    <s v="DK2_Medium"/>
    <x v="6"/>
    <n v="30.079313304721001"/>
    <n v="8.3553648068669499"/>
  </r>
  <r>
    <x v="0"/>
    <x v="1"/>
    <x v="0"/>
    <x v="1"/>
    <s v="DK2_Medium"/>
    <x v="7"/>
    <n v="43.063377502208397"/>
    <n v="11.962049306169"/>
  </r>
  <r>
    <x v="0"/>
    <x v="1"/>
    <x v="0"/>
    <x v="1"/>
    <s v="DK2_Medium"/>
    <x v="8"/>
    <n v="43.063377502208397"/>
    <n v="11.962049306169"/>
  </r>
  <r>
    <x v="0"/>
    <x v="1"/>
    <x v="0"/>
    <x v="1"/>
    <s v="DK2_Medium"/>
    <x v="9"/>
    <n v="45.361633570256501"/>
    <n v="12.600453769515701"/>
  </r>
  <r>
    <x v="0"/>
    <x v="1"/>
    <x v="0"/>
    <x v="1"/>
    <s v="DK2_Medium"/>
    <x v="10"/>
    <n v="59.280629284732697"/>
    <n v="16.4668414679813"/>
  </r>
  <r>
    <x v="0"/>
    <x v="1"/>
    <x v="0"/>
    <x v="1"/>
    <s v="DK2_Medium"/>
    <x v="11"/>
    <n v="4.5376094580844999"/>
    <n v="1.2604470716901399"/>
  </r>
  <r>
    <x v="0"/>
    <x v="1"/>
    <x v="0"/>
    <x v="1"/>
    <s v="DK2_Medium"/>
    <x v="12"/>
    <n v="0.36"/>
    <n v="0.1"/>
  </r>
  <r>
    <x v="0"/>
    <x v="1"/>
    <x v="0"/>
    <x v="1"/>
    <s v="DK2_Medium"/>
    <x v="13"/>
    <n v="24.854790896434899"/>
    <n v="6.9041085823430404"/>
  </r>
  <r>
    <x v="0"/>
    <x v="1"/>
    <x v="0"/>
    <x v="1"/>
    <s v="DK2_Medium"/>
    <x v="14"/>
    <n v="24.854790896434899"/>
    <n v="6.9041085823430404"/>
  </r>
  <r>
    <x v="0"/>
    <x v="1"/>
    <x v="0"/>
    <x v="1"/>
    <s v="DK2_Medium"/>
    <x v="15"/>
    <n v="2.7284206547966199"/>
    <n v="0.75789462633239502"/>
  </r>
  <r>
    <x v="0"/>
    <x v="1"/>
    <x v="0"/>
    <x v="1"/>
    <s v="DK2_Medium"/>
    <x v="16"/>
    <n v="8.3492014028755008"/>
    <n v="2.31922261190986"/>
  </r>
  <r>
    <x v="0"/>
    <x v="1"/>
    <x v="0"/>
    <x v="1"/>
    <s v="DK2_Medium"/>
    <x v="17"/>
    <n v="9.3111759656652193"/>
    <n v="2.5864377682403399"/>
  </r>
  <r>
    <x v="0"/>
    <x v="1"/>
    <x v="0"/>
    <x v="1"/>
    <s v="DK2_Medium"/>
    <x v="19"/>
    <n v="7.6114739296901197"/>
    <n v="2.1142983138028102"/>
  </r>
  <r>
    <x v="0"/>
    <x v="1"/>
    <x v="0"/>
    <x v="1"/>
    <s v="DK2_Medium"/>
    <x v="20"/>
    <n v="18.6904594758428"/>
    <n v="5.1917942988452301"/>
  </r>
  <r>
    <x v="0"/>
    <x v="1"/>
    <x v="0"/>
    <x v="1"/>
    <s v="DK2_Medium"/>
    <x v="21"/>
    <n v="53.225806451612797"/>
    <n v="14.784946236559099"/>
  </r>
  <r>
    <x v="0"/>
    <x v="1"/>
    <x v="0"/>
    <x v="1"/>
    <s v="DK2_Medium"/>
    <x v="22"/>
    <n v="130.68"/>
    <n v="36.299999999999997"/>
  </r>
  <r>
    <x v="0"/>
    <x v="1"/>
    <x v="0"/>
    <x v="1"/>
    <s v="DK2_Medium"/>
    <x v="23"/>
    <n v="0.35278210439105201"/>
    <n v="9.7995028997514499E-2"/>
  </r>
  <r>
    <x v="0"/>
    <x v="1"/>
    <x v="0"/>
    <x v="1"/>
    <s v="DK2_Medium"/>
    <x v="24"/>
    <n v="22.4245731928563"/>
    <n v="6.22904810912675"/>
  </r>
  <r>
    <x v="0"/>
    <x v="1"/>
    <x v="0"/>
    <x v="1"/>
    <s v="DK2_Medium"/>
    <x v="25"/>
    <n v="22.32"/>
    <n v="6.2"/>
  </r>
  <r>
    <x v="0"/>
    <x v="1"/>
    <x v="0"/>
    <x v="1"/>
    <s v="DK2_Medium"/>
    <x v="26"/>
    <n v="31.360796489213399"/>
    <n v="8.7113323581148396"/>
  </r>
  <r>
    <x v="0"/>
    <x v="1"/>
    <x v="0"/>
    <x v="1"/>
    <s v="DK2_Medium"/>
    <x v="27"/>
    <n v="2.34199197836619"/>
    <n v="0.650553327323943"/>
  </r>
  <r>
    <x v="0"/>
    <x v="1"/>
    <x v="0"/>
    <x v="1"/>
    <s v="DK2_NoDH"/>
    <x v="0"/>
    <n v="51.241600662800401"/>
    <n v="14.233777961889"/>
  </r>
  <r>
    <x v="0"/>
    <x v="1"/>
    <x v="0"/>
    <x v="1"/>
    <s v="DK2_NoDH"/>
    <x v="1"/>
    <n v="57.96"/>
    <n v="16.100000000000001"/>
  </r>
  <r>
    <x v="0"/>
    <x v="1"/>
    <x v="0"/>
    <x v="1"/>
    <s v="DK2_NoDH"/>
    <x v="2"/>
    <n v="71.64"/>
    <n v="19.899999999999999"/>
  </r>
  <r>
    <x v="0"/>
    <x v="1"/>
    <x v="0"/>
    <x v="1"/>
    <s v="DK2_NoDH"/>
    <x v="3"/>
    <n v="59.280629284732697"/>
    <n v="16.4668414679813"/>
  </r>
  <r>
    <x v="0"/>
    <x v="1"/>
    <x v="0"/>
    <x v="1"/>
    <s v="DK2_NoDH"/>
    <x v="4"/>
    <n v="9.0752189161690104"/>
    <n v="2.5208941433802798"/>
  </r>
  <r>
    <x v="0"/>
    <x v="1"/>
    <x v="0"/>
    <x v="1"/>
    <s v="DK2_NoDH"/>
    <x v="5"/>
    <n v="9.0752189161690104"/>
    <n v="2.5208941433802798"/>
  </r>
  <r>
    <x v="0"/>
    <x v="1"/>
    <x v="0"/>
    <x v="1"/>
    <s v="DK2_NoDH"/>
    <x v="6"/>
    <n v="30.079313304721001"/>
    <n v="8.3553648068669499"/>
  </r>
  <r>
    <x v="0"/>
    <x v="1"/>
    <x v="0"/>
    <x v="1"/>
    <s v="DK2_NoDH"/>
    <x v="7"/>
    <n v="43.063377502208397"/>
    <n v="11.962049306169"/>
  </r>
  <r>
    <x v="0"/>
    <x v="1"/>
    <x v="0"/>
    <x v="1"/>
    <s v="DK2_NoDH"/>
    <x v="8"/>
    <n v="43.063377502208397"/>
    <n v="11.962049306169"/>
  </r>
  <r>
    <x v="0"/>
    <x v="1"/>
    <x v="0"/>
    <x v="1"/>
    <s v="DK2_NoDH"/>
    <x v="9"/>
    <n v="45.361633570256501"/>
    <n v="12.600453769515701"/>
  </r>
  <r>
    <x v="0"/>
    <x v="1"/>
    <x v="0"/>
    <x v="1"/>
    <s v="DK2_NoDH"/>
    <x v="10"/>
    <n v="59.280629284732697"/>
    <n v="16.4668414679813"/>
  </r>
  <r>
    <x v="0"/>
    <x v="1"/>
    <x v="0"/>
    <x v="1"/>
    <s v="DK2_NoDH"/>
    <x v="11"/>
    <n v="4.5376094580844999"/>
    <n v="1.2604470716901399"/>
  </r>
  <r>
    <x v="0"/>
    <x v="1"/>
    <x v="0"/>
    <x v="1"/>
    <s v="DK2_NoDH"/>
    <x v="12"/>
    <n v="0.36"/>
    <n v="0.1"/>
  </r>
  <r>
    <x v="0"/>
    <x v="1"/>
    <x v="0"/>
    <x v="1"/>
    <s v="DK2_NoDH"/>
    <x v="13"/>
    <n v="24.854790896434899"/>
    <n v="6.9041085823430404"/>
  </r>
  <r>
    <x v="0"/>
    <x v="1"/>
    <x v="0"/>
    <x v="1"/>
    <s v="DK2_NoDH"/>
    <x v="14"/>
    <n v="24.854790896434899"/>
    <n v="6.9041085823430404"/>
  </r>
  <r>
    <x v="0"/>
    <x v="1"/>
    <x v="0"/>
    <x v="1"/>
    <s v="DK2_NoDH"/>
    <x v="15"/>
    <n v="2.7284206547966199"/>
    <n v="0.75789462633239502"/>
  </r>
  <r>
    <x v="0"/>
    <x v="1"/>
    <x v="0"/>
    <x v="1"/>
    <s v="DK2_NoDH"/>
    <x v="16"/>
    <n v="8.3492014028755008"/>
    <n v="2.31922261190986"/>
  </r>
  <r>
    <x v="0"/>
    <x v="1"/>
    <x v="0"/>
    <x v="1"/>
    <s v="DK2_NoDH"/>
    <x v="17"/>
    <n v="9.3111759656652193"/>
    <n v="2.5864377682403399"/>
  </r>
  <r>
    <x v="0"/>
    <x v="1"/>
    <x v="0"/>
    <x v="1"/>
    <s v="DK2_NoDH"/>
    <x v="19"/>
    <n v="7.6114739296901197"/>
    <n v="2.1142983138028102"/>
  </r>
  <r>
    <x v="0"/>
    <x v="1"/>
    <x v="0"/>
    <x v="1"/>
    <s v="DK2_NoDH"/>
    <x v="20"/>
    <n v="18.6904594758428"/>
    <n v="5.1917942988452301"/>
  </r>
  <r>
    <x v="0"/>
    <x v="1"/>
    <x v="0"/>
    <x v="1"/>
    <s v="DK2_NoDH"/>
    <x v="21"/>
    <n v="53.225806451612797"/>
    <n v="14.784946236559099"/>
  </r>
  <r>
    <x v="0"/>
    <x v="1"/>
    <x v="0"/>
    <x v="1"/>
    <s v="DK2_NoDH"/>
    <x v="22"/>
    <n v="130.68"/>
    <n v="36.299999999999997"/>
  </r>
  <r>
    <x v="0"/>
    <x v="1"/>
    <x v="0"/>
    <x v="1"/>
    <s v="DK2_NoDH"/>
    <x v="23"/>
    <n v="0.35278210439105201"/>
    <n v="9.7995028997514499E-2"/>
  </r>
  <r>
    <x v="0"/>
    <x v="1"/>
    <x v="0"/>
    <x v="1"/>
    <s v="DK2_NoDH"/>
    <x v="24"/>
    <n v="22.4245731928563"/>
    <n v="6.22904810912675"/>
  </r>
  <r>
    <x v="0"/>
    <x v="1"/>
    <x v="0"/>
    <x v="1"/>
    <s v="DK2_NoDH"/>
    <x v="25"/>
    <n v="22.32"/>
    <n v="6.2"/>
  </r>
  <r>
    <x v="0"/>
    <x v="1"/>
    <x v="0"/>
    <x v="1"/>
    <s v="DK2_NoDH"/>
    <x v="26"/>
    <n v="31.360796489213399"/>
    <n v="8.7113323581148396"/>
  </r>
  <r>
    <x v="0"/>
    <x v="1"/>
    <x v="0"/>
    <x v="1"/>
    <s v="DK2_NoDH"/>
    <x v="27"/>
    <n v="2.34199197836619"/>
    <n v="0.650553327323943"/>
  </r>
  <r>
    <x v="0"/>
    <x v="1"/>
    <x v="0"/>
    <x v="1"/>
    <s v="DK2_Offshore"/>
    <x v="0"/>
    <n v="51.241600662800401"/>
    <n v="14.233777961889"/>
  </r>
  <r>
    <x v="0"/>
    <x v="1"/>
    <x v="0"/>
    <x v="1"/>
    <s v="DK2_Offshore"/>
    <x v="1"/>
    <n v="57.96"/>
    <n v="16.100000000000001"/>
  </r>
  <r>
    <x v="0"/>
    <x v="1"/>
    <x v="0"/>
    <x v="1"/>
    <s v="DK2_Offshore"/>
    <x v="2"/>
    <n v="71.64"/>
    <n v="19.899999999999999"/>
  </r>
  <r>
    <x v="0"/>
    <x v="1"/>
    <x v="0"/>
    <x v="1"/>
    <s v="DK2_Offshore"/>
    <x v="3"/>
    <n v="59.280629284732697"/>
    <n v="16.4668414679813"/>
  </r>
  <r>
    <x v="0"/>
    <x v="1"/>
    <x v="0"/>
    <x v="1"/>
    <s v="DK2_Offshore"/>
    <x v="4"/>
    <n v="9.0752189161690104"/>
    <n v="2.5208941433802798"/>
  </r>
  <r>
    <x v="0"/>
    <x v="1"/>
    <x v="0"/>
    <x v="1"/>
    <s v="DK2_Offshore"/>
    <x v="5"/>
    <n v="9.0752189161690104"/>
    <n v="2.5208941433802798"/>
  </r>
  <r>
    <x v="0"/>
    <x v="1"/>
    <x v="0"/>
    <x v="1"/>
    <s v="DK2_Offshore"/>
    <x v="6"/>
    <n v="30.079313304721001"/>
    <n v="8.3553648068669499"/>
  </r>
  <r>
    <x v="0"/>
    <x v="1"/>
    <x v="0"/>
    <x v="1"/>
    <s v="DK2_Offshore"/>
    <x v="7"/>
    <n v="43.063377502208397"/>
    <n v="11.962049306169"/>
  </r>
  <r>
    <x v="0"/>
    <x v="1"/>
    <x v="0"/>
    <x v="1"/>
    <s v="DK2_Offshore"/>
    <x v="8"/>
    <n v="43.063377502208397"/>
    <n v="11.962049306169"/>
  </r>
  <r>
    <x v="0"/>
    <x v="1"/>
    <x v="0"/>
    <x v="1"/>
    <s v="DK2_Offshore"/>
    <x v="9"/>
    <n v="45.361633570256501"/>
    <n v="12.600453769515701"/>
  </r>
  <r>
    <x v="0"/>
    <x v="1"/>
    <x v="0"/>
    <x v="1"/>
    <s v="DK2_Offshore"/>
    <x v="10"/>
    <n v="59.280629284732697"/>
    <n v="16.4668414679813"/>
  </r>
  <r>
    <x v="0"/>
    <x v="1"/>
    <x v="0"/>
    <x v="1"/>
    <s v="DK2_Offshore"/>
    <x v="11"/>
    <n v="4.5376094580844999"/>
    <n v="1.2604470716901399"/>
  </r>
  <r>
    <x v="0"/>
    <x v="1"/>
    <x v="0"/>
    <x v="1"/>
    <s v="DK2_Offshore"/>
    <x v="12"/>
    <n v="0.36"/>
    <n v="0.1"/>
  </r>
  <r>
    <x v="0"/>
    <x v="1"/>
    <x v="0"/>
    <x v="1"/>
    <s v="DK2_Offshore"/>
    <x v="13"/>
    <n v="24.854790896434899"/>
    <n v="6.9041085823430404"/>
  </r>
  <r>
    <x v="0"/>
    <x v="1"/>
    <x v="0"/>
    <x v="1"/>
    <s v="DK2_Offshore"/>
    <x v="14"/>
    <n v="24.854790896434899"/>
    <n v="6.9041085823430404"/>
  </r>
  <r>
    <x v="0"/>
    <x v="1"/>
    <x v="0"/>
    <x v="1"/>
    <s v="DK2_Offshore"/>
    <x v="15"/>
    <n v="2.7284206547966199"/>
    <n v="0.75789462633239502"/>
  </r>
  <r>
    <x v="0"/>
    <x v="1"/>
    <x v="0"/>
    <x v="1"/>
    <s v="DK2_Offshore"/>
    <x v="16"/>
    <n v="8.3492014028755008"/>
    <n v="2.31922261190986"/>
  </r>
  <r>
    <x v="0"/>
    <x v="1"/>
    <x v="0"/>
    <x v="1"/>
    <s v="DK2_Offshore"/>
    <x v="17"/>
    <n v="9.3111759656652193"/>
    <n v="2.5864377682403399"/>
  </r>
  <r>
    <x v="0"/>
    <x v="1"/>
    <x v="0"/>
    <x v="1"/>
    <s v="DK2_Offshore"/>
    <x v="19"/>
    <n v="7.6114739296901197"/>
    <n v="2.1142983138028102"/>
  </r>
  <r>
    <x v="0"/>
    <x v="1"/>
    <x v="0"/>
    <x v="1"/>
    <s v="DK2_Offshore"/>
    <x v="20"/>
    <n v="18.6904594758428"/>
    <n v="5.1917942988452301"/>
  </r>
  <r>
    <x v="0"/>
    <x v="1"/>
    <x v="0"/>
    <x v="1"/>
    <s v="DK2_Offshore"/>
    <x v="21"/>
    <n v="53.225806451612797"/>
    <n v="14.784946236559099"/>
  </r>
  <r>
    <x v="0"/>
    <x v="1"/>
    <x v="0"/>
    <x v="1"/>
    <s v="DK2_Offshore"/>
    <x v="22"/>
    <n v="130.68"/>
    <n v="36.299999999999997"/>
  </r>
  <r>
    <x v="0"/>
    <x v="1"/>
    <x v="0"/>
    <x v="1"/>
    <s v="DK2_Offshore"/>
    <x v="23"/>
    <n v="0.35278210439105201"/>
    <n v="9.7995028997514499E-2"/>
  </r>
  <r>
    <x v="0"/>
    <x v="1"/>
    <x v="0"/>
    <x v="1"/>
    <s v="DK2_Offshore"/>
    <x v="24"/>
    <n v="22.4245731928563"/>
    <n v="6.22904810912675"/>
  </r>
  <r>
    <x v="0"/>
    <x v="1"/>
    <x v="0"/>
    <x v="1"/>
    <s v="DK2_Offshore"/>
    <x v="25"/>
    <n v="22.32"/>
    <n v="6.2"/>
  </r>
  <r>
    <x v="0"/>
    <x v="1"/>
    <x v="0"/>
    <x v="1"/>
    <s v="DK2_Offshore"/>
    <x v="26"/>
    <n v="31.360796489213399"/>
    <n v="8.7113323581148396"/>
  </r>
  <r>
    <x v="0"/>
    <x v="1"/>
    <x v="0"/>
    <x v="1"/>
    <s v="DK2_Offshore"/>
    <x v="27"/>
    <n v="2.34199197836619"/>
    <n v="0.650553327323943"/>
  </r>
  <r>
    <x v="0"/>
    <x v="1"/>
    <x v="0"/>
    <x v="1"/>
    <s v="DK2_Rural"/>
    <x v="0"/>
    <n v="51.241600662800401"/>
    <n v="14.233777961889"/>
  </r>
  <r>
    <x v="0"/>
    <x v="1"/>
    <x v="0"/>
    <x v="1"/>
    <s v="DK2_Rural"/>
    <x v="1"/>
    <n v="57.96"/>
    <n v="16.100000000000001"/>
  </r>
  <r>
    <x v="0"/>
    <x v="1"/>
    <x v="0"/>
    <x v="1"/>
    <s v="DK2_Rural"/>
    <x v="2"/>
    <n v="71.64"/>
    <n v="19.899999999999999"/>
  </r>
  <r>
    <x v="0"/>
    <x v="1"/>
    <x v="0"/>
    <x v="1"/>
    <s v="DK2_Rural"/>
    <x v="3"/>
    <n v="59.280629284732697"/>
    <n v="16.4668414679813"/>
  </r>
  <r>
    <x v="0"/>
    <x v="1"/>
    <x v="0"/>
    <x v="1"/>
    <s v="DK2_Rural"/>
    <x v="4"/>
    <n v="9.0752189161690104"/>
    <n v="2.5208941433802798"/>
  </r>
  <r>
    <x v="0"/>
    <x v="1"/>
    <x v="0"/>
    <x v="1"/>
    <s v="DK2_Rural"/>
    <x v="5"/>
    <n v="9.0752189161690104"/>
    <n v="2.5208941433802798"/>
  </r>
  <r>
    <x v="0"/>
    <x v="1"/>
    <x v="0"/>
    <x v="1"/>
    <s v="DK2_Rural"/>
    <x v="6"/>
    <n v="30.079313304721001"/>
    <n v="8.3553648068669499"/>
  </r>
  <r>
    <x v="0"/>
    <x v="1"/>
    <x v="0"/>
    <x v="1"/>
    <s v="DK2_Rural"/>
    <x v="7"/>
    <n v="43.063377502208397"/>
    <n v="11.962049306169"/>
  </r>
  <r>
    <x v="0"/>
    <x v="1"/>
    <x v="0"/>
    <x v="1"/>
    <s v="DK2_Rural"/>
    <x v="8"/>
    <n v="43.063377502208397"/>
    <n v="11.962049306169"/>
  </r>
  <r>
    <x v="0"/>
    <x v="1"/>
    <x v="0"/>
    <x v="1"/>
    <s v="DK2_Rural"/>
    <x v="9"/>
    <n v="45.361633570256501"/>
    <n v="12.600453769515701"/>
  </r>
  <r>
    <x v="0"/>
    <x v="1"/>
    <x v="0"/>
    <x v="1"/>
    <s v="DK2_Rural"/>
    <x v="10"/>
    <n v="59.280629284732697"/>
    <n v="16.4668414679813"/>
  </r>
  <r>
    <x v="0"/>
    <x v="1"/>
    <x v="0"/>
    <x v="1"/>
    <s v="DK2_Rural"/>
    <x v="11"/>
    <n v="4.5376094580844999"/>
    <n v="1.2604470716901399"/>
  </r>
  <r>
    <x v="0"/>
    <x v="1"/>
    <x v="0"/>
    <x v="1"/>
    <s v="DK2_Rural"/>
    <x v="12"/>
    <n v="0.36"/>
    <n v="0.1"/>
  </r>
  <r>
    <x v="0"/>
    <x v="1"/>
    <x v="0"/>
    <x v="1"/>
    <s v="DK2_Rural"/>
    <x v="13"/>
    <n v="24.854790896434899"/>
    <n v="6.9041085823430404"/>
  </r>
  <r>
    <x v="0"/>
    <x v="1"/>
    <x v="0"/>
    <x v="1"/>
    <s v="DK2_Rural"/>
    <x v="14"/>
    <n v="24.854790896434899"/>
    <n v="6.9041085823430404"/>
  </r>
  <r>
    <x v="0"/>
    <x v="1"/>
    <x v="0"/>
    <x v="1"/>
    <s v="DK2_Rural"/>
    <x v="15"/>
    <n v="2.7284206547966199"/>
    <n v="0.75789462633239502"/>
  </r>
  <r>
    <x v="0"/>
    <x v="1"/>
    <x v="0"/>
    <x v="1"/>
    <s v="DK2_Rural"/>
    <x v="16"/>
    <n v="8.3492014028755008"/>
    <n v="2.31922261190986"/>
  </r>
  <r>
    <x v="0"/>
    <x v="1"/>
    <x v="0"/>
    <x v="1"/>
    <s v="DK2_Rural"/>
    <x v="17"/>
    <n v="9.3111759656652193"/>
    <n v="2.5864377682403399"/>
  </r>
  <r>
    <x v="0"/>
    <x v="1"/>
    <x v="0"/>
    <x v="1"/>
    <s v="DK2_Rural"/>
    <x v="19"/>
    <n v="7.6114739296901197"/>
    <n v="2.1142983138028102"/>
  </r>
  <r>
    <x v="0"/>
    <x v="1"/>
    <x v="0"/>
    <x v="1"/>
    <s v="DK2_Rural"/>
    <x v="20"/>
    <n v="18.6904594758428"/>
    <n v="5.1917942988452301"/>
  </r>
  <r>
    <x v="0"/>
    <x v="1"/>
    <x v="0"/>
    <x v="1"/>
    <s v="DK2_Rural"/>
    <x v="21"/>
    <n v="53.225806451612797"/>
    <n v="14.784946236559099"/>
  </r>
  <r>
    <x v="0"/>
    <x v="1"/>
    <x v="0"/>
    <x v="1"/>
    <s v="DK2_Rural"/>
    <x v="22"/>
    <n v="130.68"/>
    <n v="36.299999999999997"/>
  </r>
  <r>
    <x v="0"/>
    <x v="1"/>
    <x v="0"/>
    <x v="1"/>
    <s v="DK2_Rural"/>
    <x v="23"/>
    <n v="0.35278210439105201"/>
    <n v="9.7995028997514499E-2"/>
  </r>
  <r>
    <x v="0"/>
    <x v="1"/>
    <x v="0"/>
    <x v="1"/>
    <s v="DK2_Rural"/>
    <x v="24"/>
    <n v="22.4245731928563"/>
    <n v="6.22904810912675"/>
  </r>
  <r>
    <x v="0"/>
    <x v="1"/>
    <x v="0"/>
    <x v="1"/>
    <s v="DK2_Rural"/>
    <x v="25"/>
    <n v="22.32"/>
    <n v="6.2"/>
  </r>
  <r>
    <x v="0"/>
    <x v="1"/>
    <x v="0"/>
    <x v="1"/>
    <s v="DK2_Rural"/>
    <x v="26"/>
    <n v="31.360796489213399"/>
    <n v="8.7113323581148396"/>
  </r>
  <r>
    <x v="0"/>
    <x v="1"/>
    <x v="0"/>
    <x v="1"/>
    <s v="DK2_Rural"/>
    <x v="27"/>
    <n v="2.34199197836619"/>
    <n v="0.650553327323943"/>
  </r>
  <r>
    <x v="0"/>
    <x v="1"/>
    <x v="0"/>
    <x v="1"/>
    <s v="DK2_Small"/>
    <x v="0"/>
    <n v="51.241600662800401"/>
    <n v="14.233777961889"/>
  </r>
  <r>
    <x v="0"/>
    <x v="1"/>
    <x v="0"/>
    <x v="1"/>
    <s v="DK2_Small"/>
    <x v="1"/>
    <n v="57.96"/>
    <n v="16.100000000000001"/>
  </r>
  <r>
    <x v="0"/>
    <x v="1"/>
    <x v="0"/>
    <x v="1"/>
    <s v="DK2_Small"/>
    <x v="2"/>
    <n v="71.64"/>
    <n v="19.899999999999999"/>
  </r>
  <r>
    <x v="0"/>
    <x v="1"/>
    <x v="0"/>
    <x v="1"/>
    <s v="DK2_Small"/>
    <x v="3"/>
    <n v="59.280629284732697"/>
    <n v="16.4668414679813"/>
  </r>
  <r>
    <x v="0"/>
    <x v="1"/>
    <x v="0"/>
    <x v="1"/>
    <s v="DK2_Small"/>
    <x v="4"/>
    <n v="9.0752189161690104"/>
    <n v="2.5208941433802798"/>
  </r>
  <r>
    <x v="0"/>
    <x v="1"/>
    <x v="0"/>
    <x v="1"/>
    <s v="DK2_Small"/>
    <x v="5"/>
    <n v="9.0752189161690104"/>
    <n v="2.5208941433802798"/>
  </r>
  <r>
    <x v="0"/>
    <x v="1"/>
    <x v="0"/>
    <x v="1"/>
    <s v="DK2_Small"/>
    <x v="6"/>
    <n v="30.079313304721001"/>
    <n v="8.3553648068669499"/>
  </r>
  <r>
    <x v="0"/>
    <x v="1"/>
    <x v="0"/>
    <x v="1"/>
    <s v="DK2_Small"/>
    <x v="7"/>
    <n v="43.063377502208397"/>
    <n v="11.962049306169"/>
  </r>
  <r>
    <x v="0"/>
    <x v="1"/>
    <x v="0"/>
    <x v="1"/>
    <s v="DK2_Small"/>
    <x v="8"/>
    <n v="43.063377502208397"/>
    <n v="11.962049306169"/>
  </r>
  <r>
    <x v="0"/>
    <x v="1"/>
    <x v="0"/>
    <x v="1"/>
    <s v="DK2_Small"/>
    <x v="9"/>
    <n v="45.361633570256501"/>
    <n v="12.600453769515701"/>
  </r>
  <r>
    <x v="0"/>
    <x v="1"/>
    <x v="0"/>
    <x v="1"/>
    <s v="DK2_Small"/>
    <x v="10"/>
    <n v="59.280629284732697"/>
    <n v="16.4668414679813"/>
  </r>
  <r>
    <x v="0"/>
    <x v="1"/>
    <x v="0"/>
    <x v="1"/>
    <s v="DK2_Small"/>
    <x v="11"/>
    <n v="4.5376094580844999"/>
    <n v="1.2604470716901399"/>
  </r>
  <r>
    <x v="0"/>
    <x v="1"/>
    <x v="0"/>
    <x v="1"/>
    <s v="DK2_Small"/>
    <x v="12"/>
    <n v="0.36"/>
    <n v="0.1"/>
  </r>
  <r>
    <x v="0"/>
    <x v="1"/>
    <x v="0"/>
    <x v="1"/>
    <s v="DK2_Small"/>
    <x v="13"/>
    <n v="24.854790896434899"/>
    <n v="6.9041085823430404"/>
  </r>
  <r>
    <x v="0"/>
    <x v="1"/>
    <x v="0"/>
    <x v="1"/>
    <s v="DK2_Small"/>
    <x v="14"/>
    <n v="24.854790896434899"/>
    <n v="6.9041085823430404"/>
  </r>
  <r>
    <x v="0"/>
    <x v="1"/>
    <x v="0"/>
    <x v="1"/>
    <s v="DK2_Small"/>
    <x v="15"/>
    <n v="2.7284206547966199"/>
    <n v="0.75789462633239502"/>
  </r>
  <r>
    <x v="0"/>
    <x v="1"/>
    <x v="0"/>
    <x v="1"/>
    <s v="DK2_Small"/>
    <x v="16"/>
    <n v="8.3492014028755008"/>
    <n v="2.31922261190986"/>
  </r>
  <r>
    <x v="0"/>
    <x v="1"/>
    <x v="0"/>
    <x v="1"/>
    <s v="DK2_Small"/>
    <x v="17"/>
    <n v="9.3111759656652193"/>
    <n v="2.5864377682403399"/>
  </r>
  <r>
    <x v="0"/>
    <x v="1"/>
    <x v="0"/>
    <x v="1"/>
    <s v="DK2_Small"/>
    <x v="19"/>
    <n v="7.6114739296901197"/>
    <n v="2.1142983138028102"/>
  </r>
  <r>
    <x v="0"/>
    <x v="1"/>
    <x v="0"/>
    <x v="1"/>
    <s v="DK2_Small"/>
    <x v="20"/>
    <n v="18.6904594758428"/>
    <n v="5.1917942988452301"/>
  </r>
  <r>
    <x v="0"/>
    <x v="1"/>
    <x v="0"/>
    <x v="1"/>
    <s v="DK2_Small"/>
    <x v="21"/>
    <n v="53.225806451612797"/>
    <n v="14.784946236559099"/>
  </r>
  <r>
    <x v="0"/>
    <x v="1"/>
    <x v="0"/>
    <x v="1"/>
    <s v="DK2_Small"/>
    <x v="22"/>
    <n v="130.68"/>
    <n v="36.299999999999997"/>
  </r>
  <r>
    <x v="0"/>
    <x v="1"/>
    <x v="0"/>
    <x v="1"/>
    <s v="DK2_Small"/>
    <x v="23"/>
    <n v="0.35278210439105201"/>
    <n v="9.7995028997514499E-2"/>
  </r>
  <r>
    <x v="0"/>
    <x v="1"/>
    <x v="0"/>
    <x v="1"/>
    <s v="DK2_Small"/>
    <x v="24"/>
    <n v="22.4245731928563"/>
    <n v="6.22904810912675"/>
  </r>
  <r>
    <x v="0"/>
    <x v="1"/>
    <x v="0"/>
    <x v="1"/>
    <s v="DK2_Small"/>
    <x v="25"/>
    <n v="22.32"/>
    <n v="6.2"/>
  </r>
  <r>
    <x v="0"/>
    <x v="1"/>
    <x v="0"/>
    <x v="1"/>
    <s v="DK2_Small"/>
    <x v="26"/>
    <n v="31.360796489213399"/>
    <n v="8.7113323581148396"/>
  </r>
  <r>
    <x v="0"/>
    <x v="1"/>
    <x v="0"/>
    <x v="1"/>
    <s v="DK2_Small"/>
    <x v="27"/>
    <n v="2.34199197836619"/>
    <n v="0.650553327323943"/>
  </r>
  <r>
    <x v="0"/>
    <x v="1"/>
    <x v="1"/>
    <x v="2"/>
    <s v="EE_A"/>
    <x v="0"/>
    <n v="51.241600662800401"/>
    <n v="14.233777961889"/>
  </r>
  <r>
    <x v="0"/>
    <x v="1"/>
    <x v="1"/>
    <x v="2"/>
    <s v="EE_A"/>
    <x v="1"/>
    <n v="57.96"/>
    <n v="16.100000000000001"/>
  </r>
  <r>
    <x v="0"/>
    <x v="1"/>
    <x v="1"/>
    <x v="2"/>
    <s v="EE_A"/>
    <x v="2"/>
    <n v="71.64"/>
    <n v="19.899999999999999"/>
  </r>
  <r>
    <x v="0"/>
    <x v="1"/>
    <x v="1"/>
    <x v="2"/>
    <s v="EE_A"/>
    <x v="3"/>
    <n v="59.280629284732697"/>
    <n v="16.4668414679813"/>
  </r>
  <r>
    <x v="0"/>
    <x v="1"/>
    <x v="1"/>
    <x v="2"/>
    <s v="EE_A"/>
    <x v="4"/>
    <n v="9.0752189161690104"/>
    <n v="2.5208941433802798"/>
  </r>
  <r>
    <x v="0"/>
    <x v="1"/>
    <x v="1"/>
    <x v="2"/>
    <s v="EE_A"/>
    <x v="5"/>
    <n v="9.0752189161690104"/>
    <n v="2.5208941433802798"/>
  </r>
  <r>
    <x v="0"/>
    <x v="1"/>
    <x v="1"/>
    <x v="2"/>
    <s v="EE_A"/>
    <x v="6"/>
    <n v="30.079313304721001"/>
    <n v="8.3553648068669499"/>
  </r>
  <r>
    <x v="0"/>
    <x v="1"/>
    <x v="1"/>
    <x v="2"/>
    <s v="EE_A"/>
    <x v="7"/>
    <n v="43.063377502208397"/>
    <n v="11.962049306169"/>
  </r>
  <r>
    <x v="0"/>
    <x v="1"/>
    <x v="1"/>
    <x v="2"/>
    <s v="EE_A"/>
    <x v="8"/>
    <n v="43.063377502208397"/>
    <n v="11.962049306169"/>
  </r>
  <r>
    <x v="0"/>
    <x v="1"/>
    <x v="1"/>
    <x v="2"/>
    <s v="EE_A"/>
    <x v="9"/>
    <n v="45.361633570256501"/>
    <n v="12.600453769515701"/>
  </r>
  <r>
    <x v="0"/>
    <x v="1"/>
    <x v="1"/>
    <x v="2"/>
    <s v="EE_A"/>
    <x v="10"/>
    <n v="59.280629284732697"/>
    <n v="16.4668414679813"/>
  </r>
  <r>
    <x v="0"/>
    <x v="1"/>
    <x v="1"/>
    <x v="2"/>
    <s v="EE_A"/>
    <x v="11"/>
    <n v="4.5376094580844999"/>
    <n v="1.2604470716901399"/>
  </r>
  <r>
    <x v="0"/>
    <x v="1"/>
    <x v="1"/>
    <x v="2"/>
    <s v="EE_A"/>
    <x v="12"/>
    <n v="0.36"/>
    <n v="0.1"/>
  </r>
  <r>
    <x v="0"/>
    <x v="1"/>
    <x v="1"/>
    <x v="2"/>
    <s v="EE_A"/>
    <x v="13"/>
    <n v="24.854790896434899"/>
    <n v="6.9041085823430404"/>
  </r>
  <r>
    <x v="0"/>
    <x v="1"/>
    <x v="1"/>
    <x v="2"/>
    <s v="EE_A"/>
    <x v="14"/>
    <n v="24.854790896434899"/>
    <n v="6.9041085823430404"/>
  </r>
  <r>
    <x v="0"/>
    <x v="1"/>
    <x v="1"/>
    <x v="2"/>
    <s v="EE_A"/>
    <x v="15"/>
    <n v="2.7284206547966199"/>
    <n v="0.75789462633239502"/>
  </r>
  <r>
    <x v="0"/>
    <x v="1"/>
    <x v="1"/>
    <x v="2"/>
    <s v="EE_A"/>
    <x v="16"/>
    <n v="8.3492014028755008"/>
    <n v="2.31922261190986"/>
  </r>
  <r>
    <x v="0"/>
    <x v="1"/>
    <x v="1"/>
    <x v="2"/>
    <s v="EE_A"/>
    <x v="17"/>
    <n v="9.3111759656652193"/>
    <n v="2.5864377682403399"/>
  </r>
  <r>
    <x v="0"/>
    <x v="1"/>
    <x v="1"/>
    <x v="2"/>
    <s v="EE_A"/>
    <x v="19"/>
    <n v="7.6114739296901197"/>
    <n v="2.1142983138028102"/>
  </r>
  <r>
    <x v="0"/>
    <x v="1"/>
    <x v="1"/>
    <x v="2"/>
    <s v="EE_A"/>
    <x v="20"/>
    <n v="18.6904594758428"/>
    <n v="5.1917942988452301"/>
  </r>
  <r>
    <x v="0"/>
    <x v="1"/>
    <x v="1"/>
    <x v="2"/>
    <s v="EE_A"/>
    <x v="21"/>
    <n v="53.225806451612797"/>
    <n v="14.784946236559099"/>
  </r>
  <r>
    <x v="0"/>
    <x v="1"/>
    <x v="1"/>
    <x v="2"/>
    <s v="EE_A"/>
    <x v="22"/>
    <n v="130.68"/>
    <n v="36.299999999999997"/>
  </r>
  <r>
    <x v="0"/>
    <x v="1"/>
    <x v="1"/>
    <x v="2"/>
    <s v="EE_A"/>
    <x v="23"/>
    <n v="0.35278210439105201"/>
    <n v="9.7995028997514499E-2"/>
  </r>
  <r>
    <x v="0"/>
    <x v="1"/>
    <x v="1"/>
    <x v="2"/>
    <s v="EE_A"/>
    <x v="24"/>
    <n v="22.4245731928563"/>
    <n v="6.22904810912675"/>
  </r>
  <r>
    <x v="0"/>
    <x v="1"/>
    <x v="1"/>
    <x v="2"/>
    <s v="EE_A"/>
    <x v="25"/>
    <n v="22.32"/>
    <n v="6.2"/>
  </r>
  <r>
    <x v="0"/>
    <x v="1"/>
    <x v="1"/>
    <x v="2"/>
    <s v="EE_A"/>
    <x v="26"/>
    <n v="31.360796489213399"/>
    <n v="8.7113323581148396"/>
  </r>
  <r>
    <x v="0"/>
    <x v="1"/>
    <x v="1"/>
    <x v="2"/>
    <s v="EE_A"/>
    <x v="27"/>
    <n v="2.34199197836619"/>
    <n v="0.650553327323943"/>
  </r>
  <r>
    <x v="0"/>
    <x v="1"/>
    <x v="1"/>
    <x v="2"/>
    <s v="EE_Enefit"/>
    <x v="0"/>
    <n v="51.241600662800401"/>
    <n v="14.233777961889"/>
  </r>
  <r>
    <x v="0"/>
    <x v="1"/>
    <x v="1"/>
    <x v="2"/>
    <s v="EE_Enefit"/>
    <x v="1"/>
    <n v="57.96"/>
    <n v="16.100000000000001"/>
  </r>
  <r>
    <x v="0"/>
    <x v="1"/>
    <x v="1"/>
    <x v="2"/>
    <s v="EE_Enefit"/>
    <x v="2"/>
    <n v="71.64"/>
    <n v="19.899999999999999"/>
  </r>
  <r>
    <x v="0"/>
    <x v="1"/>
    <x v="1"/>
    <x v="2"/>
    <s v="EE_Enefit"/>
    <x v="3"/>
    <n v="59.280629284732697"/>
    <n v="16.4668414679813"/>
  </r>
  <r>
    <x v="0"/>
    <x v="1"/>
    <x v="1"/>
    <x v="2"/>
    <s v="EE_Enefit"/>
    <x v="4"/>
    <n v="9.0752189161690104"/>
    <n v="2.5208941433802798"/>
  </r>
  <r>
    <x v="0"/>
    <x v="1"/>
    <x v="1"/>
    <x v="2"/>
    <s v="EE_Enefit"/>
    <x v="5"/>
    <n v="9.0752189161690104"/>
    <n v="2.5208941433802798"/>
  </r>
  <r>
    <x v="0"/>
    <x v="1"/>
    <x v="1"/>
    <x v="2"/>
    <s v="EE_Enefit"/>
    <x v="6"/>
    <n v="30.079313304721001"/>
    <n v="8.3553648068669499"/>
  </r>
  <r>
    <x v="0"/>
    <x v="1"/>
    <x v="1"/>
    <x v="2"/>
    <s v="EE_Enefit"/>
    <x v="7"/>
    <n v="43.063377502208397"/>
    <n v="11.962049306169"/>
  </r>
  <r>
    <x v="0"/>
    <x v="1"/>
    <x v="1"/>
    <x v="2"/>
    <s v="EE_Enefit"/>
    <x v="8"/>
    <n v="43.063377502208397"/>
    <n v="11.962049306169"/>
  </r>
  <r>
    <x v="0"/>
    <x v="1"/>
    <x v="1"/>
    <x v="2"/>
    <s v="EE_Enefit"/>
    <x v="9"/>
    <n v="45.361633570256501"/>
    <n v="12.600453769515701"/>
  </r>
  <r>
    <x v="0"/>
    <x v="1"/>
    <x v="1"/>
    <x v="2"/>
    <s v="EE_Enefit"/>
    <x v="10"/>
    <n v="59.280629284732697"/>
    <n v="16.4668414679813"/>
  </r>
  <r>
    <x v="0"/>
    <x v="1"/>
    <x v="1"/>
    <x v="2"/>
    <s v="EE_Enefit"/>
    <x v="11"/>
    <n v="4.5376094580844999"/>
    <n v="1.2604470716901399"/>
  </r>
  <r>
    <x v="0"/>
    <x v="1"/>
    <x v="1"/>
    <x v="2"/>
    <s v="EE_Enefit"/>
    <x v="12"/>
    <n v="0.36"/>
    <n v="0.1"/>
  </r>
  <r>
    <x v="0"/>
    <x v="1"/>
    <x v="1"/>
    <x v="2"/>
    <s v="EE_Enefit"/>
    <x v="13"/>
    <n v="24.854790896434899"/>
    <n v="6.9041085823430404"/>
  </r>
  <r>
    <x v="0"/>
    <x v="1"/>
    <x v="1"/>
    <x v="2"/>
    <s v="EE_Enefit"/>
    <x v="14"/>
    <n v="24.854790896434899"/>
    <n v="6.9041085823430404"/>
  </r>
  <r>
    <x v="0"/>
    <x v="1"/>
    <x v="1"/>
    <x v="2"/>
    <s v="EE_Enefit"/>
    <x v="15"/>
    <n v="2.7284206547966199"/>
    <n v="0.75789462633239502"/>
  </r>
  <r>
    <x v="0"/>
    <x v="1"/>
    <x v="1"/>
    <x v="2"/>
    <s v="EE_Enefit"/>
    <x v="16"/>
    <n v="8.3492014028755008"/>
    <n v="2.31922261190986"/>
  </r>
  <r>
    <x v="0"/>
    <x v="1"/>
    <x v="1"/>
    <x v="2"/>
    <s v="EE_Enefit"/>
    <x v="17"/>
    <n v="9.3111759656652193"/>
    <n v="2.5864377682403399"/>
  </r>
  <r>
    <x v="0"/>
    <x v="1"/>
    <x v="1"/>
    <x v="2"/>
    <s v="EE_Enefit"/>
    <x v="19"/>
    <n v="7.6114739296901197"/>
    <n v="2.1142983138028102"/>
  </r>
  <r>
    <x v="0"/>
    <x v="1"/>
    <x v="1"/>
    <x v="2"/>
    <s v="EE_Enefit"/>
    <x v="20"/>
    <n v="18.6904594758428"/>
    <n v="5.1917942988452301"/>
  </r>
  <r>
    <x v="0"/>
    <x v="1"/>
    <x v="1"/>
    <x v="2"/>
    <s v="EE_Enefit"/>
    <x v="21"/>
    <n v="53.225806451612797"/>
    <n v="14.784946236559099"/>
  </r>
  <r>
    <x v="0"/>
    <x v="1"/>
    <x v="1"/>
    <x v="2"/>
    <s v="EE_Enefit"/>
    <x v="22"/>
    <n v="130.68"/>
    <n v="36.299999999999997"/>
  </r>
  <r>
    <x v="0"/>
    <x v="1"/>
    <x v="1"/>
    <x v="2"/>
    <s v="EE_Enefit"/>
    <x v="23"/>
    <n v="0.35278210439105201"/>
    <n v="9.7995028997514499E-2"/>
  </r>
  <r>
    <x v="0"/>
    <x v="1"/>
    <x v="1"/>
    <x v="2"/>
    <s v="EE_Enefit"/>
    <x v="24"/>
    <n v="22.4245731928563"/>
    <n v="6.22904810912675"/>
  </r>
  <r>
    <x v="0"/>
    <x v="1"/>
    <x v="1"/>
    <x v="2"/>
    <s v="EE_Enefit"/>
    <x v="25"/>
    <n v="22.32"/>
    <n v="6.2"/>
  </r>
  <r>
    <x v="0"/>
    <x v="1"/>
    <x v="1"/>
    <x v="2"/>
    <s v="EE_Enefit"/>
    <x v="26"/>
    <n v="31.360796489213399"/>
    <n v="8.7113323581148396"/>
  </r>
  <r>
    <x v="0"/>
    <x v="1"/>
    <x v="1"/>
    <x v="2"/>
    <s v="EE_Enefit"/>
    <x v="27"/>
    <n v="2.34199197836619"/>
    <n v="0.650553327323943"/>
  </r>
  <r>
    <x v="0"/>
    <x v="1"/>
    <x v="1"/>
    <x v="2"/>
    <s v="EE_Industry"/>
    <x v="0"/>
    <n v="51.241600662800401"/>
    <n v="14.233777961889"/>
  </r>
  <r>
    <x v="0"/>
    <x v="1"/>
    <x v="1"/>
    <x v="2"/>
    <s v="EE_Industry"/>
    <x v="1"/>
    <n v="57.96"/>
    <n v="16.100000000000001"/>
  </r>
  <r>
    <x v="0"/>
    <x v="1"/>
    <x v="1"/>
    <x v="2"/>
    <s v="EE_Industry"/>
    <x v="2"/>
    <n v="71.64"/>
    <n v="19.899999999999999"/>
  </r>
  <r>
    <x v="0"/>
    <x v="1"/>
    <x v="1"/>
    <x v="2"/>
    <s v="EE_Industry"/>
    <x v="3"/>
    <n v="59.280629284732697"/>
    <n v="16.4668414679813"/>
  </r>
  <r>
    <x v="0"/>
    <x v="1"/>
    <x v="1"/>
    <x v="2"/>
    <s v="EE_Industry"/>
    <x v="4"/>
    <n v="9.0752189161690104"/>
    <n v="2.5208941433802798"/>
  </r>
  <r>
    <x v="0"/>
    <x v="1"/>
    <x v="1"/>
    <x v="2"/>
    <s v="EE_Industry"/>
    <x v="5"/>
    <n v="9.0752189161690104"/>
    <n v="2.5208941433802798"/>
  </r>
  <r>
    <x v="0"/>
    <x v="1"/>
    <x v="1"/>
    <x v="2"/>
    <s v="EE_Industry"/>
    <x v="6"/>
    <n v="30.079313304721001"/>
    <n v="8.3553648068669499"/>
  </r>
  <r>
    <x v="0"/>
    <x v="1"/>
    <x v="1"/>
    <x v="2"/>
    <s v="EE_Industry"/>
    <x v="7"/>
    <n v="43.063377502208397"/>
    <n v="11.962049306169"/>
  </r>
  <r>
    <x v="0"/>
    <x v="1"/>
    <x v="1"/>
    <x v="2"/>
    <s v="EE_Industry"/>
    <x v="8"/>
    <n v="43.063377502208397"/>
    <n v="11.962049306169"/>
  </r>
  <r>
    <x v="0"/>
    <x v="1"/>
    <x v="1"/>
    <x v="2"/>
    <s v="EE_Industry"/>
    <x v="9"/>
    <n v="45.361633570256501"/>
    <n v="12.600453769515701"/>
  </r>
  <r>
    <x v="0"/>
    <x v="1"/>
    <x v="1"/>
    <x v="2"/>
    <s v="EE_Industry"/>
    <x v="10"/>
    <n v="59.280629284732697"/>
    <n v="16.4668414679813"/>
  </r>
  <r>
    <x v="0"/>
    <x v="1"/>
    <x v="1"/>
    <x v="2"/>
    <s v="EE_Industry"/>
    <x v="11"/>
    <n v="4.5376094580844999"/>
    <n v="1.2604470716901399"/>
  </r>
  <r>
    <x v="0"/>
    <x v="1"/>
    <x v="1"/>
    <x v="2"/>
    <s v="EE_Industry"/>
    <x v="12"/>
    <n v="0.36"/>
    <n v="0.1"/>
  </r>
  <r>
    <x v="0"/>
    <x v="1"/>
    <x v="1"/>
    <x v="2"/>
    <s v="EE_Industry"/>
    <x v="13"/>
    <n v="24.854790896434899"/>
    <n v="6.9041085823430404"/>
  </r>
  <r>
    <x v="0"/>
    <x v="1"/>
    <x v="1"/>
    <x v="2"/>
    <s v="EE_Industry"/>
    <x v="14"/>
    <n v="24.854790896434899"/>
    <n v="6.9041085823430404"/>
  </r>
  <r>
    <x v="0"/>
    <x v="1"/>
    <x v="1"/>
    <x v="2"/>
    <s v="EE_Industry"/>
    <x v="15"/>
    <n v="2.7284206547966199"/>
    <n v="0.75789462633239502"/>
  </r>
  <r>
    <x v="0"/>
    <x v="1"/>
    <x v="1"/>
    <x v="2"/>
    <s v="EE_Industry"/>
    <x v="16"/>
    <n v="8.3492014028755008"/>
    <n v="2.31922261190986"/>
  </r>
  <r>
    <x v="0"/>
    <x v="1"/>
    <x v="1"/>
    <x v="2"/>
    <s v="EE_Industry"/>
    <x v="17"/>
    <n v="9.3111759656652193"/>
    <n v="2.5864377682403399"/>
  </r>
  <r>
    <x v="0"/>
    <x v="1"/>
    <x v="1"/>
    <x v="2"/>
    <s v="EE_Industry"/>
    <x v="19"/>
    <n v="7.6114739296901197"/>
    <n v="2.1142983138028102"/>
  </r>
  <r>
    <x v="0"/>
    <x v="1"/>
    <x v="1"/>
    <x v="2"/>
    <s v="EE_Industry"/>
    <x v="20"/>
    <n v="18.6904594758428"/>
    <n v="5.1917942988452301"/>
  </r>
  <r>
    <x v="0"/>
    <x v="1"/>
    <x v="1"/>
    <x v="2"/>
    <s v="EE_Industry"/>
    <x v="21"/>
    <n v="53.225806451612797"/>
    <n v="14.784946236559099"/>
  </r>
  <r>
    <x v="0"/>
    <x v="1"/>
    <x v="1"/>
    <x v="2"/>
    <s v="EE_Industry"/>
    <x v="22"/>
    <n v="130.68"/>
    <n v="36.299999999999997"/>
  </r>
  <r>
    <x v="0"/>
    <x v="1"/>
    <x v="1"/>
    <x v="2"/>
    <s v="EE_Industry"/>
    <x v="23"/>
    <n v="0.35278210439105201"/>
    <n v="9.7995028997514499E-2"/>
  </r>
  <r>
    <x v="0"/>
    <x v="1"/>
    <x v="1"/>
    <x v="2"/>
    <s v="EE_Industry"/>
    <x v="24"/>
    <n v="22.4245731928563"/>
    <n v="6.22904810912675"/>
  </r>
  <r>
    <x v="0"/>
    <x v="1"/>
    <x v="1"/>
    <x v="2"/>
    <s v="EE_Industry"/>
    <x v="25"/>
    <n v="22.32"/>
    <n v="6.2"/>
  </r>
  <r>
    <x v="0"/>
    <x v="1"/>
    <x v="1"/>
    <x v="2"/>
    <s v="EE_Industry"/>
    <x v="26"/>
    <n v="31.360796489213399"/>
    <n v="8.7113323581148396"/>
  </r>
  <r>
    <x v="0"/>
    <x v="1"/>
    <x v="1"/>
    <x v="2"/>
    <s v="EE_Industry"/>
    <x v="27"/>
    <n v="2.34199197836619"/>
    <n v="0.650553327323943"/>
  </r>
  <r>
    <x v="0"/>
    <x v="1"/>
    <x v="1"/>
    <x v="2"/>
    <s v="EE_Kohtla_Jarve"/>
    <x v="0"/>
    <n v="51.241600662800401"/>
    <n v="14.233777961889"/>
  </r>
  <r>
    <x v="0"/>
    <x v="1"/>
    <x v="1"/>
    <x v="2"/>
    <s v="EE_Kohtla_Jarve"/>
    <x v="1"/>
    <n v="57.96"/>
    <n v="16.100000000000001"/>
  </r>
  <r>
    <x v="0"/>
    <x v="1"/>
    <x v="1"/>
    <x v="2"/>
    <s v="EE_Kohtla_Jarve"/>
    <x v="2"/>
    <n v="71.64"/>
    <n v="19.899999999999999"/>
  </r>
  <r>
    <x v="0"/>
    <x v="1"/>
    <x v="1"/>
    <x v="2"/>
    <s v="EE_Kohtla_Jarve"/>
    <x v="3"/>
    <n v="59.280629284732697"/>
    <n v="16.4668414679813"/>
  </r>
  <r>
    <x v="0"/>
    <x v="1"/>
    <x v="1"/>
    <x v="2"/>
    <s v="EE_Kohtla_Jarve"/>
    <x v="4"/>
    <n v="9.0752189161690104"/>
    <n v="2.5208941433802798"/>
  </r>
  <r>
    <x v="0"/>
    <x v="1"/>
    <x v="1"/>
    <x v="2"/>
    <s v="EE_Kohtla_Jarve"/>
    <x v="5"/>
    <n v="9.0752189161690104"/>
    <n v="2.5208941433802798"/>
  </r>
  <r>
    <x v="0"/>
    <x v="1"/>
    <x v="1"/>
    <x v="2"/>
    <s v="EE_Kohtla_Jarve"/>
    <x v="6"/>
    <n v="30.079313304721001"/>
    <n v="8.3553648068669499"/>
  </r>
  <r>
    <x v="0"/>
    <x v="1"/>
    <x v="1"/>
    <x v="2"/>
    <s v="EE_Kohtla_Jarve"/>
    <x v="7"/>
    <n v="43.063377502208397"/>
    <n v="11.962049306169"/>
  </r>
  <r>
    <x v="0"/>
    <x v="1"/>
    <x v="1"/>
    <x v="2"/>
    <s v="EE_Kohtla_Jarve"/>
    <x v="8"/>
    <n v="43.063377502208397"/>
    <n v="11.962049306169"/>
  </r>
  <r>
    <x v="0"/>
    <x v="1"/>
    <x v="1"/>
    <x v="2"/>
    <s v="EE_Kohtla_Jarve"/>
    <x v="9"/>
    <n v="45.361633570256501"/>
    <n v="12.600453769515701"/>
  </r>
  <r>
    <x v="0"/>
    <x v="1"/>
    <x v="1"/>
    <x v="2"/>
    <s v="EE_Kohtla_Jarve"/>
    <x v="10"/>
    <n v="59.280629284732697"/>
    <n v="16.4668414679813"/>
  </r>
  <r>
    <x v="0"/>
    <x v="1"/>
    <x v="1"/>
    <x v="2"/>
    <s v="EE_Kohtla_Jarve"/>
    <x v="11"/>
    <n v="4.5376094580844999"/>
    <n v="1.2604470716901399"/>
  </r>
  <r>
    <x v="0"/>
    <x v="1"/>
    <x v="1"/>
    <x v="2"/>
    <s v="EE_Kohtla_Jarve"/>
    <x v="12"/>
    <n v="0.36"/>
    <n v="0.1"/>
  </r>
  <r>
    <x v="0"/>
    <x v="1"/>
    <x v="1"/>
    <x v="2"/>
    <s v="EE_Kohtla_Jarve"/>
    <x v="13"/>
    <n v="24.854790896434899"/>
    <n v="6.9041085823430404"/>
  </r>
  <r>
    <x v="0"/>
    <x v="1"/>
    <x v="1"/>
    <x v="2"/>
    <s v="EE_Kohtla_Jarve"/>
    <x v="14"/>
    <n v="24.854790896434899"/>
    <n v="6.9041085823430404"/>
  </r>
  <r>
    <x v="0"/>
    <x v="1"/>
    <x v="1"/>
    <x v="2"/>
    <s v="EE_Kohtla_Jarve"/>
    <x v="15"/>
    <n v="2.7284206547966199"/>
    <n v="0.75789462633239502"/>
  </r>
  <r>
    <x v="0"/>
    <x v="1"/>
    <x v="1"/>
    <x v="2"/>
    <s v="EE_Kohtla_Jarve"/>
    <x v="16"/>
    <n v="8.3492014028755008"/>
    <n v="2.31922261190986"/>
  </r>
  <r>
    <x v="0"/>
    <x v="1"/>
    <x v="1"/>
    <x v="2"/>
    <s v="EE_Kohtla_Jarve"/>
    <x v="17"/>
    <n v="9.3111759656652193"/>
    <n v="2.5864377682403399"/>
  </r>
  <r>
    <x v="0"/>
    <x v="1"/>
    <x v="1"/>
    <x v="2"/>
    <s v="EE_Kohtla_Jarve"/>
    <x v="19"/>
    <n v="7.6114739296901197"/>
    <n v="2.1142983138028102"/>
  </r>
  <r>
    <x v="0"/>
    <x v="1"/>
    <x v="1"/>
    <x v="2"/>
    <s v="EE_Kohtla_Jarve"/>
    <x v="20"/>
    <n v="18.6904594758428"/>
    <n v="5.1917942988452301"/>
  </r>
  <r>
    <x v="0"/>
    <x v="1"/>
    <x v="1"/>
    <x v="2"/>
    <s v="EE_Kohtla_Jarve"/>
    <x v="21"/>
    <n v="53.225806451612797"/>
    <n v="14.784946236559099"/>
  </r>
  <r>
    <x v="0"/>
    <x v="1"/>
    <x v="1"/>
    <x v="2"/>
    <s v="EE_Kohtla_Jarve"/>
    <x v="22"/>
    <n v="130.68"/>
    <n v="36.299999999999997"/>
  </r>
  <r>
    <x v="0"/>
    <x v="1"/>
    <x v="1"/>
    <x v="2"/>
    <s v="EE_Kohtla_Jarve"/>
    <x v="23"/>
    <n v="0.35278210439105201"/>
    <n v="9.7995028997514499E-2"/>
  </r>
  <r>
    <x v="0"/>
    <x v="1"/>
    <x v="1"/>
    <x v="2"/>
    <s v="EE_Kohtla_Jarve"/>
    <x v="24"/>
    <n v="22.4245731928563"/>
    <n v="6.22904810912675"/>
  </r>
  <r>
    <x v="0"/>
    <x v="1"/>
    <x v="1"/>
    <x v="2"/>
    <s v="EE_Kohtla_Jarve"/>
    <x v="25"/>
    <n v="22.32"/>
    <n v="6.2"/>
  </r>
  <r>
    <x v="0"/>
    <x v="1"/>
    <x v="1"/>
    <x v="2"/>
    <s v="EE_Kohtla_Jarve"/>
    <x v="26"/>
    <n v="31.360796489213399"/>
    <n v="8.7113323581148396"/>
  </r>
  <r>
    <x v="0"/>
    <x v="1"/>
    <x v="1"/>
    <x v="2"/>
    <s v="EE_Kohtla_Jarve"/>
    <x v="27"/>
    <n v="2.34199197836619"/>
    <n v="0.650553327323943"/>
  </r>
  <r>
    <x v="0"/>
    <x v="1"/>
    <x v="1"/>
    <x v="2"/>
    <s v="EE_Narva"/>
    <x v="0"/>
    <n v="51.241600662800401"/>
    <n v="14.233777961889"/>
  </r>
  <r>
    <x v="0"/>
    <x v="1"/>
    <x v="1"/>
    <x v="2"/>
    <s v="EE_Narva"/>
    <x v="1"/>
    <n v="57.96"/>
    <n v="16.100000000000001"/>
  </r>
  <r>
    <x v="0"/>
    <x v="1"/>
    <x v="1"/>
    <x v="2"/>
    <s v="EE_Narva"/>
    <x v="2"/>
    <n v="71.64"/>
    <n v="19.899999999999999"/>
  </r>
  <r>
    <x v="0"/>
    <x v="1"/>
    <x v="1"/>
    <x v="2"/>
    <s v="EE_Narva"/>
    <x v="3"/>
    <n v="59.280629284732697"/>
    <n v="16.4668414679813"/>
  </r>
  <r>
    <x v="0"/>
    <x v="1"/>
    <x v="1"/>
    <x v="2"/>
    <s v="EE_Narva"/>
    <x v="4"/>
    <n v="9.0752189161690104"/>
    <n v="2.5208941433802798"/>
  </r>
  <r>
    <x v="0"/>
    <x v="1"/>
    <x v="1"/>
    <x v="2"/>
    <s v="EE_Narva"/>
    <x v="5"/>
    <n v="9.0752189161690104"/>
    <n v="2.5208941433802798"/>
  </r>
  <r>
    <x v="0"/>
    <x v="1"/>
    <x v="1"/>
    <x v="2"/>
    <s v="EE_Narva"/>
    <x v="6"/>
    <n v="30.079313304721001"/>
    <n v="8.3553648068669499"/>
  </r>
  <r>
    <x v="0"/>
    <x v="1"/>
    <x v="1"/>
    <x v="2"/>
    <s v="EE_Narva"/>
    <x v="7"/>
    <n v="43.063377502208397"/>
    <n v="11.962049306169"/>
  </r>
  <r>
    <x v="0"/>
    <x v="1"/>
    <x v="1"/>
    <x v="2"/>
    <s v="EE_Narva"/>
    <x v="8"/>
    <n v="43.063377502208397"/>
    <n v="11.962049306169"/>
  </r>
  <r>
    <x v="0"/>
    <x v="1"/>
    <x v="1"/>
    <x v="2"/>
    <s v="EE_Narva"/>
    <x v="9"/>
    <n v="45.361633570256501"/>
    <n v="12.600453769515701"/>
  </r>
  <r>
    <x v="0"/>
    <x v="1"/>
    <x v="1"/>
    <x v="2"/>
    <s v="EE_Narva"/>
    <x v="10"/>
    <n v="59.280629284732697"/>
    <n v="16.4668414679813"/>
  </r>
  <r>
    <x v="0"/>
    <x v="1"/>
    <x v="1"/>
    <x v="2"/>
    <s v="EE_Narva"/>
    <x v="11"/>
    <n v="4.5376094580844999"/>
    <n v="1.2604470716901399"/>
  </r>
  <r>
    <x v="0"/>
    <x v="1"/>
    <x v="1"/>
    <x v="2"/>
    <s v="EE_Narva"/>
    <x v="12"/>
    <n v="0.36"/>
    <n v="0.1"/>
  </r>
  <r>
    <x v="0"/>
    <x v="1"/>
    <x v="1"/>
    <x v="2"/>
    <s v="EE_Narva"/>
    <x v="13"/>
    <n v="24.854790896434899"/>
    <n v="6.9041085823430404"/>
  </r>
  <r>
    <x v="0"/>
    <x v="1"/>
    <x v="1"/>
    <x v="2"/>
    <s v="EE_Narva"/>
    <x v="14"/>
    <n v="24.854790896434899"/>
    <n v="6.9041085823430404"/>
  </r>
  <r>
    <x v="0"/>
    <x v="1"/>
    <x v="1"/>
    <x v="2"/>
    <s v="EE_Narva"/>
    <x v="15"/>
    <n v="2.7284206547966199"/>
    <n v="0.75789462633239502"/>
  </r>
  <r>
    <x v="0"/>
    <x v="1"/>
    <x v="1"/>
    <x v="2"/>
    <s v="EE_Narva"/>
    <x v="16"/>
    <n v="8.3492014028755008"/>
    <n v="2.31922261190986"/>
  </r>
  <r>
    <x v="0"/>
    <x v="1"/>
    <x v="1"/>
    <x v="2"/>
    <s v="EE_Narva"/>
    <x v="17"/>
    <n v="9.3111759656652193"/>
    <n v="2.5864377682403399"/>
  </r>
  <r>
    <x v="0"/>
    <x v="1"/>
    <x v="1"/>
    <x v="2"/>
    <s v="EE_Narva"/>
    <x v="19"/>
    <n v="7.6114739296901197"/>
    <n v="2.1142983138028102"/>
  </r>
  <r>
    <x v="0"/>
    <x v="1"/>
    <x v="1"/>
    <x v="2"/>
    <s v="EE_Narva"/>
    <x v="20"/>
    <n v="18.6904594758428"/>
    <n v="5.1917942988452301"/>
  </r>
  <r>
    <x v="0"/>
    <x v="1"/>
    <x v="1"/>
    <x v="2"/>
    <s v="EE_Narva"/>
    <x v="21"/>
    <n v="53.225806451612797"/>
    <n v="14.784946236559099"/>
  </r>
  <r>
    <x v="0"/>
    <x v="1"/>
    <x v="1"/>
    <x v="2"/>
    <s v="EE_Narva"/>
    <x v="22"/>
    <n v="130.68"/>
    <n v="36.299999999999997"/>
  </r>
  <r>
    <x v="0"/>
    <x v="1"/>
    <x v="1"/>
    <x v="2"/>
    <s v="EE_Narva"/>
    <x v="23"/>
    <n v="0.35278210439105201"/>
    <n v="9.7995028997514499E-2"/>
  </r>
  <r>
    <x v="0"/>
    <x v="1"/>
    <x v="1"/>
    <x v="2"/>
    <s v="EE_Narva"/>
    <x v="24"/>
    <n v="22.4245731928563"/>
    <n v="6.22904810912675"/>
  </r>
  <r>
    <x v="0"/>
    <x v="1"/>
    <x v="1"/>
    <x v="2"/>
    <s v="EE_Narva"/>
    <x v="25"/>
    <n v="22.32"/>
    <n v="6.2"/>
  </r>
  <r>
    <x v="0"/>
    <x v="1"/>
    <x v="1"/>
    <x v="2"/>
    <s v="EE_Narva"/>
    <x v="26"/>
    <n v="31.360796489213399"/>
    <n v="8.7113323581148396"/>
  </r>
  <r>
    <x v="0"/>
    <x v="1"/>
    <x v="1"/>
    <x v="2"/>
    <s v="EE_Narva"/>
    <x v="27"/>
    <n v="2.34199197836619"/>
    <n v="0.650553327323943"/>
  </r>
  <r>
    <x v="0"/>
    <x v="1"/>
    <x v="1"/>
    <x v="2"/>
    <s v="EE_OFFSHORE"/>
    <x v="0"/>
    <n v="51.241600662800401"/>
    <n v="14.233777961889"/>
  </r>
  <r>
    <x v="0"/>
    <x v="1"/>
    <x v="1"/>
    <x v="2"/>
    <s v="EE_OFFSHORE"/>
    <x v="1"/>
    <n v="57.96"/>
    <n v="16.100000000000001"/>
  </r>
  <r>
    <x v="0"/>
    <x v="1"/>
    <x v="1"/>
    <x v="2"/>
    <s v="EE_OFFSHORE"/>
    <x v="2"/>
    <n v="71.64"/>
    <n v="19.899999999999999"/>
  </r>
  <r>
    <x v="0"/>
    <x v="1"/>
    <x v="1"/>
    <x v="2"/>
    <s v="EE_OFFSHORE"/>
    <x v="3"/>
    <n v="59.280629284732697"/>
    <n v="16.4668414679813"/>
  </r>
  <r>
    <x v="0"/>
    <x v="1"/>
    <x v="1"/>
    <x v="2"/>
    <s v="EE_OFFSHORE"/>
    <x v="4"/>
    <n v="9.0752189161690104"/>
    <n v="2.5208941433802798"/>
  </r>
  <r>
    <x v="0"/>
    <x v="1"/>
    <x v="1"/>
    <x v="2"/>
    <s v="EE_OFFSHORE"/>
    <x v="5"/>
    <n v="9.0752189161690104"/>
    <n v="2.5208941433802798"/>
  </r>
  <r>
    <x v="0"/>
    <x v="1"/>
    <x v="1"/>
    <x v="2"/>
    <s v="EE_OFFSHORE"/>
    <x v="6"/>
    <n v="30.079313304721001"/>
    <n v="8.3553648068669499"/>
  </r>
  <r>
    <x v="0"/>
    <x v="1"/>
    <x v="1"/>
    <x v="2"/>
    <s v="EE_OFFSHORE"/>
    <x v="7"/>
    <n v="43.063377502208397"/>
    <n v="11.962049306169"/>
  </r>
  <r>
    <x v="0"/>
    <x v="1"/>
    <x v="1"/>
    <x v="2"/>
    <s v="EE_OFFSHORE"/>
    <x v="8"/>
    <n v="43.063377502208397"/>
    <n v="11.962049306169"/>
  </r>
  <r>
    <x v="0"/>
    <x v="1"/>
    <x v="1"/>
    <x v="2"/>
    <s v="EE_OFFSHORE"/>
    <x v="9"/>
    <n v="45.361633570256501"/>
    <n v="12.600453769515701"/>
  </r>
  <r>
    <x v="0"/>
    <x v="1"/>
    <x v="1"/>
    <x v="2"/>
    <s v="EE_OFFSHORE"/>
    <x v="10"/>
    <n v="59.280629284732697"/>
    <n v="16.4668414679813"/>
  </r>
  <r>
    <x v="0"/>
    <x v="1"/>
    <x v="1"/>
    <x v="2"/>
    <s v="EE_OFFSHORE"/>
    <x v="11"/>
    <n v="4.5376094580844999"/>
    <n v="1.2604470716901399"/>
  </r>
  <r>
    <x v="0"/>
    <x v="1"/>
    <x v="1"/>
    <x v="2"/>
    <s v="EE_OFFSHORE"/>
    <x v="12"/>
    <n v="0.36"/>
    <n v="0.1"/>
  </r>
  <r>
    <x v="0"/>
    <x v="1"/>
    <x v="1"/>
    <x v="2"/>
    <s v="EE_OFFSHORE"/>
    <x v="13"/>
    <n v="24.854790896434899"/>
    <n v="6.9041085823430404"/>
  </r>
  <r>
    <x v="0"/>
    <x v="1"/>
    <x v="1"/>
    <x v="2"/>
    <s v="EE_OFFSHORE"/>
    <x v="14"/>
    <n v="24.854790896434899"/>
    <n v="6.9041085823430404"/>
  </r>
  <r>
    <x v="0"/>
    <x v="1"/>
    <x v="1"/>
    <x v="2"/>
    <s v="EE_OFFSHORE"/>
    <x v="15"/>
    <n v="2.7284206547966199"/>
    <n v="0.75789462633239502"/>
  </r>
  <r>
    <x v="0"/>
    <x v="1"/>
    <x v="1"/>
    <x v="2"/>
    <s v="EE_OFFSHORE"/>
    <x v="16"/>
    <n v="8.3492014028755008"/>
    <n v="2.31922261190986"/>
  </r>
  <r>
    <x v="0"/>
    <x v="1"/>
    <x v="1"/>
    <x v="2"/>
    <s v="EE_OFFSHORE"/>
    <x v="17"/>
    <n v="9.3111759656652193"/>
    <n v="2.5864377682403399"/>
  </r>
  <r>
    <x v="0"/>
    <x v="1"/>
    <x v="1"/>
    <x v="2"/>
    <s v="EE_OFFSHORE"/>
    <x v="19"/>
    <n v="7.6114739296901197"/>
    <n v="2.1142983138028102"/>
  </r>
  <r>
    <x v="0"/>
    <x v="1"/>
    <x v="1"/>
    <x v="2"/>
    <s v="EE_OFFSHORE"/>
    <x v="20"/>
    <n v="18.6904594758428"/>
    <n v="5.1917942988452301"/>
  </r>
  <r>
    <x v="0"/>
    <x v="1"/>
    <x v="1"/>
    <x v="2"/>
    <s v="EE_OFFSHORE"/>
    <x v="21"/>
    <n v="53.225806451612797"/>
    <n v="14.784946236559099"/>
  </r>
  <r>
    <x v="0"/>
    <x v="1"/>
    <x v="1"/>
    <x v="2"/>
    <s v="EE_OFFSHORE"/>
    <x v="22"/>
    <n v="130.68"/>
    <n v="36.299999999999997"/>
  </r>
  <r>
    <x v="0"/>
    <x v="1"/>
    <x v="1"/>
    <x v="2"/>
    <s v="EE_OFFSHORE"/>
    <x v="23"/>
    <n v="0.35278210439105201"/>
    <n v="9.7995028997514499E-2"/>
  </r>
  <r>
    <x v="0"/>
    <x v="1"/>
    <x v="1"/>
    <x v="2"/>
    <s v="EE_OFFSHORE"/>
    <x v="24"/>
    <n v="22.4245731928563"/>
    <n v="6.22904810912675"/>
  </r>
  <r>
    <x v="0"/>
    <x v="1"/>
    <x v="1"/>
    <x v="2"/>
    <s v="EE_OFFSHORE"/>
    <x v="25"/>
    <n v="22.32"/>
    <n v="6.2"/>
  </r>
  <r>
    <x v="0"/>
    <x v="1"/>
    <x v="1"/>
    <x v="2"/>
    <s v="EE_OFFSHORE"/>
    <x v="26"/>
    <n v="31.360796489213399"/>
    <n v="8.7113323581148396"/>
  </r>
  <r>
    <x v="0"/>
    <x v="1"/>
    <x v="1"/>
    <x v="2"/>
    <s v="EE_OFFSHORE"/>
    <x v="27"/>
    <n v="2.34199197836619"/>
    <n v="0.650553327323943"/>
  </r>
  <r>
    <x v="0"/>
    <x v="1"/>
    <x v="1"/>
    <x v="2"/>
    <s v="EE_Parnu"/>
    <x v="0"/>
    <n v="51.241600662800401"/>
    <n v="14.233777961889"/>
  </r>
  <r>
    <x v="0"/>
    <x v="1"/>
    <x v="1"/>
    <x v="2"/>
    <s v="EE_Parnu"/>
    <x v="1"/>
    <n v="57.96"/>
    <n v="16.100000000000001"/>
  </r>
  <r>
    <x v="0"/>
    <x v="1"/>
    <x v="1"/>
    <x v="2"/>
    <s v="EE_Parnu"/>
    <x v="2"/>
    <n v="71.64"/>
    <n v="19.899999999999999"/>
  </r>
  <r>
    <x v="0"/>
    <x v="1"/>
    <x v="1"/>
    <x v="2"/>
    <s v="EE_Parnu"/>
    <x v="3"/>
    <n v="59.280629284732697"/>
    <n v="16.4668414679813"/>
  </r>
  <r>
    <x v="0"/>
    <x v="1"/>
    <x v="1"/>
    <x v="2"/>
    <s v="EE_Parnu"/>
    <x v="4"/>
    <n v="9.0752189161690104"/>
    <n v="2.5208941433802798"/>
  </r>
  <r>
    <x v="0"/>
    <x v="1"/>
    <x v="1"/>
    <x v="2"/>
    <s v="EE_Parnu"/>
    <x v="5"/>
    <n v="9.0752189161690104"/>
    <n v="2.5208941433802798"/>
  </r>
  <r>
    <x v="0"/>
    <x v="1"/>
    <x v="1"/>
    <x v="2"/>
    <s v="EE_Parnu"/>
    <x v="6"/>
    <n v="30.079313304721001"/>
    <n v="8.3553648068669499"/>
  </r>
  <r>
    <x v="0"/>
    <x v="1"/>
    <x v="1"/>
    <x v="2"/>
    <s v="EE_Parnu"/>
    <x v="7"/>
    <n v="43.063377502208397"/>
    <n v="11.962049306169"/>
  </r>
  <r>
    <x v="0"/>
    <x v="1"/>
    <x v="1"/>
    <x v="2"/>
    <s v="EE_Parnu"/>
    <x v="8"/>
    <n v="43.063377502208397"/>
    <n v="11.962049306169"/>
  </r>
  <r>
    <x v="0"/>
    <x v="1"/>
    <x v="1"/>
    <x v="2"/>
    <s v="EE_Parnu"/>
    <x v="9"/>
    <n v="45.361633570256501"/>
    <n v="12.600453769515701"/>
  </r>
  <r>
    <x v="0"/>
    <x v="1"/>
    <x v="1"/>
    <x v="2"/>
    <s v="EE_Parnu"/>
    <x v="10"/>
    <n v="59.280629284732697"/>
    <n v="16.4668414679813"/>
  </r>
  <r>
    <x v="0"/>
    <x v="1"/>
    <x v="1"/>
    <x v="2"/>
    <s v="EE_Parnu"/>
    <x v="11"/>
    <n v="4.5376094580844999"/>
    <n v="1.2604470716901399"/>
  </r>
  <r>
    <x v="0"/>
    <x v="1"/>
    <x v="1"/>
    <x v="2"/>
    <s v="EE_Parnu"/>
    <x v="12"/>
    <n v="0.36"/>
    <n v="0.1"/>
  </r>
  <r>
    <x v="0"/>
    <x v="1"/>
    <x v="1"/>
    <x v="2"/>
    <s v="EE_Parnu"/>
    <x v="13"/>
    <n v="24.854790896434899"/>
    <n v="6.9041085823430404"/>
  </r>
  <r>
    <x v="0"/>
    <x v="1"/>
    <x v="1"/>
    <x v="2"/>
    <s v="EE_Parnu"/>
    <x v="14"/>
    <n v="24.854790896434899"/>
    <n v="6.9041085823430404"/>
  </r>
  <r>
    <x v="0"/>
    <x v="1"/>
    <x v="1"/>
    <x v="2"/>
    <s v="EE_Parnu"/>
    <x v="15"/>
    <n v="2.7284206547966199"/>
    <n v="0.75789462633239502"/>
  </r>
  <r>
    <x v="0"/>
    <x v="1"/>
    <x v="1"/>
    <x v="2"/>
    <s v="EE_Parnu"/>
    <x v="16"/>
    <n v="8.3492014028755008"/>
    <n v="2.31922261190986"/>
  </r>
  <r>
    <x v="0"/>
    <x v="1"/>
    <x v="1"/>
    <x v="2"/>
    <s v="EE_Parnu"/>
    <x v="17"/>
    <n v="9.3111759656652193"/>
    <n v="2.5864377682403399"/>
  </r>
  <r>
    <x v="0"/>
    <x v="1"/>
    <x v="1"/>
    <x v="2"/>
    <s v="EE_Parnu"/>
    <x v="19"/>
    <n v="7.6114739296901197"/>
    <n v="2.1142983138028102"/>
  </r>
  <r>
    <x v="0"/>
    <x v="1"/>
    <x v="1"/>
    <x v="2"/>
    <s v="EE_Parnu"/>
    <x v="20"/>
    <n v="18.6904594758428"/>
    <n v="5.1917942988452301"/>
  </r>
  <r>
    <x v="0"/>
    <x v="1"/>
    <x v="1"/>
    <x v="2"/>
    <s v="EE_Parnu"/>
    <x v="21"/>
    <n v="53.225806451612797"/>
    <n v="14.784946236559099"/>
  </r>
  <r>
    <x v="0"/>
    <x v="1"/>
    <x v="1"/>
    <x v="2"/>
    <s v="EE_Parnu"/>
    <x v="22"/>
    <n v="130.68"/>
    <n v="36.299999999999997"/>
  </r>
  <r>
    <x v="0"/>
    <x v="1"/>
    <x v="1"/>
    <x v="2"/>
    <s v="EE_Parnu"/>
    <x v="23"/>
    <n v="0.35278210439105201"/>
    <n v="9.7995028997514499E-2"/>
  </r>
  <r>
    <x v="0"/>
    <x v="1"/>
    <x v="1"/>
    <x v="2"/>
    <s v="EE_Parnu"/>
    <x v="24"/>
    <n v="22.4245731928563"/>
    <n v="6.22904810912675"/>
  </r>
  <r>
    <x v="0"/>
    <x v="1"/>
    <x v="1"/>
    <x v="2"/>
    <s v="EE_Parnu"/>
    <x v="25"/>
    <n v="22.32"/>
    <n v="6.2"/>
  </r>
  <r>
    <x v="0"/>
    <x v="1"/>
    <x v="1"/>
    <x v="2"/>
    <s v="EE_Parnu"/>
    <x v="26"/>
    <n v="31.360796489213399"/>
    <n v="8.7113323581148396"/>
  </r>
  <r>
    <x v="0"/>
    <x v="1"/>
    <x v="1"/>
    <x v="2"/>
    <s v="EE_Parnu"/>
    <x v="27"/>
    <n v="2.34199197836619"/>
    <n v="0.650553327323943"/>
  </r>
  <r>
    <x v="0"/>
    <x v="1"/>
    <x v="1"/>
    <x v="2"/>
    <s v="EE_Rural"/>
    <x v="0"/>
    <n v="51.241600662800401"/>
    <n v="14.233777961889"/>
  </r>
  <r>
    <x v="0"/>
    <x v="1"/>
    <x v="1"/>
    <x v="2"/>
    <s v="EE_Rural"/>
    <x v="1"/>
    <n v="57.96"/>
    <n v="16.100000000000001"/>
  </r>
  <r>
    <x v="0"/>
    <x v="1"/>
    <x v="1"/>
    <x v="2"/>
    <s v="EE_Rural"/>
    <x v="2"/>
    <n v="71.64"/>
    <n v="19.899999999999999"/>
  </r>
  <r>
    <x v="0"/>
    <x v="1"/>
    <x v="1"/>
    <x v="2"/>
    <s v="EE_Rural"/>
    <x v="3"/>
    <n v="59.280629284732697"/>
    <n v="16.4668414679813"/>
  </r>
  <r>
    <x v="0"/>
    <x v="1"/>
    <x v="1"/>
    <x v="2"/>
    <s v="EE_Rural"/>
    <x v="4"/>
    <n v="9.0752189161690104"/>
    <n v="2.5208941433802798"/>
  </r>
  <r>
    <x v="0"/>
    <x v="1"/>
    <x v="1"/>
    <x v="2"/>
    <s v="EE_Rural"/>
    <x v="5"/>
    <n v="9.0752189161690104"/>
    <n v="2.5208941433802798"/>
  </r>
  <r>
    <x v="0"/>
    <x v="1"/>
    <x v="1"/>
    <x v="2"/>
    <s v="EE_Rural"/>
    <x v="6"/>
    <n v="30.079313304721001"/>
    <n v="8.3553648068669499"/>
  </r>
  <r>
    <x v="0"/>
    <x v="1"/>
    <x v="1"/>
    <x v="2"/>
    <s v="EE_Rural"/>
    <x v="7"/>
    <n v="43.063377502208397"/>
    <n v="11.962049306169"/>
  </r>
  <r>
    <x v="0"/>
    <x v="1"/>
    <x v="1"/>
    <x v="2"/>
    <s v="EE_Rural"/>
    <x v="8"/>
    <n v="43.063377502208397"/>
    <n v="11.962049306169"/>
  </r>
  <r>
    <x v="0"/>
    <x v="1"/>
    <x v="1"/>
    <x v="2"/>
    <s v="EE_Rural"/>
    <x v="9"/>
    <n v="45.361633570256501"/>
    <n v="12.600453769515701"/>
  </r>
  <r>
    <x v="0"/>
    <x v="1"/>
    <x v="1"/>
    <x v="2"/>
    <s v="EE_Rural"/>
    <x v="10"/>
    <n v="59.280629284732697"/>
    <n v="16.4668414679813"/>
  </r>
  <r>
    <x v="0"/>
    <x v="1"/>
    <x v="1"/>
    <x v="2"/>
    <s v="EE_Rural"/>
    <x v="11"/>
    <n v="4.5376094580844999"/>
    <n v="1.2604470716901399"/>
  </r>
  <r>
    <x v="0"/>
    <x v="1"/>
    <x v="1"/>
    <x v="2"/>
    <s v="EE_Rural"/>
    <x v="12"/>
    <n v="0.36"/>
    <n v="0.1"/>
  </r>
  <r>
    <x v="0"/>
    <x v="1"/>
    <x v="1"/>
    <x v="2"/>
    <s v="EE_Rural"/>
    <x v="13"/>
    <n v="24.854790896434899"/>
    <n v="6.9041085823430404"/>
  </r>
  <r>
    <x v="0"/>
    <x v="1"/>
    <x v="1"/>
    <x v="2"/>
    <s v="EE_Rural"/>
    <x v="14"/>
    <n v="24.854790896434899"/>
    <n v="6.9041085823430404"/>
  </r>
  <r>
    <x v="0"/>
    <x v="1"/>
    <x v="1"/>
    <x v="2"/>
    <s v="EE_Rural"/>
    <x v="15"/>
    <n v="2.7284206547966199"/>
    <n v="0.75789462633239502"/>
  </r>
  <r>
    <x v="0"/>
    <x v="1"/>
    <x v="1"/>
    <x v="2"/>
    <s v="EE_Rural"/>
    <x v="16"/>
    <n v="8.3492014028755008"/>
    <n v="2.31922261190986"/>
  </r>
  <r>
    <x v="0"/>
    <x v="1"/>
    <x v="1"/>
    <x v="2"/>
    <s v="EE_Rural"/>
    <x v="17"/>
    <n v="9.3111759656652193"/>
    <n v="2.5864377682403399"/>
  </r>
  <r>
    <x v="0"/>
    <x v="1"/>
    <x v="1"/>
    <x v="2"/>
    <s v="EE_Rural"/>
    <x v="19"/>
    <n v="7.6114739296901197"/>
    <n v="2.1142983138028102"/>
  </r>
  <r>
    <x v="0"/>
    <x v="1"/>
    <x v="1"/>
    <x v="2"/>
    <s v="EE_Rural"/>
    <x v="20"/>
    <n v="18.6904594758428"/>
    <n v="5.1917942988452301"/>
  </r>
  <r>
    <x v="0"/>
    <x v="1"/>
    <x v="1"/>
    <x v="2"/>
    <s v="EE_Rural"/>
    <x v="21"/>
    <n v="53.225806451612797"/>
    <n v="14.784946236559099"/>
  </r>
  <r>
    <x v="0"/>
    <x v="1"/>
    <x v="1"/>
    <x v="2"/>
    <s v="EE_Rural"/>
    <x v="22"/>
    <n v="130.68"/>
    <n v="36.299999999999997"/>
  </r>
  <r>
    <x v="0"/>
    <x v="1"/>
    <x v="1"/>
    <x v="2"/>
    <s v="EE_Rural"/>
    <x v="23"/>
    <n v="0.35278210439105201"/>
    <n v="9.7995028997514499E-2"/>
  </r>
  <r>
    <x v="0"/>
    <x v="1"/>
    <x v="1"/>
    <x v="2"/>
    <s v="EE_Rural"/>
    <x v="24"/>
    <n v="22.4245731928563"/>
    <n v="6.22904810912675"/>
  </r>
  <r>
    <x v="0"/>
    <x v="1"/>
    <x v="1"/>
    <x v="2"/>
    <s v="EE_Rural"/>
    <x v="25"/>
    <n v="22.32"/>
    <n v="6.2"/>
  </r>
  <r>
    <x v="0"/>
    <x v="1"/>
    <x v="1"/>
    <x v="2"/>
    <s v="EE_Rural"/>
    <x v="26"/>
    <n v="31.360796489213399"/>
    <n v="8.7113323581148396"/>
  </r>
  <r>
    <x v="0"/>
    <x v="1"/>
    <x v="1"/>
    <x v="2"/>
    <s v="EE_Rural"/>
    <x v="27"/>
    <n v="2.34199197836619"/>
    <n v="0.650553327323943"/>
  </r>
  <r>
    <x v="0"/>
    <x v="1"/>
    <x v="1"/>
    <x v="2"/>
    <s v="EE_Sillamae"/>
    <x v="0"/>
    <n v="51.241600662800401"/>
    <n v="14.233777961889"/>
  </r>
  <r>
    <x v="0"/>
    <x v="1"/>
    <x v="1"/>
    <x v="2"/>
    <s v="EE_Sillamae"/>
    <x v="1"/>
    <n v="57.96"/>
    <n v="16.100000000000001"/>
  </r>
  <r>
    <x v="0"/>
    <x v="1"/>
    <x v="1"/>
    <x v="2"/>
    <s v="EE_Sillamae"/>
    <x v="2"/>
    <n v="71.64"/>
    <n v="19.899999999999999"/>
  </r>
  <r>
    <x v="0"/>
    <x v="1"/>
    <x v="1"/>
    <x v="2"/>
    <s v="EE_Sillamae"/>
    <x v="3"/>
    <n v="59.280629284732697"/>
    <n v="16.4668414679813"/>
  </r>
  <r>
    <x v="0"/>
    <x v="1"/>
    <x v="1"/>
    <x v="2"/>
    <s v="EE_Sillamae"/>
    <x v="4"/>
    <n v="9.0752189161690104"/>
    <n v="2.5208941433802798"/>
  </r>
  <r>
    <x v="0"/>
    <x v="1"/>
    <x v="1"/>
    <x v="2"/>
    <s v="EE_Sillamae"/>
    <x v="5"/>
    <n v="9.0752189161690104"/>
    <n v="2.5208941433802798"/>
  </r>
  <r>
    <x v="0"/>
    <x v="1"/>
    <x v="1"/>
    <x v="2"/>
    <s v="EE_Sillamae"/>
    <x v="6"/>
    <n v="30.079313304721001"/>
    <n v="8.3553648068669499"/>
  </r>
  <r>
    <x v="0"/>
    <x v="1"/>
    <x v="1"/>
    <x v="2"/>
    <s v="EE_Sillamae"/>
    <x v="7"/>
    <n v="43.063377502208397"/>
    <n v="11.962049306169"/>
  </r>
  <r>
    <x v="0"/>
    <x v="1"/>
    <x v="1"/>
    <x v="2"/>
    <s v="EE_Sillamae"/>
    <x v="8"/>
    <n v="43.063377502208397"/>
    <n v="11.962049306169"/>
  </r>
  <r>
    <x v="0"/>
    <x v="1"/>
    <x v="1"/>
    <x v="2"/>
    <s v="EE_Sillamae"/>
    <x v="9"/>
    <n v="45.361633570256501"/>
    <n v="12.600453769515701"/>
  </r>
  <r>
    <x v="0"/>
    <x v="1"/>
    <x v="1"/>
    <x v="2"/>
    <s v="EE_Sillamae"/>
    <x v="10"/>
    <n v="59.280629284732697"/>
    <n v="16.4668414679813"/>
  </r>
  <r>
    <x v="0"/>
    <x v="1"/>
    <x v="1"/>
    <x v="2"/>
    <s v="EE_Sillamae"/>
    <x v="11"/>
    <n v="4.5376094580844999"/>
    <n v="1.2604470716901399"/>
  </r>
  <r>
    <x v="0"/>
    <x v="1"/>
    <x v="1"/>
    <x v="2"/>
    <s v="EE_Sillamae"/>
    <x v="12"/>
    <n v="0.36"/>
    <n v="0.1"/>
  </r>
  <r>
    <x v="0"/>
    <x v="1"/>
    <x v="1"/>
    <x v="2"/>
    <s v="EE_Sillamae"/>
    <x v="13"/>
    <n v="24.854790896434899"/>
    <n v="6.9041085823430404"/>
  </r>
  <r>
    <x v="0"/>
    <x v="1"/>
    <x v="1"/>
    <x v="2"/>
    <s v="EE_Sillamae"/>
    <x v="14"/>
    <n v="24.854790896434899"/>
    <n v="6.9041085823430404"/>
  </r>
  <r>
    <x v="0"/>
    <x v="1"/>
    <x v="1"/>
    <x v="2"/>
    <s v="EE_Sillamae"/>
    <x v="15"/>
    <n v="2.7284206547966199"/>
    <n v="0.75789462633239502"/>
  </r>
  <r>
    <x v="0"/>
    <x v="1"/>
    <x v="1"/>
    <x v="2"/>
    <s v="EE_Sillamae"/>
    <x v="16"/>
    <n v="8.3492014028755008"/>
    <n v="2.31922261190986"/>
  </r>
  <r>
    <x v="0"/>
    <x v="1"/>
    <x v="1"/>
    <x v="2"/>
    <s v="EE_Sillamae"/>
    <x v="17"/>
    <n v="9.3111759656652193"/>
    <n v="2.5864377682403399"/>
  </r>
  <r>
    <x v="0"/>
    <x v="1"/>
    <x v="1"/>
    <x v="2"/>
    <s v="EE_Sillamae"/>
    <x v="19"/>
    <n v="7.6114739296901197"/>
    <n v="2.1142983138028102"/>
  </r>
  <r>
    <x v="0"/>
    <x v="1"/>
    <x v="1"/>
    <x v="2"/>
    <s v="EE_Sillamae"/>
    <x v="20"/>
    <n v="18.6904594758428"/>
    <n v="5.1917942988452301"/>
  </r>
  <r>
    <x v="0"/>
    <x v="1"/>
    <x v="1"/>
    <x v="2"/>
    <s v="EE_Sillamae"/>
    <x v="21"/>
    <n v="53.225806451612797"/>
    <n v="14.784946236559099"/>
  </r>
  <r>
    <x v="0"/>
    <x v="1"/>
    <x v="1"/>
    <x v="2"/>
    <s v="EE_Sillamae"/>
    <x v="22"/>
    <n v="130.68"/>
    <n v="36.299999999999997"/>
  </r>
  <r>
    <x v="0"/>
    <x v="1"/>
    <x v="1"/>
    <x v="2"/>
    <s v="EE_Sillamae"/>
    <x v="23"/>
    <n v="0.35278210439105201"/>
    <n v="9.7995028997514499E-2"/>
  </r>
  <r>
    <x v="0"/>
    <x v="1"/>
    <x v="1"/>
    <x v="2"/>
    <s v="EE_Sillamae"/>
    <x v="24"/>
    <n v="22.4245731928563"/>
    <n v="6.22904810912675"/>
  </r>
  <r>
    <x v="0"/>
    <x v="1"/>
    <x v="1"/>
    <x v="2"/>
    <s v="EE_Sillamae"/>
    <x v="25"/>
    <n v="22.32"/>
    <n v="6.2"/>
  </r>
  <r>
    <x v="0"/>
    <x v="1"/>
    <x v="1"/>
    <x v="2"/>
    <s v="EE_Sillamae"/>
    <x v="26"/>
    <n v="31.360796489213399"/>
    <n v="8.7113323581148396"/>
  </r>
  <r>
    <x v="0"/>
    <x v="1"/>
    <x v="1"/>
    <x v="2"/>
    <s v="EE_Sillamae"/>
    <x v="27"/>
    <n v="2.34199197836619"/>
    <n v="0.650553327323943"/>
  </r>
  <r>
    <x v="0"/>
    <x v="1"/>
    <x v="1"/>
    <x v="2"/>
    <s v="EE_Tallinn"/>
    <x v="0"/>
    <n v="51.241600662800401"/>
    <n v="14.233777961889"/>
  </r>
  <r>
    <x v="0"/>
    <x v="1"/>
    <x v="1"/>
    <x v="2"/>
    <s v="EE_Tallinn"/>
    <x v="1"/>
    <n v="57.96"/>
    <n v="16.100000000000001"/>
  </r>
  <r>
    <x v="0"/>
    <x v="1"/>
    <x v="1"/>
    <x v="2"/>
    <s v="EE_Tallinn"/>
    <x v="2"/>
    <n v="71.64"/>
    <n v="19.899999999999999"/>
  </r>
  <r>
    <x v="0"/>
    <x v="1"/>
    <x v="1"/>
    <x v="2"/>
    <s v="EE_Tallinn"/>
    <x v="3"/>
    <n v="59.280629284732697"/>
    <n v="16.4668414679813"/>
  </r>
  <r>
    <x v="0"/>
    <x v="1"/>
    <x v="1"/>
    <x v="2"/>
    <s v="EE_Tallinn"/>
    <x v="4"/>
    <n v="9.0752189161690104"/>
    <n v="2.5208941433802798"/>
  </r>
  <r>
    <x v="0"/>
    <x v="1"/>
    <x v="1"/>
    <x v="2"/>
    <s v="EE_Tallinn"/>
    <x v="5"/>
    <n v="9.0752189161690104"/>
    <n v="2.5208941433802798"/>
  </r>
  <r>
    <x v="0"/>
    <x v="1"/>
    <x v="1"/>
    <x v="2"/>
    <s v="EE_Tallinn"/>
    <x v="6"/>
    <n v="30.079313304721001"/>
    <n v="8.3553648068669499"/>
  </r>
  <r>
    <x v="0"/>
    <x v="1"/>
    <x v="1"/>
    <x v="2"/>
    <s v="EE_Tallinn"/>
    <x v="7"/>
    <n v="43.063377502208397"/>
    <n v="11.962049306169"/>
  </r>
  <r>
    <x v="0"/>
    <x v="1"/>
    <x v="1"/>
    <x v="2"/>
    <s v="EE_Tallinn"/>
    <x v="8"/>
    <n v="43.063377502208397"/>
    <n v="11.962049306169"/>
  </r>
  <r>
    <x v="0"/>
    <x v="1"/>
    <x v="1"/>
    <x v="2"/>
    <s v="EE_Tallinn"/>
    <x v="9"/>
    <n v="45.361633570256501"/>
    <n v="12.600453769515701"/>
  </r>
  <r>
    <x v="0"/>
    <x v="1"/>
    <x v="1"/>
    <x v="2"/>
    <s v="EE_Tallinn"/>
    <x v="10"/>
    <n v="59.280629284732697"/>
    <n v="16.4668414679813"/>
  </r>
  <r>
    <x v="0"/>
    <x v="1"/>
    <x v="1"/>
    <x v="2"/>
    <s v="EE_Tallinn"/>
    <x v="11"/>
    <n v="4.5376094580844999"/>
    <n v="1.2604470716901399"/>
  </r>
  <r>
    <x v="0"/>
    <x v="1"/>
    <x v="1"/>
    <x v="2"/>
    <s v="EE_Tallinn"/>
    <x v="12"/>
    <n v="0.36"/>
    <n v="0.1"/>
  </r>
  <r>
    <x v="0"/>
    <x v="1"/>
    <x v="1"/>
    <x v="2"/>
    <s v="EE_Tallinn"/>
    <x v="13"/>
    <n v="24.854790896434899"/>
    <n v="6.9041085823430404"/>
  </r>
  <r>
    <x v="0"/>
    <x v="1"/>
    <x v="1"/>
    <x v="2"/>
    <s v="EE_Tallinn"/>
    <x v="14"/>
    <n v="24.854790896434899"/>
    <n v="6.9041085823430404"/>
  </r>
  <r>
    <x v="0"/>
    <x v="1"/>
    <x v="1"/>
    <x v="2"/>
    <s v="EE_Tallinn"/>
    <x v="15"/>
    <n v="2.7284206547966199"/>
    <n v="0.75789462633239502"/>
  </r>
  <r>
    <x v="0"/>
    <x v="1"/>
    <x v="1"/>
    <x v="2"/>
    <s v="EE_Tallinn"/>
    <x v="16"/>
    <n v="8.3492014028755008"/>
    <n v="2.31922261190986"/>
  </r>
  <r>
    <x v="0"/>
    <x v="1"/>
    <x v="1"/>
    <x v="2"/>
    <s v="EE_Tallinn"/>
    <x v="17"/>
    <n v="9.3111759656652193"/>
    <n v="2.5864377682403399"/>
  </r>
  <r>
    <x v="0"/>
    <x v="1"/>
    <x v="1"/>
    <x v="2"/>
    <s v="EE_Tallinn"/>
    <x v="19"/>
    <n v="7.6114739296901197"/>
    <n v="2.1142983138028102"/>
  </r>
  <r>
    <x v="0"/>
    <x v="1"/>
    <x v="1"/>
    <x v="2"/>
    <s v="EE_Tallinn"/>
    <x v="20"/>
    <n v="18.6904594758428"/>
    <n v="5.1917942988452301"/>
  </r>
  <r>
    <x v="0"/>
    <x v="1"/>
    <x v="1"/>
    <x v="2"/>
    <s v="EE_Tallinn"/>
    <x v="21"/>
    <n v="53.225806451612797"/>
    <n v="14.784946236559099"/>
  </r>
  <r>
    <x v="0"/>
    <x v="1"/>
    <x v="1"/>
    <x v="2"/>
    <s v="EE_Tallinn"/>
    <x v="22"/>
    <n v="130.68"/>
    <n v="36.299999999999997"/>
  </r>
  <r>
    <x v="0"/>
    <x v="1"/>
    <x v="1"/>
    <x v="2"/>
    <s v="EE_Tallinn"/>
    <x v="23"/>
    <n v="0.35278210439105201"/>
    <n v="9.7995028997514499E-2"/>
  </r>
  <r>
    <x v="0"/>
    <x v="1"/>
    <x v="1"/>
    <x v="2"/>
    <s v="EE_Tallinn"/>
    <x v="24"/>
    <n v="22.4245731928563"/>
    <n v="6.22904810912675"/>
  </r>
  <r>
    <x v="0"/>
    <x v="1"/>
    <x v="1"/>
    <x v="2"/>
    <s v="EE_Tallinn"/>
    <x v="25"/>
    <n v="22.32"/>
    <n v="6.2"/>
  </r>
  <r>
    <x v="0"/>
    <x v="1"/>
    <x v="1"/>
    <x v="2"/>
    <s v="EE_Tallinn"/>
    <x v="26"/>
    <n v="31.360796489213399"/>
    <n v="8.7113323581148396"/>
  </r>
  <r>
    <x v="0"/>
    <x v="1"/>
    <x v="1"/>
    <x v="2"/>
    <s v="EE_Tallinn"/>
    <x v="27"/>
    <n v="2.34199197836619"/>
    <n v="0.650553327323943"/>
  </r>
  <r>
    <x v="0"/>
    <x v="1"/>
    <x v="1"/>
    <x v="2"/>
    <s v="EE_Tartu"/>
    <x v="0"/>
    <n v="51.241600662800401"/>
    <n v="14.233777961889"/>
  </r>
  <r>
    <x v="0"/>
    <x v="1"/>
    <x v="1"/>
    <x v="2"/>
    <s v="EE_Tartu"/>
    <x v="1"/>
    <n v="57.96"/>
    <n v="16.100000000000001"/>
  </r>
  <r>
    <x v="0"/>
    <x v="1"/>
    <x v="1"/>
    <x v="2"/>
    <s v="EE_Tartu"/>
    <x v="2"/>
    <n v="71.64"/>
    <n v="19.899999999999999"/>
  </r>
  <r>
    <x v="0"/>
    <x v="1"/>
    <x v="1"/>
    <x v="2"/>
    <s v="EE_Tartu"/>
    <x v="3"/>
    <n v="59.280629284732697"/>
    <n v="16.4668414679813"/>
  </r>
  <r>
    <x v="0"/>
    <x v="1"/>
    <x v="1"/>
    <x v="2"/>
    <s v="EE_Tartu"/>
    <x v="4"/>
    <n v="9.0752189161690104"/>
    <n v="2.5208941433802798"/>
  </r>
  <r>
    <x v="0"/>
    <x v="1"/>
    <x v="1"/>
    <x v="2"/>
    <s v="EE_Tartu"/>
    <x v="5"/>
    <n v="9.0752189161690104"/>
    <n v="2.5208941433802798"/>
  </r>
  <r>
    <x v="0"/>
    <x v="1"/>
    <x v="1"/>
    <x v="2"/>
    <s v="EE_Tartu"/>
    <x v="6"/>
    <n v="30.079313304721001"/>
    <n v="8.3553648068669499"/>
  </r>
  <r>
    <x v="0"/>
    <x v="1"/>
    <x v="1"/>
    <x v="2"/>
    <s v="EE_Tartu"/>
    <x v="7"/>
    <n v="43.063377502208397"/>
    <n v="11.962049306169"/>
  </r>
  <r>
    <x v="0"/>
    <x v="1"/>
    <x v="1"/>
    <x v="2"/>
    <s v="EE_Tartu"/>
    <x v="8"/>
    <n v="43.063377502208397"/>
    <n v="11.962049306169"/>
  </r>
  <r>
    <x v="0"/>
    <x v="1"/>
    <x v="1"/>
    <x v="2"/>
    <s v="EE_Tartu"/>
    <x v="9"/>
    <n v="45.361633570256501"/>
    <n v="12.600453769515701"/>
  </r>
  <r>
    <x v="0"/>
    <x v="1"/>
    <x v="1"/>
    <x v="2"/>
    <s v="EE_Tartu"/>
    <x v="10"/>
    <n v="59.280629284732697"/>
    <n v="16.4668414679813"/>
  </r>
  <r>
    <x v="0"/>
    <x v="1"/>
    <x v="1"/>
    <x v="2"/>
    <s v="EE_Tartu"/>
    <x v="11"/>
    <n v="4.5376094580844999"/>
    <n v="1.2604470716901399"/>
  </r>
  <r>
    <x v="0"/>
    <x v="1"/>
    <x v="1"/>
    <x v="2"/>
    <s v="EE_Tartu"/>
    <x v="12"/>
    <n v="0.36"/>
    <n v="0.1"/>
  </r>
  <r>
    <x v="0"/>
    <x v="1"/>
    <x v="1"/>
    <x v="2"/>
    <s v="EE_Tartu"/>
    <x v="13"/>
    <n v="24.854790896434899"/>
    <n v="6.9041085823430404"/>
  </r>
  <r>
    <x v="0"/>
    <x v="1"/>
    <x v="1"/>
    <x v="2"/>
    <s v="EE_Tartu"/>
    <x v="14"/>
    <n v="24.854790896434899"/>
    <n v="6.9041085823430404"/>
  </r>
  <r>
    <x v="0"/>
    <x v="1"/>
    <x v="1"/>
    <x v="2"/>
    <s v="EE_Tartu"/>
    <x v="15"/>
    <n v="2.7284206547966199"/>
    <n v="0.75789462633239502"/>
  </r>
  <r>
    <x v="0"/>
    <x v="1"/>
    <x v="1"/>
    <x v="2"/>
    <s v="EE_Tartu"/>
    <x v="16"/>
    <n v="8.3492014028755008"/>
    <n v="2.31922261190986"/>
  </r>
  <r>
    <x v="0"/>
    <x v="1"/>
    <x v="1"/>
    <x v="2"/>
    <s v="EE_Tartu"/>
    <x v="17"/>
    <n v="9.3111759656652193"/>
    <n v="2.5864377682403399"/>
  </r>
  <r>
    <x v="0"/>
    <x v="1"/>
    <x v="1"/>
    <x v="2"/>
    <s v="EE_Tartu"/>
    <x v="19"/>
    <n v="7.6114739296901197"/>
    <n v="2.1142983138028102"/>
  </r>
  <r>
    <x v="0"/>
    <x v="1"/>
    <x v="1"/>
    <x v="2"/>
    <s v="EE_Tartu"/>
    <x v="20"/>
    <n v="18.6904594758428"/>
    <n v="5.1917942988452301"/>
  </r>
  <r>
    <x v="0"/>
    <x v="1"/>
    <x v="1"/>
    <x v="2"/>
    <s v="EE_Tartu"/>
    <x v="21"/>
    <n v="53.225806451612797"/>
    <n v="14.784946236559099"/>
  </r>
  <r>
    <x v="0"/>
    <x v="1"/>
    <x v="1"/>
    <x v="2"/>
    <s v="EE_Tartu"/>
    <x v="22"/>
    <n v="130.68"/>
    <n v="36.299999999999997"/>
  </r>
  <r>
    <x v="0"/>
    <x v="1"/>
    <x v="1"/>
    <x v="2"/>
    <s v="EE_Tartu"/>
    <x v="23"/>
    <n v="0.35278210439105201"/>
    <n v="9.7995028997514499E-2"/>
  </r>
  <r>
    <x v="0"/>
    <x v="1"/>
    <x v="1"/>
    <x v="2"/>
    <s v="EE_Tartu"/>
    <x v="24"/>
    <n v="22.4245731928563"/>
    <n v="6.22904810912675"/>
  </r>
  <r>
    <x v="0"/>
    <x v="1"/>
    <x v="1"/>
    <x v="2"/>
    <s v="EE_Tartu"/>
    <x v="25"/>
    <n v="22.32"/>
    <n v="6.2"/>
  </r>
  <r>
    <x v="0"/>
    <x v="1"/>
    <x v="1"/>
    <x v="2"/>
    <s v="EE_Tartu"/>
    <x v="26"/>
    <n v="31.360796489213399"/>
    <n v="8.7113323581148396"/>
  </r>
  <r>
    <x v="0"/>
    <x v="1"/>
    <x v="1"/>
    <x v="2"/>
    <s v="EE_Tartu"/>
    <x v="27"/>
    <n v="2.34199197836619"/>
    <n v="0.650553327323943"/>
  </r>
  <r>
    <x v="0"/>
    <x v="1"/>
    <x v="1"/>
    <x v="2"/>
    <s v="EE_Urban"/>
    <x v="0"/>
    <n v="51.241600662800401"/>
    <n v="14.233777961889"/>
  </r>
  <r>
    <x v="0"/>
    <x v="1"/>
    <x v="1"/>
    <x v="2"/>
    <s v="EE_Urban"/>
    <x v="1"/>
    <n v="57.96"/>
    <n v="16.100000000000001"/>
  </r>
  <r>
    <x v="0"/>
    <x v="1"/>
    <x v="1"/>
    <x v="2"/>
    <s v="EE_Urban"/>
    <x v="2"/>
    <n v="71.64"/>
    <n v="19.899999999999999"/>
  </r>
  <r>
    <x v="0"/>
    <x v="1"/>
    <x v="1"/>
    <x v="2"/>
    <s v="EE_Urban"/>
    <x v="3"/>
    <n v="59.280629284732697"/>
    <n v="16.4668414679813"/>
  </r>
  <r>
    <x v="0"/>
    <x v="1"/>
    <x v="1"/>
    <x v="2"/>
    <s v="EE_Urban"/>
    <x v="4"/>
    <n v="9.0752189161690104"/>
    <n v="2.5208941433802798"/>
  </r>
  <r>
    <x v="0"/>
    <x v="1"/>
    <x v="1"/>
    <x v="2"/>
    <s v="EE_Urban"/>
    <x v="5"/>
    <n v="9.0752189161690104"/>
    <n v="2.5208941433802798"/>
  </r>
  <r>
    <x v="0"/>
    <x v="1"/>
    <x v="1"/>
    <x v="2"/>
    <s v="EE_Urban"/>
    <x v="6"/>
    <n v="30.079313304721001"/>
    <n v="8.3553648068669499"/>
  </r>
  <r>
    <x v="0"/>
    <x v="1"/>
    <x v="1"/>
    <x v="2"/>
    <s v="EE_Urban"/>
    <x v="7"/>
    <n v="43.063377502208397"/>
    <n v="11.962049306169"/>
  </r>
  <r>
    <x v="0"/>
    <x v="1"/>
    <x v="1"/>
    <x v="2"/>
    <s v="EE_Urban"/>
    <x v="8"/>
    <n v="43.063377502208397"/>
    <n v="11.962049306169"/>
  </r>
  <r>
    <x v="0"/>
    <x v="1"/>
    <x v="1"/>
    <x v="2"/>
    <s v="EE_Urban"/>
    <x v="9"/>
    <n v="45.361633570256501"/>
    <n v="12.600453769515701"/>
  </r>
  <r>
    <x v="0"/>
    <x v="1"/>
    <x v="1"/>
    <x v="2"/>
    <s v="EE_Urban"/>
    <x v="10"/>
    <n v="59.280629284732697"/>
    <n v="16.4668414679813"/>
  </r>
  <r>
    <x v="0"/>
    <x v="1"/>
    <x v="1"/>
    <x v="2"/>
    <s v="EE_Urban"/>
    <x v="11"/>
    <n v="4.5376094580844999"/>
    <n v="1.2604470716901399"/>
  </r>
  <r>
    <x v="0"/>
    <x v="1"/>
    <x v="1"/>
    <x v="2"/>
    <s v="EE_Urban"/>
    <x v="12"/>
    <n v="0.36"/>
    <n v="0.1"/>
  </r>
  <r>
    <x v="0"/>
    <x v="1"/>
    <x v="1"/>
    <x v="2"/>
    <s v="EE_Urban"/>
    <x v="13"/>
    <n v="24.854790896434899"/>
    <n v="6.9041085823430404"/>
  </r>
  <r>
    <x v="0"/>
    <x v="1"/>
    <x v="1"/>
    <x v="2"/>
    <s v="EE_Urban"/>
    <x v="14"/>
    <n v="24.854790896434899"/>
    <n v="6.9041085823430404"/>
  </r>
  <r>
    <x v="0"/>
    <x v="1"/>
    <x v="1"/>
    <x v="2"/>
    <s v="EE_Urban"/>
    <x v="15"/>
    <n v="2.7284206547966199"/>
    <n v="0.75789462633239502"/>
  </r>
  <r>
    <x v="0"/>
    <x v="1"/>
    <x v="1"/>
    <x v="2"/>
    <s v="EE_Urban"/>
    <x v="16"/>
    <n v="8.3492014028755008"/>
    <n v="2.31922261190986"/>
  </r>
  <r>
    <x v="0"/>
    <x v="1"/>
    <x v="1"/>
    <x v="2"/>
    <s v="EE_Urban"/>
    <x v="17"/>
    <n v="9.3111759656652193"/>
    <n v="2.5864377682403399"/>
  </r>
  <r>
    <x v="0"/>
    <x v="1"/>
    <x v="1"/>
    <x v="2"/>
    <s v="EE_Urban"/>
    <x v="19"/>
    <n v="7.6114739296901197"/>
    <n v="2.1142983138028102"/>
  </r>
  <r>
    <x v="0"/>
    <x v="1"/>
    <x v="1"/>
    <x v="2"/>
    <s v="EE_Urban"/>
    <x v="20"/>
    <n v="18.6904594758428"/>
    <n v="5.1917942988452301"/>
  </r>
  <r>
    <x v="0"/>
    <x v="1"/>
    <x v="1"/>
    <x v="2"/>
    <s v="EE_Urban"/>
    <x v="21"/>
    <n v="53.225806451612797"/>
    <n v="14.784946236559099"/>
  </r>
  <r>
    <x v="0"/>
    <x v="1"/>
    <x v="1"/>
    <x v="2"/>
    <s v="EE_Urban"/>
    <x v="22"/>
    <n v="130.68"/>
    <n v="36.299999999999997"/>
  </r>
  <r>
    <x v="0"/>
    <x v="1"/>
    <x v="1"/>
    <x v="2"/>
    <s v="EE_Urban"/>
    <x v="23"/>
    <n v="0.35278210439105201"/>
    <n v="9.7995028997514499E-2"/>
  </r>
  <r>
    <x v="0"/>
    <x v="1"/>
    <x v="1"/>
    <x v="2"/>
    <s v="EE_Urban"/>
    <x v="24"/>
    <n v="22.4245731928563"/>
    <n v="6.22904810912675"/>
  </r>
  <r>
    <x v="0"/>
    <x v="1"/>
    <x v="1"/>
    <x v="2"/>
    <s v="EE_Urban"/>
    <x v="25"/>
    <n v="22.32"/>
    <n v="6.2"/>
  </r>
  <r>
    <x v="0"/>
    <x v="1"/>
    <x v="1"/>
    <x v="2"/>
    <s v="EE_Urban"/>
    <x v="26"/>
    <n v="31.360796489213399"/>
    <n v="8.7113323581148396"/>
  </r>
  <r>
    <x v="0"/>
    <x v="1"/>
    <x v="1"/>
    <x v="2"/>
    <s v="EE_Urban"/>
    <x v="27"/>
    <n v="2.34199197836619"/>
    <n v="0.650553327323943"/>
  </r>
  <r>
    <x v="0"/>
    <x v="1"/>
    <x v="2"/>
    <x v="3"/>
    <s v="FI_IND"/>
    <x v="0"/>
    <n v="51.241600662800401"/>
    <n v="14.233777961889"/>
  </r>
  <r>
    <x v="0"/>
    <x v="1"/>
    <x v="2"/>
    <x v="3"/>
    <s v="FI_IND"/>
    <x v="1"/>
    <n v="57.96"/>
    <n v="16.100000000000001"/>
  </r>
  <r>
    <x v="0"/>
    <x v="1"/>
    <x v="2"/>
    <x v="3"/>
    <s v="FI_IND"/>
    <x v="2"/>
    <n v="71.64"/>
    <n v="19.899999999999999"/>
  </r>
  <r>
    <x v="0"/>
    <x v="1"/>
    <x v="2"/>
    <x v="3"/>
    <s v="FI_IND"/>
    <x v="3"/>
    <n v="59.280629284732697"/>
    <n v="16.4668414679813"/>
  </r>
  <r>
    <x v="0"/>
    <x v="1"/>
    <x v="2"/>
    <x v="3"/>
    <s v="FI_IND"/>
    <x v="4"/>
    <n v="9.0752189161690104"/>
    <n v="2.5208941433802798"/>
  </r>
  <r>
    <x v="0"/>
    <x v="1"/>
    <x v="2"/>
    <x v="3"/>
    <s v="FI_IND"/>
    <x v="5"/>
    <n v="9.0752189161690104"/>
    <n v="2.5208941433802798"/>
  </r>
  <r>
    <x v="0"/>
    <x v="1"/>
    <x v="2"/>
    <x v="3"/>
    <s v="FI_IND"/>
    <x v="6"/>
    <n v="30.079313304721001"/>
    <n v="8.3553648068669499"/>
  </r>
  <r>
    <x v="0"/>
    <x v="1"/>
    <x v="2"/>
    <x v="3"/>
    <s v="FI_IND"/>
    <x v="7"/>
    <n v="43.063377502208397"/>
    <n v="11.962049306169"/>
  </r>
  <r>
    <x v="0"/>
    <x v="1"/>
    <x v="2"/>
    <x v="3"/>
    <s v="FI_IND"/>
    <x v="8"/>
    <n v="43.063377502208397"/>
    <n v="11.962049306169"/>
  </r>
  <r>
    <x v="0"/>
    <x v="1"/>
    <x v="2"/>
    <x v="3"/>
    <s v="FI_IND"/>
    <x v="9"/>
    <n v="45.361633570256501"/>
    <n v="12.600453769515701"/>
  </r>
  <r>
    <x v="0"/>
    <x v="1"/>
    <x v="2"/>
    <x v="3"/>
    <s v="FI_IND"/>
    <x v="10"/>
    <n v="59.280629284732697"/>
    <n v="16.4668414679813"/>
  </r>
  <r>
    <x v="0"/>
    <x v="1"/>
    <x v="2"/>
    <x v="3"/>
    <s v="FI_IND"/>
    <x v="11"/>
    <n v="4.5376094580844999"/>
    <n v="1.2604470716901399"/>
  </r>
  <r>
    <x v="0"/>
    <x v="1"/>
    <x v="2"/>
    <x v="3"/>
    <s v="FI_IND"/>
    <x v="12"/>
    <n v="0.36"/>
    <n v="0.1"/>
  </r>
  <r>
    <x v="0"/>
    <x v="1"/>
    <x v="2"/>
    <x v="3"/>
    <s v="FI_IND"/>
    <x v="13"/>
    <n v="24.854790896434899"/>
    <n v="6.9041085823430404"/>
  </r>
  <r>
    <x v="0"/>
    <x v="1"/>
    <x v="2"/>
    <x v="3"/>
    <s v="FI_IND"/>
    <x v="14"/>
    <n v="24.854790896434899"/>
    <n v="6.9041085823430404"/>
  </r>
  <r>
    <x v="0"/>
    <x v="1"/>
    <x v="2"/>
    <x v="3"/>
    <s v="FI_IND"/>
    <x v="15"/>
    <n v="2.7284206547966199"/>
    <n v="0.75789462633239502"/>
  </r>
  <r>
    <x v="0"/>
    <x v="1"/>
    <x v="2"/>
    <x v="3"/>
    <s v="FI_IND"/>
    <x v="16"/>
    <n v="8.3492014028755008"/>
    <n v="2.31922261190986"/>
  </r>
  <r>
    <x v="0"/>
    <x v="1"/>
    <x v="2"/>
    <x v="3"/>
    <s v="FI_IND"/>
    <x v="17"/>
    <n v="9.3111759656652193"/>
    <n v="2.5864377682403399"/>
  </r>
  <r>
    <x v="0"/>
    <x v="1"/>
    <x v="2"/>
    <x v="3"/>
    <s v="FI_IND"/>
    <x v="19"/>
    <n v="7.6114739296901197"/>
    <n v="2.1142983138028102"/>
  </r>
  <r>
    <x v="0"/>
    <x v="1"/>
    <x v="2"/>
    <x v="3"/>
    <s v="FI_IND"/>
    <x v="20"/>
    <n v="18.6904594758428"/>
    <n v="5.1917942988452301"/>
  </r>
  <r>
    <x v="0"/>
    <x v="1"/>
    <x v="2"/>
    <x v="3"/>
    <s v="FI_IND"/>
    <x v="21"/>
    <n v="53.225806451612797"/>
    <n v="14.784946236559099"/>
  </r>
  <r>
    <x v="0"/>
    <x v="1"/>
    <x v="2"/>
    <x v="3"/>
    <s v="FI_IND"/>
    <x v="22"/>
    <n v="130.68"/>
    <n v="36.299999999999997"/>
  </r>
  <r>
    <x v="0"/>
    <x v="1"/>
    <x v="2"/>
    <x v="3"/>
    <s v="FI_IND"/>
    <x v="23"/>
    <n v="0.35278210439105201"/>
    <n v="9.7995028997514499E-2"/>
  </r>
  <r>
    <x v="0"/>
    <x v="1"/>
    <x v="2"/>
    <x v="3"/>
    <s v="FI_IND"/>
    <x v="24"/>
    <n v="22.4245731928563"/>
    <n v="6.22904810912675"/>
  </r>
  <r>
    <x v="0"/>
    <x v="1"/>
    <x v="2"/>
    <x v="3"/>
    <s v="FI_IND"/>
    <x v="25"/>
    <n v="22.32"/>
    <n v="6.2"/>
  </r>
  <r>
    <x v="0"/>
    <x v="1"/>
    <x v="2"/>
    <x v="3"/>
    <s v="FI_IND"/>
    <x v="26"/>
    <n v="31.360796489213399"/>
    <n v="8.7113323581148396"/>
  </r>
  <r>
    <x v="0"/>
    <x v="1"/>
    <x v="2"/>
    <x v="3"/>
    <s v="FI_IND"/>
    <x v="27"/>
    <n v="2.34199197836619"/>
    <n v="0.650553327323943"/>
  </r>
  <r>
    <x v="0"/>
    <x v="1"/>
    <x v="2"/>
    <x v="3"/>
    <s v="FI_Offshore"/>
    <x v="0"/>
    <n v="51.241600662800401"/>
    <n v="14.233777961889"/>
  </r>
  <r>
    <x v="0"/>
    <x v="1"/>
    <x v="2"/>
    <x v="3"/>
    <s v="FI_Offshore"/>
    <x v="1"/>
    <n v="57.96"/>
    <n v="16.100000000000001"/>
  </r>
  <r>
    <x v="0"/>
    <x v="1"/>
    <x v="2"/>
    <x v="3"/>
    <s v="FI_Offshore"/>
    <x v="2"/>
    <n v="71.64"/>
    <n v="19.899999999999999"/>
  </r>
  <r>
    <x v="0"/>
    <x v="1"/>
    <x v="2"/>
    <x v="3"/>
    <s v="FI_Offshore"/>
    <x v="3"/>
    <n v="59.280629284732697"/>
    <n v="16.4668414679813"/>
  </r>
  <r>
    <x v="0"/>
    <x v="1"/>
    <x v="2"/>
    <x v="3"/>
    <s v="FI_Offshore"/>
    <x v="4"/>
    <n v="9.0752189161690104"/>
    <n v="2.5208941433802798"/>
  </r>
  <r>
    <x v="0"/>
    <x v="1"/>
    <x v="2"/>
    <x v="3"/>
    <s v="FI_Offshore"/>
    <x v="5"/>
    <n v="9.0752189161690104"/>
    <n v="2.5208941433802798"/>
  </r>
  <r>
    <x v="0"/>
    <x v="1"/>
    <x v="2"/>
    <x v="3"/>
    <s v="FI_Offshore"/>
    <x v="6"/>
    <n v="30.079313304721001"/>
    <n v="8.3553648068669499"/>
  </r>
  <r>
    <x v="0"/>
    <x v="1"/>
    <x v="2"/>
    <x v="3"/>
    <s v="FI_Offshore"/>
    <x v="7"/>
    <n v="43.063377502208397"/>
    <n v="11.962049306169"/>
  </r>
  <r>
    <x v="0"/>
    <x v="1"/>
    <x v="2"/>
    <x v="3"/>
    <s v="FI_Offshore"/>
    <x v="8"/>
    <n v="43.063377502208397"/>
    <n v="11.962049306169"/>
  </r>
  <r>
    <x v="0"/>
    <x v="1"/>
    <x v="2"/>
    <x v="3"/>
    <s v="FI_Offshore"/>
    <x v="9"/>
    <n v="45.361633570256501"/>
    <n v="12.600453769515701"/>
  </r>
  <r>
    <x v="0"/>
    <x v="1"/>
    <x v="2"/>
    <x v="3"/>
    <s v="FI_Offshore"/>
    <x v="10"/>
    <n v="59.280629284732697"/>
    <n v="16.4668414679813"/>
  </r>
  <r>
    <x v="0"/>
    <x v="1"/>
    <x v="2"/>
    <x v="3"/>
    <s v="FI_Offshore"/>
    <x v="11"/>
    <n v="4.5376094580844999"/>
    <n v="1.2604470716901399"/>
  </r>
  <r>
    <x v="0"/>
    <x v="1"/>
    <x v="2"/>
    <x v="3"/>
    <s v="FI_Offshore"/>
    <x v="12"/>
    <n v="0.36"/>
    <n v="0.1"/>
  </r>
  <r>
    <x v="0"/>
    <x v="1"/>
    <x v="2"/>
    <x v="3"/>
    <s v="FI_Offshore"/>
    <x v="13"/>
    <n v="24.854790896434899"/>
    <n v="6.9041085823430404"/>
  </r>
  <r>
    <x v="0"/>
    <x v="1"/>
    <x v="2"/>
    <x v="3"/>
    <s v="FI_Offshore"/>
    <x v="14"/>
    <n v="24.854790896434899"/>
    <n v="6.9041085823430404"/>
  </r>
  <r>
    <x v="0"/>
    <x v="1"/>
    <x v="2"/>
    <x v="3"/>
    <s v="FI_Offshore"/>
    <x v="15"/>
    <n v="2.7284206547966199"/>
    <n v="0.75789462633239502"/>
  </r>
  <r>
    <x v="0"/>
    <x v="1"/>
    <x v="2"/>
    <x v="3"/>
    <s v="FI_Offshore"/>
    <x v="16"/>
    <n v="8.3492014028755008"/>
    <n v="2.31922261190986"/>
  </r>
  <r>
    <x v="0"/>
    <x v="1"/>
    <x v="2"/>
    <x v="3"/>
    <s v="FI_Offshore"/>
    <x v="17"/>
    <n v="9.3111759656652193"/>
    <n v="2.5864377682403399"/>
  </r>
  <r>
    <x v="0"/>
    <x v="1"/>
    <x v="2"/>
    <x v="3"/>
    <s v="FI_Offshore"/>
    <x v="19"/>
    <n v="7.6114739296901197"/>
    <n v="2.1142983138028102"/>
  </r>
  <r>
    <x v="0"/>
    <x v="1"/>
    <x v="2"/>
    <x v="3"/>
    <s v="FI_Offshore"/>
    <x v="20"/>
    <n v="18.6904594758428"/>
    <n v="5.1917942988452301"/>
  </r>
  <r>
    <x v="0"/>
    <x v="1"/>
    <x v="2"/>
    <x v="3"/>
    <s v="FI_Offshore"/>
    <x v="21"/>
    <n v="53.225806451612797"/>
    <n v="14.784946236559099"/>
  </r>
  <r>
    <x v="0"/>
    <x v="1"/>
    <x v="2"/>
    <x v="3"/>
    <s v="FI_Offshore"/>
    <x v="22"/>
    <n v="130.68"/>
    <n v="36.299999999999997"/>
  </r>
  <r>
    <x v="0"/>
    <x v="1"/>
    <x v="2"/>
    <x v="3"/>
    <s v="FI_Offshore"/>
    <x v="23"/>
    <n v="0.35278210439105201"/>
    <n v="9.7995028997514499E-2"/>
  </r>
  <r>
    <x v="0"/>
    <x v="1"/>
    <x v="2"/>
    <x v="3"/>
    <s v="FI_Offshore"/>
    <x v="24"/>
    <n v="22.4245731928563"/>
    <n v="6.22904810912675"/>
  </r>
  <r>
    <x v="0"/>
    <x v="1"/>
    <x v="2"/>
    <x v="3"/>
    <s v="FI_Offshore"/>
    <x v="25"/>
    <n v="22.32"/>
    <n v="6.2"/>
  </r>
  <r>
    <x v="0"/>
    <x v="1"/>
    <x v="2"/>
    <x v="3"/>
    <s v="FI_Offshore"/>
    <x v="26"/>
    <n v="31.360796489213399"/>
    <n v="8.7113323581148396"/>
  </r>
  <r>
    <x v="0"/>
    <x v="1"/>
    <x v="2"/>
    <x v="3"/>
    <s v="FI_Offshore"/>
    <x v="27"/>
    <n v="2.34199197836619"/>
    <n v="0.650553327323943"/>
  </r>
  <r>
    <x v="0"/>
    <x v="1"/>
    <x v="2"/>
    <x v="3"/>
    <s v="FI_large"/>
    <x v="0"/>
    <n v="51.241600662800401"/>
    <n v="14.233777961889"/>
  </r>
  <r>
    <x v="0"/>
    <x v="1"/>
    <x v="2"/>
    <x v="3"/>
    <s v="FI_large"/>
    <x v="1"/>
    <n v="57.96"/>
    <n v="16.100000000000001"/>
  </r>
  <r>
    <x v="0"/>
    <x v="1"/>
    <x v="2"/>
    <x v="3"/>
    <s v="FI_large"/>
    <x v="2"/>
    <n v="71.64"/>
    <n v="19.899999999999999"/>
  </r>
  <r>
    <x v="0"/>
    <x v="1"/>
    <x v="2"/>
    <x v="3"/>
    <s v="FI_large"/>
    <x v="3"/>
    <n v="59.280629284732697"/>
    <n v="16.4668414679813"/>
  </r>
  <r>
    <x v="0"/>
    <x v="1"/>
    <x v="2"/>
    <x v="3"/>
    <s v="FI_large"/>
    <x v="4"/>
    <n v="9.0752189161690104"/>
    <n v="2.5208941433802798"/>
  </r>
  <r>
    <x v="0"/>
    <x v="1"/>
    <x v="2"/>
    <x v="3"/>
    <s v="FI_large"/>
    <x v="5"/>
    <n v="9.0752189161690104"/>
    <n v="2.5208941433802798"/>
  </r>
  <r>
    <x v="0"/>
    <x v="1"/>
    <x v="2"/>
    <x v="3"/>
    <s v="FI_large"/>
    <x v="6"/>
    <n v="30.079313304721001"/>
    <n v="8.3553648068669499"/>
  </r>
  <r>
    <x v="0"/>
    <x v="1"/>
    <x v="2"/>
    <x v="3"/>
    <s v="FI_large"/>
    <x v="7"/>
    <n v="43.063377502208397"/>
    <n v="11.962049306169"/>
  </r>
  <r>
    <x v="0"/>
    <x v="1"/>
    <x v="2"/>
    <x v="3"/>
    <s v="FI_large"/>
    <x v="8"/>
    <n v="43.063377502208397"/>
    <n v="11.962049306169"/>
  </r>
  <r>
    <x v="0"/>
    <x v="1"/>
    <x v="2"/>
    <x v="3"/>
    <s v="FI_large"/>
    <x v="9"/>
    <n v="45.361633570256501"/>
    <n v="12.600453769515701"/>
  </r>
  <r>
    <x v="0"/>
    <x v="1"/>
    <x v="2"/>
    <x v="3"/>
    <s v="FI_large"/>
    <x v="10"/>
    <n v="59.280629284732697"/>
    <n v="16.4668414679813"/>
  </r>
  <r>
    <x v="0"/>
    <x v="1"/>
    <x v="2"/>
    <x v="3"/>
    <s v="FI_large"/>
    <x v="11"/>
    <n v="4.5376094580844999"/>
    <n v="1.2604470716901399"/>
  </r>
  <r>
    <x v="0"/>
    <x v="1"/>
    <x v="2"/>
    <x v="3"/>
    <s v="FI_large"/>
    <x v="12"/>
    <n v="0.36"/>
    <n v="0.1"/>
  </r>
  <r>
    <x v="0"/>
    <x v="1"/>
    <x v="2"/>
    <x v="3"/>
    <s v="FI_large"/>
    <x v="13"/>
    <n v="24.854790896434899"/>
    <n v="6.9041085823430404"/>
  </r>
  <r>
    <x v="0"/>
    <x v="1"/>
    <x v="2"/>
    <x v="3"/>
    <s v="FI_large"/>
    <x v="14"/>
    <n v="24.854790896434899"/>
    <n v="6.9041085823430404"/>
  </r>
  <r>
    <x v="0"/>
    <x v="1"/>
    <x v="2"/>
    <x v="3"/>
    <s v="FI_large"/>
    <x v="15"/>
    <n v="2.7284206547966199"/>
    <n v="0.75789462633239502"/>
  </r>
  <r>
    <x v="0"/>
    <x v="1"/>
    <x v="2"/>
    <x v="3"/>
    <s v="FI_large"/>
    <x v="16"/>
    <n v="8.3492014028755008"/>
    <n v="2.31922261190986"/>
  </r>
  <r>
    <x v="0"/>
    <x v="1"/>
    <x v="2"/>
    <x v="3"/>
    <s v="FI_large"/>
    <x v="17"/>
    <n v="9.3111759656652193"/>
    <n v="2.5864377682403399"/>
  </r>
  <r>
    <x v="0"/>
    <x v="1"/>
    <x v="2"/>
    <x v="3"/>
    <s v="FI_large"/>
    <x v="19"/>
    <n v="7.6114739296901197"/>
    <n v="2.1142983138028102"/>
  </r>
  <r>
    <x v="0"/>
    <x v="1"/>
    <x v="2"/>
    <x v="3"/>
    <s v="FI_large"/>
    <x v="20"/>
    <n v="18.6904594758428"/>
    <n v="5.1917942988452301"/>
  </r>
  <r>
    <x v="0"/>
    <x v="1"/>
    <x v="2"/>
    <x v="3"/>
    <s v="FI_large"/>
    <x v="21"/>
    <n v="53.225806451612797"/>
    <n v="14.784946236559099"/>
  </r>
  <r>
    <x v="0"/>
    <x v="1"/>
    <x v="2"/>
    <x v="3"/>
    <s v="FI_large"/>
    <x v="22"/>
    <n v="130.68"/>
    <n v="36.299999999999997"/>
  </r>
  <r>
    <x v="0"/>
    <x v="1"/>
    <x v="2"/>
    <x v="3"/>
    <s v="FI_large"/>
    <x v="23"/>
    <n v="0.35278210439105201"/>
    <n v="9.7995028997514499E-2"/>
  </r>
  <r>
    <x v="0"/>
    <x v="1"/>
    <x v="2"/>
    <x v="3"/>
    <s v="FI_large"/>
    <x v="24"/>
    <n v="22.4245731928563"/>
    <n v="6.22904810912675"/>
  </r>
  <r>
    <x v="0"/>
    <x v="1"/>
    <x v="2"/>
    <x v="3"/>
    <s v="FI_large"/>
    <x v="25"/>
    <n v="22.32"/>
    <n v="6.2"/>
  </r>
  <r>
    <x v="0"/>
    <x v="1"/>
    <x v="2"/>
    <x v="3"/>
    <s v="FI_large"/>
    <x v="26"/>
    <n v="31.360796489213399"/>
    <n v="8.7113323581148396"/>
  </r>
  <r>
    <x v="0"/>
    <x v="1"/>
    <x v="2"/>
    <x v="3"/>
    <s v="FI_large"/>
    <x v="27"/>
    <n v="2.34199197836619"/>
    <n v="0.650553327323943"/>
  </r>
  <r>
    <x v="0"/>
    <x v="1"/>
    <x v="2"/>
    <x v="3"/>
    <s v="FI_large_gas"/>
    <x v="0"/>
    <n v="51.241600662800401"/>
    <n v="14.233777961889"/>
  </r>
  <r>
    <x v="0"/>
    <x v="1"/>
    <x v="2"/>
    <x v="3"/>
    <s v="FI_large_gas"/>
    <x v="1"/>
    <n v="57.96"/>
    <n v="16.100000000000001"/>
  </r>
  <r>
    <x v="0"/>
    <x v="1"/>
    <x v="2"/>
    <x v="3"/>
    <s v="FI_large_gas"/>
    <x v="2"/>
    <n v="71.64"/>
    <n v="19.899999999999999"/>
  </r>
  <r>
    <x v="0"/>
    <x v="1"/>
    <x v="2"/>
    <x v="3"/>
    <s v="FI_large_gas"/>
    <x v="3"/>
    <n v="59.280629284732697"/>
    <n v="16.4668414679813"/>
  </r>
  <r>
    <x v="0"/>
    <x v="1"/>
    <x v="2"/>
    <x v="3"/>
    <s v="FI_large_gas"/>
    <x v="4"/>
    <n v="9.0752189161690104"/>
    <n v="2.5208941433802798"/>
  </r>
  <r>
    <x v="0"/>
    <x v="1"/>
    <x v="2"/>
    <x v="3"/>
    <s v="FI_large_gas"/>
    <x v="5"/>
    <n v="9.0752189161690104"/>
    <n v="2.5208941433802798"/>
  </r>
  <r>
    <x v="0"/>
    <x v="1"/>
    <x v="2"/>
    <x v="3"/>
    <s v="FI_large_gas"/>
    <x v="6"/>
    <n v="30.079313304721001"/>
    <n v="8.3553648068669499"/>
  </r>
  <r>
    <x v="0"/>
    <x v="1"/>
    <x v="2"/>
    <x v="3"/>
    <s v="FI_large_gas"/>
    <x v="7"/>
    <n v="43.063377502208397"/>
    <n v="11.962049306169"/>
  </r>
  <r>
    <x v="0"/>
    <x v="1"/>
    <x v="2"/>
    <x v="3"/>
    <s v="FI_large_gas"/>
    <x v="8"/>
    <n v="43.063377502208397"/>
    <n v="11.962049306169"/>
  </r>
  <r>
    <x v="0"/>
    <x v="1"/>
    <x v="2"/>
    <x v="3"/>
    <s v="FI_large_gas"/>
    <x v="9"/>
    <n v="45.361633570256501"/>
    <n v="12.600453769515701"/>
  </r>
  <r>
    <x v="0"/>
    <x v="1"/>
    <x v="2"/>
    <x v="3"/>
    <s v="FI_large_gas"/>
    <x v="10"/>
    <n v="59.280629284732697"/>
    <n v="16.4668414679813"/>
  </r>
  <r>
    <x v="0"/>
    <x v="1"/>
    <x v="2"/>
    <x v="3"/>
    <s v="FI_large_gas"/>
    <x v="11"/>
    <n v="4.5376094580844999"/>
    <n v="1.2604470716901399"/>
  </r>
  <r>
    <x v="0"/>
    <x v="1"/>
    <x v="2"/>
    <x v="3"/>
    <s v="FI_large_gas"/>
    <x v="12"/>
    <n v="0.36"/>
    <n v="0.1"/>
  </r>
  <r>
    <x v="0"/>
    <x v="1"/>
    <x v="2"/>
    <x v="3"/>
    <s v="FI_large_gas"/>
    <x v="13"/>
    <n v="24.854790896434899"/>
    <n v="6.9041085823430404"/>
  </r>
  <r>
    <x v="0"/>
    <x v="1"/>
    <x v="2"/>
    <x v="3"/>
    <s v="FI_large_gas"/>
    <x v="14"/>
    <n v="24.854790896434899"/>
    <n v="6.9041085823430404"/>
  </r>
  <r>
    <x v="0"/>
    <x v="1"/>
    <x v="2"/>
    <x v="3"/>
    <s v="FI_large_gas"/>
    <x v="15"/>
    <n v="2.7284206547966199"/>
    <n v="0.75789462633239502"/>
  </r>
  <r>
    <x v="0"/>
    <x v="1"/>
    <x v="2"/>
    <x v="3"/>
    <s v="FI_large_gas"/>
    <x v="16"/>
    <n v="8.3492014028755008"/>
    <n v="2.31922261190986"/>
  </r>
  <r>
    <x v="0"/>
    <x v="1"/>
    <x v="2"/>
    <x v="3"/>
    <s v="FI_large_gas"/>
    <x v="17"/>
    <n v="9.3111759656652193"/>
    <n v="2.5864377682403399"/>
  </r>
  <r>
    <x v="0"/>
    <x v="1"/>
    <x v="2"/>
    <x v="3"/>
    <s v="FI_large_gas"/>
    <x v="19"/>
    <n v="7.6114739296901197"/>
    <n v="2.1142983138028102"/>
  </r>
  <r>
    <x v="0"/>
    <x v="1"/>
    <x v="2"/>
    <x v="3"/>
    <s v="FI_large_gas"/>
    <x v="20"/>
    <n v="18.6904594758428"/>
    <n v="5.1917942988452301"/>
  </r>
  <r>
    <x v="0"/>
    <x v="1"/>
    <x v="2"/>
    <x v="3"/>
    <s v="FI_large_gas"/>
    <x v="21"/>
    <n v="53.225806451612797"/>
    <n v="14.784946236559099"/>
  </r>
  <r>
    <x v="0"/>
    <x v="1"/>
    <x v="2"/>
    <x v="3"/>
    <s v="FI_large_gas"/>
    <x v="22"/>
    <n v="130.68"/>
    <n v="36.299999999999997"/>
  </r>
  <r>
    <x v="0"/>
    <x v="1"/>
    <x v="2"/>
    <x v="3"/>
    <s v="FI_large_gas"/>
    <x v="23"/>
    <n v="0.35278210439105201"/>
    <n v="9.7995028997514499E-2"/>
  </r>
  <r>
    <x v="0"/>
    <x v="1"/>
    <x v="2"/>
    <x v="3"/>
    <s v="FI_large_gas"/>
    <x v="24"/>
    <n v="22.4245731928563"/>
    <n v="6.22904810912675"/>
  </r>
  <r>
    <x v="0"/>
    <x v="1"/>
    <x v="2"/>
    <x v="3"/>
    <s v="FI_large_gas"/>
    <x v="25"/>
    <n v="22.32"/>
    <n v="6.2"/>
  </r>
  <r>
    <x v="0"/>
    <x v="1"/>
    <x v="2"/>
    <x v="3"/>
    <s v="FI_large_gas"/>
    <x v="26"/>
    <n v="31.360796489213399"/>
    <n v="8.7113323581148396"/>
  </r>
  <r>
    <x v="0"/>
    <x v="1"/>
    <x v="2"/>
    <x v="3"/>
    <s v="FI_large_gas"/>
    <x v="27"/>
    <n v="2.34199197836619"/>
    <n v="0.650553327323943"/>
  </r>
  <r>
    <x v="0"/>
    <x v="1"/>
    <x v="2"/>
    <x v="3"/>
    <s v="FI_medium"/>
    <x v="0"/>
    <n v="51.241600662800401"/>
    <n v="14.233777961889"/>
  </r>
  <r>
    <x v="0"/>
    <x v="1"/>
    <x v="2"/>
    <x v="3"/>
    <s v="FI_medium"/>
    <x v="1"/>
    <n v="57.96"/>
    <n v="16.100000000000001"/>
  </r>
  <r>
    <x v="0"/>
    <x v="1"/>
    <x v="2"/>
    <x v="3"/>
    <s v="FI_medium"/>
    <x v="2"/>
    <n v="71.64"/>
    <n v="19.899999999999999"/>
  </r>
  <r>
    <x v="0"/>
    <x v="1"/>
    <x v="2"/>
    <x v="3"/>
    <s v="FI_medium"/>
    <x v="3"/>
    <n v="59.280629284732697"/>
    <n v="16.4668414679813"/>
  </r>
  <r>
    <x v="0"/>
    <x v="1"/>
    <x v="2"/>
    <x v="3"/>
    <s v="FI_medium"/>
    <x v="4"/>
    <n v="9.0752189161690104"/>
    <n v="2.5208941433802798"/>
  </r>
  <r>
    <x v="0"/>
    <x v="1"/>
    <x v="2"/>
    <x v="3"/>
    <s v="FI_medium"/>
    <x v="5"/>
    <n v="9.0752189161690104"/>
    <n v="2.5208941433802798"/>
  </r>
  <r>
    <x v="0"/>
    <x v="1"/>
    <x v="2"/>
    <x v="3"/>
    <s v="FI_medium"/>
    <x v="6"/>
    <n v="30.079313304721001"/>
    <n v="8.3553648068669499"/>
  </r>
  <r>
    <x v="0"/>
    <x v="1"/>
    <x v="2"/>
    <x v="3"/>
    <s v="FI_medium"/>
    <x v="7"/>
    <n v="43.063377502208397"/>
    <n v="11.962049306169"/>
  </r>
  <r>
    <x v="0"/>
    <x v="1"/>
    <x v="2"/>
    <x v="3"/>
    <s v="FI_medium"/>
    <x v="8"/>
    <n v="43.063377502208397"/>
    <n v="11.962049306169"/>
  </r>
  <r>
    <x v="0"/>
    <x v="1"/>
    <x v="2"/>
    <x v="3"/>
    <s v="FI_medium"/>
    <x v="9"/>
    <n v="45.361633570256501"/>
    <n v="12.600453769515701"/>
  </r>
  <r>
    <x v="0"/>
    <x v="1"/>
    <x v="2"/>
    <x v="3"/>
    <s v="FI_medium"/>
    <x v="10"/>
    <n v="59.280629284732697"/>
    <n v="16.4668414679813"/>
  </r>
  <r>
    <x v="0"/>
    <x v="1"/>
    <x v="2"/>
    <x v="3"/>
    <s v="FI_medium"/>
    <x v="11"/>
    <n v="4.5376094580844999"/>
    <n v="1.2604470716901399"/>
  </r>
  <r>
    <x v="0"/>
    <x v="1"/>
    <x v="2"/>
    <x v="3"/>
    <s v="FI_medium"/>
    <x v="12"/>
    <n v="0.36"/>
    <n v="0.1"/>
  </r>
  <r>
    <x v="0"/>
    <x v="1"/>
    <x v="2"/>
    <x v="3"/>
    <s v="FI_medium"/>
    <x v="13"/>
    <n v="24.854790896434899"/>
    <n v="6.9041085823430404"/>
  </r>
  <r>
    <x v="0"/>
    <x v="1"/>
    <x v="2"/>
    <x v="3"/>
    <s v="FI_medium"/>
    <x v="14"/>
    <n v="24.854790896434899"/>
    <n v="6.9041085823430404"/>
  </r>
  <r>
    <x v="0"/>
    <x v="1"/>
    <x v="2"/>
    <x v="3"/>
    <s v="FI_medium"/>
    <x v="15"/>
    <n v="2.7284206547966199"/>
    <n v="0.75789462633239502"/>
  </r>
  <r>
    <x v="0"/>
    <x v="1"/>
    <x v="2"/>
    <x v="3"/>
    <s v="FI_medium"/>
    <x v="16"/>
    <n v="8.3492014028755008"/>
    <n v="2.31922261190986"/>
  </r>
  <r>
    <x v="0"/>
    <x v="1"/>
    <x v="2"/>
    <x v="3"/>
    <s v="FI_medium"/>
    <x v="17"/>
    <n v="9.3111759656652193"/>
    <n v="2.5864377682403399"/>
  </r>
  <r>
    <x v="0"/>
    <x v="1"/>
    <x v="2"/>
    <x v="3"/>
    <s v="FI_medium"/>
    <x v="19"/>
    <n v="7.6114739296901197"/>
    <n v="2.1142983138028102"/>
  </r>
  <r>
    <x v="0"/>
    <x v="1"/>
    <x v="2"/>
    <x v="3"/>
    <s v="FI_medium"/>
    <x v="20"/>
    <n v="18.6904594758428"/>
    <n v="5.1917942988452301"/>
  </r>
  <r>
    <x v="0"/>
    <x v="1"/>
    <x v="2"/>
    <x v="3"/>
    <s v="FI_medium"/>
    <x v="21"/>
    <n v="53.225806451612797"/>
    <n v="14.784946236559099"/>
  </r>
  <r>
    <x v="0"/>
    <x v="1"/>
    <x v="2"/>
    <x v="3"/>
    <s v="FI_medium"/>
    <x v="22"/>
    <n v="130.68"/>
    <n v="36.299999999999997"/>
  </r>
  <r>
    <x v="0"/>
    <x v="1"/>
    <x v="2"/>
    <x v="3"/>
    <s v="FI_medium"/>
    <x v="23"/>
    <n v="0.35278210439105201"/>
    <n v="9.7995028997514499E-2"/>
  </r>
  <r>
    <x v="0"/>
    <x v="1"/>
    <x v="2"/>
    <x v="3"/>
    <s v="FI_medium"/>
    <x v="24"/>
    <n v="22.4245731928563"/>
    <n v="6.22904810912675"/>
  </r>
  <r>
    <x v="0"/>
    <x v="1"/>
    <x v="2"/>
    <x v="3"/>
    <s v="FI_medium"/>
    <x v="25"/>
    <n v="22.32"/>
    <n v="6.2"/>
  </r>
  <r>
    <x v="0"/>
    <x v="1"/>
    <x v="2"/>
    <x v="3"/>
    <s v="FI_medium"/>
    <x v="26"/>
    <n v="31.360796489213399"/>
    <n v="8.7113323581148396"/>
  </r>
  <r>
    <x v="0"/>
    <x v="1"/>
    <x v="2"/>
    <x v="3"/>
    <s v="FI_medium"/>
    <x v="27"/>
    <n v="2.34199197836619"/>
    <n v="0.650553327323943"/>
  </r>
  <r>
    <x v="0"/>
    <x v="1"/>
    <x v="2"/>
    <x v="3"/>
    <s v="FI_medium_gas"/>
    <x v="0"/>
    <n v="51.241600662800401"/>
    <n v="14.233777961889"/>
  </r>
  <r>
    <x v="0"/>
    <x v="1"/>
    <x v="2"/>
    <x v="3"/>
    <s v="FI_medium_gas"/>
    <x v="1"/>
    <n v="57.96"/>
    <n v="16.100000000000001"/>
  </r>
  <r>
    <x v="0"/>
    <x v="1"/>
    <x v="2"/>
    <x v="3"/>
    <s v="FI_medium_gas"/>
    <x v="2"/>
    <n v="71.64"/>
    <n v="19.899999999999999"/>
  </r>
  <r>
    <x v="0"/>
    <x v="1"/>
    <x v="2"/>
    <x v="3"/>
    <s v="FI_medium_gas"/>
    <x v="3"/>
    <n v="59.280629284732697"/>
    <n v="16.4668414679813"/>
  </r>
  <r>
    <x v="0"/>
    <x v="1"/>
    <x v="2"/>
    <x v="3"/>
    <s v="FI_medium_gas"/>
    <x v="4"/>
    <n v="9.0752189161690104"/>
    <n v="2.5208941433802798"/>
  </r>
  <r>
    <x v="0"/>
    <x v="1"/>
    <x v="2"/>
    <x v="3"/>
    <s v="FI_medium_gas"/>
    <x v="5"/>
    <n v="9.0752189161690104"/>
    <n v="2.5208941433802798"/>
  </r>
  <r>
    <x v="0"/>
    <x v="1"/>
    <x v="2"/>
    <x v="3"/>
    <s v="FI_medium_gas"/>
    <x v="6"/>
    <n v="30.079313304721001"/>
    <n v="8.3553648068669499"/>
  </r>
  <r>
    <x v="0"/>
    <x v="1"/>
    <x v="2"/>
    <x v="3"/>
    <s v="FI_medium_gas"/>
    <x v="7"/>
    <n v="43.063377502208397"/>
    <n v="11.962049306169"/>
  </r>
  <r>
    <x v="0"/>
    <x v="1"/>
    <x v="2"/>
    <x v="3"/>
    <s v="FI_medium_gas"/>
    <x v="8"/>
    <n v="43.063377502208397"/>
    <n v="11.962049306169"/>
  </r>
  <r>
    <x v="0"/>
    <x v="1"/>
    <x v="2"/>
    <x v="3"/>
    <s v="FI_medium_gas"/>
    <x v="9"/>
    <n v="45.361633570256501"/>
    <n v="12.600453769515701"/>
  </r>
  <r>
    <x v="0"/>
    <x v="1"/>
    <x v="2"/>
    <x v="3"/>
    <s v="FI_medium_gas"/>
    <x v="10"/>
    <n v="59.280629284732697"/>
    <n v="16.4668414679813"/>
  </r>
  <r>
    <x v="0"/>
    <x v="1"/>
    <x v="2"/>
    <x v="3"/>
    <s v="FI_medium_gas"/>
    <x v="11"/>
    <n v="4.5376094580844999"/>
    <n v="1.2604470716901399"/>
  </r>
  <r>
    <x v="0"/>
    <x v="1"/>
    <x v="2"/>
    <x v="3"/>
    <s v="FI_medium_gas"/>
    <x v="12"/>
    <n v="0.36"/>
    <n v="0.1"/>
  </r>
  <r>
    <x v="0"/>
    <x v="1"/>
    <x v="2"/>
    <x v="3"/>
    <s v="FI_medium_gas"/>
    <x v="13"/>
    <n v="24.854790896434899"/>
    <n v="6.9041085823430404"/>
  </r>
  <r>
    <x v="0"/>
    <x v="1"/>
    <x v="2"/>
    <x v="3"/>
    <s v="FI_medium_gas"/>
    <x v="14"/>
    <n v="24.854790896434899"/>
    <n v="6.9041085823430404"/>
  </r>
  <r>
    <x v="0"/>
    <x v="1"/>
    <x v="2"/>
    <x v="3"/>
    <s v="FI_medium_gas"/>
    <x v="15"/>
    <n v="2.7284206547966199"/>
    <n v="0.75789462633239502"/>
  </r>
  <r>
    <x v="0"/>
    <x v="1"/>
    <x v="2"/>
    <x v="3"/>
    <s v="FI_medium_gas"/>
    <x v="16"/>
    <n v="8.3492014028755008"/>
    <n v="2.31922261190986"/>
  </r>
  <r>
    <x v="0"/>
    <x v="1"/>
    <x v="2"/>
    <x v="3"/>
    <s v="FI_medium_gas"/>
    <x v="17"/>
    <n v="9.3111759656652193"/>
    <n v="2.5864377682403399"/>
  </r>
  <r>
    <x v="0"/>
    <x v="1"/>
    <x v="2"/>
    <x v="3"/>
    <s v="FI_medium_gas"/>
    <x v="19"/>
    <n v="7.6114739296901197"/>
    <n v="2.1142983138028102"/>
  </r>
  <r>
    <x v="0"/>
    <x v="1"/>
    <x v="2"/>
    <x v="3"/>
    <s v="FI_medium_gas"/>
    <x v="20"/>
    <n v="18.6904594758428"/>
    <n v="5.1917942988452301"/>
  </r>
  <r>
    <x v="0"/>
    <x v="1"/>
    <x v="2"/>
    <x v="3"/>
    <s v="FI_medium_gas"/>
    <x v="21"/>
    <n v="53.225806451612797"/>
    <n v="14.784946236559099"/>
  </r>
  <r>
    <x v="0"/>
    <x v="1"/>
    <x v="2"/>
    <x v="3"/>
    <s v="FI_medium_gas"/>
    <x v="22"/>
    <n v="130.68"/>
    <n v="36.299999999999997"/>
  </r>
  <r>
    <x v="0"/>
    <x v="1"/>
    <x v="2"/>
    <x v="3"/>
    <s v="FI_medium_gas"/>
    <x v="23"/>
    <n v="0.35278210439105201"/>
    <n v="9.7995028997514499E-2"/>
  </r>
  <r>
    <x v="0"/>
    <x v="1"/>
    <x v="2"/>
    <x v="3"/>
    <s v="FI_medium_gas"/>
    <x v="24"/>
    <n v="22.4245731928563"/>
    <n v="6.22904810912675"/>
  </r>
  <r>
    <x v="0"/>
    <x v="1"/>
    <x v="2"/>
    <x v="3"/>
    <s v="FI_medium_gas"/>
    <x v="25"/>
    <n v="22.32"/>
    <n v="6.2"/>
  </r>
  <r>
    <x v="0"/>
    <x v="1"/>
    <x v="2"/>
    <x v="3"/>
    <s v="FI_medium_gas"/>
    <x v="26"/>
    <n v="31.360796489213399"/>
    <n v="8.7113323581148396"/>
  </r>
  <r>
    <x v="0"/>
    <x v="1"/>
    <x v="2"/>
    <x v="3"/>
    <s v="FI_medium_gas"/>
    <x v="27"/>
    <n v="2.34199197836619"/>
    <n v="0.650553327323943"/>
  </r>
  <r>
    <x v="0"/>
    <x v="1"/>
    <x v="2"/>
    <x v="3"/>
    <s v="FI_small"/>
    <x v="0"/>
    <n v="51.241600662800401"/>
    <n v="14.233777961889"/>
  </r>
  <r>
    <x v="0"/>
    <x v="1"/>
    <x v="2"/>
    <x v="3"/>
    <s v="FI_small"/>
    <x v="1"/>
    <n v="57.96"/>
    <n v="16.100000000000001"/>
  </r>
  <r>
    <x v="0"/>
    <x v="1"/>
    <x v="2"/>
    <x v="3"/>
    <s v="FI_small"/>
    <x v="2"/>
    <n v="71.64"/>
    <n v="19.899999999999999"/>
  </r>
  <r>
    <x v="0"/>
    <x v="1"/>
    <x v="2"/>
    <x v="3"/>
    <s v="FI_small"/>
    <x v="3"/>
    <n v="59.280629284732697"/>
    <n v="16.4668414679813"/>
  </r>
  <r>
    <x v="0"/>
    <x v="1"/>
    <x v="2"/>
    <x v="3"/>
    <s v="FI_small"/>
    <x v="4"/>
    <n v="9.0752189161690104"/>
    <n v="2.5208941433802798"/>
  </r>
  <r>
    <x v="0"/>
    <x v="1"/>
    <x v="2"/>
    <x v="3"/>
    <s v="FI_small"/>
    <x v="5"/>
    <n v="9.0752189161690104"/>
    <n v="2.5208941433802798"/>
  </r>
  <r>
    <x v="0"/>
    <x v="1"/>
    <x v="2"/>
    <x v="3"/>
    <s v="FI_small"/>
    <x v="6"/>
    <n v="30.079313304721001"/>
    <n v="8.3553648068669499"/>
  </r>
  <r>
    <x v="0"/>
    <x v="1"/>
    <x v="2"/>
    <x v="3"/>
    <s v="FI_small"/>
    <x v="7"/>
    <n v="43.063377502208397"/>
    <n v="11.962049306169"/>
  </r>
  <r>
    <x v="0"/>
    <x v="1"/>
    <x v="2"/>
    <x v="3"/>
    <s v="FI_small"/>
    <x v="8"/>
    <n v="43.063377502208397"/>
    <n v="11.962049306169"/>
  </r>
  <r>
    <x v="0"/>
    <x v="1"/>
    <x v="2"/>
    <x v="3"/>
    <s v="FI_small"/>
    <x v="9"/>
    <n v="45.361633570256501"/>
    <n v="12.600453769515701"/>
  </r>
  <r>
    <x v="0"/>
    <x v="1"/>
    <x v="2"/>
    <x v="3"/>
    <s v="FI_small"/>
    <x v="10"/>
    <n v="59.280629284732697"/>
    <n v="16.4668414679813"/>
  </r>
  <r>
    <x v="0"/>
    <x v="1"/>
    <x v="2"/>
    <x v="3"/>
    <s v="FI_small"/>
    <x v="11"/>
    <n v="4.5376094580844999"/>
    <n v="1.2604470716901399"/>
  </r>
  <r>
    <x v="0"/>
    <x v="1"/>
    <x v="2"/>
    <x v="3"/>
    <s v="FI_small"/>
    <x v="12"/>
    <n v="0.36"/>
    <n v="0.1"/>
  </r>
  <r>
    <x v="0"/>
    <x v="1"/>
    <x v="2"/>
    <x v="3"/>
    <s v="FI_small"/>
    <x v="13"/>
    <n v="24.854790896434899"/>
    <n v="6.9041085823430404"/>
  </r>
  <r>
    <x v="0"/>
    <x v="1"/>
    <x v="2"/>
    <x v="3"/>
    <s v="FI_small"/>
    <x v="14"/>
    <n v="24.854790896434899"/>
    <n v="6.9041085823430404"/>
  </r>
  <r>
    <x v="0"/>
    <x v="1"/>
    <x v="2"/>
    <x v="3"/>
    <s v="FI_small"/>
    <x v="15"/>
    <n v="2.7284206547966199"/>
    <n v="0.75789462633239502"/>
  </r>
  <r>
    <x v="0"/>
    <x v="1"/>
    <x v="2"/>
    <x v="3"/>
    <s v="FI_small"/>
    <x v="16"/>
    <n v="8.3492014028755008"/>
    <n v="2.31922261190986"/>
  </r>
  <r>
    <x v="0"/>
    <x v="1"/>
    <x v="2"/>
    <x v="3"/>
    <s v="FI_small"/>
    <x v="17"/>
    <n v="9.3111759656652193"/>
    <n v="2.5864377682403399"/>
  </r>
  <r>
    <x v="0"/>
    <x v="1"/>
    <x v="2"/>
    <x v="3"/>
    <s v="FI_small"/>
    <x v="19"/>
    <n v="7.6114739296901197"/>
    <n v="2.1142983138028102"/>
  </r>
  <r>
    <x v="0"/>
    <x v="1"/>
    <x v="2"/>
    <x v="3"/>
    <s v="FI_small"/>
    <x v="20"/>
    <n v="18.6904594758428"/>
    <n v="5.1917942988452301"/>
  </r>
  <r>
    <x v="0"/>
    <x v="1"/>
    <x v="2"/>
    <x v="3"/>
    <s v="FI_small"/>
    <x v="21"/>
    <n v="53.225806451612797"/>
    <n v="14.784946236559099"/>
  </r>
  <r>
    <x v="0"/>
    <x v="1"/>
    <x v="2"/>
    <x v="3"/>
    <s v="FI_small"/>
    <x v="22"/>
    <n v="130.68"/>
    <n v="36.299999999999997"/>
  </r>
  <r>
    <x v="0"/>
    <x v="1"/>
    <x v="2"/>
    <x v="3"/>
    <s v="FI_small"/>
    <x v="23"/>
    <n v="0.35278210439105201"/>
    <n v="9.7995028997514499E-2"/>
  </r>
  <r>
    <x v="0"/>
    <x v="1"/>
    <x v="2"/>
    <x v="3"/>
    <s v="FI_small"/>
    <x v="24"/>
    <n v="22.4245731928563"/>
    <n v="6.22904810912675"/>
  </r>
  <r>
    <x v="0"/>
    <x v="1"/>
    <x v="2"/>
    <x v="3"/>
    <s v="FI_small"/>
    <x v="25"/>
    <n v="22.32"/>
    <n v="6.2"/>
  </r>
  <r>
    <x v="0"/>
    <x v="1"/>
    <x v="2"/>
    <x v="3"/>
    <s v="FI_small"/>
    <x v="26"/>
    <n v="31.360796489213399"/>
    <n v="8.7113323581148396"/>
  </r>
  <r>
    <x v="0"/>
    <x v="1"/>
    <x v="2"/>
    <x v="3"/>
    <s v="FI_small"/>
    <x v="27"/>
    <n v="2.34199197836619"/>
    <n v="0.650553327323943"/>
  </r>
  <r>
    <x v="0"/>
    <x v="1"/>
    <x v="2"/>
    <x v="3"/>
    <s v="FI_small_gas"/>
    <x v="0"/>
    <n v="51.241600662800401"/>
    <n v="14.233777961889"/>
  </r>
  <r>
    <x v="0"/>
    <x v="1"/>
    <x v="2"/>
    <x v="3"/>
    <s v="FI_small_gas"/>
    <x v="1"/>
    <n v="57.96"/>
    <n v="16.100000000000001"/>
  </r>
  <r>
    <x v="0"/>
    <x v="1"/>
    <x v="2"/>
    <x v="3"/>
    <s v="FI_small_gas"/>
    <x v="2"/>
    <n v="71.64"/>
    <n v="19.899999999999999"/>
  </r>
  <r>
    <x v="0"/>
    <x v="1"/>
    <x v="2"/>
    <x v="3"/>
    <s v="FI_small_gas"/>
    <x v="3"/>
    <n v="59.280629284732697"/>
    <n v="16.4668414679813"/>
  </r>
  <r>
    <x v="0"/>
    <x v="1"/>
    <x v="2"/>
    <x v="3"/>
    <s v="FI_small_gas"/>
    <x v="4"/>
    <n v="9.0752189161690104"/>
    <n v="2.5208941433802798"/>
  </r>
  <r>
    <x v="0"/>
    <x v="1"/>
    <x v="2"/>
    <x v="3"/>
    <s v="FI_small_gas"/>
    <x v="5"/>
    <n v="9.0752189161690104"/>
    <n v="2.5208941433802798"/>
  </r>
  <r>
    <x v="0"/>
    <x v="1"/>
    <x v="2"/>
    <x v="3"/>
    <s v="FI_small_gas"/>
    <x v="6"/>
    <n v="30.079313304721001"/>
    <n v="8.3553648068669499"/>
  </r>
  <r>
    <x v="0"/>
    <x v="1"/>
    <x v="2"/>
    <x v="3"/>
    <s v="FI_small_gas"/>
    <x v="7"/>
    <n v="43.063377502208397"/>
    <n v="11.962049306169"/>
  </r>
  <r>
    <x v="0"/>
    <x v="1"/>
    <x v="2"/>
    <x v="3"/>
    <s v="FI_small_gas"/>
    <x v="8"/>
    <n v="43.063377502208397"/>
    <n v="11.962049306169"/>
  </r>
  <r>
    <x v="0"/>
    <x v="1"/>
    <x v="2"/>
    <x v="3"/>
    <s v="FI_small_gas"/>
    <x v="9"/>
    <n v="45.361633570256501"/>
    <n v="12.600453769515701"/>
  </r>
  <r>
    <x v="0"/>
    <x v="1"/>
    <x v="2"/>
    <x v="3"/>
    <s v="FI_small_gas"/>
    <x v="10"/>
    <n v="59.280629284732697"/>
    <n v="16.4668414679813"/>
  </r>
  <r>
    <x v="0"/>
    <x v="1"/>
    <x v="2"/>
    <x v="3"/>
    <s v="FI_small_gas"/>
    <x v="11"/>
    <n v="4.5376094580844999"/>
    <n v="1.2604470716901399"/>
  </r>
  <r>
    <x v="0"/>
    <x v="1"/>
    <x v="2"/>
    <x v="3"/>
    <s v="FI_small_gas"/>
    <x v="12"/>
    <n v="0.36"/>
    <n v="0.1"/>
  </r>
  <r>
    <x v="0"/>
    <x v="1"/>
    <x v="2"/>
    <x v="3"/>
    <s v="FI_small_gas"/>
    <x v="13"/>
    <n v="24.854790896434899"/>
    <n v="6.9041085823430404"/>
  </r>
  <r>
    <x v="0"/>
    <x v="1"/>
    <x v="2"/>
    <x v="3"/>
    <s v="FI_small_gas"/>
    <x v="14"/>
    <n v="24.854790896434899"/>
    <n v="6.9041085823430404"/>
  </r>
  <r>
    <x v="0"/>
    <x v="1"/>
    <x v="2"/>
    <x v="3"/>
    <s v="FI_small_gas"/>
    <x v="15"/>
    <n v="2.7284206547966199"/>
    <n v="0.75789462633239502"/>
  </r>
  <r>
    <x v="0"/>
    <x v="1"/>
    <x v="2"/>
    <x v="3"/>
    <s v="FI_small_gas"/>
    <x v="16"/>
    <n v="8.3492014028755008"/>
    <n v="2.31922261190986"/>
  </r>
  <r>
    <x v="0"/>
    <x v="1"/>
    <x v="2"/>
    <x v="3"/>
    <s v="FI_small_gas"/>
    <x v="17"/>
    <n v="9.3111759656652193"/>
    <n v="2.5864377682403399"/>
  </r>
  <r>
    <x v="0"/>
    <x v="1"/>
    <x v="2"/>
    <x v="3"/>
    <s v="FI_small_gas"/>
    <x v="19"/>
    <n v="7.6114739296901197"/>
    <n v="2.1142983138028102"/>
  </r>
  <r>
    <x v="0"/>
    <x v="1"/>
    <x v="2"/>
    <x v="3"/>
    <s v="FI_small_gas"/>
    <x v="20"/>
    <n v="18.6904594758428"/>
    <n v="5.1917942988452301"/>
  </r>
  <r>
    <x v="0"/>
    <x v="1"/>
    <x v="2"/>
    <x v="3"/>
    <s v="FI_small_gas"/>
    <x v="21"/>
    <n v="53.225806451612797"/>
    <n v="14.784946236559099"/>
  </r>
  <r>
    <x v="0"/>
    <x v="1"/>
    <x v="2"/>
    <x v="3"/>
    <s v="FI_small_gas"/>
    <x v="22"/>
    <n v="130.68"/>
    <n v="36.299999999999997"/>
  </r>
  <r>
    <x v="0"/>
    <x v="1"/>
    <x v="2"/>
    <x v="3"/>
    <s v="FI_small_gas"/>
    <x v="23"/>
    <n v="0.35278210439105201"/>
    <n v="9.7995028997514499E-2"/>
  </r>
  <r>
    <x v="0"/>
    <x v="1"/>
    <x v="2"/>
    <x v="3"/>
    <s v="FI_small_gas"/>
    <x v="24"/>
    <n v="22.4245731928563"/>
    <n v="6.22904810912675"/>
  </r>
  <r>
    <x v="0"/>
    <x v="1"/>
    <x v="2"/>
    <x v="3"/>
    <s v="FI_small_gas"/>
    <x v="25"/>
    <n v="22.32"/>
    <n v="6.2"/>
  </r>
  <r>
    <x v="0"/>
    <x v="1"/>
    <x v="2"/>
    <x v="3"/>
    <s v="FI_small_gas"/>
    <x v="26"/>
    <n v="31.360796489213399"/>
    <n v="8.7113323581148396"/>
  </r>
  <r>
    <x v="0"/>
    <x v="1"/>
    <x v="2"/>
    <x v="3"/>
    <s v="FI_small_gas"/>
    <x v="27"/>
    <n v="2.34199197836619"/>
    <n v="0.650553327323943"/>
  </r>
  <r>
    <x v="0"/>
    <x v="1"/>
    <x v="2"/>
    <x v="3"/>
    <s v="FinA"/>
    <x v="0"/>
    <n v="51.241600662800401"/>
    <n v="14.233777961889"/>
  </r>
  <r>
    <x v="0"/>
    <x v="1"/>
    <x v="2"/>
    <x v="3"/>
    <s v="FinA"/>
    <x v="1"/>
    <n v="57.96"/>
    <n v="16.100000000000001"/>
  </r>
  <r>
    <x v="0"/>
    <x v="1"/>
    <x v="2"/>
    <x v="3"/>
    <s v="FinA"/>
    <x v="2"/>
    <n v="71.64"/>
    <n v="19.899999999999999"/>
  </r>
  <r>
    <x v="0"/>
    <x v="1"/>
    <x v="2"/>
    <x v="3"/>
    <s v="FinA"/>
    <x v="3"/>
    <n v="59.280629284732697"/>
    <n v="16.4668414679813"/>
  </r>
  <r>
    <x v="0"/>
    <x v="1"/>
    <x v="2"/>
    <x v="3"/>
    <s v="FinA"/>
    <x v="4"/>
    <n v="9.0752189161690104"/>
    <n v="2.5208941433802798"/>
  </r>
  <r>
    <x v="0"/>
    <x v="1"/>
    <x v="2"/>
    <x v="3"/>
    <s v="FinA"/>
    <x v="5"/>
    <n v="9.0752189161690104"/>
    <n v="2.5208941433802798"/>
  </r>
  <r>
    <x v="0"/>
    <x v="1"/>
    <x v="2"/>
    <x v="3"/>
    <s v="FinA"/>
    <x v="6"/>
    <n v="30.079313304721001"/>
    <n v="8.3553648068669499"/>
  </r>
  <r>
    <x v="0"/>
    <x v="1"/>
    <x v="2"/>
    <x v="3"/>
    <s v="FinA"/>
    <x v="7"/>
    <n v="43.063377502208397"/>
    <n v="11.962049306169"/>
  </r>
  <r>
    <x v="0"/>
    <x v="1"/>
    <x v="2"/>
    <x v="3"/>
    <s v="FinA"/>
    <x v="8"/>
    <n v="43.063377502208397"/>
    <n v="11.962049306169"/>
  </r>
  <r>
    <x v="0"/>
    <x v="1"/>
    <x v="2"/>
    <x v="3"/>
    <s v="FinA"/>
    <x v="9"/>
    <n v="45.361633570256501"/>
    <n v="12.600453769515701"/>
  </r>
  <r>
    <x v="0"/>
    <x v="1"/>
    <x v="2"/>
    <x v="3"/>
    <s v="FinA"/>
    <x v="10"/>
    <n v="59.280629284732697"/>
    <n v="16.4668414679813"/>
  </r>
  <r>
    <x v="0"/>
    <x v="1"/>
    <x v="2"/>
    <x v="3"/>
    <s v="FinA"/>
    <x v="11"/>
    <n v="4.5376094580844999"/>
    <n v="1.2604470716901399"/>
  </r>
  <r>
    <x v="0"/>
    <x v="1"/>
    <x v="2"/>
    <x v="3"/>
    <s v="FinA"/>
    <x v="12"/>
    <n v="0.36"/>
    <n v="0.1"/>
  </r>
  <r>
    <x v="0"/>
    <x v="1"/>
    <x v="2"/>
    <x v="3"/>
    <s v="FinA"/>
    <x v="13"/>
    <n v="24.854790896434899"/>
    <n v="6.9041085823430404"/>
  </r>
  <r>
    <x v="0"/>
    <x v="1"/>
    <x v="2"/>
    <x v="3"/>
    <s v="FinA"/>
    <x v="14"/>
    <n v="24.854790896434899"/>
    <n v="6.9041085823430404"/>
  </r>
  <r>
    <x v="0"/>
    <x v="1"/>
    <x v="2"/>
    <x v="3"/>
    <s v="FinA"/>
    <x v="15"/>
    <n v="2.7284206547966199"/>
    <n v="0.75789462633239502"/>
  </r>
  <r>
    <x v="0"/>
    <x v="1"/>
    <x v="2"/>
    <x v="3"/>
    <s v="FinA"/>
    <x v="16"/>
    <n v="8.3492014028755008"/>
    <n v="2.31922261190986"/>
  </r>
  <r>
    <x v="0"/>
    <x v="1"/>
    <x v="2"/>
    <x v="3"/>
    <s v="FinA"/>
    <x v="17"/>
    <n v="9.3111759656652193"/>
    <n v="2.5864377682403399"/>
  </r>
  <r>
    <x v="0"/>
    <x v="1"/>
    <x v="2"/>
    <x v="3"/>
    <s v="FinA"/>
    <x v="19"/>
    <n v="7.6114739296901197"/>
    <n v="2.1142983138028102"/>
  </r>
  <r>
    <x v="0"/>
    <x v="1"/>
    <x v="2"/>
    <x v="3"/>
    <s v="FinA"/>
    <x v="20"/>
    <n v="18.6904594758428"/>
    <n v="5.1917942988452301"/>
  </r>
  <r>
    <x v="0"/>
    <x v="1"/>
    <x v="2"/>
    <x v="3"/>
    <s v="FinA"/>
    <x v="21"/>
    <n v="53.225806451612797"/>
    <n v="14.784946236559099"/>
  </r>
  <r>
    <x v="0"/>
    <x v="1"/>
    <x v="2"/>
    <x v="3"/>
    <s v="FinA"/>
    <x v="22"/>
    <n v="130.68"/>
    <n v="36.299999999999997"/>
  </r>
  <r>
    <x v="0"/>
    <x v="1"/>
    <x v="2"/>
    <x v="3"/>
    <s v="FinA"/>
    <x v="23"/>
    <n v="0.35278210439105201"/>
    <n v="9.7995028997514499E-2"/>
  </r>
  <r>
    <x v="0"/>
    <x v="1"/>
    <x v="2"/>
    <x v="3"/>
    <s v="FinA"/>
    <x v="24"/>
    <n v="22.4245731928563"/>
    <n v="6.22904810912675"/>
  </r>
  <r>
    <x v="0"/>
    <x v="1"/>
    <x v="2"/>
    <x v="3"/>
    <s v="FinA"/>
    <x v="25"/>
    <n v="22.32"/>
    <n v="6.2"/>
  </r>
  <r>
    <x v="0"/>
    <x v="1"/>
    <x v="2"/>
    <x v="3"/>
    <s v="FinA"/>
    <x v="26"/>
    <n v="31.360796489213399"/>
    <n v="8.7113323581148396"/>
  </r>
  <r>
    <x v="0"/>
    <x v="1"/>
    <x v="2"/>
    <x v="3"/>
    <s v="FinA"/>
    <x v="27"/>
    <n v="2.34199197836619"/>
    <n v="0.650553327323943"/>
  </r>
  <r>
    <x v="0"/>
    <x v="1"/>
    <x v="3"/>
    <x v="4"/>
    <s v="DE4-E_A"/>
    <x v="0"/>
    <n v="51.241600662800401"/>
    <n v="14.233777961889"/>
  </r>
  <r>
    <x v="0"/>
    <x v="1"/>
    <x v="3"/>
    <x v="4"/>
    <s v="DE4-E_A"/>
    <x v="1"/>
    <n v="57.96"/>
    <n v="16.100000000000001"/>
  </r>
  <r>
    <x v="0"/>
    <x v="1"/>
    <x v="3"/>
    <x v="4"/>
    <s v="DE4-E_A"/>
    <x v="2"/>
    <n v="71.64"/>
    <n v="19.899999999999999"/>
  </r>
  <r>
    <x v="0"/>
    <x v="1"/>
    <x v="3"/>
    <x v="4"/>
    <s v="DE4-E_A"/>
    <x v="3"/>
    <n v="59.280629284732697"/>
    <n v="16.4668414679813"/>
  </r>
  <r>
    <x v="0"/>
    <x v="1"/>
    <x v="3"/>
    <x v="4"/>
    <s v="DE4-E_A"/>
    <x v="4"/>
    <n v="9.0752189161690104"/>
    <n v="2.5208941433802798"/>
  </r>
  <r>
    <x v="0"/>
    <x v="1"/>
    <x v="3"/>
    <x v="4"/>
    <s v="DE4-E_A"/>
    <x v="5"/>
    <n v="9.0752189161690104"/>
    <n v="2.5208941433802798"/>
  </r>
  <r>
    <x v="0"/>
    <x v="1"/>
    <x v="3"/>
    <x v="4"/>
    <s v="DE4-E_A"/>
    <x v="6"/>
    <n v="30.079313304721001"/>
    <n v="8.3553648068669499"/>
  </r>
  <r>
    <x v="0"/>
    <x v="1"/>
    <x v="3"/>
    <x v="4"/>
    <s v="DE4-E_A"/>
    <x v="7"/>
    <n v="43.063377502208397"/>
    <n v="11.962049306169"/>
  </r>
  <r>
    <x v="0"/>
    <x v="1"/>
    <x v="3"/>
    <x v="4"/>
    <s v="DE4-E_A"/>
    <x v="8"/>
    <n v="43.063377502208397"/>
    <n v="11.962049306169"/>
  </r>
  <r>
    <x v="0"/>
    <x v="1"/>
    <x v="3"/>
    <x v="4"/>
    <s v="DE4-E_A"/>
    <x v="9"/>
    <n v="45.361633570256501"/>
    <n v="12.600453769515701"/>
  </r>
  <r>
    <x v="0"/>
    <x v="1"/>
    <x v="3"/>
    <x v="4"/>
    <s v="DE4-E_A"/>
    <x v="10"/>
    <n v="59.280629284732697"/>
    <n v="16.4668414679813"/>
  </r>
  <r>
    <x v="0"/>
    <x v="1"/>
    <x v="3"/>
    <x v="4"/>
    <s v="DE4-E_A"/>
    <x v="11"/>
    <n v="4.5376094580844999"/>
    <n v="1.2604470716901399"/>
  </r>
  <r>
    <x v="0"/>
    <x v="1"/>
    <x v="3"/>
    <x v="4"/>
    <s v="DE4-E_A"/>
    <x v="12"/>
    <n v="0.36"/>
    <n v="0.1"/>
  </r>
  <r>
    <x v="0"/>
    <x v="1"/>
    <x v="3"/>
    <x v="4"/>
    <s v="DE4-E_A"/>
    <x v="13"/>
    <n v="24.854790896434899"/>
    <n v="6.9041085823430404"/>
  </r>
  <r>
    <x v="0"/>
    <x v="1"/>
    <x v="3"/>
    <x v="4"/>
    <s v="DE4-E_A"/>
    <x v="14"/>
    <n v="24.854790896434899"/>
    <n v="6.9041085823430404"/>
  </r>
  <r>
    <x v="0"/>
    <x v="1"/>
    <x v="3"/>
    <x v="4"/>
    <s v="DE4-E_A"/>
    <x v="15"/>
    <n v="2.7284206547966199"/>
    <n v="0.75789462633239502"/>
  </r>
  <r>
    <x v="0"/>
    <x v="1"/>
    <x v="3"/>
    <x v="4"/>
    <s v="DE4-E_A"/>
    <x v="16"/>
    <n v="8.3492014028755008"/>
    <n v="2.31922261190986"/>
  </r>
  <r>
    <x v="0"/>
    <x v="1"/>
    <x v="3"/>
    <x v="4"/>
    <s v="DE4-E_A"/>
    <x v="17"/>
    <n v="9.3111759656652193"/>
    <n v="2.5864377682403399"/>
  </r>
  <r>
    <x v="0"/>
    <x v="1"/>
    <x v="3"/>
    <x v="4"/>
    <s v="DE4-E_A"/>
    <x v="19"/>
    <n v="7.6114739296901197"/>
    <n v="2.1142983138028102"/>
  </r>
  <r>
    <x v="0"/>
    <x v="1"/>
    <x v="3"/>
    <x v="4"/>
    <s v="DE4-E_A"/>
    <x v="20"/>
    <n v="18.6904594758428"/>
    <n v="5.1917942988452301"/>
  </r>
  <r>
    <x v="0"/>
    <x v="1"/>
    <x v="3"/>
    <x v="4"/>
    <s v="DE4-E_A"/>
    <x v="21"/>
    <n v="53.225806451612797"/>
    <n v="14.784946236559099"/>
  </r>
  <r>
    <x v="0"/>
    <x v="1"/>
    <x v="3"/>
    <x v="4"/>
    <s v="DE4-E_A"/>
    <x v="22"/>
    <n v="130.68"/>
    <n v="36.299999999999997"/>
  </r>
  <r>
    <x v="0"/>
    <x v="1"/>
    <x v="3"/>
    <x v="4"/>
    <s v="DE4-E_A"/>
    <x v="23"/>
    <n v="0.35278210439105201"/>
    <n v="9.7995028997514499E-2"/>
  </r>
  <r>
    <x v="0"/>
    <x v="1"/>
    <x v="3"/>
    <x v="4"/>
    <s v="DE4-E_A"/>
    <x v="24"/>
    <n v="22.4245731928563"/>
    <n v="6.22904810912675"/>
  </r>
  <r>
    <x v="0"/>
    <x v="1"/>
    <x v="3"/>
    <x v="4"/>
    <s v="DE4-E_A"/>
    <x v="25"/>
    <n v="22.32"/>
    <n v="6.2"/>
  </r>
  <r>
    <x v="0"/>
    <x v="1"/>
    <x v="3"/>
    <x v="4"/>
    <s v="DE4-E_A"/>
    <x v="26"/>
    <n v="31.360796489213399"/>
    <n v="8.7113323581148396"/>
  </r>
  <r>
    <x v="0"/>
    <x v="1"/>
    <x v="3"/>
    <x v="4"/>
    <s v="DE4-E_A"/>
    <x v="27"/>
    <n v="2.34199197836619"/>
    <n v="0.650553327323943"/>
  </r>
  <r>
    <x v="0"/>
    <x v="1"/>
    <x v="3"/>
    <x v="4"/>
    <s v="DE4-E_Offshore_A"/>
    <x v="0"/>
    <n v="51.241600662800401"/>
    <n v="14.233777961889"/>
  </r>
  <r>
    <x v="0"/>
    <x v="1"/>
    <x v="3"/>
    <x v="4"/>
    <s v="DE4-E_Offshore_A"/>
    <x v="1"/>
    <n v="57.96"/>
    <n v="16.100000000000001"/>
  </r>
  <r>
    <x v="0"/>
    <x v="1"/>
    <x v="3"/>
    <x v="4"/>
    <s v="DE4-E_Offshore_A"/>
    <x v="2"/>
    <n v="71.64"/>
    <n v="19.899999999999999"/>
  </r>
  <r>
    <x v="0"/>
    <x v="1"/>
    <x v="3"/>
    <x v="4"/>
    <s v="DE4-E_Offshore_A"/>
    <x v="3"/>
    <n v="59.280629284732697"/>
    <n v="16.4668414679813"/>
  </r>
  <r>
    <x v="0"/>
    <x v="1"/>
    <x v="3"/>
    <x v="4"/>
    <s v="DE4-E_Offshore_A"/>
    <x v="4"/>
    <n v="9.0752189161690104"/>
    <n v="2.5208941433802798"/>
  </r>
  <r>
    <x v="0"/>
    <x v="1"/>
    <x v="3"/>
    <x v="4"/>
    <s v="DE4-E_Offshore_A"/>
    <x v="5"/>
    <n v="9.0752189161690104"/>
    <n v="2.5208941433802798"/>
  </r>
  <r>
    <x v="0"/>
    <x v="1"/>
    <x v="3"/>
    <x v="4"/>
    <s v="DE4-E_Offshore_A"/>
    <x v="6"/>
    <n v="30.079313304721001"/>
    <n v="8.3553648068669499"/>
  </r>
  <r>
    <x v="0"/>
    <x v="1"/>
    <x v="3"/>
    <x v="4"/>
    <s v="DE4-E_Offshore_A"/>
    <x v="7"/>
    <n v="43.063377502208397"/>
    <n v="11.962049306169"/>
  </r>
  <r>
    <x v="0"/>
    <x v="1"/>
    <x v="3"/>
    <x v="4"/>
    <s v="DE4-E_Offshore_A"/>
    <x v="8"/>
    <n v="43.063377502208397"/>
    <n v="11.962049306169"/>
  </r>
  <r>
    <x v="0"/>
    <x v="1"/>
    <x v="3"/>
    <x v="4"/>
    <s v="DE4-E_Offshore_A"/>
    <x v="9"/>
    <n v="45.361633570256501"/>
    <n v="12.600453769515701"/>
  </r>
  <r>
    <x v="0"/>
    <x v="1"/>
    <x v="3"/>
    <x v="4"/>
    <s v="DE4-E_Offshore_A"/>
    <x v="10"/>
    <n v="59.280629284732697"/>
    <n v="16.4668414679813"/>
  </r>
  <r>
    <x v="0"/>
    <x v="1"/>
    <x v="3"/>
    <x v="4"/>
    <s v="DE4-E_Offshore_A"/>
    <x v="11"/>
    <n v="4.5376094580844999"/>
    <n v="1.2604470716901399"/>
  </r>
  <r>
    <x v="0"/>
    <x v="1"/>
    <x v="3"/>
    <x v="4"/>
    <s v="DE4-E_Offshore_A"/>
    <x v="12"/>
    <n v="0.36"/>
    <n v="0.1"/>
  </r>
  <r>
    <x v="0"/>
    <x v="1"/>
    <x v="3"/>
    <x v="4"/>
    <s v="DE4-E_Offshore_A"/>
    <x v="13"/>
    <n v="24.854790896434899"/>
    <n v="6.9041085823430404"/>
  </r>
  <r>
    <x v="0"/>
    <x v="1"/>
    <x v="3"/>
    <x v="4"/>
    <s v="DE4-E_Offshore_A"/>
    <x v="14"/>
    <n v="24.854790896434899"/>
    <n v="6.9041085823430404"/>
  </r>
  <r>
    <x v="0"/>
    <x v="1"/>
    <x v="3"/>
    <x v="4"/>
    <s v="DE4-E_Offshore_A"/>
    <x v="15"/>
    <n v="2.7284206547966199"/>
    <n v="0.75789462633239502"/>
  </r>
  <r>
    <x v="0"/>
    <x v="1"/>
    <x v="3"/>
    <x v="4"/>
    <s v="DE4-E_Offshore_A"/>
    <x v="16"/>
    <n v="8.3492014028755008"/>
    <n v="2.31922261190986"/>
  </r>
  <r>
    <x v="0"/>
    <x v="1"/>
    <x v="3"/>
    <x v="4"/>
    <s v="DE4-E_Offshore_A"/>
    <x v="17"/>
    <n v="9.3111759656652193"/>
    <n v="2.5864377682403399"/>
  </r>
  <r>
    <x v="0"/>
    <x v="1"/>
    <x v="3"/>
    <x v="4"/>
    <s v="DE4-E_Offshore_A"/>
    <x v="19"/>
    <n v="7.6114739296901197"/>
    <n v="2.1142983138028102"/>
  </r>
  <r>
    <x v="0"/>
    <x v="1"/>
    <x v="3"/>
    <x v="4"/>
    <s v="DE4-E_Offshore_A"/>
    <x v="20"/>
    <n v="18.6904594758428"/>
    <n v="5.1917942988452301"/>
  </r>
  <r>
    <x v="0"/>
    <x v="1"/>
    <x v="3"/>
    <x v="4"/>
    <s v="DE4-E_Offshore_A"/>
    <x v="21"/>
    <n v="53.225806451612797"/>
    <n v="14.784946236559099"/>
  </r>
  <r>
    <x v="0"/>
    <x v="1"/>
    <x v="3"/>
    <x v="4"/>
    <s v="DE4-E_Offshore_A"/>
    <x v="22"/>
    <n v="130.68"/>
    <n v="36.299999999999997"/>
  </r>
  <r>
    <x v="0"/>
    <x v="1"/>
    <x v="3"/>
    <x v="4"/>
    <s v="DE4-E_Offshore_A"/>
    <x v="23"/>
    <n v="0.35278210439105201"/>
    <n v="9.7995028997514499E-2"/>
  </r>
  <r>
    <x v="0"/>
    <x v="1"/>
    <x v="3"/>
    <x v="4"/>
    <s v="DE4-E_Offshore_A"/>
    <x v="24"/>
    <n v="22.4245731928563"/>
    <n v="6.22904810912675"/>
  </r>
  <r>
    <x v="0"/>
    <x v="1"/>
    <x v="3"/>
    <x v="4"/>
    <s v="DE4-E_Offshore_A"/>
    <x v="25"/>
    <n v="22.32"/>
    <n v="6.2"/>
  </r>
  <r>
    <x v="0"/>
    <x v="1"/>
    <x v="3"/>
    <x v="4"/>
    <s v="DE4-E_Offshore_A"/>
    <x v="26"/>
    <n v="31.360796489213399"/>
    <n v="8.7113323581148396"/>
  </r>
  <r>
    <x v="0"/>
    <x v="1"/>
    <x v="3"/>
    <x v="4"/>
    <s v="DE4-E_Offshore_A"/>
    <x v="27"/>
    <n v="2.34199197836619"/>
    <n v="0.650553327323943"/>
  </r>
  <r>
    <x v="0"/>
    <x v="1"/>
    <x v="3"/>
    <x v="5"/>
    <s v="DE4-N_A"/>
    <x v="0"/>
    <n v="51.241600662800401"/>
    <n v="14.233777961889"/>
  </r>
  <r>
    <x v="0"/>
    <x v="1"/>
    <x v="3"/>
    <x v="5"/>
    <s v="DE4-N_A"/>
    <x v="1"/>
    <n v="57.96"/>
    <n v="16.100000000000001"/>
  </r>
  <r>
    <x v="0"/>
    <x v="1"/>
    <x v="3"/>
    <x v="5"/>
    <s v="DE4-N_A"/>
    <x v="2"/>
    <n v="71.64"/>
    <n v="19.899999999999999"/>
  </r>
  <r>
    <x v="0"/>
    <x v="1"/>
    <x v="3"/>
    <x v="5"/>
    <s v="DE4-N_A"/>
    <x v="3"/>
    <n v="59.280629284732697"/>
    <n v="16.4668414679813"/>
  </r>
  <r>
    <x v="0"/>
    <x v="1"/>
    <x v="3"/>
    <x v="5"/>
    <s v="DE4-N_A"/>
    <x v="4"/>
    <n v="9.0752189161690104"/>
    <n v="2.5208941433802798"/>
  </r>
  <r>
    <x v="0"/>
    <x v="1"/>
    <x v="3"/>
    <x v="5"/>
    <s v="DE4-N_A"/>
    <x v="5"/>
    <n v="9.0752189161690104"/>
    <n v="2.5208941433802798"/>
  </r>
  <r>
    <x v="0"/>
    <x v="1"/>
    <x v="3"/>
    <x v="5"/>
    <s v="DE4-N_A"/>
    <x v="6"/>
    <n v="30.079313304721001"/>
    <n v="8.3553648068669499"/>
  </r>
  <r>
    <x v="0"/>
    <x v="1"/>
    <x v="3"/>
    <x v="5"/>
    <s v="DE4-N_A"/>
    <x v="7"/>
    <n v="43.063377502208397"/>
    <n v="11.962049306169"/>
  </r>
  <r>
    <x v="0"/>
    <x v="1"/>
    <x v="3"/>
    <x v="5"/>
    <s v="DE4-N_A"/>
    <x v="8"/>
    <n v="43.063377502208397"/>
    <n v="11.962049306169"/>
  </r>
  <r>
    <x v="0"/>
    <x v="1"/>
    <x v="3"/>
    <x v="5"/>
    <s v="DE4-N_A"/>
    <x v="9"/>
    <n v="45.361633570256501"/>
    <n v="12.600453769515701"/>
  </r>
  <r>
    <x v="0"/>
    <x v="1"/>
    <x v="3"/>
    <x v="5"/>
    <s v="DE4-N_A"/>
    <x v="10"/>
    <n v="59.280629284732697"/>
    <n v="16.4668414679813"/>
  </r>
  <r>
    <x v="0"/>
    <x v="1"/>
    <x v="3"/>
    <x v="5"/>
    <s v="DE4-N_A"/>
    <x v="11"/>
    <n v="4.5376094580844999"/>
    <n v="1.2604470716901399"/>
  </r>
  <r>
    <x v="0"/>
    <x v="1"/>
    <x v="3"/>
    <x v="5"/>
    <s v="DE4-N_A"/>
    <x v="12"/>
    <n v="0.36"/>
    <n v="0.1"/>
  </r>
  <r>
    <x v="0"/>
    <x v="1"/>
    <x v="3"/>
    <x v="5"/>
    <s v="DE4-N_A"/>
    <x v="13"/>
    <n v="24.854790896434899"/>
    <n v="6.9041085823430404"/>
  </r>
  <r>
    <x v="0"/>
    <x v="1"/>
    <x v="3"/>
    <x v="5"/>
    <s v="DE4-N_A"/>
    <x v="14"/>
    <n v="24.854790896434899"/>
    <n v="6.9041085823430404"/>
  </r>
  <r>
    <x v="0"/>
    <x v="1"/>
    <x v="3"/>
    <x v="5"/>
    <s v="DE4-N_A"/>
    <x v="15"/>
    <n v="2.7284206547966199"/>
    <n v="0.75789462633239502"/>
  </r>
  <r>
    <x v="0"/>
    <x v="1"/>
    <x v="3"/>
    <x v="5"/>
    <s v="DE4-N_A"/>
    <x v="16"/>
    <n v="8.3492014028755008"/>
    <n v="2.31922261190986"/>
  </r>
  <r>
    <x v="0"/>
    <x v="1"/>
    <x v="3"/>
    <x v="5"/>
    <s v="DE4-N_A"/>
    <x v="17"/>
    <n v="9.3111759656652193"/>
    <n v="2.5864377682403399"/>
  </r>
  <r>
    <x v="0"/>
    <x v="1"/>
    <x v="3"/>
    <x v="5"/>
    <s v="DE4-N_A"/>
    <x v="19"/>
    <n v="7.6114739296901197"/>
    <n v="2.1142983138028102"/>
  </r>
  <r>
    <x v="0"/>
    <x v="1"/>
    <x v="3"/>
    <x v="5"/>
    <s v="DE4-N_A"/>
    <x v="20"/>
    <n v="18.6904594758428"/>
    <n v="5.1917942988452301"/>
  </r>
  <r>
    <x v="0"/>
    <x v="1"/>
    <x v="3"/>
    <x v="5"/>
    <s v="DE4-N_A"/>
    <x v="21"/>
    <n v="53.225806451612797"/>
    <n v="14.784946236559099"/>
  </r>
  <r>
    <x v="0"/>
    <x v="1"/>
    <x v="3"/>
    <x v="5"/>
    <s v="DE4-N_A"/>
    <x v="22"/>
    <n v="130.68"/>
    <n v="36.299999999999997"/>
  </r>
  <r>
    <x v="0"/>
    <x v="1"/>
    <x v="3"/>
    <x v="5"/>
    <s v="DE4-N_A"/>
    <x v="23"/>
    <n v="0.35278210439105201"/>
    <n v="9.7995028997514499E-2"/>
  </r>
  <r>
    <x v="0"/>
    <x v="1"/>
    <x v="3"/>
    <x v="5"/>
    <s v="DE4-N_A"/>
    <x v="24"/>
    <n v="22.4245731928563"/>
    <n v="6.22904810912675"/>
  </r>
  <r>
    <x v="0"/>
    <x v="1"/>
    <x v="3"/>
    <x v="5"/>
    <s v="DE4-N_A"/>
    <x v="25"/>
    <n v="22.32"/>
    <n v="6.2"/>
  </r>
  <r>
    <x v="0"/>
    <x v="1"/>
    <x v="3"/>
    <x v="5"/>
    <s v="DE4-N_A"/>
    <x v="26"/>
    <n v="31.360796489213399"/>
    <n v="8.7113323581148396"/>
  </r>
  <r>
    <x v="0"/>
    <x v="1"/>
    <x v="3"/>
    <x v="5"/>
    <s v="DE4-N_A"/>
    <x v="27"/>
    <n v="2.34199197836619"/>
    <n v="0.650553327323943"/>
  </r>
  <r>
    <x v="0"/>
    <x v="1"/>
    <x v="3"/>
    <x v="5"/>
    <s v="DE4-N_Offshore_A"/>
    <x v="0"/>
    <n v="51.241600662800401"/>
    <n v="14.233777961889"/>
  </r>
  <r>
    <x v="0"/>
    <x v="1"/>
    <x v="3"/>
    <x v="5"/>
    <s v="DE4-N_Offshore_A"/>
    <x v="1"/>
    <n v="57.96"/>
    <n v="16.100000000000001"/>
  </r>
  <r>
    <x v="0"/>
    <x v="1"/>
    <x v="3"/>
    <x v="5"/>
    <s v="DE4-N_Offshore_A"/>
    <x v="2"/>
    <n v="71.64"/>
    <n v="19.899999999999999"/>
  </r>
  <r>
    <x v="0"/>
    <x v="1"/>
    <x v="3"/>
    <x v="5"/>
    <s v="DE4-N_Offshore_A"/>
    <x v="3"/>
    <n v="59.280629284732697"/>
    <n v="16.4668414679813"/>
  </r>
  <r>
    <x v="0"/>
    <x v="1"/>
    <x v="3"/>
    <x v="5"/>
    <s v="DE4-N_Offshore_A"/>
    <x v="4"/>
    <n v="9.0752189161690104"/>
    <n v="2.5208941433802798"/>
  </r>
  <r>
    <x v="0"/>
    <x v="1"/>
    <x v="3"/>
    <x v="5"/>
    <s v="DE4-N_Offshore_A"/>
    <x v="5"/>
    <n v="9.0752189161690104"/>
    <n v="2.5208941433802798"/>
  </r>
  <r>
    <x v="0"/>
    <x v="1"/>
    <x v="3"/>
    <x v="5"/>
    <s v="DE4-N_Offshore_A"/>
    <x v="6"/>
    <n v="30.079313304721001"/>
    <n v="8.3553648068669499"/>
  </r>
  <r>
    <x v="0"/>
    <x v="1"/>
    <x v="3"/>
    <x v="5"/>
    <s v="DE4-N_Offshore_A"/>
    <x v="7"/>
    <n v="43.063377502208397"/>
    <n v="11.962049306169"/>
  </r>
  <r>
    <x v="0"/>
    <x v="1"/>
    <x v="3"/>
    <x v="5"/>
    <s v="DE4-N_Offshore_A"/>
    <x v="8"/>
    <n v="43.063377502208397"/>
    <n v="11.962049306169"/>
  </r>
  <r>
    <x v="0"/>
    <x v="1"/>
    <x v="3"/>
    <x v="5"/>
    <s v="DE4-N_Offshore_A"/>
    <x v="9"/>
    <n v="45.361633570256501"/>
    <n v="12.600453769515701"/>
  </r>
  <r>
    <x v="0"/>
    <x v="1"/>
    <x v="3"/>
    <x v="5"/>
    <s v="DE4-N_Offshore_A"/>
    <x v="10"/>
    <n v="59.280629284732697"/>
    <n v="16.4668414679813"/>
  </r>
  <r>
    <x v="0"/>
    <x v="1"/>
    <x v="3"/>
    <x v="5"/>
    <s v="DE4-N_Offshore_A"/>
    <x v="11"/>
    <n v="4.5376094580844999"/>
    <n v="1.2604470716901399"/>
  </r>
  <r>
    <x v="0"/>
    <x v="1"/>
    <x v="3"/>
    <x v="5"/>
    <s v="DE4-N_Offshore_A"/>
    <x v="12"/>
    <n v="0.36"/>
    <n v="0.1"/>
  </r>
  <r>
    <x v="0"/>
    <x v="1"/>
    <x v="3"/>
    <x v="5"/>
    <s v="DE4-N_Offshore_A"/>
    <x v="13"/>
    <n v="24.854790896434899"/>
    <n v="6.9041085823430404"/>
  </r>
  <r>
    <x v="0"/>
    <x v="1"/>
    <x v="3"/>
    <x v="5"/>
    <s v="DE4-N_Offshore_A"/>
    <x v="14"/>
    <n v="24.854790896434899"/>
    <n v="6.9041085823430404"/>
  </r>
  <r>
    <x v="0"/>
    <x v="1"/>
    <x v="3"/>
    <x v="5"/>
    <s v="DE4-N_Offshore_A"/>
    <x v="15"/>
    <n v="2.7284206547966199"/>
    <n v="0.75789462633239502"/>
  </r>
  <r>
    <x v="0"/>
    <x v="1"/>
    <x v="3"/>
    <x v="5"/>
    <s v="DE4-N_Offshore_A"/>
    <x v="16"/>
    <n v="8.3492014028755008"/>
    <n v="2.31922261190986"/>
  </r>
  <r>
    <x v="0"/>
    <x v="1"/>
    <x v="3"/>
    <x v="5"/>
    <s v="DE4-N_Offshore_A"/>
    <x v="17"/>
    <n v="9.3111759656652193"/>
    <n v="2.5864377682403399"/>
  </r>
  <r>
    <x v="0"/>
    <x v="1"/>
    <x v="3"/>
    <x v="5"/>
    <s v="DE4-N_Offshore_A"/>
    <x v="19"/>
    <n v="7.6114739296901197"/>
    <n v="2.1142983138028102"/>
  </r>
  <r>
    <x v="0"/>
    <x v="1"/>
    <x v="3"/>
    <x v="5"/>
    <s v="DE4-N_Offshore_A"/>
    <x v="20"/>
    <n v="18.6904594758428"/>
    <n v="5.1917942988452301"/>
  </r>
  <r>
    <x v="0"/>
    <x v="1"/>
    <x v="3"/>
    <x v="5"/>
    <s v="DE4-N_Offshore_A"/>
    <x v="21"/>
    <n v="53.225806451612797"/>
    <n v="14.784946236559099"/>
  </r>
  <r>
    <x v="0"/>
    <x v="1"/>
    <x v="3"/>
    <x v="5"/>
    <s v="DE4-N_Offshore_A"/>
    <x v="22"/>
    <n v="130.68"/>
    <n v="36.299999999999997"/>
  </r>
  <r>
    <x v="0"/>
    <x v="1"/>
    <x v="3"/>
    <x v="5"/>
    <s v="DE4-N_Offshore_A"/>
    <x v="23"/>
    <n v="0.35278210439105201"/>
    <n v="9.7995028997514499E-2"/>
  </r>
  <r>
    <x v="0"/>
    <x v="1"/>
    <x v="3"/>
    <x v="5"/>
    <s v="DE4-N_Offshore_A"/>
    <x v="24"/>
    <n v="22.4245731928563"/>
    <n v="6.22904810912675"/>
  </r>
  <r>
    <x v="0"/>
    <x v="1"/>
    <x v="3"/>
    <x v="5"/>
    <s v="DE4-N_Offshore_A"/>
    <x v="25"/>
    <n v="22.32"/>
    <n v="6.2"/>
  </r>
  <r>
    <x v="0"/>
    <x v="1"/>
    <x v="3"/>
    <x v="5"/>
    <s v="DE4-N_Offshore_A"/>
    <x v="26"/>
    <n v="31.360796489213399"/>
    <n v="8.7113323581148396"/>
  </r>
  <r>
    <x v="0"/>
    <x v="1"/>
    <x v="3"/>
    <x v="5"/>
    <s v="DE4-N_Offshore_A"/>
    <x v="27"/>
    <n v="2.34199197836619"/>
    <n v="0.650553327323943"/>
  </r>
  <r>
    <x v="0"/>
    <x v="1"/>
    <x v="3"/>
    <x v="6"/>
    <s v="DE4-S_A"/>
    <x v="0"/>
    <n v="51.241600662800401"/>
    <n v="14.233777961889"/>
  </r>
  <r>
    <x v="0"/>
    <x v="1"/>
    <x v="3"/>
    <x v="6"/>
    <s v="DE4-S_A"/>
    <x v="1"/>
    <n v="57.96"/>
    <n v="16.100000000000001"/>
  </r>
  <r>
    <x v="0"/>
    <x v="1"/>
    <x v="3"/>
    <x v="6"/>
    <s v="DE4-S_A"/>
    <x v="2"/>
    <n v="71.64"/>
    <n v="19.899999999999999"/>
  </r>
  <r>
    <x v="0"/>
    <x v="1"/>
    <x v="3"/>
    <x v="6"/>
    <s v="DE4-S_A"/>
    <x v="3"/>
    <n v="59.280629284732697"/>
    <n v="16.4668414679813"/>
  </r>
  <r>
    <x v="0"/>
    <x v="1"/>
    <x v="3"/>
    <x v="6"/>
    <s v="DE4-S_A"/>
    <x v="4"/>
    <n v="9.0752189161690104"/>
    <n v="2.5208941433802798"/>
  </r>
  <r>
    <x v="0"/>
    <x v="1"/>
    <x v="3"/>
    <x v="6"/>
    <s v="DE4-S_A"/>
    <x v="5"/>
    <n v="9.0752189161690104"/>
    <n v="2.5208941433802798"/>
  </r>
  <r>
    <x v="0"/>
    <x v="1"/>
    <x v="3"/>
    <x v="6"/>
    <s v="DE4-S_A"/>
    <x v="6"/>
    <n v="30.079313304721001"/>
    <n v="8.3553648068669499"/>
  </r>
  <r>
    <x v="0"/>
    <x v="1"/>
    <x v="3"/>
    <x v="6"/>
    <s v="DE4-S_A"/>
    <x v="7"/>
    <n v="43.063377502208397"/>
    <n v="11.962049306169"/>
  </r>
  <r>
    <x v="0"/>
    <x v="1"/>
    <x v="3"/>
    <x v="6"/>
    <s v="DE4-S_A"/>
    <x v="8"/>
    <n v="43.063377502208397"/>
    <n v="11.962049306169"/>
  </r>
  <r>
    <x v="0"/>
    <x v="1"/>
    <x v="3"/>
    <x v="6"/>
    <s v="DE4-S_A"/>
    <x v="9"/>
    <n v="45.361633570256501"/>
    <n v="12.600453769515701"/>
  </r>
  <r>
    <x v="0"/>
    <x v="1"/>
    <x v="3"/>
    <x v="6"/>
    <s v="DE4-S_A"/>
    <x v="10"/>
    <n v="59.280629284732697"/>
    <n v="16.4668414679813"/>
  </r>
  <r>
    <x v="0"/>
    <x v="1"/>
    <x v="3"/>
    <x v="6"/>
    <s v="DE4-S_A"/>
    <x v="11"/>
    <n v="4.5376094580844999"/>
    <n v="1.2604470716901399"/>
  </r>
  <r>
    <x v="0"/>
    <x v="1"/>
    <x v="3"/>
    <x v="6"/>
    <s v="DE4-S_A"/>
    <x v="12"/>
    <n v="0.36"/>
    <n v="0.1"/>
  </r>
  <r>
    <x v="0"/>
    <x v="1"/>
    <x v="3"/>
    <x v="6"/>
    <s v="DE4-S_A"/>
    <x v="13"/>
    <n v="24.854790896434899"/>
    <n v="6.9041085823430404"/>
  </r>
  <r>
    <x v="0"/>
    <x v="1"/>
    <x v="3"/>
    <x v="6"/>
    <s v="DE4-S_A"/>
    <x v="14"/>
    <n v="24.854790896434899"/>
    <n v="6.9041085823430404"/>
  </r>
  <r>
    <x v="0"/>
    <x v="1"/>
    <x v="3"/>
    <x v="6"/>
    <s v="DE4-S_A"/>
    <x v="15"/>
    <n v="2.7284206547966199"/>
    <n v="0.75789462633239502"/>
  </r>
  <r>
    <x v="0"/>
    <x v="1"/>
    <x v="3"/>
    <x v="6"/>
    <s v="DE4-S_A"/>
    <x v="16"/>
    <n v="8.3492014028755008"/>
    <n v="2.31922261190986"/>
  </r>
  <r>
    <x v="0"/>
    <x v="1"/>
    <x v="3"/>
    <x v="6"/>
    <s v="DE4-S_A"/>
    <x v="17"/>
    <n v="9.3111759656652193"/>
    <n v="2.5864377682403399"/>
  </r>
  <r>
    <x v="0"/>
    <x v="1"/>
    <x v="3"/>
    <x v="6"/>
    <s v="DE4-S_A"/>
    <x v="19"/>
    <n v="7.6114739296901197"/>
    <n v="2.1142983138028102"/>
  </r>
  <r>
    <x v="0"/>
    <x v="1"/>
    <x v="3"/>
    <x v="6"/>
    <s v="DE4-S_A"/>
    <x v="20"/>
    <n v="18.6904594758428"/>
    <n v="5.1917942988452301"/>
  </r>
  <r>
    <x v="0"/>
    <x v="1"/>
    <x v="3"/>
    <x v="6"/>
    <s v="DE4-S_A"/>
    <x v="21"/>
    <n v="53.225806451612797"/>
    <n v="14.784946236559099"/>
  </r>
  <r>
    <x v="0"/>
    <x v="1"/>
    <x v="3"/>
    <x v="6"/>
    <s v="DE4-S_A"/>
    <x v="22"/>
    <n v="130.68"/>
    <n v="36.299999999999997"/>
  </r>
  <r>
    <x v="0"/>
    <x v="1"/>
    <x v="3"/>
    <x v="6"/>
    <s v="DE4-S_A"/>
    <x v="23"/>
    <n v="0.35278210439105201"/>
    <n v="9.7995028997514499E-2"/>
  </r>
  <r>
    <x v="0"/>
    <x v="1"/>
    <x v="3"/>
    <x v="6"/>
    <s v="DE4-S_A"/>
    <x v="24"/>
    <n v="22.4245731928563"/>
    <n v="6.22904810912675"/>
  </r>
  <r>
    <x v="0"/>
    <x v="1"/>
    <x v="3"/>
    <x v="6"/>
    <s v="DE4-S_A"/>
    <x v="25"/>
    <n v="22.32"/>
    <n v="6.2"/>
  </r>
  <r>
    <x v="0"/>
    <x v="1"/>
    <x v="3"/>
    <x v="6"/>
    <s v="DE4-S_A"/>
    <x v="26"/>
    <n v="31.360796489213399"/>
    <n v="8.7113323581148396"/>
  </r>
  <r>
    <x v="0"/>
    <x v="1"/>
    <x v="3"/>
    <x v="6"/>
    <s v="DE4-S_A"/>
    <x v="27"/>
    <n v="2.34199197836619"/>
    <n v="0.650553327323943"/>
  </r>
  <r>
    <x v="0"/>
    <x v="1"/>
    <x v="3"/>
    <x v="7"/>
    <s v="DE4-W_A"/>
    <x v="0"/>
    <n v="51.241600662800401"/>
    <n v="14.233777961889"/>
  </r>
  <r>
    <x v="0"/>
    <x v="1"/>
    <x v="3"/>
    <x v="7"/>
    <s v="DE4-W_A"/>
    <x v="1"/>
    <n v="57.96"/>
    <n v="16.100000000000001"/>
  </r>
  <r>
    <x v="0"/>
    <x v="1"/>
    <x v="3"/>
    <x v="7"/>
    <s v="DE4-W_A"/>
    <x v="2"/>
    <n v="71.64"/>
    <n v="19.899999999999999"/>
  </r>
  <r>
    <x v="0"/>
    <x v="1"/>
    <x v="3"/>
    <x v="7"/>
    <s v="DE4-W_A"/>
    <x v="3"/>
    <n v="59.280629284732697"/>
    <n v="16.4668414679813"/>
  </r>
  <r>
    <x v="0"/>
    <x v="1"/>
    <x v="3"/>
    <x v="7"/>
    <s v="DE4-W_A"/>
    <x v="4"/>
    <n v="9.0752189161690104"/>
    <n v="2.5208941433802798"/>
  </r>
  <r>
    <x v="0"/>
    <x v="1"/>
    <x v="3"/>
    <x v="7"/>
    <s v="DE4-W_A"/>
    <x v="5"/>
    <n v="9.0752189161690104"/>
    <n v="2.5208941433802798"/>
  </r>
  <r>
    <x v="0"/>
    <x v="1"/>
    <x v="3"/>
    <x v="7"/>
    <s v="DE4-W_A"/>
    <x v="6"/>
    <n v="30.079313304721001"/>
    <n v="8.3553648068669499"/>
  </r>
  <r>
    <x v="0"/>
    <x v="1"/>
    <x v="3"/>
    <x v="7"/>
    <s v="DE4-W_A"/>
    <x v="7"/>
    <n v="43.063377502208397"/>
    <n v="11.962049306169"/>
  </r>
  <r>
    <x v="0"/>
    <x v="1"/>
    <x v="3"/>
    <x v="7"/>
    <s v="DE4-W_A"/>
    <x v="8"/>
    <n v="43.063377502208397"/>
    <n v="11.962049306169"/>
  </r>
  <r>
    <x v="0"/>
    <x v="1"/>
    <x v="3"/>
    <x v="7"/>
    <s v="DE4-W_A"/>
    <x v="9"/>
    <n v="45.361633570256501"/>
    <n v="12.600453769515701"/>
  </r>
  <r>
    <x v="0"/>
    <x v="1"/>
    <x v="3"/>
    <x v="7"/>
    <s v="DE4-W_A"/>
    <x v="10"/>
    <n v="59.280629284732697"/>
    <n v="16.4668414679813"/>
  </r>
  <r>
    <x v="0"/>
    <x v="1"/>
    <x v="3"/>
    <x v="7"/>
    <s v="DE4-W_A"/>
    <x v="11"/>
    <n v="4.5376094580844999"/>
    <n v="1.2604470716901399"/>
  </r>
  <r>
    <x v="0"/>
    <x v="1"/>
    <x v="3"/>
    <x v="7"/>
    <s v="DE4-W_A"/>
    <x v="12"/>
    <n v="0.36"/>
    <n v="0.1"/>
  </r>
  <r>
    <x v="0"/>
    <x v="1"/>
    <x v="3"/>
    <x v="7"/>
    <s v="DE4-W_A"/>
    <x v="13"/>
    <n v="24.854790896434899"/>
    <n v="6.9041085823430404"/>
  </r>
  <r>
    <x v="0"/>
    <x v="1"/>
    <x v="3"/>
    <x v="7"/>
    <s v="DE4-W_A"/>
    <x v="14"/>
    <n v="24.854790896434899"/>
    <n v="6.9041085823430404"/>
  </r>
  <r>
    <x v="0"/>
    <x v="1"/>
    <x v="3"/>
    <x v="7"/>
    <s v="DE4-W_A"/>
    <x v="15"/>
    <n v="2.7284206547966199"/>
    <n v="0.75789462633239502"/>
  </r>
  <r>
    <x v="0"/>
    <x v="1"/>
    <x v="3"/>
    <x v="7"/>
    <s v="DE4-W_A"/>
    <x v="16"/>
    <n v="8.3492014028755008"/>
    <n v="2.31922261190986"/>
  </r>
  <r>
    <x v="0"/>
    <x v="1"/>
    <x v="3"/>
    <x v="7"/>
    <s v="DE4-W_A"/>
    <x v="17"/>
    <n v="9.3111759656652193"/>
    <n v="2.5864377682403399"/>
  </r>
  <r>
    <x v="0"/>
    <x v="1"/>
    <x v="3"/>
    <x v="7"/>
    <s v="DE4-W_A"/>
    <x v="19"/>
    <n v="7.6114739296901197"/>
    <n v="2.1142983138028102"/>
  </r>
  <r>
    <x v="0"/>
    <x v="1"/>
    <x v="3"/>
    <x v="7"/>
    <s v="DE4-W_A"/>
    <x v="20"/>
    <n v="18.6904594758428"/>
    <n v="5.1917942988452301"/>
  </r>
  <r>
    <x v="0"/>
    <x v="1"/>
    <x v="3"/>
    <x v="7"/>
    <s v="DE4-W_A"/>
    <x v="21"/>
    <n v="53.225806451612797"/>
    <n v="14.784946236559099"/>
  </r>
  <r>
    <x v="0"/>
    <x v="1"/>
    <x v="3"/>
    <x v="7"/>
    <s v="DE4-W_A"/>
    <x v="22"/>
    <n v="130.68"/>
    <n v="36.299999999999997"/>
  </r>
  <r>
    <x v="0"/>
    <x v="1"/>
    <x v="3"/>
    <x v="7"/>
    <s v="DE4-W_A"/>
    <x v="23"/>
    <n v="0.35278210439105201"/>
    <n v="9.7995028997514499E-2"/>
  </r>
  <r>
    <x v="0"/>
    <x v="1"/>
    <x v="3"/>
    <x v="7"/>
    <s v="DE4-W_A"/>
    <x v="24"/>
    <n v="22.4245731928563"/>
    <n v="6.22904810912675"/>
  </r>
  <r>
    <x v="0"/>
    <x v="1"/>
    <x v="3"/>
    <x v="7"/>
    <s v="DE4-W_A"/>
    <x v="25"/>
    <n v="22.32"/>
    <n v="6.2"/>
  </r>
  <r>
    <x v="0"/>
    <x v="1"/>
    <x v="3"/>
    <x v="7"/>
    <s v="DE4-W_A"/>
    <x v="26"/>
    <n v="31.360796489213399"/>
    <n v="8.7113323581148396"/>
  </r>
  <r>
    <x v="0"/>
    <x v="1"/>
    <x v="3"/>
    <x v="7"/>
    <s v="DE4-W_A"/>
    <x v="27"/>
    <n v="2.34199197836619"/>
    <n v="0.650553327323943"/>
  </r>
  <r>
    <x v="0"/>
    <x v="1"/>
    <x v="3"/>
    <x v="7"/>
    <s v="DE4-W_Offshore_A"/>
    <x v="0"/>
    <n v="51.241600662800401"/>
    <n v="14.233777961889"/>
  </r>
  <r>
    <x v="0"/>
    <x v="1"/>
    <x v="3"/>
    <x v="7"/>
    <s v="DE4-W_Offshore_A"/>
    <x v="1"/>
    <n v="57.96"/>
    <n v="16.100000000000001"/>
  </r>
  <r>
    <x v="0"/>
    <x v="1"/>
    <x v="3"/>
    <x v="7"/>
    <s v="DE4-W_Offshore_A"/>
    <x v="2"/>
    <n v="71.64"/>
    <n v="19.899999999999999"/>
  </r>
  <r>
    <x v="0"/>
    <x v="1"/>
    <x v="3"/>
    <x v="7"/>
    <s v="DE4-W_Offshore_A"/>
    <x v="3"/>
    <n v="59.280629284732697"/>
    <n v="16.4668414679813"/>
  </r>
  <r>
    <x v="0"/>
    <x v="1"/>
    <x v="3"/>
    <x v="7"/>
    <s v="DE4-W_Offshore_A"/>
    <x v="4"/>
    <n v="9.0752189161690104"/>
    <n v="2.5208941433802798"/>
  </r>
  <r>
    <x v="0"/>
    <x v="1"/>
    <x v="3"/>
    <x v="7"/>
    <s v="DE4-W_Offshore_A"/>
    <x v="5"/>
    <n v="9.0752189161690104"/>
    <n v="2.5208941433802798"/>
  </r>
  <r>
    <x v="0"/>
    <x v="1"/>
    <x v="3"/>
    <x v="7"/>
    <s v="DE4-W_Offshore_A"/>
    <x v="6"/>
    <n v="30.079313304721001"/>
    <n v="8.3553648068669499"/>
  </r>
  <r>
    <x v="0"/>
    <x v="1"/>
    <x v="3"/>
    <x v="7"/>
    <s v="DE4-W_Offshore_A"/>
    <x v="7"/>
    <n v="43.063377502208397"/>
    <n v="11.962049306169"/>
  </r>
  <r>
    <x v="0"/>
    <x v="1"/>
    <x v="3"/>
    <x v="7"/>
    <s v="DE4-W_Offshore_A"/>
    <x v="8"/>
    <n v="43.063377502208397"/>
    <n v="11.962049306169"/>
  </r>
  <r>
    <x v="0"/>
    <x v="1"/>
    <x v="3"/>
    <x v="7"/>
    <s v="DE4-W_Offshore_A"/>
    <x v="9"/>
    <n v="45.361633570256501"/>
    <n v="12.600453769515701"/>
  </r>
  <r>
    <x v="0"/>
    <x v="1"/>
    <x v="3"/>
    <x v="7"/>
    <s v="DE4-W_Offshore_A"/>
    <x v="10"/>
    <n v="59.280629284732697"/>
    <n v="16.4668414679813"/>
  </r>
  <r>
    <x v="0"/>
    <x v="1"/>
    <x v="3"/>
    <x v="7"/>
    <s v="DE4-W_Offshore_A"/>
    <x v="11"/>
    <n v="4.5376094580844999"/>
    <n v="1.2604470716901399"/>
  </r>
  <r>
    <x v="0"/>
    <x v="1"/>
    <x v="3"/>
    <x v="7"/>
    <s v="DE4-W_Offshore_A"/>
    <x v="12"/>
    <n v="0.36"/>
    <n v="0.1"/>
  </r>
  <r>
    <x v="0"/>
    <x v="1"/>
    <x v="3"/>
    <x v="7"/>
    <s v="DE4-W_Offshore_A"/>
    <x v="13"/>
    <n v="24.854790896434899"/>
    <n v="6.9041085823430404"/>
  </r>
  <r>
    <x v="0"/>
    <x v="1"/>
    <x v="3"/>
    <x v="7"/>
    <s v="DE4-W_Offshore_A"/>
    <x v="14"/>
    <n v="24.854790896434899"/>
    <n v="6.9041085823430404"/>
  </r>
  <r>
    <x v="0"/>
    <x v="1"/>
    <x v="3"/>
    <x v="7"/>
    <s v="DE4-W_Offshore_A"/>
    <x v="15"/>
    <n v="2.7284206547966199"/>
    <n v="0.75789462633239502"/>
  </r>
  <r>
    <x v="0"/>
    <x v="1"/>
    <x v="3"/>
    <x v="7"/>
    <s v="DE4-W_Offshore_A"/>
    <x v="16"/>
    <n v="8.3492014028755008"/>
    <n v="2.31922261190986"/>
  </r>
  <r>
    <x v="0"/>
    <x v="1"/>
    <x v="3"/>
    <x v="7"/>
    <s v="DE4-W_Offshore_A"/>
    <x v="17"/>
    <n v="9.3111759656652193"/>
    <n v="2.5864377682403399"/>
  </r>
  <r>
    <x v="0"/>
    <x v="1"/>
    <x v="3"/>
    <x v="7"/>
    <s v="DE4-W_Offshore_A"/>
    <x v="19"/>
    <n v="7.6114739296901197"/>
    <n v="2.1142983138028102"/>
  </r>
  <r>
    <x v="0"/>
    <x v="1"/>
    <x v="3"/>
    <x v="7"/>
    <s v="DE4-W_Offshore_A"/>
    <x v="20"/>
    <n v="18.6904594758428"/>
    <n v="5.1917942988452301"/>
  </r>
  <r>
    <x v="0"/>
    <x v="1"/>
    <x v="3"/>
    <x v="7"/>
    <s v="DE4-W_Offshore_A"/>
    <x v="21"/>
    <n v="53.225806451612797"/>
    <n v="14.784946236559099"/>
  </r>
  <r>
    <x v="0"/>
    <x v="1"/>
    <x v="3"/>
    <x v="7"/>
    <s v="DE4-W_Offshore_A"/>
    <x v="22"/>
    <n v="130.68"/>
    <n v="36.299999999999997"/>
  </r>
  <r>
    <x v="0"/>
    <x v="1"/>
    <x v="3"/>
    <x v="7"/>
    <s v="DE4-W_Offshore_A"/>
    <x v="23"/>
    <n v="0.35278210439105201"/>
    <n v="9.7995028997514499E-2"/>
  </r>
  <r>
    <x v="0"/>
    <x v="1"/>
    <x v="3"/>
    <x v="7"/>
    <s v="DE4-W_Offshore_A"/>
    <x v="24"/>
    <n v="22.4245731928563"/>
    <n v="6.22904810912675"/>
  </r>
  <r>
    <x v="0"/>
    <x v="1"/>
    <x v="3"/>
    <x v="7"/>
    <s v="DE4-W_Offshore_A"/>
    <x v="25"/>
    <n v="22.32"/>
    <n v="6.2"/>
  </r>
  <r>
    <x v="0"/>
    <x v="1"/>
    <x v="3"/>
    <x v="7"/>
    <s v="DE4-W_Offshore_A"/>
    <x v="26"/>
    <n v="31.360796489213399"/>
    <n v="8.7113323581148396"/>
  </r>
  <r>
    <x v="0"/>
    <x v="1"/>
    <x v="3"/>
    <x v="7"/>
    <s v="DE4-W_Offshore_A"/>
    <x v="27"/>
    <n v="2.34199197836619"/>
    <n v="0.650553327323943"/>
  </r>
  <r>
    <x v="0"/>
    <x v="1"/>
    <x v="4"/>
    <x v="8"/>
    <s v="LV_A"/>
    <x v="0"/>
    <n v="51.241600662800401"/>
    <n v="14.233777961889"/>
  </r>
  <r>
    <x v="0"/>
    <x v="1"/>
    <x v="4"/>
    <x v="8"/>
    <s v="LV_A"/>
    <x v="1"/>
    <n v="57.96"/>
    <n v="16.100000000000001"/>
  </r>
  <r>
    <x v="0"/>
    <x v="1"/>
    <x v="4"/>
    <x v="8"/>
    <s v="LV_A"/>
    <x v="2"/>
    <n v="71.64"/>
    <n v="19.899999999999999"/>
  </r>
  <r>
    <x v="0"/>
    <x v="1"/>
    <x v="4"/>
    <x v="8"/>
    <s v="LV_A"/>
    <x v="3"/>
    <n v="59.280629284732697"/>
    <n v="16.4668414679813"/>
  </r>
  <r>
    <x v="0"/>
    <x v="1"/>
    <x v="4"/>
    <x v="8"/>
    <s v="LV_A"/>
    <x v="4"/>
    <n v="9.0752189161690104"/>
    <n v="2.5208941433802798"/>
  </r>
  <r>
    <x v="0"/>
    <x v="1"/>
    <x v="4"/>
    <x v="8"/>
    <s v="LV_A"/>
    <x v="5"/>
    <n v="9.0752189161690104"/>
    <n v="2.5208941433802798"/>
  </r>
  <r>
    <x v="0"/>
    <x v="1"/>
    <x v="4"/>
    <x v="8"/>
    <s v="LV_A"/>
    <x v="6"/>
    <n v="30.079313304721001"/>
    <n v="8.3553648068669499"/>
  </r>
  <r>
    <x v="0"/>
    <x v="1"/>
    <x v="4"/>
    <x v="8"/>
    <s v="LV_A"/>
    <x v="7"/>
    <n v="43.063377502208397"/>
    <n v="11.962049306169"/>
  </r>
  <r>
    <x v="0"/>
    <x v="1"/>
    <x v="4"/>
    <x v="8"/>
    <s v="LV_A"/>
    <x v="8"/>
    <n v="43.063377502208397"/>
    <n v="11.962049306169"/>
  </r>
  <r>
    <x v="0"/>
    <x v="1"/>
    <x v="4"/>
    <x v="8"/>
    <s v="LV_A"/>
    <x v="9"/>
    <n v="45.361633570256501"/>
    <n v="12.600453769515701"/>
  </r>
  <r>
    <x v="0"/>
    <x v="1"/>
    <x v="4"/>
    <x v="8"/>
    <s v="LV_A"/>
    <x v="10"/>
    <n v="59.280629284732697"/>
    <n v="16.4668414679813"/>
  </r>
  <r>
    <x v="0"/>
    <x v="1"/>
    <x v="4"/>
    <x v="8"/>
    <s v="LV_A"/>
    <x v="11"/>
    <n v="4.5376094580844999"/>
    <n v="1.2604470716901399"/>
  </r>
  <r>
    <x v="0"/>
    <x v="1"/>
    <x v="4"/>
    <x v="8"/>
    <s v="LV_A"/>
    <x v="12"/>
    <n v="0.36"/>
    <n v="0.1"/>
  </r>
  <r>
    <x v="0"/>
    <x v="1"/>
    <x v="4"/>
    <x v="8"/>
    <s v="LV_A"/>
    <x v="13"/>
    <n v="24.854790896434899"/>
    <n v="6.9041085823430404"/>
  </r>
  <r>
    <x v="0"/>
    <x v="1"/>
    <x v="4"/>
    <x v="8"/>
    <s v="LV_A"/>
    <x v="14"/>
    <n v="24.854790896434899"/>
    <n v="6.9041085823430404"/>
  </r>
  <r>
    <x v="0"/>
    <x v="1"/>
    <x v="4"/>
    <x v="8"/>
    <s v="LV_A"/>
    <x v="15"/>
    <n v="2.7284206547966199"/>
    <n v="0.75789462633239502"/>
  </r>
  <r>
    <x v="0"/>
    <x v="1"/>
    <x v="4"/>
    <x v="8"/>
    <s v="LV_A"/>
    <x v="16"/>
    <n v="8.3492014028755008"/>
    <n v="2.31922261190986"/>
  </r>
  <r>
    <x v="0"/>
    <x v="1"/>
    <x v="4"/>
    <x v="8"/>
    <s v="LV_A"/>
    <x v="17"/>
    <n v="9.3111759656652193"/>
    <n v="2.5864377682403399"/>
  </r>
  <r>
    <x v="0"/>
    <x v="1"/>
    <x v="4"/>
    <x v="8"/>
    <s v="LV_A"/>
    <x v="19"/>
    <n v="7.6114739296901197"/>
    <n v="2.1142983138028102"/>
  </r>
  <r>
    <x v="0"/>
    <x v="1"/>
    <x v="4"/>
    <x v="8"/>
    <s v="LV_A"/>
    <x v="20"/>
    <n v="18.6904594758428"/>
    <n v="5.1917942988452301"/>
  </r>
  <r>
    <x v="0"/>
    <x v="1"/>
    <x v="4"/>
    <x v="8"/>
    <s v="LV_A"/>
    <x v="21"/>
    <n v="53.225806451612797"/>
    <n v="14.784946236559099"/>
  </r>
  <r>
    <x v="0"/>
    <x v="1"/>
    <x v="4"/>
    <x v="8"/>
    <s v="LV_A"/>
    <x v="22"/>
    <n v="130.68"/>
    <n v="36.299999999999997"/>
  </r>
  <r>
    <x v="0"/>
    <x v="1"/>
    <x v="4"/>
    <x v="8"/>
    <s v="LV_A"/>
    <x v="23"/>
    <n v="0.35278210439105201"/>
    <n v="9.7995028997514499E-2"/>
  </r>
  <r>
    <x v="0"/>
    <x v="1"/>
    <x v="4"/>
    <x v="8"/>
    <s v="LV_A"/>
    <x v="24"/>
    <n v="22.4245731928563"/>
    <n v="6.22904810912675"/>
  </r>
  <r>
    <x v="0"/>
    <x v="1"/>
    <x v="4"/>
    <x v="8"/>
    <s v="LV_A"/>
    <x v="25"/>
    <n v="22.32"/>
    <n v="6.2"/>
  </r>
  <r>
    <x v="0"/>
    <x v="1"/>
    <x v="4"/>
    <x v="8"/>
    <s v="LV_A"/>
    <x v="26"/>
    <n v="31.360796489213399"/>
    <n v="8.7113323581148396"/>
  </r>
  <r>
    <x v="0"/>
    <x v="1"/>
    <x v="4"/>
    <x v="8"/>
    <s v="LV_A"/>
    <x v="27"/>
    <n v="2.34199197836619"/>
    <n v="0.650553327323943"/>
  </r>
  <r>
    <x v="0"/>
    <x v="1"/>
    <x v="4"/>
    <x v="8"/>
    <s v="LV_OFFSHORE"/>
    <x v="0"/>
    <n v="51.241600662800401"/>
    <n v="14.233777961889"/>
  </r>
  <r>
    <x v="0"/>
    <x v="1"/>
    <x v="4"/>
    <x v="8"/>
    <s v="LV_OFFSHORE"/>
    <x v="1"/>
    <n v="57.96"/>
    <n v="16.100000000000001"/>
  </r>
  <r>
    <x v="0"/>
    <x v="1"/>
    <x v="4"/>
    <x v="8"/>
    <s v="LV_OFFSHORE"/>
    <x v="2"/>
    <n v="71.64"/>
    <n v="19.899999999999999"/>
  </r>
  <r>
    <x v="0"/>
    <x v="1"/>
    <x v="4"/>
    <x v="8"/>
    <s v="LV_OFFSHORE"/>
    <x v="3"/>
    <n v="59.280629284732697"/>
    <n v="16.4668414679813"/>
  </r>
  <r>
    <x v="0"/>
    <x v="1"/>
    <x v="4"/>
    <x v="8"/>
    <s v="LV_OFFSHORE"/>
    <x v="4"/>
    <n v="9.0752189161690104"/>
    <n v="2.5208941433802798"/>
  </r>
  <r>
    <x v="0"/>
    <x v="1"/>
    <x v="4"/>
    <x v="8"/>
    <s v="LV_OFFSHORE"/>
    <x v="5"/>
    <n v="9.0752189161690104"/>
    <n v="2.5208941433802798"/>
  </r>
  <r>
    <x v="0"/>
    <x v="1"/>
    <x v="4"/>
    <x v="8"/>
    <s v="LV_OFFSHORE"/>
    <x v="6"/>
    <n v="30.079313304721001"/>
    <n v="8.3553648068669499"/>
  </r>
  <r>
    <x v="0"/>
    <x v="1"/>
    <x v="4"/>
    <x v="8"/>
    <s v="LV_OFFSHORE"/>
    <x v="7"/>
    <n v="43.063377502208397"/>
    <n v="11.962049306169"/>
  </r>
  <r>
    <x v="0"/>
    <x v="1"/>
    <x v="4"/>
    <x v="8"/>
    <s v="LV_OFFSHORE"/>
    <x v="8"/>
    <n v="43.063377502208397"/>
    <n v="11.962049306169"/>
  </r>
  <r>
    <x v="0"/>
    <x v="1"/>
    <x v="4"/>
    <x v="8"/>
    <s v="LV_OFFSHORE"/>
    <x v="9"/>
    <n v="45.361633570256501"/>
    <n v="12.600453769515701"/>
  </r>
  <r>
    <x v="0"/>
    <x v="1"/>
    <x v="4"/>
    <x v="8"/>
    <s v="LV_OFFSHORE"/>
    <x v="10"/>
    <n v="59.280629284732697"/>
    <n v="16.4668414679813"/>
  </r>
  <r>
    <x v="0"/>
    <x v="1"/>
    <x v="4"/>
    <x v="8"/>
    <s v="LV_OFFSHORE"/>
    <x v="11"/>
    <n v="4.5376094580844999"/>
    <n v="1.2604470716901399"/>
  </r>
  <r>
    <x v="0"/>
    <x v="1"/>
    <x v="4"/>
    <x v="8"/>
    <s v="LV_OFFSHORE"/>
    <x v="12"/>
    <n v="0.36"/>
    <n v="0.1"/>
  </r>
  <r>
    <x v="0"/>
    <x v="1"/>
    <x v="4"/>
    <x v="8"/>
    <s v="LV_OFFSHORE"/>
    <x v="13"/>
    <n v="24.854790896434899"/>
    <n v="6.9041085823430404"/>
  </r>
  <r>
    <x v="0"/>
    <x v="1"/>
    <x v="4"/>
    <x v="8"/>
    <s v="LV_OFFSHORE"/>
    <x v="14"/>
    <n v="24.854790896434899"/>
    <n v="6.9041085823430404"/>
  </r>
  <r>
    <x v="0"/>
    <x v="1"/>
    <x v="4"/>
    <x v="8"/>
    <s v="LV_OFFSHORE"/>
    <x v="15"/>
    <n v="2.7284206547966199"/>
    <n v="0.75789462633239502"/>
  </r>
  <r>
    <x v="0"/>
    <x v="1"/>
    <x v="4"/>
    <x v="8"/>
    <s v="LV_OFFSHORE"/>
    <x v="16"/>
    <n v="8.3492014028755008"/>
    <n v="2.31922261190986"/>
  </r>
  <r>
    <x v="0"/>
    <x v="1"/>
    <x v="4"/>
    <x v="8"/>
    <s v="LV_OFFSHORE"/>
    <x v="17"/>
    <n v="9.3111759656652193"/>
    <n v="2.5864377682403399"/>
  </r>
  <r>
    <x v="0"/>
    <x v="1"/>
    <x v="4"/>
    <x v="8"/>
    <s v="LV_OFFSHORE"/>
    <x v="19"/>
    <n v="7.6114739296901197"/>
    <n v="2.1142983138028102"/>
  </r>
  <r>
    <x v="0"/>
    <x v="1"/>
    <x v="4"/>
    <x v="8"/>
    <s v="LV_OFFSHORE"/>
    <x v="20"/>
    <n v="18.6904594758428"/>
    <n v="5.1917942988452301"/>
  </r>
  <r>
    <x v="0"/>
    <x v="1"/>
    <x v="4"/>
    <x v="8"/>
    <s v="LV_OFFSHORE"/>
    <x v="21"/>
    <n v="53.225806451612797"/>
    <n v="14.784946236559099"/>
  </r>
  <r>
    <x v="0"/>
    <x v="1"/>
    <x v="4"/>
    <x v="8"/>
    <s v="LV_OFFSHORE"/>
    <x v="22"/>
    <n v="130.68"/>
    <n v="36.299999999999997"/>
  </r>
  <r>
    <x v="0"/>
    <x v="1"/>
    <x v="4"/>
    <x v="8"/>
    <s v="LV_OFFSHORE"/>
    <x v="23"/>
    <n v="0.35278210439105201"/>
    <n v="9.7995028997514499E-2"/>
  </r>
  <r>
    <x v="0"/>
    <x v="1"/>
    <x v="4"/>
    <x v="8"/>
    <s v="LV_OFFSHORE"/>
    <x v="24"/>
    <n v="22.4245731928563"/>
    <n v="6.22904810912675"/>
  </r>
  <r>
    <x v="0"/>
    <x v="1"/>
    <x v="4"/>
    <x v="8"/>
    <s v="LV_OFFSHORE"/>
    <x v="25"/>
    <n v="22.32"/>
    <n v="6.2"/>
  </r>
  <r>
    <x v="0"/>
    <x v="1"/>
    <x v="4"/>
    <x v="8"/>
    <s v="LV_OFFSHORE"/>
    <x v="26"/>
    <n v="31.360796489213399"/>
    <n v="8.7113323581148396"/>
  </r>
  <r>
    <x v="0"/>
    <x v="1"/>
    <x v="4"/>
    <x v="8"/>
    <s v="LV_OFFSHORE"/>
    <x v="27"/>
    <n v="2.34199197836619"/>
    <n v="0.650553327323943"/>
  </r>
  <r>
    <x v="0"/>
    <x v="1"/>
    <x v="4"/>
    <x v="8"/>
    <s v="LV_Other_DH"/>
    <x v="0"/>
    <n v="51.241600662800401"/>
    <n v="14.233777961889"/>
  </r>
  <r>
    <x v="0"/>
    <x v="1"/>
    <x v="4"/>
    <x v="8"/>
    <s v="LV_Other_DH"/>
    <x v="1"/>
    <n v="57.96"/>
    <n v="16.100000000000001"/>
  </r>
  <r>
    <x v="0"/>
    <x v="1"/>
    <x v="4"/>
    <x v="8"/>
    <s v="LV_Other_DH"/>
    <x v="2"/>
    <n v="71.64"/>
    <n v="19.899999999999999"/>
  </r>
  <r>
    <x v="0"/>
    <x v="1"/>
    <x v="4"/>
    <x v="8"/>
    <s v="LV_Other_DH"/>
    <x v="3"/>
    <n v="59.280629284732697"/>
    <n v="16.4668414679813"/>
  </r>
  <r>
    <x v="0"/>
    <x v="1"/>
    <x v="4"/>
    <x v="8"/>
    <s v="LV_Other_DH"/>
    <x v="4"/>
    <n v="9.0752189161690104"/>
    <n v="2.5208941433802798"/>
  </r>
  <r>
    <x v="0"/>
    <x v="1"/>
    <x v="4"/>
    <x v="8"/>
    <s v="LV_Other_DH"/>
    <x v="5"/>
    <n v="9.0752189161690104"/>
    <n v="2.5208941433802798"/>
  </r>
  <r>
    <x v="0"/>
    <x v="1"/>
    <x v="4"/>
    <x v="8"/>
    <s v="LV_Other_DH"/>
    <x v="6"/>
    <n v="30.079313304721001"/>
    <n v="8.3553648068669499"/>
  </r>
  <r>
    <x v="0"/>
    <x v="1"/>
    <x v="4"/>
    <x v="8"/>
    <s v="LV_Other_DH"/>
    <x v="7"/>
    <n v="43.063377502208397"/>
    <n v="11.962049306169"/>
  </r>
  <r>
    <x v="0"/>
    <x v="1"/>
    <x v="4"/>
    <x v="8"/>
    <s v="LV_Other_DH"/>
    <x v="8"/>
    <n v="43.063377502208397"/>
    <n v="11.962049306169"/>
  </r>
  <r>
    <x v="0"/>
    <x v="1"/>
    <x v="4"/>
    <x v="8"/>
    <s v="LV_Other_DH"/>
    <x v="9"/>
    <n v="45.361633570256501"/>
    <n v="12.600453769515701"/>
  </r>
  <r>
    <x v="0"/>
    <x v="1"/>
    <x v="4"/>
    <x v="8"/>
    <s v="LV_Other_DH"/>
    <x v="10"/>
    <n v="59.280629284732697"/>
    <n v="16.4668414679813"/>
  </r>
  <r>
    <x v="0"/>
    <x v="1"/>
    <x v="4"/>
    <x v="8"/>
    <s v="LV_Other_DH"/>
    <x v="11"/>
    <n v="4.5376094580844999"/>
    <n v="1.2604470716901399"/>
  </r>
  <r>
    <x v="0"/>
    <x v="1"/>
    <x v="4"/>
    <x v="8"/>
    <s v="LV_Other_DH"/>
    <x v="12"/>
    <n v="0.36"/>
    <n v="0.1"/>
  </r>
  <r>
    <x v="0"/>
    <x v="1"/>
    <x v="4"/>
    <x v="8"/>
    <s v="LV_Other_DH"/>
    <x v="13"/>
    <n v="24.854790896434899"/>
    <n v="6.9041085823430404"/>
  </r>
  <r>
    <x v="0"/>
    <x v="1"/>
    <x v="4"/>
    <x v="8"/>
    <s v="LV_Other_DH"/>
    <x v="14"/>
    <n v="24.854790896434899"/>
    <n v="6.9041085823430404"/>
  </r>
  <r>
    <x v="0"/>
    <x v="1"/>
    <x v="4"/>
    <x v="8"/>
    <s v="LV_Other_DH"/>
    <x v="15"/>
    <n v="2.7284206547966199"/>
    <n v="0.75789462633239502"/>
  </r>
  <r>
    <x v="0"/>
    <x v="1"/>
    <x v="4"/>
    <x v="8"/>
    <s v="LV_Other_DH"/>
    <x v="16"/>
    <n v="8.3492014028755008"/>
    <n v="2.31922261190986"/>
  </r>
  <r>
    <x v="0"/>
    <x v="1"/>
    <x v="4"/>
    <x v="8"/>
    <s v="LV_Other_DH"/>
    <x v="17"/>
    <n v="9.3111759656652193"/>
    <n v="2.5864377682403399"/>
  </r>
  <r>
    <x v="0"/>
    <x v="1"/>
    <x v="4"/>
    <x v="8"/>
    <s v="LV_Other_DH"/>
    <x v="19"/>
    <n v="7.6114739296901197"/>
    <n v="2.1142983138028102"/>
  </r>
  <r>
    <x v="0"/>
    <x v="1"/>
    <x v="4"/>
    <x v="8"/>
    <s v="LV_Other_DH"/>
    <x v="20"/>
    <n v="18.6904594758428"/>
    <n v="5.1917942988452301"/>
  </r>
  <r>
    <x v="0"/>
    <x v="1"/>
    <x v="4"/>
    <x v="8"/>
    <s v="LV_Other_DH"/>
    <x v="21"/>
    <n v="53.225806451612797"/>
    <n v="14.784946236559099"/>
  </r>
  <r>
    <x v="0"/>
    <x v="1"/>
    <x v="4"/>
    <x v="8"/>
    <s v="LV_Other_DH"/>
    <x v="22"/>
    <n v="130.68"/>
    <n v="36.299999999999997"/>
  </r>
  <r>
    <x v="0"/>
    <x v="1"/>
    <x v="4"/>
    <x v="8"/>
    <s v="LV_Other_DH"/>
    <x v="23"/>
    <n v="0.35278210439105201"/>
    <n v="9.7995028997514499E-2"/>
  </r>
  <r>
    <x v="0"/>
    <x v="1"/>
    <x v="4"/>
    <x v="8"/>
    <s v="LV_Other_DH"/>
    <x v="24"/>
    <n v="22.4245731928563"/>
    <n v="6.22904810912675"/>
  </r>
  <r>
    <x v="0"/>
    <x v="1"/>
    <x v="4"/>
    <x v="8"/>
    <s v="LV_Other_DH"/>
    <x v="25"/>
    <n v="22.32"/>
    <n v="6.2"/>
  </r>
  <r>
    <x v="0"/>
    <x v="1"/>
    <x v="4"/>
    <x v="8"/>
    <s v="LV_Other_DH"/>
    <x v="26"/>
    <n v="31.360796489213399"/>
    <n v="8.7113323581148396"/>
  </r>
  <r>
    <x v="0"/>
    <x v="1"/>
    <x v="4"/>
    <x v="8"/>
    <s v="LV_Other_DH"/>
    <x v="27"/>
    <n v="2.34199197836619"/>
    <n v="0.650553327323943"/>
  </r>
  <r>
    <x v="0"/>
    <x v="1"/>
    <x v="4"/>
    <x v="8"/>
    <s v="LV_RigaR"/>
    <x v="0"/>
    <n v="51.241600662800401"/>
    <n v="14.233777961889"/>
  </r>
  <r>
    <x v="0"/>
    <x v="1"/>
    <x v="4"/>
    <x v="8"/>
    <s v="LV_RigaR"/>
    <x v="1"/>
    <n v="57.96"/>
    <n v="16.100000000000001"/>
  </r>
  <r>
    <x v="0"/>
    <x v="1"/>
    <x v="4"/>
    <x v="8"/>
    <s v="LV_RigaR"/>
    <x v="2"/>
    <n v="71.64"/>
    <n v="19.899999999999999"/>
  </r>
  <r>
    <x v="0"/>
    <x v="1"/>
    <x v="4"/>
    <x v="8"/>
    <s v="LV_RigaR"/>
    <x v="3"/>
    <n v="59.280629284732697"/>
    <n v="16.4668414679813"/>
  </r>
  <r>
    <x v="0"/>
    <x v="1"/>
    <x v="4"/>
    <x v="8"/>
    <s v="LV_RigaR"/>
    <x v="4"/>
    <n v="9.0752189161690104"/>
    <n v="2.5208941433802798"/>
  </r>
  <r>
    <x v="0"/>
    <x v="1"/>
    <x v="4"/>
    <x v="8"/>
    <s v="LV_RigaR"/>
    <x v="5"/>
    <n v="9.0752189161690104"/>
    <n v="2.5208941433802798"/>
  </r>
  <r>
    <x v="0"/>
    <x v="1"/>
    <x v="4"/>
    <x v="8"/>
    <s v="LV_RigaR"/>
    <x v="6"/>
    <n v="30.079313304721001"/>
    <n v="8.3553648068669499"/>
  </r>
  <r>
    <x v="0"/>
    <x v="1"/>
    <x v="4"/>
    <x v="8"/>
    <s v="LV_RigaR"/>
    <x v="7"/>
    <n v="43.063377502208397"/>
    <n v="11.962049306169"/>
  </r>
  <r>
    <x v="0"/>
    <x v="1"/>
    <x v="4"/>
    <x v="8"/>
    <s v="LV_RigaR"/>
    <x v="8"/>
    <n v="43.063377502208397"/>
    <n v="11.962049306169"/>
  </r>
  <r>
    <x v="0"/>
    <x v="1"/>
    <x v="4"/>
    <x v="8"/>
    <s v="LV_RigaR"/>
    <x v="9"/>
    <n v="45.361633570256501"/>
    <n v="12.600453769515701"/>
  </r>
  <r>
    <x v="0"/>
    <x v="1"/>
    <x v="4"/>
    <x v="8"/>
    <s v="LV_RigaR"/>
    <x v="10"/>
    <n v="59.280629284732697"/>
    <n v="16.4668414679813"/>
  </r>
  <r>
    <x v="0"/>
    <x v="1"/>
    <x v="4"/>
    <x v="8"/>
    <s v="LV_RigaR"/>
    <x v="11"/>
    <n v="4.5376094580844999"/>
    <n v="1.2604470716901399"/>
  </r>
  <r>
    <x v="0"/>
    <x v="1"/>
    <x v="4"/>
    <x v="8"/>
    <s v="LV_RigaR"/>
    <x v="12"/>
    <n v="0.36"/>
    <n v="0.1"/>
  </r>
  <r>
    <x v="0"/>
    <x v="1"/>
    <x v="4"/>
    <x v="8"/>
    <s v="LV_RigaR"/>
    <x v="13"/>
    <n v="24.854790896434899"/>
    <n v="6.9041085823430404"/>
  </r>
  <r>
    <x v="0"/>
    <x v="1"/>
    <x v="4"/>
    <x v="8"/>
    <s v="LV_RigaR"/>
    <x v="14"/>
    <n v="24.854790896434899"/>
    <n v="6.9041085823430404"/>
  </r>
  <r>
    <x v="0"/>
    <x v="1"/>
    <x v="4"/>
    <x v="8"/>
    <s v="LV_RigaR"/>
    <x v="15"/>
    <n v="2.7284206547966199"/>
    <n v="0.75789462633239502"/>
  </r>
  <r>
    <x v="0"/>
    <x v="1"/>
    <x v="4"/>
    <x v="8"/>
    <s v="LV_RigaR"/>
    <x v="16"/>
    <n v="8.3492014028755008"/>
    <n v="2.31922261190986"/>
  </r>
  <r>
    <x v="0"/>
    <x v="1"/>
    <x v="4"/>
    <x v="8"/>
    <s v="LV_RigaR"/>
    <x v="17"/>
    <n v="9.3111759656652193"/>
    <n v="2.5864377682403399"/>
  </r>
  <r>
    <x v="0"/>
    <x v="1"/>
    <x v="4"/>
    <x v="8"/>
    <s v="LV_RigaR"/>
    <x v="19"/>
    <n v="7.6114739296901197"/>
    <n v="2.1142983138028102"/>
  </r>
  <r>
    <x v="0"/>
    <x v="1"/>
    <x v="4"/>
    <x v="8"/>
    <s v="LV_RigaR"/>
    <x v="20"/>
    <n v="18.6904594758428"/>
    <n v="5.1917942988452301"/>
  </r>
  <r>
    <x v="0"/>
    <x v="1"/>
    <x v="4"/>
    <x v="8"/>
    <s v="LV_RigaR"/>
    <x v="21"/>
    <n v="53.225806451612797"/>
    <n v="14.784946236559099"/>
  </r>
  <r>
    <x v="0"/>
    <x v="1"/>
    <x v="4"/>
    <x v="8"/>
    <s v="LV_RigaR"/>
    <x v="22"/>
    <n v="130.68"/>
    <n v="36.299999999999997"/>
  </r>
  <r>
    <x v="0"/>
    <x v="1"/>
    <x v="4"/>
    <x v="8"/>
    <s v="LV_RigaR"/>
    <x v="23"/>
    <n v="0.35278210439105201"/>
    <n v="9.7995028997514499E-2"/>
  </r>
  <r>
    <x v="0"/>
    <x v="1"/>
    <x v="4"/>
    <x v="8"/>
    <s v="LV_RigaR"/>
    <x v="24"/>
    <n v="22.4245731928563"/>
    <n v="6.22904810912675"/>
  </r>
  <r>
    <x v="0"/>
    <x v="1"/>
    <x v="4"/>
    <x v="8"/>
    <s v="LV_RigaR"/>
    <x v="25"/>
    <n v="22.32"/>
    <n v="6.2"/>
  </r>
  <r>
    <x v="0"/>
    <x v="1"/>
    <x v="4"/>
    <x v="8"/>
    <s v="LV_RigaR"/>
    <x v="26"/>
    <n v="31.360796489213399"/>
    <n v="8.7113323581148396"/>
  </r>
  <r>
    <x v="0"/>
    <x v="1"/>
    <x v="4"/>
    <x v="8"/>
    <s v="LV_RigaR"/>
    <x v="27"/>
    <n v="2.34199197836619"/>
    <n v="0.650553327323943"/>
  </r>
  <r>
    <x v="0"/>
    <x v="1"/>
    <x v="4"/>
    <x v="8"/>
    <s v="LV_Rural"/>
    <x v="0"/>
    <n v="51.241600662800401"/>
    <n v="14.233777961889"/>
  </r>
  <r>
    <x v="0"/>
    <x v="1"/>
    <x v="4"/>
    <x v="8"/>
    <s v="LV_Rural"/>
    <x v="1"/>
    <n v="57.96"/>
    <n v="16.100000000000001"/>
  </r>
  <r>
    <x v="0"/>
    <x v="1"/>
    <x v="4"/>
    <x v="8"/>
    <s v="LV_Rural"/>
    <x v="2"/>
    <n v="71.64"/>
    <n v="19.899999999999999"/>
  </r>
  <r>
    <x v="0"/>
    <x v="1"/>
    <x v="4"/>
    <x v="8"/>
    <s v="LV_Rural"/>
    <x v="3"/>
    <n v="59.280629284732697"/>
    <n v="16.4668414679813"/>
  </r>
  <r>
    <x v="0"/>
    <x v="1"/>
    <x v="4"/>
    <x v="8"/>
    <s v="LV_Rural"/>
    <x v="4"/>
    <n v="9.0752189161690104"/>
    <n v="2.5208941433802798"/>
  </r>
  <r>
    <x v="0"/>
    <x v="1"/>
    <x v="4"/>
    <x v="8"/>
    <s v="LV_Rural"/>
    <x v="5"/>
    <n v="9.0752189161690104"/>
    <n v="2.5208941433802798"/>
  </r>
  <r>
    <x v="0"/>
    <x v="1"/>
    <x v="4"/>
    <x v="8"/>
    <s v="LV_Rural"/>
    <x v="6"/>
    <n v="30.079313304721001"/>
    <n v="8.3553648068669499"/>
  </r>
  <r>
    <x v="0"/>
    <x v="1"/>
    <x v="4"/>
    <x v="8"/>
    <s v="LV_Rural"/>
    <x v="7"/>
    <n v="43.063377502208397"/>
    <n v="11.962049306169"/>
  </r>
  <r>
    <x v="0"/>
    <x v="1"/>
    <x v="4"/>
    <x v="8"/>
    <s v="LV_Rural"/>
    <x v="8"/>
    <n v="43.063377502208397"/>
    <n v="11.962049306169"/>
  </r>
  <r>
    <x v="0"/>
    <x v="1"/>
    <x v="4"/>
    <x v="8"/>
    <s v="LV_Rural"/>
    <x v="9"/>
    <n v="45.361633570256501"/>
    <n v="12.600453769515701"/>
  </r>
  <r>
    <x v="0"/>
    <x v="1"/>
    <x v="4"/>
    <x v="8"/>
    <s v="LV_Rural"/>
    <x v="10"/>
    <n v="59.280629284732697"/>
    <n v="16.4668414679813"/>
  </r>
  <r>
    <x v="0"/>
    <x v="1"/>
    <x v="4"/>
    <x v="8"/>
    <s v="LV_Rural"/>
    <x v="11"/>
    <n v="4.5376094580844999"/>
    <n v="1.2604470716901399"/>
  </r>
  <r>
    <x v="0"/>
    <x v="1"/>
    <x v="4"/>
    <x v="8"/>
    <s v="LV_Rural"/>
    <x v="12"/>
    <n v="0.36"/>
    <n v="0.1"/>
  </r>
  <r>
    <x v="0"/>
    <x v="1"/>
    <x v="4"/>
    <x v="8"/>
    <s v="LV_Rural"/>
    <x v="13"/>
    <n v="24.854790896434899"/>
    <n v="6.9041085823430404"/>
  </r>
  <r>
    <x v="0"/>
    <x v="1"/>
    <x v="4"/>
    <x v="8"/>
    <s v="LV_Rural"/>
    <x v="14"/>
    <n v="24.854790896434899"/>
    <n v="6.9041085823430404"/>
  </r>
  <r>
    <x v="0"/>
    <x v="1"/>
    <x v="4"/>
    <x v="8"/>
    <s v="LV_Rural"/>
    <x v="15"/>
    <n v="2.7284206547966199"/>
    <n v="0.75789462633239502"/>
  </r>
  <r>
    <x v="0"/>
    <x v="1"/>
    <x v="4"/>
    <x v="8"/>
    <s v="LV_Rural"/>
    <x v="16"/>
    <n v="8.3492014028755008"/>
    <n v="2.31922261190986"/>
  </r>
  <r>
    <x v="0"/>
    <x v="1"/>
    <x v="4"/>
    <x v="8"/>
    <s v="LV_Rural"/>
    <x v="17"/>
    <n v="9.3111759656652193"/>
    <n v="2.5864377682403399"/>
  </r>
  <r>
    <x v="0"/>
    <x v="1"/>
    <x v="4"/>
    <x v="8"/>
    <s v="LV_Rural"/>
    <x v="19"/>
    <n v="7.6114739296901197"/>
    <n v="2.1142983138028102"/>
  </r>
  <r>
    <x v="0"/>
    <x v="1"/>
    <x v="4"/>
    <x v="8"/>
    <s v="LV_Rural"/>
    <x v="20"/>
    <n v="18.6904594758428"/>
    <n v="5.1917942988452301"/>
  </r>
  <r>
    <x v="0"/>
    <x v="1"/>
    <x v="4"/>
    <x v="8"/>
    <s v="LV_Rural"/>
    <x v="21"/>
    <n v="53.225806451612797"/>
    <n v="14.784946236559099"/>
  </r>
  <r>
    <x v="0"/>
    <x v="1"/>
    <x v="4"/>
    <x v="8"/>
    <s v="LV_Rural"/>
    <x v="22"/>
    <n v="130.68"/>
    <n v="36.299999999999997"/>
  </r>
  <r>
    <x v="0"/>
    <x v="1"/>
    <x v="4"/>
    <x v="8"/>
    <s v="LV_Rural"/>
    <x v="23"/>
    <n v="0.35278210439105201"/>
    <n v="9.7995028997514499E-2"/>
  </r>
  <r>
    <x v="0"/>
    <x v="1"/>
    <x v="4"/>
    <x v="8"/>
    <s v="LV_Rural"/>
    <x v="24"/>
    <n v="22.4245731928563"/>
    <n v="6.22904810912675"/>
  </r>
  <r>
    <x v="0"/>
    <x v="1"/>
    <x v="4"/>
    <x v="8"/>
    <s v="LV_Rural"/>
    <x v="25"/>
    <n v="22.32"/>
    <n v="6.2"/>
  </r>
  <r>
    <x v="0"/>
    <x v="1"/>
    <x v="4"/>
    <x v="8"/>
    <s v="LV_Rural"/>
    <x v="26"/>
    <n v="31.360796489213399"/>
    <n v="8.7113323581148396"/>
  </r>
  <r>
    <x v="0"/>
    <x v="1"/>
    <x v="4"/>
    <x v="8"/>
    <s v="LV_Rural"/>
    <x v="27"/>
    <n v="2.34199197836619"/>
    <n v="0.650553327323943"/>
  </r>
  <r>
    <x v="0"/>
    <x v="1"/>
    <x v="5"/>
    <x v="9"/>
    <s v="LT_A"/>
    <x v="0"/>
    <n v="51.241600662800401"/>
    <n v="14.233777961889"/>
  </r>
  <r>
    <x v="0"/>
    <x v="1"/>
    <x v="5"/>
    <x v="9"/>
    <s v="LT_A"/>
    <x v="1"/>
    <n v="57.96"/>
    <n v="16.100000000000001"/>
  </r>
  <r>
    <x v="0"/>
    <x v="1"/>
    <x v="5"/>
    <x v="9"/>
    <s v="LT_A"/>
    <x v="2"/>
    <n v="71.64"/>
    <n v="19.899999999999999"/>
  </r>
  <r>
    <x v="0"/>
    <x v="1"/>
    <x v="5"/>
    <x v="9"/>
    <s v="LT_A"/>
    <x v="3"/>
    <n v="59.280629284732697"/>
    <n v="16.4668414679813"/>
  </r>
  <r>
    <x v="0"/>
    <x v="1"/>
    <x v="5"/>
    <x v="9"/>
    <s v="LT_A"/>
    <x v="4"/>
    <n v="9.0752189161690104"/>
    <n v="2.5208941433802798"/>
  </r>
  <r>
    <x v="0"/>
    <x v="1"/>
    <x v="5"/>
    <x v="9"/>
    <s v="LT_A"/>
    <x v="5"/>
    <n v="9.0752189161690104"/>
    <n v="2.5208941433802798"/>
  </r>
  <r>
    <x v="0"/>
    <x v="1"/>
    <x v="5"/>
    <x v="9"/>
    <s v="LT_A"/>
    <x v="6"/>
    <n v="30.079313304721001"/>
    <n v="8.3553648068669499"/>
  </r>
  <r>
    <x v="0"/>
    <x v="1"/>
    <x v="5"/>
    <x v="9"/>
    <s v="LT_A"/>
    <x v="7"/>
    <n v="43.063377502208397"/>
    <n v="11.962049306169"/>
  </r>
  <r>
    <x v="0"/>
    <x v="1"/>
    <x v="5"/>
    <x v="9"/>
    <s v="LT_A"/>
    <x v="8"/>
    <n v="43.063377502208397"/>
    <n v="11.962049306169"/>
  </r>
  <r>
    <x v="0"/>
    <x v="1"/>
    <x v="5"/>
    <x v="9"/>
    <s v="LT_A"/>
    <x v="9"/>
    <n v="45.361633570256501"/>
    <n v="12.600453769515701"/>
  </r>
  <r>
    <x v="0"/>
    <x v="1"/>
    <x v="5"/>
    <x v="9"/>
    <s v="LT_A"/>
    <x v="10"/>
    <n v="59.280629284732697"/>
    <n v="16.4668414679813"/>
  </r>
  <r>
    <x v="0"/>
    <x v="1"/>
    <x v="5"/>
    <x v="9"/>
    <s v="LT_A"/>
    <x v="11"/>
    <n v="4.5376094580844999"/>
    <n v="1.2604470716901399"/>
  </r>
  <r>
    <x v="0"/>
    <x v="1"/>
    <x v="5"/>
    <x v="9"/>
    <s v="LT_A"/>
    <x v="12"/>
    <n v="0.36"/>
    <n v="0.1"/>
  </r>
  <r>
    <x v="0"/>
    <x v="1"/>
    <x v="5"/>
    <x v="9"/>
    <s v="LT_A"/>
    <x v="13"/>
    <n v="24.854790896434899"/>
    <n v="6.9041085823430404"/>
  </r>
  <r>
    <x v="0"/>
    <x v="1"/>
    <x v="5"/>
    <x v="9"/>
    <s v="LT_A"/>
    <x v="14"/>
    <n v="24.854790896434899"/>
    <n v="6.9041085823430404"/>
  </r>
  <r>
    <x v="0"/>
    <x v="1"/>
    <x v="5"/>
    <x v="9"/>
    <s v="LT_A"/>
    <x v="15"/>
    <n v="2.7284206547966199"/>
    <n v="0.75789462633239502"/>
  </r>
  <r>
    <x v="0"/>
    <x v="1"/>
    <x v="5"/>
    <x v="9"/>
    <s v="LT_A"/>
    <x v="16"/>
    <n v="8.3492014028755008"/>
    <n v="2.31922261190986"/>
  </r>
  <r>
    <x v="0"/>
    <x v="1"/>
    <x v="5"/>
    <x v="9"/>
    <s v="LT_A"/>
    <x v="17"/>
    <n v="9.3111759656652193"/>
    <n v="2.5864377682403399"/>
  </r>
  <r>
    <x v="0"/>
    <x v="1"/>
    <x v="5"/>
    <x v="9"/>
    <s v="LT_A"/>
    <x v="19"/>
    <n v="7.6114739296901197"/>
    <n v="2.1142983138028102"/>
  </r>
  <r>
    <x v="0"/>
    <x v="1"/>
    <x v="5"/>
    <x v="9"/>
    <s v="LT_A"/>
    <x v="20"/>
    <n v="18.6904594758428"/>
    <n v="5.1917942988452301"/>
  </r>
  <r>
    <x v="0"/>
    <x v="1"/>
    <x v="5"/>
    <x v="9"/>
    <s v="LT_A"/>
    <x v="21"/>
    <n v="53.225806451612797"/>
    <n v="14.784946236559099"/>
  </r>
  <r>
    <x v="0"/>
    <x v="1"/>
    <x v="5"/>
    <x v="9"/>
    <s v="LT_A"/>
    <x v="22"/>
    <n v="130.68"/>
    <n v="36.299999999999997"/>
  </r>
  <r>
    <x v="0"/>
    <x v="1"/>
    <x v="5"/>
    <x v="9"/>
    <s v="LT_A"/>
    <x v="23"/>
    <n v="0.35278210439105201"/>
    <n v="9.7995028997514499E-2"/>
  </r>
  <r>
    <x v="0"/>
    <x v="1"/>
    <x v="5"/>
    <x v="9"/>
    <s v="LT_A"/>
    <x v="24"/>
    <n v="22.4245731928563"/>
    <n v="6.22904810912675"/>
  </r>
  <r>
    <x v="0"/>
    <x v="1"/>
    <x v="5"/>
    <x v="9"/>
    <s v="LT_A"/>
    <x v="25"/>
    <n v="22.32"/>
    <n v="6.2"/>
  </r>
  <r>
    <x v="0"/>
    <x v="1"/>
    <x v="5"/>
    <x v="9"/>
    <s v="LT_A"/>
    <x v="26"/>
    <n v="31.360796489213399"/>
    <n v="8.7113323581148396"/>
  </r>
  <r>
    <x v="0"/>
    <x v="1"/>
    <x v="5"/>
    <x v="9"/>
    <s v="LT_A"/>
    <x v="27"/>
    <n v="2.34199197836619"/>
    <n v="0.650553327323943"/>
  </r>
  <r>
    <x v="0"/>
    <x v="1"/>
    <x v="5"/>
    <x v="9"/>
    <s v="LT_KauU"/>
    <x v="0"/>
    <n v="51.241600662800401"/>
    <n v="14.233777961889"/>
  </r>
  <r>
    <x v="0"/>
    <x v="1"/>
    <x v="5"/>
    <x v="9"/>
    <s v="LT_KauU"/>
    <x v="1"/>
    <n v="57.96"/>
    <n v="16.100000000000001"/>
  </r>
  <r>
    <x v="0"/>
    <x v="1"/>
    <x v="5"/>
    <x v="9"/>
    <s v="LT_KauU"/>
    <x v="2"/>
    <n v="71.64"/>
    <n v="19.899999999999999"/>
  </r>
  <r>
    <x v="0"/>
    <x v="1"/>
    <x v="5"/>
    <x v="9"/>
    <s v="LT_KauU"/>
    <x v="3"/>
    <n v="59.280629284732697"/>
    <n v="16.4668414679813"/>
  </r>
  <r>
    <x v="0"/>
    <x v="1"/>
    <x v="5"/>
    <x v="9"/>
    <s v="LT_KauU"/>
    <x v="4"/>
    <n v="9.0752189161690104"/>
    <n v="2.5208941433802798"/>
  </r>
  <r>
    <x v="0"/>
    <x v="1"/>
    <x v="5"/>
    <x v="9"/>
    <s v="LT_KauU"/>
    <x v="5"/>
    <n v="9.0752189161690104"/>
    <n v="2.5208941433802798"/>
  </r>
  <r>
    <x v="0"/>
    <x v="1"/>
    <x v="5"/>
    <x v="9"/>
    <s v="LT_KauU"/>
    <x v="6"/>
    <n v="30.079313304721001"/>
    <n v="8.3553648068669499"/>
  </r>
  <r>
    <x v="0"/>
    <x v="1"/>
    <x v="5"/>
    <x v="9"/>
    <s v="LT_KauU"/>
    <x v="7"/>
    <n v="43.063377502208397"/>
    <n v="11.962049306169"/>
  </r>
  <r>
    <x v="0"/>
    <x v="1"/>
    <x v="5"/>
    <x v="9"/>
    <s v="LT_KauU"/>
    <x v="8"/>
    <n v="43.063377502208397"/>
    <n v="11.962049306169"/>
  </r>
  <r>
    <x v="0"/>
    <x v="1"/>
    <x v="5"/>
    <x v="9"/>
    <s v="LT_KauU"/>
    <x v="9"/>
    <n v="45.361633570256501"/>
    <n v="12.600453769515701"/>
  </r>
  <r>
    <x v="0"/>
    <x v="1"/>
    <x v="5"/>
    <x v="9"/>
    <s v="LT_KauU"/>
    <x v="10"/>
    <n v="59.280629284732697"/>
    <n v="16.4668414679813"/>
  </r>
  <r>
    <x v="0"/>
    <x v="1"/>
    <x v="5"/>
    <x v="9"/>
    <s v="LT_KauU"/>
    <x v="11"/>
    <n v="4.5376094580844999"/>
    <n v="1.2604470716901399"/>
  </r>
  <r>
    <x v="0"/>
    <x v="1"/>
    <x v="5"/>
    <x v="9"/>
    <s v="LT_KauU"/>
    <x v="12"/>
    <n v="0.36"/>
    <n v="0.1"/>
  </r>
  <r>
    <x v="0"/>
    <x v="1"/>
    <x v="5"/>
    <x v="9"/>
    <s v="LT_KauU"/>
    <x v="13"/>
    <n v="24.854790896434899"/>
    <n v="6.9041085823430404"/>
  </r>
  <r>
    <x v="0"/>
    <x v="1"/>
    <x v="5"/>
    <x v="9"/>
    <s v="LT_KauU"/>
    <x v="14"/>
    <n v="24.854790896434899"/>
    <n v="6.9041085823430404"/>
  </r>
  <r>
    <x v="0"/>
    <x v="1"/>
    <x v="5"/>
    <x v="9"/>
    <s v="LT_KauU"/>
    <x v="15"/>
    <n v="2.7284206547966199"/>
    <n v="0.75789462633239502"/>
  </r>
  <r>
    <x v="0"/>
    <x v="1"/>
    <x v="5"/>
    <x v="9"/>
    <s v="LT_KauU"/>
    <x v="16"/>
    <n v="8.3492014028755008"/>
    <n v="2.31922261190986"/>
  </r>
  <r>
    <x v="0"/>
    <x v="1"/>
    <x v="5"/>
    <x v="9"/>
    <s v="LT_KauU"/>
    <x v="17"/>
    <n v="9.3111759656652193"/>
    <n v="2.5864377682403399"/>
  </r>
  <r>
    <x v="0"/>
    <x v="1"/>
    <x v="5"/>
    <x v="9"/>
    <s v="LT_KauU"/>
    <x v="19"/>
    <n v="7.6114739296901197"/>
    <n v="2.1142983138028102"/>
  </r>
  <r>
    <x v="0"/>
    <x v="1"/>
    <x v="5"/>
    <x v="9"/>
    <s v="LT_KauU"/>
    <x v="20"/>
    <n v="18.6904594758428"/>
    <n v="5.1917942988452301"/>
  </r>
  <r>
    <x v="0"/>
    <x v="1"/>
    <x v="5"/>
    <x v="9"/>
    <s v="LT_KauU"/>
    <x v="21"/>
    <n v="53.225806451612797"/>
    <n v="14.784946236559099"/>
  </r>
  <r>
    <x v="0"/>
    <x v="1"/>
    <x v="5"/>
    <x v="9"/>
    <s v="LT_KauU"/>
    <x v="22"/>
    <n v="130.68"/>
    <n v="36.299999999999997"/>
  </r>
  <r>
    <x v="0"/>
    <x v="1"/>
    <x v="5"/>
    <x v="9"/>
    <s v="LT_KauU"/>
    <x v="23"/>
    <n v="0.35278210439105201"/>
    <n v="9.7995028997514499E-2"/>
  </r>
  <r>
    <x v="0"/>
    <x v="1"/>
    <x v="5"/>
    <x v="9"/>
    <s v="LT_KauU"/>
    <x v="24"/>
    <n v="22.4245731928563"/>
    <n v="6.22904810912675"/>
  </r>
  <r>
    <x v="0"/>
    <x v="1"/>
    <x v="5"/>
    <x v="9"/>
    <s v="LT_KauU"/>
    <x v="25"/>
    <n v="22.32"/>
    <n v="6.2"/>
  </r>
  <r>
    <x v="0"/>
    <x v="1"/>
    <x v="5"/>
    <x v="9"/>
    <s v="LT_KauU"/>
    <x v="26"/>
    <n v="31.360796489213399"/>
    <n v="8.7113323581148396"/>
  </r>
  <r>
    <x v="0"/>
    <x v="1"/>
    <x v="5"/>
    <x v="9"/>
    <s v="LT_KauU"/>
    <x v="27"/>
    <n v="2.34199197836619"/>
    <n v="0.650553327323943"/>
  </r>
  <r>
    <x v="0"/>
    <x v="1"/>
    <x v="5"/>
    <x v="9"/>
    <s v="LT_KlaU"/>
    <x v="0"/>
    <n v="51.241600662800401"/>
    <n v="14.233777961889"/>
  </r>
  <r>
    <x v="0"/>
    <x v="1"/>
    <x v="5"/>
    <x v="9"/>
    <s v="LT_KlaU"/>
    <x v="1"/>
    <n v="57.96"/>
    <n v="16.100000000000001"/>
  </r>
  <r>
    <x v="0"/>
    <x v="1"/>
    <x v="5"/>
    <x v="9"/>
    <s v="LT_KlaU"/>
    <x v="2"/>
    <n v="71.64"/>
    <n v="19.899999999999999"/>
  </r>
  <r>
    <x v="0"/>
    <x v="1"/>
    <x v="5"/>
    <x v="9"/>
    <s v="LT_KlaU"/>
    <x v="3"/>
    <n v="59.280629284732697"/>
    <n v="16.4668414679813"/>
  </r>
  <r>
    <x v="0"/>
    <x v="1"/>
    <x v="5"/>
    <x v="9"/>
    <s v="LT_KlaU"/>
    <x v="4"/>
    <n v="9.0752189161690104"/>
    <n v="2.5208941433802798"/>
  </r>
  <r>
    <x v="0"/>
    <x v="1"/>
    <x v="5"/>
    <x v="9"/>
    <s v="LT_KlaU"/>
    <x v="5"/>
    <n v="9.0752189161690104"/>
    <n v="2.5208941433802798"/>
  </r>
  <r>
    <x v="0"/>
    <x v="1"/>
    <x v="5"/>
    <x v="9"/>
    <s v="LT_KlaU"/>
    <x v="6"/>
    <n v="30.079313304721001"/>
    <n v="8.3553648068669499"/>
  </r>
  <r>
    <x v="0"/>
    <x v="1"/>
    <x v="5"/>
    <x v="9"/>
    <s v="LT_KlaU"/>
    <x v="7"/>
    <n v="43.063377502208397"/>
    <n v="11.962049306169"/>
  </r>
  <r>
    <x v="0"/>
    <x v="1"/>
    <x v="5"/>
    <x v="9"/>
    <s v="LT_KlaU"/>
    <x v="8"/>
    <n v="43.063377502208397"/>
    <n v="11.962049306169"/>
  </r>
  <r>
    <x v="0"/>
    <x v="1"/>
    <x v="5"/>
    <x v="9"/>
    <s v="LT_KlaU"/>
    <x v="9"/>
    <n v="45.361633570256501"/>
    <n v="12.600453769515701"/>
  </r>
  <r>
    <x v="0"/>
    <x v="1"/>
    <x v="5"/>
    <x v="9"/>
    <s v="LT_KlaU"/>
    <x v="10"/>
    <n v="59.280629284732697"/>
    <n v="16.4668414679813"/>
  </r>
  <r>
    <x v="0"/>
    <x v="1"/>
    <x v="5"/>
    <x v="9"/>
    <s v="LT_KlaU"/>
    <x v="11"/>
    <n v="4.5376094580844999"/>
    <n v="1.2604470716901399"/>
  </r>
  <r>
    <x v="0"/>
    <x v="1"/>
    <x v="5"/>
    <x v="9"/>
    <s v="LT_KlaU"/>
    <x v="12"/>
    <n v="0.36"/>
    <n v="0.1"/>
  </r>
  <r>
    <x v="0"/>
    <x v="1"/>
    <x v="5"/>
    <x v="9"/>
    <s v="LT_KlaU"/>
    <x v="13"/>
    <n v="24.854790896434899"/>
    <n v="6.9041085823430404"/>
  </r>
  <r>
    <x v="0"/>
    <x v="1"/>
    <x v="5"/>
    <x v="9"/>
    <s v="LT_KlaU"/>
    <x v="14"/>
    <n v="24.854790896434899"/>
    <n v="6.9041085823430404"/>
  </r>
  <r>
    <x v="0"/>
    <x v="1"/>
    <x v="5"/>
    <x v="9"/>
    <s v="LT_KlaU"/>
    <x v="15"/>
    <n v="2.7284206547966199"/>
    <n v="0.75789462633239502"/>
  </r>
  <r>
    <x v="0"/>
    <x v="1"/>
    <x v="5"/>
    <x v="9"/>
    <s v="LT_KlaU"/>
    <x v="16"/>
    <n v="8.3492014028755008"/>
    <n v="2.31922261190986"/>
  </r>
  <r>
    <x v="0"/>
    <x v="1"/>
    <x v="5"/>
    <x v="9"/>
    <s v="LT_KlaU"/>
    <x v="17"/>
    <n v="9.3111759656652193"/>
    <n v="2.5864377682403399"/>
  </r>
  <r>
    <x v="0"/>
    <x v="1"/>
    <x v="5"/>
    <x v="9"/>
    <s v="LT_KlaU"/>
    <x v="19"/>
    <n v="7.6114739296901197"/>
    <n v="2.1142983138028102"/>
  </r>
  <r>
    <x v="0"/>
    <x v="1"/>
    <x v="5"/>
    <x v="9"/>
    <s v="LT_KlaU"/>
    <x v="20"/>
    <n v="18.6904594758428"/>
    <n v="5.1917942988452301"/>
  </r>
  <r>
    <x v="0"/>
    <x v="1"/>
    <x v="5"/>
    <x v="9"/>
    <s v="LT_KlaU"/>
    <x v="21"/>
    <n v="53.225806451612797"/>
    <n v="14.784946236559099"/>
  </r>
  <r>
    <x v="0"/>
    <x v="1"/>
    <x v="5"/>
    <x v="9"/>
    <s v="LT_KlaU"/>
    <x v="22"/>
    <n v="130.68"/>
    <n v="36.299999999999997"/>
  </r>
  <r>
    <x v="0"/>
    <x v="1"/>
    <x v="5"/>
    <x v="9"/>
    <s v="LT_KlaU"/>
    <x v="23"/>
    <n v="0.35278210439105201"/>
    <n v="9.7995028997514499E-2"/>
  </r>
  <r>
    <x v="0"/>
    <x v="1"/>
    <x v="5"/>
    <x v="9"/>
    <s v="LT_KlaU"/>
    <x v="24"/>
    <n v="22.4245731928563"/>
    <n v="6.22904810912675"/>
  </r>
  <r>
    <x v="0"/>
    <x v="1"/>
    <x v="5"/>
    <x v="9"/>
    <s v="LT_KlaU"/>
    <x v="25"/>
    <n v="22.32"/>
    <n v="6.2"/>
  </r>
  <r>
    <x v="0"/>
    <x v="1"/>
    <x v="5"/>
    <x v="9"/>
    <s v="LT_KlaU"/>
    <x v="26"/>
    <n v="31.360796489213399"/>
    <n v="8.7113323581148396"/>
  </r>
  <r>
    <x v="0"/>
    <x v="1"/>
    <x v="5"/>
    <x v="9"/>
    <s v="LT_KlaU"/>
    <x v="27"/>
    <n v="2.34199197836619"/>
    <n v="0.650553327323943"/>
  </r>
  <r>
    <x v="0"/>
    <x v="1"/>
    <x v="5"/>
    <x v="9"/>
    <s v="LT_OFFSHORE"/>
    <x v="0"/>
    <n v="51.241600662800401"/>
    <n v="14.233777961889"/>
  </r>
  <r>
    <x v="0"/>
    <x v="1"/>
    <x v="5"/>
    <x v="9"/>
    <s v="LT_OFFSHORE"/>
    <x v="1"/>
    <n v="57.96"/>
    <n v="16.100000000000001"/>
  </r>
  <r>
    <x v="0"/>
    <x v="1"/>
    <x v="5"/>
    <x v="9"/>
    <s v="LT_OFFSHORE"/>
    <x v="2"/>
    <n v="71.64"/>
    <n v="19.899999999999999"/>
  </r>
  <r>
    <x v="0"/>
    <x v="1"/>
    <x v="5"/>
    <x v="9"/>
    <s v="LT_OFFSHORE"/>
    <x v="3"/>
    <n v="59.280629284732697"/>
    <n v="16.4668414679813"/>
  </r>
  <r>
    <x v="0"/>
    <x v="1"/>
    <x v="5"/>
    <x v="9"/>
    <s v="LT_OFFSHORE"/>
    <x v="4"/>
    <n v="9.0752189161690104"/>
    <n v="2.5208941433802798"/>
  </r>
  <r>
    <x v="0"/>
    <x v="1"/>
    <x v="5"/>
    <x v="9"/>
    <s v="LT_OFFSHORE"/>
    <x v="5"/>
    <n v="9.0752189161690104"/>
    <n v="2.5208941433802798"/>
  </r>
  <r>
    <x v="0"/>
    <x v="1"/>
    <x v="5"/>
    <x v="9"/>
    <s v="LT_OFFSHORE"/>
    <x v="6"/>
    <n v="30.079313304721001"/>
    <n v="8.3553648068669499"/>
  </r>
  <r>
    <x v="0"/>
    <x v="1"/>
    <x v="5"/>
    <x v="9"/>
    <s v="LT_OFFSHORE"/>
    <x v="7"/>
    <n v="43.063377502208397"/>
    <n v="11.962049306169"/>
  </r>
  <r>
    <x v="0"/>
    <x v="1"/>
    <x v="5"/>
    <x v="9"/>
    <s v="LT_OFFSHORE"/>
    <x v="8"/>
    <n v="43.063377502208397"/>
    <n v="11.962049306169"/>
  </r>
  <r>
    <x v="0"/>
    <x v="1"/>
    <x v="5"/>
    <x v="9"/>
    <s v="LT_OFFSHORE"/>
    <x v="9"/>
    <n v="45.361633570256501"/>
    <n v="12.600453769515701"/>
  </r>
  <r>
    <x v="0"/>
    <x v="1"/>
    <x v="5"/>
    <x v="9"/>
    <s v="LT_OFFSHORE"/>
    <x v="10"/>
    <n v="59.280629284732697"/>
    <n v="16.4668414679813"/>
  </r>
  <r>
    <x v="0"/>
    <x v="1"/>
    <x v="5"/>
    <x v="9"/>
    <s v="LT_OFFSHORE"/>
    <x v="11"/>
    <n v="4.5376094580844999"/>
    <n v="1.2604470716901399"/>
  </r>
  <r>
    <x v="0"/>
    <x v="1"/>
    <x v="5"/>
    <x v="9"/>
    <s v="LT_OFFSHORE"/>
    <x v="12"/>
    <n v="0.36"/>
    <n v="0.1"/>
  </r>
  <r>
    <x v="0"/>
    <x v="1"/>
    <x v="5"/>
    <x v="9"/>
    <s v="LT_OFFSHORE"/>
    <x v="13"/>
    <n v="24.854790896434899"/>
    <n v="6.9041085823430404"/>
  </r>
  <r>
    <x v="0"/>
    <x v="1"/>
    <x v="5"/>
    <x v="9"/>
    <s v="LT_OFFSHORE"/>
    <x v="14"/>
    <n v="24.854790896434899"/>
    <n v="6.9041085823430404"/>
  </r>
  <r>
    <x v="0"/>
    <x v="1"/>
    <x v="5"/>
    <x v="9"/>
    <s v="LT_OFFSHORE"/>
    <x v="15"/>
    <n v="2.7284206547966199"/>
    <n v="0.75789462633239502"/>
  </r>
  <r>
    <x v="0"/>
    <x v="1"/>
    <x v="5"/>
    <x v="9"/>
    <s v="LT_OFFSHORE"/>
    <x v="16"/>
    <n v="8.3492014028755008"/>
    <n v="2.31922261190986"/>
  </r>
  <r>
    <x v="0"/>
    <x v="1"/>
    <x v="5"/>
    <x v="9"/>
    <s v="LT_OFFSHORE"/>
    <x v="17"/>
    <n v="9.3111759656652193"/>
    <n v="2.5864377682403399"/>
  </r>
  <r>
    <x v="0"/>
    <x v="1"/>
    <x v="5"/>
    <x v="9"/>
    <s v="LT_OFFSHORE"/>
    <x v="19"/>
    <n v="7.6114739296901197"/>
    <n v="2.1142983138028102"/>
  </r>
  <r>
    <x v="0"/>
    <x v="1"/>
    <x v="5"/>
    <x v="9"/>
    <s v="LT_OFFSHORE"/>
    <x v="20"/>
    <n v="18.6904594758428"/>
    <n v="5.1917942988452301"/>
  </r>
  <r>
    <x v="0"/>
    <x v="1"/>
    <x v="5"/>
    <x v="9"/>
    <s v="LT_OFFSHORE"/>
    <x v="21"/>
    <n v="53.225806451612797"/>
    <n v="14.784946236559099"/>
  </r>
  <r>
    <x v="0"/>
    <x v="1"/>
    <x v="5"/>
    <x v="9"/>
    <s v="LT_OFFSHORE"/>
    <x v="22"/>
    <n v="130.68"/>
    <n v="36.299999999999997"/>
  </r>
  <r>
    <x v="0"/>
    <x v="1"/>
    <x v="5"/>
    <x v="9"/>
    <s v="LT_OFFSHORE"/>
    <x v="23"/>
    <n v="0.35278210439105201"/>
    <n v="9.7995028997514499E-2"/>
  </r>
  <r>
    <x v="0"/>
    <x v="1"/>
    <x v="5"/>
    <x v="9"/>
    <s v="LT_OFFSHORE"/>
    <x v="24"/>
    <n v="22.4245731928563"/>
    <n v="6.22904810912675"/>
  </r>
  <r>
    <x v="0"/>
    <x v="1"/>
    <x v="5"/>
    <x v="9"/>
    <s v="LT_OFFSHORE"/>
    <x v="25"/>
    <n v="22.32"/>
    <n v="6.2"/>
  </r>
  <r>
    <x v="0"/>
    <x v="1"/>
    <x v="5"/>
    <x v="9"/>
    <s v="LT_OFFSHORE"/>
    <x v="26"/>
    <n v="31.360796489213399"/>
    <n v="8.7113323581148396"/>
  </r>
  <r>
    <x v="0"/>
    <x v="1"/>
    <x v="5"/>
    <x v="9"/>
    <s v="LT_OFFSHORE"/>
    <x v="27"/>
    <n v="2.34199197836619"/>
    <n v="0.650553327323943"/>
  </r>
  <r>
    <x v="0"/>
    <x v="1"/>
    <x v="5"/>
    <x v="9"/>
    <s v="LT_Other_DH"/>
    <x v="0"/>
    <n v="51.241600662800401"/>
    <n v="14.233777961889"/>
  </r>
  <r>
    <x v="0"/>
    <x v="1"/>
    <x v="5"/>
    <x v="9"/>
    <s v="LT_Other_DH"/>
    <x v="1"/>
    <n v="57.96"/>
    <n v="16.100000000000001"/>
  </r>
  <r>
    <x v="0"/>
    <x v="1"/>
    <x v="5"/>
    <x v="9"/>
    <s v="LT_Other_DH"/>
    <x v="2"/>
    <n v="71.64"/>
    <n v="19.899999999999999"/>
  </r>
  <r>
    <x v="0"/>
    <x v="1"/>
    <x v="5"/>
    <x v="9"/>
    <s v="LT_Other_DH"/>
    <x v="3"/>
    <n v="59.280629284732697"/>
    <n v="16.4668414679813"/>
  </r>
  <r>
    <x v="0"/>
    <x v="1"/>
    <x v="5"/>
    <x v="9"/>
    <s v="LT_Other_DH"/>
    <x v="4"/>
    <n v="9.0752189161690104"/>
    <n v="2.5208941433802798"/>
  </r>
  <r>
    <x v="0"/>
    <x v="1"/>
    <x v="5"/>
    <x v="9"/>
    <s v="LT_Other_DH"/>
    <x v="5"/>
    <n v="9.0752189161690104"/>
    <n v="2.5208941433802798"/>
  </r>
  <r>
    <x v="0"/>
    <x v="1"/>
    <x v="5"/>
    <x v="9"/>
    <s v="LT_Other_DH"/>
    <x v="6"/>
    <n v="30.079313304721001"/>
    <n v="8.3553648068669499"/>
  </r>
  <r>
    <x v="0"/>
    <x v="1"/>
    <x v="5"/>
    <x v="9"/>
    <s v="LT_Other_DH"/>
    <x v="7"/>
    <n v="43.063377502208397"/>
    <n v="11.962049306169"/>
  </r>
  <r>
    <x v="0"/>
    <x v="1"/>
    <x v="5"/>
    <x v="9"/>
    <s v="LT_Other_DH"/>
    <x v="8"/>
    <n v="43.063377502208397"/>
    <n v="11.962049306169"/>
  </r>
  <r>
    <x v="0"/>
    <x v="1"/>
    <x v="5"/>
    <x v="9"/>
    <s v="LT_Other_DH"/>
    <x v="9"/>
    <n v="45.361633570256501"/>
    <n v="12.600453769515701"/>
  </r>
  <r>
    <x v="0"/>
    <x v="1"/>
    <x v="5"/>
    <x v="9"/>
    <s v="LT_Other_DH"/>
    <x v="10"/>
    <n v="59.280629284732697"/>
    <n v="16.4668414679813"/>
  </r>
  <r>
    <x v="0"/>
    <x v="1"/>
    <x v="5"/>
    <x v="9"/>
    <s v="LT_Other_DH"/>
    <x v="11"/>
    <n v="4.5376094580844999"/>
    <n v="1.2604470716901399"/>
  </r>
  <r>
    <x v="0"/>
    <x v="1"/>
    <x v="5"/>
    <x v="9"/>
    <s v="LT_Other_DH"/>
    <x v="12"/>
    <n v="0.36"/>
    <n v="0.1"/>
  </r>
  <r>
    <x v="0"/>
    <x v="1"/>
    <x v="5"/>
    <x v="9"/>
    <s v="LT_Other_DH"/>
    <x v="13"/>
    <n v="24.854790896434899"/>
    <n v="6.9041085823430404"/>
  </r>
  <r>
    <x v="0"/>
    <x v="1"/>
    <x v="5"/>
    <x v="9"/>
    <s v="LT_Other_DH"/>
    <x v="14"/>
    <n v="24.854790896434899"/>
    <n v="6.9041085823430404"/>
  </r>
  <r>
    <x v="0"/>
    <x v="1"/>
    <x v="5"/>
    <x v="9"/>
    <s v="LT_Other_DH"/>
    <x v="15"/>
    <n v="2.7284206547966199"/>
    <n v="0.75789462633239502"/>
  </r>
  <r>
    <x v="0"/>
    <x v="1"/>
    <x v="5"/>
    <x v="9"/>
    <s v="LT_Other_DH"/>
    <x v="16"/>
    <n v="8.3492014028755008"/>
    <n v="2.31922261190986"/>
  </r>
  <r>
    <x v="0"/>
    <x v="1"/>
    <x v="5"/>
    <x v="9"/>
    <s v="LT_Other_DH"/>
    <x v="17"/>
    <n v="9.3111759656652193"/>
    <n v="2.5864377682403399"/>
  </r>
  <r>
    <x v="0"/>
    <x v="1"/>
    <x v="5"/>
    <x v="9"/>
    <s v="LT_Other_DH"/>
    <x v="19"/>
    <n v="7.6114739296901197"/>
    <n v="2.1142983138028102"/>
  </r>
  <r>
    <x v="0"/>
    <x v="1"/>
    <x v="5"/>
    <x v="9"/>
    <s v="LT_Other_DH"/>
    <x v="20"/>
    <n v="18.6904594758428"/>
    <n v="5.1917942988452301"/>
  </r>
  <r>
    <x v="0"/>
    <x v="1"/>
    <x v="5"/>
    <x v="9"/>
    <s v="LT_Other_DH"/>
    <x v="21"/>
    <n v="53.225806451612797"/>
    <n v="14.784946236559099"/>
  </r>
  <r>
    <x v="0"/>
    <x v="1"/>
    <x v="5"/>
    <x v="9"/>
    <s v="LT_Other_DH"/>
    <x v="22"/>
    <n v="130.68"/>
    <n v="36.299999999999997"/>
  </r>
  <r>
    <x v="0"/>
    <x v="1"/>
    <x v="5"/>
    <x v="9"/>
    <s v="LT_Other_DH"/>
    <x v="23"/>
    <n v="0.35278210439105201"/>
    <n v="9.7995028997514499E-2"/>
  </r>
  <r>
    <x v="0"/>
    <x v="1"/>
    <x v="5"/>
    <x v="9"/>
    <s v="LT_Other_DH"/>
    <x v="24"/>
    <n v="22.4245731928563"/>
    <n v="6.22904810912675"/>
  </r>
  <r>
    <x v="0"/>
    <x v="1"/>
    <x v="5"/>
    <x v="9"/>
    <s v="LT_Other_DH"/>
    <x v="25"/>
    <n v="22.32"/>
    <n v="6.2"/>
  </r>
  <r>
    <x v="0"/>
    <x v="1"/>
    <x v="5"/>
    <x v="9"/>
    <s v="LT_Other_DH"/>
    <x v="26"/>
    <n v="31.360796489213399"/>
    <n v="8.7113323581148396"/>
  </r>
  <r>
    <x v="0"/>
    <x v="1"/>
    <x v="5"/>
    <x v="9"/>
    <s v="LT_Other_DH"/>
    <x v="27"/>
    <n v="2.34199197836619"/>
    <n v="0.650553327323943"/>
  </r>
  <r>
    <x v="0"/>
    <x v="1"/>
    <x v="5"/>
    <x v="9"/>
    <s v="LT_Panevezys"/>
    <x v="0"/>
    <n v="51.241600662800401"/>
    <n v="14.233777961889"/>
  </r>
  <r>
    <x v="0"/>
    <x v="1"/>
    <x v="5"/>
    <x v="9"/>
    <s v="LT_Panevezys"/>
    <x v="1"/>
    <n v="57.96"/>
    <n v="16.100000000000001"/>
  </r>
  <r>
    <x v="0"/>
    <x v="1"/>
    <x v="5"/>
    <x v="9"/>
    <s v="LT_Panevezys"/>
    <x v="2"/>
    <n v="71.64"/>
    <n v="19.899999999999999"/>
  </r>
  <r>
    <x v="0"/>
    <x v="1"/>
    <x v="5"/>
    <x v="9"/>
    <s v="LT_Panevezys"/>
    <x v="3"/>
    <n v="59.280629284732697"/>
    <n v="16.4668414679813"/>
  </r>
  <r>
    <x v="0"/>
    <x v="1"/>
    <x v="5"/>
    <x v="9"/>
    <s v="LT_Panevezys"/>
    <x v="4"/>
    <n v="9.0752189161690104"/>
    <n v="2.5208941433802798"/>
  </r>
  <r>
    <x v="0"/>
    <x v="1"/>
    <x v="5"/>
    <x v="9"/>
    <s v="LT_Panevezys"/>
    <x v="5"/>
    <n v="9.0752189161690104"/>
    <n v="2.5208941433802798"/>
  </r>
  <r>
    <x v="0"/>
    <x v="1"/>
    <x v="5"/>
    <x v="9"/>
    <s v="LT_Panevezys"/>
    <x v="6"/>
    <n v="30.079313304721001"/>
    <n v="8.3553648068669499"/>
  </r>
  <r>
    <x v="0"/>
    <x v="1"/>
    <x v="5"/>
    <x v="9"/>
    <s v="LT_Panevezys"/>
    <x v="7"/>
    <n v="43.063377502208397"/>
    <n v="11.962049306169"/>
  </r>
  <r>
    <x v="0"/>
    <x v="1"/>
    <x v="5"/>
    <x v="9"/>
    <s v="LT_Panevezys"/>
    <x v="8"/>
    <n v="43.063377502208397"/>
    <n v="11.962049306169"/>
  </r>
  <r>
    <x v="0"/>
    <x v="1"/>
    <x v="5"/>
    <x v="9"/>
    <s v="LT_Panevezys"/>
    <x v="9"/>
    <n v="45.361633570256501"/>
    <n v="12.600453769515701"/>
  </r>
  <r>
    <x v="0"/>
    <x v="1"/>
    <x v="5"/>
    <x v="9"/>
    <s v="LT_Panevezys"/>
    <x v="10"/>
    <n v="59.280629284732697"/>
    <n v="16.4668414679813"/>
  </r>
  <r>
    <x v="0"/>
    <x v="1"/>
    <x v="5"/>
    <x v="9"/>
    <s v="LT_Panevezys"/>
    <x v="11"/>
    <n v="4.5376094580844999"/>
    <n v="1.2604470716901399"/>
  </r>
  <r>
    <x v="0"/>
    <x v="1"/>
    <x v="5"/>
    <x v="9"/>
    <s v="LT_Panevezys"/>
    <x v="12"/>
    <n v="0.36"/>
    <n v="0.1"/>
  </r>
  <r>
    <x v="0"/>
    <x v="1"/>
    <x v="5"/>
    <x v="9"/>
    <s v="LT_Panevezys"/>
    <x v="13"/>
    <n v="24.854790896434899"/>
    <n v="6.9041085823430404"/>
  </r>
  <r>
    <x v="0"/>
    <x v="1"/>
    <x v="5"/>
    <x v="9"/>
    <s v="LT_Panevezys"/>
    <x v="14"/>
    <n v="24.854790896434899"/>
    <n v="6.9041085823430404"/>
  </r>
  <r>
    <x v="0"/>
    <x v="1"/>
    <x v="5"/>
    <x v="9"/>
    <s v="LT_Panevezys"/>
    <x v="15"/>
    <n v="2.7284206547966199"/>
    <n v="0.75789462633239502"/>
  </r>
  <r>
    <x v="0"/>
    <x v="1"/>
    <x v="5"/>
    <x v="9"/>
    <s v="LT_Panevezys"/>
    <x v="16"/>
    <n v="8.3492014028755008"/>
    <n v="2.31922261190986"/>
  </r>
  <r>
    <x v="0"/>
    <x v="1"/>
    <x v="5"/>
    <x v="9"/>
    <s v="LT_Panevezys"/>
    <x v="17"/>
    <n v="9.3111759656652193"/>
    <n v="2.5864377682403399"/>
  </r>
  <r>
    <x v="0"/>
    <x v="1"/>
    <x v="5"/>
    <x v="9"/>
    <s v="LT_Panevezys"/>
    <x v="19"/>
    <n v="7.6114739296901197"/>
    <n v="2.1142983138028102"/>
  </r>
  <r>
    <x v="0"/>
    <x v="1"/>
    <x v="5"/>
    <x v="9"/>
    <s v="LT_Panevezys"/>
    <x v="20"/>
    <n v="18.6904594758428"/>
    <n v="5.1917942988452301"/>
  </r>
  <r>
    <x v="0"/>
    <x v="1"/>
    <x v="5"/>
    <x v="9"/>
    <s v="LT_Panevezys"/>
    <x v="21"/>
    <n v="53.225806451612797"/>
    <n v="14.784946236559099"/>
  </r>
  <r>
    <x v="0"/>
    <x v="1"/>
    <x v="5"/>
    <x v="9"/>
    <s v="LT_Panevezys"/>
    <x v="22"/>
    <n v="130.68"/>
    <n v="36.299999999999997"/>
  </r>
  <r>
    <x v="0"/>
    <x v="1"/>
    <x v="5"/>
    <x v="9"/>
    <s v="LT_Panevezys"/>
    <x v="23"/>
    <n v="0.35278210439105201"/>
    <n v="9.7995028997514499E-2"/>
  </r>
  <r>
    <x v="0"/>
    <x v="1"/>
    <x v="5"/>
    <x v="9"/>
    <s v="LT_Panevezys"/>
    <x v="24"/>
    <n v="22.4245731928563"/>
    <n v="6.22904810912675"/>
  </r>
  <r>
    <x v="0"/>
    <x v="1"/>
    <x v="5"/>
    <x v="9"/>
    <s v="LT_Panevezys"/>
    <x v="25"/>
    <n v="22.32"/>
    <n v="6.2"/>
  </r>
  <r>
    <x v="0"/>
    <x v="1"/>
    <x v="5"/>
    <x v="9"/>
    <s v="LT_Panevezys"/>
    <x v="26"/>
    <n v="31.360796489213399"/>
    <n v="8.7113323581148396"/>
  </r>
  <r>
    <x v="0"/>
    <x v="1"/>
    <x v="5"/>
    <x v="9"/>
    <s v="LT_Panevezys"/>
    <x v="27"/>
    <n v="2.34199197836619"/>
    <n v="0.650553327323943"/>
  </r>
  <r>
    <x v="0"/>
    <x v="1"/>
    <x v="5"/>
    <x v="9"/>
    <s v="LT_Rural"/>
    <x v="0"/>
    <n v="51.241600662800401"/>
    <n v="14.233777961889"/>
  </r>
  <r>
    <x v="0"/>
    <x v="1"/>
    <x v="5"/>
    <x v="9"/>
    <s v="LT_Rural"/>
    <x v="1"/>
    <n v="57.96"/>
    <n v="16.100000000000001"/>
  </r>
  <r>
    <x v="0"/>
    <x v="1"/>
    <x v="5"/>
    <x v="9"/>
    <s v="LT_Rural"/>
    <x v="2"/>
    <n v="71.64"/>
    <n v="19.899999999999999"/>
  </r>
  <r>
    <x v="0"/>
    <x v="1"/>
    <x v="5"/>
    <x v="9"/>
    <s v="LT_Rural"/>
    <x v="3"/>
    <n v="59.280629284732697"/>
    <n v="16.4668414679813"/>
  </r>
  <r>
    <x v="0"/>
    <x v="1"/>
    <x v="5"/>
    <x v="9"/>
    <s v="LT_Rural"/>
    <x v="4"/>
    <n v="9.0752189161690104"/>
    <n v="2.5208941433802798"/>
  </r>
  <r>
    <x v="0"/>
    <x v="1"/>
    <x v="5"/>
    <x v="9"/>
    <s v="LT_Rural"/>
    <x v="5"/>
    <n v="9.0752189161690104"/>
    <n v="2.5208941433802798"/>
  </r>
  <r>
    <x v="0"/>
    <x v="1"/>
    <x v="5"/>
    <x v="9"/>
    <s v="LT_Rural"/>
    <x v="6"/>
    <n v="30.079313304721001"/>
    <n v="8.3553648068669499"/>
  </r>
  <r>
    <x v="0"/>
    <x v="1"/>
    <x v="5"/>
    <x v="9"/>
    <s v="LT_Rural"/>
    <x v="7"/>
    <n v="43.063377502208397"/>
    <n v="11.962049306169"/>
  </r>
  <r>
    <x v="0"/>
    <x v="1"/>
    <x v="5"/>
    <x v="9"/>
    <s v="LT_Rural"/>
    <x v="8"/>
    <n v="43.063377502208397"/>
    <n v="11.962049306169"/>
  </r>
  <r>
    <x v="0"/>
    <x v="1"/>
    <x v="5"/>
    <x v="9"/>
    <s v="LT_Rural"/>
    <x v="9"/>
    <n v="45.361633570256501"/>
    <n v="12.600453769515701"/>
  </r>
  <r>
    <x v="0"/>
    <x v="1"/>
    <x v="5"/>
    <x v="9"/>
    <s v="LT_Rural"/>
    <x v="10"/>
    <n v="59.280629284732697"/>
    <n v="16.4668414679813"/>
  </r>
  <r>
    <x v="0"/>
    <x v="1"/>
    <x v="5"/>
    <x v="9"/>
    <s v="LT_Rural"/>
    <x v="11"/>
    <n v="4.5376094580844999"/>
    <n v="1.2604470716901399"/>
  </r>
  <r>
    <x v="0"/>
    <x v="1"/>
    <x v="5"/>
    <x v="9"/>
    <s v="LT_Rural"/>
    <x v="12"/>
    <n v="0.36"/>
    <n v="0.1"/>
  </r>
  <r>
    <x v="0"/>
    <x v="1"/>
    <x v="5"/>
    <x v="9"/>
    <s v="LT_Rural"/>
    <x v="13"/>
    <n v="24.854790896434899"/>
    <n v="6.9041085823430404"/>
  </r>
  <r>
    <x v="0"/>
    <x v="1"/>
    <x v="5"/>
    <x v="9"/>
    <s v="LT_Rural"/>
    <x v="14"/>
    <n v="24.854790896434899"/>
    <n v="6.9041085823430404"/>
  </r>
  <r>
    <x v="0"/>
    <x v="1"/>
    <x v="5"/>
    <x v="9"/>
    <s v="LT_Rural"/>
    <x v="15"/>
    <n v="2.7284206547966199"/>
    <n v="0.75789462633239502"/>
  </r>
  <r>
    <x v="0"/>
    <x v="1"/>
    <x v="5"/>
    <x v="9"/>
    <s v="LT_Rural"/>
    <x v="16"/>
    <n v="8.3492014028755008"/>
    <n v="2.31922261190986"/>
  </r>
  <r>
    <x v="0"/>
    <x v="1"/>
    <x v="5"/>
    <x v="9"/>
    <s v="LT_Rural"/>
    <x v="17"/>
    <n v="9.3111759656652193"/>
    <n v="2.5864377682403399"/>
  </r>
  <r>
    <x v="0"/>
    <x v="1"/>
    <x v="5"/>
    <x v="9"/>
    <s v="LT_Rural"/>
    <x v="19"/>
    <n v="7.6114739296901197"/>
    <n v="2.1142983138028102"/>
  </r>
  <r>
    <x v="0"/>
    <x v="1"/>
    <x v="5"/>
    <x v="9"/>
    <s v="LT_Rural"/>
    <x v="20"/>
    <n v="18.6904594758428"/>
    <n v="5.1917942988452301"/>
  </r>
  <r>
    <x v="0"/>
    <x v="1"/>
    <x v="5"/>
    <x v="9"/>
    <s v="LT_Rural"/>
    <x v="21"/>
    <n v="53.225806451612797"/>
    <n v="14.784946236559099"/>
  </r>
  <r>
    <x v="0"/>
    <x v="1"/>
    <x v="5"/>
    <x v="9"/>
    <s v="LT_Rural"/>
    <x v="22"/>
    <n v="130.68"/>
    <n v="36.299999999999997"/>
  </r>
  <r>
    <x v="0"/>
    <x v="1"/>
    <x v="5"/>
    <x v="9"/>
    <s v="LT_Rural"/>
    <x v="23"/>
    <n v="0.35278210439105201"/>
    <n v="9.7995028997514499E-2"/>
  </r>
  <r>
    <x v="0"/>
    <x v="1"/>
    <x v="5"/>
    <x v="9"/>
    <s v="LT_Rural"/>
    <x v="24"/>
    <n v="22.4245731928563"/>
    <n v="6.22904810912675"/>
  </r>
  <r>
    <x v="0"/>
    <x v="1"/>
    <x v="5"/>
    <x v="9"/>
    <s v="LT_Rural"/>
    <x v="25"/>
    <n v="22.32"/>
    <n v="6.2"/>
  </r>
  <r>
    <x v="0"/>
    <x v="1"/>
    <x v="5"/>
    <x v="9"/>
    <s v="LT_Rural"/>
    <x v="26"/>
    <n v="31.360796489213399"/>
    <n v="8.7113323581148396"/>
  </r>
  <r>
    <x v="0"/>
    <x v="1"/>
    <x v="5"/>
    <x v="9"/>
    <s v="LT_Rural"/>
    <x v="27"/>
    <n v="2.34199197836619"/>
    <n v="0.650553327323943"/>
  </r>
  <r>
    <x v="0"/>
    <x v="1"/>
    <x v="5"/>
    <x v="9"/>
    <s v="LT_SiaU"/>
    <x v="0"/>
    <n v="51.241600662800401"/>
    <n v="14.233777961889"/>
  </r>
  <r>
    <x v="0"/>
    <x v="1"/>
    <x v="5"/>
    <x v="9"/>
    <s v="LT_SiaU"/>
    <x v="1"/>
    <n v="57.96"/>
    <n v="16.100000000000001"/>
  </r>
  <r>
    <x v="0"/>
    <x v="1"/>
    <x v="5"/>
    <x v="9"/>
    <s v="LT_SiaU"/>
    <x v="2"/>
    <n v="71.64"/>
    <n v="19.899999999999999"/>
  </r>
  <r>
    <x v="0"/>
    <x v="1"/>
    <x v="5"/>
    <x v="9"/>
    <s v="LT_SiaU"/>
    <x v="3"/>
    <n v="59.280629284732697"/>
    <n v="16.4668414679813"/>
  </r>
  <r>
    <x v="0"/>
    <x v="1"/>
    <x v="5"/>
    <x v="9"/>
    <s v="LT_SiaU"/>
    <x v="4"/>
    <n v="9.0752189161690104"/>
    <n v="2.5208941433802798"/>
  </r>
  <r>
    <x v="0"/>
    <x v="1"/>
    <x v="5"/>
    <x v="9"/>
    <s v="LT_SiaU"/>
    <x v="5"/>
    <n v="9.0752189161690104"/>
    <n v="2.5208941433802798"/>
  </r>
  <r>
    <x v="0"/>
    <x v="1"/>
    <x v="5"/>
    <x v="9"/>
    <s v="LT_SiaU"/>
    <x v="6"/>
    <n v="30.079313304721001"/>
    <n v="8.3553648068669499"/>
  </r>
  <r>
    <x v="0"/>
    <x v="1"/>
    <x v="5"/>
    <x v="9"/>
    <s v="LT_SiaU"/>
    <x v="7"/>
    <n v="43.063377502208397"/>
    <n v="11.962049306169"/>
  </r>
  <r>
    <x v="0"/>
    <x v="1"/>
    <x v="5"/>
    <x v="9"/>
    <s v="LT_SiaU"/>
    <x v="8"/>
    <n v="43.063377502208397"/>
    <n v="11.962049306169"/>
  </r>
  <r>
    <x v="0"/>
    <x v="1"/>
    <x v="5"/>
    <x v="9"/>
    <s v="LT_SiaU"/>
    <x v="9"/>
    <n v="45.361633570256501"/>
    <n v="12.600453769515701"/>
  </r>
  <r>
    <x v="0"/>
    <x v="1"/>
    <x v="5"/>
    <x v="9"/>
    <s v="LT_SiaU"/>
    <x v="10"/>
    <n v="59.280629284732697"/>
    <n v="16.4668414679813"/>
  </r>
  <r>
    <x v="0"/>
    <x v="1"/>
    <x v="5"/>
    <x v="9"/>
    <s v="LT_SiaU"/>
    <x v="11"/>
    <n v="4.5376094580844999"/>
    <n v="1.2604470716901399"/>
  </r>
  <r>
    <x v="0"/>
    <x v="1"/>
    <x v="5"/>
    <x v="9"/>
    <s v="LT_SiaU"/>
    <x v="12"/>
    <n v="0.36"/>
    <n v="0.1"/>
  </r>
  <r>
    <x v="0"/>
    <x v="1"/>
    <x v="5"/>
    <x v="9"/>
    <s v="LT_SiaU"/>
    <x v="13"/>
    <n v="24.854790896434899"/>
    <n v="6.9041085823430404"/>
  </r>
  <r>
    <x v="0"/>
    <x v="1"/>
    <x v="5"/>
    <x v="9"/>
    <s v="LT_SiaU"/>
    <x v="14"/>
    <n v="24.854790896434899"/>
    <n v="6.9041085823430404"/>
  </r>
  <r>
    <x v="0"/>
    <x v="1"/>
    <x v="5"/>
    <x v="9"/>
    <s v="LT_SiaU"/>
    <x v="15"/>
    <n v="2.7284206547966199"/>
    <n v="0.75789462633239502"/>
  </r>
  <r>
    <x v="0"/>
    <x v="1"/>
    <x v="5"/>
    <x v="9"/>
    <s v="LT_SiaU"/>
    <x v="16"/>
    <n v="8.3492014028755008"/>
    <n v="2.31922261190986"/>
  </r>
  <r>
    <x v="0"/>
    <x v="1"/>
    <x v="5"/>
    <x v="9"/>
    <s v="LT_SiaU"/>
    <x v="17"/>
    <n v="9.3111759656652193"/>
    <n v="2.5864377682403399"/>
  </r>
  <r>
    <x v="0"/>
    <x v="1"/>
    <x v="5"/>
    <x v="9"/>
    <s v="LT_SiaU"/>
    <x v="19"/>
    <n v="7.6114739296901197"/>
    <n v="2.1142983138028102"/>
  </r>
  <r>
    <x v="0"/>
    <x v="1"/>
    <x v="5"/>
    <x v="9"/>
    <s v="LT_SiaU"/>
    <x v="20"/>
    <n v="18.6904594758428"/>
    <n v="5.1917942988452301"/>
  </r>
  <r>
    <x v="0"/>
    <x v="1"/>
    <x v="5"/>
    <x v="9"/>
    <s v="LT_SiaU"/>
    <x v="21"/>
    <n v="53.225806451612797"/>
    <n v="14.784946236559099"/>
  </r>
  <r>
    <x v="0"/>
    <x v="1"/>
    <x v="5"/>
    <x v="9"/>
    <s v="LT_SiaU"/>
    <x v="22"/>
    <n v="130.68"/>
    <n v="36.299999999999997"/>
  </r>
  <r>
    <x v="0"/>
    <x v="1"/>
    <x v="5"/>
    <x v="9"/>
    <s v="LT_SiaU"/>
    <x v="23"/>
    <n v="0.35278210439105201"/>
    <n v="9.7995028997514499E-2"/>
  </r>
  <r>
    <x v="0"/>
    <x v="1"/>
    <x v="5"/>
    <x v="9"/>
    <s v="LT_SiaU"/>
    <x v="24"/>
    <n v="22.4245731928563"/>
    <n v="6.22904810912675"/>
  </r>
  <r>
    <x v="0"/>
    <x v="1"/>
    <x v="5"/>
    <x v="9"/>
    <s v="LT_SiaU"/>
    <x v="25"/>
    <n v="22.32"/>
    <n v="6.2"/>
  </r>
  <r>
    <x v="0"/>
    <x v="1"/>
    <x v="5"/>
    <x v="9"/>
    <s v="LT_SiaU"/>
    <x v="26"/>
    <n v="31.360796489213399"/>
    <n v="8.7113323581148396"/>
  </r>
  <r>
    <x v="0"/>
    <x v="1"/>
    <x v="5"/>
    <x v="9"/>
    <s v="LT_SiaU"/>
    <x v="27"/>
    <n v="2.34199197836619"/>
    <n v="0.650553327323943"/>
  </r>
  <r>
    <x v="0"/>
    <x v="1"/>
    <x v="5"/>
    <x v="9"/>
    <s v="LT_VilU"/>
    <x v="0"/>
    <n v="51.241600662800401"/>
    <n v="14.233777961889"/>
  </r>
  <r>
    <x v="0"/>
    <x v="1"/>
    <x v="5"/>
    <x v="9"/>
    <s v="LT_VilU"/>
    <x v="1"/>
    <n v="57.96"/>
    <n v="16.100000000000001"/>
  </r>
  <r>
    <x v="0"/>
    <x v="1"/>
    <x v="5"/>
    <x v="9"/>
    <s v="LT_VilU"/>
    <x v="2"/>
    <n v="71.64"/>
    <n v="19.899999999999999"/>
  </r>
  <r>
    <x v="0"/>
    <x v="1"/>
    <x v="5"/>
    <x v="9"/>
    <s v="LT_VilU"/>
    <x v="3"/>
    <n v="59.280629284732697"/>
    <n v="16.4668414679813"/>
  </r>
  <r>
    <x v="0"/>
    <x v="1"/>
    <x v="5"/>
    <x v="9"/>
    <s v="LT_VilU"/>
    <x v="4"/>
    <n v="9.0752189161690104"/>
    <n v="2.5208941433802798"/>
  </r>
  <r>
    <x v="0"/>
    <x v="1"/>
    <x v="5"/>
    <x v="9"/>
    <s v="LT_VilU"/>
    <x v="5"/>
    <n v="9.0752189161690104"/>
    <n v="2.5208941433802798"/>
  </r>
  <r>
    <x v="0"/>
    <x v="1"/>
    <x v="5"/>
    <x v="9"/>
    <s v="LT_VilU"/>
    <x v="6"/>
    <n v="30.079313304721001"/>
    <n v="8.3553648068669499"/>
  </r>
  <r>
    <x v="0"/>
    <x v="1"/>
    <x v="5"/>
    <x v="9"/>
    <s v="LT_VilU"/>
    <x v="7"/>
    <n v="43.063377502208397"/>
    <n v="11.962049306169"/>
  </r>
  <r>
    <x v="0"/>
    <x v="1"/>
    <x v="5"/>
    <x v="9"/>
    <s v="LT_VilU"/>
    <x v="8"/>
    <n v="43.063377502208397"/>
    <n v="11.962049306169"/>
  </r>
  <r>
    <x v="0"/>
    <x v="1"/>
    <x v="5"/>
    <x v="9"/>
    <s v="LT_VilU"/>
    <x v="9"/>
    <n v="45.361633570256501"/>
    <n v="12.600453769515701"/>
  </r>
  <r>
    <x v="0"/>
    <x v="1"/>
    <x v="5"/>
    <x v="9"/>
    <s v="LT_VilU"/>
    <x v="10"/>
    <n v="59.280629284732697"/>
    <n v="16.4668414679813"/>
  </r>
  <r>
    <x v="0"/>
    <x v="1"/>
    <x v="5"/>
    <x v="9"/>
    <s v="LT_VilU"/>
    <x v="11"/>
    <n v="4.5376094580844999"/>
    <n v="1.2604470716901399"/>
  </r>
  <r>
    <x v="0"/>
    <x v="1"/>
    <x v="5"/>
    <x v="9"/>
    <s v="LT_VilU"/>
    <x v="12"/>
    <n v="0.36"/>
    <n v="0.1"/>
  </r>
  <r>
    <x v="0"/>
    <x v="1"/>
    <x v="5"/>
    <x v="9"/>
    <s v="LT_VilU"/>
    <x v="13"/>
    <n v="24.854790896434899"/>
    <n v="6.9041085823430404"/>
  </r>
  <r>
    <x v="0"/>
    <x v="1"/>
    <x v="5"/>
    <x v="9"/>
    <s v="LT_VilU"/>
    <x v="14"/>
    <n v="24.854790896434899"/>
    <n v="6.9041085823430404"/>
  </r>
  <r>
    <x v="0"/>
    <x v="1"/>
    <x v="5"/>
    <x v="9"/>
    <s v="LT_VilU"/>
    <x v="15"/>
    <n v="2.7284206547966199"/>
    <n v="0.75789462633239502"/>
  </r>
  <r>
    <x v="0"/>
    <x v="1"/>
    <x v="5"/>
    <x v="9"/>
    <s v="LT_VilU"/>
    <x v="16"/>
    <n v="8.3492014028755008"/>
    <n v="2.31922261190986"/>
  </r>
  <r>
    <x v="0"/>
    <x v="1"/>
    <x v="5"/>
    <x v="9"/>
    <s v="LT_VilU"/>
    <x v="17"/>
    <n v="9.3111759656652193"/>
    <n v="2.5864377682403399"/>
  </r>
  <r>
    <x v="0"/>
    <x v="1"/>
    <x v="5"/>
    <x v="9"/>
    <s v="LT_VilU"/>
    <x v="19"/>
    <n v="7.6114739296901197"/>
    <n v="2.1142983138028102"/>
  </r>
  <r>
    <x v="0"/>
    <x v="1"/>
    <x v="5"/>
    <x v="9"/>
    <s v="LT_VilU"/>
    <x v="20"/>
    <n v="18.6904594758428"/>
    <n v="5.1917942988452301"/>
  </r>
  <r>
    <x v="0"/>
    <x v="1"/>
    <x v="5"/>
    <x v="9"/>
    <s v="LT_VilU"/>
    <x v="21"/>
    <n v="53.225806451612797"/>
    <n v="14.784946236559099"/>
  </r>
  <r>
    <x v="0"/>
    <x v="1"/>
    <x v="5"/>
    <x v="9"/>
    <s v="LT_VilU"/>
    <x v="22"/>
    <n v="130.68"/>
    <n v="36.299999999999997"/>
  </r>
  <r>
    <x v="0"/>
    <x v="1"/>
    <x v="5"/>
    <x v="9"/>
    <s v="LT_VilU"/>
    <x v="23"/>
    <n v="0.35278210439105201"/>
    <n v="9.7995028997514499E-2"/>
  </r>
  <r>
    <x v="0"/>
    <x v="1"/>
    <x v="5"/>
    <x v="9"/>
    <s v="LT_VilU"/>
    <x v="24"/>
    <n v="22.4245731928563"/>
    <n v="6.22904810912675"/>
  </r>
  <r>
    <x v="0"/>
    <x v="1"/>
    <x v="5"/>
    <x v="9"/>
    <s v="LT_VilU"/>
    <x v="25"/>
    <n v="22.32"/>
    <n v="6.2"/>
  </r>
  <r>
    <x v="0"/>
    <x v="1"/>
    <x v="5"/>
    <x v="9"/>
    <s v="LT_VilU"/>
    <x v="26"/>
    <n v="31.360796489213399"/>
    <n v="8.7113323581148396"/>
  </r>
  <r>
    <x v="0"/>
    <x v="1"/>
    <x v="5"/>
    <x v="9"/>
    <s v="LT_VilU"/>
    <x v="27"/>
    <n v="2.34199197836619"/>
    <n v="0.650553327323943"/>
  </r>
  <r>
    <x v="0"/>
    <x v="1"/>
    <x v="6"/>
    <x v="10"/>
    <s v="NL_A"/>
    <x v="0"/>
    <n v="51.241600662800401"/>
    <n v="14.233777961889"/>
  </r>
  <r>
    <x v="0"/>
    <x v="1"/>
    <x v="6"/>
    <x v="10"/>
    <s v="NL_A"/>
    <x v="1"/>
    <n v="57.96"/>
    <n v="16.100000000000001"/>
  </r>
  <r>
    <x v="0"/>
    <x v="1"/>
    <x v="6"/>
    <x v="10"/>
    <s v="NL_A"/>
    <x v="2"/>
    <n v="71.64"/>
    <n v="19.899999999999999"/>
  </r>
  <r>
    <x v="0"/>
    <x v="1"/>
    <x v="6"/>
    <x v="10"/>
    <s v="NL_A"/>
    <x v="3"/>
    <n v="59.280629284732697"/>
    <n v="16.4668414679813"/>
  </r>
  <r>
    <x v="0"/>
    <x v="1"/>
    <x v="6"/>
    <x v="10"/>
    <s v="NL_A"/>
    <x v="4"/>
    <n v="9.0752189161690104"/>
    <n v="2.5208941433802798"/>
  </r>
  <r>
    <x v="0"/>
    <x v="1"/>
    <x v="6"/>
    <x v="10"/>
    <s v="NL_A"/>
    <x v="5"/>
    <n v="9.0752189161690104"/>
    <n v="2.5208941433802798"/>
  </r>
  <r>
    <x v="0"/>
    <x v="1"/>
    <x v="6"/>
    <x v="10"/>
    <s v="NL_A"/>
    <x v="6"/>
    <n v="30.079313304721001"/>
    <n v="8.3553648068669499"/>
  </r>
  <r>
    <x v="0"/>
    <x v="1"/>
    <x v="6"/>
    <x v="10"/>
    <s v="NL_A"/>
    <x v="7"/>
    <n v="43.063377502208397"/>
    <n v="11.962049306169"/>
  </r>
  <r>
    <x v="0"/>
    <x v="1"/>
    <x v="6"/>
    <x v="10"/>
    <s v="NL_A"/>
    <x v="8"/>
    <n v="43.063377502208397"/>
    <n v="11.962049306169"/>
  </r>
  <r>
    <x v="0"/>
    <x v="1"/>
    <x v="6"/>
    <x v="10"/>
    <s v="NL_A"/>
    <x v="9"/>
    <n v="45.361633570256501"/>
    <n v="12.600453769515701"/>
  </r>
  <r>
    <x v="0"/>
    <x v="1"/>
    <x v="6"/>
    <x v="10"/>
    <s v="NL_A"/>
    <x v="10"/>
    <n v="59.280629284732697"/>
    <n v="16.4668414679813"/>
  </r>
  <r>
    <x v="0"/>
    <x v="1"/>
    <x v="6"/>
    <x v="10"/>
    <s v="NL_A"/>
    <x v="11"/>
    <n v="4.5376094580844999"/>
    <n v="1.2604470716901399"/>
  </r>
  <r>
    <x v="0"/>
    <x v="1"/>
    <x v="6"/>
    <x v="10"/>
    <s v="NL_A"/>
    <x v="12"/>
    <n v="0.36"/>
    <n v="0.1"/>
  </r>
  <r>
    <x v="0"/>
    <x v="1"/>
    <x v="6"/>
    <x v="10"/>
    <s v="NL_A"/>
    <x v="13"/>
    <n v="24.854790896434899"/>
    <n v="6.9041085823430404"/>
  </r>
  <r>
    <x v="0"/>
    <x v="1"/>
    <x v="6"/>
    <x v="10"/>
    <s v="NL_A"/>
    <x v="14"/>
    <n v="24.854790896434899"/>
    <n v="6.9041085823430404"/>
  </r>
  <r>
    <x v="0"/>
    <x v="1"/>
    <x v="6"/>
    <x v="10"/>
    <s v="NL_A"/>
    <x v="15"/>
    <n v="2.7284206547966199"/>
    <n v="0.75789462633239502"/>
  </r>
  <r>
    <x v="0"/>
    <x v="1"/>
    <x v="6"/>
    <x v="10"/>
    <s v="NL_A"/>
    <x v="16"/>
    <n v="8.3492014028755008"/>
    <n v="2.31922261190986"/>
  </r>
  <r>
    <x v="0"/>
    <x v="1"/>
    <x v="6"/>
    <x v="10"/>
    <s v="NL_A"/>
    <x v="17"/>
    <n v="9.3111759656652193"/>
    <n v="2.5864377682403399"/>
  </r>
  <r>
    <x v="0"/>
    <x v="1"/>
    <x v="6"/>
    <x v="10"/>
    <s v="NL_A"/>
    <x v="19"/>
    <n v="7.6114739296901197"/>
    <n v="2.1142983138028102"/>
  </r>
  <r>
    <x v="0"/>
    <x v="1"/>
    <x v="6"/>
    <x v="10"/>
    <s v="NL_A"/>
    <x v="20"/>
    <n v="18.6904594758428"/>
    <n v="5.1917942988452301"/>
  </r>
  <r>
    <x v="0"/>
    <x v="1"/>
    <x v="6"/>
    <x v="10"/>
    <s v="NL_A"/>
    <x v="21"/>
    <n v="53.225806451612797"/>
    <n v="14.784946236559099"/>
  </r>
  <r>
    <x v="0"/>
    <x v="1"/>
    <x v="6"/>
    <x v="10"/>
    <s v="NL_A"/>
    <x v="22"/>
    <n v="130.68"/>
    <n v="36.299999999999997"/>
  </r>
  <r>
    <x v="0"/>
    <x v="1"/>
    <x v="6"/>
    <x v="10"/>
    <s v="NL_A"/>
    <x v="23"/>
    <n v="0.35278210439105201"/>
    <n v="9.7995028997514499E-2"/>
  </r>
  <r>
    <x v="0"/>
    <x v="1"/>
    <x v="6"/>
    <x v="10"/>
    <s v="NL_A"/>
    <x v="24"/>
    <n v="22.4245731928563"/>
    <n v="6.22904810912675"/>
  </r>
  <r>
    <x v="0"/>
    <x v="1"/>
    <x v="6"/>
    <x v="10"/>
    <s v="NL_A"/>
    <x v="25"/>
    <n v="22.32"/>
    <n v="6.2"/>
  </r>
  <r>
    <x v="0"/>
    <x v="1"/>
    <x v="6"/>
    <x v="10"/>
    <s v="NL_A"/>
    <x v="26"/>
    <n v="31.360796489213399"/>
    <n v="8.7113323581148396"/>
  </r>
  <r>
    <x v="0"/>
    <x v="1"/>
    <x v="6"/>
    <x v="10"/>
    <s v="NL_A"/>
    <x v="27"/>
    <n v="2.34199197836619"/>
    <n v="0.650553327323943"/>
  </r>
  <r>
    <x v="0"/>
    <x v="1"/>
    <x v="6"/>
    <x v="10"/>
    <s v="NL_OFFSHORE"/>
    <x v="0"/>
    <n v="51.241600662800401"/>
    <n v="14.233777961889"/>
  </r>
  <r>
    <x v="0"/>
    <x v="1"/>
    <x v="6"/>
    <x v="10"/>
    <s v="NL_OFFSHORE"/>
    <x v="1"/>
    <n v="57.96"/>
    <n v="16.100000000000001"/>
  </r>
  <r>
    <x v="0"/>
    <x v="1"/>
    <x v="6"/>
    <x v="10"/>
    <s v="NL_OFFSHORE"/>
    <x v="2"/>
    <n v="71.64"/>
    <n v="19.899999999999999"/>
  </r>
  <r>
    <x v="0"/>
    <x v="1"/>
    <x v="6"/>
    <x v="10"/>
    <s v="NL_OFFSHORE"/>
    <x v="3"/>
    <n v="59.280629284732697"/>
    <n v="16.4668414679813"/>
  </r>
  <r>
    <x v="0"/>
    <x v="1"/>
    <x v="6"/>
    <x v="10"/>
    <s v="NL_OFFSHORE"/>
    <x v="4"/>
    <n v="9.0752189161690104"/>
    <n v="2.5208941433802798"/>
  </r>
  <r>
    <x v="0"/>
    <x v="1"/>
    <x v="6"/>
    <x v="10"/>
    <s v="NL_OFFSHORE"/>
    <x v="5"/>
    <n v="9.0752189161690104"/>
    <n v="2.5208941433802798"/>
  </r>
  <r>
    <x v="0"/>
    <x v="1"/>
    <x v="6"/>
    <x v="10"/>
    <s v="NL_OFFSHORE"/>
    <x v="6"/>
    <n v="30.079313304721001"/>
    <n v="8.3553648068669499"/>
  </r>
  <r>
    <x v="0"/>
    <x v="1"/>
    <x v="6"/>
    <x v="10"/>
    <s v="NL_OFFSHORE"/>
    <x v="7"/>
    <n v="43.063377502208397"/>
    <n v="11.962049306169"/>
  </r>
  <r>
    <x v="0"/>
    <x v="1"/>
    <x v="6"/>
    <x v="10"/>
    <s v="NL_OFFSHORE"/>
    <x v="8"/>
    <n v="43.063377502208397"/>
    <n v="11.962049306169"/>
  </r>
  <r>
    <x v="0"/>
    <x v="1"/>
    <x v="6"/>
    <x v="10"/>
    <s v="NL_OFFSHORE"/>
    <x v="9"/>
    <n v="45.361633570256501"/>
    <n v="12.600453769515701"/>
  </r>
  <r>
    <x v="0"/>
    <x v="1"/>
    <x v="6"/>
    <x v="10"/>
    <s v="NL_OFFSHORE"/>
    <x v="10"/>
    <n v="59.280629284732697"/>
    <n v="16.4668414679813"/>
  </r>
  <r>
    <x v="0"/>
    <x v="1"/>
    <x v="6"/>
    <x v="10"/>
    <s v="NL_OFFSHORE"/>
    <x v="11"/>
    <n v="4.5376094580844999"/>
    <n v="1.2604470716901399"/>
  </r>
  <r>
    <x v="0"/>
    <x v="1"/>
    <x v="6"/>
    <x v="10"/>
    <s v="NL_OFFSHORE"/>
    <x v="12"/>
    <n v="0.36"/>
    <n v="0.1"/>
  </r>
  <r>
    <x v="0"/>
    <x v="1"/>
    <x v="6"/>
    <x v="10"/>
    <s v="NL_OFFSHORE"/>
    <x v="13"/>
    <n v="24.854790896434899"/>
    <n v="6.9041085823430404"/>
  </r>
  <r>
    <x v="0"/>
    <x v="1"/>
    <x v="6"/>
    <x v="10"/>
    <s v="NL_OFFSHORE"/>
    <x v="14"/>
    <n v="24.854790896434899"/>
    <n v="6.9041085823430404"/>
  </r>
  <r>
    <x v="0"/>
    <x v="1"/>
    <x v="6"/>
    <x v="10"/>
    <s v="NL_OFFSHORE"/>
    <x v="15"/>
    <n v="2.7284206547966199"/>
    <n v="0.75789462633239502"/>
  </r>
  <r>
    <x v="0"/>
    <x v="1"/>
    <x v="6"/>
    <x v="10"/>
    <s v="NL_OFFSHORE"/>
    <x v="16"/>
    <n v="8.3492014028755008"/>
    <n v="2.31922261190986"/>
  </r>
  <r>
    <x v="0"/>
    <x v="1"/>
    <x v="6"/>
    <x v="10"/>
    <s v="NL_OFFSHORE"/>
    <x v="17"/>
    <n v="9.3111759656652193"/>
    <n v="2.5864377682403399"/>
  </r>
  <r>
    <x v="0"/>
    <x v="1"/>
    <x v="6"/>
    <x v="10"/>
    <s v="NL_OFFSHORE"/>
    <x v="19"/>
    <n v="7.6114739296901197"/>
    <n v="2.1142983138028102"/>
  </r>
  <r>
    <x v="0"/>
    <x v="1"/>
    <x v="6"/>
    <x v="10"/>
    <s v="NL_OFFSHORE"/>
    <x v="20"/>
    <n v="18.6904594758428"/>
    <n v="5.1917942988452301"/>
  </r>
  <r>
    <x v="0"/>
    <x v="1"/>
    <x v="6"/>
    <x v="10"/>
    <s v="NL_OFFSHORE"/>
    <x v="21"/>
    <n v="53.225806451612797"/>
    <n v="14.784946236559099"/>
  </r>
  <r>
    <x v="0"/>
    <x v="1"/>
    <x v="6"/>
    <x v="10"/>
    <s v="NL_OFFSHORE"/>
    <x v="22"/>
    <n v="130.68"/>
    <n v="36.299999999999997"/>
  </r>
  <r>
    <x v="0"/>
    <x v="1"/>
    <x v="6"/>
    <x v="10"/>
    <s v="NL_OFFSHORE"/>
    <x v="23"/>
    <n v="0.35278210439105201"/>
    <n v="9.7995028997514499E-2"/>
  </r>
  <r>
    <x v="0"/>
    <x v="1"/>
    <x v="6"/>
    <x v="10"/>
    <s v="NL_OFFSHORE"/>
    <x v="24"/>
    <n v="22.4245731928563"/>
    <n v="6.22904810912675"/>
  </r>
  <r>
    <x v="0"/>
    <x v="1"/>
    <x v="6"/>
    <x v="10"/>
    <s v="NL_OFFSHORE"/>
    <x v="25"/>
    <n v="22.32"/>
    <n v="6.2"/>
  </r>
  <r>
    <x v="0"/>
    <x v="1"/>
    <x v="6"/>
    <x v="10"/>
    <s v="NL_OFFSHORE"/>
    <x v="26"/>
    <n v="31.360796489213399"/>
    <n v="8.7113323581148396"/>
  </r>
  <r>
    <x v="0"/>
    <x v="1"/>
    <x v="6"/>
    <x v="10"/>
    <s v="NL_OFFSHORE"/>
    <x v="27"/>
    <n v="2.34199197836619"/>
    <n v="0.650553327323943"/>
  </r>
  <r>
    <x v="0"/>
    <x v="1"/>
    <x v="7"/>
    <x v="11"/>
    <s v="NO1_A1"/>
    <x v="0"/>
    <n v="51.241600662800401"/>
    <n v="14.233777961889"/>
  </r>
  <r>
    <x v="0"/>
    <x v="1"/>
    <x v="7"/>
    <x v="11"/>
    <s v="NO1_A1"/>
    <x v="1"/>
    <n v="57.96"/>
    <n v="16.100000000000001"/>
  </r>
  <r>
    <x v="0"/>
    <x v="1"/>
    <x v="7"/>
    <x v="11"/>
    <s v="NO1_A1"/>
    <x v="2"/>
    <n v="71.64"/>
    <n v="19.899999999999999"/>
  </r>
  <r>
    <x v="0"/>
    <x v="1"/>
    <x v="7"/>
    <x v="11"/>
    <s v="NO1_A1"/>
    <x v="3"/>
    <n v="59.280629284732697"/>
    <n v="16.4668414679813"/>
  </r>
  <r>
    <x v="0"/>
    <x v="1"/>
    <x v="7"/>
    <x v="11"/>
    <s v="NO1_A1"/>
    <x v="4"/>
    <n v="9.0752189161690104"/>
    <n v="2.5208941433802798"/>
  </r>
  <r>
    <x v="0"/>
    <x v="1"/>
    <x v="7"/>
    <x v="11"/>
    <s v="NO1_A1"/>
    <x v="5"/>
    <n v="9.0752189161690104"/>
    <n v="2.5208941433802798"/>
  </r>
  <r>
    <x v="0"/>
    <x v="1"/>
    <x v="7"/>
    <x v="11"/>
    <s v="NO1_A1"/>
    <x v="6"/>
    <n v="30.079313304721001"/>
    <n v="8.3553648068669499"/>
  </r>
  <r>
    <x v="0"/>
    <x v="1"/>
    <x v="7"/>
    <x v="11"/>
    <s v="NO1_A1"/>
    <x v="7"/>
    <n v="43.063377502208397"/>
    <n v="11.962049306169"/>
  </r>
  <r>
    <x v="0"/>
    <x v="1"/>
    <x v="7"/>
    <x v="11"/>
    <s v="NO1_A1"/>
    <x v="8"/>
    <n v="43.063377502208397"/>
    <n v="11.962049306169"/>
  </r>
  <r>
    <x v="0"/>
    <x v="1"/>
    <x v="7"/>
    <x v="11"/>
    <s v="NO1_A1"/>
    <x v="9"/>
    <n v="45.361633570256501"/>
    <n v="12.600453769515701"/>
  </r>
  <r>
    <x v="0"/>
    <x v="1"/>
    <x v="7"/>
    <x v="11"/>
    <s v="NO1_A1"/>
    <x v="10"/>
    <n v="59.280629284732697"/>
    <n v="16.4668414679813"/>
  </r>
  <r>
    <x v="0"/>
    <x v="1"/>
    <x v="7"/>
    <x v="11"/>
    <s v="NO1_A1"/>
    <x v="11"/>
    <n v="4.5376094580844999"/>
    <n v="1.2604470716901399"/>
  </r>
  <r>
    <x v="0"/>
    <x v="1"/>
    <x v="7"/>
    <x v="11"/>
    <s v="NO1_A1"/>
    <x v="12"/>
    <n v="0.36"/>
    <n v="0.1"/>
  </r>
  <r>
    <x v="0"/>
    <x v="1"/>
    <x v="7"/>
    <x v="11"/>
    <s v="NO1_A1"/>
    <x v="13"/>
    <n v="24.854790896434899"/>
    <n v="6.9041085823430404"/>
  </r>
  <r>
    <x v="0"/>
    <x v="1"/>
    <x v="7"/>
    <x v="11"/>
    <s v="NO1_A1"/>
    <x v="14"/>
    <n v="24.854790896434899"/>
    <n v="6.9041085823430404"/>
  </r>
  <r>
    <x v="0"/>
    <x v="1"/>
    <x v="7"/>
    <x v="11"/>
    <s v="NO1_A1"/>
    <x v="15"/>
    <n v="2.7284206547966199"/>
    <n v="0.75789462633239502"/>
  </r>
  <r>
    <x v="0"/>
    <x v="1"/>
    <x v="7"/>
    <x v="11"/>
    <s v="NO1_A1"/>
    <x v="16"/>
    <n v="8.3492014028755008"/>
    <n v="2.31922261190986"/>
  </r>
  <r>
    <x v="0"/>
    <x v="1"/>
    <x v="7"/>
    <x v="11"/>
    <s v="NO1_A1"/>
    <x v="17"/>
    <n v="9.3111759656652193"/>
    <n v="2.5864377682403399"/>
  </r>
  <r>
    <x v="0"/>
    <x v="1"/>
    <x v="7"/>
    <x v="11"/>
    <s v="NO1_A1"/>
    <x v="19"/>
    <n v="7.6114739296901197"/>
    <n v="2.1142983138028102"/>
  </r>
  <r>
    <x v="0"/>
    <x v="1"/>
    <x v="7"/>
    <x v="11"/>
    <s v="NO1_A1"/>
    <x v="20"/>
    <n v="18.6904594758428"/>
    <n v="5.1917942988452301"/>
  </r>
  <r>
    <x v="0"/>
    <x v="1"/>
    <x v="7"/>
    <x v="11"/>
    <s v="NO1_A1"/>
    <x v="21"/>
    <n v="53.225806451612797"/>
    <n v="14.784946236559099"/>
  </r>
  <r>
    <x v="0"/>
    <x v="1"/>
    <x v="7"/>
    <x v="11"/>
    <s v="NO1_A1"/>
    <x v="22"/>
    <n v="130.68"/>
    <n v="36.299999999999997"/>
  </r>
  <r>
    <x v="0"/>
    <x v="1"/>
    <x v="7"/>
    <x v="11"/>
    <s v="NO1_A1"/>
    <x v="23"/>
    <n v="0.35278210439105201"/>
    <n v="9.7995028997514499E-2"/>
  </r>
  <r>
    <x v="0"/>
    <x v="1"/>
    <x v="7"/>
    <x v="11"/>
    <s v="NO1_A1"/>
    <x v="24"/>
    <n v="22.4245731928563"/>
    <n v="6.22904810912675"/>
  </r>
  <r>
    <x v="0"/>
    <x v="1"/>
    <x v="7"/>
    <x v="11"/>
    <s v="NO1_A1"/>
    <x v="25"/>
    <n v="22.32"/>
    <n v="6.2"/>
  </r>
  <r>
    <x v="0"/>
    <x v="1"/>
    <x v="7"/>
    <x v="11"/>
    <s v="NO1_A1"/>
    <x v="26"/>
    <n v="31.360796489213399"/>
    <n v="8.7113323581148396"/>
  </r>
  <r>
    <x v="0"/>
    <x v="1"/>
    <x v="7"/>
    <x v="11"/>
    <s v="NO1_A1"/>
    <x v="27"/>
    <n v="2.34199197836619"/>
    <n v="0.650553327323943"/>
  </r>
  <r>
    <x v="0"/>
    <x v="1"/>
    <x v="7"/>
    <x v="11"/>
    <s v="NO1_A2"/>
    <x v="0"/>
    <n v="51.241600662800401"/>
    <n v="14.233777961889"/>
  </r>
  <r>
    <x v="0"/>
    <x v="1"/>
    <x v="7"/>
    <x v="11"/>
    <s v="NO1_A2"/>
    <x v="1"/>
    <n v="57.96"/>
    <n v="16.100000000000001"/>
  </r>
  <r>
    <x v="0"/>
    <x v="1"/>
    <x v="7"/>
    <x v="11"/>
    <s v="NO1_A2"/>
    <x v="2"/>
    <n v="71.64"/>
    <n v="19.899999999999999"/>
  </r>
  <r>
    <x v="0"/>
    <x v="1"/>
    <x v="7"/>
    <x v="11"/>
    <s v="NO1_A2"/>
    <x v="3"/>
    <n v="59.280629284732697"/>
    <n v="16.4668414679813"/>
  </r>
  <r>
    <x v="0"/>
    <x v="1"/>
    <x v="7"/>
    <x v="11"/>
    <s v="NO1_A2"/>
    <x v="4"/>
    <n v="9.0752189161690104"/>
    <n v="2.5208941433802798"/>
  </r>
  <r>
    <x v="0"/>
    <x v="1"/>
    <x v="7"/>
    <x v="11"/>
    <s v="NO1_A2"/>
    <x v="5"/>
    <n v="9.0752189161690104"/>
    <n v="2.5208941433802798"/>
  </r>
  <r>
    <x v="0"/>
    <x v="1"/>
    <x v="7"/>
    <x v="11"/>
    <s v="NO1_A2"/>
    <x v="6"/>
    <n v="30.079313304721001"/>
    <n v="8.3553648068669499"/>
  </r>
  <r>
    <x v="0"/>
    <x v="1"/>
    <x v="7"/>
    <x v="11"/>
    <s v="NO1_A2"/>
    <x v="7"/>
    <n v="43.063377502208397"/>
    <n v="11.962049306169"/>
  </r>
  <r>
    <x v="0"/>
    <x v="1"/>
    <x v="7"/>
    <x v="11"/>
    <s v="NO1_A2"/>
    <x v="8"/>
    <n v="43.063377502208397"/>
    <n v="11.962049306169"/>
  </r>
  <r>
    <x v="0"/>
    <x v="1"/>
    <x v="7"/>
    <x v="11"/>
    <s v="NO1_A2"/>
    <x v="9"/>
    <n v="45.361633570256501"/>
    <n v="12.600453769515701"/>
  </r>
  <r>
    <x v="0"/>
    <x v="1"/>
    <x v="7"/>
    <x v="11"/>
    <s v="NO1_A2"/>
    <x v="10"/>
    <n v="59.280629284732697"/>
    <n v="16.4668414679813"/>
  </r>
  <r>
    <x v="0"/>
    <x v="1"/>
    <x v="7"/>
    <x v="11"/>
    <s v="NO1_A2"/>
    <x v="11"/>
    <n v="4.5376094580844999"/>
    <n v="1.2604470716901399"/>
  </r>
  <r>
    <x v="0"/>
    <x v="1"/>
    <x v="7"/>
    <x v="11"/>
    <s v="NO1_A2"/>
    <x v="12"/>
    <n v="0.36"/>
    <n v="0.1"/>
  </r>
  <r>
    <x v="0"/>
    <x v="1"/>
    <x v="7"/>
    <x v="11"/>
    <s v="NO1_A2"/>
    <x v="13"/>
    <n v="24.854790896434899"/>
    <n v="6.9041085823430404"/>
  </r>
  <r>
    <x v="0"/>
    <x v="1"/>
    <x v="7"/>
    <x v="11"/>
    <s v="NO1_A2"/>
    <x v="14"/>
    <n v="24.854790896434899"/>
    <n v="6.9041085823430404"/>
  </r>
  <r>
    <x v="0"/>
    <x v="1"/>
    <x v="7"/>
    <x v="11"/>
    <s v="NO1_A2"/>
    <x v="15"/>
    <n v="2.7284206547966199"/>
    <n v="0.75789462633239502"/>
  </r>
  <r>
    <x v="0"/>
    <x v="1"/>
    <x v="7"/>
    <x v="11"/>
    <s v="NO1_A2"/>
    <x v="16"/>
    <n v="8.3492014028755008"/>
    <n v="2.31922261190986"/>
  </r>
  <r>
    <x v="0"/>
    <x v="1"/>
    <x v="7"/>
    <x v="11"/>
    <s v="NO1_A2"/>
    <x v="17"/>
    <n v="9.3111759656652193"/>
    <n v="2.5864377682403399"/>
  </r>
  <r>
    <x v="0"/>
    <x v="1"/>
    <x v="7"/>
    <x v="11"/>
    <s v="NO1_A2"/>
    <x v="19"/>
    <n v="7.6114739296901197"/>
    <n v="2.1142983138028102"/>
  </r>
  <r>
    <x v="0"/>
    <x v="1"/>
    <x v="7"/>
    <x v="11"/>
    <s v="NO1_A2"/>
    <x v="20"/>
    <n v="18.6904594758428"/>
    <n v="5.1917942988452301"/>
  </r>
  <r>
    <x v="0"/>
    <x v="1"/>
    <x v="7"/>
    <x v="11"/>
    <s v="NO1_A2"/>
    <x v="21"/>
    <n v="53.225806451612797"/>
    <n v="14.784946236559099"/>
  </r>
  <r>
    <x v="0"/>
    <x v="1"/>
    <x v="7"/>
    <x v="11"/>
    <s v="NO1_A2"/>
    <x v="22"/>
    <n v="130.68"/>
    <n v="36.299999999999997"/>
  </r>
  <r>
    <x v="0"/>
    <x v="1"/>
    <x v="7"/>
    <x v="11"/>
    <s v="NO1_A2"/>
    <x v="23"/>
    <n v="0.35278210439105201"/>
    <n v="9.7995028997514499E-2"/>
  </r>
  <r>
    <x v="0"/>
    <x v="1"/>
    <x v="7"/>
    <x v="11"/>
    <s v="NO1_A2"/>
    <x v="24"/>
    <n v="22.4245731928563"/>
    <n v="6.22904810912675"/>
  </r>
  <r>
    <x v="0"/>
    <x v="1"/>
    <x v="7"/>
    <x v="11"/>
    <s v="NO1_A2"/>
    <x v="25"/>
    <n v="22.32"/>
    <n v="6.2"/>
  </r>
  <r>
    <x v="0"/>
    <x v="1"/>
    <x v="7"/>
    <x v="11"/>
    <s v="NO1_A2"/>
    <x v="26"/>
    <n v="31.360796489213399"/>
    <n v="8.7113323581148396"/>
  </r>
  <r>
    <x v="0"/>
    <x v="1"/>
    <x v="7"/>
    <x v="11"/>
    <s v="NO1_A2"/>
    <x v="27"/>
    <n v="2.34199197836619"/>
    <n v="0.650553327323943"/>
  </r>
  <r>
    <x v="0"/>
    <x v="1"/>
    <x v="7"/>
    <x v="11"/>
    <s v="NO1_A3"/>
    <x v="0"/>
    <n v="51.241600662800401"/>
    <n v="14.233777961889"/>
  </r>
  <r>
    <x v="0"/>
    <x v="1"/>
    <x v="7"/>
    <x v="11"/>
    <s v="NO1_A3"/>
    <x v="1"/>
    <n v="57.96"/>
    <n v="16.100000000000001"/>
  </r>
  <r>
    <x v="0"/>
    <x v="1"/>
    <x v="7"/>
    <x v="11"/>
    <s v="NO1_A3"/>
    <x v="2"/>
    <n v="71.64"/>
    <n v="19.899999999999999"/>
  </r>
  <r>
    <x v="0"/>
    <x v="1"/>
    <x v="7"/>
    <x v="11"/>
    <s v="NO1_A3"/>
    <x v="3"/>
    <n v="59.280629284732697"/>
    <n v="16.4668414679813"/>
  </r>
  <r>
    <x v="0"/>
    <x v="1"/>
    <x v="7"/>
    <x v="11"/>
    <s v="NO1_A3"/>
    <x v="4"/>
    <n v="9.0752189161690104"/>
    <n v="2.5208941433802798"/>
  </r>
  <r>
    <x v="0"/>
    <x v="1"/>
    <x v="7"/>
    <x v="11"/>
    <s v="NO1_A3"/>
    <x v="5"/>
    <n v="9.0752189161690104"/>
    <n v="2.5208941433802798"/>
  </r>
  <r>
    <x v="0"/>
    <x v="1"/>
    <x v="7"/>
    <x v="11"/>
    <s v="NO1_A3"/>
    <x v="6"/>
    <n v="30.079313304721001"/>
    <n v="8.3553648068669499"/>
  </r>
  <r>
    <x v="0"/>
    <x v="1"/>
    <x v="7"/>
    <x v="11"/>
    <s v="NO1_A3"/>
    <x v="7"/>
    <n v="43.063377502208397"/>
    <n v="11.962049306169"/>
  </r>
  <r>
    <x v="0"/>
    <x v="1"/>
    <x v="7"/>
    <x v="11"/>
    <s v="NO1_A3"/>
    <x v="8"/>
    <n v="43.063377502208397"/>
    <n v="11.962049306169"/>
  </r>
  <r>
    <x v="0"/>
    <x v="1"/>
    <x v="7"/>
    <x v="11"/>
    <s v="NO1_A3"/>
    <x v="9"/>
    <n v="45.361633570256501"/>
    <n v="12.600453769515701"/>
  </r>
  <r>
    <x v="0"/>
    <x v="1"/>
    <x v="7"/>
    <x v="11"/>
    <s v="NO1_A3"/>
    <x v="10"/>
    <n v="59.280629284732697"/>
    <n v="16.4668414679813"/>
  </r>
  <r>
    <x v="0"/>
    <x v="1"/>
    <x v="7"/>
    <x v="11"/>
    <s v="NO1_A3"/>
    <x v="11"/>
    <n v="4.5376094580844999"/>
    <n v="1.2604470716901399"/>
  </r>
  <r>
    <x v="0"/>
    <x v="1"/>
    <x v="7"/>
    <x v="11"/>
    <s v="NO1_A3"/>
    <x v="12"/>
    <n v="0.36"/>
    <n v="0.1"/>
  </r>
  <r>
    <x v="0"/>
    <x v="1"/>
    <x v="7"/>
    <x v="11"/>
    <s v="NO1_A3"/>
    <x v="13"/>
    <n v="24.854790896434899"/>
    <n v="6.9041085823430404"/>
  </r>
  <r>
    <x v="0"/>
    <x v="1"/>
    <x v="7"/>
    <x v="11"/>
    <s v="NO1_A3"/>
    <x v="14"/>
    <n v="24.854790896434899"/>
    <n v="6.9041085823430404"/>
  </r>
  <r>
    <x v="0"/>
    <x v="1"/>
    <x v="7"/>
    <x v="11"/>
    <s v="NO1_A3"/>
    <x v="15"/>
    <n v="2.7284206547966199"/>
    <n v="0.75789462633239502"/>
  </r>
  <r>
    <x v="0"/>
    <x v="1"/>
    <x v="7"/>
    <x v="11"/>
    <s v="NO1_A3"/>
    <x v="16"/>
    <n v="8.3492014028755008"/>
    <n v="2.31922261190986"/>
  </r>
  <r>
    <x v="0"/>
    <x v="1"/>
    <x v="7"/>
    <x v="11"/>
    <s v="NO1_A3"/>
    <x v="17"/>
    <n v="9.3111759656652193"/>
    <n v="2.5864377682403399"/>
  </r>
  <r>
    <x v="0"/>
    <x v="1"/>
    <x v="7"/>
    <x v="11"/>
    <s v="NO1_A3"/>
    <x v="19"/>
    <n v="7.6114739296901197"/>
    <n v="2.1142983138028102"/>
  </r>
  <r>
    <x v="0"/>
    <x v="1"/>
    <x v="7"/>
    <x v="11"/>
    <s v="NO1_A3"/>
    <x v="20"/>
    <n v="18.6904594758428"/>
    <n v="5.1917942988452301"/>
  </r>
  <r>
    <x v="0"/>
    <x v="1"/>
    <x v="7"/>
    <x v="11"/>
    <s v="NO1_A3"/>
    <x v="21"/>
    <n v="53.225806451612797"/>
    <n v="14.784946236559099"/>
  </r>
  <r>
    <x v="0"/>
    <x v="1"/>
    <x v="7"/>
    <x v="11"/>
    <s v="NO1_A3"/>
    <x v="22"/>
    <n v="130.68"/>
    <n v="36.299999999999997"/>
  </r>
  <r>
    <x v="0"/>
    <x v="1"/>
    <x v="7"/>
    <x v="11"/>
    <s v="NO1_A3"/>
    <x v="23"/>
    <n v="0.35278210439105201"/>
    <n v="9.7995028997514499E-2"/>
  </r>
  <r>
    <x v="0"/>
    <x v="1"/>
    <x v="7"/>
    <x v="11"/>
    <s v="NO1_A3"/>
    <x v="24"/>
    <n v="22.4245731928563"/>
    <n v="6.22904810912675"/>
  </r>
  <r>
    <x v="0"/>
    <x v="1"/>
    <x v="7"/>
    <x v="11"/>
    <s v="NO1_A3"/>
    <x v="25"/>
    <n v="22.32"/>
    <n v="6.2"/>
  </r>
  <r>
    <x v="0"/>
    <x v="1"/>
    <x v="7"/>
    <x v="11"/>
    <s v="NO1_A3"/>
    <x v="26"/>
    <n v="31.360796489213399"/>
    <n v="8.7113323581148396"/>
  </r>
  <r>
    <x v="0"/>
    <x v="1"/>
    <x v="7"/>
    <x v="11"/>
    <s v="NO1_A3"/>
    <x v="27"/>
    <n v="2.34199197836619"/>
    <n v="0.650553327323943"/>
  </r>
  <r>
    <x v="0"/>
    <x v="1"/>
    <x v="7"/>
    <x v="11"/>
    <s v="NO1_Offshore"/>
    <x v="0"/>
    <n v="51.241600662800401"/>
    <n v="14.233777961889"/>
  </r>
  <r>
    <x v="0"/>
    <x v="1"/>
    <x v="7"/>
    <x v="11"/>
    <s v="NO1_Offshore"/>
    <x v="1"/>
    <n v="57.96"/>
    <n v="16.100000000000001"/>
  </r>
  <r>
    <x v="0"/>
    <x v="1"/>
    <x v="7"/>
    <x v="11"/>
    <s v="NO1_Offshore"/>
    <x v="2"/>
    <n v="71.64"/>
    <n v="19.899999999999999"/>
  </r>
  <r>
    <x v="0"/>
    <x v="1"/>
    <x v="7"/>
    <x v="11"/>
    <s v="NO1_Offshore"/>
    <x v="3"/>
    <n v="59.280629284732697"/>
    <n v="16.4668414679813"/>
  </r>
  <r>
    <x v="0"/>
    <x v="1"/>
    <x v="7"/>
    <x v="11"/>
    <s v="NO1_Offshore"/>
    <x v="4"/>
    <n v="9.0752189161690104"/>
    <n v="2.5208941433802798"/>
  </r>
  <r>
    <x v="0"/>
    <x v="1"/>
    <x v="7"/>
    <x v="11"/>
    <s v="NO1_Offshore"/>
    <x v="5"/>
    <n v="9.0752189161690104"/>
    <n v="2.5208941433802798"/>
  </r>
  <r>
    <x v="0"/>
    <x v="1"/>
    <x v="7"/>
    <x v="11"/>
    <s v="NO1_Offshore"/>
    <x v="6"/>
    <n v="30.079313304721001"/>
    <n v="8.3553648068669499"/>
  </r>
  <r>
    <x v="0"/>
    <x v="1"/>
    <x v="7"/>
    <x v="11"/>
    <s v="NO1_Offshore"/>
    <x v="7"/>
    <n v="43.063377502208397"/>
    <n v="11.962049306169"/>
  </r>
  <r>
    <x v="0"/>
    <x v="1"/>
    <x v="7"/>
    <x v="11"/>
    <s v="NO1_Offshore"/>
    <x v="8"/>
    <n v="43.063377502208397"/>
    <n v="11.962049306169"/>
  </r>
  <r>
    <x v="0"/>
    <x v="1"/>
    <x v="7"/>
    <x v="11"/>
    <s v="NO1_Offshore"/>
    <x v="9"/>
    <n v="45.361633570256501"/>
    <n v="12.600453769515701"/>
  </r>
  <r>
    <x v="0"/>
    <x v="1"/>
    <x v="7"/>
    <x v="11"/>
    <s v="NO1_Offshore"/>
    <x v="10"/>
    <n v="59.280629284732697"/>
    <n v="16.4668414679813"/>
  </r>
  <r>
    <x v="0"/>
    <x v="1"/>
    <x v="7"/>
    <x v="11"/>
    <s v="NO1_Offshore"/>
    <x v="11"/>
    <n v="4.5376094580844999"/>
    <n v="1.2604470716901399"/>
  </r>
  <r>
    <x v="0"/>
    <x v="1"/>
    <x v="7"/>
    <x v="11"/>
    <s v="NO1_Offshore"/>
    <x v="12"/>
    <n v="0.36"/>
    <n v="0.1"/>
  </r>
  <r>
    <x v="0"/>
    <x v="1"/>
    <x v="7"/>
    <x v="11"/>
    <s v="NO1_Offshore"/>
    <x v="13"/>
    <n v="24.854790896434899"/>
    <n v="6.9041085823430404"/>
  </r>
  <r>
    <x v="0"/>
    <x v="1"/>
    <x v="7"/>
    <x v="11"/>
    <s v="NO1_Offshore"/>
    <x v="14"/>
    <n v="24.854790896434899"/>
    <n v="6.9041085823430404"/>
  </r>
  <r>
    <x v="0"/>
    <x v="1"/>
    <x v="7"/>
    <x v="11"/>
    <s v="NO1_Offshore"/>
    <x v="15"/>
    <n v="2.7284206547966199"/>
    <n v="0.75789462633239502"/>
  </r>
  <r>
    <x v="0"/>
    <x v="1"/>
    <x v="7"/>
    <x v="11"/>
    <s v="NO1_Offshore"/>
    <x v="16"/>
    <n v="8.3492014028755008"/>
    <n v="2.31922261190986"/>
  </r>
  <r>
    <x v="0"/>
    <x v="1"/>
    <x v="7"/>
    <x v="11"/>
    <s v="NO1_Offshore"/>
    <x v="17"/>
    <n v="9.3111759656652193"/>
    <n v="2.5864377682403399"/>
  </r>
  <r>
    <x v="0"/>
    <x v="1"/>
    <x v="7"/>
    <x v="11"/>
    <s v="NO1_Offshore"/>
    <x v="19"/>
    <n v="7.6114739296901197"/>
    <n v="2.1142983138028102"/>
  </r>
  <r>
    <x v="0"/>
    <x v="1"/>
    <x v="7"/>
    <x v="11"/>
    <s v="NO1_Offshore"/>
    <x v="20"/>
    <n v="18.6904594758428"/>
    <n v="5.1917942988452301"/>
  </r>
  <r>
    <x v="0"/>
    <x v="1"/>
    <x v="7"/>
    <x v="11"/>
    <s v="NO1_Offshore"/>
    <x v="21"/>
    <n v="53.225806451612797"/>
    <n v="14.784946236559099"/>
  </r>
  <r>
    <x v="0"/>
    <x v="1"/>
    <x v="7"/>
    <x v="11"/>
    <s v="NO1_Offshore"/>
    <x v="22"/>
    <n v="130.68"/>
    <n v="36.299999999999997"/>
  </r>
  <r>
    <x v="0"/>
    <x v="1"/>
    <x v="7"/>
    <x v="11"/>
    <s v="NO1_Offshore"/>
    <x v="23"/>
    <n v="0.35278210439105201"/>
    <n v="9.7995028997514499E-2"/>
  </r>
  <r>
    <x v="0"/>
    <x v="1"/>
    <x v="7"/>
    <x v="11"/>
    <s v="NO1_Offshore"/>
    <x v="24"/>
    <n v="22.4245731928563"/>
    <n v="6.22904810912675"/>
  </r>
  <r>
    <x v="0"/>
    <x v="1"/>
    <x v="7"/>
    <x v="11"/>
    <s v="NO1_Offshore"/>
    <x v="25"/>
    <n v="22.32"/>
    <n v="6.2"/>
  </r>
  <r>
    <x v="0"/>
    <x v="1"/>
    <x v="7"/>
    <x v="11"/>
    <s v="NO1_Offshore"/>
    <x v="26"/>
    <n v="31.360796489213399"/>
    <n v="8.7113323581148396"/>
  </r>
  <r>
    <x v="0"/>
    <x v="1"/>
    <x v="7"/>
    <x v="11"/>
    <s v="NO1_Offshore"/>
    <x v="27"/>
    <n v="2.34199197836619"/>
    <n v="0.650553327323943"/>
  </r>
  <r>
    <x v="0"/>
    <x v="1"/>
    <x v="7"/>
    <x v="12"/>
    <s v="NO2_A1"/>
    <x v="0"/>
    <n v="51.241600662800401"/>
    <n v="14.233777961889"/>
  </r>
  <r>
    <x v="0"/>
    <x v="1"/>
    <x v="7"/>
    <x v="12"/>
    <s v="NO2_A1"/>
    <x v="1"/>
    <n v="57.96"/>
    <n v="16.100000000000001"/>
  </r>
  <r>
    <x v="0"/>
    <x v="1"/>
    <x v="7"/>
    <x v="12"/>
    <s v="NO2_A1"/>
    <x v="2"/>
    <n v="71.64"/>
    <n v="19.899999999999999"/>
  </r>
  <r>
    <x v="0"/>
    <x v="1"/>
    <x v="7"/>
    <x v="12"/>
    <s v="NO2_A1"/>
    <x v="3"/>
    <n v="59.280629284732697"/>
    <n v="16.4668414679813"/>
  </r>
  <r>
    <x v="0"/>
    <x v="1"/>
    <x v="7"/>
    <x v="12"/>
    <s v="NO2_A1"/>
    <x v="4"/>
    <n v="9.0752189161690104"/>
    <n v="2.5208941433802798"/>
  </r>
  <r>
    <x v="0"/>
    <x v="1"/>
    <x v="7"/>
    <x v="12"/>
    <s v="NO2_A1"/>
    <x v="5"/>
    <n v="9.0752189161690104"/>
    <n v="2.5208941433802798"/>
  </r>
  <r>
    <x v="0"/>
    <x v="1"/>
    <x v="7"/>
    <x v="12"/>
    <s v="NO2_A1"/>
    <x v="6"/>
    <n v="30.079313304721001"/>
    <n v="8.3553648068669499"/>
  </r>
  <r>
    <x v="0"/>
    <x v="1"/>
    <x v="7"/>
    <x v="12"/>
    <s v="NO2_A1"/>
    <x v="7"/>
    <n v="43.063377502208397"/>
    <n v="11.962049306169"/>
  </r>
  <r>
    <x v="0"/>
    <x v="1"/>
    <x v="7"/>
    <x v="12"/>
    <s v="NO2_A1"/>
    <x v="8"/>
    <n v="43.063377502208397"/>
    <n v="11.962049306169"/>
  </r>
  <r>
    <x v="0"/>
    <x v="1"/>
    <x v="7"/>
    <x v="12"/>
    <s v="NO2_A1"/>
    <x v="9"/>
    <n v="45.361633570256501"/>
    <n v="12.600453769515701"/>
  </r>
  <r>
    <x v="0"/>
    <x v="1"/>
    <x v="7"/>
    <x v="12"/>
    <s v="NO2_A1"/>
    <x v="10"/>
    <n v="59.280629284732697"/>
    <n v="16.4668414679813"/>
  </r>
  <r>
    <x v="0"/>
    <x v="1"/>
    <x v="7"/>
    <x v="12"/>
    <s v="NO2_A1"/>
    <x v="11"/>
    <n v="4.5376094580844999"/>
    <n v="1.2604470716901399"/>
  </r>
  <r>
    <x v="0"/>
    <x v="1"/>
    <x v="7"/>
    <x v="12"/>
    <s v="NO2_A1"/>
    <x v="12"/>
    <n v="0.36"/>
    <n v="0.1"/>
  </r>
  <r>
    <x v="0"/>
    <x v="1"/>
    <x v="7"/>
    <x v="12"/>
    <s v="NO2_A1"/>
    <x v="13"/>
    <n v="24.854790896434899"/>
    <n v="6.9041085823430404"/>
  </r>
  <r>
    <x v="0"/>
    <x v="1"/>
    <x v="7"/>
    <x v="12"/>
    <s v="NO2_A1"/>
    <x v="14"/>
    <n v="24.854790896434899"/>
    <n v="6.9041085823430404"/>
  </r>
  <r>
    <x v="0"/>
    <x v="1"/>
    <x v="7"/>
    <x v="12"/>
    <s v="NO2_A1"/>
    <x v="15"/>
    <n v="2.7284206547966199"/>
    <n v="0.75789462633239502"/>
  </r>
  <r>
    <x v="0"/>
    <x v="1"/>
    <x v="7"/>
    <x v="12"/>
    <s v="NO2_A1"/>
    <x v="16"/>
    <n v="8.3492014028755008"/>
    <n v="2.31922261190986"/>
  </r>
  <r>
    <x v="0"/>
    <x v="1"/>
    <x v="7"/>
    <x v="12"/>
    <s v="NO2_A1"/>
    <x v="17"/>
    <n v="9.3111759656652193"/>
    <n v="2.5864377682403399"/>
  </r>
  <r>
    <x v="0"/>
    <x v="1"/>
    <x v="7"/>
    <x v="12"/>
    <s v="NO2_A1"/>
    <x v="19"/>
    <n v="7.6114739296901197"/>
    <n v="2.1142983138028102"/>
  </r>
  <r>
    <x v="0"/>
    <x v="1"/>
    <x v="7"/>
    <x v="12"/>
    <s v="NO2_A1"/>
    <x v="20"/>
    <n v="18.6904594758428"/>
    <n v="5.1917942988452301"/>
  </r>
  <r>
    <x v="0"/>
    <x v="1"/>
    <x v="7"/>
    <x v="12"/>
    <s v="NO2_A1"/>
    <x v="21"/>
    <n v="53.225806451612797"/>
    <n v="14.784946236559099"/>
  </r>
  <r>
    <x v="0"/>
    <x v="1"/>
    <x v="7"/>
    <x v="12"/>
    <s v="NO2_A1"/>
    <x v="22"/>
    <n v="130.68"/>
    <n v="36.299999999999997"/>
  </r>
  <r>
    <x v="0"/>
    <x v="1"/>
    <x v="7"/>
    <x v="12"/>
    <s v="NO2_A1"/>
    <x v="23"/>
    <n v="0.35278210439105201"/>
    <n v="9.7995028997514499E-2"/>
  </r>
  <r>
    <x v="0"/>
    <x v="1"/>
    <x v="7"/>
    <x v="12"/>
    <s v="NO2_A1"/>
    <x v="24"/>
    <n v="22.4245731928563"/>
    <n v="6.22904810912675"/>
  </r>
  <r>
    <x v="0"/>
    <x v="1"/>
    <x v="7"/>
    <x v="12"/>
    <s v="NO2_A1"/>
    <x v="25"/>
    <n v="22.32"/>
    <n v="6.2"/>
  </r>
  <r>
    <x v="0"/>
    <x v="1"/>
    <x v="7"/>
    <x v="12"/>
    <s v="NO2_A1"/>
    <x v="26"/>
    <n v="31.360796489213399"/>
    <n v="8.7113323581148396"/>
  </r>
  <r>
    <x v="0"/>
    <x v="1"/>
    <x v="7"/>
    <x v="12"/>
    <s v="NO2_A1"/>
    <x v="27"/>
    <n v="2.34199197836619"/>
    <n v="0.650553327323943"/>
  </r>
  <r>
    <x v="0"/>
    <x v="1"/>
    <x v="7"/>
    <x v="12"/>
    <s v="NO2_A2"/>
    <x v="0"/>
    <n v="51.241600662800401"/>
    <n v="14.233777961889"/>
  </r>
  <r>
    <x v="0"/>
    <x v="1"/>
    <x v="7"/>
    <x v="12"/>
    <s v="NO2_A2"/>
    <x v="1"/>
    <n v="57.96"/>
    <n v="16.100000000000001"/>
  </r>
  <r>
    <x v="0"/>
    <x v="1"/>
    <x v="7"/>
    <x v="12"/>
    <s v="NO2_A2"/>
    <x v="2"/>
    <n v="71.64"/>
    <n v="19.899999999999999"/>
  </r>
  <r>
    <x v="0"/>
    <x v="1"/>
    <x v="7"/>
    <x v="12"/>
    <s v="NO2_A2"/>
    <x v="3"/>
    <n v="59.280629284732697"/>
    <n v="16.4668414679813"/>
  </r>
  <r>
    <x v="0"/>
    <x v="1"/>
    <x v="7"/>
    <x v="12"/>
    <s v="NO2_A2"/>
    <x v="4"/>
    <n v="9.0752189161690104"/>
    <n v="2.5208941433802798"/>
  </r>
  <r>
    <x v="0"/>
    <x v="1"/>
    <x v="7"/>
    <x v="12"/>
    <s v="NO2_A2"/>
    <x v="5"/>
    <n v="9.0752189161690104"/>
    <n v="2.5208941433802798"/>
  </r>
  <r>
    <x v="0"/>
    <x v="1"/>
    <x v="7"/>
    <x v="12"/>
    <s v="NO2_A2"/>
    <x v="6"/>
    <n v="30.079313304721001"/>
    <n v="8.3553648068669499"/>
  </r>
  <r>
    <x v="0"/>
    <x v="1"/>
    <x v="7"/>
    <x v="12"/>
    <s v="NO2_A2"/>
    <x v="7"/>
    <n v="43.063377502208397"/>
    <n v="11.962049306169"/>
  </r>
  <r>
    <x v="0"/>
    <x v="1"/>
    <x v="7"/>
    <x v="12"/>
    <s v="NO2_A2"/>
    <x v="8"/>
    <n v="43.063377502208397"/>
    <n v="11.962049306169"/>
  </r>
  <r>
    <x v="0"/>
    <x v="1"/>
    <x v="7"/>
    <x v="12"/>
    <s v="NO2_A2"/>
    <x v="9"/>
    <n v="45.361633570256501"/>
    <n v="12.600453769515701"/>
  </r>
  <r>
    <x v="0"/>
    <x v="1"/>
    <x v="7"/>
    <x v="12"/>
    <s v="NO2_A2"/>
    <x v="10"/>
    <n v="59.280629284732697"/>
    <n v="16.4668414679813"/>
  </r>
  <r>
    <x v="0"/>
    <x v="1"/>
    <x v="7"/>
    <x v="12"/>
    <s v="NO2_A2"/>
    <x v="11"/>
    <n v="4.5376094580844999"/>
    <n v="1.2604470716901399"/>
  </r>
  <r>
    <x v="0"/>
    <x v="1"/>
    <x v="7"/>
    <x v="12"/>
    <s v="NO2_A2"/>
    <x v="12"/>
    <n v="0.36"/>
    <n v="0.1"/>
  </r>
  <r>
    <x v="0"/>
    <x v="1"/>
    <x v="7"/>
    <x v="12"/>
    <s v="NO2_A2"/>
    <x v="13"/>
    <n v="24.854790896434899"/>
    <n v="6.9041085823430404"/>
  </r>
  <r>
    <x v="0"/>
    <x v="1"/>
    <x v="7"/>
    <x v="12"/>
    <s v="NO2_A2"/>
    <x v="14"/>
    <n v="24.854790896434899"/>
    <n v="6.9041085823430404"/>
  </r>
  <r>
    <x v="0"/>
    <x v="1"/>
    <x v="7"/>
    <x v="12"/>
    <s v="NO2_A2"/>
    <x v="15"/>
    <n v="2.7284206547966199"/>
    <n v="0.75789462633239502"/>
  </r>
  <r>
    <x v="0"/>
    <x v="1"/>
    <x v="7"/>
    <x v="12"/>
    <s v="NO2_A2"/>
    <x v="16"/>
    <n v="8.3492014028755008"/>
    <n v="2.31922261190986"/>
  </r>
  <r>
    <x v="0"/>
    <x v="1"/>
    <x v="7"/>
    <x v="12"/>
    <s v="NO2_A2"/>
    <x v="17"/>
    <n v="9.3111759656652193"/>
    <n v="2.5864377682403399"/>
  </r>
  <r>
    <x v="0"/>
    <x v="1"/>
    <x v="7"/>
    <x v="12"/>
    <s v="NO2_A2"/>
    <x v="19"/>
    <n v="7.6114739296901197"/>
    <n v="2.1142983138028102"/>
  </r>
  <r>
    <x v="0"/>
    <x v="1"/>
    <x v="7"/>
    <x v="12"/>
    <s v="NO2_A2"/>
    <x v="20"/>
    <n v="18.6904594758428"/>
    <n v="5.1917942988452301"/>
  </r>
  <r>
    <x v="0"/>
    <x v="1"/>
    <x v="7"/>
    <x v="12"/>
    <s v="NO2_A2"/>
    <x v="21"/>
    <n v="53.225806451612797"/>
    <n v="14.784946236559099"/>
  </r>
  <r>
    <x v="0"/>
    <x v="1"/>
    <x v="7"/>
    <x v="12"/>
    <s v="NO2_A2"/>
    <x v="22"/>
    <n v="130.68"/>
    <n v="36.299999999999997"/>
  </r>
  <r>
    <x v="0"/>
    <x v="1"/>
    <x v="7"/>
    <x v="12"/>
    <s v="NO2_A2"/>
    <x v="23"/>
    <n v="0.35278210439105201"/>
    <n v="9.7995028997514499E-2"/>
  </r>
  <r>
    <x v="0"/>
    <x v="1"/>
    <x v="7"/>
    <x v="12"/>
    <s v="NO2_A2"/>
    <x v="24"/>
    <n v="22.4245731928563"/>
    <n v="6.22904810912675"/>
  </r>
  <r>
    <x v="0"/>
    <x v="1"/>
    <x v="7"/>
    <x v="12"/>
    <s v="NO2_A2"/>
    <x v="25"/>
    <n v="22.32"/>
    <n v="6.2"/>
  </r>
  <r>
    <x v="0"/>
    <x v="1"/>
    <x v="7"/>
    <x v="12"/>
    <s v="NO2_A2"/>
    <x v="26"/>
    <n v="31.360796489213399"/>
    <n v="8.7113323581148396"/>
  </r>
  <r>
    <x v="0"/>
    <x v="1"/>
    <x v="7"/>
    <x v="12"/>
    <s v="NO2_A2"/>
    <x v="27"/>
    <n v="2.34199197836619"/>
    <n v="0.650553327323943"/>
  </r>
  <r>
    <x v="0"/>
    <x v="1"/>
    <x v="7"/>
    <x v="12"/>
    <s v="NO2_Offshore"/>
    <x v="0"/>
    <n v="51.241600662800401"/>
    <n v="14.233777961889"/>
  </r>
  <r>
    <x v="0"/>
    <x v="1"/>
    <x v="7"/>
    <x v="12"/>
    <s v="NO2_Offshore"/>
    <x v="1"/>
    <n v="57.96"/>
    <n v="16.100000000000001"/>
  </r>
  <r>
    <x v="0"/>
    <x v="1"/>
    <x v="7"/>
    <x v="12"/>
    <s v="NO2_Offshore"/>
    <x v="2"/>
    <n v="71.64"/>
    <n v="19.899999999999999"/>
  </r>
  <r>
    <x v="0"/>
    <x v="1"/>
    <x v="7"/>
    <x v="12"/>
    <s v="NO2_Offshore"/>
    <x v="3"/>
    <n v="59.280629284732697"/>
    <n v="16.4668414679813"/>
  </r>
  <r>
    <x v="0"/>
    <x v="1"/>
    <x v="7"/>
    <x v="12"/>
    <s v="NO2_Offshore"/>
    <x v="4"/>
    <n v="9.0752189161690104"/>
    <n v="2.5208941433802798"/>
  </r>
  <r>
    <x v="0"/>
    <x v="1"/>
    <x v="7"/>
    <x v="12"/>
    <s v="NO2_Offshore"/>
    <x v="5"/>
    <n v="9.0752189161690104"/>
    <n v="2.5208941433802798"/>
  </r>
  <r>
    <x v="0"/>
    <x v="1"/>
    <x v="7"/>
    <x v="12"/>
    <s v="NO2_Offshore"/>
    <x v="6"/>
    <n v="30.079313304721001"/>
    <n v="8.3553648068669499"/>
  </r>
  <r>
    <x v="0"/>
    <x v="1"/>
    <x v="7"/>
    <x v="12"/>
    <s v="NO2_Offshore"/>
    <x v="7"/>
    <n v="43.063377502208397"/>
    <n v="11.962049306169"/>
  </r>
  <r>
    <x v="0"/>
    <x v="1"/>
    <x v="7"/>
    <x v="12"/>
    <s v="NO2_Offshore"/>
    <x v="8"/>
    <n v="43.063377502208397"/>
    <n v="11.962049306169"/>
  </r>
  <r>
    <x v="0"/>
    <x v="1"/>
    <x v="7"/>
    <x v="12"/>
    <s v="NO2_Offshore"/>
    <x v="9"/>
    <n v="45.361633570256501"/>
    <n v="12.600453769515701"/>
  </r>
  <r>
    <x v="0"/>
    <x v="1"/>
    <x v="7"/>
    <x v="12"/>
    <s v="NO2_Offshore"/>
    <x v="10"/>
    <n v="59.280629284732697"/>
    <n v="16.4668414679813"/>
  </r>
  <r>
    <x v="0"/>
    <x v="1"/>
    <x v="7"/>
    <x v="12"/>
    <s v="NO2_Offshore"/>
    <x v="11"/>
    <n v="4.5376094580844999"/>
    <n v="1.2604470716901399"/>
  </r>
  <r>
    <x v="0"/>
    <x v="1"/>
    <x v="7"/>
    <x v="12"/>
    <s v="NO2_Offshore"/>
    <x v="12"/>
    <n v="0.36"/>
    <n v="0.1"/>
  </r>
  <r>
    <x v="0"/>
    <x v="1"/>
    <x v="7"/>
    <x v="12"/>
    <s v="NO2_Offshore"/>
    <x v="13"/>
    <n v="24.854790896434899"/>
    <n v="6.9041085823430404"/>
  </r>
  <r>
    <x v="0"/>
    <x v="1"/>
    <x v="7"/>
    <x v="12"/>
    <s v="NO2_Offshore"/>
    <x v="14"/>
    <n v="24.854790896434899"/>
    <n v="6.9041085823430404"/>
  </r>
  <r>
    <x v="0"/>
    <x v="1"/>
    <x v="7"/>
    <x v="12"/>
    <s v="NO2_Offshore"/>
    <x v="15"/>
    <n v="2.7284206547966199"/>
    <n v="0.75789462633239502"/>
  </r>
  <r>
    <x v="0"/>
    <x v="1"/>
    <x v="7"/>
    <x v="12"/>
    <s v="NO2_Offshore"/>
    <x v="16"/>
    <n v="8.3492014028755008"/>
    <n v="2.31922261190986"/>
  </r>
  <r>
    <x v="0"/>
    <x v="1"/>
    <x v="7"/>
    <x v="12"/>
    <s v="NO2_Offshore"/>
    <x v="17"/>
    <n v="9.3111759656652193"/>
    <n v="2.5864377682403399"/>
  </r>
  <r>
    <x v="0"/>
    <x v="1"/>
    <x v="7"/>
    <x v="12"/>
    <s v="NO2_Offshore"/>
    <x v="19"/>
    <n v="7.6114739296901197"/>
    <n v="2.1142983138028102"/>
  </r>
  <r>
    <x v="0"/>
    <x v="1"/>
    <x v="7"/>
    <x v="12"/>
    <s v="NO2_Offshore"/>
    <x v="20"/>
    <n v="18.6904594758428"/>
    <n v="5.1917942988452301"/>
  </r>
  <r>
    <x v="0"/>
    <x v="1"/>
    <x v="7"/>
    <x v="12"/>
    <s v="NO2_Offshore"/>
    <x v="21"/>
    <n v="53.225806451612797"/>
    <n v="14.784946236559099"/>
  </r>
  <r>
    <x v="0"/>
    <x v="1"/>
    <x v="7"/>
    <x v="12"/>
    <s v="NO2_Offshore"/>
    <x v="22"/>
    <n v="130.68"/>
    <n v="36.299999999999997"/>
  </r>
  <r>
    <x v="0"/>
    <x v="1"/>
    <x v="7"/>
    <x v="12"/>
    <s v="NO2_Offshore"/>
    <x v="23"/>
    <n v="0.35278210439105201"/>
    <n v="9.7995028997514499E-2"/>
  </r>
  <r>
    <x v="0"/>
    <x v="1"/>
    <x v="7"/>
    <x v="12"/>
    <s v="NO2_Offshore"/>
    <x v="24"/>
    <n v="22.4245731928563"/>
    <n v="6.22904810912675"/>
  </r>
  <r>
    <x v="0"/>
    <x v="1"/>
    <x v="7"/>
    <x v="12"/>
    <s v="NO2_Offshore"/>
    <x v="25"/>
    <n v="22.32"/>
    <n v="6.2"/>
  </r>
  <r>
    <x v="0"/>
    <x v="1"/>
    <x v="7"/>
    <x v="12"/>
    <s v="NO2_Offshore"/>
    <x v="26"/>
    <n v="31.360796489213399"/>
    <n v="8.7113323581148396"/>
  </r>
  <r>
    <x v="0"/>
    <x v="1"/>
    <x v="7"/>
    <x v="12"/>
    <s v="NO2_Offshore"/>
    <x v="27"/>
    <n v="2.34199197836619"/>
    <n v="0.650553327323943"/>
  </r>
  <r>
    <x v="0"/>
    <x v="1"/>
    <x v="7"/>
    <x v="13"/>
    <s v="NO3_A1"/>
    <x v="0"/>
    <n v="51.241600662800401"/>
    <n v="14.233777961889"/>
  </r>
  <r>
    <x v="0"/>
    <x v="1"/>
    <x v="7"/>
    <x v="13"/>
    <s v="NO3_A1"/>
    <x v="1"/>
    <n v="57.96"/>
    <n v="16.100000000000001"/>
  </r>
  <r>
    <x v="0"/>
    <x v="1"/>
    <x v="7"/>
    <x v="13"/>
    <s v="NO3_A1"/>
    <x v="2"/>
    <n v="71.64"/>
    <n v="19.899999999999999"/>
  </r>
  <r>
    <x v="0"/>
    <x v="1"/>
    <x v="7"/>
    <x v="13"/>
    <s v="NO3_A1"/>
    <x v="3"/>
    <n v="59.280629284732697"/>
    <n v="16.4668414679813"/>
  </r>
  <r>
    <x v="0"/>
    <x v="1"/>
    <x v="7"/>
    <x v="13"/>
    <s v="NO3_A1"/>
    <x v="4"/>
    <n v="9.0752189161690104"/>
    <n v="2.5208941433802798"/>
  </r>
  <r>
    <x v="0"/>
    <x v="1"/>
    <x v="7"/>
    <x v="13"/>
    <s v="NO3_A1"/>
    <x v="5"/>
    <n v="9.0752189161690104"/>
    <n v="2.5208941433802798"/>
  </r>
  <r>
    <x v="0"/>
    <x v="1"/>
    <x v="7"/>
    <x v="13"/>
    <s v="NO3_A1"/>
    <x v="6"/>
    <n v="30.079313304721001"/>
    <n v="8.3553648068669499"/>
  </r>
  <r>
    <x v="0"/>
    <x v="1"/>
    <x v="7"/>
    <x v="13"/>
    <s v="NO3_A1"/>
    <x v="7"/>
    <n v="43.063377502208397"/>
    <n v="11.962049306169"/>
  </r>
  <r>
    <x v="0"/>
    <x v="1"/>
    <x v="7"/>
    <x v="13"/>
    <s v="NO3_A1"/>
    <x v="8"/>
    <n v="43.063377502208397"/>
    <n v="11.962049306169"/>
  </r>
  <r>
    <x v="0"/>
    <x v="1"/>
    <x v="7"/>
    <x v="13"/>
    <s v="NO3_A1"/>
    <x v="9"/>
    <n v="45.361633570256501"/>
    <n v="12.600453769515701"/>
  </r>
  <r>
    <x v="0"/>
    <x v="1"/>
    <x v="7"/>
    <x v="13"/>
    <s v="NO3_A1"/>
    <x v="10"/>
    <n v="59.280629284732697"/>
    <n v="16.4668414679813"/>
  </r>
  <r>
    <x v="0"/>
    <x v="1"/>
    <x v="7"/>
    <x v="13"/>
    <s v="NO3_A1"/>
    <x v="11"/>
    <n v="4.5376094580844999"/>
    <n v="1.2604470716901399"/>
  </r>
  <r>
    <x v="0"/>
    <x v="1"/>
    <x v="7"/>
    <x v="13"/>
    <s v="NO3_A1"/>
    <x v="12"/>
    <n v="0.36"/>
    <n v="0.1"/>
  </r>
  <r>
    <x v="0"/>
    <x v="1"/>
    <x v="7"/>
    <x v="13"/>
    <s v="NO3_A1"/>
    <x v="13"/>
    <n v="24.854790896434899"/>
    <n v="6.9041085823430404"/>
  </r>
  <r>
    <x v="0"/>
    <x v="1"/>
    <x v="7"/>
    <x v="13"/>
    <s v="NO3_A1"/>
    <x v="14"/>
    <n v="24.854790896434899"/>
    <n v="6.9041085823430404"/>
  </r>
  <r>
    <x v="0"/>
    <x v="1"/>
    <x v="7"/>
    <x v="13"/>
    <s v="NO3_A1"/>
    <x v="15"/>
    <n v="2.7284206547966199"/>
    <n v="0.75789462633239502"/>
  </r>
  <r>
    <x v="0"/>
    <x v="1"/>
    <x v="7"/>
    <x v="13"/>
    <s v="NO3_A1"/>
    <x v="16"/>
    <n v="8.3492014028755008"/>
    <n v="2.31922261190986"/>
  </r>
  <r>
    <x v="0"/>
    <x v="1"/>
    <x v="7"/>
    <x v="13"/>
    <s v="NO3_A1"/>
    <x v="17"/>
    <n v="9.3111759656652193"/>
    <n v="2.5864377682403399"/>
  </r>
  <r>
    <x v="0"/>
    <x v="1"/>
    <x v="7"/>
    <x v="13"/>
    <s v="NO3_A1"/>
    <x v="19"/>
    <n v="7.6114739296901197"/>
    <n v="2.1142983138028102"/>
  </r>
  <r>
    <x v="0"/>
    <x v="1"/>
    <x v="7"/>
    <x v="13"/>
    <s v="NO3_A1"/>
    <x v="20"/>
    <n v="18.6904594758428"/>
    <n v="5.1917942988452301"/>
  </r>
  <r>
    <x v="0"/>
    <x v="1"/>
    <x v="7"/>
    <x v="13"/>
    <s v="NO3_A1"/>
    <x v="21"/>
    <n v="53.225806451612797"/>
    <n v="14.784946236559099"/>
  </r>
  <r>
    <x v="0"/>
    <x v="1"/>
    <x v="7"/>
    <x v="13"/>
    <s v="NO3_A1"/>
    <x v="22"/>
    <n v="130.68"/>
    <n v="36.299999999999997"/>
  </r>
  <r>
    <x v="0"/>
    <x v="1"/>
    <x v="7"/>
    <x v="13"/>
    <s v="NO3_A1"/>
    <x v="23"/>
    <n v="0.35278210439105201"/>
    <n v="9.7995028997514499E-2"/>
  </r>
  <r>
    <x v="0"/>
    <x v="1"/>
    <x v="7"/>
    <x v="13"/>
    <s v="NO3_A1"/>
    <x v="24"/>
    <n v="22.4245731928563"/>
    <n v="6.22904810912675"/>
  </r>
  <r>
    <x v="0"/>
    <x v="1"/>
    <x v="7"/>
    <x v="13"/>
    <s v="NO3_A1"/>
    <x v="25"/>
    <n v="22.32"/>
    <n v="6.2"/>
  </r>
  <r>
    <x v="0"/>
    <x v="1"/>
    <x v="7"/>
    <x v="13"/>
    <s v="NO3_A1"/>
    <x v="26"/>
    <n v="31.360796489213399"/>
    <n v="8.7113323581148396"/>
  </r>
  <r>
    <x v="0"/>
    <x v="1"/>
    <x v="7"/>
    <x v="13"/>
    <s v="NO3_A1"/>
    <x v="27"/>
    <n v="2.34199197836619"/>
    <n v="0.650553327323943"/>
  </r>
  <r>
    <x v="0"/>
    <x v="1"/>
    <x v="7"/>
    <x v="13"/>
    <s v="NO3_A2"/>
    <x v="0"/>
    <n v="51.241600662800401"/>
    <n v="14.233777961889"/>
  </r>
  <r>
    <x v="0"/>
    <x v="1"/>
    <x v="7"/>
    <x v="13"/>
    <s v="NO3_A2"/>
    <x v="1"/>
    <n v="57.96"/>
    <n v="16.100000000000001"/>
  </r>
  <r>
    <x v="0"/>
    <x v="1"/>
    <x v="7"/>
    <x v="13"/>
    <s v="NO3_A2"/>
    <x v="2"/>
    <n v="71.64"/>
    <n v="19.899999999999999"/>
  </r>
  <r>
    <x v="0"/>
    <x v="1"/>
    <x v="7"/>
    <x v="13"/>
    <s v="NO3_A2"/>
    <x v="3"/>
    <n v="59.280629284732697"/>
    <n v="16.4668414679813"/>
  </r>
  <r>
    <x v="0"/>
    <x v="1"/>
    <x v="7"/>
    <x v="13"/>
    <s v="NO3_A2"/>
    <x v="4"/>
    <n v="9.0752189161690104"/>
    <n v="2.5208941433802798"/>
  </r>
  <r>
    <x v="0"/>
    <x v="1"/>
    <x v="7"/>
    <x v="13"/>
    <s v="NO3_A2"/>
    <x v="5"/>
    <n v="9.0752189161690104"/>
    <n v="2.5208941433802798"/>
  </r>
  <r>
    <x v="0"/>
    <x v="1"/>
    <x v="7"/>
    <x v="13"/>
    <s v="NO3_A2"/>
    <x v="6"/>
    <n v="30.079313304721001"/>
    <n v="8.3553648068669499"/>
  </r>
  <r>
    <x v="0"/>
    <x v="1"/>
    <x v="7"/>
    <x v="13"/>
    <s v="NO3_A2"/>
    <x v="7"/>
    <n v="43.063377502208397"/>
    <n v="11.962049306169"/>
  </r>
  <r>
    <x v="0"/>
    <x v="1"/>
    <x v="7"/>
    <x v="13"/>
    <s v="NO3_A2"/>
    <x v="8"/>
    <n v="43.063377502208397"/>
    <n v="11.962049306169"/>
  </r>
  <r>
    <x v="0"/>
    <x v="1"/>
    <x v="7"/>
    <x v="13"/>
    <s v="NO3_A2"/>
    <x v="9"/>
    <n v="45.361633570256501"/>
    <n v="12.600453769515701"/>
  </r>
  <r>
    <x v="0"/>
    <x v="1"/>
    <x v="7"/>
    <x v="13"/>
    <s v="NO3_A2"/>
    <x v="10"/>
    <n v="59.280629284732697"/>
    <n v="16.4668414679813"/>
  </r>
  <r>
    <x v="0"/>
    <x v="1"/>
    <x v="7"/>
    <x v="13"/>
    <s v="NO3_A2"/>
    <x v="11"/>
    <n v="4.5376094580844999"/>
    <n v="1.2604470716901399"/>
  </r>
  <r>
    <x v="0"/>
    <x v="1"/>
    <x v="7"/>
    <x v="13"/>
    <s v="NO3_A2"/>
    <x v="12"/>
    <n v="0.36"/>
    <n v="0.1"/>
  </r>
  <r>
    <x v="0"/>
    <x v="1"/>
    <x v="7"/>
    <x v="13"/>
    <s v="NO3_A2"/>
    <x v="13"/>
    <n v="24.854790896434899"/>
    <n v="6.9041085823430404"/>
  </r>
  <r>
    <x v="0"/>
    <x v="1"/>
    <x v="7"/>
    <x v="13"/>
    <s v="NO3_A2"/>
    <x v="14"/>
    <n v="24.854790896434899"/>
    <n v="6.9041085823430404"/>
  </r>
  <r>
    <x v="0"/>
    <x v="1"/>
    <x v="7"/>
    <x v="13"/>
    <s v="NO3_A2"/>
    <x v="15"/>
    <n v="2.7284206547966199"/>
    <n v="0.75789462633239502"/>
  </r>
  <r>
    <x v="0"/>
    <x v="1"/>
    <x v="7"/>
    <x v="13"/>
    <s v="NO3_A2"/>
    <x v="16"/>
    <n v="8.3492014028755008"/>
    <n v="2.31922261190986"/>
  </r>
  <r>
    <x v="0"/>
    <x v="1"/>
    <x v="7"/>
    <x v="13"/>
    <s v="NO3_A2"/>
    <x v="17"/>
    <n v="9.3111759656652193"/>
    <n v="2.5864377682403399"/>
  </r>
  <r>
    <x v="0"/>
    <x v="1"/>
    <x v="7"/>
    <x v="13"/>
    <s v="NO3_A2"/>
    <x v="19"/>
    <n v="7.6114739296901197"/>
    <n v="2.1142983138028102"/>
  </r>
  <r>
    <x v="0"/>
    <x v="1"/>
    <x v="7"/>
    <x v="13"/>
    <s v="NO3_A2"/>
    <x v="20"/>
    <n v="18.6904594758428"/>
    <n v="5.1917942988452301"/>
  </r>
  <r>
    <x v="0"/>
    <x v="1"/>
    <x v="7"/>
    <x v="13"/>
    <s v="NO3_A2"/>
    <x v="21"/>
    <n v="53.225806451612797"/>
    <n v="14.784946236559099"/>
  </r>
  <r>
    <x v="0"/>
    <x v="1"/>
    <x v="7"/>
    <x v="13"/>
    <s v="NO3_A2"/>
    <x v="22"/>
    <n v="130.68"/>
    <n v="36.299999999999997"/>
  </r>
  <r>
    <x v="0"/>
    <x v="1"/>
    <x v="7"/>
    <x v="13"/>
    <s v="NO3_A2"/>
    <x v="23"/>
    <n v="0.35278210439105201"/>
    <n v="9.7995028997514499E-2"/>
  </r>
  <r>
    <x v="0"/>
    <x v="1"/>
    <x v="7"/>
    <x v="13"/>
    <s v="NO3_A2"/>
    <x v="24"/>
    <n v="22.4245731928563"/>
    <n v="6.22904810912675"/>
  </r>
  <r>
    <x v="0"/>
    <x v="1"/>
    <x v="7"/>
    <x v="13"/>
    <s v="NO3_A2"/>
    <x v="25"/>
    <n v="22.32"/>
    <n v="6.2"/>
  </r>
  <r>
    <x v="0"/>
    <x v="1"/>
    <x v="7"/>
    <x v="13"/>
    <s v="NO3_A2"/>
    <x v="26"/>
    <n v="31.360796489213399"/>
    <n v="8.7113323581148396"/>
  </r>
  <r>
    <x v="0"/>
    <x v="1"/>
    <x v="7"/>
    <x v="13"/>
    <s v="NO3_A2"/>
    <x v="27"/>
    <n v="2.34199197836619"/>
    <n v="0.650553327323943"/>
  </r>
  <r>
    <x v="0"/>
    <x v="1"/>
    <x v="7"/>
    <x v="13"/>
    <s v="NO3_A3"/>
    <x v="0"/>
    <n v="51.241600662800401"/>
    <n v="14.233777961889"/>
  </r>
  <r>
    <x v="0"/>
    <x v="1"/>
    <x v="7"/>
    <x v="13"/>
    <s v="NO3_A3"/>
    <x v="1"/>
    <n v="57.96"/>
    <n v="16.100000000000001"/>
  </r>
  <r>
    <x v="0"/>
    <x v="1"/>
    <x v="7"/>
    <x v="13"/>
    <s v="NO3_A3"/>
    <x v="2"/>
    <n v="71.64"/>
    <n v="19.899999999999999"/>
  </r>
  <r>
    <x v="0"/>
    <x v="1"/>
    <x v="7"/>
    <x v="13"/>
    <s v="NO3_A3"/>
    <x v="3"/>
    <n v="59.280629284732697"/>
    <n v="16.4668414679813"/>
  </r>
  <r>
    <x v="0"/>
    <x v="1"/>
    <x v="7"/>
    <x v="13"/>
    <s v="NO3_A3"/>
    <x v="4"/>
    <n v="9.0752189161690104"/>
    <n v="2.5208941433802798"/>
  </r>
  <r>
    <x v="0"/>
    <x v="1"/>
    <x v="7"/>
    <x v="13"/>
    <s v="NO3_A3"/>
    <x v="5"/>
    <n v="9.0752189161690104"/>
    <n v="2.5208941433802798"/>
  </r>
  <r>
    <x v="0"/>
    <x v="1"/>
    <x v="7"/>
    <x v="13"/>
    <s v="NO3_A3"/>
    <x v="6"/>
    <n v="30.079313304721001"/>
    <n v="8.3553648068669499"/>
  </r>
  <r>
    <x v="0"/>
    <x v="1"/>
    <x v="7"/>
    <x v="13"/>
    <s v="NO3_A3"/>
    <x v="7"/>
    <n v="43.063377502208397"/>
    <n v="11.962049306169"/>
  </r>
  <r>
    <x v="0"/>
    <x v="1"/>
    <x v="7"/>
    <x v="13"/>
    <s v="NO3_A3"/>
    <x v="8"/>
    <n v="43.063377502208397"/>
    <n v="11.962049306169"/>
  </r>
  <r>
    <x v="0"/>
    <x v="1"/>
    <x v="7"/>
    <x v="13"/>
    <s v="NO3_A3"/>
    <x v="9"/>
    <n v="45.361633570256501"/>
    <n v="12.600453769515701"/>
  </r>
  <r>
    <x v="0"/>
    <x v="1"/>
    <x v="7"/>
    <x v="13"/>
    <s v="NO3_A3"/>
    <x v="10"/>
    <n v="59.280629284732697"/>
    <n v="16.4668414679813"/>
  </r>
  <r>
    <x v="0"/>
    <x v="1"/>
    <x v="7"/>
    <x v="13"/>
    <s v="NO3_A3"/>
    <x v="11"/>
    <n v="4.5376094580844999"/>
    <n v="1.2604470716901399"/>
  </r>
  <r>
    <x v="0"/>
    <x v="1"/>
    <x v="7"/>
    <x v="13"/>
    <s v="NO3_A3"/>
    <x v="12"/>
    <n v="0.36"/>
    <n v="0.1"/>
  </r>
  <r>
    <x v="0"/>
    <x v="1"/>
    <x v="7"/>
    <x v="13"/>
    <s v="NO3_A3"/>
    <x v="13"/>
    <n v="24.854790896434899"/>
    <n v="6.9041085823430404"/>
  </r>
  <r>
    <x v="0"/>
    <x v="1"/>
    <x v="7"/>
    <x v="13"/>
    <s v="NO3_A3"/>
    <x v="14"/>
    <n v="24.854790896434899"/>
    <n v="6.9041085823430404"/>
  </r>
  <r>
    <x v="0"/>
    <x v="1"/>
    <x v="7"/>
    <x v="13"/>
    <s v="NO3_A3"/>
    <x v="15"/>
    <n v="2.7284206547966199"/>
    <n v="0.75789462633239502"/>
  </r>
  <r>
    <x v="0"/>
    <x v="1"/>
    <x v="7"/>
    <x v="13"/>
    <s v="NO3_A3"/>
    <x v="16"/>
    <n v="8.3492014028755008"/>
    <n v="2.31922261190986"/>
  </r>
  <r>
    <x v="0"/>
    <x v="1"/>
    <x v="7"/>
    <x v="13"/>
    <s v="NO3_A3"/>
    <x v="17"/>
    <n v="9.3111759656652193"/>
    <n v="2.5864377682403399"/>
  </r>
  <r>
    <x v="0"/>
    <x v="1"/>
    <x v="7"/>
    <x v="13"/>
    <s v="NO3_A3"/>
    <x v="19"/>
    <n v="7.6114739296901197"/>
    <n v="2.1142983138028102"/>
  </r>
  <r>
    <x v="0"/>
    <x v="1"/>
    <x v="7"/>
    <x v="13"/>
    <s v="NO3_A3"/>
    <x v="20"/>
    <n v="18.6904594758428"/>
    <n v="5.1917942988452301"/>
  </r>
  <r>
    <x v="0"/>
    <x v="1"/>
    <x v="7"/>
    <x v="13"/>
    <s v="NO3_A3"/>
    <x v="21"/>
    <n v="53.225806451612797"/>
    <n v="14.784946236559099"/>
  </r>
  <r>
    <x v="0"/>
    <x v="1"/>
    <x v="7"/>
    <x v="13"/>
    <s v="NO3_A3"/>
    <x v="22"/>
    <n v="130.68"/>
    <n v="36.299999999999997"/>
  </r>
  <r>
    <x v="0"/>
    <x v="1"/>
    <x v="7"/>
    <x v="13"/>
    <s v="NO3_A3"/>
    <x v="23"/>
    <n v="0.35278210439105201"/>
    <n v="9.7995028997514499E-2"/>
  </r>
  <r>
    <x v="0"/>
    <x v="1"/>
    <x v="7"/>
    <x v="13"/>
    <s v="NO3_A3"/>
    <x v="24"/>
    <n v="22.4245731928563"/>
    <n v="6.22904810912675"/>
  </r>
  <r>
    <x v="0"/>
    <x v="1"/>
    <x v="7"/>
    <x v="13"/>
    <s v="NO3_A3"/>
    <x v="25"/>
    <n v="22.32"/>
    <n v="6.2"/>
  </r>
  <r>
    <x v="0"/>
    <x v="1"/>
    <x v="7"/>
    <x v="13"/>
    <s v="NO3_A3"/>
    <x v="26"/>
    <n v="31.360796489213399"/>
    <n v="8.7113323581148396"/>
  </r>
  <r>
    <x v="0"/>
    <x v="1"/>
    <x v="7"/>
    <x v="13"/>
    <s v="NO3_A3"/>
    <x v="27"/>
    <n v="2.34199197836619"/>
    <n v="0.650553327323943"/>
  </r>
  <r>
    <x v="0"/>
    <x v="1"/>
    <x v="7"/>
    <x v="13"/>
    <s v="NO3_Offshore"/>
    <x v="0"/>
    <n v="51.241600662800401"/>
    <n v="14.233777961889"/>
  </r>
  <r>
    <x v="0"/>
    <x v="1"/>
    <x v="7"/>
    <x v="13"/>
    <s v="NO3_Offshore"/>
    <x v="1"/>
    <n v="57.96"/>
    <n v="16.100000000000001"/>
  </r>
  <r>
    <x v="0"/>
    <x v="1"/>
    <x v="7"/>
    <x v="13"/>
    <s v="NO3_Offshore"/>
    <x v="2"/>
    <n v="71.64"/>
    <n v="19.899999999999999"/>
  </r>
  <r>
    <x v="0"/>
    <x v="1"/>
    <x v="7"/>
    <x v="13"/>
    <s v="NO3_Offshore"/>
    <x v="3"/>
    <n v="59.280629284732697"/>
    <n v="16.4668414679813"/>
  </r>
  <r>
    <x v="0"/>
    <x v="1"/>
    <x v="7"/>
    <x v="13"/>
    <s v="NO3_Offshore"/>
    <x v="4"/>
    <n v="9.0752189161690104"/>
    <n v="2.5208941433802798"/>
  </r>
  <r>
    <x v="0"/>
    <x v="1"/>
    <x v="7"/>
    <x v="13"/>
    <s v="NO3_Offshore"/>
    <x v="5"/>
    <n v="9.0752189161690104"/>
    <n v="2.5208941433802798"/>
  </r>
  <r>
    <x v="0"/>
    <x v="1"/>
    <x v="7"/>
    <x v="13"/>
    <s v="NO3_Offshore"/>
    <x v="6"/>
    <n v="30.079313304721001"/>
    <n v="8.3553648068669499"/>
  </r>
  <r>
    <x v="0"/>
    <x v="1"/>
    <x v="7"/>
    <x v="13"/>
    <s v="NO3_Offshore"/>
    <x v="7"/>
    <n v="43.063377502208397"/>
    <n v="11.962049306169"/>
  </r>
  <r>
    <x v="0"/>
    <x v="1"/>
    <x v="7"/>
    <x v="13"/>
    <s v="NO3_Offshore"/>
    <x v="8"/>
    <n v="43.063377502208397"/>
    <n v="11.962049306169"/>
  </r>
  <r>
    <x v="0"/>
    <x v="1"/>
    <x v="7"/>
    <x v="13"/>
    <s v="NO3_Offshore"/>
    <x v="9"/>
    <n v="45.361633570256501"/>
    <n v="12.600453769515701"/>
  </r>
  <r>
    <x v="0"/>
    <x v="1"/>
    <x v="7"/>
    <x v="13"/>
    <s v="NO3_Offshore"/>
    <x v="10"/>
    <n v="59.280629284732697"/>
    <n v="16.4668414679813"/>
  </r>
  <r>
    <x v="0"/>
    <x v="1"/>
    <x v="7"/>
    <x v="13"/>
    <s v="NO3_Offshore"/>
    <x v="11"/>
    <n v="4.5376094580844999"/>
    <n v="1.2604470716901399"/>
  </r>
  <r>
    <x v="0"/>
    <x v="1"/>
    <x v="7"/>
    <x v="13"/>
    <s v="NO3_Offshore"/>
    <x v="12"/>
    <n v="0.36"/>
    <n v="0.1"/>
  </r>
  <r>
    <x v="0"/>
    <x v="1"/>
    <x v="7"/>
    <x v="13"/>
    <s v="NO3_Offshore"/>
    <x v="13"/>
    <n v="24.854790896434899"/>
    <n v="6.9041085823430404"/>
  </r>
  <r>
    <x v="0"/>
    <x v="1"/>
    <x v="7"/>
    <x v="13"/>
    <s v="NO3_Offshore"/>
    <x v="14"/>
    <n v="24.854790896434899"/>
    <n v="6.9041085823430404"/>
  </r>
  <r>
    <x v="0"/>
    <x v="1"/>
    <x v="7"/>
    <x v="13"/>
    <s v="NO3_Offshore"/>
    <x v="15"/>
    <n v="2.7284206547966199"/>
    <n v="0.75789462633239502"/>
  </r>
  <r>
    <x v="0"/>
    <x v="1"/>
    <x v="7"/>
    <x v="13"/>
    <s v="NO3_Offshore"/>
    <x v="16"/>
    <n v="8.3492014028755008"/>
    <n v="2.31922261190986"/>
  </r>
  <r>
    <x v="0"/>
    <x v="1"/>
    <x v="7"/>
    <x v="13"/>
    <s v="NO3_Offshore"/>
    <x v="17"/>
    <n v="9.3111759656652193"/>
    <n v="2.5864377682403399"/>
  </r>
  <r>
    <x v="0"/>
    <x v="1"/>
    <x v="7"/>
    <x v="13"/>
    <s v="NO3_Offshore"/>
    <x v="19"/>
    <n v="7.6114739296901197"/>
    <n v="2.1142983138028102"/>
  </r>
  <r>
    <x v="0"/>
    <x v="1"/>
    <x v="7"/>
    <x v="13"/>
    <s v="NO3_Offshore"/>
    <x v="20"/>
    <n v="18.6904594758428"/>
    <n v="5.1917942988452301"/>
  </r>
  <r>
    <x v="0"/>
    <x v="1"/>
    <x v="7"/>
    <x v="13"/>
    <s v="NO3_Offshore"/>
    <x v="21"/>
    <n v="53.225806451612797"/>
    <n v="14.784946236559099"/>
  </r>
  <r>
    <x v="0"/>
    <x v="1"/>
    <x v="7"/>
    <x v="13"/>
    <s v="NO3_Offshore"/>
    <x v="22"/>
    <n v="130.68"/>
    <n v="36.299999999999997"/>
  </r>
  <r>
    <x v="0"/>
    <x v="1"/>
    <x v="7"/>
    <x v="13"/>
    <s v="NO3_Offshore"/>
    <x v="23"/>
    <n v="0.35278210439105201"/>
    <n v="9.7995028997514499E-2"/>
  </r>
  <r>
    <x v="0"/>
    <x v="1"/>
    <x v="7"/>
    <x v="13"/>
    <s v="NO3_Offshore"/>
    <x v="24"/>
    <n v="22.4245731928563"/>
    <n v="6.22904810912675"/>
  </r>
  <r>
    <x v="0"/>
    <x v="1"/>
    <x v="7"/>
    <x v="13"/>
    <s v="NO3_Offshore"/>
    <x v="25"/>
    <n v="22.32"/>
    <n v="6.2"/>
  </r>
  <r>
    <x v="0"/>
    <x v="1"/>
    <x v="7"/>
    <x v="13"/>
    <s v="NO3_Offshore"/>
    <x v="26"/>
    <n v="31.360796489213399"/>
    <n v="8.7113323581148396"/>
  </r>
  <r>
    <x v="0"/>
    <x v="1"/>
    <x v="7"/>
    <x v="13"/>
    <s v="NO3_Offshore"/>
    <x v="27"/>
    <n v="2.34199197836619"/>
    <n v="0.650553327323943"/>
  </r>
  <r>
    <x v="0"/>
    <x v="1"/>
    <x v="7"/>
    <x v="14"/>
    <s v="NO4_A1"/>
    <x v="0"/>
    <n v="51.241600662800401"/>
    <n v="14.233777961889"/>
  </r>
  <r>
    <x v="0"/>
    <x v="1"/>
    <x v="7"/>
    <x v="14"/>
    <s v="NO4_A1"/>
    <x v="1"/>
    <n v="57.96"/>
    <n v="16.100000000000001"/>
  </r>
  <r>
    <x v="0"/>
    <x v="1"/>
    <x v="7"/>
    <x v="14"/>
    <s v="NO4_A1"/>
    <x v="2"/>
    <n v="71.64"/>
    <n v="19.899999999999999"/>
  </r>
  <r>
    <x v="0"/>
    <x v="1"/>
    <x v="7"/>
    <x v="14"/>
    <s v="NO4_A1"/>
    <x v="3"/>
    <n v="59.280629284732697"/>
    <n v="16.4668414679813"/>
  </r>
  <r>
    <x v="0"/>
    <x v="1"/>
    <x v="7"/>
    <x v="14"/>
    <s v="NO4_A1"/>
    <x v="4"/>
    <n v="9.0752189161690104"/>
    <n v="2.5208941433802798"/>
  </r>
  <r>
    <x v="0"/>
    <x v="1"/>
    <x v="7"/>
    <x v="14"/>
    <s v="NO4_A1"/>
    <x v="5"/>
    <n v="9.0752189161690104"/>
    <n v="2.5208941433802798"/>
  </r>
  <r>
    <x v="0"/>
    <x v="1"/>
    <x v="7"/>
    <x v="14"/>
    <s v="NO4_A1"/>
    <x v="6"/>
    <n v="30.079313304721001"/>
    <n v="8.3553648068669499"/>
  </r>
  <r>
    <x v="0"/>
    <x v="1"/>
    <x v="7"/>
    <x v="14"/>
    <s v="NO4_A1"/>
    <x v="7"/>
    <n v="43.063377502208397"/>
    <n v="11.962049306169"/>
  </r>
  <r>
    <x v="0"/>
    <x v="1"/>
    <x v="7"/>
    <x v="14"/>
    <s v="NO4_A1"/>
    <x v="8"/>
    <n v="43.063377502208397"/>
    <n v="11.962049306169"/>
  </r>
  <r>
    <x v="0"/>
    <x v="1"/>
    <x v="7"/>
    <x v="14"/>
    <s v="NO4_A1"/>
    <x v="9"/>
    <n v="45.361633570256501"/>
    <n v="12.600453769515701"/>
  </r>
  <r>
    <x v="0"/>
    <x v="1"/>
    <x v="7"/>
    <x v="14"/>
    <s v="NO4_A1"/>
    <x v="10"/>
    <n v="59.280629284732697"/>
    <n v="16.4668414679813"/>
  </r>
  <r>
    <x v="0"/>
    <x v="1"/>
    <x v="7"/>
    <x v="14"/>
    <s v="NO4_A1"/>
    <x v="11"/>
    <n v="4.5376094580844999"/>
    <n v="1.2604470716901399"/>
  </r>
  <r>
    <x v="0"/>
    <x v="1"/>
    <x v="7"/>
    <x v="14"/>
    <s v="NO4_A1"/>
    <x v="12"/>
    <n v="0.36"/>
    <n v="0.1"/>
  </r>
  <r>
    <x v="0"/>
    <x v="1"/>
    <x v="7"/>
    <x v="14"/>
    <s v="NO4_A1"/>
    <x v="13"/>
    <n v="24.854790896434899"/>
    <n v="6.9041085823430404"/>
  </r>
  <r>
    <x v="0"/>
    <x v="1"/>
    <x v="7"/>
    <x v="14"/>
    <s v="NO4_A1"/>
    <x v="14"/>
    <n v="24.854790896434899"/>
    <n v="6.9041085823430404"/>
  </r>
  <r>
    <x v="0"/>
    <x v="1"/>
    <x v="7"/>
    <x v="14"/>
    <s v="NO4_A1"/>
    <x v="15"/>
    <n v="2.7284206547966199"/>
    <n v="0.75789462633239502"/>
  </r>
  <r>
    <x v="0"/>
    <x v="1"/>
    <x v="7"/>
    <x v="14"/>
    <s v="NO4_A1"/>
    <x v="16"/>
    <n v="8.3492014028755008"/>
    <n v="2.31922261190986"/>
  </r>
  <r>
    <x v="0"/>
    <x v="1"/>
    <x v="7"/>
    <x v="14"/>
    <s v="NO4_A1"/>
    <x v="17"/>
    <n v="9.3111759656652193"/>
    <n v="2.5864377682403399"/>
  </r>
  <r>
    <x v="0"/>
    <x v="1"/>
    <x v="7"/>
    <x v="14"/>
    <s v="NO4_A1"/>
    <x v="19"/>
    <n v="7.6114739296901197"/>
    <n v="2.1142983138028102"/>
  </r>
  <r>
    <x v="0"/>
    <x v="1"/>
    <x v="7"/>
    <x v="14"/>
    <s v="NO4_A1"/>
    <x v="20"/>
    <n v="18.6904594758428"/>
    <n v="5.1917942988452301"/>
  </r>
  <r>
    <x v="0"/>
    <x v="1"/>
    <x v="7"/>
    <x v="14"/>
    <s v="NO4_A1"/>
    <x v="21"/>
    <n v="53.225806451612797"/>
    <n v="14.784946236559099"/>
  </r>
  <r>
    <x v="0"/>
    <x v="1"/>
    <x v="7"/>
    <x v="14"/>
    <s v="NO4_A1"/>
    <x v="22"/>
    <n v="130.68"/>
    <n v="36.299999999999997"/>
  </r>
  <r>
    <x v="0"/>
    <x v="1"/>
    <x v="7"/>
    <x v="14"/>
    <s v="NO4_A1"/>
    <x v="23"/>
    <n v="0.35278210439105201"/>
    <n v="9.7995028997514499E-2"/>
  </r>
  <r>
    <x v="0"/>
    <x v="1"/>
    <x v="7"/>
    <x v="14"/>
    <s v="NO4_A1"/>
    <x v="24"/>
    <n v="22.4245731928563"/>
    <n v="6.22904810912675"/>
  </r>
  <r>
    <x v="0"/>
    <x v="1"/>
    <x v="7"/>
    <x v="14"/>
    <s v="NO4_A1"/>
    <x v="25"/>
    <n v="22.32"/>
    <n v="6.2"/>
  </r>
  <r>
    <x v="0"/>
    <x v="1"/>
    <x v="7"/>
    <x v="14"/>
    <s v="NO4_A1"/>
    <x v="26"/>
    <n v="31.360796489213399"/>
    <n v="8.7113323581148396"/>
  </r>
  <r>
    <x v="0"/>
    <x v="1"/>
    <x v="7"/>
    <x v="14"/>
    <s v="NO4_A1"/>
    <x v="27"/>
    <n v="2.34199197836619"/>
    <n v="0.650553327323943"/>
  </r>
  <r>
    <x v="0"/>
    <x v="1"/>
    <x v="7"/>
    <x v="14"/>
    <s v="NO4_A2"/>
    <x v="0"/>
    <n v="51.241600662800401"/>
    <n v="14.233777961889"/>
  </r>
  <r>
    <x v="0"/>
    <x v="1"/>
    <x v="7"/>
    <x v="14"/>
    <s v="NO4_A2"/>
    <x v="1"/>
    <n v="57.96"/>
    <n v="16.100000000000001"/>
  </r>
  <r>
    <x v="0"/>
    <x v="1"/>
    <x v="7"/>
    <x v="14"/>
    <s v="NO4_A2"/>
    <x v="2"/>
    <n v="71.64"/>
    <n v="19.899999999999999"/>
  </r>
  <r>
    <x v="0"/>
    <x v="1"/>
    <x v="7"/>
    <x v="14"/>
    <s v="NO4_A2"/>
    <x v="3"/>
    <n v="59.280629284732697"/>
    <n v="16.4668414679813"/>
  </r>
  <r>
    <x v="0"/>
    <x v="1"/>
    <x v="7"/>
    <x v="14"/>
    <s v="NO4_A2"/>
    <x v="4"/>
    <n v="9.0752189161690104"/>
    <n v="2.5208941433802798"/>
  </r>
  <r>
    <x v="0"/>
    <x v="1"/>
    <x v="7"/>
    <x v="14"/>
    <s v="NO4_A2"/>
    <x v="5"/>
    <n v="9.0752189161690104"/>
    <n v="2.5208941433802798"/>
  </r>
  <r>
    <x v="0"/>
    <x v="1"/>
    <x v="7"/>
    <x v="14"/>
    <s v="NO4_A2"/>
    <x v="6"/>
    <n v="30.079313304721001"/>
    <n v="8.3553648068669499"/>
  </r>
  <r>
    <x v="0"/>
    <x v="1"/>
    <x v="7"/>
    <x v="14"/>
    <s v="NO4_A2"/>
    <x v="7"/>
    <n v="43.063377502208397"/>
    <n v="11.962049306169"/>
  </r>
  <r>
    <x v="0"/>
    <x v="1"/>
    <x v="7"/>
    <x v="14"/>
    <s v="NO4_A2"/>
    <x v="8"/>
    <n v="43.063377502208397"/>
    <n v="11.962049306169"/>
  </r>
  <r>
    <x v="0"/>
    <x v="1"/>
    <x v="7"/>
    <x v="14"/>
    <s v="NO4_A2"/>
    <x v="9"/>
    <n v="45.361633570256501"/>
    <n v="12.600453769515701"/>
  </r>
  <r>
    <x v="0"/>
    <x v="1"/>
    <x v="7"/>
    <x v="14"/>
    <s v="NO4_A2"/>
    <x v="10"/>
    <n v="59.280629284732697"/>
    <n v="16.4668414679813"/>
  </r>
  <r>
    <x v="0"/>
    <x v="1"/>
    <x v="7"/>
    <x v="14"/>
    <s v="NO4_A2"/>
    <x v="11"/>
    <n v="4.5376094580844999"/>
    <n v="1.2604470716901399"/>
  </r>
  <r>
    <x v="0"/>
    <x v="1"/>
    <x v="7"/>
    <x v="14"/>
    <s v="NO4_A2"/>
    <x v="12"/>
    <n v="0.36"/>
    <n v="0.1"/>
  </r>
  <r>
    <x v="0"/>
    <x v="1"/>
    <x v="7"/>
    <x v="14"/>
    <s v="NO4_A2"/>
    <x v="13"/>
    <n v="24.854790896434899"/>
    <n v="6.9041085823430404"/>
  </r>
  <r>
    <x v="0"/>
    <x v="1"/>
    <x v="7"/>
    <x v="14"/>
    <s v="NO4_A2"/>
    <x v="14"/>
    <n v="24.854790896434899"/>
    <n v="6.9041085823430404"/>
  </r>
  <r>
    <x v="0"/>
    <x v="1"/>
    <x v="7"/>
    <x v="14"/>
    <s v="NO4_A2"/>
    <x v="15"/>
    <n v="2.7284206547966199"/>
    <n v="0.75789462633239502"/>
  </r>
  <r>
    <x v="0"/>
    <x v="1"/>
    <x v="7"/>
    <x v="14"/>
    <s v="NO4_A2"/>
    <x v="16"/>
    <n v="8.3492014028755008"/>
    <n v="2.31922261190986"/>
  </r>
  <r>
    <x v="0"/>
    <x v="1"/>
    <x v="7"/>
    <x v="14"/>
    <s v="NO4_A2"/>
    <x v="17"/>
    <n v="9.3111759656652193"/>
    <n v="2.5864377682403399"/>
  </r>
  <r>
    <x v="0"/>
    <x v="1"/>
    <x v="7"/>
    <x v="14"/>
    <s v="NO4_A2"/>
    <x v="19"/>
    <n v="7.6114739296901197"/>
    <n v="2.1142983138028102"/>
  </r>
  <r>
    <x v="0"/>
    <x v="1"/>
    <x v="7"/>
    <x v="14"/>
    <s v="NO4_A2"/>
    <x v="20"/>
    <n v="18.6904594758428"/>
    <n v="5.1917942988452301"/>
  </r>
  <r>
    <x v="0"/>
    <x v="1"/>
    <x v="7"/>
    <x v="14"/>
    <s v="NO4_A2"/>
    <x v="21"/>
    <n v="53.225806451612797"/>
    <n v="14.784946236559099"/>
  </r>
  <r>
    <x v="0"/>
    <x v="1"/>
    <x v="7"/>
    <x v="14"/>
    <s v="NO4_A2"/>
    <x v="22"/>
    <n v="130.68"/>
    <n v="36.299999999999997"/>
  </r>
  <r>
    <x v="0"/>
    <x v="1"/>
    <x v="7"/>
    <x v="14"/>
    <s v="NO4_A2"/>
    <x v="23"/>
    <n v="0.35278210439105201"/>
    <n v="9.7995028997514499E-2"/>
  </r>
  <r>
    <x v="0"/>
    <x v="1"/>
    <x v="7"/>
    <x v="14"/>
    <s v="NO4_A2"/>
    <x v="24"/>
    <n v="22.4245731928563"/>
    <n v="6.22904810912675"/>
  </r>
  <r>
    <x v="0"/>
    <x v="1"/>
    <x v="7"/>
    <x v="14"/>
    <s v="NO4_A2"/>
    <x v="25"/>
    <n v="22.32"/>
    <n v="6.2"/>
  </r>
  <r>
    <x v="0"/>
    <x v="1"/>
    <x v="7"/>
    <x v="14"/>
    <s v="NO4_A2"/>
    <x v="26"/>
    <n v="31.360796489213399"/>
    <n v="8.7113323581148396"/>
  </r>
  <r>
    <x v="0"/>
    <x v="1"/>
    <x v="7"/>
    <x v="14"/>
    <s v="NO4_A2"/>
    <x v="27"/>
    <n v="2.34199197836619"/>
    <n v="0.650553327323943"/>
  </r>
  <r>
    <x v="0"/>
    <x v="1"/>
    <x v="7"/>
    <x v="14"/>
    <s v="NO4_Offshore"/>
    <x v="0"/>
    <n v="51.241600662800401"/>
    <n v="14.233777961889"/>
  </r>
  <r>
    <x v="0"/>
    <x v="1"/>
    <x v="7"/>
    <x v="14"/>
    <s v="NO4_Offshore"/>
    <x v="1"/>
    <n v="57.96"/>
    <n v="16.100000000000001"/>
  </r>
  <r>
    <x v="0"/>
    <x v="1"/>
    <x v="7"/>
    <x v="14"/>
    <s v="NO4_Offshore"/>
    <x v="2"/>
    <n v="71.64"/>
    <n v="19.899999999999999"/>
  </r>
  <r>
    <x v="0"/>
    <x v="1"/>
    <x v="7"/>
    <x v="14"/>
    <s v="NO4_Offshore"/>
    <x v="3"/>
    <n v="59.280629284732697"/>
    <n v="16.4668414679813"/>
  </r>
  <r>
    <x v="0"/>
    <x v="1"/>
    <x v="7"/>
    <x v="14"/>
    <s v="NO4_Offshore"/>
    <x v="4"/>
    <n v="9.0752189161690104"/>
    <n v="2.5208941433802798"/>
  </r>
  <r>
    <x v="0"/>
    <x v="1"/>
    <x v="7"/>
    <x v="14"/>
    <s v="NO4_Offshore"/>
    <x v="5"/>
    <n v="9.0752189161690104"/>
    <n v="2.5208941433802798"/>
  </r>
  <r>
    <x v="0"/>
    <x v="1"/>
    <x v="7"/>
    <x v="14"/>
    <s v="NO4_Offshore"/>
    <x v="6"/>
    <n v="30.079313304721001"/>
    <n v="8.3553648068669499"/>
  </r>
  <r>
    <x v="0"/>
    <x v="1"/>
    <x v="7"/>
    <x v="14"/>
    <s v="NO4_Offshore"/>
    <x v="7"/>
    <n v="43.063377502208397"/>
    <n v="11.962049306169"/>
  </r>
  <r>
    <x v="0"/>
    <x v="1"/>
    <x v="7"/>
    <x v="14"/>
    <s v="NO4_Offshore"/>
    <x v="8"/>
    <n v="43.063377502208397"/>
    <n v="11.962049306169"/>
  </r>
  <r>
    <x v="0"/>
    <x v="1"/>
    <x v="7"/>
    <x v="14"/>
    <s v="NO4_Offshore"/>
    <x v="9"/>
    <n v="45.361633570256501"/>
    <n v="12.600453769515701"/>
  </r>
  <r>
    <x v="0"/>
    <x v="1"/>
    <x v="7"/>
    <x v="14"/>
    <s v="NO4_Offshore"/>
    <x v="10"/>
    <n v="59.280629284732697"/>
    <n v="16.4668414679813"/>
  </r>
  <r>
    <x v="0"/>
    <x v="1"/>
    <x v="7"/>
    <x v="14"/>
    <s v="NO4_Offshore"/>
    <x v="11"/>
    <n v="4.5376094580844999"/>
    <n v="1.2604470716901399"/>
  </r>
  <r>
    <x v="0"/>
    <x v="1"/>
    <x v="7"/>
    <x v="14"/>
    <s v="NO4_Offshore"/>
    <x v="12"/>
    <n v="0.36"/>
    <n v="0.1"/>
  </r>
  <r>
    <x v="0"/>
    <x v="1"/>
    <x v="7"/>
    <x v="14"/>
    <s v="NO4_Offshore"/>
    <x v="13"/>
    <n v="24.854790896434899"/>
    <n v="6.9041085823430404"/>
  </r>
  <r>
    <x v="0"/>
    <x v="1"/>
    <x v="7"/>
    <x v="14"/>
    <s v="NO4_Offshore"/>
    <x v="14"/>
    <n v="24.854790896434899"/>
    <n v="6.9041085823430404"/>
  </r>
  <r>
    <x v="0"/>
    <x v="1"/>
    <x v="7"/>
    <x v="14"/>
    <s v="NO4_Offshore"/>
    <x v="15"/>
    <n v="2.7284206547966199"/>
    <n v="0.75789462633239502"/>
  </r>
  <r>
    <x v="0"/>
    <x v="1"/>
    <x v="7"/>
    <x v="14"/>
    <s v="NO4_Offshore"/>
    <x v="16"/>
    <n v="8.3492014028755008"/>
    <n v="2.31922261190986"/>
  </r>
  <r>
    <x v="0"/>
    <x v="1"/>
    <x v="7"/>
    <x v="14"/>
    <s v="NO4_Offshore"/>
    <x v="17"/>
    <n v="9.3111759656652193"/>
    <n v="2.5864377682403399"/>
  </r>
  <r>
    <x v="0"/>
    <x v="1"/>
    <x v="7"/>
    <x v="14"/>
    <s v="NO4_Offshore"/>
    <x v="19"/>
    <n v="7.6114739296901197"/>
    <n v="2.1142983138028102"/>
  </r>
  <r>
    <x v="0"/>
    <x v="1"/>
    <x v="7"/>
    <x v="14"/>
    <s v="NO4_Offshore"/>
    <x v="20"/>
    <n v="18.6904594758428"/>
    <n v="5.1917942988452301"/>
  </r>
  <r>
    <x v="0"/>
    <x v="1"/>
    <x v="7"/>
    <x v="14"/>
    <s v="NO4_Offshore"/>
    <x v="21"/>
    <n v="53.225806451612797"/>
    <n v="14.784946236559099"/>
  </r>
  <r>
    <x v="0"/>
    <x v="1"/>
    <x v="7"/>
    <x v="14"/>
    <s v="NO4_Offshore"/>
    <x v="22"/>
    <n v="130.68"/>
    <n v="36.299999999999997"/>
  </r>
  <r>
    <x v="0"/>
    <x v="1"/>
    <x v="7"/>
    <x v="14"/>
    <s v="NO4_Offshore"/>
    <x v="23"/>
    <n v="0.35278210439105201"/>
    <n v="9.7995028997514499E-2"/>
  </r>
  <r>
    <x v="0"/>
    <x v="1"/>
    <x v="7"/>
    <x v="14"/>
    <s v="NO4_Offshore"/>
    <x v="24"/>
    <n v="22.4245731928563"/>
    <n v="6.22904810912675"/>
  </r>
  <r>
    <x v="0"/>
    <x v="1"/>
    <x v="7"/>
    <x v="14"/>
    <s v="NO4_Offshore"/>
    <x v="25"/>
    <n v="22.32"/>
    <n v="6.2"/>
  </r>
  <r>
    <x v="0"/>
    <x v="1"/>
    <x v="7"/>
    <x v="14"/>
    <s v="NO4_Offshore"/>
    <x v="26"/>
    <n v="31.360796489213399"/>
    <n v="8.7113323581148396"/>
  </r>
  <r>
    <x v="0"/>
    <x v="1"/>
    <x v="7"/>
    <x v="14"/>
    <s v="NO4_Offshore"/>
    <x v="27"/>
    <n v="2.34199197836619"/>
    <n v="0.650553327323943"/>
  </r>
  <r>
    <x v="0"/>
    <x v="1"/>
    <x v="7"/>
    <x v="15"/>
    <s v="NO5_A1"/>
    <x v="0"/>
    <n v="51.241600662800401"/>
    <n v="14.233777961889"/>
  </r>
  <r>
    <x v="0"/>
    <x v="1"/>
    <x v="7"/>
    <x v="15"/>
    <s v="NO5_A1"/>
    <x v="1"/>
    <n v="57.96"/>
    <n v="16.100000000000001"/>
  </r>
  <r>
    <x v="0"/>
    <x v="1"/>
    <x v="7"/>
    <x v="15"/>
    <s v="NO5_A1"/>
    <x v="2"/>
    <n v="71.64"/>
    <n v="19.899999999999999"/>
  </r>
  <r>
    <x v="0"/>
    <x v="1"/>
    <x v="7"/>
    <x v="15"/>
    <s v="NO5_A1"/>
    <x v="3"/>
    <n v="59.280629284732697"/>
    <n v="16.4668414679813"/>
  </r>
  <r>
    <x v="0"/>
    <x v="1"/>
    <x v="7"/>
    <x v="15"/>
    <s v="NO5_A1"/>
    <x v="4"/>
    <n v="9.0752189161690104"/>
    <n v="2.5208941433802798"/>
  </r>
  <r>
    <x v="0"/>
    <x v="1"/>
    <x v="7"/>
    <x v="15"/>
    <s v="NO5_A1"/>
    <x v="5"/>
    <n v="9.0752189161690104"/>
    <n v="2.5208941433802798"/>
  </r>
  <r>
    <x v="0"/>
    <x v="1"/>
    <x v="7"/>
    <x v="15"/>
    <s v="NO5_A1"/>
    <x v="6"/>
    <n v="30.079313304721001"/>
    <n v="8.3553648068669499"/>
  </r>
  <r>
    <x v="0"/>
    <x v="1"/>
    <x v="7"/>
    <x v="15"/>
    <s v="NO5_A1"/>
    <x v="7"/>
    <n v="43.063377502208397"/>
    <n v="11.962049306169"/>
  </r>
  <r>
    <x v="0"/>
    <x v="1"/>
    <x v="7"/>
    <x v="15"/>
    <s v="NO5_A1"/>
    <x v="8"/>
    <n v="43.063377502208397"/>
    <n v="11.962049306169"/>
  </r>
  <r>
    <x v="0"/>
    <x v="1"/>
    <x v="7"/>
    <x v="15"/>
    <s v="NO5_A1"/>
    <x v="9"/>
    <n v="45.361633570256501"/>
    <n v="12.600453769515701"/>
  </r>
  <r>
    <x v="0"/>
    <x v="1"/>
    <x v="7"/>
    <x v="15"/>
    <s v="NO5_A1"/>
    <x v="10"/>
    <n v="59.280629284732697"/>
    <n v="16.4668414679813"/>
  </r>
  <r>
    <x v="0"/>
    <x v="1"/>
    <x v="7"/>
    <x v="15"/>
    <s v="NO5_A1"/>
    <x v="11"/>
    <n v="4.5376094580844999"/>
    <n v="1.2604470716901399"/>
  </r>
  <r>
    <x v="0"/>
    <x v="1"/>
    <x v="7"/>
    <x v="15"/>
    <s v="NO5_A1"/>
    <x v="12"/>
    <n v="0.36"/>
    <n v="0.1"/>
  </r>
  <r>
    <x v="0"/>
    <x v="1"/>
    <x v="7"/>
    <x v="15"/>
    <s v="NO5_A1"/>
    <x v="13"/>
    <n v="24.854790896434899"/>
    <n v="6.9041085823430404"/>
  </r>
  <r>
    <x v="0"/>
    <x v="1"/>
    <x v="7"/>
    <x v="15"/>
    <s v="NO5_A1"/>
    <x v="14"/>
    <n v="24.854790896434899"/>
    <n v="6.9041085823430404"/>
  </r>
  <r>
    <x v="0"/>
    <x v="1"/>
    <x v="7"/>
    <x v="15"/>
    <s v="NO5_A1"/>
    <x v="15"/>
    <n v="2.7284206547966199"/>
    <n v="0.75789462633239502"/>
  </r>
  <r>
    <x v="0"/>
    <x v="1"/>
    <x v="7"/>
    <x v="15"/>
    <s v="NO5_A1"/>
    <x v="16"/>
    <n v="8.3492014028755008"/>
    <n v="2.31922261190986"/>
  </r>
  <r>
    <x v="0"/>
    <x v="1"/>
    <x v="7"/>
    <x v="15"/>
    <s v="NO5_A1"/>
    <x v="17"/>
    <n v="9.3111759656652193"/>
    <n v="2.5864377682403399"/>
  </r>
  <r>
    <x v="0"/>
    <x v="1"/>
    <x v="7"/>
    <x v="15"/>
    <s v="NO5_A1"/>
    <x v="19"/>
    <n v="7.6114739296901197"/>
    <n v="2.1142983138028102"/>
  </r>
  <r>
    <x v="0"/>
    <x v="1"/>
    <x v="7"/>
    <x v="15"/>
    <s v="NO5_A1"/>
    <x v="20"/>
    <n v="18.6904594758428"/>
    <n v="5.1917942988452301"/>
  </r>
  <r>
    <x v="0"/>
    <x v="1"/>
    <x v="7"/>
    <x v="15"/>
    <s v="NO5_A1"/>
    <x v="21"/>
    <n v="53.225806451612797"/>
    <n v="14.784946236559099"/>
  </r>
  <r>
    <x v="0"/>
    <x v="1"/>
    <x v="7"/>
    <x v="15"/>
    <s v="NO5_A1"/>
    <x v="22"/>
    <n v="130.68"/>
    <n v="36.299999999999997"/>
  </r>
  <r>
    <x v="0"/>
    <x v="1"/>
    <x v="7"/>
    <x v="15"/>
    <s v="NO5_A1"/>
    <x v="23"/>
    <n v="0.35278210439105201"/>
    <n v="9.7995028997514499E-2"/>
  </r>
  <r>
    <x v="0"/>
    <x v="1"/>
    <x v="7"/>
    <x v="15"/>
    <s v="NO5_A1"/>
    <x v="24"/>
    <n v="22.4245731928563"/>
    <n v="6.22904810912675"/>
  </r>
  <r>
    <x v="0"/>
    <x v="1"/>
    <x v="7"/>
    <x v="15"/>
    <s v="NO5_A1"/>
    <x v="25"/>
    <n v="22.32"/>
    <n v="6.2"/>
  </r>
  <r>
    <x v="0"/>
    <x v="1"/>
    <x v="7"/>
    <x v="15"/>
    <s v="NO5_A1"/>
    <x v="26"/>
    <n v="31.360796489213399"/>
    <n v="8.7113323581148396"/>
  </r>
  <r>
    <x v="0"/>
    <x v="1"/>
    <x v="7"/>
    <x v="15"/>
    <s v="NO5_A1"/>
    <x v="27"/>
    <n v="2.34199197836619"/>
    <n v="0.650553327323943"/>
  </r>
  <r>
    <x v="0"/>
    <x v="1"/>
    <x v="7"/>
    <x v="15"/>
    <s v="NO5_A2"/>
    <x v="0"/>
    <n v="51.241600662800401"/>
    <n v="14.233777961889"/>
  </r>
  <r>
    <x v="0"/>
    <x v="1"/>
    <x v="7"/>
    <x v="15"/>
    <s v="NO5_A2"/>
    <x v="1"/>
    <n v="57.96"/>
    <n v="16.100000000000001"/>
  </r>
  <r>
    <x v="0"/>
    <x v="1"/>
    <x v="7"/>
    <x v="15"/>
    <s v="NO5_A2"/>
    <x v="2"/>
    <n v="71.64"/>
    <n v="19.899999999999999"/>
  </r>
  <r>
    <x v="0"/>
    <x v="1"/>
    <x v="7"/>
    <x v="15"/>
    <s v="NO5_A2"/>
    <x v="3"/>
    <n v="59.280629284732697"/>
    <n v="16.4668414679813"/>
  </r>
  <r>
    <x v="0"/>
    <x v="1"/>
    <x v="7"/>
    <x v="15"/>
    <s v="NO5_A2"/>
    <x v="4"/>
    <n v="9.0752189161690104"/>
    <n v="2.5208941433802798"/>
  </r>
  <r>
    <x v="0"/>
    <x v="1"/>
    <x v="7"/>
    <x v="15"/>
    <s v="NO5_A2"/>
    <x v="5"/>
    <n v="9.0752189161690104"/>
    <n v="2.5208941433802798"/>
  </r>
  <r>
    <x v="0"/>
    <x v="1"/>
    <x v="7"/>
    <x v="15"/>
    <s v="NO5_A2"/>
    <x v="6"/>
    <n v="30.079313304721001"/>
    <n v="8.3553648068669499"/>
  </r>
  <r>
    <x v="0"/>
    <x v="1"/>
    <x v="7"/>
    <x v="15"/>
    <s v="NO5_A2"/>
    <x v="7"/>
    <n v="43.063377502208397"/>
    <n v="11.962049306169"/>
  </r>
  <r>
    <x v="0"/>
    <x v="1"/>
    <x v="7"/>
    <x v="15"/>
    <s v="NO5_A2"/>
    <x v="8"/>
    <n v="43.063377502208397"/>
    <n v="11.962049306169"/>
  </r>
  <r>
    <x v="0"/>
    <x v="1"/>
    <x v="7"/>
    <x v="15"/>
    <s v="NO5_A2"/>
    <x v="9"/>
    <n v="45.361633570256501"/>
    <n v="12.600453769515701"/>
  </r>
  <r>
    <x v="0"/>
    <x v="1"/>
    <x v="7"/>
    <x v="15"/>
    <s v="NO5_A2"/>
    <x v="10"/>
    <n v="59.280629284732697"/>
    <n v="16.4668414679813"/>
  </r>
  <r>
    <x v="0"/>
    <x v="1"/>
    <x v="7"/>
    <x v="15"/>
    <s v="NO5_A2"/>
    <x v="11"/>
    <n v="4.5376094580844999"/>
    <n v="1.2604470716901399"/>
  </r>
  <r>
    <x v="0"/>
    <x v="1"/>
    <x v="7"/>
    <x v="15"/>
    <s v="NO5_A2"/>
    <x v="12"/>
    <n v="0.36"/>
    <n v="0.1"/>
  </r>
  <r>
    <x v="0"/>
    <x v="1"/>
    <x v="7"/>
    <x v="15"/>
    <s v="NO5_A2"/>
    <x v="13"/>
    <n v="24.854790896434899"/>
    <n v="6.9041085823430404"/>
  </r>
  <r>
    <x v="0"/>
    <x v="1"/>
    <x v="7"/>
    <x v="15"/>
    <s v="NO5_A2"/>
    <x v="14"/>
    <n v="24.854790896434899"/>
    <n v="6.9041085823430404"/>
  </r>
  <r>
    <x v="0"/>
    <x v="1"/>
    <x v="7"/>
    <x v="15"/>
    <s v="NO5_A2"/>
    <x v="15"/>
    <n v="2.7284206547966199"/>
    <n v="0.75789462633239502"/>
  </r>
  <r>
    <x v="0"/>
    <x v="1"/>
    <x v="7"/>
    <x v="15"/>
    <s v="NO5_A2"/>
    <x v="16"/>
    <n v="8.3492014028755008"/>
    <n v="2.31922261190986"/>
  </r>
  <r>
    <x v="0"/>
    <x v="1"/>
    <x v="7"/>
    <x v="15"/>
    <s v="NO5_A2"/>
    <x v="17"/>
    <n v="9.3111759656652193"/>
    <n v="2.5864377682403399"/>
  </r>
  <r>
    <x v="0"/>
    <x v="1"/>
    <x v="7"/>
    <x v="15"/>
    <s v="NO5_A2"/>
    <x v="19"/>
    <n v="7.6114739296901197"/>
    <n v="2.1142983138028102"/>
  </r>
  <r>
    <x v="0"/>
    <x v="1"/>
    <x v="7"/>
    <x v="15"/>
    <s v="NO5_A2"/>
    <x v="20"/>
    <n v="18.6904594758428"/>
    <n v="5.1917942988452301"/>
  </r>
  <r>
    <x v="0"/>
    <x v="1"/>
    <x v="7"/>
    <x v="15"/>
    <s v="NO5_A2"/>
    <x v="21"/>
    <n v="53.225806451612797"/>
    <n v="14.784946236559099"/>
  </r>
  <r>
    <x v="0"/>
    <x v="1"/>
    <x v="7"/>
    <x v="15"/>
    <s v="NO5_A2"/>
    <x v="22"/>
    <n v="130.68"/>
    <n v="36.299999999999997"/>
  </r>
  <r>
    <x v="0"/>
    <x v="1"/>
    <x v="7"/>
    <x v="15"/>
    <s v="NO5_A2"/>
    <x v="23"/>
    <n v="0.35278210439105201"/>
    <n v="9.7995028997514499E-2"/>
  </r>
  <r>
    <x v="0"/>
    <x v="1"/>
    <x v="7"/>
    <x v="15"/>
    <s v="NO5_A2"/>
    <x v="24"/>
    <n v="22.4245731928563"/>
    <n v="6.22904810912675"/>
  </r>
  <r>
    <x v="0"/>
    <x v="1"/>
    <x v="7"/>
    <x v="15"/>
    <s v="NO5_A2"/>
    <x v="25"/>
    <n v="22.32"/>
    <n v="6.2"/>
  </r>
  <r>
    <x v="0"/>
    <x v="1"/>
    <x v="7"/>
    <x v="15"/>
    <s v="NO5_A2"/>
    <x v="26"/>
    <n v="31.360796489213399"/>
    <n v="8.7113323581148396"/>
  </r>
  <r>
    <x v="0"/>
    <x v="1"/>
    <x v="7"/>
    <x v="15"/>
    <s v="NO5_A2"/>
    <x v="27"/>
    <n v="2.34199197836619"/>
    <n v="0.650553327323943"/>
  </r>
  <r>
    <x v="0"/>
    <x v="1"/>
    <x v="7"/>
    <x v="15"/>
    <s v="NO5_Offshore"/>
    <x v="0"/>
    <n v="51.241600662800401"/>
    <n v="14.233777961889"/>
  </r>
  <r>
    <x v="0"/>
    <x v="1"/>
    <x v="7"/>
    <x v="15"/>
    <s v="NO5_Offshore"/>
    <x v="1"/>
    <n v="57.96"/>
    <n v="16.100000000000001"/>
  </r>
  <r>
    <x v="0"/>
    <x v="1"/>
    <x v="7"/>
    <x v="15"/>
    <s v="NO5_Offshore"/>
    <x v="2"/>
    <n v="71.64"/>
    <n v="19.899999999999999"/>
  </r>
  <r>
    <x v="0"/>
    <x v="1"/>
    <x v="7"/>
    <x v="15"/>
    <s v="NO5_Offshore"/>
    <x v="3"/>
    <n v="59.280629284732697"/>
    <n v="16.4668414679813"/>
  </r>
  <r>
    <x v="0"/>
    <x v="1"/>
    <x v="7"/>
    <x v="15"/>
    <s v="NO5_Offshore"/>
    <x v="4"/>
    <n v="9.0752189161690104"/>
    <n v="2.5208941433802798"/>
  </r>
  <r>
    <x v="0"/>
    <x v="1"/>
    <x v="7"/>
    <x v="15"/>
    <s v="NO5_Offshore"/>
    <x v="5"/>
    <n v="9.0752189161690104"/>
    <n v="2.5208941433802798"/>
  </r>
  <r>
    <x v="0"/>
    <x v="1"/>
    <x v="7"/>
    <x v="15"/>
    <s v="NO5_Offshore"/>
    <x v="6"/>
    <n v="30.079313304721001"/>
    <n v="8.3553648068669499"/>
  </r>
  <r>
    <x v="0"/>
    <x v="1"/>
    <x v="7"/>
    <x v="15"/>
    <s v="NO5_Offshore"/>
    <x v="7"/>
    <n v="43.063377502208397"/>
    <n v="11.962049306169"/>
  </r>
  <r>
    <x v="0"/>
    <x v="1"/>
    <x v="7"/>
    <x v="15"/>
    <s v="NO5_Offshore"/>
    <x v="8"/>
    <n v="43.063377502208397"/>
    <n v="11.962049306169"/>
  </r>
  <r>
    <x v="0"/>
    <x v="1"/>
    <x v="7"/>
    <x v="15"/>
    <s v="NO5_Offshore"/>
    <x v="9"/>
    <n v="45.361633570256501"/>
    <n v="12.600453769515701"/>
  </r>
  <r>
    <x v="0"/>
    <x v="1"/>
    <x v="7"/>
    <x v="15"/>
    <s v="NO5_Offshore"/>
    <x v="10"/>
    <n v="59.280629284732697"/>
    <n v="16.4668414679813"/>
  </r>
  <r>
    <x v="0"/>
    <x v="1"/>
    <x v="7"/>
    <x v="15"/>
    <s v="NO5_Offshore"/>
    <x v="11"/>
    <n v="4.5376094580844999"/>
    <n v="1.2604470716901399"/>
  </r>
  <r>
    <x v="0"/>
    <x v="1"/>
    <x v="7"/>
    <x v="15"/>
    <s v="NO5_Offshore"/>
    <x v="12"/>
    <n v="0.36"/>
    <n v="0.1"/>
  </r>
  <r>
    <x v="0"/>
    <x v="1"/>
    <x v="7"/>
    <x v="15"/>
    <s v="NO5_Offshore"/>
    <x v="13"/>
    <n v="24.854790896434899"/>
    <n v="6.9041085823430404"/>
  </r>
  <r>
    <x v="0"/>
    <x v="1"/>
    <x v="7"/>
    <x v="15"/>
    <s v="NO5_Offshore"/>
    <x v="14"/>
    <n v="24.854790896434899"/>
    <n v="6.9041085823430404"/>
  </r>
  <r>
    <x v="0"/>
    <x v="1"/>
    <x v="7"/>
    <x v="15"/>
    <s v="NO5_Offshore"/>
    <x v="15"/>
    <n v="2.7284206547966199"/>
    <n v="0.75789462633239502"/>
  </r>
  <r>
    <x v="0"/>
    <x v="1"/>
    <x v="7"/>
    <x v="15"/>
    <s v="NO5_Offshore"/>
    <x v="16"/>
    <n v="8.3492014028755008"/>
    <n v="2.31922261190986"/>
  </r>
  <r>
    <x v="0"/>
    <x v="1"/>
    <x v="7"/>
    <x v="15"/>
    <s v="NO5_Offshore"/>
    <x v="17"/>
    <n v="9.3111759656652193"/>
    <n v="2.5864377682403399"/>
  </r>
  <r>
    <x v="0"/>
    <x v="1"/>
    <x v="7"/>
    <x v="15"/>
    <s v="NO5_Offshore"/>
    <x v="19"/>
    <n v="7.6114739296901197"/>
    <n v="2.1142983138028102"/>
  </r>
  <r>
    <x v="0"/>
    <x v="1"/>
    <x v="7"/>
    <x v="15"/>
    <s v="NO5_Offshore"/>
    <x v="20"/>
    <n v="18.6904594758428"/>
    <n v="5.1917942988452301"/>
  </r>
  <r>
    <x v="0"/>
    <x v="1"/>
    <x v="7"/>
    <x v="15"/>
    <s v="NO5_Offshore"/>
    <x v="21"/>
    <n v="53.225806451612797"/>
    <n v="14.784946236559099"/>
  </r>
  <r>
    <x v="0"/>
    <x v="1"/>
    <x v="7"/>
    <x v="15"/>
    <s v="NO5_Offshore"/>
    <x v="22"/>
    <n v="130.68"/>
    <n v="36.299999999999997"/>
  </r>
  <r>
    <x v="0"/>
    <x v="1"/>
    <x v="7"/>
    <x v="15"/>
    <s v="NO5_Offshore"/>
    <x v="23"/>
    <n v="0.35278210439105201"/>
    <n v="9.7995028997514499E-2"/>
  </r>
  <r>
    <x v="0"/>
    <x v="1"/>
    <x v="7"/>
    <x v="15"/>
    <s v="NO5_Offshore"/>
    <x v="24"/>
    <n v="22.4245731928563"/>
    <n v="6.22904810912675"/>
  </r>
  <r>
    <x v="0"/>
    <x v="1"/>
    <x v="7"/>
    <x v="15"/>
    <s v="NO5_Offshore"/>
    <x v="25"/>
    <n v="22.32"/>
    <n v="6.2"/>
  </r>
  <r>
    <x v="0"/>
    <x v="1"/>
    <x v="7"/>
    <x v="15"/>
    <s v="NO5_Offshore"/>
    <x v="26"/>
    <n v="31.360796489213399"/>
    <n v="8.7113323581148396"/>
  </r>
  <r>
    <x v="0"/>
    <x v="1"/>
    <x v="7"/>
    <x v="15"/>
    <s v="NO5_Offshore"/>
    <x v="27"/>
    <n v="2.34199197836619"/>
    <n v="0.650553327323943"/>
  </r>
  <r>
    <x v="0"/>
    <x v="1"/>
    <x v="8"/>
    <x v="16"/>
    <s v="PL_A"/>
    <x v="0"/>
    <n v="51.241600662800401"/>
    <n v="14.233777961889"/>
  </r>
  <r>
    <x v="0"/>
    <x v="1"/>
    <x v="8"/>
    <x v="16"/>
    <s v="PL_A"/>
    <x v="1"/>
    <n v="57.96"/>
    <n v="16.100000000000001"/>
  </r>
  <r>
    <x v="0"/>
    <x v="1"/>
    <x v="8"/>
    <x v="16"/>
    <s v="PL_A"/>
    <x v="2"/>
    <n v="71.64"/>
    <n v="19.899999999999999"/>
  </r>
  <r>
    <x v="0"/>
    <x v="1"/>
    <x v="8"/>
    <x v="16"/>
    <s v="PL_A"/>
    <x v="3"/>
    <n v="59.280629284732697"/>
    <n v="16.4668414679813"/>
  </r>
  <r>
    <x v="0"/>
    <x v="1"/>
    <x v="8"/>
    <x v="16"/>
    <s v="PL_A"/>
    <x v="4"/>
    <n v="9.0752189161690104"/>
    <n v="2.5208941433802798"/>
  </r>
  <r>
    <x v="0"/>
    <x v="1"/>
    <x v="8"/>
    <x v="16"/>
    <s v="PL_A"/>
    <x v="5"/>
    <n v="9.0752189161690104"/>
    <n v="2.5208941433802798"/>
  </r>
  <r>
    <x v="0"/>
    <x v="1"/>
    <x v="8"/>
    <x v="16"/>
    <s v="PL_A"/>
    <x v="6"/>
    <n v="30.079313304721001"/>
    <n v="8.3553648068669499"/>
  </r>
  <r>
    <x v="0"/>
    <x v="1"/>
    <x v="8"/>
    <x v="16"/>
    <s v="PL_A"/>
    <x v="7"/>
    <n v="43.063377502208397"/>
    <n v="11.962049306169"/>
  </r>
  <r>
    <x v="0"/>
    <x v="1"/>
    <x v="8"/>
    <x v="16"/>
    <s v="PL_A"/>
    <x v="8"/>
    <n v="43.063377502208397"/>
    <n v="11.962049306169"/>
  </r>
  <r>
    <x v="0"/>
    <x v="1"/>
    <x v="8"/>
    <x v="16"/>
    <s v="PL_A"/>
    <x v="9"/>
    <n v="45.361633570256501"/>
    <n v="12.600453769515701"/>
  </r>
  <r>
    <x v="0"/>
    <x v="1"/>
    <x v="8"/>
    <x v="16"/>
    <s v="PL_A"/>
    <x v="10"/>
    <n v="59.280629284732697"/>
    <n v="16.4668414679813"/>
  </r>
  <r>
    <x v="0"/>
    <x v="1"/>
    <x v="8"/>
    <x v="16"/>
    <s v="PL_A"/>
    <x v="11"/>
    <n v="4.5376094580844999"/>
    <n v="1.2604470716901399"/>
  </r>
  <r>
    <x v="0"/>
    <x v="1"/>
    <x v="8"/>
    <x v="16"/>
    <s v="PL_A"/>
    <x v="12"/>
    <n v="0.36"/>
    <n v="0.1"/>
  </r>
  <r>
    <x v="0"/>
    <x v="1"/>
    <x v="8"/>
    <x v="16"/>
    <s v="PL_A"/>
    <x v="13"/>
    <n v="24.854790896434899"/>
    <n v="6.9041085823430404"/>
  </r>
  <r>
    <x v="0"/>
    <x v="1"/>
    <x v="8"/>
    <x v="16"/>
    <s v="PL_A"/>
    <x v="14"/>
    <n v="24.854790896434899"/>
    <n v="6.9041085823430404"/>
  </r>
  <r>
    <x v="0"/>
    <x v="1"/>
    <x v="8"/>
    <x v="16"/>
    <s v="PL_A"/>
    <x v="15"/>
    <n v="2.7284206547966199"/>
    <n v="0.75789462633239502"/>
  </r>
  <r>
    <x v="0"/>
    <x v="1"/>
    <x v="8"/>
    <x v="16"/>
    <s v="PL_A"/>
    <x v="16"/>
    <n v="8.3492014028755008"/>
    <n v="2.31922261190986"/>
  </r>
  <r>
    <x v="0"/>
    <x v="1"/>
    <x v="8"/>
    <x v="16"/>
    <s v="PL_A"/>
    <x v="17"/>
    <n v="9.3111759656652193"/>
    <n v="2.5864377682403399"/>
  </r>
  <r>
    <x v="0"/>
    <x v="1"/>
    <x v="8"/>
    <x v="16"/>
    <s v="PL_A"/>
    <x v="19"/>
    <n v="7.6114739296901197"/>
    <n v="2.1142983138028102"/>
  </r>
  <r>
    <x v="0"/>
    <x v="1"/>
    <x v="8"/>
    <x v="16"/>
    <s v="PL_A"/>
    <x v="20"/>
    <n v="18.6904594758428"/>
    <n v="5.1917942988452301"/>
  </r>
  <r>
    <x v="0"/>
    <x v="1"/>
    <x v="8"/>
    <x v="16"/>
    <s v="PL_A"/>
    <x v="21"/>
    <n v="53.225806451612797"/>
    <n v="14.784946236559099"/>
  </r>
  <r>
    <x v="0"/>
    <x v="1"/>
    <x v="8"/>
    <x v="16"/>
    <s v="PL_A"/>
    <x v="22"/>
    <n v="130.68"/>
    <n v="36.299999999999997"/>
  </r>
  <r>
    <x v="0"/>
    <x v="1"/>
    <x v="8"/>
    <x v="16"/>
    <s v="PL_A"/>
    <x v="23"/>
    <n v="0.35278210439105201"/>
    <n v="9.7995028997514499E-2"/>
  </r>
  <r>
    <x v="0"/>
    <x v="1"/>
    <x v="8"/>
    <x v="16"/>
    <s v="PL_A"/>
    <x v="24"/>
    <n v="22.4245731928563"/>
    <n v="6.22904810912675"/>
  </r>
  <r>
    <x v="0"/>
    <x v="1"/>
    <x v="8"/>
    <x v="16"/>
    <s v="PL_A"/>
    <x v="25"/>
    <n v="22.32"/>
    <n v="6.2"/>
  </r>
  <r>
    <x v="0"/>
    <x v="1"/>
    <x v="8"/>
    <x v="16"/>
    <s v="PL_A"/>
    <x v="26"/>
    <n v="31.360796489213399"/>
    <n v="8.7113323581148396"/>
  </r>
  <r>
    <x v="0"/>
    <x v="1"/>
    <x v="8"/>
    <x v="16"/>
    <s v="PL_A"/>
    <x v="27"/>
    <n v="2.34199197836619"/>
    <n v="0.650553327323943"/>
  </r>
  <r>
    <x v="0"/>
    <x v="1"/>
    <x v="8"/>
    <x v="16"/>
    <s v="PL_OFFSHORE"/>
    <x v="0"/>
    <n v="51.241600662800401"/>
    <n v="14.233777961889"/>
  </r>
  <r>
    <x v="0"/>
    <x v="1"/>
    <x v="8"/>
    <x v="16"/>
    <s v="PL_OFFSHORE"/>
    <x v="1"/>
    <n v="57.96"/>
    <n v="16.100000000000001"/>
  </r>
  <r>
    <x v="0"/>
    <x v="1"/>
    <x v="8"/>
    <x v="16"/>
    <s v="PL_OFFSHORE"/>
    <x v="2"/>
    <n v="71.64"/>
    <n v="19.899999999999999"/>
  </r>
  <r>
    <x v="0"/>
    <x v="1"/>
    <x v="8"/>
    <x v="16"/>
    <s v="PL_OFFSHORE"/>
    <x v="3"/>
    <n v="59.280629284732697"/>
    <n v="16.4668414679813"/>
  </r>
  <r>
    <x v="0"/>
    <x v="1"/>
    <x v="8"/>
    <x v="16"/>
    <s v="PL_OFFSHORE"/>
    <x v="4"/>
    <n v="9.0752189161690104"/>
    <n v="2.5208941433802798"/>
  </r>
  <r>
    <x v="0"/>
    <x v="1"/>
    <x v="8"/>
    <x v="16"/>
    <s v="PL_OFFSHORE"/>
    <x v="5"/>
    <n v="9.0752189161690104"/>
    <n v="2.5208941433802798"/>
  </r>
  <r>
    <x v="0"/>
    <x v="1"/>
    <x v="8"/>
    <x v="16"/>
    <s v="PL_OFFSHORE"/>
    <x v="6"/>
    <n v="30.079313304721001"/>
    <n v="8.3553648068669499"/>
  </r>
  <r>
    <x v="0"/>
    <x v="1"/>
    <x v="8"/>
    <x v="16"/>
    <s v="PL_OFFSHORE"/>
    <x v="7"/>
    <n v="43.063377502208397"/>
    <n v="11.962049306169"/>
  </r>
  <r>
    <x v="0"/>
    <x v="1"/>
    <x v="8"/>
    <x v="16"/>
    <s v="PL_OFFSHORE"/>
    <x v="8"/>
    <n v="43.063377502208397"/>
    <n v="11.962049306169"/>
  </r>
  <r>
    <x v="0"/>
    <x v="1"/>
    <x v="8"/>
    <x v="16"/>
    <s v="PL_OFFSHORE"/>
    <x v="9"/>
    <n v="45.361633570256501"/>
    <n v="12.600453769515701"/>
  </r>
  <r>
    <x v="0"/>
    <x v="1"/>
    <x v="8"/>
    <x v="16"/>
    <s v="PL_OFFSHORE"/>
    <x v="10"/>
    <n v="59.280629284732697"/>
    <n v="16.4668414679813"/>
  </r>
  <r>
    <x v="0"/>
    <x v="1"/>
    <x v="8"/>
    <x v="16"/>
    <s v="PL_OFFSHORE"/>
    <x v="11"/>
    <n v="4.5376094580844999"/>
    <n v="1.2604470716901399"/>
  </r>
  <r>
    <x v="0"/>
    <x v="1"/>
    <x v="8"/>
    <x v="16"/>
    <s v="PL_OFFSHORE"/>
    <x v="12"/>
    <n v="0.36"/>
    <n v="0.1"/>
  </r>
  <r>
    <x v="0"/>
    <x v="1"/>
    <x v="8"/>
    <x v="16"/>
    <s v="PL_OFFSHORE"/>
    <x v="13"/>
    <n v="24.854790896434899"/>
    <n v="6.9041085823430404"/>
  </r>
  <r>
    <x v="0"/>
    <x v="1"/>
    <x v="8"/>
    <x v="16"/>
    <s v="PL_OFFSHORE"/>
    <x v="14"/>
    <n v="24.854790896434899"/>
    <n v="6.9041085823430404"/>
  </r>
  <r>
    <x v="0"/>
    <x v="1"/>
    <x v="8"/>
    <x v="16"/>
    <s v="PL_OFFSHORE"/>
    <x v="15"/>
    <n v="2.7284206547966199"/>
    <n v="0.75789462633239502"/>
  </r>
  <r>
    <x v="0"/>
    <x v="1"/>
    <x v="8"/>
    <x v="16"/>
    <s v="PL_OFFSHORE"/>
    <x v="16"/>
    <n v="8.3492014028755008"/>
    <n v="2.31922261190986"/>
  </r>
  <r>
    <x v="0"/>
    <x v="1"/>
    <x v="8"/>
    <x v="16"/>
    <s v="PL_OFFSHORE"/>
    <x v="17"/>
    <n v="9.3111759656652193"/>
    <n v="2.5864377682403399"/>
  </r>
  <r>
    <x v="0"/>
    <x v="1"/>
    <x v="8"/>
    <x v="16"/>
    <s v="PL_OFFSHORE"/>
    <x v="19"/>
    <n v="7.6114739296901197"/>
    <n v="2.1142983138028102"/>
  </r>
  <r>
    <x v="0"/>
    <x v="1"/>
    <x v="8"/>
    <x v="16"/>
    <s v="PL_OFFSHORE"/>
    <x v="20"/>
    <n v="18.6904594758428"/>
    <n v="5.1917942988452301"/>
  </r>
  <r>
    <x v="0"/>
    <x v="1"/>
    <x v="8"/>
    <x v="16"/>
    <s v="PL_OFFSHORE"/>
    <x v="21"/>
    <n v="53.225806451612797"/>
    <n v="14.784946236559099"/>
  </r>
  <r>
    <x v="0"/>
    <x v="1"/>
    <x v="8"/>
    <x v="16"/>
    <s v="PL_OFFSHORE"/>
    <x v="22"/>
    <n v="130.68"/>
    <n v="36.299999999999997"/>
  </r>
  <r>
    <x v="0"/>
    <x v="1"/>
    <x v="8"/>
    <x v="16"/>
    <s v="PL_OFFSHORE"/>
    <x v="23"/>
    <n v="0.35278210439105201"/>
    <n v="9.7995028997514499E-2"/>
  </r>
  <r>
    <x v="0"/>
    <x v="1"/>
    <x v="8"/>
    <x v="16"/>
    <s v="PL_OFFSHORE"/>
    <x v="24"/>
    <n v="22.4245731928563"/>
    <n v="6.22904810912675"/>
  </r>
  <r>
    <x v="0"/>
    <x v="1"/>
    <x v="8"/>
    <x v="16"/>
    <s v="PL_OFFSHORE"/>
    <x v="25"/>
    <n v="22.32"/>
    <n v="6.2"/>
  </r>
  <r>
    <x v="0"/>
    <x v="1"/>
    <x v="8"/>
    <x v="16"/>
    <s v="PL_OFFSHORE"/>
    <x v="26"/>
    <n v="31.360796489213399"/>
    <n v="8.7113323581148396"/>
  </r>
  <r>
    <x v="0"/>
    <x v="1"/>
    <x v="8"/>
    <x v="16"/>
    <s v="PL_OFFSHORE"/>
    <x v="27"/>
    <n v="2.34199197836619"/>
    <n v="0.650553327323943"/>
  </r>
  <r>
    <x v="0"/>
    <x v="1"/>
    <x v="8"/>
    <x v="16"/>
    <s v="PL_Rural"/>
    <x v="0"/>
    <n v="51.241600662800401"/>
    <n v="14.233777961889"/>
  </r>
  <r>
    <x v="0"/>
    <x v="1"/>
    <x v="8"/>
    <x v="16"/>
    <s v="PL_Rural"/>
    <x v="1"/>
    <n v="57.96"/>
    <n v="16.100000000000001"/>
  </r>
  <r>
    <x v="0"/>
    <x v="1"/>
    <x v="8"/>
    <x v="16"/>
    <s v="PL_Rural"/>
    <x v="2"/>
    <n v="71.64"/>
    <n v="19.899999999999999"/>
  </r>
  <r>
    <x v="0"/>
    <x v="1"/>
    <x v="8"/>
    <x v="16"/>
    <s v="PL_Rural"/>
    <x v="3"/>
    <n v="59.280629284732697"/>
    <n v="16.4668414679813"/>
  </r>
  <r>
    <x v="0"/>
    <x v="1"/>
    <x v="8"/>
    <x v="16"/>
    <s v="PL_Rural"/>
    <x v="4"/>
    <n v="9.0752189161690104"/>
    <n v="2.5208941433802798"/>
  </r>
  <r>
    <x v="0"/>
    <x v="1"/>
    <x v="8"/>
    <x v="16"/>
    <s v="PL_Rural"/>
    <x v="5"/>
    <n v="9.0752189161690104"/>
    <n v="2.5208941433802798"/>
  </r>
  <r>
    <x v="0"/>
    <x v="1"/>
    <x v="8"/>
    <x v="16"/>
    <s v="PL_Rural"/>
    <x v="6"/>
    <n v="30.079313304721001"/>
    <n v="8.3553648068669499"/>
  </r>
  <r>
    <x v="0"/>
    <x v="1"/>
    <x v="8"/>
    <x v="16"/>
    <s v="PL_Rural"/>
    <x v="7"/>
    <n v="43.063377502208397"/>
    <n v="11.962049306169"/>
  </r>
  <r>
    <x v="0"/>
    <x v="1"/>
    <x v="8"/>
    <x v="16"/>
    <s v="PL_Rural"/>
    <x v="8"/>
    <n v="43.063377502208397"/>
    <n v="11.962049306169"/>
  </r>
  <r>
    <x v="0"/>
    <x v="1"/>
    <x v="8"/>
    <x v="16"/>
    <s v="PL_Rural"/>
    <x v="9"/>
    <n v="45.361633570256501"/>
    <n v="12.600453769515701"/>
  </r>
  <r>
    <x v="0"/>
    <x v="1"/>
    <x v="8"/>
    <x v="16"/>
    <s v="PL_Rural"/>
    <x v="10"/>
    <n v="59.280629284732697"/>
    <n v="16.4668414679813"/>
  </r>
  <r>
    <x v="0"/>
    <x v="1"/>
    <x v="8"/>
    <x v="16"/>
    <s v="PL_Rural"/>
    <x v="11"/>
    <n v="4.5376094580844999"/>
    <n v="1.2604470716901399"/>
  </r>
  <r>
    <x v="0"/>
    <x v="1"/>
    <x v="8"/>
    <x v="16"/>
    <s v="PL_Rural"/>
    <x v="12"/>
    <n v="0.36"/>
    <n v="0.1"/>
  </r>
  <r>
    <x v="0"/>
    <x v="1"/>
    <x v="8"/>
    <x v="16"/>
    <s v="PL_Rural"/>
    <x v="13"/>
    <n v="24.854790896434899"/>
    <n v="6.9041085823430404"/>
  </r>
  <r>
    <x v="0"/>
    <x v="1"/>
    <x v="8"/>
    <x v="16"/>
    <s v="PL_Rural"/>
    <x v="14"/>
    <n v="24.854790896434899"/>
    <n v="6.9041085823430404"/>
  </r>
  <r>
    <x v="0"/>
    <x v="1"/>
    <x v="8"/>
    <x v="16"/>
    <s v="PL_Rural"/>
    <x v="15"/>
    <n v="2.7284206547966199"/>
    <n v="0.75789462633239502"/>
  </r>
  <r>
    <x v="0"/>
    <x v="1"/>
    <x v="8"/>
    <x v="16"/>
    <s v="PL_Rural"/>
    <x v="16"/>
    <n v="8.3492014028755008"/>
    <n v="2.31922261190986"/>
  </r>
  <r>
    <x v="0"/>
    <x v="1"/>
    <x v="8"/>
    <x v="16"/>
    <s v="PL_Rural"/>
    <x v="17"/>
    <n v="9.3111759656652193"/>
    <n v="2.5864377682403399"/>
  </r>
  <r>
    <x v="0"/>
    <x v="1"/>
    <x v="8"/>
    <x v="16"/>
    <s v="PL_Rural"/>
    <x v="19"/>
    <n v="7.6114739296901197"/>
    <n v="2.1142983138028102"/>
  </r>
  <r>
    <x v="0"/>
    <x v="1"/>
    <x v="8"/>
    <x v="16"/>
    <s v="PL_Rural"/>
    <x v="20"/>
    <n v="18.6904594758428"/>
    <n v="5.1917942988452301"/>
  </r>
  <r>
    <x v="0"/>
    <x v="1"/>
    <x v="8"/>
    <x v="16"/>
    <s v="PL_Rural"/>
    <x v="21"/>
    <n v="53.225806451612797"/>
    <n v="14.784946236559099"/>
  </r>
  <r>
    <x v="0"/>
    <x v="1"/>
    <x v="8"/>
    <x v="16"/>
    <s v="PL_Rural"/>
    <x v="22"/>
    <n v="130.68"/>
    <n v="36.299999999999997"/>
  </r>
  <r>
    <x v="0"/>
    <x v="1"/>
    <x v="8"/>
    <x v="16"/>
    <s v="PL_Rural"/>
    <x v="23"/>
    <n v="0.35278210439105201"/>
    <n v="9.7995028997514499E-2"/>
  </r>
  <r>
    <x v="0"/>
    <x v="1"/>
    <x v="8"/>
    <x v="16"/>
    <s v="PL_Rural"/>
    <x v="24"/>
    <n v="22.4245731928563"/>
    <n v="6.22904810912675"/>
  </r>
  <r>
    <x v="0"/>
    <x v="1"/>
    <x v="8"/>
    <x v="16"/>
    <s v="PL_Rural"/>
    <x v="25"/>
    <n v="22.32"/>
    <n v="6.2"/>
  </r>
  <r>
    <x v="0"/>
    <x v="1"/>
    <x v="8"/>
    <x v="16"/>
    <s v="PL_Rural"/>
    <x v="26"/>
    <n v="31.360796489213399"/>
    <n v="8.7113323581148396"/>
  </r>
  <r>
    <x v="0"/>
    <x v="1"/>
    <x v="8"/>
    <x v="16"/>
    <s v="PL_Rural"/>
    <x v="27"/>
    <n v="2.34199197836619"/>
    <n v="0.650553327323943"/>
  </r>
  <r>
    <x v="0"/>
    <x v="1"/>
    <x v="9"/>
    <x v="17"/>
    <s v="SE1A"/>
    <x v="0"/>
    <n v="51.241600662800401"/>
    <n v="14.233777961889"/>
  </r>
  <r>
    <x v="0"/>
    <x v="1"/>
    <x v="9"/>
    <x v="17"/>
    <s v="SE1A"/>
    <x v="1"/>
    <n v="57.96"/>
    <n v="16.100000000000001"/>
  </r>
  <r>
    <x v="0"/>
    <x v="1"/>
    <x v="9"/>
    <x v="17"/>
    <s v="SE1A"/>
    <x v="2"/>
    <n v="71.64"/>
    <n v="19.899999999999999"/>
  </r>
  <r>
    <x v="0"/>
    <x v="1"/>
    <x v="9"/>
    <x v="17"/>
    <s v="SE1A"/>
    <x v="3"/>
    <n v="59.280629284732697"/>
    <n v="16.4668414679813"/>
  </r>
  <r>
    <x v="0"/>
    <x v="1"/>
    <x v="9"/>
    <x v="17"/>
    <s v="SE1A"/>
    <x v="4"/>
    <n v="9.0752189161690104"/>
    <n v="2.5208941433802798"/>
  </r>
  <r>
    <x v="0"/>
    <x v="1"/>
    <x v="9"/>
    <x v="17"/>
    <s v="SE1A"/>
    <x v="5"/>
    <n v="9.0752189161690104"/>
    <n v="2.5208941433802798"/>
  </r>
  <r>
    <x v="0"/>
    <x v="1"/>
    <x v="9"/>
    <x v="17"/>
    <s v="SE1A"/>
    <x v="6"/>
    <n v="30.079313304721001"/>
    <n v="8.3553648068669499"/>
  </r>
  <r>
    <x v="0"/>
    <x v="1"/>
    <x v="9"/>
    <x v="17"/>
    <s v="SE1A"/>
    <x v="7"/>
    <n v="43.063377502208397"/>
    <n v="11.962049306169"/>
  </r>
  <r>
    <x v="0"/>
    <x v="1"/>
    <x v="9"/>
    <x v="17"/>
    <s v="SE1A"/>
    <x v="8"/>
    <n v="43.063377502208397"/>
    <n v="11.962049306169"/>
  </r>
  <r>
    <x v="0"/>
    <x v="1"/>
    <x v="9"/>
    <x v="17"/>
    <s v="SE1A"/>
    <x v="9"/>
    <n v="45.361633570256501"/>
    <n v="12.600453769515701"/>
  </r>
  <r>
    <x v="0"/>
    <x v="1"/>
    <x v="9"/>
    <x v="17"/>
    <s v="SE1A"/>
    <x v="10"/>
    <n v="59.280629284732697"/>
    <n v="16.4668414679813"/>
  </r>
  <r>
    <x v="0"/>
    <x v="1"/>
    <x v="9"/>
    <x v="17"/>
    <s v="SE1A"/>
    <x v="11"/>
    <n v="4.5376094580844999"/>
    <n v="1.2604470716901399"/>
  </r>
  <r>
    <x v="0"/>
    <x v="1"/>
    <x v="9"/>
    <x v="17"/>
    <s v="SE1A"/>
    <x v="12"/>
    <n v="0.36"/>
    <n v="0.1"/>
  </r>
  <r>
    <x v="0"/>
    <x v="1"/>
    <x v="9"/>
    <x v="17"/>
    <s v="SE1A"/>
    <x v="13"/>
    <n v="24.854790896434899"/>
    <n v="6.9041085823430404"/>
  </r>
  <r>
    <x v="0"/>
    <x v="1"/>
    <x v="9"/>
    <x v="17"/>
    <s v="SE1A"/>
    <x v="14"/>
    <n v="24.854790896434899"/>
    <n v="6.9041085823430404"/>
  </r>
  <r>
    <x v="0"/>
    <x v="1"/>
    <x v="9"/>
    <x v="17"/>
    <s v="SE1A"/>
    <x v="15"/>
    <n v="2.7284206547966199"/>
    <n v="0.75789462633239502"/>
  </r>
  <r>
    <x v="0"/>
    <x v="1"/>
    <x v="9"/>
    <x v="17"/>
    <s v="SE1A"/>
    <x v="16"/>
    <n v="8.3492014028755008"/>
    <n v="2.31922261190986"/>
  </r>
  <r>
    <x v="0"/>
    <x v="1"/>
    <x v="9"/>
    <x v="17"/>
    <s v="SE1A"/>
    <x v="17"/>
    <n v="9.3111759656652193"/>
    <n v="2.5864377682403399"/>
  </r>
  <r>
    <x v="0"/>
    <x v="1"/>
    <x v="9"/>
    <x v="17"/>
    <s v="SE1A"/>
    <x v="19"/>
    <n v="7.6114739296901197"/>
    <n v="2.1142983138028102"/>
  </r>
  <r>
    <x v="0"/>
    <x v="1"/>
    <x v="9"/>
    <x v="17"/>
    <s v="SE1A"/>
    <x v="20"/>
    <n v="18.6904594758428"/>
    <n v="5.1917942988452301"/>
  </r>
  <r>
    <x v="0"/>
    <x v="1"/>
    <x v="9"/>
    <x v="17"/>
    <s v="SE1A"/>
    <x v="21"/>
    <n v="53.225806451612797"/>
    <n v="14.784946236559099"/>
  </r>
  <r>
    <x v="0"/>
    <x v="1"/>
    <x v="9"/>
    <x v="17"/>
    <s v="SE1A"/>
    <x v="22"/>
    <n v="130.68"/>
    <n v="36.299999999999997"/>
  </r>
  <r>
    <x v="0"/>
    <x v="1"/>
    <x v="9"/>
    <x v="17"/>
    <s v="SE1A"/>
    <x v="23"/>
    <n v="0.35278210439105201"/>
    <n v="9.7995028997514499E-2"/>
  </r>
  <r>
    <x v="0"/>
    <x v="1"/>
    <x v="9"/>
    <x v="17"/>
    <s v="SE1A"/>
    <x v="24"/>
    <n v="22.4245731928563"/>
    <n v="6.22904810912675"/>
  </r>
  <r>
    <x v="0"/>
    <x v="1"/>
    <x v="9"/>
    <x v="17"/>
    <s v="SE1A"/>
    <x v="25"/>
    <n v="22.32"/>
    <n v="6.2"/>
  </r>
  <r>
    <x v="0"/>
    <x v="1"/>
    <x v="9"/>
    <x v="17"/>
    <s v="SE1A"/>
    <x v="26"/>
    <n v="31.360796489213399"/>
    <n v="8.7113323581148396"/>
  </r>
  <r>
    <x v="0"/>
    <x v="1"/>
    <x v="9"/>
    <x v="17"/>
    <s v="SE1A"/>
    <x v="27"/>
    <n v="2.34199197836619"/>
    <n v="0.650553327323943"/>
  </r>
  <r>
    <x v="0"/>
    <x v="1"/>
    <x v="9"/>
    <x v="17"/>
    <s v="SE1_IND"/>
    <x v="0"/>
    <n v="51.241600662800401"/>
    <n v="14.233777961889"/>
  </r>
  <r>
    <x v="0"/>
    <x v="1"/>
    <x v="9"/>
    <x v="17"/>
    <s v="SE1_IND"/>
    <x v="1"/>
    <n v="57.96"/>
    <n v="16.100000000000001"/>
  </r>
  <r>
    <x v="0"/>
    <x v="1"/>
    <x v="9"/>
    <x v="17"/>
    <s v="SE1_IND"/>
    <x v="2"/>
    <n v="71.64"/>
    <n v="19.899999999999999"/>
  </r>
  <r>
    <x v="0"/>
    <x v="1"/>
    <x v="9"/>
    <x v="17"/>
    <s v="SE1_IND"/>
    <x v="3"/>
    <n v="59.280629284732697"/>
    <n v="16.4668414679813"/>
  </r>
  <r>
    <x v="0"/>
    <x v="1"/>
    <x v="9"/>
    <x v="17"/>
    <s v="SE1_IND"/>
    <x v="4"/>
    <n v="9.0752189161690104"/>
    <n v="2.5208941433802798"/>
  </r>
  <r>
    <x v="0"/>
    <x v="1"/>
    <x v="9"/>
    <x v="17"/>
    <s v="SE1_IND"/>
    <x v="5"/>
    <n v="9.0752189161690104"/>
    <n v="2.5208941433802798"/>
  </r>
  <r>
    <x v="0"/>
    <x v="1"/>
    <x v="9"/>
    <x v="17"/>
    <s v="SE1_IND"/>
    <x v="6"/>
    <n v="30.079313304721001"/>
    <n v="8.3553648068669499"/>
  </r>
  <r>
    <x v="0"/>
    <x v="1"/>
    <x v="9"/>
    <x v="17"/>
    <s v="SE1_IND"/>
    <x v="7"/>
    <n v="43.063377502208397"/>
    <n v="11.962049306169"/>
  </r>
  <r>
    <x v="0"/>
    <x v="1"/>
    <x v="9"/>
    <x v="17"/>
    <s v="SE1_IND"/>
    <x v="8"/>
    <n v="43.063377502208397"/>
    <n v="11.962049306169"/>
  </r>
  <r>
    <x v="0"/>
    <x v="1"/>
    <x v="9"/>
    <x v="17"/>
    <s v="SE1_IND"/>
    <x v="9"/>
    <n v="45.361633570256501"/>
    <n v="12.600453769515701"/>
  </r>
  <r>
    <x v="0"/>
    <x v="1"/>
    <x v="9"/>
    <x v="17"/>
    <s v="SE1_IND"/>
    <x v="10"/>
    <n v="59.280629284732697"/>
    <n v="16.4668414679813"/>
  </r>
  <r>
    <x v="0"/>
    <x v="1"/>
    <x v="9"/>
    <x v="17"/>
    <s v="SE1_IND"/>
    <x v="11"/>
    <n v="4.5376094580844999"/>
    <n v="1.2604470716901399"/>
  </r>
  <r>
    <x v="0"/>
    <x v="1"/>
    <x v="9"/>
    <x v="17"/>
    <s v="SE1_IND"/>
    <x v="12"/>
    <n v="0.36"/>
    <n v="0.1"/>
  </r>
  <r>
    <x v="0"/>
    <x v="1"/>
    <x v="9"/>
    <x v="17"/>
    <s v="SE1_IND"/>
    <x v="13"/>
    <n v="24.854790896434899"/>
    <n v="6.9041085823430404"/>
  </r>
  <r>
    <x v="0"/>
    <x v="1"/>
    <x v="9"/>
    <x v="17"/>
    <s v="SE1_IND"/>
    <x v="14"/>
    <n v="24.854790896434899"/>
    <n v="6.9041085823430404"/>
  </r>
  <r>
    <x v="0"/>
    <x v="1"/>
    <x v="9"/>
    <x v="17"/>
    <s v="SE1_IND"/>
    <x v="15"/>
    <n v="2.7284206547966199"/>
    <n v="0.75789462633239502"/>
  </r>
  <r>
    <x v="0"/>
    <x v="1"/>
    <x v="9"/>
    <x v="17"/>
    <s v="SE1_IND"/>
    <x v="16"/>
    <n v="8.3492014028755008"/>
    <n v="2.31922261190986"/>
  </r>
  <r>
    <x v="0"/>
    <x v="1"/>
    <x v="9"/>
    <x v="17"/>
    <s v="SE1_IND"/>
    <x v="17"/>
    <n v="9.3111759656652193"/>
    <n v="2.5864377682403399"/>
  </r>
  <r>
    <x v="0"/>
    <x v="1"/>
    <x v="9"/>
    <x v="17"/>
    <s v="SE1_IND"/>
    <x v="19"/>
    <n v="7.6114739296901197"/>
    <n v="2.1142983138028102"/>
  </r>
  <r>
    <x v="0"/>
    <x v="1"/>
    <x v="9"/>
    <x v="17"/>
    <s v="SE1_IND"/>
    <x v="20"/>
    <n v="18.6904594758428"/>
    <n v="5.1917942988452301"/>
  </r>
  <r>
    <x v="0"/>
    <x v="1"/>
    <x v="9"/>
    <x v="17"/>
    <s v="SE1_IND"/>
    <x v="21"/>
    <n v="53.225806451612797"/>
    <n v="14.784946236559099"/>
  </r>
  <r>
    <x v="0"/>
    <x v="1"/>
    <x v="9"/>
    <x v="17"/>
    <s v="SE1_IND"/>
    <x v="22"/>
    <n v="130.68"/>
    <n v="36.299999999999997"/>
  </r>
  <r>
    <x v="0"/>
    <x v="1"/>
    <x v="9"/>
    <x v="17"/>
    <s v="SE1_IND"/>
    <x v="23"/>
    <n v="0.35278210439105201"/>
    <n v="9.7995028997514499E-2"/>
  </r>
  <r>
    <x v="0"/>
    <x v="1"/>
    <x v="9"/>
    <x v="17"/>
    <s v="SE1_IND"/>
    <x v="24"/>
    <n v="22.4245731928563"/>
    <n v="6.22904810912675"/>
  </r>
  <r>
    <x v="0"/>
    <x v="1"/>
    <x v="9"/>
    <x v="17"/>
    <s v="SE1_IND"/>
    <x v="25"/>
    <n v="22.32"/>
    <n v="6.2"/>
  </r>
  <r>
    <x v="0"/>
    <x v="1"/>
    <x v="9"/>
    <x v="17"/>
    <s v="SE1_IND"/>
    <x v="26"/>
    <n v="31.360796489213399"/>
    <n v="8.7113323581148396"/>
  </r>
  <r>
    <x v="0"/>
    <x v="1"/>
    <x v="9"/>
    <x v="17"/>
    <s v="SE1_IND"/>
    <x v="27"/>
    <n v="2.34199197836619"/>
    <n v="0.650553327323943"/>
  </r>
  <r>
    <x v="0"/>
    <x v="1"/>
    <x v="9"/>
    <x v="17"/>
    <s v="SE1_Offshore"/>
    <x v="0"/>
    <n v="51.241600662800401"/>
    <n v="14.233777961889"/>
  </r>
  <r>
    <x v="0"/>
    <x v="1"/>
    <x v="9"/>
    <x v="17"/>
    <s v="SE1_Offshore"/>
    <x v="1"/>
    <n v="57.96"/>
    <n v="16.100000000000001"/>
  </r>
  <r>
    <x v="0"/>
    <x v="1"/>
    <x v="9"/>
    <x v="17"/>
    <s v="SE1_Offshore"/>
    <x v="2"/>
    <n v="71.64"/>
    <n v="19.899999999999999"/>
  </r>
  <r>
    <x v="0"/>
    <x v="1"/>
    <x v="9"/>
    <x v="17"/>
    <s v="SE1_Offshore"/>
    <x v="3"/>
    <n v="59.280629284732697"/>
    <n v="16.4668414679813"/>
  </r>
  <r>
    <x v="0"/>
    <x v="1"/>
    <x v="9"/>
    <x v="17"/>
    <s v="SE1_Offshore"/>
    <x v="4"/>
    <n v="9.0752189161690104"/>
    <n v="2.5208941433802798"/>
  </r>
  <r>
    <x v="0"/>
    <x v="1"/>
    <x v="9"/>
    <x v="17"/>
    <s v="SE1_Offshore"/>
    <x v="5"/>
    <n v="9.0752189161690104"/>
    <n v="2.5208941433802798"/>
  </r>
  <r>
    <x v="0"/>
    <x v="1"/>
    <x v="9"/>
    <x v="17"/>
    <s v="SE1_Offshore"/>
    <x v="6"/>
    <n v="30.079313304721001"/>
    <n v="8.3553648068669499"/>
  </r>
  <r>
    <x v="0"/>
    <x v="1"/>
    <x v="9"/>
    <x v="17"/>
    <s v="SE1_Offshore"/>
    <x v="7"/>
    <n v="43.063377502208397"/>
    <n v="11.962049306169"/>
  </r>
  <r>
    <x v="0"/>
    <x v="1"/>
    <x v="9"/>
    <x v="17"/>
    <s v="SE1_Offshore"/>
    <x v="8"/>
    <n v="43.063377502208397"/>
    <n v="11.962049306169"/>
  </r>
  <r>
    <x v="0"/>
    <x v="1"/>
    <x v="9"/>
    <x v="17"/>
    <s v="SE1_Offshore"/>
    <x v="9"/>
    <n v="45.361633570256501"/>
    <n v="12.600453769515701"/>
  </r>
  <r>
    <x v="0"/>
    <x v="1"/>
    <x v="9"/>
    <x v="17"/>
    <s v="SE1_Offshore"/>
    <x v="10"/>
    <n v="59.280629284732697"/>
    <n v="16.4668414679813"/>
  </r>
  <r>
    <x v="0"/>
    <x v="1"/>
    <x v="9"/>
    <x v="17"/>
    <s v="SE1_Offshore"/>
    <x v="11"/>
    <n v="4.5376094580844999"/>
    <n v="1.2604470716901399"/>
  </r>
  <r>
    <x v="0"/>
    <x v="1"/>
    <x v="9"/>
    <x v="17"/>
    <s v="SE1_Offshore"/>
    <x v="12"/>
    <n v="0.36"/>
    <n v="0.1"/>
  </r>
  <r>
    <x v="0"/>
    <x v="1"/>
    <x v="9"/>
    <x v="17"/>
    <s v="SE1_Offshore"/>
    <x v="13"/>
    <n v="24.854790896434899"/>
    <n v="6.9041085823430404"/>
  </r>
  <r>
    <x v="0"/>
    <x v="1"/>
    <x v="9"/>
    <x v="17"/>
    <s v="SE1_Offshore"/>
    <x v="14"/>
    <n v="24.854790896434899"/>
    <n v="6.9041085823430404"/>
  </r>
  <r>
    <x v="0"/>
    <x v="1"/>
    <x v="9"/>
    <x v="17"/>
    <s v="SE1_Offshore"/>
    <x v="15"/>
    <n v="2.7284206547966199"/>
    <n v="0.75789462633239502"/>
  </r>
  <r>
    <x v="0"/>
    <x v="1"/>
    <x v="9"/>
    <x v="17"/>
    <s v="SE1_Offshore"/>
    <x v="16"/>
    <n v="8.3492014028755008"/>
    <n v="2.31922261190986"/>
  </r>
  <r>
    <x v="0"/>
    <x v="1"/>
    <x v="9"/>
    <x v="17"/>
    <s v="SE1_Offshore"/>
    <x v="17"/>
    <n v="9.3111759656652193"/>
    <n v="2.5864377682403399"/>
  </r>
  <r>
    <x v="0"/>
    <x v="1"/>
    <x v="9"/>
    <x v="17"/>
    <s v="SE1_Offshore"/>
    <x v="19"/>
    <n v="7.6114739296901197"/>
    <n v="2.1142983138028102"/>
  </r>
  <r>
    <x v="0"/>
    <x v="1"/>
    <x v="9"/>
    <x v="17"/>
    <s v="SE1_Offshore"/>
    <x v="20"/>
    <n v="18.6904594758428"/>
    <n v="5.1917942988452301"/>
  </r>
  <r>
    <x v="0"/>
    <x v="1"/>
    <x v="9"/>
    <x v="17"/>
    <s v="SE1_Offshore"/>
    <x v="21"/>
    <n v="53.225806451612797"/>
    <n v="14.784946236559099"/>
  </r>
  <r>
    <x v="0"/>
    <x v="1"/>
    <x v="9"/>
    <x v="17"/>
    <s v="SE1_Offshore"/>
    <x v="22"/>
    <n v="130.68"/>
    <n v="36.299999999999997"/>
  </r>
  <r>
    <x v="0"/>
    <x v="1"/>
    <x v="9"/>
    <x v="17"/>
    <s v="SE1_Offshore"/>
    <x v="23"/>
    <n v="0.35278210439105201"/>
    <n v="9.7995028997514499E-2"/>
  </r>
  <r>
    <x v="0"/>
    <x v="1"/>
    <x v="9"/>
    <x v="17"/>
    <s v="SE1_Offshore"/>
    <x v="24"/>
    <n v="22.4245731928563"/>
    <n v="6.22904810912675"/>
  </r>
  <r>
    <x v="0"/>
    <x v="1"/>
    <x v="9"/>
    <x v="17"/>
    <s v="SE1_Offshore"/>
    <x v="25"/>
    <n v="22.32"/>
    <n v="6.2"/>
  </r>
  <r>
    <x v="0"/>
    <x v="1"/>
    <x v="9"/>
    <x v="17"/>
    <s v="SE1_Offshore"/>
    <x v="26"/>
    <n v="31.360796489213399"/>
    <n v="8.7113323581148396"/>
  </r>
  <r>
    <x v="0"/>
    <x v="1"/>
    <x v="9"/>
    <x v="17"/>
    <s v="SE1_Offshore"/>
    <x v="27"/>
    <n v="2.34199197836619"/>
    <n v="0.650553327323943"/>
  </r>
  <r>
    <x v="0"/>
    <x v="1"/>
    <x v="9"/>
    <x v="17"/>
    <s v="SE1_medium"/>
    <x v="0"/>
    <n v="51.241600662800401"/>
    <n v="14.233777961889"/>
  </r>
  <r>
    <x v="0"/>
    <x v="1"/>
    <x v="9"/>
    <x v="17"/>
    <s v="SE1_medium"/>
    <x v="1"/>
    <n v="57.96"/>
    <n v="16.100000000000001"/>
  </r>
  <r>
    <x v="0"/>
    <x v="1"/>
    <x v="9"/>
    <x v="17"/>
    <s v="SE1_medium"/>
    <x v="2"/>
    <n v="71.64"/>
    <n v="19.899999999999999"/>
  </r>
  <r>
    <x v="0"/>
    <x v="1"/>
    <x v="9"/>
    <x v="17"/>
    <s v="SE1_medium"/>
    <x v="3"/>
    <n v="59.280629284732697"/>
    <n v="16.4668414679813"/>
  </r>
  <r>
    <x v="0"/>
    <x v="1"/>
    <x v="9"/>
    <x v="17"/>
    <s v="SE1_medium"/>
    <x v="4"/>
    <n v="9.0752189161690104"/>
    <n v="2.5208941433802798"/>
  </r>
  <r>
    <x v="0"/>
    <x v="1"/>
    <x v="9"/>
    <x v="17"/>
    <s v="SE1_medium"/>
    <x v="5"/>
    <n v="9.0752189161690104"/>
    <n v="2.5208941433802798"/>
  </r>
  <r>
    <x v="0"/>
    <x v="1"/>
    <x v="9"/>
    <x v="17"/>
    <s v="SE1_medium"/>
    <x v="6"/>
    <n v="30.079313304721001"/>
    <n v="8.3553648068669499"/>
  </r>
  <r>
    <x v="0"/>
    <x v="1"/>
    <x v="9"/>
    <x v="17"/>
    <s v="SE1_medium"/>
    <x v="7"/>
    <n v="43.063377502208397"/>
    <n v="11.962049306169"/>
  </r>
  <r>
    <x v="0"/>
    <x v="1"/>
    <x v="9"/>
    <x v="17"/>
    <s v="SE1_medium"/>
    <x v="8"/>
    <n v="43.063377502208397"/>
    <n v="11.962049306169"/>
  </r>
  <r>
    <x v="0"/>
    <x v="1"/>
    <x v="9"/>
    <x v="17"/>
    <s v="SE1_medium"/>
    <x v="9"/>
    <n v="45.361633570256501"/>
    <n v="12.600453769515701"/>
  </r>
  <r>
    <x v="0"/>
    <x v="1"/>
    <x v="9"/>
    <x v="17"/>
    <s v="SE1_medium"/>
    <x v="10"/>
    <n v="59.280629284732697"/>
    <n v="16.4668414679813"/>
  </r>
  <r>
    <x v="0"/>
    <x v="1"/>
    <x v="9"/>
    <x v="17"/>
    <s v="SE1_medium"/>
    <x v="11"/>
    <n v="4.5376094580844999"/>
    <n v="1.2604470716901399"/>
  </r>
  <r>
    <x v="0"/>
    <x v="1"/>
    <x v="9"/>
    <x v="17"/>
    <s v="SE1_medium"/>
    <x v="12"/>
    <n v="0.36"/>
    <n v="0.1"/>
  </r>
  <r>
    <x v="0"/>
    <x v="1"/>
    <x v="9"/>
    <x v="17"/>
    <s v="SE1_medium"/>
    <x v="13"/>
    <n v="24.854790896434899"/>
    <n v="6.9041085823430404"/>
  </r>
  <r>
    <x v="0"/>
    <x v="1"/>
    <x v="9"/>
    <x v="17"/>
    <s v="SE1_medium"/>
    <x v="14"/>
    <n v="24.854790896434899"/>
    <n v="6.9041085823430404"/>
  </r>
  <r>
    <x v="0"/>
    <x v="1"/>
    <x v="9"/>
    <x v="17"/>
    <s v="SE1_medium"/>
    <x v="15"/>
    <n v="2.7284206547966199"/>
    <n v="0.75789462633239502"/>
  </r>
  <r>
    <x v="0"/>
    <x v="1"/>
    <x v="9"/>
    <x v="17"/>
    <s v="SE1_medium"/>
    <x v="16"/>
    <n v="8.3492014028755008"/>
    <n v="2.31922261190986"/>
  </r>
  <r>
    <x v="0"/>
    <x v="1"/>
    <x v="9"/>
    <x v="17"/>
    <s v="SE1_medium"/>
    <x v="17"/>
    <n v="9.3111759656652193"/>
    <n v="2.5864377682403399"/>
  </r>
  <r>
    <x v="0"/>
    <x v="1"/>
    <x v="9"/>
    <x v="17"/>
    <s v="SE1_medium"/>
    <x v="19"/>
    <n v="7.6114739296901197"/>
    <n v="2.1142983138028102"/>
  </r>
  <r>
    <x v="0"/>
    <x v="1"/>
    <x v="9"/>
    <x v="17"/>
    <s v="SE1_medium"/>
    <x v="20"/>
    <n v="18.6904594758428"/>
    <n v="5.1917942988452301"/>
  </r>
  <r>
    <x v="0"/>
    <x v="1"/>
    <x v="9"/>
    <x v="17"/>
    <s v="SE1_medium"/>
    <x v="21"/>
    <n v="53.225806451612797"/>
    <n v="14.784946236559099"/>
  </r>
  <r>
    <x v="0"/>
    <x v="1"/>
    <x v="9"/>
    <x v="17"/>
    <s v="SE1_medium"/>
    <x v="22"/>
    <n v="130.68"/>
    <n v="36.299999999999997"/>
  </r>
  <r>
    <x v="0"/>
    <x v="1"/>
    <x v="9"/>
    <x v="17"/>
    <s v="SE1_medium"/>
    <x v="23"/>
    <n v="0.35278210439105201"/>
    <n v="9.7995028997514499E-2"/>
  </r>
  <r>
    <x v="0"/>
    <x v="1"/>
    <x v="9"/>
    <x v="17"/>
    <s v="SE1_medium"/>
    <x v="24"/>
    <n v="22.4245731928563"/>
    <n v="6.22904810912675"/>
  </r>
  <r>
    <x v="0"/>
    <x v="1"/>
    <x v="9"/>
    <x v="17"/>
    <s v="SE1_medium"/>
    <x v="25"/>
    <n v="22.32"/>
    <n v="6.2"/>
  </r>
  <r>
    <x v="0"/>
    <x v="1"/>
    <x v="9"/>
    <x v="17"/>
    <s v="SE1_medium"/>
    <x v="26"/>
    <n v="31.360796489213399"/>
    <n v="8.7113323581148396"/>
  </r>
  <r>
    <x v="0"/>
    <x v="1"/>
    <x v="9"/>
    <x v="17"/>
    <s v="SE1_medium"/>
    <x v="27"/>
    <n v="2.34199197836619"/>
    <n v="0.650553327323943"/>
  </r>
  <r>
    <x v="0"/>
    <x v="1"/>
    <x v="9"/>
    <x v="17"/>
    <s v="SE1_small"/>
    <x v="0"/>
    <n v="51.241600662800401"/>
    <n v="14.233777961889"/>
  </r>
  <r>
    <x v="0"/>
    <x v="1"/>
    <x v="9"/>
    <x v="17"/>
    <s v="SE1_small"/>
    <x v="1"/>
    <n v="57.96"/>
    <n v="16.100000000000001"/>
  </r>
  <r>
    <x v="0"/>
    <x v="1"/>
    <x v="9"/>
    <x v="17"/>
    <s v="SE1_small"/>
    <x v="2"/>
    <n v="71.64"/>
    <n v="19.899999999999999"/>
  </r>
  <r>
    <x v="0"/>
    <x v="1"/>
    <x v="9"/>
    <x v="17"/>
    <s v="SE1_small"/>
    <x v="3"/>
    <n v="59.280629284732697"/>
    <n v="16.4668414679813"/>
  </r>
  <r>
    <x v="0"/>
    <x v="1"/>
    <x v="9"/>
    <x v="17"/>
    <s v="SE1_small"/>
    <x v="4"/>
    <n v="9.0752189161690104"/>
    <n v="2.5208941433802798"/>
  </r>
  <r>
    <x v="0"/>
    <x v="1"/>
    <x v="9"/>
    <x v="17"/>
    <s v="SE1_small"/>
    <x v="5"/>
    <n v="9.0752189161690104"/>
    <n v="2.5208941433802798"/>
  </r>
  <r>
    <x v="0"/>
    <x v="1"/>
    <x v="9"/>
    <x v="17"/>
    <s v="SE1_small"/>
    <x v="6"/>
    <n v="30.079313304721001"/>
    <n v="8.3553648068669499"/>
  </r>
  <r>
    <x v="0"/>
    <x v="1"/>
    <x v="9"/>
    <x v="17"/>
    <s v="SE1_small"/>
    <x v="7"/>
    <n v="43.063377502208397"/>
    <n v="11.962049306169"/>
  </r>
  <r>
    <x v="0"/>
    <x v="1"/>
    <x v="9"/>
    <x v="17"/>
    <s v="SE1_small"/>
    <x v="8"/>
    <n v="43.063377502208397"/>
    <n v="11.962049306169"/>
  </r>
  <r>
    <x v="0"/>
    <x v="1"/>
    <x v="9"/>
    <x v="17"/>
    <s v="SE1_small"/>
    <x v="9"/>
    <n v="45.361633570256501"/>
    <n v="12.600453769515701"/>
  </r>
  <r>
    <x v="0"/>
    <x v="1"/>
    <x v="9"/>
    <x v="17"/>
    <s v="SE1_small"/>
    <x v="10"/>
    <n v="59.280629284732697"/>
    <n v="16.4668414679813"/>
  </r>
  <r>
    <x v="0"/>
    <x v="1"/>
    <x v="9"/>
    <x v="17"/>
    <s v="SE1_small"/>
    <x v="11"/>
    <n v="4.5376094580844999"/>
    <n v="1.2604470716901399"/>
  </r>
  <r>
    <x v="0"/>
    <x v="1"/>
    <x v="9"/>
    <x v="17"/>
    <s v="SE1_small"/>
    <x v="12"/>
    <n v="0.36"/>
    <n v="0.1"/>
  </r>
  <r>
    <x v="0"/>
    <x v="1"/>
    <x v="9"/>
    <x v="17"/>
    <s v="SE1_small"/>
    <x v="13"/>
    <n v="24.854790896434899"/>
    <n v="6.9041085823430404"/>
  </r>
  <r>
    <x v="0"/>
    <x v="1"/>
    <x v="9"/>
    <x v="17"/>
    <s v="SE1_small"/>
    <x v="14"/>
    <n v="24.854790896434899"/>
    <n v="6.9041085823430404"/>
  </r>
  <r>
    <x v="0"/>
    <x v="1"/>
    <x v="9"/>
    <x v="17"/>
    <s v="SE1_small"/>
    <x v="15"/>
    <n v="2.7284206547966199"/>
    <n v="0.75789462633239502"/>
  </r>
  <r>
    <x v="0"/>
    <x v="1"/>
    <x v="9"/>
    <x v="17"/>
    <s v="SE1_small"/>
    <x v="16"/>
    <n v="8.3492014028755008"/>
    <n v="2.31922261190986"/>
  </r>
  <r>
    <x v="0"/>
    <x v="1"/>
    <x v="9"/>
    <x v="17"/>
    <s v="SE1_small"/>
    <x v="17"/>
    <n v="9.3111759656652193"/>
    <n v="2.5864377682403399"/>
  </r>
  <r>
    <x v="0"/>
    <x v="1"/>
    <x v="9"/>
    <x v="17"/>
    <s v="SE1_small"/>
    <x v="19"/>
    <n v="7.6114739296901197"/>
    <n v="2.1142983138028102"/>
  </r>
  <r>
    <x v="0"/>
    <x v="1"/>
    <x v="9"/>
    <x v="17"/>
    <s v="SE1_small"/>
    <x v="20"/>
    <n v="18.6904594758428"/>
    <n v="5.1917942988452301"/>
  </r>
  <r>
    <x v="0"/>
    <x v="1"/>
    <x v="9"/>
    <x v="17"/>
    <s v="SE1_small"/>
    <x v="21"/>
    <n v="53.225806451612797"/>
    <n v="14.784946236559099"/>
  </r>
  <r>
    <x v="0"/>
    <x v="1"/>
    <x v="9"/>
    <x v="17"/>
    <s v="SE1_small"/>
    <x v="22"/>
    <n v="130.68"/>
    <n v="36.299999999999997"/>
  </r>
  <r>
    <x v="0"/>
    <x v="1"/>
    <x v="9"/>
    <x v="17"/>
    <s v="SE1_small"/>
    <x v="23"/>
    <n v="0.35278210439105201"/>
    <n v="9.7995028997514499E-2"/>
  </r>
  <r>
    <x v="0"/>
    <x v="1"/>
    <x v="9"/>
    <x v="17"/>
    <s v="SE1_small"/>
    <x v="24"/>
    <n v="22.4245731928563"/>
    <n v="6.22904810912675"/>
  </r>
  <r>
    <x v="0"/>
    <x v="1"/>
    <x v="9"/>
    <x v="17"/>
    <s v="SE1_small"/>
    <x v="25"/>
    <n v="22.32"/>
    <n v="6.2"/>
  </r>
  <r>
    <x v="0"/>
    <x v="1"/>
    <x v="9"/>
    <x v="17"/>
    <s v="SE1_small"/>
    <x v="26"/>
    <n v="31.360796489213399"/>
    <n v="8.7113323581148396"/>
  </r>
  <r>
    <x v="0"/>
    <x v="1"/>
    <x v="9"/>
    <x v="17"/>
    <s v="SE1_small"/>
    <x v="27"/>
    <n v="2.34199197836619"/>
    <n v="0.650553327323943"/>
  </r>
  <r>
    <x v="0"/>
    <x v="1"/>
    <x v="9"/>
    <x v="18"/>
    <s v="SE2A"/>
    <x v="0"/>
    <n v="51.241600662800401"/>
    <n v="14.233777961889"/>
  </r>
  <r>
    <x v="0"/>
    <x v="1"/>
    <x v="9"/>
    <x v="18"/>
    <s v="SE2A"/>
    <x v="1"/>
    <n v="57.96"/>
    <n v="16.100000000000001"/>
  </r>
  <r>
    <x v="0"/>
    <x v="1"/>
    <x v="9"/>
    <x v="18"/>
    <s v="SE2A"/>
    <x v="2"/>
    <n v="71.64"/>
    <n v="19.899999999999999"/>
  </r>
  <r>
    <x v="0"/>
    <x v="1"/>
    <x v="9"/>
    <x v="18"/>
    <s v="SE2A"/>
    <x v="3"/>
    <n v="59.280629284732697"/>
    <n v="16.4668414679813"/>
  </r>
  <r>
    <x v="0"/>
    <x v="1"/>
    <x v="9"/>
    <x v="18"/>
    <s v="SE2A"/>
    <x v="4"/>
    <n v="9.0752189161690104"/>
    <n v="2.5208941433802798"/>
  </r>
  <r>
    <x v="0"/>
    <x v="1"/>
    <x v="9"/>
    <x v="18"/>
    <s v="SE2A"/>
    <x v="5"/>
    <n v="9.0752189161690104"/>
    <n v="2.5208941433802798"/>
  </r>
  <r>
    <x v="0"/>
    <x v="1"/>
    <x v="9"/>
    <x v="18"/>
    <s v="SE2A"/>
    <x v="6"/>
    <n v="30.079313304721001"/>
    <n v="8.3553648068669499"/>
  </r>
  <r>
    <x v="0"/>
    <x v="1"/>
    <x v="9"/>
    <x v="18"/>
    <s v="SE2A"/>
    <x v="7"/>
    <n v="43.063377502208397"/>
    <n v="11.962049306169"/>
  </r>
  <r>
    <x v="0"/>
    <x v="1"/>
    <x v="9"/>
    <x v="18"/>
    <s v="SE2A"/>
    <x v="8"/>
    <n v="43.063377502208397"/>
    <n v="11.962049306169"/>
  </r>
  <r>
    <x v="0"/>
    <x v="1"/>
    <x v="9"/>
    <x v="18"/>
    <s v="SE2A"/>
    <x v="9"/>
    <n v="45.361633570256501"/>
    <n v="12.600453769515701"/>
  </r>
  <r>
    <x v="0"/>
    <x v="1"/>
    <x v="9"/>
    <x v="18"/>
    <s v="SE2A"/>
    <x v="10"/>
    <n v="59.280629284732697"/>
    <n v="16.4668414679813"/>
  </r>
  <r>
    <x v="0"/>
    <x v="1"/>
    <x v="9"/>
    <x v="18"/>
    <s v="SE2A"/>
    <x v="11"/>
    <n v="4.5376094580844999"/>
    <n v="1.2604470716901399"/>
  </r>
  <r>
    <x v="0"/>
    <x v="1"/>
    <x v="9"/>
    <x v="18"/>
    <s v="SE2A"/>
    <x v="12"/>
    <n v="0.36"/>
    <n v="0.1"/>
  </r>
  <r>
    <x v="0"/>
    <x v="1"/>
    <x v="9"/>
    <x v="18"/>
    <s v="SE2A"/>
    <x v="13"/>
    <n v="24.854790896434899"/>
    <n v="6.9041085823430404"/>
  </r>
  <r>
    <x v="0"/>
    <x v="1"/>
    <x v="9"/>
    <x v="18"/>
    <s v="SE2A"/>
    <x v="14"/>
    <n v="24.854790896434899"/>
    <n v="6.9041085823430404"/>
  </r>
  <r>
    <x v="0"/>
    <x v="1"/>
    <x v="9"/>
    <x v="18"/>
    <s v="SE2A"/>
    <x v="15"/>
    <n v="2.7284206547966199"/>
    <n v="0.75789462633239502"/>
  </r>
  <r>
    <x v="0"/>
    <x v="1"/>
    <x v="9"/>
    <x v="18"/>
    <s v="SE2A"/>
    <x v="16"/>
    <n v="8.3492014028755008"/>
    <n v="2.31922261190986"/>
  </r>
  <r>
    <x v="0"/>
    <x v="1"/>
    <x v="9"/>
    <x v="18"/>
    <s v="SE2A"/>
    <x v="17"/>
    <n v="9.3111759656652193"/>
    <n v="2.5864377682403399"/>
  </r>
  <r>
    <x v="0"/>
    <x v="1"/>
    <x v="9"/>
    <x v="18"/>
    <s v="SE2A"/>
    <x v="19"/>
    <n v="7.6114739296901197"/>
    <n v="2.1142983138028102"/>
  </r>
  <r>
    <x v="0"/>
    <x v="1"/>
    <x v="9"/>
    <x v="18"/>
    <s v="SE2A"/>
    <x v="20"/>
    <n v="18.6904594758428"/>
    <n v="5.1917942988452301"/>
  </r>
  <r>
    <x v="0"/>
    <x v="1"/>
    <x v="9"/>
    <x v="18"/>
    <s v="SE2A"/>
    <x v="21"/>
    <n v="53.225806451612797"/>
    <n v="14.784946236559099"/>
  </r>
  <r>
    <x v="0"/>
    <x v="1"/>
    <x v="9"/>
    <x v="18"/>
    <s v="SE2A"/>
    <x v="22"/>
    <n v="130.68"/>
    <n v="36.299999999999997"/>
  </r>
  <r>
    <x v="0"/>
    <x v="1"/>
    <x v="9"/>
    <x v="18"/>
    <s v="SE2A"/>
    <x v="23"/>
    <n v="0.35278210439105201"/>
    <n v="9.7995028997514499E-2"/>
  </r>
  <r>
    <x v="0"/>
    <x v="1"/>
    <x v="9"/>
    <x v="18"/>
    <s v="SE2A"/>
    <x v="24"/>
    <n v="22.4245731928563"/>
    <n v="6.22904810912675"/>
  </r>
  <r>
    <x v="0"/>
    <x v="1"/>
    <x v="9"/>
    <x v="18"/>
    <s v="SE2A"/>
    <x v="25"/>
    <n v="22.32"/>
    <n v="6.2"/>
  </r>
  <r>
    <x v="0"/>
    <x v="1"/>
    <x v="9"/>
    <x v="18"/>
    <s v="SE2A"/>
    <x v="26"/>
    <n v="31.360796489213399"/>
    <n v="8.7113323581148396"/>
  </r>
  <r>
    <x v="0"/>
    <x v="1"/>
    <x v="9"/>
    <x v="18"/>
    <s v="SE2A"/>
    <x v="27"/>
    <n v="2.34199197836619"/>
    <n v="0.650553327323943"/>
  </r>
  <r>
    <x v="0"/>
    <x v="1"/>
    <x v="9"/>
    <x v="18"/>
    <s v="SE2_IND"/>
    <x v="0"/>
    <n v="51.241600662800401"/>
    <n v="14.233777961889"/>
  </r>
  <r>
    <x v="0"/>
    <x v="1"/>
    <x v="9"/>
    <x v="18"/>
    <s v="SE2_IND"/>
    <x v="1"/>
    <n v="57.96"/>
    <n v="16.100000000000001"/>
  </r>
  <r>
    <x v="0"/>
    <x v="1"/>
    <x v="9"/>
    <x v="18"/>
    <s v="SE2_IND"/>
    <x v="2"/>
    <n v="71.64"/>
    <n v="19.899999999999999"/>
  </r>
  <r>
    <x v="0"/>
    <x v="1"/>
    <x v="9"/>
    <x v="18"/>
    <s v="SE2_IND"/>
    <x v="3"/>
    <n v="59.280629284732697"/>
    <n v="16.4668414679813"/>
  </r>
  <r>
    <x v="0"/>
    <x v="1"/>
    <x v="9"/>
    <x v="18"/>
    <s v="SE2_IND"/>
    <x v="4"/>
    <n v="9.0752189161690104"/>
    <n v="2.5208941433802798"/>
  </r>
  <r>
    <x v="0"/>
    <x v="1"/>
    <x v="9"/>
    <x v="18"/>
    <s v="SE2_IND"/>
    <x v="5"/>
    <n v="9.0752189161690104"/>
    <n v="2.5208941433802798"/>
  </r>
  <r>
    <x v="0"/>
    <x v="1"/>
    <x v="9"/>
    <x v="18"/>
    <s v="SE2_IND"/>
    <x v="6"/>
    <n v="30.079313304721001"/>
    <n v="8.3553648068669499"/>
  </r>
  <r>
    <x v="0"/>
    <x v="1"/>
    <x v="9"/>
    <x v="18"/>
    <s v="SE2_IND"/>
    <x v="7"/>
    <n v="43.063377502208397"/>
    <n v="11.962049306169"/>
  </r>
  <r>
    <x v="0"/>
    <x v="1"/>
    <x v="9"/>
    <x v="18"/>
    <s v="SE2_IND"/>
    <x v="8"/>
    <n v="43.063377502208397"/>
    <n v="11.962049306169"/>
  </r>
  <r>
    <x v="0"/>
    <x v="1"/>
    <x v="9"/>
    <x v="18"/>
    <s v="SE2_IND"/>
    <x v="9"/>
    <n v="45.361633570256501"/>
    <n v="12.600453769515701"/>
  </r>
  <r>
    <x v="0"/>
    <x v="1"/>
    <x v="9"/>
    <x v="18"/>
    <s v="SE2_IND"/>
    <x v="10"/>
    <n v="59.280629284732697"/>
    <n v="16.4668414679813"/>
  </r>
  <r>
    <x v="0"/>
    <x v="1"/>
    <x v="9"/>
    <x v="18"/>
    <s v="SE2_IND"/>
    <x v="11"/>
    <n v="4.5376094580844999"/>
    <n v="1.2604470716901399"/>
  </r>
  <r>
    <x v="0"/>
    <x v="1"/>
    <x v="9"/>
    <x v="18"/>
    <s v="SE2_IND"/>
    <x v="12"/>
    <n v="0.36"/>
    <n v="0.1"/>
  </r>
  <r>
    <x v="0"/>
    <x v="1"/>
    <x v="9"/>
    <x v="18"/>
    <s v="SE2_IND"/>
    <x v="13"/>
    <n v="24.854790896434899"/>
    <n v="6.9041085823430404"/>
  </r>
  <r>
    <x v="0"/>
    <x v="1"/>
    <x v="9"/>
    <x v="18"/>
    <s v="SE2_IND"/>
    <x v="14"/>
    <n v="24.854790896434899"/>
    <n v="6.9041085823430404"/>
  </r>
  <r>
    <x v="0"/>
    <x v="1"/>
    <x v="9"/>
    <x v="18"/>
    <s v="SE2_IND"/>
    <x v="15"/>
    <n v="2.7284206547966199"/>
    <n v="0.75789462633239502"/>
  </r>
  <r>
    <x v="0"/>
    <x v="1"/>
    <x v="9"/>
    <x v="18"/>
    <s v="SE2_IND"/>
    <x v="16"/>
    <n v="8.3492014028755008"/>
    <n v="2.31922261190986"/>
  </r>
  <r>
    <x v="0"/>
    <x v="1"/>
    <x v="9"/>
    <x v="18"/>
    <s v="SE2_IND"/>
    <x v="17"/>
    <n v="9.3111759656652193"/>
    <n v="2.5864377682403399"/>
  </r>
  <r>
    <x v="0"/>
    <x v="1"/>
    <x v="9"/>
    <x v="18"/>
    <s v="SE2_IND"/>
    <x v="19"/>
    <n v="7.6114739296901197"/>
    <n v="2.1142983138028102"/>
  </r>
  <r>
    <x v="0"/>
    <x v="1"/>
    <x v="9"/>
    <x v="18"/>
    <s v="SE2_IND"/>
    <x v="20"/>
    <n v="18.6904594758428"/>
    <n v="5.1917942988452301"/>
  </r>
  <r>
    <x v="0"/>
    <x v="1"/>
    <x v="9"/>
    <x v="18"/>
    <s v="SE2_IND"/>
    <x v="21"/>
    <n v="53.225806451612797"/>
    <n v="14.784946236559099"/>
  </r>
  <r>
    <x v="0"/>
    <x v="1"/>
    <x v="9"/>
    <x v="18"/>
    <s v="SE2_IND"/>
    <x v="22"/>
    <n v="130.68"/>
    <n v="36.299999999999997"/>
  </r>
  <r>
    <x v="0"/>
    <x v="1"/>
    <x v="9"/>
    <x v="18"/>
    <s v="SE2_IND"/>
    <x v="23"/>
    <n v="0.35278210439105201"/>
    <n v="9.7995028997514499E-2"/>
  </r>
  <r>
    <x v="0"/>
    <x v="1"/>
    <x v="9"/>
    <x v="18"/>
    <s v="SE2_IND"/>
    <x v="24"/>
    <n v="22.4245731928563"/>
    <n v="6.22904810912675"/>
  </r>
  <r>
    <x v="0"/>
    <x v="1"/>
    <x v="9"/>
    <x v="18"/>
    <s v="SE2_IND"/>
    <x v="25"/>
    <n v="22.32"/>
    <n v="6.2"/>
  </r>
  <r>
    <x v="0"/>
    <x v="1"/>
    <x v="9"/>
    <x v="18"/>
    <s v="SE2_IND"/>
    <x v="26"/>
    <n v="31.360796489213399"/>
    <n v="8.7113323581148396"/>
  </r>
  <r>
    <x v="0"/>
    <x v="1"/>
    <x v="9"/>
    <x v="18"/>
    <s v="SE2_IND"/>
    <x v="27"/>
    <n v="2.34199197836619"/>
    <n v="0.650553327323943"/>
  </r>
  <r>
    <x v="0"/>
    <x v="1"/>
    <x v="9"/>
    <x v="18"/>
    <s v="SE2_Offshore"/>
    <x v="0"/>
    <n v="51.241600662800401"/>
    <n v="14.233777961889"/>
  </r>
  <r>
    <x v="0"/>
    <x v="1"/>
    <x v="9"/>
    <x v="18"/>
    <s v="SE2_Offshore"/>
    <x v="1"/>
    <n v="57.96"/>
    <n v="16.100000000000001"/>
  </r>
  <r>
    <x v="0"/>
    <x v="1"/>
    <x v="9"/>
    <x v="18"/>
    <s v="SE2_Offshore"/>
    <x v="2"/>
    <n v="71.64"/>
    <n v="19.899999999999999"/>
  </r>
  <r>
    <x v="0"/>
    <x v="1"/>
    <x v="9"/>
    <x v="18"/>
    <s v="SE2_Offshore"/>
    <x v="3"/>
    <n v="59.280629284732697"/>
    <n v="16.4668414679813"/>
  </r>
  <r>
    <x v="0"/>
    <x v="1"/>
    <x v="9"/>
    <x v="18"/>
    <s v="SE2_Offshore"/>
    <x v="4"/>
    <n v="9.0752189161690104"/>
    <n v="2.5208941433802798"/>
  </r>
  <r>
    <x v="0"/>
    <x v="1"/>
    <x v="9"/>
    <x v="18"/>
    <s v="SE2_Offshore"/>
    <x v="5"/>
    <n v="9.0752189161690104"/>
    <n v="2.5208941433802798"/>
  </r>
  <r>
    <x v="0"/>
    <x v="1"/>
    <x v="9"/>
    <x v="18"/>
    <s v="SE2_Offshore"/>
    <x v="6"/>
    <n v="30.079313304721001"/>
    <n v="8.3553648068669499"/>
  </r>
  <r>
    <x v="0"/>
    <x v="1"/>
    <x v="9"/>
    <x v="18"/>
    <s v="SE2_Offshore"/>
    <x v="7"/>
    <n v="43.063377502208397"/>
    <n v="11.962049306169"/>
  </r>
  <r>
    <x v="0"/>
    <x v="1"/>
    <x v="9"/>
    <x v="18"/>
    <s v="SE2_Offshore"/>
    <x v="8"/>
    <n v="43.063377502208397"/>
    <n v="11.962049306169"/>
  </r>
  <r>
    <x v="0"/>
    <x v="1"/>
    <x v="9"/>
    <x v="18"/>
    <s v="SE2_Offshore"/>
    <x v="9"/>
    <n v="45.361633570256501"/>
    <n v="12.600453769515701"/>
  </r>
  <r>
    <x v="0"/>
    <x v="1"/>
    <x v="9"/>
    <x v="18"/>
    <s v="SE2_Offshore"/>
    <x v="10"/>
    <n v="59.280629284732697"/>
    <n v="16.4668414679813"/>
  </r>
  <r>
    <x v="0"/>
    <x v="1"/>
    <x v="9"/>
    <x v="18"/>
    <s v="SE2_Offshore"/>
    <x v="11"/>
    <n v="4.5376094580844999"/>
    <n v="1.2604470716901399"/>
  </r>
  <r>
    <x v="0"/>
    <x v="1"/>
    <x v="9"/>
    <x v="18"/>
    <s v="SE2_Offshore"/>
    <x v="12"/>
    <n v="0.36"/>
    <n v="0.1"/>
  </r>
  <r>
    <x v="0"/>
    <x v="1"/>
    <x v="9"/>
    <x v="18"/>
    <s v="SE2_Offshore"/>
    <x v="13"/>
    <n v="24.854790896434899"/>
    <n v="6.9041085823430404"/>
  </r>
  <r>
    <x v="0"/>
    <x v="1"/>
    <x v="9"/>
    <x v="18"/>
    <s v="SE2_Offshore"/>
    <x v="14"/>
    <n v="24.854790896434899"/>
    <n v="6.9041085823430404"/>
  </r>
  <r>
    <x v="0"/>
    <x v="1"/>
    <x v="9"/>
    <x v="18"/>
    <s v="SE2_Offshore"/>
    <x v="15"/>
    <n v="2.7284206547966199"/>
    <n v="0.75789462633239502"/>
  </r>
  <r>
    <x v="0"/>
    <x v="1"/>
    <x v="9"/>
    <x v="18"/>
    <s v="SE2_Offshore"/>
    <x v="16"/>
    <n v="8.3492014028755008"/>
    <n v="2.31922261190986"/>
  </r>
  <r>
    <x v="0"/>
    <x v="1"/>
    <x v="9"/>
    <x v="18"/>
    <s v="SE2_Offshore"/>
    <x v="17"/>
    <n v="9.3111759656652193"/>
    <n v="2.5864377682403399"/>
  </r>
  <r>
    <x v="0"/>
    <x v="1"/>
    <x v="9"/>
    <x v="18"/>
    <s v="SE2_Offshore"/>
    <x v="19"/>
    <n v="7.6114739296901197"/>
    <n v="2.1142983138028102"/>
  </r>
  <r>
    <x v="0"/>
    <x v="1"/>
    <x v="9"/>
    <x v="18"/>
    <s v="SE2_Offshore"/>
    <x v="20"/>
    <n v="18.6904594758428"/>
    <n v="5.1917942988452301"/>
  </r>
  <r>
    <x v="0"/>
    <x v="1"/>
    <x v="9"/>
    <x v="18"/>
    <s v="SE2_Offshore"/>
    <x v="21"/>
    <n v="53.225806451612797"/>
    <n v="14.784946236559099"/>
  </r>
  <r>
    <x v="0"/>
    <x v="1"/>
    <x v="9"/>
    <x v="18"/>
    <s v="SE2_Offshore"/>
    <x v="22"/>
    <n v="130.68"/>
    <n v="36.299999999999997"/>
  </r>
  <r>
    <x v="0"/>
    <x v="1"/>
    <x v="9"/>
    <x v="18"/>
    <s v="SE2_Offshore"/>
    <x v="23"/>
    <n v="0.35278210439105201"/>
    <n v="9.7995028997514499E-2"/>
  </r>
  <r>
    <x v="0"/>
    <x v="1"/>
    <x v="9"/>
    <x v="18"/>
    <s v="SE2_Offshore"/>
    <x v="24"/>
    <n v="22.4245731928563"/>
    <n v="6.22904810912675"/>
  </r>
  <r>
    <x v="0"/>
    <x v="1"/>
    <x v="9"/>
    <x v="18"/>
    <s v="SE2_Offshore"/>
    <x v="25"/>
    <n v="22.32"/>
    <n v="6.2"/>
  </r>
  <r>
    <x v="0"/>
    <x v="1"/>
    <x v="9"/>
    <x v="18"/>
    <s v="SE2_Offshore"/>
    <x v="26"/>
    <n v="31.360796489213399"/>
    <n v="8.7113323581148396"/>
  </r>
  <r>
    <x v="0"/>
    <x v="1"/>
    <x v="9"/>
    <x v="18"/>
    <s v="SE2_Offshore"/>
    <x v="27"/>
    <n v="2.34199197836619"/>
    <n v="0.650553327323943"/>
  </r>
  <r>
    <x v="0"/>
    <x v="1"/>
    <x v="9"/>
    <x v="18"/>
    <s v="SE2_medium"/>
    <x v="0"/>
    <n v="51.241600662800401"/>
    <n v="14.233777961889"/>
  </r>
  <r>
    <x v="0"/>
    <x v="1"/>
    <x v="9"/>
    <x v="18"/>
    <s v="SE2_medium"/>
    <x v="1"/>
    <n v="57.96"/>
    <n v="16.100000000000001"/>
  </r>
  <r>
    <x v="0"/>
    <x v="1"/>
    <x v="9"/>
    <x v="18"/>
    <s v="SE2_medium"/>
    <x v="2"/>
    <n v="71.64"/>
    <n v="19.899999999999999"/>
  </r>
  <r>
    <x v="0"/>
    <x v="1"/>
    <x v="9"/>
    <x v="18"/>
    <s v="SE2_medium"/>
    <x v="3"/>
    <n v="59.280629284732697"/>
    <n v="16.4668414679813"/>
  </r>
  <r>
    <x v="0"/>
    <x v="1"/>
    <x v="9"/>
    <x v="18"/>
    <s v="SE2_medium"/>
    <x v="4"/>
    <n v="9.0752189161690104"/>
    <n v="2.5208941433802798"/>
  </r>
  <r>
    <x v="0"/>
    <x v="1"/>
    <x v="9"/>
    <x v="18"/>
    <s v="SE2_medium"/>
    <x v="5"/>
    <n v="9.0752189161690104"/>
    <n v="2.5208941433802798"/>
  </r>
  <r>
    <x v="0"/>
    <x v="1"/>
    <x v="9"/>
    <x v="18"/>
    <s v="SE2_medium"/>
    <x v="6"/>
    <n v="30.079313304721001"/>
    <n v="8.3553648068669499"/>
  </r>
  <r>
    <x v="0"/>
    <x v="1"/>
    <x v="9"/>
    <x v="18"/>
    <s v="SE2_medium"/>
    <x v="7"/>
    <n v="43.063377502208397"/>
    <n v="11.962049306169"/>
  </r>
  <r>
    <x v="0"/>
    <x v="1"/>
    <x v="9"/>
    <x v="18"/>
    <s v="SE2_medium"/>
    <x v="8"/>
    <n v="43.063377502208397"/>
    <n v="11.962049306169"/>
  </r>
  <r>
    <x v="0"/>
    <x v="1"/>
    <x v="9"/>
    <x v="18"/>
    <s v="SE2_medium"/>
    <x v="9"/>
    <n v="45.361633570256501"/>
    <n v="12.600453769515701"/>
  </r>
  <r>
    <x v="0"/>
    <x v="1"/>
    <x v="9"/>
    <x v="18"/>
    <s v="SE2_medium"/>
    <x v="10"/>
    <n v="59.280629284732697"/>
    <n v="16.4668414679813"/>
  </r>
  <r>
    <x v="0"/>
    <x v="1"/>
    <x v="9"/>
    <x v="18"/>
    <s v="SE2_medium"/>
    <x v="11"/>
    <n v="4.5376094580844999"/>
    <n v="1.2604470716901399"/>
  </r>
  <r>
    <x v="0"/>
    <x v="1"/>
    <x v="9"/>
    <x v="18"/>
    <s v="SE2_medium"/>
    <x v="12"/>
    <n v="0.36"/>
    <n v="0.1"/>
  </r>
  <r>
    <x v="0"/>
    <x v="1"/>
    <x v="9"/>
    <x v="18"/>
    <s v="SE2_medium"/>
    <x v="13"/>
    <n v="24.854790896434899"/>
    <n v="6.9041085823430404"/>
  </r>
  <r>
    <x v="0"/>
    <x v="1"/>
    <x v="9"/>
    <x v="18"/>
    <s v="SE2_medium"/>
    <x v="14"/>
    <n v="24.854790896434899"/>
    <n v="6.9041085823430404"/>
  </r>
  <r>
    <x v="0"/>
    <x v="1"/>
    <x v="9"/>
    <x v="18"/>
    <s v="SE2_medium"/>
    <x v="15"/>
    <n v="2.7284206547966199"/>
    <n v="0.75789462633239502"/>
  </r>
  <r>
    <x v="0"/>
    <x v="1"/>
    <x v="9"/>
    <x v="18"/>
    <s v="SE2_medium"/>
    <x v="16"/>
    <n v="8.3492014028755008"/>
    <n v="2.31922261190986"/>
  </r>
  <r>
    <x v="0"/>
    <x v="1"/>
    <x v="9"/>
    <x v="18"/>
    <s v="SE2_medium"/>
    <x v="17"/>
    <n v="9.3111759656652193"/>
    <n v="2.5864377682403399"/>
  </r>
  <r>
    <x v="0"/>
    <x v="1"/>
    <x v="9"/>
    <x v="18"/>
    <s v="SE2_medium"/>
    <x v="19"/>
    <n v="7.6114739296901197"/>
    <n v="2.1142983138028102"/>
  </r>
  <r>
    <x v="0"/>
    <x v="1"/>
    <x v="9"/>
    <x v="18"/>
    <s v="SE2_medium"/>
    <x v="20"/>
    <n v="18.6904594758428"/>
    <n v="5.1917942988452301"/>
  </r>
  <r>
    <x v="0"/>
    <x v="1"/>
    <x v="9"/>
    <x v="18"/>
    <s v="SE2_medium"/>
    <x v="21"/>
    <n v="53.225806451612797"/>
    <n v="14.784946236559099"/>
  </r>
  <r>
    <x v="0"/>
    <x v="1"/>
    <x v="9"/>
    <x v="18"/>
    <s v="SE2_medium"/>
    <x v="22"/>
    <n v="130.68"/>
    <n v="36.299999999999997"/>
  </r>
  <r>
    <x v="0"/>
    <x v="1"/>
    <x v="9"/>
    <x v="18"/>
    <s v="SE2_medium"/>
    <x v="23"/>
    <n v="0.35278210439105201"/>
    <n v="9.7995028997514499E-2"/>
  </r>
  <r>
    <x v="0"/>
    <x v="1"/>
    <x v="9"/>
    <x v="18"/>
    <s v="SE2_medium"/>
    <x v="24"/>
    <n v="22.4245731928563"/>
    <n v="6.22904810912675"/>
  </r>
  <r>
    <x v="0"/>
    <x v="1"/>
    <x v="9"/>
    <x v="18"/>
    <s v="SE2_medium"/>
    <x v="25"/>
    <n v="22.32"/>
    <n v="6.2"/>
  </r>
  <r>
    <x v="0"/>
    <x v="1"/>
    <x v="9"/>
    <x v="18"/>
    <s v="SE2_medium"/>
    <x v="26"/>
    <n v="31.360796489213399"/>
    <n v="8.7113323581148396"/>
  </r>
  <r>
    <x v="0"/>
    <x v="1"/>
    <x v="9"/>
    <x v="18"/>
    <s v="SE2_medium"/>
    <x v="27"/>
    <n v="2.34199197836619"/>
    <n v="0.650553327323943"/>
  </r>
  <r>
    <x v="0"/>
    <x v="1"/>
    <x v="9"/>
    <x v="18"/>
    <s v="SE2_small"/>
    <x v="0"/>
    <n v="51.241600662800401"/>
    <n v="14.233777961889"/>
  </r>
  <r>
    <x v="0"/>
    <x v="1"/>
    <x v="9"/>
    <x v="18"/>
    <s v="SE2_small"/>
    <x v="1"/>
    <n v="57.96"/>
    <n v="16.100000000000001"/>
  </r>
  <r>
    <x v="0"/>
    <x v="1"/>
    <x v="9"/>
    <x v="18"/>
    <s v="SE2_small"/>
    <x v="2"/>
    <n v="71.64"/>
    <n v="19.899999999999999"/>
  </r>
  <r>
    <x v="0"/>
    <x v="1"/>
    <x v="9"/>
    <x v="18"/>
    <s v="SE2_small"/>
    <x v="3"/>
    <n v="59.280629284732697"/>
    <n v="16.4668414679813"/>
  </r>
  <r>
    <x v="0"/>
    <x v="1"/>
    <x v="9"/>
    <x v="18"/>
    <s v="SE2_small"/>
    <x v="4"/>
    <n v="9.0752189161690104"/>
    <n v="2.5208941433802798"/>
  </r>
  <r>
    <x v="0"/>
    <x v="1"/>
    <x v="9"/>
    <x v="18"/>
    <s v="SE2_small"/>
    <x v="5"/>
    <n v="9.0752189161690104"/>
    <n v="2.5208941433802798"/>
  </r>
  <r>
    <x v="0"/>
    <x v="1"/>
    <x v="9"/>
    <x v="18"/>
    <s v="SE2_small"/>
    <x v="6"/>
    <n v="30.079313304721001"/>
    <n v="8.3553648068669499"/>
  </r>
  <r>
    <x v="0"/>
    <x v="1"/>
    <x v="9"/>
    <x v="18"/>
    <s v="SE2_small"/>
    <x v="7"/>
    <n v="43.063377502208397"/>
    <n v="11.962049306169"/>
  </r>
  <r>
    <x v="0"/>
    <x v="1"/>
    <x v="9"/>
    <x v="18"/>
    <s v="SE2_small"/>
    <x v="8"/>
    <n v="43.063377502208397"/>
    <n v="11.962049306169"/>
  </r>
  <r>
    <x v="0"/>
    <x v="1"/>
    <x v="9"/>
    <x v="18"/>
    <s v="SE2_small"/>
    <x v="9"/>
    <n v="45.361633570256501"/>
    <n v="12.600453769515701"/>
  </r>
  <r>
    <x v="0"/>
    <x v="1"/>
    <x v="9"/>
    <x v="18"/>
    <s v="SE2_small"/>
    <x v="10"/>
    <n v="59.280629284732697"/>
    <n v="16.4668414679813"/>
  </r>
  <r>
    <x v="0"/>
    <x v="1"/>
    <x v="9"/>
    <x v="18"/>
    <s v="SE2_small"/>
    <x v="11"/>
    <n v="4.5376094580844999"/>
    <n v="1.2604470716901399"/>
  </r>
  <r>
    <x v="0"/>
    <x v="1"/>
    <x v="9"/>
    <x v="18"/>
    <s v="SE2_small"/>
    <x v="12"/>
    <n v="0.36"/>
    <n v="0.1"/>
  </r>
  <r>
    <x v="0"/>
    <x v="1"/>
    <x v="9"/>
    <x v="18"/>
    <s v="SE2_small"/>
    <x v="13"/>
    <n v="24.854790896434899"/>
    <n v="6.9041085823430404"/>
  </r>
  <r>
    <x v="0"/>
    <x v="1"/>
    <x v="9"/>
    <x v="18"/>
    <s v="SE2_small"/>
    <x v="14"/>
    <n v="24.854790896434899"/>
    <n v="6.9041085823430404"/>
  </r>
  <r>
    <x v="0"/>
    <x v="1"/>
    <x v="9"/>
    <x v="18"/>
    <s v="SE2_small"/>
    <x v="15"/>
    <n v="2.7284206547966199"/>
    <n v="0.75789462633239502"/>
  </r>
  <r>
    <x v="0"/>
    <x v="1"/>
    <x v="9"/>
    <x v="18"/>
    <s v="SE2_small"/>
    <x v="16"/>
    <n v="8.3492014028755008"/>
    <n v="2.31922261190986"/>
  </r>
  <r>
    <x v="0"/>
    <x v="1"/>
    <x v="9"/>
    <x v="18"/>
    <s v="SE2_small"/>
    <x v="17"/>
    <n v="9.3111759656652193"/>
    <n v="2.5864377682403399"/>
  </r>
  <r>
    <x v="0"/>
    <x v="1"/>
    <x v="9"/>
    <x v="18"/>
    <s v="SE2_small"/>
    <x v="19"/>
    <n v="7.6114739296901197"/>
    <n v="2.1142983138028102"/>
  </r>
  <r>
    <x v="0"/>
    <x v="1"/>
    <x v="9"/>
    <x v="18"/>
    <s v="SE2_small"/>
    <x v="20"/>
    <n v="18.6904594758428"/>
    <n v="5.1917942988452301"/>
  </r>
  <r>
    <x v="0"/>
    <x v="1"/>
    <x v="9"/>
    <x v="18"/>
    <s v="SE2_small"/>
    <x v="21"/>
    <n v="53.225806451612797"/>
    <n v="14.784946236559099"/>
  </r>
  <r>
    <x v="0"/>
    <x v="1"/>
    <x v="9"/>
    <x v="18"/>
    <s v="SE2_small"/>
    <x v="22"/>
    <n v="130.68"/>
    <n v="36.299999999999997"/>
  </r>
  <r>
    <x v="0"/>
    <x v="1"/>
    <x v="9"/>
    <x v="18"/>
    <s v="SE2_small"/>
    <x v="23"/>
    <n v="0.35278210439105201"/>
    <n v="9.7995028997514499E-2"/>
  </r>
  <r>
    <x v="0"/>
    <x v="1"/>
    <x v="9"/>
    <x v="18"/>
    <s v="SE2_small"/>
    <x v="24"/>
    <n v="22.4245731928563"/>
    <n v="6.22904810912675"/>
  </r>
  <r>
    <x v="0"/>
    <x v="1"/>
    <x v="9"/>
    <x v="18"/>
    <s v="SE2_small"/>
    <x v="25"/>
    <n v="22.32"/>
    <n v="6.2"/>
  </r>
  <r>
    <x v="0"/>
    <x v="1"/>
    <x v="9"/>
    <x v="18"/>
    <s v="SE2_small"/>
    <x v="26"/>
    <n v="31.360796489213399"/>
    <n v="8.7113323581148396"/>
  </r>
  <r>
    <x v="0"/>
    <x v="1"/>
    <x v="9"/>
    <x v="18"/>
    <s v="SE2_small"/>
    <x v="27"/>
    <n v="2.34199197836619"/>
    <n v="0.650553327323943"/>
  </r>
  <r>
    <x v="0"/>
    <x v="1"/>
    <x v="9"/>
    <x v="19"/>
    <s v="SE3A"/>
    <x v="0"/>
    <n v="51.241600662800401"/>
    <n v="14.233777961889"/>
  </r>
  <r>
    <x v="0"/>
    <x v="1"/>
    <x v="9"/>
    <x v="19"/>
    <s v="SE3A"/>
    <x v="1"/>
    <n v="57.96"/>
    <n v="16.100000000000001"/>
  </r>
  <r>
    <x v="0"/>
    <x v="1"/>
    <x v="9"/>
    <x v="19"/>
    <s v="SE3A"/>
    <x v="2"/>
    <n v="71.64"/>
    <n v="19.899999999999999"/>
  </r>
  <r>
    <x v="0"/>
    <x v="1"/>
    <x v="9"/>
    <x v="19"/>
    <s v="SE3A"/>
    <x v="3"/>
    <n v="59.280629284732697"/>
    <n v="16.4668414679813"/>
  </r>
  <r>
    <x v="0"/>
    <x v="1"/>
    <x v="9"/>
    <x v="19"/>
    <s v="SE3A"/>
    <x v="4"/>
    <n v="9.0752189161690104"/>
    <n v="2.5208941433802798"/>
  </r>
  <r>
    <x v="0"/>
    <x v="1"/>
    <x v="9"/>
    <x v="19"/>
    <s v="SE3A"/>
    <x v="5"/>
    <n v="9.0752189161690104"/>
    <n v="2.5208941433802798"/>
  </r>
  <r>
    <x v="0"/>
    <x v="1"/>
    <x v="9"/>
    <x v="19"/>
    <s v="SE3A"/>
    <x v="6"/>
    <n v="30.079313304721001"/>
    <n v="8.3553648068669499"/>
  </r>
  <r>
    <x v="0"/>
    <x v="1"/>
    <x v="9"/>
    <x v="19"/>
    <s v="SE3A"/>
    <x v="7"/>
    <n v="43.063377502208397"/>
    <n v="11.962049306169"/>
  </r>
  <r>
    <x v="0"/>
    <x v="1"/>
    <x v="9"/>
    <x v="19"/>
    <s v="SE3A"/>
    <x v="8"/>
    <n v="43.063377502208397"/>
    <n v="11.962049306169"/>
  </r>
  <r>
    <x v="0"/>
    <x v="1"/>
    <x v="9"/>
    <x v="19"/>
    <s v="SE3A"/>
    <x v="9"/>
    <n v="45.361633570256501"/>
    <n v="12.600453769515701"/>
  </r>
  <r>
    <x v="0"/>
    <x v="1"/>
    <x v="9"/>
    <x v="19"/>
    <s v="SE3A"/>
    <x v="10"/>
    <n v="59.280629284732697"/>
    <n v="16.4668414679813"/>
  </r>
  <r>
    <x v="0"/>
    <x v="1"/>
    <x v="9"/>
    <x v="19"/>
    <s v="SE3A"/>
    <x v="11"/>
    <n v="4.5376094580844999"/>
    <n v="1.2604470716901399"/>
  </r>
  <r>
    <x v="0"/>
    <x v="1"/>
    <x v="9"/>
    <x v="19"/>
    <s v="SE3A"/>
    <x v="12"/>
    <n v="0.36"/>
    <n v="0.1"/>
  </r>
  <r>
    <x v="0"/>
    <x v="1"/>
    <x v="9"/>
    <x v="19"/>
    <s v="SE3A"/>
    <x v="13"/>
    <n v="24.854790896434899"/>
    <n v="6.9041085823430404"/>
  </r>
  <r>
    <x v="0"/>
    <x v="1"/>
    <x v="9"/>
    <x v="19"/>
    <s v="SE3A"/>
    <x v="14"/>
    <n v="24.854790896434899"/>
    <n v="6.9041085823430404"/>
  </r>
  <r>
    <x v="0"/>
    <x v="1"/>
    <x v="9"/>
    <x v="19"/>
    <s v="SE3A"/>
    <x v="15"/>
    <n v="2.7284206547966199"/>
    <n v="0.75789462633239502"/>
  </r>
  <r>
    <x v="0"/>
    <x v="1"/>
    <x v="9"/>
    <x v="19"/>
    <s v="SE3A"/>
    <x v="16"/>
    <n v="8.3492014028755008"/>
    <n v="2.31922261190986"/>
  </r>
  <r>
    <x v="0"/>
    <x v="1"/>
    <x v="9"/>
    <x v="19"/>
    <s v="SE3A"/>
    <x v="17"/>
    <n v="9.3111759656652193"/>
    <n v="2.5864377682403399"/>
  </r>
  <r>
    <x v="0"/>
    <x v="1"/>
    <x v="9"/>
    <x v="19"/>
    <s v="SE3A"/>
    <x v="19"/>
    <n v="7.6114739296901197"/>
    <n v="2.1142983138028102"/>
  </r>
  <r>
    <x v="0"/>
    <x v="1"/>
    <x v="9"/>
    <x v="19"/>
    <s v="SE3A"/>
    <x v="20"/>
    <n v="18.6904594758428"/>
    <n v="5.1917942988452301"/>
  </r>
  <r>
    <x v="0"/>
    <x v="1"/>
    <x v="9"/>
    <x v="19"/>
    <s v="SE3A"/>
    <x v="21"/>
    <n v="53.225806451612797"/>
    <n v="14.784946236559099"/>
  </r>
  <r>
    <x v="0"/>
    <x v="1"/>
    <x v="9"/>
    <x v="19"/>
    <s v="SE3A"/>
    <x v="22"/>
    <n v="130.68"/>
    <n v="36.299999999999997"/>
  </r>
  <r>
    <x v="0"/>
    <x v="1"/>
    <x v="9"/>
    <x v="19"/>
    <s v="SE3A"/>
    <x v="23"/>
    <n v="0.35278210439105201"/>
    <n v="9.7995028997514499E-2"/>
  </r>
  <r>
    <x v="0"/>
    <x v="1"/>
    <x v="9"/>
    <x v="19"/>
    <s v="SE3A"/>
    <x v="24"/>
    <n v="22.4245731928563"/>
    <n v="6.22904810912675"/>
  </r>
  <r>
    <x v="0"/>
    <x v="1"/>
    <x v="9"/>
    <x v="19"/>
    <s v="SE3A"/>
    <x v="25"/>
    <n v="22.32"/>
    <n v="6.2"/>
  </r>
  <r>
    <x v="0"/>
    <x v="1"/>
    <x v="9"/>
    <x v="19"/>
    <s v="SE3A"/>
    <x v="26"/>
    <n v="31.360796489213399"/>
    <n v="8.7113323581148396"/>
  </r>
  <r>
    <x v="0"/>
    <x v="1"/>
    <x v="9"/>
    <x v="19"/>
    <s v="SE3A"/>
    <x v="27"/>
    <n v="2.34199197836619"/>
    <n v="0.650553327323943"/>
  </r>
  <r>
    <x v="0"/>
    <x v="1"/>
    <x v="9"/>
    <x v="19"/>
    <s v="SE3_IND"/>
    <x v="0"/>
    <n v="51.241600662800401"/>
    <n v="14.233777961889"/>
  </r>
  <r>
    <x v="0"/>
    <x v="1"/>
    <x v="9"/>
    <x v="19"/>
    <s v="SE3_IND"/>
    <x v="1"/>
    <n v="57.96"/>
    <n v="16.100000000000001"/>
  </r>
  <r>
    <x v="0"/>
    <x v="1"/>
    <x v="9"/>
    <x v="19"/>
    <s v="SE3_IND"/>
    <x v="2"/>
    <n v="71.64"/>
    <n v="19.899999999999999"/>
  </r>
  <r>
    <x v="0"/>
    <x v="1"/>
    <x v="9"/>
    <x v="19"/>
    <s v="SE3_IND"/>
    <x v="3"/>
    <n v="59.280629284732697"/>
    <n v="16.4668414679813"/>
  </r>
  <r>
    <x v="0"/>
    <x v="1"/>
    <x v="9"/>
    <x v="19"/>
    <s v="SE3_IND"/>
    <x v="4"/>
    <n v="9.0752189161690104"/>
    <n v="2.5208941433802798"/>
  </r>
  <r>
    <x v="0"/>
    <x v="1"/>
    <x v="9"/>
    <x v="19"/>
    <s v="SE3_IND"/>
    <x v="5"/>
    <n v="9.0752189161690104"/>
    <n v="2.5208941433802798"/>
  </r>
  <r>
    <x v="0"/>
    <x v="1"/>
    <x v="9"/>
    <x v="19"/>
    <s v="SE3_IND"/>
    <x v="6"/>
    <n v="30.079313304721001"/>
    <n v="8.3553648068669499"/>
  </r>
  <r>
    <x v="0"/>
    <x v="1"/>
    <x v="9"/>
    <x v="19"/>
    <s v="SE3_IND"/>
    <x v="7"/>
    <n v="43.063377502208397"/>
    <n v="11.962049306169"/>
  </r>
  <r>
    <x v="0"/>
    <x v="1"/>
    <x v="9"/>
    <x v="19"/>
    <s v="SE3_IND"/>
    <x v="8"/>
    <n v="43.063377502208397"/>
    <n v="11.962049306169"/>
  </r>
  <r>
    <x v="0"/>
    <x v="1"/>
    <x v="9"/>
    <x v="19"/>
    <s v="SE3_IND"/>
    <x v="9"/>
    <n v="45.361633570256501"/>
    <n v="12.600453769515701"/>
  </r>
  <r>
    <x v="0"/>
    <x v="1"/>
    <x v="9"/>
    <x v="19"/>
    <s v="SE3_IND"/>
    <x v="10"/>
    <n v="59.280629284732697"/>
    <n v="16.4668414679813"/>
  </r>
  <r>
    <x v="0"/>
    <x v="1"/>
    <x v="9"/>
    <x v="19"/>
    <s v="SE3_IND"/>
    <x v="11"/>
    <n v="4.5376094580844999"/>
    <n v="1.2604470716901399"/>
  </r>
  <r>
    <x v="0"/>
    <x v="1"/>
    <x v="9"/>
    <x v="19"/>
    <s v="SE3_IND"/>
    <x v="12"/>
    <n v="0.36"/>
    <n v="0.1"/>
  </r>
  <r>
    <x v="0"/>
    <x v="1"/>
    <x v="9"/>
    <x v="19"/>
    <s v="SE3_IND"/>
    <x v="13"/>
    <n v="24.854790896434899"/>
    <n v="6.9041085823430404"/>
  </r>
  <r>
    <x v="0"/>
    <x v="1"/>
    <x v="9"/>
    <x v="19"/>
    <s v="SE3_IND"/>
    <x v="14"/>
    <n v="24.854790896434899"/>
    <n v="6.9041085823430404"/>
  </r>
  <r>
    <x v="0"/>
    <x v="1"/>
    <x v="9"/>
    <x v="19"/>
    <s v="SE3_IND"/>
    <x v="15"/>
    <n v="2.7284206547966199"/>
    <n v="0.75789462633239502"/>
  </r>
  <r>
    <x v="0"/>
    <x v="1"/>
    <x v="9"/>
    <x v="19"/>
    <s v="SE3_IND"/>
    <x v="16"/>
    <n v="8.3492014028755008"/>
    <n v="2.31922261190986"/>
  </r>
  <r>
    <x v="0"/>
    <x v="1"/>
    <x v="9"/>
    <x v="19"/>
    <s v="SE3_IND"/>
    <x v="17"/>
    <n v="9.3111759656652193"/>
    <n v="2.5864377682403399"/>
  </r>
  <r>
    <x v="0"/>
    <x v="1"/>
    <x v="9"/>
    <x v="19"/>
    <s v="SE3_IND"/>
    <x v="19"/>
    <n v="7.6114739296901197"/>
    <n v="2.1142983138028102"/>
  </r>
  <r>
    <x v="0"/>
    <x v="1"/>
    <x v="9"/>
    <x v="19"/>
    <s v="SE3_IND"/>
    <x v="20"/>
    <n v="18.6904594758428"/>
    <n v="5.1917942988452301"/>
  </r>
  <r>
    <x v="0"/>
    <x v="1"/>
    <x v="9"/>
    <x v="19"/>
    <s v="SE3_IND"/>
    <x v="21"/>
    <n v="53.225806451612797"/>
    <n v="14.784946236559099"/>
  </r>
  <r>
    <x v="0"/>
    <x v="1"/>
    <x v="9"/>
    <x v="19"/>
    <s v="SE3_IND"/>
    <x v="22"/>
    <n v="130.68"/>
    <n v="36.299999999999997"/>
  </r>
  <r>
    <x v="0"/>
    <x v="1"/>
    <x v="9"/>
    <x v="19"/>
    <s v="SE3_IND"/>
    <x v="23"/>
    <n v="0.35278210439105201"/>
    <n v="9.7995028997514499E-2"/>
  </r>
  <r>
    <x v="0"/>
    <x v="1"/>
    <x v="9"/>
    <x v="19"/>
    <s v="SE3_IND"/>
    <x v="24"/>
    <n v="22.4245731928563"/>
    <n v="6.22904810912675"/>
  </r>
  <r>
    <x v="0"/>
    <x v="1"/>
    <x v="9"/>
    <x v="19"/>
    <s v="SE3_IND"/>
    <x v="25"/>
    <n v="22.32"/>
    <n v="6.2"/>
  </r>
  <r>
    <x v="0"/>
    <x v="1"/>
    <x v="9"/>
    <x v="19"/>
    <s v="SE3_IND"/>
    <x v="26"/>
    <n v="31.360796489213399"/>
    <n v="8.7113323581148396"/>
  </r>
  <r>
    <x v="0"/>
    <x v="1"/>
    <x v="9"/>
    <x v="19"/>
    <s v="SE3_IND"/>
    <x v="27"/>
    <n v="2.34199197836619"/>
    <n v="0.650553327323943"/>
  </r>
  <r>
    <x v="0"/>
    <x v="1"/>
    <x v="9"/>
    <x v="19"/>
    <s v="SE3_Offshore"/>
    <x v="0"/>
    <n v="51.241600662800401"/>
    <n v="14.233777961889"/>
  </r>
  <r>
    <x v="0"/>
    <x v="1"/>
    <x v="9"/>
    <x v="19"/>
    <s v="SE3_Offshore"/>
    <x v="1"/>
    <n v="57.96"/>
    <n v="16.100000000000001"/>
  </r>
  <r>
    <x v="0"/>
    <x v="1"/>
    <x v="9"/>
    <x v="19"/>
    <s v="SE3_Offshore"/>
    <x v="2"/>
    <n v="71.64"/>
    <n v="19.899999999999999"/>
  </r>
  <r>
    <x v="0"/>
    <x v="1"/>
    <x v="9"/>
    <x v="19"/>
    <s v="SE3_Offshore"/>
    <x v="3"/>
    <n v="59.280629284732697"/>
    <n v="16.4668414679813"/>
  </r>
  <r>
    <x v="0"/>
    <x v="1"/>
    <x v="9"/>
    <x v="19"/>
    <s v="SE3_Offshore"/>
    <x v="4"/>
    <n v="9.0752189161690104"/>
    <n v="2.5208941433802798"/>
  </r>
  <r>
    <x v="0"/>
    <x v="1"/>
    <x v="9"/>
    <x v="19"/>
    <s v="SE3_Offshore"/>
    <x v="5"/>
    <n v="9.0752189161690104"/>
    <n v="2.5208941433802798"/>
  </r>
  <r>
    <x v="0"/>
    <x v="1"/>
    <x v="9"/>
    <x v="19"/>
    <s v="SE3_Offshore"/>
    <x v="6"/>
    <n v="30.079313304721001"/>
    <n v="8.3553648068669499"/>
  </r>
  <r>
    <x v="0"/>
    <x v="1"/>
    <x v="9"/>
    <x v="19"/>
    <s v="SE3_Offshore"/>
    <x v="7"/>
    <n v="43.063377502208397"/>
    <n v="11.962049306169"/>
  </r>
  <r>
    <x v="0"/>
    <x v="1"/>
    <x v="9"/>
    <x v="19"/>
    <s v="SE3_Offshore"/>
    <x v="8"/>
    <n v="43.063377502208397"/>
    <n v="11.962049306169"/>
  </r>
  <r>
    <x v="0"/>
    <x v="1"/>
    <x v="9"/>
    <x v="19"/>
    <s v="SE3_Offshore"/>
    <x v="9"/>
    <n v="45.361633570256501"/>
    <n v="12.600453769515701"/>
  </r>
  <r>
    <x v="0"/>
    <x v="1"/>
    <x v="9"/>
    <x v="19"/>
    <s v="SE3_Offshore"/>
    <x v="10"/>
    <n v="59.280629284732697"/>
    <n v="16.4668414679813"/>
  </r>
  <r>
    <x v="0"/>
    <x v="1"/>
    <x v="9"/>
    <x v="19"/>
    <s v="SE3_Offshore"/>
    <x v="11"/>
    <n v="4.5376094580844999"/>
    <n v="1.2604470716901399"/>
  </r>
  <r>
    <x v="0"/>
    <x v="1"/>
    <x v="9"/>
    <x v="19"/>
    <s v="SE3_Offshore"/>
    <x v="12"/>
    <n v="0.36"/>
    <n v="0.1"/>
  </r>
  <r>
    <x v="0"/>
    <x v="1"/>
    <x v="9"/>
    <x v="19"/>
    <s v="SE3_Offshore"/>
    <x v="13"/>
    <n v="24.854790896434899"/>
    <n v="6.9041085823430404"/>
  </r>
  <r>
    <x v="0"/>
    <x v="1"/>
    <x v="9"/>
    <x v="19"/>
    <s v="SE3_Offshore"/>
    <x v="14"/>
    <n v="24.854790896434899"/>
    <n v="6.9041085823430404"/>
  </r>
  <r>
    <x v="0"/>
    <x v="1"/>
    <x v="9"/>
    <x v="19"/>
    <s v="SE3_Offshore"/>
    <x v="15"/>
    <n v="2.7284206547966199"/>
    <n v="0.75789462633239502"/>
  </r>
  <r>
    <x v="0"/>
    <x v="1"/>
    <x v="9"/>
    <x v="19"/>
    <s v="SE3_Offshore"/>
    <x v="16"/>
    <n v="8.3492014028755008"/>
    <n v="2.31922261190986"/>
  </r>
  <r>
    <x v="0"/>
    <x v="1"/>
    <x v="9"/>
    <x v="19"/>
    <s v="SE3_Offshore"/>
    <x v="17"/>
    <n v="9.3111759656652193"/>
    <n v="2.5864377682403399"/>
  </r>
  <r>
    <x v="0"/>
    <x v="1"/>
    <x v="9"/>
    <x v="19"/>
    <s v="SE3_Offshore"/>
    <x v="19"/>
    <n v="7.6114739296901197"/>
    <n v="2.1142983138028102"/>
  </r>
  <r>
    <x v="0"/>
    <x v="1"/>
    <x v="9"/>
    <x v="19"/>
    <s v="SE3_Offshore"/>
    <x v="20"/>
    <n v="18.6904594758428"/>
    <n v="5.1917942988452301"/>
  </r>
  <r>
    <x v="0"/>
    <x v="1"/>
    <x v="9"/>
    <x v="19"/>
    <s v="SE3_Offshore"/>
    <x v="21"/>
    <n v="53.225806451612797"/>
    <n v="14.784946236559099"/>
  </r>
  <r>
    <x v="0"/>
    <x v="1"/>
    <x v="9"/>
    <x v="19"/>
    <s v="SE3_Offshore"/>
    <x v="22"/>
    <n v="130.68"/>
    <n v="36.299999999999997"/>
  </r>
  <r>
    <x v="0"/>
    <x v="1"/>
    <x v="9"/>
    <x v="19"/>
    <s v="SE3_Offshore"/>
    <x v="23"/>
    <n v="0.35278210439105201"/>
    <n v="9.7995028997514499E-2"/>
  </r>
  <r>
    <x v="0"/>
    <x v="1"/>
    <x v="9"/>
    <x v="19"/>
    <s v="SE3_Offshore"/>
    <x v="24"/>
    <n v="22.4245731928563"/>
    <n v="6.22904810912675"/>
  </r>
  <r>
    <x v="0"/>
    <x v="1"/>
    <x v="9"/>
    <x v="19"/>
    <s v="SE3_Offshore"/>
    <x v="25"/>
    <n v="22.32"/>
    <n v="6.2"/>
  </r>
  <r>
    <x v="0"/>
    <x v="1"/>
    <x v="9"/>
    <x v="19"/>
    <s v="SE3_Offshore"/>
    <x v="26"/>
    <n v="31.360796489213399"/>
    <n v="8.7113323581148396"/>
  </r>
  <r>
    <x v="0"/>
    <x v="1"/>
    <x v="9"/>
    <x v="19"/>
    <s v="SE3_Offshore"/>
    <x v="27"/>
    <n v="2.34199197836619"/>
    <n v="0.650553327323943"/>
  </r>
  <r>
    <x v="0"/>
    <x v="1"/>
    <x v="9"/>
    <x v="19"/>
    <s v="SE3_large"/>
    <x v="0"/>
    <n v="51.241600662800401"/>
    <n v="14.233777961889"/>
  </r>
  <r>
    <x v="0"/>
    <x v="1"/>
    <x v="9"/>
    <x v="19"/>
    <s v="SE3_large"/>
    <x v="1"/>
    <n v="57.96"/>
    <n v="16.100000000000001"/>
  </r>
  <r>
    <x v="0"/>
    <x v="1"/>
    <x v="9"/>
    <x v="19"/>
    <s v="SE3_large"/>
    <x v="2"/>
    <n v="71.64"/>
    <n v="19.899999999999999"/>
  </r>
  <r>
    <x v="0"/>
    <x v="1"/>
    <x v="9"/>
    <x v="19"/>
    <s v="SE3_large"/>
    <x v="3"/>
    <n v="59.280629284732697"/>
    <n v="16.4668414679813"/>
  </r>
  <r>
    <x v="0"/>
    <x v="1"/>
    <x v="9"/>
    <x v="19"/>
    <s v="SE3_large"/>
    <x v="4"/>
    <n v="9.0752189161690104"/>
    <n v="2.5208941433802798"/>
  </r>
  <r>
    <x v="0"/>
    <x v="1"/>
    <x v="9"/>
    <x v="19"/>
    <s v="SE3_large"/>
    <x v="5"/>
    <n v="9.0752189161690104"/>
    <n v="2.5208941433802798"/>
  </r>
  <r>
    <x v="0"/>
    <x v="1"/>
    <x v="9"/>
    <x v="19"/>
    <s v="SE3_large"/>
    <x v="6"/>
    <n v="30.079313304721001"/>
    <n v="8.3553648068669499"/>
  </r>
  <r>
    <x v="0"/>
    <x v="1"/>
    <x v="9"/>
    <x v="19"/>
    <s v="SE3_large"/>
    <x v="7"/>
    <n v="43.063377502208397"/>
    <n v="11.962049306169"/>
  </r>
  <r>
    <x v="0"/>
    <x v="1"/>
    <x v="9"/>
    <x v="19"/>
    <s v="SE3_large"/>
    <x v="8"/>
    <n v="43.063377502208397"/>
    <n v="11.962049306169"/>
  </r>
  <r>
    <x v="0"/>
    <x v="1"/>
    <x v="9"/>
    <x v="19"/>
    <s v="SE3_large"/>
    <x v="9"/>
    <n v="45.361633570256501"/>
    <n v="12.600453769515701"/>
  </r>
  <r>
    <x v="0"/>
    <x v="1"/>
    <x v="9"/>
    <x v="19"/>
    <s v="SE3_large"/>
    <x v="10"/>
    <n v="59.280629284732697"/>
    <n v="16.4668414679813"/>
  </r>
  <r>
    <x v="0"/>
    <x v="1"/>
    <x v="9"/>
    <x v="19"/>
    <s v="SE3_large"/>
    <x v="11"/>
    <n v="4.5376094580844999"/>
    <n v="1.2604470716901399"/>
  </r>
  <r>
    <x v="0"/>
    <x v="1"/>
    <x v="9"/>
    <x v="19"/>
    <s v="SE3_large"/>
    <x v="12"/>
    <n v="0.36"/>
    <n v="0.1"/>
  </r>
  <r>
    <x v="0"/>
    <x v="1"/>
    <x v="9"/>
    <x v="19"/>
    <s v="SE3_large"/>
    <x v="13"/>
    <n v="24.854790896434899"/>
    <n v="6.9041085823430404"/>
  </r>
  <r>
    <x v="0"/>
    <x v="1"/>
    <x v="9"/>
    <x v="19"/>
    <s v="SE3_large"/>
    <x v="14"/>
    <n v="24.854790896434899"/>
    <n v="6.9041085823430404"/>
  </r>
  <r>
    <x v="0"/>
    <x v="1"/>
    <x v="9"/>
    <x v="19"/>
    <s v="SE3_large"/>
    <x v="15"/>
    <n v="2.7284206547966199"/>
    <n v="0.75789462633239502"/>
  </r>
  <r>
    <x v="0"/>
    <x v="1"/>
    <x v="9"/>
    <x v="19"/>
    <s v="SE3_large"/>
    <x v="16"/>
    <n v="8.3492014028755008"/>
    <n v="2.31922261190986"/>
  </r>
  <r>
    <x v="0"/>
    <x v="1"/>
    <x v="9"/>
    <x v="19"/>
    <s v="SE3_large"/>
    <x v="17"/>
    <n v="9.3111759656652193"/>
    <n v="2.5864377682403399"/>
  </r>
  <r>
    <x v="0"/>
    <x v="1"/>
    <x v="9"/>
    <x v="19"/>
    <s v="SE3_large"/>
    <x v="19"/>
    <n v="7.6114739296901197"/>
    <n v="2.1142983138028102"/>
  </r>
  <r>
    <x v="0"/>
    <x v="1"/>
    <x v="9"/>
    <x v="19"/>
    <s v="SE3_large"/>
    <x v="20"/>
    <n v="18.6904594758428"/>
    <n v="5.1917942988452301"/>
  </r>
  <r>
    <x v="0"/>
    <x v="1"/>
    <x v="9"/>
    <x v="19"/>
    <s v="SE3_large"/>
    <x v="21"/>
    <n v="53.225806451612797"/>
    <n v="14.784946236559099"/>
  </r>
  <r>
    <x v="0"/>
    <x v="1"/>
    <x v="9"/>
    <x v="19"/>
    <s v="SE3_large"/>
    <x v="22"/>
    <n v="130.68"/>
    <n v="36.299999999999997"/>
  </r>
  <r>
    <x v="0"/>
    <x v="1"/>
    <x v="9"/>
    <x v="19"/>
    <s v="SE3_large"/>
    <x v="23"/>
    <n v="0.35278210439105201"/>
    <n v="9.7995028997514499E-2"/>
  </r>
  <r>
    <x v="0"/>
    <x v="1"/>
    <x v="9"/>
    <x v="19"/>
    <s v="SE3_large"/>
    <x v="24"/>
    <n v="22.4245731928563"/>
    <n v="6.22904810912675"/>
  </r>
  <r>
    <x v="0"/>
    <x v="1"/>
    <x v="9"/>
    <x v="19"/>
    <s v="SE3_large"/>
    <x v="25"/>
    <n v="22.32"/>
    <n v="6.2"/>
  </r>
  <r>
    <x v="0"/>
    <x v="1"/>
    <x v="9"/>
    <x v="19"/>
    <s v="SE3_large"/>
    <x v="26"/>
    <n v="31.360796489213399"/>
    <n v="8.7113323581148396"/>
  </r>
  <r>
    <x v="0"/>
    <x v="1"/>
    <x v="9"/>
    <x v="19"/>
    <s v="SE3_large"/>
    <x v="27"/>
    <n v="2.34199197836619"/>
    <n v="0.650553327323943"/>
  </r>
  <r>
    <x v="0"/>
    <x v="1"/>
    <x v="9"/>
    <x v="19"/>
    <s v="SE3_medium"/>
    <x v="0"/>
    <n v="51.241600662800401"/>
    <n v="14.233777961889"/>
  </r>
  <r>
    <x v="0"/>
    <x v="1"/>
    <x v="9"/>
    <x v="19"/>
    <s v="SE3_medium"/>
    <x v="1"/>
    <n v="57.96"/>
    <n v="16.100000000000001"/>
  </r>
  <r>
    <x v="0"/>
    <x v="1"/>
    <x v="9"/>
    <x v="19"/>
    <s v="SE3_medium"/>
    <x v="2"/>
    <n v="71.64"/>
    <n v="19.899999999999999"/>
  </r>
  <r>
    <x v="0"/>
    <x v="1"/>
    <x v="9"/>
    <x v="19"/>
    <s v="SE3_medium"/>
    <x v="3"/>
    <n v="59.280629284732697"/>
    <n v="16.4668414679813"/>
  </r>
  <r>
    <x v="0"/>
    <x v="1"/>
    <x v="9"/>
    <x v="19"/>
    <s v="SE3_medium"/>
    <x v="4"/>
    <n v="9.0752189161690104"/>
    <n v="2.5208941433802798"/>
  </r>
  <r>
    <x v="0"/>
    <x v="1"/>
    <x v="9"/>
    <x v="19"/>
    <s v="SE3_medium"/>
    <x v="5"/>
    <n v="9.0752189161690104"/>
    <n v="2.5208941433802798"/>
  </r>
  <r>
    <x v="0"/>
    <x v="1"/>
    <x v="9"/>
    <x v="19"/>
    <s v="SE3_medium"/>
    <x v="6"/>
    <n v="30.079313304721001"/>
    <n v="8.3553648068669499"/>
  </r>
  <r>
    <x v="0"/>
    <x v="1"/>
    <x v="9"/>
    <x v="19"/>
    <s v="SE3_medium"/>
    <x v="7"/>
    <n v="43.063377502208397"/>
    <n v="11.962049306169"/>
  </r>
  <r>
    <x v="0"/>
    <x v="1"/>
    <x v="9"/>
    <x v="19"/>
    <s v="SE3_medium"/>
    <x v="8"/>
    <n v="43.063377502208397"/>
    <n v="11.962049306169"/>
  </r>
  <r>
    <x v="0"/>
    <x v="1"/>
    <x v="9"/>
    <x v="19"/>
    <s v="SE3_medium"/>
    <x v="9"/>
    <n v="45.361633570256501"/>
    <n v="12.600453769515701"/>
  </r>
  <r>
    <x v="0"/>
    <x v="1"/>
    <x v="9"/>
    <x v="19"/>
    <s v="SE3_medium"/>
    <x v="10"/>
    <n v="59.280629284732697"/>
    <n v="16.4668414679813"/>
  </r>
  <r>
    <x v="0"/>
    <x v="1"/>
    <x v="9"/>
    <x v="19"/>
    <s v="SE3_medium"/>
    <x v="11"/>
    <n v="4.5376094580844999"/>
    <n v="1.2604470716901399"/>
  </r>
  <r>
    <x v="0"/>
    <x v="1"/>
    <x v="9"/>
    <x v="19"/>
    <s v="SE3_medium"/>
    <x v="12"/>
    <n v="0.36"/>
    <n v="0.1"/>
  </r>
  <r>
    <x v="0"/>
    <x v="1"/>
    <x v="9"/>
    <x v="19"/>
    <s v="SE3_medium"/>
    <x v="13"/>
    <n v="24.854790896434899"/>
    <n v="6.9041085823430404"/>
  </r>
  <r>
    <x v="0"/>
    <x v="1"/>
    <x v="9"/>
    <x v="19"/>
    <s v="SE3_medium"/>
    <x v="14"/>
    <n v="24.854790896434899"/>
    <n v="6.9041085823430404"/>
  </r>
  <r>
    <x v="0"/>
    <x v="1"/>
    <x v="9"/>
    <x v="19"/>
    <s v="SE3_medium"/>
    <x v="15"/>
    <n v="2.7284206547966199"/>
    <n v="0.75789462633239502"/>
  </r>
  <r>
    <x v="0"/>
    <x v="1"/>
    <x v="9"/>
    <x v="19"/>
    <s v="SE3_medium"/>
    <x v="16"/>
    <n v="8.3492014028755008"/>
    <n v="2.31922261190986"/>
  </r>
  <r>
    <x v="0"/>
    <x v="1"/>
    <x v="9"/>
    <x v="19"/>
    <s v="SE3_medium"/>
    <x v="17"/>
    <n v="9.3111759656652193"/>
    <n v="2.5864377682403399"/>
  </r>
  <r>
    <x v="0"/>
    <x v="1"/>
    <x v="9"/>
    <x v="19"/>
    <s v="SE3_medium"/>
    <x v="19"/>
    <n v="7.6114739296901197"/>
    <n v="2.1142983138028102"/>
  </r>
  <r>
    <x v="0"/>
    <x v="1"/>
    <x v="9"/>
    <x v="19"/>
    <s v="SE3_medium"/>
    <x v="20"/>
    <n v="18.6904594758428"/>
    <n v="5.1917942988452301"/>
  </r>
  <r>
    <x v="0"/>
    <x v="1"/>
    <x v="9"/>
    <x v="19"/>
    <s v="SE3_medium"/>
    <x v="21"/>
    <n v="53.225806451612797"/>
    <n v="14.784946236559099"/>
  </r>
  <r>
    <x v="0"/>
    <x v="1"/>
    <x v="9"/>
    <x v="19"/>
    <s v="SE3_medium"/>
    <x v="22"/>
    <n v="130.68"/>
    <n v="36.299999999999997"/>
  </r>
  <r>
    <x v="0"/>
    <x v="1"/>
    <x v="9"/>
    <x v="19"/>
    <s v="SE3_medium"/>
    <x v="23"/>
    <n v="0.35278210439105201"/>
    <n v="9.7995028997514499E-2"/>
  </r>
  <r>
    <x v="0"/>
    <x v="1"/>
    <x v="9"/>
    <x v="19"/>
    <s v="SE3_medium"/>
    <x v="24"/>
    <n v="22.4245731928563"/>
    <n v="6.22904810912675"/>
  </r>
  <r>
    <x v="0"/>
    <x v="1"/>
    <x v="9"/>
    <x v="19"/>
    <s v="SE3_medium"/>
    <x v="25"/>
    <n v="22.32"/>
    <n v="6.2"/>
  </r>
  <r>
    <x v="0"/>
    <x v="1"/>
    <x v="9"/>
    <x v="19"/>
    <s v="SE3_medium"/>
    <x v="26"/>
    <n v="31.360796489213399"/>
    <n v="8.7113323581148396"/>
  </r>
  <r>
    <x v="0"/>
    <x v="1"/>
    <x v="9"/>
    <x v="19"/>
    <s v="SE3_medium"/>
    <x v="27"/>
    <n v="2.34199197836619"/>
    <n v="0.650553327323943"/>
  </r>
  <r>
    <x v="0"/>
    <x v="1"/>
    <x v="9"/>
    <x v="19"/>
    <s v="SE3_small"/>
    <x v="0"/>
    <n v="51.241600662800401"/>
    <n v="14.233777961889"/>
  </r>
  <r>
    <x v="0"/>
    <x v="1"/>
    <x v="9"/>
    <x v="19"/>
    <s v="SE3_small"/>
    <x v="1"/>
    <n v="57.96"/>
    <n v="16.100000000000001"/>
  </r>
  <r>
    <x v="0"/>
    <x v="1"/>
    <x v="9"/>
    <x v="19"/>
    <s v="SE3_small"/>
    <x v="2"/>
    <n v="71.64"/>
    <n v="19.899999999999999"/>
  </r>
  <r>
    <x v="0"/>
    <x v="1"/>
    <x v="9"/>
    <x v="19"/>
    <s v="SE3_small"/>
    <x v="3"/>
    <n v="59.280629284732697"/>
    <n v="16.4668414679813"/>
  </r>
  <r>
    <x v="0"/>
    <x v="1"/>
    <x v="9"/>
    <x v="19"/>
    <s v="SE3_small"/>
    <x v="4"/>
    <n v="9.0752189161690104"/>
    <n v="2.5208941433802798"/>
  </r>
  <r>
    <x v="0"/>
    <x v="1"/>
    <x v="9"/>
    <x v="19"/>
    <s v="SE3_small"/>
    <x v="5"/>
    <n v="9.0752189161690104"/>
    <n v="2.5208941433802798"/>
  </r>
  <r>
    <x v="0"/>
    <x v="1"/>
    <x v="9"/>
    <x v="19"/>
    <s v="SE3_small"/>
    <x v="6"/>
    <n v="30.079313304721001"/>
    <n v="8.3553648068669499"/>
  </r>
  <r>
    <x v="0"/>
    <x v="1"/>
    <x v="9"/>
    <x v="19"/>
    <s v="SE3_small"/>
    <x v="7"/>
    <n v="43.063377502208397"/>
    <n v="11.962049306169"/>
  </r>
  <r>
    <x v="0"/>
    <x v="1"/>
    <x v="9"/>
    <x v="19"/>
    <s v="SE3_small"/>
    <x v="8"/>
    <n v="43.063377502208397"/>
    <n v="11.962049306169"/>
  </r>
  <r>
    <x v="0"/>
    <x v="1"/>
    <x v="9"/>
    <x v="19"/>
    <s v="SE3_small"/>
    <x v="9"/>
    <n v="45.361633570256501"/>
    <n v="12.600453769515701"/>
  </r>
  <r>
    <x v="0"/>
    <x v="1"/>
    <x v="9"/>
    <x v="19"/>
    <s v="SE3_small"/>
    <x v="10"/>
    <n v="59.280629284732697"/>
    <n v="16.4668414679813"/>
  </r>
  <r>
    <x v="0"/>
    <x v="1"/>
    <x v="9"/>
    <x v="19"/>
    <s v="SE3_small"/>
    <x v="11"/>
    <n v="4.5376094580844999"/>
    <n v="1.2604470716901399"/>
  </r>
  <r>
    <x v="0"/>
    <x v="1"/>
    <x v="9"/>
    <x v="19"/>
    <s v="SE3_small"/>
    <x v="12"/>
    <n v="0.36"/>
    <n v="0.1"/>
  </r>
  <r>
    <x v="0"/>
    <x v="1"/>
    <x v="9"/>
    <x v="19"/>
    <s v="SE3_small"/>
    <x v="13"/>
    <n v="24.854790896434899"/>
    <n v="6.9041085823430404"/>
  </r>
  <r>
    <x v="0"/>
    <x v="1"/>
    <x v="9"/>
    <x v="19"/>
    <s v="SE3_small"/>
    <x v="14"/>
    <n v="24.854790896434899"/>
    <n v="6.9041085823430404"/>
  </r>
  <r>
    <x v="0"/>
    <x v="1"/>
    <x v="9"/>
    <x v="19"/>
    <s v="SE3_small"/>
    <x v="15"/>
    <n v="2.7284206547966199"/>
    <n v="0.75789462633239502"/>
  </r>
  <r>
    <x v="0"/>
    <x v="1"/>
    <x v="9"/>
    <x v="19"/>
    <s v="SE3_small"/>
    <x v="16"/>
    <n v="8.3492014028755008"/>
    <n v="2.31922261190986"/>
  </r>
  <r>
    <x v="0"/>
    <x v="1"/>
    <x v="9"/>
    <x v="19"/>
    <s v="SE3_small"/>
    <x v="17"/>
    <n v="9.3111759656652193"/>
    <n v="2.5864377682403399"/>
  </r>
  <r>
    <x v="0"/>
    <x v="1"/>
    <x v="9"/>
    <x v="19"/>
    <s v="SE3_small"/>
    <x v="19"/>
    <n v="7.6114739296901197"/>
    <n v="2.1142983138028102"/>
  </r>
  <r>
    <x v="0"/>
    <x v="1"/>
    <x v="9"/>
    <x v="19"/>
    <s v="SE3_small"/>
    <x v="20"/>
    <n v="18.6904594758428"/>
    <n v="5.1917942988452301"/>
  </r>
  <r>
    <x v="0"/>
    <x v="1"/>
    <x v="9"/>
    <x v="19"/>
    <s v="SE3_small"/>
    <x v="21"/>
    <n v="53.225806451612797"/>
    <n v="14.784946236559099"/>
  </r>
  <r>
    <x v="0"/>
    <x v="1"/>
    <x v="9"/>
    <x v="19"/>
    <s v="SE3_small"/>
    <x v="22"/>
    <n v="130.68"/>
    <n v="36.299999999999997"/>
  </r>
  <r>
    <x v="0"/>
    <x v="1"/>
    <x v="9"/>
    <x v="19"/>
    <s v="SE3_small"/>
    <x v="23"/>
    <n v="0.35278210439105201"/>
    <n v="9.7995028997514499E-2"/>
  </r>
  <r>
    <x v="0"/>
    <x v="1"/>
    <x v="9"/>
    <x v="19"/>
    <s v="SE3_small"/>
    <x v="24"/>
    <n v="22.4245731928563"/>
    <n v="6.22904810912675"/>
  </r>
  <r>
    <x v="0"/>
    <x v="1"/>
    <x v="9"/>
    <x v="19"/>
    <s v="SE3_small"/>
    <x v="25"/>
    <n v="22.32"/>
    <n v="6.2"/>
  </r>
  <r>
    <x v="0"/>
    <x v="1"/>
    <x v="9"/>
    <x v="19"/>
    <s v="SE3_small"/>
    <x v="26"/>
    <n v="31.360796489213399"/>
    <n v="8.7113323581148396"/>
  </r>
  <r>
    <x v="0"/>
    <x v="1"/>
    <x v="9"/>
    <x v="19"/>
    <s v="SE3_small"/>
    <x v="27"/>
    <n v="2.34199197836619"/>
    <n v="0.650553327323943"/>
  </r>
  <r>
    <x v="0"/>
    <x v="1"/>
    <x v="9"/>
    <x v="20"/>
    <s v="SE4A"/>
    <x v="0"/>
    <n v="51.241600662800401"/>
    <n v="14.233777961889"/>
  </r>
  <r>
    <x v="0"/>
    <x v="1"/>
    <x v="9"/>
    <x v="20"/>
    <s v="SE4A"/>
    <x v="1"/>
    <n v="57.96"/>
    <n v="16.100000000000001"/>
  </r>
  <r>
    <x v="0"/>
    <x v="1"/>
    <x v="9"/>
    <x v="20"/>
    <s v="SE4A"/>
    <x v="2"/>
    <n v="71.64"/>
    <n v="19.899999999999999"/>
  </r>
  <r>
    <x v="0"/>
    <x v="1"/>
    <x v="9"/>
    <x v="20"/>
    <s v="SE4A"/>
    <x v="3"/>
    <n v="59.280629284732697"/>
    <n v="16.4668414679813"/>
  </r>
  <r>
    <x v="0"/>
    <x v="1"/>
    <x v="9"/>
    <x v="20"/>
    <s v="SE4A"/>
    <x v="4"/>
    <n v="9.0752189161690104"/>
    <n v="2.5208941433802798"/>
  </r>
  <r>
    <x v="0"/>
    <x v="1"/>
    <x v="9"/>
    <x v="20"/>
    <s v="SE4A"/>
    <x v="5"/>
    <n v="9.0752189161690104"/>
    <n v="2.5208941433802798"/>
  </r>
  <r>
    <x v="0"/>
    <x v="1"/>
    <x v="9"/>
    <x v="20"/>
    <s v="SE4A"/>
    <x v="6"/>
    <n v="30.079313304721001"/>
    <n v="8.3553648068669499"/>
  </r>
  <r>
    <x v="0"/>
    <x v="1"/>
    <x v="9"/>
    <x v="20"/>
    <s v="SE4A"/>
    <x v="7"/>
    <n v="43.063377502208397"/>
    <n v="11.962049306169"/>
  </r>
  <r>
    <x v="0"/>
    <x v="1"/>
    <x v="9"/>
    <x v="20"/>
    <s v="SE4A"/>
    <x v="8"/>
    <n v="43.063377502208397"/>
    <n v="11.962049306169"/>
  </r>
  <r>
    <x v="0"/>
    <x v="1"/>
    <x v="9"/>
    <x v="20"/>
    <s v="SE4A"/>
    <x v="9"/>
    <n v="45.361633570256501"/>
    <n v="12.600453769515701"/>
  </r>
  <r>
    <x v="0"/>
    <x v="1"/>
    <x v="9"/>
    <x v="20"/>
    <s v="SE4A"/>
    <x v="10"/>
    <n v="59.280629284732697"/>
    <n v="16.4668414679813"/>
  </r>
  <r>
    <x v="0"/>
    <x v="1"/>
    <x v="9"/>
    <x v="20"/>
    <s v="SE4A"/>
    <x v="11"/>
    <n v="4.5376094580844999"/>
    <n v="1.2604470716901399"/>
  </r>
  <r>
    <x v="0"/>
    <x v="1"/>
    <x v="9"/>
    <x v="20"/>
    <s v="SE4A"/>
    <x v="12"/>
    <n v="0.36"/>
    <n v="0.1"/>
  </r>
  <r>
    <x v="0"/>
    <x v="1"/>
    <x v="9"/>
    <x v="20"/>
    <s v="SE4A"/>
    <x v="13"/>
    <n v="24.854790896434899"/>
    <n v="6.9041085823430404"/>
  </r>
  <r>
    <x v="0"/>
    <x v="1"/>
    <x v="9"/>
    <x v="20"/>
    <s v="SE4A"/>
    <x v="14"/>
    <n v="24.854790896434899"/>
    <n v="6.9041085823430404"/>
  </r>
  <r>
    <x v="0"/>
    <x v="1"/>
    <x v="9"/>
    <x v="20"/>
    <s v="SE4A"/>
    <x v="15"/>
    <n v="2.7284206547966199"/>
    <n v="0.75789462633239502"/>
  </r>
  <r>
    <x v="0"/>
    <x v="1"/>
    <x v="9"/>
    <x v="20"/>
    <s v="SE4A"/>
    <x v="16"/>
    <n v="8.3492014028755008"/>
    <n v="2.31922261190986"/>
  </r>
  <r>
    <x v="0"/>
    <x v="1"/>
    <x v="9"/>
    <x v="20"/>
    <s v="SE4A"/>
    <x v="17"/>
    <n v="9.3111759656652193"/>
    <n v="2.5864377682403399"/>
  </r>
  <r>
    <x v="0"/>
    <x v="1"/>
    <x v="9"/>
    <x v="20"/>
    <s v="SE4A"/>
    <x v="19"/>
    <n v="7.6114739296901197"/>
    <n v="2.1142983138028102"/>
  </r>
  <r>
    <x v="0"/>
    <x v="1"/>
    <x v="9"/>
    <x v="20"/>
    <s v="SE4A"/>
    <x v="20"/>
    <n v="18.6904594758428"/>
    <n v="5.1917942988452301"/>
  </r>
  <r>
    <x v="0"/>
    <x v="1"/>
    <x v="9"/>
    <x v="20"/>
    <s v="SE4A"/>
    <x v="21"/>
    <n v="53.225806451612797"/>
    <n v="14.784946236559099"/>
  </r>
  <r>
    <x v="0"/>
    <x v="1"/>
    <x v="9"/>
    <x v="20"/>
    <s v="SE4A"/>
    <x v="22"/>
    <n v="130.68"/>
    <n v="36.299999999999997"/>
  </r>
  <r>
    <x v="0"/>
    <x v="1"/>
    <x v="9"/>
    <x v="20"/>
    <s v="SE4A"/>
    <x v="23"/>
    <n v="0.35278210439105201"/>
    <n v="9.7995028997514499E-2"/>
  </r>
  <r>
    <x v="0"/>
    <x v="1"/>
    <x v="9"/>
    <x v="20"/>
    <s v="SE4A"/>
    <x v="24"/>
    <n v="22.4245731928563"/>
    <n v="6.22904810912675"/>
  </r>
  <r>
    <x v="0"/>
    <x v="1"/>
    <x v="9"/>
    <x v="20"/>
    <s v="SE4A"/>
    <x v="25"/>
    <n v="22.32"/>
    <n v="6.2"/>
  </r>
  <r>
    <x v="0"/>
    <x v="1"/>
    <x v="9"/>
    <x v="20"/>
    <s v="SE4A"/>
    <x v="26"/>
    <n v="31.360796489213399"/>
    <n v="8.7113323581148396"/>
  </r>
  <r>
    <x v="0"/>
    <x v="1"/>
    <x v="9"/>
    <x v="20"/>
    <s v="SE4A"/>
    <x v="27"/>
    <n v="2.34199197836619"/>
    <n v="0.650553327323943"/>
  </r>
  <r>
    <x v="0"/>
    <x v="1"/>
    <x v="9"/>
    <x v="20"/>
    <s v="SE4_IND"/>
    <x v="0"/>
    <n v="51.241600662800401"/>
    <n v="14.233777961889"/>
  </r>
  <r>
    <x v="0"/>
    <x v="1"/>
    <x v="9"/>
    <x v="20"/>
    <s v="SE4_IND"/>
    <x v="1"/>
    <n v="57.96"/>
    <n v="16.100000000000001"/>
  </r>
  <r>
    <x v="0"/>
    <x v="1"/>
    <x v="9"/>
    <x v="20"/>
    <s v="SE4_IND"/>
    <x v="2"/>
    <n v="71.64"/>
    <n v="19.899999999999999"/>
  </r>
  <r>
    <x v="0"/>
    <x v="1"/>
    <x v="9"/>
    <x v="20"/>
    <s v="SE4_IND"/>
    <x v="3"/>
    <n v="59.280629284732697"/>
    <n v="16.4668414679813"/>
  </r>
  <r>
    <x v="0"/>
    <x v="1"/>
    <x v="9"/>
    <x v="20"/>
    <s v="SE4_IND"/>
    <x v="4"/>
    <n v="9.0752189161690104"/>
    <n v="2.5208941433802798"/>
  </r>
  <r>
    <x v="0"/>
    <x v="1"/>
    <x v="9"/>
    <x v="20"/>
    <s v="SE4_IND"/>
    <x v="5"/>
    <n v="9.0752189161690104"/>
    <n v="2.5208941433802798"/>
  </r>
  <r>
    <x v="0"/>
    <x v="1"/>
    <x v="9"/>
    <x v="20"/>
    <s v="SE4_IND"/>
    <x v="6"/>
    <n v="30.079313304721001"/>
    <n v="8.3553648068669499"/>
  </r>
  <r>
    <x v="0"/>
    <x v="1"/>
    <x v="9"/>
    <x v="20"/>
    <s v="SE4_IND"/>
    <x v="7"/>
    <n v="43.063377502208397"/>
    <n v="11.962049306169"/>
  </r>
  <r>
    <x v="0"/>
    <x v="1"/>
    <x v="9"/>
    <x v="20"/>
    <s v="SE4_IND"/>
    <x v="8"/>
    <n v="43.063377502208397"/>
    <n v="11.962049306169"/>
  </r>
  <r>
    <x v="0"/>
    <x v="1"/>
    <x v="9"/>
    <x v="20"/>
    <s v="SE4_IND"/>
    <x v="9"/>
    <n v="45.361633570256501"/>
    <n v="12.600453769515701"/>
  </r>
  <r>
    <x v="0"/>
    <x v="1"/>
    <x v="9"/>
    <x v="20"/>
    <s v="SE4_IND"/>
    <x v="10"/>
    <n v="59.280629284732697"/>
    <n v="16.4668414679813"/>
  </r>
  <r>
    <x v="0"/>
    <x v="1"/>
    <x v="9"/>
    <x v="20"/>
    <s v="SE4_IND"/>
    <x v="11"/>
    <n v="4.5376094580844999"/>
    <n v="1.2604470716901399"/>
  </r>
  <r>
    <x v="0"/>
    <x v="1"/>
    <x v="9"/>
    <x v="20"/>
    <s v="SE4_IND"/>
    <x v="12"/>
    <n v="0.36"/>
    <n v="0.1"/>
  </r>
  <r>
    <x v="0"/>
    <x v="1"/>
    <x v="9"/>
    <x v="20"/>
    <s v="SE4_IND"/>
    <x v="13"/>
    <n v="24.854790896434899"/>
    <n v="6.9041085823430404"/>
  </r>
  <r>
    <x v="0"/>
    <x v="1"/>
    <x v="9"/>
    <x v="20"/>
    <s v="SE4_IND"/>
    <x v="14"/>
    <n v="24.854790896434899"/>
    <n v="6.9041085823430404"/>
  </r>
  <r>
    <x v="0"/>
    <x v="1"/>
    <x v="9"/>
    <x v="20"/>
    <s v="SE4_IND"/>
    <x v="15"/>
    <n v="2.7284206547966199"/>
    <n v="0.75789462633239502"/>
  </r>
  <r>
    <x v="0"/>
    <x v="1"/>
    <x v="9"/>
    <x v="20"/>
    <s v="SE4_IND"/>
    <x v="16"/>
    <n v="8.3492014028755008"/>
    <n v="2.31922261190986"/>
  </r>
  <r>
    <x v="0"/>
    <x v="1"/>
    <x v="9"/>
    <x v="20"/>
    <s v="SE4_IND"/>
    <x v="17"/>
    <n v="9.3111759656652193"/>
    <n v="2.5864377682403399"/>
  </r>
  <r>
    <x v="0"/>
    <x v="1"/>
    <x v="9"/>
    <x v="20"/>
    <s v="SE4_IND"/>
    <x v="19"/>
    <n v="7.6114739296901197"/>
    <n v="2.1142983138028102"/>
  </r>
  <r>
    <x v="0"/>
    <x v="1"/>
    <x v="9"/>
    <x v="20"/>
    <s v="SE4_IND"/>
    <x v="20"/>
    <n v="18.6904594758428"/>
    <n v="5.1917942988452301"/>
  </r>
  <r>
    <x v="0"/>
    <x v="1"/>
    <x v="9"/>
    <x v="20"/>
    <s v="SE4_IND"/>
    <x v="21"/>
    <n v="53.225806451612797"/>
    <n v="14.784946236559099"/>
  </r>
  <r>
    <x v="0"/>
    <x v="1"/>
    <x v="9"/>
    <x v="20"/>
    <s v="SE4_IND"/>
    <x v="22"/>
    <n v="130.68"/>
    <n v="36.299999999999997"/>
  </r>
  <r>
    <x v="0"/>
    <x v="1"/>
    <x v="9"/>
    <x v="20"/>
    <s v="SE4_IND"/>
    <x v="23"/>
    <n v="0.35278210439105201"/>
    <n v="9.7995028997514499E-2"/>
  </r>
  <r>
    <x v="0"/>
    <x v="1"/>
    <x v="9"/>
    <x v="20"/>
    <s v="SE4_IND"/>
    <x v="24"/>
    <n v="22.4245731928563"/>
    <n v="6.22904810912675"/>
  </r>
  <r>
    <x v="0"/>
    <x v="1"/>
    <x v="9"/>
    <x v="20"/>
    <s v="SE4_IND"/>
    <x v="25"/>
    <n v="22.32"/>
    <n v="6.2"/>
  </r>
  <r>
    <x v="0"/>
    <x v="1"/>
    <x v="9"/>
    <x v="20"/>
    <s v="SE4_IND"/>
    <x v="26"/>
    <n v="31.360796489213399"/>
    <n v="8.7113323581148396"/>
  </r>
  <r>
    <x v="0"/>
    <x v="1"/>
    <x v="9"/>
    <x v="20"/>
    <s v="SE4_IND"/>
    <x v="27"/>
    <n v="2.34199197836619"/>
    <n v="0.650553327323943"/>
  </r>
  <r>
    <x v="0"/>
    <x v="1"/>
    <x v="9"/>
    <x v="20"/>
    <s v="SE4_Offshore"/>
    <x v="0"/>
    <n v="51.241600662800401"/>
    <n v="14.233777961889"/>
  </r>
  <r>
    <x v="0"/>
    <x v="1"/>
    <x v="9"/>
    <x v="20"/>
    <s v="SE4_Offshore"/>
    <x v="1"/>
    <n v="57.96"/>
    <n v="16.100000000000001"/>
  </r>
  <r>
    <x v="0"/>
    <x v="1"/>
    <x v="9"/>
    <x v="20"/>
    <s v="SE4_Offshore"/>
    <x v="2"/>
    <n v="71.64"/>
    <n v="19.899999999999999"/>
  </r>
  <r>
    <x v="0"/>
    <x v="1"/>
    <x v="9"/>
    <x v="20"/>
    <s v="SE4_Offshore"/>
    <x v="3"/>
    <n v="59.280629284732697"/>
    <n v="16.4668414679813"/>
  </r>
  <r>
    <x v="0"/>
    <x v="1"/>
    <x v="9"/>
    <x v="20"/>
    <s v="SE4_Offshore"/>
    <x v="4"/>
    <n v="9.0752189161690104"/>
    <n v="2.5208941433802798"/>
  </r>
  <r>
    <x v="0"/>
    <x v="1"/>
    <x v="9"/>
    <x v="20"/>
    <s v="SE4_Offshore"/>
    <x v="5"/>
    <n v="9.0752189161690104"/>
    <n v="2.5208941433802798"/>
  </r>
  <r>
    <x v="0"/>
    <x v="1"/>
    <x v="9"/>
    <x v="20"/>
    <s v="SE4_Offshore"/>
    <x v="6"/>
    <n v="30.079313304721001"/>
    <n v="8.3553648068669499"/>
  </r>
  <r>
    <x v="0"/>
    <x v="1"/>
    <x v="9"/>
    <x v="20"/>
    <s v="SE4_Offshore"/>
    <x v="7"/>
    <n v="43.063377502208397"/>
    <n v="11.962049306169"/>
  </r>
  <r>
    <x v="0"/>
    <x v="1"/>
    <x v="9"/>
    <x v="20"/>
    <s v="SE4_Offshore"/>
    <x v="8"/>
    <n v="43.063377502208397"/>
    <n v="11.962049306169"/>
  </r>
  <r>
    <x v="0"/>
    <x v="1"/>
    <x v="9"/>
    <x v="20"/>
    <s v="SE4_Offshore"/>
    <x v="9"/>
    <n v="45.361633570256501"/>
    <n v="12.600453769515701"/>
  </r>
  <r>
    <x v="0"/>
    <x v="1"/>
    <x v="9"/>
    <x v="20"/>
    <s v="SE4_Offshore"/>
    <x v="10"/>
    <n v="59.280629284732697"/>
    <n v="16.4668414679813"/>
  </r>
  <r>
    <x v="0"/>
    <x v="1"/>
    <x v="9"/>
    <x v="20"/>
    <s v="SE4_Offshore"/>
    <x v="11"/>
    <n v="4.5376094580844999"/>
    <n v="1.2604470716901399"/>
  </r>
  <r>
    <x v="0"/>
    <x v="1"/>
    <x v="9"/>
    <x v="20"/>
    <s v="SE4_Offshore"/>
    <x v="12"/>
    <n v="0.36"/>
    <n v="0.1"/>
  </r>
  <r>
    <x v="0"/>
    <x v="1"/>
    <x v="9"/>
    <x v="20"/>
    <s v="SE4_Offshore"/>
    <x v="13"/>
    <n v="24.854790896434899"/>
    <n v="6.9041085823430404"/>
  </r>
  <r>
    <x v="0"/>
    <x v="1"/>
    <x v="9"/>
    <x v="20"/>
    <s v="SE4_Offshore"/>
    <x v="14"/>
    <n v="24.854790896434899"/>
    <n v="6.9041085823430404"/>
  </r>
  <r>
    <x v="0"/>
    <x v="1"/>
    <x v="9"/>
    <x v="20"/>
    <s v="SE4_Offshore"/>
    <x v="15"/>
    <n v="2.7284206547966199"/>
    <n v="0.75789462633239502"/>
  </r>
  <r>
    <x v="0"/>
    <x v="1"/>
    <x v="9"/>
    <x v="20"/>
    <s v="SE4_Offshore"/>
    <x v="16"/>
    <n v="8.3492014028755008"/>
    <n v="2.31922261190986"/>
  </r>
  <r>
    <x v="0"/>
    <x v="1"/>
    <x v="9"/>
    <x v="20"/>
    <s v="SE4_Offshore"/>
    <x v="17"/>
    <n v="9.3111759656652193"/>
    <n v="2.5864377682403399"/>
  </r>
  <r>
    <x v="0"/>
    <x v="1"/>
    <x v="9"/>
    <x v="20"/>
    <s v="SE4_Offshore"/>
    <x v="19"/>
    <n v="7.6114739296901197"/>
    <n v="2.1142983138028102"/>
  </r>
  <r>
    <x v="0"/>
    <x v="1"/>
    <x v="9"/>
    <x v="20"/>
    <s v="SE4_Offshore"/>
    <x v="20"/>
    <n v="18.6904594758428"/>
    <n v="5.1917942988452301"/>
  </r>
  <r>
    <x v="0"/>
    <x v="1"/>
    <x v="9"/>
    <x v="20"/>
    <s v="SE4_Offshore"/>
    <x v="21"/>
    <n v="53.225806451612797"/>
    <n v="14.784946236559099"/>
  </r>
  <r>
    <x v="0"/>
    <x v="1"/>
    <x v="9"/>
    <x v="20"/>
    <s v="SE4_Offshore"/>
    <x v="22"/>
    <n v="130.68"/>
    <n v="36.299999999999997"/>
  </r>
  <r>
    <x v="0"/>
    <x v="1"/>
    <x v="9"/>
    <x v="20"/>
    <s v="SE4_Offshore"/>
    <x v="23"/>
    <n v="0.35278210439105201"/>
    <n v="9.7995028997514499E-2"/>
  </r>
  <r>
    <x v="0"/>
    <x v="1"/>
    <x v="9"/>
    <x v="20"/>
    <s v="SE4_Offshore"/>
    <x v="24"/>
    <n v="22.4245731928563"/>
    <n v="6.22904810912675"/>
  </r>
  <r>
    <x v="0"/>
    <x v="1"/>
    <x v="9"/>
    <x v="20"/>
    <s v="SE4_Offshore"/>
    <x v="25"/>
    <n v="22.32"/>
    <n v="6.2"/>
  </r>
  <r>
    <x v="0"/>
    <x v="1"/>
    <x v="9"/>
    <x v="20"/>
    <s v="SE4_Offshore"/>
    <x v="26"/>
    <n v="31.360796489213399"/>
    <n v="8.7113323581148396"/>
  </r>
  <r>
    <x v="0"/>
    <x v="1"/>
    <x v="9"/>
    <x v="20"/>
    <s v="SE4_Offshore"/>
    <x v="27"/>
    <n v="2.34199197836619"/>
    <n v="0.650553327323943"/>
  </r>
  <r>
    <x v="0"/>
    <x v="1"/>
    <x v="9"/>
    <x v="20"/>
    <s v="SE4_large"/>
    <x v="0"/>
    <n v="51.241600662800401"/>
    <n v="14.233777961889"/>
  </r>
  <r>
    <x v="0"/>
    <x v="1"/>
    <x v="9"/>
    <x v="20"/>
    <s v="SE4_large"/>
    <x v="1"/>
    <n v="57.96"/>
    <n v="16.100000000000001"/>
  </r>
  <r>
    <x v="0"/>
    <x v="1"/>
    <x v="9"/>
    <x v="20"/>
    <s v="SE4_large"/>
    <x v="2"/>
    <n v="71.64"/>
    <n v="19.899999999999999"/>
  </r>
  <r>
    <x v="0"/>
    <x v="1"/>
    <x v="9"/>
    <x v="20"/>
    <s v="SE4_large"/>
    <x v="3"/>
    <n v="59.280629284732697"/>
    <n v="16.4668414679813"/>
  </r>
  <r>
    <x v="0"/>
    <x v="1"/>
    <x v="9"/>
    <x v="20"/>
    <s v="SE4_large"/>
    <x v="4"/>
    <n v="9.0752189161690104"/>
    <n v="2.5208941433802798"/>
  </r>
  <r>
    <x v="0"/>
    <x v="1"/>
    <x v="9"/>
    <x v="20"/>
    <s v="SE4_large"/>
    <x v="5"/>
    <n v="9.0752189161690104"/>
    <n v="2.5208941433802798"/>
  </r>
  <r>
    <x v="0"/>
    <x v="1"/>
    <x v="9"/>
    <x v="20"/>
    <s v="SE4_large"/>
    <x v="6"/>
    <n v="30.079313304721001"/>
    <n v="8.3553648068669499"/>
  </r>
  <r>
    <x v="0"/>
    <x v="1"/>
    <x v="9"/>
    <x v="20"/>
    <s v="SE4_large"/>
    <x v="7"/>
    <n v="43.063377502208397"/>
    <n v="11.962049306169"/>
  </r>
  <r>
    <x v="0"/>
    <x v="1"/>
    <x v="9"/>
    <x v="20"/>
    <s v="SE4_large"/>
    <x v="8"/>
    <n v="43.063377502208397"/>
    <n v="11.962049306169"/>
  </r>
  <r>
    <x v="0"/>
    <x v="1"/>
    <x v="9"/>
    <x v="20"/>
    <s v="SE4_large"/>
    <x v="9"/>
    <n v="45.361633570256501"/>
    <n v="12.600453769515701"/>
  </r>
  <r>
    <x v="0"/>
    <x v="1"/>
    <x v="9"/>
    <x v="20"/>
    <s v="SE4_large"/>
    <x v="10"/>
    <n v="59.280629284732697"/>
    <n v="16.4668414679813"/>
  </r>
  <r>
    <x v="0"/>
    <x v="1"/>
    <x v="9"/>
    <x v="20"/>
    <s v="SE4_large"/>
    <x v="11"/>
    <n v="4.5376094580844999"/>
    <n v="1.2604470716901399"/>
  </r>
  <r>
    <x v="0"/>
    <x v="1"/>
    <x v="9"/>
    <x v="20"/>
    <s v="SE4_large"/>
    <x v="12"/>
    <n v="0.36"/>
    <n v="0.1"/>
  </r>
  <r>
    <x v="0"/>
    <x v="1"/>
    <x v="9"/>
    <x v="20"/>
    <s v="SE4_large"/>
    <x v="13"/>
    <n v="24.854790896434899"/>
    <n v="6.9041085823430404"/>
  </r>
  <r>
    <x v="0"/>
    <x v="1"/>
    <x v="9"/>
    <x v="20"/>
    <s v="SE4_large"/>
    <x v="14"/>
    <n v="24.854790896434899"/>
    <n v="6.9041085823430404"/>
  </r>
  <r>
    <x v="0"/>
    <x v="1"/>
    <x v="9"/>
    <x v="20"/>
    <s v="SE4_large"/>
    <x v="15"/>
    <n v="2.7284206547966199"/>
    <n v="0.75789462633239502"/>
  </r>
  <r>
    <x v="0"/>
    <x v="1"/>
    <x v="9"/>
    <x v="20"/>
    <s v="SE4_large"/>
    <x v="16"/>
    <n v="8.3492014028755008"/>
    <n v="2.31922261190986"/>
  </r>
  <r>
    <x v="0"/>
    <x v="1"/>
    <x v="9"/>
    <x v="20"/>
    <s v="SE4_large"/>
    <x v="17"/>
    <n v="9.3111759656652193"/>
    <n v="2.5864377682403399"/>
  </r>
  <r>
    <x v="0"/>
    <x v="1"/>
    <x v="9"/>
    <x v="20"/>
    <s v="SE4_large"/>
    <x v="19"/>
    <n v="7.6114739296901197"/>
    <n v="2.1142983138028102"/>
  </r>
  <r>
    <x v="0"/>
    <x v="1"/>
    <x v="9"/>
    <x v="20"/>
    <s v="SE4_large"/>
    <x v="20"/>
    <n v="18.6904594758428"/>
    <n v="5.1917942988452301"/>
  </r>
  <r>
    <x v="0"/>
    <x v="1"/>
    <x v="9"/>
    <x v="20"/>
    <s v="SE4_large"/>
    <x v="21"/>
    <n v="53.225806451612797"/>
    <n v="14.784946236559099"/>
  </r>
  <r>
    <x v="0"/>
    <x v="1"/>
    <x v="9"/>
    <x v="20"/>
    <s v="SE4_large"/>
    <x v="22"/>
    <n v="130.68"/>
    <n v="36.299999999999997"/>
  </r>
  <r>
    <x v="0"/>
    <x v="1"/>
    <x v="9"/>
    <x v="20"/>
    <s v="SE4_large"/>
    <x v="23"/>
    <n v="0.35278210439105201"/>
    <n v="9.7995028997514499E-2"/>
  </r>
  <r>
    <x v="0"/>
    <x v="1"/>
    <x v="9"/>
    <x v="20"/>
    <s v="SE4_large"/>
    <x v="24"/>
    <n v="22.4245731928563"/>
    <n v="6.22904810912675"/>
  </r>
  <r>
    <x v="0"/>
    <x v="1"/>
    <x v="9"/>
    <x v="20"/>
    <s v="SE4_large"/>
    <x v="25"/>
    <n v="22.32"/>
    <n v="6.2"/>
  </r>
  <r>
    <x v="0"/>
    <x v="1"/>
    <x v="9"/>
    <x v="20"/>
    <s v="SE4_large"/>
    <x v="26"/>
    <n v="31.360796489213399"/>
    <n v="8.7113323581148396"/>
  </r>
  <r>
    <x v="0"/>
    <x v="1"/>
    <x v="9"/>
    <x v="20"/>
    <s v="SE4_large"/>
    <x v="27"/>
    <n v="2.34199197836619"/>
    <n v="0.650553327323943"/>
  </r>
  <r>
    <x v="0"/>
    <x v="1"/>
    <x v="9"/>
    <x v="20"/>
    <s v="SE4_medium"/>
    <x v="0"/>
    <n v="51.241600662800401"/>
    <n v="14.233777961889"/>
  </r>
  <r>
    <x v="0"/>
    <x v="1"/>
    <x v="9"/>
    <x v="20"/>
    <s v="SE4_medium"/>
    <x v="1"/>
    <n v="57.96"/>
    <n v="16.100000000000001"/>
  </r>
  <r>
    <x v="0"/>
    <x v="1"/>
    <x v="9"/>
    <x v="20"/>
    <s v="SE4_medium"/>
    <x v="2"/>
    <n v="71.64"/>
    <n v="19.899999999999999"/>
  </r>
  <r>
    <x v="0"/>
    <x v="1"/>
    <x v="9"/>
    <x v="20"/>
    <s v="SE4_medium"/>
    <x v="3"/>
    <n v="59.280629284732697"/>
    <n v="16.4668414679813"/>
  </r>
  <r>
    <x v="0"/>
    <x v="1"/>
    <x v="9"/>
    <x v="20"/>
    <s v="SE4_medium"/>
    <x v="4"/>
    <n v="9.0752189161690104"/>
    <n v="2.5208941433802798"/>
  </r>
  <r>
    <x v="0"/>
    <x v="1"/>
    <x v="9"/>
    <x v="20"/>
    <s v="SE4_medium"/>
    <x v="5"/>
    <n v="9.0752189161690104"/>
    <n v="2.5208941433802798"/>
  </r>
  <r>
    <x v="0"/>
    <x v="1"/>
    <x v="9"/>
    <x v="20"/>
    <s v="SE4_medium"/>
    <x v="6"/>
    <n v="30.079313304721001"/>
    <n v="8.3553648068669499"/>
  </r>
  <r>
    <x v="0"/>
    <x v="1"/>
    <x v="9"/>
    <x v="20"/>
    <s v="SE4_medium"/>
    <x v="7"/>
    <n v="43.063377502208397"/>
    <n v="11.962049306169"/>
  </r>
  <r>
    <x v="0"/>
    <x v="1"/>
    <x v="9"/>
    <x v="20"/>
    <s v="SE4_medium"/>
    <x v="8"/>
    <n v="43.063377502208397"/>
    <n v="11.962049306169"/>
  </r>
  <r>
    <x v="0"/>
    <x v="1"/>
    <x v="9"/>
    <x v="20"/>
    <s v="SE4_medium"/>
    <x v="9"/>
    <n v="45.361633570256501"/>
    <n v="12.600453769515701"/>
  </r>
  <r>
    <x v="0"/>
    <x v="1"/>
    <x v="9"/>
    <x v="20"/>
    <s v="SE4_medium"/>
    <x v="10"/>
    <n v="59.280629284732697"/>
    <n v="16.4668414679813"/>
  </r>
  <r>
    <x v="0"/>
    <x v="1"/>
    <x v="9"/>
    <x v="20"/>
    <s v="SE4_medium"/>
    <x v="11"/>
    <n v="4.5376094580844999"/>
    <n v="1.2604470716901399"/>
  </r>
  <r>
    <x v="0"/>
    <x v="1"/>
    <x v="9"/>
    <x v="20"/>
    <s v="SE4_medium"/>
    <x v="12"/>
    <n v="0.36"/>
    <n v="0.1"/>
  </r>
  <r>
    <x v="0"/>
    <x v="1"/>
    <x v="9"/>
    <x v="20"/>
    <s v="SE4_medium"/>
    <x v="13"/>
    <n v="24.854790896434899"/>
    <n v="6.9041085823430404"/>
  </r>
  <r>
    <x v="0"/>
    <x v="1"/>
    <x v="9"/>
    <x v="20"/>
    <s v="SE4_medium"/>
    <x v="14"/>
    <n v="24.854790896434899"/>
    <n v="6.9041085823430404"/>
  </r>
  <r>
    <x v="0"/>
    <x v="1"/>
    <x v="9"/>
    <x v="20"/>
    <s v="SE4_medium"/>
    <x v="15"/>
    <n v="2.7284206547966199"/>
    <n v="0.75789462633239502"/>
  </r>
  <r>
    <x v="0"/>
    <x v="1"/>
    <x v="9"/>
    <x v="20"/>
    <s v="SE4_medium"/>
    <x v="16"/>
    <n v="8.3492014028755008"/>
    <n v="2.31922261190986"/>
  </r>
  <r>
    <x v="0"/>
    <x v="1"/>
    <x v="9"/>
    <x v="20"/>
    <s v="SE4_medium"/>
    <x v="17"/>
    <n v="9.3111759656652193"/>
    <n v="2.5864377682403399"/>
  </r>
  <r>
    <x v="0"/>
    <x v="1"/>
    <x v="9"/>
    <x v="20"/>
    <s v="SE4_medium"/>
    <x v="19"/>
    <n v="7.6114739296901197"/>
    <n v="2.1142983138028102"/>
  </r>
  <r>
    <x v="0"/>
    <x v="1"/>
    <x v="9"/>
    <x v="20"/>
    <s v="SE4_medium"/>
    <x v="20"/>
    <n v="18.6904594758428"/>
    <n v="5.1917942988452301"/>
  </r>
  <r>
    <x v="0"/>
    <x v="1"/>
    <x v="9"/>
    <x v="20"/>
    <s v="SE4_medium"/>
    <x v="21"/>
    <n v="53.225806451612797"/>
    <n v="14.784946236559099"/>
  </r>
  <r>
    <x v="0"/>
    <x v="1"/>
    <x v="9"/>
    <x v="20"/>
    <s v="SE4_medium"/>
    <x v="22"/>
    <n v="130.68"/>
    <n v="36.299999999999997"/>
  </r>
  <r>
    <x v="0"/>
    <x v="1"/>
    <x v="9"/>
    <x v="20"/>
    <s v="SE4_medium"/>
    <x v="23"/>
    <n v="0.35278210439105201"/>
    <n v="9.7995028997514499E-2"/>
  </r>
  <r>
    <x v="0"/>
    <x v="1"/>
    <x v="9"/>
    <x v="20"/>
    <s v="SE4_medium"/>
    <x v="24"/>
    <n v="22.4245731928563"/>
    <n v="6.22904810912675"/>
  </r>
  <r>
    <x v="0"/>
    <x v="1"/>
    <x v="9"/>
    <x v="20"/>
    <s v="SE4_medium"/>
    <x v="25"/>
    <n v="22.32"/>
    <n v="6.2"/>
  </r>
  <r>
    <x v="0"/>
    <x v="1"/>
    <x v="9"/>
    <x v="20"/>
    <s v="SE4_medium"/>
    <x v="26"/>
    <n v="31.360796489213399"/>
    <n v="8.7113323581148396"/>
  </r>
  <r>
    <x v="0"/>
    <x v="1"/>
    <x v="9"/>
    <x v="20"/>
    <s v="SE4_medium"/>
    <x v="27"/>
    <n v="2.34199197836619"/>
    <n v="0.650553327323943"/>
  </r>
  <r>
    <x v="0"/>
    <x v="1"/>
    <x v="9"/>
    <x v="20"/>
    <s v="SE4_small"/>
    <x v="0"/>
    <n v="51.241600662800401"/>
    <n v="14.233777961889"/>
  </r>
  <r>
    <x v="0"/>
    <x v="1"/>
    <x v="9"/>
    <x v="20"/>
    <s v="SE4_small"/>
    <x v="1"/>
    <n v="57.96"/>
    <n v="16.100000000000001"/>
  </r>
  <r>
    <x v="0"/>
    <x v="1"/>
    <x v="9"/>
    <x v="20"/>
    <s v="SE4_small"/>
    <x v="2"/>
    <n v="71.64"/>
    <n v="19.899999999999999"/>
  </r>
  <r>
    <x v="0"/>
    <x v="1"/>
    <x v="9"/>
    <x v="20"/>
    <s v="SE4_small"/>
    <x v="3"/>
    <n v="59.280629284732697"/>
    <n v="16.4668414679813"/>
  </r>
  <r>
    <x v="0"/>
    <x v="1"/>
    <x v="9"/>
    <x v="20"/>
    <s v="SE4_small"/>
    <x v="4"/>
    <n v="9.0752189161690104"/>
    <n v="2.5208941433802798"/>
  </r>
  <r>
    <x v="0"/>
    <x v="1"/>
    <x v="9"/>
    <x v="20"/>
    <s v="SE4_small"/>
    <x v="5"/>
    <n v="9.0752189161690104"/>
    <n v="2.5208941433802798"/>
  </r>
  <r>
    <x v="0"/>
    <x v="1"/>
    <x v="9"/>
    <x v="20"/>
    <s v="SE4_small"/>
    <x v="6"/>
    <n v="30.079313304721001"/>
    <n v="8.3553648068669499"/>
  </r>
  <r>
    <x v="0"/>
    <x v="1"/>
    <x v="9"/>
    <x v="20"/>
    <s v="SE4_small"/>
    <x v="7"/>
    <n v="43.063377502208397"/>
    <n v="11.962049306169"/>
  </r>
  <r>
    <x v="0"/>
    <x v="1"/>
    <x v="9"/>
    <x v="20"/>
    <s v="SE4_small"/>
    <x v="8"/>
    <n v="43.063377502208397"/>
    <n v="11.962049306169"/>
  </r>
  <r>
    <x v="0"/>
    <x v="1"/>
    <x v="9"/>
    <x v="20"/>
    <s v="SE4_small"/>
    <x v="9"/>
    <n v="45.361633570256501"/>
    <n v="12.600453769515701"/>
  </r>
  <r>
    <x v="0"/>
    <x v="1"/>
    <x v="9"/>
    <x v="20"/>
    <s v="SE4_small"/>
    <x v="10"/>
    <n v="59.280629284732697"/>
    <n v="16.4668414679813"/>
  </r>
  <r>
    <x v="0"/>
    <x v="1"/>
    <x v="9"/>
    <x v="20"/>
    <s v="SE4_small"/>
    <x v="11"/>
    <n v="4.5376094580844999"/>
    <n v="1.2604470716901399"/>
  </r>
  <r>
    <x v="0"/>
    <x v="1"/>
    <x v="9"/>
    <x v="20"/>
    <s v="SE4_small"/>
    <x v="12"/>
    <n v="0.36"/>
    <n v="0.1"/>
  </r>
  <r>
    <x v="0"/>
    <x v="1"/>
    <x v="9"/>
    <x v="20"/>
    <s v="SE4_small"/>
    <x v="13"/>
    <n v="24.854790896434899"/>
    <n v="6.9041085823430404"/>
  </r>
  <r>
    <x v="0"/>
    <x v="1"/>
    <x v="9"/>
    <x v="20"/>
    <s v="SE4_small"/>
    <x v="14"/>
    <n v="24.854790896434899"/>
    <n v="6.9041085823430404"/>
  </r>
  <r>
    <x v="0"/>
    <x v="1"/>
    <x v="9"/>
    <x v="20"/>
    <s v="SE4_small"/>
    <x v="15"/>
    <n v="2.7284206547966199"/>
    <n v="0.75789462633239502"/>
  </r>
  <r>
    <x v="0"/>
    <x v="1"/>
    <x v="9"/>
    <x v="20"/>
    <s v="SE4_small"/>
    <x v="16"/>
    <n v="8.3492014028755008"/>
    <n v="2.31922261190986"/>
  </r>
  <r>
    <x v="0"/>
    <x v="1"/>
    <x v="9"/>
    <x v="20"/>
    <s v="SE4_small"/>
    <x v="17"/>
    <n v="9.3111759656652193"/>
    <n v="2.5864377682403399"/>
  </r>
  <r>
    <x v="0"/>
    <x v="1"/>
    <x v="9"/>
    <x v="20"/>
    <s v="SE4_small"/>
    <x v="19"/>
    <n v="7.6114739296901197"/>
    <n v="2.1142983138028102"/>
  </r>
  <r>
    <x v="0"/>
    <x v="1"/>
    <x v="9"/>
    <x v="20"/>
    <s v="SE4_small"/>
    <x v="20"/>
    <n v="18.6904594758428"/>
    <n v="5.1917942988452301"/>
  </r>
  <r>
    <x v="0"/>
    <x v="1"/>
    <x v="9"/>
    <x v="20"/>
    <s v="SE4_small"/>
    <x v="21"/>
    <n v="53.225806451612797"/>
    <n v="14.784946236559099"/>
  </r>
  <r>
    <x v="0"/>
    <x v="1"/>
    <x v="9"/>
    <x v="20"/>
    <s v="SE4_small"/>
    <x v="22"/>
    <n v="130.68"/>
    <n v="36.299999999999997"/>
  </r>
  <r>
    <x v="0"/>
    <x v="1"/>
    <x v="9"/>
    <x v="20"/>
    <s v="SE4_small"/>
    <x v="23"/>
    <n v="0.35278210439105201"/>
    <n v="9.7995028997514499E-2"/>
  </r>
  <r>
    <x v="0"/>
    <x v="1"/>
    <x v="9"/>
    <x v="20"/>
    <s v="SE4_small"/>
    <x v="24"/>
    <n v="22.4245731928563"/>
    <n v="6.22904810912675"/>
  </r>
  <r>
    <x v="0"/>
    <x v="1"/>
    <x v="9"/>
    <x v="20"/>
    <s v="SE4_small"/>
    <x v="25"/>
    <n v="22.32"/>
    <n v="6.2"/>
  </r>
  <r>
    <x v="0"/>
    <x v="1"/>
    <x v="9"/>
    <x v="20"/>
    <s v="SE4_small"/>
    <x v="26"/>
    <n v="31.360796489213399"/>
    <n v="8.7113323581148396"/>
  </r>
  <r>
    <x v="0"/>
    <x v="1"/>
    <x v="9"/>
    <x v="20"/>
    <s v="SE4_small"/>
    <x v="27"/>
    <n v="2.34199197836619"/>
    <n v="0.650553327323943"/>
  </r>
  <r>
    <x v="0"/>
    <x v="1"/>
    <x v="10"/>
    <x v="21"/>
    <s v="UK_A"/>
    <x v="0"/>
    <n v="51.241600662800401"/>
    <n v="14.233777961889"/>
  </r>
  <r>
    <x v="0"/>
    <x v="1"/>
    <x v="10"/>
    <x v="21"/>
    <s v="UK_A"/>
    <x v="1"/>
    <n v="57.96"/>
    <n v="16.100000000000001"/>
  </r>
  <r>
    <x v="0"/>
    <x v="1"/>
    <x v="10"/>
    <x v="21"/>
    <s v="UK_A"/>
    <x v="2"/>
    <n v="71.64"/>
    <n v="19.899999999999999"/>
  </r>
  <r>
    <x v="0"/>
    <x v="1"/>
    <x v="10"/>
    <x v="21"/>
    <s v="UK_A"/>
    <x v="3"/>
    <n v="59.280629284732697"/>
    <n v="16.4668414679813"/>
  </r>
  <r>
    <x v="0"/>
    <x v="1"/>
    <x v="10"/>
    <x v="21"/>
    <s v="UK_A"/>
    <x v="4"/>
    <n v="9.0752189161690104"/>
    <n v="2.5208941433802798"/>
  </r>
  <r>
    <x v="0"/>
    <x v="1"/>
    <x v="10"/>
    <x v="21"/>
    <s v="UK_A"/>
    <x v="5"/>
    <n v="9.0752189161690104"/>
    <n v="2.5208941433802798"/>
  </r>
  <r>
    <x v="0"/>
    <x v="1"/>
    <x v="10"/>
    <x v="21"/>
    <s v="UK_A"/>
    <x v="6"/>
    <n v="30.079313304721001"/>
    <n v="8.3553648068669499"/>
  </r>
  <r>
    <x v="0"/>
    <x v="1"/>
    <x v="10"/>
    <x v="21"/>
    <s v="UK_A"/>
    <x v="7"/>
    <n v="43.063377502208397"/>
    <n v="11.962049306169"/>
  </r>
  <r>
    <x v="0"/>
    <x v="1"/>
    <x v="10"/>
    <x v="21"/>
    <s v="UK_A"/>
    <x v="8"/>
    <n v="43.063377502208397"/>
    <n v="11.962049306169"/>
  </r>
  <r>
    <x v="0"/>
    <x v="1"/>
    <x v="10"/>
    <x v="21"/>
    <s v="UK_A"/>
    <x v="9"/>
    <n v="45.361633570256501"/>
    <n v="12.600453769515701"/>
  </r>
  <r>
    <x v="0"/>
    <x v="1"/>
    <x v="10"/>
    <x v="21"/>
    <s v="UK_A"/>
    <x v="10"/>
    <n v="59.280629284732697"/>
    <n v="16.4668414679813"/>
  </r>
  <r>
    <x v="0"/>
    <x v="1"/>
    <x v="10"/>
    <x v="21"/>
    <s v="UK_A"/>
    <x v="11"/>
    <n v="4.5376094580844999"/>
    <n v="1.2604470716901399"/>
  </r>
  <r>
    <x v="0"/>
    <x v="1"/>
    <x v="10"/>
    <x v="21"/>
    <s v="UK_A"/>
    <x v="12"/>
    <n v="0.36"/>
    <n v="0.1"/>
  </r>
  <r>
    <x v="0"/>
    <x v="1"/>
    <x v="10"/>
    <x v="21"/>
    <s v="UK_A"/>
    <x v="13"/>
    <n v="24.854790896434899"/>
    <n v="6.9041085823430404"/>
  </r>
  <r>
    <x v="0"/>
    <x v="1"/>
    <x v="10"/>
    <x v="21"/>
    <s v="UK_A"/>
    <x v="14"/>
    <n v="24.854790896434899"/>
    <n v="6.9041085823430404"/>
  </r>
  <r>
    <x v="0"/>
    <x v="1"/>
    <x v="10"/>
    <x v="21"/>
    <s v="UK_A"/>
    <x v="15"/>
    <n v="2.7284206547966199"/>
    <n v="0.75789462633239502"/>
  </r>
  <r>
    <x v="0"/>
    <x v="1"/>
    <x v="10"/>
    <x v="21"/>
    <s v="UK_A"/>
    <x v="16"/>
    <n v="8.3492014028755008"/>
    <n v="2.31922261190986"/>
  </r>
  <r>
    <x v="0"/>
    <x v="1"/>
    <x v="10"/>
    <x v="21"/>
    <s v="UK_A"/>
    <x v="17"/>
    <n v="9.3111759656652193"/>
    <n v="2.5864377682403399"/>
  </r>
  <r>
    <x v="0"/>
    <x v="1"/>
    <x v="10"/>
    <x v="21"/>
    <s v="UK_A"/>
    <x v="19"/>
    <n v="7.6114739296901197"/>
    <n v="2.1142983138028102"/>
  </r>
  <r>
    <x v="0"/>
    <x v="1"/>
    <x v="10"/>
    <x v="21"/>
    <s v="UK_A"/>
    <x v="20"/>
    <n v="18.6904594758428"/>
    <n v="5.1917942988452301"/>
  </r>
  <r>
    <x v="0"/>
    <x v="1"/>
    <x v="10"/>
    <x v="21"/>
    <s v="UK_A"/>
    <x v="21"/>
    <n v="53.225806451612797"/>
    <n v="14.784946236559099"/>
  </r>
  <r>
    <x v="0"/>
    <x v="1"/>
    <x v="10"/>
    <x v="21"/>
    <s v="UK_A"/>
    <x v="22"/>
    <n v="130.68"/>
    <n v="36.299999999999997"/>
  </r>
  <r>
    <x v="0"/>
    <x v="1"/>
    <x v="10"/>
    <x v="21"/>
    <s v="UK_A"/>
    <x v="23"/>
    <n v="0.35278210439105201"/>
    <n v="9.7995028997514499E-2"/>
  </r>
  <r>
    <x v="0"/>
    <x v="1"/>
    <x v="10"/>
    <x v="21"/>
    <s v="UK_A"/>
    <x v="24"/>
    <n v="22.4245731928563"/>
    <n v="6.22904810912675"/>
  </r>
  <r>
    <x v="0"/>
    <x v="1"/>
    <x v="10"/>
    <x v="21"/>
    <s v="UK_A"/>
    <x v="25"/>
    <n v="22.32"/>
    <n v="6.2"/>
  </r>
  <r>
    <x v="0"/>
    <x v="1"/>
    <x v="10"/>
    <x v="21"/>
    <s v="UK_A"/>
    <x v="26"/>
    <n v="31.360796489213399"/>
    <n v="8.7113323581148396"/>
  </r>
  <r>
    <x v="0"/>
    <x v="1"/>
    <x v="10"/>
    <x v="21"/>
    <s v="UK_A"/>
    <x v="27"/>
    <n v="2.34199197836619"/>
    <n v="0.650553327323943"/>
  </r>
  <r>
    <x v="0"/>
    <x v="1"/>
    <x v="10"/>
    <x v="21"/>
    <s v="UK_Offshore"/>
    <x v="0"/>
    <n v="51.241600662800401"/>
    <n v="14.233777961889"/>
  </r>
  <r>
    <x v="0"/>
    <x v="1"/>
    <x v="10"/>
    <x v="21"/>
    <s v="UK_Offshore"/>
    <x v="1"/>
    <n v="57.96"/>
    <n v="16.100000000000001"/>
  </r>
  <r>
    <x v="0"/>
    <x v="1"/>
    <x v="10"/>
    <x v="21"/>
    <s v="UK_Offshore"/>
    <x v="2"/>
    <n v="71.64"/>
    <n v="19.899999999999999"/>
  </r>
  <r>
    <x v="0"/>
    <x v="1"/>
    <x v="10"/>
    <x v="21"/>
    <s v="UK_Offshore"/>
    <x v="3"/>
    <n v="59.280629284732697"/>
    <n v="16.4668414679813"/>
  </r>
  <r>
    <x v="0"/>
    <x v="1"/>
    <x v="10"/>
    <x v="21"/>
    <s v="UK_Offshore"/>
    <x v="4"/>
    <n v="9.0752189161690104"/>
    <n v="2.5208941433802798"/>
  </r>
  <r>
    <x v="0"/>
    <x v="1"/>
    <x v="10"/>
    <x v="21"/>
    <s v="UK_Offshore"/>
    <x v="5"/>
    <n v="9.0752189161690104"/>
    <n v="2.5208941433802798"/>
  </r>
  <r>
    <x v="0"/>
    <x v="1"/>
    <x v="10"/>
    <x v="21"/>
    <s v="UK_Offshore"/>
    <x v="6"/>
    <n v="30.079313304721001"/>
    <n v="8.3553648068669499"/>
  </r>
  <r>
    <x v="0"/>
    <x v="1"/>
    <x v="10"/>
    <x v="21"/>
    <s v="UK_Offshore"/>
    <x v="7"/>
    <n v="43.063377502208397"/>
    <n v="11.962049306169"/>
  </r>
  <r>
    <x v="0"/>
    <x v="1"/>
    <x v="10"/>
    <x v="21"/>
    <s v="UK_Offshore"/>
    <x v="8"/>
    <n v="43.063377502208397"/>
    <n v="11.962049306169"/>
  </r>
  <r>
    <x v="0"/>
    <x v="1"/>
    <x v="10"/>
    <x v="21"/>
    <s v="UK_Offshore"/>
    <x v="9"/>
    <n v="45.361633570256501"/>
    <n v="12.600453769515701"/>
  </r>
  <r>
    <x v="0"/>
    <x v="1"/>
    <x v="10"/>
    <x v="21"/>
    <s v="UK_Offshore"/>
    <x v="10"/>
    <n v="59.280629284732697"/>
    <n v="16.4668414679813"/>
  </r>
  <r>
    <x v="0"/>
    <x v="1"/>
    <x v="10"/>
    <x v="21"/>
    <s v="UK_Offshore"/>
    <x v="11"/>
    <n v="4.5376094580844999"/>
    <n v="1.2604470716901399"/>
  </r>
  <r>
    <x v="0"/>
    <x v="1"/>
    <x v="10"/>
    <x v="21"/>
    <s v="UK_Offshore"/>
    <x v="12"/>
    <n v="0.36"/>
    <n v="0.1"/>
  </r>
  <r>
    <x v="0"/>
    <x v="1"/>
    <x v="10"/>
    <x v="21"/>
    <s v="UK_Offshore"/>
    <x v="13"/>
    <n v="24.854790896434899"/>
    <n v="6.9041085823430404"/>
  </r>
  <r>
    <x v="0"/>
    <x v="1"/>
    <x v="10"/>
    <x v="21"/>
    <s v="UK_Offshore"/>
    <x v="14"/>
    <n v="24.854790896434899"/>
    <n v="6.9041085823430404"/>
  </r>
  <r>
    <x v="0"/>
    <x v="1"/>
    <x v="10"/>
    <x v="21"/>
    <s v="UK_Offshore"/>
    <x v="15"/>
    <n v="2.7284206547966199"/>
    <n v="0.75789462633239502"/>
  </r>
  <r>
    <x v="0"/>
    <x v="1"/>
    <x v="10"/>
    <x v="21"/>
    <s v="UK_Offshore"/>
    <x v="16"/>
    <n v="8.3492014028755008"/>
    <n v="2.31922261190986"/>
  </r>
  <r>
    <x v="0"/>
    <x v="1"/>
    <x v="10"/>
    <x v="21"/>
    <s v="UK_Offshore"/>
    <x v="17"/>
    <n v="9.3111759656652193"/>
    <n v="2.5864377682403399"/>
  </r>
  <r>
    <x v="0"/>
    <x v="1"/>
    <x v="10"/>
    <x v="21"/>
    <s v="UK_Offshore"/>
    <x v="19"/>
    <n v="7.6114739296901197"/>
    <n v="2.1142983138028102"/>
  </r>
  <r>
    <x v="0"/>
    <x v="1"/>
    <x v="10"/>
    <x v="21"/>
    <s v="UK_Offshore"/>
    <x v="20"/>
    <n v="18.6904594758428"/>
    <n v="5.1917942988452301"/>
  </r>
  <r>
    <x v="0"/>
    <x v="1"/>
    <x v="10"/>
    <x v="21"/>
    <s v="UK_Offshore"/>
    <x v="21"/>
    <n v="53.225806451612797"/>
    <n v="14.784946236559099"/>
  </r>
  <r>
    <x v="0"/>
    <x v="1"/>
    <x v="10"/>
    <x v="21"/>
    <s v="UK_Offshore"/>
    <x v="22"/>
    <n v="130.68"/>
    <n v="36.299999999999997"/>
  </r>
  <r>
    <x v="0"/>
    <x v="1"/>
    <x v="10"/>
    <x v="21"/>
    <s v="UK_Offshore"/>
    <x v="23"/>
    <n v="0.35278210439105201"/>
    <n v="9.7995028997514499E-2"/>
  </r>
  <r>
    <x v="0"/>
    <x v="1"/>
    <x v="10"/>
    <x v="21"/>
    <s v="UK_Offshore"/>
    <x v="24"/>
    <n v="22.4245731928563"/>
    <n v="6.22904810912675"/>
  </r>
  <r>
    <x v="0"/>
    <x v="1"/>
    <x v="10"/>
    <x v="21"/>
    <s v="UK_Offshore"/>
    <x v="25"/>
    <n v="22.32"/>
    <n v="6.2"/>
  </r>
  <r>
    <x v="0"/>
    <x v="1"/>
    <x v="10"/>
    <x v="21"/>
    <s v="UK_Offshore"/>
    <x v="26"/>
    <n v="31.360796489213399"/>
    <n v="8.7113323581148396"/>
  </r>
  <r>
    <x v="0"/>
    <x v="1"/>
    <x v="10"/>
    <x v="21"/>
    <s v="UK_Offshore"/>
    <x v="27"/>
    <n v="2.34199197836619"/>
    <n v="0.650553327323943"/>
  </r>
  <r>
    <x v="0"/>
    <x v="2"/>
    <x v="0"/>
    <x v="0"/>
    <s v="DK1_Large"/>
    <x v="1"/>
    <n v="57.96"/>
    <n v="16.100000000000001"/>
  </r>
  <r>
    <x v="0"/>
    <x v="2"/>
    <x v="0"/>
    <x v="0"/>
    <s v="DK1_Large"/>
    <x v="2"/>
    <n v="71.64"/>
    <n v="19.899999999999999"/>
  </r>
  <r>
    <x v="0"/>
    <x v="2"/>
    <x v="0"/>
    <x v="0"/>
    <s v="DK1_Large"/>
    <x v="21"/>
    <n v="53.225806451612797"/>
    <n v="14.784946236559099"/>
  </r>
  <r>
    <x v="0"/>
    <x v="2"/>
    <x v="0"/>
    <x v="0"/>
    <s v="DK1_Large"/>
    <x v="22"/>
    <n v="130.68"/>
    <n v="36.299999999999997"/>
  </r>
  <r>
    <x v="0"/>
    <x v="2"/>
    <x v="0"/>
    <x v="0"/>
    <s v="DK1_MedSmall"/>
    <x v="1"/>
    <n v="57.96"/>
    <n v="16.100000000000001"/>
  </r>
  <r>
    <x v="0"/>
    <x v="2"/>
    <x v="0"/>
    <x v="0"/>
    <s v="DK1_MedSmall"/>
    <x v="2"/>
    <n v="71.64"/>
    <n v="19.899999999999999"/>
  </r>
  <r>
    <x v="0"/>
    <x v="2"/>
    <x v="0"/>
    <x v="0"/>
    <s v="DK1_MedSmall"/>
    <x v="21"/>
    <n v="53.225806451612797"/>
    <n v="14.784946236559099"/>
  </r>
  <r>
    <x v="0"/>
    <x v="2"/>
    <x v="0"/>
    <x v="0"/>
    <s v="DK1_MedSmall"/>
    <x v="22"/>
    <n v="130.68"/>
    <n v="36.299999999999997"/>
  </r>
  <r>
    <x v="0"/>
    <x v="2"/>
    <x v="0"/>
    <x v="0"/>
    <s v="DK1_Medium"/>
    <x v="1"/>
    <n v="57.96"/>
    <n v="16.100000000000001"/>
  </r>
  <r>
    <x v="0"/>
    <x v="2"/>
    <x v="0"/>
    <x v="0"/>
    <s v="DK1_Medium"/>
    <x v="2"/>
    <n v="71.64"/>
    <n v="19.899999999999999"/>
  </r>
  <r>
    <x v="0"/>
    <x v="2"/>
    <x v="0"/>
    <x v="0"/>
    <s v="DK1_Medium"/>
    <x v="21"/>
    <n v="53.225806451612797"/>
    <n v="14.784946236559099"/>
  </r>
  <r>
    <x v="0"/>
    <x v="2"/>
    <x v="0"/>
    <x v="0"/>
    <s v="DK1_Medium"/>
    <x v="22"/>
    <n v="130.68"/>
    <n v="36.299999999999997"/>
  </r>
  <r>
    <x v="0"/>
    <x v="2"/>
    <x v="0"/>
    <x v="0"/>
    <s v="DK1_NoDH"/>
    <x v="1"/>
    <n v="57.96"/>
    <n v="16.100000000000001"/>
  </r>
  <r>
    <x v="0"/>
    <x v="2"/>
    <x v="0"/>
    <x v="0"/>
    <s v="DK1_NoDH"/>
    <x v="2"/>
    <n v="71.64"/>
    <n v="19.899999999999999"/>
  </r>
  <r>
    <x v="0"/>
    <x v="2"/>
    <x v="0"/>
    <x v="0"/>
    <s v="DK1_NoDH"/>
    <x v="21"/>
    <n v="53.225806451612797"/>
    <n v="14.784946236559099"/>
  </r>
  <r>
    <x v="0"/>
    <x v="2"/>
    <x v="0"/>
    <x v="0"/>
    <s v="DK1_NoDH"/>
    <x v="22"/>
    <n v="130.68"/>
    <n v="36.299999999999997"/>
  </r>
  <r>
    <x v="0"/>
    <x v="2"/>
    <x v="0"/>
    <x v="0"/>
    <s v="DK1_Offshore"/>
    <x v="1"/>
    <n v="57.96"/>
    <n v="16.100000000000001"/>
  </r>
  <r>
    <x v="0"/>
    <x v="2"/>
    <x v="0"/>
    <x v="0"/>
    <s v="DK1_Offshore"/>
    <x v="2"/>
    <n v="71.64"/>
    <n v="19.899999999999999"/>
  </r>
  <r>
    <x v="0"/>
    <x v="2"/>
    <x v="0"/>
    <x v="0"/>
    <s v="DK1_Offshore"/>
    <x v="21"/>
    <n v="53.225806451612797"/>
    <n v="14.784946236559099"/>
  </r>
  <r>
    <x v="0"/>
    <x v="2"/>
    <x v="0"/>
    <x v="0"/>
    <s v="DK1_Offshore"/>
    <x v="22"/>
    <n v="130.68"/>
    <n v="36.299999999999997"/>
  </r>
  <r>
    <x v="0"/>
    <x v="2"/>
    <x v="0"/>
    <x v="0"/>
    <s v="DK1_Rural"/>
    <x v="1"/>
    <n v="57.96"/>
    <n v="16.100000000000001"/>
  </r>
  <r>
    <x v="0"/>
    <x v="2"/>
    <x v="0"/>
    <x v="0"/>
    <s v="DK1_Rural"/>
    <x v="2"/>
    <n v="71.64"/>
    <n v="19.899999999999999"/>
  </r>
  <r>
    <x v="0"/>
    <x v="2"/>
    <x v="0"/>
    <x v="0"/>
    <s v="DK1_Rural"/>
    <x v="21"/>
    <n v="53.225806451612797"/>
    <n v="14.784946236559099"/>
  </r>
  <r>
    <x v="0"/>
    <x v="2"/>
    <x v="0"/>
    <x v="0"/>
    <s v="DK1_Rural"/>
    <x v="22"/>
    <n v="130.68"/>
    <n v="36.299999999999997"/>
  </r>
  <r>
    <x v="0"/>
    <x v="2"/>
    <x v="0"/>
    <x v="0"/>
    <s v="DK1_Small"/>
    <x v="1"/>
    <n v="57.96"/>
    <n v="16.100000000000001"/>
  </r>
  <r>
    <x v="0"/>
    <x v="2"/>
    <x v="0"/>
    <x v="0"/>
    <s v="DK1_Small"/>
    <x v="2"/>
    <n v="71.64"/>
    <n v="19.899999999999999"/>
  </r>
  <r>
    <x v="0"/>
    <x v="2"/>
    <x v="0"/>
    <x v="0"/>
    <s v="DK1_Small"/>
    <x v="21"/>
    <n v="53.225806451612797"/>
    <n v="14.784946236559099"/>
  </r>
  <r>
    <x v="0"/>
    <x v="2"/>
    <x v="0"/>
    <x v="0"/>
    <s v="DK1_Small"/>
    <x v="22"/>
    <n v="130.68"/>
    <n v="36.299999999999997"/>
  </r>
  <r>
    <x v="0"/>
    <x v="2"/>
    <x v="0"/>
    <x v="1"/>
    <s v="DK2_Large"/>
    <x v="1"/>
    <n v="57.96"/>
    <n v="16.100000000000001"/>
  </r>
  <r>
    <x v="0"/>
    <x v="2"/>
    <x v="0"/>
    <x v="1"/>
    <s v="DK2_Large"/>
    <x v="2"/>
    <n v="71.64"/>
    <n v="19.899999999999999"/>
  </r>
  <r>
    <x v="0"/>
    <x v="2"/>
    <x v="0"/>
    <x v="1"/>
    <s v="DK2_Large"/>
    <x v="21"/>
    <n v="53.225806451612797"/>
    <n v="14.784946236559099"/>
  </r>
  <r>
    <x v="0"/>
    <x v="2"/>
    <x v="0"/>
    <x v="1"/>
    <s v="DK2_Large"/>
    <x v="22"/>
    <n v="130.68"/>
    <n v="36.299999999999997"/>
  </r>
  <r>
    <x v="0"/>
    <x v="2"/>
    <x v="0"/>
    <x v="1"/>
    <s v="DK2_MedSmall"/>
    <x v="1"/>
    <n v="57.96"/>
    <n v="16.100000000000001"/>
  </r>
  <r>
    <x v="0"/>
    <x v="2"/>
    <x v="0"/>
    <x v="1"/>
    <s v="DK2_MedSmall"/>
    <x v="2"/>
    <n v="71.64"/>
    <n v="19.899999999999999"/>
  </r>
  <r>
    <x v="0"/>
    <x v="2"/>
    <x v="0"/>
    <x v="1"/>
    <s v="DK2_MedSmall"/>
    <x v="21"/>
    <n v="53.225806451612797"/>
    <n v="14.784946236559099"/>
  </r>
  <r>
    <x v="0"/>
    <x v="2"/>
    <x v="0"/>
    <x v="1"/>
    <s v="DK2_MedSmall"/>
    <x v="22"/>
    <n v="130.68"/>
    <n v="36.299999999999997"/>
  </r>
  <r>
    <x v="0"/>
    <x v="2"/>
    <x v="0"/>
    <x v="1"/>
    <s v="DK2_Medium"/>
    <x v="1"/>
    <n v="57.96"/>
    <n v="16.100000000000001"/>
  </r>
  <r>
    <x v="0"/>
    <x v="2"/>
    <x v="0"/>
    <x v="1"/>
    <s v="DK2_Medium"/>
    <x v="2"/>
    <n v="71.64"/>
    <n v="19.899999999999999"/>
  </r>
  <r>
    <x v="0"/>
    <x v="2"/>
    <x v="0"/>
    <x v="1"/>
    <s v="DK2_Medium"/>
    <x v="21"/>
    <n v="53.225806451612797"/>
    <n v="14.784946236559099"/>
  </r>
  <r>
    <x v="0"/>
    <x v="2"/>
    <x v="0"/>
    <x v="1"/>
    <s v="DK2_Medium"/>
    <x v="22"/>
    <n v="130.68"/>
    <n v="36.299999999999997"/>
  </r>
  <r>
    <x v="0"/>
    <x v="2"/>
    <x v="0"/>
    <x v="1"/>
    <s v="DK2_NoDH"/>
    <x v="1"/>
    <n v="57.96"/>
    <n v="16.100000000000001"/>
  </r>
  <r>
    <x v="0"/>
    <x v="2"/>
    <x v="0"/>
    <x v="1"/>
    <s v="DK2_NoDH"/>
    <x v="2"/>
    <n v="71.64"/>
    <n v="19.899999999999999"/>
  </r>
  <r>
    <x v="0"/>
    <x v="2"/>
    <x v="0"/>
    <x v="1"/>
    <s v="DK2_NoDH"/>
    <x v="21"/>
    <n v="53.225806451612797"/>
    <n v="14.784946236559099"/>
  </r>
  <r>
    <x v="0"/>
    <x v="2"/>
    <x v="0"/>
    <x v="1"/>
    <s v="DK2_NoDH"/>
    <x v="22"/>
    <n v="130.68"/>
    <n v="36.299999999999997"/>
  </r>
  <r>
    <x v="0"/>
    <x v="2"/>
    <x v="0"/>
    <x v="1"/>
    <s v="DK2_Offshore"/>
    <x v="1"/>
    <n v="57.96"/>
    <n v="16.100000000000001"/>
  </r>
  <r>
    <x v="0"/>
    <x v="2"/>
    <x v="0"/>
    <x v="1"/>
    <s v="DK2_Offshore"/>
    <x v="2"/>
    <n v="71.64"/>
    <n v="19.899999999999999"/>
  </r>
  <r>
    <x v="0"/>
    <x v="2"/>
    <x v="0"/>
    <x v="1"/>
    <s v="DK2_Offshore"/>
    <x v="21"/>
    <n v="53.225806451612797"/>
    <n v="14.784946236559099"/>
  </r>
  <r>
    <x v="0"/>
    <x v="2"/>
    <x v="0"/>
    <x v="1"/>
    <s v="DK2_Offshore"/>
    <x v="22"/>
    <n v="130.68"/>
    <n v="36.299999999999997"/>
  </r>
  <r>
    <x v="0"/>
    <x v="2"/>
    <x v="0"/>
    <x v="1"/>
    <s v="DK2_Rural"/>
    <x v="1"/>
    <n v="57.96"/>
    <n v="16.100000000000001"/>
  </r>
  <r>
    <x v="0"/>
    <x v="2"/>
    <x v="0"/>
    <x v="1"/>
    <s v="DK2_Rural"/>
    <x v="2"/>
    <n v="71.64"/>
    <n v="19.899999999999999"/>
  </r>
  <r>
    <x v="0"/>
    <x v="2"/>
    <x v="0"/>
    <x v="1"/>
    <s v="DK2_Rural"/>
    <x v="21"/>
    <n v="53.225806451612797"/>
    <n v="14.784946236559099"/>
  </r>
  <r>
    <x v="0"/>
    <x v="2"/>
    <x v="0"/>
    <x v="1"/>
    <s v="DK2_Rural"/>
    <x v="22"/>
    <n v="130.68"/>
    <n v="36.299999999999997"/>
  </r>
  <r>
    <x v="0"/>
    <x v="2"/>
    <x v="0"/>
    <x v="1"/>
    <s v="DK2_Small"/>
    <x v="1"/>
    <n v="57.96"/>
    <n v="16.100000000000001"/>
  </r>
  <r>
    <x v="0"/>
    <x v="2"/>
    <x v="0"/>
    <x v="1"/>
    <s v="DK2_Small"/>
    <x v="2"/>
    <n v="71.64"/>
    <n v="19.899999999999999"/>
  </r>
  <r>
    <x v="0"/>
    <x v="2"/>
    <x v="0"/>
    <x v="1"/>
    <s v="DK2_Small"/>
    <x v="21"/>
    <n v="53.225806451612797"/>
    <n v="14.784946236559099"/>
  </r>
  <r>
    <x v="0"/>
    <x v="2"/>
    <x v="0"/>
    <x v="1"/>
    <s v="DK2_Small"/>
    <x v="22"/>
    <n v="130.68"/>
    <n v="36.299999999999997"/>
  </r>
  <r>
    <x v="0"/>
    <x v="2"/>
    <x v="1"/>
    <x v="2"/>
    <s v="EE_A"/>
    <x v="1"/>
    <n v="57.96"/>
    <n v="16.100000000000001"/>
  </r>
  <r>
    <x v="0"/>
    <x v="2"/>
    <x v="1"/>
    <x v="2"/>
    <s v="EE_A"/>
    <x v="2"/>
    <n v="71.64"/>
    <n v="19.899999999999999"/>
  </r>
  <r>
    <x v="0"/>
    <x v="2"/>
    <x v="1"/>
    <x v="2"/>
    <s v="EE_A"/>
    <x v="21"/>
    <n v="53.225806451612797"/>
    <n v="14.784946236559099"/>
  </r>
  <r>
    <x v="0"/>
    <x v="2"/>
    <x v="1"/>
    <x v="2"/>
    <s v="EE_A"/>
    <x v="22"/>
    <n v="130.68"/>
    <n v="36.299999999999997"/>
  </r>
  <r>
    <x v="0"/>
    <x v="2"/>
    <x v="1"/>
    <x v="2"/>
    <s v="EE_Enefit"/>
    <x v="1"/>
    <n v="57.96"/>
    <n v="16.100000000000001"/>
  </r>
  <r>
    <x v="0"/>
    <x v="2"/>
    <x v="1"/>
    <x v="2"/>
    <s v="EE_Enefit"/>
    <x v="2"/>
    <n v="71.64"/>
    <n v="19.899999999999999"/>
  </r>
  <r>
    <x v="0"/>
    <x v="2"/>
    <x v="1"/>
    <x v="2"/>
    <s v="EE_Enefit"/>
    <x v="21"/>
    <n v="53.225806451612797"/>
    <n v="14.784946236559099"/>
  </r>
  <r>
    <x v="0"/>
    <x v="2"/>
    <x v="1"/>
    <x v="2"/>
    <s v="EE_Enefit"/>
    <x v="22"/>
    <n v="130.68"/>
    <n v="36.299999999999997"/>
  </r>
  <r>
    <x v="0"/>
    <x v="2"/>
    <x v="1"/>
    <x v="2"/>
    <s v="EE_Industry"/>
    <x v="1"/>
    <n v="57.96"/>
    <n v="16.100000000000001"/>
  </r>
  <r>
    <x v="0"/>
    <x v="2"/>
    <x v="1"/>
    <x v="2"/>
    <s v="EE_Industry"/>
    <x v="2"/>
    <n v="71.64"/>
    <n v="19.899999999999999"/>
  </r>
  <r>
    <x v="0"/>
    <x v="2"/>
    <x v="1"/>
    <x v="2"/>
    <s v="EE_Industry"/>
    <x v="21"/>
    <n v="53.225806451612797"/>
    <n v="14.784946236559099"/>
  </r>
  <r>
    <x v="0"/>
    <x v="2"/>
    <x v="1"/>
    <x v="2"/>
    <s v="EE_Industry"/>
    <x v="22"/>
    <n v="130.68"/>
    <n v="36.299999999999997"/>
  </r>
  <r>
    <x v="0"/>
    <x v="2"/>
    <x v="1"/>
    <x v="2"/>
    <s v="EE_Kohtla_Jarve"/>
    <x v="1"/>
    <n v="57.96"/>
    <n v="16.100000000000001"/>
  </r>
  <r>
    <x v="0"/>
    <x v="2"/>
    <x v="1"/>
    <x v="2"/>
    <s v="EE_Kohtla_Jarve"/>
    <x v="2"/>
    <n v="71.64"/>
    <n v="19.899999999999999"/>
  </r>
  <r>
    <x v="0"/>
    <x v="2"/>
    <x v="1"/>
    <x v="2"/>
    <s v="EE_Kohtla_Jarve"/>
    <x v="21"/>
    <n v="53.225806451612797"/>
    <n v="14.784946236559099"/>
  </r>
  <r>
    <x v="0"/>
    <x v="2"/>
    <x v="1"/>
    <x v="2"/>
    <s v="EE_Kohtla_Jarve"/>
    <x v="22"/>
    <n v="130.68"/>
    <n v="36.299999999999997"/>
  </r>
  <r>
    <x v="0"/>
    <x v="2"/>
    <x v="1"/>
    <x v="2"/>
    <s v="EE_Narva"/>
    <x v="1"/>
    <n v="57.96"/>
    <n v="16.100000000000001"/>
  </r>
  <r>
    <x v="0"/>
    <x v="2"/>
    <x v="1"/>
    <x v="2"/>
    <s v="EE_Narva"/>
    <x v="2"/>
    <n v="71.64"/>
    <n v="19.899999999999999"/>
  </r>
  <r>
    <x v="0"/>
    <x v="2"/>
    <x v="1"/>
    <x v="2"/>
    <s v="EE_Narva"/>
    <x v="21"/>
    <n v="53.225806451612797"/>
    <n v="14.784946236559099"/>
  </r>
  <r>
    <x v="0"/>
    <x v="2"/>
    <x v="1"/>
    <x v="2"/>
    <s v="EE_Narva"/>
    <x v="22"/>
    <n v="130.68"/>
    <n v="36.299999999999997"/>
  </r>
  <r>
    <x v="0"/>
    <x v="2"/>
    <x v="1"/>
    <x v="2"/>
    <s v="EE_OFFSHORE"/>
    <x v="1"/>
    <n v="57.96"/>
    <n v="16.100000000000001"/>
  </r>
  <r>
    <x v="0"/>
    <x v="2"/>
    <x v="1"/>
    <x v="2"/>
    <s v="EE_OFFSHORE"/>
    <x v="2"/>
    <n v="71.64"/>
    <n v="19.899999999999999"/>
  </r>
  <r>
    <x v="0"/>
    <x v="2"/>
    <x v="1"/>
    <x v="2"/>
    <s v="EE_OFFSHORE"/>
    <x v="21"/>
    <n v="53.225806451612797"/>
    <n v="14.784946236559099"/>
  </r>
  <r>
    <x v="0"/>
    <x v="2"/>
    <x v="1"/>
    <x v="2"/>
    <s v="EE_OFFSHORE"/>
    <x v="22"/>
    <n v="130.68"/>
    <n v="36.299999999999997"/>
  </r>
  <r>
    <x v="0"/>
    <x v="2"/>
    <x v="1"/>
    <x v="2"/>
    <s v="EE_Parnu"/>
    <x v="1"/>
    <n v="57.96"/>
    <n v="16.100000000000001"/>
  </r>
  <r>
    <x v="0"/>
    <x v="2"/>
    <x v="1"/>
    <x v="2"/>
    <s v="EE_Parnu"/>
    <x v="2"/>
    <n v="71.64"/>
    <n v="19.899999999999999"/>
  </r>
  <r>
    <x v="0"/>
    <x v="2"/>
    <x v="1"/>
    <x v="2"/>
    <s v="EE_Parnu"/>
    <x v="21"/>
    <n v="53.225806451612797"/>
    <n v="14.784946236559099"/>
  </r>
  <r>
    <x v="0"/>
    <x v="2"/>
    <x v="1"/>
    <x v="2"/>
    <s v="EE_Parnu"/>
    <x v="22"/>
    <n v="130.68"/>
    <n v="36.299999999999997"/>
  </r>
  <r>
    <x v="0"/>
    <x v="2"/>
    <x v="1"/>
    <x v="2"/>
    <s v="EE_Rural"/>
    <x v="1"/>
    <n v="57.96"/>
    <n v="16.100000000000001"/>
  </r>
  <r>
    <x v="0"/>
    <x v="2"/>
    <x v="1"/>
    <x v="2"/>
    <s v="EE_Rural"/>
    <x v="2"/>
    <n v="71.64"/>
    <n v="19.899999999999999"/>
  </r>
  <r>
    <x v="0"/>
    <x v="2"/>
    <x v="1"/>
    <x v="2"/>
    <s v="EE_Rural"/>
    <x v="21"/>
    <n v="53.225806451612797"/>
    <n v="14.784946236559099"/>
  </r>
  <r>
    <x v="0"/>
    <x v="2"/>
    <x v="1"/>
    <x v="2"/>
    <s v="EE_Rural"/>
    <x v="22"/>
    <n v="130.68"/>
    <n v="36.299999999999997"/>
  </r>
  <r>
    <x v="0"/>
    <x v="2"/>
    <x v="1"/>
    <x v="2"/>
    <s v="EE_Sillamae"/>
    <x v="1"/>
    <n v="57.96"/>
    <n v="16.100000000000001"/>
  </r>
  <r>
    <x v="0"/>
    <x v="2"/>
    <x v="1"/>
    <x v="2"/>
    <s v="EE_Sillamae"/>
    <x v="2"/>
    <n v="71.64"/>
    <n v="19.899999999999999"/>
  </r>
  <r>
    <x v="0"/>
    <x v="2"/>
    <x v="1"/>
    <x v="2"/>
    <s v="EE_Sillamae"/>
    <x v="21"/>
    <n v="53.225806451612797"/>
    <n v="14.784946236559099"/>
  </r>
  <r>
    <x v="0"/>
    <x v="2"/>
    <x v="1"/>
    <x v="2"/>
    <s v="EE_Sillamae"/>
    <x v="22"/>
    <n v="130.68"/>
    <n v="36.299999999999997"/>
  </r>
  <r>
    <x v="0"/>
    <x v="2"/>
    <x v="1"/>
    <x v="2"/>
    <s v="EE_Tallinn"/>
    <x v="1"/>
    <n v="57.96"/>
    <n v="16.100000000000001"/>
  </r>
  <r>
    <x v="0"/>
    <x v="2"/>
    <x v="1"/>
    <x v="2"/>
    <s v="EE_Tallinn"/>
    <x v="2"/>
    <n v="71.64"/>
    <n v="19.899999999999999"/>
  </r>
  <r>
    <x v="0"/>
    <x v="2"/>
    <x v="1"/>
    <x v="2"/>
    <s v="EE_Tallinn"/>
    <x v="21"/>
    <n v="53.225806451612797"/>
    <n v="14.784946236559099"/>
  </r>
  <r>
    <x v="0"/>
    <x v="2"/>
    <x v="1"/>
    <x v="2"/>
    <s v="EE_Tallinn"/>
    <x v="22"/>
    <n v="130.68"/>
    <n v="36.299999999999997"/>
  </r>
  <r>
    <x v="0"/>
    <x v="2"/>
    <x v="1"/>
    <x v="2"/>
    <s v="EE_Tartu"/>
    <x v="1"/>
    <n v="57.96"/>
    <n v="16.100000000000001"/>
  </r>
  <r>
    <x v="0"/>
    <x v="2"/>
    <x v="1"/>
    <x v="2"/>
    <s v="EE_Tartu"/>
    <x v="2"/>
    <n v="71.64"/>
    <n v="19.899999999999999"/>
  </r>
  <r>
    <x v="0"/>
    <x v="2"/>
    <x v="1"/>
    <x v="2"/>
    <s v="EE_Tartu"/>
    <x v="21"/>
    <n v="53.225806451612797"/>
    <n v="14.784946236559099"/>
  </r>
  <r>
    <x v="0"/>
    <x v="2"/>
    <x v="1"/>
    <x v="2"/>
    <s v="EE_Tartu"/>
    <x v="22"/>
    <n v="130.68"/>
    <n v="36.299999999999997"/>
  </r>
  <r>
    <x v="0"/>
    <x v="2"/>
    <x v="1"/>
    <x v="2"/>
    <s v="EE_Urban"/>
    <x v="1"/>
    <n v="57.96"/>
    <n v="16.100000000000001"/>
  </r>
  <r>
    <x v="0"/>
    <x v="2"/>
    <x v="1"/>
    <x v="2"/>
    <s v="EE_Urban"/>
    <x v="2"/>
    <n v="71.64"/>
    <n v="19.899999999999999"/>
  </r>
  <r>
    <x v="0"/>
    <x v="2"/>
    <x v="1"/>
    <x v="2"/>
    <s v="EE_Urban"/>
    <x v="21"/>
    <n v="53.225806451612797"/>
    <n v="14.784946236559099"/>
  </r>
  <r>
    <x v="0"/>
    <x v="2"/>
    <x v="1"/>
    <x v="2"/>
    <s v="EE_Urban"/>
    <x v="22"/>
    <n v="130.68"/>
    <n v="36.299999999999997"/>
  </r>
  <r>
    <x v="0"/>
    <x v="2"/>
    <x v="2"/>
    <x v="3"/>
    <s v="FI_IND"/>
    <x v="1"/>
    <n v="57.96"/>
    <n v="16.100000000000001"/>
  </r>
  <r>
    <x v="0"/>
    <x v="2"/>
    <x v="2"/>
    <x v="3"/>
    <s v="FI_IND"/>
    <x v="2"/>
    <n v="71.64"/>
    <n v="19.899999999999999"/>
  </r>
  <r>
    <x v="0"/>
    <x v="2"/>
    <x v="2"/>
    <x v="3"/>
    <s v="FI_IND"/>
    <x v="21"/>
    <n v="53.225806451612797"/>
    <n v="14.784946236559099"/>
  </r>
  <r>
    <x v="0"/>
    <x v="2"/>
    <x v="2"/>
    <x v="3"/>
    <s v="FI_IND"/>
    <x v="22"/>
    <n v="130.68"/>
    <n v="36.299999999999997"/>
  </r>
  <r>
    <x v="0"/>
    <x v="2"/>
    <x v="2"/>
    <x v="3"/>
    <s v="FI_Offshore"/>
    <x v="1"/>
    <n v="57.96"/>
    <n v="16.100000000000001"/>
  </r>
  <r>
    <x v="0"/>
    <x v="2"/>
    <x v="2"/>
    <x v="3"/>
    <s v="FI_Offshore"/>
    <x v="2"/>
    <n v="71.64"/>
    <n v="19.899999999999999"/>
  </r>
  <r>
    <x v="0"/>
    <x v="2"/>
    <x v="2"/>
    <x v="3"/>
    <s v="FI_Offshore"/>
    <x v="21"/>
    <n v="53.225806451612797"/>
    <n v="14.784946236559099"/>
  </r>
  <r>
    <x v="0"/>
    <x v="2"/>
    <x v="2"/>
    <x v="3"/>
    <s v="FI_Offshore"/>
    <x v="22"/>
    <n v="130.68"/>
    <n v="36.299999999999997"/>
  </r>
  <r>
    <x v="0"/>
    <x v="2"/>
    <x v="2"/>
    <x v="3"/>
    <s v="FI_large"/>
    <x v="1"/>
    <n v="57.96"/>
    <n v="16.100000000000001"/>
  </r>
  <r>
    <x v="0"/>
    <x v="2"/>
    <x v="2"/>
    <x v="3"/>
    <s v="FI_large"/>
    <x v="2"/>
    <n v="71.64"/>
    <n v="19.899999999999999"/>
  </r>
  <r>
    <x v="0"/>
    <x v="2"/>
    <x v="2"/>
    <x v="3"/>
    <s v="FI_large"/>
    <x v="21"/>
    <n v="53.225806451612797"/>
    <n v="14.784946236559099"/>
  </r>
  <r>
    <x v="0"/>
    <x v="2"/>
    <x v="2"/>
    <x v="3"/>
    <s v="FI_large"/>
    <x v="22"/>
    <n v="130.68"/>
    <n v="36.299999999999997"/>
  </r>
  <r>
    <x v="0"/>
    <x v="2"/>
    <x v="2"/>
    <x v="3"/>
    <s v="FI_large_gas"/>
    <x v="1"/>
    <n v="57.96"/>
    <n v="16.100000000000001"/>
  </r>
  <r>
    <x v="0"/>
    <x v="2"/>
    <x v="2"/>
    <x v="3"/>
    <s v="FI_large_gas"/>
    <x v="2"/>
    <n v="71.64"/>
    <n v="19.899999999999999"/>
  </r>
  <r>
    <x v="0"/>
    <x v="2"/>
    <x v="2"/>
    <x v="3"/>
    <s v="FI_large_gas"/>
    <x v="21"/>
    <n v="53.225806451612797"/>
    <n v="14.784946236559099"/>
  </r>
  <r>
    <x v="0"/>
    <x v="2"/>
    <x v="2"/>
    <x v="3"/>
    <s v="FI_large_gas"/>
    <x v="22"/>
    <n v="130.68"/>
    <n v="36.299999999999997"/>
  </r>
  <r>
    <x v="0"/>
    <x v="2"/>
    <x v="2"/>
    <x v="3"/>
    <s v="FI_medium"/>
    <x v="1"/>
    <n v="57.96"/>
    <n v="16.100000000000001"/>
  </r>
  <r>
    <x v="0"/>
    <x v="2"/>
    <x v="2"/>
    <x v="3"/>
    <s v="FI_medium"/>
    <x v="2"/>
    <n v="71.64"/>
    <n v="19.899999999999999"/>
  </r>
  <r>
    <x v="0"/>
    <x v="2"/>
    <x v="2"/>
    <x v="3"/>
    <s v="FI_medium"/>
    <x v="21"/>
    <n v="53.225806451612797"/>
    <n v="14.784946236559099"/>
  </r>
  <r>
    <x v="0"/>
    <x v="2"/>
    <x v="2"/>
    <x v="3"/>
    <s v="FI_medium"/>
    <x v="22"/>
    <n v="130.68"/>
    <n v="36.299999999999997"/>
  </r>
  <r>
    <x v="0"/>
    <x v="2"/>
    <x v="2"/>
    <x v="3"/>
    <s v="FI_medium_gas"/>
    <x v="1"/>
    <n v="57.96"/>
    <n v="16.100000000000001"/>
  </r>
  <r>
    <x v="0"/>
    <x v="2"/>
    <x v="2"/>
    <x v="3"/>
    <s v="FI_medium_gas"/>
    <x v="2"/>
    <n v="71.64"/>
    <n v="19.899999999999999"/>
  </r>
  <r>
    <x v="0"/>
    <x v="2"/>
    <x v="2"/>
    <x v="3"/>
    <s v="FI_medium_gas"/>
    <x v="21"/>
    <n v="53.225806451612797"/>
    <n v="14.784946236559099"/>
  </r>
  <r>
    <x v="0"/>
    <x v="2"/>
    <x v="2"/>
    <x v="3"/>
    <s v="FI_medium_gas"/>
    <x v="22"/>
    <n v="130.68"/>
    <n v="36.299999999999997"/>
  </r>
  <r>
    <x v="0"/>
    <x v="2"/>
    <x v="2"/>
    <x v="3"/>
    <s v="FI_small"/>
    <x v="1"/>
    <n v="57.96"/>
    <n v="16.100000000000001"/>
  </r>
  <r>
    <x v="0"/>
    <x v="2"/>
    <x v="2"/>
    <x v="3"/>
    <s v="FI_small"/>
    <x v="2"/>
    <n v="71.64"/>
    <n v="19.899999999999999"/>
  </r>
  <r>
    <x v="0"/>
    <x v="2"/>
    <x v="2"/>
    <x v="3"/>
    <s v="FI_small"/>
    <x v="21"/>
    <n v="53.225806451612797"/>
    <n v="14.784946236559099"/>
  </r>
  <r>
    <x v="0"/>
    <x v="2"/>
    <x v="2"/>
    <x v="3"/>
    <s v="FI_small"/>
    <x v="22"/>
    <n v="130.68"/>
    <n v="36.299999999999997"/>
  </r>
  <r>
    <x v="0"/>
    <x v="2"/>
    <x v="2"/>
    <x v="3"/>
    <s v="FI_small_gas"/>
    <x v="1"/>
    <n v="57.96"/>
    <n v="16.100000000000001"/>
  </r>
  <r>
    <x v="0"/>
    <x v="2"/>
    <x v="2"/>
    <x v="3"/>
    <s v="FI_small_gas"/>
    <x v="2"/>
    <n v="71.64"/>
    <n v="19.899999999999999"/>
  </r>
  <r>
    <x v="0"/>
    <x v="2"/>
    <x v="2"/>
    <x v="3"/>
    <s v="FI_small_gas"/>
    <x v="21"/>
    <n v="53.225806451612797"/>
    <n v="14.784946236559099"/>
  </r>
  <r>
    <x v="0"/>
    <x v="2"/>
    <x v="2"/>
    <x v="3"/>
    <s v="FI_small_gas"/>
    <x v="22"/>
    <n v="130.68"/>
    <n v="36.299999999999997"/>
  </r>
  <r>
    <x v="0"/>
    <x v="2"/>
    <x v="2"/>
    <x v="3"/>
    <s v="FinA"/>
    <x v="1"/>
    <n v="57.96"/>
    <n v="16.100000000000001"/>
  </r>
  <r>
    <x v="0"/>
    <x v="2"/>
    <x v="2"/>
    <x v="3"/>
    <s v="FinA"/>
    <x v="2"/>
    <n v="71.64"/>
    <n v="19.899999999999999"/>
  </r>
  <r>
    <x v="0"/>
    <x v="2"/>
    <x v="2"/>
    <x v="3"/>
    <s v="FinA"/>
    <x v="21"/>
    <n v="53.225806451612797"/>
    <n v="14.784946236559099"/>
  </r>
  <r>
    <x v="0"/>
    <x v="2"/>
    <x v="2"/>
    <x v="3"/>
    <s v="FinA"/>
    <x v="22"/>
    <n v="130.68"/>
    <n v="36.299999999999997"/>
  </r>
  <r>
    <x v="0"/>
    <x v="2"/>
    <x v="3"/>
    <x v="4"/>
    <s v="DE4-E_A"/>
    <x v="1"/>
    <n v="57.96"/>
    <n v="16.100000000000001"/>
  </r>
  <r>
    <x v="0"/>
    <x v="2"/>
    <x v="3"/>
    <x v="4"/>
    <s v="DE4-E_A"/>
    <x v="2"/>
    <n v="71.64"/>
    <n v="19.899999999999999"/>
  </r>
  <r>
    <x v="0"/>
    <x v="2"/>
    <x v="3"/>
    <x v="4"/>
    <s v="DE4-E_A"/>
    <x v="21"/>
    <n v="53.225806451612797"/>
    <n v="14.784946236559099"/>
  </r>
  <r>
    <x v="0"/>
    <x v="2"/>
    <x v="3"/>
    <x v="4"/>
    <s v="DE4-E_A"/>
    <x v="22"/>
    <n v="130.68"/>
    <n v="36.299999999999997"/>
  </r>
  <r>
    <x v="0"/>
    <x v="2"/>
    <x v="3"/>
    <x v="4"/>
    <s v="DE4-E_Offshore_A"/>
    <x v="1"/>
    <n v="57.96"/>
    <n v="16.100000000000001"/>
  </r>
  <r>
    <x v="0"/>
    <x v="2"/>
    <x v="3"/>
    <x v="4"/>
    <s v="DE4-E_Offshore_A"/>
    <x v="2"/>
    <n v="71.64"/>
    <n v="19.899999999999999"/>
  </r>
  <r>
    <x v="0"/>
    <x v="2"/>
    <x v="3"/>
    <x v="4"/>
    <s v="DE4-E_Offshore_A"/>
    <x v="21"/>
    <n v="53.225806451612797"/>
    <n v="14.784946236559099"/>
  </r>
  <r>
    <x v="0"/>
    <x v="2"/>
    <x v="3"/>
    <x v="4"/>
    <s v="DE4-E_Offshore_A"/>
    <x v="22"/>
    <n v="130.68"/>
    <n v="36.299999999999997"/>
  </r>
  <r>
    <x v="0"/>
    <x v="2"/>
    <x v="3"/>
    <x v="5"/>
    <s v="DE4-N_A"/>
    <x v="1"/>
    <n v="57.96"/>
    <n v="16.100000000000001"/>
  </r>
  <r>
    <x v="0"/>
    <x v="2"/>
    <x v="3"/>
    <x v="5"/>
    <s v="DE4-N_A"/>
    <x v="2"/>
    <n v="71.64"/>
    <n v="19.899999999999999"/>
  </r>
  <r>
    <x v="0"/>
    <x v="2"/>
    <x v="3"/>
    <x v="5"/>
    <s v="DE4-N_A"/>
    <x v="21"/>
    <n v="53.225806451612797"/>
    <n v="14.784946236559099"/>
  </r>
  <r>
    <x v="0"/>
    <x v="2"/>
    <x v="3"/>
    <x v="5"/>
    <s v="DE4-N_A"/>
    <x v="22"/>
    <n v="130.68"/>
    <n v="36.299999999999997"/>
  </r>
  <r>
    <x v="0"/>
    <x v="2"/>
    <x v="3"/>
    <x v="5"/>
    <s v="DE4-N_Offshore_A"/>
    <x v="1"/>
    <n v="57.96"/>
    <n v="16.100000000000001"/>
  </r>
  <r>
    <x v="0"/>
    <x v="2"/>
    <x v="3"/>
    <x v="5"/>
    <s v="DE4-N_Offshore_A"/>
    <x v="2"/>
    <n v="71.64"/>
    <n v="19.899999999999999"/>
  </r>
  <r>
    <x v="0"/>
    <x v="2"/>
    <x v="3"/>
    <x v="5"/>
    <s v="DE4-N_Offshore_A"/>
    <x v="21"/>
    <n v="53.225806451612797"/>
    <n v="14.784946236559099"/>
  </r>
  <r>
    <x v="0"/>
    <x v="2"/>
    <x v="3"/>
    <x v="5"/>
    <s v="DE4-N_Offshore_A"/>
    <x v="22"/>
    <n v="130.68"/>
    <n v="36.299999999999997"/>
  </r>
  <r>
    <x v="0"/>
    <x v="2"/>
    <x v="3"/>
    <x v="6"/>
    <s v="DE4-S_A"/>
    <x v="1"/>
    <n v="57.96"/>
    <n v="16.100000000000001"/>
  </r>
  <r>
    <x v="0"/>
    <x v="2"/>
    <x v="3"/>
    <x v="6"/>
    <s v="DE4-S_A"/>
    <x v="2"/>
    <n v="71.64"/>
    <n v="19.899999999999999"/>
  </r>
  <r>
    <x v="0"/>
    <x v="2"/>
    <x v="3"/>
    <x v="6"/>
    <s v="DE4-S_A"/>
    <x v="21"/>
    <n v="53.225806451612797"/>
    <n v="14.784946236559099"/>
  </r>
  <r>
    <x v="0"/>
    <x v="2"/>
    <x v="3"/>
    <x v="6"/>
    <s v="DE4-S_A"/>
    <x v="22"/>
    <n v="130.68"/>
    <n v="36.299999999999997"/>
  </r>
  <r>
    <x v="0"/>
    <x v="2"/>
    <x v="3"/>
    <x v="7"/>
    <s v="DE4-W_A"/>
    <x v="1"/>
    <n v="57.96"/>
    <n v="16.100000000000001"/>
  </r>
  <r>
    <x v="0"/>
    <x v="2"/>
    <x v="3"/>
    <x v="7"/>
    <s v="DE4-W_A"/>
    <x v="2"/>
    <n v="71.64"/>
    <n v="19.899999999999999"/>
  </r>
  <r>
    <x v="0"/>
    <x v="2"/>
    <x v="3"/>
    <x v="7"/>
    <s v="DE4-W_A"/>
    <x v="21"/>
    <n v="53.225806451612797"/>
    <n v="14.784946236559099"/>
  </r>
  <r>
    <x v="0"/>
    <x v="2"/>
    <x v="3"/>
    <x v="7"/>
    <s v="DE4-W_A"/>
    <x v="22"/>
    <n v="130.68"/>
    <n v="36.299999999999997"/>
  </r>
  <r>
    <x v="0"/>
    <x v="2"/>
    <x v="3"/>
    <x v="7"/>
    <s v="DE4-W_Offshore_A"/>
    <x v="1"/>
    <n v="57.96"/>
    <n v="16.100000000000001"/>
  </r>
  <r>
    <x v="0"/>
    <x v="2"/>
    <x v="3"/>
    <x v="7"/>
    <s v="DE4-W_Offshore_A"/>
    <x v="2"/>
    <n v="71.64"/>
    <n v="19.899999999999999"/>
  </r>
  <r>
    <x v="0"/>
    <x v="2"/>
    <x v="3"/>
    <x v="7"/>
    <s v="DE4-W_Offshore_A"/>
    <x v="21"/>
    <n v="53.225806451612797"/>
    <n v="14.784946236559099"/>
  </r>
  <r>
    <x v="0"/>
    <x v="2"/>
    <x v="3"/>
    <x v="7"/>
    <s v="DE4-W_Offshore_A"/>
    <x v="22"/>
    <n v="130.68"/>
    <n v="36.299999999999997"/>
  </r>
  <r>
    <x v="0"/>
    <x v="2"/>
    <x v="4"/>
    <x v="8"/>
    <s v="LV_A"/>
    <x v="1"/>
    <n v="57.96"/>
    <n v="16.100000000000001"/>
  </r>
  <r>
    <x v="0"/>
    <x v="2"/>
    <x v="4"/>
    <x v="8"/>
    <s v="LV_A"/>
    <x v="2"/>
    <n v="71.64"/>
    <n v="19.899999999999999"/>
  </r>
  <r>
    <x v="0"/>
    <x v="2"/>
    <x v="4"/>
    <x v="8"/>
    <s v="LV_A"/>
    <x v="21"/>
    <n v="53.225806451612797"/>
    <n v="14.784946236559099"/>
  </r>
  <r>
    <x v="0"/>
    <x v="2"/>
    <x v="4"/>
    <x v="8"/>
    <s v="LV_A"/>
    <x v="22"/>
    <n v="130.68"/>
    <n v="36.299999999999997"/>
  </r>
  <r>
    <x v="0"/>
    <x v="2"/>
    <x v="4"/>
    <x v="8"/>
    <s v="LV_OFFSHORE"/>
    <x v="1"/>
    <n v="57.96"/>
    <n v="16.100000000000001"/>
  </r>
  <r>
    <x v="0"/>
    <x v="2"/>
    <x v="4"/>
    <x v="8"/>
    <s v="LV_OFFSHORE"/>
    <x v="2"/>
    <n v="71.64"/>
    <n v="19.899999999999999"/>
  </r>
  <r>
    <x v="0"/>
    <x v="2"/>
    <x v="4"/>
    <x v="8"/>
    <s v="LV_OFFSHORE"/>
    <x v="21"/>
    <n v="53.225806451612797"/>
    <n v="14.784946236559099"/>
  </r>
  <r>
    <x v="0"/>
    <x v="2"/>
    <x v="4"/>
    <x v="8"/>
    <s v="LV_OFFSHORE"/>
    <x v="22"/>
    <n v="130.68"/>
    <n v="36.299999999999997"/>
  </r>
  <r>
    <x v="0"/>
    <x v="2"/>
    <x v="4"/>
    <x v="8"/>
    <s v="LV_Other_DH"/>
    <x v="1"/>
    <n v="57.96"/>
    <n v="16.100000000000001"/>
  </r>
  <r>
    <x v="0"/>
    <x v="2"/>
    <x v="4"/>
    <x v="8"/>
    <s v="LV_Other_DH"/>
    <x v="2"/>
    <n v="71.64"/>
    <n v="19.899999999999999"/>
  </r>
  <r>
    <x v="0"/>
    <x v="2"/>
    <x v="4"/>
    <x v="8"/>
    <s v="LV_Other_DH"/>
    <x v="21"/>
    <n v="53.225806451612797"/>
    <n v="14.784946236559099"/>
  </r>
  <r>
    <x v="0"/>
    <x v="2"/>
    <x v="4"/>
    <x v="8"/>
    <s v="LV_Other_DH"/>
    <x v="22"/>
    <n v="130.68"/>
    <n v="36.299999999999997"/>
  </r>
  <r>
    <x v="0"/>
    <x v="2"/>
    <x v="4"/>
    <x v="8"/>
    <s v="LV_RigaR"/>
    <x v="1"/>
    <n v="57.96"/>
    <n v="16.100000000000001"/>
  </r>
  <r>
    <x v="0"/>
    <x v="2"/>
    <x v="4"/>
    <x v="8"/>
    <s v="LV_RigaR"/>
    <x v="2"/>
    <n v="71.64"/>
    <n v="19.899999999999999"/>
  </r>
  <r>
    <x v="0"/>
    <x v="2"/>
    <x v="4"/>
    <x v="8"/>
    <s v="LV_RigaR"/>
    <x v="21"/>
    <n v="53.225806451612797"/>
    <n v="14.784946236559099"/>
  </r>
  <r>
    <x v="0"/>
    <x v="2"/>
    <x v="4"/>
    <x v="8"/>
    <s v="LV_RigaR"/>
    <x v="22"/>
    <n v="130.68"/>
    <n v="36.299999999999997"/>
  </r>
  <r>
    <x v="0"/>
    <x v="2"/>
    <x v="4"/>
    <x v="8"/>
    <s v="LV_Rural"/>
    <x v="1"/>
    <n v="57.96"/>
    <n v="16.100000000000001"/>
  </r>
  <r>
    <x v="0"/>
    <x v="2"/>
    <x v="4"/>
    <x v="8"/>
    <s v="LV_Rural"/>
    <x v="2"/>
    <n v="71.64"/>
    <n v="19.899999999999999"/>
  </r>
  <r>
    <x v="0"/>
    <x v="2"/>
    <x v="4"/>
    <x v="8"/>
    <s v="LV_Rural"/>
    <x v="21"/>
    <n v="53.225806451612797"/>
    <n v="14.784946236559099"/>
  </r>
  <r>
    <x v="0"/>
    <x v="2"/>
    <x v="4"/>
    <x v="8"/>
    <s v="LV_Rural"/>
    <x v="22"/>
    <n v="130.68"/>
    <n v="36.299999999999997"/>
  </r>
  <r>
    <x v="0"/>
    <x v="2"/>
    <x v="5"/>
    <x v="9"/>
    <s v="LT_A"/>
    <x v="1"/>
    <n v="57.96"/>
    <n v="16.100000000000001"/>
  </r>
  <r>
    <x v="0"/>
    <x v="2"/>
    <x v="5"/>
    <x v="9"/>
    <s v="LT_A"/>
    <x v="2"/>
    <n v="71.64"/>
    <n v="19.899999999999999"/>
  </r>
  <r>
    <x v="0"/>
    <x v="2"/>
    <x v="5"/>
    <x v="9"/>
    <s v="LT_A"/>
    <x v="21"/>
    <n v="53.225806451612797"/>
    <n v="14.784946236559099"/>
  </r>
  <r>
    <x v="0"/>
    <x v="2"/>
    <x v="5"/>
    <x v="9"/>
    <s v="LT_A"/>
    <x v="22"/>
    <n v="130.68"/>
    <n v="36.299999999999997"/>
  </r>
  <r>
    <x v="0"/>
    <x v="2"/>
    <x v="5"/>
    <x v="9"/>
    <s v="LT_KauU"/>
    <x v="1"/>
    <n v="57.96"/>
    <n v="16.100000000000001"/>
  </r>
  <r>
    <x v="0"/>
    <x v="2"/>
    <x v="5"/>
    <x v="9"/>
    <s v="LT_KauU"/>
    <x v="2"/>
    <n v="71.64"/>
    <n v="19.899999999999999"/>
  </r>
  <r>
    <x v="0"/>
    <x v="2"/>
    <x v="5"/>
    <x v="9"/>
    <s v="LT_KauU"/>
    <x v="21"/>
    <n v="53.225806451612797"/>
    <n v="14.784946236559099"/>
  </r>
  <r>
    <x v="0"/>
    <x v="2"/>
    <x v="5"/>
    <x v="9"/>
    <s v="LT_KauU"/>
    <x v="22"/>
    <n v="130.68"/>
    <n v="36.299999999999997"/>
  </r>
  <r>
    <x v="0"/>
    <x v="2"/>
    <x v="5"/>
    <x v="9"/>
    <s v="LT_KlaU"/>
    <x v="1"/>
    <n v="57.96"/>
    <n v="16.100000000000001"/>
  </r>
  <r>
    <x v="0"/>
    <x v="2"/>
    <x v="5"/>
    <x v="9"/>
    <s v="LT_KlaU"/>
    <x v="2"/>
    <n v="71.64"/>
    <n v="19.899999999999999"/>
  </r>
  <r>
    <x v="0"/>
    <x v="2"/>
    <x v="5"/>
    <x v="9"/>
    <s v="LT_KlaU"/>
    <x v="21"/>
    <n v="53.225806451612797"/>
    <n v="14.784946236559099"/>
  </r>
  <r>
    <x v="0"/>
    <x v="2"/>
    <x v="5"/>
    <x v="9"/>
    <s v="LT_KlaU"/>
    <x v="22"/>
    <n v="130.68"/>
    <n v="36.299999999999997"/>
  </r>
  <r>
    <x v="0"/>
    <x v="2"/>
    <x v="5"/>
    <x v="9"/>
    <s v="LT_OFFSHORE"/>
    <x v="1"/>
    <n v="57.96"/>
    <n v="16.100000000000001"/>
  </r>
  <r>
    <x v="0"/>
    <x v="2"/>
    <x v="5"/>
    <x v="9"/>
    <s v="LT_OFFSHORE"/>
    <x v="2"/>
    <n v="71.64"/>
    <n v="19.899999999999999"/>
  </r>
  <r>
    <x v="0"/>
    <x v="2"/>
    <x v="5"/>
    <x v="9"/>
    <s v="LT_OFFSHORE"/>
    <x v="21"/>
    <n v="53.225806451612797"/>
    <n v="14.784946236559099"/>
  </r>
  <r>
    <x v="0"/>
    <x v="2"/>
    <x v="5"/>
    <x v="9"/>
    <s v="LT_OFFSHORE"/>
    <x v="22"/>
    <n v="130.68"/>
    <n v="36.299999999999997"/>
  </r>
  <r>
    <x v="0"/>
    <x v="2"/>
    <x v="5"/>
    <x v="9"/>
    <s v="LT_Other_DH"/>
    <x v="1"/>
    <n v="57.96"/>
    <n v="16.100000000000001"/>
  </r>
  <r>
    <x v="0"/>
    <x v="2"/>
    <x v="5"/>
    <x v="9"/>
    <s v="LT_Other_DH"/>
    <x v="2"/>
    <n v="71.64"/>
    <n v="19.899999999999999"/>
  </r>
  <r>
    <x v="0"/>
    <x v="2"/>
    <x v="5"/>
    <x v="9"/>
    <s v="LT_Other_DH"/>
    <x v="21"/>
    <n v="53.225806451612797"/>
    <n v="14.784946236559099"/>
  </r>
  <r>
    <x v="0"/>
    <x v="2"/>
    <x v="5"/>
    <x v="9"/>
    <s v="LT_Other_DH"/>
    <x v="22"/>
    <n v="130.68"/>
    <n v="36.299999999999997"/>
  </r>
  <r>
    <x v="0"/>
    <x v="2"/>
    <x v="5"/>
    <x v="9"/>
    <s v="LT_Panevezys"/>
    <x v="1"/>
    <n v="57.96"/>
    <n v="16.100000000000001"/>
  </r>
  <r>
    <x v="0"/>
    <x v="2"/>
    <x v="5"/>
    <x v="9"/>
    <s v="LT_Panevezys"/>
    <x v="2"/>
    <n v="71.64"/>
    <n v="19.899999999999999"/>
  </r>
  <r>
    <x v="0"/>
    <x v="2"/>
    <x v="5"/>
    <x v="9"/>
    <s v="LT_Panevezys"/>
    <x v="21"/>
    <n v="53.225806451612797"/>
    <n v="14.784946236559099"/>
  </r>
  <r>
    <x v="0"/>
    <x v="2"/>
    <x v="5"/>
    <x v="9"/>
    <s v="LT_Panevezys"/>
    <x v="22"/>
    <n v="130.68"/>
    <n v="36.299999999999997"/>
  </r>
  <r>
    <x v="0"/>
    <x v="2"/>
    <x v="5"/>
    <x v="9"/>
    <s v="LT_Rural"/>
    <x v="1"/>
    <n v="57.96"/>
    <n v="16.100000000000001"/>
  </r>
  <r>
    <x v="0"/>
    <x v="2"/>
    <x v="5"/>
    <x v="9"/>
    <s v="LT_Rural"/>
    <x v="2"/>
    <n v="71.64"/>
    <n v="19.899999999999999"/>
  </r>
  <r>
    <x v="0"/>
    <x v="2"/>
    <x v="5"/>
    <x v="9"/>
    <s v="LT_Rural"/>
    <x v="21"/>
    <n v="53.225806451612797"/>
    <n v="14.784946236559099"/>
  </r>
  <r>
    <x v="0"/>
    <x v="2"/>
    <x v="5"/>
    <x v="9"/>
    <s v="LT_Rural"/>
    <x v="22"/>
    <n v="130.68"/>
    <n v="36.299999999999997"/>
  </r>
  <r>
    <x v="0"/>
    <x v="2"/>
    <x v="5"/>
    <x v="9"/>
    <s v="LT_SiaU"/>
    <x v="1"/>
    <n v="57.96"/>
    <n v="16.100000000000001"/>
  </r>
  <r>
    <x v="0"/>
    <x v="2"/>
    <x v="5"/>
    <x v="9"/>
    <s v="LT_SiaU"/>
    <x v="2"/>
    <n v="71.64"/>
    <n v="19.899999999999999"/>
  </r>
  <r>
    <x v="0"/>
    <x v="2"/>
    <x v="5"/>
    <x v="9"/>
    <s v="LT_SiaU"/>
    <x v="21"/>
    <n v="53.225806451612797"/>
    <n v="14.784946236559099"/>
  </r>
  <r>
    <x v="0"/>
    <x v="2"/>
    <x v="5"/>
    <x v="9"/>
    <s v="LT_SiaU"/>
    <x v="22"/>
    <n v="130.68"/>
    <n v="36.299999999999997"/>
  </r>
  <r>
    <x v="0"/>
    <x v="2"/>
    <x v="5"/>
    <x v="9"/>
    <s v="LT_VilU"/>
    <x v="1"/>
    <n v="57.96"/>
    <n v="16.100000000000001"/>
  </r>
  <r>
    <x v="0"/>
    <x v="2"/>
    <x v="5"/>
    <x v="9"/>
    <s v="LT_VilU"/>
    <x v="2"/>
    <n v="71.64"/>
    <n v="19.899999999999999"/>
  </r>
  <r>
    <x v="0"/>
    <x v="2"/>
    <x v="5"/>
    <x v="9"/>
    <s v="LT_VilU"/>
    <x v="21"/>
    <n v="53.225806451612797"/>
    <n v="14.784946236559099"/>
  </r>
  <r>
    <x v="0"/>
    <x v="2"/>
    <x v="5"/>
    <x v="9"/>
    <s v="LT_VilU"/>
    <x v="22"/>
    <n v="130.68"/>
    <n v="36.299999999999997"/>
  </r>
  <r>
    <x v="0"/>
    <x v="2"/>
    <x v="6"/>
    <x v="10"/>
    <s v="NL_A"/>
    <x v="1"/>
    <n v="57.96"/>
    <n v="16.100000000000001"/>
  </r>
  <r>
    <x v="0"/>
    <x v="2"/>
    <x v="6"/>
    <x v="10"/>
    <s v="NL_A"/>
    <x v="2"/>
    <n v="71.64"/>
    <n v="19.899999999999999"/>
  </r>
  <r>
    <x v="0"/>
    <x v="2"/>
    <x v="6"/>
    <x v="10"/>
    <s v="NL_A"/>
    <x v="21"/>
    <n v="53.225806451612797"/>
    <n v="14.784946236559099"/>
  </r>
  <r>
    <x v="0"/>
    <x v="2"/>
    <x v="6"/>
    <x v="10"/>
    <s v="NL_A"/>
    <x v="22"/>
    <n v="130.68"/>
    <n v="36.299999999999997"/>
  </r>
  <r>
    <x v="0"/>
    <x v="2"/>
    <x v="6"/>
    <x v="10"/>
    <s v="NL_OFFSHORE"/>
    <x v="1"/>
    <n v="57.96"/>
    <n v="16.100000000000001"/>
  </r>
  <r>
    <x v="0"/>
    <x v="2"/>
    <x v="6"/>
    <x v="10"/>
    <s v="NL_OFFSHORE"/>
    <x v="2"/>
    <n v="71.64"/>
    <n v="19.899999999999999"/>
  </r>
  <r>
    <x v="0"/>
    <x v="2"/>
    <x v="6"/>
    <x v="10"/>
    <s v="NL_OFFSHORE"/>
    <x v="21"/>
    <n v="53.225806451612797"/>
    <n v="14.784946236559099"/>
  </r>
  <r>
    <x v="0"/>
    <x v="2"/>
    <x v="6"/>
    <x v="10"/>
    <s v="NL_OFFSHORE"/>
    <x v="22"/>
    <n v="130.68"/>
    <n v="36.299999999999997"/>
  </r>
  <r>
    <x v="0"/>
    <x v="2"/>
    <x v="7"/>
    <x v="11"/>
    <s v="NO1_A1"/>
    <x v="1"/>
    <n v="57.96"/>
    <n v="16.100000000000001"/>
  </r>
  <r>
    <x v="0"/>
    <x v="2"/>
    <x v="7"/>
    <x v="11"/>
    <s v="NO1_A1"/>
    <x v="2"/>
    <n v="71.64"/>
    <n v="19.899999999999999"/>
  </r>
  <r>
    <x v="0"/>
    <x v="2"/>
    <x v="7"/>
    <x v="11"/>
    <s v="NO1_A1"/>
    <x v="21"/>
    <n v="53.225806451612797"/>
    <n v="14.784946236559099"/>
  </r>
  <r>
    <x v="0"/>
    <x v="2"/>
    <x v="7"/>
    <x v="11"/>
    <s v="NO1_A1"/>
    <x v="22"/>
    <n v="130.68"/>
    <n v="36.299999999999997"/>
  </r>
  <r>
    <x v="0"/>
    <x v="2"/>
    <x v="7"/>
    <x v="11"/>
    <s v="NO1_A2"/>
    <x v="1"/>
    <n v="57.96"/>
    <n v="16.100000000000001"/>
  </r>
  <r>
    <x v="0"/>
    <x v="2"/>
    <x v="7"/>
    <x v="11"/>
    <s v="NO1_A2"/>
    <x v="2"/>
    <n v="71.64"/>
    <n v="19.899999999999999"/>
  </r>
  <r>
    <x v="0"/>
    <x v="2"/>
    <x v="7"/>
    <x v="11"/>
    <s v="NO1_A2"/>
    <x v="21"/>
    <n v="53.225806451612797"/>
    <n v="14.784946236559099"/>
  </r>
  <r>
    <x v="0"/>
    <x v="2"/>
    <x v="7"/>
    <x v="11"/>
    <s v="NO1_A2"/>
    <x v="22"/>
    <n v="130.68"/>
    <n v="36.299999999999997"/>
  </r>
  <r>
    <x v="0"/>
    <x v="2"/>
    <x v="7"/>
    <x v="11"/>
    <s v="NO1_A3"/>
    <x v="1"/>
    <n v="57.96"/>
    <n v="16.100000000000001"/>
  </r>
  <r>
    <x v="0"/>
    <x v="2"/>
    <x v="7"/>
    <x v="11"/>
    <s v="NO1_A3"/>
    <x v="2"/>
    <n v="71.64"/>
    <n v="19.899999999999999"/>
  </r>
  <r>
    <x v="0"/>
    <x v="2"/>
    <x v="7"/>
    <x v="11"/>
    <s v="NO1_A3"/>
    <x v="21"/>
    <n v="53.225806451612797"/>
    <n v="14.784946236559099"/>
  </r>
  <r>
    <x v="0"/>
    <x v="2"/>
    <x v="7"/>
    <x v="11"/>
    <s v="NO1_A3"/>
    <x v="22"/>
    <n v="130.68"/>
    <n v="36.299999999999997"/>
  </r>
  <r>
    <x v="0"/>
    <x v="2"/>
    <x v="7"/>
    <x v="11"/>
    <s v="NO1_Offshore"/>
    <x v="1"/>
    <n v="57.96"/>
    <n v="16.100000000000001"/>
  </r>
  <r>
    <x v="0"/>
    <x v="2"/>
    <x v="7"/>
    <x v="11"/>
    <s v="NO1_Offshore"/>
    <x v="2"/>
    <n v="71.64"/>
    <n v="19.899999999999999"/>
  </r>
  <r>
    <x v="0"/>
    <x v="2"/>
    <x v="7"/>
    <x v="11"/>
    <s v="NO1_Offshore"/>
    <x v="21"/>
    <n v="53.225806451612797"/>
    <n v="14.784946236559099"/>
  </r>
  <r>
    <x v="0"/>
    <x v="2"/>
    <x v="7"/>
    <x v="11"/>
    <s v="NO1_Offshore"/>
    <x v="22"/>
    <n v="130.68"/>
    <n v="36.299999999999997"/>
  </r>
  <r>
    <x v="0"/>
    <x v="2"/>
    <x v="7"/>
    <x v="12"/>
    <s v="NO2_A1"/>
    <x v="1"/>
    <n v="57.96"/>
    <n v="16.100000000000001"/>
  </r>
  <r>
    <x v="0"/>
    <x v="2"/>
    <x v="7"/>
    <x v="12"/>
    <s v="NO2_A1"/>
    <x v="2"/>
    <n v="71.64"/>
    <n v="19.899999999999999"/>
  </r>
  <r>
    <x v="0"/>
    <x v="2"/>
    <x v="7"/>
    <x v="12"/>
    <s v="NO2_A1"/>
    <x v="21"/>
    <n v="53.225806451612797"/>
    <n v="14.784946236559099"/>
  </r>
  <r>
    <x v="0"/>
    <x v="2"/>
    <x v="7"/>
    <x v="12"/>
    <s v="NO2_A1"/>
    <x v="22"/>
    <n v="130.68"/>
    <n v="36.299999999999997"/>
  </r>
  <r>
    <x v="0"/>
    <x v="2"/>
    <x v="7"/>
    <x v="12"/>
    <s v="NO2_A2"/>
    <x v="1"/>
    <n v="57.96"/>
    <n v="16.100000000000001"/>
  </r>
  <r>
    <x v="0"/>
    <x v="2"/>
    <x v="7"/>
    <x v="12"/>
    <s v="NO2_A2"/>
    <x v="2"/>
    <n v="71.64"/>
    <n v="19.899999999999999"/>
  </r>
  <r>
    <x v="0"/>
    <x v="2"/>
    <x v="7"/>
    <x v="12"/>
    <s v="NO2_A2"/>
    <x v="21"/>
    <n v="53.225806451612797"/>
    <n v="14.784946236559099"/>
  </r>
  <r>
    <x v="0"/>
    <x v="2"/>
    <x v="7"/>
    <x v="12"/>
    <s v="NO2_A2"/>
    <x v="22"/>
    <n v="130.68"/>
    <n v="36.299999999999997"/>
  </r>
  <r>
    <x v="0"/>
    <x v="2"/>
    <x v="7"/>
    <x v="12"/>
    <s v="NO2_Offshore"/>
    <x v="1"/>
    <n v="57.96"/>
    <n v="16.100000000000001"/>
  </r>
  <r>
    <x v="0"/>
    <x v="2"/>
    <x v="7"/>
    <x v="12"/>
    <s v="NO2_Offshore"/>
    <x v="2"/>
    <n v="71.64"/>
    <n v="19.899999999999999"/>
  </r>
  <r>
    <x v="0"/>
    <x v="2"/>
    <x v="7"/>
    <x v="12"/>
    <s v="NO2_Offshore"/>
    <x v="21"/>
    <n v="53.225806451612797"/>
    <n v="14.784946236559099"/>
  </r>
  <r>
    <x v="0"/>
    <x v="2"/>
    <x v="7"/>
    <x v="12"/>
    <s v="NO2_Offshore"/>
    <x v="22"/>
    <n v="130.68"/>
    <n v="36.299999999999997"/>
  </r>
  <r>
    <x v="0"/>
    <x v="2"/>
    <x v="7"/>
    <x v="13"/>
    <s v="NO3_A1"/>
    <x v="1"/>
    <n v="57.96"/>
    <n v="16.100000000000001"/>
  </r>
  <r>
    <x v="0"/>
    <x v="2"/>
    <x v="7"/>
    <x v="13"/>
    <s v="NO3_A1"/>
    <x v="2"/>
    <n v="71.64"/>
    <n v="19.899999999999999"/>
  </r>
  <r>
    <x v="0"/>
    <x v="2"/>
    <x v="7"/>
    <x v="13"/>
    <s v="NO3_A1"/>
    <x v="21"/>
    <n v="53.225806451612797"/>
    <n v="14.784946236559099"/>
  </r>
  <r>
    <x v="0"/>
    <x v="2"/>
    <x v="7"/>
    <x v="13"/>
    <s v="NO3_A1"/>
    <x v="22"/>
    <n v="130.68"/>
    <n v="36.299999999999997"/>
  </r>
  <r>
    <x v="0"/>
    <x v="2"/>
    <x v="7"/>
    <x v="13"/>
    <s v="NO3_A2"/>
    <x v="1"/>
    <n v="57.96"/>
    <n v="16.100000000000001"/>
  </r>
  <r>
    <x v="0"/>
    <x v="2"/>
    <x v="7"/>
    <x v="13"/>
    <s v="NO3_A2"/>
    <x v="2"/>
    <n v="71.64"/>
    <n v="19.899999999999999"/>
  </r>
  <r>
    <x v="0"/>
    <x v="2"/>
    <x v="7"/>
    <x v="13"/>
    <s v="NO3_A2"/>
    <x v="21"/>
    <n v="53.225806451612797"/>
    <n v="14.784946236559099"/>
  </r>
  <r>
    <x v="0"/>
    <x v="2"/>
    <x v="7"/>
    <x v="13"/>
    <s v="NO3_A2"/>
    <x v="22"/>
    <n v="130.68"/>
    <n v="36.299999999999997"/>
  </r>
  <r>
    <x v="0"/>
    <x v="2"/>
    <x v="7"/>
    <x v="13"/>
    <s v="NO3_A3"/>
    <x v="1"/>
    <n v="57.96"/>
    <n v="16.100000000000001"/>
  </r>
  <r>
    <x v="0"/>
    <x v="2"/>
    <x v="7"/>
    <x v="13"/>
    <s v="NO3_A3"/>
    <x v="2"/>
    <n v="71.64"/>
    <n v="19.899999999999999"/>
  </r>
  <r>
    <x v="0"/>
    <x v="2"/>
    <x v="7"/>
    <x v="13"/>
    <s v="NO3_A3"/>
    <x v="21"/>
    <n v="53.225806451612797"/>
    <n v="14.784946236559099"/>
  </r>
  <r>
    <x v="0"/>
    <x v="2"/>
    <x v="7"/>
    <x v="13"/>
    <s v="NO3_A3"/>
    <x v="22"/>
    <n v="130.68"/>
    <n v="36.299999999999997"/>
  </r>
  <r>
    <x v="0"/>
    <x v="2"/>
    <x v="7"/>
    <x v="13"/>
    <s v="NO3_Offshore"/>
    <x v="1"/>
    <n v="57.96"/>
    <n v="16.100000000000001"/>
  </r>
  <r>
    <x v="0"/>
    <x v="2"/>
    <x v="7"/>
    <x v="13"/>
    <s v="NO3_Offshore"/>
    <x v="2"/>
    <n v="71.64"/>
    <n v="19.899999999999999"/>
  </r>
  <r>
    <x v="0"/>
    <x v="2"/>
    <x v="7"/>
    <x v="13"/>
    <s v="NO3_Offshore"/>
    <x v="21"/>
    <n v="53.225806451612797"/>
    <n v="14.784946236559099"/>
  </r>
  <r>
    <x v="0"/>
    <x v="2"/>
    <x v="7"/>
    <x v="13"/>
    <s v="NO3_Offshore"/>
    <x v="22"/>
    <n v="130.68"/>
    <n v="36.299999999999997"/>
  </r>
  <r>
    <x v="0"/>
    <x v="2"/>
    <x v="7"/>
    <x v="14"/>
    <s v="NO4_A1"/>
    <x v="1"/>
    <n v="57.96"/>
    <n v="16.100000000000001"/>
  </r>
  <r>
    <x v="0"/>
    <x v="2"/>
    <x v="7"/>
    <x v="14"/>
    <s v="NO4_A1"/>
    <x v="2"/>
    <n v="71.64"/>
    <n v="19.899999999999999"/>
  </r>
  <r>
    <x v="0"/>
    <x v="2"/>
    <x v="7"/>
    <x v="14"/>
    <s v="NO4_A1"/>
    <x v="21"/>
    <n v="53.225806451612797"/>
    <n v="14.784946236559099"/>
  </r>
  <r>
    <x v="0"/>
    <x v="2"/>
    <x v="7"/>
    <x v="14"/>
    <s v="NO4_A1"/>
    <x v="22"/>
    <n v="130.68"/>
    <n v="36.299999999999997"/>
  </r>
  <r>
    <x v="0"/>
    <x v="2"/>
    <x v="7"/>
    <x v="14"/>
    <s v="NO4_A2"/>
    <x v="1"/>
    <n v="57.96"/>
    <n v="16.100000000000001"/>
  </r>
  <r>
    <x v="0"/>
    <x v="2"/>
    <x v="7"/>
    <x v="14"/>
    <s v="NO4_A2"/>
    <x v="2"/>
    <n v="71.64"/>
    <n v="19.899999999999999"/>
  </r>
  <r>
    <x v="0"/>
    <x v="2"/>
    <x v="7"/>
    <x v="14"/>
    <s v="NO4_A2"/>
    <x v="21"/>
    <n v="53.225806451612797"/>
    <n v="14.784946236559099"/>
  </r>
  <r>
    <x v="0"/>
    <x v="2"/>
    <x v="7"/>
    <x v="14"/>
    <s v="NO4_A2"/>
    <x v="22"/>
    <n v="130.68"/>
    <n v="36.299999999999997"/>
  </r>
  <r>
    <x v="0"/>
    <x v="2"/>
    <x v="7"/>
    <x v="14"/>
    <s v="NO4_Offshore"/>
    <x v="1"/>
    <n v="57.96"/>
    <n v="16.100000000000001"/>
  </r>
  <r>
    <x v="0"/>
    <x v="2"/>
    <x v="7"/>
    <x v="14"/>
    <s v="NO4_Offshore"/>
    <x v="2"/>
    <n v="71.64"/>
    <n v="19.899999999999999"/>
  </r>
  <r>
    <x v="0"/>
    <x v="2"/>
    <x v="7"/>
    <x v="14"/>
    <s v="NO4_Offshore"/>
    <x v="21"/>
    <n v="53.225806451612797"/>
    <n v="14.784946236559099"/>
  </r>
  <r>
    <x v="0"/>
    <x v="2"/>
    <x v="7"/>
    <x v="14"/>
    <s v="NO4_Offshore"/>
    <x v="22"/>
    <n v="130.68"/>
    <n v="36.299999999999997"/>
  </r>
  <r>
    <x v="0"/>
    <x v="2"/>
    <x v="7"/>
    <x v="15"/>
    <s v="NO5_A1"/>
    <x v="1"/>
    <n v="57.96"/>
    <n v="16.100000000000001"/>
  </r>
  <r>
    <x v="0"/>
    <x v="2"/>
    <x v="7"/>
    <x v="15"/>
    <s v="NO5_A1"/>
    <x v="2"/>
    <n v="71.64"/>
    <n v="19.899999999999999"/>
  </r>
  <r>
    <x v="0"/>
    <x v="2"/>
    <x v="7"/>
    <x v="15"/>
    <s v="NO5_A1"/>
    <x v="21"/>
    <n v="53.225806451612797"/>
    <n v="14.784946236559099"/>
  </r>
  <r>
    <x v="0"/>
    <x v="2"/>
    <x v="7"/>
    <x v="15"/>
    <s v="NO5_A1"/>
    <x v="22"/>
    <n v="130.68"/>
    <n v="36.299999999999997"/>
  </r>
  <r>
    <x v="0"/>
    <x v="2"/>
    <x v="7"/>
    <x v="15"/>
    <s v="NO5_A2"/>
    <x v="1"/>
    <n v="57.96"/>
    <n v="16.100000000000001"/>
  </r>
  <r>
    <x v="0"/>
    <x v="2"/>
    <x v="7"/>
    <x v="15"/>
    <s v="NO5_A2"/>
    <x v="2"/>
    <n v="71.64"/>
    <n v="19.899999999999999"/>
  </r>
  <r>
    <x v="0"/>
    <x v="2"/>
    <x v="7"/>
    <x v="15"/>
    <s v="NO5_A2"/>
    <x v="21"/>
    <n v="53.225806451612797"/>
    <n v="14.784946236559099"/>
  </r>
  <r>
    <x v="0"/>
    <x v="2"/>
    <x v="7"/>
    <x v="15"/>
    <s v="NO5_A2"/>
    <x v="22"/>
    <n v="130.68"/>
    <n v="36.299999999999997"/>
  </r>
  <r>
    <x v="0"/>
    <x v="2"/>
    <x v="7"/>
    <x v="15"/>
    <s v="NO5_Offshore"/>
    <x v="1"/>
    <n v="57.96"/>
    <n v="16.100000000000001"/>
  </r>
  <r>
    <x v="0"/>
    <x v="2"/>
    <x v="7"/>
    <x v="15"/>
    <s v="NO5_Offshore"/>
    <x v="2"/>
    <n v="71.64"/>
    <n v="19.899999999999999"/>
  </r>
  <r>
    <x v="0"/>
    <x v="2"/>
    <x v="7"/>
    <x v="15"/>
    <s v="NO5_Offshore"/>
    <x v="21"/>
    <n v="53.225806451612797"/>
    <n v="14.784946236559099"/>
  </r>
  <r>
    <x v="0"/>
    <x v="2"/>
    <x v="7"/>
    <x v="15"/>
    <s v="NO5_Offshore"/>
    <x v="22"/>
    <n v="130.68"/>
    <n v="36.299999999999997"/>
  </r>
  <r>
    <x v="0"/>
    <x v="2"/>
    <x v="8"/>
    <x v="16"/>
    <s v="PL_A"/>
    <x v="1"/>
    <n v="57.96"/>
    <n v="16.100000000000001"/>
  </r>
  <r>
    <x v="0"/>
    <x v="2"/>
    <x v="8"/>
    <x v="16"/>
    <s v="PL_A"/>
    <x v="2"/>
    <n v="71.64"/>
    <n v="19.899999999999999"/>
  </r>
  <r>
    <x v="0"/>
    <x v="2"/>
    <x v="8"/>
    <x v="16"/>
    <s v="PL_A"/>
    <x v="21"/>
    <n v="53.225806451612797"/>
    <n v="14.784946236559099"/>
  </r>
  <r>
    <x v="0"/>
    <x v="2"/>
    <x v="8"/>
    <x v="16"/>
    <s v="PL_A"/>
    <x v="22"/>
    <n v="130.68"/>
    <n v="36.299999999999997"/>
  </r>
  <r>
    <x v="0"/>
    <x v="2"/>
    <x v="8"/>
    <x v="16"/>
    <s v="PL_OFFSHORE"/>
    <x v="1"/>
    <n v="57.96"/>
    <n v="16.100000000000001"/>
  </r>
  <r>
    <x v="0"/>
    <x v="2"/>
    <x v="8"/>
    <x v="16"/>
    <s v="PL_OFFSHORE"/>
    <x v="2"/>
    <n v="71.64"/>
    <n v="19.899999999999999"/>
  </r>
  <r>
    <x v="0"/>
    <x v="2"/>
    <x v="8"/>
    <x v="16"/>
    <s v="PL_OFFSHORE"/>
    <x v="21"/>
    <n v="53.225806451612797"/>
    <n v="14.784946236559099"/>
  </r>
  <r>
    <x v="0"/>
    <x v="2"/>
    <x v="8"/>
    <x v="16"/>
    <s v="PL_OFFSHORE"/>
    <x v="22"/>
    <n v="130.68"/>
    <n v="36.299999999999997"/>
  </r>
  <r>
    <x v="0"/>
    <x v="2"/>
    <x v="8"/>
    <x v="16"/>
    <s v="PL_Rural"/>
    <x v="1"/>
    <n v="57.96"/>
    <n v="16.100000000000001"/>
  </r>
  <r>
    <x v="0"/>
    <x v="2"/>
    <x v="8"/>
    <x v="16"/>
    <s v="PL_Rural"/>
    <x v="2"/>
    <n v="71.64"/>
    <n v="19.899999999999999"/>
  </r>
  <r>
    <x v="0"/>
    <x v="2"/>
    <x v="8"/>
    <x v="16"/>
    <s v="PL_Rural"/>
    <x v="21"/>
    <n v="53.225806451612797"/>
    <n v="14.784946236559099"/>
  </r>
  <r>
    <x v="0"/>
    <x v="2"/>
    <x v="8"/>
    <x v="16"/>
    <s v="PL_Rural"/>
    <x v="22"/>
    <n v="130.68"/>
    <n v="36.299999999999997"/>
  </r>
  <r>
    <x v="0"/>
    <x v="2"/>
    <x v="9"/>
    <x v="17"/>
    <s v="SE1A"/>
    <x v="1"/>
    <n v="57.96"/>
    <n v="16.100000000000001"/>
  </r>
  <r>
    <x v="0"/>
    <x v="2"/>
    <x v="9"/>
    <x v="17"/>
    <s v="SE1A"/>
    <x v="2"/>
    <n v="71.64"/>
    <n v="19.899999999999999"/>
  </r>
  <r>
    <x v="0"/>
    <x v="2"/>
    <x v="9"/>
    <x v="17"/>
    <s v="SE1A"/>
    <x v="21"/>
    <n v="53.225806451612797"/>
    <n v="14.784946236559099"/>
  </r>
  <r>
    <x v="0"/>
    <x v="2"/>
    <x v="9"/>
    <x v="17"/>
    <s v="SE1A"/>
    <x v="22"/>
    <n v="130.68"/>
    <n v="36.299999999999997"/>
  </r>
  <r>
    <x v="0"/>
    <x v="2"/>
    <x v="9"/>
    <x v="17"/>
    <s v="SE1_IND"/>
    <x v="1"/>
    <n v="57.96"/>
    <n v="16.100000000000001"/>
  </r>
  <r>
    <x v="0"/>
    <x v="2"/>
    <x v="9"/>
    <x v="17"/>
    <s v="SE1_IND"/>
    <x v="2"/>
    <n v="71.64"/>
    <n v="19.899999999999999"/>
  </r>
  <r>
    <x v="0"/>
    <x v="2"/>
    <x v="9"/>
    <x v="17"/>
    <s v="SE1_IND"/>
    <x v="21"/>
    <n v="53.225806451612797"/>
    <n v="14.784946236559099"/>
  </r>
  <r>
    <x v="0"/>
    <x v="2"/>
    <x v="9"/>
    <x v="17"/>
    <s v="SE1_IND"/>
    <x v="22"/>
    <n v="130.68"/>
    <n v="36.299999999999997"/>
  </r>
  <r>
    <x v="0"/>
    <x v="2"/>
    <x v="9"/>
    <x v="17"/>
    <s v="SE1_Offshore"/>
    <x v="1"/>
    <n v="57.96"/>
    <n v="16.100000000000001"/>
  </r>
  <r>
    <x v="0"/>
    <x v="2"/>
    <x v="9"/>
    <x v="17"/>
    <s v="SE1_Offshore"/>
    <x v="2"/>
    <n v="71.64"/>
    <n v="19.899999999999999"/>
  </r>
  <r>
    <x v="0"/>
    <x v="2"/>
    <x v="9"/>
    <x v="17"/>
    <s v="SE1_Offshore"/>
    <x v="21"/>
    <n v="53.225806451612797"/>
    <n v="14.784946236559099"/>
  </r>
  <r>
    <x v="0"/>
    <x v="2"/>
    <x v="9"/>
    <x v="17"/>
    <s v="SE1_Offshore"/>
    <x v="22"/>
    <n v="130.68"/>
    <n v="36.299999999999997"/>
  </r>
  <r>
    <x v="0"/>
    <x v="2"/>
    <x v="9"/>
    <x v="17"/>
    <s v="SE1_medium"/>
    <x v="1"/>
    <n v="57.96"/>
    <n v="16.100000000000001"/>
  </r>
  <r>
    <x v="0"/>
    <x v="2"/>
    <x v="9"/>
    <x v="17"/>
    <s v="SE1_medium"/>
    <x v="2"/>
    <n v="71.64"/>
    <n v="19.899999999999999"/>
  </r>
  <r>
    <x v="0"/>
    <x v="2"/>
    <x v="9"/>
    <x v="17"/>
    <s v="SE1_medium"/>
    <x v="21"/>
    <n v="53.225806451612797"/>
    <n v="14.784946236559099"/>
  </r>
  <r>
    <x v="0"/>
    <x v="2"/>
    <x v="9"/>
    <x v="17"/>
    <s v="SE1_medium"/>
    <x v="22"/>
    <n v="130.68"/>
    <n v="36.299999999999997"/>
  </r>
  <r>
    <x v="0"/>
    <x v="2"/>
    <x v="9"/>
    <x v="17"/>
    <s v="SE1_small"/>
    <x v="1"/>
    <n v="57.96"/>
    <n v="16.100000000000001"/>
  </r>
  <r>
    <x v="0"/>
    <x v="2"/>
    <x v="9"/>
    <x v="17"/>
    <s v="SE1_small"/>
    <x v="2"/>
    <n v="71.64"/>
    <n v="19.899999999999999"/>
  </r>
  <r>
    <x v="0"/>
    <x v="2"/>
    <x v="9"/>
    <x v="17"/>
    <s v="SE1_small"/>
    <x v="21"/>
    <n v="53.225806451612797"/>
    <n v="14.784946236559099"/>
  </r>
  <r>
    <x v="0"/>
    <x v="2"/>
    <x v="9"/>
    <x v="17"/>
    <s v="SE1_small"/>
    <x v="22"/>
    <n v="130.68"/>
    <n v="36.299999999999997"/>
  </r>
  <r>
    <x v="0"/>
    <x v="2"/>
    <x v="9"/>
    <x v="18"/>
    <s v="SE2A"/>
    <x v="1"/>
    <n v="57.96"/>
    <n v="16.100000000000001"/>
  </r>
  <r>
    <x v="0"/>
    <x v="2"/>
    <x v="9"/>
    <x v="18"/>
    <s v="SE2A"/>
    <x v="2"/>
    <n v="71.64"/>
    <n v="19.899999999999999"/>
  </r>
  <r>
    <x v="0"/>
    <x v="2"/>
    <x v="9"/>
    <x v="18"/>
    <s v="SE2A"/>
    <x v="21"/>
    <n v="53.225806451612797"/>
    <n v="14.784946236559099"/>
  </r>
  <r>
    <x v="0"/>
    <x v="2"/>
    <x v="9"/>
    <x v="18"/>
    <s v="SE2A"/>
    <x v="22"/>
    <n v="130.68"/>
    <n v="36.299999999999997"/>
  </r>
  <r>
    <x v="0"/>
    <x v="2"/>
    <x v="9"/>
    <x v="18"/>
    <s v="SE2_IND"/>
    <x v="1"/>
    <n v="57.96"/>
    <n v="16.100000000000001"/>
  </r>
  <r>
    <x v="0"/>
    <x v="2"/>
    <x v="9"/>
    <x v="18"/>
    <s v="SE2_IND"/>
    <x v="2"/>
    <n v="71.64"/>
    <n v="19.899999999999999"/>
  </r>
  <r>
    <x v="0"/>
    <x v="2"/>
    <x v="9"/>
    <x v="18"/>
    <s v="SE2_IND"/>
    <x v="21"/>
    <n v="53.225806451612797"/>
    <n v="14.784946236559099"/>
  </r>
  <r>
    <x v="0"/>
    <x v="2"/>
    <x v="9"/>
    <x v="18"/>
    <s v="SE2_IND"/>
    <x v="22"/>
    <n v="130.68"/>
    <n v="36.299999999999997"/>
  </r>
  <r>
    <x v="0"/>
    <x v="2"/>
    <x v="9"/>
    <x v="18"/>
    <s v="SE2_Offshore"/>
    <x v="1"/>
    <n v="57.96"/>
    <n v="16.100000000000001"/>
  </r>
  <r>
    <x v="0"/>
    <x v="2"/>
    <x v="9"/>
    <x v="18"/>
    <s v="SE2_Offshore"/>
    <x v="2"/>
    <n v="71.64"/>
    <n v="19.899999999999999"/>
  </r>
  <r>
    <x v="0"/>
    <x v="2"/>
    <x v="9"/>
    <x v="18"/>
    <s v="SE2_Offshore"/>
    <x v="21"/>
    <n v="53.225806451612797"/>
    <n v="14.784946236559099"/>
  </r>
  <r>
    <x v="0"/>
    <x v="2"/>
    <x v="9"/>
    <x v="18"/>
    <s v="SE2_Offshore"/>
    <x v="22"/>
    <n v="130.68"/>
    <n v="36.299999999999997"/>
  </r>
  <r>
    <x v="0"/>
    <x v="2"/>
    <x v="9"/>
    <x v="18"/>
    <s v="SE2_medium"/>
    <x v="1"/>
    <n v="57.96"/>
    <n v="16.100000000000001"/>
  </r>
  <r>
    <x v="0"/>
    <x v="2"/>
    <x v="9"/>
    <x v="18"/>
    <s v="SE2_medium"/>
    <x v="2"/>
    <n v="71.64"/>
    <n v="19.899999999999999"/>
  </r>
  <r>
    <x v="0"/>
    <x v="2"/>
    <x v="9"/>
    <x v="18"/>
    <s v="SE2_medium"/>
    <x v="21"/>
    <n v="53.225806451612797"/>
    <n v="14.784946236559099"/>
  </r>
  <r>
    <x v="0"/>
    <x v="2"/>
    <x v="9"/>
    <x v="18"/>
    <s v="SE2_medium"/>
    <x v="22"/>
    <n v="130.68"/>
    <n v="36.299999999999997"/>
  </r>
  <r>
    <x v="0"/>
    <x v="2"/>
    <x v="9"/>
    <x v="18"/>
    <s v="SE2_small"/>
    <x v="1"/>
    <n v="57.96"/>
    <n v="16.100000000000001"/>
  </r>
  <r>
    <x v="0"/>
    <x v="2"/>
    <x v="9"/>
    <x v="18"/>
    <s v="SE2_small"/>
    <x v="2"/>
    <n v="71.64"/>
    <n v="19.899999999999999"/>
  </r>
  <r>
    <x v="0"/>
    <x v="2"/>
    <x v="9"/>
    <x v="18"/>
    <s v="SE2_small"/>
    <x v="21"/>
    <n v="53.225806451612797"/>
    <n v="14.784946236559099"/>
  </r>
  <r>
    <x v="0"/>
    <x v="2"/>
    <x v="9"/>
    <x v="18"/>
    <s v="SE2_small"/>
    <x v="22"/>
    <n v="130.68"/>
    <n v="36.299999999999997"/>
  </r>
  <r>
    <x v="0"/>
    <x v="2"/>
    <x v="9"/>
    <x v="19"/>
    <s v="SE3A"/>
    <x v="1"/>
    <n v="57.96"/>
    <n v="16.100000000000001"/>
  </r>
  <r>
    <x v="0"/>
    <x v="2"/>
    <x v="9"/>
    <x v="19"/>
    <s v="SE3A"/>
    <x v="2"/>
    <n v="71.64"/>
    <n v="19.899999999999999"/>
  </r>
  <r>
    <x v="0"/>
    <x v="2"/>
    <x v="9"/>
    <x v="19"/>
    <s v="SE3A"/>
    <x v="21"/>
    <n v="53.225806451612797"/>
    <n v="14.784946236559099"/>
  </r>
  <r>
    <x v="0"/>
    <x v="2"/>
    <x v="9"/>
    <x v="19"/>
    <s v="SE3A"/>
    <x v="22"/>
    <n v="130.68"/>
    <n v="36.299999999999997"/>
  </r>
  <r>
    <x v="0"/>
    <x v="2"/>
    <x v="9"/>
    <x v="19"/>
    <s v="SE3_IND"/>
    <x v="1"/>
    <n v="57.96"/>
    <n v="16.100000000000001"/>
  </r>
  <r>
    <x v="0"/>
    <x v="2"/>
    <x v="9"/>
    <x v="19"/>
    <s v="SE3_IND"/>
    <x v="2"/>
    <n v="71.64"/>
    <n v="19.899999999999999"/>
  </r>
  <r>
    <x v="0"/>
    <x v="2"/>
    <x v="9"/>
    <x v="19"/>
    <s v="SE3_IND"/>
    <x v="21"/>
    <n v="53.225806451612797"/>
    <n v="14.784946236559099"/>
  </r>
  <r>
    <x v="0"/>
    <x v="2"/>
    <x v="9"/>
    <x v="19"/>
    <s v="SE3_IND"/>
    <x v="22"/>
    <n v="130.68"/>
    <n v="36.299999999999997"/>
  </r>
  <r>
    <x v="0"/>
    <x v="2"/>
    <x v="9"/>
    <x v="19"/>
    <s v="SE3_Offshore"/>
    <x v="1"/>
    <n v="57.96"/>
    <n v="16.100000000000001"/>
  </r>
  <r>
    <x v="0"/>
    <x v="2"/>
    <x v="9"/>
    <x v="19"/>
    <s v="SE3_Offshore"/>
    <x v="2"/>
    <n v="71.64"/>
    <n v="19.899999999999999"/>
  </r>
  <r>
    <x v="0"/>
    <x v="2"/>
    <x v="9"/>
    <x v="19"/>
    <s v="SE3_Offshore"/>
    <x v="21"/>
    <n v="53.225806451612797"/>
    <n v="14.784946236559099"/>
  </r>
  <r>
    <x v="0"/>
    <x v="2"/>
    <x v="9"/>
    <x v="19"/>
    <s v="SE3_Offshore"/>
    <x v="22"/>
    <n v="130.68"/>
    <n v="36.299999999999997"/>
  </r>
  <r>
    <x v="0"/>
    <x v="2"/>
    <x v="9"/>
    <x v="19"/>
    <s v="SE3_large"/>
    <x v="1"/>
    <n v="57.96"/>
    <n v="16.100000000000001"/>
  </r>
  <r>
    <x v="0"/>
    <x v="2"/>
    <x v="9"/>
    <x v="19"/>
    <s v="SE3_large"/>
    <x v="2"/>
    <n v="71.64"/>
    <n v="19.899999999999999"/>
  </r>
  <r>
    <x v="0"/>
    <x v="2"/>
    <x v="9"/>
    <x v="19"/>
    <s v="SE3_large"/>
    <x v="21"/>
    <n v="53.225806451612797"/>
    <n v="14.784946236559099"/>
  </r>
  <r>
    <x v="0"/>
    <x v="2"/>
    <x v="9"/>
    <x v="19"/>
    <s v="SE3_large"/>
    <x v="22"/>
    <n v="130.68"/>
    <n v="36.299999999999997"/>
  </r>
  <r>
    <x v="0"/>
    <x v="2"/>
    <x v="9"/>
    <x v="19"/>
    <s v="SE3_medium"/>
    <x v="1"/>
    <n v="57.96"/>
    <n v="16.100000000000001"/>
  </r>
  <r>
    <x v="0"/>
    <x v="2"/>
    <x v="9"/>
    <x v="19"/>
    <s v="SE3_medium"/>
    <x v="2"/>
    <n v="71.64"/>
    <n v="19.899999999999999"/>
  </r>
  <r>
    <x v="0"/>
    <x v="2"/>
    <x v="9"/>
    <x v="19"/>
    <s v="SE3_medium"/>
    <x v="21"/>
    <n v="53.225806451612797"/>
    <n v="14.784946236559099"/>
  </r>
  <r>
    <x v="0"/>
    <x v="2"/>
    <x v="9"/>
    <x v="19"/>
    <s v="SE3_medium"/>
    <x v="22"/>
    <n v="130.68"/>
    <n v="36.299999999999997"/>
  </r>
  <r>
    <x v="0"/>
    <x v="2"/>
    <x v="9"/>
    <x v="19"/>
    <s v="SE3_small"/>
    <x v="1"/>
    <n v="57.96"/>
    <n v="16.100000000000001"/>
  </r>
  <r>
    <x v="0"/>
    <x v="2"/>
    <x v="9"/>
    <x v="19"/>
    <s v="SE3_small"/>
    <x v="2"/>
    <n v="71.64"/>
    <n v="19.899999999999999"/>
  </r>
  <r>
    <x v="0"/>
    <x v="2"/>
    <x v="9"/>
    <x v="19"/>
    <s v="SE3_small"/>
    <x v="21"/>
    <n v="53.225806451612797"/>
    <n v="14.784946236559099"/>
  </r>
  <r>
    <x v="0"/>
    <x v="2"/>
    <x v="9"/>
    <x v="19"/>
    <s v="SE3_small"/>
    <x v="22"/>
    <n v="130.68"/>
    <n v="36.299999999999997"/>
  </r>
  <r>
    <x v="0"/>
    <x v="2"/>
    <x v="9"/>
    <x v="20"/>
    <s v="SE4A"/>
    <x v="1"/>
    <n v="57.96"/>
    <n v="16.100000000000001"/>
  </r>
  <r>
    <x v="0"/>
    <x v="2"/>
    <x v="9"/>
    <x v="20"/>
    <s v="SE4A"/>
    <x v="2"/>
    <n v="71.64"/>
    <n v="19.899999999999999"/>
  </r>
  <r>
    <x v="0"/>
    <x v="2"/>
    <x v="9"/>
    <x v="20"/>
    <s v="SE4A"/>
    <x v="21"/>
    <n v="53.225806451612797"/>
    <n v="14.784946236559099"/>
  </r>
  <r>
    <x v="0"/>
    <x v="2"/>
    <x v="9"/>
    <x v="20"/>
    <s v="SE4A"/>
    <x v="22"/>
    <n v="130.68"/>
    <n v="36.299999999999997"/>
  </r>
  <r>
    <x v="0"/>
    <x v="2"/>
    <x v="9"/>
    <x v="20"/>
    <s v="SE4_IND"/>
    <x v="1"/>
    <n v="57.96"/>
    <n v="16.100000000000001"/>
  </r>
  <r>
    <x v="0"/>
    <x v="2"/>
    <x v="9"/>
    <x v="20"/>
    <s v="SE4_IND"/>
    <x v="2"/>
    <n v="71.64"/>
    <n v="19.899999999999999"/>
  </r>
  <r>
    <x v="0"/>
    <x v="2"/>
    <x v="9"/>
    <x v="20"/>
    <s v="SE4_IND"/>
    <x v="21"/>
    <n v="53.225806451612797"/>
    <n v="14.784946236559099"/>
  </r>
  <r>
    <x v="0"/>
    <x v="2"/>
    <x v="9"/>
    <x v="20"/>
    <s v="SE4_IND"/>
    <x v="22"/>
    <n v="130.68"/>
    <n v="36.299999999999997"/>
  </r>
  <r>
    <x v="0"/>
    <x v="2"/>
    <x v="9"/>
    <x v="20"/>
    <s v="SE4_Offshore"/>
    <x v="1"/>
    <n v="57.96"/>
    <n v="16.100000000000001"/>
  </r>
  <r>
    <x v="0"/>
    <x v="2"/>
    <x v="9"/>
    <x v="20"/>
    <s v="SE4_Offshore"/>
    <x v="2"/>
    <n v="71.64"/>
    <n v="19.899999999999999"/>
  </r>
  <r>
    <x v="0"/>
    <x v="2"/>
    <x v="9"/>
    <x v="20"/>
    <s v="SE4_Offshore"/>
    <x v="21"/>
    <n v="53.225806451612797"/>
    <n v="14.784946236559099"/>
  </r>
  <r>
    <x v="0"/>
    <x v="2"/>
    <x v="9"/>
    <x v="20"/>
    <s v="SE4_Offshore"/>
    <x v="22"/>
    <n v="130.68"/>
    <n v="36.299999999999997"/>
  </r>
  <r>
    <x v="0"/>
    <x v="2"/>
    <x v="9"/>
    <x v="20"/>
    <s v="SE4_large"/>
    <x v="1"/>
    <n v="57.96"/>
    <n v="16.100000000000001"/>
  </r>
  <r>
    <x v="0"/>
    <x v="2"/>
    <x v="9"/>
    <x v="20"/>
    <s v="SE4_large"/>
    <x v="2"/>
    <n v="71.64"/>
    <n v="19.899999999999999"/>
  </r>
  <r>
    <x v="0"/>
    <x v="2"/>
    <x v="9"/>
    <x v="20"/>
    <s v="SE4_large"/>
    <x v="21"/>
    <n v="53.225806451612797"/>
    <n v="14.784946236559099"/>
  </r>
  <r>
    <x v="0"/>
    <x v="2"/>
    <x v="9"/>
    <x v="20"/>
    <s v="SE4_large"/>
    <x v="22"/>
    <n v="130.68"/>
    <n v="36.299999999999997"/>
  </r>
  <r>
    <x v="0"/>
    <x v="2"/>
    <x v="9"/>
    <x v="20"/>
    <s v="SE4_medium"/>
    <x v="1"/>
    <n v="57.96"/>
    <n v="16.100000000000001"/>
  </r>
  <r>
    <x v="0"/>
    <x v="2"/>
    <x v="9"/>
    <x v="20"/>
    <s v="SE4_medium"/>
    <x v="2"/>
    <n v="71.64"/>
    <n v="19.899999999999999"/>
  </r>
  <r>
    <x v="0"/>
    <x v="2"/>
    <x v="9"/>
    <x v="20"/>
    <s v="SE4_medium"/>
    <x v="21"/>
    <n v="53.225806451612797"/>
    <n v="14.784946236559099"/>
  </r>
  <r>
    <x v="0"/>
    <x v="2"/>
    <x v="9"/>
    <x v="20"/>
    <s v="SE4_medium"/>
    <x v="22"/>
    <n v="130.68"/>
    <n v="36.299999999999997"/>
  </r>
  <r>
    <x v="0"/>
    <x v="2"/>
    <x v="9"/>
    <x v="20"/>
    <s v="SE4_small"/>
    <x v="1"/>
    <n v="57.96"/>
    <n v="16.100000000000001"/>
  </r>
  <r>
    <x v="0"/>
    <x v="2"/>
    <x v="9"/>
    <x v="20"/>
    <s v="SE4_small"/>
    <x v="2"/>
    <n v="71.64"/>
    <n v="19.899999999999999"/>
  </r>
  <r>
    <x v="0"/>
    <x v="2"/>
    <x v="9"/>
    <x v="20"/>
    <s v="SE4_small"/>
    <x v="21"/>
    <n v="53.225806451612797"/>
    <n v="14.784946236559099"/>
  </r>
  <r>
    <x v="0"/>
    <x v="2"/>
    <x v="9"/>
    <x v="20"/>
    <s v="SE4_small"/>
    <x v="22"/>
    <n v="130.68"/>
    <n v="36.299999999999997"/>
  </r>
  <r>
    <x v="0"/>
    <x v="2"/>
    <x v="10"/>
    <x v="21"/>
    <s v="UK_A"/>
    <x v="1"/>
    <n v="57.96"/>
    <n v="16.100000000000001"/>
  </r>
  <r>
    <x v="0"/>
    <x v="2"/>
    <x v="10"/>
    <x v="21"/>
    <s v="UK_A"/>
    <x v="2"/>
    <n v="71.64"/>
    <n v="19.899999999999999"/>
  </r>
  <r>
    <x v="0"/>
    <x v="2"/>
    <x v="10"/>
    <x v="21"/>
    <s v="UK_A"/>
    <x v="21"/>
    <n v="53.225806451612797"/>
    <n v="14.784946236559099"/>
  </r>
  <r>
    <x v="0"/>
    <x v="2"/>
    <x v="10"/>
    <x v="21"/>
    <s v="UK_A"/>
    <x v="22"/>
    <n v="130.68"/>
    <n v="36.299999999999997"/>
  </r>
  <r>
    <x v="0"/>
    <x v="2"/>
    <x v="10"/>
    <x v="21"/>
    <s v="UK_Offshore"/>
    <x v="1"/>
    <n v="57.96"/>
    <n v="16.100000000000001"/>
  </r>
  <r>
    <x v="0"/>
    <x v="2"/>
    <x v="10"/>
    <x v="21"/>
    <s v="UK_Offshore"/>
    <x v="2"/>
    <n v="71.64"/>
    <n v="19.899999999999999"/>
  </r>
  <r>
    <x v="0"/>
    <x v="2"/>
    <x v="10"/>
    <x v="21"/>
    <s v="UK_Offshore"/>
    <x v="21"/>
    <n v="53.225806451612797"/>
    <n v="14.784946236559099"/>
  </r>
  <r>
    <x v="0"/>
    <x v="2"/>
    <x v="10"/>
    <x v="21"/>
    <s v="UK_Offshore"/>
    <x v="22"/>
    <n v="130.68"/>
    <n v="36.299999999999997"/>
  </r>
  <r>
    <x v="0"/>
    <x v="3"/>
    <x v="0"/>
    <x v="0"/>
    <s v="DK1_Large"/>
    <x v="1"/>
    <n v="57.96"/>
    <n v="16.100000000000001"/>
  </r>
  <r>
    <x v="0"/>
    <x v="3"/>
    <x v="0"/>
    <x v="0"/>
    <s v="DK1_Large"/>
    <x v="2"/>
    <n v="71.64"/>
    <n v="19.899999999999999"/>
  </r>
  <r>
    <x v="0"/>
    <x v="3"/>
    <x v="0"/>
    <x v="0"/>
    <s v="DK1_Large"/>
    <x v="21"/>
    <n v="53.225806451612797"/>
    <n v="14.784946236559099"/>
  </r>
  <r>
    <x v="0"/>
    <x v="3"/>
    <x v="0"/>
    <x v="0"/>
    <s v="DK1_Large"/>
    <x v="22"/>
    <n v="130.68"/>
    <n v="36.299999999999997"/>
  </r>
  <r>
    <x v="0"/>
    <x v="3"/>
    <x v="0"/>
    <x v="0"/>
    <s v="DK1_MedSmall"/>
    <x v="1"/>
    <n v="57.96"/>
    <n v="16.100000000000001"/>
  </r>
  <r>
    <x v="0"/>
    <x v="3"/>
    <x v="0"/>
    <x v="0"/>
    <s v="DK1_MedSmall"/>
    <x v="2"/>
    <n v="71.64"/>
    <n v="19.899999999999999"/>
  </r>
  <r>
    <x v="0"/>
    <x v="3"/>
    <x v="0"/>
    <x v="0"/>
    <s v="DK1_MedSmall"/>
    <x v="21"/>
    <n v="53.225806451612797"/>
    <n v="14.784946236559099"/>
  </r>
  <r>
    <x v="0"/>
    <x v="3"/>
    <x v="0"/>
    <x v="0"/>
    <s v="DK1_MedSmall"/>
    <x v="22"/>
    <n v="130.68"/>
    <n v="36.299999999999997"/>
  </r>
  <r>
    <x v="0"/>
    <x v="3"/>
    <x v="0"/>
    <x v="0"/>
    <s v="DK1_Medium"/>
    <x v="1"/>
    <n v="57.96"/>
    <n v="16.100000000000001"/>
  </r>
  <r>
    <x v="0"/>
    <x v="3"/>
    <x v="0"/>
    <x v="0"/>
    <s v="DK1_Medium"/>
    <x v="2"/>
    <n v="71.64"/>
    <n v="19.899999999999999"/>
  </r>
  <r>
    <x v="0"/>
    <x v="3"/>
    <x v="0"/>
    <x v="0"/>
    <s v="DK1_Medium"/>
    <x v="21"/>
    <n v="53.225806451612797"/>
    <n v="14.784946236559099"/>
  </r>
  <r>
    <x v="0"/>
    <x v="3"/>
    <x v="0"/>
    <x v="0"/>
    <s v="DK1_Medium"/>
    <x v="22"/>
    <n v="130.68"/>
    <n v="36.299999999999997"/>
  </r>
  <r>
    <x v="0"/>
    <x v="3"/>
    <x v="0"/>
    <x v="0"/>
    <s v="DK1_NoDH"/>
    <x v="1"/>
    <n v="57.96"/>
    <n v="16.100000000000001"/>
  </r>
  <r>
    <x v="0"/>
    <x v="3"/>
    <x v="0"/>
    <x v="0"/>
    <s v="DK1_NoDH"/>
    <x v="2"/>
    <n v="71.64"/>
    <n v="19.899999999999999"/>
  </r>
  <r>
    <x v="0"/>
    <x v="3"/>
    <x v="0"/>
    <x v="0"/>
    <s v="DK1_NoDH"/>
    <x v="21"/>
    <n v="53.225806451612797"/>
    <n v="14.784946236559099"/>
  </r>
  <r>
    <x v="0"/>
    <x v="3"/>
    <x v="0"/>
    <x v="0"/>
    <s v="DK1_NoDH"/>
    <x v="22"/>
    <n v="130.68"/>
    <n v="36.299999999999997"/>
  </r>
  <r>
    <x v="0"/>
    <x v="3"/>
    <x v="0"/>
    <x v="0"/>
    <s v="DK1_Offshore"/>
    <x v="1"/>
    <n v="57.96"/>
    <n v="16.100000000000001"/>
  </r>
  <r>
    <x v="0"/>
    <x v="3"/>
    <x v="0"/>
    <x v="0"/>
    <s v="DK1_Offshore"/>
    <x v="2"/>
    <n v="71.64"/>
    <n v="19.899999999999999"/>
  </r>
  <r>
    <x v="0"/>
    <x v="3"/>
    <x v="0"/>
    <x v="0"/>
    <s v="DK1_Offshore"/>
    <x v="21"/>
    <n v="53.225806451612797"/>
    <n v="14.784946236559099"/>
  </r>
  <r>
    <x v="0"/>
    <x v="3"/>
    <x v="0"/>
    <x v="0"/>
    <s v="DK1_Offshore"/>
    <x v="22"/>
    <n v="130.68"/>
    <n v="36.299999999999997"/>
  </r>
  <r>
    <x v="0"/>
    <x v="3"/>
    <x v="0"/>
    <x v="0"/>
    <s v="DK1_Rural"/>
    <x v="1"/>
    <n v="57.96"/>
    <n v="16.100000000000001"/>
  </r>
  <r>
    <x v="0"/>
    <x v="3"/>
    <x v="0"/>
    <x v="0"/>
    <s v="DK1_Rural"/>
    <x v="2"/>
    <n v="71.64"/>
    <n v="19.899999999999999"/>
  </r>
  <r>
    <x v="0"/>
    <x v="3"/>
    <x v="0"/>
    <x v="0"/>
    <s v="DK1_Rural"/>
    <x v="21"/>
    <n v="53.225806451612797"/>
    <n v="14.784946236559099"/>
  </r>
  <r>
    <x v="0"/>
    <x v="3"/>
    <x v="0"/>
    <x v="0"/>
    <s v="DK1_Rural"/>
    <x v="22"/>
    <n v="130.68"/>
    <n v="36.299999999999997"/>
  </r>
  <r>
    <x v="0"/>
    <x v="3"/>
    <x v="0"/>
    <x v="0"/>
    <s v="DK1_Small"/>
    <x v="1"/>
    <n v="57.96"/>
    <n v="16.100000000000001"/>
  </r>
  <r>
    <x v="0"/>
    <x v="3"/>
    <x v="0"/>
    <x v="0"/>
    <s v="DK1_Small"/>
    <x v="2"/>
    <n v="71.64"/>
    <n v="19.899999999999999"/>
  </r>
  <r>
    <x v="0"/>
    <x v="3"/>
    <x v="0"/>
    <x v="0"/>
    <s v="DK1_Small"/>
    <x v="21"/>
    <n v="53.225806451612797"/>
    <n v="14.784946236559099"/>
  </r>
  <r>
    <x v="0"/>
    <x v="3"/>
    <x v="0"/>
    <x v="0"/>
    <s v="DK1_Small"/>
    <x v="22"/>
    <n v="130.68"/>
    <n v="36.299999999999997"/>
  </r>
  <r>
    <x v="0"/>
    <x v="3"/>
    <x v="0"/>
    <x v="1"/>
    <s v="DK2_Large"/>
    <x v="1"/>
    <n v="57.96"/>
    <n v="16.100000000000001"/>
  </r>
  <r>
    <x v="0"/>
    <x v="3"/>
    <x v="0"/>
    <x v="1"/>
    <s v="DK2_Large"/>
    <x v="2"/>
    <n v="71.64"/>
    <n v="19.899999999999999"/>
  </r>
  <r>
    <x v="0"/>
    <x v="3"/>
    <x v="0"/>
    <x v="1"/>
    <s v="DK2_Large"/>
    <x v="21"/>
    <n v="53.225806451612797"/>
    <n v="14.784946236559099"/>
  </r>
  <r>
    <x v="0"/>
    <x v="3"/>
    <x v="0"/>
    <x v="1"/>
    <s v="DK2_Large"/>
    <x v="22"/>
    <n v="130.68"/>
    <n v="36.299999999999997"/>
  </r>
  <r>
    <x v="0"/>
    <x v="3"/>
    <x v="0"/>
    <x v="1"/>
    <s v="DK2_MedSmall"/>
    <x v="1"/>
    <n v="57.96"/>
    <n v="16.100000000000001"/>
  </r>
  <r>
    <x v="0"/>
    <x v="3"/>
    <x v="0"/>
    <x v="1"/>
    <s v="DK2_MedSmall"/>
    <x v="2"/>
    <n v="71.64"/>
    <n v="19.899999999999999"/>
  </r>
  <r>
    <x v="0"/>
    <x v="3"/>
    <x v="0"/>
    <x v="1"/>
    <s v="DK2_MedSmall"/>
    <x v="21"/>
    <n v="53.225806451612797"/>
    <n v="14.784946236559099"/>
  </r>
  <r>
    <x v="0"/>
    <x v="3"/>
    <x v="0"/>
    <x v="1"/>
    <s v="DK2_MedSmall"/>
    <x v="22"/>
    <n v="130.68"/>
    <n v="36.299999999999997"/>
  </r>
  <r>
    <x v="0"/>
    <x v="3"/>
    <x v="0"/>
    <x v="1"/>
    <s v="DK2_Medium"/>
    <x v="1"/>
    <n v="57.96"/>
    <n v="16.100000000000001"/>
  </r>
  <r>
    <x v="0"/>
    <x v="3"/>
    <x v="0"/>
    <x v="1"/>
    <s v="DK2_Medium"/>
    <x v="2"/>
    <n v="71.64"/>
    <n v="19.899999999999999"/>
  </r>
  <r>
    <x v="0"/>
    <x v="3"/>
    <x v="0"/>
    <x v="1"/>
    <s v="DK2_Medium"/>
    <x v="21"/>
    <n v="53.225806451612797"/>
    <n v="14.784946236559099"/>
  </r>
  <r>
    <x v="0"/>
    <x v="3"/>
    <x v="0"/>
    <x v="1"/>
    <s v="DK2_Medium"/>
    <x v="22"/>
    <n v="130.68"/>
    <n v="36.299999999999997"/>
  </r>
  <r>
    <x v="0"/>
    <x v="3"/>
    <x v="0"/>
    <x v="1"/>
    <s v="DK2_NoDH"/>
    <x v="1"/>
    <n v="57.96"/>
    <n v="16.100000000000001"/>
  </r>
  <r>
    <x v="0"/>
    <x v="3"/>
    <x v="0"/>
    <x v="1"/>
    <s v="DK2_NoDH"/>
    <x v="2"/>
    <n v="71.64"/>
    <n v="19.899999999999999"/>
  </r>
  <r>
    <x v="0"/>
    <x v="3"/>
    <x v="0"/>
    <x v="1"/>
    <s v="DK2_NoDH"/>
    <x v="21"/>
    <n v="53.225806451612797"/>
    <n v="14.784946236559099"/>
  </r>
  <r>
    <x v="0"/>
    <x v="3"/>
    <x v="0"/>
    <x v="1"/>
    <s v="DK2_NoDH"/>
    <x v="22"/>
    <n v="130.68"/>
    <n v="36.299999999999997"/>
  </r>
  <r>
    <x v="0"/>
    <x v="3"/>
    <x v="0"/>
    <x v="1"/>
    <s v="DK2_Offshore"/>
    <x v="1"/>
    <n v="57.96"/>
    <n v="16.100000000000001"/>
  </r>
  <r>
    <x v="0"/>
    <x v="3"/>
    <x v="0"/>
    <x v="1"/>
    <s v="DK2_Offshore"/>
    <x v="2"/>
    <n v="71.64"/>
    <n v="19.899999999999999"/>
  </r>
  <r>
    <x v="0"/>
    <x v="3"/>
    <x v="0"/>
    <x v="1"/>
    <s v="DK2_Offshore"/>
    <x v="21"/>
    <n v="53.225806451612797"/>
    <n v="14.784946236559099"/>
  </r>
  <r>
    <x v="0"/>
    <x v="3"/>
    <x v="0"/>
    <x v="1"/>
    <s v="DK2_Offshore"/>
    <x v="22"/>
    <n v="130.68"/>
    <n v="36.299999999999997"/>
  </r>
  <r>
    <x v="0"/>
    <x v="3"/>
    <x v="0"/>
    <x v="1"/>
    <s v="DK2_Rural"/>
    <x v="1"/>
    <n v="57.96"/>
    <n v="16.100000000000001"/>
  </r>
  <r>
    <x v="0"/>
    <x v="3"/>
    <x v="0"/>
    <x v="1"/>
    <s v="DK2_Rural"/>
    <x v="2"/>
    <n v="71.64"/>
    <n v="19.899999999999999"/>
  </r>
  <r>
    <x v="0"/>
    <x v="3"/>
    <x v="0"/>
    <x v="1"/>
    <s v="DK2_Rural"/>
    <x v="21"/>
    <n v="53.225806451612797"/>
    <n v="14.784946236559099"/>
  </r>
  <r>
    <x v="0"/>
    <x v="3"/>
    <x v="0"/>
    <x v="1"/>
    <s v="DK2_Rural"/>
    <x v="22"/>
    <n v="130.68"/>
    <n v="36.299999999999997"/>
  </r>
  <r>
    <x v="0"/>
    <x v="3"/>
    <x v="0"/>
    <x v="1"/>
    <s v="DK2_Small"/>
    <x v="1"/>
    <n v="57.96"/>
    <n v="16.100000000000001"/>
  </r>
  <r>
    <x v="0"/>
    <x v="3"/>
    <x v="0"/>
    <x v="1"/>
    <s v="DK2_Small"/>
    <x v="2"/>
    <n v="71.64"/>
    <n v="19.899999999999999"/>
  </r>
  <r>
    <x v="0"/>
    <x v="3"/>
    <x v="0"/>
    <x v="1"/>
    <s v="DK2_Small"/>
    <x v="21"/>
    <n v="53.225806451612797"/>
    <n v="14.784946236559099"/>
  </r>
  <r>
    <x v="0"/>
    <x v="3"/>
    <x v="0"/>
    <x v="1"/>
    <s v="DK2_Small"/>
    <x v="22"/>
    <n v="130.68"/>
    <n v="36.299999999999997"/>
  </r>
  <r>
    <x v="0"/>
    <x v="3"/>
    <x v="1"/>
    <x v="2"/>
    <s v="EE_A"/>
    <x v="1"/>
    <n v="57.96"/>
    <n v="16.100000000000001"/>
  </r>
  <r>
    <x v="0"/>
    <x v="3"/>
    <x v="1"/>
    <x v="2"/>
    <s v="EE_A"/>
    <x v="2"/>
    <n v="71.64"/>
    <n v="19.899999999999999"/>
  </r>
  <r>
    <x v="0"/>
    <x v="3"/>
    <x v="1"/>
    <x v="2"/>
    <s v="EE_A"/>
    <x v="21"/>
    <n v="53.225806451612797"/>
    <n v="14.784946236559099"/>
  </r>
  <r>
    <x v="0"/>
    <x v="3"/>
    <x v="1"/>
    <x v="2"/>
    <s v="EE_A"/>
    <x v="22"/>
    <n v="130.68"/>
    <n v="36.299999999999997"/>
  </r>
  <r>
    <x v="0"/>
    <x v="3"/>
    <x v="1"/>
    <x v="2"/>
    <s v="EE_Enefit"/>
    <x v="1"/>
    <n v="57.96"/>
    <n v="16.100000000000001"/>
  </r>
  <r>
    <x v="0"/>
    <x v="3"/>
    <x v="1"/>
    <x v="2"/>
    <s v="EE_Enefit"/>
    <x v="2"/>
    <n v="71.64"/>
    <n v="19.899999999999999"/>
  </r>
  <r>
    <x v="0"/>
    <x v="3"/>
    <x v="1"/>
    <x v="2"/>
    <s v="EE_Enefit"/>
    <x v="21"/>
    <n v="53.225806451612797"/>
    <n v="14.784946236559099"/>
  </r>
  <r>
    <x v="0"/>
    <x v="3"/>
    <x v="1"/>
    <x v="2"/>
    <s v="EE_Enefit"/>
    <x v="22"/>
    <n v="130.68"/>
    <n v="36.299999999999997"/>
  </r>
  <r>
    <x v="0"/>
    <x v="3"/>
    <x v="1"/>
    <x v="2"/>
    <s v="EE_Industry"/>
    <x v="1"/>
    <n v="57.96"/>
    <n v="16.100000000000001"/>
  </r>
  <r>
    <x v="0"/>
    <x v="3"/>
    <x v="1"/>
    <x v="2"/>
    <s v="EE_Industry"/>
    <x v="2"/>
    <n v="71.64"/>
    <n v="19.899999999999999"/>
  </r>
  <r>
    <x v="0"/>
    <x v="3"/>
    <x v="1"/>
    <x v="2"/>
    <s v="EE_Industry"/>
    <x v="21"/>
    <n v="53.225806451612797"/>
    <n v="14.784946236559099"/>
  </r>
  <r>
    <x v="0"/>
    <x v="3"/>
    <x v="1"/>
    <x v="2"/>
    <s v="EE_Industry"/>
    <x v="22"/>
    <n v="130.68"/>
    <n v="36.299999999999997"/>
  </r>
  <r>
    <x v="0"/>
    <x v="3"/>
    <x v="1"/>
    <x v="2"/>
    <s v="EE_Kohtla_Jarve"/>
    <x v="1"/>
    <n v="57.96"/>
    <n v="16.100000000000001"/>
  </r>
  <r>
    <x v="0"/>
    <x v="3"/>
    <x v="1"/>
    <x v="2"/>
    <s v="EE_Kohtla_Jarve"/>
    <x v="2"/>
    <n v="71.64"/>
    <n v="19.899999999999999"/>
  </r>
  <r>
    <x v="0"/>
    <x v="3"/>
    <x v="1"/>
    <x v="2"/>
    <s v="EE_Kohtla_Jarve"/>
    <x v="21"/>
    <n v="53.225806451612797"/>
    <n v="14.784946236559099"/>
  </r>
  <r>
    <x v="0"/>
    <x v="3"/>
    <x v="1"/>
    <x v="2"/>
    <s v="EE_Kohtla_Jarve"/>
    <x v="22"/>
    <n v="130.68"/>
    <n v="36.299999999999997"/>
  </r>
  <r>
    <x v="0"/>
    <x v="3"/>
    <x v="1"/>
    <x v="2"/>
    <s v="EE_Narva"/>
    <x v="1"/>
    <n v="57.96"/>
    <n v="16.100000000000001"/>
  </r>
  <r>
    <x v="0"/>
    <x v="3"/>
    <x v="1"/>
    <x v="2"/>
    <s v="EE_Narva"/>
    <x v="2"/>
    <n v="71.64"/>
    <n v="19.899999999999999"/>
  </r>
  <r>
    <x v="0"/>
    <x v="3"/>
    <x v="1"/>
    <x v="2"/>
    <s v="EE_Narva"/>
    <x v="21"/>
    <n v="53.225806451612797"/>
    <n v="14.784946236559099"/>
  </r>
  <r>
    <x v="0"/>
    <x v="3"/>
    <x v="1"/>
    <x v="2"/>
    <s v="EE_Narva"/>
    <x v="22"/>
    <n v="130.68"/>
    <n v="36.299999999999997"/>
  </r>
  <r>
    <x v="0"/>
    <x v="3"/>
    <x v="1"/>
    <x v="2"/>
    <s v="EE_OFFSHORE"/>
    <x v="1"/>
    <n v="57.96"/>
    <n v="16.100000000000001"/>
  </r>
  <r>
    <x v="0"/>
    <x v="3"/>
    <x v="1"/>
    <x v="2"/>
    <s v="EE_OFFSHORE"/>
    <x v="2"/>
    <n v="71.64"/>
    <n v="19.899999999999999"/>
  </r>
  <r>
    <x v="0"/>
    <x v="3"/>
    <x v="1"/>
    <x v="2"/>
    <s v="EE_OFFSHORE"/>
    <x v="21"/>
    <n v="53.225806451612797"/>
    <n v="14.784946236559099"/>
  </r>
  <r>
    <x v="0"/>
    <x v="3"/>
    <x v="1"/>
    <x v="2"/>
    <s v="EE_OFFSHORE"/>
    <x v="22"/>
    <n v="130.68"/>
    <n v="36.299999999999997"/>
  </r>
  <r>
    <x v="0"/>
    <x v="3"/>
    <x v="1"/>
    <x v="2"/>
    <s v="EE_Parnu"/>
    <x v="1"/>
    <n v="57.96"/>
    <n v="16.100000000000001"/>
  </r>
  <r>
    <x v="0"/>
    <x v="3"/>
    <x v="1"/>
    <x v="2"/>
    <s v="EE_Parnu"/>
    <x v="2"/>
    <n v="71.64"/>
    <n v="19.899999999999999"/>
  </r>
  <r>
    <x v="0"/>
    <x v="3"/>
    <x v="1"/>
    <x v="2"/>
    <s v="EE_Parnu"/>
    <x v="21"/>
    <n v="53.225806451612797"/>
    <n v="14.784946236559099"/>
  </r>
  <r>
    <x v="0"/>
    <x v="3"/>
    <x v="1"/>
    <x v="2"/>
    <s v="EE_Parnu"/>
    <x v="22"/>
    <n v="130.68"/>
    <n v="36.299999999999997"/>
  </r>
  <r>
    <x v="0"/>
    <x v="3"/>
    <x v="1"/>
    <x v="2"/>
    <s v="EE_Rural"/>
    <x v="1"/>
    <n v="57.96"/>
    <n v="16.100000000000001"/>
  </r>
  <r>
    <x v="0"/>
    <x v="3"/>
    <x v="1"/>
    <x v="2"/>
    <s v="EE_Rural"/>
    <x v="2"/>
    <n v="71.64"/>
    <n v="19.899999999999999"/>
  </r>
  <r>
    <x v="0"/>
    <x v="3"/>
    <x v="1"/>
    <x v="2"/>
    <s v="EE_Rural"/>
    <x v="21"/>
    <n v="53.225806451612797"/>
    <n v="14.784946236559099"/>
  </r>
  <r>
    <x v="0"/>
    <x v="3"/>
    <x v="1"/>
    <x v="2"/>
    <s v="EE_Rural"/>
    <x v="22"/>
    <n v="130.68"/>
    <n v="36.299999999999997"/>
  </r>
  <r>
    <x v="0"/>
    <x v="3"/>
    <x v="1"/>
    <x v="2"/>
    <s v="EE_Sillamae"/>
    <x v="1"/>
    <n v="57.96"/>
    <n v="16.100000000000001"/>
  </r>
  <r>
    <x v="0"/>
    <x v="3"/>
    <x v="1"/>
    <x v="2"/>
    <s v="EE_Sillamae"/>
    <x v="2"/>
    <n v="71.64"/>
    <n v="19.899999999999999"/>
  </r>
  <r>
    <x v="0"/>
    <x v="3"/>
    <x v="1"/>
    <x v="2"/>
    <s v="EE_Sillamae"/>
    <x v="21"/>
    <n v="53.225806451612797"/>
    <n v="14.784946236559099"/>
  </r>
  <r>
    <x v="0"/>
    <x v="3"/>
    <x v="1"/>
    <x v="2"/>
    <s v="EE_Sillamae"/>
    <x v="22"/>
    <n v="130.68"/>
    <n v="36.299999999999997"/>
  </r>
  <r>
    <x v="0"/>
    <x v="3"/>
    <x v="1"/>
    <x v="2"/>
    <s v="EE_Tallinn"/>
    <x v="1"/>
    <n v="57.96"/>
    <n v="16.100000000000001"/>
  </r>
  <r>
    <x v="0"/>
    <x v="3"/>
    <x v="1"/>
    <x v="2"/>
    <s v="EE_Tallinn"/>
    <x v="2"/>
    <n v="71.64"/>
    <n v="19.899999999999999"/>
  </r>
  <r>
    <x v="0"/>
    <x v="3"/>
    <x v="1"/>
    <x v="2"/>
    <s v="EE_Tallinn"/>
    <x v="21"/>
    <n v="53.225806451612797"/>
    <n v="14.784946236559099"/>
  </r>
  <r>
    <x v="0"/>
    <x v="3"/>
    <x v="1"/>
    <x v="2"/>
    <s v="EE_Tallinn"/>
    <x v="22"/>
    <n v="130.68"/>
    <n v="36.299999999999997"/>
  </r>
  <r>
    <x v="0"/>
    <x v="3"/>
    <x v="1"/>
    <x v="2"/>
    <s v="EE_Tartu"/>
    <x v="1"/>
    <n v="57.96"/>
    <n v="16.100000000000001"/>
  </r>
  <r>
    <x v="0"/>
    <x v="3"/>
    <x v="1"/>
    <x v="2"/>
    <s v="EE_Tartu"/>
    <x v="2"/>
    <n v="71.64"/>
    <n v="19.899999999999999"/>
  </r>
  <r>
    <x v="0"/>
    <x v="3"/>
    <x v="1"/>
    <x v="2"/>
    <s v="EE_Tartu"/>
    <x v="21"/>
    <n v="53.225806451612797"/>
    <n v="14.784946236559099"/>
  </r>
  <r>
    <x v="0"/>
    <x v="3"/>
    <x v="1"/>
    <x v="2"/>
    <s v="EE_Tartu"/>
    <x v="22"/>
    <n v="130.68"/>
    <n v="36.299999999999997"/>
  </r>
  <r>
    <x v="0"/>
    <x v="3"/>
    <x v="1"/>
    <x v="2"/>
    <s v="EE_Urban"/>
    <x v="1"/>
    <n v="57.96"/>
    <n v="16.100000000000001"/>
  </r>
  <r>
    <x v="0"/>
    <x v="3"/>
    <x v="1"/>
    <x v="2"/>
    <s v="EE_Urban"/>
    <x v="2"/>
    <n v="71.64"/>
    <n v="19.899999999999999"/>
  </r>
  <r>
    <x v="0"/>
    <x v="3"/>
    <x v="1"/>
    <x v="2"/>
    <s v="EE_Urban"/>
    <x v="21"/>
    <n v="53.225806451612797"/>
    <n v="14.784946236559099"/>
  </r>
  <r>
    <x v="0"/>
    <x v="3"/>
    <x v="1"/>
    <x v="2"/>
    <s v="EE_Urban"/>
    <x v="22"/>
    <n v="130.68"/>
    <n v="36.299999999999997"/>
  </r>
  <r>
    <x v="0"/>
    <x v="3"/>
    <x v="2"/>
    <x v="3"/>
    <s v="FI_IND"/>
    <x v="1"/>
    <n v="57.96"/>
    <n v="16.100000000000001"/>
  </r>
  <r>
    <x v="0"/>
    <x v="3"/>
    <x v="2"/>
    <x v="3"/>
    <s v="FI_IND"/>
    <x v="2"/>
    <n v="71.64"/>
    <n v="19.899999999999999"/>
  </r>
  <r>
    <x v="0"/>
    <x v="3"/>
    <x v="2"/>
    <x v="3"/>
    <s v="FI_IND"/>
    <x v="21"/>
    <n v="53.225806451612797"/>
    <n v="14.784946236559099"/>
  </r>
  <r>
    <x v="0"/>
    <x v="3"/>
    <x v="2"/>
    <x v="3"/>
    <s v="FI_IND"/>
    <x v="22"/>
    <n v="130.68"/>
    <n v="36.299999999999997"/>
  </r>
  <r>
    <x v="0"/>
    <x v="3"/>
    <x v="2"/>
    <x v="3"/>
    <s v="FI_Offshore"/>
    <x v="1"/>
    <n v="57.96"/>
    <n v="16.100000000000001"/>
  </r>
  <r>
    <x v="0"/>
    <x v="3"/>
    <x v="2"/>
    <x v="3"/>
    <s v="FI_Offshore"/>
    <x v="2"/>
    <n v="71.64"/>
    <n v="19.899999999999999"/>
  </r>
  <r>
    <x v="0"/>
    <x v="3"/>
    <x v="2"/>
    <x v="3"/>
    <s v="FI_Offshore"/>
    <x v="21"/>
    <n v="53.225806451612797"/>
    <n v="14.784946236559099"/>
  </r>
  <r>
    <x v="0"/>
    <x v="3"/>
    <x v="2"/>
    <x v="3"/>
    <s v="FI_Offshore"/>
    <x v="22"/>
    <n v="130.68"/>
    <n v="36.299999999999997"/>
  </r>
  <r>
    <x v="0"/>
    <x v="3"/>
    <x v="2"/>
    <x v="3"/>
    <s v="FI_large"/>
    <x v="1"/>
    <n v="57.96"/>
    <n v="16.100000000000001"/>
  </r>
  <r>
    <x v="0"/>
    <x v="3"/>
    <x v="2"/>
    <x v="3"/>
    <s v="FI_large"/>
    <x v="2"/>
    <n v="71.64"/>
    <n v="19.899999999999999"/>
  </r>
  <r>
    <x v="0"/>
    <x v="3"/>
    <x v="2"/>
    <x v="3"/>
    <s v="FI_large"/>
    <x v="21"/>
    <n v="53.225806451612797"/>
    <n v="14.784946236559099"/>
  </r>
  <r>
    <x v="0"/>
    <x v="3"/>
    <x v="2"/>
    <x v="3"/>
    <s v="FI_large"/>
    <x v="22"/>
    <n v="130.68"/>
    <n v="36.299999999999997"/>
  </r>
  <r>
    <x v="0"/>
    <x v="3"/>
    <x v="2"/>
    <x v="3"/>
    <s v="FI_large_gas"/>
    <x v="1"/>
    <n v="57.96"/>
    <n v="16.100000000000001"/>
  </r>
  <r>
    <x v="0"/>
    <x v="3"/>
    <x v="2"/>
    <x v="3"/>
    <s v="FI_large_gas"/>
    <x v="2"/>
    <n v="71.64"/>
    <n v="19.899999999999999"/>
  </r>
  <r>
    <x v="0"/>
    <x v="3"/>
    <x v="2"/>
    <x v="3"/>
    <s v="FI_large_gas"/>
    <x v="21"/>
    <n v="53.225806451612797"/>
    <n v="14.784946236559099"/>
  </r>
  <r>
    <x v="0"/>
    <x v="3"/>
    <x v="2"/>
    <x v="3"/>
    <s v="FI_large_gas"/>
    <x v="22"/>
    <n v="130.68"/>
    <n v="36.299999999999997"/>
  </r>
  <r>
    <x v="0"/>
    <x v="3"/>
    <x v="2"/>
    <x v="3"/>
    <s v="FI_medium"/>
    <x v="1"/>
    <n v="57.96"/>
    <n v="16.100000000000001"/>
  </r>
  <r>
    <x v="0"/>
    <x v="3"/>
    <x v="2"/>
    <x v="3"/>
    <s v="FI_medium"/>
    <x v="2"/>
    <n v="71.64"/>
    <n v="19.899999999999999"/>
  </r>
  <r>
    <x v="0"/>
    <x v="3"/>
    <x v="2"/>
    <x v="3"/>
    <s v="FI_medium"/>
    <x v="21"/>
    <n v="53.225806451612797"/>
    <n v="14.784946236559099"/>
  </r>
  <r>
    <x v="0"/>
    <x v="3"/>
    <x v="2"/>
    <x v="3"/>
    <s v="FI_medium"/>
    <x v="22"/>
    <n v="130.68"/>
    <n v="36.299999999999997"/>
  </r>
  <r>
    <x v="0"/>
    <x v="3"/>
    <x v="2"/>
    <x v="3"/>
    <s v="FI_medium_gas"/>
    <x v="1"/>
    <n v="57.96"/>
    <n v="16.100000000000001"/>
  </r>
  <r>
    <x v="0"/>
    <x v="3"/>
    <x v="2"/>
    <x v="3"/>
    <s v="FI_medium_gas"/>
    <x v="2"/>
    <n v="71.64"/>
    <n v="19.899999999999999"/>
  </r>
  <r>
    <x v="0"/>
    <x v="3"/>
    <x v="2"/>
    <x v="3"/>
    <s v="FI_medium_gas"/>
    <x v="21"/>
    <n v="53.225806451612797"/>
    <n v="14.784946236559099"/>
  </r>
  <r>
    <x v="0"/>
    <x v="3"/>
    <x v="2"/>
    <x v="3"/>
    <s v="FI_medium_gas"/>
    <x v="22"/>
    <n v="130.68"/>
    <n v="36.299999999999997"/>
  </r>
  <r>
    <x v="0"/>
    <x v="3"/>
    <x v="2"/>
    <x v="3"/>
    <s v="FI_small"/>
    <x v="1"/>
    <n v="57.96"/>
    <n v="16.100000000000001"/>
  </r>
  <r>
    <x v="0"/>
    <x v="3"/>
    <x v="2"/>
    <x v="3"/>
    <s v="FI_small"/>
    <x v="2"/>
    <n v="71.64"/>
    <n v="19.899999999999999"/>
  </r>
  <r>
    <x v="0"/>
    <x v="3"/>
    <x v="2"/>
    <x v="3"/>
    <s v="FI_small"/>
    <x v="21"/>
    <n v="53.225806451612797"/>
    <n v="14.784946236559099"/>
  </r>
  <r>
    <x v="0"/>
    <x v="3"/>
    <x v="2"/>
    <x v="3"/>
    <s v="FI_small"/>
    <x v="22"/>
    <n v="130.68"/>
    <n v="36.299999999999997"/>
  </r>
  <r>
    <x v="0"/>
    <x v="3"/>
    <x v="2"/>
    <x v="3"/>
    <s v="FI_small_gas"/>
    <x v="1"/>
    <n v="57.96"/>
    <n v="16.100000000000001"/>
  </r>
  <r>
    <x v="0"/>
    <x v="3"/>
    <x v="2"/>
    <x v="3"/>
    <s v="FI_small_gas"/>
    <x v="2"/>
    <n v="71.64"/>
    <n v="19.899999999999999"/>
  </r>
  <r>
    <x v="0"/>
    <x v="3"/>
    <x v="2"/>
    <x v="3"/>
    <s v="FI_small_gas"/>
    <x v="21"/>
    <n v="53.225806451612797"/>
    <n v="14.784946236559099"/>
  </r>
  <r>
    <x v="0"/>
    <x v="3"/>
    <x v="2"/>
    <x v="3"/>
    <s v="FI_small_gas"/>
    <x v="22"/>
    <n v="130.68"/>
    <n v="36.299999999999997"/>
  </r>
  <r>
    <x v="0"/>
    <x v="3"/>
    <x v="2"/>
    <x v="3"/>
    <s v="FinA"/>
    <x v="1"/>
    <n v="57.96"/>
    <n v="16.100000000000001"/>
  </r>
  <r>
    <x v="0"/>
    <x v="3"/>
    <x v="2"/>
    <x v="3"/>
    <s v="FinA"/>
    <x v="2"/>
    <n v="71.64"/>
    <n v="19.899999999999999"/>
  </r>
  <r>
    <x v="0"/>
    <x v="3"/>
    <x v="2"/>
    <x v="3"/>
    <s v="FinA"/>
    <x v="21"/>
    <n v="53.225806451612797"/>
    <n v="14.784946236559099"/>
  </r>
  <r>
    <x v="0"/>
    <x v="3"/>
    <x v="2"/>
    <x v="3"/>
    <s v="FinA"/>
    <x v="22"/>
    <n v="130.68"/>
    <n v="36.299999999999997"/>
  </r>
  <r>
    <x v="0"/>
    <x v="3"/>
    <x v="3"/>
    <x v="4"/>
    <s v="DE4-E_A"/>
    <x v="1"/>
    <n v="57.96"/>
    <n v="16.100000000000001"/>
  </r>
  <r>
    <x v="0"/>
    <x v="3"/>
    <x v="3"/>
    <x v="4"/>
    <s v="DE4-E_A"/>
    <x v="2"/>
    <n v="71.64"/>
    <n v="19.899999999999999"/>
  </r>
  <r>
    <x v="0"/>
    <x v="3"/>
    <x v="3"/>
    <x v="4"/>
    <s v="DE4-E_A"/>
    <x v="21"/>
    <n v="53.225806451612797"/>
    <n v="14.784946236559099"/>
  </r>
  <r>
    <x v="0"/>
    <x v="3"/>
    <x v="3"/>
    <x v="4"/>
    <s v="DE4-E_A"/>
    <x v="22"/>
    <n v="130.68"/>
    <n v="36.299999999999997"/>
  </r>
  <r>
    <x v="0"/>
    <x v="3"/>
    <x v="3"/>
    <x v="4"/>
    <s v="DE4-E_Offshore_A"/>
    <x v="1"/>
    <n v="57.96"/>
    <n v="16.100000000000001"/>
  </r>
  <r>
    <x v="0"/>
    <x v="3"/>
    <x v="3"/>
    <x v="4"/>
    <s v="DE4-E_Offshore_A"/>
    <x v="2"/>
    <n v="71.64"/>
    <n v="19.899999999999999"/>
  </r>
  <r>
    <x v="0"/>
    <x v="3"/>
    <x v="3"/>
    <x v="4"/>
    <s v="DE4-E_Offshore_A"/>
    <x v="21"/>
    <n v="53.225806451612797"/>
    <n v="14.784946236559099"/>
  </r>
  <r>
    <x v="0"/>
    <x v="3"/>
    <x v="3"/>
    <x v="4"/>
    <s v="DE4-E_Offshore_A"/>
    <x v="22"/>
    <n v="130.68"/>
    <n v="36.299999999999997"/>
  </r>
  <r>
    <x v="0"/>
    <x v="3"/>
    <x v="3"/>
    <x v="5"/>
    <s v="DE4-N_A"/>
    <x v="1"/>
    <n v="57.96"/>
    <n v="16.100000000000001"/>
  </r>
  <r>
    <x v="0"/>
    <x v="3"/>
    <x v="3"/>
    <x v="5"/>
    <s v="DE4-N_A"/>
    <x v="2"/>
    <n v="71.64"/>
    <n v="19.899999999999999"/>
  </r>
  <r>
    <x v="0"/>
    <x v="3"/>
    <x v="3"/>
    <x v="5"/>
    <s v="DE4-N_A"/>
    <x v="21"/>
    <n v="53.225806451612797"/>
    <n v="14.784946236559099"/>
  </r>
  <r>
    <x v="0"/>
    <x v="3"/>
    <x v="3"/>
    <x v="5"/>
    <s v="DE4-N_A"/>
    <x v="22"/>
    <n v="130.68"/>
    <n v="36.299999999999997"/>
  </r>
  <r>
    <x v="0"/>
    <x v="3"/>
    <x v="3"/>
    <x v="5"/>
    <s v="DE4-N_Offshore_A"/>
    <x v="1"/>
    <n v="57.96"/>
    <n v="16.100000000000001"/>
  </r>
  <r>
    <x v="0"/>
    <x v="3"/>
    <x v="3"/>
    <x v="5"/>
    <s v="DE4-N_Offshore_A"/>
    <x v="2"/>
    <n v="71.64"/>
    <n v="19.899999999999999"/>
  </r>
  <r>
    <x v="0"/>
    <x v="3"/>
    <x v="3"/>
    <x v="5"/>
    <s v="DE4-N_Offshore_A"/>
    <x v="21"/>
    <n v="53.225806451612797"/>
    <n v="14.784946236559099"/>
  </r>
  <r>
    <x v="0"/>
    <x v="3"/>
    <x v="3"/>
    <x v="5"/>
    <s v="DE4-N_Offshore_A"/>
    <x v="22"/>
    <n v="130.68"/>
    <n v="36.299999999999997"/>
  </r>
  <r>
    <x v="0"/>
    <x v="3"/>
    <x v="3"/>
    <x v="6"/>
    <s v="DE4-S_A"/>
    <x v="1"/>
    <n v="57.96"/>
    <n v="16.100000000000001"/>
  </r>
  <r>
    <x v="0"/>
    <x v="3"/>
    <x v="3"/>
    <x v="6"/>
    <s v="DE4-S_A"/>
    <x v="2"/>
    <n v="71.64"/>
    <n v="19.899999999999999"/>
  </r>
  <r>
    <x v="0"/>
    <x v="3"/>
    <x v="3"/>
    <x v="6"/>
    <s v="DE4-S_A"/>
    <x v="21"/>
    <n v="53.225806451612797"/>
    <n v="14.784946236559099"/>
  </r>
  <r>
    <x v="0"/>
    <x v="3"/>
    <x v="3"/>
    <x v="6"/>
    <s v="DE4-S_A"/>
    <x v="22"/>
    <n v="130.68"/>
    <n v="36.299999999999997"/>
  </r>
  <r>
    <x v="0"/>
    <x v="3"/>
    <x v="3"/>
    <x v="7"/>
    <s v="DE4-W_A"/>
    <x v="1"/>
    <n v="57.96"/>
    <n v="16.100000000000001"/>
  </r>
  <r>
    <x v="0"/>
    <x v="3"/>
    <x v="3"/>
    <x v="7"/>
    <s v="DE4-W_A"/>
    <x v="2"/>
    <n v="71.64"/>
    <n v="19.899999999999999"/>
  </r>
  <r>
    <x v="0"/>
    <x v="3"/>
    <x v="3"/>
    <x v="7"/>
    <s v="DE4-W_A"/>
    <x v="21"/>
    <n v="53.225806451612797"/>
    <n v="14.784946236559099"/>
  </r>
  <r>
    <x v="0"/>
    <x v="3"/>
    <x v="3"/>
    <x v="7"/>
    <s v="DE4-W_A"/>
    <x v="22"/>
    <n v="130.68"/>
    <n v="36.299999999999997"/>
  </r>
  <r>
    <x v="0"/>
    <x v="3"/>
    <x v="3"/>
    <x v="7"/>
    <s v="DE4-W_Offshore_A"/>
    <x v="1"/>
    <n v="57.96"/>
    <n v="16.100000000000001"/>
  </r>
  <r>
    <x v="0"/>
    <x v="3"/>
    <x v="3"/>
    <x v="7"/>
    <s v="DE4-W_Offshore_A"/>
    <x v="2"/>
    <n v="71.64"/>
    <n v="19.899999999999999"/>
  </r>
  <r>
    <x v="0"/>
    <x v="3"/>
    <x v="3"/>
    <x v="7"/>
    <s v="DE4-W_Offshore_A"/>
    <x v="21"/>
    <n v="53.225806451612797"/>
    <n v="14.784946236559099"/>
  </r>
  <r>
    <x v="0"/>
    <x v="3"/>
    <x v="3"/>
    <x v="7"/>
    <s v="DE4-W_Offshore_A"/>
    <x v="22"/>
    <n v="130.68"/>
    <n v="36.299999999999997"/>
  </r>
  <r>
    <x v="0"/>
    <x v="3"/>
    <x v="4"/>
    <x v="8"/>
    <s v="LV_A"/>
    <x v="1"/>
    <n v="57.96"/>
    <n v="16.100000000000001"/>
  </r>
  <r>
    <x v="0"/>
    <x v="3"/>
    <x v="4"/>
    <x v="8"/>
    <s v="LV_A"/>
    <x v="2"/>
    <n v="71.64"/>
    <n v="19.899999999999999"/>
  </r>
  <r>
    <x v="0"/>
    <x v="3"/>
    <x v="4"/>
    <x v="8"/>
    <s v="LV_A"/>
    <x v="21"/>
    <n v="53.225806451612797"/>
    <n v="14.784946236559099"/>
  </r>
  <r>
    <x v="0"/>
    <x v="3"/>
    <x v="4"/>
    <x v="8"/>
    <s v="LV_A"/>
    <x v="22"/>
    <n v="130.68"/>
    <n v="36.299999999999997"/>
  </r>
  <r>
    <x v="0"/>
    <x v="3"/>
    <x v="4"/>
    <x v="8"/>
    <s v="LV_OFFSHORE"/>
    <x v="1"/>
    <n v="57.96"/>
    <n v="16.100000000000001"/>
  </r>
  <r>
    <x v="0"/>
    <x v="3"/>
    <x v="4"/>
    <x v="8"/>
    <s v="LV_OFFSHORE"/>
    <x v="2"/>
    <n v="71.64"/>
    <n v="19.899999999999999"/>
  </r>
  <r>
    <x v="0"/>
    <x v="3"/>
    <x v="4"/>
    <x v="8"/>
    <s v="LV_OFFSHORE"/>
    <x v="21"/>
    <n v="53.225806451612797"/>
    <n v="14.784946236559099"/>
  </r>
  <r>
    <x v="0"/>
    <x v="3"/>
    <x v="4"/>
    <x v="8"/>
    <s v="LV_OFFSHORE"/>
    <x v="22"/>
    <n v="130.68"/>
    <n v="36.299999999999997"/>
  </r>
  <r>
    <x v="0"/>
    <x v="3"/>
    <x v="4"/>
    <x v="8"/>
    <s v="LV_Other_DH"/>
    <x v="1"/>
    <n v="57.96"/>
    <n v="16.100000000000001"/>
  </r>
  <r>
    <x v="0"/>
    <x v="3"/>
    <x v="4"/>
    <x v="8"/>
    <s v="LV_Other_DH"/>
    <x v="2"/>
    <n v="71.64"/>
    <n v="19.899999999999999"/>
  </r>
  <r>
    <x v="0"/>
    <x v="3"/>
    <x v="4"/>
    <x v="8"/>
    <s v="LV_Other_DH"/>
    <x v="21"/>
    <n v="53.225806451612797"/>
    <n v="14.784946236559099"/>
  </r>
  <r>
    <x v="0"/>
    <x v="3"/>
    <x v="4"/>
    <x v="8"/>
    <s v="LV_Other_DH"/>
    <x v="22"/>
    <n v="130.68"/>
    <n v="36.299999999999997"/>
  </r>
  <r>
    <x v="0"/>
    <x v="3"/>
    <x v="4"/>
    <x v="8"/>
    <s v="LV_RigaR"/>
    <x v="1"/>
    <n v="57.96"/>
    <n v="16.100000000000001"/>
  </r>
  <r>
    <x v="0"/>
    <x v="3"/>
    <x v="4"/>
    <x v="8"/>
    <s v="LV_RigaR"/>
    <x v="2"/>
    <n v="71.64"/>
    <n v="19.899999999999999"/>
  </r>
  <r>
    <x v="0"/>
    <x v="3"/>
    <x v="4"/>
    <x v="8"/>
    <s v="LV_RigaR"/>
    <x v="21"/>
    <n v="53.225806451612797"/>
    <n v="14.784946236559099"/>
  </r>
  <r>
    <x v="0"/>
    <x v="3"/>
    <x v="4"/>
    <x v="8"/>
    <s v="LV_RigaR"/>
    <x v="22"/>
    <n v="130.68"/>
    <n v="36.299999999999997"/>
  </r>
  <r>
    <x v="0"/>
    <x v="3"/>
    <x v="4"/>
    <x v="8"/>
    <s v="LV_Rural"/>
    <x v="1"/>
    <n v="57.96"/>
    <n v="16.100000000000001"/>
  </r>
  <r>
    <x v="0"/>
    <x v="3"/>
    <x v="4"/>
    <x v="8"/>
    <s v="LV_Rural"/>
    <x v="2"/>
    <n v="71.64"/>
    <n v="19.899999999999999"/>
  </r>
  <r>
    <x v="0"/>
    <x v="3"/>
    <x v="4"/>
    <x v="8"/>
    <s v="LV_Rural"/>
    <x v="21"/>
    <n v="53.225806451612797"/>
    <n v="14.784946236559099"/>
  </r>
  <r>
    <x v="0"/>
    <x v="3"/>
    <x v="4"/>
    <x v="8"/>
    <s v="LV_Rural"/>
    <x v="22"/>
    <n v="130.68"/>
    <n v="36.299999999999997"/>
  </r>
  <r>
    <x v="0"/>
    <x v="3"/>
    <x v="5"/>
    <x v="9"/>
    <s v="LT_A"/>
    <x v="1"/>
    <n v="57.96"/>
    <n v="16.100000000000001"/>
  </r>
  <r>
    <x v="0"/>
    <x v="3"/>
    <x v="5"/>
    <x v="9"/>
    <s v="LT_A"/>
    <x v="2"/>
    <n v="71.64"/>
    <n v="19.899999999999999"/>
  </r>
  <r>
    <x v="0"/>
    <x v="3"/>
    <x v="5"/>
    <x v="9"/>
    <s v="LT_A"/>
    <x v="21"/>
    <n v="53.225806451612797"/>
    <n v="14.784946236559099"/>
  </r>
  <r>
    <x v="0"/>
    <x v="3"/>
    <x v="5"/>
    <x v="9"/>
    <s v="LT_A"/>
    <x v="22"/>
    <n v="130.68"/>
    <n v="36.299999999999997"/>
  </r>
  <r>
    <x v="0"/>
    <x v="3"/>
    <x v="5"/>
    <x v="9"/>
    <s v="LT_KauU"/>
    <x v="1"/>
    <n v="57.96"/>
    <n v="16.100000000000001"/>
  </r>
  <r>
    <x v="0"/>
    <x v="3"/>
    <x v="5"/>
    <x v="9"/>
    <s v="LT_KauU"/>
    <x v="2"/>
    <n v="71.64"/>
    <n v="19.899999999999999"/>
  </r>
  <r>
    <x v="0"/>
    <x v="3"/>
    <x v="5"/>
    <x v="9"/>
    <s v="LT_KauU"/>
    <x v="21"/>
    <n v="53.225806451612797"/>
    <n v="14.784946236559099"/>
  </r>
  <r>
    <x v="0"/>
    <x v="3"/>
    <x v="5"/>
    <x v="9"/>
    <s v="LT_KauU"/>
    <x v="22"/>
    <n v="130.68"/>
    <n v="36.299999999999997"/>
  </r>
  <r>
    <x v="0"/>
    <x v="3"/>
    <x v="5"/>
    <x v="9"/>
    <s v="LT_KlaU"/>
    <x v="1"/>
    <n v="57.96"/>
    <n v="16.100000000000001"/>
  </r>
  <r>
    <x v="0"/>
    <x v="3"/>
    <x v="5"/>
    <x v="9"/>
    <s v="LT_KlaU"/>
    <x v="2"/>
    <n v="71.64"/>
    <n v="19.899999999999999"/>
  </r>
  <r>
    <x v="0"/>
    <x v="3"/>
    <x v="5"/>
    <x v="9"/>
    <s v="LT_KlaU"/>
    <x v="21"/>
    <n v="53.225806451612797"/>
    <n v="14.784946236559099"/>
  </r>
  <r>
    <x v="0"/>
    <x v="3"/>
    <x v="5"/>
    <x v="9"/>
    <s v="LT_KlaU"/>
    <x v="22"/>
    <n v="130.68"/>
    <n v="36.299999999999997"/>
  </r>
  <r>
    <x v="0"/>
    <x v="3"/>
    <x v="5"/>
    <x v="9"/>
    <s v="LT_OFFSHORE"/>
    <x v="1"/>
    <n v="57.96"/>
    <n v="16.100000000000001"/>
  </r>
  <r>
    <x v="0"/>
    <x v="3"/>
    <x v="5"/>
    <x v="9"/>
    <s v="LT_OFFSHORE"/>
    <x v="2"/>
    <n v="71.64"/>
    <n v="19.899999999999999"/>
  </r>
  <r>
    <x v="0"/>
    <x v="3"/>
    <x v="5"/>
    <x v="9"/>
    <s v="LT_OFFSHORE"/>
    <x v="21"/>
    <n v="53.225806451612797"/>
    <n v="14.784946236559099"/>
  </r>
  <r>
    <x v="0"/>
    <x v="3"/>
    <x v="5"/>
    <x v="9"/>
    <s v="LT_OFFSHORE"/>
    <x v="22"/>
    <n v="130.68"/>
    <n v="36.299999999999997"/>
  </r>
  <r>
    <x v="0"/>
    <x v="3"/>
    <x v="5"/>
    <x v="9"/>
    <s v="LT_Other_DH"/>
    <x v="1"/>
    <n v="57.96"/>
    <n v="16.100000000000001"/>
  </r>
  <r>
    <x v="0"/>
    <x v="3"/>
    <x v="5"/>
    <x v="9"/>
    <s v="LT_Other_DH"/>
    <x v="2"/>
    <n v="71.64"/>
    <n v="19.899999999999999"/>
  </r>
  <r>
    <x v="0"/>
    <x v="3"/>
    <x v="5"/>
    <x v="9"/>
    <s v="LT_Other_DH"/>
    <x v="21"/>
    <n v="53.225806451612797"/>
    <n v="14.784946236559099"/>
  </r>
  <r>
    <x v="0"/>
    <x v="3"/>
    <x v="5"/>
    <x v="9"/>
    <s v="LT_Other_DH"/>
    <x v="22"/>
    <n v="130.68"/>
    <n v="36.299999999999997"/>
  </r>
  <r>
    <x v="0"/>
    <x v="3"/>
    <x v="5"/>
    <x v="9"/>
    <s v="LT_Panevezys"/>
    <x v="1"/>
    <n v="57.96"/>
    <n v="16.100000000000001"/>
  </r>
  <r>
    <x v="0"/>
    <x v="3"/>
    <x v="5"/>
    <x v="9"/>
    <s v="LT_Panevezys"/>
    <x v="2"/>
    <n v="71.64"/>
    <n v="19.899999999999999"/>
  </r>
  <r>
    <x v="0"/>
    <x v="3"/>
    <x v="5"/>
    <x v="9"/>
    <s v="LT_Panevezys"/>
    <x v="21"/>
    <n v="53.225806451612797"/>
    <n v="14.784946236559099"/>
  </r>
  <r>
    <x v="0"/>
    <x v="3"/>
    <x v="5"/>
    <x v="9"/>
    <s v="LT_Panevezys"/>
    <x v="22"/>
    <n v="130.68"/>
    <n v="36.299999999999997"/>
  </r>
  <r>
    <x v="0"/>
    <x v="3"/>
    <x v="5"/>
    <x v="9"/>
    <s v="LT_Rural"/>
    <x v="1"/>
    <n v="57.96"/>
    <n v="16.100000000000001"/>
  </r>
  <r>
    <x v="0"/>
    <x v="3"/>
    <x v="5"/>
    <x v="9"/>
    <s v="LT_Rural"/>
    <x v="2"/>
    <n v="71.64"/>
    <n v="19.899999999999999"/>
  </r>
  <r>
    <x v="0"/>
    <x v="3"/>
    <x v="5"/>
    <x v="9"/>
    <s v="LT_Rural"/>
    <x v="21"/>
    <n v="53.225806451612797"/>
    <n v="14.784946236559099"/>
  </r>
  <r>
    <x v="0"/>
    <x v="3"/>
    <x v="5"/>
    <x v="9"/>
    <s v="LT_Rural"/>
    <x v="22"/>
    <n v="130.68"/>
    <n v="36.299999999999997"/>
  </r>
  <r>
    <x v="0"/>
    <x v="3"/>
    <x v="5"/>
    <x v="9"/>
    <s v="LT_SiaU"/>
    <x v="1"/>
    <n v="57.96"/>
    <n v="16.100000000000001"/>
  </r>
  <r>
    <x v="0"/>
    <x v="3"/>
    <x v="5"/>
    <x v="9"/>
    <s v="LT_SiaU"/>
    <x v="2"/>
    <n v="71.64"/>
    <n v="19.899999999999999"/>
  </r>
  <r>
    <x v="0"/>
    <x v="3"/>
    <x v="5"/>
    <x v="9"/>
    <s v="LT_SiaU"/>
    <x v="21"/>
    <n v="53.225806451612797"/>
    <n v="14.784946236559099"/>
  </r>
  <r>
    <x v="0"/>
    <x v="3"/>
    <x v="5"/>
    <x v="9"/>
    <s v="LT_SiaU"/>
    <x v="22"/>
    <n v="130.68"/>
    <n v="36.299999999999997"/>
  </r>
  <r>
    <x v="0"/>
    <x v="3"/>
    <x v="5"/>
    <x v="9"/>
    <s v="LT_VilU"/>
    <x v="1"/>
    <n v="57.96"/>
    <n v="16.100000000000001"/>
  </r>
  <r>
    <x v="0"/>
    <x v="3"/>
    <x v="5"/>
    <x v="9"/>
    <s v="LT_VilU"/>
    <x v="2"/>
    <n v="71.64"/>
    <n v="19.899999999999999"/>
  </r>
  <r>
    <x v="0"/>
    <x v="3"/>
    <x v="5"/>
    <x v="9"/>
    <s v="LT_VilU"/>
    <x v="21"/>
    <n v="53.225806451612797"/>
    <n v="14.784946236559099"/>
  </r>
  <r>
    <x v="0"/>
    <x v="3"/>
    <x v="5"/>
    <x v="9"/>
    <s v="LT_VilU"/>
    <x v="22"/>
    <n v="130.68"/>
    <n v="36.299999999999997"/>
  </r>
  <r>
    <x v="0"/>
    <x v="3"/>
    <x v="6"/>
    <x v="10"/>
    <s v="NL_A"/>
    <x v="1"/>
    <n v="57.96"/>
    <n v="16.100000000000001"/>
  </r>
  <r>
    <x v="0"/>
    <x v="3"/>
    <x v="6"/>
    <x v="10"/>
    <s v="NL_A"/>
    <x v="2"/>
    <n v="71.64"/>
    <n v="19.899999999999999"/>
  </r>
  <r>
    <x v="0"/>
    <x v="3"/>
    <x v="6"/>
    <x v="10"/>
    <s v="NL_A"/>
    <x v="21"/>
    <n v="53.225806451612797"/>
    <n v="14.784946236559099"/>
  </r>
  <r>
    <x v="0"/>
    <x v="3"/>
    <x v="6"/>
    <x v="10"/>
    <s v="NL_A"/>
    <x v="22"/>
    <n v="130.68"/>
    <n v="36.299999999999997"/>
  </r>
  <r>
    <x v="0"/>
    <x v="3"/>
    <x v="6"/>
    <x v="10"/>
    <s v="NL_OFFSHORE"/>
    <x v="1"/>
    <n v="57.96"/>
    <n v="16.100000000000001"/>
  </r>
  <r>
    <x v="0"/>
    <x v="3"/>
    <x v="6"/>
    <x v="10"/>
    <s v="NL_OFFSHORE"/>
    <x v="2"/>
    <n v="71.64"/>
    <n v="19.899999999999999"/>
  </r>
  <r>
    <x v="0"/>
    <x v="3"/>
    <x v="6"/>
    <x v="10"/>
    <s v="NL_OFFSHORE"/>
    <x v="21"/>
    <n v="53.225806451612797"/>
    <n v="14.784946236559099"/>
  </r>
  <r>
    <x v="0"/>
    <x v="3"/>
    <x v="6"/>
    <x v="10"/>
    <s v="NL_OFFSHORE"/>
    <x v="22"/>
    <n v="130.68"/>
    <n v="36.299999999999997"/>
  </r>
  <r>
    <x v="0"/>
    <x v="3"/>
    <x v="7"/>
    <x v="11"/>
    <s v="NO1_A1"/>
    <x v="1"/>
    <n v="57.96"/>
    <n v="16.100000000000001"/>
  </r>
  <r>
    <x v="0"/>
    <x v="3"/>
    <x v="7"/>
    <x v="11"/>
    <s v="NO1_A1"/>
    <x v="2"/>
    <n v="71.64"/>
    <n v="19.899999999999999"/>
  </r>
  <r>
    <x v="0"/>
    <x v="3"/>
    <x v="7"/>
    <x v="11"/>
    <s v="NO1_A1"/>
    <x v="21"/>
    <n v="53.225806451612797"/>
    <n v="14.784946236559099"/>
  </r>
  <r>
    <x v="0"/>
    <x v="3"/>
    <x v="7"/>
    <x v="11"/>
    <s v="NO1_A1"/>
    <x v="22"/>
    <n v="130.68"/>
    <n v="36.299999999999997"/>
  </r>
  <r>
    <x v="0"/>
    <x v="3"/>
    <x v="7"/>
    <x v="11"/>
    <s v="NO1_A2"/>
    <x v="1"/>
    <n v="57.96"/>
    <n v="16.100000000000001"/>
  </r>
  <r>
    <x v="0"/>
    <x v="3"/>
    <x v="7"/>
    <x v="11"/>
    <s v="NO1_A2"/>
    <x v="2"/>
    <n v="71.64"/>
    <n v="19.899999999999999"/>
  </r>
  <r>
    <x v="0"/>
    <x v="3"/>
    <x v="7"/>
    <x v="11"/>
    <s v="NO1_A2"/>
    <x v="21"/>
    <n v="53.225806451612797"/>
    <n v="14.784946236559099"/>
  </r>
  <r>
    <x v="0"/>
    <x v="3"/>
    <x v="7"/>
    <x v="11"/>
    <s v="NO1_A2"/>
    <x v="22"/>
    <n v="130.68"/>
    <n v="36.299999999999997"/>
  </r>
  <r>
    <x v="0"/>
    <x v="3"/>
    <x v="7"/>
    <x v="11"/>
    <s v="NO1_A3"/>
    <x v="1"/>
    <n v="57.96"/>
    <n v="16.100000000000001"/>
  </r>
  <r>
    <x v="0"/>
    <x v="3"/>
    <x v="7"/>
    <x v="11"/>
    <s v="NO1_A3"/>
    <x v="2"/>
    <n v="71.64"/>
    <n v="19.899999999999999"/>
  </r>
  <r>
    <x v="0"/>
    <x v="3"/>
    <x v="7"/>
    <x v="11"/>
    <s v="NO1_A3"/>
    <x v="21"/>
    <n v="53.225806451612797"/>
    <n v="14.784946236559099"/>
  </r>
  <r>
    <x v="0"/>
    <x v="3"/>
    <x v="7"/>
    <x v="11"/>
    <s v="NO1_A3"/>
    <x v="22"/>
    <n v="130.68"/>
    <n v="36.299999999999997"/>
  </r>
  <r>
    <x v="0"/>
    <x v="3"/>
    <x v="7"/>
    <x v="11"/>
    <s v="NO1_Offshore"/>
    <x v="1"/>
    <n v="57.96"/>
    <n v="16.100000000000001"/>
  </r>
  <r>
    <x v="0"/>
    <x v="3"/>
    <x v="7"/>
    <x v="11"/>
    <s v="NO1_Offshore"/>
    <x v="2"/>
    <n v="71.64"/>
    <n v="19.899999999999999"/>
  </r>
  <r>
    <x v="0"/>
    <x v="3"/>
    <x v="7"/>
    <x v="11"/>
    <s v="NO1_Offshore"/>
    <x v="21"/>
    <n v="53.225806451612797"/>
    <n v="14.784946236559099"/>
  </r>
  <r>
    <x v="0"/>
    <x v="3"/>
    <x v="7"/>
    <x v="11"/>
    <s v="NO1_Offshore"/>
    <x v="22"/>
    <n v="130.68"/>
    <n v="36.299999999999997"/>
  </r>
  <r>
    <x v="0"/>
    <x v="3"/>
    <x v="7"/>
    <x v="12"/>
    <s v="NO2_A1"/>
    <x v="1"/>
    <n v="57.96"/>
    <n v="16.100000000000001"/>
  </r>
  <r>
    <x v="0"/>
    <x v="3"/>
    <x v="7"/>
    <x v="12"/>
    <s v="NO2_A1"/>
    <x v="2"/>
    <n v="71.64"/>
    <n v="19.899999999999999"/>
  </r>
  <r>
    <x v="0"/>
    <x v="3"/>
    <x v="7"/>
    <x v="12"/>
    <s v="NO2_A1"/>
    <x v="21"/>
    <n v="53.225806451612797"/>
    <n v="14.784946236559099"/>
  </r>
  <r>
    <x v="0"/>
    <x v="3"/>
    <x v="7"/>
    <x v="12"/>
    <s v="NO2_A1"/>
    <x v="22"/>
    <n v="130.68"/>
    <n v="36.299999999999997"/>
  </r>
  <r>
    <x v="0"/>
    <x v="3"/>
    <x v="7"/>
    <x v="12"/>
    <s v="NO2_A2"/>
    <x v="1"/>
    <n v="57.96"/>
    <n v="16.100000000000001"/>
  </r>
  <r>
    <x v="0"/>
    <x v="3"/>
    <x v="7"/>
    <x v="12"/>
    <s v="NO2_A2"/>
    <x v="2"/>
    <n v="71.64"/>
    <n v="19.899999999999999"/>
  </r>
  <r>
    <x v="0"/>
    <x v="3"/>
    <x v="7"/>
    <x v="12"/>
    <s v="NO2_A2"/>
    <x v="21"/>
    <n v="53.225806451612797"/>
    <n v="14.784946236559099"/>
  </r>
  <r>
    <x v="0"/>
    <x v="3"/>
    <x v="7"/>
    <x v="12"/>
    <s v="NO2_A2"/>
    <x v="22"/>
    <n v="130.68"/>
    <n v="36.299999999999997"/>
  </r>
  <r>
    <x v="0"/>
    <x v="3"/>
    <x v="7"/>
    <x v="12"/>
    <s v="NO2_Offshore"/>
    <x v="1"/>
    <n v="57.96"/>
    <n v="16.100000000000001"/>
  </r>
  <r>
    <x v="0"/>
    <x v="3"/>
    <x v="7"/>
    <x v="12"/>
    <s v="NO2_Offshore"/>
    <x v="2"/>
    <n v="71.64"/>
    <n v="19.899999999999999"/>
  </r>
  <r>
    <x v="0"/>
    <x v="3"/>
    <x v="7"/>
    <x v="12"/>
    <s v="NO2_Offshore"/>
    <x v="21"/>
    <n v="53.225806451612797"/>
    <n v="14.784946236559099"/>
  </r>
  <r>
    <x v="0"/>
    <x v="3"/>
    <x v="7"/>
    <x v="12"/>
    <s v="NO2_Offshore"/>
    <x v="22"/>
    <n v="130.68"/>
    <n v="36.299999999999997"/>
  </r>
  <r>
    <x v="0"/>
    <x v="3"/>
    <x v="7"/>
    <x v="13"/>
    <s v="NO3_A1"/>
    <x v="1"/>
    <n v="57.96"/>
    <n v="16.100000000000001"/>
  </r>
  <r>
    <x v="0"/>
    <x v="3"/>
    <x v="7"/>
    <x v="13"/>
    <s v="NO3_A1"/>
    <x v="2"/>
    <n v="71.64"/>
    <n v="19.899999999999999"/>
  </r>
  <r>
    <x v="0"/>
    <x v="3"/>
    <x v="7"/>
    <x v="13"/>
    <s v="NO3_A1"/>
    <x v="21"/>
    <n v="53.225806451612797"/>
    <n v="14.784946236559099"/>
  </r>
  <r>
    <x v="0"/>
    <x v="3"/>
    <x v="7"/>
    <x v="13"/>
    <s v="NO3_A1"/>
    <x v="22"/>
    <n v="130.68"/>
    <n v="36.299999999999997"/>
  </r>
  <r>
    <x v="0"/>
    <x v="3"/>
    <x v="7"/>
    <x v="13"/>
    <s v="NO3_A2"/>
    <x v="1"/>
    <n v="57.96"/>
    <n v="16.100000000000001"/>
  </r>
  <r>
    <x v="0"/>
    <x v="3"/>
    <x v="7"/>
    <x v="13"/>
    <s v="NO3_A2"/>
    <x v="2"/>
    <n v="71.64"/>
    <n v="19.899999999999999"/>
  </r>
  <r>
    <x v="0"/>
    <x v="3"/>
    <x v="7"/>
    <x v="13"/>
    <s v="NO3_A2"/>
    <x v="21"/>
    <n v="53.225806451612797"/>
    <n v="14.784946236559099"/>
  </r>
  <r>
    <x v="0"/>
    <x v="3"/>
    <x v="7"/>
    <x v="13"/>
    <s v="NO3_A2"/>
    <x v="22"/>
    <n v="130.68"/>
    <n v="36.299999999999997"/>
  </r>
  <r>
    <x v="0"/>
    <x v="3"/>
    <x v="7"/>
    <x v="13"/>
    <s v="NO3_A3"/>
    <x v="1"/>
    <n v="57.96"/>
    <n v="16.100000000000001"/>
  </r>
  <r>
    <x v="0"/>
    <x v="3"/>
    <x v="7"/>
    <x v="13"/>
    <s v="NO3_A3"/>
    <x v="2"/>
    <n v="71.64"/>
    <n v="19.899999999999999"/>
  </r>
  <r>
    <x v="0"/>
    <x v="3"/>
    <x v="7"/>
    <x v="13"/>
    <s v="NO3_A3"/>
    <x v="21"/>
    <n v="53.225806451612797"/>
    <n v="14.784946236559099"/>
  </r>
  <r>
    <x v="0"/>
    <x v="3"/>
    <x v="7"/>
    <x v="13"/>
    <s v="NO3_A3"/>
    <x v="22"/>
    <n v="130.68"/>
    <n v="36.299999999999997"/>
  </r>
  <r>
    <x v="0"/>
    <x v="3"/>
    <x v="7"/>
    <x v="13"/>
    <s v="NO3_Offshore"/>
    <x v="1"/>
    <n v="57.96"/>
    <n v="16.100000000000001"/>
  </r>
  <r>
    <x v="0"/>
    <x v="3"/>
    <x v="7"/>
    <x v="13"/>
    <s v="NO3_Offshore"/>
    <x v="2"/>
    <n v="71.64"/>
    <n v="19.899999999999999"/>
  </r>
  <r>
    <x v="0"/>
    <x v="3"/>
    <x v="7"/>
    <x v="13"/>
    <s v="NO3_Offshore"/>
    <x v="21"/>
    <n v="53.225806451612797"/>
    <n v="14.784946236559099"/>
  </r>
  <r>
    <x v="0"/>
    <x v="3"/>
    <x v="7"/>
    <x v="13"/>
    <s v="NO3_Offshore"/>
    <x v="22"/>
    <n v="130.68"/>
    <n v="36.299999999999997"/>
  </r>
  <r>
    <x v="0"/>
    <x v="3"/>
    <x v="7"/>
    <x v="14"/>
    <s v="NO4_A1"/>
    <x v="1"/>
    <n v="57.96"/>
    <n v="16.100000000000001"/>
  </r>
  <r>
    <x v="0"/>
    <x v="3"/>
    <x v="7"/>
    <x v="14"/>
    <s v="NO4_A1"/>
    <x v="2"/>
    <n v="71.64"/>
    <n v="19.899999999999999"/>
  </r>
  <r>
    <x v="0"/>
    <x v="3"/>
    <x v="7"/>
    <x v="14"/>
    <s v="NO4_A1"/>
    <x v="21"/>
    <n v="53.225806451612797"/>
    <n v="14.784946236559099"/>
  </r>
  <r>
    <x v="0"/>
    <x v="3"/>
    <x v="7"/>
    <x v="14"/>
    <s v="NO4_A1"/>
    <x v="22"/>
    <n v="130.68"/>
    <n v="36.299999999999997"/>
  </r>
  <r>
    <x v="0"/>
    <x v="3"/>
    <x v="7"/>
    <x v="14"/>
    <s v="NO4_A2"/>
    <x v="1"/>
    <n v="57.96"/>
    <n v="16.100000000000001"/>
  </r>
  <r>
    <x v="0"/>
    <x v="3"/>
    <x v="7"/>
    <x v="14"/>
    <s v="NO4_A2"/>
    <x v="2"/>
    <n v="71.64"/>
    <n v="19.899999999999999"/>
  </r>
  <r>
    <x v="0"/>
    <x v="3"/>
    <x v="7"/>
    <x v="14"/>
    <s v="NO4_A2"/>
    <x v="21"/>
    <n v="53.225806451612797"/>
    <n v="14.784946236559099"/>
  </r>
  <r>
    <x v="0"/>
    <x v="3"/>
    <x v="7"/>
    <x v="14"/>
    <s v="NO4_A2"/>
    <x v="22"/>
    <n v="130.68"/>
    <n v="36.299999999999997"/>
  </r>
  <r>
    <x v="0"/>
    <x v="3"/>
    <x v="7"/>
    <x v="14"/>
    <s v="NO4_Offshore"/>
    <x v="1"/>
    <n v="57.96"/>
    <n v="16.100000000000001"/>
  </r>
  <r>
    <x v="0"/>
    <x v="3"/>
    <x v="7"/>
    <x v="14"/>
    <s v="NO4_Offshore"/>
    <x v="2"/>
    <n v="71.64"/>
    <n v="19.899999999999999"/>
  </r>
  <r>
    <x v="0"/>
    <x v="3"/>
    <x v="7"/>
    <x v="14"/>
    <s v="NO4_Offshore"/>
    <x v="21"/>
    <n v="53.225806451612797"/>
    <n v="14.784946236559099"/>
  </r>
  <r>
    <x v="0"/>
    <x v="3"/>
    <x v="7"/>
    <x v="14"/>
    <s v="NO4_Offshore"/>
    <x v="22"/>
    <n v="130.68"/>
    <n v="36.299999999999997"/>
  </r>
  <r>
    <x v="0"/>
    <x v="3"/>
    <x v="7"/>
    <x v="15"/>
    <s v="NO5_A1"/>
    <x v="1"/>
    <n v="57.96"/>
    <n v="16.100000000000001"/>
  </r>
  <r>
    <x v="0"/>
    <x v="3"/>
    <x v="7"/>
    <x v="15"/>
    <s v="NO5_A1"/>
    <x v="2"/>
    <n v="71.64"/>
    <n v="19.899999999999999"/>
  </r>
  <r>
    <x v="0"/>
    <x v="3"/>
    <x v="7"/>
    <x v="15"/>
    <s v="NO5_A1"/>
    <x v="21"/>
    <n v="53.225806451612797"/>
    <n v="14.784946236559099"/>
  </r>
  <r>
    <x v="0"/>
    <x v="3"/>
    <x v="7"/>
    <x v="15"/>
    <s v="NO5_A1"/>
    <x v="22"/>
    <n v="130.68"/>
    <n v="36.299999999999997"/>
  </r>
  <r>
    <x v="0"/>
    <x v="3"/>
    <x v="7"/>
    <x v="15"/>
    <s v="NO5_A2"/>
    <x v="1"/>
    <n v="57.96"/>
    <n v="16.100000000000001"/>
  </r>
  <r>
    <x v="0"/>
    <x v="3"/>
    <x v="7"/>
    <x v="15"/>
    <s v="NO5_A2"/>
    <x v="2"/>
    <n v="71.64"/>
    <n v="19.899999999999999"/>
  </r>
  <r>
    <x v="0"/>
    <x v="3"/>
    <x v="7"/>
    <x v="15"/>
    <s v="NO5_A2"/>
    <x v="21"/>
    <n v="53.225806451612797"/>
    <n v="14.784946236559099"/>
  </r>
  <r>
    <x v="0"/>
    <x v="3"/>
    <x v="7"/>
    <x v="15"/>
    <s v="NO5_A2"/>
    <x v="22"/>
    <n v="130.68"/>
    <n v="36.299999999999997"/>
  </r>
  <r>
    <x v="0"/>
    <x v="3"/>
    <x v="7"/>
    <x v="15"/>
    <s v="NO5_Offshore"/>
    <x v="1"/>
    <n v="57.96"/>
    <n v="16.100000000000001"/>
  </r>
  <r>
    <x v="0"/>
    <x v="3"/>
    <x v="7"/>
    <x v="15"/>
    <s v="NO5_Offshore"/>
    <x v="2"/>
    <n v="71.64"/>
    <n v="19.899999999999999"/>
  </r>
  <r>
    <x v="0"/>
    <x v="3"/>
    <x v="7"/>
    <x v="15"/>
    <s v="NO5_Offshore"/>
    <x v="21"/>
    <n v="53.225806451612797"/>
    <n v="14.784946236559099"/>
  </r>
  <r>
    <x v="0"/>
    <x v="3"/>
    <x v="7"/>
    <x v="15"/>
    <s v="NO5_Offshore"/>
    <x v="22"/>
    <n v="130.68"/>
    <n v="36.299999999999997"/>
  </r>
  <r>
    <x v="0"/>
    <x v="3"/>
    <x v="8"/>
    <x v="16"/>
    <s v="PL_A"/>
    <x v="1"/>
    <n v="57.96"/>
    <n v="16.100000000000001"/>
  </r>
  <r>
    <x v="0"/>
    <x v="3"/>
    <x v="8"/>
    <x v="16"/>
    <s v="PL_A"/>
    <x v="2"/>
    <n v="71.64"/>
    <n v="19.899999999999999"/>
  </r>
  <r>
    <x v="0"/>
    <x v="3"/>
    <x v="8"/>
    <x v="16"/>
    <s v="PL_A"/>
    <x v="21"/>
    <n v="53.225806451612797"/>
    <n v="14.784946236559099"/>
  </r>
  <r>
    <x v="0"/>
    <x v="3"/>
    <x v="8"/>
    <x v="16"/>
    <s v="PL_A"/>
    <x v="22"/>
    <n v="130.68"/>
    <n v="36.299999999999997"/>
  </r>
  <r>
    <x v="0"/>
    <x v="3"/>
    <x v="8"/>
    <x v="16"/>
    <s v="PL_OFFSHORE"/>
    <x v="1"/>
    <n v="57.96"/>
    <n v="16.100000000000001"/>
  </r>
  <r>
    <x v="0"/>
    <x v="3"/>
    <x v="8"/>
    <x v="16"/>
    <s v="PL_OFFSHORE"/>
    <x v="2"/>
    <n v="71.64"/>
    <n v="19.899999999999999"/>
  </r>
  <r>
    <x v="0"/>
    <x v="3"/>
    <x v="8"/>
    <x v="16"/>
    <s v="PL_OFFSHORE"/>
    <x v="21"/>
    <n v="53.225806451612797"/>
    <n v="14.784946236559099"/>
  </r>
  <r>
    <x v="0"/>
    <x v="3"/>
    <x v="8"/>
    <x v="16"/>
    <s v="PL_OFFSHORE"/>
    <x v="22"/>
    <n v="130.68"/>
    <n v="36.299999999999997"/>
  </r>
  <r>
    <x v="0"/>
    <x v="3"/>
    <x v="8"/>
    <x v="16"/>
    <s v="PL_Rural"/>
    <x v="1"/>
    <n v="57.96"/>
    <n v="16.100000000000001"/>
  </r>
  <r>
    <x v="0"/>
    <x v="3"/>
    <x v="8"/>
    <x v="16"/>
    <s v="PL_Rural"/>
    <x v="2"/>
    <n v="71.64"/>
    <n v="19.899999999999999"/>
  </r>
  <r>
    <x v="0"/>
    <x v="3"/>
    <x v="8"/>
    <x v="16"/>
    <s v="PL_Rural"/>
    <x v="21"/>
    <n v="53.225806451612797"/>
    <n v="14.784946236559099"/>
  </r>
  <r>
    <x v="0"/>
    <x v="3"/>
    <x v="8"/>
    <x v="16"/>
    <s v="PL_Rural"/>
    <x v="22"/>
    <n v="130.68"/>
    <n v="36.299999999999997"/>
  </r>
  <r>
    <x v="0"/>
    <x v="3"/>
    <x v="9"/>
    <x v="17"/>
    <s v="SE1A"/>
    <x v="1"/>
    <n v="57.96"/>
    <n v="16.100000000000001"/>
  </r>
  <r>
    <x v="0"/>
    <x v="3"/>
    <x v="9"/>
    <x v="17"/>
    <s v="SE1A"/>
    <x v="2"/>
    <n v="71.64"/>
    <n v="19.899999999999999"/>
  </r>
  <r>
    <x v="0"/>
    <x v="3"/>
    <x v="9"/>
    <x v="17"/>
    <s v="SE1A"/>
    <x v="21"/>
    <n v="53.225806451612797"/>
    <n v="14.784946236559099"/>
  </r>
  <r>
    <x v="0"/>
    <x v="3"/>
    <x v="9"/>
    <x v="17"/>
    <s v="SE1A"/>
    <x v="22"/>
    <n v="130.68"/>
    <n v="36.299999999999997"/>
  </r>
  <r>
    <x v="0"/>
    <x v="3"/>
    <x v="9"/>
    <x v="17"/>
    <s v="SE1_IND"/>
    <x v="1"/>
    <n v="57.96"/>
    <n v="16.100000000000001"/>
  </r>
  <r>
    <x v="0"/>
    <x v="3"/>
    <x v="9"/>
    <x v="17"/>
    <s v="SE1_IND"/>
    <x v="2"/>
    <n v="71.64"/>
    <n v="19.899999999999999"/>
  </r>
  <r>
    <x v="0"/>
    <x v="3"/>
    <x v="9"/>
    <x v="17"/>
    <s v="SE1_IND"/>
    <x v="21"/>
    <n v="53.225806451612797"/>
    <n v="14.784946236559099"/>
  </r>
  <r>
    <x v="0"/>
    <x v="3"/>
    <x v="9"/>
    <x v="17"/>
    <s v="SE1_IND"/>
    <x v="22"/>
    <n v="130.68"/>
    <n v="36.299999999999997"/>
  </r>
  <r>
    <x v="0"/>
    <x v="3"/>
    <x v="9"/>
    <x v="17"/>
    <s v="SE1_Offshore"/>
    <x v="1"/>
    <n v="57.96"/>
    <n v="16.100000000000001"/>
  </r>
  <r>
    <x v="0"/>
    <x v="3"/>
    <x v="9"/>
    <x v="17"/>
    <s v="SE1_Offshore"/>
    <x v="2"/>
    <n v="71.64"/>
    <n v="19.899999999999999"/>
  </r>
  <r>
    <x v="0"/>
    <x v="3"/>
    <x v="9"/>
    <x v="17"/>
    <s v="SE1_Offshore"/>
    <x v="21"/>
    <n v="53.225806451612797"/>
    <n v="14.784946236559099"/>
  </r>
  <r>
    <x v="0"/>
    <x v="3"/>
    <x v="9"/>
    <x v="17"/>
    <s v="SE1_Offshore"/>
    <x v="22"/>
    <n v="130.68"/>
    <n v="36.299999999999997"/>
  </r>
  <r>
    <x v="0"/>
    <x v="3"/>
    <x v="9"/>
    <x v="17"/>
    <s v="SE1_medium"/>
    <x v="1"/>
    <n v="57.96"/>
    <n v="16.100000000000001"/>
  </r>
  <r>
    <x v="0"/>
    <x v="3"/>
    <x v="9"/>
    <x v="17"/>
    <s v="SE1_medium"/>
    <x v="2"/>
    <n v="71.64"/>
    <n v="19.899999999999999"/>
  </r>
  <r>
    <x v="0"/>
    <x v="3"/>
    <x v="9"/>
    <x v="17"/>
    <s v="SE1_medium"/>
    <x v="21"/>
    <n v="53.225806451612797"/>
    <n v="14.784946236559099"/>
  </r>
  <r>
    <x v="0"/>
    <x v="3"/>
    <x v="9"/>
    <x v="17"/>
    <s v="SE1_medium"/>
    <x v="22"/>
    <n v="130.68"/>
    <n v="36.299999999999997"/>
  </r>
  <r>
    <x v="0"/>
    <x v="3"/>
    <x v="9"/>
    <x v="17"/>
    <s v="SE1_small"/>
    <x v="1"/>
    <n v="57.96"/>
    <n v="16.100000000000001"/>
  </r>
  <r>
    <x v="0"/>
    <x v="3"/>
    <x v="9"/>
    <x v="17"/>
    <s v="SE1_small"/>
    <x v="2"/>
    <n v="71.64"/>
    <n v="19.899999999999999"/>
  </r>
  <r>
    <x v="0"/>
    <x v="3"/>
    <x v="9"/>
    <x v="17"/>
    <s v="SE1_small"/>
    <x v="21"/>
    <n v="53.225806451612797"/>
    <n v="14.784946236559099"/>
  </r>
  <r>
    <x v="0"/>
    <x v="3"/>
    <x v="9"/>
    <x v="17"/>
    <s v="SE1_small"/>
    <x v="22"/>
    <n v="130.68"/>
    <n v="36.299999999999997"/>
  </r>
  <r>
    <x v="0"/>
    <x v="3"/>
    <x v="9"/>
    <x v="18"/>
    <s v="SE2A"/>
    <x v="1"/>
    <n v="57.96"/>
    <n v="16.100000000000001"/>
  </r>
  <r>
    <x v="0"/>
    <x v="3"/>
    <x v="9"/>
    <x v="18"/>
    <s v="SE2A"/>
    <x v="2"/>
    <n v="71.64"/>
    <n v="19.899999999999999"/>
  </r>
  <r>
    <x v="0"/>
    <x v="3"/>
    <x v="9"/>
    <x v="18"/>
    <s v="SE2A"/>
    <x v="21"/>
    <n v="53.225806451612797"/>
    <n v="14.784946236559099"/>
  </r>
  <r>
    <x v="0"/>
    <x v="3"/>
    <x v="9"/>
    <x v="18"/>
    <s v="SE2A"/>
    <x v="22"/>
    <n v="130.68"/>
    <n v="36.299999999999997"/>
  </r>
  <r>
    <x v="0"/>
    <x v="3"/>
    <x v="9"/>
    <x v="18"/>
    <s v="SE2_IND"/>
    <x v="1"/>
    <n v="57.96"/>
    <n v="16.100000000000001"/>
  </r>
  <r>
    <x v="0"/>
    <x v="3"/>
    <x v="9"/>
    <x v="18"/>
    <s v="SE2_IND"/>
    <x v="2"/>
    <n v="71.64"/>
    <n v="19.899999999999999"/>
  </r>
  <r>
    <x v="0"/>
    <x v="3"/>
    <x v="9"/>
    <x v="18"/>
    <s v="SE2_IND"/>
    <x v="21"/>
    <n v="53.225806451612797"/>
    <n v="14.784946236559099"/>
  </r>
  <r>
    <x v="0"/>
    <x v="3"/>
    <x v="9"/>
    <x v="18"/>
    <s v="SE2_IND"/>
    <x v="22"/>
    <n v="130.68"/>
    <n v="36.299999999999997"/>
  </r>
  <r>
    <x v="0"/>
    <x v="3"/>
    <x v="9"/>
    <x v="18"/>
    <s v="SE2_Offshore"/>
    <x v="1"/>
    <n v="57.96"/>
    <n v="16.100000000000001"/>
  </r>
  <r>
    <x v="0"/>
    <x v="3"/>
    <x v="9"/>
    <x v="18"/>
    <s v="SE2_Offshore"/>
    <x v="2"/>
    <n v="71.64"/>
    <n v="19.899999999999999"/>
  </r>
  <r>
    <x v="0"/>
    <x v="3"/>
    <x v="9"/>
    <x v="18"/>
    <s v="SE2_Offshore"/>
    <x v="21"/>
    <n v="53.225806451612797"/>
    <n v="14.784946236559099"/>
  </r>
  <r>
    <x v="0"/>
    <x v="3"/>
    <x v="9"/>
    <x v="18"/>
    <s v="SE2_Offshore"/>
    <x v="22"/>
    <n v="130.68"/>
    <n v="36.299999999999997"/>
  </r>
  <r>
    <x v="0"/>
    <x v="3"/>
    <x v="9"/>
    <x v="18"/>
    <s v="SE2_medium"/>
    <x v="1"/>
    <n v="57.96"/>
    <n v="16.100000000000001"/>
  </r>
  <r>
    <x v="0"/>
    <x v="3"/>
    <x v="9"/>
    <x v="18"/>
    <s v="SE2_medium"/>
    <x v="2"/>
    <n v="71.64"/>
    <n v="19.899999999999999"/>
  </r>
  <r>
    <x v="0"/>
    <x v="3"/>
    <x v="9"/>
    <x v="18"/>
    <s v="SE2_medium"/>
    <x v="21"/>
    <n v="53.225806451612797"/>
    <n v="14.784946236559099"/>
  </r>
  <r>
    <x v="0"/>
    <x v="3"/>
    <x v="9"/>
    <x v="18"/>
    <s v="SE2_medium"/>
    <x v="22"/>
    <n v="130.68"/>
    <n v="36.299999999999997"/>
  </r>
  <r>
    <x v="0"/>
    <x v="3"/>
    <x v="9"/>
    <x v="18"/>
    <s v="SE2_small"/>
    <x v="1"/>
    <n v="57.96"/>
    <n v="16.100000000000001"/>
  </r>
  <r>
    <x v="0"/>
    <x v="3"/>
    <x v="9"/>
    <x v="18"/>
    <s v="SE2_small"/>
    <x v="2"/>
    <n v="71.64"/>
    <n v="19.899999999999999"/>
  </r>
  <r>
    <x v="0"/>
    <x v="3"/>
    <x v="9"/>
    <x v="18"/>
    <s v="SE2_small"/>
    <x v="21"/>
    <n v="53.225806451612797"/>
    <n v="14.784946236559099"/>
  </r>
  <r>
    <x v="0"/>
    <x v="3"/>
    <x v="9"/>
    <x v="18"/>
    <s v="SE2_small"/>
    <x v="22"/>
    <n v="130.68"/>
    <n v="36.299999999999997"/>
  </r>
  <r>
    <x v="0"/>
    <x v="3"/>
    <x v="9"/>
    <x v="19"/>
    <s v="SE3A"/>
    <x v="1"/>
    <n v="57.96"/>
    <n v="16.100000000000001"/>
  </r>
  <r>
    <x v="0"/>
    <x v="3"/>
    <x v="9"/>
    <x v="19"/>
    <s v="SE3A"/>
    <x v="2"/>
    <n v="71.64"/>
    <n v="19.899999999999999"/>
  </r>
  <r>
    <x v="0"/>
    <x v="3"/>
    <x v="9"/>
    <x v="19"/>
    <s v="SE3A"/>
    <x v="21"/>
    <n v="53.225806451612797"/>
    <n v="14.784946236559099"/>
  </r>
  <r>
    <x v="0"/>
    <x v="3"/>
    <x v="9"/>
    <x v="19"/>
    <s v="SE3A"/>
    <x v="22"/>
    <n v="130.68"/>
    <n v="36.299999999999997"/>
  </r>
  <r>
    <x v="0"/>
    <x v="3"/>
    <x v="9"/>
    <x v="19"/>
    <s v="SE3_IND"/>
    <x v="1"/>
    <n v="57.96"/>
    <n v="16.100000000000001"/>
  </r>
  <r>
    <x v="0"/>
    <x v="3"/>
    <x v="9"/>
    <x v="19"/>
    <s v="SE3_IND"/>
    <x v="2"/>
    <n v="71.64"/>
    <n v="19.899999999999999"/>
  </r>
  <r>
    <x v="0"/>
    <x v="3"/>
    <x v="9"/>
    <x v="19"/>
    <s v="SE3_IND"/>
    <x v="21"/>
    <n v="53.225806451612797"/>
    <n v="14.784946236559099"/>
  </r>
  <r>
    <x v="0"/>
    <x v="3"/>
    <x v="9"/>
    <x v="19"/>
    <s v="SE3_IND"/>
    <x v="22"/>
    <n v="130.68"/>
    <n v="36.299999999999997"/>
  </r>
  <r>
    <x v="0"/>
    <x v="3"/>
    <x v="9"/>
    <x v="19"/>
    <s v="SE3_Offshore"/>
    <x v="1"/>
    <n v="57.96"/>
    <n v="16.100000000000001"/>
  </r>
  <r>
    <x v="0"/>
    <x v="3"/>
    <x v="9"/>
    <x v="19"/>
    <s v="SE3_Offshore"/>
    <x v="2"/>
    <n v="71.64"/>
    <n v="19.899999999999999"/>
  </r>
  <r>
    <x v="0"/>
    <x v="3"/>
    <x v="9"/>
    <x v="19"/>
    <s v="SE3_Offshore"/>
    <x v="21"/>
    <n v="53.225806451612797"/>
    <n v="14.784946236559099"/>
  </r>
  <r>
    <x v="0"/>
    <x v="3"/>
    <x v="9"/>
    <x v="19"/>
    <s v="SE3_Offshore"/>
    <x v="22"/>
    <n v="130.68"/>
    <n v="36.299999999999997"/>
  </r>
  <r>
    <x v="0"/>
    <x v="3"/>
    <x v="9"/>
    <x v="19"/>
    <s v="SE3_large"/>
    <x v="1"/>
    <n v="57.96"/>
    <n v="16.100000000000001"/>
  </r>
  <r>
    <x v="0"/>
    <x v="3"/>
    <x v="9"/>
    <x v="19"/>
    <s v="SE3_large"/>
    <x v="2"/>
    <n v="71.64"/>
    <n v="19.899999999999999"/>
  </r>
  <r>
    <x v="0"/>
    <x v="3"/>
    <x v="9"/>
    <x v="19"/>
    <s v="SE3_large"/>
    <x v="21"/>
    <n v="53.225806451612797"/>
    <n v="14.784946236559099"/>
  </r>
  <r>
    <x v="0"/>
    <x v="3"/>
    <x v="9"/>
    <x v="19"/>
    <s v="SE3_large"/>
    <x v="22"/>
    <n v="130.68"/>
    <n v="36.299999999999997"/>
  </r>
  <r>
    <x v="0"/>
    <x v="3"/>
    <x v="9"/>
    <x v="19"/>
    <s v="SE3_medium"/>
    <x v="1"/>
    <n v="57.96"/>
    <n v="16.100000000000001"/>
  </r>
  <r>
    <x v="0"/>
    <x v="3"/>
    <x v="9"/>
    <x v="19"/>
    <s v="SE3_medium"/>
    <x v="2"/>
    <n v="71.64"/>
    <n v="19.899999999999999"/>
  </r>
  <r>
    <x v="0"/>
    <x v="3"/>
    <x v="9"/>
    <x v="19"/>
    <s v="SE3_medium"/>
    <x v="21"/>
    <n v="53.225806451612797"/>
    <n v="14.784946236559099"/>
  </r>
  <r>
    <x v="0"/>
    <x v="3"/>
    <x v="9"/>
    <x v="19"/>
    <s v="SE3_medium"/>
    <x v="22"/>
    <n v="130.68"/>
    <n v="36.299999999999997"/>
  </r>
  <r>
    <x v="0"/>
    <x v="3"/>
    <x v="9"/>
    <x v="19"/>
    <s v="SE3_small"/>
    <x v="1"/>
    <n v="57.96"/>
    <n v="16.100000000000001"/>
  </r>
  <r>
    <x v="0"/>
    <x v="3"/>
    <x v="9"/>
    <x v="19"/>
    <s v="SE3_small"/>
    <x v="2"/>
    <n v="71.64"/>
    <n v="19.899999999999999"/>
  </r>
  <r>
    <x v="0"/>
    <x v="3"/>
    <x v="9"/>
    <x v="19"/>
    <s v="SE3_small"/>
    <x v="21"/>
    <n v="53.225806451612797"/>
    <n v="14.784946236559099"/>
  </r>
  <r>
    <x v="0"/>
    <x v="3"/>
    <x v="9"/>
    <x v="19"/>
    <s v="SE3_small"/>
    <x v="22"/>
    <n v="130.68"/>
    <n v="36.299999999999997"/>
  </r>
  <r>
    <x v="0"/>
    <x v="3"/>
    <x v="9"/>
    <x v="20"/>
    <s v="SE4A"/>
    <x v="1"/>
    <n v="57.96"/>
    <n v="16.100000000000001"/>
  </r>
  <r>
    <x v="0"/>
    <x v="3"/>
    <x v="9"/>
    <x v="20"/>
    <s v="SE4A"/>
    <x v="2"/>
    <n v="71.64"/>
    <n v="19.899999999999999"/>
  </r>
  <r>
    <x v="0"/>
    <x v="3"/>
    <x v="9"/>
    <x v="20"/>
    <s v="SE4A"/>
    <x v="21"/>
    <n v="53.225806451612797"/>
    <n v="14.784946236559099"/>
  </r>
  <r>
    <x v="0"/>
    <x v="3"/>
    <x v="9"/>
    <x v="20"/>
    <s v="SE4A"/>
    <x v="22"/>
    <n v="130.68"/>
    <n v="36.299999999999997"/>
  </r>
  <r>
    <x v="0"/>
    <x v="3"/>
    <x v="9"/>
    <x v="20"/>
    <s v="SE4_IND"/>
    <x v="1"/>
    <n v="57.96"/>
    <n v="16.100000000000001"/>
  </r>
  <r>
    <x v="0"/>
    <x v="3"/>
    <x v="9"/>
    <x v="20"/>
    <s v="SE4_IND"/>
    <x v="2"/>
    <n v="71.64"/>
    <n v="19.899999999999999"/>
  </r>
  <r>
    <x v="0"/>
    <x v="3"/>
    <x v="9"/>
    <x v="20"/>
    <s v="SE4_IND"/>
    <x v="21"/>
    <n v="53.225806451612797"/>
    <n v="14.784946236559099"/>
  </r>
  <r>
    <x v="0"/>
    <x v="3"/>
    <x v="9"/>
    <x v="20"/>
    <s v="SE4_IND"/>
    <x v="22"/>
    <n v="130.68"/>
    <n v="36.299999999999997"/>
  </r>
  <r>
    <x v="0"/>
    <x v="3"/>
    <x v="9"/>
    <x v="20"/>
    <s v="SE4_Offshore"/>
    <x v="1"/>
    <n v="57.96"/>
    <n v="16.100000000000001"/>
  </r>
  <r>
    <x v="0"/>
    <x v="3"/>
    <x v="9"/>
    <x v="20"/>
    <s v="SE4_Offshore"/>
    <x v="2"/>
    <n v="71.64"/>
    <n v="19.899999999999999"/>
  </r>
  <r>
    <x v="0"/>
    <x v="3"/>
    <x v="9"/>
    <x v="20"/>
    <s v="SE4_Offshore"/>
    <x v="21"/>
    <n v="53.225806451612797"/>
    <n v="14.784946236559099"/>
  </r>
  <r>
    <x v="0"/>
    <x v="3"/>
    <x v="9"/>
    <x v="20"/>
    <s v="SE4_Offshore"/>
    <x v="22"/>
    <n v="130.68"/>
    <n v="36.299999999999997"/>
  </r>
  <r>
    <x v="0"/>
    <x v="3"/>
    <x v="9"/>
    <x v="20"/>
    <s v="SE4_large"/>
    <x v="1"/>
    <n v="57.96"/>
    <n v="16.100000000000001"/>
  </r>
  <r>
    <x v="0"/>
    <x v="3"/>
    <x v="9"/>
    <x v="20"/>
    <s v="SE4_large"/>
    <x v="2"/>
    <n v="71.64"/>
    <n v="19.899999999999999"/>
  </r>
  <r>
    <x v="0"/>
    <x v="3"/>
    <x v="9"/>
    <x v="20"/>
    <s v="SE4_large"/>
    <x v="21"/>
    <n v="53.225806451612797"/>
    <n v="14.784946236559099"/>
  </r>
  <r>
    <x v="0"/>
    <x v="3"/>
    <x v="9"/>
    <x v="20"/>
    <s v="SE4_large"/>
    <x v="22"/>
    <n v="130.68"/>
    <n v="36.299999999999997"/>
  </r>
  <r>
    <x v="0"/>
    <x v="3"/>
    <x v="9"/>
    <x v="20"/>
    <s v="SE4_medium"/>
    <x v="1"/>
    <n v="57.96"/>
    <n v="16.100000000000001"/>
  </r>
  <r>
    <x v="0"/>
    <x v="3"/>
    <x v="9"/>
    <x v="20"/>
    <s v="SE4_medium"/>
    <x v="2"/>
    <n v="71.64"/>
    <n v="19.899999999999999"/>
  </r>
  <r>
    <x v="0"/>
    <x v="3"/>
    <x v="9"/>
    <x v="20"/>
    <s v="SE4_medium"/>
    <x v="21"/>
    <n v="53.225806451612797"/>
    <n v="14.784946236559099"/>
  </r>
  <r>
    <x v="0"/>
    <x v="3"/>
    <x v="9"/>
    <x v="20"/>
    <s v="SE4_medium"/>
    <x v="22"/>
    <n v="130.68"/>
    <n v="36.299999999999997"/>
  </r>
  <r>
    <x v="0"/>
    <x v="3"/>
    <x v="9"/>
    <x v="20"/>
    <s v="SE4_small"/>
    <x v="1"/>
    <n v="57.96"/>
    <n v="16.100000000000001"/>
  </r>
  <r>
    <x v="0"/>
    <x v="3"/>
    <x v="9"/>
    <x v="20"/>
    <s v="SE4_small"/>
    <x v="2"/>
    <n v="71.64"/>
    <n v="19.899999999999999"/>
  </r>
  <r>
    <x v="0"/>
    <x v="3"/>
    <x v="9"/>
    <x v="20"/>
    <s v="SE4_small"/>
    <x v="21"/>
    <n v="53.225806451612797"/>
    <n v="14.784946236559099"/>
  </r>
  <r>
    <x v="0"/>
    <x v="3"/>
    <x v="9"/>
    <x v="20"/>
    <s v="SE4_small"/>
    <x v="22"/>
    <n v="130.68"/>
    <n v="36.299999999999997"/>
  </r>
  <r>
    <x v="0"/>
    <x v="3"/>
    <x v="10"/>
    <x v="21"/>
    <s v="UK_A"/>
    <x v="1"/>
    <n v="57.96"/>
    <n v="16.100000000000001"/>
  </r>
  <r>
    <x v="0"/>
    <x v="3"/>
    <x v="10"/>
    <x v="21"/>
    <s v="UK_A"/>
    <x v="2"/>
    <n v="71.64"/>
    <n v="19.899999999999999"/>
  </r>
  <r>
    <x v="0"/>
    <x v="3"/>
    <x v="10"/>
    <x v="21"/>
    <s v="UK_A"/>
    <x v="21"/>
    <n v="53.225806451612797"/>
    <n v="14.784946236559099"/>
  </r>
  <r>
    <x v="0"/>
    <x v="3"/>
    <x v="10"/>
    <x v="21"/>
    <s v="UK_A"/>
    <x v="22"/>
    <n v="130.68"/>
    <n v="36.299999999999997"/>
  </r>
  <r>
    <x v="0"/>
    <x v="3"/>
    <x v="10"/>
    <x v="21"/>
    <s v="UK_Offshore"/>
    <x v="1"/>
    <n v="57.96"/>
    <n v="16.100000000000001"/>
  </r>
  <r>
    <x v="0"/>
    <x v="3"/>
    <x v="10"/>
    <x v="21"/>
    <s v="UK_Offshore"/>
    <x v="2"/>
    <n v="71.64"/>
    <n v="19.899999999999999"/>
  </r>
  <r>
    <x v="0"/>
    <x v="3"/>
    <x v="10"/>
    <x v="21"/>
    <s v="UK_Offshore"/>
    <x v="21"/>
    <n v="53.225806451612797"/>
    <n v="14.784946236559099"/>
  </r>
  <r>
    <x v="0"/>
    <x v="3"/>
    <x v="10"/>
    <x v="21"/>
    <s v="UK_Offshore"/>
    <x v="22"/>
    <n v="130.68"/>
    <n v="36.299999999999997"/>
  </r>
  <r>
    <x v="0"/>
    <x v="4"/>
    <x v="0"/>
    <x v="0"/>
    <s v="DK1_Large"/>
    <x v="1"/>
    <n v="57.96"/>
    <n v="16.100000000000001"/>
  </r>
  <r>
    <x v="0"/>
    <x v="4"/>
    <x v="0"/>
    <x v="0"/>
    <s v="DK1_Large"/>
    <x v="2"/>
    <n v="71.64"/>
    <n v="19.899999999999999"/>
  </r>
  <r>
    <x v="0"/>
    <x v="4"/>
    <x v="0"/>
    <x v="0"/>
    <s v="DK1_Large"/>
    <x v="21"/>
    <n v="53.225806451612797"/>
    <n v="14.784946236559099"/>
  </r>
  <r>
    <x v="0"/>
    <x v="4"/>
    <x v="0"/>
    <x v="0"/>
    <s v="DK1_Large"/>
    <x v="22"/>
    <n v="130.68"/>
    <n v="36.299999999999997"/>
  </r>
  <r>
    <x v="0"/>
    <x v="4"/>
    <x v="0"/>
    <x v="0"/>
    <s v="DK1_MedSmall"/>
    <x v="1"/>
    <n v="57.96"/>
    <n v="16.100000000000001"/>
  </r>
  <r>
    <x v="0"/>
    <x v="4"/>
    <x v="0"/>
    <x v="0"/>
    <s v="DK1_MedSmall"/>
    <x v="2"/>
    <n v="71.64"/>
    <n v="19.899999999999999"/>
  </r>
  <r>
    <x v="0"/>
    <x v="4"/>
    <x v="0"/>
    <x v="0"/>
    <s v="DK1_MedSmall"/>
    <x v="21"/>
    <n v="53.225806451612797"/>
    <n v="14.784946236559099"/>
  </r>
  <r>
    <x v="0"/>
    <x v="4"/>
    <x v="0"/>
    <x v="0"/>
    <s v="DK1_MedSmall"/>
    <x v="22"/>
    <n v="130.68"/>
    <n v="36.299999999999997"/>
  </r>
  <r>
    <x v="0"/>
    <x v="4"/>
    <x v="0"/>
    <x v="0"/>
    <s v="DK1_Medium"/>
    <x v="1"/>
    <n v="57.96"/>
    <n v="16.100000000000001"/>
  </r>
  <r>
    <x v="0"/>
    <x v="4"/>
    <x v="0"/>
    <x v="0"/>
    <s v="DK1_Medium"/>
    <x v="2"/>
    <n v="71.64"/>
    <n v="19.899999999999999"/>
  </r>
  <r>
    <x v="0"/>
    <x v="4"/>
    <x v="0"/>
    <x v="0"/>
    <s v="DK1_Medium"/>
    <x v="21"/>
    <n v="53.225806451612797"/>
    <n v="14.784946236559099"/>
  </r>
  <r>
    <x v="0"/>
    <x v="4"/>
    <x v="0"/>
    <x v="0"/>
    <s v="DK1_Medium"/>
    <x v="22"/>
    <n v="130.68"/>
    <n v="36.299999999999997"/>
  </r>
  <r>
    <x v="0"/>
    <x v="4"/>
    <x v="0"/>
    <x v="0"/>
    <s v="DK1_NoDH"/>
    <x v="1"/>
    <n v="57.96"/>
    <n v="16.100000000000001"/>
  </r>
  <r>
    <x v="0"/>
    <x v="4"/>
    <x v="0"/>
    <x v="0"/>
    <s v="DK1_NoDH"/>
    <x v="2"/>
    <n v="71.64"/>
    <n v="19.899999999999999"/>
  </r>
  <r>
    <x v="0"/>
    <x v="4"/>
    <x v="0"/>
    <x v="0"/>
    <s v="DK1_NoDH"/>
    <x v="21"/>
    <n v="53.225806451612797"/>
    <n v="14.784946236559099"/>
  </r>
  <r>
    <x v="0"/>
    <x v="4"/>
    <x v="0"/>
    <x v="0"/>
    <s v="DK1_NoDH"/>
    <x v="22"/>
    <n v="130.68"/>
    <n v="36.299999999999997"/>
  </r>
  <r>
    <x v="0"/>
    <x v="4"/>
    <x v="0"/>
    <x v="0"/>
    <s v="DK1_Offshore"/>
    <x v="1"/>
    <n v="57.96"/>
    <n v="16.100000000000001"/>
  </r>
  <r>
    <x v="0"/>
    <x v="4"/>
    <x v="0"/>
    <x v="0"/>
    <s v="DK1_Offshore"/>
    <x v="2"/>
    <n v="71.64"/>
    <n v="19.899999999999999"/>
  </r>
  <r>
    <x v="0"/>
    <x v="4"/>
    <x v="0"/>
    <x v="0"/>
    <s v="DK1_Offshore"/>
    <x v="21"/>
    <n v="53.225806451612797"/>
    <n v="14.784946236559099"/>
  </r>
  <r>
    <x v="0"/>
    <x v="4"/>
    <x v="0"/>
    <x v="0"/>
    <s v="DK1_Offshore"/>
    <x v="22"/>
    <n v="130.68"/>
    <n v="36.299999999999997"/>
  </r>
  <r>
    <x v="0"/>
    <x v="4"/>
    <x v="0"/>
    <x v="0"/>
    <s v="DK1_Rural"/>
    <x v="1"/>
    <n v="57.96"/>
    <n v="16.100000000000001"/>
  </r>
  <r>
    <x v="0"/>
    <x v="4"/>
    <x v="0"/>
    <x v="0"/>
    <s v="DK1_Rural"/>
    <x v="2"/>
    <n v="71.64"/>
    <n v="19.899999999999999"/>
  </r>
  <r>
    <x v="0"/>
    <x v="4"/>
    <x v="0"/>
    <x v="0"/>
    <s v="DK1_Rural"/>
    <x v="21"/>
    <n v="53.225806451612797"/>
    <n v="14.784946236559099"/>
  </r>
  <r>
    <x v="0"/>
    <x v="4"/>
    <x v="0"/>
    <x v="0"/>
    <s v="DK1_Rural"/>
    <x v="22"/>
    <n v="130.68"/>
    <n v="36.299999999999997"/>
  </r>
  <r>
    <x v="0"/>
    <x v="4"/>
    <x v="0"/>
    <x v="0"/>
    <s v="DK1_Small"/>
    <x v="1"/>
    <n v="57.96"/>
    <n v="16.100000000000001"/>
  </r>
  <r>
    <x v="0"/>
    <x v="4"/>
    <x v="0"/>
    <x v="0"/>
    <s v="DK1_Small"/>
    <x v="2"/>
    <n v="71.64"/>
    <n v="19.899999999999999"/>
  </r>
  <r>
    <x v="0"/>
    <x v="4"/>
    <x v="0"/>
    <x v="0"/>
    <s v="DK1_Small"/>
    <x v="21"/>
    <n v="53.225806451612797"/>
    <n v="14.784946236559099"/>
  </r>
  <r>
    <x v="0"/>
    <x v="4"/>
    <x v="0"/>
    <x v="0"/>
    <s v="DK1_Small"/>
    <x v="22"/>
    <n v="130.68"/>
    <n v="36.299999999999997"/>
  </r>
  <r>
    <x v="0"/>
    <x v="4"/>
    <x v="0"/>
    <x v="1"/>
    <s v="DK2_Large"/>
    <x v="1"/>
    <n v="57.96"/>
    <n v="16.100000000000001"/>
  </r>
  <r>
    <x v="0"/>
    <x v="4"/>
    <x v="0"/>
    <x v="1"/>
    <s v="DK2_Large"/>
    <x v="2"/>
    <n v="71.64"/>
    <n v="19.899999999999999"/>
  </r>
  <r>
    <x v="0"/>
    <x v="4"/>
    <x v="0"/>
    <x v="1"/>
    <s v="DK2_Large"/>
    <x v="21"/>
    <n v="53.225806451612797"/>
    <n v="14.784946236559099"/>
  </r>
  <r>
    <x v="0"/>
    <x v="4"/>
    <x v="0"/>
    <x v="1"/>
    <s v="DK2_Large"/>
    <x v="22"/>
    <n v="130.68"/>
    <n v="36.299999999999997"/>
  </r>
  <r>
    <x v="0"/>
    <x v="4"/>
    <x v="0"/>
    <x v="1"/>
    <s v="DK2_MedSmall"/>
    <x v="1"/>
    <n v="57.96"/>
    <n v="16.100000000000001"/>
  </r>
  <r>
    <x v="0"/>
    <x v="4"/>
    <x v="0"/>
    <x v="1"/>
    <s v="DK2_MedSmall"/>
    <x v="2"/>
    <n v="71.64"/>
    <n v="19.899999999999999"/>
  </r>
  <r>
    <x v="0"/>
    <x v="4"/>
    <x v="0"/>
    <x v="1"/>
    <s v="DK2_MedSmall"/>
    <x v="21"/>
    <n v="53.225806451612797"/>
    <n v="14.784946236559099"/>
  </r>
  <r>
    <x v="0"/>
    <x v="4"/>
    <x v="0"/>
    <x v="1"/>
    <s v="DK2_MedSmall"/>
    <x v="22"/>
    <n v="130.68"/>
    <n v="36.299999999999997"/>
  </r>
  <r>
    <x v="0"/>
    <x v="4"/>
    <x v="0"/>
    <x v="1"/>
    <s v="DK2_Medium"/>
    <x v="1"/>
    <n v="57.96"/>
    <n v="16.100000000000001"/>
  </r>
  <r>
    <x v="0"/>
    <x v="4"/>
    <x v="0"/>
    <x v="1"/>
    <s v="DK2_Medium"/>
    <x v="2"/>
    <n v="71.64"/>
    <n v="19.899999999999999"/>
  </r>
  <r>
    <x v="0"/>
    <x v="4"/>
    <x v="0"/>
    <x v="1"/>
    <s v="DK2_Medium"/>
    <x v="21"/>
    <n v="53.225806451612797"/>
    <n v="14.784946236559099"/>
  </r>
  <r>
    <x v="0"/>
    <x v="4"/>
    <x v="0"/>
    <x v="1"/>
    <s v="DK2_Medium"/>
    <x v="22"/>
    <n v="130.68"/>
    <n v="36.299999999999997"/>
  </r>
  <r>
    <x v="0"/>
    <x v="4"/>
    <x v="0"/>
    <x v="1"/>
    <s v="DK2_NoDH"/>
    <x v="1"/>
    <n v="57.96"/>
    <n v="16.100000000000001"/>
  </r>
  <r>
    <x v="0"/>
    <x v="4"/>
    <x v="0"/>
    <x v="1"/>
    <s v="DK2_NoDH"/>
    <x v="2"/>
    <n v="71.64"/>
    <n v="19.899999999999999"/>
  </r>
  <r>
    <x v="0"/>
    <x v="4"/>
    <x v="0"/>
    <x v="1"/>
    <s v="DK2_NoDH"/>
    <x v="21"/>
    <n v="53.225806451612797"/>
    <n v="14.784946236559099"/>
  </r>
  <r>
    <x v="0"/>
    <x v="4"/>
    <x v="0"/>
    <x v="1"/>
    <s v="DK2_NoDH"/>
    <x v="22"/>
    <n v="130.68"/>
    <n v="36.299999999999997"/>
  </r>
  <r>
    <x v="0"/>
    <x v="4"/>
    <x v="0"/>
    <x v="1"/>
    <s v="DK2_Offshore"/>
    <x v="1"/>
    <n v="57.96"/>
    <n v="16.100000000000001"/>
  </r>
  <r>
    <x v="0"/>
    <x v="4"/>
    <x v="0"/>
    <x v="1"/>
    <s v="DK2_Offshore"/>
    <x v="2"/>
    <n v="71.64"/>
    <n v="19.899999999999999"/>
  </r>
  <r>
    <x v="0"/>
    <x v="4"/>
    <x v="0"/>
    <x v="1"/>
    <s v="DK2_Offshore"/>
    <x v="21"/>
    <n v="53.225806451612797"/>
    <n v="14.784946236559099"/>
  </r>
  <r>
    <x v="0"/>
    <x v="4"/>
    <x v="0"/>
    <x v="1"/>
    <s v="DK2_Offshore"/>
    <x v="22"/>
    <n v="130.68"/>
    <n v="36.299999999999997"/>
  </r>
  <r>
    <x v="0"/>
    <x v="4"/>
    <x v="0"/>
    <x v="1"/>
    <s v="DK2_Rural"/>
    <x v="1"/>
    <n v="57.96"/>
    <n v="16.100000000000001"/>
  </r>
  <r>
    <x v="0"/>
    <x v="4"/>
    <x v="0"/>
    <x v="1"/>
    <s v="DK2_Rural"/>
    <x v="2"/>
    <n v="71.64"/>
    <n v="19.899999999999999"/>
  </r>
  <r>
    <x v="0"/>
    <x v="4"/>
    <x v="0"/>
    <x v="1"/>
    <s v="DK2_Rural"/>
    <x v="21"/>
    <n v="53.225806451612797"/>
    <n v="14.784946236559099"/>
  </r>
  <r>
    <x v="0"/>
    <x v="4"/>
    <x v="0"/>
    <x v="1"/>
    <s v="DK2_Rural"/>
    <x v="22"/>
    <n v="130.68"/>
    <n v="36.299999999999997"/>
  </r>
  <r>
    <x v="0"/>
    <x v="4"/>
    <x v="0"/>
    <x v="1"/>
    <s v="DK2_Small"/>
    <x v="1"/>
    <n v="57.96"/>
    <n v="16.100000000000001"/>
  </r>
  <r>
    <x v="0"/>
    <x v="4"/>
    <x v="0"/>
    <x v="1"/>
    <s v="DK2_Small"/>
    <x v="2"/>
    <n v="71.64"/>
    <n v="19.899999999999999"/>
  </r>
  <r>
    <x v="0"/>
    <x v="4"/>
    <x v="0"/>
    <x v="1"/>
    <s v="DK2_Small"/>
    <x v="21"/>
    <n v="53.225806451612797"/>
    <n v="14.784946236559099"/>
  </r>
  <r>
    <x v="0"/>
    <x v="4"/>
    <x v="0"/>
    <x v="1"/>
    <s v="DK2_Small"/>
    <x v="22"/>
    <n v="130.68"/>
    <n v="36.299999999999997"/>
  </r>
  <r>
    <x v="0"/>
    <x v="4"/>
    <x v="1"/>
    <x v="2"/>
    <s v="EE_A"/>
    <x v="1"/>
    <n v="57.96"/>
    <n v="16.100000000000001"/>
  </r>
  <r>
    <x v="0"/>
    <x v="4"/>
    <x v="1"/>
    <x v="2"/>
    <s v="EE_A"/>
    <x v="2"/>
    <n v="71.64"/>
    <n v="19.899999999999999"/>
  </r>
  <r>
    <x v="0"/>
    <x v="4"/>
    <x v="1"/>
    <x v="2"/>
    <s v="EE_A"/>
    <x v="21"/>
    <n v="53.225806451612797"/>
    <n v="14.784946236559099"/>
  </r>
  <r>
    <x v="0"/>
    <x v="4"/>
    <x v="1"/>
    <x v="2"/>
    <s v="EE_A"/>
    <x v="22"/>
    <n v="130.68"/>
    <n v="36.299999999999997"/>
  </r>
  <r>
    <x v="0"/>
    <x v="4"/>
    <x v="1"/>
    <x v="2"/>
    <s v="EE_Enefit"/>
    <x v="1"/>
    <n v="57.96"/>
    <n v="16.100000000000001"/>
  </r>
  <r>
    <x v="0"/>
    <x v="4"/>
    <x v="1"/>
    <x v="2"/>
    <s v="EE_Enefit"/>
    <x v="2"/>
    <n v="71.64"/>
    <n v="19.899999999999999"/>
  </r>
  <r>
    <x v="0"/>
    <x v="4"/>
    <x v="1"/>
    <x v="2"/>
    <s v="EE_Enefit"/>
    <x v="21"/>
    <n v="53.225806451612797"/>
    <n v="14.784946236559099"/>
  </r>
  <r>
    <x v="0"/>
    <x v="4"/>
    <x v="1"/>
    <x v="2"/>
    <s v="EE_Enefit"/>
    <x v="22"/>
    <n v="130.68"/>
    <n v="36.299999999999997"/>
  </r>
  <r>
    <x v="0"/>
    <x v="4"/>
    <x v="1"/>
    <x v="2"/>
    <s v="EE_Industry"/>
    <x v="1"/>
    <n v="57.96"/>
    <n v="16.100000000000001"/>
  </r>
  <r>
    <x v="0"/>
    <x v="4"/>
    <x v="1"/>
    <x v="2"/>
    <s v="EE_Industry"/>
    <x v="2"/>
    <n v="71.64"/>
    <n v="19.899999999999999"/>
  </r>
  <r>
    <x v="0"/>
    <x v="4"/>
    <x v="1"/>
    <x v="2"/>
    <s v="EE_Industry"/>
    <x v="21"/>
    <n v="53.225806451612797"/>
    <n v="14.784946236559099"/>
  </r>
  <r>
    <x v="0"/>
    <x v="4"/>
    <x v="1"/>
    <x v="2"/>
    <s v="EE_Industry"/>
    <x v="22"/>
    <n v="130.68"/>
    <n v="36.299999999999997"/>
  </r>
  <r>
    <x v="0"/>
    <x v="4"/>
    <x v="1"/>
    <x v="2"/>
    <s v="EE_Kohtla_Jarve"/>
    <x v="1"/>
    <n v="57.96"/>
    <n v="16.100000000000001"/>
  </r>
  <r>
    <x v="0"/>
    <x v="4"/>
    <x v="1"/>
    <x v="2"/>
    <s v="EE_Kohtla_Jarve"/>
    <x v="2"/>
    <n v="71.64"/>
    <n v="19.899999999999999"/>
  </r>
  <r>
    <x v="0"/>
    <x v="4"/>
    <x v="1"/>
    <x v="2"/>
    <s v="EE_Kohtla_Jarve"/>
    <x v="21"/>
    <n v="53.225806451612797"/>
    <n v="14.784946236559099"/>
  </r>
  <r>
    <x v="0"/>
    <x v="4"/>
    <x v="1"/>
    <x v="2"/>
    <s v="EE_Kohtla_Jarve"/>
    <x v="22"/>
    <n v="130.68"/>
    <n v="36.299999999999997"/>
  </r>
  <r>
    <x v="0"/>
    <x v="4"/>
    <x v="1"/>
    <x v="2"/>
    <s v="EE_Narva"/>
    <x v="1"/>
    <n v="57.96"/>
    <n v="16.100000000000001"/>
  </r>
  <r>
    <x v="0"/>
    <x v="4"/>
    <x v="1"/>
    <x v="2"/>
    <s v="EE_Narva"/>
    <x v="2"/>
    <n v="71.64"/>
    <n v="19.899999999999999"/>
  </r>
  <r>
    <x v="0"/>
    <x v="4"/>
    <x v="1"/>
    <x v="2"/>
    <s v="EE_Narva"/>
    <x v="21"/>
    <n v="53.225806451612797"/>
    <n v="14.784946236559099"/>
  </r>
  <r>
    <x v="0"/>
    <x v="4"/>
    <x v="1"/>
    <x v="2"/>
    <s v="EE_Narva"/>
    <x v="22"/>
    <n v="130.68"/>
    <n v="36.299999999999997"/>
  </r>
  <r>
    <x v="0"/>
    <x v="4"/>
    <x v="1"/>
    <x v="2"/>
    <s v="EE_OFFSHORE"/>
    <x v="1"/>
    <n v="57.96"/>
    <n v="16.100000000000001"/>
  </r>
  <r>
    <x v="0"/>
    <x v="4"/>
    <x v="1"/>
    <x v="2"/>
    <s v="EE_OFFSHORE"/>
    <x v="2"/>
    <n v="71.64"/>
    <n v="19.899999999999999"/>
  </r>
  <r>
    <x v="0"/>
    <x v="4"/>
    <x v="1"/>
    <x v="2"/>
    <s v="EE_OFFSHORE"/>
    <x v="21"/>
    <n v="53.225806451612797"/>
    <n v="14.784946236559099"/>
  </r>
  <r>
    <x v="0"/>
    <x v="4"/>
    <x v="1"/>
    <x v="2"/>
    <s v="EE_OFFSHORE"/>
    <x v="22"/>
    <n v="130.68"/>
    <n v="36.299999999999997"/>
  </r>
  <r>
    <x v="0"/>
    <x v="4"/>
    <x v="1"/>
    <x v="2"/>
    <s v="EE_Parnu"/>
    <x v="1"/>
    <n v="57.96"/>
    <n v="16.100000000000001"/>
  </r>
  <r>
    <x v="0"/>
    <x v="4"/>
    <x v="1"/>
    <x v="2"/>
    <s v="EE_Parnu"/>
    <x v="2"/>
    <n v="71.64"/>
    <n v="19.899999999999999"/>
  </r>
  <r>
    <x v="0"/>
    <x v="4"/>
    <x v="1"/>
    <x v="2"/>
    <s v="EE_Parnu"/>
    <x v="21"/>
    <n v="53.225806451612797"/>
    <n v="14.784946236559099"/>
  </r>
  <r>
    <x v="0"/>
    <x v="4"/>
    <x v="1"/>
    <x v="2"/>
    <s v="EE_Parnu"/>
    <x v="22"/>
    <n v="130.68"/>
    <n v="36.299999999999997"/>
  </r>
  <r>
    <x v="0"/>
    <x v="4"/>
    <x v="1"/>
    <x v="2"/>
    <s v="EE_Rural"/>
    <x v="1"/>
    <n v="57.96"/>
    <n v="16.100000000000001"/>
  </r>
  <r>
    <x v="0"/>
    <x v="4"/>
    <x v="1"/>
    <x v="2"/>
    <s v="EE_Rural"/>
    <x v="2"/>
    <n v="71.64"/>
    <n v="19.899999999999999"/>
  </r>
  <r>
    <x v="0"/>
    <x v="4"/>
    <x v="1"/>
    <x v="2"/>
    <s v="EE_Rural"/>
    <x v="21"/>
    <n v="53.225806451612797"/>
    <n v="14.784946236559099"/>
  </r>
  <r>
    <x v="0"/>
    <x v="4"/>
    <x v="1"/>
    <x v="2"/>
    <s v="EE_Rural"/>
    <x v="22"/>
    <n v="130.68"/>
    <n v="36.299999999999997"/>
  </r>
  <r>
    <x v="0"/>
    <x v="4"/>
    <x v="1"/>
    <x v="2"/>
    <s v="EE_Sillamae"/>
    <x v="1"/>
    <n v="57.96"/>
    <n v="16.100000000000001"/>
  </r>
  <r>
    <x v="0"/>
    <x v="4"/>
    <x v="1"/>
    <x v="2"/>
    <s v="EE_Sillamae"/>
    <x v="2"/>
    <n v="71.64"/>
    <n v="19.899999999999999"/>
  </r>
  <r>
    <x v="0"/>
    <x v="4"/>
    <x v="1"/>
    <x v="2"/>
    <s v="EE_Sillamae"/>
    <x v="21"/>
    <n v="53.225806451612797"/>
    <n v="14.784946236559099"/>
  </r>
  <r>
    <x v="0"/>
    <x v="4"/>
    <x v="1"/>
    <x v="2"/>
    <s v="EE_Sillamae"/>
    <x v="22"/>
    <n v="130.68"/>
    <n v="36.299999999999997"/>
  </r>
  <r>
    <x v="0"/>
    <x v="4"/>
    <x v="1"/>
    <x v="2"/>
    <s v="EE_Tallinn"/>
    <x v="1"/>
    <n v="57.96"/>
    <n v="16.100000000000001"/>
  </r>
  <r>
    <x v="0"/>
    <x v="4"/>
    <x v="1"/>
    <x v="2"/>
    <s v="EE_Tallinn"/>
    <x v="2"/>
    <n v="71.64"/>
    <n v="19.899999999999999"/>
  </r>
  <r>
    <x v="0"/>
    <x v="4"/>
    <x v="1"/>
    <x v="2"/>
    <s v="EE_Tallinn"/>
    <x v="21"/>
    <n v="53.225806451612797"/>
    <n v="14.784946236559099"/>
  </r>
  <r>
    <x v="0"/>
    <x v="4"/>
    <x v="1"/>
    <x v="2"/>
    <s v="EE_Tallinn"/>
    <x v="22"/>
    <n v="130.68"/>
    <n v="36.299999999999997"/>
  </r>
  <r>
    <x v="0"/>
    <x v="4"/>
    <x v="1"/>
    <x v="2"/>
    <s v="EE_Tartu"/>
    <x v="1"/>
    <n v="57.96"/>
    <n v="16.100000000000001"/>
  </r>
  <r>
    <x v="0"/>
    <x v="4"/>
    <x v="1"/>
    <x v="2"/>
    <s v="EE_Tartu"/>
    <x v="2"/>
    <n v="71.64"/>
    <n v="19.899999999999999"/>
  </r>
  <r>
    <x v="0"/>
    <x v="4"/>
    <x v="1"/>
    <x v="2"/>
    <s v="EE_Tartu"/>
    <x v="21"/>
    <n v="53.225806451612797"/>
    <n v="14.784946236559099"/>
  </r>
  <r>
    <x v="0"/>
    <x v="4"/>
    <x v="1"/>
    <x v="2"/>
    <s v="EE_Tartu"/>
    <x v="22"/>
    <n v="130.68"/>
    <n v="36.299999999999997"/>
  </r>
  <r>
    <x v="0"/>
    <x v="4"/>
    <x v="1"/>
    <x v="2"/>
    <s v="EE_Urban"/>
    <x v="1"/>
    <n v="57.96"/>
    <n v="16.100000000000001"/>
  </r>
  <r>
    <x v="0"/>
    <x v="4"/>
    <x v="1"/>
    <x v="2"/>
    <s v="EE_Urban"/>
    <x v="2"/>
    <n v="71.64"/>
    <n v="19.899999999999999"/>
  </r>
  <r>
    <x v="0"/>
    <x v="4"/>
    <x v="1"/>
    <x v="2"/>
    <s v="EE_Urban"/>
    <x v="21"/>
    <n v="53.225806451612797"/>
    <n v="14.784946236559099"/>
  </r>
  <r>
    <x v="0"/>
    <x v="4"/>
    <x v="1"/>
    <x v="2"/>
    <s v="EE_Urban"/>
    <x v="22"/>
    <n v="130.68"/>
    <n v="36.299999999999997"/>
  </r>
  <r>
    <x v="0"/>
    <x v="4"/>
    <x v="2"/>
    <x v="3"/>
    <s v="FI_IND"/>
    <x v="1"/>
    <n v="57.96"/>
    <n v="16.100000000000001"/>
  </r>
  <r>
    <x v="0"/>
    <x v="4"/>
    <x v="2"/>
    <x v="3"/>
    <s v="FI_IND"/>
    <x v="2"/>
    <n v="71.64"/>
    <n v="19.899999999999999"/>
  </r>
  <r>
    <x v="0"/>
    <x v="4"/>
    <x v="2"/>
    <x v="3"/>
    <s v="FI_IND"/>
    <x v="21"/>
    <n v="53.225806451612797"/>
    <n v="14.784946236559099"/>
  </r>
  <r>
    <x v="0"/>
    <x v="4"/>
    <x v="2"/>
    <x v="3"/>
    <s v="FI_IND"/>
    <x v="22"/>
    <n v="130.68"/>
    <n v="36.299999999999997"/>
  </r>
  <r>
    <x v="0"/>
    <x v="4"/>
    <x v="2"/>
    <x v="3"/>
    <s v="FI_Offshore"/>
    <x v="1"/>
    <n v="57.96"/>
    <n v="16.100000000000001"/>
  </r>
  <r>
    <x v="0"/>
    <x v="4"/>
    <x v="2"/>
    <x v="3"/>
    <s v="FI_Offshore"/>
    <x v="2"/>
    <n v="71.64"/>
    <n v="19.899999999999999"/>
  </r>
  <r>
    <x v="0"/>
    <x v="4"/>
    <x v="2"/>
    <x v="3"/>
    <s v="FI_Offshore"/>
    <x v="21"/>
    <n v="53.225806451612797"/>
    <n v="14.784946236559099"/>
  </r>
  <r>
    <x v="0"/>
    <x v="4"/>
    <x v="2"/>
    <x v="3"/>
    <s v="FI_Offshore"/>
    <x v="22"/>
    <n v="130.68"/>
    <n v="36.299999999999997"/>
  </r>
  <r>
    <x v="0"/>
    <x v="4"/>
    <x v="2"/>
    <x v="3"/>
    <s v="FI_large"/>
    <x v="1"/>
    <n v="57.96"/>
    <n v="16.100000000000001"/>
  </r>
  <r>
    <x v="0"/>
    <x v="4"/>
    <x v="2"/>
    <x v="3"/>
    <s v="FI_large"/>
    <x v="2"/>
    <n v="71.64"/>
    <n v="19.899999999999999"/>
  </r>
  <r>
    <x v="0"/>
    <x v="4"/>
    <x v="2"/>
    <x v="3"/>
    <s v="FI_large"/>
    <x v="21"/>
    <n v="53.225806451612797"/>
    <n v="14.784946236559099"/>
  </r>
  <r>
    <x v="0"/>
    <x v="4"/>
    <x v="2"/>
    <x v="3"/>
    <s v="FI_large"/>
    <x v="22"/>
    <n v="130.68"/>
    <n v="36.299999999999997"/>
  </r>
  <r>
    <x v="0"/>
    <x v="4"/>
    <x v="2"/>
    <x v="3"/>
    <s v="FI_large_gas"/>
    <x v="1"/>
    <n v="57.96"/>
    <n v="16.100000000000001"/>
  </r>
  <r>
    <x v="0"/>
    <x v="4"/>
    <x v="2"/>
    <x v="3"/>
    <s v="FI_large_gas"/>
    <x v="2"/>
    <n v="71.64"/>
    <n v="19.899999999999999"/>
  </r>
  <r>
    <x v="0"/>
    <x v="4"/>
    <x v="2"/>
    <x v="3"/>
    <s v="FI_large_gas"/>
    <x v="21"/>
    <n v="53.225806451612797"/>
    <n v="14.784946236559099"/>
  </r>
  <r>
    <x v="0"/>
    <x v="4"/>
    <x v="2"/>
    <x v="3"/>
    <s v="FI_large_gas"/>
    <x v="22"/>
    <n v="130.68"/>
    <n v="36.299999999999997"/>
  </r>
  <r>
    <x v="0"/>
    <x v="4"/>
    <x v="2"/>
    <x v="3"/>
    <s v="FI_medium"/>
    <x v="1"/>
    <n v="57.96"/>
    <n v="16.100000000000001"/>
  </r>
  <r>
    <x v="0"/>
    <x v="4"/>
    <x v="2"/>
    <x v="3"/>
    <s v="FI_medium"/>
    <x v="2"/>
    <n v="71.64"/>
    <n v="19.899999999999999"/>
  </r>
  <r>
    <x v="0"/>
    <x v="4"/>
    <x v="2"/>
    <x v="3"/>
    <s v="FI_medium"/>
    <x v="21"/>
    <n v="53.225806451612797"/>
    <n v="14.784946236559099"/>
  </r>
  <r>
    <x v="0"/>
    <x v="4"/>
    <x v="2"/>
    <x v="3"/>
    <s v="FI_medium"/>
    <x v="22"/>
    <n v="130.68"/>
    <n v="36.299999999999997"/>
  </r>
  <r>
    <x v="0"/>
    <x v="4"/>
    <x v="2"/>
    <x v="3"/>
    <s v="FI_medium_gas"/>
    <x v="1"/>
    <n v="57.96"/>
    <n v="16.100000000000001"/>
  </r>
  <r>
    <x v="0"/>
    <x v="4"/>
    <x v="2"/>
    <x v="3"/>
    <s v="FI_medium_gas"/>
    <x v="2"/>
    <n v="71.64"/>
    <n v="19.899999999999999"/>
  </r>
  <r>
    <x v="0"/>
    <x v="4"/>
    <x v="2"/>
    <x v="3"/>
    <s v="FI_medium_gas"/>
    <x v="21"/>
    <n v="53.225806451612797"/>
    <n v="14.784946236559099"/>
  </r>
  <r>
    <x v="0"/>
    <x v="4"/>
    <x v="2"/>
    <x v="3"/>
    <s v="FI_medium_gas"/>
    <x v="22"/>
    <n v="130.68"/>
    <n v="36.299999999999997"/>
  </r>
  <r>
    <x v="0"/>
    <x v="4"/>
    <x v="2"/>
    <x v="3"/>
    <s v="FI_small"/>
    <x v="1"/>
    <n v="57.96"/>
    <n v="16.100000000000001"/>
  </r>
  <r>
    <x v="0"/>
    <x v="4"/>
    <x v="2"/>
    <x v="3"/>
    <s v="FI_small"/>
    <x v="2"/>
    <n v="71.64"/>
    <n v="19.899999999999999"/>
  </r>
  <r>
    <x v="0"/>
    <x v="4"/>
    <x v="2"/>
    <x v="3"/>
    <s v="FI_small"/>
    <x v="21"/>
    <n v="53.225806451612797"/>
    <n v="14.784946236559099"/>
  </r>
  <r>
    <x v="0"/>
    <x v="4"/>
    <x v="2"/>
    <x v="3"/>
    <s v="FI_small"/>
    <x v="22"/>
    <n v="130.68"/>
    <n v="36.299999999999997"/>
  </r>
  <r>
    <x v="0"/>
    <x v="4"/>
    <x v="2"/>
    <x v="3"/>
    <s v="FI_small_gas"/>
    <x v="1"/>
    <n v="57.96"/>
    <n v="16.100000000000001"/>
  </r>
  <r>
    <x v="0"/>
    <x v="4"/>
    <x v="2"/>
    <x v="3"/>
    <s v="FI_small_gas"/>
    <x v="2"/>
    <n v="71.64"/>
    <n v="19.899999999999999"/>
  </r>
  <r>
    <x v="0"/>
    <x v="4"/>
    <x v="2"/>
    <x v="3"/>
    <s v="FI_small_gas"/>
    <x v="21"/>
    <n v="53.225806451612797"/>
    <n v="14.784946236559099"/>
  </r>
  <r>
    <x v="0"/>
    <x v="4"/>
    <x v="2"/>
    <x v="3"/>
    <s v="FI_small_gas"/>
    <x v="22"/>
    <n v="130.68"/>
    <n v="36.299999999999997"/>
  </r>
  <r>
    <x v="0"/>
    <x v="4"/>
    <x v="2"/>
    <x v="3"/>
    <s v="FinA"/>
    <x v="1"/>
    <n v="57.96"/>
    <n v="16.100000000000001"/>
  </r>
  <r>
    <x v="0"/>
    <x v="4"/>
    <x v="2"/>
    <x v="3"/>
    <s v="FinA"/>
    <x v="2"/>
    <n v="71.64"/>
    <n v="19.899999999999999"/>
  </r>
  <r>
    <x v="0"/>
    <x v="4"/>
    <x v="2"/>
    <x v="3"/>
    <s v="FinA"/>
    <x v="21"/>
    <n v="53.225806451612797"/>
    <n v="14.784946236559099"/>
  </r>
  <r>
    <x v="0"/>
    <x v="4"/>
    <x v="2"/>
    <x v="3"/>
    <s v="FinA"/>
    <x v="22"/>
    <n v="130.68"/>
    <n v="36.299999999999997"/>
  </r>
  <r>
    <x v="0"/>
    <x v="4"/>
    <x v="3"/>
    <x v="4"/>
    <s v="DE4-E_A"/>
    <x v="1"/>
    <n v="57.96"/>
    <n v="16.100000000000001"/>
  </r>
  <r>
    <x v="0"/>
    <x v="4"/>
    <x v="3"/>
    <x v="4"/>
    <s v="DE4-E_A"/>
    <x v="2"/>
    <n v="71.64"/>
    <n v="19.899999999999999"/>
  </r>
  <r>
    <x v="0"/>
    <x v="4"/>
    <x v="3"/>
    <x v="4"/>
    <s v="DE4-E_A"/>
    <x v="21"/>
    <n v="53.225806451612797"/>
    <n v="14.784946236559099"/>
  </r>
  <r>
    <x v="0"/>
    <x v="4"/>
    <x v="3"/>
    <x v="4"/>
    <s v="DE4-E_A"/>
    <x v="22"/>
    <n v="130.68"/>
    <n v="36.299999999999997"/>
  </r>
  <r>
    <x v="0"/>
    <x v="4"/>
    <x v="3"/>
    <x v="4"/>
    <s v="DE4-E_Offshore_A"/>
    <x v="1"/>
    <n v="57.96"/>
    <n v="16.100000000000001"/>
  </r>
  <r>
    <x v="0"/>
    <x v="4"/>
    <x v="3"/>
    <x v="4"/>
    <s v="DE4-E_Offshore_A"/>
    <x v="2"/>
    <n v="71.64"/>
    <n v="19.899999999999999"/>
  </r>
  <r>
    <x v="0"/>
    <x v="4"/>
    <x v="3"/>
    <x v="4"/>
    <s v="DE4-E_Offshore_A"/>
    <x v="21"/>
    <n v="53.225806451612797"/>
    <n v="14.784946236559099"/>
  </r>
  <r>
    <x v="0"/>
    <x v="4"/>
    <x v="3"/>
    <x v="4"/>
    <s v="DE4-E_Offshore_A"/>
    <x v="22"/>
    <n v="130.68"/>
    <n v="36.299999999999997"/>
  </r>
  <r>
    <x v="0"/>
    <x v="4"/>
    <x v="3"/>
    <x v="5"/>
    <s v="DE4-N_A"/>
    <x v="1"/>
    <n v="57.96"/>
    <n v="16.100000000000001"/>
  </r>
  <r>
    <x v="0"/>
    <x v="4"/>
    <x v="3"/>
    <x v="5"/>
    <s v="DE4-N_A"/>
    <x v="2"/>
    <n v="71.64"/>
    <n v="19.899999999999999"/>
  </r>
  <r>
    <x v="0"/>
    <x v="4"/>
    <x v="3"/>
    <x v="5"/>
    <s v="DE4-N_A"/>
    <x v="21"/>
    <n v="53.225806451612797"/>
    <n v="14.784946236559099"/>
  </r>
  <r>
    <x v="0"/>
    <x v="4"/>
    <x v="3"/>
    <x v="5"/>
    <s v="DE4-N_A"/>
    <x v="22"/>
    <n v="130.68"/>
    <n v="36.299999999999997"/>
  </r>
  <r>
    <x v="0"/>
    <x v="4"/>
    <x v="3"/>
    <x v="5"/>
    <s v="DE4-N_Offshore_A"/>
    <x v="1"/>
    <n v="57.96"/>
    <n v="16.100000000000001"/>
  </r>
  <r>
    <x v="0"/>
    <x v="4"/>
    <x v="3"/>
    <x v="5"/>
    <s v="DE4-N_Offshore_A"/>
    <x v="2"/>
    <n v="71.64"/>
    <n v="19.899999999999999"/>
  </r>
  <r>
    <x v="0"/>
    <x v="4"/>
    <x v="3"/>
    <x v="5"/>
    <s v="DE4-N_Offshore_A"/>
    <x v="21"/>
    <n v="53.225806451612797"/>
    <n v="14.784946236559099"/>
  </r>
  <r>
    <x v="0"/>
    <x v="4"/>
    <x v="3"/>
    <x v="5"/>
    <s v="DE4-N_Offshore_A"/>
    <x v="22"/>
    <n v="130.68"/>
    <n v="36.299999999999997"/>
  </r>
  <r>
    <x v="0"/>
    <x v="4"/>
    <x v="3"/>
    <x v="6"/>
    <s v="DE4-S_A"/>
    <x v="1"/>
    <n v="57.96"/>
    <n v="16.100000000000001"/>
  </r>
  <r>
    <x v="0"/>
    <x v="4"/>
    <x v="3"/>
    <x v="6"/>
    <s v="DE4-S_A"/>
    <x v="2"/>
    <n v="71.64"/>
    <n v="19.899999999999999"/>
  </r>
  <r>
    <x v="0"/>
    <x v="4"/>
    <x v="3"/>
    <x v="6"/>
    <s v="DE4-S_A"/>
    <x v="21"/>
    <n v="53.225806451612797"/>
    <n v="14.784946236559099"/>
  </r>
  <r>
    <x v="0"/>
    <x v="4"/>
    <x v="3"/>
    <x v="6"/>
    <s v="DE4-S_A"/>
    <x v="22"/>
    <n v="130.68"/>
    <n v="36.299999999999997"/>
  </r>
  <r>
    <x v="0"/>
    <x v="4"/>
    <x v="3"/>
    <x v="7"/>
    <s v="DE4-W_A"/>
    <x v="1"/>
    <n v="57.96"/>
    <n v="16.100000000000001"/>
  </r>
  <r>
    <x v="0"/>
    <x v="4"/>
    <x v="3"/>
    <x v="7"/>
    <s v="DE4-W_A"/>
    <x v="2"/>
    <n v="71.64"/>
    <n v="19.899999999999999"/>
  </r>
  <r>
    <x v="0"/>
    <x v="4"/>
    <x v="3"/>
    <x v="7"/>
    <s v="DE4-W_A"/>
    <x v="21"/>
    <n v="53.225806451612797"/>
    <n v="14.784946236559099"/>
  </r>
  <r>
    <x v="0"/>
    <x v="4"/>
    <x v="3"/>
    <x v="7"/>
    <s v="DE4-W_A"/>
    <x v="22"/>
    <n v="130.68"/>
    <n v="36.299999999999997"/>
  </r>
  <r>
    <x v="0"/>
    <x v="4"/>
    <x v="3"/>
    <x v="7"/>
    <s v="DE4-W_Offshore_A"/>
    <x v="1"/>
    <n v="57.96"/>
    <n v="16.100000000000001"/>
  </r>
  <r>
    <x v="0"/>
    <x v="4"/>
    <x v="3"/>
    <x v="7"/>
    <s v="DE4-W_Offshore_A"/>
    <x v="2"/>
    <n v="71.64"/>
    <n v="19.899999999999999"/>
  </r>
  <r>
    <x v="0"/>
    <x v="4"/>
    <x v="3"/>
    <x v="7"/>
    <s v="DE4-W_Offshore_A"/>
    <x v="21"/>
    <n v="53.225806451612797"/>
    <n v="14.784946236559099"/>
  </r>
  <r>
    <x v="0"/>
    <x v="4"/>
    <x v="3"/>
    <x v="7"/>
    <s v="DE4-W_Offshore_A"/>
    <x v="22"/>
    <n v="130.68"/>
    <n v="36.299999999999997"/>
  </r>
  <r>
    <x v="0"/>
    <x v="4"/>
    <x v="4"/>
    <x v="8"/>
    <s v="LV_A"/>
    <x v="1"/>
    <n v="57.96"/>
    <n v="16.100000000000001"/>
  </r>
  <r>
    <x v="0"/>
    <x v="4"/>
    <x v="4"/>
    <x v="8"/>
    <s v="LV_A"/>
    <x v="2"/>
    <n v="71.64"/>
    <n v="19.899999999999999"/>
  </r>
  <r>
    <x v="0"/>
    <x v="4"/>
    <x v="4"/>
    <x v="8"/>
    <s v="LV_A"/>
    <x v="21"/>
    <n v="53.225806451612797"/>
    <n v="14.784946236559099"/>
  </r>
  <r>
    <x v="0"/>
    <x v="4"/>
    <x v="4"/>
    <x v="8"/>
    <s v="LV_A"/>
    <x v="22"/>
    <n v="130.68"/>
    <n v="36.299999999999997"/>
  </r>
  <r>
    <x v="0"/>
    <x v="4"/>
    <x v="4"/>
    <x v="8"/>
    <s v="LV_OFFSHORE"/>
    <x v="1"/>
    <n v="57.96"/>
    <n v="16.100000000000001"/>
  </r>
  <r>
    <x v="0"/>
    <x v="4"/>
    <x v="4"/>
    <x v="8"/>
    <s v="LV_OFFSHORE"/>
    <x v="2"/>
    <n v="71.64"/>
    <n v="19.899999999999999"/>
  </r>
  <r>
    <x v="0"/>
    <x v="4"/>
    <x v="4"/>
    <x v="8"/>
    <s v="LV_OFFSHORE"/>
    <x v="21"/>
    <n v="53.225806451612797"/>
    <n v="14.784946236559099"/>
  </r>
  <r>
    <x v="0"/>
    <x v="4"/>
    <x v="4"/>
    <x v="8"/>
    <s v="LV_OFFSHORE"/>
    <x v="22"/>
    <n v="130.68"/>
    <n v="36.299999999999997"/>
  </r>
  <r>
    <x v="0"/>
    <x v="4"/>
    <x v="4"/>
    <x v="8"/>
    <s v="LV_Other_DH"/>
    <x v="1"/>
    <n v="57.96"/>
    <n v="16.100000000000001"/>
  </r>
  <r>
    <x v="0"/>
    <x v="4"/>
    <x v="4"/>
    <x v="8"/>
    <s v="LV_Other_DH"/>
    <x v="2"/>
    <n v="71.64"/>
    <n v="19.899999999999999"/>
  </r>
  <r>
    <x v="0"/>
    <x v="4"/>
    <x v="4"/>
    <x v="8"/>
    <s v="LV_Other_DH"/>
    <x v="21"/>
    <n v="53.225806451612797"/>
    <n v="14.784946236559099"/>
  </r>
  <r>
    <x v="0"/>
    <x v="4"/>
    <x v="4"/>
    <x v="8"/>
    <s v="LV_Other_DH"/>
    <x v="22"/>
    <n v="130.68"/>
    <n v="36.299999999999997"/>
  </r>
  <r>
    <x v="0"/>
    <x v="4"/>
    <x v="4"/>
    <x v="8"/>
    <s v="LV_RigaR"/>
    <x v="1"/>
    <n v="57.96"/>
    <n v="16.100000000000001"/>
  </r>
  <r>
    <x v="0"/>
    <x v="4"/>
    <x v="4"/>
    <x v="8"/>
    <s v="LV_RigaR"/>
    <x v="2"/>
    <n v="71.64"/>
    <n v="19.899999999999999"/>
  </r>
  <r>
    <x v="0"/>
    <x v="4"/>
    <x v="4"/>
    <x v="8"/>
    <s v="LV_RigaR"/>
    <x v="21"/>
    <n v="53.225806451612797"/>
    <n v="14.784946236559099"/>
  </r>
  <r>
    <x v="0"/>
    <x v="4"/>
    <x v="4"/>
    <x v="8"/>
    <s v="LV_RigaR"/>
    <x v="22"/>
    <n v="130.68"/>
    <n v="36.299999999999997"/>
  </r>
  <r>
    <x v="0"/>
    <x v="4"/>
    <x v="4"/>
    <x v="8"/>
    <s v="LV_Rural"/>
    <x v="1"/>
    <n v="57.96"/>
    <n v="16.100000000000001"/>
  </r>
  <r>
    <x v="0"/>
    <x v="4"/>
    <x v="4"/>
    <x v="8"/>
    <s v="LV_Rural"/>
    <x v="2"/>
    <n v="71.64"/>
    <n v="19.899999999999999"/>
  </r>
  <r>
    <x v="0"/>
    <x v="4"/>
    <x v="4"/>
    <x v="8"/>
    <s v="LV_Rural"/>
    <x v="21"/>
    <n v="53.225806451612797"/>
    <n v="14.784946236559099"/>
  </r>
  <r>
    <x v="0"/>
    <x v="4"/>
    <x v="4"/>
    <x v="8"/>
    <s v="LV_Rural"/>
    <x v="22"/>
    <n v="130.68"/>
    <n v="36.299999999999997"/>
  </r>
  <r>
    <x v="0"/>
    <x v="4"/>
    <x v="5"/>
    <x v="9"/>
    <s v="LT_A"/>
    <x v="1"/>
    <n v="57.96"/>
    <n v="16.100000000000001"/>
  </r>
  <r>
    <x v="0"/>
    <x v="4"/>
    <x v="5"/>
    <x v="9"/>
    <s v="LT_A"/>
    <x v="2"/>
    <n v="71.64"/>
    <n v="19.899999999999999"/>
  </r>
  <r>
    <x v="0"/>
    <x v="4"/>
    <x v="5"/>
    <x v="9"/>
    <s v="LT_A"/>
    <x v="21"/>
    <n v="53.225806451612797"/>
    <n v="14.784946236559099"/>
  </r>
  <r>
    <x v="0"/>
    <x v="4"/>
    <x v="5"/>
    <x v="9"/>
    <s v="LT_A"/>
    <x v="22"/>
    <n v="130.68"/>
    <n v="36.299999999999997"/>
  </r>
  <r>
    <x v="0"/>
    <x v="4"/>
    <x v="5"/>
    <x v="9"/>
    <s v="LT_KauU"/>
    <x v="1"/>
    <n v="57.96"/>
    <n v="16.100000000000001"/>
  </r>
  <r>
    <x v="0"/>
    <x v="4"/>
    <x v="5"/>
    <x v="9"/>
    <s v="LT_KauU"/>
    <x v="2"/>
    <n v="71.64"/>
    <n v="19.899999999999999"/>
  </r>
  <r>
    <x v="0"/>
    <x v="4"/>
    <x v="5"/>
    <x v="9"/>
    <s v="LT_KauU"/>
    <x v="21"/>
    <n v="53.225806451612797"/>
    <n v="14.784946236559099"/>
  </r>
  <r>
    <x v="0"/>
    <x v="4"/>
    <x v="5"/>
    <x v="9"/>
    <s v="LT_KauU"/>
    <x v="22"/>
    <n v="130.68"/>
    <n v="36.299999999999997"/>
  </r>
  <r>
    <x v="0"/>
    <x v="4"/>
    <x v="5"/>
    <x v="9"/>
    <s v="LT_KlaU"/>
    <x v="1"/>
    <n v="57.96"/>
    <n v="16.100000000000001"/>
  </r>
  <r>
    <x v="0"/>
    <x v="4"/>
    <x v="5"/>
    <x v="9"/>
    <s v="LT_KlaU"/>
    <x v="2"/>
    <n v="71.64"/>
    <n v="19.899999999999999"/>
  </r>
  <r>
    <x v="0"/>
    <x v="4"/>
    <x v="5"/>
    <x v="9"/>
    <s v="LT_KlaU"/>
    <x v="21"/>
    <n v="53.225806451612797"/>
    <n v="14.784946236559099"/>
  </r>
  <r>
    <x v="0"/>
    <x v="4"/>
    <x v="5"/>
    <x v="9"/>
    <s v="LT_KlaU"/>
    <x v="22"/>
    <n v="130.68"/>
    <n v="36.299999999999997"/>
  </r>
  <r>
    <x v="0"/>
    <x v="4"/>
    <x v="5"/>
    <x v="9"/>
    <s v="LT_OFFSHORE"/>
    <x v="1"/>
    <n v="57.96"/>
    <n v="16.100000000000001"/>
  </r>
  <r>
    <x v="0"/>
    <x v="4"/>
    <x v="5"/>
    <x v="9"/>
    <s v="LT_OFFSHORE"/>
    <x v="2"/>
    <n v="71.64"/>
    <n v="19.899999999999999"/>
  </r>
  <r>
    <x v="0"/>
    <x v="4"/>
    <x v="5"/>
    <x v="9"/>
    <s v="LT_OFFSHORE"/>
    <x v="21"/>
    <n v="53.225806451612797"/>
    <n v="14.784946236559099"/>
  </r>
  <r>
    <x v="0"/>
    <x v="4"/>
    <x v="5"/>
    <x v="9"/>
    <s v="LT_OFFSHORE"/>
    <x v="22"/>
    <n v="130.68"/>
    <n v="36.299999999999997"/>
  </r>
  <r>
    <x v="0"/>
    <x v="4"/>
    <x v="5"/>
    <x v="9"/>
    <s v="LT_Other_DH"/>
    <x v="1"/>
    <n v="57.96"/>
    <n v="16.100000000000001"/>
  </r>
  <r>
    <x v="0"/>
    <x v="4"/>
    <x v="5"/>
    <x v="9"/>
    <s v="LT_Other_DH"/>
    <x v="2"/>
    <n v="71.64"/>
    <n v="19.899999999999999"/>
  </r>
  <r>
    <x v="0"/>
    <x v="4"/>
    <x v="5"/>
    <x v="9"/>
    <s v="LT_Other_DH"/>
    <x v="21"/>
    <n v="53.225806451612797"/>
    <n v="14.784946236559099"/>
  </r>
  <r>
    <x v="0"/>
    <x v="4"/>
    <x v="5"/>
    <x v="9"/>
    <s v="LT_Other_DH"/>
    <x v="22"/>
    <n v="130.68"/>
    <n v="36.299999999999997"/>
  </r>
  <r>
    <x v="0"/>
    <x v="4"/>
    <x v="5"/>
    <x v="9"/>
    <s v="LT_Panevezys"/>
    <x v="1"/>
    <n v="57.96"/>
    <n v="16.100000000000001"/>
  </r>
  <r>
    <x v="0"/>
    <x v="4"/>
    <x v="5"/>
    <x v="9"/>
    <s v="LT_Panevezys"/>
    <x v="2"/>
    <n v="71.64"/>
    <n v="19.899999999999999"/>
  </r>
  <r>
    <x v="0"/>
    <x v="4"/>
    <x v="5"/>
    <x v="9"/>
    <s v="LT_Panevezys"/>
    <x v="21"/>
    <n v="53.225806451612797"/>
    <n v="14.784946236559099"/>
  </r>
  <r>
    <x v="0"/>
    <x v="4"/>
    <x v="5"/>
    <x v="9"/>
    <s v="LT_Panevezys"/>
    <x v="22"/>
    <n v="130.68"/>
    <n v="36.299999999999997"/>
  </r>
  <r>
    <x v="0"/>
    <x v="4"/>
    <x v="5"/>
    <x v="9"/>
    <s v="LT_Rural"/>
    <x v="1"/>
    <n v="57.96"/>
    <n v="16.100000000000001"/>
  </r>
  <r>
    <x v="0"/>
    <x v="4"/>
    <x v="5"/>
    <x v="9"/>
    <s v="LT_Rural"/>
    <x v="2"/>
    <n v="71.64"/>
    <n v="19.899999999999999"/>
  </r>
  <r>
    <x v="0"/>
    <x v="4"/>
    <x v="5"/>
    <x v="9"/>
    <s v="LT_Rural"/>
    <x v="21"/>
    <n v="53.225806451612797"/>
    <n v="14.784946236559099"/>
  </r>
  <r>
    <x v="0"/>
    <x v="4"/>
    <x v="5"/>
    <x v="9"/>
    <s v="LT_Rural"/>
    <x v="22"/>
    <n v="130.68"/>
    <n v="36.299999999999997"/>
  </r>
  <r>
    <x v="0"/>
    <x v="4"/>
    <x v="5"/>
    <x v="9"/>
    <s v="LT_SiaU"/>
    <x v="1"/>
    <n v="57.96"/>
    <n v="16.100000000000001"/>
  </r>
  <r>
    <x v="0"/>
    <x v="4"/>
    <x v="5"/>
    <x v="9"/>
    <s v="LT_SiaU"/>
    <x v="2"/>
    <n v="71.64"/>
    <n v="19.899999999999999"/>
  </r>
  <r>
    <x v="0"/>
    <x v="4"/>
    <x v="5"/>
    <x v="9"/>
    <s v="LT_SiaU"/>
    <x v="21"/>
    <n v="53.225806451612797"/>
    <n v="14.784946236559099"/>
  </r>
  <r>
    <x v="0"/>
    <x v="4"/>
    <x v="5"/>
    <x v="9"/>
    <s v="LT_SiaU"/>
    <x v="22"/>
    <n v="130.68"/>
    <n v="36.299999999999997"/>
  </r>
  <r>
    <x v="0"/>
    <x v="4"/>
    <x v="5"/>
    <x v="9"/>
    <s v="LT_VilU"/>
    <x v="1"/>
    <n v="57.96"/>
    <n v="16.100000000000001"/>
  </r>
  <r>
    <x v="0"/>
    <x v="4"/>
    <x v="5"/>
    <x v="9"/>
    <s v="LT_VilU"/>
    <x v="2"/>
    <n v="71.64"/>
    <n v="19.899999999999999"/>
  </r>
  <r>
    <x v="0"/>
    <x v="4"/>
    <x v="5"/>
    <x v="9"/>
    <s v="LT_VilU"/>
    <x v="21"/>
    <n v="53.225806451612797"/>
    <n v="14.784946236559099"/>
  </r>
  <r>
    <x v="0"/>
    <x v="4"/>
    <x v="5"/>
    <x v="9"/>
    <s v="LT_VilU"/>
    <x v="22"/>
    <n v="130.68"/>
    <n v="36.299999999999997"/>
  </r>
  <r>
    <x v="0"/>
    <x v="4"/>
    <x v="6"/>
    <x v="10"/>
    <s v="NL_A"/>
    <x v="1"/>
    <n v="57.96"/>
    <n v="16.100000000000001"/>
  </r>
  <r>
    <x v="0"/>
    <x v="4"/>
    <x v="6"/>
    <x v="10"/>
    <s v="NL_A"/>
    <x v="2"/>
    <n v="71.64"/>
    <n v="19.899999999999999"/>
  </r>
  <r>
    <x v="0"/>
    <x v="4"/>
    <x v="6"/>
    <x v="10"/>
    <s v="NL_A"/>
    <x v="21"/>
    <n v="53.225806451612797"/>
    <n v="14.784946236559099"/>
  </r>
  <r>
    <x v="0"/>
    <x v="4"/>
    <x v="6"/>
    <x v="10"/>
    <s v="NL_A"/>
    <x v="22"/>
    <n v="130.68"/>
    <n v="36.299999999999997"/>
  </r>
  <r>
    <x v="0"/>
    <x v="4"/>
    <x v="6"/>
    <x v="10"/>
    <s v="NL_OFFSHORE"/>
    <x v="1"/>
    <n v="57.96"/>
    <n v="16.100000000000001"/>
  </r>
  <r>
    <x v="0"/>
    <x v="4"/>
    <x v="6"/>
    <x v="10"/>
    <s v="NL_OFFSHORE"/>
    <x v="2"/>
    <n v="71.64"/>
    <n v="19.899999999999999"/>
  </r>
  <r>
    <x v="0"/>
    <x v="4"/>
    <x v="6"/>
    <x v="10"/>
    <s v="NL_OFFSHORE"/>
    <x v="21"/>
    <n v="53.225806451612797"/>
    <n v="14.784946236559099"/>
  </r>
  <r>
    <x v="0"/>
    <x v="4"/>
    <x v="6"/>
    <x v="10"/>
    <s v="NL_OFFSHORE"/>
    <x v="22"/>
    <n v="130.68"/>
    <n v="36.299999999999997"/>
  </r>
  <r>
    <x v="0"/>
    <x v="4"/>
    <x v="7"/>
    <x v="11"/>
    <s v="NO1_A1"/>
    <x v="1"/>
    <n v="57.96"/>
    <n v="16.100000000000001"/>
  </r>
  <r>
    <x v="0"/>
    <x v="4"/>
    <x v="7"/>
    <x v="11"/>
    <s v="NO1_A1"/>
    <x v="2"/>
    <n v="71.64"/>
    <n v="19.899999999999999"/>
  </r>
  <r>
    <x v="0"/>
    <x v="4"/>
    <x v="7"/>
    <x v="11"/>
    <s v="NO1_A1"/>
    <x v="21"/>
    <n v="53.225806451612797"/>
    <n v="14.784946236559099"/>
  </r>
  <r>
    <x v="0"/>
    <x v="4"/>
    <x v="7"/>
    <x v="11"/>
    <s v="NO1_A1"/>
    <x v="22"/>
    <n v="130.68"/>
    <n v="36.299999999999997"/>
  </r>
  <r>
    <x v="0"/>
    <x v="4"/>
    <x v="7"/>
    <x v="11"/>
    <s v="NO1_A2"/>
    <x v="1"/>
    <n v="57.96"/>
    <n v="16.100000000000001"/>
  </r>
  <r>
    <x v="0"/>
    <x v="4"/>
    <x v="7"/>
    <x v="11"/>
    <s v="NO1_A2"/>
    <x v="2"/>
    <n v="71.64"/>
    <n v="19.899999999999999"/>
  </r>
  <r>
    <x v="0"/>
    <x v="4"/>
    <x v="7"/>
    <x v="11"/>
    <s v="NO1_A2"/>
    <x v="21"/>
    <n v="53.225806451612797"/>
    <n v="14.784946236559099"/>
  </r>
  <r>
    <x v="0"/>
    <x v="4"/>
    <x v="7"/>
    <x v="11"/>
    <s v="NO1_A2"/>
    <x v="22"/>
    <n v="130.68"/>
    <n v="36.299999999999997"/>
  </r>
  <r>
    <x v="0"/>
    <x v="4"/>
    <x v="7"/>
    <x v="11"/>
    <s v="NO1_A3"/>
    <x v="1"/>
    <n v="57.96"/>
    <n v="16.100000000000001"/>
  </r>
  <r>
    <x v="0"/>
    <x v="4"/>
    <x v="7"/>
    <x v="11"/>
    <s v="NO1_A3"/>
    <x v="2"/>
    <n v="71.64"/>
    <n v="19.899999999999999"/>
  </r>
  <r>
    <x v="0"/>
    <x v="4"/>
    <x v="7"/>
    <x v="11"/>
    <s v="NO1_A3"/>
    <x v="21"/>
    <n v="53.225806451612797"/>
    <n v="14.784946236559099"/>
  </r>
  <r>
    <x v="0"/>
    <x v="4"/>
    <x v="7"/>
    <x v="11"/>
    <s v="NO1_A3"/>
    <x v="22"/>
    <n v="130.68"/>
    <n v="36.299999999999997"/>
  </r>
  <r>
    <x v="0"/>
    <x v="4"/>
    <x v="7"/>
    <x v="11"/>
    <s v="NO1_Offshore"/>
    <x v="1"/>
    <n v="57.96"/>
    <n v="16.100000000000001"/>
  </r>
  <r>
    <x v="0"/>
    <x v="4"/>
    <x v="7"/>
    <x v="11"/>
    <s v="NO1_Offshore"/>
    <x v="2"/>
    <n v="71.64"/>
    <n v="19.899999999999999"/>
  </r>
  <r>
    <x v="0"/>
    <x v="4"/>
    <x v="7"/>
    <x v="11"/>
    <s v="NO1_Offshore"/>
    <x v="21"/>
    <n v="53.225806451612797"/>
    <n v="14.784946236559099"/>
  </r>
  <r>
    <x v="0"/>
    <x v="4"/>
    <x v="7"/>
    <x v="11"/>
    <s v="NO1_Offshore"/>
    <x v="22"/>
    <n v="130.68"/>
    <n v="36.299999999999997"/>
  </r>
  <r>
    <x v="0"/>
    <x v="4"/>
    <x v="7"/>
    <x v="12"/>
    <s v="NO2_A1"/>
    <x v="1"/>
    <n v="57.96"/>
    <n v="16.100000000000001"/>
  </r>
  <r>
    <x v="0"/>
    <x v="4"/>
    <x v="7"/>
    <x v="12"/>
    <s v="NO2_A1"/>
    <x v="2"/>
    <n v="71.64"/>
    <n v="19.899999999999999"/>
  </r>
  <r>
    <x v="0"/>
    <x v="4"/>
    <x v="7"/>
    <x v="12"/>
    <s v="NO2_A1"/>
    <x v="21"/>
    <n v="53.225806451612797"/>
    <n v="14.784946236559099"/>
  </r>
  <r>
    <x v="0"/>
    <x v="4"/>
    <x v="7"/>
    <x v="12"/>
    <s v="NO2_A1"/>
    <x v="22"/>
    <n v="130.68"/>
    <n v="36.299999999999997"/>
  </r>
  <r>
    <x v="0"/>
    <x v="4"/>
    <x v="7"/>
    <x v="12"/>
    <s v="NO2_A2"/>
    <x v="1"/>
    <n v="57.96"/>
    <n v="16.100000000000001"/>
  </r>
  <r>
    <x v="0"/>
    <x v="4"/>
    <x v="7"/>
    <x v="12"/>
    <s v="NO2_A2"/>
    <x v="2"/>
    <n v="71.64"/>
    <n v="19.899999999999999"/>
  </r>
  <r>
    <x v="0"/>
    <x v="4"/>
    <x v="7"/>
    <x v="12"/>
    <s v="NO2_A2"/>
    <x v="21"/>
    <n v="53.225806451612797"/>
    <n v="14.784946236559099"/>
  </r>
  <r>
    <x v="0"/>
    <x v="4"/>
    <x v="7"/>
    <x v="12"/>
    <s v="NO2_A2"/>
    <x v="22"/>
    <n v="130.68"/>
    <n v="36.299999999999997"/>
  </r>
  <r>
    <x v="0"/>
    <x v="4"/>
    <x v="7"/>
    <x v="12"/>
    <s v="NO2_Offshore"/>
    <x v="1"/>
    <n v="57.96"/>
    <n v="16.100000000000001"/>
  </r>
  <r>
    <x v="0"/>
    <x v="4"/>
    <x v="7"/>
    <x v="12"/>
    <s v="NO2_Offshore"/>
    <x v="2"/>
    <n v="71.64"/>
    <n v="19.899999999999999"/>
  </r>
  <r>
    <x v="0"/>
    <x v="4"/>
    <x v="7"/>
    <x v="12"/>
    <s v="NO2_Offshore"/>
    <x v="21"/>
    <n v="53.225806451612797"/>
    <n v="14.784946236559099"/>
  </r>
  <r>
    <x v="0"/>
    <x v="4"/>
    <x v="7"/>
    <x v="12"/>
    <s v="NO2_Offshore"/>
    <x v="22"/>
    <n v="130.68"/>
    <n v="36.299999999999997"/>
  </r>
  <r>
    <x v="0"/>
    <x v="4"/>
    <x v="7"/>
    <x v="13"/>
    <s v="NO3_A1"/>
    <x v="1"/>
    <n v="57.96"/>
    <n v="16.100000000000001"/>
  </r>
  <r>
    <x v="0"/>
    <x v="4"/>
    <x v="7"/>
    <x v="13"/>
    <s v="NO3_A1"/>
    <x v="2"/>
    <n v="71.64"/>
    <n v="19.899999999999999"/>
  </r>
  <r>
    <x v="0"/>
    <x v="4"/>
    <x v="7"/>
    <x v="13"/>
    <s v="NO3_A1"/>
    <x v="21"/>
    <n v="53.225806451612797"/>
    <n v="14.784946236559099"/>
  </r>
  <r>
    <x v="0"/>
    <x v="4"/>
    <x v="7"/>
    <x v="13"/>
    <s v="NO3_A1"/>
    <x v="22"/>
    <n v="130.68"/>
    <n v="36.299999999999997"/>
  </r>
  <r>
    <x v="0"/>
    <x v="4"/>
    <x v="7"/>
    <x v="13"/>
    <s v="NO3_A2"/>
    <x v="1"/>
    <n v="57.96"/>
    <n v="16.100000000000001"/>
  </r>
  <r>
    <x v="0"/>
    <x v="4"/>
    <x v="7"/>
    <x v="13"/>
    <s v="NO3_A2"/>
    <x v="2"/>
    <n v="71.64"/>
    <n v="19.899999999999999"/>
  </r>
  <r>
    <x v="0"/>
    <x v="4"/>
    <x v="7"/>
    <x v="13"/>
    <s v="NO3_A2"/>
    <x v="21"/>
    <n v="53.225806451612797"/>
    <n v="14.784946236559099"/>
  </r>
  <r>
    <x v="0"/>
    <x v="4"/>
    <x v="7"/>
    <x v="13"/>
    <s v="NO3_A2"/>
    <x v="22"/>
    <n v="130.68"/>
    <n v="36.299999999999997"/>
  </r>
  <r>
    <x v="0"/>
    <x v="4"/>
    <x v="7"/>
    <x v="13"/>
    <s v="NO3_A3"/>
    <x v="1"/>
    <n v="57.96"/>
    <n v="16.100000000000001"/>
  </r>
  <r>
    <x v="0"/>
    <x v="4"/>
    <x v="7"/>
    <x v="13"/>
    <s v="NO3_A3"/>
    <x v="2"/>
    <n v="71.64"/>
    <n v="19.899999999999999"/>
  </r>
  <r>
    <x v="0"/>
    <x v="4"/>
    <x v="7"/>
    <x v="13"/>
    <s v="NO3_A3"/>
    <x v="21"/>
    <n v="53.225806451612797"/>
    <n v="14.784946236559099"/>
  </r>
  <r>
    <x v="0"/>
    <x v="4"/>
    <x v="7"/>
    <x v="13"/>
    <s v="NO3_A3"/>
    <x v="22"/>
    <n v="130.68"/>
    <n v="36.299999999999997"/>
  </r>
  <r>
    <x v="0"/>
    <x v="4"/>
    <x v="7"/>
    <x v="13"/>
    <s v="NO3_Offshore"/>
    <x v="1"/>
    <n v="57.96"/>
    <n v="16.100000000000001"/>
  </r>
  <r>
    <x v="0"/>
    <x v="4"/>
    <x v="7"/>
    <x v="13"/>
    <s v="NO3_Offshore"/>
    <x v="2"/>
    <n v="71.64"/>
    <n v="19.899999999999999"/>
  </r>
  <r>
    <x v="0"/>
    <x v="4"/>
    <x v="7"/>
    <x v="13"/>
    <s v="NO3_Offshore"/>
    <x v="21"/>
    <n v="53.225806451612797"/>
    <n v="14.784946236559099"/>
  </r>
  <r>
    <x v="0"/>
    <x v="4"/>
    <x v="7"/>
    <x v="13"/>
    <s v="NO3_Offshore"/>
    <x v="22"/>
    <n v="130.68"/>
    <n v="36.299999999999997"/>
  </r>
  <r>
    <x v="0"/>
    <x v="4"/>
    <x v="7"/>
    <x v="14"/>
    <s v="NO4_A1"/>
    <x v="1"/>
    <n v="57.96"/>
    <n v="16.100000000000001"/>
  </r>
  <r>
    <x v="0"/>
    <x v="4"/>
    <x v="7"/>
    <x v="14"/>
    <s v="NO4_A1"/>
    <x v="2"/>
    <n v="71.64"/>
    <n v="19.899999999999999"/>
  </r>
  <r>
    <x v="0"/>
    <x v="4"/>
    <x v="7"/>
    <x v="14"/>
    <s v="NO4_A1"/>
    <x v="21"/>
    <n v="53.225806451612797"/>
    <n v="14.784946236559099"/>
  </r>
  <r>
    <x v="0"/>
    <x v="4"/>
    <x v="7"/>
    <x v="14"/>
    <s v="NO4_A1"/>
    <x v="22"/>
    <n v="130.68"/>
    <n v="36.299999999999997"/>
  </r>
  <r>
    <x v="0"/>
    <x v="4"/>
    <x v="7"/>
    <x v="14"/>
    <s v="NO4_A2"/>
    <x v="1"/>
    <n v="57.96"/>
    <n v="16.100000000000001"/>
  </r>
  <r>
    <x v="0"/>
    <x v="4"/>
    <x v="7"/>
    <x v="14"/>
    <s v="NO4_A2"/>
    <x v="2"/>
    <n v="71.64"/>
    <n v="19.899999999999999"/>
  </r>
  <r>
    <x v="0"/>
    <x v="4"/>
    <x v="7"/>
    <x v="14"/>
    <s v="NO4_A2"/>
    <x v="21"/>
    <n v="53.225806451612797"/>
    <n v="14.784946236559099"/>
  </r>
  <r>
    <x v="0"/>
    <x v="4"/>
    <x v="7"/>
    <x v="14"/>
    <s v="NO4_A2"/>
    <x v="22"/>
    <n v="130.68"/>
    <n v="36.299999999999997"/>
  </r>
  <r>
    <x v="0"/>
    <x v="4"/>
    <x v="7"/>
    <x v="14"/>
    <s v="NO4_Offshore"/>
    <x v="1"/>
    <n v="57.96"/>
    <n v="16.100000000000001"/>
  </r>
  <r>
    <x v="0"/>
    <x v="4"/>
    <x v="7"/>
    <x v="14"/>
    <s v="NO4_Offshore"/>
    <x v="2"/>
    <n v="71.64"/>
    <n v="19.899999999999999"/>
  </r>
  <r>
    <x v="0"/>
    <x v="4"/>
    <x v="7"/>
    <x v="14"/>
    <s v="NO4_Offshore"/>
    <x v="21"/>
    <n v="53.225806451612797"/>
    <n v="14.784946236559099"/>
  </r>
  <r>
    <x v="0"/>
    <x v="4"/>
    <x v="7"/>
    <x v="14"/>
    <s v="NO4_Offshore"/>
    <x v="22"/>
    <n v="130.68"/>
    <n v="36.299999999999997"/>
  </r>
  <r>
    <x v="0"/>
    <x v="4"/>
    <x v="7"/>
    <x v="15"/>
    <s v="NO5_A1"/>
    <x v="1"/>
    <n v="57.96"/>
    <n v="16.100000000000001"/>
  </r>
  <r>
    <x v="0"/>
    <x v="4"/>
    <x v="7"/>
    <x v="15"/>
    <s v="NO5_A1"/>
    <x v="2"/>
    <n v="71.64"/>
    <n v="19.899999999999999"/>
  </r>
  <r>
    <x v="0"/>
    <x v="4"/>
    <x v="7"/>
    <x v="15"/>
    <s v="NO5_A1"/>
    <x v="21"/>
    <n v="53.225806451612797"/>
    <n v="14.784946236559099"/>
  </r>
  <r>
    <x v="0"/>
    <x v="4"/>
    <x v="7"/>
    <x v="15"/>
    <s v="NO5_A1"/>
    <x v="22"/>
    <n v="130.68"/>
    <n v="36.299999999999997"/>
  </r>
  <r>
    <x v="0"/>
    <x v="4"/>
    <x v="7"/>
    <x v="15"/>
    <s v="NO5_A2"/>
    <x v="1"/>
    <n v="57.96"/>
    <n v="16.100000000000001"/>
  </r>
  <r>
    <x v="0"/>
    <x v="4"/>
    <x v="7"/>
    <x v="15"/>
    <s v="NO5_A2"/>
    <x v="2"/>
    <n v="71.64"/>
    <n v="19.899999999999999"/>
  </r>
  <r>
    <x v="0"/>
    <x v="4"/>
    <x v="7"/>
    <x v="15"/>
    <s v="NO5_A2"/>
    <x v="21"/>
    <n v="53.225806451612797"/>
    <n v="14.784946236559099"/>
  </r>
  <r>
    <x v="0"/>
    <x v="4"/>
    <x v="7"/>
    <x v="15"/>
    <s v="NO5_A2"/>
    <x v="22"/>
    <n v="130.68"/>
    <n v="36.299999999999997"/>
  </r>
  <r>
    <x v="0"/>
    <x v="4"/>
    <x v="7"/>
    <x v="15"/>
    <s v="NO5_Offshore"/>
    <x v="1"/>
    <n v="57.96"/>
    <n v="16.100000000000001"/>
  </r>
  <r>
    <x v="0"/>
    <x v="4"/>
    <x v="7"/>
    <x v="15"/>
    <s v="NO5_Offshore"/>
    <x v="2"/>
    <n v="71.64"/>
    <n v="19.899999999999999"/>
  </r>
  <r>
    <x v="0"/>
    <x v="4"/>
    <x v="7"/>
    <x v="15"/>
    <s v="NO5_Offshore"/>
    <x v="21"/>
    <n v="53.225806451612797"/>
    <n v="14.784946236559099"/>
  </r>
  <r>
    <x v="0"/>
    <x v="4"/>
    <x v="7"/>
    <x v="15"/>
    <s v="NO5_Offshore"/>
    <x v="22"/>
    <n v="130.68"/>
    <n v="36.299999999999997"/>
  </r>
  <r>
    <x v="0"/>
    <x v="4"/>
    <x v="8"/>
    <x v="16"/>
    <s v="PL_A"/>
    <x v="1"/>
    <n v="57.96"/>
    <n v="16.100000000000001"/>
  </r>
  <r>
    <x v="0"/>
    <x v="4"/>
    <x v="8"/>
    <x v="16"/>
    <s v="PL_A"/>
    <x v="2"/>
    <n v="71.64"/>
    <n v="19.899999999999999"/>
  </r>
  <r>
    <x v="0"/>
    <x v="4"/>
    <x v="8"/>
    <x v="16"/>
    <s v="PL_A"/>
    <x v="21"/>
    <n v="53.225806451612797"/>
    <n v="14.784946236559099"/>
  </r>
  <r>
    <x v="0"/>
    <x v="4"/>
    <x v="8"/>
    <x v="16"/>
    <s v="PL_A"/>
    <x v="22"/>
    <n v="130.68"/>
    <n v="36.299999999999997"/>
  </r>
  <r>
    <x v="0"/>
    <x v="4"/>
    <x v="8"/>
    <x v="16"/>
    <s v="PL_OFFSHORE"/>
    <x v="1"/>
    <n v="57.96"/>
    <n v="16.100000000000001"/>
  </r>
  <r>
    <x v="0"/>
    <x v="4"/>
    <x v="8"/>
    <x v="16"/>
    <s v="PL_OFFSHORE"/>
    <x v="2"/>
    <n v="71.64"/>
    <n v="19.899999999999999"/>
  </r>
  <r>
    <x v="0"/>
    <x v="4"/>
    <x v="8"/>
    <x v="16"/>
    <s v="PL_OFFSHORE"/>
    <x v="21"/>
    <n v="53.225806451612797"/>
    <n v="14.784946236559099"/>
  </r>
  <r>
    <x v="0"/>
    <x v="4"/>
    <x v="8"/>
    <x v="16"/>
    <s v="PL_OFFSHORE"/>
    <x v="22"/>
    <n v="130.68"/>
    <n v="36.299999999999997"/>
  </r>
  <r>
    <x v="0"/>
    <x v="4"/>
    <x v="8"/>
    <x v="16"/>
    <s v="PL_Rural"/>
    <x v="1"/>
    <n v="57.96"/>
    <n v="16.100000000000001"/>
  </r>
  <r>
    <x v="0"/>
    <x v="4"/>
    <x v="8"/>
    <x v="16"/>
    <s v="PL_Rural"/>
    <x v="2"/>
    <n v="71.64"/>
    <n v="19.899999999999999"/>
  </r>
  <r>
    <x v="0"/>
    <x v="4"/>
    <x v="8"/>
    <x v="16"/>
    <s v="PL_Rural"/>
    <x v="21"/>
    <n v="53.225806451612797"/>
    <n v="14.784946236559099"/>
  </r>
  <r>
    <x v="0"/>
    <x v="4"/>
    <x v="8"/>
    <x v="16"/>
    <s v="PL_Rural"/>
    <x v="22"/>
    <n v="130.68"/>
    <n v="36.299999999999997"/>
  </r>
  <r>
    <x v="0"/>
    <x v="4"/>
    <x v="9"/>
    <x v="17"/>
    <s v="SE1A"/>
    <x v="1"/>
    <n v="57.96"/>
    <n v="16.100000000000001"/>
  </r>
  <r>
    <x v="0"/>
    <x v="4"/>
    <x v="9"/>
    <x v="17"/>
    <s v="SE1A"/>
    <x v="2"/>
    <n v="71.64"/>
    <n v="19.899999999999999"/>
  </r>
  <r>
    <x v="0"/>
    <x v="4"/>
    <x v="9"/>
    <x v="17"/>
    <s v="SE1A"/>
    <x v="21"/>
    <n v="53.225806451612797"/>
    <n v="14.784946236559099"/>
  </r>
  <r>
    <x v="0"/>
    <x v="4"/>
    <x v="9"/>
    <x v="17"/>
    <s v="SE1A"/>
    <x v="22"/>
    <n v="130.68"/>
    <n v="36.299999999999997"/>
  </r>
  <r>
    <x v="0"/>
    <x v="4"/>
    <x v="9"/>
    <x v="17"/>
    <s v="SE1_IND"/>
    <x v="1"/>
    <n v="57.96"/>
    <n v="16.100000000000001"/>
  </r>
  <r>
    <x v="0"/>
    <x v="4"/>
    <x v="9"/>
    <x v="17"/>
    <s v="SE1_IND"/>
    <x v="2"/>
    <n v="71.64"/>
    <n v="19.899999999999999"/>
  </r>
  <r>
    <x v="0"/>
    <x v="4"/>
    <x v="9"/>
    <x v="17"/>
    <s v="SE1_IND"/>
    <x v="21"/>
    <n v="53.225806451612797"/>
    <n v="14.784946236559099"/>
  </r>
  <r>
    <x v="0"/>
    <x v="4"/>
    <x v="9"/>
    <x v="17"/>
    <s v="SE1_IND"/>
    <x v="22"/>
    <n v="130.68"/>
    <n v="36.299999999999997"/>
  </r>
  <r>
    <x v="0"/>
    <x v="4"/>
    <x v="9"/>
    <x v="17"/>
    <s v="SE1_Offshore"/>
    <x v="1"/>
    <n v="57.96"/>
    <n v="16.100000000000001"/>
  </r>
  <r>
    <x v="0"/>
    <x v="4"/>
    <x v="9"/>
    <x v="17"/>
    <s v="SE1_Offshore"/>
    <x v="2"/>
    <n v="71.64"/>
    <n v="19.899999999999999"/>
  </r>
  <r>
    <x v="0"/>
    <x v="4"/>
    <x v="9"/>
    <x v="17"/>
    <s v="SE1_Offshore"/>
    <x v="21"/>
    <n v="53.225806451612797"/>
    <n v="14.784946236559099"/>
  </r>
  <r>
    <x v="0"/>
    <x v="4"/>
    <x v="9"/>
    <x v="17"/>
    <s v="SE1_Offshore"/>
    <x v="22"/>
    <n v="130.68"/>
    <n v="36.299999999999997"/>
  </r>
  <r>
    <x v="0"/>
    <x v="4"/>
    <x v="9"/>
    <x v="17"/>
    <s v="SE1_medium"/>
    <x v="1"/>
    <n v="57.96"/>
    <n v="16.100000000000001"/>
  </r>
  <r>
    <x v="0"/>
    <x v="4"/>
    <x v="9"/>
    <x v="17"/>
    <s v="SE1_medium"/>
    <x v="2"/>
    <n v="71.64"/>
    <n v="19.899999999999999"/>
  </r>
  <r>
    <x v="0"/>
    <x v="4"/>
    <x v="9"/>
    <x v="17"/>
    <s v="SE1_medium"/>
    <x v="21"/>
    <n v="53.225806451612797"/>
    <n v="14.784946236559099"/>
  </r>
  <r>
    <x v="0"/>
    <x v="4"/>
    <x v="9"/>
    <x v="17"/>
    <s v="SE1_medium"/>
    <x v="22"/>
    <n v="130.68"/>
    <n v="36.299999999999997"/>
  </r>
  <r>
    <x v="0"/>
    <x v="4"/>
    <x v="9"/>
    <x v="17"/>
    <s v="SE1_small"/>
    <x v="1"/>
    <n v="57.96"/>
    <n v="16.100000000000001"/>
  </r>
  <r>
    <x v="0"/>
    <x v="4"/>
    <x v="9"/>
    <x v="17"/>
    <s v="SE1_small"/>
    <x v="2"/>
    <n v="71.64"/>
    <n v="19.899999999999999"/>
  </r>
  <r>
    <x v="0"/>
    <x v="4"/>
    <x v="9"/>
    <x v="17"/>
    <s v="SE1_small"/>
    <x v="21"/>
    <n v="53.225806451612797"/>
    <n v="14.784946236559099"/>
  </r>
  <r>
    <x v="0"/>
    <x v="4"/>
    <x v="9"/>
    <x v="17"/>
    <s v="SE1_small"/>
    <x v="22"/>
    <n v="130.68"/>
    <n v="36.299999999999997"/>
  </r>
  <r>
    <x v="0"/>
    <x v="4"/>
    <x v="9"/>
    <x v="18"/>
    <s v="SE2A"/>
    <x v="1"/>
    <n v="57.96"/>
    <n v="16.100000000000001"/>
  </r>
  <r>
    <x v="0"/>
    <x v="4"/>
    <x v="9"/>
    <x v="18"/>
    <s v="SE2A"/>
    <x v="2"/>
    <n v="71.64"/>
    <n v="19.899999999999999"/>
  </r>
  <r>
    <x v="0"/>
    <x v="4"/>
    <x v="9"/>
    <x v="18"/>
    <s v="SE2A"/>
    <x v="21"/>
    <n v="53.225806451612797"/>
    <n v="14.784946236559099"/>
  </r>
  <r>
    <x v="0"/>
    <x v="4"/>
    <x v="9"/>
    <x v="18"/>
    <s v="SE2A"/>
    <x v="22"/>
    <n v="130.68"/>
    <n v="36.299999999999997"/>
  </r>
  <r>
    <x v="0"/>
    <x v="4"/>
    <x v="9"/>
    <x v="18"/>
    <s v="SE2_IND"/>
    <x v="1"/>
    <n v="57.96"/>
    <n v="16.100000000000001"/>
  </r>
  <r>
    <x v="0"/>
    <x v="4"/>
    <x v="9"/>
    <x v="18"/>
    <s v="SE2_IND"/>
    <x v="2"/>
    <n v="71.64"/>
    <n v="19.899999999999999"/>
  </r>
  <r>
    <x v="0"/>
    <x v="4"/>
    <x v="9"/>
    <x v="18"/>
    <s v="SE2_IND"/>
    <x v="21"/>
    <n v="53.225806451612797"/>
    <n v="14.784946236559099"/>
  </r>
  <r>
    <x v="0"/>
    <x v="4"/>
    <x v="9"/>
    <x v="18"/>
    <s v="SE2_IND"/>
    <x v="22"/>
    <n v="130.68"/>
    <n v="36.299999999999997"/>
  </r>
  <r>
    <x v="0"/>
    <x v="4"/>
    <x v="9"/>
    <x v="18"/>
    <s v="SE2_Offshore"/>
    <x v="1"/>
    <n v="57.96"/>
    <n v="16.100000000000001"/>
  </r>
  <r>
    <x v="0"/>
    <x v="4"/>
    <x v="9"/>
    <x v="18"/>
    <s v="SE2_Offshore"/>
    <x v="2"/>
    <n v="71.64"/>
    <n v="19.899999999999999"/>
  </r>
  <r>
    <x v="0"/>
    <x v="4"/>
    <x v="9"/>
    <x v="18"/>
    <s v="SE2_Offshore"/>
    <x v="21"/>
    <n v="53.225806451612797"/>
    <n v="14.784946236559099"/>
  </r>
  <r>
    <x v="0"/>
    <x v="4"/>
    <x v="9"/>
    <x v="18"/>
    <s v="SE2_Offshore"/>
    <x v="22"/>
    <n v="130.68"/>
    <n v="36.299999999999997"/>
  </r>
  <r>
    <x v="0"/>
    <x v="4"/>
    <x v="9"/>
    <x v="18"/>
    <s v="SE2_medium"/>
    <x v="1"/>
    <n v="57.96"/>
    <n v="16.100000000000001"/>
  </r>
  <r>
    <x v="0"/>
    <x v="4"/>
    <x v="9"/>
    <x v="18"/>
    <s v="SE2_medium"/>
    <x v="2"/>
    <n v="71.64"/>
    <n v="19.899999999999999"/>
  </r>
  <r>
    <x v="0"/>
    <x v="4"/>
    <x v="9"/>
    <x v="18"/>
    <s v="SE2_medium"/>
    <x v="21"/>
    <n v="53.225806451612797"/>
    <n v="14.784946236559099"/>
  </r>
  <r>
    <x v="0"/>
    <x v="4"/>
    <x v="9"/>
    <x v="18"/>
    <s v="SE2_medium"/>
    <x v="22"/>
    <n v="130.68"/>
    <n v="36.299999999999997"/>
  </r>
  <r>
    <x v="0"/>
    <x v="4"/>
    <x v="9"/>
    <x v="18"/>
    <s v="SE2_small"/>
    <x v="1"/>
    <n v="57.96"/>
    <n v="16.100000000000001"/>
  </r>
  <r>
    <x v="0"/>
    <x v="4"/>
    <x v="9"/>
    <x v="18"/>
    <s v="SE2_small"/>
    <x v="2"/>
    <n v="71.64"/>
    <n v="19.899999999999999"/>
  </r>
  <r>
    <x v="0"/>
    <x v="4"/>
    <x v="9"/>
    <x v="18"/>
    <s v="SE2_small"/>
    <x v="21"/>
    <n v="53.225806451612797"/>
    <n v="14.784946236559099"/>
  </r>
  <r>
    <x v="0"/>
    <x v="4"/>
    <x v="9"/>
    <x v="18"/>
    <s v="SE2_small"/>
    <x v="22"/>
    <n v="130.68"/>
    <n v="36.299999999999997"/>
  </r>
  <r>
    <x v="0"/>
    <x v="4"/>
    <x v="9"/>
    <x v="19"/>
    <s v="SE3A"/>
    <x v="1"/>
    <n v="57.96"/>
    <n v="16.100000000000001"/>
  </r>
  <r>
    <x v="0"/>
    <x v="4"/>
    <x v="9"/>
    <x v="19"/>
    <s v="SE3A"/>
    <x v="2"/>
    <n v="71.64"/>
    <n v="19.899999999999999"/>
  </r>
  <r>
    <x v="0"/>
    <x v="4"/>
    <x v="9"/>
    <x v="19"/>
    <s v="SE3A"/>
    <x v="21"/>
    <n v="53.225806451612797"/>
    <n v="14.784946236559099"/>
  </r>
  <r>
    <x v="0"/>
    <x v="4"/>
    <x v="9"/>
    <x v="19"/>
    <s v="SE3A"/>
    <x v="22"/>
    <n v="130.68"/>
    <n v="36.299999999999997"/>
  </r>
  <r>
    <x v="0"/>
    <x v="4"/>
    <x v="9"/>
    <x v="19"/>
    <s v="SE3_IND"/>
    <x v="1"/>
    <n v="57.96"/>
    <n v="16.100000000000001"/>
  </r>
  <r>
    <x v="0"/>
    <x v="4"/>
    <x v="9"/>
    <x v="19"/>
    <s v="SE3_IND"/>
    <x v="2"/>
    <n v="71.64"/>
    <n v="19.899999999999999"/>
  </r>
  <r>
    <x v="0"/>
    <x v="4"/>
    <x v="9"/>
    <x v="19"/>
    <s v="SE3_IND"/>
    <x v="21"/>
    <n v="53.225806451612797"/>
    <n v="14.784946236559099"/>
  </r>
  <r>
    <x v="0"/>
    <x v="4"/>
    <x v="9"/>
    <x v="19"/>
    <s v="SE3_IND"/>
    <x v="22"/>
    <n v="130.68"/>
    <n v="36.299999999999997"/>
  </r>
  <r>
    <x v="0"/>
    <x v="4"/>
    <x v="9"/>
    <x v="19"/>
    <s v="SE3_Offshore"/>
    <x v="1"/>
    <n v="57.96"/>
    <n v="16.100000000000001"/>
  </r>
  <r>
    <x v="0"/>
    <x v="4"/>
    <x v="9"/>
    <x v="19"/>
    <s v="SE3_Offshore"/>
    <x v="2"/>
    <n v="71.64"/>
    <n v="19.899999999999999"/>
  </r>
  <r>
    <x v="0"/>
    <x v="4"/>
    <x v="9"/>
    <x v="19"/>
    <s v="SE3_Offshore"/>
    <x v="21"/>
    <n v="53.225806451612797"/>
    <n v="14.784946236559099"/>
  </r>
  <r>
    <x v="0"/>
    <x v="4"/>
    <x v="9"/>
    <x v="19"/>
    <s v="SE3_Offshore"/>
    <x v="22"/>
    <n v="130.68"/>
    <n v="36.299999999999997"/>
  </r>
  <r>
    <x v="0"/>
    <x v="4"/>
    <x v="9"/>
    <x v="19"/>
    <s v="SE3_large"/>
    <x v="1"/>
    <n v="57.96"/>
    <n v="16.100000000000001"/>
  </r>
  <r>
    <x v="0"/>
    <x v="4"/>
    <x v="9"/>
    <x v="19"/>
    <s v="SE3_large"/>
    <x v="2"/>
    <n v="71.64"/>
    <n v="19.899999999999999"/>
  </r>
  <r>
    <x v="0"/>
    <x v="4"/>
    <x v="9"/>
    <x v="19"/>
    <s v="SE3_large"/>
    <x v="21"/>
    <n v="53.225806451612797"/>
    <n v="14.784946236559099"/>
  </r>
  <r>
    <x v="0"/>
    <x v="4"/>
    <x v="9"/>
    <x v="19"/>
    <s v="SE3_large"/>
    <x v="22"/>
    <n v="130.68"/>
    <n v="36.299999999999997"/>
  </r>
  <r>
    <x v="0"/>
    <x v="4"/>
    <x v="9"/>
    <x v="19"/>
    <s v="SE3_medium"/>
    <x v="1"/>
    <n v="57.96"/>
    <n v="16.100000000000001"/>
  </r>
  <r>
    <x v="0"/>
    <x v="4"/>
    <x v="9"/>
    <x v="19"/>
    <s v="SE3_medium"/>
    <x v="2"/>
    <n v="71.64"/>
    <n v="19.899999999999999"/>
  </r>
  <r>
    <x v="0"/>
    <x v="4"/>
    <x v="9"/>
    <x v="19"/>
    <s v="SE3_medium"/>
    <x v="21"/>
    <n v="53.225806451612797"/>
    <n v="14.784946236559099"/>
  </r>
  <r>
    <x v="0"/>
    <x v="4"/>
    <x v="9"/>
    <x v="19"/>
    <s v="SE3_medium"/>
    <x v="22"/>
    <n v="130.68"/>
    <n v="36.299999999999997"/>
  </r>
  <r>
    <x v="0"/>
    <x v="4"/>
    <x v="9"/>
    <x v="19"/>
    <s v="SE3_small"/>
    <x v="1"/>
    <n v="57.96"/>
    <n v="16.100000000000001"/>
  </r>
  <r>
    <x v="0"/>
    <x v="4"/>
    <x v="9"/>
    <x v="19"/>
    <s v="SE3_small"/>
    <x v="2"/>
    <n v="71.64"/>
    <n v="19.899999999999999"/>
  </r>
  <r>
    <x v="0"/>
    <x v="4"/>
    <x v="9"/>
    <x v="19"/>
    <s v="SE3_small"/>
    <x v="21"/>
    <n v="53.225806451612797"/>
    <n v="14.784946236559099"/>
  </r>
  <r>
    <x v="0"/>
    <x v="4"/>
    <x v="9"/>
    <x v="19"/>
    <s v="SE3_small"/>
    <x v="22"/>
    <n v="130.68"/>
    <n v="36.299999999999997"/>
  </r>
  <r>
    <x v="0"/>
    <x v="4"/>
    <x v="9"/>
    <x v="20"/>
    <s v="SE4A"/>
    <x v="1"/>
    <n v="57.96"/>
    <n v="16.100000000000001"/>
  </r>
  <r>
    <x v="0"/>
    <x v="4"/>
    <x v="9"/>
    <x v="20"/>
    <s v="SE4A"/>
    <x v="2"/>
    <n v="71.64"/>
    <n v="19.899999999999999"/>
  </r>
  <r>
    <x v="0"/>
    <x v="4"/>
    <x v="9"/>
    <x v="20"/>
    <s v="SE4A"/>
    <x v="21"/>
    <n v="53.225806451612797"/>
    <n v="14.784946236559099"/>
  </r>
  <r>
    <x v="0"/>
    <x v="4"/>
    <x v="9"/>
    <x v="20"/>
    <s v="SE4A"/>
    <x v="22"/>
    <n v="130.68"/>
    <n v="36.299999999999997"/>
  </r>
  <r>
    <x v="0"/>
    <x v="4"/>
    <x v="9"/>
    <x v="20"/>
    <s v="SE4_IND"/>
    <x v="1"/>
    <n v="57.96"/>
    <n v="16.100000000000001"/>
  </r>
  <r>
    <x v="0"/>
    <x v="4"/>
    <x v="9"/>
    <x v="20"/>
    <s v="SE4_IND"/>
    <x v="2"/>
    <n v="71.64"/>
    <n v="19.899999999999999"/>
  </r>
  <r>
    <x v="0"/>
    <x v="4"/>
    <x v="9"/>
    <x v="20"/>
    <s v="SE4_IND"/>
    <x v="21"/>
    <n v="53.225806451612797"/>
    <n v="14.784946236559099"/>
  </r>
  <r>
    <x v="0"/>
    <x v="4"/>
    <x v="9"/>
    <x v="20"/>
    <s v="SE4_IND"/>
    <x v="22"/>
    <n v="130.68"/>
    <n v="36.299999999999997"/>
  </r>
  <r>
    <x v="0"/>
    <x v="4"/>
    <x v="9"/>
    <x v="20"/>
    <s v="SE4_Offshore"/>
    <x v="1"/>
    <n v="57.96"/>
    <n v="16.100000000000001"/>
  </r>
  <r>
    <x v="0"/>
    <x v="4"/>
    <x v="9"/>
    <x v="20"/>
    <s v="SE4_Offshore"/>
    <x v="2"/>
    <n v="71.64"/>
    <n v="19.899999999999999"/>
  </r>
  <r>
    <x v="0"/>
    <x v="4"/>
    <x v="9"/>
    <x v="20"/>
    <s v="SE4_Offshore"/>
    <x v="21"/>
    <n v="53.225806451612797"/>
    <n v="14.784946236559099"/>
  </r>
  <r>
    <x v="0"/>
    <x v="4"/>
    <x v="9"/>
    <x v="20"/>
    <s v="SE4_Offshore"/>
    <x v="22"/>
    <n v="130.68"/>
    <n v="36.299999999999997"/>
  </r>
  <r>
    <x v="0"/>
    <x v="4"/>
    <x v="9"/>
    <x v="20"/>
    <s v="SE4_large"/>
    <x v="1"/>
    <n v="57.96"/>
    <n v="16.100000000000001"/>
  </r>
  <r>
    <x v="0"/>
    <x v="4"/>
    <x v="9"/>
    <x v="20"/>
    <s v="SE4_large"/>
    <x v="2"/>
    <n v="71.64"/>
    <n v="19.899999999999999"/>
  </r>
  <r>
    <x v="0"/>
    <x v="4"/>
    <x v="9"/>
    <x v="20"/>
    <s v="SE4_large"/>
    <x v="21"/>
    <n v="53.225806451612797"/>
    <n v="14.784946236559099"/>
  </r>
  <r>
    <x v="0"/>
    <x v="4"/>
    <x v="9"/>
    <x v="20"/>
    <s v="SE4_large"/>
    <x v="22"/>
    <n v="130.68"/>
    <n v="36.299999999999997"/>
  </r>
  <r>
    <x v="0"/>
    <x v="4"/>
    <x v="9"/>
    <x v="20"/>
    <s v="SE4_medium"/>
    <x v="1"/>
    <n v="57.96"/>
    <n v="16.100000000000001"/>
  </r>
  <r>
    <x v="0"/>
    <x v="4"/>
    <x v="9"/>
    <x v="20"/>
    <s v="SE4_medium"/>
    <x v="2"/>
    <n v="71.64"/>
    <n v="19.899999999999999"/>
  </r>
  <r>
    <x v="0"/>
    <x v="4"/>
    <x v="9"/>
    <x v="20"/>
    <s v="SE4_medium"/>
    <x v="21"/>
    <n v="53.225806451612797"/>
    <n v="14.784946236559099"/>
  </r>
  <r>
    <x v="0"/>
    <x v="4"/>
    <x v="9"/>
    <x v="20"/>
    <s v="SE4_medium"/>
    <x v="22"/>
    <n v="130.68"/>
    <n v="36.299999999999997"/>
  </r>
  <r>
    <x v="0"/>
    <x v="4"/>
    <x v="9"/>
    <x v="20"/>
    <s v="SE4_small"/>
    <x v="1"/>
    <n v="57.96"/>
    <n v="16.100000000000001"/>
  </r>
  <r>
    <x v="0"/>
    <x v="4"/>
    <x v="9"/>
    <x v="20"/>
    <s v="SE4_small"/>
    <x v="2"/>
    <n v="71.64"/>
    <n v="19.899999999999999"/>
  </r>
  <r>
    <x v="0"/>
    <x v="4"/>
    <x v="9"/>
    <x v="20"/>
    <s v="SE4_small"/>
    <x v="21"/>
    <n v="53.225806451612797"/>
    <n v="14.784946236559099"/>
  </r>
  <r>
    <x v="0"/>
    <x v="4"/>
    <x v="9"/>
    <x v="20"/>
    <s v="SE4_small"/>
    <x v="22"/>
    <n v="130.68"/>
    <n v="36.299999999999997"/>
  </r>
  <r>
    <x v="0"/>
    <x v="4"/>
    <x v="10"/>
    <x v="21"/>
    <s v="UK_A"/>
    <x v="1"/>
    <n v="57.96"/>
    <n v="16.100000000000001"/>
  </r>
  <r>
    <x v="0"/>
    <x v="4"/>
    <x v="10"/>
    <x v="21"/>
    <s v="UK_A"/>
    <x v="2"/>
    <n v="71.64"/>
    <n v="19.899999999999999"/>
  </r>
  <r>
    <x v="0"/>
    <x v="4"/>
    <x v="10"/>
    <x v="21"/>
    <s v="UK_A"/>
    <x v="21"/>
    <n v="53.225806451612797"/>
    <n v="14.784946236559099"/>
  </r>
  <r>
    <x v="0"/>
    <x v="4"/>
    <x v="10"/>
    <x v="21"/>
    <s v="UK_A"/>
    <x v="22"/>
    <n v="130.68"/>
    <n v="36.299999999999997"/>
  </r>
  <r>
    <x v="0"/>
    <x v="4"/>
    <x v="10"/>
    <x v="21"/>
    <s v="UK_Offshore"/>
    <x v="1"/>
    <n v="57.96"/>
    <n v="16.100000000000001"/>
  </r>
  <r>
    <x v="0"/>
    <x v="4"/>
    <x v="10"/>
    <x v="21"/>
    <s v="UK_Offshore"/>
    <x v="2"/>
    <n v="71.64"/>
    <n v="19.899999999999999"/>
  </r>
  <r>
    <x v="0"/>
    <x v="4"/>
    <x v="10"/>
    <x v="21"/>
    <s v="UK_Offshore"/>
    <x v="21"/>
    <n v="53.225806451612797"/>
    <n v="14.784946236559099"/>
  </r>
  <r>
    <x v="0"/>
    <x v="4"/>
    <x v="10"/>
    <x v="21"/>
    <s v="UK_Offshore"/>
    <x v="22"/>
    <n v="130.68"/>
    <n v="36.299999999999997"/>
  </r>
  <r>
    <x v="0"/>
    <x v="5"/>
    <x v="0"/>
    <x v="0"/>
    <s v="DK1_Large"/>
    <x v="0"/>
    <n v="45.776839115009899"/>
    <n v="12.7157886430583"/>
  </r>
  <r>
    <x v="0"/>
    <x v="5"/>
    <x v="0"/>
    <x v="0"/>
    <s v="DK1_Large"/>
    <x v="1"/>
    <n v="48.384"/>
    <n v="13.44"/>
  </r>
  <r>
    <x v="0"/>
    <x v="5"/>
    <x v="0"/>
    <x v="0"/>
    <s v="DK1_Large"/>
    <x v="2"/>
    <n v="63"/>
    <n v="17.5"/>
  </r>
  <r>
    <x v="0"/>
    <x v="5"/>
    <x v="0"/>
    <x v="0"/>
    <s v="DK1_Large"/>
    <x v="3"/>
    <n v="35.761174841990197"/>
    <n v="9.9336596783306099"/>
  </r>
  <r>
    <x v="0"/>
    <x v="5"/>
    <x v="0"/>
    <x v="0"/>
    <s v="DK1_Large"/>
    <x v="4"/>
    <n v="5.42756640986366"/>
    <n v="1.5076573360732399"/>
  </r>
  <r>
    <x v="0"/>
    <x v="5"/>
    <x v="0"/>
    <x v="0"/>
    <s v="DK1_Large"/>
    <x v="5"/>
    <n v="5.42756640986366"/>
    <n v="1.5076573360732399"/>
  </r>
  <r>
    <x v="0"/>
    <x v="5"/>
    <x v="0"/>
    <x v="0"/>
    <s v="DK1_Large"/>
    <x v="6"/>
    <n v="30.079313304721001"/>
    <n v="8.3553648068669499"/>
  </r>
  <r>
    <x v="0"/>
    <x v="5"/>
    <x v="0"/>
    <x v="0"/>
    <s v="DK1_Large"/>
    <x v="7"/>
    <n v="19.538068079519999"/>
    <n v="5.4272411332000097"/>
  </r>
  <r>
    <x v="0"/>
    <x v="5"/>
    <x v="0"/>
    <x v="0"/>
    <s v="DK1_Large"/>
    <x v="8"/>
    <n v="19.538068079519999"/>
    <n v="5.4272411332000097"/>
  </r>
  <r>
    <x v="0"/>
    <x v="5"/>
    <x v="0"/>
    <x v="0"/>
    <s v="DK1_Large"/>
    <x v="9"/>
    <n v="45.361633570256501"/>
    <n v="12.600453769515701"/>
  </r>
  <r>
    <x v="0"/>
    <x v="5"/>
    <x v="0"/>
    <x v="0"/>
    <s v="DK1_Large"/>
    <x v="10"/>
    <n v="35.761174841990197"/>
    <n v="9.9336596783306099"/>
  </r>
  <r>
    <x v="0"/>
    <x v="5"/>
    <x v="0"/>
    <x v="0"/>
    <s v="DK1_Large"/>
    <x v="11"/>
    <n v="2.7108557149588699"/>
    <n v="0.75301547637746502"/>
  </r>
  <r>
    <x v="0"/>
    <x v="5"/>
    <x v="0"/>
    <x v="0"/>
    <s v="DK1_Large"/>
    <x v="12"/>
    <n v="0.36"/>
    <n v="0.1"/>
  </r>
  <r>
    <x v="0"/>
    <x v="5"/>
    <x v="0"/>
    <x v="0"/>
    <s v="DK1_Large"/>
    <x v="13"/>
    <n v="17.067667568367298"/>
    <n v="4.74101876899093"/>
  </r>
  <r>
    <x v="0"/>
    <x v="5"/>
    <x v="0"/>
    <x v="0"/>
    <s v="DK1_Large"/>
    <x v="14"/>
    <n v="17.067667568367298"/>
    <n v="4.74101876899093"/>
  </r>
  <r>
    <x v="0"/>
    <x v="5"/>
    <x v="0"/>
    <x v="0"/>
    <s v="DK1_Large"/>
    <x v="15"/>
    <n v="2.7284206547966199"/>
    <n v="0.75789462633239502"/>
  </r>
  <r>
    <x v="0"/>
    <x v="5"/>
    <x v="0"/>
    <x v="0"/>
    <s v="DK1_Large"/>
    <x v="16"/>
    <n v="4.9884429139200002"/>
    <n v="1.3856785871999999"/>
  </r>
  <r>
    <x v="0"/>
    <x v="5"/>
    <x v="0"/>
    <x v="0"/>
    <s v="DK1_Large"/>
    <x v="17"/>
    <n v="9.3111759656652193"/>
    <n v="2.5864377682403399"/>
  </r>
  <r>
    <x v="0"/>
    <x v="5"/>
    <x v="0"/>
    <x v="0"/>
    <s v="DK1_Large"/>
    <x v="19"/>
    <n v="8.2221546873599998"/>
    <n v="2.2839318575999998"/>
  </r>
  <r>
    <x v="0"/>
    <x v="5"/>
    <x v="0"/>
    <x v="0"/>
    <s v="DK1_Large"/>
    <x v="20"/>
    <n v="18.594373640566001"/>
    <n v="5.1651037890461096"/>
  </r>
  <r>
    <x v="0"/>
    <x v="5"/>
    <x v="0"/>
    <x v="0"/>
    <s v="DK1_Large"/>
    <x v="21"/>
    <n v="48.384"/>
    <n v="13.44"/>
  </r>
  <r>
    <x v="0"/>
    <x v="5"/>
    <x v="0"/>
    <x v="0"/>
    <s v="DK1_Large"/>
    <x v="22"/>
    <n v="79.847999999999999"/>
    <n v="22.18"/>
  </r>
  <r>
    <x v="0"/>
    <x v="5"/>
    <x v="0"/>
    <x v="0"/>
    <s v="DK1_Large"/>
    <x v="23"/>
    <n v="0.31515896120488701"/>
    <n v="8.7544155890246306E-2"/>
  </r>
  <r>
    <x v="0"/>
    <x v="5"/>
    <x v="0"/>
    <x v="0"/>
    <s v="DK1_Large"/>
    <x v="24"/>
    <n v="22.4655580524777"/>
    <n v="6.2404327923549197"/>
  </r>
  <r>
    <x v="0"/>
    <x v="5"/>
    <x v="0"/>
    <x v="0"/>
    <s v="DK1_Large"/>
    <x v="26"/>
    <n v="31.126436880967301"/>
    <n v="8.6462324669353592"/>
  </r>
  <r>
    <x v="0"/>
    <x v="5"/>
    <x v="0"/>
    <x v="0"/>
    <s v="DK1_Large"/>
    <x v="27"/>
    <n v="2.34199197836619"/>
    <n v="0.650553327323943"/>
  </r>
  <r>
    <x v="0"/>
    <x v="5"/>
    <x v="0"/>
    <x v="0"/>
    <s v="DK1_MedSmall"/>
    <x v="0"/>
    <n v="45.776839115009899"/>
    <n v="12.7157886430583"/>
  </r>
  <r>
    <x v="0"/>
    <x v="5"/>
    <x v="0"/>
    <x v="0"/>
    <s v="DK1_MedSmall"/>
    <x v="1"/>
    <n v="48.384"/>
    <n v="13.44"/>
  </r>
  <r>
    <x v="0"/>
    <x v="5"/>
    <x v="0"/>
    <x v="0"/>
    <s v="DK1_MedSmall"/>
    <x v="2"/>
    <n v="63"/>
    <n v="17.5"/>
  </r>
  <r>
    <x v="0"/>
    <x v="5"/>
    <x v="0"/>
    <x v="0"/>
    <s v="DK1_MedSmall"/>
    <x v="3"/>
    <n v="35.761174841990197"/>
    <n v="9.9336596783306099"/>
  </r>
  <r>
    <x v="0"/>
    <x v="5"/>
    <x v="0"/>
    <x v="0"/>
    <s v="DK1_MedSmall"/>
    <x v="4"/>
    <n v="5.42756640986366"/>
    <n v="1.5076573360732399"/>
  </r>
  <r>
    <x v="0"/>
    <x v="5"/>
    <x v="0"/>
    <x v="0"/>
    <s v="DK1_MedSmall"/>
    <x v="5"/>
    <n v="5.42756640986366"/>
    <n v="1.5076573360732399"/>
  </r>
  <r>
    <x v="0"/>
    <x v="5"/>
    <x v="0"/>
    <x v="0"/>
    <s v="DK1_MedSmall"/>
    <x v="6"/>
    <n v="30.079313304721001"/>
    <n v="8.3553648068669499"/>
  </r>
  <r>
    <x v="0"/>
    <x v="5"/>
    <x v="0"/>
    <x v="0"/>
    <s v="DK1_MedSmall"/>
    <x v="7"/>
    <n v="19.538068079519999"/>
    <n v="5.4272411332000097"/>
  </r>
  <r>
    <x v="0"/>
    <x v="5"/>
    <x v="0"/>
    <x v="0"/>
    <s v="DK1_MedSmall"/>
    <x v="8"/>
    <n v="19.538068079519999"/>
    <n v="5.4272411332000097"/>
  </r>
  <r>
    <x v="0"/>
    <x v="5"/>
    <x v="0"/>
    <x v="0"/>
    <s v="DK1_MedSmall"/>
    <x v="9"/>
    <n v="45.361633570256501"/>
    <n v="12.600453769515701"/>
  </r>
  <r>
    <x v="0"/>
    <x v="5"/>
    <x v="0"/>
    <x v="0"/>
    <s v="DK1_MedSmall"/>
    <x v="10"/>
    <n v="35.761174841990197"/>
    <n v="9.9336596783306099"/>
  </r>
  <r>
    <x v="0"/>
    <x v="5"/>
    <x v="0"/>
    <x v="0"/>
    <s v="DK1_MedSmall"/>
    <x v="11"/>
    <n v="2.7108557149588699"/>
    <n v="0.75301547637746502"/>
  </r>
  <r>
    <x v="0"/>
    <x v="5"/>
    <x v="0"/>
    <x v="0"/>
    <s v="DK1_MedSmall"/>
    <x v="12"/>
    <n v="0.36"/>
    <n v="0.1"/>
  </r>
  <r>
    <x v="0"/>
    <x v="5"/>
    <x v="0"/>
    <x v="0"/>
    <s v="DK1_MedSmall"/>
    <x v="13"/>
    <n v="17.067667568367298"/>
    <n v="4.74101876899093"/>
  </r>
  <r>
    <x v="0"/>
    <x v="5"/>
    <x v="0"/>
    <x v="0"/>
    <s v="DK1_MedSmall"/>
    <x v="14"/>
    <n v="17.067667568367298"/>
    <n v="4.74101876899093"/>
  </r>
  <r>
    <x v="0"/>
    <x v="5"/>
    <x v="0"/>
    <x v="0"/>
    <s v="DK1_MedSmall"/>
    <x v="15"/>
    <n v="2.7284206547966199"/>
    <n v="0.75789462633239502"/>
  </r>
  <r>
    <x v="0"/>
    <x v="5"/>
    <x v="0"/>
    <x v="0"/>
    <s v="DK1_MedSmall"/>
    <x v="16"/>
    <n v="4.9884429139200002"/>
    <n v="1.3856785871999999"/>
  </r>
  <r>
    <x v="0"/>
    <x v="5"/>
    <x v="0"/>
    <x v="0"/>
    <s v="DK1_MedSmall"/>
    <x v="17"/>
    <n v="9.3111759656652193"/>
    <n v="2.5864377682403399"/>
  </r>
  <r>
    <x v="0"/>
    <x v="5"/>
    <x v="0"/>
    <x v="0"/>
    <s v="DK1_MedSmall"/>
    <x v="19"/>
    <n v="8.2221546873599998"/>
    <n v="2.2839318575999998"/>
  </r>
  <r>
    <x v="0"/>
    <x v="5"/>
    <x v="0"/>
    <x v="0"/>
    <s v="DK1_MedSmall"/>
    <x v="20"/>
    <n v="18.594373640566001"/>
    <n v="5.1651037890461096"/>
  </r>
  <r>
    <x v="0"/>
    <x v="5"/>
    <x v="0"/>
    <x v="0"/>
    <s v="DK1_MedSmall"/>
    <x v="21"/>
    <n v="48.384"/>
    <n v="13.44"/>
  </r>
  <r>
    <x v="0"/>
    <x v="5"/>
    <x v="0"/>
    <x v="0"/>
    <s v="DK1_MedSmall"/>
    <x v="22"/>
    <n v="79.847999999999999"/>
    <n v="22.18"/>
  </r>
  <r>
    <x v="0"/>
    <x v="5"/>
    <x v="0"/>
    <x v="0"/>
    <s v="DK1_MedSmall"/>
    <x v="23"/>
    <n v="0.31515896120488701"/>
    <n v="8.7544155890246306E-2"/>
  </r>
  <r>
    <x v="0"/>
    <x v="5"/>
    <x v="0"/>
    <x v="0"/>
    <s v="DK1_MedSmall"/>
    <x v="24"/>
    <n v="22.4655580524777"/>
    <n v="6.2404327923549197"/>
  </r>
  <r>
    <x v="0"/>
    <x v="5"/>
    <x v="0"/>
    <x v="0"/>
    <s v="DK1_MedSmall"/>
    <x v="26"/>
    <n v="31.126436880967301"/>
    <n v="8.6462324669353592"/>
  </r>
  <r>
    <x v="0"/>
    <x v="5"/>
    <x v="0"/>
    <x v="0"/>
    <s v="DK1_MedSmall"/>
    <x v="27"/>
    <n v="2.34199197836619"/>
    <n v="0.650553327323943"/>
  </r>
  <r>
    <x v="0"/>
    <x v="5"/>
    <x v="0"/>
    <x v="0"/>
    <s v="DK1_Medium"/>
    <x v="0"/>
    <n v="45.776839115009899"/>
    <n v="12.7157886430583"/>
  </r>
  <r>
    <x v="0"/>
    <x v="5"/>
    <x v="0"/>
    <x v="0"/>
    <s v="DK1_Medium"/>
    <x v="1"/>
    <n v="48.384"/>
    <n v="13.44"/>
  </r>
  <r>
    <x v="0"/>
    <x v="5"/>
    <x v="0"/>
    <x v="0"/>
    <s v="DK1_Medium"/>
    <x v="2"/>
    <n v="63"/>
    <n v="17.5"/>
  </r>
  <r>
    <x v="0"/>
    <x v="5"/>
    <x v="0"/>
    <x v="0"/>
    <s v="DK1_Medium"/>
    <x v="3"/>
    <n v="35.761174841990197"/>
    <n v="9.9336596783306099"/>
  </r>
  <r>
    <x v="0"/>
    <x v="5"/>
    <x v="0"/>
    <x v="0"/>
    <s v="DK1_Medium"/>
    <x v="4"/>
    <n v="5.42756640986366"/>
    <n v="1.5076573360732399"/>
  </r>
  <r>
    <x v="0"/>
    <x v="5"/>
    <x v="0"/>
    <x v="0"/>
    <s v="DK1_Medium"/>
    <x v="5"/>
    <n v="5.42756640986366"/>
    <n v="1.5076573360732399"/>
  </r>
  <r>
    <x v="0"/>
    <x v="5"/>
    <x v="0"/>
    <x v="0"/>
    <s v="DK1_Medium"/>
    <x v="6"/>
    <n v="30.079313304721001"/>
    <n v="8.3553648068669499"/>
  </r>
  <r>
    <x v="0"/>
    <x v="5"/>
    <x v="0"/>
    <x v="0"/>
    <s v="DK1_Medium"/>
    <x v="7"/>
    <n v="19.538068079519999"/>
    <n v="5.4272411332000097"/>
  </r>
  <r>
    <x v="0"/>
    <x v="5"/>
    <x v="0"/>
    <x v="0"/>
    <s v="DK1_Medium"/>
    <x v="8"/>
    <n v="19.538068079519999"/>
    <n v="5.4272411332000097"/>
  </r>
  <r>
    <x v="0"/>
    <x v="5"/>
    <x v="0"/>
    <x v="0"/>
    <s v="DK1_Medium"/>
    <x v="9"/>
    <n v="45.361633570256501"/>
    <n v="12.600453769515701"/>
  </r>
  <r>
    <x v="0"/>
    <x v="5"/>
    <x v="0"/>
    <x v="0"/>
    <s v="DK1_Medium"/>
    <x v="10"/>
    <n v="35.761174841990197"/>
    <n v="9.9336596783306099"/>
  </r>
  <r>
    <x v="0"/>
    <x v="5"/>
    <x v="0"/>
    <x v="0"/>
    <s v="DK1_Medium"/>
    <x v="11"/>
    <n v="2.7108557149588699"/>
    <n v="0.75301547637746502"/>
  </r>
  <r>
    <x v="0"/>
    <x v="5"/>
    <x v="0"/>
    <x v="0"/>
    <s v="DK1_Medium"/>
    <x v="12"/>
    <n v="0.36"/>
    <n v="0.1"/>
  </r>
  <r>
    <x v="0"/>
    <x v="5"/>
    <x v="0"/>
    <x v="0"/>
    <s v="DK1_Medium"/>
    <x v="13"/>
    <n v="17.067667568367298"/>
    <n v="4.74101876899093"/>
  </r>
  <r>
    <x v="0"/>
    <x v="5"/>
    <x v="0"/>
    <x v="0"/>
    <s v="DK1_Medium"/>
    <x v="14"/>
    <n v="17.067667568367298"/>
    <n v="4.74101876899093"/>
  </r>
  <r>
    <x v="0"/>
    <x v="5"/>
    <x v="0"/>
    <x v="0"/>
    <s v="DK1_Medium"/>
    <x v="15"/>
    <n v="2.7284206547966199"/>
    <n v="0.75789462633239502"/>
  </r>
  <r>
    <x v="0"/>
    <x v="5"/>
    <x v="0"/>
    <x v="0"/>
    <s v="DK1_Medium"/>
    <x v="16"/>
    <n v="4.9884429139200002"/>
    <n v="1.3856785871999999"/>
  </r>
  <r>
    <x v="0"/>
    <x v="5"/>
    <x v="0"/>
    <x v="0"/>
    <s v="DK1_Medium"/>
    <x v="17"/>
    <n v="9.3111759656652193"/>
    <n v="2.5864377682403399"/>
  </r>
  <r>
    <x v="0"/>
    <x v="5"/>
    <x v="0"/>
    <x v="0"/>
    <s v="DK1_Medium"/>
    <x v="19"/>
    <n v="8.2221546873599998"/>
    <n v="2.2839318575999998"/>
  </r>
  <r>
    <x v="0"/>
    <x v="5"/>
    <x v="0"/>
    <x v="0"/>
    <s v="DK1_Medium"/>
    <x v="20"/>
    <n v="18.594373640566001"/>
    <n v="5.1651037890461096"/>
  </r>
  <r>
    <x v="0"/>
    <x v="5"/>
    <x v="0"/>
    <x v="0"/>
    <s v="DK1_Medium"/>
    <x v="21"/>
    <n v="48.384"/>
    <n v="13.44"/>
  </r>
  <r>
    <x v="0"/>
    <x v="5"/>
    <x v="0"/>
    <x v="0"/>
    <s v="DK1_Medium"/>
    <x v="22"/>
    <n v="79.847999999999999"/>
    <n v="22.18"/>
  </r>
  <r>
    <x v="0"/>
    <x v="5"/>
    <x v="0"/>
    <x v="0"/>
    <s v="DK1_Medium"/>
    <x v="23"/>
    <n v="0.31515896120488701"/>
    <n v="8.7544155890246306E-2"/>
  </r>
  <r>
    <x v="0"/>
    <x v="5"/>
    <x v="0"/>
    <x v="0"/>
    <s v="DK1_Medium"/>
    <x v="24"/>
    <n v="22.4655580524777"/>
    <n v="6.2404327923549197"/>
  </r>
  <r>
    <x v="0"/>
    <x v="5"/>
    <x v="0"/>
    <x v="0"/>
    <s v="DK1_Medium"/>
    <x v="26"/>
    <n v="31.126436880967301"/>
    <n v="8.6462324669353592"/>
  </r>
  <r>
    <x v="0"/>
    <x v="5"/>
    <x v="0"/>
    <x v="0"/>
    <s v="DK1_Medium"/>
    <x v="27"/>
    <n v="2.34199197836619"/>
    <n v="0.650553327323943"/>
  </r>
  <r>
    <x v="0"/>
    <x v="5"/>
    <x v="0"/>
    <x v="0"/>
    <s v="DK1_NoDH"/>
    <x v="0"/>
    <n v="45.776839115009899"/>
    <n v="12.7157886430583"/>
  </r>
  <r>
    <x v="0"/>
    <x v="5"/>
    <x v="0"/>
    <x v="0"/>
    <s v="DK1_NoDH"/>
    <x v="1"/>
    <n v="48.384"/>
    <n v="13.44"/>
  </r>
  <r>
    <x v="0"/>
    <x v="5"/>
    <x v="0"/>
    <x v="0"/>
    <s v="DK1_NoDH"/>
    <x v="2"/>
    <n v="63"/>
    <n v="17.5"/>
  </r>
  <r>
    <x v="0"/>
    <x v="5"/>
    <x v="0"/>
    <x v="0"/>
    <s v="DK1_NoDH"/>
    <x v="3"/>
    <n v="35.761174841990197"/>
    <n v="9.9336596783306099"/>
  </r>
  <r>
    <x v="0"/>
    <x v="5"/>
    <x v="0"/>
    <x v="0"/>
    <s v="DK1_NoDH"/>
    <x v="4"/>
    <n v="5.42756640986366"/>
    <n v="1.5076573360732399"/>
  </r>
  <r>
    <x v="0"/>
    <x v="5"/>
    <x v="0"/>
    <x v="0"/>
    <s v="DK1_NoDH"/>
    <x v="5"/>
    <n v="5.42756640986366"/>
    <n v="1.5076573360732399"/>
  </r>
  <r>
    <x v="0"/>
    <x v="5"/>
    <x v="0"/>
    <x v="0"/>
    <s v="DK1_NoDH"/>
    <x v="6"/>
    <n v="30.079313304721001"/>
    <n v="8.3553648068669499"/>
  </r>
  <r>
    <x v="0"/>
    <x v="5"/>
    <x v="0"/>
    <x v="0"/>
    <s v="DK1_NoDH"/>
    <x v="7"/>
    <n v="19.538068079519999"/>
    <n v="5.4272411332000097"/>
  </r>
  <r>
    <x v="0"/>
    <x v="5"/>
    <x v="0"/>
    <x v="0"/>
    <s v="DK1_NoDH"/>
    <x v="8"/>
    <n v="19.538068079519999"/>
    <n v="5.4272411332000097"/>
  </r>
  <r>
    <x v="0"/>
    <x v="5"/>
    <x v="0"/>
    <x v="0"/>
    <s v="DK1_NoDH"/>
    <x v="9"/>
    <n v="45.361633570256501"/>
    <n v="12.600453769515701"/>
  </r>
  <r>
    <x v="0"/>
    <x v="5"/>
    <x v="0"/>
    <x v="0"/>
    <s v="DK1_NoDH"/>
    <x v="10"/>
    <n v="35.761174841990197"/>
    <n v="9.9336596783306099"/>
  </r>
  <r>
    <x v="0"/>
    <x v="5"/>
    <x v="0"/>
    <x v="0"/>
    <s v="DK1_NoDH"/>
    <x v="11"/>
    <n v="2.7108557149588699"/>
    <n v="0.75301547637746502"/>
  </r>
  <r>
    <x v="0"/>
    <x v="5"/>
    <x v="0"/>
    <x v="0"/>
    <s v="DK1_NoDH"/>
    <x v="12"/>
    <n v="0.36"/>
    <n v="0.1"/>
  </r>
  <r>
    <x v="0"/>
    <x v="5"/>
    <x v="0"/>
    <x v="0"/>
    <s v="DK1_NoDH"/>
    <x v="13"/>
    <n v="17.067667568367298"/>
    <n v="4.74101876899093"/>
  </r>
  <r>
    <x v="0"/>
    <x v="5"/>
    <x v="0"/>
    <x v="0"/>
    <s v="DK1_NoDH"/>
    <x v="14"/>
    <n v="17.067667568367298"/>
    <n v="4.74101876899093"/>
  </r>
  <r>
    <x v="0"/>
    <x v="5"/>
    <x v="0"/>
    <x v="0"/>
    <s v="DK1_NoDH"/>
    <x v="15"/>
    <n v="2.7284206547966199"/>
    <n v="0.75789462633239502"/>
  </r>
  <r>
    <x v="0"/>
    <x v="5"/>
    <x v="0"/>
    <x v="0"/>
    <s v="DK1_NoDH"/>
    <x v="16"/>
    <n v="4.9884429139200002"/>
    <n v="1.3856785871999999"/>
  </r>
  <r>
    <x v="0"/>
    <x v="5"/>
    <x v="0"/>
    <x v="0"/>
    <s v="DK1_NoDH"/>
    <x v="17"/>
    <n v="9.3111759656652193"/>
    <n v="2.5864377682403399"/>
  </r>
  <r>
    <x v="0"/>
    <x v="5"/>
    <x v="0"/>
    <x v="0"/>
    <s v="DK1_NoDH"/>
    <x v="19"/>
    <n v="8.2221546873599998"/>
    <n v="2.2839318575999998"/>
  </r>
  <r>
    <x v="0"/>
    <x v="5"/>
    <x v="0"/>
    <x v="0"/>
    <s v="DK1_NoDH"/>
    <x v="20"/>
    <n v="18.594373640566001"/>
    <n v="5.1651037890461096"/>
  </r>
  <r>
    <x v="0"/>
    <x v="5"/>
    <x v="0"/>
    <x v="0"/>
    <s v="DK1_NoDH"/>
    <x v="21"/>
    <n v="48.384"/>
    <n v="13.44"/>
  </r>
  <r>
    <x v="0"/>
    <x v="5"/>
    <x v="0"/>
    <x v="0"/>
    <s v="DK1_NoDH"/>
    <x v="22"/>
    <n v="79.847999999999999"/>
    <n v="22.18"/>
  </r>
  <r>
    <x v="0"/>
    <x v="5"/>
    <x v="0"/>
    <x v="0"/>
    <s v="DK1_NoDH"/>
    <x v="23"/>
    <n v="0.31515896120488701"/>
    <n v="8.7544155890246306E-2"/>
  </r>
  <r>
    <x v="0"/>
    <x v="5"/>
    <x v="0"/>
    <x v="0"/>
    <s v="DK1_NoDH"/>
    <x v="24"/>
    <n v="22.4655580524777"/>
    <n v="6.2404327923549197"/>
  </r>
  <r>
    <x v="0"/>
    <x v="5"/>
    <x v="0"/>
    <x v="0"/>
    <s v="DK1_NoDH"/>
    <x v="26"/>
    <n v="31.126436880967301"/>
    <n v="8.6462324669353592"/>
  </r>
  <r>
    <x v="0"/>
    <x v="5"/>
    <x v="0"/>
    <x v="0"/>
    <s v="DK1_NoDH"/>
    <x v="27"/>
    <n v="2.34199197836619"/>
    <n v="0.650553327323943"/>
  </r>
  <r>
    <x v="0"/>
    <x v="5"/>
    <x v="0"/>
    <x v="0"/>
    <s v="DK1_Offshore"/>
    <x v="0"/>
    <n v="45.776839115009899"/>
    <n v="12.7157886430583"/>
  </r>
  <r>
    <x v="0"/>
    <x v="5"/>
    <x v="0"/>
    <x v="0"/>
    <s v="DK1_Offshore"/>
    <x v="1"/>
    <n v="48.384"/>
    <n v="13.44"/>
  </r>
  <r>
    <x v="0"/>
    <x v="5"/>
    <x v="0"/>
    <x v="0"/>
    <s v="DK1_Offshore"/>
    <x v="2"/>
    <n v="63"/>
    <n v="17.5"/>
  </r>
  <r>
    <x v="0"/>
    <x v="5"/>
    <x v="0"/>
    <x v="0"/>
    <s v="DK1_Offshore"/>
    <x v="3"/>
    <n v="35.761174841990197"/>
    <n v="9.9336596783306099"/>
  </r>
  <r>
    <x v="0"/>
    <x v="5"/>
    <x v="0"/>
    <x v="0"/>
    <s v="DK1_Offshore"/>
    <x v="4"/>
    <n v="5.42756640986366"/>
    <n v="1.5076573360732399"/>
  </r>
  <r>
    <x v="0"/>
    <x v="5"/>
    <x v="0"/>
    <x v="0"/>
    <s v="DK1_Offshore"/>
    <x v="5"/>
    <n v="5.42756640986366"/>
    <n v="1.5076573360732399"/>
  </r>
  <r>
    <x v="0"/>
    <x v="5"/>
    <x v="0"/>
    <x v="0"/>
    <s v="DK1_Offshore"/>
    <x v="6"/>
    <n v="30.079313304721001"/>
    <n v="8.3553648068669499"/>
  </r>
  <r>
    <x v="0"/>
    <x v="5"/>
    <x v="0"/>
    <x v="0"/>
    <s v="DK1_Offshore"/>
    <x v="7"/>
    <n v="19.538068079519999"/>
    <n v="5.4272411332000097"/>
  </r>
  <r>
    <x v="0"/>
    <x v="5"/>
    <x v="0"/>
    <x v="0"/>
    <s v="DK1_Offshore"/>
    <x v="8"/>
    <n v="19.538068079519999"/>
    <n v="5.4272411332000097"/>
  </r>
  <r>
    <x v="0"/>
    <x v="5"/>
    <x v="0"/>
    <x v="0"/>
    <s v="DK1_Offshore"/>
    <x v="9"/>
    <n v="45.361633570256501"/>
    <n v="12.600453769515701"/>
  </r>
  <r>
    <x v="0"/>
    <x v="5"/>
    <x v="0"/>
    <x v="0"/>
    <s v="DK1_Offshore"/>
    <x v="10"/>
    <n v="35.761174841990197"/>
    <n v="9.9336596783306099"/>
  </r>
  <r>
    <x v="0"/>
    <x v="5"/>
    <x v="0"/>
    <x v="0"/>
    <s v="DK1_Offshore"/>
    <x v="11"/>
    <n v="2.7108557149588699"/>
    <n v="0.75301547637746502"/>
  </r>
  <r>
    <x v="0"/>
    <x v="5"/>
    <x v="0"/>
    <x v="0"/>
    <s v="DK1_Offshore"/>
    <x v="12"/>
    <n v="0.36"/>
    <n v="0.1"/>
  </r>
  <r>
    <x v="0"/>
    <x v="5"/>
    <x v="0"/>
    <x v="0"/>
    <s v="DK1_Offshore"/>
    <x v="13"/>
    <n v="17.067667568367298"/>
    <n v="4.74101876899093"/>
  </r>
  <r>
    <x v="0"/>
    <x v="5"/>
    <x v="0"/>
    <x v="0"/>
    <s v="DK1_Offshore"/>
    <x v="14"/>
    <n v="17.067667568367298"/>
    <n v="4.74101876899093"/>
  </r>
  <r>
    <x v="0"/>
    <x v="5"/>
    <x v="0"/>
    <x v="0"/>
    <s v="DK1_Offshore"/>
    <x v="15"/>
    <n v="2.7284206547966199"/>
    <n v="0.75789462633239502"/>
  </r>
  <r>
    <x v="0"/>
    <x v="5"/>
    <x v="0"/>
    <x v="0"/>
    <s v="DK1_Offshore"/>
    <x v="16"/>
    <n v="4.9884429139200002"/>
    <n v="1.3856785871999999"/>
  </r>
  <r>
    <x v="0"/>
    <x v="5"/>
    <x v="0"/>
    <x v="0"/>
    <s v="DK1_Offshore"/>
    <x v="17"/>
    <n v="9.3111759656652193"/>
    <n v="2.5864377682403399"/>
  </r>
  <r>
    <x v="0"/>
    <x v="5"/>
    <x v="0"/>
    <x v="0"/>
    <s v="DK1_Offshore"/>
    <x v="19"/>
    <n v="8.2221546873599998"/>
    <n v="2.2839318575999998"/>
  </r>
  <r>
    <x v="0"/>
    <x v="5"/>
    <x v="0"/>
    <x v="0"/>
    <s v="DK1_Offshore"/>
    <x v="20"/>
    <n v="18.594373640566001"/>
    <n v="5.1651037890461096"/>
  </r>
  <r>
    <x v="0"/>
    <x v="5"/>
    <x v="0"/>
    <x v="0"/>
    <s v="DK1_Offshore"/>
    <x v="21"/>
    <n v="48.384"/>
    <n v="13.44"/>
  </r>
  <r>
    <x v="0"/>
    <x v="5"/>
    <x v="0"/>
    <x v="0"/>
    <s v="DK1_Offshore"/>
    <x v="22"/>
    <n v="79.847999999999999"/>
    <n v="22.18"/>
  </r>
  <r>
    <x v="0"/>
    <x v="5"/>
    <x v="0"/>
    <x v="0"/>
    <s v="DK1_Offshore"/>
    <x v="23"/>
    <n v="0.31515896120488701"/>
    <n v="8.7544155890246306E-2"/>
  </r>
  <r>
    <x v="0"/>
    <x v="5"/>
    <x v="0"/>
    <x v="0"/>
    <s v="DK1_Offshore"/>
    <x v="24"/>
    <n v="22.4655580524777"/>
    <n v="6.2404327923549197"/>
  </r>
  <r>
    <x v="0"/>
    <x v="5"/>
    <x v="0"/>
    <x v="0"/>
    <s v="DK1_Offshore"/>
    <x v="26"/>
    <n v="31.126436880967301"/>
    <n v="8.6462324669353592"/>
  </r>
  <r>
    <x v="0"/>
    <x v="5"/>
    <x v="0"/>
    <x v="0"/>
    <s v="DK1_Offshore"/>
    <x v="27"/>
    <n v="2.34199197836619"/>
    <n v="0.650553327323943"/>
  </r>
  <r>
    <x v="0"/>
    <x v="5"/>
    <x v="0"/>
    <x v="0"/>
    <s v="DK1_Rural"/>
    <x v="0"/>
    <n v="45.776839115009899"/>
    <n v="12.7157886430583"/>
  </r>
  <r>
    <x v="0"/>
    <x v="5"/>
    <x v="0"/>
    <x v="0"/>
    <s v="DK1_Rural"/>
    <x v="1"/>
    <n v="48.384"/>
    <n v="13.44"/>
  </r>
  <r>
    <x v="0"/>
    <x v="5"/>
    <x v="0"/>
    <x v="0"/>
    <s v="DK1_Rural"/>
    <x v="2"/>
    <n v="63"/>
    <n v="17.5"/>
  </r>
  <r>
    <x v="0"/>
    <x v="5"/>
    <x v="0"/>
    <x v="0"/>
    <s v="DK1_Rural"/>
    <x v="3"/>
    <n v="35.761174841990197"/>
    <n v="9.9336596783306099"/>
  </r>
  <r>
    <x v="0"/>
    <x v="5"/>
    <x v="0"/>
    <x v="0"/>
    <s v="DK1_Rural"/>
    <x v="4"/>
    <n v="5.42756640986366"/>
    <n v="1.5076573360732399"/>
  </r>
  <r>
    <x v="0"/>
    <x v="5"/>
    <x v="0"/>
    <x v="0"/>
    <s v="DK1_Rural"/>
    <x v="5"/>
    <n v="5.42756640986366"/>
    <n v="1.5076573360732399"/>
  </r>
  <r>
    <x v="0"/>
    <x v="5"/>
    <x v="0"/>
    <x v="0"/>
    <s v="DK1_Rural"/>
    <x v="6"/>
    <n v="30.079313304721001"/>
    <n v="8.3553648068669499"/>
  </r>
  <r>
    <x v="0"/>
    <x v="5"/>
    <x v="0"/>
    <x v="0"/>
    <s v="DK1_Rural"/>
    <x v="7"/>
    <n v="19.538068079519999"/>
    <n v="5.4272411332000097"/>
  </r>
  <r>
    <x v="0"/>
    <x v="5"/>
    <x v="0"/>
    <x v="0"/>
    <s v="DK1_Rural"/>
    <x v="8"/>
    <n v="19.538068079519999"/>
    <n v="5.4272411332000097"/>
  </r>
  <r>
    <x v="0"/>
    <x v="5"/>
    <x v="0"/>
    <x v="0"/>
    <s v="DK1_Rural"/>
    <x v="9"/>
    <n v="45.361633570256501"/>
    <n v="12.600453769515701"/>
  </r>
  <r>
    <x v="0"/>
    <x v="5"/>
    <x v="0"/>
    <x v="0"/>
    <s v="DK1_Rural"/>
    <x v="10"/>
    <n v="35.761174841990197"/>
    <n v="9.9336596783306099"/>
  </r>
  <r>
    <x v="0"/>
    <x v="5"/>
    <x v="0"/>
    <x v="0"/>
    <s v="DK1_Rural"/>
    <x v="11"/>
    <n v="2.7108557149588699"/>
    <n v="0.75301547637746502"/>
  </r>
  <r>
    <x v="0"/>
    <x v="5"/>
    <x v="0"/>
    <x v="0"/>
    <s v="DK1_Rural"/>
    <x v="12"/>
    <n v="0.36"/>
    <n v="0.1"/>
  </r>
  <r>
    <x v="0"/>
    <x v="5"/>
    <x v="0"/>
    <x v="0"/>
    <s v="DK1_Rural"/>
    <x v="13"/>
    <n v="17.067667568367298"/>
    <n v="4.74101876899093"/>
  </r>
  <r>
    <x v="0"/>
    <x v="5"/>
    <x v="0"/>
    <x v="0"/>
    <s v="DK1_Rural"/>
    <x v="14"/>
    <n v="17.067667568367298"/>
    <n v="4.74101876899093"/>
  </r>
  <r>
    <x v="0"/>
    <x v="5"/>
    <x v="0"/>
    <x v="0"/>
    <s v="DK1_Rural"/>
    <x v="15"/>
    <n v="2.7284206547966199"/>
    <n v="0.75789462633239502"/>
  </r>
  <r>
    <x v="0"/>
    <x v="5"/>
    <x v="0"/>
    <x v="0"/>
    <s v="DK1_Rural"/>
    <x v="16"/>
    <n v="4.9884429139200002"/>
    <n v="1.3856785871999999"/>
  </r>
  <r>
    <x v="0"/>
    <x v="5"/>
    <x v="0"/>
    <x v="0"/>
    <s v="DK1_Rural"/>
    <x v="17"/>
    <n v="9.3111759656652193"/>
    <n v="2.5864377682403399"/>
  </r>
  <r>
    <x v="0"/>
    <x v="5"/>
    <x v="0"/>
    <x v="0"/>
    <s v="DK1_Rural"/>
    <x v="19"/>
    <n v="8.2221546873599998"/>
    <n v="2.2839318575999998"/>
  </r>
  <r>
    <x v="0"/>
    <x v="5"/>
    <x v="0"/>
    <x v="0"/>
    <s v="DK1_Rural"/>
    <x v="20"/>
    <n v="18.594373640566001"/>
    <n v="5.1651037890461096"/>
  </r>
  <r>
    <x v="0"/>
    <x v="5"/>
    <x v="0"/>
    <x v="0"/>
    <s v="DK1_Rural"/>
    <x v="21"/>
    <n v="48.384"/>
    <n v="13.44"/>
  </r>
  <r>
    <x v="0"/>
    <x v="5"/>
    <x v="0"/>
    <x v="0"/>
    <s v="DK1_Rural"/>
    <x v="22"/>
    <n v="79.847999999999999"/>
    <n v="22.18"/>
  </r>
  <r>
    <x v="0"/>
    <x v="5"/>
    <x v="0"/>
    <x v="0"/>
    <s v="DK1_Rural"/>
    <x v="23"/>
    <n v="0.31515896120488701"/>
    <n v="8.7544155890246306E-2"/>
  </r>
  <r>
    <x v="0"/>
    <x v="5"/>
    <x v="0"/>
    <x v="0"/>
    <s v="DK1_Rural"/>
    <x v="24"/>
    <n v="22.4655580524777"/>
    <n v="6.2404327923549197"/>
  </r>
  <r>
    <x v="0"/>
    <x v="5"/>
    <x v="0"/>
    <x v="0"/>
    <s v="DK1_Rural"/>
    <x v="26"/>
    <n v="31.126436880967301"/>
    <n v="8.6462324669353592"/>
  </r>
  <r>
    <x v="0"/>
    <x v="5"/>
    <x v="0"/>
    <x v="0"/>
    <s v="DK1_Rural"/>
    <x v="27"/>
    <n v="2.34199197836619"/>
    <n v="0.650553327323943"/>
  </r>
  <r>
    <x v="0"/>
    <x v="5"/>
    <x v="0"/>
    <x v="0"/>
    <s v="DK1_Small"/>
    <x v="0"/>
    <n v="45.776839115009899"/>
    <n v="12.7157886430583"/>
  </r>
  <r>
    <x v="0"/>
    <x v="5"/>
    <x v="0"/>
    <x v="0"/>
    <s v="DK1_Small"/>
    <x v="1"/>
    <n v="48.384"/>
    <n v="13.44"/>
  </r>
  <r>
    <x v="0"/>
    <x v="5"/>
    <x v="0"/>
    <x v="0"/>
    <s v="DK1_Small"/>
    <x v="2"/>
    <n v="63"/>
    <n v="17.5"/>
  </r>
  <r>
    <x v="0"/>
    <x v="5"/>
    <x v="0"/>
    <x v="0"/>
    <s v="DK1_Small"/>
    <x v="3"/>
    <n v="35.761174841990197"/>
    <n v="9.9336596783306099"/>
  </r>
  <r>
    <x v="0"/>
    <x v="5"/>
    <x v="0"/>
    <x v="0"/>
    <s v="DK1_Small"/>
    <x v="4"/>
    <n v="5.42756640986366"/>
    <n v="1.5076573360732399"/>
  </r>
  <r>
    <x v="0"/>
    <x v="5"/>
    <x v="0"/>
    <x v="0"/>
    <s v="DK1_Small"/>
    <x v="5"/>
    <n v="5.42756640986366"/>
    <n v="1.5076573360732399"/>
  </r>
  <r>
    <x v="0"/>
    <x v="5"/>
    <x v="0"/>
    <x v="0"/>
    <s v="DK1_Small"/>
    <x v="6"/>
    <n v="30.079313304721001"/>
    <n v="8.3553648068669499"/>
  </r>
  <r>
    <x v="0"/>
    <x v="5"/>
    <x v="0"/>
    <x v="0"/>
    <s v="DK1_Small"/>
    <x v="7"/>
    <n v="19.538068079519999"/>
    <n v="5.4272411332000097"/>
  </r>
  <r>
    <x v="0"/>
    <x v="5"/>
    <x v="0"/>
    <x v="0"/>
    <s v="DK1_Small"/>
    <x v="8"/>
    <n v="19.538068079519999"/>
    <n v="5.4272411332000097"/>
  </r>
  <r>
    <x v="0"/>
    <x v="5"/>
    <x v="0"/>
    <x v="0"/>
    <s v="DK1_Small"/>
    <x v="9"/>
    <n v="45.361633570256501"/>
    <n v="12.600453769515701"/>
  </r>
  <r>
    <x v="0"/>
    <x v="5"/>
    <x v="0"/>
    <x v="0"/>
    <s v="DK1_Small"/>
    <x v="10"/>
    <n v="35.761174841990197"/>
    <n v="9.9336596783306099"/>
  </r>
  <r>
    <x v="0"/>
    <x v="5"/>
    <x v="0"/>
    <x v="0"/>
    <s v="DK1_Small"/>
    <x v="11"/>
    <n v="2.7108557149588699"/>
    <n v="0.75301547637746502"/>
  </r>
  <r>
    <x v="0"/>
    <x v="5"/>
    <x v="0"/>
    <x v="0"/>
    <s v="DK1_Small"/>
    <x v="12"/>
    <n v="0.36"/>
    <n v="0.1"/>
  </r>
  <r>
    <x v="0"/>
    <x v="5"/>
    <x v="0"/>
    <x v="0"/>
    <s v="DK1_Small"/>
    <x v="13"/>
    <n v="17.067667568367298"/>
    <n v="4.74101876899093"/>
  </r>
  <r>
    <x v="0"/>
    <x v="5"/>
    <x v="0"/>
    <x v="0"/>
    <s v="DK1_Small"/>
    <x v="14"/>
    <n v="17.067667568367298"/>
    <n v="4.74101876899093"/>
  </r>
  <r>
    <x v="0"/>
    <x v="5"/>
    <x v="0"/>
    <x v="0"/>
    <s v="DK1_Small"/>
    <x v="15"/>
    <n v="2.7284206547966199"/>
    <n v="0.75789462633239502"/>
  </r>
  <r>
    <x v="0"/>
    <x v="5"/>
    <x v="0"/>
    <x v="0"/>
    <s v="DK1_Small"/>
    <x v="16"/>
    <n v="4.9884429139200002"/>
    <n v="1.3856785871999999"/>
  </r>
  <r>
    <x v="0"/>
    <x v="5"/>
    <x v="0"/>
    <x v="0"/>
    <s v="DK1_Small"/>
    <x v="17"/>
    <n v="9.3111759656652193"/>
    <n v="2.5864377682403399"/>
  </r>
  <r>
    <x v="0"/>
    <x v="5"/>
    <x v="0"/>
    <x v="0"/>
    <s v="DK1_Small"/>
    <x v="19"/>
    <n v="8.2221546873599998"/>
    <n v="2.2839318575999998"/>
  </r>
  <r>
    <x v="0"/>
    <x v="5"/>
    <x v="0"/>
    <x v="0"/>
    <s v="DK1_Small"/>
    <x v="20"/>
    <n v="18.594373640566001"/>
    <n v="5.1651037890461096"/>
  </r>
  <r>
    <x v="0"/>
    <x v="5"/>
    <x v="0"/>
    <x v="0"/>
    <s v="DK1_Small"/>
    <x v="21"/>
    <n v="48.384"/>
    <n v="13.44"/>
  </r>
  <r>
    <x v="0"/>
    <x v="5"/>
    <x v="0"/>
    <x v="0"/>
    <s v="DK1_Small"/>
    <x v="22"/>
    <n v="79.847999999999999"/>
    <n v="22.18"/>
  </r>
  <r>
    <x v="0"/>
    <x v="5"/>
    <x v="0"/>
    <x v="0"/>
    <s v="DK1_Small"/>
    <x v="23"/>
    <n v="0.31515896120488701"/>
    <n v="8.7544155890246306E-2"/>
  </r>
  <r>
    <x v="0"/>
    <x v="5"/>
    <x v="0"/>
    <x v="0"/>
    <s v="DK1_Small"/>
    <x v="24"/>
    <n v="22.4655580524777"/>
    <n v="6.2404327923549197"/>
  </r>
  <r>
    <x v="0"/>
    <x v="5"/>
    <x v="0"/>
    <x v="0"/>
    <s v="DK1_Small"/>
    <x v="26"/>
    <n v="31.126436880967301"/>
    <n v="8.6462324669353592"/>
  </r>
  <r>
    <x v="0"/>
    <x v="5"/>
    <x v="0"/>
    <x v="0"/>
    <s v="DK1_Small"/>
    <x v="27"/>
    <n v="2.34199197836619"/>
    <n v="0.650553327323943"/>
  </r>
  <r>
    <x v="0"/>
    <x v="5"/>
    <x v="0"/>
    <x v="1"/>
    <s v="DK2_Large"/>
    <x v="0"/>
    <n v="45.776839115009899"/>
    <n v="12.7157886430583"/>
  </r>
  <r>
    <x v="0"/>
    <x v="5"/>
    <x v="0"/>
    <x v="1"/>
    <s v="DK2_Large"/>
    <x v="1"/>
    <n v="48.384"/>
    <n v="13.44"/>
  </r>
  <r>
    <x v="0"/>
    <x v="5"/>
    <x v="0"/>
    <x v="1"/>
    <s v="DK2_Large"/>
    <x v="2"/>
    <n v="63"/>
    <n v="17.5"/>
  </r>
  <r>
    <x v="0"/>
    <x v="5"/>
    <x v="0"/>
    <x v="1"/>
    <s v="DK2_Large"/>
    <x v="3"/>
    <n v="35.761174841990197"/>
    <n v="9.9336596783306099"/>
  </r>
  <r>
    <x v="0"/>
    <x v="5"/>
    <x v="0"/>
    <x v="1"/>
    <s v="DK2_Large"/>
    <x v="4"/>
    <n v="5.42756640986366"/>
    <n v="1.5076573360732399"/>
  </r>
  <r>
    <x v="0"/>
    <x v="5"/>
    <x v="0"/>
    <x v="1"/>
    <s v="DK2_Large"/>
    <x v="5"/>
    <n v="5.42756640986366"/>
    <n v="1.5076573360732399"/>
  </r>
  <r>
    <x v="0"/>
    <x v="5"/>
    <x v="0"/>
    <x v="1"/>
    <s v="DK2_Large"/>
    <x v="6"/>
    <n v="30.079313304721001"/>
    <n v="8.3553648068669499"/>
  </r>
  <r>
    <x v="0"/>
    <x v="5"/>
    <x v="0"/>
    <x v="1"/>
    <s v="DK2_Large"/>
    <x v="7"/>
    <n v="19.538068079519999"/>
    <n v="5.4272411332000097"/>
  </r>
  <r>
    <x v="0"/>
    <x v="5"/>
    <x v="0"/>
    <x v="1"/>
    <s v="DK2_Large"/>
    <x v="8"/>
    <n v="19.538068079519999"/>
    <n v="5.4272411332000097"/>
  </r>
  <r>
    <x v="0"/>
    <x v="5"/>
    <x v="0"/>
    <x v="1"/>
    <s v="DK2_Large"/>
    <x v="9"/>
    <n v="45.361633570256501"/>
    <n v="12.600453769515701"/>
  </r>
  <r>
    <x v="0"/>
    <x v="5"/>
    <x v="0"/>
    <x v="1"/>
    <s v="DK2_Large"/>
    <x v="10"/>
    <n v="35.761174841990197"/>
    <n v="9.9336596783306099"/>
  </r>
  <r>
    <x v="0"/>
    <x v="5"/>
    <x v="0"/>
    <x v="1"/>
    <s v="DK2_Large"/>
    <x v="11"/>
    <n v="2.7108557149588699"/>
    <n v="0.75301547637746502"/>
  </r>
  <r>
    <x v="0"/>
    <x v="5"/>
    <x v="0"/>
    <x v="1"/>
    <s v="DK2_Large"/>
    <x v="12"/>
    <n v="0.36"/>
    <n v="0.1"/>
  </r>
  <r>
    <x v="0"/>
    <x v="5"/>
    <x v="0"/>
    <x v="1"/>
    <s v="DK2_Large"/>
    <x v="13"/>
    <n v="17.067667568367298"/>
    <n v="4.74101876899093"/>
  </r>
  <r>
    <x v="0"/>
    <x v="5"/>
    <x v="0"/>
    <x v="1"/>
    <s v="DK2_Large"/>
    <x v="14"/>
    <n v="17.067667568367298"/>
    <n v="4.74101876899093"/>
  </r>
  <r>
    <x v="0"/>
    <x v="5"/>
    <x v="0"/>
    <x v="1"/>
    <s v="DK2_Large"/>
    <x v="15"/>
    <n v="2.7284206547966199"/>
    <n v="0.75789462633239502"/>
  </r>
  <r>
    <x v="0"/>
    <x v="5"/>
    <x v="0"/>
    <x v="1"/>
    <s v="DK2_Large"/>
    <x v="16"/>
    <n v="4.9884429139200002"/>
    <n v="1.3856785871999999"/>
  </r>
  <r>
    <x v="0"/>
    <x v="5"/>
    <x v="0"/>
    <x v="1"/>
    <s v="DK2_Large"/>
    <x v="17"/>
    <n v="9.3111759656652193"/>
    <n v="2.5864377682403399"/>
  </r>
  <r>
    <x v="0"/>
    <x v="5"/>
    <x v="0"/>
    <x v="1"/>
    <s v="DK2_Large"/>
    <x v="19"/>
    <n v="8.2221546873599998"/>
    <n v="2.2839318575999998"/>
  </r>
  <r>
    <x v="0"/>
    <x v="5"/>
    <x v="0"/>
    <x v="1"/>
    <s v="DK2_Large"/>
    <x v="20"/>
    <n v="18.594373640566001"/>
    <n v="5.1651037890461096"/>
  </r>
  <r>
    <x v="0"/>
    <x v="5"/>
    <x v="0"/>
    <x v="1"/>
    <s v="DK2_Large"/>
    <x v="21"/>
    <n v="48.384"/>
    <n v="13.44"/>
  </r>
  <r>
    <x v="0"/>
    <x v="5"/>
    <x v="0"/>
    <x v="1"/>
    <s v="DK2_Large"/>
    <x v="22"/>
    <n v="79.847999999999999"/>
    <n v="22.18"/>
  </r>
  <r>
    <x v="0"/>
    <x v="5"/>
    <x v="0"/>
    <x v="1"/>
    <s v="DK2_Large"/>
    <x v="23"/>
    <n v="0.31515896120488701"/>
    <n v="8.7544155890246306E-2"/>
  </r>
  <r>
    <x v="0"/>
    <x v="5"/>
    <x v="0"/>
    <x v="1"/>
    <s v="DK2_Large"/>
    <x v="24"/>
    <n v="22.4655580524777"/>
    <n v="6.2404327923549197"/>
  </r>
  <r>
    <x v="0"/>
    <x v="5"/>
    <x v="0"/>
    <x v="1"/>
    <s v="DK2_Large"/>
    <x v="26"/>
    <n v="31.126436880967301"/>
    <n v="8.6462324669353592"/>
  </r>
  <r>
    <x v="0"/>
    <x v="5"/>
    <x v="0"/>
    <x v="1"/>
    <s v="DK2_Large"/>
    <x v="27"/>
    <n v="2.34199197836619"/>
    <n v="0.650553327323943"/>
  </r>
  <r>
    <x v="0"/>
    <x v="5"/>
    <x v="0"/>
    <x v="1"/>
    <s v="DK2_MedSmall"/>
    <x v="0"/>
    <n v="45.776839115009899"/>
    <n v="12.7157886430583"/>
  </r>
  <r>
    <x v="0"/>
    <x v="5"/>
    <x v="0"/>
    <x v="1"/>
    <s v="DK2_MedSmall"/>
    <x v="1"/>
    <n v="48.384"/>
    <n v="13.44"/>
  </r>
  <r>
    <x v="0"/>
    <x v="5"/>
    <x v="0"/>
    <x v="1"/>
    <s v="DK2_MedSmall"/>
    <x v="2"/>
    <n v="63"/>
    <n v="17.5"/>
  </r>
  <r>
    <x v="0"/>
    <x v="5"/>
    <x v="0"/>
    <x v="1"/>
    <s v="DK2_MedSmall"/>
    <x v="3"/>
    <n v="35.761174841990197"/>
    <n v="9.9336596783306099"/>
  </r>
  <r>
    <x v="0"/>
    <x v="5"/>
    <x v="0"/>
    <x v="1"/>
    <s v="DK2_MedSmall"/>
    <x v="4"/>
    <n v="5.42756640986366"/>
    <n v="1.5076573360732399"/>
  </r>
  <r>
    <x v="0"/>
    <x v="5"/>
    <x v="0"/>
    <x v="1"/>
    <s v="DK2_MedSmall"/>
    <x v="5"/>
    <n v="5.42756640986366"/>
    <n v="1.5076573360732399"/>
  </r>
  <r>
    <x v="0"/>
    <x v="5"/>
    <x v="0"/>
    <x v="1"/>
    <s v="DK2_MedSmall"/>
    <x v="6"/>
    <n v="30.079313304721001"/>
    <n v="8.3553648068669499"/>
  </r>
  <r>
    <x v="0"/>
    <x v="5"/>
    <x v="0"/>
    <x v="1"/>
    <s v="DK2_MedSmall"/>
    <x v="7"/>
    <n v="19.538068079519999"/>
    <n v="5.4272411332000097"/>
  </r>
  <r>
    <x v="0"/>
    <x v="5"/>
    <x v="0"/>
    <x v="1"/>
    <s v="DK2_MedSmall"/>
    <x v="8"/>
    <n v="19.538068079519999"/>
    <n v="5.4272411332000097"/>
  </r>
  <r>
    <x v="0"/>
    <x v="5"/>
    <x v="0"/>
    <x v="1"/>
    <s v="DK2_MedSmall"/>
    <x v="9"/>
    <n v="45.361633570256501"/>
    <n v="12.600453769515701"/>
  </r>
  <r>
    <x v="0"/>
    <x v="5"/>
    <x v="0"/>
    <x v="1"/>
    <s v="DK2_MedSmall"/>
    <x v="10"/>
    <n v="35.761174841990197"/>
    <n v="9.9336596783306099"/>
  </r>
  <r>
    <x v="0"/>
    <x v="5"/>
    <x v="0"/>
    <x v="1"/>
    <s v="DK2_MedSmall"/>
    <x v="11"/>
    <n v="2.7108557149588699"/>
    <n v="0.75301547637746502"/>
  </r>
  <r>
    <x v="0"/>
    <x v="5"/>
    <x v="0"/>
    <x v="1"/>
    <s v="DK2_MedSmall"/>
    <x v="12"/>
    <n v="0.36"/>
    <n v="0.1"/>
  </r>
  <r>
    <x v="0"/>
    <x v="5"/>
    <x v="0"/>
    <x v="1"/>
    <s v="DK2_MedSmall"/>
    <x v="13"/>
    <n v="17.067667568367298"/>
    <n v="4.74101876899093"/>
  </r>
  <r>
    <x v="0"/>
    <x v="5"/>
    <x v="0"/>
    <x v="1"/>
    <s v="DK2_MedSmall"/>
    <x v="14"/>
    <n v="17.067667568367298"/>
    <n v="4.74101876899093"/>
  </r>
  <r>
    <x v="0"/>
    <x v="5"/>
    <x v="0"/>
    <x v="1"/>
    <s v="DK2_MedSmall"/>
    <x v="15"/>
    <n v="2.7284206547966199"/>
    <n v="0.75789462633239502"/>
  </r>
  <r>
    <x v="0"/>
    <x v="5"/>
    <x v="0"/>
    <x v="1"/>
    <s v="DK2_MedSmall"/>
    <x v="16"/>
    <n v="4.9884429139200002"/>
    <n v="1.3856785871999999"/>
  </r>
  <r>
    <x v="0"/>
    <x v="5"/>
    <x v="0"/>
    <x v="1"/>
    <s v="DK2_MedSmall"/>
    <x v="17"/>
    <n v="9.3111759656652193"/>
    <n v="2.5864377682403399"/>
  </r>
  <r>
    <x v="0"/>
    <x v="5"/>
    <x v="0"/>
    <x v="1"/>
    <s v="DK2_MedSmall"/>
    <x v="19"/>
    <n v="8.2221546873599998"/>
    <n v="2.2839318575999998"/>
  </r>
  <r>
    <x v="0"/>
    <x v="5"/>
    <x v="0"/>
    <x v="1"/>
    <s v="DK2_MedSmall"/>
    <x v="20"/>
    <n v="18.594373640566001"/>
    <n v="5.1651037890461096"/>
  </r>
  <r>
    <x v="0"/>
    <x v="5"/>
    <x v="0"/>
    <x v="1"/>
    <s v="DK2_MedSmall"/>
    <x v="21"/>
    <n v="48.384"/>
    <n v="13.44"/>
  </r>
  <r>
    <x v="0"/>
    <x v="5"/>
    <x v="0"/>
    <x v="1"/>
    <s v="DK2_MedSmall"/>
    <x v="22"/>
    <n v="79.847999999999999"/>
    <n v="22.18"/>
  </r>
  <r>
    <x v="0"/>
    <x v="5"/>
    <x v="0"/>
    <x v="1"/>
    <s v="DK2_MedSmall"/>
    <x v="23"/>
    <n v="0.31515896120488701"/>
    <n v="8.7544155890246306E-2"/>
  </r>
  <r>
    <x v="0"/>
    <x v="5"/>
    <x v="0"/>
    <x v="1"/>
    <s v="DK2_MedSmall"/>
    <x v="24"/>
    <n v="22.4655580524777"/>
    <n v="6.2404327923549197"/>
  </r>
  <r>
    <x v="0"/>
    <x v="5"/>
    <x v="0"/>
    <x v="1"/>
    <s v="DK2_MedSmall"/>
    <x v="26"/>
    <n v="31.126436880967301"/>
    <n v="8.6462324669353592"/>
  </r>
  <r>
    <x v="0"/>
    <x v="5"/>
    <x v="0"/>
    <x v="1"/>
    <s v="DK2_MedSmall"/>
    <x v="27"/>
    <n v="2.34199197836619"/>
    <n v="0.650553327323943"/>
  </r>
  <r>
    <x v="0"/>
    <x v="5"/>
    <x v="0"/>
    <x v="1"/>
    <s v="DK2_Medium"/>
    <x v="0"/>
    <n v="45.776839115009899"/>
    <n v="12.7157886430583"/>
  </r>
  <r>
    <x v="0"/>
    <x v="5"/>
    <x v="0"/>
    <x v="1"/>
    <s v="DK2_Medium"/>
    <x v="1"/>
    <n v="48.384"/>
    <n v="13.44"/>
  </r>
  <r>
    <x v="0"/>
    <x v="5"/>
    <x v="0"/>
    <x v="1"/>
    <s v="DK2_Medium"/>
    <x v="2"/>
    <n v="63"/>
    <n v="17.5"/>
  </r>
  <r>
    <x v="0"/>
    <x v="5"/>
    <x v="0"/>
    <x v="1"/>
    <s v="DK2_Medium"/>
    <x v="3"/>
    <n v="35.761174841990197"/>
    <n v="9.9336596783306099"/>
  </r>
  <r>
    <x v="0"/>
    <x v="5"/>
    <x v="0"/>
    <x v="1"/>
    <s v="DK2_Medium"/>
    <x v="4"/>
    <n v="5.42756640986366"/>
    <n v="1.5076573360732399"/>
  </r>
  <r>
    <x v="0"/>
    <x v="5"/>
    <x v="0"/>
    <x v="1"/>
    <s v="DK2_Medium"/>
    <x v="5"/>
    <n v="5.42756640986366"/>
    <n v="1.5076573360732399"/>
  </r>
  <r>
    <x v="0"/>
    <x v="5"/>
    <x v="0"/>
    <x v="1"/>
    <s v="DK2_Medium"/>
    <x v="6"/>
    <n v="30.079313304721001"/>
    <n v="8.3553648068669499"/>
  </r>
  <r>
    <x v="0"/>
    <x v="5"/>
    <x v="0"/>
    <x v="1"/>
    <s v="DK2_Medium"/>
    <x v="7"/>
    <n v="19.538068079519999"/>
    <n v="5.4272411332000097"/>
  </r>
  <r>
    <x v="0"/>
    <x v="5"/>
    <x v="0"/>
    <x v="1"/>
    <s v="DK2_Medium"/>
    <x v="8"/>
    <n v="19.538068079519999"/>
    <n v="5.4272411332000097"/>
  </r>
  <r>
    <x v="0"/>
    <x v="5"/>
    <x v="0"/>
    <x v="1"/>
    <s v="DK2_Medium"/>
    <x v="9"/>
    <n v="45.361633570256501"/>
    <n v="12.600453769515701"/>
  </r>
  <r>
    <x v="0"/>
    <x v="5"/>
    <x v="0"/>
    <x v="1"/>
    <s v="DK2_Medium"/>
    <x v="10"/>
    <n v="35.761174841990197"/>
    <n v="9.9336596783306099"/>
  </r>
  <r>
    <x v="0"/>
    <x v="5"/>
    <x v="0"/>
    <x v="1"/>
    <s v="DK2_Medium"/>
    <x v="11"/>
    <n v="2.7108557149588699"/>
    <n v="0.75301547637746502"/>
  </r>
  <r>
    <x v="0"/>
    <x v="5"/>
    <x v="0"/>
    <x v="1"/>
    <s v="DK2_Medium"/>
    <x v="12"/>
    <n v="0.36"/>
    <n v="0.1"/>
  </r>
  <r>
    <x v="0"/>
    <x v="5"/>
    <x v="0"/>
    <x v="1"/>
    <s v="DK2_Medium"/>
    <x v="13"/>
    <n v="17.067667568367298"/>
    <n v="4.74101876899093"/>
  </r>
  <r>
    <x v="0"/>
    <x v="5"/>
    <x v="0"/>
    <x v="1"/>
    <s v="DK2_Medium"/>
    <x v="14"/>
    <n v="17.067667568367298"/>
    <n v="4.74101876899093"/>
  </r>
  <r>
    <x v="0"/>
    <x v="5"/>
    <x v="0"/>
    <x v="1"/>
    <s v="DK2_Medium"/>
    <x v="15"/>
    <n v="2.7284206547966199"/>
    <n v="0.75789462633239502"/>
  </r>
  <r>
    <x v="0"/>
    <x v="5"/>
    <x v="0"/>
    <x v="1"/>
    <s v="DK2_Medium"/>
    <x v="16"/>
    <n v="4.9884429139200002"/>
    <n v="1.3856785871999999"/>
  </r>
  <r>
    <x v="0"/>
    <x v="5"/>
    <x v="0"/>
    <x v="1"/>
    <s v="DK2_Medium"/>
    <x v="17"/>
    <n v="9.3111759656652193"/>
    <n v="2.5864377682403399"/>
  </r>
  <r>
    <x v="0"/>
    <x v="5"/>
    <x v="0"/>
    <x v="1"/>
    <s v="DK2_Medium"/>
    <x v="19"/>
    <n v="8.2221546873599998"/>
    <n v="2.2839318575999998"/>
  </r>
  <r>
    <x v="0"/>
    <x v="5"/>
    <x v="0"/>
    <x v="1"/>
    <s v="DK2_Medium"/>
    <x v="20"/>
    <n v="18.594373640566001"/>
    <n v="5.1651037890461096"/>
  </r>
  <r>
    <x v="0"/>
    <x v="5"/>
    <x v="0"/>
    <x v="1"/>
    <s v="DK2_Medium"/>
    <x v="21"/>
    <n v="48.384"/>
    <n v="13.44"/>
  </r>
  <r>
    <x v="0"/>
    <x v="5"/>
    <x v="0"/>
    <x v="1"/>
    <s v="DK2_Medium"/>
    <x v="22"/>
    <n v="79.847999999999999"/>
    <n v="22.18"/>
  </r>
  <r>
    <x v="0"/>
    <x v="5"/>
    <x v="0"/>
    <x v="1"/>
    <s v="DK2_Medium"/>
    <x v="23"/>
    <n v="0.31515896120488701"/>
    <n v="8.7544155890246306E-2"/>
  </r>
  <r>
    <x v="0"/>
    <x v="5"/>
    <x v="0"/>
    <x v="1"/>
    <s v="DK2_Medium"/>
    <x v="24"/>
    <n v="22.4655580524777"/>
    <n v="6.2404327923549197"/>
  </r>
  <r>
    <x v="0"/>
    <x v="5"/>
    <x v="0"/>
    <x v="1"/>
    <s v="DK2_Medium"/>
    <x v="26"/>
    <n v="31.126436880967301"/>
    <n v="8.6462324669353592"/>
  </r>
  <r>
    <x v="0"/>
    <x v="5"/>
    <x v="0"/>
    <x v="1"/>
    <s v="DK2_Medium"/>
    <x v="27"/>
    <n v="2.34199197836619"/>
    <n v="0.650553327323943"/>
  </r>
  <r>
    <x v="0"/>
    <x v="5"/>
    <x v="0"/>
    <x v="1"/>
    <s v="DK2_NoDH"/>
    <x v="0"/>
    <n v="45.776839115009899"/>
    <n v="12.7157886430583"/>
  </r>
  <r>
    <x v="0"/>
    <x v="5"/>
    <x v="0"/>
    <x v="1"/>
    <s v="DK2_NoDH"/>
    <x v="1"/>
    <n v="48.384"/>
    <n v="13.44"/>
  </r>
  <r>
    <x v="0"/>
    <x v="5"/>
    <x v="0"/>
    <x v="1"/>
    <s v="DK2_NoDH"/>
    <x v="2"/>
    <n v="63"/>
    <n v="17.5"/>
  </r>
  <r>
    <x v="0"/>
    <x v="5"/>
    <x v="0"/>
    <x v="1"/>
    <s v="DK2_NoDH"/>
    <x v="3"/>
    <n v="35.761174841990197"/>
    <n v="9.9336596783306099"/>
  </r>
  <r>
    <x v="0"/>
    <x v="5"/>
    <x v="0"/>
    <x v="1"/>
    <s v="DK2_NoDH"/>
    <x v="4"/>
    <n v="5.42756640986366"/>
    <n v="1.5076573360732399"/>
  </r>
  <r>
    <x v="0"/>
    <x v="5"/>
    <x v="0"/>
    <x v="1"/>
    <s v="DK2_NoDH"/>
    <x v="5"/>
    <n v="5.42756640986366"/>
    <n v="1.5076573360732399"/>
  </r>
  <r>
    <x v="0"/>
    <x v="5"/>
    <x v="0"/>
    <x v="1"/>
    <s v="DK2_NoDH"/>
    <x v="6"/>
    <n v="30.079313304721001"/>
    <n v="8.3553648068669499"/>
  </r>
  <r>
    <x v="0"/>
    <x v="5"/>
    <x v="0"/>
    <x v="1"/>
    <s v="DK2_NoDH"/>
    <x v="7"/>
    <n v="19.538068079519999"/>
    <n v="5.4272411332000097"/>
  </r>
  <r>
    <x v="0"/>
    <x v="5"/>
    <x v="0"/>
    <x v="1"/>
    <s v="DK2_NoDH"/>
    <x v="8"/>
    <n v="19.538068079519999"/>
    <n v="5.4272411332000097"/>
  </r>
  <r>
    <x v="0"/>
    <x v="5"/>
    <x v="0"/>
    <x v="1"/>
    <s v="DK2_NoDH"/>
    <x v="9"/>
    <n v="45.361633570256501"/>
    <n v="12.600453769515701"/>
  </r>
  <r>
    <x v="0"/>
    <x v="5"/>
    <x v="0"/>
    <x v="1"/>
    <s v="DK2_NoDH"/>
    <x v="10"/>
    <n v="35.761174841990197"/>
    <n v="9.9336596783306099"/>
  </r>
  <r>
    <x v="0"/>
    <x v="5"/>
    <x v="0"/>
    <x v="1"/>
    <s v="DK2_NoDH"/>
    <x v="11"/>
    <n v="2.7108557149588699"/>
    <n v="0.75301547637746502"/>
  </r>
  <r>
    <x v="0"/>
    <x v="5"/>
    <x v="0"/>
    <x v="1"/>
    <s v="DK2_NoDH"/>
    <x v="12"/>
    <n v="0.36"/>
    <n v="0.1"/>
  </r>
  <r>
    <x v="0"/>
    <x v="5"/>
    <x v="0"/>
    <x v="1"/>
    <s v="DK2_NoDH"/>
    <x v="13"/>
    <n v="17.067667568367298"/>
    <n v="4.74101876899093"/>
  </r>
  <r>
    <x v="0"/>
    <x v="5"/>
    <x v="0"/>
    <x v="1"/>
    <s v="DK2_NoDH"/>
    <x v="14"/>
    <n v="17.067667568367298"/>
    <n v="4.74101876899093"/>
  </r>
  <r>
    <x v="0"/>
    <x v="5"/>
    <x v="0"/>
    <x v="1"/>
    <s v="DK2_NoDH"/>
    <x v="15"/>
    <n v="2.7284206547966199"/>
    <n v="0.75789462633239502"/>
  </r>
  <r>
    <x v="0"/>
    <x v="5"/>
    <x v="0"/>
    <x v="1"/>
    <s v="DK2_NoDH"/>
    <x v="16"/>
    <n v="4.9884429139200002"/>
    <n v="1.3856785871999999"/>
  </r>
  <r>
    <x v="0"/>
    <x v="5"/>
    <x v="0"/>
    <x v="1"/>
    <s v="DK2_NoDH"/>
    <x v="17"/>
    <n v="9.3111759656652193"/>
    <n v="2.5864377682403399"/>
  </r>
  <r>
    <x v="0"/>
    <x v="5"/>
    <x v="0"/>
    <x v="1"/>
    <s v="DK2_NoDH"/>
    <x v="19"/>
    <n v="8.2221546873599998"/>
    <n v="2.2839318575999998"/>
  </r>
  <r>
    <x v="0"/>
    <x v="5"/>
    <x v="0"/>
    <x v="1"/>
    <s v="DK2_NoDH"/>
    <x v="20"/>
    <n v="18.594373640566001"/>
    <n v="5.1651037890461096"/>
  </r>
  <r>
    <x v="0"/>
    <x v="5"/>
    <x v="0"/>
    <x v="1"/>
    <s v="DK2_NoDH"/>
    <x v="21"/>
    <n v="48.384"/>
    <n v="13.44"/>
  </r>
  <r>
    <x v="0"/>
    <x v="5"/>
    <x v="0"/>
    <x v="1"/>
    <s v="DK2_NoDH"/>
    <x v="22"/>
    <n v="79.847999999999999"/>
    <n v="22.18"/>
  </r>
  <r>
    <x v="0"/>
    <x v="5"/>
    <x v="0"/>
    <x v="1"/>
    <s v="DK2_NoDH"/>
    <x v="23"/>
    <n v="0.31515896120488701"/>
    <n v="8.7544155890246306E-2"/>
  </r>
  <r>
    <x v="0"/>
    <x v="5"/>
    <x v="0"/>
    <x v="1"/>
    <s v="DK2_NoDH"/>
    <x v="24"/>
    <n v="22.4655580524777"/>
    <n v="6.2404327923549197"/>
  </r>
  <r>
    <x v="0"/>
    <x v="5"/>
    <x v="0"/>
    <x v="1"/>
    <s v="DK2_NoDH"/>
    <x v="26"/>
    <n v="31.126436880967301"/>
    <n v="8.6462324669353592"/>
  </r>
  <r>
    <x v="0"/>
    <x v="5"/>
    <x v="0"/>
    <x v="1"/>
    <s v="DK2_NoDH"/>
    <x v="27"/>
    <n v="2.34199197836619"/>
    <n v="0.650553327323943"/>
  </r>
  <r>
    <x v="0"/>
    <x v="5"/>
    <x v="0"/>
    <x v="1"/>
    <s v="DK2_Offshore"/>
    <x v="0"/>
    <n v="45.776839115009899"/>
    <n v="12.7157886430583"/>
  </r>
  <r>
    <x v="0"/>
    <x v="5"/>
    <x v="0"/>
    <x v="1"/>
    <s v="DK2_Offshore"/>
    <x v="1"/>
    <n v="48.384"/>
    <n v="13.44"/>
  </r>
  <r>
    <x v="0"/>
    <x v="5"/>
    <x v="0"/>
    <x v="1"/>
    <s v="DK2_Offshore"/>
    <x v="2"/>
    <n v="63"/>
    <n v="17.5"/>
  </r>
  <r>
    <x v="0"/>
    <x v="5"/>
    <x v="0"/>
    <x v="1"/>
    <s v="DK2_Offshore"/>
    <x v="3"/>
    <n v="35.761174841990197"/>
    <n v="9.9336596783306099"/>
  </r>
  <r>
    <x v="0"/>
    <x v="5"/>
    <x v="0"/>
    <x v="1"/>
    <s v="DK2_Offshore"/>
    <x v="4"/>
    <n v="5.42756640986366"/>
    <n v="1.5076573360732399"/>
  </r>
  <r>
    <x v="0"/>
    <x v="5"/>
    <x v="0"/>
    <x v="1"/>
    <s v="DK2_Offshore"/>
    <x v="5"/>
    <n v="5.42756640986366"/>
    <n v="1.5076573360732399"/>
  </r>
  <r>
    <x v="0"/>
    <x v="5"/>
    <x v="0"/>
    <x v="1"/>
    <s v="DK2_Offshore"/>
    <x v="6"/>
    <n v="30.079313304721001"/>
    <n v="8.3553648068669499"/>
  </r>
  <r>
    <x v="0"/>
    <x v="5"/>
    <x v="0"/>
    <x v="1"/>
    <s v="DK2_Offshore"/>
    <x v="7"/>
    <n v="19.538068079519999"/>
    <n v="5.4272411332000097"/>
  </r>
  <r>
    <x v="0"/>
    <x v="5"/>
    <x v="0"/>
    <x v="1"/>
    <s v="DK2_Offshore"/>
    <x v="8"/>
    <n v="19.538068079519999"/>
    <n v="5.4272411332000097"/>
  </r>
  <r>
    <x v="0"/>
    <x v="5"/>
    <x v="0"/>
    <x v="1"/>
    <s v="DK2_Offshore"/>
    <x v="9"/>
    <n v="45.361633570256501"/>
    <n v="12.600453769515701"/>
  </r>
  <r>
    <x v="0"/>
    <x v="5"/>
    <x v="0"/>
    <x v="1"/>
    <s v="DK2_Offshore"/>
    <x v="10"/>
    <n v="35.761174841990197"/>
    <n v="9.9336596783306099"/>
  </r>
  <r>
    <x v="0"/>
    <x v="5"/>
    <x v="0"/>
    <x v="1"/>
    <s v="DK2_Offshore"/>
    <x v="11"/>
    <n v="2.7108557149588699"/>
    <n v="0.75301547637746502"/>
  </r>
  <r>
    <x v="0"/>
    <x v="5"/>
    <x v="0"/>
    <x v="1"/>
    <s v="DK2_Offshore"/>
    <x v="12"/>
    <n v="0.36"/>
    <n v="0.1"/>
  </r>
  <r>
    <x v="0"/>
    <x v="5"/>
    <x v="0"/>
    <x v="1"/>
    <s v="DK2_Offshore"/>
    <x v="13"/>
    <n v="17.067667568367298"/>
    <n v="4.74101876899093"/>
  </r>
  <r>
    <x v="0"/>
    <x v="5"/>
    <x v="0"/>
    <x v="1"/>
    <s v="DK2_Offshore"/>
    <x v="14"/>
    <n v="17.067667568367298"/>
    <n v="4.74101876899093"/>
  </r>
  <r>
    <x v="0"/>
    <x v="5"/>
    <x v="0"/>
    <x v="1"/>
    <s v="DK2_Offshore"/>
    <x v="15"/>
    <n v="2.7284206547966199"/>
    <n v="0.75789462633239502"/>
  </r>
  <r>
    <x v="0"/>
    <x v="5"/>
    <x v="0"/>
    <x v="1"/>
    <s v="DK2_Offshore"/>
    <x v="16"/>
    <n v="4.9884429139200002"/>
    <n v="1.3856785871999999"/>
  </r>
  <r>
    <x v="0"/>
    <x v="5"/>
    <x v="0"/>
    <x v="1"/>
    <s v="DK2_Offshore"/>
    <x v="17"/>
    <n v="9.3111759656652193"/>
    <n v="2.5864377682403399"/>
  </r>
  <r>
    <x v="0"/>
    <x v="5"/>
    <x v="0"/>
    <x v="1"/>
    <s v="DK2_Offshore"/>
    <x v="19"/>
    <n v="8.2221546873599998"/>
    <n v="2.2839318575999998"/>
  </r>
  <r>
    <x v="0"/>
    <x v="5"/>
    <x v="0"/>
    <x v="1"/>
    <s v="DK2_Offshore"/>
    <x v="20"/>
    <n v="18.594373640566001"/>
    <n v="5.1651037890461096"/>
  </r>
  <r>
    <x v="0"/>
    <x v="5"/>
    <x v="0"/>
    <x v="1"/>
    <s v="DK2_Offshore"/>
    <x v="21"/>
    <n v="48.384"/>
    <n v="13.44"/>
  </r>
  <r>
    <x v="0"/>
    <x v="5"/>
    <x v="0"/>
    <x v="1"/>
    <s v="DK2_Offshore"/>
    <x v="22"/>
    <n v="79.847999999999999"/>
    <n v="22.18"/>
  </r>
  <r>
    <x v="0"/>
    <x v="5"/>
    <x v="0"/>
    <x v="1"/>
    <s v="DK2_Offshore"/>
    <x v="23"/>
    <n v="0.31515896120488701"/>
    <n v="8.7544155890246306E-2"/>
  </r>
  <r>
    <x v="0"/>
    <x v="5"/>
    <x v="0"/>
    <x v="1"/>
    <s v="DK2_Offshore"/>
    <x v="24"/>
    <n v="22.4655580524777"/>
    <n v="6.2404327923549197"/>
  </r>
  <r>
    <x v="0"/>
    <x v="5"/>
    <x v="0"/>
    <x v="1"/>
    <s v="DK2_Offshore"/>
    <x v="26"/>
    <n v="31.126436880967301"/>
    <n v="8.6462324669353592"/>
  </r>
  <r>
    <x v="0"/>
    <x v="5"/>
    <x v="0"/>
    <x v="1"/>
    <s v="DK2_Offshore"/>
    <x v="27"/>
    <n v="2.34199197836619"/>
    <n v="0.650553327323943"/>
  </r>
  <r>
    <x v="0"/>
    <x v="5"/>
    <x v="0"/>
    <x v="1"/>
    <s v="DK2_Rural"/>
    <x v="0"/>
    <n v="45.776839115009899"/>
    <n v="12.7157886430583"/>
  </r>
  <r>
    <x v="0"/>
    <x v="5"/>
    <x v="0"/>
    <x v="1"/>
    <s v="DK2_Rural"/>
    <x v="1"/>
    <n v="48.384"/>
    <n v="13.44"/>
  </r>
  <r>
    <x v="0"/>
    <x v="5"/>
    <x v="0"/>
    <x v="1"/>
    <s v="DK2_Rural"/>
    <x v="2"/>
    <n v="63"/>
    <n v="17.5"/>
  </r>
  <r>
    <x v="0"/>
    <x v="5"/>
    <x v="0"/>
    <x v="1"/>
    <s v="DK2_Rural"/>
    <x v="3"/>
    <n v="35.761174841990197"/>
    <n v="9.9336596783306099"/>
  </r>
  <r>
    <x v="0"/>
    <x v="5"/>
    <x v="0"/>
    <x v="1"/>
    <s v="DK2_Rural"/>
    <x v="4"/>
    <n v="5.42756640986366"/>
    <n v="1.5076573360732399"/>
  </r>
  <r>
    <x v="0"/>
    <x v="5"/>
    <x v="0"/>
    <x v="1"/>
    <s v="DK2_Rural"/>
    <x v="5"/>
    <n v="5.42756640986366"/>
    <n v="1.5076573360732399"/>
  </r>
  <r>
    <x v="0"/>
    <x v="5"/>
    <x v="0"/>
    <x v="1"/>
    <s v="DK2_Rural"/>
    <x v="6"/>
    <n v="30.079313304721001"/>
    <n v="8.3553648068669499"/>
  </r>
  <r>
    <x v="0"/>
    <x v="5"/>
    <x v="0"/>
    <x v="1"/>
    <s v="DK2_Rural"/>
    <x v="7"/>
    <n v="19.538068079519999"/>
    <n v="5.4272411332000097"/>
  </r>
  <r>
    <x v="0"/>
    <x v="5"/>
    <x v="0"/>
    <x v="1"/>
    <s v="DK2_Rural"/>
    <x v="8"/>
    <n v="19.538068079519999"/>
    <n v="5.4272411332000097"/>
  </r>
  <r>
    <x v="0"/>
    <x v="5"/>
    <x v="0"/>
    <x v="1"/>
    <s v="DK2_Rural"/>
    <x v="9"/>
    <n v="45.361633570256501"/>
    <n v="12.600453769515701"/>
  </r>
  <r>
    <x v="0"/>
    <x v="5"/>
    <x v="0"/>
    <x v="1"/>
    <s v="DK2_Rural"/>
    <x v="10"/>
    <n v="35.761174841990197"/>
    <n v="9.9336596783306099"/>
  </r>
  <r>
    <x v="0"/>
    <x v="5"/>
    <x v="0"/>
    <x v="1"/>
    <s v="DK2_Rural"/>
    <x v="11"/>
    <n v="2.7108557149588699"/>
    <n v="0.75301547637746502"/>
  </r>
  <r>
    <x v="0"/>
    <x v="5"/>
    <x v="0"/>
    <x v="1"/>
    <s v="DK2_Rural"/>
    <x v="12"/>
    <n v="0.36"/>
    <n v="0.1"/>
  </r>
  <r>
    <x v="0"/>
    <x v="5"/>
    <x v="0"/>
    <x v="1"/>
    <s v="DK2_Rural"/>
    <x v="13"/>
    <n v="17.067667568367298"/>
    <n v="4.74101876899093"/>
  </r>
  <r>
    <x v="0"/>
    <x v="5"/>
    <x v="0"/>
    <x v="1"/>
    <s v="DK2_Rural"/>
    <x v="14"/>
    <n v="17.067667568367298"/>
    <n v="4.74101876899093"/>
  </r>
  <r>
    <x v="0"/>
    <x v="5"/>
    <x v="0"/>
    <x v="1"/>
    <s v="DK2_Rural"/>
    <x v="15"/>
    <n v="2.7284206547966199"/>
    <n v="0.75789462633239502"/>
  </r>
  <r>
    <x v="0"/>
    <x v="5"/>
    <x v="0"/>
    <x v="1"/>
    <s v="DK2_Rural"/>
    <x v="16"/>
    <n v="4.9884429139200002"/>
    <n v="1.3856785871999999"/>
  </r>
  <r>
    <x v="0"/>
    <x v="5"/>
    <x v="0"/>
    <x v="1"/>
    <s v="DK2_Rural"/>
    <x v="17"/>
    <n v="9.3111759656652193"/>
    <n v="2.5864377682403399"/>
  </r>
  <r>
    <x v="0"/>
    <x v="5"/>
    <x v="0"/>
    <x v="1"/>
    <s v="DK2_Rural"/>
    <x v="19"/>
    <n v="8.2221546873599998"/>
    <n v="2.2839318575999998"/>
  </r>
  <r>
    <x v="0"/>
    <x v="5"/>
    <x v="0"/>
    <x v="1"/>
    <s v="DK2_Rural"/>
    <x v="20"/>
    <n v="18.594373640566001"/>
    <n v="5.1651037890461096"/>
  </r>
  <r>
    <x v="0"/>
    <x v="5"/>
    <x v="0"/>
    <x v="1"/>
    <s v="DK2_Rural"/>
    <x v="21"/>
    <n v="48.384"/>
    <n v="13.44"/>
  </r>
  <r>
    <x v="0"/>
    <x v="5"/>
    <x v="0"/>
    <x v="1"/>
    <s v="DK2_Rural"/>
    <x v="22"/>
    <n v="79.847999999999999"/>
    <n v="22.18"/>
  </r>
  <r>
    <x v="0"/>
    <x v="5"/>
    <x v="0"/>
    <x v="1"/>
    <s v="DK2_Rural"/>
    <x v="23"/>
    <n v="0.31515896120488701"/>
    <n v="8.7544155890246306E-2"/>
  </r>
  <r>
    <x v="0"/>
    <x v="5"/>
    <x v="0"/>
    <x v="1"/>
    <s v="DK2_Rural"/>
    <x v="24"/>
    <n v="22.4655580524777"/>
    <n v="6.2404327923549197"/>
  </r>
  <r>
    <x v="0"/>
    <x v="5"/>
    <x v="0"/>
    <x v="1"/>
    <s v="DK2_Rural"/>
    <x v="26"/>
    <n v="31.126436880967301"/>
    <n v="8.6462324669353592"/>
  </r>
  <r>
    <x v="0"/>
    <x v="5"/>
    <x v="0"/>
    <x v="1"/>
    <s v="DK2_Rural"/>
    <x v="27"/>
    <n v="2.34199197836619"/>
    <n v="0.650553327323943"/>
  </r>
  <r>
    <x v="0"/>
    <x v="5"/>
    <x v="0"/>
    <x v="1"/>
    <s v="DK2_Small"/>
    <x v="0"/>
    <n v="45.776839115009899"/>
    <n v="12.7157886430583"/>
  </r>
  <r>
    <x v="0"/>
    <x v="5"/>
    <x v="0"/>
    <x v="1"/>
    <s v="DK2_Small"/>
    <x v="1"/>
    <n v="48.384"/>
    <n v="13.44"/>
  </r>
  <r>
    <x v="0"/>
    <x v="5"/>
    <x v="0"/>
    <x v="1"/>
    <s v="DK2_Small"/>
    <x v="2"/>
    <n v="63"/>
    <n v="17.5"/>
  </r>
  <r>
    <x v="0"/>
    <x v="5"/>
    <x v="0"/>
    <x v="1"/>
    <s v="DK2_Small"/>
    <x v="3"/>
    <n v="35.761174841990197"/>
    <n v="9.9336596783306099"/>
  </r>
  <r>
    <x v="0"/>
    <x v="5"/>
    <x v="0"/>
    <x v="1"/>
    <s v="DK2_Small"/>
    <x v="4"/>
    <n v="5.42756640986366"/>
    <n v="1.5076573360732399"/>
  </r>
  <r>
    <x v="0"/>
    <x v="5"/>
    <x v="0"/>
    <x v="1"/>
    <s v="DK2_Small"/>
    <x v="5"/>
    <n v="5.42756640986366"/>
    <n v="1.5076573360732399"/>
  </r>
  <r>
    <x v="0"/>
    <x v="5"/>
    <x v="0"/>
    <x v="1"/>
    <s v="DK2_Small"/>
    <x v="6"/>
    <n v="30.079313304721001"/>
    <n v="8.3553648068669499"/>
  </r>
  <r>
    <x v="0"/>
    <x v="5"/>
    <x v="0"/>
    <x v="1"/>
    <s v="DK2_Small"/>
    <x v="7"/>
    <n v="19.538068079519999"/>
    <n v="5.4272411332000097"/>
  </r>
  <r>
    <x v="0"/>
    <x v="5"/>
    <x v="0"/>
    <x v="1"/>
    <s v="DK2_Small"/>
    <x v="8"/>
    <n v="19.538068079519999"/>
    <n v="5.4272411332000097"/>
  </r>
  <r>
    <x v="0"/>
    <x v="5"/>
    <x v="0"/>
    <x v="1"/>
    <s v="DK2_Small"/>
    <x v="9"/>
    <n v="45.361633570256501"/>
    <n v="12.600453769515701"/>
  </r>
  <r>
    <x v="0"/>
    <x v="5"/>
    <x v="0"/>
    <x v="1"/>
    <s v="DK2_Small"/>
    <x v="10"/>
    <n v="35.761174841990197"/>
    <n v="9.9336596783306099"/>
  </r>
  <r>
    <x v="0"/>
    <x v="5"/>
    <x v="0"/>
    <x v="1"/>
    <s v="DK2_Small"/>
    <x v="11"/>
    <n v="2.7108557149588699"/>
    <n v="0.75301547637746502"/>
  </r>
  <r>
    <x v="0"/>
    <x v="5"/>
    <x v="0"/>
    <x v="1"/>
    <s v="DK2_Small"/>
    <x v="12"/>
    <n v="0.36"/>
    <n v="0.1"/>
  </r>
  <r>
    <x v="0"/>
    <x v="5"/>
    <x v="0"/>
    <x v="1"/>
    <s v="DK2_Small"/>
    <x v="13"/>
    <n v="17.067667568367298"/>
    <n v="4.74101876899093"/>
  </r>
  <r>
    <x v="0"/>
    <x v="5"/>
    <x v="0"/>
    <x v="1"/>
    <s v="DK2_Small"/>
    <x v="14"/>
    <n v="17.067667568367298"/>
    <n v="4.74101876899093"/>
  </r>
  <r>
    <x v="0"/>
    <x v="5"/>
    <x v="0"/>
    <x v="1"/>
    <s v="DK2_Small"/>
    <x v="15"/>
    <n v="2.7284206547966199"/>
    <n v="0.75789462633239502"/>
  </r>
  <r>
    <x v="0"/>
    <x v="5"/>
    <x v="0"/>
    <x v="1"/>
    <s v="DK2_Small"/>
    <x v="16"/>
    <n v="4.9884429139200002"/>
    <n v="1.3856785871999999"/>
  </r>
  <r>
    <x v="0"/>
    <x v="5"/>
    <x v="0"/>
    <x v="1"/>
    <s v="DK2_Small"/>
    <x v="17"/>
    <n v="9.3111759656652193"/>
    <n v="2.5864377682403399"/>
  </r>
  <r>
    <x v="0"/>
    <x v="5"/>
    <x v="0"/>
    <x v="1"/>
    <s v="DK2_Small"/>
    <x v="19"/>
    <n v="8.2221546873599998"/>
    <n v="2.2839318575999998"/>
  </r>
  <r>
    <x v="0"/>
    <x v="5"/>
    <x v="0"/>
    <x v="1"/>
    <s v="DK2_Small"/>
    <x v="20"/>
    <n v="18.594373640566001"/>
    <n v="5.1651037890461096"/>
  </r>
  <r>
    <x v="0"/>
    <x v="5"/>
    <x v="0"/>
    <x v="1"/>
    <s v="DK2_Small"/>
    <x v="21"/>
    <n v="48.384"/>
    <n v="13.44"/>
  </r>
  <r>
    <x v="0"/>
    <x v="5"/>
    <x v="0"/>
    <x v="1"/>
    <s v="DK2_Small"/>
    <x v="22"/>
    <n v="79.847999999999999"/>
    <n v="22.18"/>
  </r>
  <r>
    <x v="0"/>
    <x v="5"/>
    <x v="0"/>
    <x v="1"/>
    <s v="DK2_Small"/>
    <x v="23"/>
    <n v="0.31515896120488701"/>
    <n v="8.7544155890246306E-2"/>
  </r>
  <r>
    <x v="0"/>
    <x v="5"/>
    <x v="0"/>
    <x v="1"/>
    <s v="DK2_Small"/>
    <x v="24"/>
    <n v="22.4655580524777"/>
    <n v="6.2404327923549197"/>
  </r>
  <r>
    <x v="0"/>
    <x v="5"/>
    <x v="0"/>
    <x v="1"/>
    <s v="DK2_Small"/>
    <x v="26"/>
    <n v="31.126436880967301"/>
    <n v="8.6462324669353592"/>
  </r>
  <r>
    <x v="0"/>
    <x v="5"/>
    <x v="0"/>
    <x v="1"/>
    <s v="DK2_Small"/>
    <x v="27"/>
    <n v="2.34199197836619"/>
    <n v="0.650553327323943"/>
  </r>
  <r>
    <x v="0"/>
    <x v="5"/>
    <x v="1"/>
    <x v="2"/>
    <s v="EE_A"/>
    <x v="0"/>
    <n v="45.776839115009899"/>
    <n v="12.7157886430583"/>
  </r>
  <r>
    <x v="0"/>
    <x v="5"/>
    <x v="1"/>
    <x v="2"/>
    <s v="EE_A"/>
    <x v="1"/>
    <n v="48.384"/>
    <n v="13.44"/>
  </r>
  <r>
    <x v="0"/>
    <x v="5"/>
    <x v="1"/>
    <x v="2"/>
    <s v="EE_A"/>
    <x v="2"/>
    <n v="63"/>
    <n v="17.5"/>
  </r>
  <r>
    <x v="0"/>
    <x v="5"/>
    <x v="1"/>
    <x v="2"/>
    <s v="EE_A"/>
    <x v="3"/>
    <n v="35.761174841990197"/>
    <n v="9.9336596783306099"/>
  </r>
  <r>
    <x v="0"/>
    <x v="5"/>
    <x v="1"/>
    <x v="2"/>
    <s v="EE_A"/>
    <x v="4"/>
    <n v="5.42756640986366"/>
    <n v="1.5076573360732399"/>
  </r>
  <r>
    <x v="0"/>
    <x v="5"/>
    <x v="1"/>
    <x v="2"/>
    <s v="EE_A"/>
    <x v="5"/>
    <n v="5.42756640986366"/>
    <n v="1.5076573360732399"/>
  </r>
  <r>
    <x v="0"/>
    <x v="5"/>
    <x v="1"/>
    <x v="2"/>
    <s v="EE_A"/>
    <x v="6"/>
    <n v="30.079313304721001"/>
    <n v="8.3553648068669499"/>
  </r>
  <r>
    <x v="0"/>
    <x v="5"/>
    <x v="1"/>
    <x v="2"/>
    <s v="EE_A"/>
    <x v="7"/>
    <n v="19.538068079519999"/>
    <n v="5.4272411332000097"/>
  </r>
  <r>
    <x v="0"/>
    <x v="5"/>
    <x v="1"/>
    <x v="2"/>
    <s v="EE_A"/>
    <x v="8"/>
    <n v="19.538068079519999"/>
    <n v="5.4272411332000097"/>
  </r>
  <r>
    <x v="0"/>
    <x v="5"/>
    <x v="1"/>
    <x v="2"/>
    <s v="EE_A"/>
    <x v="9"/>
    <n v="45.361633570256501"/>
    <n v="12.600453769515701"/>
  </r>
  <r>
    <x v="0"/>
    <x v="5"/>
    <x v="1"/>
    <x v="2"/>
    <s v="EE_A"/>
    <x v="10"/>
    <n v="35.761174841990197"/>
    <n v="9.9336596783306099"/>
  </r>
  <r>
    <x v="0"/>
    <x v="5"/>
    <x v="1"/>
    <x v="2"/>
    <s v="EE_A"/>
    <x v="11"/>
    <n v="2.7108557149588699"/>
    <n v="0.75301547637746502"/>
  </r>
  <r>
    <x v="0"/>
    <x v="5"/>
    <x v="1"/>
    <x v="2"/>
    <s v="EE_A"/>
    <x v="12"/>
    <n v="0.36"/>
    <n v="0.1"/>
  </r>
  <r>
    <x v="0"/>
    <x v="5"/>
    <x v="1"/>
    <x v="2"/>
    <s v="EE_A"/>
    <x v="13"/>
    <n v="17.067667568367298"/>
    <n v="4.74101876899093"/>
  </r>
  <r>
    <x v="0"/>
    <x v="5"/>
    <x v="1"/>
    <x v="2"/>
    <s v="EE_A"/>
    <x v="14"/>
    <n v="17.067667568367298"/>
    <n v="4.74101876899093"/>
  </r>
  <r>
    <x v="0"/>
    <x v="5"/>
    <x v="1"/>
    <x v="2"/>
    <s v="EE_A"/>
    <x v="15"/>
    <n v="2.7284206547966199"/>
    <n v="0.75789462633239502"/>
  </r>
  <r>
    <x v="0"/>
    <x v="5"/>
    <x v="1"/>
    <x v="2"/>
    <s v="EE_A"/>
    <x v="16"/>
    <n v="4.9884429139200002"/>
    <n v="1.3856785871999999"/>
  </r>
  <r>
    <x v="0"/>
    <x v="5"/>
    <x v="1"/>
    <x v="2"/>
    <s v="EE_A"/>
    <x v="17"/>
    <n v="9.3111759656652193"/>
    <n v="2.5864377682403399"/>
  </r>
  <r>
    <x v="0"/>
    <x v="5"/>
    <x v="1"/>
    <x v="2"/>
    <s v="EE_A"/>
    <x v="19"/>
    <n v="8.2221546873599998"/>
    <n v="2.2839318575999998"/>
  </r>
  <r>
    <x v="0"/>
    <x v="5"/>
    <x v="1"/>
    <x v="2"/>
    <s v="EE_A"/>
    <x v="20"/>
    <n v="18.594373640566001"/>
    <n v="5.1651037890461096"/>
  </r>
  <r>
    <x v="0"/>
    <x v="5"/>
    <x v="1"/>
    <x v="2"/>
    <s v="EE_A"/>
    <x v="21"/>
    <n v="48.384"/>
    <n v="13.44"/>
  </r>
  <r>
    <x v="0"/>
    <x v="5"/>
    <x v="1"/>
    <x v="2"/>
    <s v="EE_A"/>
    <x v="22"/>
    <n v="79.847999999999999"/>
    <n v="22.18"/>
  </r>
  <r>
    <x v="0"/>
    <x v="5"/>
    <x v="1"/>
    <x v="2"/>
    <s v="EE_A"/>
    <x v="23"/>
    <n v="0.31515896120488701"/>
    <n v="8.7544155890246306E-2"/>
  </r>
  <r>
    <x v="0"/>
    <x v="5"/>
    <x v="1"/>
    <x v="2"/>
    <s v="EE_A"/>
    <x v="24"/>
    <n v="22.4655580524777"/>
    <n v="6.2404327923549197"/>
  </r>
  <r>
    <x v="0"/>
    <x v="5"/>
    <x v="1"/>
    <x v="2"/>
    <s v="EE_A"/>
    <x v="26"/>
    <n v="31.126436880967301"/>
    <n v="8.6462324669353592"/>
  </r>
  <r>
    <x v="0"/>
    <x v="5"/>
    <x v="1"/>
    <x v="2"/>
    <s v="EE_A"/>
    <x v="27"/>
    <n v="2.34199197836619"/>
    <n v="0.650553327323943"/>
  </r>
  <r>
    <x v="0"/>
    <x v="5"/>
    <x v="1"/>
    <x v="2"/>
    <s v="EE_Enefit"/>
    <x v="0"/>
    <n v="45.776839115009899"/>
    <n v="12.7157886430583"/>
  </r>
  <r>
    <x v="0"/>
    <x v="5"/>
    <x v="1"/>
    <x v="2"/>
    <s v="EE_Enefit"/>
    <x v="1"/>
    <n v="48.384"/>
    <n v="13.44"/>
  </r>
  <r>
    <x v="0"/>
    <x v="5"/>
    <x v="1"/>
    <x v="2"/>
    <s v="EE_Enefit"/>
    <x v="2"/>
    <n v="63"/>
    <n v="17.5"/>
  </r>
  <r>
    <x v="0"/>
    <x v="5"/>
    <x v="1"/>
    <x v="2"/>
    <s v="EE_Enefit"/>
    <x v="3"/>
    <n v="35.761174841990197"/>
    <n v="9.9336596783306099"/>
  </r>
  <r>
    <x v="0"/>
    <x v="5"/>
    <x v="1"/>
    <x v="2"/>
    <s v="EE_Enefit"/>
    <x v="4"/>
    <n v="5.42756640986366"/>
    <n v="1.5076573360732399"/>
  </r>
  <r>
    <x v="0"/>
    <x v="5"/>
    <x v="1"/>
    <x v="2"/>
    <s v="EE_Enefit"/>
    <x v="5"/>
    <n v="5.42756640986366"/>
    <n v="1.5076573360732399"/>
  </r>
  <r>
    <x v="0"/>
    <x v="5"/>
    <x v="1"/>
    <x v="2"/>
    <s v="EE_Enefit"/>
    <x v="6"/>
    <n v="30.079313304721001"/>
    <n v="8.3553648068669499"/>
  </r>
  <r>
    <x v="0"/>
    <x v="5"/>
    <x v="1"/>
    <x v="2"/>
    <s v="EE_Enefit"/>
    <x v="7"/>
    <n v="19.538068079519999"/>
    <n v="5.4272411332000097"/>
  </r>
  <r>
    <x v="0"/>
    <x v="5"/>
    <x v="1"/>
    <x v="2"/>
    <s v="EE_Enefit"/>
    <x v="8"/>
    <n v="19.538068079519999"/>
    <n v="5.4272411332000097"/>
  </r>
  <r>
    <x v="0"/>
    <x v="5"/>
    <x v="1"/>
    <x v="2"/>
    <s v="EE_Enefit"/>
    <x v="9"/>
    <n v="45.361633570256501"/>
    <n v="12.600453769515701"/>
  </r>
  <r>
    <x v="0"/>
    <x v="5"/>
    <x v="1"/>
    <x v="2"/>
    <s v="EE_Enefit"/>
    <x v="10"/>
    <n v="35.761174841990197"/>
    <n v="9.9336596783306099"/>
  </r>
  <r>
    <x v="0"/>
    <x v="5"/>
    <x v="1"/>
    <x v="2"/>
    <s v="EE_Enefit"/>
    <x v="11"/>
    <n v="2.7108557149588699"/>
    <n v="0.75301547637746502"/>
  </r>
  <r>
    <x v="0"/>
    <x v="5"/>
    <x v="1"/>
    <x v="2"/>
    <s v="EE_Enefit"/>
    <x v="12"/>
    <n v="0.36"/>
    <n v="0.1"/>
  </r>
  <r>
    <x v="0"/>
    <x v="5"/>
    <x v="1"/>
    <x v="2"/>
    <s v="EE_Enefit"/>
    <x v="13"/>
    <n v="17.067667568367298"/>
    <n v="4.74101876899093"/>
  </r>
  <r>
    <x v="0"/>
    <x v="5"/>
    <x v="1"/>
    <x v="2"/>
    <s v="EE_Enefit"/>
    <x v="14"/>
    <n v="17.067667568367298"/>
    <n v="4.74101876899093"/>
  </r>
  <r>
    <x v="0"/>
    <x v="5"/>
    <x v="1"/>
    <x v="2"/>
    <s v="EE_Enefit"/>
    <x v="15"/>
    <n v="2.7284206547966199"/>
    <n v="0.75789462633239502"/>
  </r>
  <r>
    <x v="0"/>
    <x v="5"/>
    <x v="1"/>
    <x v="2"/>
    <s v="EE_Enefit"/>
    <x v="16"/>
    <n v="4.9884429139200002"/>
    <n v="1.3856785871999999"/>
  </r>
  <r>
    <x v="0"/>
    <x v="5"/>
    <x v="1"/>
    <x v="2"/>
    <s v="EE_Enefit"/>
    <x v="17"/>
    <n v="9.3111759656652193"/>
    <n v="2.5864377682403399"/>
  </r>
  <r>
    <x v="0"/>
    <x v="5"/>
    <x v="1"/>
    <x v="2"/>
    <s v="EE_Enefit"/>
    <x v="19"/>
    <n v="8.2221546873599998"/>
    <n v="2.2839318575999998"/>
  </r>
  <r>
    <x v="0"/>
    <x v="5"/>
    <x v="1"/>
    <x v="2"/>
    <s v="EE_Enefit"/>
    <x v="20"/>
    <n v="18.594373640566001"/>
    <n v="5.1651037890461096"/>
  </r>
  <r>
    <x v="0"/>
    <x v="5"/>
    <x v="1"/>
    <x v="2"/>
    <s v="EE_Enefit"/>
    <x v="21"/>
    <n v="48.384"/>
    <n v="13.44"/>
  </r>
  <r>
    <x v="0"/>
    <x v="5"/>
    <x v="1"/>
    <x v="2"/>
    <s v="EE_Enefit"/>
    <x v="22"/>
    <n v="79.847999999999999"/>
    <n v="22.18"/>
  </r>
  <r>
    <x v="0"/>
    <x v="5"/>
    <x v="1"/>
    <x v="2"/>
    <s v="EE_Enefit"/>
    <x v="23"/>
    <n v="0.31515896120488701"/>
    <n v="8.7544155890246306E-2"/>
  </r>
  <r>
    <x v="0"/>
    <x v="5"/>
    <x v="1"/>
    <x v="2"/>
    <s v="EE_Enefit"/>
    <x v="24"/>
    <n v="22.4655580524777"/>
    <n v="6.2404327923549197"/>
  </r>
  <r>
    <x v="0"/>
    <x v="5"/>
    <x v="1"/>
    <x v="2"/>
    <s v="EE_Enefit"/>
    <x v="26"/>
    <n v="31.126436880967301"/>
    <n v="8.6462324669353592"/>
  </r>
  <r>
    <x v="0"/>
    <x v="5"/>
    <x v="1"/>
    <x v="2"/>
    <s v="EE_Enefit"/>
    <x v="27"/>
    <n v="2.34199197836619"/>
    <n v="0.650553327323943"/>
  </r>
  <r>
    <x v="0"/>
    <x v="5"/>
    <x v="1"/>
    <x v="2"/>
    <s v="EE_Industry"/>
    <x v="0"/>
    <n v="45.776839115009899"/>
    <n v="12.7157886430583"/>
  </r>
  <r>
    <x v="0"/>
    <x v="5"/>
    <x v="1"/>
    <x v="2"/>
    <s v="EE_Industry"/>
    <x v="1"/>
    <n v="48.384"/>
    <n v="13.44"/>
  </r>
  <r>
    <x v="0"/>
    <x v="5"/>
    <x v="1"/>
    <x v="2"/>
    <s v="EE_Industry"/>
    <x v="2"/>
    <n v="63"/>
    <n v="17.5"/>
  </r>
  <r>
    <x v="0"/>
    <x v="5"/>
    <x v="1"/>
    <x v="2"/>
    <s v="EE_Industry"/>
    <x v="3"/>
    <n v="35.761174841990197"/>
    <n v="9.9336596783306099"/>
  </r>
  <r>
    <x v="0"/>
    <x v="5"/>
    <x v="1"/>
    <x v="2"/>
    <s v="EE_Industry"/>
    <x v="4"/>
    <n v="5.42756640986366"/>
    <n v="1.5076573360732399"/>
  </r>
  <r>
    <x v="0"/>
    <x v="5"/>
    <x v="1"/>
    <x v="2"/>
    <s v="EE_Industry"/>
    <x v="5"/>
    <n v="5.42756640986366"/>
    <n v="1.5076573360732399"/>
  </r>
  <r>
    <x v="0"/>
    <x v="5"/>
    <x v="1"/>
    <x v="2"/>
    <s v="EE_Industry"/>
    <x v="6"/>
    <n v="30.079313304721001"/>
    <n v="8.3553648068669499"/>
  </r>
  <r>
    <x v="0"/>
    <x v="5"/>
    <x v="1"/>
    <x v="2"/>
    <s v="EE_Industry"/>
    <x v="7"/>
    <n v="19.538068079519999"/>
    <n v="5.4272411332000097"/>
  </r>
  <r>
    <x v="0"/>
    <x v="5"/>
    <x v="1"/>
    <x v="2"/>
    <s v="EE_Industry"/>
    <x v="8"/>
    <n v="19.538068079519999"/>
    <n v="5.4272411332000097"/>
  </r>
  <r>
    <x v="0"/>
    <x v="5"/>
    <x v="1"/>
    <x v="2"/>
    <s v="EE_Industry"/>
    <x v="9"/>
    <n v="45.361633570256501"/>
    <n v="12.600453769515701"/>
  </r>
  <r>
    <x v="0"/>
    <x v="5"/>
    <x v="1"/>
    <x v="2"/>
    <s v="EE_Industry"/>
    <x v="10"/>
    <n v="35.761174841990197"/>
    <n v="9.9336596783306099"/>
  </r>
  <r>
    <x v="0"/>
    <x v="5"/>
    <x v="1"/>
    <x v="2"/>
    <s v="EE_Industry"/>
    <x v="11"/>
    <n v="2.7108557149588699"/>
    <n v="0.75301547637746502"/>
  </r>
  <r>
    <x v="0"/>
    <x v="5"/>
    <x v="1"/>
    <x v="2"/>
    <s v="EE_Industry"/>
    <x v="12"/>
    <n v="0.36"/>
    <n v="0.1"/>
  </r>
  <r>
    <x v="0"/>
    <x v="5"/>
    <x v="1"/>
    <x v="2"/>
    <s v="EE_Industry"/>
    <x v="13"/>
    <n v="17.067667568367298"/>
    <n v="4.74101876899093"/>
  </r>
  <r>
    <x v="0"/>
    <x v="5"/>
    <x v="1"/>
    <x v="2"/>
    <s v="EE_Industry"/>
    <x v="14"/>
    <n v="17.067667568367298"/>
    <n v="4.74101876899093"/>
  </r>
  <r>
    <x v="0"/>
    <x v="5"/>
    <x v="1"/>
    <x v="2"/>
    <s v="EE_Industry"/>
    <x v="15"/>
    <n v="2.7284206547966199"/>
    <n v="0.75789462633239502"/>
  </r>
  <r>
    <x v="0"/>
    <x v="5"/>
    <x v="1"/>
    <x v="2"/>
    <s v="EE_Industry"/>
    <x v="16"/>
    <n v="4.9884429139200002"/>
    <n v="1.3856785871999999"/>
  </r>
  <r>
    <x v="0"/>
    <x v="5"/>
    <x v="1"/>
    <x v="2"/>
    <s v="EE_Industry"/>
    <x v="17"/>
    <n v="9.3111759656652193"/>
    <n v="2.5864377682403399"/>
  </r>
  <r>
    <x v="0"/>
    <x v="5"/>
    <x v="1"/>
    <x v="2"/>
    <s v="EE_Industry"/>
    <x v="19"/>
    <n v="8.2221546873599998"/>
    <n v="2.2839318575999998"/>
  </r>
  <r>
    <x v="0"/>
    <x v="5"/>
    <x v="1"/>
    <x v="2"/>
    <s v="EE_Industry"/>
    <x v="20"/>
    <n v="18.594373640566001"/>
    <n v="5.1651037890461096"/>
  </r>
  <r>
    <x v="0"/>
    <x v="5"/>
    <x v="1"/>
    <x v="2"/>
    <s v="EE_Industry"/>
    <x v="21"/>
    <n v="48.384"/>
    <n v="13.44"/>
  </r>
  <r>
    <x v="0"/>
    <x v="5"/>
    <x v="1"/>
    <x v="2"/>
    <s v="EE_Industry"/>
    <x v="22"/>
    <n v="79.847999999999999"/>
    <n v="22.18"/>
  </r>
  <r>
    <x v="0"/>
    <x v="5"/>
    <x v="1"/>
    <x v="2"/>
    <s v="EE_Industry"/>
    <x v="23"/>
    <n v="0.31515896120488701"/>
    <n v="8.7544155890246306E-2"/>
  </r>
  <r>
    <x v="0"/>
    <x v="5"/>
    <x v="1"/>
    <x v="2"/>
    <s v="EE_Industry"/>
    <x v="24"/>
    <n v="22.4655580524777"/>
    <n v="6.2404327923549197"/>
  </r>
  <r>
    <x v="0"/>
    <x v="5"/>
    <x v="1"/>
    <x v="2"/>
    <s v="EE_Industry"/>
    <x v="26"/>
    <n v="31.126436880967301"/>
    <n v="8.6462324669353592"/>
  </r>
  <r>
    <x v="0"/>
    <x v="5"/>
    <x v="1"/>
    <x v="2"/>
    <s v="EE_Industry"/>
    <x v="27"/>
    <n v="2.34199197836619"/>
    <n v="0.650553327323943"/>
  </r>
  <r>
    <x v="0"/>
    <x v="5"/>
    <x v="1"/>
    <x v="2"/>
    <s v="EE_Kohtla_Jarve"/>
    <x v="0"/>
    <n v="45.776839115009899"/>
    <n v="12.7157886430583"/>
  </r>
  <r>
    <x v="0"/>
    <x v="5"/>
    <x v="1"/>
    <x v="2"/>
    <s v="EE_Kohtla_Jarve"/>
    <x v="1"/>
    <n v="48.384"/>
    <n v="13.44"/>
  </r>
  <r>
    <x v="0"/>
    <x v="5"/>
    <x v="1"/>
    <x v="2"/>
    <s v="EE_Kohtla_Jarve"/>
    <x v="2"/>
    <n v="63"/>
    <n v="17.5"/>
  </r>
  <r>
    <x v="0"/>
    <x v="5"/>
    <x v="1"/>
    <x v="2"/>
    <s v="EE_Kohtla_Jarve"/>
    <x v="3"/>
    <n v="35.761174841990197"/>
    <n v="9.9336596783306099"/>
  </r>
  <r>
    <x v="0"/>
    <x v="5"/>
    <x v="1"/>
    <x v="2"/>
    <s v="EE_Kohtla_Jarve"/>
    <x v="4"/>
    <n v="5.42756640986366"/>
    <n v="1.5076573360732399"/>
  </r>
  <r>
    <x v="0"/>
    <x v="5"/>
    <x v="1"/>
    <x v="2"/>
    <s v="EE_Kohtla_Jarve"/>
    <x v="5"/>
    <n v="5.42756640986366"/>
    <n v="1.5076573360732399"/>
  </r>
  <r>
    <x v="0"/>
    <x v="5"/>
    <x v="1"/>
    <x v="2"/>
    <s v="EE_Kohtla_Jarve"/>
    <x v="6"/>
    <n v="30.079313304721001"/>
    <n v="8.3553648068669499"/>
  </r>
  <r>
    <x v="0"/>
    <x v="5"/>
    <x v="1"/>
    <x v="2"/>
    <s v="EE_Kohtla_Jarve"/>
    <x v="7"/>
    <n v="19.538068079519999"/>
    <n v="5.4272411332000097"/>
  </r>
  <r>
    <x v="0"/>
    <x v="5"/>
    <x v="1"/>
    <x v="2"/>
    <s v="EE_Kohtla_Jarve"/>
    <x v="8"/>
    <n v="19.538068079519999"/>
    <n v="5.4272411332000097"/>
  </r>
  <r>
    <x v="0"/>
    <x v="5"/>
    <x v="1"/>
    <x v="2"/>
    <s v="EE_Kohtla_Jarve"/>
    <x v="9"/>
    <n v="45.361633570256501"/>
    <n v="12.600453769515701"/>
  </r>
  <r>
    <x v="0"/>
    <x v="5"/>
    <x v="1"/>
    <x v="2"/>
    <s v="EE_Kohtla_Jarve"/>
    <x v="10"/>
    <n v="35.761174841990197"/>
    <n v="9.9336596783306099"/>
  </r>
  <r>
    <x v="0"/>
    <x v="5"/>
    <x v="1"/>
    <x v="2"/>
    <s v="EE_Kohtla_Jarve"/>
    <x v="11"/>
    <n v="2.7108557149588699"/>
    <n v="0.75301547637746502"/>
  </r>
  <r>
    <x v="0"/>
    <x v="5"/>
    <x v="1"/>
    <x v="2"/>
    <s v="EE_Kohtla_Jarve"/>
    <x v="12"/>
    <n v="0.36"/>
    <n v="0.1"/>
  </r>
  <r>
    <x v="0"/>
    <x v="5"/>
    <x v="1"/>
    <x v="2"/>
    <s v="EE_Kohtla_Jarve"/>
    <x v="13"/>
    <n v="17.067667568367298"/>
    <n v="4.74101876899093"/>
  </r>
  <r>
    <x v="0"/>
    <x v="5"/>
    <x v="1"/>
    <x v="2"/>
    <s v="EE_Kohtla_Jarve"/>
    <x v="14"/>
    <n v="17.067667568367298"/>
    <n v="4.74101876899093"/>
  </r>
  <r>
    <x v="0"/>
    <x v="5"/>
    <x v="1"/>
    <x v="2"/>
    <s v="EE_Kohtla_Jarve"/>
    <x v="15"/>
    <n v="2.7284206547966199"/>
    <n v="0.75789462633239502"/>
  </r>
  <r>
    <x v="0"/>
    <x v="5"/>
    <x v="1"/>
    <x v="2"/>
    <s v="EE_Kohtla_Jarve"/>
    <x v="16"/>
    <n v="4.9884429139200002"/>
    <n v="1.3856785871999999"/>
  </r>
  <r>
    <x v="0"/>
    <x v="5"/>
    <x v="1"/>
    <x v="2"/>
    <s v="EE_Kohtla_Jarve"/>
    <x v="17"/>
    <n v="9.3111759656652193"/>
    <n v="2.5864377682403399"/>
  </r>
  <r>
    <x v="0"/>
    <x v="5"/>
    <x v="1"/>
    <x v="2"/>
    <s v="EE_Kohtla_Jarve"/>
    <x v="19"/>
    <n v="8.2221546873599998"/>
    <n v="2.2839318575999998"/>
  </r>
  <r>
    <x v="0"/>
    <x v="5"/>
    <x v="1"/>
    <x v="2"/>
    <s v="EE_Kohtla_Jarve"/>
    <x v="20"/>
    <n v="18.594373640566001"/>
    <n v="5.1651037890461096"/>
  </r>
  <r>
    <x v="0"/>
    <x v="5"/>
    <x v="1"/>
    <x v="2"/>
    <s v="EE_Kohtla_Jarve"/>
    <x v="21"/>
    <n v="48.384"/>
    <n v="13.44"/>
  </r>
  <r>
    <x v="0"/>
    <x v="5"/>
    <x v="1"/>
    <x v="2"/>
    <s v="EE_Kohtla_Jarve"/>
    <x v="22"/>
    <n v="79.847999999999999"/>
    <n v="22.18"/>
  </r>
  <r>
    <x v="0"/>
    <x v="5"/>
    <x v="1"/>
    <x v="2"/>
    <s v="EE_Kohtla_Jarve"/>
    <x v="23"/>
    <n v="0.31515896120488701"/>
    <n v="8.7544155890246306E-2"/>
  </r>
  <r>
    <x v="0"/>
    <x v="5"/>
    <x v="1"/>
    <x v="2"/>
    <s v="EE_Kohtla_Jarve"/>
    <x v="24"/>
    <n v="22.4655580524777"/>
    <n v="6.2404327923549197"/>
  </r>
  <r>
    <x v="0"/>
    <x v="5"/>
    <x v="1"/>
    <x v="2"/>
    <s v="EE_Kohtla_Jarve"/>
    <x v="26"/>
    <n v="31.126436880967301"/>
    <n v="8.6462324669353592"/>
  </r>
  <r>
    <x v="0"/>
    <x v="5"/>
    <x v="1"/>
    <x v="2"/>
    <s v="EE_Kohtla_Jarve"/>
    <x v="27"/>
    <n v="2.34199197836619"/>
    <n v="0.650553327323943"/>
  </r>
  <r>
    <x v="0"/>
    <x v="5"/>
    <x v="1"/>
    <x v="2"/>
    <s v="EE_Narva"/>
    <x v="0"/>
    <n v="45.776839115009899"/>
    <n v="12.7157886430583"/>
  </r>
  <r>
    <x v="0"/>
    <x v="5"/>
    <x v="1"/>
    <x v="2"/>
    <s v="EE_Narva"/>
    <x v="1"/>
    <n v="48.384"/>
    <n v="13.44"/>
  </r>
  <r>
    <x v="0"/>
    <x v="5"/>
    <x v="1"/>
    <x v="2"/>
    <s v="EE_Narva"/>
    <x v="2"/>
    <n v="63"/>
    <n v="17.5"/>
  </r>
  <r>
    <x v="0"/>
    <x v="5"/>
    <x v="1"/>
    <x v="2"/>
    <s v="EE_Narva"/>
    <x v="3"/>
    <n v="35.761174841990197"/>
    <n v="9.9336596783306099"/>
  </r>
  <r>
    <x v="0"/>
    <x v="5"/>
    <x v="1"/>
    <x v="2"/>
    <s v="EE_Narva"/>
    <x v="4"/>
    <n v="5.42756640986366"/>
    <n v="1.5076573360732399"/>
  </r>
  <r>
    <x v="0"/>
    <x v="5"/>
    <x v="1"/>
    <x v="2"/>
    <s v="EE_Narva"/>
    <x v="5"/>
    <n v="5.42756640986366"/>
    <n v="1.5076573360732399"/>
  </r>
  <r>
    <x v="0"/>
    <x v="5"/>
    <x v="1"/>
    <x v="2"/>
    <s v="EE_Narva"/>
    <x v="6"/>
    <n v="30.079313304721001"/>
    <n v="8.3553648068669499"/>
  </r>
  <r>
    <x v="0"/>
    <x v="5"/>
    <x v="1"/>
    <x v="2"/>
    <s v="EE_Narva"/>
    <x v="7"/>
    <n v="19.538068079519999"/>
    <n v="5.4272411332000097"/>
  </r>
  <r>
    <x v="0"/>
    <x v="5"/>
    <x v="1"/>
    <x v="2"/>
    <s v="EE_Narva"/>
    <x v="8"/>
    <n v="19.538068079519999"/>
    <n v="5.4272411332000097"/>
  </r>
  <r>
    <x v="0"/>
    <x v="5"/>
    <x v="1"/>
    <x v="2"/>
    <s v="EE_Narva"/>
    <x v="9"/>
    <n v="45.361633570256501"/>
    <n v="12.600453769515701"/>
  </r>
  <r>
    <x v="0"/>
    <x v="5"/>
    <x v="1"/>
    <x v="2"/>
    <s v="EE_Narva"/>
    <x v="10"/>
    <n v="35.761174841990197"/>
    <n v="9.9336596783306099"/>
  </r>
  <r>
    <x v="0"/>
    <x v="5"/>
    <x v="1"/>
    <x v="2"/>
    <s v="EE_Narva"/>
    <x v="11"/>
    <n v="2.7108557149588699"/>
    <n v="0.75301547637746502"/>
  </r>
  <r>
    <x v="0"/>
    <x v="5"/>
    <x v="1"/>
    <x v="2"/>
    <s v="EE_Narva"/>
    <x v="12"/>
    <n v="0.36"/>
    <n v="0.1"/>
  </r>
  <r>
    <x v="0"/>
    <x v="5"/>
    <x v="1"/>
    <x v="2"/>
    <s v="EE_Narva"/>
    <x v="13"/>
    <n v="17.067667568367298"/>
    <n v="4.74101876899093"/>
  </r>
  <r>
    <x v="0"/>
    <x v="5"/>
    <x v="1"/>
    <x v="2"/>
    <s v="EE_Narva"/>
    <x v="14"/>
    <n v="17.067667568367298"/>
    <n v="4.74101876899093"/>
  </r>
  <r>
    <x v="0"/>
    <x v="5"/>
    <x v="1"/>
    <x v="2"/>
    <s v="EE_Narva"/>
    <x v="15"/>
    <n v="2.7284206547966199"/>
    <n v="0.75789462633239502"/>
  </r>
  <r>
    <x v="0"/>
    <x v="5"/>
    <x v="1"/>
    <x v="2"/>
    <s v="EE_Narva"/>
    <x v="16"/>
    <n v="4.9884429139200002"/>
    <n v="1.3856785871999999"/>
  </r>
  <r>
    <x v="0"/>
    <x v="5"/>
    <x v="1"/>
    <x v="2"/>
    <s v="EE_Narva"/>
    <x v="17"/>
    <n v="9.3111759656652193"/>
    <n v="2.5864377682403399"/>
  </r>
  <r>
    <x v="0"/>
    <x v="5"/>
    <x v="1"/>
    <x v="2"/>
    <s v="EE_Narva"/>
    <x v="19"/>
    <n v="8.2221546873599998"/>
    <n v="2.2839318575999998"/>
  </r>
  <r>
    <x v="0"/>
    <x v="5"/>
    <x v="1"/>
    <x v="2"/>
    <s v="EE_Narva"/>
    <x v="20"/>
    <n v="18.594373640566001"/>
    <n v="5.1651037890461096"/>
  </r>
  <r>
    <x v="0"/>
    <x v="5"/>
    <x v="1"/>
    <x v="2"/>
    <s v="EE_Narva"/>
    <x v="21"/>
    <n v="48.384"/>
    <n v="13.44"/>
  </r>
  <r>
    <x v="0"/>
    <x v="5"/>
    <x v="1"/>
    <x v="2"/>
    <s v="EE_Narva"/>
    <x v="22"/>
    <n v="79.847999999999999"/>
    <n v="22.18"/>
  </r>
  <r>
    <x v="0"/>
    <x v="5"/>
    <x v="1"/>
    <x v="2"/>
    <s v="EE_Narva"/>
    <x v="23"/>
    <n v="0.31515896120488701"/>
    <n v="8.7544155890246306E-2"/>
  </r>
  <r>
    <x v="0"/>
    <x v="5"/>
    <x v="1"/>
    <x v="2"/>
    <s v="EE_Narva"/>
    <x v="24"/>
    <n v="22.4655580524777"/>
    <n v="6.2404327923549197"/>
  </r>
  <r>
    <x v="0"/>
    <x v="5"/>
    <x v="1"/>
    <x v="2"/>
    <s v="EE_Narva"/>
    <x v="26"/>
    <n v="31.126436880967301"/>
    <n v="8.6462324669353592"/>
  </r>
  <r>
    <x v="0"/>
    <x v="5"/>
    <x v="1"/>
    <x v="2"/>
    <s v="EE_Narva"/>
    <x v="27"/>
    <n v="2.34199197836619"/>
    <n v="0.650553327323943"/>
  </r>
  <r>
    <x v="0"/>
    <x v="5"/>
    <x v="1"/>
    <x v="2"/>
    <s v="EE_OFFSHORE"/>
    <x v="0"/>
    <n v="45.776839115009899"/>
    <n v="12.7157886430583"/>
  </r>
  <r>
    <x v="0"/>
    <x v="5"/>
    <x v="1"/>
    <x v="2"/>
    <s v="EE_OFFSHORE"/>
    <x v="1"/>
    <n v="48.384"/>
    <n v="13.44"/>
  </r>
  <r>
    <x v="0"/>
    <x v="5"/>
    <x v="1"/>
    <x v="2"/>
    <s v="EE_OFFSHORE"/>
    <x v="2"/>
    <n v="63"/>
    <n v="17.5"/>
  </r>
  <r>
    <x v="0"/>
    <x v="5"/>
    <x v="1"/>
    <x v="2"/>
    <s v="EE_OFFSHORE"/>
    <x v="3"/>
    <n v="35.761174841990197"/>
    <n v="9.9336596783306099"/>
  </r>
  <r>
    <x v="0"/>
    <x v="5"/>
    <x v="1"/>
    <x v="2"/>
    <s v="EE_OFFSHORE"/>
    <x v="4"/>
    <n v="5.42756640986366"/>
    <n v="1.5076573360732399"/>
  </r>
  <r>
    <x v="0"/>
    <x v="5"/>
    <x v="1"/>
    <x v="2"/>
    <s v="EE_OFFSHORE"/>
    <x v="5"/>
    <n v="5.42756640986366"/>
    <n v="1.5076573360732399"/>
  </r>
  <r>
    <x v="0"/>
    <x v="5"/>
    <x v="1"/>
    <x v="2"/>
    <s v="EE_OFFSHORE"/>
    <x v="6"/>
    <n v="30.079313304721001"/>
    <n v="8.3553648068669499"/>
  </r>
  <r>
    <x v="0"/>
    <x v="5"/>
    <x v="1"/>
    <x v="2"/>
    <s v="EE_OFFSHORE"/>
    <x v="7"/>
    <n v="19.538068079519999"/>
    <n v="5.4272411332000097"/>
  </r>
  <r>
    <x v="0"/>
    <x v="5"/>
    <x v="1"/>
    <x v="2"/>
    <s v="EE_OFFSHORE"/>
    <x v="8"/>
    <n v="19.538068079519999"/>
    <n v="5.4272411332000097"/>
  </r>
  <r>
    <x v="0"/>
    <x v="5"/>
    <x v="1"/>
    <x v="2"/>
    <s v="EE_OFFSHORE"/>
    <x v="9"/>
    <n v="45.361633570256501"/>
    <n v="12.600453769515701"/>
  </r>
  <r>
    <x v="0"/>
    <x v="5"/>
    <x v="1"/>
    <x v="2"/>
    <s v="EE_OFFSHORE"/>
    <x v="10"/>
    <n v="35.761174841990197"/>
    <n v="9.9336596783306099"/>
  </r>
  <r>
    <x v="0"/>
    <x v="5"/>
    <x v="1"/>
    <x v="2"/>
    <s v="EE_OFFSHORE"/>
    <x v="11"/>
    <n v="2.7108557149588699"/>
    <n v="0.75301547637746502"/>
  </r>
  <r>
    <x v="0"/>
    <x v="5"/>
    <x v="1"/>
    <x v="2"/>
    <s v="EE_OFFSHORE"/>
    <x v="12"/>
    <n v="0.36"/>
    <n v="0.1"/>
  </r>
  <r>
    <x v="0"/>
    <x v="5"/>
    <x v="1"/>
    <x v="2"/>
    <s v="EE_OFFSHORE"/>
    <x v="13"/>
    <n v="17.067667568367298"/>
    <n v="4.74101876899093"/>
  </r>
  <r>
    <x v="0"/>
    <x v="5"/>
    <x v="1"/>
    <x v="2"/>
    <s v="EE_OFFSHORE"/>
    <x v="14"/>
    <n v="17.067667568367298"/>
    <n v="4.74101876899093"/>
  </r>
  <r>
    <x v="0"/>
    <x v="5"/>
    <x v="1"/>
    <x v="2"/>
    <s v="EE_OFFSHORE"/>
    <x v="15"/>
    <n v="2.7284206547966199"/>
    <n v="0.75789462633239502"/>
  </r>
  <r>
    <x v="0"/>
    <x v="5"/>
    <x v="1"/>
    <x v="2"/>
    <s v="EE_OFFSHORE"/>
    <x v="16"/>
    <n v="4.9884429139200002"/>
    <n v="1.3856785871999999"/>
  </r>
  <r>
    <x v="0"/>
    <x v="5"/>
    <x v="1"/>
    <x v="2"/>
    <s v="EE_OFFSHORE"/>
    <x v="17"/>
    <n v="9.3111759656652193"/>
    <n v="2.5864377682403399"/>
  </r>
  <r>
    <x v="0"/>
    <x v="5"/>
    <x v="1"/>
    <x v="2"/>
    <s v="EE_OFFSHORE"/>
    <x v="19"/>
    <n v="8.2221546873599998"/>
    <n v="2.2839318575999998"/>
  </r>
  <r>
    <x v="0"/>
    <x v="5"/>
    <x v="1"/>
    <x v="2"/>
    <s v="EE_OFFSHORE"/>
    <x v="20"/>
    <n v="18.594373640566001"/>
    <n v="5.1651037890461096"/>
  </r>
  <r>
    <x v="0"/>
    <x v="5"/>
    <x v="1"/>
    <x v="2"/>
    <s v="EE_OFFSHORE"/>
    <x v="21"/>
    <n v="48.384"/>
    <n v="13.44"/>
  </r>
  <r>
    <x v="0"/>
    <x v="5"/>
    <x v="1"/>
    <x v="2"/>
    <s v="EE_OFFSHORE"/>
    <x v="22"/>
    <n v="79.847999999999999"/>
    <n v="22.18"/>
  </r>
  <r>
    <x v="0"/>
    <x v="5"/>
    <x v="1"/>
    <x v="2"/>
    <s v="EE_OFFSHORE"/>
    <x v="23"/>
    <n v="0.31515896120488701"/>
    <n v="8.7544155890246306E-2"/>
  </r>
  <r>
    <x v="0"/>
    <x v="5"/>
    <x v="1"/>
    <x v="2"/>
    <s v="EE_OFFSHORE"/>
    <x v="24"/>
    <n v="22.4655580524777"/>
    <n v="6.2404327923549197"/>
  </r>
  <r>
    <x v="0"/>
    <x v="5"/>
    <x v="1"/>
    <x v="2"/>
    <s v="EE_OFFSHORE"/>
    <x v="26"/>
    <n v="31.126436880967301"/>
    <n v="8.6462324669353592"/>
  </r>
  <r>
    <x v="0"/>
    <x v="5"/>
    <x v="1"/>
    <x v="2"/>
    <s v="EE_OFFSHORE"/>
    <x v="27"/>
    <n v="2.34199197836619"/>
    <n v="0.650553327323943"/>
  </r>
  <r>
    <x v="0"/>
    <x v="5"/>
    <x v="1"/>
    <x v="2"/>
    <s v="EE_Parnu"/>
    <x v="0"/>
    <n v="45.776839115009899"/>
    <n v="12.7157886430583"/>
  </r>
  <r>
    <x v="0"/>
    <x v="5"/>
    <x v="1"/>
    <x v="2"/>
    <s v="EE_Parnu"/>
    <x v="1"/>
    <n v="48.384"/>
    <n v="13.44"/>
  </r>
  <r>
    <x v="0"/>
    <x v="5"/>
    <x v="1"/>
    <x v="2"/>
    <s v="EE_Parnu"/>
    <x v="2"/>
    <n v="63"/>
    <n v="17.5"/>
  </r>
  <r>
    <x v="0"/>
    <x v="5"/>
    <x v="1"/>
    <x v="2"/>
    <s v="EE_Parnu"/>
    <x v="3"/>
    <n v="35.761174841990197"/>
    <n v="9.9336596783306099"/>
  </r>
  <r>
    <x v="0"/>
    <x v="5"/>
    <x v="1"/>
    <x v="2"/>
    <s v="EE_Parnu"/>
    <x v="4"/>
    <n v="5.42756640986366"/>
    <n v="1.5076573360732399"/>
  </r>
  <r>
    <x v="0"/>
    <x v="5"/>
    <x v="1"/>
    <x v="2"/>
    <s v="EE_Parnu"/>
    <x v="5"/>
    <n v="5.42756640986366"/>
    <n v="1.5076573360732399"/>
  </r>
  <r>
    <x v="0"/>
    <x v="5"/>
    <x v="1"/>
    <x v="2"/>
    <s v="EE_Parnu"/>
    <x v="6"/>
    <n v="30.079313304721001"/>
    <n v="8.3553648068669499"/>
  </r>
  <r>
    <x v="0"/>
    <x v="5"/>
    <x v="1"/>
    <x v="2"/>
    <s v="EE_Parnu"/>
    <x v="7"/>
    <n v="19.538068079519999"/>
    <n v="5.4272411332000097"/>
  </r>
  <r>
    <x v="0"/>
    <x v="5"/>
    <x v="1"/>
    <x v="2"/>
    <s v="EE_Parnu"/>
    <x v="8"/>
    <n v="19.538068079519999"/>
    <n v="5.4272411332000097"/>
  </r>
  <r>
    <x v="0"/>
    <x v="5"/>
    <x v="1"/>
    <x v="2"/>
    <s v="EE_Parnu"/>
    <x v="9"/>
    <n v="45.361633570256501"/>
    <n v="12.600453769515701"/>
  </r>
  <r>
    <x v="0"/>
    <x v="5"/>
    <x v="1"/>
    <x v="2"/>
    <s v="EE_Parnu"/>
    <x v="10"/>
    <n v="35.761174841990197"/>
    <n v="9.9336596783306099"/>
  </r>
  <r>
    <x v="0"/>
    <x v="5"/>
    <x v="1"/>
    <x v="2"/>
    <s v="EE_Parnu"/>
    <x v="11"/>
    <n v="2.7108557149588699"/>
    <n v="0.75301547637746502"/>
  </r>
  <r>
    <x v="0"/>
    <x v="5"/>
    <x v="1"/>
    <x v="2"/>
    <s v="EE_Parnu"/>
    <x v="12"/>
    <n v="0.36"/>
    <n v="0.1"/>
  </r>
  <r>
    <x v="0"/>
    <x v="5"/>
    <x v="1"/>
    <x v="2"/>
    <s v="EE_Parnu"/>
    <x v="13"/>
    <n v="17.067667568367298"/>
    <n v="4.74101876899093"/>
  </r>
  <r>
    <x v="0"/>
    <x v="5"/>
    <x v="1"/>
    <x v="2"/>
    <s v="EE_Parnu"/>
    <x v="14"/>
    <n v="17.067667568367298"/>
    <n v="4.74101876899093"/>
  </r>
  <r>
    <x v="0"/>
    <x v="5"/>
    <x v="1"/>
    <x v="2"/>
    <s v="EE_Parnu"/>
    <x v="15"/>
    <n v="2.7284206547966199"/>
    <n v="0.75789462633239502"/>
  </r>
  <r>
    <x v="0"/>
    <x v="5"/>
    <x v="1"/>
    <x v="2"/>
    <s v="EE_Parnu"/>
    <x v="16"/>
    <n v="4.9884429139200002"/>
    <n v="1.3856785871999999"/>
  </r>
  <r>
    <x v="0"/>
    <x v="5"/>
    <x v="1"/>
    <x v="2"/>
    <s v="EE_Parnu"/>
    <x v="17"/>
    <n v="9.3111759656652193"/>
    <n v="2.5864377682403399"/>
  </r>
  <r>
    <x v="0"/>
    <x v="5"/>
    <x v="1"/>
    <x v="2"/>
    <s v="EE_Parnu"/>
    <x v="19"/>
    <n v="8.2221546873599998"/>
    <n v="2.2839318575999998"/>
  </r>
  <r>
    <x v="0"/>
    <x v="5"/>
    <x v="1"/>
    <x v="2"/>
    <s v="EE_Parnu"/>
    <x v="20"/>
    <n v="18.594373640566001"/>
    <n v="5.1651037890461096"/>
  </r>
  <r>
    <x v="0"/>
    <x v="5"/>
    <x v="1"/>
    <x v="2"/>
    <s v="EE_Parnu"/>
    <x v="21"/>
    <n v="48.384"/>
    <n v="13.44"/>
  </r>
  <r>
    <x v="0"/>
    <x v="5"/>
    <x v="1"/>
    <x v="2"/>
    <s v="EE_Parnu"/>
    <x v="22"/>
    <n v="79.847999999999999"/>
    <n v="22.18"/>
  </r>
  <r>
    <x v="0"/>
    <x v="5"/>
    <x v="1"/>
    <x v="2"/>
    <s v="EE_Parnu"/>
    <x v="23"/>
    <n v="0.31515896120488701"/>
    <n v="8.7544155890246306E-2"/>
  </r>
  <r>
    <x v="0"/>
    <x v="5"/>
    <x v="1"/>
    <x v="2"/>
    <s v="EE_Parnu"/>
    <x v="24"/>
    <n v="22.4655580524777"/>
    <n v="6.2404327923549197"/>
  </r>
  <r>
    <x v="0"/>
    <x v="5"/>
    <x v="1"/>
    <x v="2"/>
    <s v="EE_Parnu"/>
    <x v="26"/>
    <n v="31.126436880967301"/>
    <n v="8.6462324669353592"/>
  </r>
  <r>
    <x v="0"/>
    <x v="5"/>
    <x v="1"/>
    <x v="2"/>
    <s v="EE_Parnu"/>
    <x v="27"/>
    <n v="2.34199197836619"/>
    <n v="0.650553327323943"/>
  </r>
  <r>
    <x v="0"/>
    <x v="5"/>
    <x v="1"/>
    <x v="2"/>
    <s v="EE_Rural"/>
    <x v="0"/>
    <n v="45.776839115009899"/>
    <n v="12.7157886430583"/>
  </r>
  <r>
    <x v="0"/>
    <x v="5"/>
    <x v="1"/>
    <x v="2"/>
    <s v="EE_Rural"/>
    <x v="1"/>
    <n v="48.384"/>
    <n v="13.44"/>
  </r>
  <r>
    <x v="0"/>
    <x v="5"/>
    <x v="1"/>
    <x v="2"/>
    <s v="EE_Rural"/>
    <x v="2"/>
    <n v="63"/>
    <n v="17.5"/>
  </r>
  <r>
    <x v="0"/>
    <x v="5"/>
    <x v="1"/>
    <x v="2"/>
    <s v="EE_Rural"/>
    <x v="3"/>
    <n v="35.761174841990197"/>
    <n v="9.9336596783306099"/>
  </r>
  <r>
    <x v="0"/>
    <x v="5"/>
    <x v="1"/>
    <x v="2"/>
    <s v="EE_Rural"/>
    <x v="4"/>
    <n v="5.42756640986366"/>
    <n v="1.5076573360732399"/>
  </r>
  <r>
    <x v="0"/>
    <x v="5"/>
    <x v="1"/>
    <x v="2"/>
    <s v="EE_Rural"/>
    <x v="5"/>
    <n v="5.42756640986366"/>
    <n v="1.5076573360732399"/>
  </r>
  <r>
    <x v="0"/>
    <x v="5"/>
    <x v="1"/>
    <x v="2"/>
    <s v="EE_Rural"/>
    <x v="6"/>
    <n v="30.079313304721001"/>
    <n v="8.3553648068669499"/>
  </r>
  <r>
    <x v="0"/>
    <x v="5"/>
    <x v="1"/>
    <x v="2"/>
    <s v="EE_Rural"/>
    <x v="7"/>
    <n v="19.538068079519999"/>
    <n v="5.4272411332000097"/>
  </r>
  <r>
    <x v="0"/>
    <x v="5"/>
    <x v="1"/>
    <x v="2"/>
    <s v="EE_Rural"/>
    <x v="8"/>
    <n v="19.538068079519999"/>
    <n v="5.4272411332000097"/>
  </r>
  <r>
    <x v="0"/>
    <x v="5"/>
    <x v="1"/>
    <x v="2"/>
    <s v="EE_Rural"/>
    <x v="9"/>
    <n v="45.361633570256501"/>
    <n v="12.600453769515701"/>
  </r>
  <r>
    <x v="0"/>
    <x v="5"/>
    <x v="1"/>
    <x v="2"/>
    <s v="EE_Rural"/>
    <x v="10"/>
    <n v="35.761174841990197"/>
    <n v="9.9336596783306099"/>
  </r>
  <r>
    <x v="0"/>
    <x v="5"/>
    <x v="1"/>
    <x v="2"/>
    <s v="EE_Rural"/>
    <x v="11"/>
    <n v="2.7108557149588699"/>
    <n v="0.75301547637746502"/>
  </r>
  <r>
    <x v="0"/>
    <x v="5"/>
    <x v="1"/>
    <x v="2"/>
    <s v="EE_Rural"/>
    <x v="12"/>
    <n v="0.36"/>
    <n v="0.1"/>
  </r>
  <r>
    <x v="0"/>
    <x v="5"/>
    <x v="1"/>
    <x v="2"/>
    <s v="EE_Rural"/>
    <x v="13"/>
    <n v="17.067667568367298"/>
    <n v="4.74101876899093"/>
  </r>
  <r>
    <x v="0"/>
    <x v="5"/>
    <x v="1"/>
    <x v="2"/>
    <s v="EE_Rural"/>
    <x v="14"/>
    <n v="17.067667568367298"/>
    <n v="4.74101876899093"/>
  </r>
  <r>
    <x v="0"/>
    <x v="5"/>
    <x v="1"/>
    <x v="2"/>
    <s v="EE_Rural"/>
    <x v="15"/>
    <n v="2.7284206547966199"/>
    <n v="0.75789462633239502"/>
  </r>
  <r>
    <x v="0"/>
    <x v="5"/>
    <x v="1"/>
    <x v="2"/>
    <s v="EE_Rural"/>
    <x v="16"/>
    <n v="4.9884429139200002"/>
    <n v="1.3856785871999999"/>
  </r>
  <r>
    <x v="0"/>
    <x v="5"/>
    <x v="1"/>
    <x v="2"/>
    <s v="EE_Rural"/>
    <x v="17"/>
    <n v="9.3111759656652193"/>
    <n v="2.5864377682403399"/>
  </r>
  <r>
    <x v="0"/>
    <x v="5"/>
    <x v="1"/>
    <x v="2"/>
    <s v="EE_Rural"/>
    <x v="19"/>
    <n v="8.2221546873599998"/>
    <n v="2.2839318575999998"/>
  </r>
  <r>
    <x v="0"/>
    <x v="5"/>
    <x v="1"/>
    <x v="2"/>
    <s v="EE_Rural"/>
    <x v="20"/>
    <n v="18.594373640566001"/>
    <n v="5.1651037890461096"/>
  </r>
  <r>
    <x v="0"/>
    <x v="5"/>
    <x v="1"/>
    <x v="2"/>
    <s v="EE_Rural"/>
    <x v="21"/>
    <n v="48.384"/>
    <n v="13.44"/>
  </r>
  <r>
    <x v="0"/>
    <x v="5"/>
    <x v="1"/>
    <x v="2"/>
    <s v="EE_Rural"/>
    <x v="22"/>
    <n v="79.847999999999999"/>
    <n v="22.18"/>
  </r>
  <r>
    <x v="0"/>
    <x v="5"/>
    <x v="1"/>
    <x v="2"/>
    <s v="EE_Rural"/>
    <x v="23"/>
    <n v="0.31515896120488701"/>
    <n v="8.7544155890246306E-2"/>
  </r>
  <r>
    <x v="0"/>
    <x v="5"/>
    <x v="1"/>
    <x v="2"/>
    <s v="EE_Rural"/>
    <x v="24"/>
    <n v="22.4655580524777"/>
    <n v="6.2404327923549197"/>
  </r>
  <r>
    <x v="0"/>
    <x v="5"/>
    <x v="1"/>
    <x v="2"/>
    <s v="EE_Rural"/>
    <x v="26"/>
    <n v="31.126436880967301"/>
    <n v="8.6462324669353592"/>
  </r>
  <r>
    <x v="0"/>
    <x v="5"/>
    <x v="1"/>
    <x v="2"/>
    <s v="EE_Rural"/>
    <x v="27"/>
    <n v="2.34199197836619"/>
    <n v="0.650553327323943"/>
  </r>
  <r>
    <x v="0"/>
    <x v="5"/>
    <x v="1"/>
    <x v="2"/>
    <s v="EE_Sillamae"/>
    <x v="0"/>
    <n v="45.776839115009899"/>
    <n v="12.7157886430583"/>
  </r>
  <r>
    <x v="0"/>
    <x v="5"/>
    <x v="1"/>
    <x v="2"/>
    <s v="EE_Sillamae"/>
    <x v="1"/>
    <n v="48.384"/>
    <n v="13.44"/>
  </r>
  <r>
    <x v="0"/>
    <x v="5"/>
    <x v="1"/>
    <x v="2"/>
    <s v="EE_Sillamae"/>
    <x v="2"/>
    <n v="63"/>
    <n v="17.5"/>
  </r>
  <r>
    <x v="0"/>
    <x v="5"/>
    <x v="1"/>
    <x v="2"/>
    <s v="EE_Sillamae"/>
    <x v="3"/>
    <n v="35.761174841990197"/>
    <n v="9.9336596783306099"/>
  </r>
  <r>
    <x v="0"/>
    <x v="5"/>
    <x v="1"/>
    <x v="2"/>
    <s v="EE_Sillamae"/>
    <x v="4"/>
    <n v="5.42756640986366"/>
    <n v="1.5076573360732399"/>
  </r>
  <r>
    <x v="0"/>
    <x v="5"/>
    <x v="1"/>
    <x v="2"/>
    <s v="EE_Sillamae"/>
    <x v="5"/>
    <n v="5.42756640986366"/>
    <n v="1.5076573360732399"/>
  </r>
  <r>
    <x v="0"/>
    <x v="5"/>
    <x v="1"/>
    <x v="2"/>
    <s v="EE_Sillamae"/>
    <x v="6"/>
    <n v="30.079313304721001"/>
    <n v="8.3553648068669499"/>
  </r>
  <r>
    <x v="0"/>
    <x v="5"/>
    <x v="1"/>
    <x v="2"/>
    <s v="EE_Sillamae"/>
    <x v="7"/>
    <n v="19.538068079519999"/>
    <n v="5.4272411332000097"/>
  </r>
  <r>
    <x v="0"/>
    <x v="5"/>
    <x v="1"/>
    <x v="2"/>
    <s v="EE_Sillamae"/>
    <x v="8"/>
    <n v="19.538068079519999"/>
    <n v="5.4272411332000097"/>
  </r>
  <r>
    <x v="0"/>
    <x v="5"/>
    <x v="1"/>
    <x v="2"/>
    <s v="EE_Sillamae"/>
    <x v="9"/>
    <n v="45.361633570256501"/>
    <n v="12.600453769515701"/>
  </r>
  <r>
    <x v="0"/>
    <x v="5"/>
    <x v="1"/>
    <x v="2"/>
    <s v="EE_Sillamae"/>
    <x v="10"/>
    <n v="35.761174841990197"/>
    <n v="9.9336596783306099"/>
  </r>
  <r>
    <x v="0"/>
    <x v="5"/>
    <x v="1"/>
    <x v="2"/>
    <s v="EE_Sillamae"/>
    <x v="11"/>
    <n v="2.7108557149588699"/>
    <n v="0.75301547637746502"/>
  </r>
  <r>
    <x v="0"/>
    <x v="5"/>
    <x v="1"/>
    <x v="2"/>
    <s v="EE_Sillamae"/>
    <x v="12"/>
    <n v="0.36"/>
    <n v="0.1"/>
  </r>
  <r>
    <x v="0"/>
    <x v="5"/>
    <x v="1"/>
    <x v="2"/>
    <s v="EE_Sillamae"/>
    <x v="13"/>
    <n v="17.067667568367298"/>
    <n v="4.74101876899093"/>
  </r>
  <r>
    <x v="0"/>
    <x v="5"/>
    <x v="1"/>
    <x v="2"/>
    <s v="EE_Sillamae"/>
    <x v="14"/>
    <n v="17.067667568367298"/>
    <n v="4.74101876899093"/>
  </r>
  <r>
    <x v="0"/>
    <x v="5"/>
    <x v="1"/>
    <x v="2"/>
    <s v="EE_Sillamae"/>
    <x v="15"/>
    <n v="2.7284206547966199"/>
    <n v="0.75789462633239502"/>
  </r>
  <r>
    <x v="0"/>
    <x v="5"/>
    <x v="1"/>
    <x v="2"/>
    <s v="EE_Sillamae"/>
    <x v="16"/>
    <n v="4.9884429139200002"/>
    <n v="1.3856785871999999"/>
  </r>
  <r>
    <x v="0"/>
    <x v="5"/>
    <x v="1"/>
    <x v="2"/>
    <s v="EE_Sillamae"/>
    <x v="17"/>
    <n v="9.3111759656652193"/>
    <n v="2.5864377682403399"/>
  </r>
  <r>
    <x v="0"/>
    <x v="5"/>
    <x v="1"/>
    <x v="2"/>
    <s v="EE_Sillamae"/>
    <x v="19"/>
    <n v="8.2221546873599998"/>
    <n v="2.2839318575999998"/>
  </r>
  <r>
    <x v="0"/>
    <x v="5"/>
    <x v="1"/>
    <x v="2"/>
    <s v="EE_Sillamae"/>
    <x v="20"/>
    <n v="18.594373640566001"/>
    <n v="5.1651037890461096"/>
  </r>
  <r>
    <x v="0"/>
    <x v="5"/>
    <x v="1"/>
    <x v="2"/>
    <s v="EE_Sillamae"/>
    <x v="21"/>
    <n v="48.384"/>
    <n v="13.44"/>
  </r>
  <r>
    <x v="0"/>
    <x v="5"/>
    <x v="1"/>
    <x v="2"/>
    <s v="EE_Sillamae"/>
    <x v="22"/>
    <n v="79.847999999999999"/>
    <n v="22.18"/>
  </r>
  <r>
    <x v="0"/>
    <x v="5"/>
    <x v="1"/>
    <x v="2"/>
    <s v="EE_Sillamae"/>
    <x v="23"/>
    <n v="0.31515896120488701"/>
    <n v="8.7544155890246306E-2"/>
  </r>
  <r>
    <x v="0"/>
    <x v="5"/>
    <x v="1"/>
    <x v="2"/>
    <s v="EE_Sillamae"/>
    <x v="24"/>
    <n v="22.4655580524777"/>
    <n v="6.2404327923549197"/>
  </r>
  <r>
    <x v="0"/>
    <x v="5"/>
    <x v="1"/>
    <x v="2"/>
    <s v="EE_Sillamae"/>
    <x v="26"/>
    <n v="31.126436880967301"/>
    <n v="8.6462324669353592"/>
  </r>
  <r>
    <x v="0"/>
    <x v="5"/>
    <x v="1"/>
    <x v="2"/>
    <s v="EE_Sillamae"/>
    <x v="27"/>
    <n v="2.34199197836619"/>
    <n v="0.650553327323943"/>
  </r>
  <r>
    <x v="0"/>
    <x v="5"/>
    <x v="1"/>
    <x v="2"/>
    <s v="EE_Tallinn"/>
    <x v="0"/>
    <n v="45.776839115009899"/>
    <n v="12.7157886430583"/>
  </r>
  <r>
    <x v="0"/>
    <x v="5"/>
    <x v="1"/>
    <x v="2"/>
    <s v="EE_Tallinn"/>
    <x v="1"/>
    <n v="48.384"/>
    <n v="13.44"/>
  </r>
  <r>
    <x v="0"/>
    <x v="5"/>
    <x v="1"/>
    <x v="2"/>
    <s v="EE_Tallinn"/>
    <x v="2"/>
    <n v="63"/>
    <n v="17.5"/>
  </r>
  <r>
    <x v="0"/>
    <x v="5"/>
    <x v="1"/>
    <x v="2"/>
    <s v="EE_Tallinn"/>
    <x v="3"/>
    <n v="35.761174841990197"/>
    <n v="9.9336596783306099"/>
  </r>
  <r>
    <x v="0"/>
    <x v="5"/>
    <x v="1"/>
    <x v="2"/>
    <s v="EE_Tallinn"/>
    <x v="4"/>
    <n v="5.42756640986366"/>
    <n v="1.5076573360732399"/>
  </r>
  <r>
    <x v="0"/>
    <x v="5"/>
    <x v="1"/>
    <x v="2"/>
    <s v="EE_Tallinn"/>
    <x v="5"/>
    <n v="5.42756640986366"/>
    <n v="1.5076573360732399"/>
  </r>
  <r>
    <x v="0"/>
    <x v="5"/>
    <x v="1"/>
    <x v="2"/>
    <s v="EE_Tallinn"/>
    <x v="6"/>
    <n v="30.079313304721001"/>
    <n v="8.3553648068669499"/>
  </r>
  <r>
    <x v="0"/>
    <x v="5"/>
    <x v="1"/>
    <x v="2"/>
    <s v="EE_Tallinn"/>
    <x v="7"/>
    <n v="19.538068079519999"/>
    <n v="5.4272411332000097"/>
  </r>
  <r>
    <x v="0"/>
    <x v="5"/>
    <x v="1"/>
    <x v="2"/>
    <s v="EE_Tallinn"/>
    <x v="8"/>
    <n v="19.538068079519999"/>
    <n v="5.4272411332000097"/>
  </r>
  <r>
    <x v="0"/>
    <x v="5"/>
    <x v="1"/>
    <x v="2"/>
    <s v="EE_Tallinn"/>
    <x v="9"/>
    <n v="45.361633570256501"/>
    <n v="12.600453769515701"/>
  </r>
  <r>
    <x v="0"/>
    <x v="5"/>
    <x v="1"/>
    <x v="2"/>
    <s v="EE_Tallinn"/>
    <x v="10"/>
    <n v="35.761174841990197"/>
    <n v="9.9336596783306099"/>
  </r>
  <r>
    <x v="0"/>
    <x v="5"/>
    <x v="1"/>
    <x v="2"/>
    <s v="EE_Tallinn"/>
    <x v="11"/>
    <n v="2.7108557149588699"/>
    <n v="0.75301547637746502"/>
  </r>
  <r>
    <x v="0"/>
    <x v="5"/>
    <x v="1"/>
    <x v="2"/>
    <s v="EE_Tallinn"/>
    <x v="12"/>
    <n v="0.36"/>
    <n v="0.1"/>
  </r>
  <r>
    <x v="0"/>
    <x v="5"/>
    <x v="1"/>
    <x v="2"/>
    <s v="EE_Tallinn"/>
    <x v="13"/>
    <n v="17.067667568367298"/>
    <n v="4.74101876899093"/>
  </r>
  <r>
    <x v="0"/>
    <x v="5"/>
    <x v="1"/>
    <x v="2"/>
    <s v="EE_Tallinn"/>
    <x v="14"/>
    <n v="17.067667568367298"/>
    <n v="4.74101876899093"/>
  </r>
  <r>
    <x v="0"/>
    <x v="5"/>
    <x v="1"/>
    <x v="2"/>
    <s v="EE_Tallinn"/>
    <x v="15"/>
    <n v="2.7284206547966199"/>
    <n v="0.75789462633239502"/>
  </r>
  <r>
    <x v="0"/>
    <x v="5"/>
    <x v="1"/>
    <x v="2"/>
    <s v="EE_Tallinn"/>
    <x v="16"/>
    <n v="4.9884429139200002"/>
    <n v="1.3856785871999999"/>
  </r>
  <r>
    <x v="0"/>
    <x v="5"/>
    <x v="1"/>
    <x v="2"/>
    <s v="EE_Tallinn"/>
    <x v="17"/>
    <n v="9.3111759656652193"/>
    <n v="2.5864377682403399"/>
  </r>
  <r>
    <x v="0"/>
    <x v="5"/>
    <x v="1"/>
    <x v="2"/>
    <s v="EE_Tallinn"/>
    <x v="19"/>
    <n v="8.2221546873599998"/>
    <n v="2.2839318575999998"/>
  </r>
  <r>
    <x v="0"/>
    <x v="5"/>
    <x v="1"/>
    <x v="2"/>
    <s v="EE_Tallinn"/>
    <x v="20"/>
    <n v="18.594373640566001"/>
    <n v="5.1651037890461096"/>
  </r>
  <r>
    <x v="0"/>
    <x v="5"/>
    <x v="1"/>
    <x v="2"/>
    <s v="EE_Tallinn"/>
    <x v="21"/>
    <n v="48.384"/>
    <n v="13.44"/>
  </r>
  <r>
    <x v="0"/>
    <x v="5"/>
    <x v="1"/>
    <x v="2"/>
    <s v="EE_Tallinn"/>
    <x v="22"/>
    <n v="79.847999999999999"/>
    <n v="22.18"/>
  </r>
  <r>
    <x v="0"/>
    <x v="5"/>
    <x v="1"/>
    <x v="2"/>
    <s v="EE_Tallinn"/>
    <x v="23"/>
    <n v="0.31515896120488701"/>
    <n v="8.7544155890246306E-2"/>
  </r>
  <r>
    <x v="0"/>
    <x v="5"/>
    <x v="1"/>
    <x v="2"/>
    <s v="EE_Tallinn"/>
    <x v="24"/>
    <n v="22.4655580524777"/>
    <n v="6.2404327923549197"/>
  </r>
  <r>
    <x v="0"/>
    <x v="5"/>
    <x v="1"/>
    <x v="2"/>
    <s v="EE_Tallinn"/>
    <x v="26"/>
    <n v="31.126436880967301"/>
    <n v="8.6462324669353592"/>
  </r>
  <r>
    <x v="0"/>
    <x v="5"/>
    <x v="1"/>
    <x v="2"/>
    <s v="EE_Tallinn"/>
    <x v="27"/>
    <n v="2.34199197836619"/>
    <n v="0.650553327323943"/>
  </r>
  <r>
    <x v="0"/>
    <x v="5"/>
    <x v="1"/>
    <x v="2"/>
    <s v="EE_Tartu"/>
    <x v="0"/>
    <n v="45.776839115009899"/>
    <n v="12.7157886430583"/>
  </r>
  <r>
    <x v="0"/>
    <x v="5"/>
    <x v="1"/>
    <x v="2"/>
    <s v="EE_Tartu"/>
    <x v="1"/>
    <n v="48.384"/>
    <n v="13.44"/>
  </r>
  <r>
    <x v="0"/>
    <x v="5"/>
    <x v="1"/>
    <x v="2"/>
    <s v="EE_Tartu"/>
    <x v="2"/>
    <n v="63"/>
    <n v="17.5"/>
  </r>
  <r>
    <x v="0"/>
    <x v="5"/>
    <x v="1"/>
    <x v="2"/>
    <s v="EE_Tartu"/>
    <x v="3"/>
    <n v="35.761174841990197"/>
    <n v="9.9336596783306099"/>
  </r>
  <r>
    <x v="0"/>
    <x v="5"/>
    <x v="1"/>
    <x v="2"/>
    <s v="EE_Tartu"/>
    <x v="4"/>
    <n v="5.42756640986366"/>
    <n v="1.5076573360732399"/>
  </r>
  <r>
    <x v="0"/>
    <x v="5"/>
    <x v="1"/>
    <x v="2"/>
    <s v="EE_Tartu"/>
    <x v="5"/>
    <n v="5.42756640986366"/>
    <n v="1.5076573360732399"/>
  </r>
  <r>
    <x v="0"/>
    <x v="5"/>
    <x v="1"/>
    <x v="2"/>
    <s v="EE_Tartu"/>
    <x v="6"/>
    <n v="30.079313304721001"/>
    <n v="8.3553648068669499"/>
  </r>
  <r>
    <x v="0"/>
    <x v="5"/>
    <x v="1"/>
    <x v="2"/>
    <s v="EE_Tartu"/>
    <x v="7"/>
    <n v="19.538068079519999"/>
    <n v="5.4272411332000097"/>
  </r>
  <r>
    <x v="0"/>
    <x v="5"/>
    <x v="1"/>
    <x v="2"/>
    <s v="EE_Tartu"/>
    <x v="8"/>
    <n v="19.538068079519999"/>
    <n v="5.4272411332000097"/>
  </r>
  <r>
    <x v="0"/>
    <x v="5"/>
    <x v="1"/>
    <x v="2"/>
    <s v="EE_Tartu"/>
    <x v="9"/>
    <n v="45.361633570256501"/>
    <n v="12.600453769515701"/>
  </r>
  <r>
    <x v="0"/>
    <x v="5"/>
    <x v="1"/>
    <x v="2"/>
    <s v="EE_Tartu"/>
    <x v="10"/>
    <n v="35.761174841990197"/>
    <n v="9.9336596783306099"/>
  </r>
  <r>
    <x v="0"/>
    <x v="5"/>
    <x v="1"/>
    <x v="2"/>
    <s v="EE_Tartu"/>
    <x v="11"/>
    <n v="2.7108557149588699"/>
    <n v="0.75301547637746502"/>
  </r>
  <r>
    <x v="0"/>
    <x v="5"/>
    <x v="1"/>
    <x v="2"/>
    <s v="EE_Tartu"/>
    <x v="12"/>
    <n v="0.36"/>
    <n v="0.1"/>
  </r>
  <r>
    <x v="0"/>
    <x v="5"/>
    <x v="1"/>
    <x v="2"/>
    <s v="EE_Tartu"/>
    <x v="13"/>
    <n v="17.067667568367298"/>
    <n v="4.74101876899093"/>
  </r>
  <r>
    <x v="0"/>
    <x v="5"/>
    <x v="1"/>
    <x v="2"/>
    <s v="EE_Tartu"/>
    <x v="14"/>
    <n v="17.067667568367298"/>
    <n v="4.74101876899093"/>
  </r>
  <r>
    <x v="0"/>
    <x v="5"/>
    <x v="1"/>
    <x v="2"/>
    <s v="EE_Tartu"/>
    <x v="15"/>
    <n v="2.7284206547966199"/>
    <n v="0.75789462633239502"/>
  </r>
  <r>
    <x v="0"/>
    <x v="5"/>
    <x v="1"/>
    <x v="2"/>
    <s v="EE_Tartu"/>
    <x v="16"/>
    <n v="4.9884429139200002"/>
    <n v="1.3856785871999999"/>
  </r>
  <r>
    <x v="0"/>
    <x v="5"/>
    <x v="1"/>
    <x v="2"/>
    <s v="EE_Tartu"/>
    <x v="17"/>
    <n v="9.3111759656652193"/>
    <n v="2.5864377682403399"/>
  </r>
  <r>
    <x v="0"/>
    <x v="5"/>
    <x v="1"/>
    <x v="2"/>
    <s v="EE_Tartu"/>
    <x v="19"/>
    <n v="8.2221546873599998"/>
    <n v="2.2839318575999998"/>
  </r>
  <r>
    <x v="0"/>
    <x v="5"/>
    <x v="1"/>
    <x v="2"/>
    <s v="EE_Tartu"/>
    <x v="20"/>
    <n v="18.594373640566001"/>
    <n v="5.1651037890461096"/>
  </r>
  <r>
    <x v="0"/>
    <x v="5"/>
    <x v="1"/>
    <x v="2"/>
    <s v="EE_Tartu"/>
    <x v="21"/>
    <n v="48.384"/>
    <n v="13.44"/>
  </r>
  <r>
    <x v="0"/>
    <x v="5"/>
    <x v="1"/>
    <x v="2"/>
    <s v="EE_Tartu"/>
    <x v="22"/>
    <n v="79.847999999999999"/>
    <n v="22.18"/>
  </r>
  <r>
    <x v="0"/>
    <x v="5"/>
    <x v="1"/>
    <x v="2"/>
    <s v="EE_Tartu"/>
    <x v="23"/>
    <n v="0.31515896120488701"/>
    <n v="8.7544155890246306E-2"/>
  </r>
  <r>
    <x v="0"/>
    <x v="5"/>
    <x v="1"/>
    <x v="2"/>
    <s v="EE_Tartu"/>
    <x v="24"/>
    <n v="22.4655580524777"/>
    <n v="6.2404327923549197"/>
  </r>
  <r>
    <x v="0"/>
    <x v="5"/>
    <x v="1"/>
    <x v="2"/>
    <s v="EE_Tartu"/>
    <x v="26"/>
    <n v="31.126436880967301"/>
    <n v="8.6462324669353592"/>
  </r>
  <r>
    <x v="0"/>
    <x v="5"/>
    <x v="1"/>
    <x v="2"/>
    <s v="EE_Tartu"/>
    <x v="27"/>
    <n v="2.34199197836619"/>
    <n v="0.650553327323943"/>
  </r>
  <r>
    <x v="0"/>
    <x v="5"/>
    <x v="1"/>
    <x v="2"/>
    <s v="EE_Urban"/>
    <x v="0"/>
    <n v="45.776839115009899"/>
    <n v="12.7157886430583"/>
  </r>
  <r>
    <x v="0"/>
    <x v="5"/>
    <x v="1"/>
    <x v="2"/>
    <s v="EE_Urban"/>
    <x v="1"/>
    <n v="48.384"/>
    <n v="13.44"/>
  </r>
  <r>
    <x v="0"/>
    <x v="5"/>
    <x v="1"/>
    <x v="2"/>
    <s v="EE_Urban"/>
    <x v="2"/>
    <n v="63"/>
    <n v="17.5"/>
  </r>
  <r>
    <x v="0"/>
    <x v="5"/>
    <x v="1"/>
    <x v="2"/>
    <s v="EE_Urban"/>
    <x v="3"/>
    <n v="35.761174841990197"/>
    <n v="9.9336596783306099"/>
  </r>
  <r>
    <x v="0"/>
    <x v="5"/>
    <x v="1"/>
    <x v="2"/>
    <s v="EE_Urban"/>
    <x v="4"/>
    <n v="5.42756640986366"/>
    <n v="1.5076573360732399"/>
  </r>
  <r>
    <x v="0"/>
    <x v="5"/>
    <x v="1"/>
    <x v="2"/>
    <s v="EE_Urban"/>
    <x v="5"/>
    <n v="5.42756640986366"/>
    <n v="1.5076573360732399"/>
  </r>
  <r>
    <x v="0"/>
    <x v="5"/>
    <x v="1"/>
    <x v="2"/>
    <s v="EE_Urban"/>
    <x v="6"/>
    <n v="30.079313304721001"/>
    <n v="8.3553648068669499"/>
  </r>
  <r>
    <x v="0"/>
    <x v="5"/>
    <x v="1"/>
    <x v="2"/>
    <s v="EE_Urban"/>
    <x v="7"/>
    <n v="19.538068079519999"/>
    <n v="5.4272411332000097"/>
  </r>
  <r>
    <x v="0"/>
    <x v="5"/>
    <x v="1"/>
    <x v="2"/>
    <s v="EE_Urban"/>
    <x v="8"/>
    <n v="19.538068079519999"/>
    <n v="5.4272411332000097"/>
  </r>
  <r>
    <x v="0"/>
    <x v="5"/>
    <x v="1"/>
    <x v="2"/>
    <s v="EE_Urban"/>
    <x v="9"/>
    <n v="45.361633570256501"/>
    <n v="12.600453769515701"/>
  </r>
  <r>
    <x v="0"/>
    <x v="5"/>
    <x v="1"/>
    <x v="2"/>
    <s v="EE_Urban"/>
    <x v="10"/>
    <n v="35.761174841990197"/>
    <n v="9.9336596783306099"/>
  </r>
  <r>
    <x v="0"/>
    <x v="5"/>
    <x v="1"/>
    <x v="2"/>
    <s v="EE_Urban"/>
    <x v="11"/>
    <n v="2.7108557149588699"/>
    <n v="0.75301547637746502"/>
  </r>
  <r>
    <x v="0"/>
    <x v="5"/>
    <x v="1"/>
    <x v="2"/>
    <s v="EE_Urban"/>
    <x v="12"/>
    <n v="0.36"/>
    <n v="0.1"/>
  </r>
  <r>
    <x v="0"/>
    <x v="5"/>
    <x v="1"/>
    <x v="2"/>
    <s v="EE_Urban"/>
    <x v="13"/>
    <n v="17.067667568367298"/>
    <n v="4.74101876899093"/>
  </r>
  <r>
    <x v="0"/>
    <x v="5"/>
    <x v="1"/>
    <x v="2"/>
    <s v="EE_Urban"/>
    <x v="14"/>
    <n v="17.067667568367298"/>
    <n v="4.74101876899093"/>
  </r>
  <r>
    <x v="0"/>
    <x v="5"/>
    <x v="1"/>
    <x v="2"/>
    <s v="EE_Urban"/>
    <x v="15"/>
    <n v="2.7284206547966199"/>
    <n v="0.75789462633239502"/>
  </r>
  <r>
    <x v="0"/>
    <x v="5"/>
    <x v="1"/>
    <x v="2"/>
    <s v="EE_Urban"/>
    <x v="16"/>
    <n v="4.9884429139200002"/>
    <n v="1.3856785871999999"/>
  </r>
  <r>
    <x v="0"/>
    <x v="5"/>
    <x v="1"/>
    <x v="2"/>
    <s v="EE_Urban"/>
    <x v="17"/>
    <n v="9.3111759656652193"/>
    <n v="2.5864377682403399"/>
  </r>
  <r>
    <x v="0"/>
    <x v="5"/>
    <x v="1"/>
    <x v="2"/>
    <s v="EE_Urban"/>
    <x v="19"/>
    <n v="8.2221546873599998"/>
    <n v="2.2839318575999998"/>
  </r>
  <r>
    <x v="0"/>
    <x v="5"/>
    <x v="1"/>
    <x v="2"/>
    <s v="EE_Urban"/>
    <x v="20"/>
    <n v="18.594373640566001"/>
    <n v="5.1651037890461096"/>
  </r>
  <r>
    <x v="0"/>
    <x v="5"/>
    <x v="1"/>
    <x v="2"/>
    <s v="EE_Urban"/>
    <x v="21"/>
    <n v="48.384"/>
    <n v="13.44"/>
  </r>
  <r>
    <x v="0"/>
    <x v="5"/>
    <x v="1"/>
    <x v="2"/>
    <s v="EE_Urban"/>
    <x v="22"/>
    <n v="79.847999999999999"/>
    <n v="22.18"/>
  </r>
  <r>
    <x v="0"/>
    <x v="5"/>
    <x v="1"/>
    <x v="2"/>
    <s v="EE_Urban"/>
    <x v="23"/>
    <n v="0.31515896120488701"/>
    <n v="8.7544155890246306E-2"/>
  </r>
  <r>
    <x v="0"/>
    <x v="5"/>
    <x v="1"/>
    <x v="2"/>
    <s v="EE_Urban"/>
    <x v="24"/>
    <n v="22.4655580524777"/>
    <n v="6.2404327923549197"/>
  </r>
  <r>
    <x v="0"/>
    <x v="5"/>
    <x v="1"/>
    <x v="2"/>
    <s v="EE_Urban"/>
    <x v="26"/>
    <n v="31.126436880967301"/>
    <n v="8.6462324669353592"/>
  </r>
  <r>
    <x v="0"/>
    <x v="5"/>
    <x v="1"/>
    <x v="2"/>
    <s v="EE_Urban"/>
    <x v="27"/>
    <n v="2.34199197836619"/>
    <n v="0.650553327323943"/>
  </r>
  <r>
    <x v="0"/>
    <x v="5"/>
    <x v="2"/>
    <x v="3"/>
    <s v="FI_IND"/>
    <x v="0"/>
    <n v="45.776839115009899"/>
    <n v="12.7157886430583"/>
  </r>
  <r>
    <x v="0"/>
    <x v="5"/>
    <x v="2"/>
    <x v="3"/>
    <s v="FI_IND"/>
    <x v="1"/>
    <n v="48.384"/>
    <n v="13.44"/>
  </r>
  <r>
    <x v="0"/>
    <x v="5"/>
    <x v="2"/>
    <x v="3"/>
    <s v="FI_IND"/>
    <x v="2"/>
    <n v="63"/>
    <n v="17.5"/>
  </r>
  <r>
    <x v="0"/>
    <x v="5"/>
    <x v="2"/>
    <x v="3"/>
    <s v="FI_IND"/>
    <x v="3"/>
    <n v="35.761174841990197"/>
    <n v="9.9336596783306099"/>
  </r>
  <r>
    <x v="0"/>
    <x v="5"/>
    <x v="2"/>
    <x v="3"/>
    <s v="FI_IND"/>
    <x v="4"/>
    <n v="5.42756640986366"/>
    <n v="1.5076573360732399"/>
  </r>
  <r>
    <x v="0"/>
    <x v="5"/>
    <x v="2"/>
    <x v="3"/>
    <s v="FI_IND"/>
    <x v="5"/>
    <n v="5.42756640986366"/>
    <n v="1.5076573360732399"/>
  </r>
  <r>
    <x v="0"/>
    <x v="5"/>
    <x v="2"/>
    <x v="3"/>
    <s v="FI_IND"/>
    <x v="6"/>
    <n v="30.079313304721001"/>
    <n v="8.3553648068669499"/>
  </r>
  <r>
    <x v="0"/>
    <x v="5"/>
    <x v="2"/>
    <x v="3"/>
    <s v="FI_IND"/>
    <x v="7"/>
    <n v="19.538068079519999"/>
    <n v="5.4272411332000097"/>
  </r>
  <r>
    <x v="0"/>
    <x v="5"/>
    <x v="2"/>
    <x v="3"/>
    <s v="FI_IND"/>
    <x v="8"/>
    <n v="19.538068079519999"/>
    <n v="5.4272411332000097"/>
  </r>
  <r>
    <x v="0"/>
    <x v="5"/>
    <x v="2"/>
    <x v="3"/>
    <s v="FI_IND"/>
    <x v="9"/>
    <n v="45.361633570256501"/>
    <n v="12.600453769515701"/>
  </r>
  <r>
    <x v="0"/>
    <x v="5"/>
    <x v="2"/>
    <x v="3"/>
    <s v="FI_IND"/>
    <x v="10"/>
    <n v="35.761174841990197"/>
    <n v="9.9336596783306099"/>
  </r>
  <r>
    <x v="0"/>
    <x v="5"/>
    <x v="2"/>
    <x v="3"/>
    <s v="FI_IND"/>
    <x v="11"/>
    <n v="2.7108557149588699"/>
    <n v="0.75301547637746502"/>
  </r>
  <r>
    <x v="0"/>
    <x v="5"/>
    <x v="2"/>
    <x v="3"/>
    <s v="FI_IND"/>
    <x v="12"/>
    <n v="0.36"/>
    <n v="0.1"/>
  </r>
  <r>
    <x v="0"/>
    <x v="5"/>
    <x v="2"/>
    <x v="3"/>
    <s v="FI_IND"/>
    <x v="13"/>
    <n v="17.067667568367298"/>
    <n v="4.74101876899093"/>
  </r>
  <r>
    <x v="0"/>
    <x v="5"/>
    <x v="2"/>
    <x v="3"/>
    <s v="FI_IND"/>
    <x v="14"/>
    <n v="17.067667568367298"/>
    <n v="4.74101876899093"/>
  </r>
  <r>
    <x v="0"/>
    <x v="5"/>
    <x v="2"/>
    <x v="3"/>
    <s v="FI_IND"/>
    <x v="15"/>
    <n v="2.7284206547966199"/>
    <n v="0.75789462633239502"/>
  </r>
  <r>
    <x v="0"/>
    <x v="5"/>
    <x v="2"/>
    <x v="3"/>
    <s v="FI_IND"/>
    <x v="16"/>
    <n v="4.9884429139200002"/>
    <n v="1.3856785871999999"/>
  </r>
  <r>
    <x v="0"/>
    <x v="5"/>
    <x v="2"/>
    <x v="3"/>
    <s v="FI_IND"/>
    <x v="17"/>
    <n v="9.3111759656652193"/>
    <n v="2.5864377682403399"/>
  </r>
  <r>
    <x v="0"/>
    <x v="5"/>
    <x v="2"/>
    <x v="3"/>
    <s v="FI_IND"/>
    <x v="19"/>
    <n v="8.2221546873599998"/>
    <n v="2.2839318575999998"/>
  </r>
  <r>
    <x v="0"/>
    <x v="5"/>
    <x v="2"/>
    <x v="3"/>
    <s v="FI_IND"/>
    <x v="20"/>
    <n v="18.594373640566001"/>
    <n v="5.1651037890461096"/>
  </r>
  <r>
    <x v="0"/>
    <x v="5"/>
    <x v="2"/>
    <x v="3"/>
    <s v="FI_IND"/>
    <x v="21"/>
    <n v="48.384"/>
    <n v="13.44"/>
  </r>
  <r>
    <x v="0"/>
    <x v="5"/>
    <x v="2"/>
    <x v="3"/>
    <s v="FI_IND"/>
    <x v="22"/>
    <n v="79.847999999999999"/>
    <n v="22.18"/>
  </r>
  <r>
    <x v="0"/>
    <x v="5"/>
    <x v="2"/>
    <x v="3"/>
    <s v="FI_IND"/>
    <x v="23"/>
    <n v="0.31515896120488701"/>
    <n v="8.7544155890246306E-2"/>
  </r>
  <r>
    <x v="0"/>
    <x v="5"/>
    <x v="2"/>
    <x v="3"/>
    <s v="FI_IND"/>
    <x v="24"/>
    <n v="22.4655580524777"/>
    <n v="6.2404327923549197"/>
  </r>
  <r>
    <x v="0"/>
    <x v="5"/>
    <x v="2"/>
    <x v="3"/>
    <s v="FI_IND"/>
    <x v="26"/>
    <n v="31.126436880967301"/>
    <n v="8.6462324669353592"/>
  </r>
  <r>
    <x v="0"/>
    <x v="5"/>
    <x v="2"/>
    <x v="3"/>
    <s v="FI_IND"/>
    <x v="27"/>
    <n v="2.34199197836619"/>
    <n v="0.650553327323943"/>
  </r>
  <r>
    <x v="0"/>
    <x v="5"/>
    <x v="2"/>
    <x v="3"/>
    <s v="FI_Offshore"/>
    <x v="0"/>
    <n v="45.776839115009899"/>
    <n v="12.7157886430583"/>
  </r>
  <r>
    <x v="0"/>
    <x v="5"/>
    <x v="2"/>
    <x v="3"/>
    <s v="FI_Offshore"/>
    <x v="1"/>
    <n v="48.384"/>
    <n v="13.44"/>
  </r>
  <r>
    <x v="0"/>
    <x v="5"/>
    <x v="2"/>
    <x v="3"/>
    <s v="FI_Offshore"/>
    <x v="2"/>
    <n v="63"/>
    <n v="17.5"/>
  </r>
  <r>
    <x v="0"/>
    <x v="5"/>
    <x v="2"/>
    <x v="3"/>
    <s v="FI_Offshore"/>
    <x v="3"/>
    <n v="35.761174841990197"/>
    <n v="9.9336596783306099"/>
  </r>
  <r>
    <x v="0"/>
    <x v="5"/>
    <x v="2"/>
    <x v="3"/>
    <s v="FI_Offshore"/>
    <x v="4"/>
    <n v="5.42756640986366"/>
    <n v="1.5076573360732399"/>
  </r>
  <r>
    <x v="0"/>
    <x v="5"/>
    <x v="2"/>
    <x v="3"/>
    <s v="FI_Offshore"/>
    <x v="5"/>
    <n v="5.42756640986366"/>
    <n v="1.5076573360732399"/>
  </r>
  <r>
    <x v="0"/>
    <x v="5"/>
    <x v="2"/>
    <x v="3"/>
    <s v="FI_Offshore"/>
    <x v="6"/>
    <n v="30.079313304721001"/>
    <n v="8.3553648068669499"/>
  </r>
  <r>
    <x v="0"/>
    <x v="5"/>
    <x v="2"/>
    <x v="3"/>
    <s v="FI_Offshore"/>
    <x v="7"/>
    <n v="19.538068079519999"/>
    <n v="5.4272411332000097"/>
  </r>
  <r>
    <x v="0"/>
    <x v="5"/>
    <x v="2"/>
    <x v="3"/>
    <s v="FI_Offshore"/>
    <x v="8"/>
    <n v="19.538068079519999"/>
    <n v="5.4272411332000097"/>
  </r>
  <r>
    <x v="0"/>
    <x v="5"/>
    <x v="2"/>
    <x v="3"/>
    <s v="FI_Offshore"/>
    <x v="9"/>
    <n v="45.361633570256501"/>
    <n v="12.600453769515701"/>
  </r>
  <r>
    <x v="0"/>
    <x v="5"/>
    <x v="2"/>
    <x v="3"/>
    <s v="FI_Offshore"/>
    <x v="10"/>
    <n v="35.761174841990197"/>
    <n v="9.9336596783306099"/>
  </r>
  <r>
    <x v="0"/>
    <x v="5"/>
    <x v="2"/>
    <x v="3"/>
    <s v="FI_Offshore"/>
    <x v="11"/>
    <n v="2.7108557149588699"/>
    <n v="0.75301547637746502"/>
  </r>
  <r>
    <x v="0"/>
    <x v="5"/>
    <x v="2"/>
    <x v="3"/>
    <s v="FI_Offshore"/>
    <x v="12"/>
    <n v="0.36"/>
    <n v="0.1"/>
  </r>
  <r>
    <x v="0"/>
    <x v="5"/>
    <x v="2"/>
    <x v="3"/>
    <s v="FI_Offshore"/>
    <x v="13"/>
    <n v="17.067667568367298"/>
    <n v="4.74101876899093"/>
  </r>
  <r>
    <x v="0"/>
    <x v="5"/>
    <x v="2"/>
    <x v="3"/>
    <s v="FI_Offshore"/>
    <x v="14"/>
    <n v="17.067667568367298"/>
    <n v="4.74101876899093"/>
  </r>
  <r>
    <x v="0"/>
    <x v="5"/>
    <x v="2"/>
    <x v="3"/>
    <s v="FI_Offshore"/>
    <x v="15"/>
    <n v="2.7284206547966199"/>
    <n v="0.75789462633239502"/>
  </r>
  <r>
    <x v="0"/>
    <x v="5"/>
    <x v="2"/>
    <x v="3"/>
    <s v="FI_Offshore"/>
    <x v="16"/>
    <n v="4.9884429139200002"/>
    <n v="1.3856785871999999"/>
  </r>
  <r>
    <x v="0"/>
    <x v="5"/>
    <x v="2"/>
    <x v="3"/>
    <s v="FI_Offshore"/>
    <x v="17"/>
    <n v="9.3111759656652193"/>
    <n v="2.5864377682403399"/>
  </r>
  <r>
    <x v="0"/>
    <x v="5"/>
    <x v="2"/>
    <x v="3"/>
    <s v="FI_Offshore"/>
    <x v="19"/>
    <n v="8.2221546873599998"/>
    <n v="2.2839318575999998"/>
  </r>
  <r>
    <x v="0"/>
    <x v="5"/>
    <x v="2"/>
    <x v="3"/>
    <s v="FI_Offshore"/>
    <x v="20"/>
    <n v="18.594373640566001"/>
    <n v="5.1651037890461096"/>
  </r>
  <r>
    <x v="0"/>
    <x v="5"/>
    <x v="2"/>
    <x v="3"/>
    <s v="FI_Offshore"/>
    <x v="21"/>
    <n v="48.384"/>
    <n v="13.44"/>
  </r>
  <r>
    <x v="0"/>
    <x v="5"/>
    <x v="2"/>
    <x v="3"/>
    <s v="FI_Offshore"/>
    <x v="22"/>
    <n v="79.847999999999999"/>
    <n v="22.18"/>
  </r>
  <r>
    <x v="0"/>
    <x v="5"/>
    <x v="2"/>
    <x v="3"/>
    <s v="FI_Offshore"/>
    <x v="23"/>
    <n v="0.31515896120488701"/>
    <n v="8.7544155890246306E-2"/>
  </r>
  <r>
    <x v="0"/>
    <x v="5"/>
    <x v="2"/>
    <x v="3"/>
    <s v="FI_Offshore"/>
    <x v="24"/>
    <n v="22.4655580524777"/>
    <n v="6.2404327923549197"/>
  </r>
  <r>
    <x v="0"/>
    <x v="5"/>
    <x v="2"/>
    <x v="3"/>
    <s v="FI_Offshore"/>
    <x v="26"/>
    <n v="31.126436880967301"/>
    <n v="8.6462324669353592"/>
  </r>
  <r>
    <x v="0"/>
    <x v="5"/>
    <x v="2"/>
    <x v="3"/>
    <s v="FI_Offshore"/>
    <x v="27"/>
    <n v="2.34199197836619"/>
    <n v="0.650553327323943"/>
  </r>
  <r>
    <x v="0"/>
    <x v="5"/>
    <x v="2"/>
    <x v="3"/>
    <s v="FI_large"/>
    <x v="0"/>
    <n v="45.776839115009899"/>
    <n v="12.7157886430583"/>
  </r>
  <r>
    <x v="0"/>
    <x v="5"/>
    <x v="2"/>
    <x v="3"/>
    <s v="FI_large"/>
    <x v="1"/>
    <n v="48.384"/>
    <n v="13.44"/>
  </r>
  <r>
    <x v="0"/>
    <x v="5"/>
    <x v="2"/>
    <x v="3"/>
    <s v="FI_large"/>
    <x v="2"/>
    <n v="63"/>
    <n v="17.5"/>
  </r>
  <r>
    <x v="0"/>
    <x v="5"/>
    <x v="2"/>
    <x v="3"/>
    <s v="FI_large"/>
    <x v="3"/>
    <n v="35.761174841990197"/>
    <n v="9.9336596783306099"/>
  </r>
  <r>
    <x v="0"/>
    <x v="5"/>
    <x v="2"/>
    <x v="3"/>
    <s v="FI_large"/>
    <x v="4"/>
    <n v="5.42756640986366"/>
    <n v="1.5076573360732399"/>
  </r>
  <r>
    <x v="0"/>
    <x v="5"/>
    <x v="2"/>
    <x v="3"/>
    <s v="FI_large"/>
    <x v="5"/>
    <n v="5.42756640986366"/>
    <n v="1.5076573360732399"/>
  </r>
  <r>
    <x v="0"/>
    <x v="5"/>
    <x v="2"/>
    <x v="3"/>
    <s v="FI_large"/>
    <x v="6"/>
    <n v="30.079313304721001"/>
    <n v="8.3553648068669499"/>
  </r>
  <r>
    <x v="0"/>
    <x v="5"/>
    <x v="2"/>
    <x v="3"/>
    <s v="FI_large"/>
    <x v="7"/>
    <n v="19.538068079519999"/>
    <n v="5.4272411332000097"/>
  </r>
  <r>
    <x v="0"/>
    <x v="5"/>
    <x v="2"/>
    <x v="3"/>
    <s v="FI_large"/>
    <x v="8"/>
    <n v="19.538068079519999"/>
    <n v="5.4272411332000097"/>
  </r>
  <r>
    <x v="0"/>
    <x v="5"/>
    <x v="2"/>
    <x v="3"/>
    <s v="FI_large"/>
    <x v="9"/>
    <n v="45.361633570256501"/>
    <n v="12.600453769515701"/>
  </r>
  <r>
    <x v="0"/>
    <x v="5"/>
    <x v="2"/>
    <x v="3"/>
    <s v="FI_large"/>
    <x v="10"/>
    <n v="35.761174841990197"/>
    <n v="9.9336596783306099"/>
  </r>
  <r>
    <x v="0"/>
    <x v="5"/>
    <x v="2"/>
    <x v="3"/>
    <s v="FI_large"/>
    <x v="11"/>
    <n v="2.7108557149588699"/>
    <n v="0.75301547637746502"/>
  </r>
  <r>
    <x v="0"/>
    <x v="5"/>
    <x v="2"/>
    <x v="3"/>
    <s v="FI_large"/>
    <x v="12"/>
    <n v="0.36"/>
    <n v="0.1"/>
  </r>
  <r>
    <x v="0"/>
    <x v="5"/>
    <x v="2"/>
    <x v="3"/>
    <s v="FI_large"/>
    <x v="13"/>
    <n v="17.067667568367298"/>
    <n v="4.74101876899093"/>
  </r>
  <r>
    <x v="0"/>
    <x v="5"/>
    <x v="2"/>
    <x v="3"/>
    <s v="FI_large"/>
    <x v="14"/>
    <n v="17.067667568367298"/>
    <n v="4.74101876899093"/>
  </r>
  <r>
    <x v="0"/>
    <x v="5"/>
    <x v="2"/>
    <x v="3"/>
    <s v="FI_large"/>
    <x v="15"/>
    <n v="2.7284206547966199"/>
    <n v="0.75789462633239502"/>
  </r>
  <r>
    <x v="0"/>
    <x v="5"/>
    <x v="2"/>
    <x v="3"/>
    <s v="FI_large"/>
    <x v="16"/>
    <n v="4.9884429139200002"/>
    <n v="1.3856785871999999"/>
  </r>
  <r>
    <x v="0"/>
    <x v="5"/>
    <x v="2"/>
    <x v="3"/>
    <s v="FI_large"/>
    <x v="17"/>
    <n v="9.3111759656652193"/>
    <n v="2.5864377682403399"/>
  </r>
  <r>
    <x v="0"/>
    <x v="5"/>
    <x v="2"/>
    <x v="3"/>
    <s v="FI_large"/>
    <x v="19"/>
    <n v="8.2221546873599998"/>
    <n v="2.2839318575999998"/>
  </r>
  <r>
    <x v="0"/>
    <x v="5"/>
    <x v="2"/>
    <x v="3"/>
    <s v="FI_large"/>
    <x v="20"/>
    <n v="18.594373640566001"/>
    <n v="5.1651037890461096"/>
  </r>
  <r>
    <x v="0"/>
    <x v="5"/>
    <x v="2"/>
    <x v="3"/>
    <s v="FI_large"/>
    <x v="21"/>
    <n v="48.384"/>
    <n v="13.44"/>
  </r>
  <r>
    <x v="0"/>
    <x v="5"/>
    <x v="2"/>
    <x v="3"/>
    <s v="FI_large"/>
    <x v="22"/>
    <n v="79.847999999999999"/>
    <n v="22.18"/>
  </r>
  <r>
    <x v="0"/>
    <x v="5"/>
    <x v="2"/>
    <x v="3"/>
    <s v="FI_large"/>
    <x v="23"/>
    <n v="0.31515896120488701"/>
    <n v="8.7544155890246306E-2"/>
  </r>
  <r>
    <x v="0"/>
    <x v="5"/>
    <x v="2"/>
    <x v="3"/>
    <s v="FI_large"/>
    <x v="24"/>
    <n v="22.4655580524777"/>
    <n v="6.2404327923549197"/>
  </r>
  <r>
    <x v="0"/>
    <x v="5"/>
    <x v="2"/>
    <x v="3"/>
    <s v="FI_large"/>
    <x v="26"/>
    <n v="31.126436880967301"/>
    <n v="8.6462324669353592"/>
  </r>
  <r>
    <x v="0"/>
    <x v="5"/>
    <x v="2"/>
    <x v="3"/>
    <s v="FI_large"/>
    <x v="27"/>
    <n v="2.34199197836619"/>
    <n v="0.650553327323943"/>
  </r>
  <r>
    <x v="0"/>
    <x v="5"/>
    <x v="2"/>
    <x v="3"/>
    <s v="FI_large_gas"/>
    <x v="0"/>
    <n v="45.776839115009899"/>
    <n v="12.7157886430583"/>
  </r>
  <r>
    <x v="0"/>
    <x v="5"/>
    <x v="2"/>
    <x v="3"/>
    <s v="FI_large_gas"/>
    <x v="1"/>
    <n v="48.384"/>
    <n v="13.44"/>
  </r>
  <r>
    <x v="0"/>
    <x v="5"/>
    <x v="2"/>
    <x v="3"/>
    <s v="FI_large_gas"/>
    <x v="2"/>
    <n v="63"/>
    <n v="17.5"/>
  </r>
  <r>
    <x v="0"/>
    <x v="5"/>
    <x v="2"/>
    <x v="3"/>
    <s v="FI_large_gas"/>
    <x v="3"/>
    <n v="35.761174841990197"/>
    <n v="9.9336596783306099"/>
  </r>
  <r>
    <x v="0"/>
    <x v="5"/>
    <x v="2"/>
    <x v="3"/>
    <s v="FI_large_gas"/>
    <x v="4"/>
    <n v="5.42756640986366"/>
    <n v="1.5076573360732399"/>
  </r>
  <r>
    <x v="0"/>
    <x v="5"/>
    <x v="2"/>
    <x v="3"/>
    <s v="FI_large_gas"/>
    <x v="5"/>
    <n v="5.42756640986366"/>
    <n v="1.5076573360732399"/>
  </r>
  <r>
    <x v="0"/>
    <x v="5"/>
    <x v="2"/>
    <x v="3"/>
    <s v="FI_large_gas"/>
    <x v="6"/>
    <n v="30.079313304721001"/>
    <n v="8.3553648068669499"/>
  </r>
  <r>
    <x v="0"/>
    <x v="5"/>
    <x v="2"/>
    <x v="3"/>
    <s v="FI_large_gas"/>
    <x v="7"/>
    <n v="19.538068079519999"/>
    <n v="5.4272411332000097"/>
  </r>
  <r>
    <x v="0"/>
    <x v="5"/>
    <x v="2"/>
    <x v="3"/>
    <s v="FI_large_gas"/>
    <x v="8"/>
    <n v="19.538068079519999"/>
    <n v="5.4272411332000097"/>
  </r>
  <r>
    <x v="0"/>
    <x v="5"/>
    <x v="2"/>
    <x v="3"/>
    <s v="FI_large_gas"/>
    <x v="9"/>
    <n v="45.361633570256501"/>
    <n v="12.600453769515701"/>
  </r>
  <r>
    <x v="0"/>
    <x v="5"/>
    <x v="2"/>
    <x v="3"/>
    <s v="FI_large_gas"/>
    <x v="10"/>
    <n v="35.761174841990197"/>
    <n v="9.9336596783306099"/>
  </r>
  <r>
    <x v="0"/>
    <x v="5"/>
    <x v="2"/>
    <x v="3"/>
    <s v="FI_large_gas"/>
    <x v="11"/>
    <n v="2.7108557149588699"/>
    <n v="0.75301547637746502"/>
  </r>
  <r>
    <x v="0"/>
    <x v="5"/>
    <x v="2"/>
    <x v="3"/>
    <s v="FI_large_gas"/>
    <x v="12"/>
    <n v="0.36"/>
    <n v="0.1"/>
  </r>
  <r>
    <x v="0"/>
    <x v="5"/>
    <x v="2"/>
    <x v="3"/>
    <s v="FI_large_gas"/>
    <x v="13"/>
    <n v="17.067667568367298"/>
    <n v="4.74101876899093"/>
  </r>
  <r>
    <x v="0"/>
    <x v="5"/>
    <x v="2"/>
    <x v="3"/>
    <s v="FI_large_gas"/>
    <x v="14"/>
    <n v="17.067667568367298"/>
    <n v="4.74101876899093"/>
  </r>
  <r>
    <x v="0"/>
    <x v="5"/>
    <x v="2"/>
    <x v="3"/>
    <s v="FI_large_gas"/>
    <x v="15"/>
    <n v="2.7284206547966199"/>
    <n v="0.75789462633239502"/>
  </r>
  <r>
    <x v="0"/>
    <x v="5"/>
    <x v="2"/>
    <x v="3"/>
    <s v="FI_large_gas"/>
    <x v="16"/>
    <n v="4.9884429139200002"/>
    <n v="1.3856785871999999"/>
  </r>
  <r>
    <x v="0"/>
    <x v="5"/>
    <x v="2"/>
    <x v="3"/>
    <s v="FI_large_gas"/>
    <x v="17"/>
    <n v="9.3111759656652193"/>
    <n v="2.5864377682403399"/>
  </r>
  <r>
    <x v="0"/>
    <x v="5"/>
    <x v="2"/>
    <x v="3"/>
    <s v="FI_large_gas"/>
    <x v="19"/>
    <n v="8.2221546873599998"/>
    <n v="2.2839318575999998"/>
  </r>
  <r>
    <x v="0"/>
    <x v="5"/>
    <x v="2"/>
    <x v="3"/>
    <s v="FI_large_gas"/>
    <x v="20"/>
    <n v="18.594373640566001"/>
    <n v="5.1651037890461096"/>
  </r>
  <r>
    <x v="0"/>
    <x v="5"/>
    <x v="2"/>
    <x v="3"/>
    <s v="FI_large_gas"/>
    <x v="21"/>
    <n v="48.384"/>
    <n v="13.44"/>
  </r>
  <r>
    <x v="0"/>
    <x v="5"/>
    <x v="2"/>
    <x v="3"/>
    <s v="FI_large_gas"/>
    <x v="22"/>
    <n v="79.847999999999999"/>
    <n v="22.18"/>
  </r>
  <r>
    <x v="0"/>
    <x v="5"/>
    <x v="2"/>
    <x v="3"/>
    <s v="FI_large_gas"/>
    <x v="23"/>
    <n v="0.31515896120488701"/>
    <n v="8.7544155890246306E-2"/>
  </r>
  <r>
    <x v="0"/>
    <x v="5"/>
    <x v="2"/>
    <x v="3"/>
    <s v="FI_large_gas"/>
    <x v="24"/>
    <n v="22.4655580524777"/>
    <n v="6.2404327923549197"/>
  </r>
  <r>
    <x v="0"/>
    <x v="5"/>
    <x v="2"/>
    <x v="3"/>
    <s v="FI_large_gas"/>
    <x v="26"/>
    <n v="31.126436880967301"/>
    <n v="8.6462324669353592"/>
  </r>
  <r>
    <x v="0"/>
    <x v="5"/>
    <x v="2"/>
    <x v="3"/>
    <s v="FI_large_gas"/>
    <x v="27"/>
    <n v="2.34199197836619"/>
    <n v="0.650553327323943"/>
  </r>
  <r>
    <x v="0"/>
    <x v="5"/>
    <x v="2"/>
    <x v="3"/>
    <s v="FI_medium"/>
    <x v="0"/>
    <n v="45.776839115009899"/>
    <n v="12.7157886430583"/>
  </r>
  <r>
    <x v="0"/>
    <x v="5"/>
    <x v="2"/>
    <x v="3"/>
    <s v="FI_medium"/>
    <x v="1"/>
    <n v="48.384"/>
    <n v="13.44"/>
  </r>
  <r>
    <x v="0"/>
    <x v="5"/>
    <x v="2"/>
    <x v="3"/>
    <s v="FI_medium"/>
    <x v="2"/>
    <n v="63"/>
    <n v="17.5"/>
  </r>
  <r>
    <x v="0"/>
    <x v="5"/>
    <x v="2"/>
    <x v="3"/>
    <s v="FI_medium"/>
    <x v="3"/>
    <n v="35.761174841990197"/>
    <n v="9.9336596783306099"/>
  </r>
  <r>
    <x v="0"/>
    <x v="5"/>
    <x v="2"/>
    <x v="3"/>
    <s v="FI_medium"/>
    <x v="4"/>
    <n v="5.42756640986366"/>
    <n v="1.5076573360732399"/>
  </r>
  <r>
    <x v="0"/>
    <x v="5"/>
    <x v="2"/>
    <x v="3"/>
    <s v="FI_medium"/>
    <x v="5"/>
    <n v="5.42756640986366"/>
    <n v="1.5076573360732399"/>
  </r>
  <r>
    <x v="0"/>
    <x v="5"/>
    <x v="2"/>
    <x v="3"/>
    <s v="FI_medium"/>
    <x v="6"/>
    <n v="30.079313304721001"/>
    <n v="8.3553648068669499"/>
  </r>
  <r>
    <x v="0"/>
    <x v="5"/>
    <x v="2"/>
    <x v="3"/>
    <s v="FI_medium"/>
    <x v="7"/>
    <n v="19.538068079519999"/>
    <n v="5.4272411332000097"/>
  </r>
  <r>
    <x v="0"/>
    <x v="5"/>
    <x v="2"/>
    <x v="3"/>
    <s v="FI_medium"/>
    <x v="8"/>
    <n v="19.538068079519999"/>
    <n v="5.4272411332000097"/>
  </r>
  <r>
    <x v="0"/>
    <x v="5"/>
    <x v="2"/>
    <x v="3"/>
    <s v="FI_medium"/>
    <x v="9"/>
    <n v="45.361633570256501"/>
    <n v="12.600453769515701"/>
  </r>
  <r>
    <x v="0"/>
    <x v="5"/>
    <x v="2"/>
    <x v="3"/>
    <s v="FI_medium"/>
    <x v="10"/>
    <n v="35.761174841990197"/>
    <n v="9.9336596783306099"/>
  </r>
  <r>
    <x v="0"/>
    <x v="5"/>
    <x v="2"/>
    <x v="3"/>
    <s v="FI_medium"/>
    <x v="11"/>
    <n v="2.7108557149588699"/>
    <n v="0.75301547637746502"/>
  </r>
  <r>
    <x v="0"/>
    <x v="5"/>
    <x v="2"/>
    <x v="3"/>
    <s v="FI_medium"/>
    <x v="12"/>
    <n v="0.36"/>
    <n v="0.1"/>
  </r>
  <r>
    <x v="0"/>
    <x v="5"/>
    <x v="2"/>
    <x v="3"/>
    <s v="FI_medium"/>
    <x v="13"/>
    <n v="17.067667568367298"/>
    <n v="4.74101876899093"/>
  </r>
  <r>
    <x v="0"/>
    <x v="5"/>
    <x v="2"/>
    <x v="3"/>
    <s v="FI_medium"/>
    <x v="14"/>
    <n v="17.067667568367298"/>
    <n v="4.74101876899093"/>
  </r>
  <r>
    <x v="0"/>
    <x v="5"/>
    <x v="2"/>
    <x v="3"/>
    <s v="FI_medium"/>
    <x v="15"/>
    <n v="2.7284206547966199"/>
    <n v="0.75789462633239502"/>
  </r>
  <r>
    <x v="0"/>
    <x v="5"/>
    <x v="2"/>
    <x v="3"/>
    <s v="FI_medium"/>
    <x v="16"/>
    <n v="4.9884429139200002"/>
    <n v="1.3856785871999999"/>
  </r>
  <r>
    <x v="0"/>
    <x v="5"/>
    <x v="2"/>
    <x v="3"/>
    <s v="FI_medium"/>
    <x v="17"/>
    <n v="9.3111759656652193"/>
    <n v="2.5864377682403399"/>
  </r>
  <r>
    <x v="0"/>
    <x v="5"/>
    <x v="2"/>
    <x v="3"/>
    <s v="FI_medium"/>
    <x v="19"/>
    <n v="8.2221546873599998"/>
    <n v="2.2839318575999998"/>
  </r>
  <r>
    <x v="0"/>
    <x v="5"/>
    <x v="2"/>
    <x v="3"/>
    <s v="FI_medium"/>
    <x v="20"/>
    <n v="18.594373640566001"/>
    <n v="5.1651037890461096"/>
  </r>
  <r>
    <x v="0"/>
    <x v="5"/>
    <x v="2"/>
    <x v="3"/>
    <s v="FI_medium"/>
    <x v="21"/>
    <n v="48.384"/>
    <n v="13.44"/>
  </r>
  <r>
    <x v="0"/>
    <x v="5"/>
    <x v="2"/>
    <x v="3"/>
    <s v="FI_medium"/>
    <x v="22"/>
    <n v="79.847999999999999"/>
    <n v="22.18"/>
  </r>
  <r>
    <x v="0"/>
    <x v="5"/>
    <x v="2"/>
    <x v="3"/>
    <s v="FI_medium"/>
    <x v="23"/>
    <n v="0.31515896120488701"/>
    <n v="8.7544155890246306E-2"/>
  </r>
  <r>
    <x v="0"/>
    <x v="5"/>
    <x v="2"/>
    <x v="3"/>
    <s v="FI_medium"/>
    <x v="24"/>
    <n v="22.4655580524777"/>
    <n v="6.2404327923549197"/>
  </r>
  <r>
    <x v="0"/>
    <x v="5"/>
    <x v="2"/>
    <x v="3"/>
    <s v="FI_medium"/>
    <x v="26"/>
    <n v="31.126436880967301"/>
    <n v="8.6462324669353592"/>
  </r>
  <r>
    <x v="0"/>
    <x v="5"/>
    <x v="2"/>
    <x v="3"/>
    <s v="FI_medium"/>
    <x v="27"/>
    <n v="2.34199197836619"/>
    <n v="0.650553327323943"/>
  </r>
  <r>
    <x v="0"/>
    <x v="5"/>
    <x v="2"/>
    <x v="3"/>
    <s v="FI_medium_gas"/>
    <x v="0"/>
    <n v="45.776839115009899"/>
    <n v="12.7157886430583"/>
  </r>
  <r>
    <x v="0"/>
    <x v="5"/>
    <x v="2"/>
    <x v="3"/>
    <s v="FI_medium_gas"/>
    <x v="1"/>
    <n v="48.384"/>
    <n v="13.44"/>
  </r>
  <r>
    <x v="0"/>
    <x v="5"/>
    <x v="2"/>
    <x v="3"/>
    <s v="FI_medium_gas"/>
    <x v="2"/>
    <n v="63"/>
    <n v="17.5"/>
  </r>
  <r>
    <x v="0"/>
    <x v="5"/>
    <x v="2"/>
    <x v="3"/>
    <s v="FI_medium_gas"/>
    <x v="3"/>
    <n v="35.761174841990197"/>
    <n v="9.9336596783306099"/>
  </r>
  <r>
    <x v="0"/>
    <x v="5"/>
    <x v="2"/>
    <x v="3"/>
    <s v="FI_medium_gas"/>
    <x v="4"/>
    <n v="5.42756640986366"/>
    <n v="1.5076573360732399"/>
  </r>
  <r>
    <x v="0"/>
    <x v="5"/>
    <x v="2"/>
    <x v="3"/>
    <s v="FI_medium_gas"/>
    <x v="5"/>
    <n v="5.42756640986366"/>
    <n v="1.5076573360732399"/>
  </r>
  <r>
    <x v="0"/>
    <x v="5"/>
    <x v="2"/>
    <x v="3"/>
    <s v="FI_medium_gas"/>
    <x v="6"/>
    <n v="30.079313304721001"/>
    <n v="8.3553648068669499"/>
  </r>
  <r>
    <x v="0"/>
    <x v="5"/>
    <x v="2"/>
    <x v="3"/>
    <s v="FI_medium_gas"/>
    <x v="7"/>
    <n v="19.538068079519999"/>
    <n v="5.4272411332000097"/>
  </r>
  <r>
    <x v="0"/>
    <x v="5"/>
    <x v="2"/>
    <x v="3"/>
    <s v="FI_medium_gas"/>
    <x v="8"/>
    <n v="19.538068079519999"/>
    <n v="5.4272411332000097"/>
  </r>
  <r>
    <x v="0"/>
    <x v="5"/>
    <x v="2"/>
    <x v="3"/>
    <s v="FI_medium_gas"/>
    <x v="9"/>
    <n v="45.361633570256501"/>
    <n v="12.600453769515701"/>
  </r>
  <r>
    <x v="0"/>
    <x v="5"/>
    <x v="2"/>
    <x v="3"/>
    <s v="FI_medium_gas"/>
    <x v="10"/>
    <n v="35.761174841990197"/>
    <n v="9.9336596783306099"/>
  </r>
  <r>
    <x v="0"/>
    <x v="5"/>
    <x v="2"/>
    <x v="3"/>
    <s v="FI_medium_gas"/>
    <x v="11"/>
    <n v="2.7108557149588699"/>
    <n v="0.75301547637746502"/>
  </r>
  <r>
    <x v="0"/>
    <x v="5"/>
    <x v="2"/>
    <x v="3"/>
    <s v="FI_medium_gas"/>
    <x v="12"/>
    <n v="0.36"/>
    <n v="0.1"/>
  </r>
  <r>
    <x v="0"/>
    <x v="5"/>
    <x v="2"/>
    <x v="3"/>
    <s v="FI_medium_gas"/>
    <x v="13"/>
    <n v="17.067667568367298"/>
    <n v="4.74101876899093"/>
  </r>
  <r>
    <x v="0"/>
    <x v="5"/>
    <x v="2"/>
    <x v="3"/>
    <s v="FI_medium_gas"/>
    <x v="14"/>
    <n v="17.067667568367298"/>
    <n v="4.74101876899093"/>
  </r>
  <r>
    <x v="0"/>
    <x v="5"/>
    <x v="2"/>
    <x v="3"/>
    <s v="FI_medium_gas"/>
    <x v="15"/>
    <n v="2.7284206547966199"/>
    <n v="0.75789462633239502"/>
  </r>
  <r>
    <x v="0"/>
    <x v="5"/>
    <x v="2"/>
    <x v="3"/>
    <s v="FI_medium_gas"/>
    <x v="16"/>
    <n v="4.9884429139200002"/>
    <n v="1.3856785871999999"/>
  </r>
  <r>
    <x v="0"/>
    <x v="5"/>
    <x v="2"/>
    <x v="3"/>
    <s v="FI_medium_gas"/>
    <x v="17"/>
    <n v="9.3111759656652193"/>
    <n v="2.5864377682403399"/>
  </r>
  <r>
    <x v="0"/>
    <x v="5"/>
    <x v="2"/>
    <x v="3"/>
    <s v="FI_medium_gas"/>
    <x v="19"/>
    <n v="8.2221546873599998"/>
    <n v="2.2839318575999998"/>
  </r>
  <r>
    <x v="0"/>
    <x v="5"/>
    <x v="2"/>
    <x v="3"/>
    <s v="FI_medium_gas"/>
    <x v="20"/>
    <n v="18.594373640566001"/>
    <n v="5.1651037890461096"/>
  </r>
  <r>
    <x v="0"/>
    <x v="5"/>
    <x v="2"/>
    <x v="3"/>
    <s v="FI_medium_gas"/>
    <x v="21"/>
    <n v="48.384"/>
    <n v="13.44"/>
  </r>
  <r>
    <x v="0"/>
    <x v="5"/>
    <x v="2"/>
    <x v="3"/>
    <s v="FI_medium_gas"/>
    <x v="22"/>
    <n v="79.847999999999999"/>
    <n v="22.18"/>
  </r>
  <r>
    <x v="0"/>
    <x v="5"/>
    <x v="2"/>
    <x v="3"/>
    <s v="FI_medium_gas"/>
    <x v="23"/>
    <n v="0.31515896120488701"/>
    <n v="8.7544155890246306E-2"/>
  </r>
  <r>
    <x v="0"/>
    <x v="5"/>
    <x v="2"/>
    <x v="3"/>
    <s v="FI_medium_gas"/>
    <x v="24"/>
    <n v="22.4655580524777"/>
    <n v="6.2404327923549197"/>
  </r>
  <r>
    <x v="0"/>
    <x v="5"/>
    <x v="2"/>
    <x v="3"/>
    <s v="FI_medium_gas"/>
    <x v="26"/>
    <n v="31.126436880967301"/>
    <n v="8.6462324669353592"/>
  </r>
  <r>
    <x v="0"/>
    <x v="5"/>
    <x v="2"/>
    <x v="3"/>
    <s v="FI_medium_gas"/>
    <x v="27"/>
    <n v="2.34199197836619"/>
    <n v="0.650553327323943"/>
  </r>
  <r>
    <x v="0"/>
    <x v="5"/>
    <x v="2"/>
    <x v="3"/>
    <s v="FI_small"/>
    <x v="0"/>
    <n v="45.776839115009899"/>
    <n v="12.7157886430583"/>
  </r>
  <r>
    <x v="0"/>
    <x v="5"/>
    <x v="2"/>
    <x v="3"/>
    <s v="FI_small"/>
    <x v="1"/>
    <n v="48.384"/>
    <n v="13.44"/>
  </r>
  <r>
    <x v="0"/>
    <x v="5"/>
    <x v="2"/>
    <x v="3"/>
    <s v="FI_small"/>
    <x v="2"/>
    <n v="63"/>
    <n v="17.5"/>
  </r>
  <r>
    <x v="0"/>
    <x v="5"/>
    <x v="2"/>
    <x v="3"/>
    <s v="FI_small"/>
    <x v="3"/>
    <n v="35.761174841990197"/>
    <n v="9.9336596783306099"/>
  </r>
  <r>
    <x v="0"/>
    <x v="5"/>
    <x v="2"/>
    <x v="3"/>
    <s v="FI_small"/>
    <x v="4"/>
    <n v="5.42756640986366"/>
    <n v="1.5076573360732399"/>
  </r>
  <r>
    <x v="0"/>
    <x v="5"/>
    <x v="2"/>
    <x v="3"/>
    <s v="FI_small"/>
    <x v="5"/>
    <n v="5.42756640986366"/>
    <n v="1.5076573360732399"/>
  </r>
  <r>
    <x v="0"/>
    <x v="5"/>
    <x v="2"/>
    <x v="3"/>
    <s v="FI_small"/>
    <x v="6"/>
    <n v="30.079313304721001"/>
    <n v="8.3553648068669499"/>
  </r>
  <r>
    <x v="0"/>
    <x v="5"/>
    <x v="2"/>
    <x v="3"/>
    <s v="FI_small"/>
    <x v="7"/>
    <n v="19.538068079519999"/>
    <n v="5.4272411332000097"/>
  </r>
  <r>
    <x v="0"/>
    <x v="5"/>
    <x v="2"/>
    <x v="3"/>
    <s v="FI_small"/>
    <x v="8"/>
    <n v="19.538068079519999"/>
    <n v="5.4272411332000097"/>
  </r>
  <r>
    <x v="0"/>
    <x v="5"/>
    <x v="2"/>
    <x v="3"/>
    <s v="FI_small"/>
    <x v="9"/>
    <n v="45.361633570256501"/>
    <n v="12.600453769515701"/>
  </r>
  <r>
    <x v="0"/>
    <x v="5"/>
    <x v="2"/>
    <x v="3"/>
    <s v="FI_small"/>
    <x v="10"/>
    <n v="35.761174841990197"/>
    <n v="9.9336596783306099"/>
  </r>
  <r>
    <x v="0"/>
    <x v="5"/>
    <x v="2"/>
    <x v="3"/>
    <s v="FI_small"/>
    <x v="11"/>
    <n v="2.7108557149588699"/>
    <n v="0.75301547637746502"/>
  </r>
  <r>
    <x v="0"/>
    <x v="5"/>
    <x v="2"/>
    <x v="3"/>
    <s v="FI_small"/>
    <x v="12"/>
    <n v="0.36"/>
    <n v="0.1"/>
  </r>
  <r>
    <x v="0"/>
    <x v="5"/>
    <x v="2"/>
    <x v="3"/>
    <s v="FI_small"/>
    <x v="13"/>
    <n v="17.067667568367298"/>
    <n v="4.74101876899093"/>
  </r>
  <r>
    <x v="0"/>
    <x v="5"/>
    <x v="2"/>
    <x v="3"/>
    <s v="FI_small"/>
    <x v="14"/>
    <n v="17.067667568367298"/>
    <n v="4.74101876899093"/>
  </r>
  <r>
    <x v="0"/>
    <x v="5"/>
    <x v="2"/>
    <x v="3"/>
    <s v="FI_small"/>
    <x v="15"/>
    <n v="2.7284206547966199"/>
    <n v="0.75789462633239502"/>
  </r>
  <r>
    <x v="0"/>
    <x v="5"/>
    <x v="2"/>
    <x v="3"/>
    <s v="FI_small"/>
    <x v="16"/>
    <n v="4.9884429139200002"/>
    <n v="1.3856785871999999"/>
  </r>
  <r>
    <x v="0"/>
    <x v="5"/>
    <x v="2"/>
    <x v="3"/>
    <s v="FI_small"/>
    <x v="17"/>
    <n v="9.3111759656652193"/>
    <n v="2.5864377682403399"/>
  </r>
  <r>
    <x v="0"/>
    <x v="5"/>
    <x v="2"/>
    <x v="3"/>
    <s v="FI_small"/>
    <x v="19"/>
    <n v="8.2221546873599998"/>
    <n v="2.2839318575999998"/>
  </r>
  <r>
    <x v="0"/>
    <x v="5"/>
    <x v="2"/>
    <x v="3"/>
    <s v="FI_small"/>
    <x v="20"/>
    <n v="18.594373640566001"/>
    <n v="5.1651037890461096"/>
  </r>
  <r>
    <x v="0"/>
    <x v="5"/>
    <x v="2"/>
    <x v="3"/>
    <s v="FI_small"/>
    <x v="21"/>
    <n v="48.384"/>
    <n v="13.44"/>
  </r>
  <r>
    <x v="0"/>
    <x v="5"/>
    <x v="2"/>
    <x v="3"/>
    <s v="FI_small"/>
    <x v="22"/>
    <n v="79.847999999999999"/>
    <n v="22.18"/>
  </r>
  <r>
    <x v="0"/>
    <x v="5"/>
    <x v="2"/>
    <x v="3"/>
    <s v="FI_small"/>
    <x v="23"/>
    <n v="0.31515896120488701"/>
    <n v="8.7544155890246306E-2"/>
  </r>
  <r>
    <x v="0"/>
    <x v="5"/>
    <x v="2"/>
    <x v="3"/>
    <s v="FI_small"/>
    <x v="24"/>
    <n v="22.4655580524777"/>
    <n v="6.2404327923549197"/>
  </r>
  <r>
    <x v="0"/>
    <x v="5"/>
    <x v="2"/>
    <x v="3"/>
    <s v="FI_small"/>
    <x v="26"/>
    <n v="31.126436880967301"/>
    <n v="8.6462324669353592"/>
  </r>
  <r>
    <x v="0"/>
    <x v="5"/>
    <x v="2"/>
    <x v="3"/>
    <s v="FI_small"/>
    <x v="27"/>
    <n v="2.34199197836619"/>
    <n v="0.650553327323943"/>
  </r>
  <r>
    <x v="0"/>
    <x v="5"/>
    <x v="2"/>
    <x v="3"/>
    <s v="FI_small_gas"/>
    <x v="0"/>
    <n v="45.776839115009899"/>
    <n v="12.7157886430583"/>
  </r>
  <r>
    <x v="0"/>
    <x v="5"/>
    <x v="2"/>
    <x v="3"/>
    <s v="FI_small_gas"/>
    <x v="1"/>
    <n v="48.384"/>
    <n v="13.44"/>
  </r>
  <r>
    <x v="0"/>
    <x v="5"/>
    <x v="2"/>
    <x v="3"/>
    <s v="FI_small_gas"/>
    <x v="2"/>
    <n v="63"/>
    <n v="17.5"/>
  </r>
  <r>
    <x v="0"/>
    <x v="5"/>
    <x v="2"/>
    <x v="3"/>
    <s v="FI_small_gas"/>
    <x v="3"/>
    <n v="35.761174841990197"/>
    <n v="9.9336596783306099"/>
  </r>
  <r>
    <x v="0"/>
    <x v="5"/>
    <x v="2"/>
    <x v="3"/>
    <s v="FI_small_gas"/>
    <x v="4"/>
    <n v="5.42756640986366"/>
    <n v="1.5076573360732399"/>
  </r>
  <r>
    <x v="0"/>
    <x v="5"/>
    <x v="2"/>
    <x v="3"/>
    <s v="FI_small_gas"/>
    <x v="5"/>
    <n v="5.42756640986366"/>
    <n v="1.5076573360732399"/>
  </r>
  <r>
    <x v="0"/>
    <x v="5"/>
    <x v="2"/>
    <x v="3"/>
    <s v="FI_small_gas"/>
    <x v="6"/>
    <n v="30.079313304721001"/>
    <n v="8.3553648068669499"/>
  </r>
  <r>
    <x v="0"/>
    <x v="5"/>
    <x v="2"/>
    <x v="3"/>
    <s v="FI_small_gas"/>
    <x v="7"/>
    <n v="19.538068079519999"/>
    <n v="5.4272411332000097"/>
  </r>
  <r>
    <x v="0"/>
    <x v="5"/>
    <x v="2"/>
    <x v="3"/>
    <s v="FI_small_gas"/>
    <x v="8"/>
    <n v="19.538068079519999"/>
    <n v="5.4272411332000097"/>
  </r>
  <r>
    <x v="0"/>
    <x v="5"/>
    <x v="2"/>
    <x v="3"/>
    <s v="FI_small_gas"/>
    <x v="9"/>
    <n v="45.361633570256501"/>
    <n v="12.600453769515701"/>
  </r>
  <r>
    <x v="0"/>
    <x v="5"/>
    <x v="2"/>
    <x v="3"/>
    <s v="FI_small_gas"/>
    <x v="10"/>
    <n v="35.761174841990197"/>
    <n v="9.9336596783306099"/>
  </r>
  <r>
    <x v="0"/>
    <x v="5"/>
    <x v="2"/>
    <x v="3"/>
    <s v="FI_small_gas"/>
    <x v="11"/>
    <n v="2.7108557149588699"/>
    <n v="0.75301547637746502"/>
  </r>
  <r>
    <x v="0"/>
    <x v="5"/>
    <x v="2"/>
    <x v="3"/>
    <s v="FI_small_gas"/>
    <x v="12"/>
    <n v="0.36"/>
    <n v="0.1"/>
  </r>
  <r>
    <x v="0"/>
    <x v="5"/>
    <x v="2"/>
    <x v="3"/>
    <s v="FI_small_gas"/>
    <x v="13"/>
    <n v="17.067667568367298"/>
    <n v="4.74101876899093"/>
  </r>
  <r>
    <x v="0"/>
    <x v="5"/>
    <x v="2"/>
    <x v="3"/>
    <s v="FI_small_gas"/>
    <x v="14"/>
    <n v="17.067667568367298"/>
    <n v="4.74101876899093"/>
  </r>
  <r>
    <x v="0"/>
    <x v="5"/>
    <x v="2"/>
    <x v="3"/>
    <s v="FI_small_gas"/>
    <x v="15"/>
    <n v="2.7284206547966199"/>
    <n v="0.75789462633239502"/>
  </r>
  <r>
    <x v="0"/>
    <x v="5"/>
    <x v="2"/>
    <x v="3"/>
    <s v="FI_small_gas"/>
    <x v="16"/>
    <n v="4.9884429139200002"/>
    <n v="1.3856785871999999"/>
  </r>
  <r>
    <x v="0"/>
    <x v="5"/>
    <x v="2"/>
    <x v="3"/>
    <s v="FI_small_gas"/>
    <x v="17"/>
    <n v="9.3111759656652193"/>
    <n v="2.5864377682403399"/>
  </r>
  <r>
    <x v="0"/>
    <x v="5"/>
    <x v="2"/>
    <x v="3"/>
    <s v="FI_small_gas"/>
    <x v="19"/>
    <n v="8.2221546873599998"/>
    <n v="2.2839318575999998"/>
  </r>
  <r>
    <x v="0"/>
    <x v="5"/>
    <x v="2"/>
    <x v="3"/>
    <s v="FI_small_gas"/>
    <x v="20"/>
    <n v="18.594373640566001"/>
    <n v="5.1651037890461096"/>
  </r>
  <r>
    <x v="0"/>
    <x v="5"/>
    <x v="2"/>
    <x v="3"/>
    <s v="FI_small_gas"/>
    <x v="21"/>
    <n v="48.384"/>
    <n v="13.44"/>
  </r>
  <r>
    <x v="0"/>
    <x v="5"/>
    <x v="2"/>
    <x v="3"/>
    <s v="FI_small_gas"/>
    <x v="22"/>
    <n v="79.847999999999999"/>
    <n v="22.18"/>
  </r>
  <r>
    <x v="0"/>
    <x v="5"/>
    <x v="2"/>
    <x v="3"/>
    <s v="FI_small_gas"/>
    <x v="23"/>
    <n v="0.31515896120488701"/>
    <n v="8.7544155890246306E-2"/>
  </r>
  <r>
    <x v="0"/>
    <x v="5"/>
    <x v="2"/>
    <x v="3"/>
    <s v="FI_small_gas"/>
    <x v="24"/>
    <n v="22.4655580524777"/>
    <n v="6.2404327923549197"/>
  </r>
  <r>
    <x v="0"/>
    <x v="5"/>
    <x v="2"/>
    <x v="3"/>
    <s v="FI_small_gas"/>
    <x v="26"/>
    <n v="31.126436880967301"/>
    <n v="8.6462324669353592"/>
  </r>
  <r>
    <x v="0"/>
    <x v="5"/>
    <x v="2"/>
    <x v="3"/>
    <s v="FI_small_gas"/>
    <x v="27"/>
    <n v="2.34199197836619"/>
    <n v="0.650553327323943"/>
  </r>
  <r>
    <x v="0"/>
    <x v="5"/>
    <x v="2"/>
    <x v="3"/>
    <s v="FinA"/>
    <x v="0"/>
    <n v="45.776839115009899"/>
    <n v="12.7157886430583"/>
  </r>
  <r>
    <x v="0"/>
    <x v="5"/>
    <x v="2"/>
    <x v="3"/>
    <s v="FinA"/>
    <x v="1"/>
    <n v="48.384"/>
    <n v="13.44"/>
  </r>
  <r>
    <x v="0"/>
    <x v="5"/>
    <x v="2"/>
    <x v="3"/>
    <s v="FinA"/>
    <x v="2"/>
    <n v="63"/>
    <n v="17.5"/>
  </r>
  <r>
    <x v="0"/>
    <x v="5"/>
    <x v="2"/>
    <x v="3"/>
    <s v="FinA"/>
    <x v="3"/>
    <n v="35.761174841990197"/>
    <n v="9.9336596783306099"/>
  </r>
  <r>
    <x v="0"/>
    <x v="5"/>
    <x v="2"/>
    <x v="3"/>
    <s v="FinA"/>
    <x v="4"/>
    <n v="5.42756640986366"/>
    <n v="1.5076573360732399"/>
  </r>
  <r>
    <x v="0"/>
    <x v="5"/>
    <x v="2"/>
    <x v="3"/>
    <s v="FinA"/>
    <x v="5"/>
    <n v="5.42756640986366"/>
    <n v="1.5076573360732399"/>
  </r>
  <r>
    <x v="0"/>
    <x v="5"/>
    <x v="2"/>
    <x v="3"/>
    <s v="FinA"/>
    <x v="6"/>
    <n v="30.079313304721001"/>
    <n v="8.3553648068669499"/>
  </r>
  <r>
    <x v="0"/>
    <x v="5"/>
    <x v="2"/>
    <x v="3"/>
    <s v="FinA"/>
    <x v="7"/>
    <n v="19.538068079519999"/>
    <n v="5.4272411332000097"/>
  </r>
  <r>
    <x v="0"/>
    <x v="5"/>
    <x v="2"/>
    <x v="3"/>
    <s v="FinA"/>
    <x v="8"/>
    <n v="19.538068079519999"/>
    <n v="5.4272411332000097"/>
  </r>
  <r>
    <x v="0"/>
    <x v="5"/>
    <x v="2"/>
    <x v="3"/>
    <s v="FinA"/>
    <x v="9"/>
    <n v="45.361633570256501"/>
    <n v="12.600453769515701"/>
  </r>
  <r>
    <x v="0"/>
    <x v="5"/>
    <x v="2"/>
    <x v="3"/>
    <s v="FinA"/>
    <x v="10"/>
    <n v="35.761174841990197"/>
    <n v="9.9336596783306099"/>
  </r>
  <r>
    <x v="0"/>
    <x v="5"/>
    <x v="2"/>
    <x v="3"/>
    <s v="FinA"/>
    <x v="11"/>
    <n v="2.7108557149588699"/>
    <n v="0.75301547637746502"/>
  </r>
  <r>
    <x v="0"/>
    <x v="5"/>
    <x v="2"/>
    <x v="3"/>
    <s v="FinA"/>
    <x v="12"/>
    <n v="0.36"/>
    <n v="0.1"/>
  </r>
  <r>
    <x v="0"/>
    <x v="5"/>
    <x v="2"/>
    <x v="3"/>
    <s v="FinA"/>
    <x v="13"/>
    <n v="17.067667568367298"/>
    <n v="4.74101876899093"/>
  </r>
  <r>
    <x v="0"/>
    <x v="5"/>
    <x v="2"/>
    <x v="3"/>
    <s v="FinA"/>
    <x v="14"/>
    <n v="17.067667568367298"/>
    <n v="4.74101876899093"/>
  </r>
  <r>
    <x v="0"/>
    <x v="5"/>
    <x v="2"/>
    <x v="3"/>
    <s v="FinA"/>
    <x v="15"/>
    <n v="2.7284206547966199"/>
    <n v="0.75789462633239502"/>
  </r>
  <r>
    <x v="0"/>
    <x v="5"/>
    <x v="2"/>
    <x v="3"/>
    <s v="FinA"/>
    <x v="16"/>
    <n v="4.9884429139200002"/>
    <n v="1.3856785871999999"/>
  </r>
  <r>
    <x v="0"/>
    <x v="5"/>
    <x v="2"/>
    <x v="3"/>
    <s v="FinA"/>
    <x v="17"/>
    <n v="9.3111759656652193"/>
    <n v="2.5864377682403399"/>
  </r>
  <r>
    <x v="0"/>
    <x v="5"/>
    <x v="2"/>
    <x v="3"/>
    <s v="FinA"/>
    <x v="19"/>
    <n v="8.2221546873599998"/>
    <n v="2.2839318575999998"/>
  </r>
  <r>
    <x v="0"/>
    <x v="5"/>
    <x v="2"/>
    <x v="3"/>
    <s v="FinA"/>
    <x v="20"/>
    <n v="18.594373640566001"/>
    <n v="5.1651037890461096"/>
  </r>
  <r>
    <x v="0"/>
    <x v="5"/>
    <x v="2"/>
    <x v="3"/>
    <s v="FinA"/>
    <x v="21"/>
    <n v="48.384"/>
    <n v="13.44"/>
  </r>
  <r>
    <x v="0"/>
    <x v="5"/>
    <x v="2"/>
    <x v="3"/>
    <s v="FinA"/>
    <x v="22"/>
    <n v="79.847999999999999"/>
    <n v="22.18"/>
  </r>
  <r>
    <x v="0"/>
    <x v="5"/>
    <x v="2"/>
    <x v="3"/>
    <s v="FinA"/>
    <x v="23"/>
    <n v="0.31515896120488701"/>
    <n v="8.7544155890246306E-2"/>
  </r>
  <r>
    <x v="0"/>
    <x v="5"/>
    <x v="2"/>
    <x v="3"/>
    <s v="FinA"/>
    <x v="24"/>
    <n v="22.4655580524777"/>
    <n v="6.2404327923549197"/>
  </r>
  <r>
    <x v="0"/>
    <x v="5"/>
    <x v="2"/>
    <x v="3"/>
    <s v="FinA"/>
    <x v="26"/>
    <n v="31.126436880967301"/>
    <n v="8.6462324669353592"/>
  </r>
  <r>
    <x v="0"/>
    <x v="5"/>
    <x v="2"/>
    <x v="3"/>
    <s v="FinA"/>
    <x v="27"/>
    <n v="2.34199197836619"/>
    <n v="0.650553327323943"/>
  </r>
  <r>
    <x v="0"/>
    <x v="5"/>
    <x v="3"/>
    <x v="4"/>
    <s v="DE4-E_A"/>
    <x v="0"/>
    <n v="45.776839115009899"/>
    <n v="12.7157886430583"/>
  </r>
  <r>
    <x v="0"/>
    <x v="5"/>
    <x v="3"/>
    <x v="4"/>
    <s v="DE4-E_A"/>
    <x v="1"/>
    <n v="48.384"/>
    <n v="13.44"/>
  </r>
  <r>
    <x v="0"/>
    <x v="5"/>
    <x v="3"/>
    <x v="4"/>
    <s v="DE4-E_A"/>
    <x v="2"/>
    <n v="63"/>
    <n v="17.5"/>
  </r>
  <r>
    <x v="0"/>
    <x v="5"/>
    <x v="3"/>
    <x v="4"/>
    <s v="DE4-E_A"/>
    <x v="3"/>
    <n v="35.761174841990197"/>
    <n v="9.9336596783306099"/>
  </r>
  <r>
    <x v="0"/>
    <x v="5"/>
    <x v="3"/>
    <x v="4"/>
    <s v="DE4-E_A"/>
    <x v="4"/>
    <n v="5.42756640986366"/>
    <n v="1.5076573360732399"/>
  </r>
  <r>
    <x v="0"/>
    <x v="5"/>
    <x v="3"/>
    <x v="4"/>
    <s v="DE4-E_A"/>
    <x v="5"/>
    <n v="5.42756640986366"/>
    <n v="1.5076573360732399"/>
  </r>
  <r>
    <x v="0"/>
    <x v="5"/>
    <x v="3"/>
    <x v="4"/>
    <s v="DE4-E_A"/>
    <x v="6"/>
    <n v="30.079313304721001"/>
    <n v="8.3553648068669499"/>
  </r>
  <r>
    <x v="0"/>
    <x v="5"/>
    <x v="3"/>
    <x v="4"/>
    <s v="DE4-E_A"/>
    <x v="7"/>
    <n v="19.538068079519999"/>
    <n v="5.4272411332000097"/>
  </r>
  <r>
    <x v="0"/>
    <x v="5"/>
    <x v="3"/>
    <x v="4"/>
    <s v="DE4-E_A"/>
    <x v="8"/>
    <n v="19.538068079519999"/>
    <n v="5.4272411332000097"/>
  </r>
  <r>
    <x v="0"/>
    <x v="5"/>
    <x v="3"/>
    <x v="4"/>
    <s v="DE4-E_A"/>
    <x v="9"/>
    <n v="45.361633570256501"/>
    <n v="12.600453769515701"/>
  </r>
  <r>
    <x v="0"/>
    <x v="5"/>
    <x v="3"/>
    <x v="4"/>
    <s v="DE4-E_A"/>
    <x v="10"/>
    <n v="35.761174841990197"/>
    <n v="9.9336596783306099"/>
  </r>
  <r>
    <x v="0"/>
    <x v="5"/>
    <x v="3"/>
    <x v="4"/>
    <s v="DE4-E_A"/>
    <x v="11"/>
    <n v="2.7108557149588699"/>
    <n v="0.75301547637746502"/>
  </r>
  <r>
    <x v="0"/>
    <x v="5"/>
    <x v="3"/>
    <x v="4"/>
    <s v="DE4-E_A"/>
    <x v="12"/>
    <n v="0.36"/>
    <n v="0.1"/>
  </r>
  <r>
    <x v="0"/>
    <x v="5"/>
    <x v="3"/>
    <x v="4"/>
    <s v="DE4-E_A"/>
    <x v="13"/>
    <n v="17.067667568367298"/>
    <n v="4.74101876899093"/>
  </r>
  <r>
    <x v="0"/>
    <x v="5"/>
    <x v="3"/>
    <x v="4"/>
    <s v="DE4-E_A"/>
    <x v="14"/>
    <n v="17.067667568367298"/>
    <n v="4.74101876899093"/>
  </r>
  <r>
    <x v="0"/>
    <x v="5"/>
    <x v="3"/>
    <x v="4"/>
    <s v="DE4-E_A"/>
    <x v="15"/>
    <n v="2.7284206547966199"/>
    <n v="0.75789462633239502"/>
  </r>
  <r>
    <x v="0"/>
    <x v="5"/>
    <x v="3"/>
    <x v="4"/>
    <s v="DE4-E_A"/>
    <x v="16"/>
    <n v="4.9884429139200002"/>
    <n v="1.3856785871999999"/>
  </r>
  <r>
    <x v="0"/>
    <x v="5"/>
    <x v="3"/>
    <x v="4"/>
    <s v="DE4-E_A"/>
    <x v="17"/>
    <n v="9.3111759656652193"/>
    <n v="2.5864377682403399"/>
  </r>
  <r>
    <x v="0"/>
    <x v="5"/>
    <x v="3"/>
    <x v="4"/>
    <s v="DE4-E_A"/>
    <x v="19"/>
    <n v="8.2221546873599998"/>
    <n v="2.2839318575999998"/>
  </r>
  <r>
    <x v="0"/>
    <x v="5"/>
    <x v="3"/>
    <x v="4"/>
    <s v="DE4-E_A"/>
    <x v="20"/>
    <n v="18.594373640566001"/>
    <n v="5.1651037890461096"/>
  </r>
  <r>
    <x v="0"/>
    <x v="5"/>
    <x v="3"/>
    <x v="4"/>
    <s v="DE4-E_A"/>
    <x v="21"/>
    <n v="48.384"/>
    <n v="13.44"/>
  </r>
  <r>
    <x v="0"/>
    <x v="5"/>
    <x v="3"/>
    <x v="4"/>
    <s v="DE4-E_A"/>
    <x v="22"/>
    <n v="79.847999999999999"/>
    <n v="22.18"/>
  </r>
  <r>
    <x v="0"/>
    <x v="5"/>
    <x v="3"/>
    <x v="4"/>
    <s v="DE4-E_A"/>
    <x v="23"/>
    <n v="0.31515896120488701"/>
    <n v="8.7544155890246306E-2"/>
  </r>
  <r>
    <x v="0"/>
    <x v="5"/>
    <x v="3"/>
    <x v="4"/>
    <s v="DE4-E_A"/>
    <x v="24"/>
    <n v="22.4655580524777"/>
    <n v="6.2404327923549197"/>
  </r>
  <r>
    <x v="0"/>
    <x v="5"/>
    <x v="3"/>
    <x v="4"/>
    <s v="DE4-E_A"/>
    <x v="26"/>
    <n v="31.126436880967301"/>
    <n v="8.6462324669353592"/>
  </r>
  <r>
    <x v="0"/>
    <x v="5"/>
    <x v="3"/>
    <x v="4"/>
    <s v="DE4-E_A"/>
    <x v="27"/>
    <n v="2.34199197836619"/>
    <n v="0.650553327323943"/>
  </r>
  <r>
    <x v="0"/>
    <x v="5"/>
    <x v="3"/>
    <x v="4"/>
    <s v="DE4-E_Offshore_A"/>
    <x v="0"/>
    <n v="45.776839115009899"/>
    <n v="12.7157886430583"/>
  </r>
  <r>
    <x v="0"/>
    <x v="5"/>
    <x v="3"/>
    <x v="4"/>
    <s v="DE4-E_Offshore_A"/>
    <x v="1"/>
    <n v="48.384"/>
    <n v="13.44"/>
  </r>
  <r>
    <x v="0"/>
    <x v="5"/>
    <x v="3"/>
    <x v="4"/>
    <s v="DE4-E_Offshore_A"/>
    <x v="2"/>
    <n v="63"/>
    <n v="17.5"/>
  </r>
  <r>
    <x v="0"/>
    <x v="5"/>
    <x v="3"/>
    <x v="4"/>
    <s v="DE4-E_Offshore_A"/>
    <x v="3"/>
    <n v="35.761174841990197"/>
    <n v="9.9336596783306099"/>
  </r>
  <r>
    <x v="0"/>
    <x v="5"/>
    <x v="3"/>
    <x v="4"/>
    <s v="DE4-E_Offshore_A"/>
    <x v="4"/>
    <n v="5.42756640986366"/>
    <n v="1.5076573360732399"/>
  </r>
  <r>
    <x v="0"/>
    <x v="5"/>
    <x v="3"/>
    <x v="4"/>
    <s v="DE4-E_Offshore_A"/>
    <x v="5"/>
    <n v="5.42756640986366"/>
    <n v="1.5076573360732399"/>
  </r>
  <r>
    <x v="0"/>
    <x v="5"/>
    <x v="3"/>
    <x v="4"/>
    <s v="DE4-E_Offshore_A"/>
    <x v="6"/>
    <n v="30.079313304721001"/>
    <n v="8.3553648068669499"/>
  </r>
  <r>
    <x v="0"/>
    <x v="5"/>
    <x v="3"/>
    <x v="4"/>
    <s v="DE4-E_Offshore_A"/>
    <x v="7"/>
    <n v="19.538068079519999"/>
    <n v="5.4272411332000097"/>
  </r>
  <r>
    <x v="0"/>
    <x v="5"/>
    <x v="3"/>
    <x v="4"/>
    <s v="DE4-E_Offshore_A"/>
    <x v="8"/>
    <n v="19.538068079519999"/>
    <n v="5.4272411332000097"/>
  </r>
  <r>
    <x v="0"/>
    <x v="5"/>
    <x v="3"/>
    <x v="4"/>
    <s v="DE4-E_Offshore_A"/>
    <x v="9"/>
    <n v="45.361633570256501"/>
    <n v="12.600453769515701"/>
  </r>
  <r>
    <x v="0"/>
    <x v="5"/>
    <x v="3"/>
    <x v="4"/>
    <s v="DE4-E_Offshore_A"/>
    <x v="10"/>
    <n v="35.761174841990197"/>
    <n v="9.9336596783306099"/>
  </r>
  <r>
    <x v="0"/>
    <x v="5"/>
    <x v="3"/>
    <x v="4"/>
    <s v="DE4-E_Offshore_A"/>
    <x v="11"/>
    <n v="2.7108557149588699"/>
    <n v="0.75301547637746502"/>
  </r>
  <r>
    <x v="0"/>
    <x v="5"/>
    <x v="3"/>
    <x v="4"/>
    <s v="DE4-E_Offshore_A"/>
    <x v="12"/>
    <n v="0.36"/>
    <n v="0.1"/>
  </r>
  <r>
    <x v="0"/>
    <x v="5"/>
    <x v="3"/>
    <x v="4"/>
    <s v="DE4-E_Offshore_A"/>
    <x v="13"/>
    <n v="17.067667568367298"/>
    <n v="4.74101876899093"/>
  </r>
  <r>
    <x v="0"/>
    <x v="5"/>
    <x v="3"/>
    <x v="4"/>
    <s v="DE4-E_Offshore_A"/>
    <x v="14"/>
    <n v="17.067667568367298"/>
    <n v="4.74101876899093"/>
  </r>
  <r>
    <x v="0"/>
    <x v="5"/>
    <x v="3"/>
    <x v="4"/>
    <s v="DE4-E_Offshore_A"/>
    <x v="15"/>
    <n v="2.7284206547966199"/>
    <n v="0.75789462633239502"/>
  </r>
  <r>
    <x v="0"/>
    <x v="5"/>
    <x v="3"/>
    <x v="4"/>
    <s v="DE4-E_Offshore_A"/>
    <x v="16"/>
    <n v="4.9884429139200002"/>
    <n v="1.3856785871999999"/>
  </r>
  <r>
    <x v="0"/>
    <x v="5"/>
    <x v="3"/>
    <x v="4"/>
    <s v="DE4-E_Offshore_A"/>
    <x v="17"/>
    <n v="9.3111759656652193"/>
    <n v="2.5864377682403399"/>
  </r>
  <r>
    <x v="0"/>
    <x v="5"/>
    <x v="3"/>
    <x v="4"/>
    <s v="DE4-E_Offshore_A"/>
    <x v="19"/>
    <n v="8.2221546873599998"/>
    <n v="2.2839318575999998"/>
  </r>
  <r>
    <x v="0"/>
    <x v="5"/>
    <x v="3"/>
    <x v="4"/>
    <s v="DE4-E_Offshore_A"/>
    <x v="20"/>
    <n v="18.594373640566001"/>
    <n v="5.1651037890461096"/>
  </r>
  <r>
    <x v="0"/>
    <x v="5"/>
    <x v="3"/>
    <x v="4"/>
    <s v="DE4-E_Offshore_A"/>
    <x v="21"/>
    <n v="48.384"/>
    <n v="13.44"/>
  </r>
  <r>
    <x v="0"/>
    <x v="5"/>
    <x v="3"/>
    <x v="4"/>
    <s v="DE4-E_Offshore_A"/>
    <x v="22"/>
    <n v="79.847999999999999"/>
    <n v="22.18"/>
  </r>
  <r>
    <x v="0"/>
    <x v="5"/>
    <x v="3"/>
    <x v="4"/>
    <s v="DE4-E_Offshore_A"/>
    <x v="23"/>
    <n v="0.31515896120488701"/>
    <n v="8.7544155890246306E-2"/>
  </r>
  <r>
    <x v="0"/>
    <x v="5"/>
    <x v="3"/>
    <x v="4"/>
    <s v="DE4-E_Offshore_A"/>
    <x v="24"/>
    <n v="22.4655580524777"/>
    <n v="6.2404327923549197"/>
  </r>
  <r>
    <x v="0"/>
    <x v="5"/>
    <x v="3"/>
    <x v="4"/>
    <s v="DE4-E_Offshore_A"/>
    <x v="26"/>
    <n v="31.126436880967301"/>
    <n v="8.6462324669353592"/>
  </r>
  <r>
    <x v="0"/>
    <x v="5"/>
    <x v="3"/>
    <x v="4"/>
    <s v="DE4-E_Offshore_A"/>
    <x v="27"/>
    <n v="2.34199197836619"/>
    <n v="0.650553327323943"/>
  </r>
  <r>
    <x v="0"/>
    <x v="5"/>
    <x v="3"/>
    <x v="5"/>
    <s v="DE4-N_A"/>
    <x v="0"/>
    <n v="45.776839115009899"/>
    <n v="12.7157886430583"/>
  </r>
  <r>
    <x v="0"/>
    <x v="5"/>
    <x v="3"/>
    <x v="5"/>
    <s v="DE4-N_A"/>
    <x v="1"/>
    <n v="48.384"/>
    <n v="13.44"/>
  </r>
  <r>
    <x v="0"/>
    <x v="5"/>
    <x v="3"/>
    <x v="5"/>
    <s v="DE4-N_A"/>
    <x v="2"/>
    <n v="63"/>
    <n v="17.5"/>
  </r>
  <r>
    <x v="0"/>
    <x v="5"/>
    <x v="3"/>
    <x v="5"/>
    <s v="DE4-N_A"/>
    <x v="3"/>
    <n v="35.761174841990197"/>
    <n v="9.9336596783306099"/>
  </r>
  <r>
    <x v="0"/>
    <x v="5"/>
    <x v="3"/>
    <x v="5"/>
    <s v="DE4-N_A"/>
    <x v="4"/>
    <n v="5.42756640986366"/>
    <n v="1.5076573360732399"/>
  </r>
  <r>
    <x v="0"/>
    <x v="5"/>
    <x v="3"/>
    <x v="5"/>
    <s v="DE4-N_A"/>
    <x v="5"/>
    <n v="5.42756640986366"/>
    <n v="1.5076573360732399"/>
  </r>
  <r>
    <x v="0"/>
    <x v="5"/>
    <x v="3"/>
    <x v="5"/>
    <s v="DE4-N_A"/>
    <x v="6"/>
    <n v="30.079313304721001"/>
    <n v="8.3553648068669499"/>
  </r>
  <r>
    <x v="0"/>
    <x v="5"/>
    <x v="3"/>
    <x v="5"/>
    <s v="DE4-N_A"/>
    <x v="7"/>
    <n v="19.538068079519999"/>
    <n v="5.4272411332000097"/>
  </r>
  <r>
    <x v="0"/>
    <x v="5"/>
    <x v="3"/>
    <x v="5"/>
    <s v="DE4-N_A"/>
    <x v="8"/>
    <n v="19.538068079519999"/>
    <n v="5.4272411332000097"/>
  </r>
  <r>
    <x v="0"/>
    <x v="5"/>
    <x v="3"/>
    <x v="5"/>
    <s v="DE4-N_A"/>
    <x v="9"/>
    <n v="45.361633570256501"/>
    <n v="12.600453769515701"/>
  </r>
  <r>
    <x v="0"/>
    <x v="5"/>
    <x v="3"/>
    <x v="5"/>
    <s v="DE4-N_A"/>
    <x v="10"/>
    <n v="35.761174841990197"/>
    <n v="9.9336596783306099"/>
  </r>
  <r>
    <x v="0"/>
    <x v="5"/>
    <x v="3"/>
    <x v="5"/>
    <s v="DE4-N_A"/>
    <x v="11"/>
    <n v="2.7108557149588699"/>
    <n v="0.75301547637746502"/>
  </r>
  <r>
    <x v="0"/>
    <x v="5"/>
    <x v="3"/>
    <x v="5"/>
    <s v="DE4-N_A"/>
    <x v="12"/>
    <n v="0.36"/>
    <n v="0.1"/>
  </r>
  <r>
    <x v="0"/>
    <x v="5"/>
    <x v="3"/>
    <x v="5"/>
    <s v="DE4-N_A"/>
    <x v="13"/>
    <n v="17.067667568367298"/>
    <n v="4.74101876899093"/>
  </r>
  <r>
    <x v="0"/>
    <x v="5"/>
    <x v="3"/>
    <x v="5"/>
    <s v="DE4-N_A"/>
    <x v="14"/>
    <n v="17.067667568367298"/>
    <n v="4.74101876899093"/>
  </r>
  <r>
    <x v="0"/>
    <x v="5"/>
    <x v="3"/>
    <x v="5"/>
    <s v="DE4-N_A"/>
    <x v="15"/>
    <n v="2.7284206547966199"/>
    <n v="0.75789462633239502"/>
  </r>
  <r>
    <x v="0"/>
    <x v="5"/>
    <x v="3"/>
    <x v="5"/>
    <s v="DE4-N_A"/>
    <x v="16"/>
    <n v="4.9884429139200002"/>
    <n v="1.3856785871999999"/>
  </r>
  <r>
    <x v="0"/>
    <x v="5"/>
    <x v="3"/>
    <x v="5"/>
    <s v="DE4-N_A"/>
    <x v="17"/>
    <n v="9.3111759656652193"/>
    <n v="2.5864377682403399"/>
  </r>
  <r>
    <x v="0"/>
    <x v="5"/>
    <x v="3"/>
    <x v="5"/>
    <s v="DE4-N_A"/>
    <x v="19"/>
    <n v="8.2221546873599998"/>
    <n v="2.2839318575999998"/>
  </r>
  <r>
    <x v="0"/>
    <x v="5"/>
    <x v="3"/>
    <x v="5"/>
    <s v="DE4-N_A"/>
    <x v="20"/>
    <n v="18.594373640566001"/>
    <n v="5.1651037890461096"/>
  </r>
  <r>
    <x v="0"/>
    <x v="5"/>
    <x v="3"/>
    <x v="5"/>
    <s v="DE4-N_A"/>
    <x v="21"/>
    <n v="48.384"/>
    <n v="13.44"/>
  </r>
  <r>
    <x v="0"/>
    <x v="5"/>
    <x v="3"/>
    <x v="5"/>
    <s v="DE4-N_A"/>
    <x v="22"/>
    <n v="79.847999999999999"/>
    <n v="22.18"/>
  </r>
  <r>
    <x v="0"/>
    <x v="5"/>
    <x v="3"/>
    <x v="5"/>
    <s v="DE4-N_A"/>
    <x v="23"/>
    <n v="0.31515896120488701"/>
    <n v="8.7544155890246306E-2"/>
  </r>
  <r>
    <x v="0"/>
    <x v="5"/>
    <x v="3"/>
    <x v="5"/>
    <s v="DE4-N_A"/>
    <x v="24"/>
    <n v="22.4655580524777"/>
    <n v="6.2404327923549197"/>
  </r>
  <r>
    <x v="0"/>
    <x v="5"/>
    <x v="3"/>
    <x v="5"/>
    <s v="DE4-N_A"/>
    <x v="26"/>
    <n v="31.126436880967301"/>
    <n v="8.6462324669353592"/>
  </r>
  <r>
    <x v="0"/>
    <x v="5"/>
    <x v="3"/>
    <x v="5"/>
    <s v="DE4-N_A"/>
    <x v="27"/>
    <n v="2.34199197836619"/>
    <n v="0.650553327323943"/>
  </r>
  <r>
    <x v="0"/>
    <x v="5"/>
    <x v="3"/>
    <x v="5"/>
    <s v="DE4-N_Offshore_A"/>
    <x v="0"/>
    <n v="45.776839115009899"/>
    <n v="12.7157886430583"/>
  </r>
  <r>
    <x v="0"/>
    <x v="5"/>
    <x v="3"/>
    <x v="5"/>
    <s v="DE4-N_Offshore_A"/>
    <x v="1"/>
    <n v="48.384"/>
    <n v="13.44"/>
  </r>
  <r>
    <x v="0"/>
    <x v="5"/>
    <x v="3"/>
    <x v="5"/>
    <s v="DE4-N_Offshore_A"/>
    <x v="2"/>
    <n v="63"/>
    <n v="17.5"/>
  </r>
  <r>
    <x v="0"/>
    <x v="5"/>
    <x v="3"/>
    <x v="5"/>
    <s v="DE4-N_Offshore_A"/>
    <x v="3"/>
    <n v="35.761174841990197"/>
    <n v="9.9336596783306099"/>
  </r>
  <r>
    <x v="0"/>
    <x v="5"/>
    <x v="3"/>
    <x v="5"/>
    <s v="DE4-N_Offshore_A"/>
    <x v="4"/>
    <n v="5.42756640986366"/>
    <n v="1.5076573360732399"/>
  </r>
  <r>
    <x v="0"/>
    <x v="5"/>
    <x v="3"/>
    <x v="5"/>
    <s v="DE4-N_Offshore_A"/>
    <x v="5"/>
    <n v="5.42756640986366"/>
    <n v="1.5076573360732399"/>
  </r>
  <r>
    <x v="0"/>
    <x v="5"/>
    <x v="3"/>
    <x v="5"/>
    <s v="DE4-N_Offshore_A"/>
    <x v="6"/>
    <n v="30.079313304721001"/>
    <n v="8.3553648068669499"/>
  </r>
  <r>
    <x v="0"/>
    <x v="5"/>
    <x v="3"/>
    <x v="5"/>
    <s v="DE4-N_Offshore_A"/>
    <x v="7"/>
    <n v="19.538068079519999"/>
    <n v="5.4272411332000097"/>
  </r>
  <r>
    <x v="0"/>
    <x v="5"/>
    <x v="3"/>
    <x v="5"/>
    <s v="DE4-N_Offshore_A"/>
    <x v="8"/>
    <n v="19.538068079519999"/>
    <n v="5.4272411332000097"/>
  </r>
  <r>
    <x v="0"/>
    <x v="5"/>
    <x v="3"/>
    <x v="5"/>
    <s v="DE4-N_Offshore_A"/>
    <x v="9"/>
    <n v="45.361633570256501"/>
    <n v="12.600453769515701"/>
  </r>
  <r>
    <x v="0"/>
    <x v="5"/>
    <x v="3"/>
    <x v="5"/>
    <s v="DE4-N_Offshore_A"/>
    <x v="10"/>
    <n v="35.761174841990197"/>
    <n v="9.9336596783306099"/>
  </r>
  <r>
    <x v="0"/>
    <x v="5"/>
    <x v="3"/>
    <x v="5"/>
    <s v="DE4-N_Offshore_A"/>
    <x v="11"/>
    <n v="2.7108557149588699"/>
    <n v="0.75301547637746502"/>
  </r>
  <r>
    <x v="0"/>
    <x v="5"/>
    <x v="3"/>
    <x v="5"/>
    <s v="DE4-N_Offshore_A"/>
    <x v="12"/>
    <n v="0.36"/>
    <n v="0.1"/>
  </r>
  <r>
    <x v="0"/>
    <x v="5"/>
    <x v="3"/>
    <x v="5"/>
    <s v="DE4-N_Offshore_A"/>
    <x v="13"/>
    <n v="17.067667568367298"/>
    <n v="4.74101876899093"/>
  </r>
  <r>
    <x v="0"/>
    <x v="5"/>
    <x v="3"/>
    <x v="5"/>
    <s v="DE4-N_Offshore_A"/>
    <x v="14"/>
    <n v="17.067667568367298"/>
    <n v="4.74101876899093"/>
  </r>
  <r>
    <x v="0"/>
    <x v="5"/>
    <x v="3"/>
    <x v="5"/>
    <s v="DE4-N_Offshore_A"/>
    <x v="15"/>
    <n v="2.7284206547966199"/>
    <n v="0.75789462633239502"/>
  </r>
  <r>
    <x v="0"/>
    <x v="5"/>
    <x v="3"/>
    <x v="5"/>
    <s v="DE4-N_Offshore_A"/>
    <x v="16"/>
    <n v="4.9884429139200002"/>
    <n v="1.3856785871999999"/>
  </r>
  <r>
    <x v="0"/>
    <x v="5"/>
    <x v="3"/>
    <x v="5"/>
    <s v="DE4-N_Offshore_A"/>
    <x v="17"/>
    <n v="9.3111759656652193"/>
    <n v="2.5864377682403399"/>
  </r>
  <r>
    <x v="0"/>
    <x v="5"/>
    <x v="3"/>
    <x v="5"/>
    <s v="DE4-N_Offshore_A"/>
    <x v="19"/>
    <n v="8.2221546873599998"/>
    <n v="2.2839318575999998"/>
  </r>
  <r>
    <x v="0"/>
    <x v="5"/>
    <x v="3"/>
    <x v="5"/>
    <s v="DE4-N_Offshore_A"/>
    <x v="20"/>
    <n v="18.594373640566001"/>
    <n v="5.1651037890461096"/>
  </r>
  <r>
    <x v="0"/>
    <x v="5"/>
    <x v="3"/>
    <x v="5"/>
    <s v="DE4-N_Offshore_A"/>
    <x v="21"/>
    <n v="48.384"/>
    <n v="13.44"/>
  </r>
  <r>
    <x v="0"/>
    <x v="5"/>
    <x v="3"/>
    <x v="5"/>
    <s v="DE4-N_Offshore_A"/>
    <x v="22"/>
    <n v="79.847999999999999"/>
    <n v="22.18"/>
  </r>
  <r>
    <x v="0"/>
    <x v="5"/>
    <x v="3"/>
    <x v="5"/>
    <s v="DE4-N_Offshore_A"/>
    <x v="23"/>
    <n v="0.31515896120488701"/>
    <n v="8.7544155890246306E-2"/>
  </r>
  <r>
    <x v="0"/>
    <x v="5"/>
    <x v="3"/>
    <x v="5"/>
    <s v="DE4-N_Offshore_A"/>
    <x v="24"/>
    <n v="22.4655580524777"/>
    <n v="6.2404327923549197"/>
  </r>
  <r>
    <x v="0"/>
    <x v="5"/>
    <x v="3"/>
    <x v="5"/>
    <s v="DE4-N_Offshore_A"/>
    <x v="26"/>
    <n v="31.126436880967301"/>
    <n v="8.6462324669353592"/>
  </r>
  <r>
    <x v="0"/>
    <x v="5"/>
    <x v="3"/>
    <x v="5"/>
    <s v="DE4-N_Offshore_A"/>
    <x v="27"/>
    <n v="2.34199197836619"/>
    <n v="0.650553327323943"/>
  </r>
  <r>
    <x v="0"/>
    <x v="5"/>
    <x v="3"/>
    <x v="6"/>
    <s v="DE4-S_A"/>
    <x v="0"/>
    <n v="45.776839115009899"/>
    <n v="12.7157886430583"/>
  </r>
  <r>
    <x v="0"/>
    <x v="5"/>
    <x v="3"/>
    <x v="6"/>
    <s v="DE4-S_A"/>
    <x v="1"/>
    <n v="48.384"/>
    <n v="13.44"/>
  </r>
  <r>
    <x v="0"/>
    <x v="5"/>
    <x v="3"/>
    <x v="6"/>
    <s v="DE4-S_A"/>
    <x v="2"/>
    <n v="63"/>
    <n v="17.5"/>
  </r>
  <r>
    <x v="0"/>
    <x v="5"/>
    <x v="3"/>
    <x v="6"/>
    <s v="DE4-S_A"/>
    <x v="3"/>
    <n v="35.761174841990197"/>
    <n v="9.9336596783306099"/>
  </r>
  <r>
    <x v="0"/>
    <x v="5"/>
    <x v="3"/>
    <x v="6"/>
    <s v="DE4-S_A"/>
    <x v="4"/>
    <n v="5.42756640986366"/>
    <n v="1.5076573360732399"/>
  </r>
  <r>
    <x v="0"/>
    <x v="5"/>
    <x v="3"/>
    <x v="6"/>
    <s v="DE4-S_A"/>
    <x v="5"/>
    <n v="5.42756640986366"/>
    <n v="1.5076573360732399"/>
  </r>
  <r>
    <x v="0"/>
    <x v="5"/>
    <x v="3"/>
    <x v="6"/>
    <s v="DE4-S_A"/>
    <x v="6"/>
    <n v="30.079313304721001"/>
    <n v="8.3553648068669499"/>
  </r>
  <r>
    <x v="0"/>
    <x v="5"/>
    <x v="3"/>
    <x v="6"/>
    <s v="DE4-S_A"/>
    <x v="7"/>
    <n v="19.538068079519999"/>
    <n v="5.4272411332000097"/>
  </r>
  <r>
    <x v="0"/>
    <x v="5"/>
    <x v="3"/>
    <x v="6"/>
    <s v="DE4-S_A"/>
    <x v="8"/>
    <n v="19.538068079519999"/>
    <n v="5.4272411332000097"/>
  </r>
  <r>
    <x v="0"/>
    <x v="5"/>
    <x v="3"/>
    <x v="6"/>
    <s v="DE4-S_A"/>
    <x v="9"/>
    <n v="45.361633570256501"/>
    <n v="12.600453769515701"/>
  </r>
  <r>
    <x v="0"/>
    <x v="5"/>
    <x v="3"/>
    <x v="6"/>
    <s v="DE4-S_A"/>
    <x v="10"/>
    <n v="35.761174841990197"/>
    <n v="9.9336596783306099"/>
  </r>
  <r>
    <x v="0"/>
    <x v="5"/>
    <x v="3"/>
    <x v="6"/>
    <s v="DE4-S_A"/>
    <x v="11"/>
    <n v="2.7108557149588699"/>
    <n v="0.75301547637746502"/>
  </r>
  <r>
    <x v="0"/>
    <x v="5"/>
    <x v="3"/>
    <x v="6"/>
    <s v="DE4-S_A"/>
    <x v="12"/>
    <n v="0.36"/>
    <n v="0.1"/>
  </r>
  <r>
    <x v="0"/>
    <x v="5"/>
    <x v="3"/>
    <x v="6"/>
    <s v="DE4-S_A"/>
    <x v="13"/>
    <n v="17.067667568367298"/>
    <n v="4.74101876899093"/>
  </r>
  <r>
    <x v="0"/>
    <x v="5"/>
    <x v="3"/>
    <x v="6"/>
    <s v="DE4-S_A"/>
    <x v="14"/>
    <n v="17.067667568367298"/>
    <n v="4.74101876899093"/>
  </r>
  <r>
    <x v="0"/>
    <x v="5"/>
    <x v="3"/>
    <x v="6"/>
    <s v="DE4-S_A"/>
    <x v="15"/>
    <n v="2.7284206547966199"/>
    <n v="0.75789462633239502"/>
  </r>
  <r>
    <x v="0"/>
    <x v="5"/>
    <x v="3"/>
    <x v="6"/>
    <s v="DE4-S_A"/>
    <x v="16"/>
    <n v="4.9884429139200002"/>
    <n v="1.3856785871999999"/>
  </r>
  <r>
    <x v="0"/>
    <x v="5"/>
    <x v="3"/>
    <x v="6"/>
    <s v="DE4-S_A"/>
    <x v="17"/>
    <n v="9.3111759656652193"/>
    <n v="2.5864377682403399"/>
  </r>
  <r>
    <x v="0"/>
    <x v="5"/>
    <x v="3"/>
    <x v="6"/>
    <s v="DE4-S_A"/>
    <x v="19"/>
    <n v="8.2221546873599998"/>
    <n v="2.2839318575999998"/>
  </r>
  <r>
    <x v="0"/>
    <x v="5"/>
    <x v="3"/>
    <x v="6"/>
    <s v="DE4-S_A"/>
    <x v="20"/>
    <n v="18.594373640566001"/>
    <n v="5.1651037890461096"/>
  </r>
  <r>
    <x v="0"/>
    <x v="5"/>
    <x v="3"/>
    <x v="6"/>
    <s v="DE4-S_A"/>
    <x v="21"/>
    <n v="48.384"/>
    <n v="13.44"/>
  </r>
  <r>
    <x v="0"/>
    <x v="5"/>
    <x v="3"/>
    <x v="6"/>
    <s v="DE4-S_A"/>
    <x v="22"/>
    <n v="79.847999999999999"/>
    <n v="22.18"/>
  </r>
  <r>
    <x v="0"/>
    <x v="5"/>
    <x v="3"/>
    <x v="6"/>
    <s v="DE4-S_A"/>
    <x v="23"/>
    <n v="0.31515896120488701"/>
    <n v="8.7544155890246306E-2"/>
  </r>
  <r>
    <x v="0"/>
    <x v="5"/>
    <x v="3"/>
    <x v="6"/>
    <s v="DE4-S_A"/>
    <x v="24"/>
    <n v="22.4655580524777"/>
    <n v="6.2404327923549197"/>
  </r>
  <r>
    <x v="0"/>
    <x v="5"/>
    <x v="3"/>
    <x v="6"/>
    <s v="DE4-S_A"/>
    <x v="26"/>
    <n v="31.126436880967301"/>
    <n v="8.6462324669353592"/>
  </r>
  <r>
    <x v="0"/>
    <x v="5"/>
    <x v="3"/>
    <x v="6"/>
    <s v="DE4-S_A"/>
    <x v="27"/>
    <n v="2.34199197836619"/>
    <n v="0.650553327323943"/>
  </r>
  <r>
    <x v="0"/>
    <x v="5"/>
    <x v="3"/>
    <x v="7"/>
    <s v="DE4-W_A"/>
    <x v="0"/>
    <n v="45.776839115009899"/>
    <n v="12.7157886430583"/>
  </r>
  <r>
    <x v="0"/>
    <x v="5"/>
    <x v="3"/>
    <x v="7"/>
    <s v="DE4-W_A"/>
    <x v="1"/>
    <n v="48.384"/>
    <n v="13.44"/>
  </r>
  <r>
    <x v="0"/>
    <x v="5"/>
    <x v="3"/>
    <x v="7"/>
    <s v="DE4-W_A"/>
    <x v="2"/>
    <n v="63"/>
    <n v="17.5"/>
  </r>
  <r>
    <x v="0"/>
    <x v="5"/>
    <x v="3"/>
    <x v="7"/>
    <s v="DE4-W_A"/>
    <x v="3"/>
    <n v="35.761174841990197"/>
    <n v="9.9336596783306099"/>
  </r>
  <r>
    <x v="0"/>
    <x v="5"/>
    <x v="3"/>
    <x v="7"/>
    <s v="DE4-W_A"/>
    <x v="4"/>
    <n v="5.42756640986366"/>
    <n v="1.5076573360732399"/>
  </r>
  <r>
    <x v="0"/>
    <x v="5"/>
    <x v="3"/>
    <x v="7"/>
    <s v="DE4-W_A"/>
    <x v="5"/>
    <n v="5.42756640986366"/>
    <n v="1.5076573360732399"/>
  </r>
  <r>
    <x v="0"/>
    <x v="5"/>
    <x v="3"/>
    <x v="7"/>
    <s v="DE4-W_A"/>
    <x v="6"/>
    <n v="30.079313304721001"/>
    <n v="8.3553648068669499"/>
  </r>
  <r>
    <x v="0"/>
    <x v="5"/>
    <x v="3"/>
    <x v="7"/>
    <s v="DE4-W_A"/>
    <x v="7"/>
    <n v="19.538068079519999"/>
    <n v="5.4272411332000097"/>
  </r>
  <r>
    <x v="0"/>
    <x v="5"/>
    <x v="3"/>
    <x v="7"/>
    <s v="DE4-W_A"/>
    <x v="8"/>
    <n v="19.538068079519999"/>
    <n v="5.4272411332000097"/>
  </r>
  <r>
    <x v="0"/>
    <x v="5"/>
    <x v="3"/>
    <x v="7"/>
    <s v="DE4-W_A"/>
    <x v="9"/>
    <n v="45.361633570256501"/>
    <n v="12.600453769515701"/>
  </r>
  <r>
    <x v="0"/>
    <x v="5"/>
    <x v="3"/>
    <x v="7"/>
    <s v="DE4-W_A"/>
    <x v="10"/>
    <n v="35.761174841990197"/>
    <n v="9.9336596783306099"/>
  </r>
  <r>
    <x v="0"/>
    <x v="5"/>
    <x v="3"/>
    <x v="7"/>
    <s v="DE4-W_A"/>
    <x v="11"/>
    <n v="2.7108557149588699"/>
    <n v="0.75301547637746502"/>
  </r>
  <r>
    <x v="0"/>
    <x v="5"/>
    <x v="3"/>
    <x v="7"/>
    <s v="DE4-W_A"/>
    <x v="12"/>
    <n v="0.36"/>
    <n v="0.1"/>
  </r>
  <r>
    <x v="0"/>
    <x v="5"/>
    <x v="3"/>
    <x v="7"/>
    <s v="DE4-W_A"/>
    <x v="13"/>
    <n v="17.067667568367298"/>
    <n v="4.74101876899093"/>
  </r>
  <r>
    <x v="0"/>
    <x v="5"/>
    <x v="3"/>
    <x v="7"/>
    <s v="DE4-W_A"/>
    <x v="14"/>
    <n v="17.067667568367298"/>
    <n v="4.74101876899093"/>
  </r>
  <r>
    <x v="0"/>
    <x v="5"/>
    <x v="3"/>
    <x v="7"/>
    <s v="DE4-W_A"/>
    <x v="15"/>
    <n v="2.7284206547966199"/>
    <n v="0.75789462633239502"/>
  </r>
  <r>
    <x v="0"/>
    <x v="5"/>
    <x v="3"/>
    <x v="7"/>
    <s v="DE4-W_A"/>
    <x v="16"/>
    <n v="4.9884429139200002"/>
    <n v="1.3856785871999999"/>
  </r>
  <r>
    <x v="0"/>
    <x v="5"/>
    <x v="3"/>
    <x v="7"/>
    <s v="DE4-W_A"/>
    <x v="17"/>
    <n v="9.3111759656652193"/>
    <n v="2.5864377682403399"/>
  </r>
  <r>
    <x v="0"/>
    <x v="5"/>
    <x v="3"/>
    <x v="7"/>
    <s v="DE4-W_A"/>
    <x v="19"/>
    <n v="8.2221546873599998"/>
    <n v="2.2839318575999998"/>
  </r>
  <r>
    <x v="0"/>
    <x v="5"/>
    <x v="3"/>
    <x v="7"/>
    <s v="DE4-W_A"/>
    <x v="20"/>
    <n v="18.594373640566001"/>
    <n v="5.1651037890461096"/>
  </r>
  <r>
    <x v="0"/>
    <x v="5"/>
    <x v="3"/>
    <x v="7"/>
    <s v="DE4-W_A"/>
    <x v="21"/>
    <n v="48.384"/>
    <n v="13.44"/>
  </r>
  <r>
    <x v="0"/>
    <x v="5"/>
    <x v="3"/>
    <x v="7"/>
    <s v="DE4-W_A"/>
    <x v="22"/>
    <n v="79.847999999999999"/>
    <n v="22.18"/>
  </r>
  <r>
    <x v="0"/>
    <x v="5"/>
    <x v="3"/>
    <x v="7"/>
    <s v="DE4-W_A"/>
    <x v="23"/>
    <n v="0.31515896120488701"/>
    <n v="8.7544155890246306E-2"/>
  </r>
  <r>
    <x v="0"/>
    <x v="5"/>
    <x v="3"/>
    <x v="7"/>
    <s v="DE4-W_A"/>
    <x v="24"/>
    <n v="22.4655580524777"/>
    <n v="6.2404327923549197"/>
  </r>
  <r>
    <x v="0"/>
    <x v="5"/>
    <x v="3"/>
    <x v="7"/>
    <s v="DE4-W_A"/>
    <x v="26"/>
    <n v="31.126436880967301"/>
    <n v="8.6462324669353592"/>
  </r>
  <r>
    <x v="0"/>
    <x v="5"/>
    <x v="3"/>
    <x v="7"/>
    <s v="DE4-W_A"/>
    <x v="27"/>
    <n v="2.34199197836619"/>
    <n v="0.650553327323943"/>
  </r>
  <r>
    <x v="0"/>
    <x v="5"/>
    <x v="3"/>
    <x v="7"/>
    <s v="DE4-W_Offshore_A"/>
    <x v="0"/>
    <n v="45.776839115009899"/>
    <n v="12.7157886430583"/>
  </r>
  <r>
    <x v="0"/>
    <x v="5"/>
    <x v="3"/>
    <x v="7"/>
    <s v="DE4-W_Offshore_A"/>
    <x v="1"/>
    <n v="48.384"/>
    <n v="13.44"/>
  </r>
  <r>
    <x v="0"/>
    <x v="5"/>
    <x v="3"/>
    <x v="7"/>
    <s v="DE4-W_Offshore_A"/>
    <x v="2"/>
    <n v="63"/>
    <n v="17.5"/>
  </r>
  <r>
    <x v="0"/>
    <x v="5"/>
    <x v="3"/>
    <x v="7"/>
    <s v="DE4-W_Offshore_A"/>
    <x v="3"/>
    <n v="35.761174841990197"/>
    <n v="9.9336596783306099"/>
  </r>
  <r>
    <x v="0"/>
    <x v="5"/>
    <x v="3"/>
    <x v="7"/>
    <s v="DE4-W_Offshore_A"/>
    <x v="4"/>
    <n v="5.42756640986366"/>
    <n v="1.5076573360732399"/>
  </r>
  <r>
    <x v="0"/>
    <x v="5"/>
    <x v="3"/>
    <x v="7"/>
    <s v="DE4-W_Offshore_A"/>
    <x v="5"/>
    <n v="5.42756640986366"/>
    <n v="1.5076573360732399"/>
  </r>
  <r>
    <x v="0"/>
    <x v="5"/>
    <x v="3"/>
    <x v="7"/>
    <s v="DE4-W_Offshore_A"/>
    <x v="6"/>
    <n v="30.079313304721001"/>
    <n v="8.3553648068669499"/>
  </r>
  <r>
    <x v="0"/>
    <x v="5"/>
    <x v="3"/>
    <x v="7"/>
    <s v="DE4-W_Offshore_A"/>
    <x v="7"/>
    <n v="19.538068079519999"/>
    <n v="5.4272411332000097"/>
  </r>
  <r>
    <x v="0"/>
    <x v="5"/>
    <x v="3"/>
    <x v="7"/>
    <s v="DE4-W_Offshore_A"/>
    <x v="8"/>
    <n v="19.538068079519999"/>
    <n v="5.4272411332000097"/>
  </r>
  <r>
    <x v="0"/>
    <x v="5"/>
    <x v="3"/>
    <x v="7"/>
    <s v="DE4-W_Offshore_A"/>
    <x v="9"/>
    <n v="45.361633570256501"/>
    <n v="12.600453769515701"/>
  </r>
  <r>
    <x v="0"/>
    <x v="5"/>
    <x v="3"/>
    <x v="7"/>
    <s v="DE4-W_Offshore_A"/>
    <x v="10"/>
    <n v="35.761174841990197"/>
    <n v="9.9336596783306099"/>
  </r>
  <r>
    <x v="0"/>
    <x v="5"/>
    <x v="3"/>
    <x v="7"/>
    <s v="DE4-W_Offshore_A"/>
    <x v="11"/>
    <n v="2.7108557149588699"/>
    <n v="0.75301547637746502"/>
  </r>
  <r>
    <x v="0"/>
    <x v="5"/>
    <x v="3"/>
    <x v="7"/>
    <s v="DE4-W_Offshore_A"/>
    <x v="12"/>
    <n v="0.36"/>
    <n v="0.1"/>
  </r>
  <r>
    <x v="0"/>
    <x v="5"/>
    <x v="3"/>
    <x v="7"/>
    <s v="DE4-W_Offshore_A"/>
    <x v="13"/>
    <n v="17.067667568367298"/>
    <n v="4.74101876899093"/>
  </r>
  <r>
    <x v="0"/>
    <x v="5"/>
    <x v="3"/>
    <x v="7"/>
    <s v="DE4-W_Offshore_A"/>
    <x v="14"/>
    <n v="17.067667568367298"/>
    <n v="4.74101876899093"/>
  </r>
  <r>
    <x v="0"/>
    <x v="5"/>
    <x v="3"/>
    <x v="7"/>
    <s v="DE4-W_Offshore_A"/>
    <x v="15"/>
    <n v="2.7284206547966199"/>
    <n v="0.75789462633239502"/>
  </r>
  <r>
    <x v="0"/>
    <x v="5"/>
    <x v="3"/>
    <x v="7"/>
    <s v="DE4-W_Offshore_A"/>
    <x v="16"/>
    <n v="4.9884429139200002"/>
    <n v="1.3856785871999999"/>
  </r>
  <r>
    <x v="0"/>
    <x v="5"/>
    <x v="3"/>
    <x v="7"/>
    <s v="DE4-W_Offshore_A"/>
    <x v="17"/>
    <n v="9.3111759656652193"/>
    <n v="2.5864377682403399"/>
  </r>
  <r>
    <x v="0"/>
    <x v="5"/>
    <x v="3"/>
    <x v="7"/>
    <s v="DE4-W_Offshore_A"/>
    <x v="19"/>
    <n v="8.2221546873599998"/>
    <n v="2.2839318575999998"/>
  </r>
  <r>
    <x v="0"/>
    <x v="5"/>
    <x v="3"/>
    <x v="7"/>
    <s v="DE4-W_Offshore_A"/>
    <x v="20"/>
    <n v="18.594373640566001"/>
    <n v="5.1651037890461096"/>
  </r>
  <r>
    <x v="0"/>
    <x v="5"/>
    <x v="3"/>
    <x v="7"/>
    <s v="DE4-W_Offshore_A"/>
    <x v="21"/>
    <n v="48.384"/>
    <n v="13.44"/>
  </r>
  <r>
    <x v="0"/>
    <x v="5"/>
    <x v="3"/>
    <x v="7"/>
    <s v="DE4-W_Offshore_A"/>
    <x v="22"/>
    <n v="79.847999999999999"/>
    <n v="22.18"/>
  </r>
  <r>
    <x v="0"/>
    <x v="5"/>
    <x v="3"/>
    <x v="7"/>
    <s v="DE4-W_Offshore_A"/>
    <x v="23"/>
    <n v="0.31515896120488701"/>
    <n v="8.7544155890246306E-2"/>
  </r>
  <r>
    <x v="0"/>
    <x v="5"/>
    <x v="3"/>
    <x v="7"/>
    <s v="DE4-W_Offshore_A"/>
    <x v="24"/>
    <n v="22.4655580524777"/>
    <n v="6.2404327923549197"/>
  </r>
  <r>
    <x v="0"/>
    <x v="5"/>
    <x v="3"/>
    <x v="7"/>
    <s v="DE4-W_Offshore_A"/>
    <x v="26"/>
    <n v="31.126436880967301"/>
    <n v="8.6462324669353592"/>
  </r>
  <r>
    <x v="0"/>
    <x v="5"/>
    <x v="3"/>
    <x v="7"/>
    <s v="DE4-W_Offshore_A"/>
    <x v="27"/>
    <n v="2.34199197836619"/>
    <n v="0.650553327323943"/>
  </r>
  <r>
    <x v="0"/>
    <x v="5"/>
    <x v="4"/>
    <x v="8"/>
    <s v="LV_A"/>
    <x v="0"/>
    <n v="45.776839115009899"/>
    <n v="12.7157886430583"/>
  </r>
  <r>
    <x v="0"/>
    <x v="5"/>
    <x v="4"/>
    <x v="8"/>
    <s v="LV_A"/>
    <x v="1"/>
    <n v="48.384"/>
    <n v="13.44"/>
  </r>
  <r>
    <x v="0"/>
    <x v="5"/>
    <x v="4"/>
    <x v="8"/>
    <s v="LV_A"/>
    <x v="2"/>
    <n v="63"/>
    <n v="17.5"/>
  </r>
  <r>
    <x v="0"/>
    <x v="5"/>
    <x v="4"/>
    <x v="8"/>
    <s v="LV_A"/>
    <x v="3"/>
    <n v="35.761174841990197"/>
    <n v="9.9336596783306099"/>
  </r>
  <r>
    <x v="0"/>
    <x v="5"/>
    <x v="4"/>
    <x v="8"/>
    <s v="LV_A"/>
    <x v="4"/>
    <n v="5.42756640986366"/>
    <n v="1.5076573360732399"/>
  </r>
  <r>
    <x v="0"/>
    <x v="5"/>
    <x v="4"/>
    <x v="8"/>
    <s v="LV_A"/>
    <x v="5"/>
    <n v="5.42756640986366"/>
    <n v="1.5076573360732399"/>
  </r>
  <r>
    <x v="0"/>
    <x v="5"/>
    <x v="4"/>
    <x v="8"/>
    <s v="LV_A"/>
    <x v="6"/>
    <n v="30.079313304721001"/>
    <n v="8.3553648068669499"/>
  </r>
  <r>
    <x v="0"/>
    <x v="5"/>
    <x v="4"/>
    <x v="8"/>
    <s v="LV_A"/>
    <x v="7"/>
    <n v="19.538068079519999"/>
    <n v="5.4272411332000097"/>
  </r>
  <r>
    <x v="0"/>
    <x v="5"/>
    <x v="4"/>
    <x v="8"/>
    <s v="LV_A"/>
    <x v="8"/>
    <n v="19.538068079519999"/>
    <n v="5.4272411332000097"/>
  </r>
  <r>
    <x v="0"/>
    <x v="5"/>
    <x v="4"/>
    <x v="8"/>
    <s v="LV_A"/>
    <x v="9"/>
    <n v="45.361633570256501"/>
    <n v="12.600453769515701"/>
  </r>
  <r>
    <x v="0"/>
    <x v="5"/>
    <x v="4"/>
    <x v="8"/>
    <s v="LV_A"/>
    <x v="10"/>
    <n v="35.761174841990197"/>
    <n v="9.9336596783306099"/>
  </r>
  <r>
    <x v="0"/>
    <x v="5"/>
    <x v="4"/>
    <x v="8"/>
    <s v="LV_A"/>
    <x v="11"/>
    <n v="2.7108557149588699"/>
    <n v="0.75301547637746502"/>
  </r>
  <r>
    <x v="0"/>
    <x v="5"/>
    <x v="4"/>
    <x v="8"/>
    <s v="LV_A"/>
    <x v="12"/>
    <n v="0.36"/>
    <n v="0.1"/>
  </r>
  <r>
    <x v="0"/>
    <x v="5"/>
    <x v="4"/>
    <x v="8"/>
    <s v="LV_A"/>
    <x v="13"/>
    <n v="17.067667568367298"/>
    <n v="4.74101876899093"/>
  </r>
  <r>
    <x v="0"/>
    <x v="5"/>
    <x v="4"/>
    <x v="8"/>
    <s v="LV_A"/>
    <x v="14"/>
    <n v="17.067667568367298"/>
    <n v="4.74101876899093"/>
  </r>
  <r>
    <x v="0"/>
    <x v="5"/>
    <x v="4"/>
    <x v="8"/>
    <s v="LV_A"/>
    <x v="15"/>
    <n v="2.7284206547966199"/>
    <n v="0.75789462633239502"/>
  </r>
  <r>
    <x v="0"/>
    <x v="5"/>
    <x v="4"/>
    <x v="8"/>
    <s v="LV_A"/>
    <x v="16"/>
    <n v="4.9884429139200002"/>
    <n v="1.3856785871999999"/>
  </r>
  <r>
    <x v="0"/>
    <x v="5"/>
    <x v="4"/>
    <x v="8"/>
    <s v="LV_A"/>
    <x v="17"/>
    <n v="9.3111759656652193"/>
    <n v="2.5864377682403399"/>
  </r>
  <r>
    <x v="0"/>
    <x v="5"/>
    <x v="4"/>
    <x v="8"/>
    <s v="LV_A"/>
    <x v="19"/>
    <n v="8.2221546873599998"/>
    <n v="2.2839318575999998"/>
  </r>
  <r>
    <x v="0"/>
    <x v="5"/>
    <x v="4"/>
    <x v="8"/>
    <s v="LV_A"/>
    <x v="20"/>
    <n v="18.594373640566001"/>
    <n v="5.1651037890461096"/>
  </r>
  <r>
    <x v="0"/>
    <x v="5"/>
    <x v="4"/>
    <x v="8"/>
    <s v="LV_A"/>
    <x v="21"/>
    <n v="48.384"/>
    <n v="13.44"/>
  </r>
  <r>
    <x v="0"/>
    <x v="5"/>
    <x v="4"/>
    <x v="8"/>
    <s v="LV_A"/>
    <x v="22"/>
    <n v="79.847999999999999"/>
    <n v="22.18"/>
  </r>
  <r>
    <x v="0"/>
    <x v="5"/>
    <x v="4"/>
    <x v="8"/>
    <s v="LV_A"/>
    <x v="23"/>
    <n v="0.31515896120488701"/>
    <n v="8.7544155890246306E-2"/>
  </r>
  <r>
    <x v="0"/>
    <x v="5"/>
    <x v="4"/>
    <x v="8"/>
    <s v="LV_A"/>
    <x v="24"/>
    <n v="22.4655580524777"/>
    <n v="6.2404327923549197"/>
  </r>
  <r>
    <x v="0"/>
    <x v="5"/>
    <x v="4"/>
    <x v="8"/>
    <s v="LV_A"/>
    <x v="26"/>
    <n v="31.126436880967301"/>
    <n v="8.6462324669353592"/>
  </r>
  <r>
    <x v="0"/>
    <x v="5"/>
    <x v="4"/>
    <x v="8"/>
    <s v="LV_A"/>
    <x v="27"/>
    <n v="2.34199197836619"/>
    <n v="0.650553327323943"/>
  </r>
  <r>
    <x v="0"/>
    <x v="5"/>
    <x v="4"/>
    <x v="8"/>
    <s v="LV_OFFSHORE"/>
    <x v="0"/>
    <n v="45.776839115009899"/>
    <n v="12.7157886430583"/>
  </r>
  <r>
    <x v="0"/>
    <x v="5"/>
    <x v="4"/>
    <x v="8"/>
    <s v="LV_OFFSHORE"/>
    <x v="1"/>
    <n v="48.384"/>
    <n v="13.44"/>
  </r>
  <r>
    <x v="0"/>
    <x v="5"/>
    <x v="4"/>
    <x v="8"/>
    <s v="LV_OFFSHORE"/>
    <x v="2"/>
    <n v="63"/>
    <n v="17.5"/>
  </r>
  <r>
    <x v="0"/>
    <x v="5"/>
    <x v="4"/>
    <x v="8"/>
    <s v="LV_OFFSHORE"/>
    <x v="3"/>
    <n v="35.761174841990197"/>
    <n v="9.9336596783306099"/>
  </r>
  <r>
    <x v="0"/>
    <x v="5"/>
    <x v="4"/>
    <x v="8"/>
    <s v="LV_OFFSHORE"/>
    <x v="4"/>
    <n v="5.42756640986366"/>
    <n v="1.5076573360732399"/>
  </r>
  <r>
    <x v="0"/>
    <x v="5"/>
    <x v="4"/>
    <x v="8"/>
    <s v="LV_OFFSHORE"/>
    <x v="5"/>
    <n v="5.42756640986366"/>
    <n v="1.5076573360732399"/>
  </r>
  <r>
    <x v="0"/>
    <x v="5"/>
    <x v="4"/>
    <x v="8"/>
    <s v="LV_OFFSHORE"/>
    <x v="6"/>
    <n v="30.079313304721001"/>
    <n v="8.3553648068669499"/>
  </r>
  <r>
    <x v="0"/>
    <x v="5"/>
    <x v="4"/>
    <x v="8"/>
    <s v="LV_OFFSHORE"/>
    <x v="7"/>
    <n v="19.538068079519999"/>
    <n v="5.4272411332000097"/>
  </r>
  <r>
    <x v="0"/>
    <x v="5"/>
    <x v="4"/>
    <x v="8"/>
    <s v="LV_OFFSHORE"/>
    <x v="8"/>
    <n v="19.538068079519999"/>
    <n v="5.4272411332000097"/>
  </r>
  <r>
    <x v="0"/>
    <x v="5"/>
    <x v="4"/>
    <x v="8"/>
    <s v="LV_OFFSHORE"/>
    <x v="9"/>
    <n v="45.361633570256501"/>
    <n v="12.600453769515701"/>
  </r>
  <r>
    <x v="0"/>
    <x v="5"/>
    <x v="4"/>
    <x v="8"/>
    <s v="LV_OFFSHORE"/>
    <x v="10"/>
    <n v="35.761174841990197"/>
    <n v="9.9336596783306099"/>
  </r>
  <r>
    <x v="0"/>
    <x v="5"/>
    <x v="4"/>
    <x v="8"/>
    <s v="LV_OFFSHORE"/>
    <x v="11"/>
    <n v="2.7108557149588699"/>
    <n v="0.75301547637746502"/>
  </r>
  <r>
    <x v="0"/>
    <x v="5"/>
    <x v="4"/>
    <x v="8"/>
    <s v="LV_OFFSHORE"/>
    <x v="12"/>
    <n v="0.36"/>
    <n v="0.1"/>
  </r>
  <r>
    <x v="0"/>
    <x v="5"/>
    <x v="4"/>
    <x v="8"/>
    <s v="LV_OFFSHORE"/>
    <x v="13"/>
    <n v="17.067667568367298"/>
    <n v="4.74101876899093"/>
  </r>
  <r>
    <x v="0"/>
    <x v="5"/>
    <x v="4"/>
    <x v="8"/>
    <s v="LV_OFFSHORE"/>
    <x v="14"/>
    <n v="17.067667568367298"/>
    <n v="4.74101876899093"/>
  </r>
  <r>
    <x v="0"/>
    <x v="5"/>
    <x v="4"/>
    <x v="8"/>
    <s v="LV_OFFSHORE"/>
    <x v="15"/>
    <n v="2.7284206547966199"/>
    <n v="0.75789462633239502"/>
  </r>
  <r>
    <x v="0"/>
    <x v="5"/>
    <x v="4"/>
    <x v="8"/>
    <s v="LV_OFFSHORE"/>
    <x v="16"/>
    <n v="4.9884429139200002"/>
    <n v="1.3856785871999999"/>
  </r>
  <r>
    <x v="0"/>
    <x v="5"/>
    <x v="4"/>
    <x v="8"/>
    <s v="LV_OFFSHORE"/>
    <x v="17"/>
    <n v="9.3111759656652193"/>
    <n v="2.5864377682403399"/>
  </r>
  <r>
    <x v="0"/>
    <x v="5"/>
    <x v="4"/>
    <x v="8"/>
    <s v="LV_OFFSHORE"/>
    <x v="19"/>
    <n v="8.2221546873599998"/>
    <n v="2.2839318575999998"/>
  </r>
  <r>
    <x v="0"/>
    <x v="5"/>
    <x v="4"/>
    <x v="8"/>
    <s v="LV_OFFSHORE"/>
    <x v="20"/>
    <n v="18.594373640566001"/>
    <n v="5.1651037890461096"/>
  </r>
  <r>
    <x v="0"/>
    <x v="5"/>
    <x v="4"/>
    <x v="8"/>
    <s v="LV_OFFSHORE"/>
    <x v="21"/>
    <n v="48.384"/>
    <n v="13.44"/>
  </r>
  <r>
    <x v="0"/>
    <x v="5"/>
    <x v="4"/>
    <x v="8"/>
    <s v="LV_OFFSHORE"/>
    <x v="22"/>
    <n v="79.847999999999999"/>
    <n v="22.18"/>
  </r>
  <r>
    <x v="0"/>
    <x v="5"/>
    <x v="4"/>
    <x v="8"/>
    <s v="LV_OFFSHORE"/>
    <x v="23"/>
    <n v="0.31515896120488701"/>
    <n v="8.7544155890246306E-2"/>
  </r>
  <r>
    <x v="0"/>
    <x v="5"/>
    <x v="4"/>
    <x v="8"/>
    <s v="LV_OFFSHORE"/>
    <x v="24"/>
    <n v="22.4655580524777"/>
    <n v="6.2404327923549197"/>
  </r>
  <r>
    <x v="0"/>
    <x v="5"/>
    <x v="4"/>
    <x v="8"/>
    <s v="LV_OFFSHORE"/>
    <x v="26"/>
    <n v="31.126436880967301"/>
    <n v="8.6462324669353592"/>
  </r>
  <r>
    <x v="0"/>
    <x v="5"/>
    <x v="4"/>
    <x v="8"/>
    <s v="LV_OFFSHORE"/>
    <x v="27"/>
    <n v="2.34199197836619"/>
    <n v="0.650553327323943"/>
  </r>
  <r>
    <x v="0"/>
    <x v="5"/>
    <x v="4"/>
    <x v="8"/>
    <s v="LV_Other_DH"/>
    <x v="0"/>
    <n v="45.776839115009899"/>
    <n v="12.7157886430583"/>
  </r>
  <r>
    <x v="0"/>
    <x v="5"/>
    <x v="4"/>
    <x v="8"/>
    <s v="LV_Other_DH"/>
    <x v="1"/>
    <n v="48.384"/>
    <n v="13.44"/>
  </r>
  <r>
    <x v="0"/>
    <x v="5"/>
    <x v="4"/>
    <x v="8"/>
    <s v="LV_Other_DH"/>
    <x v="2"/>
    <n v="63"/>
    <n v="17.5"/>
  </r>
  <r>
    <x v="0"/>
    <x v="5"/>
    <x v="4"/>
    <x v="8"/>
    <s v="LV_Other_DH"/>
    <x v="3"/>
    <n v="35.761174841990197"/>
    <n v="9.9336596783306099"/>
  </r>
  <r>
    <x v="0"/>
    <x v="5"/>
    <x v="4"/>
    <x v="8"/>
    <s v="LV_Other_DH"/>
    <x v="4"/>
    <n v="5.42756640986366"/>
    <n v="1.5076573360732399"/>
  </r>
  <r>
    <x v="0"/>
    <x v="5"/>
    <x v="4"/>
    <x v="8"/>
    <s v="LV_Other_DH"/>
    <x v="5"/>
    <n v="5.42756640986366"/>
    <n v="1.5076573360732399"/>
  </r>
  <r>
    <x v="0"/>
    <x v="5"/>
    <x v="4"/>
    <x v="8"/>
    <s v="LV_Other_DH"/>
    <x v="6"/>
    <n v="30.079313304721001"/>
    <n v="8.3553648068669499"/>
  </r>
  <r>
    <x v="0"/>
    <x v="5"/>
    <x v="4"/>
    <x v="8"/>
    <s v="LV_Other_DH"/>
    <x v="7"/>
    <n v="19.538068079519999"/>
    <n v="5.4272411332000097"/>
  </r>
  <r>
    <x v="0"/>
    <x v="5"/>
    <x v="4"/>
    <x v="8"/>
    <s v="LV_Other_DH"/>
    <x v="8"/>
    <n v="19.538068079519999"/>
    <n v="5.4272411332000097"/>
  </r>
  <r>
    <x v="0"/>
    <x v="5"/>
    <x v="4"/>
    <x v="8"/>
    <s v="LV_Other_DH"/>
    <x v="9"/>
    <n v="45.361633570256501"/>
    <n v="12.600453769515701"/>
  </r>
  <r>
    <x v="0"/>
    <x v="5"/>
    <x v="4"/>
    <x v="8"/>
    <s v="LV_Other_DH"/>
    <x v="10"/>
    <n v="35.761174841990197"/>
    <n v="9.9336596783306099"/>
  </r>
  <r>
    <x v="0"/>
    <x v="5"/>
    <x v="4"/>
    <x v="8"/>
    <s v="LV_Other_DH"/>
    <x v="11"/>
    <n v="2.7108557149588699"/>
    <n v="0.75301547637746502"/>
  </r>
  <r>
    <x v="0"/>
    <x v="5"/>
    <x v="4"/>
    <x v="8"/>
    <s v="LV_Other_DH"/>
    <x v="12"/>
    <n v="0.36"/>
    <n v="0.1"/>
  </r>
  <r>
    <x v="0"/>
    <x v="5"/>
    <x v="4"/>
    <x v="8"/>
    <s v="LV_Other_DH"/>
    <x v="13"/>
    <n v="17.067667568367298"/>
    <n v="4.74101876899093"/>
  </r>
  <r>
    <x v="0"/>
    <x v="5"/>
    <x v="4"/>
    <x v="8"/>
    <s v="LV_Other_DH"/>
    <x v="14"/>
    <n v="17.067667568367298"/>
    <n v="4.74101876899093"/>
  </r>
  <r>
    <x v="0"/>
    <x v="5"/>
    <x v="4"/>
    <x v="8"/>
    <s v="LV_Other_DH"/>
    <x v="15"/>
    <n v="2.7284206547966199"/>
    <n v="0.75789462633239502"/>
  </r>
  <r>
    <x v="0"/>
    <x v="5"/>
    <x v="4"/>
    <x v="8"/>
    <s v="LV_Other_DH"/>
    <x v="16"/>
    <n v="4.9884429139200002"/>
    <n v="1.3856785871999999"/>
  </r>
  <r>
    <x v="0"/>
    <x v="5"/>
    <x v="4"/>
    <x v="8"/>
    <s v="LV_Other_DH"/>
    <x v="17"/>
    <n v="9.3111759656652193"/>
    <n v="2.5864377682403399"/>
  </r>
  <r>
    <x v="0"/>
    <x v="5"/>
    <x v="4"/>
    <x v="8"/>
    <s v="LV_Other_DH"/>
    <x v="19"/>
    <n v="8.2221546873599998"/>
    <n v="2.2839318575999998"/>
  </r>
  <r>
    <x v="0"/>
    <x v="5"/>
    <x v="4"/>
    <x v="8"/>
    <s v="LV_Other_DH"/>
    <x v="20"/>
    <n v="18.594373640566001"/>
    <n v="5.1651037890461096"/>
  </r>
  <r>
    <x v="0"/>
    <x v="5"/>
    <x v="4"/>
    <x v="8"/>
    <s v="LV_Other_DH"/>
    <x v="21"/>
    <n v="48.384"/>
    <n v="13.44"/>
  </r>
  <r>
    <x v="0"/>
    <x v="5"/>
    <x v="4"/>
    <x v="8"/>
    <s v="LV_Other_DH"/>
    <x v="22"/>
    <n v="79.847999999999999"/>
    <n v="22.18"/>
  </r>
  <r>
    <x v="0"/>
    <x v="5"/>
    <x v="4"/>
    <x v="8"/>
    <s v="LV_Other_DH"/>
    <x v="23"/>
    <n v="0.31515896120488701"/>
    <n v="8.7544155890246306E-2"/>
  </r>
  <r>
    <x v="0"/>
    <x v="5"/>
    <x v="4"/>
    <x v="8"/>
    <s v="LV_Other_DH"/>
    <x v="24"/>
    <n v="22.4655580524777"/>
    <n v="6.2404327923549197"/>
  </r>
  <r>
    <x v="0"/>
    <x v="5"/>
    <x v="4"/>
    <x v="8"/>
    <s v="LV_Other_DH"/>
    <x v="26"/>
    <n v="31.126436880967301"/>
    <n v="8.6462324669353592"/>
  </r>
  <r>
    <x v="0"/>
    <x v="5"/>
    <x v="4"/>
    <x v="8"/>
    <s v="LV_Other_DH"/>
    <x v="27"/>
    <n v="2.34199197836619"/>
    <n v="0.650553327323943"/>
  </r>
  <r>
    <x v="0"/>
    <x v="5"/>
    <x v="4"/>
    <x v="8"/>
    <s v="LV_RigaR"/>
    <x v="0"/>
    <n v="45.776839115009899"/>
    <n v="12.7157886430583"/>
  </r>
  <r>
    <x v="0"/>
    <x v="5"/>
    <x v="4"/>
    <x v="8"/>
    <s v="LV_RigaR"/>
    <x v="1"/>
    <n v="48.384"/>
    <n v="13.44"/>
  </r>
  <r>
    <x v="0"/>
    <x v="5"/>
    <x v="4"/>
    <x v="8"/>
    <s v="LV_RigaR"/>
    <x v="2"/>
    <n v="63"/>
    <n v="17.5"/>
  </r>
  <r>
    <x v="0"/>
    <x v="5"/>
    <x v="4"/>
    <x v="8"/>
    <s v="LV_RigaR"/>
    <x v="3"/>
    <n v="35.761174841990197"/>
    <n v="9.9336596783306099"/>
  </r>
  <r>
    <x v="0"/>
    <x v="5"/>
    <x v="4"/>
    <x v="8"/>
    <s v="LV_RigaR"/>
    <x v="4"/>
    <n v="5.42756640986366"/>
    <n v="1.5076573360732399"/>
  </r>
  <r>
    <x v="0"/>
    <x v="5"/>
    <x v="4"/>
    <x v="8"/>
    <s v="LV_RigaR"/>
    <x v="5"/>
    <n v="5.42756640986366"/>
    <n v="1.5076573360732399"/>
  </r>
  <r>
    <x v="0"/>
    <x v="5"/>
    <x v="4"/>
    <x v="8"/>
    <s v="LV_RigaR"/>
    <x v="6"/>
    <n v="30.079313304721001"/>
    <n v="8.3553648068669499"/>
  </r>
  <r>
    <x v="0"/>
    <x v="5"/>
    <x v="4"/>
    <x v="8"/>
    <s v="LV_RigaR"/>
    <x v="7"/>
    <n v="19.538068079519999"/>
    <n v="5.4272411332000097"/>
  </r>
  <r>
    <x v="0"/>
    <x v="5"/>
    <x v="4"/>
    <x v="8"/>
    <s v="LV_RigaR"/>
    <x v="8"/>
    <n v="19.538068079519999"/>
    <n v="5.4272411332000097"/>
  </r>
  <r>
    <x v="0"/>
    <x v="5"/>
    <x v="4"/>
    <x v="8"/>
    <s v="LV_RigaR"/>
    <x v="9"/>
    <n v="45.361633570256501"/>
    <n v="12.600453769515701"/>
  </r>
  <r>
    <x v="0"/>
    <x v="5"/>
    <x v="4"/>
    <x v="8"/>
    <s v="LV_RigaR"/>
    <x v="10"/>
    <n v="35.761174841990197"/>
    <n v="9.9336596783306099"/>
  </r>
  <r>
    <x v="0"/>
    <x v="5"/>
    <x v="4"/>
    <x v="8"/>
    <s v="LV_RigaR"/>
    <x v="11"/>
    <n v="2.7108557149588699"/>
    <n v="0.75301547637746502"/>
  </r>
  <r>
    <x v="0"/>
    <x v="5"/>
    <x v="4"/>
    <x v="8"/>
    <s v="LV_RigaR"/>
    <x v="12"/>
    <n v="0.36"/>
    <n v="0.1"/>
  </r>
  <r>
    <x v="0"/>
    <x v="5"/>
    <x v="4"/>
    <x v="8"/>
    <s v="LV_RigaR"/>
    <x v="13"/>
    <n v="17.067667568367298"/>
    <n v="4.74101876899093"/>
  </r>
  <r>
    <x v="0"/>
    <x v="5"/>
    <x v="4"/>
    <x v="8"/>
    <s v="LV_RigaR"/>
    <x v="14"/>
    <n v="17.067667568367298"/>
    <n v="4.74101876899093"/>
  </r>
  <r>
    <x v="0"/>
    <x v="5"/>
    <x v="4"/>
    <x v="8"/>
    <s v="LV_RigaR"/>
    <x v="15"/>
    <n v="2.7284206547966199"/>
    <n v="0.75789462633239502"/>
  </r>
  <r>
    <x v="0"/>
    <x v="5"/>
    <x v="4"/>
    <x v="8"/>
    <s v="LV_RigaR"/>
    <x v="16"/>
    <n v="4.9884429139200002"/>
    <n v="1.3856785871999999"/>
  </r>
  <r>
    <x v="0"/>
    <x v="5"/>
    <x v="4"/>
    <x v="8"/>
    <s v="LV_RigaR"/>
    <x v="17"/>
    <n v="9.3111759656652193"/>
    <n v="2.5864377682403399"/>
  </r>
  <r>
    <x v="0"/>
    <x v="5"/>
    <x v="4"/>
    <x v="8"/>
    <s v="LV_RigaR"/>
    <x v="19"/>
    <n v="8.2221546873599998"/>
    <n v="2.2839318575999998"/>
  </r>
  <r>
    <x v="0"/>
    <x v="5"/>
    <x v="4"/>
    <x v="8"/>
    <s v="LV_RigaR"/>
    <x v="20"/>
    <n v="18.594373640566001"/>
    <n v="5.1651037890461096"/>
  </r>
  <r>
    <x v="0"/>
    <x v="5"/>
    <x v="4"/>
    <x v="8"/>
    <s v="LV_RigaR"/>
    <x v="21"/>
    <n v="48.384"/>
    <n v="13.44"/>
  </r>
  <r>
    <x v="0"/>
    <x v="5"/>
    <x v="4"/>
    <x v="8"/>
    <s v="LV_RigaR"/>
    <x v="22"/>
    <n v="79.847999999999999"/>
    <n v="22.18"/>
  </r>
  <r>
    <x v="0"/>
    <x v="5"/>
    <x v="4"/>
    <x v="8"/>
    <s v="LV_RigaR"/>
    <x v="23"/>
    <n v="0.31515896120488701"/>
    <n v="8.7544155890246306E-2"/>
  </r>
  <r>
    <x v="0"/>
    <x v="5"/>
    <x v="4"/>
    <x v="8"/>
    <s v="LV_RigaR"/>
    <x v="24"/>
    <n v="22.4655580524777"/>
    <n v="6.2404327923549197"/>
  </r>
  <r>
    <x v="0"/>
    <x v="5"/>
    <x v="4"/>
    <x v="8"/>
    <s v="LV_RigaR"/>
    <x v="26"/>
    <n v="31.126436880967301"/>
    <n v="8.6462324669353592"/>
  </r>
  <r>
    <x v="0"/>
    <x v="5"/>
    <x v="4"/>
    <x v="8"/>
    <s v="LV_RigaR"/>
    <x v="27"/>
    <n v="2.34199197836619"/>
    <n v="0.650553327323943"/>
  </r>
  <r>
    <x v="0"/>
    <x v="5"/>
    <x v="4"/>
    <x v="8"/>
    <s v="LV_Rural"/>
    <x v="0"/>
    <n v="45.776839115009899"/>
    <n v="12.7157886430583"/>
  </r>
  <r>
    <x v="0"/>
    <x v="5"/>
    <x v="4"/>
    <x v="8"/>
    <s v="LV_Rural"/>
    <x v="1"/>
    <n v="48.384"/>
    <n v="13.44"/>
  </r>
  <r>
    <x v="0"/>
    <x v="5"/>
    <x v="4"/>
    <x v="8"/>
    <s v="LV_Rural"/>
    <x v="2"/>
    <n v="63"/>
    <n v="17.5"/>
  </r>
  <r>
    <x v="0"/>
    <x v="5"/>
    <x v="4"/>
    <x v="8"/>
    <s v="LV_Rural"/>
    <x v="3"/>
    <n v="35.761174841990197"/>
    <n v="9.9336596783306099"/>
  </r>
  <r>
    <x v="0"/>
    <x v="5"/>
    <x v="4"/>
    <x v="8"/>
    <s v="LV_Rural"/>
    <x v="4"/>
    <n v="5.42756640986366"/>
    <n v="1.5076573360732399"/>
  </r>
  <r>
    <x v="0"/>
    <x v="5"/>
    <x v="4"/>
    <x v="8"/>
    <s v="LV_Rural"/>
    <x v="5"/>
    <n v="5.42756640986366"/>
    <n v="1.5076573360732399"/>
  </r>
  <r>
    <x v="0"/>
    <x v="5"/>
    <x v="4"/>
    <x v="8"/>
    <s v="LV_Rural"/>
    <x v="6"/>
    <n v="30.079313304721001"/>
    <n v="8.3553648068669499"/>
  </r>
  <r>
    <x v="0"/>
    <x v="5"/>
    <x v="4"/>
    <x v="8"/>
    <s v="LV_Rural"/>
    <x v="7"/>
    <n v="19.538068079519999"/>
    <n v="5.4272411332000097"/>
  </r>
  <r>
    <x v="0"/>
    <x v="5"/>
    <x v="4"/>
    <x v="8"/>
    <s v="LV_Rural"/>
    <x v="8"/>
    <n v="19.538068079519999"/>
    <n v="5.4272411332000097"/>
  </r>
  <r>
    <x v="0"/>
    <x v="5"/>
    <x v="4"/>
    <x v="8"/>
    <s v="LV_Rural"/>
    <x v="9"/>
    <n v="45.361633570256501"/>
    <n v="12.600453769515701"/>
  </r>
  <r>
    <x v="0"/>
    <x v="5"/>
    <x v="4"/>
    <x v="8"/>
    <s v="LV_Rural"/>
    <x v="10"/>
    <n v="35.761174841990197"/>
    <n v="9.9336596783306099"/>
  </r>
  <r>
    <x v="0"/>
    <x v="5"/>
    <x v="4"/>
    <x v="8"/>
    <s v="LV_Rural"/>
    <x v="11"/>
    <n v="2.7108557149588699"/>
    <n v="0.75301547637746502"/>
  </r>
  <r>
    <x v="0"/>
    <x v="5"/>
    <x v="4"/>
    <x v="8"/>
    <s v="LV_Rural"/>
    <x v="12"/>
    <n v="0.36"/>
    <n v="0.1"/>
  </r>
  <r>
    <x v="0"/>
    <x v="5"/>
    <x v="4"/>
    <x v="8"/>
    <s v="LV_Rural"/>
    <x v="13"/>
    <n v="17.067667568367298"/>
    <n v="4.74101876899093"/>
  </r>
  <r>
    <x v="0"/>
    <x v="5"/>
    <x v="4"/>
    <x v="8"/>
    <s v="LV_Rural"/>
    <x v="14"/>
    <n v="17.067667568367298"/>
    <n v="4.74101876899093"/>
  </r>
  <r>
    <x v="0"/>
    <x v="5"/>
    <x v="4"/>
    <x v="8"/>
    <s v="LV_Rural"/>
    <x v="15"/>
    <n v="2.7284206547966199"/>
    <n v="0.75789462633239502"/>
  </r>
  <r>
    <x v="0"/>
    <x v="5"/>
    <x v="4"/>
    <x v="8"/>
    <s v="LV_Rural"/>
    <x v="16"/>
    <n v="4.9884429139200002"/>
    <n v="1.3856785871999999"/>
  </r>
  <r>
    <x v="0"/>
    <x v="5"/>
    <x v="4"/>
    <x v="8"/>
    <s v="LV_Rural"/>
    <x v="17"/>
    <n v="9.3111759656652193"/>
    <n v="2.5864377682403399"/>
  </r>
  <r>
    <x v="0"/>
    <x v="5"/>
    <x v="4"/>
    <x v="8"/>
    <s v="LV_Rural"/>
    <x v="19"/>
    <n v="8.2221546873599998"/>
    <n v="2.2839318575999998"/>
  </r>
  <r>
    <x v="0"/>
    <x v="5"/>
    <x v="4"/>
    <x v="8"/>
    <s v="LV_Rural"/>
    <x v="20"/>
    <n v="18.594373640566001"/>
    <n v="5.1651037890461096"/>
  </r>
  <r>
    <x v="0"/>
    <x v="5"/>
    <x v="4"/>
    <x v="8"/>
    <s v="LV_Rural"/>
    <x v="21"/>
    <n v="48.384"/>
    <n v="13.44"/>
  </r>
  <r>
    <x v="0"/>
    <x v="5"/>
    <x v="4"/>
    <x v="8"/>
    <s v="LV_Rural"/>
    <x v="22"/>
    <n v="79.847999999999999"/>
    <n v="22.18"/>
  </r>
  <r>
    <x v="0"/>
    <x v="5"/>
    <x v="4"/>
    <x v="8"/>
    <s v="LV_Rural"/>
    <x v="23"/>
    <n v="0.31515896120488701"/>
    <n v="8.7544155890246306E-2"/>
  </r>
  <r>
    <x v="0"/>
    <x v="5"/>
    <x v="4"/>
    <x v="8"/>
    <s v="LV_Rural"/>
    <x v="24"/>
    <n v="22.4655580524777"/>
    <n v="6.2404327923549197"/>
  </r>
  <r>
    <x v="0"/>
    <x v="5"/>
    <x v="4"/>
    <x v="8"/>
    <s v="LV_Rural"/>
    <x v="26"/>
    <n v="31.126436880967301"/>
    <n v="8.6462324669353592"/>
  </r>
  <r>
    <x v="0"/>
    <x v="5"/>
    <x v="4"/>
    <x v="8"/>
    <s v="LV_Rural"/>
    <x v="27"/>
    <n v="2.34199197836619"/>
    <n v="0.650553327323943"/>
  </r>
  <r>
    <x v="0"/>
    <x v="5"/>
    <x v="5"/>
    <x v="9"/>
    <s v="LT_A"/>
    <x v="0"/>
    <n v="45.776839115009899"/>
    <n v="12.7157886430583"/>
  </r>
  <r>
    <x v="0"/>
    <x v="5"/>
    <x v="5"/>
    <x v="9"/>
    <s v="LT_A"/>
    <x v="1"/>
    <n v="48.384"/>
    <n v="13.44"/>
  </r>
  <r>
    <x v="0"/>
    <x v="5"/>
    <x v="5"/>
    <x v="9"/>
    <s v="LT_A"/>
    <x v="2"/>
    <n v="63"/>
    <n v="17.5"/>
  </r>
  <r>
    <x v="0"/>
    <x v="5"/>
    <x v="5"/>
    <x v="9"/>
    <s v="LT_A"/>
    <x v="3"/>
    <n v="35.761174841990197"/>
    <n v="9.9336596783306099"/>
  </r>
  <r>
    <x v="0"/>
    <x v="5"/>
    <x v="5"/>
    <x v="9"/>
    <s v="LT_A"/>
    <x v="4"/>
    <n v="5.42756640986366"/>
    <n v="1.5076573360732399"/>
  </r>
  <r>
    <x v="0"/>
    <x v="5"/>
    <x v="5"/>
    <x v="9"/>
    <s v="LT_A"/>
    <x v="5"/>
    <n v="5.42756640986366"/>
    <n v="1.5076573360732399"/>
  </r>
  <r>
    <x v="0"/>
    <x v="5"/>
    <x v="5"/>
    <x v="9"/>
    <s v="LT_A"/>
    <x v="6"/>
    <n v="30.079313304721001"/>
    <n v="8.3553648068669499"/>
  </r>
  <r>
    <x v="0"/>
    <x v="5"/>
    <x v="5"/>
    <x v="9"/>
    <s v="LT_A"/>
    <x v="7"/>
    <n v="19.538068079519999"/>
    <n v="5.4272411332000097"/>
  </r>
  <r>
    <x v="0"/>
    <x v="5"/>
    <x v="5"/>
    <x v="9"/>
    <s v="LT_A"/>
    <x v="8"/>
    <n v="19.538068079519999"/>
    <n v="5.4272411332000097"/>
  </r>
  <r>
    <x v="0"/>
    <x v="5"/>
    <x v="5"/>
    <x v="9"/>
    <s v="LT_A"/>
    <x v="9"/>
    <n v="45.361633570256501"/>
    <n v="12.600453769515701"/>
  </r>
  <r>
    <x v="0"/>
    <x v="5"/>
    <x v="5"/>
    <x v="9"/>
    <s v="LT_A"/>
    <x v="10"/>
    <n v="35.761174841990197"/>
    <n v="9.9336596783306099"/>
  </r>
  <r>
    <x v="0"/>
    <x v="5"/>
    <x v="5"/>
    <x v="9"/>
    <s v="LT_A"/>
    <x v="11"/>
    <n v="2.7108557149588699"/>
    <n v="0.75301547637746502"/>
  </r>
  <r>
    <x v="0"/>
    <x v="5"/>
    <x v="5"/>
    <x v="9"/>
    <s v="LT_A"/>
    <x v="12"/>
    <n v="0.36"/>
    <n v="0.1"/>
  </r>
  <r>
    <x v="0"/>
    <x v="5"/>
    <x v="5"/>
    <x v="9"/>
    <s v="LT_A"/>
    <x v="13"/>
    <n v="17.067667568367298"/>
    <n v="4.74101876899093"/>
  </r>
  <r>
    <x v="0"/>
    <x v="5"/>
    <x v="5"/>
    <x v="9"/>
    <s v="LT_A"/>
    <x v="14"/>
    <n v="17.067667568367298"/>
    <n v="4.74101876899093"/>
  </r>
  <r>
    <x v="0"/>
    <x v="5"/>
    <x v="5"/>
    <x v="9"/>
    <s v="LT_A"/>
    <x v="15"/>
    <n v="2.7284206547966199"/>
    <n v="0.75789462633239502"/>
  </r>
  <r>
    <x v="0"/>
    <x v="5"/>
    <x v="5"/>
    <x v="9"/>
    <s v="LT_A"/>
    <x v="16"/>
    <n v="4.9884429139200002"/>
    <n v="1.3856785871999999"/>
  </r>
  <r>
    <x v="0"/>
    <x v="5"/>
    <x v="5"/>
    <x v="9"/>
    <s v="LT_A"/>
    <x v="17"/>
    <n v="9.3111759656652193"/>
    <n v="2.5864377682403399"/>
  </r>
  <r>
    <x v="0"/>
    <x v="5"/>
    <x v="5"/>
    <x v="9"/>
    <s v="LT_A"/>
    <x v="19"/>
    <n v="8.2221546873599998"/>
    <n v="2.2839318575999998"/>
  </r>
  <r>
    <x v="0"/>
    <x v="5"/>
    <x v="5"/>
    <x v="9"/>
    <s v="LT_A"/>
    <x v="20"/>
    <n v="18.594373640566001"/>
    <n v="5.1651037890461096"/>
  </r>
  <r>
    <x v="0"/>
    <x v="5"/>
    <x v="5"/>
    <x v="9"/>
    <s v="LT_A"/>
    <x v="21"/>
    <n v="48.384"/>
    <n v="13.44"/>
  </r>
  <r>
    <x v="0"/>
    <x v="5"/>
    <x v="5"/>
    <x v="9"/>
    <s v="LT_A"/>
    <x v="22"/>
    <n v="79.847999999999999"/>
    <n v="22.18"/>
  </r>
  <r>
    <x v="0"/>
    <x v="5"/>
    <x v="5"/>
    <x v="9"/>
    <s v="LT_A"/>
    <x v="23"/>
    <n v="0.31515896120488701"/>
    <n v="8.7544155890246306E-2"/>
  </r>
  <r>
    <x v="0"/>
    <x v="5"/>
    <x v="5"/>
    <x v="9"/>
    <s v="LT_A"/>
    <x v="24"/>
    <n v="22.4655580524777"/>
    <n v="6.2404327923549197"/>
  </r>
  <r>
    <x v="0"/>
    <x v="5"/>
    <x v="5"/>
    <x v="9"/>
    <s v="LT_A"/>
    <x v="26"/>
    <n v="31.126436880967301"/>
    <n v="8.6462324669353592"/>
  </r>
  <r>
    <x v="0"/>
    <x v="5"/>
    <x v="5"/>
    <x v="9"/>
    <s v="LT_A"/>
    <x v="27"/>
    <n v="2.34199197836619"/>
    <n v="0.650553327323943"/>
  </r>
  <r>
    <x v="0"/>
    <x v="5"/>
    <x v="5"/>
    <x v="9"/>
    <s v="LT_KauU"/>
    <x v="0"/>
    <n v="45.776839115009899"/>
    <n v="12.7157886430583"/>
  </r>
  <r>
    <x v="0"/>
    <x v="5"/>
    <x v="5"/>
    <x v="9"/>
    <s v="LT_KauU"/>
    <x v="1"/>
    <n v="48.384"/>
    <n v="13.44"/>
  </r>
  <r>
    <x v="0"/>
    <x v="5"/>
    <x v="5"/>
    <x v="9"/>
    <s v="LT_KauU"/>
    <x v="2"/>
    <n v="63"/>
    <n v="17.5"/>
  </r>
  <r>
    <x v="0"/>
    <x v="5"/>
    <x v="5"/>
    <x v="9"/>
    <s v="LT_KauU"/>
    <x v="3"/>
    <n v="35.761174841990197"/>
    <n v="9.9336596783306099"/>
  </r>
  <r>
    <x v="0"/>
    <x v="5"/>
    <x v="5"/>
    <x v="9"/>
    <s v="LT_KauU"/>
    <x v="4"/>
    <n v="5.42756640986366"/>
    <n v="1.5076573360732399"/>
  </r>
  <r>
    <x v="0"/>
    <x v="5"/>
    <x v="5"/>
    <x v="9"/>
    <s v="LT_KauU"/>
    <x v="5"/>
    <n v="5.42756640986366"/>
    <n v="1.5076573360732399"/>
  </r>
  <r>
    <x v="0"/>
    <x v="5"/>
    <x v="5"/>
    <x v="9"/>
    <s v="LT_KauU"/>
    <x v="6"/>
    <n v="30.079313304721001"/>
    <n v="8.3553648068669499"/>
  </r>
  <r>
    <x v="0"/>
    <x v="5"/>
    <x v="5"/>
    <x v="9"/>
    <s v="LT_KauU"/>
    <x v="7"/>
    <n v="19.538068079519999"/>
    <n v="5.4272411332000097"/>
  </r>
  <r>
    <x v="0"/>
    <x v="5"/>
    <x v="5"/>
    <x v="9"/>
    <s v="LT_KauU"/>
    <x v="8"/>
    <n v="19.538068079519999"/>
    <n v="5.4272411332000097"/>
  </r>
  <r>
    <x v="0"/>
    <x v="5"/>
    <x v="5"/>
    <x v="9"/>
    <s v="LT_KauU"/>
    <x v="9"/>
    <n v="45.361633570256501"/>
    <n v="12.600453769515701"/>
  </r>
  <r>
    <x v="0"/>
    <x v="5"/>
    <x v="5"/>
    <x v="9"/>
    <s v="LT_KauU"/>
    <x v="10"/>
    <n v="35.761174841990197"/>
    <n v="9.9336596783306099"/>
  </r>
  <r>
    <x v="0"/>
    <x v="5"/>
    <x v="5"/>
    <x v="9"/>
    <s v="LT_KauU"/>
    <x v="11"/>
    <n v="2.7108557149588699"/>
    <n v="0.75301547637746502"/>
  </r>
  <r>
    <x v="0"/>
    <x v="5"/>
    <x v="5"/>
    <x v="9"/>
    <s v="LT_KauU"/>
    <x v="12"/>
    <n v="0.36"/>
    <n v="0.1"/>
  </r>
  <r>
    <x v="0"/>
    <x v="5"/>
    <x v="5"/>
    <x v="9"/>
    <s v="LT_KauU"/>
    <x v="13"/>
    <n v="17.067667568367298"/>
    <n v="4.74101876899093"/>
  </r>
  <r>
    <x v="0"/>
    <x v="5"/>
    <x v="5"/>
    <x v="9"/>
    <s v="LT_KauU"/>
    <x v="14"/>
    <n v="17.067667568367298"/>
    <n v="4.74101876899093"/>
  </r>
  <r>
    <x v="0"/>
    <x v="5"/>
    <x v="5"/>
    <x v="9"/>
    <s v="LT_KauU"/>
    <x v="15"/>
    <n v="2.7284206547966199"/>
    <n v="0.75789462633239502"/>
  </r>
  <r>
    <x v="0"/>
    <x v="5"/>
    <x v="5"/>
    <x v="9"/>
    <s v="LT_KauU"/>
    <x v="16"/>
    <n v="4.9884429139200002"/>
    <n v="1.3856785871999999"/>
  </r>
  <r>
    <x v="0"/>
    <x v="5"/>
    <x v="5"/>
    <x v="9"/>
    <s v="LT_KauU"/>
    <x v="17"/>
    <n v="9.3111759656652193"/>
    <n v="2.5864377682403399"/>
  </r>
  <r>
    <x v="0"/>
    <x v="5"/>
    <x v="5"/>
    <x v="9"/>
    <s v="LT_KauU"/>
    <x v="19"/>
    <n v="8.2221546873599998"/>
    <n v="2.2839318575999998"/>
  </r>
  <r>
    <x v="0"/>
    <x v="5"/>
    <x v="5"/>
    <x v="9"/>
    <s v="LT_KauU"/>
    <x v="20"/>
    <n v="18.594373640566001"/>
    <n v="5.1651037890461096"/>
  </r>
  <r>
    <x v="0"/>
    <x v="5"/>
    <x v="5"/>
    <x v="9"/>
    <s v="LT_KauU"/>
    <x v="21"/>
    <n v="48.384"/>
    <n v="13.44"/>
  </r>
  <r>
    <x v="0"/>
    <x v="5"/>
    <x v="5"/>
    <x v="9"/>
    <s v="LT_KauU"/>
    <x v="22"/>
    <n v="79.847999999999999"/>
    <n v="22.18"/>
  </r>
  <r>
    <x v="0"/>
    <x v="5"/>
    <x v="5"/>
    <x v="9"/>
    <s v="LT_KauU"/>
    <x v="23"/>
    <n v="0.31515896120488701"/>
    <n v="8.7544155890246306E-2"/>
  </r>
  <r>
    <x v="0"/>
    <x v="5"/>
    <x v="5"/>
    <x v="9"/>
    <s v="LT_KauU"/>
    <x v="24"/>
    <n v="22.4655580524777"/>
    <n v="6.2404327923549197"/>
  </r>
  <r>
    <x v="0"/>
    <x v="5"/>
    <x v="5"/>
    <x v="9"/>
    <s v="LT_KauU"/>
    <x v="26"/>
    <n v="31.126436880967301"/>
    <n v="8.6462324669353592"/>
  </r>
  <r>
    <x v="0"/>
    <x v="5"/>
    <x v="5"/>
    <x v="9"/>
    <s v="LT_KauU"/>
    <x v="27"/>
    <n v="2.34199197836619"/>
    <n v="0.650553327323943"/>
  </r>
  <r>
    <x v="0"/>
    <x v="5"/>
    <x v="5"/>
    <x v="9"/>
    <s v="LT_KlaU"/>
    <x v="0"/>
    <n v="45.776839115009899"/>
    <n v="12.7157886430583"/>
  </r>
  <r>
    <x v="0"/>
    <x v="5"/>
    <x v="5"/>
    <x v="9"/>
    <s v="LT_KlaU"/>
    <x v="1"/>
    <n v="48.384"/>
    <n v="13.44"/>
  </r>
  <r>
    <x v="0"/>
    <x v="5"/>
    <x v="5"/>
    <x v="9"/>
    <s v="LT_KlaU"/>
    <x v="2"/>
    <n v="63"/>
    <n v="17.5"/>
  </r>
  <r>
    <x v="0"/>
    <x v="5"/>
    <x v="5"/>
    <x v="9"/>
    <s v="LT_KlaU"/>
    <x v="3"/>
    <n v="35.761174841990197"/>
    <n v="9.9336596783306099"/>
  </r>
  <r>
    <x v="0"/>
    <x v="5"/>
    <x v="5"/>
    <x v="9"/>
    <s v="LT_KlaU"/>
    <x v="4"/>
    <n v="5.42756640986366"/>
    <n v="1.5076573360732399"/>
  </r>
  <r>
    <x v="0"/>
    <x v="5"/>
    <x v="5"/>
    <x v="9"/>
    <s v="LT_KlaU"/>
    <x v="5"/>
    <n v="5.42756640986366"/>
    <n v="1.5076573360732399"/>
  </r>
  <r>
    <x v="0"/>
    <x v="5"/>
    <x v="5"/>
    <x v="9"/>
    <s v="LT_KlaU"/>
    <x v="6"/>
    <n v="30.079313304721001"/>
    <n v="8.3553648068669499"/>
  </r>
  <r>
    <x v="0"/>
    <x v="5"/>
    <x v="5"/>
    <x v="9"/>
    <s v="LT_KlaU"/>
    <x v="7"/>
    <n v="19.538068079519999"/>
    <n v="5.4272411332000097"/>
  </r>
  <r>
    <x v="0"/>
    <x v="5"/>
    <x v="5"/>
    <x v="9"/>
    <s v="LT_KlaU"/>
    <x v="8"/>
    <n v="19.538068079519999"/>
    <n v="5.4272411332000097"/>
  </r>
  <r>
    <x v="0"/>
    <x v="5"/>
    <x v="5"/>
    <x v="9"/>
    <s v="LT_KlaU"/>
    <x v="9"/>
    <n v="45.361633570256501"/>
    <n v="12.600453769515701"/>
  </r>
  <r>
    <x v="0"/>
    <x v="5"/>
    <x v="5"/>
    <x v="9"/>
    <s v="LT_KlaU"/>
    <x v="10"/>
    <n v="35.761174841990197"/>
    <n v="9.9336596783306099"/>
  </r>
  <r>
    <x v="0"/>
    <x v="5"/>
    <x v="5"/>
    <x v="9"/>
    <s v="LT_KlaU"/>
    <x v="11"/>
    <n v="2.7108557149588699"/>
    <n v="0.75301547637746502"/>
  </r>
  <r>
    <x v="0"/>
    <x v="5"/>
    <x v="5"/>
    <x v="9"/>
    <s v="LT_KlaU"/>
    <x v="12"/>
    <n v="0.36"/>
    <n v="0.1"/>
  </r>
  <r>
    <x v="0"/>
    <x v="5"/>
    <x v="5"/>
    <x v="9"/>
    <s v="LT_KlaU"/>
    <x v="13"/>
    <n v="17.067667568367298"/>
    <n v="4.74101876899093"/>
  </r>
  <r>
    <x v="0"/>
    <x v="5"/>
    <x v="5"/>
    <x v="9"/>
    <s v="LT_KlaU"/>
    <x v="14"/>
    <n v="17.067667568367298"/>
    <n v="4.74101876899093"/>
  </r>
  <r>
    <x v="0"/>
    <x v="5"/>
    <x v="5"/>
    <x v="9"/>
    <s v="LT_KlaU"/>
    <x v="15"/>
    <n v="2.7284206547966199"/>
    <n v="0.75789462633239502"/>
  </r>
  <r>
    <x v="0"/>
    <x v="5"/>
    <x v="5"/>
    <x v="9"/>
    <s v="LT_KlaU"/>
    <x v="16"/>
    <n v="4.9884429139200002"/>
    <n v="1.3856785871999999"/>
  </r>
  <r>
    <x v="0"/>
    <x v="5"/>
    <x v="5"/>
    <x v="9"/>
    <s v="LT_KlaU"/>
    <x v="17"/>
    <n v="9.3111759656652193"/>
    <n v="2.5864377682403399"/>
  </r>
  <r>
    <x v="0"/>
    <x v="5"/>
    <x v="5"/>
    <x v="9"/>
    <s v="LT_KlaU"/>
    <x v="19"/>
    <n v="8.2221546873599998"/>
    <n v="2.2839318575999998"/>
  </r>
  <r>
    <x v="0"/>
    <x v="5"/>
    <x v="5"/>
    <x v="9"/>
    <s v="LT_KlaU"/>
    <x v="20"/>
    <n v="18.594373640566001"/>
    <n v="5.1651037890461096"/>
  </r>
  <r>
    <x v="0"/>
    <x v="5"/>
    <x v="5"/>
    <x v="9"/>
    <s v="LT_KlaU"/>
    <x v="21"/>
    <n v="48.384"/>
    <n v="13.44"/>
  </r>
  <r>
    <x v="0"/>
    <x v="5"/>
    <x v="5"/>
    <x v="9"/>
    <s v="LT_KlaU"/>
    <x v="22"/>
    <n v="79.847999999999999"/>
    <n v="22.18"/>
  </r>
  <r>
    <x v="0"/>
    <x v="5"/>
    <x v="5"/>
    <x v="9"/>
    <s v="LT_KlaU"/>
    <x v="23"/>
    <n v="0.31515896120488701"/>
    <n v="8.7544155890246306E-2"/>
  </r>
  <r>
    <x v="0"/>
    <x v="5"/>
    <x v="5"/>
    <x v="9"/>
    <s v="LT_KlaU"/>
    <x v="24"/>
    <n v="22.4655580524777"/>
    <n v="6.2404327923549197"/>
  </r>
  <r>
    <x v="0"/>
    <x v="5"/>
    <x v="5"/>
    <x v="9"/>
    <s v="LT_KlaU"/>
    <x v="26"/>
    <n v="31.126436880967301"/>
    <n v="8.6462324669353592"/>
  </r>
  <r>
    <x v="0"/>
    <x v="5"/>
    <x v="5"/>
    <x v="9"/>
    <s v="LT_KlaU"/>
    <x v="27"/>
    <n v="2.34199197836619"/>
    <n v="0.650553327323943"/>
  </r>
  <r>
    <x v="0"/>
    <x v="5"/>
    <x v="5"/>
    <x v="9"/>
    <s v="LT_OFFSHORE"/>
    <x v="0"/>
    <n v="45.776839115009899"/>
    <n v="12.7157886430583"/>
  </r>
  <r>
    <x v="0"/>
    <x v="5"/>
    <x v="5"/>
    <x v="9"/>
    <s v="LT_OFFSHORE"/>
    <x v="1"/>
    <n v="48.384"/>
    <n v="13.44"/>
  </r>
  <r>
    <x v="0"/>
    <x v="5"/>
    <x v="5"/>
    <x v="9"/>
    <s v="LT_OFFSHORE"/>
    <x v="2"/>
    <n v="63"/>
    <n v="17.5"/>
  </r>
  <r>
    <x v="0"/>
    <x v="5"/>
    <x v="5"/>
    <x v="9"/>
    <s v="LT_OFFSHORE"/>
    <x v="3"/>
    <n v="35.761174841990197"/>
    <n v="9.9336596783306099"/>
  </r>
  <r>
    <x v="0"/>
    <x v="5"/>
    <x v="5"/>
    <x v="9"/>
    <s v="LT_OFFSHORE"/>
    <x v="4"/>
    <n v="5.42756640986366"/>
    <n v="1.5076573360732399"/>
  </r>
  <r>
    <x v="0"/>
    <x v="5"/>
    <x v="5"/>
    <x v="9"/>
    <s v="LT_OFFSHORE"/>
    <x v="5"/>
    <n v="5.42756640986366"/>
    <n v="1.5076573360732399"/>
  </r>
  <r>
    <x v="0"/>
    <x v="5"/>
    <x v="5"/>
    <x v="9"/>
    <s v="LT_OFFSHORE"/>
    <x v="6"/>
    <n v="30.079313304721001"/>
    <n v="8.3553648068669499"/>
  </r>
  <r>
    <x v="0"/>
    <x v="5"/>
    <x v="5"/>
    <x v="9"/>
    <s v="LT_OFFSHORE"/>
    <x v="7"/>
    <n v="19.538068079519999"/>
    <n v="5.4272411332000097"/>
  </r>
  <r>
    <x v="0"/>
    <x v="5"/>
    <x v="5"/>
    <x v="9"/>
    <s v="LT_OFFSHORE"/>
    <x v="8"/>
    <n v="19.538068079519999"/>
    <n v="5.4272411332000097"/>
  </r>
  <r>
    <x v="0"/>
    <x v="5"/>
    <x v="5"/>
    <x v="9"/>
    <s v="LT_OFFSHORE"/>
    <x v="9"/>
    <n v="45.361633570256501"/>
    <n v="12.600453769515701"/>
  </r>
  <r>
    <x v="0"/>
    <x v="5"/>
    <x v="5"/>
    <x v="9"/>
    <s v="LT_OFFSHORE"/>
    <x v="10"/>
    <n v="35.761174841990197"/>
    <n v="9.9336596783306099"/>
  </r>
  <r>
    <x v="0"/>
    <x v="5"/>
    <x v="5"/>
    <x v="9"/>
    <s v="LT_OFFSHORE"/>
    <x v="11"/>
    <n v="2.7108557149588699"/>
    <n v="0.75301547637746502"/>
  </r>
  <r>
    <x v="0"/>
    <x v="5"/>
    <x v="5"/>
    <x v="9"/>
    <s v="LT_OFFSHORE"/>
    <x v="12"/>
    <n v="0.36"/>
    <n v="0.1"/>
  </r>
  <r>
    <x v="0"/>
    <x v="5"/>
    <x v="5"/>
    <x v="9"/>
    <s v="LT_OFFSHORE"/>
    <x v="13"/>
    <n v="17.067667568367298"/>
    <n v="4.74101876899093"/>
  </r>
  <r>
    <x v="0"/>
    <x v="5"/>
    <x v="5"/>
    <x v="9"/>
    <s v="LT_OFFSHORE"/>
    <x v="14"/>
    <n v="17.067667568367298"/>
    <n v="4.74101876899093"/>
  </r>
  <r>
    <x v="0"/>
    <x v="5"/>
    <x v="5"/>
    <x v="9"/>
    <s v="LT_OFFSHORE"/>
    <x v="15"/>
    <n v="2.7284206547966199"/>
    <n v="0.75789462633239502"/>
  </r>
  <r>
    <x v="0"/>
    <x v="5"/>
    <x v="5"/>
    <x v="9"/>
    <s v="LT_OFFSHORE"/>
    <x v="16"/>
    <n v="4.9884429139200002"/>
    <n v="1.3856785871999999"/>
  </r>
  <r>
    <x v="0"/>
    <x v="5"/>
    <x v="5"/>
    <x v="9"/>
    <s v="LT_OFFSHORE"/>
    <x v="17"/>
    <n v="9.3111759656652193"/>
    <n v="2.5864377682403399"/>
  </r>
  <r>
    <x v="0"/>
    <x v="5"/>
    <x v="5"/>
    <x v="9"/>
    <s v="LT_OFFSHORE"/>
    <x v="19"/>
    <n v="8.2221546873599998"/>
    <n v="2.2839318575999998"/>
  </r>
  <r>
    <x v="0"/>
    <x v="5"/>
    <x v="5"/>
    <x v="9"/>
    <s v="LT_OFFSHORE"/>
    <x v="20"/>
    <n v="18.594373640566001"/>
    <n v="5.1651037890461096"/>
  </r>
  <r>
    <x v="0"/>
    <x v="5"/>
    <x v="5"/>
    <x v="9"/>
    <s v="LT_OFFSHORE"/>
    <x v="21"/>
    <n v="48.384"/>
    <n v="13.44"/>
  </r>
  <r>
    <x v="0"/>
    <x v="5"/>
    <x v="5"/>
    <x v="9"/>
    <s v="LT_OFFSHORE"/>
    <x v="22"/>
    <n v="79.847999999999999"/>
    <n v="22.18"/>
  </r>
  <r>
    <x v="0"/>
    <x v="5"/>
    <x v="5"/>
    <x v="9"/>
    <s v="LT_OFFSHORE"/>
    <x v="23"/>
    <n v="0.31515896120488701"/>
    <n v="8.7544155890246306E-2"/>
  </r>
  <r>
    <x v="0"/>
    <x v="5"/>
    <x v="5"/>
    <x v="9"/>
    <s v="LT_OFFSHORE"/>
    <x v="24"/>
    <n v="22.4655580524777"/>
    <n v="6.2404327923549197"/>
  </r>
  <r>
    <x v="0"/>
    <x v="5"/>
    <x v="5"/>
    <x v="9"/>
    <s v="LT_OFFSHORE"/>
    <x v="26"/>
    <n v="31.126436880967301"/>
    <n v="8.6462324669353592"/>
  </r>
  <r>
    <x v="0"/>
    <x v="5"/>
    <x v="5"/>
    <x v="9"/>
    <s v="LT_OFFSHORE"/>
    <x v="27"/>
    <n v="2.34199197836619"/>
    <n v="0.650553327323943"/>
  </r>
  <r>
    <x v="0"/>
    <x v="5"/>
    <x v="5"/>
    <x v="9"/>
    <s v="LT_Other_DH"/>
    <x v="0"/>
    <n v="45.776839115009899"/>
    <n v="12.7157886430583"/>
  </r>
  <r>
    <x v="0"/>
    <x v="5"/>
    <x v="5"/>
    <x v="9"/>
    <s v="LT_Other_DH"/>
    <x v="1"/>
    <n v="48.384"/>
    <n v="13.44"/>
  </r>
  <r>
    <x v="0"/>
    <x v="5"/>
    <x v="5"/>
    <x v="9"/>
    <s v="LT_Other_DH"/>
    <x v="2"/>
    <n v="63"/>
    <n v="17.5"/>
  </r>
  <r>
    <x v="0"/>
    <x v="5"/>
    <x v="5"/>
    <x v="9"/>
    <s v="LT_Other_DH"/>
    <x v="3"/>
    <n v="35.761174841990197"/>
    <n v="9.9336596783306099"/>
  </r>
  <r>
    <x v="0"/>
    <x v="5"/>
    <x v="5"/>
    <x v="9"/>
    <s v="LT_Other_DH"/>
    <x v="4"/>
    <n v="5.42756640986366"/>
    <n v="1.5076573360732399"/>
  </r>
  <r>
    <x v="0"/>
    <x v="5"/>
    <x v="5"/>
    <x v="9"/>
    <s v="LT_Other_DH"/>
    <x v="5"/>
    <n v="5.42756640986366"/>
    <n v="1.5076573360732399"/>
  </r>
  <r>
    <x v="0"/>
    <x v="5"/>
    <x v="5"/>
    <x v="9"/>
    <s v="LT_Other_DH"/>
    <x v="6"/>
    <n v="30.079313304721001"/>
    <n v="8.3553648068669499"/>
  </r>
  <r>
    <x v="0"/>
    <x v="5"/>
    <x v="5"/>
    <x v="9"/>
    <s v="LT_Other_DH"/>
    <x v="7"/>
    <n v="19.538068079519999"/>
    <n v="5.4272411332000097"/>
  </r>
  <r>
    <x v="0"/>
    <x v="5"/>
    <x v="5"/>
    <x v="9"/>
    <s v="LT_Other_DH"/>
    <x v="8"/>
    <n v="19.538068079519999"/>
    <n v="5.4272411332000097"/>
  </r>
  <r>
    <x v="0"/>
    <x v="5"/>
    <x v="5"/>
    <x v="9"/>
    <s v="LT_Other_DH"/>
    <x v="9"/>
    <n v="45.361633570256501"/>
    <n v="12.600453769515701"/>
  </r>
  <r>
    <x v="0"/>
    <x v="5"/>
    <x v="5"/>
    <x v="9"/>
    <s v="LT_Other_DH"/>
    <x v="10"/>
    <n v="35.761174841990197"/>
    <n v="9.9336596783306099"/>
  </r>
  <r>
    <x v="0"/>
    <x v="5"/>
    <x v="5"/>
    <x v="9"/>
    <s v="LT_Other_DH"/>
    <x v="11"/>
    <n v="2.7108557149588699"/>
    <n v="0.75301547637746502"/>
  </r>
  <r>
    <x v="0"/>
    <x v="5"/>
    <x v="5"/>
    <x v="9"/>
    <s v="LT_Other_DH"/>
    <x v="12"/>
    <n v="0.36"/>
    <n v="0.1"/>
  </r>
  <r>
    <x v="0"/>
    <x v="5"/>
    <x v="5"/>
    <x v="9"/>
    <s v="LT_Other_DH"/>
    <x v="13"/>
    <n v="17.067667568367298"/>
    <n v="4.74101876899093"/>
  </r>
  <r>
    <x v="0"/>
    <x v="5"/>
    <x v="5"/>
    <x v="9"/>
    <s v="LT_Other_DH"/>
    <x v="14"/>
    <n v="17.067667568367298"/>
    <n v="4.74101876899093"/>
  </r>
  <r>
    <x v="0"/>
    <x v="5"/>
    <x v="5"/>
    <x v="9"/>
    <s v="LT_Other_DH"/>
    <x v="15"/>
    <n v="2.7284206547966199"/>
    <n v="0.75789462633239502"/>
  </r>
  <r>
    <x v="0"/>
    <x v="5"/>
    <x v="5"/>
    <x v="9"/>
    <s v="LT_Other_DH"/>
    <x v="16"/>
    <n v="4.9884429139200002"/>
    <n v="1.3856785871999999"/>
  </r>
  <r>
    <x v="0"/>
    <x v="5"/>
    <x v="5"/>
    <x v="9"/>
    <s v="LT_Other_DH"/>
    <x v="17"/>
    <n v="9.3111759656652193"/>
    <n v="2.5864377682403399"/>
  </r>
  <r>
    <x v="0"/>
    <x v="5"/>
    <x v="5"/>
    <x v="9"/>
    <s v="LT_Other_DH"/>
    <x v="19"/>
    <n v="8.2221546873599998"/>
    <n v="2.2839318575999998"/>
  </r>
  <r>
    <x v="0"/>
    <x v="5"/>
    <x v="5"/>
    <x v="9"/>
    <s v="LT_Other_DH"/>
    <x v="20"/>
    <n v="18.594373640566001"/>
    <n v="5.1651037890461096"/>
  </r>
  <r>
    <x v="0"/>
    <x v="5"/>
    <x v="5"/>
    <x v="9"/>
    <s v="LT_Other_DH"/>
    <x v="21"/>
    <n v="48.384"/>
    <n v="13.44"/>
  </r>
  <r>
    <x v="0"/>
    <x v="5"/>
    <x v="5"/>
    <x v="9"/>
    <s v="LT_Other_DH"/>
    <x v="22"/>
    <n v="79.847999999999999"/>
    <n v="22.18"/>
  </r>
  <r>
    <x v="0"/>
    <x v="5"/>
    <x v="5"/>
    <x v="9"/>
    <s v="LT_Other_DH"/>
    <x v="23"/>
    <n v="0.31515896120488701"/>
    <n v="8.7544155890246306E-2"/>
  </r>
  <r>
    <x v="0"/>
    <x v="5"/>
    <x v="5"/>
    <x v="9"/>
    <s v="LT_Other_DH"/>
    <x v="24"/>
    <n v="22.4655580524777"/>
    <n v="6.2404327923549197"/>
  </r>
  <r>
    <x v="0"/>
    <x v="5"/>
    <x v="5"/>
    <x v="9"/>
    <s v="LT_Other_DH"/>
    <x v="26"/>
    <n v="31.126436880967301"/>
    <n v="8.6462324669353592"/>
  </r>
  <r>
    <x v="0"/>
    <x v="5"/>
    <x v="5"/>
    <x v="9"/>
    <s v="LT_Other_DH"/>
    <x v="27"/>
    <n v="2.34199197836619"/>
    <n v="0.650553327323943"/>
  </r>
  <r>
    <x v="0"/>
    <x v="5"/>
    <x v="5"/>
    <x v="9"/>
    <s v="LT_Panevezys"/>
    <x v="0"/>
    <n v="45.776839115009899"/>
    <n v="12.7157886430583"/>
  </r>
  <r>
    <x v="0"/>
    <x v="5"/>
    <x v="5"/>
    <x v="9"/>
    <s v="LT_Panevezys"/>
    <x v="1"/>
    <n v="48.384"/>
    <n v="13.44"/>
  </r>
  <r>
    <x v="0"/>
    <x v="5"/>
    <x v="5"/>
    <x v="9"/>
    <s v="LT_Panevezys"/>
    <x v="2"/>
    <n v="63"/>
    <n v="17.5"/>
  </r>
  <r>
    <x v="0"/>
    <x v="5"/>
    <x v="5"/>
    <x v="9"/>
    <s v="LT_Panevezys"/>
    <x v="3"/>
    <n v="35.761174841990197"/>
    <n v="9.9336596783306099"/>
  </r>
  <r>
    <x v="0"/>
    <x v="5"/>
    <x v="5"/>
    <x v="9"/>
    <s v="LT_Panevezys"/>
    <x v="4"/>
    <n v="5.42756640986366"/>
    <n v="1.5076573360732399"/>
  </r>
  <r>
    <x v="0"/>
    <x v="5"/>
    <x v="5"/>
    <x v="9"/>
    <s v="LT_Panevezys"/>
    <x v="5"/>
    <n v="5.42756640986366"/>
    <n v="1.5076573360732399"/>
  </r>
  <r>
    <x v="0"/>
    <x v="5"/>
    <x v="5"/>
    <x v="9"/>
    <s v="LT_Panevezys"/>
    <x v="6"/>
    <n v="30.079313304721001"/>
    <n v="8.3553648068669499"/>
  </r>
  <r>
    <x v="0"/>
    <x v="5"/>
    <x v="5"/>
    <x v="9"/>
    <s v="LT_Panevezys"/>
    <x v="7"/>
    <n v="19.538068079519999"/>
    <n v="5.4272411332000097"/>
  </r>
  <r>
    <x v="0"/>
    <x v="5"/>
    <x v="5"/>
    <x v="9"/>
    <s v="LT_Panevezys"/>
    <x v="8"/>
    <n v="19.538068079519999"/>
    <n v="5.4272411332000097"/>
  </r>
  <r>
    <x v="0"/>
    <x v="5"/>
    <x v="5"/>
    <x v="9"/>
    <s v="LT_Panevezys"/>
    <x v="9"/>
    <n v="45.361633570256501"/>
    <n v="12.600453769515701"/>
  </r>
  <r>
    <x v="0"/>
    <x v="5"/>
    <x v="5"/>
    <x v="9"/>
    <s v="LT_Panevezys"/>
    <x v="10"/>
    <n v="35.761174841990197"/>
    <n v="9.9336596783306099"/>
  </r>
  <r>
    <x v="0"/>
    <x v="5"/>
    <x v="5"/>
    <x v="9"/>
    <s v="LT_Panevezys"/>
    <x v="11"/>
    <n v="2.7108557149588699"/>
    <n v="0.75301547637746502"/>
  </r>
  <r>
    <x v="0"/>
    <x v="5"/>
    <x v="5"/>
    <x v="9"/>
    <s v="LT_Panevezys"/>
    <x v="12"/>
    <n v="0.36"/>
    <n v="0.1"/>
  </r>
  <r>
    <x v="0"/>
    <x v="5"/>
    <x v="5"/>
    <x v="9"/>
    <s v="LT_Panevezys"/>
    <x v="13"/>
    <n v="17.067667568367298"/>
    <n v="4.74101876899093"/>
  </r>
  <r>
    <x v="0"/>
    <x v="5"/>
    <x v="5"/>
    <x v="9"/>
    <s v="LT_Panevezys"/>
    <x v="14"/>
    <n v="17.067667568367298"/>
    <n v="4.74101876899093"/>
  </r>
  <r>
    <x v="0"/>
    <x v="5"/>
    <x v="5"/>
    <x v="9"/>
    <s v="LT_Panevezys"/>
    <x v="15"/>
    <n v="2.7284206547966199"/>
    <n v="0.75789462633239502"/>
  </r>
  <r>
    <x v="0"/>
    <x v="5"/>
    <x v="5"/>
    <x v="9"/>
    <s v="LT_Panevezys"/>
    <x v="16"/>
    <n v="4.9884429139200002"/>
    <n v="1.3856785871999999"/>
  </r>
  <r>
    <x v="0"/>
    <x v="5"/>
    <x v="5"/>
    <x v="9"/>
    <s v="LT_Panevezys"/>
    <x v="17"/>
    <n v="9.3111759656652193"/>
    <n v="2.5864377682403399"/>
  </r>
  <r>
    <x v="0"/>
    <x v="5"/>
    <x v="5"/>
    <x v="9"/>
    <s v="LT_Panevezys"/>
    <x v="19"/>
    <n v="8.2221546873599998"/>
    <n v="2.2839318575999998"/>
  </r>
  <r>
    <x v="0"/>
    <x v="5"/>
    <x v="5"/>
    <x v="9"/>
    <s v="LT_Panevezys"/>
    <x v="20"/>
    <n v="18.594373640566001"/>
    <n v="5.1651037890461096"/>
  </r>
  <r>
    <x v="0"/>
    <x v="5"/>
    <x v="5"/>
    <x v="9"/>
    <s v="LT_Panevezys"/>
    <x v="21"/>
    <n v="48.384"/>
    <n v="13.44"/>
  </r>
  <r>
    <x v="0"/>
    <x v="5"/>
    <x v="5"/>
    <x v="9"/>
    <s v="LT_Panevezys"/>
    <x v="22"/>
    <n v="79.847999999999999"/>
    <n v="22.18"/>
  </r>
  <r>
    <x v="0"/>
    <x v="5"/>
    <x v="5"/>
    <x v="9"/>
    <s v="LT_Panevezys"/>
    <x v="23"/>
    <n v="0.31515896120488701"/>
    <n v="8.7544155890246306E-2"/>
  </r>
  <r>
    <x v="0"/>
    <x v="5"/>
    <x v="5"/>
    <x v="9"/>
    <s v="LT_Panevezys"/>
    <x v="24"/>
    <n v="22.4655580524777"/>
    <n v="6.2404327923549197"/>
  </r>
  <r>
    <x v="0"/>
    <x v="5"/>
    <x v="5"/>
    <x v="9"/>
    <s v="LT_Panevezys"/>
    <x v="26"/>
    <n v="31.126436880967301"/>
    <n v="8.6462324669353592"/>
  </r>
  <r>
    <x v="0"/>
    <x v="5"/>
    <x v="5"/>
    <x v="9"/>
    <s v="LT_Panevezys"/>
    <x v="27"/>
    <n v="2.34199197836619"/>
    <n v="0.650553327323943"/>
  </r>
  <r>
    <x v="0"/>
    <x v="5"/>
    <x v="5"/>
    <x v="9"/>
    <s v="LT_Rural"/>
    <x v="0"/>
    <n v="45.776839115009899"/>
    <n v="12.7157886430583"/>
  </r>
  <r>
    <x v="0"/>
    <x v="5"/>
    <x v="5"/>
    <x v="9"/>
    <s v="LT_Rural"/>
    <x v="1"/>
    <n v="48.384"/>
    <n v="13.44"/>
  </r>
  <r>
    <x v="0"/>
    <x v="5"/>
    <x v="5"/>
    <x v="9"/>
    <s v="LT_Rural"/>
    <x v="2"/>
    <n v="63"/>
    <n v="17.5"/>
  </r>
  <r>
    <x v="0"/>
    <x v="5"/>
    <x v="5"/>
    <x v="9"/>
    <s v="LT_Rural"/>
    <x v="3"/>
    <n v="35.761174841990197"/>
    <n v="9.9336596783306099"/>
  </r>
  <r>
    <x v="0"/>
    <x v="5"/>
    <x v="5"/>
    <x v="9"/>
    <s v="LT_Rural"/>
    <x v="4"/>
    <n v="5.42756640986366"/>
    <n v="1.5076573360732399"/>
  </r>
  <r>
    <x v="0"/>
    <x v="5"/>
    <x v="5"/>
    <x v="9"/>
    <s v="LT_Rural"/>
    <x v="5"/>
    <n v="5.42756640986366"/>
    <n v="1.5076573360732399"/>
  </r>
  <r>
    <x v="0"/>
    <x v="5"/>
    <x v="5"/>
    <x v="9"/>
    <s v="LT_Rural"/>
    <x v="6"/>
    <n v="30.079313304721001"/>
    <n v="8.3553648068669499"/>
  </r>
  <r>
    <x v="0"/>
    <x v="5"/>
    <x v="5"/>
    <x v="9"/>
    <s v="LT_Rural"/>
    <x v="7"/>
    <n v="19.538068079519999"/>
    <n v="5.4272411332000097"/>
  </r>
  <r>
    <x v="0"/>
    <x v="5"/>
    <x v="5"/>
    <x v="9"/>
    <s v="LT_Rural"/>
    <x v="8"/>
    <n v="19.538068079519999"/>
    <n v="5.4272411332000097"/>
  </r>
  <r>
    <x v="0"/>
    <x v="5"/>
    <x v="5"/>
    <x v="9"/>
    <s v="LT_Rural"/>
    <x v="9"/>
    <n v="45.361633570256501"/>
    <n v="12.600453769515701"/>
  </r>
  <r>
    <x v="0"/>
    <x v="5"/>
    <x v="5"/>
    <x v="9"/>
    <s v="LT_Rural"/>
    <x v="10"/>
    <n v="35.761174841990197"/>
    <n v="9.9336596783306099"/>
  </r>
  <r>
    <x v="0"/>
    <x v="5"/>
    <x v="5"/>
    <x v="9"/>
    <s v="LT_Rural"/>
    <x v="11"/>
    <n v="2.7108557149588699"/>
    <n v="0.75301547637746502"/>
  </r>
  <r>
    <x v="0"/>
    <x v="5"/>
    <x v="5"/>
    <x v="9"/>
    <s v="LT_Rural"/>
    <x v="12"/>
    <n v="0.36"/>
    <n v="0.1"/>
  </r>
  <r>
    <x v="0"/>
    <x v="5"/>
    <x v="5"/>
    <x v="9"/>
    <s v="LT_Rural"/>
    <x v="13"/>
    <n v="17.067667568367298"/>
    <n v="4.74101876899093"/>
  </r>
  <r>
    <x v="0"/>
    <x v="5"/>
    <x v="5"/>
    <x v="9"/>
    <s v="LT_Rural"/>
    <x v="14"/>
    <n v="17.067667568367298"/>
    <n v="4.74101876899093"/>
  </r>
  <r>
    <x v="0"/>
    <x v="5"/>
    <x v="5"/>
    <x v="9"/>
    <s v="LT_Rural"/>
    <x v="15"/>
    <n v="2.7284206547966199"/>
    <n v="0.75789462633239502"/>
  </r>
  <r>
    <x v="0"/>
    <x v="5"/>
    <x v="5"/>
    <x v="9"/>
    <s v="LT_Rural"/>
    <x v="16"/>
    <n v="4.9884429139200002"/>
    <n v="1.3856785871999999"/>
  </r>
  <r>
    <x v="0"/>
    <x v="5"/>
    <x v="5"/>
    <x v="9"/>
    <s v="LT_Rural"/>
    <x v="17"/>
    <n v="9.3111759656652193"/>
    <n v="2.5864377682403399"/>
  </r>
  <r>
    <x v="0"/>
    <x v="5"/>
    <x v="5"/>
    <x v="9"/>
    <s v="LT_Rural"/>
    <x v="19"/>
    <n v="8.2221546873599998"/>
    <n v="2.2839318575999998"/>
  </r>
  <r>
    <x v="0"/>
    <x v="5"/>
    <x v="5"/>
    <x v="9"/>
    <s v="LT_Rural"/>
    <x v="20"/>
    <n v="18.594373640566001"/>
    <n v="5.1651037890461096"/>
  </r>
  <r>
    <x v="0"/>
    <x v="5"/>
    <x v="5"/>
    <x v="9"/>
    <s v="LT_Rural"/>
    <x v="21"/>
    <n v="48.384"/>
    <n v="13.44"/>
  </r>
  <r>
    <x v="0"/>
    <x v="5"/>
    <x v="5"/>
    <x v="9"/>
    <s v="LT_Rural"/>
    <x v="22"/>
    <n v="79.847999999999999"/>
    <n v="22.18"/>
  </r>
  <r>
    <x v="0"/>
    <x v="5"/>
    <x v="5"/>
    <x v="9"/>
    <s v="LT_Rural"/>
    <x v="23"/>
    <n v="0.31515896120488701"/>
    <n v="8.7544155890246306E-2"/>
  </r>
  <r>
    <x v="0"/>
    <x v="5"/>
    <x v="5"/>
    <x v="9"/>
    <s v="LT_Rural"/>
    <x v="24"/>
    <n v="22.4655580524777"/>
    <n v="6.2404327923549197"/>
  </r>
  <r>
    <x v="0"/>
    <x v="5"/>
    <x v="5"/>
    <x v="9"/>
    <s v="LT_Rural"/>
    <x v="26"/>
    <n v="31.126436880967301"/>
    <n v="8.6462324669353592"/>
  </r>
  <r>
    <x v="0"/>
    <x v="5"/>
    <x v="5"/>
    <x v="9"/>
    <s v="LT_Rural"/>
    <x v="27"/>
    <n v="2.34199197836619"/>
    <n v="0.650553327323943"/>
  </r>
  <r>
    <x v="0"/>
    <x v="5"/>
    <x v="5"/>
    <x v="9"/>
    <s v="LT_SiaU"/>
    <x v="0"/>
    <n v="45.776839115009899"/>
    <n v="12.7157886430583"/>
  </r>
  <r>
    <x v="0"/>
    <x v="5"/>
    <x v="5"/>
    <x v="9"/>
    <s v="LT_SiaU"/>
    <x v="1"/>
    <n v="48.384"/>
    <n v="13.44"/>
  </r>
  <r>
    <x v="0"/>
    <x v="5"/>
    <x v="5"/>
    <x v="9"/>
    <s v="LT_SiaU"/>
    <x v="2"/>
    <n v="63"/>
    <n v="17.5"/>
  </r>
  <r>
    <x v="0"/>
    <x v="5"/>
    <x v="5"/>
    <x v="9"/>
    <s v="LT_SiaU"/>
    <x v="3"/>
    <n v="35.761174841990197"/>
    <n v="9.9336596783306099"/>
  </r>
  <r>
    <x v="0"/>
    <x v="5"/>
    <x v="5"/>
    <x v="9"/>
    <s v="LT_SiaU"/>
    <x v="4"/>
    <n v="5.42756640986366"/>
    <n v="1.5076573360732399"/>
  </r>
  <r>
    <x v="0"/>
    <x v="5"/>
    <x v="5"/>
    <x v="9"/>
    <s v="LT_SiaU"/>
    <x v="5"/>
    <n v="5.42756640986366"/>
    <n v="1.5076573360732399"/>
  </r>
  <r>
    <x v="0"/>
    <x v="5"/>
    <x v="5"/>
    <x v="9"/>
    <s v="LT_SiaU"/>
    <x v="6"/>
    <n v="30.079313304721001"/>
    <n v="8.3553648068669499"/>
  </r>
  <r>
    <x v="0"/>
    <x v="5"/>
    <x v="5"/>
    <x v="9"/>
    <s v="LT_SiaU"/>
    <x v="7"/>
    <n v="19.538068079519999"/>
    <n v="5.4272411332000097"/>
  </r>
  <r>
    <x v="0"/>
    <x v="5"/>
    <x v="5"/>
    <x v="9"/>
    <s v="LT_SiaU"/>
    <x v="8"/>
    <n v="19.538068079519999"/>
    <n v="5.4272411332000097"/>
  </r>
  <r>
    <x v="0"/>
    <x v="5"/>
    <x v="5"/>
    <x v="9"/>
    <s v="LT_SiaU"/>
    <x v="9"/>
    <n v="45.361633570256501"/>
    <n v="12.600453769515701"/>
  </r>
  <r>
    <x v="0"/>
    <x v="5"/>
    <x v="5"/>
    <x v="9"/>
    <s v="LT_SiaU"/>
    <x v="10"/>
    <n v="35.761174841990197"/>
    <n v="9.9336596783306099"/>
  </r>
  <r>
    <x v="0"/>
    <x v="5"/>
    <x v="5"/>
    <x v="9"/>
    <s v="LT_SiaU"/>
    <x v="11"/>
    <n v="2.7108557149588699"/>
    <n v="0.75301547637746502"/>
  </r>
  <r>
    <x v="0"/>
    <x v="5"/>
    <x v="5"/>
    <x v="9"/>
    <s v="LT_SiaU"/>
    <x v="12"/>
    <n v="0.36"/>
    <n v="0.1"/>
  </r>
  <r>
    <x v="0"/>
    <x v="5"/>
    <x v="5"/>
    <x v="9"/>
    <s v="LT_SiaU"/>
    <x v="13"/>
    <n v="17.067667568367298"/>
    <n v="4.74101876899093"/>
  </r>
  <r>
    <x v="0"/>
    <x v="5"/>
    <x v="5"/>
    <x v="9"/>
    <s v="LT_SiaU"/>
    <x v="14"/>
    <n v="17.067667568367298"/>
    <n v="4.74101876899093"/>
  </r>
  <r>
    <x v="0"/>
    <x v="5"/>
    <x v="5"/>
    <x v="9"/>
    <s v="LT_SiaU"/>
    <x v="15"/>
    <n v="2.7284206547966199"/>
    <n v="0.75789462633239502"/>
  </r>
  <r>
    <x v="0"/>
    <x v="5"/>
    <x v="5"/>
    <x v="9"/>
    <s v="LT_SiaU"/>
    <x v="16"/>
    <n v="4.9884429139200002"/>
    <n v="1.3856785871999999"/>
  </r>
  <r>
    <x v="0"/>
    <x v="5"/>
    <x v="5"/>
    <x v="9"/>
    <s v="LT_SiaU"/>
    <x v="17"/>
    <n v="9.3111759656652193"/>
    <n v="2.5864377682403399"/>
  </r>
  <r>
    <x v="0"/>
    <x v="5"/>
    <x v="5"/>
    <x v="9"/>
    <s v="LT_SiaU"/>
    <x v="19"/>
    <n v="8.2221546873599998"/>
    <n v="2.2839318575999998"/>
  </r>
  <r>
    <x v="0"/>
    <x v="5"/>
    <x v="5"/>
    <x v="9"/>
    <s v="LT_SiaU"/>
    <x v="20"/>
    <n v="18.594373640566001"/>
    <n v="5.1651037890461096"/>
  </r>
  <r>
    <x v="0"/>
    <x v="5"/>
    <x v="5"/>
    <x v="9"/>
    <s v="LT_SiaU"/>
    <x v="21"/>
    <n v="48.384"/>
    <n v="13.44"/>
  </r>
  <r>
    <x v="0"/>
    <x v="5"/>
    <x v="5"/>
    <x v="9"/>
    <s v="LT_SiaU"/>
    <x v="22"/>
    <n v="79.847999999999999"/>
    <n v="22.18"/>
  </r>
  <r>
    <x v="0"/>
    <x v="5"/>
    <x v="5"/>
    <x v="9"/>
    <s v="LT_SiaU"/>
    <x v="23"/>
    <n v="0.31515896120488701"/>
    <n v="8.7544155890246306E-2"/>
  </r>
  <r>
    <x v="0"/>
    <x v="5"/>
    <x v="5"/>
    <x v="9"/>
    <s v="LT_SiaU"/>
    <x v="24"/>
    <n v="22.4655580524777"/>
    <n v="6.2404327923549197"/>
  </r>
  <r>
    <x v="0"/>
    <x v="5"/>
    <x v="5"/>
    <x v="9"/>
    <s v="LT_SiaU"/>
    <x v="26"/>
    <n v="31.126436880967301"/>
    <n v="8.6462324669353592"/>
  </r>
  <r>
    <x v="0"/>
    <x v="5"/>
    <x v="5"/>
    <x v="9"/>
    <s v="LT_SiaU"/>
    <x v="27"/>
    <n v="2.34199197836619"/>
    <n v="0.650553327323943"/>
  </r>
  <r>
    <x v="0"/>
    <x v="5"/>
    <x v="5"/>
    <x v="9"/>
    <s v="LT_VilU"/>
    <x v="0"/>
    <n v="45.776839115009899"/>
    <n v="12.7157886430583"/>
  </r>
  <r>
    <x v="0"/>
    <x v="5"/>
    <x v="5"/>
    <x v="9"/>
    <s v="LT_VilU"/>
    <x v="1"/>
    <n v="48.384"/>
    <n v="13.44"/>
  </r>
  <r>
    <x v="0"/>
    <x v="5"/>
    <x v="5"/>
    <x v="9"/>
    <s v="LT_VilU"/>
    <x v="2"/>
    <n v="63"/>
    <n v="17.5"/>
  </r>
  <r>
    <x v="0"/>
    <x v="5"/>
    <x v="5"/>
    <x v="9"/>
    <s v="LT_VilU"/>
    <x v="3"/>
    <n v="35.761174841990197"/>
    <n v="9.9336596783306099"/>
  </r>
  <r>
    <x v="0"/>
    <x v="5"/>
    <x v="5"/>
    <x v="9"/>
    <s v="LT_VilU"/>
    <x v="4"/>
    <n v="5.42756640986366"/>
    <n v="1.5076573360732399"/>
  </r>
  <r>
    <x v="0"/>
    <x v="5"/>
    <x v="5"/>
    <x v="9"/>
    <s v="LT_VilU"/>
    <x v="5"/>
    <n v="5.42756640986366"/>
    <n v="1.5076573360732399"/>
  </r>
  <r>
    <x v="0"/>
    <x v="5"/>
    <x v="5"/>
    <x v="9"/>
    <s v="LT_VilU"/>
    <x v="6"/>
    <n v="30.079313304721001"/>
    <n v="8.3553648068669499"/>
  </r>
  <r>
    <x v="0"/>
    <x v="5"/>
    <x v="5"/>
    <x v="9"/>
    <s v="LT_VilU"/>
    <x v="7"/>
    <n v="19.538068079519999"/>
    <n v="5.4272411332000097"/>
  </r>
  <r>
    <x v="0"/>
    <x v="5"/>
    <x v="5"/>
    <x v="9"/>
    <s v="LT_VilU"/>
    <x v="8"/>
    <n v="19.538068079519999"/>
    <n v="5.4272411332000097"/>
  </r>
  <r>
    <x v="0"/>
    <x v="5"/>
    <x v="5"/>
    <x v="9"/>
    <s v="LT_VilU"/>
    <x v="9"/>
    <n v="45.361633570256501"/>
    <n v="12.600453769515701"/>
  </r>
  <r>
    <x v="0"/>
    <x v="5"/>
    <x v="5"/>
    <x v="9"/>
    <s v="LT_VilU"/>
    <x v="10"/>
    <n v="35.761174841990197"/>
    <n v="9.9336596783306099"/>
  </r>
  <r>
    <x v="0"/>
    <x v="5"/>
    <x v="5"/>
    <x v="9"/>
    <s v="LT_VilU"/>
    <x v="11"/>
    <n v="2.7108557149588699"/>
    <n v="0.75301547637746502"/>
  </r>
  <r>
    <x v="0"/>
    <x v="5"/>
    <x v="5"/>
    <x v="9"/>
    <s v="LT_VilU"/>
    <x v="12"/>
    <n v="0.36"/>
    <n v="0.1"/>
  </r>
  <r>
    <x v="0"/>
    <x v="5"/>
    <x v="5"/>
    <x v="9"/>
    <s v="LT_VilU"/>
    <x v="13"/>
    <n v="17.067667568367298"/>
    <n v="4.74101876899093"/>
  </r>
  <r>
    <x v="0"/>
    <x v="5"/>
    <x v="5"/>
    <x v="9"/>
    <s v="LT_VilU"/>
    <x v="14"/>
    <n v="17.067667568367298"/>
    <n v="4.74101876899093"/>
  </r>
  <r>
    <x v="0"/>
    <x v="5"/>
    <x v="5"/>
    <x v="9"/>
    <s v="LT_VilU"/>
    <x v="15"/>
    <n v="2.7284206547966199"/>
    <n v="0.75789462633239502"/>
  </r>
  <r>
    <x v="0"/>
    <x v="5"/>
    <x v="5"/>
    <x v="9"/>
    <s v="LT_VilU"/>
    <x v="16"/>
    <n v="4.9884429139200002"/>
    <n v="1.3856785871999999"/>
  </r>
  <r>
    <x v="0"/>
    <x v="5"/>
    <x v="5"/>
    <x v="9"/>
    <s v="LT_VilU"/>
    <x v="17"/>
    <n v="9.3111759656652193"/>
    <n v="2.5864377682403399"/>
  </r>
  <r>
    <x v="0"/>
    <x v="5"/>
    <x v="5"/>
    <x v="9"/>
    <s v="LT_VilU"/>
    <x v="19"/>
    <n v="8.2221546873599998"/>
    <n v="2.2839318575999998"/>
  </r>
  <r>
    <x v="0"/>
    <x v="5"/>
    <x v="5"/>
    <x v="9"/>
    <s v="LT_VilU"/>
    <x v="20"/>
    <n v="18.594373640566001"/>
    <n v="5.1651037890461096"/>
  </r>
  <r>
    <x v="0"/>
    <x v="5"/>
    <x v="5"/>
    <x v="9"/>
    <s v="LT_VilU"/>
    <x v="21"/>
    <n v="48.384"/>
    <n v="13.44"/>
  </r>
  <r>
    <x v="0"/>
    <x v="5"/>
    <x v="5"/>
    <x v="9"/>
    <s v="LT_VilU"/>
    <x v="22"/>
    <n v="79.847999999999999"/>
    <n v="22.18"/>
  </r>
  <r>
    <x v="0"/>
    <x v="5"/>
    <x v="5"/>
    <x v="9"/>
    <s v="LT_VilU"/>
    <x v="23"/>
    <n v="0.31515896120488701"/>
    <n v="8.7544155890246306E-2"/>
  </r>
  <r>
    <x v="0"/>
    <x v="5"/>
    <x v="5"/>
    <x v="9"/>
    <s v="LT_VilU"/>
    <x v="24"/>
    <n v="22.4655580524777"/>
    <n v="6.2404327923549197"/>
  </r>
  <r>
    <x v="0"/>
    <x v="5"/>
    <x v="5"/>
    <x v="9"/>
    <s v="LT_VilU"/>
    <x v="26"/>
    <n v="31.126436880967301"/>
    <n v="8.6462324669353592"/>
  </r>
  <r>
    <x v="0"/>
    <x v="5"/>
    <x v="5"/>
    <x v="9"/>
    <s v="LT_VilU"/>
    <x v="27"/>
    <n v="2.34199197836619"/>
    <n v="0.650553327323943"/>
  </r>
  <r>
    <x v="0"/>
    <x v="5"/>
    <x v="6"/>
    <x v="10"/>
    <s v="NL_A"/>
    <x v="0"/>
    <n v="45.776839115009899"/>
    <n v="12.7157886430583"/>
  </r>
  <r>
    <x v="0"/>
    <x v="5"/>
    <x v="6"/>
    <x v="10"/>
    <s v="NL_A"/>
    <x v="1"/>
    <n v="48.384"/>
    <n v="13.44"/>
  </r>
  <r>
    <x v="0"/>
    <x v="5"/>
    <x v="6"/>
    <x v="10"/>
    <s v="NL_A"/>
    <x v="2"/>
    <n v="63"/>
    <n v="17.5"/>
  </r>
  <r>
    <x v="0"/>
    <x v="5"/>
    <x v="6"/>
    <x v="10"/>
    <s v="NL_A"/>
    <x v="3"/>
    <n v="35.761174841990197"/>
    <n v="9.9336596783306099"/>
  </r>
  <r>
    <x v="0"/>
    <x v="5"/>
    <x v="6"/>
    <x v="10"/>
    <s v="NL_A"/>
    <x v="4"/>
    <n v="5.42756640986366"/>
    <n v="1.5076573360732399"/>
  </r>
  <r>
    <x v="0"/>
    <x v="5"/>
    <x v="6"/>
    <x v="10"/>
    <s v="NL_A"/>
    <x v="5"/>
    <n v="5.42756640986366"/>
    <n v="1.5076573360732399"/>
  </r>
  <r>
    <x v="0"/>
    <x v="5"/>
    <x v="6"/>
    <x v="10"/>
    <s v="NL_A"/>
    <x v="6"/>
    <n v="30.079313304721001"/>
    <n v="8.3553648068669499"/>
  </r>
  <r>
    <x v="0"/>
    <x v="5"/>
    <x v="6"/>
    <x v="10"/>
    <s v="NL_A"/>
    <x v="7"/>
    <n v="19.538068079519999"/>
    <n v="5.4272411332000097"/>
  </r>
  <r>
    <x v="0"/>
    <x v="5"/>
    <x v="6"/>
    <x v="10"/>
    <s v="NL_A"/>
    <x v="8"/>
    <n v="19.538068079519999"/>
    <n v="5.4272411332000097"/>
  </r>
  <r>
    <x v="0"/>
    <x v="5"/>
    <x v="6"/>
    <x v="10"/>
    <s v="NL_A"/>
    <x v="9"/>
    <n v="45.361633570256501"/>
    <n v="12.600453769515701"/>
  </r>
  <r>
    <x v="0"/>
    <x v="5"/>
    <x v="6"/>
    <x v="10"/>
    <s v="NL_A"/>
    <x v="10"/>
    <n v="35.761174841990197"/>
    <n v="9.9336596783306099"/>
  </r>
  <r>
    <x v="0"/>
    <x v="5"/>
    <x v="6"/>
    <x v="10"/>
    <s v="NL_A"/>
    <x v="11"/>
    <n v="2.7108557149588699"/>
    <n v="0.75301547637746502"/>
  </r>
  <r>
    <x v="0"/>
    <x v="5"/>
    <x v="6"/>
    <x v="10"/>
    <s v="NL_A"/>
    <x v="12"/>
    <n v="0.36"/>
    <n v="0.1"/>
  </r>
  <r>
    <x v="0"/>
    <x v="5"/>
    <x v="6"/>
    <x v="10"/>
    <s v="NL_A"/>
    <x v="13"/>
    <n v="17.067667568367298"/>
    <n v="4.74101876899093"/>
  </r>
  <r>
    <x v="0"/>
    <x v="5"/>
    <x v="6"/>
    <x v="10"/>
    <s v="NL_A"/>
    <x v="14"/>
    <n v="17.067667568367298"/>
    <n v="4.74101876899093"/>
  </r>
  <r>
    <x v="0"/>
    <x v="5"/>
    <x v="6"/>
    <x v="10"/>
    <s v="NL_A"/>
    <x v="15"/>
    <n v="2.7284206547966199"/>
    <n v="0.75789462633239502"/>
  </r>
  <r>
    <x v="0"/>
    <x v="5"/>
    <x v="6"/>
    <x v="10"/>
    <s v="NL_A"/>
    <x v="16"/>
    <n v="4.9884429139200002"/>
    <n v="1.3856785871999999"/>
  </r>
  <r>
    <x v="0"/>
    <x v="5"/>
    <x v="6"/>
    <x v="10"/>
    <s v="NL_A"/>
    <x v="17"/>
    <n v="9.3111759656652193"/>
    <n v="2.5864377682403399"/>
  </r>
  <r>
    <x v="0"/>
    <x v="5"/>
    <x v="6"/>
    <x v="10"/>
    <s v="NL_A"/>
    <x v="19"/>
    <n v="8.2221546873599998"/>
    <n v="2.2839318575999998"/>
  </r>
  <r>
    <x v="0"/>
    <x v="5"/>
    <x v="6"/>
    <x v="10"/>
    <s v="NL_A"/>
    <x v="20"/>
    <n v="18.594373640566001"/>
    <n v="5.1651037890461096"/>
  </r>
  <r>
    <x v="0"/>
    <x v="5"/>
    <x v="6"/>
    <x v="10"/>
    <s v="NL_A"/>
    <x v="21"/>
    <n v="48.384"/>
    <n v="13.44"/>
  </r>
  <r>
    <x v="0"/>
    <x v="5"/>
    <x v="6"/>
    <x v="10"/>
    <s v="NL_A"/>
    <x v="22"/>
    <n v="79.847999999999999"/>
    <n v="22.18"/>
  </r>
  <r>
    <x v="0"/>
    <x v="5"/>
    <x v="6"/>
    <x v="10"/>
    <s v="NL_A"/>
    <x v="23"/>
    <n v="0.31515896120488701"/>
    <n v="8.7544155890246306E-2"/>
  </r>
  <r>
    <x v="0"/>
    <x v="5"/>
    <x v="6"/>
    <x v="10"/>
    <s v="NL_A"/>
    <x v="24"/>
    <n v="22.4655580524777"/>
    <n v="6.2404327923549197"/>
  </r>
  <r>
    <x v="0"/>
    <x v="5"/>
    <x v="6"/>
    <x v="10"/>
    <s v="NL_A"/>
    <x v="26"/>
    <n v="31.126436880967301"/>
    <n v="8.6462324669353592"/>
  </r>
  <r>
    <x v="0"/>
    <x v="5"/>
    <x v="6"/>
    <x v="10"/>
    <s v="NL_A"/>
    <x v="27"/>
    <n v="2.34199197836619"/>
    <n v="0.650553327323943"/>
  </r>
  <r>
    <x v="0"/>
    <x v="5"/>
    <x v="6"/>
    <x v="10"/>
    <s v="NL_OFFSHORE"/>
    <x v="0"/>
    <n v="45.776839115009899"/>
    <n v="12.7157886430583"/>
  </r>
  <r>
    <x v="0"/>
    <x v="5"/>
    <x v="6"/>
    <x v="10"/>
    <s v="NL_OFFSHORE"/>
    <x v="1"/>
    <n v="48.384"/>
    <n v="13.44"/>
  </r>
  <r>
    <x v="0"/>
    <x v="5"/>
    <x v="6"/>
    <x v="10"/>
    <s v="NL_OFFSHORE"/>
    <x v="2"/>
    <n v="63"/>
    <n v="17.5"/>
  </r>
  <r>
    <x v="0"/>
    <x v="5"/>
    <x v="6"/>
    <x v="10"/>
    <s v="NL_OFFSHORE"/>
    <x v="3"/>
    <n v="35.761174841990197"/>
    <n v="9.9336596783306099"/>
  </r>
  <r>
    <x v="0"/>
    <x v="5"/>
    <x v="6"/>
    <x v="10"/>
    <s v="NL_OFFSHORE"/>
    <x v="4"/>
    <n v="5.42756640986366"/>
    <n v="1.5076573360732399"/>
  </r>
  <r>
    <x v="0"/>
    <x v="5"/>
    <x v="6"/>
    <x v="10"/>
    <s v="NL_OFFSHORE"/>
    <x v="5"/>
    <n v="5.42756640986366"/>
    <n v="1.5076573360732399"/>
  </r>
  <r>
    <x v="0"/>
    <x v="5"/>
    <x v="6"/>
    <x v="10"/>
    <s v="NL_OFFSHORE"/>
    <x v="6"/>
    <n v="30.079313304721001"/>
    <n v="8.3553648068669499"/>
  </r>
  <r>
    <x v="0"/>
    <x v="5"/>
    <x v="6"/>
    <x v="10"/>
    <s v="NL_OFFSHORE"/>
    <x v="7"/>
    <n v="19.538068079519999"/>
    <n v="5.4272411332000097"/>
  </r>
  <r>
    <x v="0"/>
    <x v="5"/>
    <x v="6"/>
    <x v="10"/>
    <s v="NL_OFFSHORE"/>
    <x v="8"/>
    <n v="19.538068079519999"/>
    <n v="5.4272411332000097"/>
  </r>
  <r>
    <x v="0"/>
    <x v="5"/>
    <x v="6"/>
    <x v="10"/>
    <s v="NL_OFFSHORE"/>
    <x v="9"/>
    <n v="45.361633570256501"/>
    <n v="12.600453769515701"/>
  </r>
  <r>
    <x v="0"/>
    <x v="5"/>
    <x v="6"/>
    <x v="10"/>
    <s v="NL_OFFSHORE"/>
    <x v="10"/>
    <n v="35.761174841990197"/>
    <n v="9.9336596783306099"/>
  </r>
  <r>
    <x v="0"/>
    <x v="5"/>
    <x v="6"/>
    <x v="10"/>
    <s v="NL_OFFSHORE"/>
    <x v="11"/>
    <n v="2.7108557149588699"/>
    <n v="0.75301547637746502"/>
  </r>
  <r>
    <x v="0"/>
    <x v="5"/>
    <x v="6"/>
    <x v="10"/>
    <s v="NL_OFFSHORE"/>
    <x v="12"/>
    <n v="0.36"/>
    <n v="0.1"/>
  </r>
  <r>
    <x v="0"/>
    <x v="5"/>
    <x v="6"/>
    <x v="10"/>
    <s v="NL_OFFSHORE"/>
    <x v="13"/>
    <n v="17.067667568367298"/>
    <n v="4.74101876899093"/>
  </r>
  <r>
    <x v="0"/>
    <x v="5"/>
    <x v="6"/>
    <x v="10"/>
    <s v="NL_OFFSHORE"/>
    <x v="14"/>
    <n v="17.067667568367298"/>
    <n v="4.74101876899093"/>
  </r>
  <r>
    <x v="0"/>
    <x v="5"/>
    <x v="6"/>
    <x v="10"/>
    <s v="NL_OFFSHORE"/>
    <x v="15"/>
    <n v="2.7284206547966199"/>
    <n v="0.75789462633239502"/>
  </r>
  <r>
    <x v="0"/>
    <x v="5"/>
    <x v="6"/>
    <x v="10"/>
    <s v="NL_OFFSHORE"/>
    <x v="16"/>
    <n v="4.9884429139200002"/>
    <n v="1.3856785871999999"/>
  </r>
  <r>
    <x v="0"/>
    <x v="5"/>
    <x v="6"/>
    <x v="10"/>
    <s v="NL_OFFSHORE"/>
    <x v="17"/>
    <n v="9.3111759656652193"/>
    <n v="2.5864377682403399"/>
  </r>
  <r>
    <x v="0"/>
    <x v="5"/>
    <x v="6"/>
    <x v="10"/>
    <s v="NL_OFFSHORE"/>
    <x v="19"/>
    <n v="8.2221546873599998"/>
    <n v="2.2839318575999998"/>
  </r>
  <r>
    <x v="0"/>
    <x v="5"/>
    <x v="6"/>
    <x v="10"/>
    <s v="NL_OFFSHORE"/>
    <x v="20"/>
    <n v="18.594373640566001"/>
    <n v="5.1651037890461096"/>
  </r>
  <r>
    <x v="0"/>
    <x v="5"/>
    <x v="6"/>
    <x v="10"/>
    <s v="NL_OFFSHORE"/>
    <x v="21"/>
    <n v="48.384"/>
    <n v="13.44"/>
  </r>
  <r>
    <x v="0"/>
    <x v="5"/>
    <x v="6"/>
    <x v="10"/>
    <s v="NL_OFFSHORE"/>
    <x v="22"/>
    <n v="79.847999999999999"/>
    <n v="22.18"/>
  </r>
  <r>
    <x v="0"/>
    <x v="5"/>
    <x v="6"/>
    <x v="10"/>
    <s v="NL_OFFSHORE"/>
    <x v="23"/>
    <n v="0.31515896120488701"/>
    <n v="8.7544155890246306E-2"/>
  </r>
  <r>
    <x v="0"/>
    <x v="5"/>
    <x v="6"/>
    <x v="10"/>
    <s v="NL_OFFSHORE"/>
    <x v="24"/>
    <n v="22.4655580524777"/>
    <n v="6.2404327923549197"/>
  </r>
  <r>
    <x v="0"/>
    <x v="5"/>
    <x v="6"/>
    <x v="10"/>
    <s v="NL_OFFSHORE"/>
    <x v="26"/>
    <n v="31.126436880967301"/>
    <n v="8.6462324669353592"/>
  </r>
  <r>
    <x v="0"/>
    <x v="5"/>
    <x v="6"/>
    <x v="10"/>
    <s v="NL_OFFSHORE"/>
    <x v="27"/>
    <n v="2.34199197836619"/>
    <n v="0.650553327323943"/>
  </r>
  <r>
    <x v="0"/>
    <x v="5"/>
    <x v="7"/>
    <x v="11"/>
    <s v="NO1_A1"/>
    <x v="0"/>
    <n v="45.776839115009899"/>
    <n v="12.7157886430583"/>
  </r>
  <r>
    <x v="0"/>
    <x v="5"/>
    <x v="7"/>
    <x v="11"/>
    <s v="NO1_A1"/>
    <x v="1"/>
    <n v="48.384"/>
    <n v="13.44"/>
  </r>
  <r>
    <x v="0"/>
    <x v="5"/>
    <x v="7"/>
    <x v="11"/>
    <s v="NO1_A1"/>
    <x v="2"/>
    <n v="63"/>
    <n v="17.5"/>
  </r>
  <r>
    <x v="0"/>
    <x v="5"/>
    <x v="7"/>
    <x v="11"/>
    <s v="NO1_A1"/>
    <x v="3"/>
    <n v="35.761174841990197"/>
    <n v="9.9336596783306099"/>
  </r>
  <r>
    <x v="0"/>
    <x v="5"/>
    <x v="7"/>
    <x v="11"/>
    <s v="NO1_A1"/>
    <x v="4"/>
    <n v="5.42756640986366"/>
    <n v="1.5076573360732399"/>
  </r>
  <r>
    <x v="0"/>
    <x v="5"/>
    <x v="7"/>
    <x v="11"/>
    <s v="NO1_A1"/>
    <x v="5"/>
    <n v="5.42756640986366"/>
    <n v="1.5076573360732399"/>
  </r>
  <r>
    <x v="0"/>
    <x v="5"/>
    <x v="7"/>
    <x v="11"/>
    <s v="NO1_A1"/>
    <x v="6"/>
    <n v="30.079313304721001"/>
    <n v="8.3553648068669499"/>
  </r>
  <r>
    <x v="0"/>
    <x v="5"/>
    <x v="7"/>
    <x v="11"/>
    <s v="NO1_A1"/>
    <x v="7"/>
    <n v="19.538068079519999"/>
    <n v="5.4272411332000097"/>
  </r>
  <r>
    <x v="0"/>
    <x v="5"/>
    <x v="7"/>
    <x v="11"/>
    <s v="NO1_A1"/>
    <x v="8"/>
    <n v="19.538068079519999"/>
    <n v="5.4272411332000097"/>
  </r>
  <r>
    <x v="0"/>
    <x v="5"/>
    <x v="7"/>
    <x v="11"/>
    <s v="NO1_A1"/>
    <x v="9"/>
    <n v="45.361633570256501"/>
    <n v="12.600453769515701"/>
  </r>
  <r>
    <x v="0"/>
    <x v="5"/>
    <x v="7"/>
    <x v="11"/>
    <s v="NO1_A1"/>
    <x v="10"/>
    <n v="35.761174841990197"/>
    <n v="9.9336596783306099"/>
  </r>
  <r>
    <x v="0"/>
    <x v="5"/>
    <x v="7"/>
    <x v="11"/>
    <s v="NO1_A1"/>
    <x v="11"/>
    <n v="2.7108557149588699"/>
    <n v="0.75301547637746502"/>
  </r>
  <r>
    <x v="0"/>
    <x v="5"/>
    <x v="7"/>
    <x v="11"/>
    <s v="NO1_A1"/>
    <x v="12"/>
    <n v="0.36"/>
    <n v="0.1"/>
  </r>
  <r>
    <x v="0"/>
    <x v="5"/>
    <x v="7"/>
    <x v="11"/>
    <s v="NO1_A1"/>
    <x v="13"/>
    <n v="17.067667568367298"/>
    <n v="4.74101876899093"/>
  </r>
  <r>
    <x v="0"/>
    <x v="5"/>
    <x v="7"/>
    <x v="11"/>
    <s v="NO1_A1"/>
    <x v="14"/>
    <n v="17.067667568367298"/>
    <n v="4.74101876899093"/>
  </r>
  <r>
    <x v="0"/>
    <x v="5"/>
    <x v="7"/>
    <x v="11"/>
    <s v="NO1_A1"/>
    <x v="15"/>
    <n v="2.7284206547966199"/>
    <n v="0.75789462633239502"/>
  </r>
  <r>
    <x v="0"/>
    <x v="5"/>
    <x v="7"/>
    <x v="11"/>
    <s v="NO1_A1"/>
    <x v="16"/>
    <n v="4.9884429139200002"/>
    <n v="1.3856785871999999"/>
  </r>
  <r>
    <x v="0"/>
    <x v="5"/>
    <x v="7"/>
    <x v="11"/>
    <s v="NO1_A1"/>
    <x v="17"/>
    <n v="9.3111759656652193"/>
    <n v="2.5864377682403399"/>
  </r>
  <r>
    <x v="0"/>
    <x v="5"/>
    <x v="7"/>
    <x v="11"/>
    <s v="NO1_A1"/>
    <x v="19"/>
    <n v="8.2221546873599998"/>
    <n v="2.2839318575999998"/>
  </r>
  <r>
    <x v="0"/>
    <x v="5"/>
    <x v="7"/>
    <x v="11"/>
    <s v="NO1_A1"/>
    <x v="20"/>
    <n v="18.594373640566001"/>
    <n v="5.1651037890461096"/>
  </r>
  <r>
    <x v="0"/>
    <x v="5"/>
    <x v="7"/>
    <x v="11"/>
    <s v="NO1_A1"/>
    <x v="21"/>
    <n v="48.384"/>
    <n v="13.44"/>
  </r>
  <r>
    <x v="0"/>
    <x v="5"/>
    <x v="7"/>
    <x v="11"/>
    <s v="NO1_A1"/>
    <x v="22"/>
    <n v="79.847999999999999"/>
    <n v="22.18"/>
  </r>
  <r>
    <x v="0"/>
    <x v="5"/>
    <x v="7"/>
    <x v="11"/>
    <s v="NO1_A1"/>
    <x v="23"/>
    <n v="0.31515896120488701"/>
    <n v="8.7544155890246306E-2"/>
  </r>
  <r>
    <x v="0"/>
    <x v="5"/>
    <x v="7"/>
    <x v="11"/>
    <s v="NO1_A1"/>
    <x v="24"/>
    <n v="22.4655580524777"/>
    <n v="6.2404327923549197"/>
  </r>
  <r>
    <x v="0"/>
    <x v="5"/>
    <x v="7"/>
    <x v="11"/>
    <s v="NO1_A1"/>
    <x v="26"/>
    <n v="31.126436880967301"/>
    <n v="8.6462324669353592"/>
  </r>
  <r>
    <x v="0"/>
    <x v="5"/>
    <x v="7"/>
    <x v="11"/>
    <s v="NO1_A1"/>
    <x v="27"/>
    <n v="2.34199197836619"/>
    <n v="0.650553327323943"/>
  </r>
  <r>
    <x v="0"/>
    <x v="5"/>
    <x v="7"/>
    <x v="11"/>
    <s v="NO1_A2"/>
    <x v="0"/>
    <n v="45.776839115009899"/>
    <n v="12.7157886430583"/>
  </r>
  <r>
    <x v="0"/>
    <x v="5"/>
    <x v="7"/>
    <x v="11"/>
    <s v="NO1_A2"/>
    <x v="1"/>
    <n v="48.384"/>
    <n v="13.44"/>
  </r>
  <r>
    <x v="0"/>
    <x v="5"/>
    <x v="7"/>
    <x v="11"/>
    <s v="NO1_A2"/>
    <x v="2"/>
    <n v="63"/>
    <n v="17.5"/>
  </r>
  <r>
    <x v="0"/>
    <x v="5"/>
    <x v="7"/>
    <x v="11"/>
    <s v="NO1_A2"/>
    <x v="3"/>
    <n v="35.761174841990197"/>
    <n v="9.9336596783306099"/>
  </r>
  <r>
    <x v="0"/>
    <x v="5"/>
    <x v="7"/>
    <x v="11"/>
    <s v="NO1_A2"/>
    <x v="4"/>
    <n v="5.42756640986366"/>
    <n v="1.5076573360732399"/>
  </r>
  <r>
    <x v="0"/>
    <x v="5"/>
    <x v="7"/>
    <x v="11"/>
    <s v="NO1_A2"/>
    <x v="5"/>
    <n v="5.42756640986366"/>
    <n v="1.5076573360732399"/>
  </r>
  <r>
    <x v="0"/>
    <x v="5"/>
    <x v="7"/>
    <x v="11"/>
    <s v="NO1_A2"/>
    <x v="6"/>
    <n v="30.079313304721001"/>
    <n v="8.3553648068669499"/>
  </r>
  <r>
    <x v="0"/>
    <x v="5"/>
    <x v="7"/>
    <x v="11"/>
    <s v="NO1_A2"/>
    <x v="7"/>
    <n v="19.538068079519999"/>
    <n v="5.4272411332000097"/>
  </r>
  <r>
    <x v="0"/>
    <x v="5"/>
    <x v="7"/>
    <x v="11"/>
    <s v="NO1_A2"/>
    <x v="8"/>
    <n v="19.538068079519999"/>
    <n v="5.4272411332000097"/>
  </r>
  <r>
    <x v="0"/>
    <x v="5"/>
    <x v="7"/>
    <x v="11"/>
    <s v="NO1_A2"/>
    <x v="9"/>
    <n v="45.361633570256501"/>
    <n v="12.600453769515701"/>
  </r>
  <r>
    <x v="0"/>
    <x v="5"/>
    <x v="7"/>
    <x v="11"/>
    <s v="NO1_A2"/>
    <x v="10"/>
    <n v="35.761174841990197"/>
    <n v="9.9336596783306099"/>
  </r>
  <r>
    <x v="0"/>
    <x v="5"/>
    <x v="7"/>
    <x v="11"/>
    <s v="NO1_A2"/>
    <x v="11"/>
    <n v="2.7108557149588699"/>
    <n v="0.75301547637746502"/>
  </r>
  <r>
    <x v="0"/>
    <x v="5"/>
    <x v="7"/>
    <x v="11"/>
    <s v="NO1_A2"/>
    <x v="12"/>
    <n v="0.36"/>
    <n v="0.1"/>
  </r>
  <r>
    <x v="0"/>
    <x v="5"/>
    <x v="7"/>
    <x v="11"/>
    <s v="NO1_A2"/>
    <x v="13"/>
    <n v="17.067667568367298"/>
    <n v="4.74101876899093"/>
  </r>
  <r>
    <x v="0"/>
    <x v="5"/>
    <x v="7"/>
    <x v="11"/>
    <s v="NO1_A2"/>
    <x v="14"/>
    <n v="17.067667568367298"/>
    <n v="4.74101876899093"/>
  </r>
  <r>
    <x v="0"/>
    <x v="5"/>
    <x v="7"/>
    <x v="11"/>
    <s v="NO1_A2"/>
    <x v="15"/>
    <n v="2.7284206547966199"/>
    <n v="0.75789462633239502"/>
  </r>
  <r>
    <x v="0"/>
    <x v="5"/>
    <x v="7"/>
    <x v="11"/>
    <s v="NO1_A2"/>
    <x v="16"/>
    <n v="4.9884429139200002"/>
    <n v="1.3856785871999999"/>
  </r>
  <r>
    <x v="0"/>
    <x v="5"/>
    <x v="7"/>
    <x v="11"/>
    <s v="NO1_A2"/>
    <x v="17"/>
    <n v="9.3111759656652193"/>
    <n v="2.5864377682403399"/>
  </r>
  <r>
    <x v="0"/>
    <x v="5"/>
    <x v="7"/>
    <x v="11"/>
    <s v="NO1_A2"/>
    <x v="19"/>
    <n v="8.2221546873599998"/>
    <n v="2.2839318575999998"/>
  </r>
  <r>
    <x v="0"/>
    <x v="5"/>
    <x v="7"/>
    <x v="11"/>
    <s v="NO1_A2"/>
    <x v="20"/>
    <n v="18.594373640566001"/>
    <n v="5.1651037890461096"/>
  </r>
  <r>
    <x v="0"/>
    <x v="5"/>
    <x v="7"/>
    <x v="11"/>
    <s v="NO1_A2"/>
    <x v="21"/>
    <n v="48.384"/>
    <n v="13.44"/>
  </r>
  <r>
    <x v="0"/>
    <x v="5"/>
    <x v="7"/>
    <x v="11"/>
    <s v="NO1_A2"/>
    <x v="22"/>
    <n v="79.847999999999999"/>
    <n v="22.18"/>
  </r>
  <r>
    <x v="0"/>
    <x v="5"/>
    <x v="7"/>
    <x v="11"/>
    <s v="NO1_A2"/>
    <x v="23"/>
    <n v="0.31515896120488701"/>
    <n v="8.7544155890246306E-2"/>
  </r>
  <r>
    <x v="0"/>
    <x v="5"/>
    <x v="7"/>
    <x v="11"/>
    <s v="NO1_A2"/>
    <x v="24"/>
    <n v="22.4655580524777"/>
    <n v="6.2404327923549197"/>
  </r>
  <r>
    <x v="0"/>
    <x v="5"/>
    <x v="7"/>
    <x v="11"/>
    <s v="NO1_A2"/>
    <x v="26"/>
    <n v="31.126436880967301"/>
    <n v="8.6462324669353592"/>
  </r>
  <r>
    <x v="0"/>
    <x v="5"/>
    <x v="7"/>
    <x v="11"/>
    <s v="NO1_A2"/>
    <x v="27"/>
    <n v="2.34199197836619"/>
    <n v="0.650553327323943"/>
  </r>
  <r>
    <x v="0"/>
    <x v="5"/>
    <x v="7"/>
    <x v="11"/>
    <s v="NO1_A3"/>
    <x v="0"/>
    <n v="45.776839115009899"/>
    <n v="12.7157886430583"/>
  </r>
  <r>
    <x v="0"/>
    <x v="5"/>
    <x v="7"/>
    <x v="11"/>
    <s v="NO1_A3"/>
    <x v="1"/>
    <n v="48.384"/>
    <n v="13.44"/>
  </r>
  <r>
    <x v="0"/>
    <x v="5"/>
    <x v="7"/>
    <x v="11"/>
    <s v="NO1_A3"/>
    <x v="2"/>
    <n v="63"/>
    <n v="17.5"/>
  </r>
  <r>
    <x v="0"/>
    <x v="5"/>
    <x v="7"/>
    <x v="11"/>
    <s v="NO1_A3"/>
    <x v="3"/>
    <n v="35.761174841990197"/>
    <n v="9.9336596783306099"/>
  </r>
  <r>
    <x v="0"/>
    <x v="5"/>
    <x v="7"/>
    <x v="11"/>
    <s v="NO1_A3"/>
    <x v="4"/>
    <n v="5.42756640986366"/>
    <n v="1.5076573360732399"/>
  </r>
  <r>
    <x v="0"/>
    <x v="5"/>
    <x v="7"/>
    <x v="11"/>
    <s v="NO1_A3"/>
    <x v="5"/>
    <n v="5.42756640986366"/>
    <n v="1.5076573360732399"/>
  </r>
  <r>
    <x v="0"/>
    <x v="5"/>
    <x v="7"/>
    <x v="11"/>
    <s v="NO1_A3"/>
    <x v="6"/>
    <n v="30.079313304721001"/>
    <n v="8.3553648068669499"/>
  </r>
  <r>
    <x v="0"/>
    <x v="5"/>
    <x v="7"/>
    <x v="11"/>
    <s v="NO1_A3"/>
    <x v="7"/>
    <n v="19.538068079519999"/>
    <n v="5.4272411332000097"/>
  </r>
  <r>
    <x v="0"/>
    <x v="5"/>
    <x v="7"/>
    <x v="11"/>
    <s v="NO1_A3"/>
    <x v="8"/>
    <n v="19.538068079519999"/>
    <n v="5.4272411332000097"/>
  </r>
  <r>
    <x v="0"/>
    <x v="5"/>
    <x v="7"/>
    <x v="11"/>
    <s v="NO1_A3"/>
    <x v="9"/>
    <n v="45.361633570256501"/>
    <n v="12.600453769515701"/>
  </r>
  <r>
    <x v="0"/>
    <x v="5"/>
    <x v="7"/>
    <x v="11"/>
    <s v="NO1_A3"/>
    <x v="10"/>
    <n v="35.761174841990197"/>
    <n v="9.9336596783306099"/>
  </r>
  <r>
    <x v="0"/>
    <x v="5"/>
    <x v="7"/>
    <x v="11"/>
    <s v="NO1_A3"/>
    <x v="11"/>
    <n v="2.7108557149588699"/>
    <n v="0.75301547637746502"/>
  </r>
  <r>
    <x v="0"/>
    <x v="5"/>
    <x v="7"/>
    <x v="11"/>
    <s v="NO1_A3"/>
    <x v="12"/>
    <n v="0.36"/>
    <n v="0.1"/>
  </r>
  <r>
    <x v="0"/>
    <x v="5"/>
    <x v="7"/>
    <x v="11"/>
    <s v="NO1_A3"/>
    <x v="13"/>
    <n v="17.067667568367298"/>
    <n v="4.74101876899093"/>
  </r>
  <r>
    <x v="0"/>
    <x v="5"/>
    <x v="7"/>
    <x v="11"/>
    <s v="NO1_A3"/>
    <x v="14"/>
    <n v="17.067667568367298"/>
    <n v="4.74101876899093"/>
  </r>
  <r>
    <x v="0"/>
    <x v="5"/>
    <x v="7"/>
    <x v="11"/>
    <s v="NO1_A3"/>
    <x v="15"/>
    <n v="2.7284206547966199"/>
    <n v="0.75789462633239502"/>
  </r>
  <r>
    <x v="0"/>
    <x v="5"/>
    <x v="7"/>
    <x v="11"/>
    <s v="NO1_A3"/>
    <x v="16"/>
    <n v="4.9884429139200002"/>
    <n v="1.3856785871999999"/>
  </r>
  <r>
    <x v="0"/>
    <x v="5"/>
    <x v="7"/>
    <x v="11"/>
    <s v="NO1_A3"/>
    <x v="17"/>
    <n v="9.3111759656652193"/>
    <n v="2.5864377682403399"/>
  </r>
  <r>
    <x v="0"/>
    <x v="5"/>
    <x v="7"/>
    <x v="11"/>
    <s v="NO1_A3"/>
    <x v="19"/>
    <n v="8.2221546873599998"/>
    <n v="2.2839318575999998"/>
  </r>
  <r>
    <x v="0"/>
    <x v="5"/>
    <x v="7"/>
    <x v="11"/>
    <s v="NO1_A3"/>
    <x v="20"/>
    <n v="18.594373640566001"/>
    <n v="5.1651037890461096"/>
  </r>
  <r>
    <x v="0"/>
    <x v="5"/>
    <x v="7"/>
    <x v="11"/>
    <s v="NO1_A3"/>
    <x v="21"/>
    <n v="48.384"/>
    <n v="13.44"/>
  </r>
  <r>
    <x v="0"/>
    <x v="5"/>
    <x v="7"/>
    <x v="11"/>
    <s v="NO1_A3"/>
    <x v="22"/>
    <n v="79.847999999999999"/>
    <n v="22.18"/>
  </r>
  <r>
    <x v="0"/>
    <x v="5"/>
    <x v="7"/>
    <x v="11"/>
    <s v="NO1_A3"/>
    <x v="23"/>
    <n v="0.31515896120488701"/>
    <n v="8.7544155890246306E-2"/>
  </r>
  <r>
    <x v="0"/>
    <x v="5"/>
    <x v="7"/>
    <x v="11"/>
    <s v="NO1_A3"/>
    <x v="24"/>
    <n v="22.4655580524777"/>
    <n v="6.2404327923549197"/>
  </r>
  <r>
    <x v="0"/>
    <x v="5"/>
    <x v="7"/>
    <x v="11"/>
    <s v="NO1_A3"/>
    <x v="26"/>
    <n v="31.126436880967301"/>
    <n v="8.6462324669353592"/>
  </r>
  <r>
    <x v="0"/>
    <x v="5"/>
    <x v="7"/>
    <x v="11"/>
    <s v="NO1_A3"/>
    <x v="27"/>
    <n v="2.34199197836619"/>
    <n v="0.650553327323943"/>
  </r>
  <r>
    <x v="0"/>
    <x v="5"/>
    <x v="7"/>
    <x v="11"/>
    <s v="NO1_Offshore"/>
    <x v="0"/>
    <n v="45.776839115009899"/>
    <n v="12.7157886430583"/>
  </r>
  <r>
    <x v="0"/>
    <x v="5"/>
    <x v="7"/>
    <x v="11"/>
    <s v="NO1_Offshore"/>
    <x v="1"/>
    <n v="48.384"/>
    <n v="13.44"/>
  </r>
  <r>
    <x v="0"/>
    <x v="5"/>
    <x v="7"/>
    <x v="11"/>
    <s v="NO1_Offshore"/>
    <x v="2"/>
    <n v="63"/>
    <n v="17.5"/>
  </r>
  <r>
    <x v="0"/>
    <x v="5"/>
    <x v="7"/>
    <x v="11"/>
    <s v="NO1_Offshore"/>
    <x v="3"/>
    <n v="35.761174841990197"/>
    <n v="9.9336596783306099"/>
  </r>
  <r>
    <x v="0"/>
    <x v="5"/>
    <x v="7"/>
    <x v="11"/>
    <s v="NO1_Offshore"/>
    <x v="4"/>
    <n v="5.42756640986366"/>
    <n v="1.5076573360732399"/>
  </r>
  <r>
    <x v="0"/>
    <x v="5"/>
    <x v="7"/>
    <x v="11"/>
    <s v="NO1_Offshore"/>
    <x v="5"/>
    <n v="5.42756640986366"/>
    <n v="1.5076573360732399"/>
  </r>
  <r>
    <x v="0"/>
    <x v="5"/>
    <x v="7"/>
    <x v="11"/>
    <s v="NO1_Offshore"/>
    <x v="6"/>
    <n v="30.079313304721001"/>
    <n v="8.3553648068669499"/>
  </r>
  <r>
    <x v="0"/>
    <x v="5"/>
    <x v="7"/>
    <x v="11"/>
    <s v="NO1_Offshore"/>
    <x v="7"/>
    <n v="19.538068079519999"/>
    <n v="5.4272411332000097"/>
  </r>
  <r>
    <x v="0"/>
    <x v="5"/>
    <x v="7"/>
    <x v="11"/>
    <s v="NO1_Offshore"/>
    <x v="8"/>
    <n v="19.538068079519999"/>
    <n v="5.4272411332000097"/>
  </r>
  <r>
    <x v="0"/>
    <x v="5"/>
    <x v="7"/>
    <x v="11"/>
    <s v="NO1_Offshore"/>
    <x v="9"/>
    <n v="45.361633570256501"/>
    <n v="12.600453769515701"/>
  </r>
  <r>
    <x v="0"/>
    <x v="5"/>
    <x v="7"/>
    <x v="11"/>
    <s v="NO1_Offshore"/>
    <x v="10"/>
    <n v="35.761174841990197"/>
    <n v="9.9336596783306099"/>
  </r>
  <r>
    <x v="0"/>
    <x v="5"/>
    <x v="7"/>
    <x v="11"/>
    <s v="NO1_Offshore"/>
    <x v="11"/>
    <n v="2.7108557149588699"/>
    <n v="0.75301547637746502"/>
  </r>
  <r>
    <x v="0"/>
    <x v="5"/>
    <x v="7"/>
    <x v="11"/>
    <s v="NO1_Offshore"/>
    <x v="12"/>
    <n v="0.36"/>
    <n v="0.1"/>
  </r>
  <r>
    <x v="0"/>
    <x v="5"/>
    <x v="7"/>
    <x v="11"/>
    <s v="NO1_Offshore"/>
    <x v="13"/>
    <n v="17.067667568367298"/>
    <n v="4.74101876899093"/>
  </r>
  <r>
    <x v="0"/>
    <x v="5"/>
    <x v="7"/>
    <x v="11"/>
    <s v="NO1_Offshore"/>
    <x v="14"/>
    <n v="17.067667568367298"/>
    <n v="4.74101876899093"/>
  </r>
  <r>
    <x v="0"/>
    <x v="5"/>
    <x v="7"/>
    <x v="11"/>
    <s v="NO1_Offshore"/>
    <x v="15"/>
    <n v="2.7284206547966199"/>
    <n v="0.75789462633239502"/>
  </r>
  <r>
    <x v="0"/>
    <x v="5"/>
    <x v="7"/>
    <x v="11"/>
    <s v="NO1_Offshore"/>
    <x v="16"/>
    <n v="4.9884429139200002"/>
    <n v="1.3856785871999999"/>
  </r>
  <r>
    <x v="0"/>
    <x v="5"/>
    <x v="7"/>
    <x v="11"/>
    <s v="NO1_Offshore"/>
    <x v="17"/>
    <n v="9.3111759656652193"/>
    <n v="2.5864377682403399"/>
  </r>
  <r>
    <x v="0"/>
    <x v="5"/>
    <x v="7"/>
    <x v="11"/>
    <s v="NO1_Offshore"/>
    <x v="19"/>
    <n v="8.2221546873599998"/>
    <n v="2.2839318575999998"/>
  </r>
  <r>
    <x v="0"/>
    <x v="5"/>
    <x v="7"/>
    <x v="11"/>
    <s v="NO1_Offshore"/>
    <x v="20"/>
    <n v="18.594373640566001"/>
    <n v="5.1651037890461096"/>
  </r>
  <r>
    <x v="0"/>
    <x v="5"/>
    <x v="7"/>
    <x v="11"/>
    <s v="NO1_Offshore"/>
    <x v="21"/>
    <n v="48.384"/>
    <n v="13.44"/>
  </r>
  <r>
    <x v="0"/>
    <x v="5"/>
    <x v="7"/>
    <x v="11"/>
    <s v="NO1_Offshore"/>
    <x v="22"/>
    <n v="79.847999999999999"/>
    <n v="22.18"/>
  </r>
  <r>
    <x v="0"/>
    <x v="5"/>
    <x v="7"/>
    <x v="11"/>
    <s v="NO1_Offshore"/>
    <x v="23"/>
    <n v="0.31515896120488701"/>
    <n v="8.7544155890246306E-2"/>
  </r>
  <r>
    <x v="0"/>
    <x v="5"/>
    <x v="7"/>
    <x v="11"/>
    <s v="NO1_Offshore"/>
    <x v="24"/>
    <n v="22.4655580524777"/>
    <n v="6.2404327923549197"/>
  </r>
  <r>
    <x v="0"/>
    <x v="5"/>
    <x v="7"/>
    <x v="11"/>
    <s v="NO1_Offshore"/>
    <x v="26"/>
    <n v="31.126436880967301"/>
    <n v="8.6462324669353592"/>
  </r>
  <r>
    <x v="0"/>
    <x v="5"/>
    <x v="7"/>
    <x v="11"/>
    <s v="NO1_Offshore"/>
    <x v="27"/>
    <n v="2.34199197836619"/>
    <n v="0.650553327323943"/>
  </r>
  <r>
    <x v="0"/>
    <x v="5"/>
    <x v="7"/>
    <x v="12"/>
    <s v="NO2_A1"/>
    <x v="0"/>
    <n v="45.776839115009899"/>
    <n v="12.7157886430583"/>
  </r>
  <r>
    <x v="0"/>
    <x v="5"/>
    <x v="7"/>
    <x v="12"/>
    <s v="NO2_A1"/>
    <x v="1"/>
    <n v="48.384"/>
    <n v="13.44"/>
  </r>
  <r>
    <x v="0"/>
    <x v="5"/>
    <x v="7"/>
    <x v="12"/>
    <s v="NO2_A1"/>
    <x v="2"/>
    <n v="63"/>
    <n v="17.5"/>
  </r>
  <r>
    <x v="0"/>
    <x v="5"/>
    <x v="7"/>
    <x v="12"/>
    <s v="NO2_A1"/>
    <x v="3"/>
    <n v="35.761174841990197"/>
    <n v="9.9336596783306099"/>
  </r>
  <r>
    <x v="0"/>
    <x v="5"/>
    <x v="7"/>
    <x v="12"/>
    <s v="NO2_A1"/>
    <x v="4"/>
    <n v="5.42756640986366"/>
    <n v="1.5076573360732399"/>
  </r>
  <r>
    <x v="0"/>
    <x v="5"/>
    <x v="7"/>
    <x v="12"/>
    <s v="NO2_A1"/>
    <x v="5"/>
    <n v="5.42756640986366"/>
    <n v="1.5076573360732399"/>
  </r>
  <r>
    <x v="0"/>
    <x v="5"/>
    <x v="7"/>
    <x v="12"/>
    <s v="NO2_A1"/>
    <x v="6"/>
    <n v="30.079313304721001"/>
    <n v="8.3553648068669499"/>
  </r>
  <r>
    <x v="0"/>
    <x v="5"/>
    <x v="7"/>
    <x v="12"/>
    <s v="NO2_A1"/>
    <x v="7"/>
    <n v="19.538068079519999"/>
    <n v="5.4272411332000097"/>
  </r>
  <r>
    <x v="0"/>
    <x v="5"/>
    <x v="7"/>
    <x v="12"/>
    <s v="NO2_A1"/>
    <x v="8"/>
    <n v="19.538068079519999"/>
    <n v="5.4272411332000097"/>
  </r>
  <r>
    <x v="0"/>
    <x v="5"/>
    <x v="7"/>
    <x v="12"/>
    <s v="NO2_A1"/>
    <x v="9"/>
    <n v="45.361633570256501"/>
    <n v="12.600453769515701"/>
  </r>
  <r>
    <x v="0"/>
    <x v="5"/>
    <x v="7"/>
    <x v="12"/>
    <s v="NO2_A1"/>
    <x v="10"/>
    <n v="35.761174841990197"/>
    <n v="9.9336596783306099"/>
  </r>
  <r>
    <x v="0"/>
    <x v="5"/>
    <x v="7"/>
    <x v="12"/>
    <s v="NO2_A1"/>
    <x v="11"/>
    <n v="2.7108557149588699"/>
    <n v="0.75301547637746502"/>
  </r>
  <r>
    <x v="0"/>
    <x v="5"/>
    <x v="7"/>
    <x v="12"/>
    <s v="NO2_A1"/>
    <x v="12"/>
    <n v="0.36"/>
    <n v="0.1"/>
  </r>
  <r>
    <x v="0"/>
    <x v="5"/>
    <x v="7"/>
    <x v="12"/>
    <s v="NO2_A1"/>
    <x v="13"/>
    <n v="17.067667568367298"/>
    <n v="4.74101876899093"/>
  </r>
  <r>
    <x v="0"/>
    <x v="5"/>
    <x v="7"/>
    <x v="12"/>
    <s v="NO2_A1"/>
    <x v="14"/>
    <n v="17.067667568367298"/>
    <n v="4.74101876899093"/>
  </r>
  <r>
    <x v="0"/>
    <x v="5"/>
    <x v="7"/>
    <x v="12"/>
    <s v="NO2_A1"/>
    <x v="15"/>
    <n v="2.7284206547966199"/>
    <n v="0.75789462633239502"/>
  </r>
  <r>
    <x v="0"/>
    <x v="5"/>
    <x v="7"/>
    <x v="12"/>
    <s v="NO2_A1"/>
    <x v="16"/>
    <n v="4.9884429139200002"/>
    <n v="1.3856785871999999"/>
  </r>
  <r>
    <x v="0"/>
    <x v="5"/>
    <x v="7"/>
    <x v="12"/>
    <s v="NO2_A1"/>
    <x v="17"/>
    <n v="9.3111759656652193"/>
    <n v="2.5864377682403399"/>
  </r>
  <r>
    <x v="0"/>
    <x v="5"/>
    <x v="7"/>
    <x v="12"/>
    <s v="NO2_A1"/>
    <x v="19"/>
    <n v="8.2221546873599998"/>
    <n v="2.2839318575999998"/>
  </r>
  <r>
    <x v="0"/>
    <x v="5"/>
    <x v="7"/>
    <x v="12"/>
    <s v="NO2_A1"/>
    <x v="20"/>
    <n v="18.594373640566001"/>
    <n v="5.1651037890461096"/>
  </r>
  <r>
    <x v="0"/>
    <x v="5"/>
    <x v="7"/>
    <x v="12"/>
    <s v="NO2_A1"/>
    <x v="21"/>
    <n v="48.384"/>
    <n v="13.44"/>
  </r>
  <r>
    <x v="0"/>
    <x v="5"/>
    <x v="7"/>
    <x v="12"/>
    <s v="NO2_A1"/>
    <x v="22"/>
    <n v="79.847999999999999"/>
    <n v="22.18"/>
  </r>
  <r>
    <x v="0"/>
    <x v="5"/>
    <x v="7"/>
    <x v="12"/>
    <s v="NO2_A1"/>
    <x v="23"/>
    <n v="0.31515896120488701"/>
    <n v="8.7544155890246306E-2"/>
  </r>
  <r>
    <x v="0"/>
    <x v="5"/>
    <x v="7"/>
    <x v="12"/>
    <s v="NO2_A1"/>
    <x v="24"/>
    <n v="22.4655580524777"/>
    <n v="6.2404327923549197"/>
  </r>
  <r>
    <x v="0"/>
    <x v="5"/>
    <x v="7"/>
    <x v="12"/>
    <s v="NO2_A1"/>
    <x v="26"/>
    <n v="31.126436880967301"/>
    <n v="8.6462324669353592"/>
  </r>
  <r>
    <x v="0"/>
    <x v="5"/>
    <x v="7"/>
    <x v="12"/>
    <s v="NO2_A1"/>
    <x v="27"/>
    <n v="2.34199197836619"/>
    <n v="0.650553327323943"/>
  </r>
  <r>
    <x v="0"/>
    <x v="5"/>
    <x v="7"/>
    <x v="12"/>
    <s v="NO2_A2"/>
    <x v="0"/>
    <n v="45.776839115009899"/>
    <n v="12.7157886430583"/>
  </r>
  <r>
    <x v="0"/>
    <x v="5"/>
    <x v="7"/>
    <x v="12"/>
    <s v="NO2_A2"/>
    <x v="1"/>
    <n v="48.384"/>
    <n v="13.44"/>
  </r>
  <r>
    <x v="0"/>
    <x v="5"/>
    <x v="7"/>
    <x v="12"/>
    <s v="NO2_A2"/>
    <x v="2"/>
    <n v="63"/>
    <n v="17.5"/>
  </r>
  <r>
    <x v="0"/>
    <x v="5"/>
    <x v="7"/>
    <x v="12"/>
    <s v="NO2_A2"/>
    <x v="3"/>
    <n v="35.761174841990197"/>
    <n v="9.9336596783306099"/>
  </r>
  <r>
    <x v="0"/>
    <x v="5"/>
    <x v="7"/>
    <x v="12"/>
    <s v="NO2_A2"/>
    <x v="4"/>
    <n v="5.42756640986366"/>
    <n v="1.5076573360732399"/>
  </r>
  <r>
    <x v="0"/>
    <x v="5"/>
    <x v="7"/>
    <x v="12"/>
    <s v="NO2_A2"/>
    <x v="5"/>
    <n v="5.42756640986366"/>
    <n v="1.5076573360732399"/>
  </r>
  <r>
    <x v="0"/>
    <x v="5"/>
    <x v="7"/>
    <x v="12"/>
    <s v="NO2_A2"/>
    <x v="6"/>
    <n v="30.079313304721001"/>
    <n v="8.3553648068669499"/>
  </r>
  <r>
    <x v="0"/>
    <x v="5"/>
    <x v="7"/>
    <x v="12"/>
    <s v="NO2_A2"/>
    <x v="7"/>
    <n v="19.538068079519999"/>
    <n v="5.4272411332000097"/>
  </r>
  <r>
    <x v="0"/>
    <x v="5"/>
    <x v="7"/>
    <x v="12"/>
    <s v="NO2_A2"/>
    <x v="8"/>
    <n v="19.538068079519999"/>
    <n v="5.4272411332000097"/>
  </r>
  <r>
    <x v="0"/>
    <x v="5"/>
    <x v="7"/>
    <x v="12"/>
    <s v="NO2_A2"/>
    <x v="9"/>
    <n v="45.361633570256501"/>
    <n v="12.600453769515701"/>
  </r>
  <r>
    <x v="0"/>
    <x v="5"/>
    <x v="7"/>
    <x v="12"/>
    <s v="NO2_A2"/>
    <x v="10"/>
    <n v="35.761174841990197"/>
    <n v="9.9336596783306099"/>
  </r>
  <r>
    <x v="0"/>
    <x v="5"/>
    <x v="7"/>
    <x v="12"/>
    <s v="NO2_A2"/>
    <x v="11"/>
    <n v="2.7108557149588699"/>
    <n v="0.75301547637746502"/>
  </r>
  <r>
    <x v="0"/>
    <x v="5"/>
    <x v="7"/>
    <x v="12"/>
    <s v="NO2_A2"/>
    <x v="12"/>
    <n v="0.36"/>
    <n v="0.1"/>
  </r>
  <r>
    <x v="0"/>
    <x v="5"/>
    <x v="7"/>
    <x v="12"/>
    <s v="NO2_A2"/>
    <x v="13"/>
    <n v="17.067667568367298"/>
    <n v="4.74101876899093"/>
  </r>
  <r>
    <x v="0"/>
    <x v="5"/>
    <x v="7"/>
    <x v="12"/>
    <s v="NO2_A2"/>
    <x v="14"/>
    <n v="17.067667568367298"/>
    <n v="4.74101876899093"/>
  </r>
  <r>
    <x v="0"/>
    <x v="5"/>
    <x v="7"/>
    <x v="12"/>
    <s v="NO2_A2"/>
    <x v="15"/>
    <n v="2.7284206547966199"/>
    <n v="0.75789462633239502"/>
  </r>
  <r>
    <x v="0"/>
    <x v="5"/>
    <x v="7"/>
    <x v="12"/>
    <s v="NO2_A2"/>
    <x v="16"/>
    <n v="4.9884429139200002"/>
    <n v="1.3856785871999999"/>
  </r>
  <r>
    <x v="0"/>
    <x v="5"/>
    <x v="7"/>
    <x v="12"/>
    <s v="NO2_A2"/>
    <x v="17"/>
    <n v="9.3111759656652193"/>
    <n v="2.5864377682403399"/>
  </r>
  <r>
    <x v="0"/>
    <x v="5"/>
    <x v="7"/>
    <x v="12"/>
    <s v="NO2_A2"/>
    <x v="19"/>
    <n v="8.2221546873599998"/>
    <n v="2.2839318575999998"/>
  </r>
  <r>
    <x v="0"/>
    <x v="5"/>
    <x v="7"/>
    <x v="12"/>
    <s v="NO2_A2"/>
    <x v="20"/>
    <n v="18.594373640566001"/>
    <n v="5.1651037890461096"/>
  </r>
  <r>
    <x v="0"/>
    <x v="5"/>
    <x v="7"/>
    <x v="12"/>
    <s v="NO2_A2"/>
    <x v="21"/>
    <n v="48.384"/>
    <n v="13.44"/>
  </r>
  <r>
    <x v="0"/>
    <x v="5"/>
    <x v="7"/>
    <x v="12"/>
    <s v="NO2_A2"/>
    <x v="22"/>
    <n v="79.847999999999999"/>
    <n v="22.18"/>
  </r>
  <r>
    <x v="0"/>
    <x v="5"/>
    <x v="7"/>
    <x v="12"/>
    <s v="NO2_A2"/>
    <x v="23"/>
    <n v="0.31515896120488701"/>
    <n v="8.7544155890246306E-2"/>
  </r>
  <r>
    <x v="0"/>
    <x v="5"/>
    <x v="7"/>
    <x v="12"/>
    <s v="NO2_A2"/>
    <x v="24"/>
    <n v="22.4655580524777"/>
    <n v="6.2404327923549197"/>
  </r>
  <r>
    <x v="0"/>
    <x v="5"/>
    <x v="7"/>
    <x v="12"/>
    <s v="NO2_A2"/>
    <x v="26"/>
    <n v="31.126436880967301"/>
    <n v="8.6462324669353592"/>
  </r>
  <r>
    <x v="0"/>
    <x v="5"/>
    <x v="7"/>
    <x v="12"/>
    <s v="NO2_A2"/>
    <x v="27"/>
    <n v="2.34199197836619"/>
    <n v="0.650553327323943"/>
  </r>
  <r>
    <x v="0"/>
    <x v="5"/>
    <x v="7"/>
    <x v="12"/>
    <s v="NO2_Offshore"/>
    <x v="0"/>
    <n v="45.776839115009899"/>
    <n v="12.7157886430583"/>
  </r>
  <r>
    <x v="0"/>
    <x v="5"/>
    <x v="7"/>
    <x v="12"/>
    <s v="NO2_Offshore"/>
    <x v="1"/>
    <n v="48.384"/>
    <n v="13.44"/>
  </r>
  <r>
    <x v="0"/>
    <x v="5"/>
    <x v="7"/>
    <x v="12"/>
    <s v="NO2_Offshore"/>
    <x v="2"/>
    <n v="63"/>
    <n v="17.5"/>
  </r>
  <r>
    <x v="0"/>
    <x v="5"/>
    <x v="7"/>
    <x v="12"/>
    <s v="NO2_Offshore"/>
    <x v="3"/>
    <n v="35.761174841990197"/>
    <n v="9.9336596783306099"/>
  </r>
  <r>
    <x v="0"/>
    <x v="5"/>
    <x v="7"/>
    <x v="12"/>
    <s v="NO2_Offshore"/>
    <x v="4"/>
    <n v="5.42756640986366"/>
    <n v="1.5076573360732399"/>
  </r>
  <r>
    <x v="0"/>
    <x v="5"/>
    <x v="7"/>
    <x v="12"/>
    <s v="NO2_Offshore"/>
    <x v="5"/>
    <n v="5.42756640986366"/>
    <n v="1.5076573360732399"/>
  </r>
  <r>
    <x v="0"/>
    <x v="5"/>
    <x v="7"/>
    <x v="12"/>
    <s v="NO2_Offshore"/>
    <x v="6"/>
    <n v="30.079313304721001"/>
    <n v="8.3553648068669499"/>
  </r>
  <r>
    <x v="0"/>
    <x v="5"/>
    <x v="7"/>
    <x v="12"/>
    <s v="NO2_Offshore"/>
    <x v="7"/>
    <n v="19.538068079519999"/>
    <n v="5.4272411332000097"/>
  </r>
  <r>
    <x v="0"/>
    <x v="5"/>
    <x v="7"/>
    <x v="12"/>
    <s v="NO2_Offshore"/>
    <x v="8"/>
    <n v="19.538068079519999"/>
    <n v="5.4272411332000097"/>
  </r>
  <r>
    <x v="0"/>
    <x v="5"/>
    <x v="7"/>
    <x v="12"/>
    <s v="NO2_Offshore"/>
    <x v="9"/>
    <n v="45.361633570256501"/>
    <n v="12.600453769515701"/>
  </r>
  <r>
    <x v="0"/>
    <x v="5"/>
    <x v="7"/>
    <x v="12"/>
    <s v="NO2_Offshore"/>
    <x v="10"/>
    <n v="35.761174841990197"/>
    <n v="9.9336596783306099"/>
  </r>
  <r>
    <x v="0"/>
    <x v="5"/>
    <x v="7"/>
    <x v="12"/>
    <s v="NO2_Offshore"/>
    <x v="11"/>
    <n v="2.7108557149588699"/>
    <n v="0.75301547637746502"/>
  </r>
  <r>
    <x v="0"/>
    <x v="5"/>
    <x v="7"/>
    <x v="12"/>
    <s v="NO2_Offshore"/>
    <x v="12"/>
    <n v="0.36"/>
    <n v="0.1"/>
  </r>
  <r>
    <x v="0"/>
    <x v="5"/>
    <x v="7"/>
    <x v="12"/>
    <s v="NO2_Offshore"/>
    <x v="13"/>
    <n v="17.067667568367298"/>
    <n v="4.74101876899093"/>
  </r>
  <r>
    <x v="0"/>
    <x v="5"/>
    <x v="7"/>
    <x v="12"/>
    <s v="NO2_Offshore"/>
    <x v="14"/>
    <n v="17.067667568367298"/>
    <n v="4.74101876899093"/>
  </r>
  <r>
    <x v="0"/>
    <x v="5"/>
    <x v="7"/>
    <x v="12"/>
    <s v="NO2_Offshore"/>
    <x v="15"/>
    <n v="2.7284206547966199"/>
    <n v="0.75789462633239502"/>
  </r>
  <r>
    <x v="0"/>
    <x v="5"/>
    <x v="7"/>
    <x v="12"/>
    <s v="NO2_Offshore"/>
    <x v="16"/>
    <n v="4.9884429139200002"/>
    <n v="1.3856785871999999"/>
  </r>
  <r>
    <x v="0"/>
    <x v="5"/>
    <x v="7"/>
    <x v="12"/>
    <s v="NO2_Offshore"/>
    <x v="17"/>
    <n v="9.3111759656652193"/>
    <n v="2.5864377682403399"/>
  </r>
  <r>
    <x v="0"/>
    <x v="5"/>
    <x v="7"/>
    <x v="12"/>
    <s v="NO2_Offshore"/>
    <x v="19"/>
    <n v="8.2221546873599998"/>
    <n v="2.2839318575999998"/>
  </r>
  <r>
    <x v="0"/>
    <x v="5"/>
    <x v="7"/>
    <x v="12"/>
    <s v="NO2_Offshore"/>
    <x v="20"/>
    <n v="18.594373640566001"/>
    <n v="5.1651037890461096"/>
  </r>
  <r>
    <x v="0"/>
    <x v="5"/>
    <x v="7"/>
    <x v="12"/>
    <s v="NO2_Offshore"/>
    <x v="21"/>
    <n v="48.384"/>
    <n v="13.44"/>
  </r>
  <r>
    <x v="0"/>
    <x v="5"/>
    <x v="7"/>
    <x v="12"/>
    <s v="NO2_Offshore"/>
    <x v="22"/>
    <n v="79.847999999999999"/>
    <n v="22.18"/>
  </r>
  <r>
    <x v="0"/>
    <x v="5"/>
    <x v="7"/>
    <x v="12"/>
    <s v="NO2_Offshore"/>
    <x v="23"/>
    <n v="0.31515896120488701"/>
    <n v="8.7544155890246306E-2"/>
  </r>
  <r>
    <x v="0"/>
    <x v="5"/>
    <x v="7"/>
    <x v="12"/>
    <s v="NO2_Offshore"/>
    <x v="24"/>
    <n v="22.4655580524777"/>
    <n v="6.2404327923549197"/>
  </r>
  <r>
    <x v="0"/>
    <x v="5"/>
    <x v="7"/>
    <x v="12"/>
    <s v="NO2_Offshore"/>
    <x v="26"/>
    <n v="31.126436880967301"/>
    <n v="8.6462324669353592"/>
  </r>
  <r>
    <x v="0"/>
    <x v="5"/>
    <x v="7"/>
    <x v="12"/>
    <s v="NO2_Offshore"/>
    <x v="27"/>
    <n v="2.34199197836619"/>
    <n v="0.650553327323943"/>
  </r>
  <r>
    <x v="0"/>
    <x v="5"/>
    <x v="7"/>
    <x v="13"/>
    <s v="NO3_A1"/>
    <x v="0"/>
    <n v="45.776839115009899"/>
    <n v="12.7157886430583"/>
  </r>
  <r>
    <x v="0"/>
    <x v="5"/>
    <x v="7"/>
    <x v="13"/>
    <s v="NO3_A1"/>
    <x v="1"/>
    <n v="48.384"/>
    <n v="13.44"/>
  </r>
  <r>
    <x v="0"/>
    <x v="5"/>
    <x v="7"/>
    <x v="13"/>
    <s v="NO3_A1"/>
    <x v="2"/>
    <n v="63"/>
    <n v="17.5"/>
  </r>
  <r>
    <x v="0"/>
    <x v="5"/>
    <x v="7"/>
    <x v="13"/>
    <s v="NO3_A1"/>
    <x v="3"/>
    <n v="35.761174841990197"/>
    <n v="9.9336596783306099"/>
  </r>
  <r>
    <x v="0"/>
    <x v="5"/>
    <x v="7"/>
    <x v="13"/>
    <s v="NO3_A1"/>
    <x v="4"/>
    <n v="5.42756640986366"/>
    <n v="1.5076573360732399"/>
  </r>
  <r>
    <x v="0"/>
    <x v="5"/>
    <x v="7"/>
    <x v="13"/>
    <s v="NO3_A1"/>
    <x v="5"/>
    <n v="5.42756640986366"/>
    <n v="1.5076573360732399"/>
  </r>
  <r>
    <x v="0"/>
    <x v="5"/>
    <x v="7"/>
    <x v="13"/>
    <s v="NO3_A1"/>
    <x v="6"/>
    <n v="30.079313304721001"/>
    <n v="8.3553648068669499"/>
  </r>
  <r>
    <x v="0"/>
    <x v="5"/>
    <x v="7"/>
    <x v="13"/>
    <s v="NO3_A1"/>
    <x v="7"/>
    <n v="19.538068079519999"/>
    <n v="5.4272411332000097"/>
  </r>
  <r>
    <x v="0"/>
    <x v="5"/>
    <x v="7"/>
    <x v="13"/>
    <s v="NO3_A1"/>
    <x v="8"/>
    <n v="19.538068079519999"/>
    <n v="5.4272411332000097"/>
  </r>
  <r>
    <x v="0"/>
    <x v="5"/>
    <x v="7"/>
    <x v="13"/>
    <s v="NO3_A1"/>
    <x v="9"/>
    <n v="45.361633570256501"/>
    <n v="12.600453769515701"/>
  </r>
  <r>
    <x v="0"/>
    <x v="5"/>
    <x v="7"/>
    <x v="13"/>
    <s v="NO3_A1"/>
    <x v="10"/>
    <n v="35.761174841990197"/>
    <n v="9.9336596783306099"/>
  </r>
  <r>
    <x v="0"/>
    <x v="5"/>
    <x v="7"/>
    <x v="13"/>
    <s v="NO3_A1"/>
    <x v="11"/>
    <n v="2.7108557149588699"/>
    <n v="0.75301547637746502"/>
  </r>
  <r>
    <x v="0"/>
    <x v="5"/>
    <x v="7"/>
    <x v="13"/>
    <s v="NO3_A1"/>
    <x v="12"/>
    <n v="0.36"/>
    <n v="0.1"/>
  </r>
  <r>
    <x v="0"/>
    <x v="5"/>
    <x v="7"/>
    <x v="13"/>
    <s v="NO3_A1"/>
    <x v="13"/>
    <n v="17.067667568367298"/>
    <n v="4.74101876899093"/>
  </r>
  <r>
    <x v="0"/>
    <x v="5"/>
    <x v="7"/>
    <x v="13"/>
    <s v="NO3_A1"/>
    <x v="14"/>
    <n v="17.067667568367298"/>
    <n v="4.74101876899093"/>
  </r>
  <r>
    <x v="0"/>
    <x v="5"/>
    <x v="7"/>
    <x v="13"/>
    <s v="NO3_A1"/>
    <x v="15"/>
    <n v="2.7284206547966199"/>
    <n v="0.75789462633239502"/>
  </r>
  <r>
    <x v="0"/>
    <x v="5"/>
    <x v="7"/>
    <x v="13"/>
    <s v="NO3_A1"/>
    <x v="16"/>
    <n v="4.9884429139200002"/>
    <n v="1.3856785871999999"/>
  </r>
  <r>
    <x v="0"/>
    <x v="5"/>
    <x v="7"/>
    <x v="13"/>
    <s v="NO3_A1"/>
    <x v="17"/>
    <n v="9.3111759656652193"/>
    <n v="2.5864377682403399"/>
  </r>
  <r>
    <x v="0"/>
    <x v="5"/>
    <x v="7"/>
    <x v="13"/>
    <s v="NO3_A1"/>
    <x v="19"/>
    <n v="8.2221546873599998"/>
    <n v="2.2839318575999998"/>
  </r>
  <r>
    <x v="0"/>
    <x v="5"/>
    <x v="7"/>
    <x v="13"/>
    <s v="NO3_A1"/>
    <x v="20"/>
    <n v="18.594373640566001"/>
    <n v="5.1651037890461096"/>
  </r>
  <r>
    <x v="0"/>
    <x v="5"/>
    <x v="7"/>
    <x v="13"/>
    <s v="NO3_A1"/>
    <x v="21"/>
    <n v="48.384"/>
    <n v="13.44"/>
  </r>
  <r>
    <x v="0"/>
    <x v="5"/>
    <x v="7"/>
    <x v="13"/>
    <s v="NO3_A1"/>
    <x v="22"/>
    <n v="79.847999999999999"/>
    <n v="22.18"/>
  </r>
  <r>
    <x v="0"/>
    <x v="5"/>
    <x v="7"/>
    <x v="13"/>
    <s v="NO3_A1"/>
    <x v="23"/>
    <n v="0.31515896120488701"/>
    <n v="8.7544155890246306E-2"/>
  </r>
  <r>
    <x v="0"/>
    <x v="5"/>
    <x v="7"/>
    <x v="13"/>
    <s v="NO3_A1"/>
    <x v="24"/>
    <n v="22.4655580524777"/>
    <n v="6.2404327923549197"/>
  </r>
  <r>
    <x v="0"/>
    <x v="5"/>
    <x v="7"/>
    <x v="13"/>
    <s v="NO3_A1"/>
    <x v="26"/>
    <n v="31.126436880967301"/>
    <n v="8.6462324669353592"/>
  </r>
  <r>
    <x v="0"/>
    <x v="5"/>
    <x v="7"/>
    <x v="13"/>
    <s v="NO3_A1"/>
    <x v="27"/>
    <n v="2.34199197836619"/>
    <n v="0.650553327323943"/>
  </r>
  <r>
    <x v="0"/>
    <x v="5"/>
    <x v="7"/>
    <x v="13"/>
    <s v="NO3_A2"/>
    <x v="0"/>
    <n v="45.776839115009899"/>
    <n v="12.7157886430583"/>
  </r>
  <r>
    <x v="0"/>
    <x v="5"/>
    <x v="7"/>
    <x v="13"/>
    <s v="NO3_A2"/>
    <x v="1"/>
    <n v="48.384"/>
    <n v="13.44"/>
  </r>
  <r>
    <x v="0"/>
    <x v="5"/>
    <x v="7"/>
    <x v="13"/>
    <s v="NO3_A2"/>
    <x v="2"/>
    <n v="63"/>
    <n v="17.5"/>
  </r>
  <r>
    <x v="0"/>
    <x v="5"/>
    <x v="7"/>
    <x v="13"/>
    <s v="NO3_A2"/>
    <x v="3"/>
    <n v="35.761174841990197"/>
    <n v="9.9336596783306099"/>
  </r>
  <r>
    <x v="0"/>
    <x v="5"/>
    <x v="7"/>
    <x v="13"/>
    <s v="NO3_A2"/>
    <x v="4"/>
    <n v="5.42756640986366"/>
    <n v="1.5076573360732399"/>
  </r>
  <r>
    <x v="0"/>
    <x v="5"/>
    <x v="7"/>
    <x v="13"/>
    <s v="NO3_A2"/>
    <x v="5"/>
    <n v="5.42756640986366"/>
    <n v="1.5076573360732399"/>
  </r>
  <r>
    <x v="0"/>
    <x v="5"/>
    <x v="7"/>
    <x v="13"/>
    <s v="NO3_A2"/>
    <x v="6"/>
    <n v="30.079313304721001"/>
    <n v="8.3553648068669499"/>
  </r>
  <r>
    <x v="0"/>
    <x v="5"/>
    <x v="7"/>
    <x v="13"/>
    <s v="NO3_A2"/>
    <x v="7"/>
    <n v="19.538068079519999"/>
    <n v="5.4272411332000097"/>
  </r>
  <r>
    <x v="0"/>
    <x v="5"/>
    <x v="7"/>
    <x v="13"/>
    <s v="NO3_A2"/>
    <x v="8"/>
    <n v="19.538068079519999"/>
    <n v="5.4272411332000097"/>
  </r>
  <r>
    <x v="0"/>
    <x v="5"/>
    <x v="7"/>
    <x v="13"/>
    <s v="NO3_A2"/>
    <x v="9"/>
    <n v="45.361633570256501"/>
    <n v="12.600453769515701"/>
  </r>
  <r>
    <x v="0"/>
    <x v="5"/>
    <x v="7"/>
    <x v="13"/>
    <s v="NO3_A2"/>
    <x v="10"/>
    <n v="35.761174841990197"/>
    <n v="9.9336596783306099"/>
  </r>
  <r>
    <x v="0"/>
    <x v="5"/>
    <x v="7"/>
    <x v="13"/>
    <s v="NO3_A2"/>
    <x v="11"/>
    <n v="2.7108557149588699"/>
    <n v="0.75301547637746502"/>
  </r>
  <r>
    <x v="0"/>
    <x v="5"/>
    <x v="7"/>
    <x v="13"/>
    <s v="NO3_A2"/>
    <x v="12"/>
    <n v="0.36"/>
    <n v="0.1"/>
  </r>
  <r>
    <x v="0"/>
    <x v="5"/>
    <x v="7"/>
    <x v="13"/>
    <s v="NO3_A2"/>
    <x v="13"/>
    <n v="17.067667568367298"/>
    <n v="4.74101876899093"/>
  </r>
  <r>
    <x v="0"/>
    <x v="5"/>
    <x v="7"/>
    <x v="13"/>
    <s v="NO3_A2"/>
    <x v="14"/>
    <n v="17.067667568367298"/>
    <n v="4.74101876899093"/>
  </r>
  <r>
    <x v="0"/>
    <x v="5"/>
    <x v="7"/>
    <x v="13"/>
    <s v="NO3_A2"/>
    <x v="15"/>
    <n v="2.7284206547966199"/>
    <n v="0.75789462633239502"/>
  </r>
  <r>
    <x v="0"/>
    <x v="5"/>
    <x v="7"/>
    <x v="13"/>
    <s v="NO3_A2"/>
    <x v="16"/>
    <n v="4.9884429139200002"/>
    <n v="1.3856785871999999"/>
  </r>
  <r>
    <x v="0"/>
    <x v="5"/>
    <x v="7"/>
    <x v="13"/>
    <s v="NO3_A2"/>
    <x v="17"/>
    <n v="9.3111759656652193"/>
    <n v="2.5864377682403399"/>
  </r>
  <r>
    <x v="0"/>
    <x v="5"/>
    <x v="7"/>
    <x v="13"/>
    <s v="NO3_A2"/>
    <x v="19"/>
    <n v="8.2221546873599998"/>
    <n v="2.2839318575999998"/>
  </r>
  <r>
    <x v="0"/>
    <x v="5"/>
    <x v="7"/>
    <x v="13"/>
    <s v="NO3_A2"/>
    <x v="20"/>
    <n v="18.594373640566001"/>
    <n v="5.1651037890461096"/>
  </r>
  <r>
    <x v="0"/>
    <x v="5"/>
    <x v="7"/>
    <x v="13"/>
    <s v="NO3_A2"/>
    <x v="21"/>
    <n v="48.384"/>
    <n v="13.44"/>
  </r>
  <r>
    <x v="0"/>
    <x v="5"/>
    <x v="7"/>
    <x v="13"/>
    <s v="NO3_A2"/>
    <x v="22"/>
    <n v="79.847999999999999"/>
    <n v="22.18"/>
  </r>
  <r>
    <x v="0"/>
    <x v="5"/>
    <x v="7"/>
    <x v="13"/>
    <s v="NO3_A2"/>
    <x v="23"/>
    <n v="0.31515896120488701"/>
    <n v="8.7544155890246306E-2"/>
  </r>
  <r>
    <x v="0"/>
    <x v="5"/>
    <x v="7"/>
    <x v="13"/>
    <s v="NO3_A2"/>
    <x v="24"/>
    <n v="22.4655580524777"/>
    <n v="6.2404327923549197"/>
  </r>
  <r>
    <x v="0"/>
    <x v="5"/>
    <x v="7"/>
    <x v="13"/>
    <s v="NO3_A2"/>
    <x v="26"/>
    <n v="31.126436880967301"/>
    <n v="8.6462324669353592"/>
  </r>
  <r>
    <x v="0"/>
    <x v="5"/>
    <x v="7"/>
    <x v="13"/>
    <s v="NO3_A2"/>
    <x v="27"/>
    <n v="2.34199197836619"/>
    <n v="0.650553327323943"/>
  </r>
  <r>
    <x v="0"/>
    <x v="5"/>
    <x v="7"/>
    <x v="13"/>
    <s v="NO3_A3"/>
    <x v="0"/>
    <n v="45.776839115009899"/>
    <n v="12.7157886430583"/>
  </r>
  <r>
    <x v="0"/>
    <x v="5"/>
    <x v="7"/>
    <x v="13"/>
    <s v="NO3_A3"/>
    <x v="1"/>
    <n v="48.384"/>
    <n v="13.44"/>
  </r>
  <r>
    <x v="0"/>
    <x v="5"/>
    <x v="7"/>
    <x v="13"/>
    <s v="NO3_A3"/>
    <x v="2"/>
    <n v="63"/>
    <n v="17.5"/>
  </r>
  <r>
    <x v="0"/>
    <x v="5"/>
    <x v="7"/>
    <x v="13"/>
    <s v="NO3_A3"/>
    <x v="3"/>
    <n v="35.761174841990197"/>
    <n v="9.9336596783306099"/>
  </r>
  <r>
    <x v="0"/>
    <x v="5"/>
    <x v="7"/>
    <x v="13"/>
    <s v="NO3_A3"/>
    <x v="4"/>
    <n v="5.42756640986366"/>
    <n v="1.5076573360732399"/>
  </r>
  <r>
    <x v="0"/>
    <x v="5"/>
    <x v="7"/>
    <x v="13"/>
    <s v="NO3_A3"/>
    <x v="5"/>
    <n v="5.42756640986366"/>
    <n v="1.5076573360732399"/>
  </r>
  <r>
    <x v="0"/>
    <x v="5"/>
    <x v="7"/>
    <x v="13"/>
    <s v="NO3_A3"/>
    <x v="6"/>
    <n v="30.079313304721001"/>
    <n v="8.3553648068669499"/>
  </r>
  <r>
    <x v="0"/>
    <x v="5"/>
    <x v="7"/>
    <x v="13"/>
    <s v="NO3_A3"/>
    <x v="7"/>
    <n v="19.538068079519999"/>
    <n v="5.4272411332000097"/>
  </r>
  <r>
    <x v="0"/>
    <x v="5"/>
    <x v="7"/>
    <x v="13"/>
    <s v="NO3_A3"/>
    <x v="8"/>
    <n v="19.538068079519999"/>
    <n v="5.4272411332000097"/>
  </r>
  <r>
    <x v="0"/>
    <x v="5"/>
    <x v="7"/>
    <x v="13"/>
    <s v="NO3_A3"/>
    <x v="9"/>
    <n v="45.361633570256501"/>
    <n v="12.600453769515701"/>
  </r>
  <r>
    <x v="0"/>
    <x v="5"/>
    <x v="7"/>
    <x v="13"/>
    <s v="NO3_A3"/>
    <x v="10"/>
    <n v="35.761174841990197"/>
    <n v="9.9336596783306099"/>
  </r>
  <r>
    <x v="0"/>
    <x v="5"/>
    <x v="7"/>
    <x v="13"/>
    <s v="NO3_A3"/>
    <x v="11"/>
    <n v="2.7108557149588699"/>
    <n v="0.75301547637746502"/>
  </r>
  <r>
    <x v="0"/>
    <x v="5"/>
    <x v="7"/>
    <x v="13"/>
    <s v="NO3_A3"/>
    <x v="12"/>
    <n v="0.36"/>
    <n v="0.1"/>
  </r>
  <r>
    <x v="0"/>
    <x v="5"/>
    <x v="7"/>
    <x v="13"/>
    <s v="NO3_A3"/>
    <x v="13"/>
    <n v="17.067667568367298"/>
    <n v="4.74101876899093"/>
  </r>
  <r>
    <x v="0"/>
    <x v="5"/>
    <x v="7"/>
    <x v="13"/>
    <s v="NO3_A3"/>
    <x v="14"/>
    <n v="17.067667568367298"/>
    <n v="4.74101876899093"/>
  </r>
  <r>
    <x v="0"/>
    <x v="5"/>
    <x v="7"/>
    <x v="13"/>
    <s v="NO3_A3"/>
    <x v="15"/>
    <n v="2.7284206547966199"/>
    <n v="0.75789462633239502"/>
  </r>
  <r>
    <x v="0"/>
    <x v="5"/>
    <x v="7"/>
    <x v="13"/>
    <s v="NO3_A3"/>
    <x v="16"/>
    <n v="4.9884429139200002"/>
    <n v="1.3856785871999999"/>
  </r>
  <r>
    <x v="0"/>
    <x v="5"/>
    <x v="7"/>
    <x v="13"/>
    <s v="NO3_A3"/>
    <x v="17"/>
    <n v="9.3111759656652193"/>
    <n v="2.5864377682403399"/>
  </r>
  <r>
    <x v="0"/>
    <x v="5"/>
    <x v="7"/>
    <x v="13"/>
    <s v="NO3_A3"/>
    <x v="19"/>
    <n v="8.2221546873599998"/>
    <n v="2.2839318575999998"/>
  </r>
  <r>
    <x v="0"/>
    <x v="5"/>
    <x v="7"/>
    <x v="13"/>
    <s v="NO3_A3"/>
    <x v="20"/>
    <n v="18.594373640566001"/>
    <n v="5.1651037890461096"/>
  </r>
  <r>
    <x v="0"/>
    <x v="5"/>
    <x v="7"/>
    <x v="13"/>
    <s v="NO3_A3"/>
    <x v="21"/>
    <n v="48.384"/>
    <n v="13.44"/>
  </r>
  <r>
    <x v="0"/>
    <x v="5"/>
    <x v="7"/>
    <x v="13"/>
    <s v="NO3_A3"/>
    <x v="22"/>
    <n v="79.847999999999999"/>
    <n v="22.18"/>
  </r>
  <r>
    <x v="0"/>
    <x v="5"/>
    <x v="7"/>
    <x v="13"/>
    <s v="NO3_A3"/>
    <x v="23"/>
    <n v="0.31515896120488701"/>
    <n v="8.7544155890246306E-2"/>
  </r>
  <r>
    <x v="0"/>
    <x v="5"/>
    <x v="7"/>
    <x v="13"/>
    <s v="NO3_A3"/>
    <x v="24"/>
    <n v="22.4655580524777"/>
    <n v="6.2404327923549197"/>
  </r>
  <r>
    <x v="0"/>
    <x v="5"/>
    <x v="7"/>
    <x v="13"/>
    <s v="NO3_A3"/>
    <x v="26"/>
    <n v="31.126436880967301"/>
    <n v="8.6462324669353592"/>
  </r>
  <r>
    <x v="0"/>
    <x v="5"/>
    <x v="7"/>
    <x v="13"/>
    <s v="NO3_A3"/>
    <x v="27"/>
    <n v="2.34199197836619"/>
    <n v="0.650553327323943"/>
  </r>
  <r>
    <x v="0"/>
    <x v="5"/>
    <x v="7"/>
    <x v="13"/>
    <s v="NO3_Offshore"/>
    <x v="0"/>
    <n v="45.776839115009899"/>
    <n v="12.7157886430583"/>
  </r>
  <r>
    <x v="0"/>
    <x v="5"/>
    <x v="7"/>
    <x v="13"/>
    <s v="NO3_Offshore"/>
    <x v="1"/>
    <n v="48.384"/>
    <n v="13.44"/>
  </r>
  <r>
    <x v="0"/>
    <x v="5"/>
    <x v="7"/>
    <x v="13"/>
    <s v="NO3_Offshore"/>
    <x v="2"/>
    <n v="63"/>
    <n v="17.5"/>
  </r>
  <r>
    <x v="0"/>
    <x v="5"/>
    <x v="7"/>
    <x v="13"/>
    <s v="NO3_Offshore"/>
    <x v="3"/>
    <n v="35.761174841990197"/>
    <n v="9.9336596783306099"/>
  </r>
  <r>
    <x v="0"/>
    <x v="5"/>
    <x v="7"/>
    <x v="13"/>
    <s v="NO3_Offshore"/>
    <x v="4"/>
    <n v="5.42756640986366"/>
    <n v="1.5076573360732399"/>
  </r>
  <r>
    <x v="0"/>
    <x v="5"/>
    <x v="7"/>
    <x v="13"/>
    <s v="NO3_Offshore"/>
    <x v="5"/>
    <n v="5.42756640986366"/>
    <n v="1.5076573360732399"/>
  </r>
  <r>
    <x v="0"/>
    <x v="5"/>
    <x v="7"/>
    <x v="13"/>
    <s v="NO3_Offshore"/>
    <x v="6"/>
    <n v="30.079313304721001"/>
    <n v="8.3553648068669499"/>
  </r>
  <r>
    <x v="0"/>
    <x v="5"/>
    <x v="7"/>
    <x v="13"/>
    <s v="NO3_Offshore"/>
    <x v="7"/>
    <n v="19.538068079519999"/>
    <n v="5.4272411332000097"/>
  </r>
  <r>
    <x v="0"/>
    <x v="5"/>
    <x v="7"/>
    <x v="13"/>
    <s v="NO3_Offshore"/>
    <x v="8"/>
    <n v="19.538068079519999"/>
    <n v="5.4272411332000097"/>
  </r>
  <r>
    <x v="0"/>
    <x v="5"/>
    <x v="7"/>
    <x v="13"/>
    <s v="NO3_Offshore"/>
    <x v="9"/>
    <n v="45.361633570256501"/>
    <n v="12.600453769515701"/>
  </r>
  <r>
    <x v="0"/>
    <x v="5"/>
    <x v="7"/>
    <x v="13"/>
    <s v="NO3_Offshore"/>
    <x v="10"/>
    <n v="35.761174841990197"/>
    <n v="9.9336596783306099"/>
  </r>
  <r>
    <x v="0"/>
    <x v="5"/>
    <x v="7"/>
    <x v="13"/>
    <s v="NO3_Offshore"/>
    <x v="11"/>
    <n v="2.7108557149588699"/>
    <n v="0.75301547637746502"/>
  </r>
  <r>
    <x v="0"/>
    <x v="5"/>
    <x v="7"/>
    <x v="13"/>
    <s v="NO3_Offshore"/>
    <x v="12"/>
    <n v="0.36"/>
    <n v="0.1"/>
  </r>
  <r>
    <x v="0"/>
    <x v="5"/>
    <x v="7"/>
    <x v="13"/>
    <s v="NO3_Offshore"/>
    <x v="13"/>
    <n v="17.067667568367298"/>
    <n v="4.74101876899093"/>
  </r>
  <r>
    <x v="0"/>
    <x v="5"/>
    <x v="7"/>
    <x v="13"/>
    <s v="NO3_Offshore"/>
    <x v="14"/>
    <n v="17.067667568367298"/>
    <n v="4.74101876899093"/>
  </r>
  <r>
    <x v="0"/>
    <x v="5"/>
    <x v="7"/>
    <x v="13"/>
    <s v="NO3_Offshore"/>
    <x v="15"/>
    <n v="2.7284206547966199"/>
    <n v="0.75789462633239502"/>
  </r>
  <r>
    <x v="0"/>
    <x v="5"/>
    <x v="7"/>
    <x v="13"/>
    <s v="NO3_Offshore"/>
    <x v="16"/>
    <n v="4.9884429139200002"/>
    <n v="1.3856785871999999"/>
  </r>
  <r>
    <x v="0"/>
    <x v="5"/>
    <x v="7"/>
    <x v="13"/>
    <s v="NO3_Offshore"/>
    <x v="17"/>
    <n v="9.3111759656652193"/>
    <n v="2.5864377682403399"/>
  </r>
  <r>
    <x v="0"/>
    <x v="5"/>
    <x v="7"/>
    <x v="13"/>
    <s v="NO3_Offshore"/>
    <x v="19"/>
    <n v="8.2221546873599998"/>
    <n v="2.2839318575999998"/>
  </r>
  <r>
    <x v="0"/>
    <x v="5"/>
    <x v="7"/>
    <x v="13"/>
    <s v="NO3_Offshore"/>
    <x v="20"/>
    <n v="18.594373640566001"/>
    <n v="5.1651037890461096"/>
  </r>
  <r>
    <x v="0"/>
    <x v="5"/>
    <x v="7"/>
    <x v="13"/>
    <s v="NO3_Offshore"/>
    <x v="21"/>
    <n v="48.384"/>
    <n v="13.44"/>
  </r>
  <r>
    <x v="0"/>
    <x v="5"/>
    <x v="7"/>
    <x v="13"/>
    <s v="NO3_Offshore"/>
    <x v="22"/>
    <n v="79.847999999999999"/>
    <n v="22.18"/>
  </r>
  <r>
    <x v="0"/>
    <x v="5"/>
    <x v="7"/>
    <x v="13"/>
    <s v="NO3_Offshore"/>
    <x v="23"/>
    <n v="0.31515896120488701"/>
    <n v="8.7544155890246306E-2"/>
  </r>
  <r>
    <x v="0"/>
    <x v="5"/>
    <x v="7"/>
    <x v="13"/>
    <s v="NO3_Offshore"/>
    <x v="24"/>
    <n v="22.4655580524777"/>
    <n v="6.2404327923549197"/>
  </r>
  <r>
    <x v="0"/>
    <x v="5"/>
    <x v="7"/>
    <x v="13"/>
    <s v="NO3_Offshore"/>
    <x v="26"/>
    <n v="31.126436880967301"/>
    <n v="8.6462324669353592"/>
  </r>
  <r>
    <x v="0"/>
    <x v="5"/>
    <x v="7"/>
    <x v="13"/>
    <s v="NO3_Offshore"/>
    <x v="27"/>
    <n v="2.34199197836619"/>
    <n v="0.650553327323943"/>
  </r>
  <r>
    <x v="0"/>
    <x v="5"/>
    <x v="7"/>
    <x v="14"/>
    <s v="NO4_A1"/>
    <x v="0"/>
    <n v="45.776839115009899"/>
    <n v="12.7157886430583"/>
  </r>
  <r>
    <x v="0"/>
    <x v="5"/>
    <x v="7"/>
    <x v="14"/>
    <s v="NO4_A1"/>
    <x v="1"/>
    <n v="48.384"/>
    <n v="13.44"/>
  </r>
  <r>
    <x v="0"/>
    <x v="5"/>
    <x v="7"/>
    <x v="14"/>
    <s v="NO4_A1"/>
    <x v="2"/>
    <n v="63"/>
    <n v="17.5"/>
  </r>
  <r>
    <x v="0"/>
    <x v="5"/>
    <x v="7"/>
    <x v="14"/>
    <s v="NO4_A1"/>
    <x v="3"/>
    <n v="35.761174841990197"/>
    <n v="9.9336596783306099"/>
  </r>
  <r>
    <x v="0"/>
    <x v="5"/>
    <x v="7"/>
    <x v="14"/>
    <s v="NO4_A1"/>
    <x v="4"/>
    <n v="5.42756640986366"/>
    <n v="1.5076573360732399"/>
  </r>
  <r>
    <x v="0"/>
    <x v="5"/>
    <x v="7"/>
    <x v="14"/>
    <s v="NO4_A1"/>
    <x v="5"/>
    <n v="5.42756640986366"/>
    <n v="1.5076573360732399"/>
  </r>
  <r>
    <x v="0"/>
    <x v="5"/>
    <x v="7"/>
    <x v="14"/>
    <s v="NO4_A1"/>
    <x v="6"/>
    <n v="30.079313304721001"/>
    <n v="8.3553648068669499"/>
  </r>
  <r>
    <x v="0"/>
    <x v="5"/>
    <x v="7"/>
    <x v="14"/>
    <s v="NO4_A1"/>
    <x v="7"/>
    <n v="19.538068079519999"/>
    <n v="5.4272411332000097"/>
  </r>
  <r>
    <x v="0"/>
    <x v="5"/>
    <x v="7"/>
    <x v="14"/>
    <s v="NO4_A1"/>
    <x v="8"/>
    <n v="19.538068079519999"/>
    <n v="5.4272411332000097"/>
  </r>
  <r>
    <x v="0"/>
    <x v="5"/>
    <x v="7"/>
    <x v="14"/>
    <s v="NO4_A1"/>
    <x v="9"/>
    <n v="45.361633570256501"/>
    <n v="12.600453769515701"/>
  </r>
  <r>
    <x v="0"/>
    <x v="5"/>
    <x v="7"/>
    <x v="14"/>
    <s v="NO4_A1"/>
    <x v="10"/>
    <n v="35.761174841990197"/>
    <n v="9.9336596783306099"/>
  </r>
  <r>
    <x v="0"/>
    <x v="5"/>
    <x v="7"/>
    <x v="14"/>
    <s v="NO4_A1"/>
    <x v="11"/>
    <n v="2.7108557149588699"/>
    <n v="0.75301547637746502"/>
  </r>
  <r>
    <x v="0"/>
    <x v="5"/>
    <x v="7"/>
    <x v="14"/>
    <s v="NO4_A1"/>
    <x v="12"/>
    <n v="0.36"/>
    <n v="0.1"/>
  </r>
  <r>
    <x v="0"/>
    <x v="5"/>
    <x v="7"/>
    <x v="14"/>
    <s v="NO4_A1"/>
    <x v="13"/>
    <n v="17.067667568367298"/>
    <n v="4.74101876899093"/>
  </r>
  <r>
    <x v="0"/>
    <x v="5"/>
    <x v="7"/>
    <x v="14"/>
    <s v="NO4_A1"/>
    <x v="14"/>
    <n v="17.067667568367298"/>
    <n v="4.74101876899093"/>
  </r>
  <r>
    <x v="0"/>
    <x v="5"/>
    <x v="7"/>
    <x v="14"/>
    <s v="NO4_A1"/>
    <x v="15"/>
    <n v="2.7284206547966199"/>
    <n v="0.75789462633239502"/>
  </r>
  <r>
    <x v="0"/>
    <x v="5"/>
    <x v="7"/>
    <x v="14"/>
    <s v="NO4_A1"/>
    <x v="16"/>
    <n v="4.9884429139200002"/>
    <n v="1.3856785871999999"/>
  </r>
  <r>
    <x v="0"/>
    <x v="5"/>
    <x v="7"/>
    <x v="14"/>
    <s v="NO4_A1"/>
    <x v="17"/>
    <n v="9.3111759656652193"/>
    <n v="2.5864377682403399"/>
  </r>
  <r>
    <x v="0"/>
    <x v="5"/>
    <x v="7"/>
    <x v="14"/>
    <s v="NO4_A1"/>
    <x v="19"/>
    <n v="8.2221546873599998"/>
    <n v="2.2839318575999998"/>
  </r>
  <r>
    <x v="0"/>
    <x v="5"/>
    <x v="7"/>
    <x v="14"/>
    <s v="NO4_A1"/>
    <x v="20"/>
    <n v="18.594373640566001"/>
    <n v="5.1651037890461096"/>
  </r>
  <r>
    <x v="0"/>
    <x v="5"/>
    <x v="7"/>
    <x v="14"/>
    <s v="NO4_A1"/>
    <x v="21"/>
    <n v="48.384"/>
    <n v="13.44"/>
  </r>
  <r>
    <x v="0"/>
    <x v="5"/>
    <x v="7"/>
    <x v="14"/>
    <s v="NO4_A1"/>
    <x v="22"/>
    <n v="79.847999999999999"/>
    <n v="22.18"/>
  </r>
  <r>
    <x v="0"/>
    <x v="5"/>
    <x v="7"/>
    <x v="14"/>
    <s v="NO4_A1"/>
    <x v="23"/>
    <n v="0.31515896120488701"/>
    <n v="8.7544155890246306E-2"/>
  </r>
  <r>
    <x v="0"/>
    <x v="5"/>
    <x v="7"/>
    <x v="14"/>
    <s v="NO4_A1"/>
    <x v="24"/>
    <n v="22.4655580524777"/>
    <n v="6.2404327923549197"/>
  </r>
  <r>
    <x v="0"/>
    <x v="5"/>
    <x v="7"/>
    <x v="14"/>
    <s v="NO4_A1"/>
    <x v="26"/>
    <n v="31.126436880967301"/>
    <n v="8.6462324669353592"/>
  </r>
  <r>
    <x v="0"/>
    <x v="5"/>
    <x v="7"/>
    <x v="14"/>
    <s v="NO4_A1"/>
    <x v="27"/>
    <n v="2.34199197836619"/>
    <n v="0.650553327323943"/>
  </r>
  <r>
    <x v="0"/>
    <x v="5"/>
    <x v="7"/>
    <x v="14"/>
    <s v="NO4_A2"/>
    <x v="0"/>
    <n v="45.776839115009899"/>
    <n v="12.7157886430583"/>
  </r>
  <r>
    <x v="0"/>
    <x v="5"/>
    <x v="7"/>
    <x v="14"/>
    <s v="NO4_A2"/>
    <x v="1"/>
    <n v="48.384"/>
    <n v="13.44"/>
  </r>
  <r>
    <x v="0"/>
    <x v="5"/>
    <x v="7"/>
    <x v="14"/>
    <s v="NO4_A2"/>
    <x v="2"/>
    <n v="63"/>
    <n v="17.5"/>
  </r>
  <r>
    <x v="0"/>
    <x v="5"/>
    <x v="7"/>
    <x v="14"/>
    <s v="NO4_A2"/>
    <x v="3"/>
    <n v="35.761174841990197"/>
    <n v="9.9336596783306099"/>
  </r>
  <r>
    <x v="0"/>
    <x v="5"/>
    <x v="7"/>
    <x v="14"/>
    <s v="NO4_A2"/>
    <x v="4"/>
    <n v="5.42756640986366"/>
    <n v="1.5076573360732399"/>
  </r>
  <r>
    <x v="0"/>
    <x v="5"/>
    <x v="7"/>
    <x v="14"/>
    <s v="NO4_A2"/>
    <x v="5"/>
    <n v="5.42756640986366"/>
    <n v="1.5076573360732399"/>
  </r>
  <r>
    <x v="0"/>
    <x v="5"/>
    <x v="7"/>
    <x v="14"/>
    <s v="NO4_A2"/>
    <x v="6"/>
    <n v="30.079313304721001"/>
    <n v="8.3553648068669499"/>
  </r>
  <r>
    <x v="0"/>
    <x v="5"/>
    <x v="7"/>
    <x v="14"/>
    <s v="NO4_A2"/>
    <x v="7"/>
    <n v="19.538068079519999"/>
    <n v="5.4272411332000097"/>
  </r>
  <r>
    <x v="0"/>
    <x v="5"/>
    <x v="7"/>
    <x v="14"/>
    <s v="NO4_A2"/>
    <x v="8"/>
    <n v="19.538068079519999"/>
    <n v="5.4272411332000097"/>
  </r>
  <r>
    <x v="0"/>
    <x v="5"/>
    <x v="7"/>
    <x v="14"/>
    <s v="NO4_A2"/>
    <x v="9"/>
    <n v="45.361633570256501"/>
    <n v="12.600453769515701"/>
  </r>
  <r>
    <x v="0"/>
    <x v="5"/>
    <x v="7"/>
    <x v="14"/>
    <s v="NO4_A2"/>
    <x v="10"/>
    <n v="35.761174841990197"/>
    <n v="9.9336596783306099"/>
  </r>
  <r>
    <x v="0"/>
    <x v="5"/>
    <x v="7"/>
    <x v="14"/>
    <s v="NO4_A2"/>
    <x v="11"/>
    <n v="2.7108557149588699"/>
    <n v="0.75301547637746502"/>
  </r>
  <r>
    <x v="0"/>
    <x v="5"/>
    <x v="7"/>
    <x v="14"/>
    <s v="NO4_A2"/>
    <x v="12"/>
    <n v="0.36"/>
    <n v="0.1"/>
  </r>
  <r>
    <x v="0"/>
    <x v="5"/>
    <x v="7"/>
    <x v="14"/>
    <s v="NO4_A2"/>
    <x v="13"/>
    <n v="17.067667568367298"/>
    <n v="4.74101876899093"/>
  </r>
  <r>
    <x v="0"/>
    <x v="5"/>
    <x v="7"/>
    <x v="14"/>
    <s v="NO4_A2"/>
    <x v="14"/>
    <n v="17.067667568367298"/>
    <n v="4.74101876899093"/>
  </r>
  <r>
    <x v="0"/>
    <x v="5"/>
    <x v="7"/>
    <x v="14"/>
    <s v="NO4_A2"/>
    <x v="15"/>
    <n v="2.7284206547966199"/>
    <n v="0.75789462633239502"/>
  </r>
  <r>
    <x v="0"/>
    <x v="5"/>
    <x v="7"/>
    <x v="14"/>
    <s v="NO4_A2"/>
    <x v="16"/>
    <n v="4.9884429139200002"/>
    <n v="1.3856785871999999"/>
  </r>
  <r>
    <x v="0"/>
    <x v="5"/>
    <x v="7"/>
    <x v="14"/>
    <s v="NO4_A2"/>
    <x v="17"/>
    <n v="9.3111759656652193"/>
    <n v="2.5864377682403399"/>
  </r>
  <r>
    <x v="0"/>
    <x v="5"/>
    <x v="7"/>
    <x v="14"/>
    <s v="NO4_A2"/>
    <x v="19"/>
    <n v="8.2221546873599998"/>
    <n v="2.2839318575999998"/>
  </r>
  <r>
    <x v="0"/>
    <x v="5"/>
    <x v="7"/>
    <x v="14"/>
    <s v="NO4_A2"/>
    <x v="20"/>
    <n v="18.594373640566001"/>
    <n v="5.1651037890461096"/>
  </r>
  <r>
    <x v="0"/>
    <x v="5"/>
    <x v="7"/>
    <x v="14"/>
    <s v="NO4_A2"/>
    <x v="21"/>
    <n v="48.384"/>
    <n v="13.44"/>
  </r>
  <r>
    <x v="0"/>
    <x v="5"/>
    <x v="7"/>
    <x v="14"/>
    <s v="NO4_A2"/>
    <x v="22"/>
    <n v="79.847999999999999"/>
    <n v="22.18"/>
  </r>
  <r>
    <x v="0"/>
    <x v="5"/>
    <x v="7"/>
    <x v="14"/>
    <s v="NO4_A2"/>
    <x v="23"/>
    <n v="0.31515896120488701"/>
    <n v="8.7544155890246306E-2"/>
  </r>
  <r>
    <x v="0"/>
    <x v="5"/>
    <x v="7"/>
    <x v="14"/>
    <s v="NO4_A2"/>
    <x v="24"/>
    <n v="22.4655580524777"/>
    <n v="6.2404327923549197"/>
  </r>
  <r>
    <x v="0"/>
    <x v="5"/>
    <x v="7"/>
    <x v="14"/>
    <s v="NO4_A2"/>
    <x v="26"/>
    <n v="31.126436880967301"/>
    <n v="8.6462324669353592"/>
  </r>
  <r>
    <x v="0"/>
    <x v="5"/>
    <x v="7"/>
    <x v="14"/>
    <s v="NO4_A2"/>
    <x v="27"/>
    <n v="2.34199197836619"/>
    <n v="0.650553327323943"/>
  </r>
  <r>
    <x v="0"/>
    <x v="5"/>
    <x v="7"/>
    <x v="14"/>
    <s v="NO4_Offshore"/>
    <x v="0"/>
    <n v="45.776839115009899"/>
    <n v="12.7157886430583"/>
  </r>
  <r>
    <x v="0"/>
    <x v="5"/>
    <x v="7"/>
    <x v="14"/>
    <s v="NO4_Offshore"/>
    <x v="1"/>
    <n v="48.384"/>
    <n v="13.44"/>
  </r>
  <r>
    <x v="0"/>
    <x v="5"/>
    <x v="7"/>
    <x v="14"/>
    <s v="NO4_Offshore"/>
    <x v="2"/>
    <n v="63"/>
    <n v="17.5"/>
  </r>
  <r>
    <x v="0"/>
    <x v="5"/>
    <x v="7"/>
    <x v="14"/>
    <s v="NO4_Offshore"/>
    <x v="3"/>
    <n v="35.761174841990197"/>
    <n v="9.9336596783306099"/>
  </r>
  <r>
    <x v="0"/>
    <x v="5"/>
    <x v="7"/>
    <x v="14"/>
    <s v="NO4_Offshore"/>
    <x v="4"/>
    <n v="5.42756640986366"/>
    <n v="1.5076573360732399"/>
  </r>
  <r>
    <x v="0"/>
    <x v="5"/>
    <x v="7"/>
    <x v="14"/>
    <s v="NO4_Offshore"/>
    <x v="5"/>
    <n v="5.42756640986366"/>
    <n v="1.5076573360732399"/>
  </r>
  <r>
    <x v="0"/>
    <x v="5"/>
    <x v="7"/>
    <x v="14"/>
    <s v="NO4_Offshore"/>
    <x v="6"/>
    <n v="30.079313304721001"/>
    <n v="8.3553648068669499"/>
  </r>
  <r>
    <x v="0"/>
    <x v="5"/>
    <x v="7"/>
    <x v="14"/>
    <s v="NO4_Offshore"/>
    <x v="7"/>
    <n v="19.538068079519999"/>
    <n v="5.4272411332000097"/>
  </r>
  <r>
    <x v="0"/>
    <x v="5"/>
    <x v="7"/>
    <x v="14"/>
    <s v="NO4_Offshore"/>
    <x v="8"/>
    <n v="19.538068079519999"/>
    <n v="5.4272411332000097"/>
  </r>
  <r>
    <x v="0"/>
    <x v="5"/>
    <x v="7"/>
    <x v="14"/>
    <s v="NO4_Offshore"/>
    <x v="9"/>
    <n v="45.361633570256501"/>
    <n v="12.600453769515701"/>
  </r>
  <r>
    <x v="0"/>
    <x v="5"/>
    <x v="7"/>
    <x v="14"/>
    <s v="NO4_Offshore"/>
    <x v="10"/>
    <n v="35.761174841990197"/>
    <n v="9.9336596783306099"/>
  </r>
  <r>
    <x v="0"/>
    <x v="5"/>
    <x v="7"/>
    <x v="14"/>
    <s v="NO4_Offshore"/>
    <x v="11"/>
    <n v="2.7108557149588699"/>
    <n v="0.75301547637746502"/>
  </r>
  <r>
    <x v="0"/>
    <x v="5"/>
    <x v="7"/>
    <x v="14"/>
    <s v="NO4_Offshore"/>
    <x v="12"/>
    <n v="0.36"/>
    <n v="0.1"/>
  </r>
  <r>
    <x v="0"/>
    <x v="5"/>
    <x v="7"/>
    <x v="14"/>
    <s v="NO4_Offshore"/>
    <x v="13"/>
    <n v="17.067667568367298"/>
    <n v="4.74101876899093"/>
  </r>
  <r>
    <x v="0"/>
    <x v="5"/>
    <x v="7"/>
    <x v="14"/>
    <s v="NO4_Offshore"/>
    <x v="14"/>
    <n v="17.067667568367298"/>
    <n v="4.74101876899093"/>
  </r>
  <r>
    <x v="0"/>
    <x v="5"/>
    <x v="7"/>
    <x v="14"/>
    <s v="NO4_Offshore"/>
    <x v="15"/>
    <n v="2.7284206547966199"/>
    <n v="0.75789462633239502"/>
  </r>
  <r>
    <x v="0"/>
    <x v="5"/>
    <x v="7"/>
    <x v="14"/>
    <s v="NO4_Offshore"/>
    <x v="16"/>
    <n v="4.9884429139200002"/>
    <n v="1.3856785871999999"/>
  </r>
  <r>
    <x v="0"/>
    <x v="5"/>
    <x v="7"/>
    <x v="14"/>
    <s v="NO4_Offshore"/>
    <x v="17"/>
    <n v="9.3111759656652193"/>
    <n v="2.5864377682403399"/>
  </r>
  <r>
    <x v="0"/>
    <x v="5"/>
    <x v="7"/>
    <x v="14"/>
    <s v="NO4_Offshore"/>
    <x v="19"/>
    <n v="8.2221546873599998"/>
    <n v="2.2839318575999998"/>
  </r>
  <r>
    <x v="0"/>
    <x v="5"/>
    <x v="7"/>
    <x v="14"/>
    <s v="NO4_Offshore"/>
    <x v="20"/>
    <n v="18.594373640566001"/>
    <n v="5.1651037890461096"/>
  </r>
  <r>
    <x v="0"/>
    <x v="5"/>
    <x v="7"/>
    <x v="14"/>
    <s v="NO4_Offshore"/>
    <x v="21"/>
    <n v="48.384"/>
    <n v="13.44"/>
  </r>
  <r>
    <x v="0"/>
    <x v="5"/>
    <x v="7"/>
    <x v="14"/>
    <s v="NO4_Offshore"/>
    <x v="22"/>
    <n v="79.847999999999999"/>
    <n v="22.18"/>
  </r>
  <r>
    <x v="0"/>
    <x v="5"/>
    <x v="7"/>
    <x v="14"/>
    <s v="NO4_Offshore"/>
    <x v="23"/>
    <n v="0.31515896120488701"/>
    <n v="8.7544155890246306E-2"/>
  </r>
  <r>
    <x v="0"/>
    <x v="5"/>
    <x v="7"/>
    <x v="14"/>
    <s v="NO4_Offshore"/>
    <x v="24"/>
    <n v="22.4655580524777"/>
    <n v="6.2404327923549197"/>
  </r>
  <r>
    <x v="0"/>
    <x v="5"/>
    <x v="7"/>
    <x v="14"/>
    <s v="NO4_Offshore"/>
    <x v="26"/>
    <n v="31.126436880967301"/>
    <n v="8.6462324669353592"/>
  </r>
  <r>
    <x v="0"/>
    <x v="5"/>
    <x v="7"/>
    <x v="14"/>
    <s v="NO4_Offshore"/>
    <x v="27"/>
    <n v="2.34199197836619"/>
    <n v="0.650553327323943"/>
  </r>
  <r>
    <x v="0"/>
    <x v="5"/>
    <x v="7"/>
    <x v="15"/>
    <s v="NO5_A1"/>
    <x v="0"/>
    <n v="45.776839115009899"/>
    <n v="12.7157886430583"/>
  </r>
  <r>
    <x v="0"/>
    <x v="5"/>
    <x v="7"/>
    <x v="15"/>
    <s v="NO5_A1"/>
    <x v="1"/>
    <n v="48.384"/>
    <n v="13.44"/>
  </r>
  <r>
    <x v="0"/>
    <x v="5"/>
    <x v="7"/>
    <x v="15"/>
    <s v="NO5_A1"/>
    <x v="2"/>
    <n v="63"/>
    <n v="17.5"/>
  </r>
  <r>
    <x v="0"/>
    <x v="5"/>
    <x v="7"/>
    <x v="15"/>
    <s v="NO5_A1"/>
    <x v="3"/>
    <n v="35.761174841990197"/>
    <n v="9.9336596783306099"/>
  </r>
  <r>
    <x v="0"/>
    <x v="5"/>
    <x v="7"/>
    <x v="15"/>
    <s v="NO5_A1"/>
    <x v="4"/>
    <n v="5.42756640986366"/>
    <n v="1.5076573360732399"/>
  </r>
  <r>
    <x v="0"/>
    <x v="5"/>
    <x v="7"/>
    <x v="15"/>
    <s v="NO5_A1"/>
    <x v="5"/>
    <n v="5.42756640986366"/>
    <n v="1.5076573360732399"/>
  </r>
  <r>
    <x v="0"/>
    <x v="5"/>
    <x v="7"/>
    <x v="15"/>
    <s v="NO5_A1"/>
    <x v="6"/>
    <n v="30.079313304721001"/>
    <n v="8.3553648068669499"/>
  </r>
  <r>
    <x v="0"/>
    <x v="5"/>
    <x v="7"/>
    <x v="15"/>
    <s v="NO5_A1"/>
    <x v="7"/>
    <n v="19.538068079519999"/>
    <n v="5.4272411332000097"/>
  </r>
  <r>
    <x v="0"/>
    <x v="5"/>
    <x v="7"/>
    <x v="15"/>
    <s v="NO5_A1"/>
    <x v="8"/>
    <n v="19.538068079519999"/>
    <n v="5.4272411332000097"/>
  </r>
  <r>
    <x v="0"/>
    <x v="5"/>
    <x v="7"/>
    <x v="15"/>
    <s v="NO5_A1"/>
    <x v="9"/>
    <n v="45.361633570256501"/>
    <n v="12.600453769515701"/>
  </r>
  <r>
    <x v="0"/>
    <x v="5"/>
    <x v="7"/>
    <x v="15"/>
    <s v="NO5_A1"/>
    <x v="10"/>
    <n v="35.761174841990197"/>
    <n v="9.9336596783306099"/>
  </r>
  <r>
    <x v="0"/>
    <x v="5"/>
    <x v="7"/>
    <x v="15"/>
    <s v="NO5_A1"/>
    <x v="11"/>
    <n v="2.7108557149588699"/>
    <n v="0.75301547637746502"/>
  </r>
  <r>
    <x v="0"/>
    <x v="5"/>
    <x v="7"/>
    <x v="15"/>
    <s v="NO5_A1"/>
    <x v="12"/>
    <n v="0.36"/>
    <n v="0.1"/>
  </r>
  <r>
    <x v="0"/>
    <x v="5"/>
    <x v="7"/>
    <x v="15"/>
    <s v="NO5_A1"/>
    <x v="13"/>
    <n v="17.067667568367298"/>
    <n v="4.74101876899093"/>
  </r>
  <r>
    <x v="0"/>
    <x v="5"/>
    <x v="7"/>
    <x v="15"/>
    <s v="NO5_A1"/>
    <x v="14"/>
    <n v="17.067667568367298"/>
    <n v="4.74101876899093"/>
  </r>
  <r>
    <x v="0"/>
    <x v="5"/>
    <x v="7"/>
    <x v="15"/>
    <s v="NO5_A1"/>
    <x v="15"/>
    <n v="2.7284206547966199"/>
    <n v="0.75789462633239502"/>
  </r>
  <r>
    <x v="0"/>
    <x v="5"/>
    <x v="7"/>
    <x v="15"/>
    <s v="NO5_A1"/>
    <x v="16"/>
    <n v="4.9884429139200002"/>
    <n v="1.3856785871999999"/>
  </r>
  <r>
    <x v="0"/>
    <x v="5"/>
    <x v="7"/>
    <x v="15"/>
    <s v="NO5_A1"/>
    <x v="17"/>
    <n v="9.3111759656652193"/>
    <n v="2.5864377682403399"/>
  </r>
  <r>
    <x v="0"/>
    <x v="5"/>
    <x v="7"/>
    <x v="15"/>
    <s v="NO5_A1"/>
    <x v="19"/>
    <n v="8.2221546873599998"/>
    <n v="2.2839318575999998"/>
  </r>
  <r>
    <x v="0"/>
    <x v="5"/>
    <x v="7"/>
    <x v="15"/>
    <s v="NO5_A1"/>
    <x v="20"/>
    <n v="18.594373640566001"/>
    <n v="5.1651037890461096"/>
  </r>
  <r>
    <x v="0"/>
    <x v="5"/>
    <x v="7"/>
    <x v="15"/>
    <s v="NO5_A1"/>
    <x v="21"/>
    <n v="48.384"/>
    <n v="13.44"/>
  </r>
  <r>
    <x v="0"/>
    <x v="5"/>
    <x v="7"/>
    <x v="15"/>
    <s v="NO5_A1"/>
    <x v="22"/>
    <n v="79.847999999999999"/>
    <n v="22.18"/>
  </r>
  <r>
    <x v="0"/>
    <x v="5"/>
    <x v="7"/>
    <x v="15"/>
    <s v="NO5_A1"/>
    <x v="23"/>
    <n v="0.31515896120488701"/>
    <n v="8.7544155890246306E-2"/>
  </r>
  <r>
    <x v="0"/>
    <x v="5"/>
    <x v="7"/>
    <x v="15"/>
    <s v="NO5_A1"/>
    <x v="24"/>
    <n v="22.4655580524777"/>
    <n v="6.2404327923549197"/>
  </r>
  <r>
    <x v="0"/>
    <x v="5"/>
    <x v="7"/>
    <x v="15"/>
    <s v="NO5_A1"/>
    <x v="26"/>
    <n v="31.126436880967301"/>
    <n v="8.6462324669353592"/>
  </r>
  <r>
    <x v="0"/>
    <x v="5"/>
    <x v="7"/>
    <x v="15"/>
    <s v="NO5_A1"/>
    <x v="27"/>
    <n v="2.34199197836619"/>
    <n v="0.650553327323943"/>
  </r>
  <r>
    <x v="0"/>
    <x v="5"/>
    <x v="7"/>
    <x v="15"/>
    <s v="NO5_A2"/>
    <x v="0"/>
    <n v="45.776839115009899"/>
    <n v="12.7157886430583"/>
  </r>
  <r>
    <x v="0"/>
    <x v="5"/>
    <x v="7"/>
    <x v="15"/>
    <s v="NO5_A2"/>
    <x v="1"/>
    <n v="48.384"/>
    <n v="13.44"/>
  </r>
  <r>
    <x v="0"/>
    <x v="5"/>
    <x v="7"/>
    <x v="15"/>
    <s v="NO5_A2"/>
    <x v="2"/>
    <n v="63"/>
    <n v="17.5"/>
  </r>
  <r>
    <x v="0"/>
    <x v="5"/>
    <x v="7"/>
    <x v="15"/>
    <s v="NO5_A2"/>
    <x v="3"/>
    <n v="35.761174841990197"/>
    <n v="9.9336596783306099"/>
  </r>
  <r>
    <x v="0"/>
    <x v="5"/>
    <x v="7"/>
    <x v="15"/>
    <s v="NO5_A2"/>
    <x v="4"/>
    <n v="5.42756640986366"/>
    <n v="1.5076573360732399"/>
  </r>
  <r>
    <x v="0"/>
    <x v="5"/>
    <x v="7"/>
    <x v="15"/>
    <s v="NO5_A2"/>
    <x v="5"/>
    <n v="5.42756640986366"/>
    <n v="1.5076573360732399"/>
  </r>
  <r>
    <x v="0"/>
    <x v="5"/>
    <x v="7"/>
    <x v="15"/>
    <s v="NO5_A2"/>
    <x v="6"/>
    <n v="30.079313304721001"/>
    <n v="8.3553648068669499"/>
  </r>
  <r>
    <x v="0"/>
    <x v="5"/>
    <x v="7"/>
    <x v="15"/>
    <s v="NO5_A2"/>
    <x v="7"/>
    <n v="19.538068079519999"/>
    <n v="5.4272411332000097"/>
  </r>
  <r>
    <x v="0"/>
    <x v="5"/>
    <x v="7"/>
    <x v="15"/>
    <s v="NO5_A2"/>
    <x v="8"/>
    <n v="19.538068079519999"/>
    <n v="5.4272411332000097"/>
  </r>
  <r>
    <x v="0"/>
    <x v="5"/>
    <x v="7"/>
    <x v="15"/>
    <s v="NO5_A2"/>
    <x v="9"/>
    <n v="45.361633570256501"/>
    <n v="12.600453769515701"/>
  </r>
  <r>
    <x v="0"/>
    <x v="5"/>
    <x v="7"/>
    <x v="15"/>
    <s v="NO5_A2"/>
    <x v="10"/>
    <n v="35.761174841990197"/>
    <n v="9.9336596783306099"/>
  </r>
  <r>
    <x v="0"/>
    <x v="5"/>
    <x v="7"/>
    <x v="15"/>
    <s v="NO5_A2"/>
    <x v="11"/>
    <n v="2.7108557149588699"/>
    <n v="0.75301547637746502"/>
  </r>
  <r>
    <x v="0"/>
    <x v="5"/>
    <x v="7"/>
    <x v="15"/>
    <s v="NO5_A2"/>
    <x v="12"/>
    <n v="0.36"/>
    <n v="0.1"/>
  </r>
  <r>
    <x v="0"/>
    <x v="5"/>
    <x v="7"/>
    <x v="15"/>
    <s v="NO5_A2"/>
    <x v="13"/>
    <n v="17.067667568367298"/>
    <n v="4.74101876899093"/>
  </r>
  <r>
    <x v="0"/>
    <x v="5"/>
    <x v="7"/>
    <x v="15"/>
    <s v="NO5_A2"/>
    <x v="14"/>
    <n v="17.067667568367298"/>
    <n v="4.74101876899093"/>
  </r>
  <r>
    <x v="0"/>
    <x v="5"/>
    <x v="7"/>
    <x v="15"/>
    <s v="NO5_A2"/>
    <x v="15"/>
    <n v="2.7284206547966199"/>
    <n v="0.75789462633239502"/>
  </r>
  <r>
    <x v="0"/>
    <x v="5"/>
    <x v="7"/>
    <x v="15"/>
    <s v="NO5_A2"/>
    <x v="16"/>
    <n v="4.9884429139200002"/>
    <n v="1.3856785871999999"/>
  </r>
  <r>
    <x v="0"/>
    <x v="5"/>
    <x v="7"/>
    <x v="15"/>
    <s v="NO5_A2"/>
    <x v="17"/>
    <n v="9.3111759656652193"/>
    <n v="2.5864377682403399"/>
  </r>
  <r>
    <x v="0"/>
    <x v="5"/>
    <x v="7"/>
    <x v="15"/>
    <s v="NO5_A2"/>
    <x v="19"/>
    <n v="8.2221546873599998"/>
    <n v="2.2839318575999998"/>
  </r>
  <r>
    <x v="0"/>
    <x v="5"/>
    <x v="7"/>
    <x v="15"/>
    <s v="NO5_A2"/>
    <x v="20"/>
    <n v="18.594373640566001"/>
    <n v="5.1651037890461096"/>
  </r>
  <r>
    <x v="0"/>
    <x v="5"/>
    <x v="7"/>
    <x v="15"/>
    <s v="NO5_A2"/>
    <x v="21"/>
    <n v="48.384"/>
    <n v="13.44"/>
  </r>
  <r>
    <x v="0"/>
    <x v="5"/>
    <x v="7"/>
    <x v="15"/>
    <s v="NO5_A2"/>
    <x v="22"/>
    <n v="79.847999999999999"/>
    <n v="22.18"/>
  </r>
  <r>
    <x v="0"/>
    <x v="5"/>
    <x v="7"/>
    <x v="15"/>
    <s v="NO5_A2"/>
    <x v="23"/>
    <n v="0.31515896120488701"/>
    <n v="8.7544155890246306E-2"/>
  </r>
  <r>
    <x v="0"/>
    <x v="5"/>
    <x v="7"/>
    <x v="15"/>
    <s v="NO5_A2"/>
    <x v="24"/>
    <n v="22.4655580524777"/>
    <n v="6.2404327923549197"/>
  </r>
  <r>
    <x v="0"/>
    <x v="5"/>
    <x v="7"/>
    <x v="15"/>
    <s v="NO5_A2"/>
    <x v="26"/>
    <n v="31.126436880967301"/>
    <n v="8.6462324669353592"/>
  </r>
  <r>
    <x v="0"/>
    <x v="5"/>
    <x v="7"/>
    <x v="15"/>
    <s v="NO5_A2"/>
    <x v="27"/>
    <n v="2.34199197836619"/>
    <n v="0.650553327323943"/>
  </r>
  <r>
    <x v="0"/>
    <x v="5"/>
    <x v="7"/>
    <x v="15"/>
    <s v="NO5_Offshore"/>
    <x v="0"/>
    <n v="45.776839115009899"/>
    <n v="12.7157886430583"/>
  </r>
  <r>
    <x v="0"/>
    <x v="5"/>
    <x v="7"/>
    <x v="15"/>
    <s v="NO5_Offshore"/>
    <x v="1"/>
    <n v="48.384"/>
    <n v="13.44"/>
  </r>
  <r>
    <x v="0"/>
    <x v="5"/>
    <x v="7"/>
    <x v="15"/>
    <s v="NO5_Offshore"/>
    <x v="2"/>
    <n v="63"/>
    <n v="17.5"/>
  </r>
  <r>
    <x v="0"/>
    <x v="5"/>
    <x v="7"/>
    <x v="15"/>
    <s v="NO5_Offshore"/>
    <x v="3"/>
    <n v="35.761174841990197"/>
    <n v="9.9336596783306099"/>
  </r>
  <r>
    <x v="0"/>
    <x v="5"/>
    <x v="7"/>
    <x v="15"/>
    <s v="NO5_Offshore"/>
    <x v="4"/>
    <n v="5.42756640986366"/>
    <n v="1.5076573360732399"/>
  </r>
  <r>
    <x v="0"/>
    <x v="5"/>
    <x v="7"/>
    <x v="15"/>
    <s v="NO5_Offshore"/>
    <x v="5"/>
    <n v="5.42756640986366"/>
    <n v="1.5076573360732399"/>
  </r>
  <r>
    <x v="0"/>
    <x v="5"/>
    <x v="7"/>
    <x v="15"/>
    <s v="NO5_Offshore"/>
    <x v="6"/>
    <n v="30.079313304721001"/>
    <n v="8.3553648068669499"/>
  </r>
  <r>
    <x v="0"/>
    <x v="5"/>
    <x v="7"/>
    <x v="15"/>
    <s v="NO5_Offshore"/>
    <x v="7"/>
    <n v="19.538068079519999"/>
    <n v="5.4272411332000097"/>
  </r>
  <r>
    <x v="0"/>
    <x v="5"/>
    <x v="7"/>
    <x v="15"/>
    <s v="NO5_Offshore"/>
    <x v="8"/>
    <n v="19.538068079519999"/>
    <n v="5.4272411332000097"/>
  </r>
  <r>
    <x v="0"/>
    <x v="5"/>
    <x v="7"/>
    <x v="15"/>
    <s v="NO5_Offshore"/>
    <x v="9"/>
    <n v="45.361633570256501"/>
    <n v="12.600453769515701"/>
  </r>
  <r>
    <x v="0"/>
    <x v="5"/>
    <x v="7"/>
    <x v="15"/>
    <s v="NO5_Offshore"/>
    <x v="10"/>
    <n v="35.761174841990197"/>
    <n v="9.9336596783306099"/>
  </r>
  <r>
    <x v="0"/>
    <x v="5"/>
    <x v="7"/>
    <x v="15"/>
    <s v="NO5_Offshore"/>
    <x v="11"/>
    <n v="2.7108557149588699"/>
    <n v="0.75301547637746502"/>
  </r>
  <r>
    <x v="0"/>
    <x v="5"/>
    <x v="7"/>
    <x v="15"/>
    <s v="NO5_Offshore"/>
    <x v="12"/>
    <n v="0.36"/>
    <n v="0.1"/>
  </r>
  <r>
    <x v="0"/>
    <x v="5"/>
    <x v="7"/>
    <x v="15"/>
    <s v="NO5_Offshore"/>
    <x v="13"/>
    <n v="17.067667568367298"/>
    <n v="4.74101876899093"/>
  </r>
  <r>
    <x v="0"/>
    <x v="5"/>
    <x v="7"/>
    <x v="15"/>
    <s v="NO5_Offshore"/>
    <x v="14"/>
    <n v="17.067667568367298"/>
    <n v="4.74101876899093"/>
  </r>
  <r>
    <x v="0"/>
    <x v="5"/>
    <x v="7"/>
    <x v="15"/>
    <s v="NO5_Offshore"/>
    <x v="15"/>
    <n v="2.7284206547966199"/>
    <n v="0.75789462633239502"/>
  </r>
  <r>
    <x v="0"/>
    <x v="5"/>
    <x v="7"/>
    <x v="15"/>
    <s v="NO5_Offshore"/>
    <x v="16"/>
    <n v="4.9884429139200002"/>
    <n v="1.3856785871999999"/>
  </r>
  <r>
    <x v="0"/>
    <x v="5"/>
    <x v="7"/>
    <x v="15"/>
    <s v="NO5_Offshore"/>
    <x v="17"/>
    <n v="9.3111759656652193"/>
    <n v="2.5864377682403399"/>
  </r>
  <r>
    <x v="0"/>
    <x v="5"/>
    <x v="7"/>
    <x v="15"/>
    <s v="NO5_Offshore"/>
    <x v="19"/>
    <n v="8.2221546873599998"/>
    <n v="2.2839318575999998"/>
  </r>
  <r>
    <x v="0"/>
    <x v="5"/>
    <x v="7"/>
    <x v="15"/>
    <s v="NO5_Offshore"/>
    <x v="20"/>
    <n v="18.594373640566001"/>
    <n v="5.1651037890461096"/>
  </r>
  <r>
    <x v="0"/>
    <x v="5"/>
    <x v="7"/>
    <x v="15"/>
    <s v="NO5_Offshore"/>
    <x v="21"/>
    <n v="48.384"/>
    <n v="13.44"/>
  </r>
  <r>
    <x v="0"/>
    <x v="5"/>
    <x v="7"/>
    <x v="15"/>
    <s v="NO5_Offshore"/>
    <x v="22"/>
    <n v="79.847999999999999"/>
    <n v="22.18"/>
  </r>
  <r>
    <x v="0"/>
    <x v="5"/>
    <x v="7"/>
    <x v="15"/>
    <s v="NO5_Offshore"/>
    <x v="23"/>
    <n v="0.31515896120488701"/>
    <n v="8.7544155890246306E-2"/>
  </r>
  <r>
    <x v="0"/>
    <x v="5"/>
    <x v="7"/>
    <x v="15"/>
    <s v="NO5_Offshore"/>
    <x v="24"/>
    <n v="22.4655580524777"/>
    <n v="6.2404327923549197"/>
  </r>
  <r>
    <x v="0"/>
    <x v="5"/>
    <x v="7"/>
    <x v="15"/>
    <s v="NO5_Offshore"/>
    <x v="26"/>
    <n v="31.126436880967301"/>
    <n v="8.6462324669353592"/>
  </r>
  <r>
    <x v="0"/>
    <x v="5"/>
    <x v="7"/>
    <x v="15"/>
    <s v="NO5_Offshore"/>
    <x v="27"/>
    <n v="2.34199197836619"/>
    <n v="0.650553327323943"/>
  </r>
  <r>
    <x v="0"/>
    <x v="5"/>
    <x v="8"/>
    <x v="16"/>
    <s v="PL_A"/>
    <x v="0"/>
    <n v="45.776839115009899"/>
    <n v="12.7157886430583"/>
  </r>
  <r>
    <x v="0"/>
    <x v="5"/>
    <x v="8"/>
    <x v="16"/>
    <s v="PL_A"/>
    <x v="1"/>
    <n v="48.384"/>
    <n v="13.44"/>
  </r>
  <r>
    <x v="0"/>
    <x v="5"/>
    <x v="8"/>
    <x v="16"/>
    <s v="PL_A"/>
    <x v="2"/>
    <n v="63"/>
    <n v="17.5"/>
  </r>
  <r>
    <x v="0"/>
    <x v="5"/>
    <x v="8"/>
    <x v="16"/>
    <s v="PL_A"/>
    <x v="3"/>
    <n v="35.761174841990197"/>
    <n v="9.9336596783306099"/>
  </r>
  <r>
    <x v="0"/>
    <x v="5"/>
    <x v="8"/>
    <x v="16"/>
    <s v="PL_A"/>
    <x v="4"/>
    <n v="5.42756640986366"/>
    <n v="1.5076573360732399"/>
  </r>
  <r>
    <x v="0"/>
    <x v="5"/>
    <x v="8"/>
    <x v="16"/>
    <s v="PL_A"/>
    <x v="5"/>
    <n v="5.42756640986366"/>
    <n v="1.5076573360732399"/>
  </r>
  <r>
    <x v="0"/>
    <x v="5"/>
    <x v="8"/>
    <x v="16"/>
    <s v="PL_A"/>
    <x v="6"/>
    <n v="30.079313304721001"/>
    <n v="8.3553648068669499"/>
  </r>
  <r>
    <x v="0"/>
    <x v="5"/>
    <x v="8"/>
    <x v="16"/>
    <s v="PL_A"/>
    <x v="7"/>
    <n v="19.538068079519999"/>
    <n v="5.4272411332000097"/>
  </r>
  <r>
    <x v="0"/>
    <x v="5"/>
    <x v="8"/>
    <x v="16"/>
    <s v="PL_A"/>
    <x v="8"/>
    <n v="19.538068079519999"/>
    <n v="5.4272411332000097"/>
  </r>
  <r>
    <x v="0"/>
    <x v="5"/>
    <x v="8"/>
    <x v="16"/>
    <s v="PL_A"/>
    <x v="9"/>
    <n v="45.361633570256501"/>
    <n v="12.600453769515701"/>
  </r>
  <r>
    <x v="0"/>
    <x v="5"/>
    <x v="8"/>
    <x v="16"/>
    <s v="PL_A"/>
    <x v="10"/>
    <n v="35.761174841990197"/>
    <n v="9.9336596783306099"/>
  </r>
  <r>
    <x v="0"/>
    <x v="5"/>
    <x v="8"/>
    <x v="16"/>
    <s v="PL_A"/>
    <x v="11"/>
    <n v="2.7108557149588699"/>
    <n v="0.75301547637746502"/>
  </r>
  <r>
    <x v="0"/>
    <x v="5"/>
    <x v="8"/>
    <x v="16"/>
    <s v="PL_A"/>
    <x v="12"/>
    <n v="0.36"/>
    <n v="0.1"/>
  </r>
  <r>
    <x v="0"/>
    <x v="5"/>
    <x v="8"/>
    <x v="16"/>
    <s v="PL_A"/>
    <x v="13"/>
    <n v="17.067667568367298"/>
    <n v="4.74101876899093"/>
  </r>
  <r>
    <x v="0"/>
    <x v="5"/>
    <x v="8"/>
    <x v="16"/>
    <s v="PL_A"/>
    <x v="14"/>
    <n v="17.067667568367298"/>
    <n v="4.74101876899093"/>
  </r>
  <r>
    <x v="0"/>
    <x v="5"/>
    <x v="8"/>
    <x v="16"/>
    <s v="PL_A"/>
    <x v="15"/>
    <n v="2.7284206547966199"/>
    <n v="0.75789462633239502"/>
  </r>
  <r>
    <x v="0"/>
    <x v="5"/>
    <x v="8"/>
    <x v="16"/>
    <s v="PL_A"/>
    <x v="16"/>
    <n v="4.9884429139200002"/>
    <n v="1.3856785871999999"/>
  </r>
  <r>
    <x v="0"/>
    <x v="5"/>
    <x v="8"/>
    <x v="16"/>
    <s v="PL_A"/>
    <x v="17"/>
    <n v="9.3111759656652193"/>
    <n v="2.5864377682403399"/>
  </r>
  <r>
    <x v="0"/>
    <x v="5"/>
    <x v="8"/>
    <x v="16"/>
    <s v="PL_A"/>
    <x v="19"/>
    <n v="8.2221546873599998"/>
    <n v="2.2839318575999998"/>
  </r>
  <r>
    <x v="0"/>
    <x v="5"/>
    <x v="8"/>
    <x v="16"/>
    <s v="PL_A"/>
    <x v="20"/>
    <n v="18.594373640566001"/>
    <n v="5.1651037890461096"/>
  </r>
  <r>
    <x v="0"/>
    <x v="5"/>
    <x v="8"/>
    <x v="16"/>
    <s v="PL_A"/>
    <x v="21"/>
    <n v="48.384"/>
    <n v="13.44"/>
  </r>
  <r>
    <x v="0"/>
    <x v="5"/>
    <x v="8"/>
    <x v="16"/>
    <s v="PL_A"/>
    <x v="22"/>
    <n v="79.847999999999999"/>
    <n v="22.18"/>
  </r>
  <r>
    <x v="0"/>
    <x v="5"/>
    <x v="8"/>
    <x v="16"/>
    <s v="PL_A"/>
    <x v="23"/>
    <n v="0.31515896120488701"/>
    <n v="8.7544155890246306E-2"/>
  </r>
  <r>
    <x v="0"/>
    <x v="5"/>
    <x v="8"/>
    <x v="16"/>
    <s v="PL_A"/>
    <x v="24"/>
    <n v="22.4655580524777"/>
    <n v="6.2404327923549197"/>
  </r>
  <r>
    <x v="0"/>
    <x v="5"/>
    <x v="8"/>
    <x v="16"/>
    <s v="PL_A"/>
    <x v="26"/>
    <n v="31.126436880967301"/>
    <n v="8.6462324669353592"/>
  </r>
  <r>
    <x v="0"/>
    <x v="5"/>
    <x v="8"/>
    <x v="16"/>
    <s v="PL_A"/>
    <x v="27"/>
    <n v="2.34199197836619"/>
    <n v="0.650553327323943"/>
  </r>
  <r>
    <x v="0"/>
    <x v="5"/>
    <x v="8"/>
    <x v="16"/>
    <s v="PL_OFFSHORE"/>
    <x v="0"/>
    <n v="45.776839115009899"/>
    <n v="12.7157886430583"/>
  </r>
  <r>
    <x v="0"/>
    <x v="5"/>
    <x v="8"/>
    <x v="16"/>
    <s v="PL_OFFSHORE"/>
    <x v="1"/>
    <n v="48.384"/>
    <n v="13.44"/>
  </r>
  <r>
    <x v="0"/>
    <x v="5"/>
    <x v="8"/>
    <x v="16"/>
    <s v="PL_OFFSHORE"/>
    <x v="2"/>
    <n v="63"/>
    <n v="17.5"/>
  </r>
  <r>
    <x v="0"/>
    <x v="5"/>
    <x v="8"/>
    <x v="16"/>
    <s v="PL_OFFSHORE"/>
    <x v="3"/>
    <n v="35.761174841990197"/>
    <n v="9.9336596783306099"/>
  </r>
  <r>
    <x v="0"/>
    <x v="5"/>
    <x v="8"/>
    <x v="16"/>
    <s v="PL_OFFSHORE"/>
    <x v="4"/>
    <n v="5.42756640986366"/>
    <n v="1.5076573360732399"/>
  </r>
  <r>
    <x v="0"/>
    <x v="5"/>
    <x v="8"/>
    <x v="16"/>
    <s v="PL_OFFSHORE"/>
    <x v="5"/>
    <n v="5.42756640986366"/>
    <n v="1.5076573360732399"/>
  </r>
  <r>
    <x v="0"/>
    <x v="5"/>
    <x v="8"/>
    <x v="16"/>
    <s v="PL_OFFSHORE"/>
    <x v="6"/>
    <n v="30.079313304721001"/>
    <n v="8.3553648068669499"/>
  </r>
  <r>
    <x v="0"/>
    <x v="5"/>
    <x v="8"/>
    <x v="16"/>
    <s v="PL_OFFSHORE"/>
    <x v="7"/>
    <n v="19.538068079519999"/>
    <n v="5.4272411332000097"/>
  </r>
  <r>
    <x v="0"/>
    <x v="5"/>
    <x v="8"/>
    <x v="16"/>
    <s v="PL_OFFSHORE"/>
    <x v="8"/>
    <n v="19.538068079519999"/>
    <n v="5.4272411332000097"/>
  </r>
  <r>
    <x v="0"/>
    <x v="5"/>
    <x v="8"/>
    <x v="16"/>
    <s v="PL_OFFSHORE"/>
    <x v="9"/>
    <n v="45.361633570256501"/>
    <n v="12.600453769515701"/>
  </r>
  <r>
    <x v="0"/>
    <x v="5"/>
    <x v="8"/>
    <x v="16"/>
    <s v="PL_OFFSHORE"/>
    <x v="10"/>
    <n v="35.761174841990197"/>
    <n v="9.9336596783306099"/>
  </r>
  <r>
    <x v="0"/>
    <x v="5"/>
    <x v="8"/>
    <x v="16"/>
    <s v="PL_OFFSHORE"/>
    <x v="11"/>
    <n v="2.7108557149588699"/>
    <n v="0.75301547637746502"/>
  </r>
  <r>
    <x v="0"/>
    <x v="5"/>
    <x v="8"/>
    <x v="16"/>
    <s v="PL_OFFSHORE"/>
    <x v="12"/>
    <n v="0.36"/>
    <n v="0.1"/>
  </r>
  <r>
    <x v="0"/>
    <x v="5"/>
    <x v="8"/>
    <x v="16"/>
    <s v="PL_OFFSHORE"/>
    <x v="13"/>
    <n v="17.067667568367298"/>
    <n v="4.74101876899093"/>
  </r>
  <r>
    <x v="0"/>
    <x v="5"/>
    <x v="8"/>
    <x v="16"/>
    <s v="PL_OFFSHORE"/>
    <x v="14"/>
    <n v="17.067667568367298"/>
    <n v="4.74101876899093"/>
  </r>
  <r>
    <x v="0"/>
    <x v="5"/>
    <x v="8"/>
    <x v="16"/>
    <s v="PL_OFFSHORE"/>
    <x v="15"/>
    <n v="2.7284206547966199"/>
    <n v="0.75789462633239502"/>
  </r>
  <r>
    <x v="0"/>
    <x v="5"/>
    <x v="8"/>
    <x v="16"/>
    <s v="PL_OFFSHORE"/>
    <x v="16"/>
    <n v="4.9884429139200002"/>
    <n v="1.3856785871999999"/>
  </r>
  <r>
    <x v="0"/>
    <x v="5"/>
    <x v="8"/>
    <x v="16"/>
    <s v="PL_OFFSHORE"/>
    <x v="17"/>
    <n v="9.3111759656652193"/>
    <n v="2.5864377682403399"/>
  </r>
  <r>
    <x v="0"/>
    <x v="5"/>
    <x v="8"/>
    <x v="16"/>
    <s v="PL_OFFSHORE"/>
    <x v="19"/>
    <n v="8.2221546873599998"/>
    <n v="2.2839318575999998"/>
  </r>
  <r>
    <x v="0"/>
    <x v="5"/>
    <x v="8"/>
    <x v="16"/>
    <s v="PL_OFFSHORE"/>
    <x v="20"/>
    <n v="18.594373640566001"/>
    <n v="5.1651037890461096"/>
  </r>
  <r>
    <x v="0"/>
    <x v="5"/>
    <x v="8"/>
    <x v="16"/>
    <s v="PL_OFFSHORE"/>
    <x v="21"/>
    <n v="48.384"/>
    <n v="13.44"/>
  </r>
  <r>
    <x v="0"/>
    <x v="5"/>
    <x v="8"/>
    <x v="16"/>
    <s v="PL_OFFSHORE"/>
    <x v="22"/>
    <n v="79.847999999999999"/>
    <n v="22.18"/>
  </r>
  <r>
    <x v="0"/>
    <x v="5"/>
    <x v="8"/>
    <x v="16"/>
    <s v="PL_OFFSHORE"/>
    <x v="23"/>
    <n v="0.31515896120488701"/>
    <n v="8.7544155890246306E-2"/>
  </r>
  <r>
    <x v="0"/>
    <x v="5"/>
    <x v="8"/>
    <x v="16"/>
    <s v="PL_OFFSHORE"/>
    <x v="24"/>
    <n v="22.4655580524777"/>
    <n v="6.2404327923549197"/>
  </r>
  <r>
    <x v="0"/>
    <x v="5"/>
    <x v="8"/>
    <x v="16"/>
    <s v="PL_OFFSHORE"/>
    <x v="26"/>
    <n v="31.126436880967301"/>
    <n v="8.6462324669353592"/>
  </r>
  <r>
    <x v="0"/>
    <x v="5"/>
    <x v="8"/>
    <x v="16"/>
    <s v="PL_OFFSHORE"/>
    <x v="27"/>
    <n v="2.34199197836619"/>
    <n v="0.650553327323943"/>
  </r>
  <r>
    <x v="0"/>
    <x v="5"/>
    <x v="8"/>
    <x v="16"/>
    <s v="PL_Rural"/>
    <x v="0"/>
    <n v="45.776839115009899"/>
    <n v="12.7157886430583"/>
  </r>
  <r>
    <x v="0"/>
    <x v="5"/>
    <x v="8"/>
    <x v="16"/>
    <s v="PL_Rural"/>
    <x v="1"/>
    <n v="48.384"/>
    <n v="13.44"/>
  </r>
  <r>
    <x v="0"/>
    <x v="5"/>
    <x v="8"/>
    <x v="16"/>
    <s v="PL_Rural"/>
    <x v="2"/>
    <n v="63"/>
    <n v="17.5"/>
  </r>
  <r>
    <x v="0"/>
    <x v="5"/>
    <x v="8"/>
    <x v="16"/>
    <s v="PL_Rural"/>
    <x v="3"/>
    <n v="35.761174841990197"/>
    <n v="9.9336596783306099"/>
  </r>
  <r>
    <x v="0"/>
    <x v="5"/>
    <x v="8"/>
    <x v="16"/>
    <s v="PL_Rural"/>
    <x v="4"/>
    <n v="5.42756640986366"/>
    <n v="1.5076573360732399"/>
  </r>
  <r>
    <x v="0"/>
    <x v="5"/>
    <x v="8"/>
    <x v="16"/>
    <s v="PL_Rural"/>
    <x v="5"/>
    <n v="5.42756640986366"/>
    <n v="1.5076573360732399"/>
  </r>
  <r>
    <x v="0"/>
    <x v="5"/>
    <x v="8"/>
    <x v="16"/>
    <s v="PL_Rural"/>
    <x v="6"/>
    <n v="30.079313304721001"/>
    <n v="8.3553648068669499"/>
  </r>
  <r>
    <x v="0"/>
    <x v="5"/>
    <x v="8"/>
    <x v="16"/>
    <s v="PL_Rural"/>
    <x v="7"/>
    <n v="19.538068079519999"/>
    <n v="5.4272411332000097"/>
  </r>
  <r>
    <x v="0"/>
    <x v="5"/>
    <x v="8"/>
    <x v="16"/>
    <s v="PL_Rural"/>
    <x v="8"/>
    <n v="19.538068079519999"/>
    <n v="5.4272411332000097"/>
  </r>
  <r>
    <x v="0"/>
    <x v="5"/>
    <x v="8"/>
    <x v="16"/>
    <s v="PL_Rural"/>
    <x v="9"/>
    <n v="45.361633570256501"/>
    <n v="12.600453769515701"/>
  </r>
  <r>
    <x v="0"/>
    <x v="5"/>
    <x v="8"/>
    <x v="16"/>
    <s v="PL_Rural"/>
    <x v="10"/>
    <n v="35.761174841990197"/>
    <n v="9.9336596783306099"/>
  </r>
  <r>
    <x v="0"/>
    <x v="5"/>
    <x v="8"/>
    <x v="16"/>
    <s v="PL_Rural"/>
    <x v="11"/>
    <n v="2.7108557149588699"/>
    <n v="0.75301547637746502"/>
  </r>
  <r>
    <x v="0"/>
    <x v="5"/>
    <x v="8"/>
    <x v="16"/>
    <s v="PL_Rural"/>
    <x v="12"/>
    <n v="0.36"/>
    <n v="0.1"/>
  </r>
  <r>
    <x v="0"/>
    <x v="5"/>
    <x v="8"/>
    <x v="16"/>
    <s v="PL_Rural"/>
    <x v="13"/>
    <n v="17.067667568367298"/>
    <n v="4.74101876899093"/>
  </r>
  <r>
    <x v="0"/>
    <x v="5"/>
    <x v="8"/>
    <x v="16"/>
    <s v="PL_Rural"/>
    <x v="14"/>
    <n v="17.067667568367298"/>
    <n v="4.74101876899093"/>
  </r>
  <r>
    <x v="0"/>
    <x v="5"/>
    <x v="8"/>
    <x v="16"/>
    <s v="PL_Rural"/>
    <x v="15"/>
    <n v="2.7284206547966199"/>
    <n v="0.75789462633239502"/>
  </r>
  <r>
    <x v="0"/>
    <x v="5"/>
    <x v="8"/>
    <x v="16"/>
    <s v="PL_Rural"/>
    <x v="16"/>
    <n v="4.9884429139200002"/>
    <n v="1.3856785871999999"/>
  </r>
  <r>
    <x v="0"/>
    <x v="5"/>
    <x v="8"/>
    <x v="16"/>
    <s v="PL_Rural"/>
    <x v="17"/>
    <n v="9.3111759656652193"/>
    <n v="2.5864377682403399"/>
  </r>
  <r>
    <x v="0"/>
    <x v="5"/>
    <x v="8"/>
    <x v="16"/>
    <s v="PL_Rural"/>
    <x v="19"/>
    <n v="8.2221546873599998"/>
    <n v="2.2839318575999998"/>
  </r>
  <r>
    <x v="0"/>
    <x v="5"/>
    <x v="8"/>
    <x v="16"/>
    <s v="PL_Rural"/>
    <x v="20"/>
    <n v="18.594373640566001"/>
    <n v="5.1651037890461096"/>
  </r>
  <r>
    <x v="0"/>
    <x v="5"/>
    <x v="8"/>
    <x v="16"/>
    <s v="PL_Rural"/>
    <x v="21"/>
    <n v="48.384"/>
    <n v="13.44"/>
  </r>
  <r>
    <x v="0"/>
    <x v="5"/>
    <x v="8"/>
    <x v="16"/>
    <s v="PL_Rural"/>
    <x v="22"/>
    <n v="79.847999999999999"/>
    <n v="22.18"/>
  </r>
  <r>
    <x v="0"/>
    <x v="5"/>
    <x v="8"/>
    <x v="16"/>
    <s v="PL_Rural"/>
    <x v="23"/>
    <n v="0.31515896120488701"/>
    <n v="8.7544155890246306E-2"/>
  </r>
  <r>
    <x v="0"/>
    <x v="5"/>
    <x v="8"/>
    <x v="16"/>
    <s v="PL_Rural"/>
    <x v="24"/>
    <n v="22.4655580524777"/>
    <n v="6.2404327923549197"/>
  </r>
  <r>
    <x v="0"/>
    <x v="5"/>
    <x v="8"/>
    <x v="16"/>
    <s v="PL_Rural"/>
    <x v="26"/>
    <n v="31.126436880967301"/>
    <n v="8.6462324669353592"/>
  </r>
  <r>
    <x v="0"/>
    <x v="5"/>
    <x v="8"/>
    <x v="16"/>
    <s v="PL_Rural"/>
    <x v="27"/>
    <n v="2.34199197836619"/>
    <n v="0.650553327323943"/>
  </r>
  <r>
    <x v="0"/>
    <x v="5"/>
    <x v="9"/>
    <x v="17"/>
    <s v="SE1A"/>
    <x v="0"/>
    <n v="45.776839115009899"/>
    <n v="12.7157886430583"/>
  </r>
  <r>
    <x v="0"/>
    <x v="5"/>
    <x v="9"/>
    <x v="17"/>
    <s v="SE1A"/>
    <x v="1"/>
    <n v="48.384"/>
    <n v="13.44"/>
  </r>
  <r>
    <x v="0"/>
    <x v="5"/>
    <x v="9"/>
    <x v="17"/>
    <s v="SE1A"/>
    <x v="2"/>
    <n v="63"/>
    <n v="17.5"/>
  </r>
  <r>
    <x v="0"/>
    <x v="5"/>
    <x v="9"/>
    <x v="17"/>
    <s v="SE1A"/>
    <x v="3"/>
    <n v="35.761174841990197"/>
    <n v="9.9336596783306099"/>
  </r>
  <r>
    <x v="0"/>
    <x v="5"/>
    <x v="9"/>
    <x v="17"/>
    <s v="SE1A"/>
    <x v="4"/>
    <n v="5.42756640986366"/>
    <n v="1.5076573360732399"/>
  </r>
  <r>
    <x v="0"/>
    <x v="5"/>
    <x v="9"/>
    <x v="17"/>
    <s v="SE1A"/>
    <x v="5"/>
    <n v="5.42756640986366"/>
    <n v="1.5076573360732399"/>
  </r>
  <r>
    <x v="0"/>
    <x v="5"/>
    <x v="9"/>
    <x v="17"/>
    <s v="SE1A"/>
    <x v="6"/>
    <n v="30.079313304721001"/>
    <n v="8.3553648068669499"/>
  </r>
  <r>
    <x v="0"/>
    <x v="5"/>
    <x v="9"/>
    <x v="17"/>
    <s v="SE1A"/>
    <x v="7"/>
    <n v="19.538068079519999"/>
    <n v="5.4272411332000097"/>
  </r>
  <r>
    <x v="0"/>
    <x v="5"/>
    <x v="9"/>
    <x v="17"/>
    <s v="SE1A"/>
    <x v="8"/>
    <n v="19.538068079519999"/>
    <n v="5.4272411332000097"/>
  </r>
  <r>
    <x v="0"/>
    <x v="5"/>
    <x v="9"/>
    <x v="17"/>
    <s v="SE1A"/>
    <x v="9"/>
    <n v="45.361633570256501"/>
    <n v="12.600453769515701"/>
  </r>
  <r>
    <x v="0"/>
    <x v="5"/>
    <x v="9"/>
    <x v="17"/>
    <s v="SE1A"/>
    <x v="10"/>
    <n v="35.761174841990197"/>
    <n v="9.9336596783306099"/>
  </r>
  <r>
    <x v="0"/>
    <x v="5"/>
    <x v="9"/>
    <x v="17"/>
    <s v="SE1A"/>
    <x v="11"/>
    <n v="2.7108557149588699"/>
    <n v="0.75301547637746502"/>
  </r>
  <r>
    <x v="0"/>
    <x v="5"/>
    <x v="9"/>
    <x v="17"/>
    <s v="SE1A"/>
    <x v="12"/>
    <n v="0.36"/>
    <n v="0.1"/>
  </r>
  <r>
    <x v="0"/>
    <x v="5"/>
    <x v="9"/>
    <x v="17"/>
    <s v="SE1A"/>
    <x v="13"/>
    <n v="17.067667568367298"/>
    <n v="4.74101876899093"/>
  </r>
  <r>
    <x v="0"/>
    <x v="5"/>
    <x v="9"/>
    <x v="17"/>
    <s v="SE1A"/>
    <x v="14"/>
    <n v="17.067667568367298"/>
    <n v="4.74101876899093"/>
  </r>
  <r>
    <x v="0"/>
    <x v="5"/>
    <x v="9"/>
    <x v="17"/>
    <s v="SE1A"/>
    <x v="15"/>
    <n v="2.7284206547966199"/>
    <n v="0.75789462633239502"/>
  </r>
  <r>
    <x v="0"/>
    <x v="5"/>
    <x v="9"/>
    <x v="17"/>
    <s v="SE1A"/>
    <x v="16"/>
    <n v="4.9884429139200002"/>
    <n v="1.3856785871999999"/>
  </r>
  <r>
    <x v="0"/>
    <x v="5"/>
    <x v="9"/>
    <x v="17"/>
    <s v="SE1A"/>
    <x v="17"/>
    <n v="9.3111759656652193"/>
    <n v="2.5864377682403399"/>
  </r>
  <r>
    <x v="0"/>
    <x v="5"/>
    <x v="9"/>
    <x v="17"/>
    <s v="SE1A"/>
    <x v="19"/>
    <n v="8.2221546873599998"/>
    <n v="2.2839318575999998"/>
  </r>
  <r>
    <x v="0"/>
    <x v="5"/>
    <x v="9"/>
    <x v="17"/>
    <s v="SE1A"/>
    <x v="20"/>
    <n v="18.594373640566001"/>
    <n v="5.1651037890461096"/>
  </r>
  <r>
    <x v="0"/>
    <x v="5"/>
    <x v="9"/>
    <x v="17"/>
    <s v="SE1A"/>
    <x v="21"/>
    <n v="48.384"/>
    <n v="13.44"/>
  </r>
  <r>
    <x v="0"/>
    <x v="5"/>
    <x v="9"/>
    <x v="17"/>
    <s v="SE1A"/>
    <x v="22"/>
    <n v="79.847999999999999"/>
    <n v="22.18"/>
  </r>
  <r>
    <x v="0"/>
    <x v="5"/>
    <x v="9"/>
    <x v="17"/>
    <s v="SE1A"/>
    <x v="23"/>
    <n v="0.31515896120488701"/>
    <n v="8.7544155890246306E-2"/>
  </r>
  <r>
    <x v="0"/>
    <x v="5"/>
    <x v="9"/>
    <x v="17"/>
    <s v="SE1A"/>
    <x v="24"/>
    <n v="22.4655580524777"/>
    <n v="6.2404327923549197"/>
  </r>
  <r>
    <x v="0"/>
    <x v="5"/>
    <x v="9"/>
    <x v="17"/>
    <s v="SE1A"/>
    <x v="26"/>
    <n v="31.126436880967301"/>
    <n v="8.6462324669353592"/>
  </r>
  <r>
    <x v="0"/>
    <x v="5"/>
    <x v="9"/>
    <x v="17"/>
    <s v="SE1A"/>
    <x v="27"/>
    <n v="2.34199197836619"/>
    <n v="0.650553327323943"/>
  </r>
  <r>
    <x v="0"/>
    <x v="5"/>
    <x v="9"/>
    <x v="17"/>
    <s v="SE1_IND"/>
    <x v="0"/>
    <n v="45.776839115009899"/>
    <n v="12.7157886430583"/>
  </r>
  <r>
    <x v="0"/>
    <x v="5"/>
    <x v="9"/>
    <x v="17"/>
    <s v="SE1_IND"/>
    <x v="1"/>
    <n v="48.384"/>
    <n v="13.44"/>
  </r>
  <r>
    <x v="0"/>
    <x v="5"/>
    <x v="9"/>
    <x v="17"/>
    <s v="SE1_IND"/>
    <x v="2"/>
    <n v="63"/>
    <n v="17.5"/>
  </r>
  <r>
    <x v="0"/>
    <x v="5"/>
    <x v="9"/>
    <x v="17"/>
    <s v="SE1_IND"/>
    <x v="3"/>
    <n v="35.761174841990197"/>
    <n v="9.9336596783306099"/>
  </r>
  <r>
    <x v="0"/>
    <x v="5"/>
    <x v="9"/>
    <x v="17"/>
    <s v="SE1_IND"/>
    <x v="4"/>
    <n v="5.42756640986366"/>
    <n v="1.5076573360732399"/>
  </r>
  <r>
    <x v="0"/>
    <x v="5"/>
    <x v="9"/>
    <x v="17"/>
    <s v="SE1_IND"/>
    <x v="5"/>
    <n v="5.42756640986366"/>
    <n v="1.5076573360732399"/>
  </r>
  <r>
    <x v="0"/>
    <x v="5"/>
    <x v="9"/>
    <x v="17"/>
    <s v="SE1_IND"/>
    <x v="6"/>
    <n v="30.079313304721001"/>
    <n v="8.3553648068669499"/>
  </r>
  <r>
    <x v="0"/>
    <x v="5"/>
    <x v="9"/>
    <x v="17"/>
    <s v="SE1_IND"/>
    <x v="7"/>
    <n v="19.538068079519999"/>
    <n v="5.4272411332000097"/>
  </r>
  <r>
    <x v="0"/>
    <x v="5"/>
    <x v="9"/>
    <x v="17"/>
    <s v="SE1_IND"/>
    <x v="8"/>
    <n v="19.538068079519999"/>
    <n v="5.4272411332000097"/>
  </r>
  <r>
    <x v="0"/>
    <x v="5"/>
    <x v="9"/>
    <x v="17"/>
    <s v="SE1_IND"/>
    <x v="9"/>
    <n v="45.361633570256501"/>
    <n v="12.600453769515701"/>
  </r>
  <r>
    <x v="0"/>
    <x v="5"/>
    <x v="9"/>
    <x v="17"/>
    <s v="SE1_IND"/>
    <x v="10"/>
    <n v="35.761174841990197"/>
    <n v="9.9336596783306099"/>
  </r>
  <r>
    <x v="0"/>
    <x v="5"/>
    <x v="9"/>
    <x v="17"/>
    <s v="SE1_IND"/>
    <x v="11"/>
    <n v="2.7108557149588699"/>
    <n v="0.75301547637746502"/>
  </r>
  <r>
    <x v="0"/>
    <x v="5"/>
    <x v="9"/>
    <x v="17"/>
    <s v="SE1_IND"/>
    <x v="12"/>
    <n v="0.36"/>
    <n v="0.1"/>
  </r>
  <r>
    <x v="0"/>
    <x v="5"/>
    <x v="9"/>
    <x v="17"/>
    <s v="SE1_IND"/>
    <x v="13"/>
    <n v="17.067667568367298"/>
    <n v="4.74101876899093"/>
  </r>
  <r>
    <x v="0"/>
    <x v="5"/>
    <x v="9"/>
    <x v="17"/>
    <s v="SE1_IND"/>
    <x v="14"/>
    <n v="17.067667568367298"/>
    <n v="4.74101876899093"/>
  </r>
  <r>
    <x v="0"/>
    <x v="5"/>
    <x v="9"/>
    <x v="17"/>
    <s v="SE1_IND"/>
    <x v="15"/>
    <n v="2.7284206547966199"/>
    <n v="0.75789462633239502"/>
  </r>
  <r>
    <x v="0"/>
    <x v="5"/>
    <x v="9"/>
    <x v="17"/>
    <s v="SE1_IND"/>
    <x v="16"/>
    <n v="4.9884429139200002"/>
    <n v="1.3856785871999999"/>
  </r>
  <r>
    <x v="0"/>
    <x v="5"/>
    <x v="9"/>
    <x v="17"/>
    <s v="SE1_IND"/>
    <x v="17"/>
    <n v="9.3111759656652193"/>
    <n v="2.5864377682403399"/>
  </r>
  <r>
    <x v="0"/>
    <x v="5"/>
    <x v="9"/>
    <x v="17"/>
    <s v="SE1_IND"/>
    <x v="19"/>
    <n v="8.2221546873599998"/>
    <n v="2.2839318575999998"/>
  </r>
  <r>
    <x v="0"/>
    <x v="5"/>
    <x v="9"/>
    <x v="17"/>
    <s v="SE1_IND"/>
    <x v="20"/>
    <n v="18.594373640566001"/>
    <n v="5.1651037890461096"/>
  </r>
  <r>
    <x v="0"/>
    <x v="5"/>
    <x v="9"/>
    <x v="17"/>
    <s v="SE1_IND"/>
    <x v="21"/>
    <n v="48.384"/>
    <n v="13.44"/>
  </r>
  <r>
    <x v="0"/>
    <x v="5"/>
    <x v="9"/>
    <x v="17"/>
    <s v="SE1_IND"/>
    <x v="22"/>
    <n v="79.847999999999999"/>
    <n v="22.18"/>
  </r>
  <r>
    <x v="0"/>
    <x v="5"/>
    <x v="9"/>
    <x v="17"/>
    <s v="SE1_IND"/>
    <x v="23"/>
    <n v="0.31515896120488701"/>
    <n v="8.7544155890246306E-2"/>
  </r>
  <r>
    <x v="0"/>
    <x v="5"/>
    <x v="9"/>
    <x v="17"/>
    <s v="SE1_IND"/>
    <x v="24"/>
    <n v="22.4655580524777"/>
    <n v="6.2404327923549197"/>
  </r>
  <r>
    <x v="0"/>
    <x v="5"/>
    <x v="9"/>
    <x v="17"/>
    <s v="SE1_IND"/>
    <x v="26"/>
    <n v="31.126436880967301"/>
    <n v="8.6462324669353592"/>
  </r>
  <r>
    <x v="0"/>
    <x v="5"/>
    <x v="9"/>
    <x v="17"/>
    <s v="SE1_IND"/>
    <x v="27"/>
    <n v="2.34199197836619"/>
    <n v="0.650553327323943"/>
  </r>
  <r>
    <x v="0"/>
    <x v="5"/>
    <x v="9"/>
    <x v="17"/>
    <s v="SE1_Offshore"/>
    <x v="0"/>
    <n v="45.776839115009899"/>
    <n v="12.7157886430583"/>
  </r>
  <r>
    <x v="0"/>
    <x v="5"/>
    <x v="9"/>
    <x v="17"/>
    <s v="SE1_Offshore"/>
    <x v="1"/>
    <n v="48.384"/>
    <n v="13.44"/>
  </r>
  <r>
    <x v="0"/>
    <x v="5"/>
    <x v="9"/>
    <x v="17"/>
    <s v="SE1_Offshore"/>
    <x v="2"/>
    <n v="63"/>
    <n v="17.5"/>
  </r>
  <r>
    <x v="0"/>
    <x v="5"/>
    <x v="9"/>
    <x v="17"/>
    <s v="SE1_Offshore"/>
    <x v="3"/>
    <n v="35.761174841990197"/>
    <n v="9.9336596783306099"/>
  </r>
  <r>
    <x v="0"/>
    <x v="5"/>
    <x v="9"/>
    <x v="17"/>
    <s v="SE1_Offshore"/>
    <x v="4"/>
    <n v="5.42756640986366"/>
    <n v="1.5076573360732399"/>
  </r>
  <r>
    <x v="0"/>
    <x v="5"/>
    <x v="9"/>
    <x v="17"/>
    <s v="SE1_Offshore"/>
    <x v="5"/>
    <n v="5.42756640986366"/>
    <n v="1.5076573360732399"/>
  </r>
  <r>
    <x v="0"/>
    <x v="5"/>
    <x v="9"/>
    <x v="17"/>
    <s v="SE1_Offshore"/>
    <x v="6"/>
    <n v="30.079313304721001"/>
    <n v="8.3553648068669499"/>
  </r>
  <r>
    <x v="0"/>
    <x v="5"/>
    <x v="9"/>
    <x v="17"/>
    <s v="SE1_Offshore"/>
    <x v="7"/>
    <n v="19.538068079519999"/>
    <n v="5.4272411332000097"/>
  </r>
  <r>
    <x v="0"/>
    <x v="5"/>
    <x v="9"/>
    <x v="17"/>
    <s v="SE1_Offshore"/>
    <x v="8"/>
    <n v="19.538068079519999"/>
    <n v="5.4272411332000097"/>
  </r>
  <r>
    <x v="0"/>
    <x v="5"/>
    <x v="9"/>
    <x v="17"/>
    <s v="SE1_Offshore"/>
    <x v="9"/>
    <n v="45.361633570256501"/>
    <n v="12.600453769515701"/>
  </r>
  <r>
    <x v="0"/>
    <x v="5"/>
    <x v="9"/>
    <x v="17"/>
    <s v="SE1_Offshore"/>
    <x v="10"/>
    <n v="35.761174841990197"/>
    <n v="9.9336596783306099"/>
  </r>
  <r>
    <x v="0"/>
    <x v="5"/>
    <x v="9"/>
    <x v="17"/>
    <s v="SE1_Offshore"/>
    <x v="11"/>
    <n v="2.7108557149588699"/>
    <n v="0.75301547637746502"/>
  </r>
  <r>
    <x v="0"/>
    <x v="5"/>
    <x v="9"/>
    <x v="17"/>
    <s v="SE1_Offshore"/>
    <x v="12"/>
    <n v="0.36"/>
    <n v="0.1"/>
  </r>
  <r>
    <x v="0"/>
    <x v="5"/>
    <x v="9"/>
    <x v="17"/>
    <s v="SE1_Offshore"/>
    <x v="13"/>
    <n v="17.067667568367298"/>
    <n v="4.74101876899093"/>
  </r>
  <r>
    <x v="0"/>
    <x v="5"/>
    <x v="9"/>
    <x v="17"/>
    <s v="SE1_Offshore"/>
    <x v="14"/>
    <n v="17.067667568367298"/>
    <n v="4.74101876899093"/>
  </r>
  <r>
    <x v="0"/>
    <x v="5"/>
    <x v="9"/>
    <x v="17"/>
    <s v="SE1_Offshore"/>
    <x v="15"/>
    <n v="2.7284206547966199"/>
    <n v="0.75789462633239502"/>
  </r>
  <r>
    <x v="0"/>
    <x v="5"/>
    <x v="9"/>
    <x v="17"/>
    <s v="SE1_Offshore"/>
    <x v="16"/>
    <n v="4.9884429139200002"/>
    <n v="1.3856785871999999"/>
  </r>
  <r>
    <x v="0"/>
    <x v="5"/>
    <x v="9"/>
    <x v="17"/>
    <s v="SE1_Offshore"/>
    <x v="17"/>
    <n v="9.3111759656652193"/>
    <n v="2.5864377682403399"/>
  </r>
  <r>
    <x v="0"/>
    <x v="5"/>
    <x v="9"/>
    <x v="17"/>
    <s v="SE1_Offshore"/>
    <x v="19"/>
    <n v="8.2221546873599998"/>
    <n v="2.2839318575999998"/>
  </r>
  <r>
    <x v="0"/>
    <x v="5"/>
    <x v="9"/>
    <x v="17"/>
    <s v="SE1_Offshore"/>
    <x v="20"/>
    <n v="18.594373640566001"/>
    <n v="5.1651037890461096"/>
  </r>
  <r>
    <x v="0"/>
    <x v="5"/>
    <x v="9"/>
    <x v="17"/>
    <s v="SE1_Offshore"/>
    <x v="21"/>
    <n v="48.384"/>
    <n v="13.44"/>
  </r>
  <r>
    <x v="0"/>
    <x v="5"/>
    <x v="9"/>
    <x v="17"/>
    <s v="SE1_Offshore"/>
    <x v="22"/>
    <n v="79.847999999999999"/>
    <n v="22.18"/>
  </r>
  <r>
    <x v="0"/>
    <x v="5"/>
    <x v="9"/>
    <x v="17"/>
    <s v="SE1_Offshore"/>
    <x v="23"/>
    <n v="0.31515896120488701"/>
    <n v="8.7544155890246306E-2"/>
  </r>
  <r>
    <x v="0"/>
    <x v="5"/>
    <x v="9"/>
    <x v="17"/>
    <s v="SE1_Offshore"/>
    <x v="24"/>
    <n v="22.4655580524777"/>
    <n v="6.2404327923549197"/>
  </r>
  <r>
    <x v="0"/>
    <x v="5"/>
    <x v="9"/>
    <x v="17"/>
    <s v="SE1_Offshore"/>
    <x v="26"/>
    <n v="31.126436880967301"/>
    <n v="8.6462324669353592"/>
  </r>
  <r>
    <x v="0"/>
    <x v="5"/>
    <x v="9"/>
    <x v="17"/>
    <s v="SE1_Offshore"/>
    <x v="27"/>
    <n v="2.34199197836619"/>
    <n v="0.650553327323943"/>
  </r>
  <r>
    <x v="0"/>
    <x v="5"/>
    <x v="9"/>
    <x v="17"/>
    <s v="SE1_medium"/>
    <x v="0"/>
    <n v="45.776839115009899"/>
    <n v="12.7157886430583"/>
  </r>
  <r>
    <x v="0"/>
    <x v="5"/>
    <x v="9"/>
    <x v="17"/>
    <s v="SE1_medium"/>
    <x v="1"/>
    <n v="48.384"/>
    <n v="13.44"/>
  </r>
  <r>
    <x v="0"/>
    <x v="5"/>
    <x v="9"/>
    <x v="17"/>
    <s v="SE1_medium"/>
    <x v="2"/>
    <n v="63"/>
    <n v="17.5"/>
  </r>
  <r>
    <x v="0"/>
    <x v="5"/>
    <x v="9"/>
    <x v="17"/>
    <s v="SE1_medium"/>
    <x v="3"/>
    <n v="35.761174841990197"/>
    <n v="9.9336596783306099"/>
  </r>
  <r>
    <x v="0"/>
    <x v="5"/>
    <x v="9"/>
    <x v="17"/>
    <s v="SE1_medium"/>
    <x v="4"/>
    <n v="5.42756640986366"/>
    <n v="1.5076573360732399"/>
  </r>
  <r>
    <x v="0"/>
    <x v="5"/>
    <x v="9"/>
    <x v="17"/>
    <s v="SE1_medium"/>
    <x v="5"/>
    <n v="5.42756640986366"/>
    <n v="1.5076573360732399"/>
  </r>
  <r>
    <x v="0"/>
    <x v="5"/>
    <x v="9"/>
    <x v="17"/>
    <s v="SE1_medium"/>
    <x v="6"/>
    <n v="30.079313304721001"/>
    <n v="8.3553648068669499"/>
  </r>
  <r>
    <x v="0"/>
    <x v="5"/>
    <x v="9"/>
    <x v="17"/>
    <s v="SE1_medium"/>
    <x v="7"/>
    <n v="19.538068079519999"/>
    <n v="5.4272411332000097"/>
  </r>
  <r>
    <x v="0"/>
    <x v="5"/>
    <x v="9"/>
    <x v="17"/>
    <s v="SE1_medium"/>
    <x v="8"/>
    <n v="19.538068079519999"/>
    <n v="5.4272411332000097"/>
  </r>
  <r>
    <x v="0"/>
    <x v="5"/>
    <x v="9"/>
    <x v="17"/>
    <s v="SE1_medium"/>
    <x v="9"/>
    <n v="45.361633570256501"/>
    <n v="12.600453769515701"/>
  </r>
  <r>
    <x v="0"/>
    <x v="5"/>
    <x v="9"/>
    <x v="17"/>
    <s v="SE1_medium"/>
    <x v="10"/>
    <n v="35.761174841990197"/>
    <n v="9.9336596783306099"/>
  </r>
  <r>
    <x v="0"/>
    <x v="5"/>
    <x v="9"/>
    <x v="17"/>
    <s v="SE1_medium"/>
    <x v="11"/>
    <n v="2.7108557149588699"/>
    <n v="0.75301547637746502"/>
  </r>
  <r>
    <x v="0"/>
    <x v="5"/>
    <x v="9"/>
    <x v="17"/>
    <s v="SE1_medium"/>
    <x v="12"/>
    <n v="0.36"/>
    <n v="0.1"/>
  </r>
  <r>
    <x v="0"/>
    <x v="5"/>
    <x v="9"/>
    <x v="17"/>
    <s v="SE1_medium"/>
    <x v="13"/>
    <n v="17.067667568367298"/>
    <n v="4.74101876899093"/>
  </r>
  <r>
    <x v="0"/>
    <x v="5"/>
    <x v="9"/>
    <x v="17"/>
    <s v="SE1_medium"/>
    <x v="14"/>
    <n v="17.067667568367298"/>
    <n v="4.74101876899093"/>
  </r>
  <r>
    <x v="0"/>
    <x v="5"/>
    <x v="9"/>
    <x v="17"/>
    <s v="SE1_medium"/>
    <x v="15"/>
    <n v="2.7284206547966199"/>
    <n v="0.75789462633239502"/>
  </r>
  <r>
    <x v="0"/>
    <x v="5"/>
    <x v="9"/>
    <x v="17"/>
    <s v="SE1_medium"/>
    <x v="16"/>
    <n v="4.9884429139200002"/>
    <n v="1.3856785871999999"/>
  </r>
  <r>
    <x v="0"/>
    <x v="5"/>
    <x v="9"/>
    <x v="17"/>
    <s v="SE1_medium"/>
    <x v="17"/>
    <n v="9.3111759656652193"/>
    <n v="2.5864377682403399"/>
  </r>
  <r>
    <x v="0"/>
    <x v="5"/>
    <x v="9"/>
    <x v="17"/>
    <s v="SE1_medium"/>
    <x v="19"/>
    <n v="8.2221546873599998"/>
    <n v="2.2839318575999998"/>
  </r>
  <r>
    <x v="0"/>
    <x v="5"/>
    <x v="9"/>
    <x v="17"/>
    <s v="SE1_medium"/>
    <x v="20"/>
    <n v="18.594373640566001"/>
    <n v="5.1651037890461096"/>
  </r>
  <r>
    <x v="0"/>
    <x v="5"/>
    <x v="9"/>
    <x v="17"/>
    <s v="SE1_medium"/>
    <x v="21"/>
    <n v="48.384"/>
    <n v="13.44"/>
  </r>
  <r>
    <x v="0"/>
    <x v="5"/>
    <x v="9"/>
    <x v="17"/>
    <s v="SE1_medium"/>
    <x v="22"/>
    <n v="79.847999999999999"/>
    <n v="22.18"/>
  </r>
  <r>
    <x v="0"/>
    <x v="5"/>
    <x v="9"/>
    <x v="17"/>
    <s v="SE1_medium"/>
    <x v="23"/>
    <n v="0.31515896120488701"/>
    <n v="8.7544155890246306E-2"/>
  </r>
  <r>
    <x v="0"/>
    <x v="5"/>
    <x v="9"/>
    <x v="17"/>
    <s v="SE1_medium"/>
    <x v="24"/>
    <n v="22.4655580524777"/>
    <n v="6.2404327923549197"/>
  </r>
  <r>
    <x v="0"/>
    <x v="5"/>
    <x v="9"/>
    <x v="17"/>
    <s v="SE1_medium"/>
    <x v="26"/>
    <n v="31.126436880967301"/>
    <n v="8.6462324669353592"/>
  </r>
  <r>
    <x v="0"/>
    <x v="5"/>
    <x v="9"/>
    <x v="17"/>
    <s v="SE1_medium"/>
    <x v="27"/>
    <n v="2.34199197836619"/>
    <n v="0.650553327323943"/>
  </r>
  <r>
    <x v="0"/>
    <x v="5"/>
    <x v="9"/>
    <x v="17"/>
    <s v="SE1_small"/>
    <x v="0"/>
    <n v="45.776839115009899"/>
    <n v="12.7157886430583"/>
  </r>
  <r>
    <x v="0"/>
    <x v="5"/>
    <x v="9"/>
    <x v="17"/>
    <s v="SE1_small"/>
    <x v="1"/>
    <n v="48.384"/>
    <n v="13.44"/>
  </r>
  <r>
    <x v="0"/>
    <x v="5"/>
    <x v="9"/>
    <x v="17"/>
    <s v="SE1_small"/>
    <x v="2"/>
    <n v="63"/>
    <n v="17.5"/>
  </r>
  <r>
    <x v="0"/>
    <x v="5"/>
    <x v="9"/>
    <x v="17"/>
    <s v="SE1_small"/>
    <x v="3"/>
    <n v="35.761174841990197"/>
    <n v="9.9336596783306099"/>
  </r>
  <r>
    <x v="0"/>
    <x v="5"/>
    <x v="9"/>
    <x v="17"/>
    <s v="SE1_small"/>
    <x v="4"/>
    <n v="5.42756640986366"/>
    <n v="1.5076573360732399"/>
  </r>
  <r>
    <x v="0"/>
    <x v="5"/>
    <x v="9"/>
    <x v="17"/>
    <s v="SE1_small"/>
    <x v="5"/>
    <n v="5.42756640986366"/>
    <n v="1.5076573360732399"/>
  </r>
  <r>
    <x v="0"/>
    <x v="5"/>
    <x v="9"/>
    <x v="17"/>
    <s v="SE1_small"/>
    <x v="6"/>
    <n v="30.079313304721001"/>
    <n v="8.3553648068669499"/>
  </r>
  <r>
    <x v="0"/>
    <x v="5"/>
    <x v="9"/>
    <x v="17"/>
    <s v="SE1_small"/>
    <x v="7"/>
    <n v="19.538068079519999"/>
    <n v="5.4272411332000097"/>
  </r>
  <r>
    <x v="0"/>
    <x v="5"/>
    <x v="9"/>
    <x v="17"/>
    <s v="SE1_small"/>
    <x v="8"/>
    <n v="19.538068079519999"/>
    <n v="5.4272411332000097"/>
  </r>
  <r>
    <x v="0"/>
    <x v="5"/>
    <x v="9"/>
    <x v="17"/>
    <s v="SE1_small"/>
    <x v="9"/>
    <n v="45.361633570256501"/>
    <n v="12.600453769515701"/>
  </r>
  <r>
    <x v="0"/>
    <x v="5"/>
    <x v="9"/>
    <x v="17"/>
    <s v="SE1_small"/>
    <x v="10"/>
    <n v="35.761174841990197"/>
    <n v="9.9336596783306099"/>
  </r>
  <r>
    <x v="0"/>
    <x v="5"/>
    <x v="9"/>
    <x v="17"/>
    <s v="SE1_small"/>
    <x v="11"/>
    <n v="2.7108557149588699"/>
    <n v="0.75301547637746502"/>
  </r>
  <r>
    <x v="0"/>
    <x v="5"/>
    <x v="9"/>
    <x v="17"/>
    <s v="SE1_small"/>
    <x v="12"/>
    <n v="0.36"/>
    <n v="0.1"/>
  </r>
  <r>
    <x v="0"/>
    <x v="5"/>
    <x v="9"/>
    <x v="17"/>
    <s v="SE1_small"/>
    <x v="13"/>
    <n v="17.067667568367298"/>
    <n v="4.74101876899093"/>
  </r>
  <r>
    <x v="0"/>
    <x v="5"/>
    <x v="9"/>
    <x v="17"/>
    <s v="SE1_small"/>
    <x v="14"/>
    <n v="17.067667568367298"/>
    <n v="4.74101876899093"/>
  </r>
  <r>
    <x v="0"/>
    <x v="5"/>
    <x v="9"/>
    <x v="17"/>
    <s v="SE1_small"/>
    <x v="15"/>
    <n v="2.7284206547966199"/>
    <n v="0.75789462633239502"/>
  </r>
  <r>
    <x v="0"/>
    <x v="5"/>
    <x v="9"/>
    <x v="17"/>
    <s v="SE1_small"/>
    <x v="16"/>
    <n v="4.9884429139200002"/>
    <n v="1.3856785871999999"/>
  </r>
  <r>
    <x v="0"/>
    <x v="5"/>
    <x v="9"/>
    <x v="17"/>
    <s v="SE1_small"/>
    <x v="17"/>
    <n v="9.3111759656652193"/>
    <n v="2.5864377682403399"/>
  </r>
  <r>
    <x v="0"/>
    <x v="5"/>
    <x v="9"/>
    <x v="17"/>
    <s v="SE1_small"/>
    <x v="19"/>
    <n v="8.2221546873599998"/>
    <n v="2.2839318575999998"/>
  </r>
  <r>
    <x v="0"/>
    <x v="5"/>
    <x v="9"/>
    <x v="17"/>
    <s v="SE1_small"/>
    <x v="20"/>
    <n v="18.594373640566001"/>
    <n v="5.1651037890461096"/>
  </r>
  <r>
    <x v="0"/>
    <x v="5"/>
    <x v="9"/>
    <x v="17"/>
    <s v="SE1_small"/>
    <x v="21"/>
    <n v="48.384"/>
    <n v="13.44"/>
  </r>
  <r>
    <x v="0"/>
    <x v="5"/>
    <x v="9"/>
    <x v="17"/>
    <s v="SE1_small"/>
    <x v="22"/>
    <n v="79.847999999999999"/>
    <n v="22.18"/>
  </r>
  <r>
    <x v="0"/>
    <x v="5"/>
    <x v="9"/>
    <x v="17"/>
    <s v="SE1_small"/>
    <x v="23"/>
    <n v="0.31515896120488701"/>
    <n v="8.7544155890246306E-2"/>
  </r>
  <r>
    <x v="0"/>
    <x v="5"/>
    <x v="9"/>
    <x v="17"/>
    <s v="SE1_small"/>
    <x v="24"/>
    <n v="22.4655580524777"/>
    <n v="6.2404327923549197"/>
  </r>
  <r>
    <x v="0"/>
    <x v="5"/>
    <x v="9"/>
    <x v="17"/>
    <s v="SE1_small"/>
    <x v="26"/>
    <n v="31.126436880967301"/>
    <n v="8.6462324669353592"/>
  </r>
  <r>
    <x v="0"/>
    <x v="5"/>
    <x v="9"/>
    <x v="17"/>
    <s v="SE1_small"/>
    <x v="27"/>
    <n v="2.34199197836619"/>
    <n v="0.650553327323943"/>
  </r>
  <r>
    <x v="0"/>
    <x v="5"/>
    <x v="9"/>
    <x v="18"/>
    <s v="SE2A"/>
    <x v="0"/>
    <n v="45.776839115009899"/>
    <n v="12.7157886430583"/>
  </r>
  <r>
    <x v="0"/>
    <x v="5"/>
    <x v="9"/>
    <x v="18"/>
    <s v="SE2A"/>
    <x v="1"/>
    <n v="48.384"/>
    <n v="13.44"/>
  </r>
  <r>
    <x v="0"/>
    <x v="5"/>
    <x v="9"/>
    <x v="18"/>
    <s v="SE2A"/>
    <x v="2"/>
    <n v="63"/>
    <n v="17.5"/>
  </r>
  <r>
    <x v="0"/>
    <x v="5"/>
    <x v="9"/>
    <x v="18"/>
    <s v="SE2A"/>
    <x v="3"/>
    <n v="35.761174841990197"/>
    <n v="9.9336596783306099"/>
  </r>
  <r>
    <x v="0"/>
    <x v="5"/>
    <x v="9"/>
    <x v="18"/>
    <s v="SE2A"/>
    <x v="4"/>
    <n v="5.42756640986366"/>
    <n v="1.5076573360732399"/>
  </r>
  <r>
    <x v="0"/>
    <x v="5"/>
    <x v="9"/>
    <x v="18"/>
    <s v="SE2A"/>
    <x v="5"/>
    <n v="5.42756640986366"/>
    <n v="1.5076573360732399"/>
  </r>
  <r>
    <x v="0"/>
    <x v="5"/>
    <x v="9"/>
    <x v="18"/>
    <s v="SE2A"/>
    <x v="6"/>
    <n v="30.079313304721001"/>
    <n v="8.3553648068669499"/>
  </r>
  <r>
    <x v="0"/>
    <x v="5"/>
    <x v="9"/>
    <x v="18"/>
    <s v="SE2A"/>
    <x v="7"/>
    <n v="19.538068079519999"/>
    <n v="5.4272411332000097"/>
  </r>
  <r>
    <x v="0"/>
    <x v="5"/>
    <x v="9"/>
    <x v="18"/>
    <s v="SE2A"/>
    <x v="8"/>
    <n v="19.538068079519999"/>
    <n v="5.4272411332000097"/>
  </r>
  <r>
    <x v="0"/>
    <x v="5"/>
    <x v="9"/>
    <x v="18"/>
    <s v="SE2A"/>
    <x v="9"/>
    <n v="45.361633570256501"/>
    <n v="12.600453769515701"/>
  </r>
  <r>
    <x v="0"/>
    <x v="5"/>
    <x v="9"/>
    <x v="18"/>
    <s v="SE2A"/>
    <x v="10"/>
    <n v="35.761174841990197"/>
    <n v="9.9336596783306099"/>
  </r>
  <r>
    <x v="0"/>
    <x v="5"/>
    <x v="9"/>
    <x v="18"/>
    <s v="SE2A"/>
    <x v="11"/>
    <n v="2.7108557149588699"/>
    <n v="0.75301547637746502"/>
  </r>
  <r>
    <x v="0"/>
    <x v="5"/>
    <x v="9"/>
    <x v="18"/>
    <s v="SE2A"/>
    <x v="12"/>
    <n v="0.36"/>
    <n v="0.1"/>
  </r>
  <r>
    <x v="0"/>
    <x v="5"/>
    <x v="9"/>
    <x v="18"/>
    <s v="SE2A"/>
    <x v="13"/>
    <n v="17.067667568367298"/>
    <n v="4.74101876899093"/>
  </r>
  <r>
    <x v="0"/>
    <x v="5"/>
    <x v="9"/>
    <x v="18"/>
    <s v="SE2A"/>
    <x v="14"/>
    <n v="17.067667568367298"/>
    <n v="4.74101876899093"/>
  </r>
  <r>
    <x v="0"/>
    <x v="5"/>
    <x v="9"/>
    <x v="18"/>
    <s v="SE2A"/>
    <x v="15"/>
    <n v="2.7284206547966199"/>
    <n v="0.75789462633239502"/>
  </r>
  <r>
    <x v="0"/>
    <x v="5"/>
    <x v="9"/>
    <x v="18"/>
    <s v="SE2A"/>
    <x v="16"/>
    <n v="4.9884429139200002"/>
    <n v="1.3856785871999999"/>
  </r>
  <r>
    <x v="0"/>
    <x v="5"/>
    <x v="9"/>
    <x v="18"/>
    <s v="SE2A"/>
    <x v="17"/>
    <n v="9.3111759656652193"/>
    <n v="2.5864377682403399"/>
  </r>
  <r>
    <x v="0"/>
    <x v="5"/>
    <x v="9"/>
    <x v="18"/>
    <s v="SE2A"/>
    <x v="19"/>
    <n v="8.2221546873599998"/>
    <n v="2.2839318575999998"/>
  </r>
  <r>
    <x v="0"/>
    <x v="5"/>
    <x v="9"/>
    <x v="18"/>
    <s v="SE2A"/>
    <x v="20"/>
    <n v="18.594373640566001"/>
    <n v="5.1651037890461096"/>
  </r>
  <r>
    <x v="0"/>
    <x v="5"/>
    <x v="9"/>
    <x v="18"/>
    <s v="SE2A"/>
    <x v="21"/>
    <n v="48.384"/>
    <n v="13.44"/>
  </r>
  <r>
    <x v="0"/>
    <x v="5"/>
    <x v="9"/>
    <x v="18"/>
    <s v="SE2A"/>
    <x v="22"/>
    <n v="79.847999999999999"/>
    <n v="22.18"/>
  </r>
  <r>
    <x v="0"/>
    <x v="5"/>
    <x v="9"/>
    <x v="18"/>
    <s v="SE2A"/>
    <x v="23"/>
    <n v="0.31515896120488701"/>
    <n v="8.7544155890246306E-2"/>
  </r>
  <r>
    <x v="0"/>
    <x v="5"/>
    <x v="9"/>
    <x v="18"/>
    <s v="SE2A"/>
    <x v="24"/>
    <n v="22.4655580524777"/>
    <n v="6.2404327923549197"/>
  </r>
  <r>
    <x v="0"/>
    <x v="5"/>
    <x v="9"/>
    <x v="18"/>
    <s v="SE2A"/>
    <x v="26"/>
    <n v="31.126436880967301"/>
    <n v="8.6462324669353592"/>
  </r>
  <r>
    <x v="0"/>
    <x v="5"/>
    <x v="9"/>
    <x v="18"/>
    <s v="SE2A"/>
    <x v="27"/>
    <n v="2.34199197836619"/>
    <n v="0.650553327323943"/>
  </r>
  <r>
    <x v="0"/>
    <x v="5"/>
    <x v="9"/>
    <x v="18"/>
    <s v="SE2_IND"/>
    <x v="0"/>
    <n v="45.776839115009899"/>
    <n v="12.7157886430583"/>
  </r>
  <r>
    <x v="0"/>
    <x v="5"/>
    <x v="9"/>
    <x v="18"/>
    <s v="SE2_IND"/>
    <x v="1"/>
    <n v="48.384"/>
    <n v="13.44"/>
  </r>
  <r>
    <x v="0"/>
    <x v="5"/>
    <x v="9"/>
    <x v="18"/>
    <s v="SE2_IND"/>
    <x v="2"/>
    <n v="63"/>
    <n v="17.5"/>
  </r>
  <r>
    <x v="0"/>
    <x v="5"/>
    <x v="9"/>
    <x v="18"/>
    <s v="SE2_IND"/>
    <x v="3"/>
    <n v="35.761174841990197"/>
    <n v="9.9336596783306099"/>
  </r>
  <r>
    <x v="0"/>
    <x v="5"/>
    <x v="9"/>
    <x v="18"/>
    <s v="SE2_IND"/>
    <x v="4"/>
    <n v="5.42756640986366"/>
    <n v="1.5076573360732399"/>
  </r>
  <r>
    <x v="0"/>
    <x v="5"/>
    <x v="9"/>
    <x v="18"/>
    <s v="SE2_IND"/>
    <x v="5"/>
    <n v="5.42756640986366"/>
    <n v="1.5076573360732399"/>
  </r>
  <r>
    <x v="0"/>
    <x v="5"/>
    <x v="9"/>
    <x v="18"/>
    <s v="SE2_IND"/>
    <x v="6"/>
    <n v="30.079313304721001"/>
    <n v="8.3553648068669499"/>
  </r>
  <r>
    <x v="0"/>
    <x v="5"/>
    <x v="9"/>
    <x v="18"/>
    <s v="SE2_IND"/>
    <x v="7"/>
    <n v="19.538068079519999"/>
    <n v="5.4272411332000097"/>
  </r>
  <r>
    <x v="0"/>
    <x v="5"/>
    <x v="9"/>
    <x v="18"/>
    <s v="SE2_IND"/>
    <x v="8"/>
    <n v="19.538068079519999"/>
    <n v="5.4272411332000097"/>
  </r>
  <r>
    <x v="0"/>
    <x v="5"/>
    <x v="9"/>
    <x v="18"/>
    <s v="SE2_IND"/>
    <x v="9"/>
    <n v="45.361633570256501"/>
    <n v="12.600453769515701"/>
  </r>
  <r>
    <x v="0"/>
    <x v="5"/>
    <x v="9"/>
    <x v="18"/>
    <s v="SE2_IND"/>
    <x v="10"/>
    <n v="35.761174841990197"/>
    <n v="9.9336596783306099"/>
  </r>
  <r>
    <x v="0"/>
    <x v="5"/>
    <x v="9"/>
    <x v="18"/>
    <s v="SE2_IND"/>
    <x v="11"/>
    <n v="2.7108557149588699"/>
    <n v="0.75301547637746502"/>
  </r>
  <r>
    <x v="0"/>
    <x v="5"/>
    <x v="9"/>
    <x v="18"/>
    <s v="SE2_IND"/>
    <x v="12"/>
    <n v="0.36"/>
    <n v="0.1"/>
  </r>
  <r>
    <x v="0"/>
    <x v="5"/>
    <x v="9"/>
    <x v="18"/>
    <s v="SE2_IND"/>
    <x v="13"/>
    <n v="17.067667568367298"/>
    <n v="4.74101876899093"/>
  </r>
  <r>
    <x v="0"/>
    <x v="5"/>
    <x v="9"/>
    <x v="18"/>
    <s v="SE2_IND"/>
    <x v="14"/>
    <n v="17.067667568367298"/>
    <n v="4.74101876899093"/>
  </r>
  <r>
    <x v="0"/>
    <x v="5"/>
    <x v="9"/>
    <x v="18"/>
    <s v="SE2_IND"/>
    <x v="15"/>
    <n v="2.7284206547966199"/>
    <n v="0.75789462633239502"/>
  </r>
  <r>
    <x v="0"/>
    <x v="5"/>
    <x v="9"/>
    <x v="18"/>
    <s v="SE2_IND"/>
    <x v="16"/>
    <n v="4.9884429139200002"/>
    <n v="1.3856785871999999"/>
  </r>
  <r>
    <x v="0"/>
    <x v="5"/>
    <x v="9"/>
    <x v="18"/>
    <s v="SE2_IND"/>
    <x v="17"/>
    <n v="9.3111759656652193"/>
    <n v="2.5864377682403399"/>
  </r>
  <r>
    <x v="0"/>
    <x v="5"/>
    <x v="9"/>
    <x v="18"/>
    <s v="SE2_IND"/>
    <x v="19"/>
    <n v="8.2221546873599998"/>
    <n v="2.2839318575999998"/>
  </r>
  <r>
    <x v="0"/>
    <x v="5"/>
    <x v="9"/>
    <x v="18"/>
    <s v="SE2_IND"/>
    <x v="20"/>
    <n v="18.594373640566001"/>
    <n v="5.1651037890461096"/>
  </r>
  <r>
    <x v="0"/>
    <x v="5"/>
    <x v="9"/>
    <x v="18"/>
    <s v="SE2_IND"/>
    <x v="21"/>
    <n v="48.384"/>
    <n v="13.44"/>
  </r>
  <r>
    <x v="0"/>
    <x v="5"/>
    <x v="9"/>
    <x v="18"/>
    <s v="SE2_IND"/>
    <x v="22"/>
    <n v="79.847999999999999"/>
    <n v="22.18"/>
  </r>
  <r>
    <x v="0"/>
    <x v="5"/>
    <x v="9"/>
    <x v="18"/>
    <s v="SE2_IND"/>
    <x v="23"/>
    <n v="0.31515896120488701"/>
    <n v="8.7544155890246306E-2"/>
  </r>
  <r>
    <x v="0"/>
    <x v="5"/>
    <x v="9"/>
    <x v="18"/>
    <s v="SE2_IND"/>
    <x v="24"/>
    <n v="22.4655580524777"/>
    <n v="6.2404327923549197"/>
  </r>
  <r>
    <x v="0"/>
    <x v="5"/>
    <x v="9"/>
    <x v="18"/>
    <s v="SE2_IND"/>
    <x v="26"/>
    <n v="31.126436880967301"/>
    <n v="8.6462324669353592"/>
  </r>
  <r>
    <x v="0"/>
    <x v="5"/>
    <x v="9"/>
    <x v="18"/>
    <s v="SE2_IND"/>
    <x v="27"/>
    <n v="2.34199197836619"/>
    <n v="0.650553327323943"/>
  </r>
  <r>
    <x v="0"/>
    <x v="5"/>
    <x v="9"/>
    <x v="18"/>
    <s v="SE2_Offshore"/>
    <x v="0"/>
    <n v="45.776839115009899"/>
    <n v="12.7157886430583"/>
  </r>
  <r>
    <x v="0"/>
    <x v="5"/>
    <x v="9"/>
    <x v="18"/>
    <s v="SE2_Offshore"/>
    <x v="1"/>
    <n v="48.384"/>
    <n v="13.44"/>
  </r>
  <r>
    <x v="0"/>
    <x v="5"/>
    <x v="9"/>
    <x v="18"/>
    <s v="SE2_Offshore"/>
    <x v="2"/>
    <n v="63"/>
    <n v="17.5"/>
  </r>
  <r>
    <x v="0"/>
    <x v="5"/>
    <x v="9"/>
    <x v="18"/>
    <s v="SE2_Offshore"/>
    <x v="3"/>
    <n v="35.761174841990197"/>
    <n v="9.9336596783306099"/>
  </r>
  <r>
    <x v="0"/>
    <x v="5"/>
    <x v="9"/>
    <x v="18"/>
    <s v="SE2_Offshore"/>
    <x v="4"/>
    <n v="5.42756640986366"/>
    <n v="1.5076573360732399"/>
  </r>
  <r>
    <x v="0"/>
    <x v="5"/>
    <x v="9"/>
    <x v="18"/>
    <s v="SE2_Offshore"/>
    <x v="5"/>
    <n v="5.42756640986366"/>
    <n v="1.5076573360732399"/>
  </r>
  <r>
    <x v="0"/>
    <x v="5"/>
    <x v="9"/>
    <x v="18"/>
    <s v="SE2_Offshore"/>
    <x v="6"/>
    <n v="30.079313304721001"/>
    <n v="8.3553648068669499"/>
  </r>
  <r>
    <x v="0"/>
    <x v="5"/>
    <x v="9"/>
    <x v="18"/>
    <s v="SE2_Offshore"/>
    <x v="7"/>
    <n v="19.538068079519999"/>
    <n v="5.4272411332000097"/>
  </r>
  <r>
    <x v="0"/>
    <x v="5"/>
    <x v="9"/>
    <x v="18"/>
    <s v="SE2_Offshore"/>
    <x v="8"/>
    <n v="19.538068079519999"/>
    <n v="5.4272411332000097"/>
  </r>
  <r>
    <x v="0"/>
    <x v="5"/>
    <x v="9"/>
    <x v="18"/>
    <s v="SE2_Offshore"/>
    <x v="9"/>
    <n v="45.361633570256501"/>
    <n v="12.600453769515701"/>
  </r>
  <r>
    <x v="0"/>
    <x v="5"/>
    <x v="9"/>
    <x v="18"/>
    <s v="SE2_Offshore"/>
    <x v="10"/>
    <n v="35.761174841990197"/>
    <n v="9.9336596783306099"/>
  </r>
  <r>
    <x v="0"/>
    <x v="5"/>
    <x v="9"/>
    <x v="18"/>
    <s v="SE2_Offshore"/>
    <x v="11"/>
    <n v="2.7108557149588699"/>
    <n v="0.75301547637746502"/>
  </r>
  <r>
    <x v="0"/>
    <x v="5"/>
    <x v="9"/>
    <x v="18"/>
    <s v="SE2_Offshore"/>
    <x v="12"/>
    <n v="0.36"/>
    <n v="0.1"/>
  </r>
  <r>
    <x v="0"/>
    <x v="5"/>
    <x v="9"/>
    <x v="18"/>
    <s v="SE2_Offshore"/>
    <x v="13"/>
    <n v="17.067667568367298"/>
    <n v="4.74101876899093"/>
  </r>
  <r>
    <x v="0"/>
    <x v="5"/>
    <x v="9"/>
    <x v="18"/>
    <s v="SE2_Offshore"/>
    <x v="14"/>
    <n v="17.067667568367298"/>
    <n v="4.74101876899093"/>
  </r>
  <r>
    <x v="0"/>
    <x v="5"/>
    <x v="9"/>
    <x v="18"/>
    <s v="SE2_Offshore"/>
    <x v="15"/>
    <n v="2.7284206547966199"/>
    <n v="0.75789462633239502"/>
  </r>
  <r>
    <x v="0"/>
    <x v="5"/>
    <x v="9"/>
    <x v="18"/>
    <s v="SE2_Offshore"/>
    <x v="16"/>
    <n v="4.9884429139200002"/>
    <n v="1.3856785871999999"/>
  </r>
  <r>
    <x v="0"/>
    <x v="5"/>
    <x v="9"/>
    <x v="18"/>
    <s v="SE2_Offshore"/>
    <x v="17"/>
    <n v="9.3111759656652193"/>
    <n v="2.5864377682403399"/>
  </r>
  <r>
    <x v="0"/>
    <x v="5"/>
    <x v="9"/>
    <x v="18"/>
    <s v="SE2_Offshore"/>
    <x v="19"/>
    <n v="8.2221546873599998"/>
    <n v="2.2839318575999998"/>
  </r>
  <r>
    <x v="0"/>
    <x v="5"/>
    <x v="9"/>
    <x v="18"/>
    <s v="SE2_Offshore"/>
    <x v="20"/>
    <n v="18.594373640566001"/>
    <n v="5.1651037890461096"/>
  </r>
  <r>
    <x v="0"/>
    <x v="5"/>
    <x v="9"/>
    <x v="18"/>
    <s v="SE2_Offshore"/>
    <x v="21"/>
    <n v="48.384"/>
    <n v="13.44"/>
  </r>
  <r>
    <x v="0"/>
    <x v="5"/>
    <x v="9"/>
    <x v="18"/>
    <s v="SE2_Offshore"/>
    <x v="22"/>
    <n v="79.847999999999999"/>
    <n v="22.18"/>
  </r>
  <r>
    <x v="0"/>
    <x v="5"/>
    <x v="9"/>
    <x v="18"/>
    <s v="SE2_Offshore"/>
    <x v="23"/>
    <n v="0.31515896120488701"/>
    <n v="8.7544155890246306E-2"/>
  </r>
  <r>
    <x v="0"/>
    <x v="5"/>
    <x v="9"/>
    <x v="18"/>
    <s v="SE2_Offshore"/>
    <x v="24"/>
    <n v="22.4655580524777"/>
    <n v="6.2404327923549197"/>
  </r>
  <r>
    <x v="0"/>
    <x v="5"/>
    <x v="9"/>
    <x v="18"/>
    <s v="SE2_Offshore"/>
    <x v="26"/>
    <n v="31.126436880967301"/>
    <n v="8.6462324669353592"/>
  </r>
  <r>
    <x v="0"/>
    <x v="5"/>
    <x v="9"/>
    <x v="18"/>
    <s v="SE2_Offshore"/>
    <x v="27"/>
    <n v="2.34199197836619"/>
    <n v="0.650553327323943"/>
  </r>
  <r>
    <x v="0"/>
    <x v="5"/>
    <x v="9"/>
    <x v="18"/>
    <s v="SE2_medium"/>
    <x v="0"/>
    <n v="45.776839115009899"/>
    <n v="12.7157886430583"/>
  </r>
  <r>
    <x v="0"/>
    <x v="5"/>
    <x v="9"/>
    <x v="18"/>
    <s v="SE2_medium"/>
    <x v="1"/>
    <n v="48.384"/>
    <n v="13.44"/>
  </r>
  <r>
    <x v="0"/>
    <x v="5"/>
    <x v="9"/>
    <x v="18"/>
    <s v="SE2_medium"/>
    <x v="2"/>
    <n v="63"/>
    <n v="17.5"/>
  </r>
  <r>
    <x v="0"/>
    <x v="5"/>
    <x v="9"/>
    <x v="18"/>
    <s v="SE2_medium"/>
    <x v="3"/>
    <n v="35.761174841990197"/>
    <n v="9.9336596783306099"/>
  </r>
  <r>
    <x v="0"/>
    <x v="5"/>
    <x v="9"/>
    <x v="18"/>
    <s v="SE2_medium"/>
    <x v="4"/>
    <n v="5.42756640986366"/>
    <n v="1.5076573360732399"/>
  </r>
  <r>
    <x v="0"/>
    <x v="5"/>
    <x v="9"/>
    <x v="18"/>
    <s v="SE2_medium"/>
    <x v="5"/>
    <n v="5.42756640986366"/>
    <n v="1.5076573360732399"/>
  </r>
  <r>
    <x v="0"/>
    <x v="5"/>
    <x v="9"/>
    <x v="18"/>
    <s v="SE2_medium"/>
    <x v="6"/>
    <n v="30.079313304721001"/>
    <n v="8.3553648068669499"/>
  </r>
  <r>
    <x v="0"/>
    <x v="5"/>
    <x v="9"/>
    <x v="18"/>
    <s v="SE2_medium"/>
    <x v="7"/>
    <n v="19.538068079519999"/>
    <n v="5.4272411332000097"/>
  </r>
  <r>
    <x v="0"/>
    <x v="5"/>
    <x v="9"/>
    <x v="18"/>
    <s v="SE2_medium"/>
    <x v="8"/>
    <n v="19.538068079519999"/>
    <n v="5.4272411332000097"/>
  </r>
  <r>
    <x v="0"/>
    <x v="5"/>
    <x v="9"/>
    <x v="18"/>
    <s v="SE2_medium"/>
    <x v="9"/>
    <n v="45.361633570256501"/>
    <n v="12.600453769515701"/>
  </r>
  <r>
    <x v="0"/>
    <x v="5"/>
    <x v="9"/>
    <x v="18"/>
    <s v="SE2_medium"/>
    <x v="10"/>
    <n v="35.761174841990197"/>
    <n v="9.9336596783306099"/>
  </r>
  <r>
    <x v="0"/>
    <x v="5"/>
    <x v="9"/>
    <x v="18"/>
    <s v="SE2_medium"/>
    <x v="11"/>
    <n v="2.7108557149588699"/>
    <n v="0.75301547637746502"/>
  </r>
  <r>
    <x v="0"/>
    <x v="5"/>
    <x v="9"/>
    <x v="18"/>
    <s v="SE2_medium"/>
    <x v="12"/>
    <n v="0.36"/>
    <n v="0.1"/>
  </r>
  <r>
    <x v="0"/>
    <x v="5"/>
    <x v="9"/>
    <x v="18"/>
    <s v="SE2_medium"/>
    <x v="13"/>
    <n v="17.067667568367298"/>
    <n v="4.74101876899093"/>
  </r>
  <r>
    <x v="0"/>
    <x v="5"/>
    <x v="9"/>
    <x v="18"/>
    <s v="SE2_medium"/>
    <x v="14"/>
    <n v="17.067667568367298"/>
    <n v="4.74101876899093"/>
  </r>
  <r>
    <x v="0"/>
    <x v="5"/>
    <x v="9"/>
    <x v="18"/>
    <s v="SE2_medium"/>
    <x v="15"/>
    <n v="2.7284206547966199"/>
    <n v="0.75789462633239502"/>
  </r>
  <r>
    <x v="0"/>
    <x v="5"/>
    <x v="9"/>
    <x v="18"/>
    <s v="SE2_medium"/>
    <x v="16"/>
    <n v="4.9884429139200002"/>
    <n v="1.3856785871999999"/>
  </r>
  <r>
    <x v="0"/>
    <x v="5"/>
    <x v="9"/>
    <x v="18"/>
    <s v="SE2_medium"/>
    <x v="17"/>
    <n v="9.3111759656652193"/>
    <n v="2.5864377682403399"/>
  </r>
  <r>
    <x v="0"/>
    <x v="5"/>
    <x v="9"/>
    <x v="18"/>
    <s v="SE2_medium"/>
    <x v="19"/>
    <n v="8.2221546873599998"/>
    <n v="2.2839318575999998"/>
  </r>
  <r>
    <x v="0"/>
    <x v="5"/>
    <x v="9"/>
    <x v="18"/>
    <s v="SE2_medium"/>
    <x v="20"/>
    <n v="18.594373640566001"/>
    <n v="5.1651037890461096"/>
  </r>
  <r>
    <x v="0"/>
    <x v="5"/>
    <x v="9"/>
    <x v="18"/>
    <s v="SE2_medium"/>
    <x v="21"/>
    <n v="48.384"/>
    <n v="13.44"/>
  </r>
  <r>
    <x v="0"/>
    <x v="5"/>
    <x v="9"/>
    <x v="18"/>
    <s v="SE2_medium"/>
    <x v="22"/>
    <n v="79.847999999999999"/>
    <n v="22.18"/>
  </r>
  <r>
    <x v="0"/>
    <x v="5"/>
    <x v="9"/>
    <x v="18"/>
    <s v="SE2_medium"/>
    <x v="23"/>
    <n v="0.31515896120488701"/>
    <n v="8.7544155890246306E-2"/>
  </r>
  <r>
    <x v="0"/>
    <x v="5"/>
    <x v="9"/>
    <x v="18"/>
    <s v="SE2_medium"/>
    <x v="24"/>
    <n v="22.4655580524777"/>
    <n v="6.2404327923549197"/>
  </r>
  <r>
    <x v="0"/>
    <x v="5"/>
    <x v="9"/>
    <x v="18"/>
    <s v="SE2_medium"/>
    <x v="26"/>
    <n v="31.126436880967301"/>
    <n v="8.6462324669353592"/>
  </r>
  <r>
    <x v="0"/>
    <x v="5"/>
    <x v="9"/>
    <x v="18"/>
    <s v="SE2_medium"/>
    <x v="27"/>
    <n v="2.34199197836619"/>
    <n v="0.650553327323943"/>
  </r>
  <r>
    <x v="0"/>
    <x v="5"/>
    <x v="9"/>
    <x v="18"/>
    <s v="SE2_small"/>
    <x v="0"/>
    <n v="45.776839115009899"/>
    <n v="12.7157886430583"/>
  </r>
  <r>
    <x v="0"/>
    <x v="5"/>
    <x v="9"/>
    <x v="18"/>
    <s v="SE2_small"/>
    <x v="1"/>
    <n v="48.384"/>
    <n v="13.44"/>
  </r>
  <r>
    <x v="0"/>
    <x v="5"/>
    <x v="9"/>
    <x v="18"/>
    <s v="SE2_small"/>
    <x v="2"/>
    <n v="63"/>
    <n v="17.5"/>
  </r>
  <r>
    <x v="0"/>
    <x v="5"/>
    <x v="9"/>
    <x v="18"/>
    <s v="SE2_small"/>
    <x v="3"/>
    <n v="35.761174841990197"/>
    <n v="9.9336596783306099"/>
  </r>
  <r>
    <x v="0"/>
    <x v="5"/>
    <x v="9"/>
    <x v="18"/>
    <s v="SE2_small"/>
    <x v="4"/>
    <n v="5.42756640986366"/>
    <n v="1.5076573360732399"/>
  </r>
  <r>
    <x v="0"/>
    <x v="5"/>
    <x v="9"/>
    <x v="18"/>
    <s v="SE2_small"/>
    <x v="5"/>
    <n v="5.42756640986366"/>
    <n v="1.5076573360732399"/>
  </r>
  <r>
    <x v="0"/>
    <x v="5"/>
    <x v="9"/>
    <x v="18"/>
    <s v="SE2_small"/>
    <x v="6"/>
    <n v="30.079313304721001"/>
    <n v="8.3553648068669499"/>
  </r>
  <r>
    <x v="0"/>
    <x v="5"/>
    <x v="9"/>
    <x v="18"/>
    <s v="SE2_small"/>
    <x v="7"/>
    <n v="19.538068079519999"/>
    <n v="5.4272411332000097"/>
  </r>
  <r>
    <x v="0"/>
    <x v="5"/>
    <x v="9"/>
    <x v="18"/>
    <s v="SE2_small"/>
    <x v="8"/>
    <n v="19.538068079519999"/>
    <n v="5.4272411332000097"/>
  </r>
  <r>
    <x v="0"/>
    <x v="5"/>
    <x v="9"/>
    <x v="18"/>
    <s v="SE2_small"/>
    <x v="9"/>
    <n v="45.361633570256501"/>
    <n v="12.600453769515701"/>
  </r>
  <r>
    <x v="0"/>
    <x v="5"/>
    <x v="9"/>
    <x v="18"/>
    <s v="SE2_small"/>
    <x v="10"/>
    <n v="35.761174841990197"/>
    <n v="9.9336596783306099"/>
  </r>
  <r>
    <x v="0"/>
    <x v="5"/>
    <x v="9"/>
    <x v="18"/>
    <s v="SE2_small"/>
    <x v="11"/>
    <n v="2.7108557149588699"/>
    <n v="0.75301547637746502"/>
  </r>
  <r>
    <x v="0"/>
    <x v="5"/>
    <x v="9"/>
    <x v="18"/>
    <s v="SE2_small"/>
    <x v="12"/>
    <n v="0.36"/>
    <n v="0.1"/>
  </r>
  <r>
    <x v="0"/>
    <x v="5"/>
    <x v="9"/>
    <x v="18"/>
    <s v="SE2_small"/>
    <x v="13"/>
    <n v="17.067667568367298"/>
    <n v="4.74101876899093"/>
  </r>
  <r>
    <x v="0"/>
    <x v="5"/>
    <x v="9"/>
    <x v="18"/>
    <s v="SE2_small"/>
    <x v="14"/>
    <n v="17.067667568367298"/>
    <n v="4.74101876899093"/>
  </r>
  <r>
    <x v="0"/>
    <x v="5"/>
    <x v="9"/>
    <x v="18"/>
    <s v="SE2_small"/>
    <x v="15"/>
    <n v="2.7284206547966199"/>
    <n v="0.75789462633239502"/>
  </r>
  <r>
    <x v="0"/>
    <x v="5"/>
    <x v="9"/>
    <x v="18"/>
    <s v="SE2_small"/>
    <x v="16"/>
    <n v="4.9884429139200002"/>
    <n v="1.3856785871999999"/>
  </r>
  <r>
    <x v="0"/>
    <x v="5"/>
    <x v="9"/>
    <x v="18"/>
    <s v="SE2_small"/>
    <x v="17"/>
    <n v="9.3111759656652193"/>
    <n v="2.5864377682403399"/>
  </r>
  <r>
    <x v="0"/>
    <x v="5"/>
    <x v="9"/>
    <x v="18"/>
    <s v="SE2_small"/>
    <x v="19"/>
    <n v="8.2221546873599998"/>
    <n v="2.2839318575999998"/>
  </r>
  <r>
    <x v="0"/>
    <x v="5"/>
    <x v="9"/>
    <x v="18"/>
    <s v="SE2_small"/>
    <x v="20"/>
    <n v="18.594373640566001"/>
    <n v="5.1651037890461096"/>
  </r>
  <r>
    <x v="0"/>
    <x v="5"/>
    <x v="9"/>
    <x v="18"/>
    <s v="SE2_small"/>
    <x v="21"/>
    <n v="48.384"/>
    <n v="13.44"/>
  </r>
  <r>
    <x v="0"/>
    <x v="5"/>
    <x v="9"/>
    <x v="18"/>
    <s v="SE2_small"/>
    <x v="22"/>
    <n v="79.847999999999999"/>
    <n v="22.18"/>
  </r>
  <r>
    <x v="0"/>
    <x v="5"/>
    <x v="9"/>
    <x v="18"/>
    <s v="SE2_small"/>
    <x v="23"/>
    <n v="0.31515896120488701"/>
    <n v="8.7544155890246306E-2"/>
  </r>
  <r>
    <x v="0"/>
    <x v="5"/>
    <x v="9"/>
    <x v="18"/>
    <s v="SE2_small"/>
    <x v="24"/>
    <n v="22.4655580524777"/>
    <n v="6.2404327923549197"/>
  </r>
  <r>
    <x v="0"/>
    <x v="5"/>
    <x v="9"/>
    <x v="18"/>
    <s v="SE2_small"/>
    <x v="26"/>
    <n v="31.126436880967301"/>
    <n v="8.6462324669353592"/>
  </r>
  <r>
    <x v="0"/>
    <x v="5"/>
    <x v="9"/>
    <x v="18"/>
    <s v="SE2_small"/>
    <x v="27"/>
    <n v="2.34199197836619"/>
    <n v="0.650553327323943"/>
  </r>
  <r>
    <x v="0"/>
    <x v="5"/>
    <x v="9"/>
    <x v="19"/>
    <s v="SE3A"/>
    <x v="0"/>
    <n v="45.776839115009899"/>
    <n v="12.7157886430583"/>
  </r>
  <r>
    <x v="0"/>
    <x v="5"/>
    <x v="9"/>
    <x v="19"/>
    <s v="SE3A"/>
    <x v="1"/>
    <n v="48.384"/>
    <n v="13.44"/>
  </r>
  <r>
    <x v="0"/>
    <x v="5"/>
    <x v="9"/>
    <x v="19"/>
    <s v="SE3A"/>
    <x v="2"/>
    <n v="63"/>
    <n v="17.5"/>
  </r>
  <r>
    <x v="0"/>
    <x v="5"/>
    <x v="9"/>
    <x v="19"/>
    <s v="SE3A"/>
    <x v="3"/>
    <n v="35.761174841990197"/>
    <n v="9.9336596783306099"/>
  </r>
  <r>
    <x v="0"/>
    <x v="5"/>
    <x v="9"/>
    <x v="19"/>
    <s v="SE3A"/>
    <x v="4"/>
    <n v="5.42756640986366"/>
    <n v="1.5076573360732399"/>
  </r>
  <r>
    <x v="0"/>
    <x v="5"/>
    <x v="9"/>
    <x v="19"/>
    <s v="SE3A"/>
    <x v="5"/>
    <n v="5.42756640986366"/>
    <n v="1.5076573360732399"/>
  </r>
  <r>
    <x v="0"/>
    <x v="5"/>
    <x v="9"/>
    <x v="19"/>
    <s v="SE3A"/>
    <x v="6"/>
    <n v="30.079313304721001"/>
    <n v="8.3553648068669499"/>
  </r>
  <r>
    <x v="0"/>
    <x v="5"/>
    <x v="9"/>
    <x v="19"/>
    <s v="SE3A"/>
    <x v="7"/>
    <n v="19.538068079519999"/>
    <n v="5.4272411332000097"/>
  </r>
  <r>
    <x v="0"/>
    <x v="5"/>
    <x v="9"/>
    <x v="19"/>
    <s v="SE3A"/>
    <x v="8"/>
    <n v="19.538068079519999"/>
    <n v="5.4272411332000097"/>
  </r>
  <r>
    <x v="0"/>
    <x v="5"/>
    <x v="9"/>
    <x v="19"/>
    <s v="SE3A"/>
    <x v="9"/>
    <n v="45.361633570256501"/>
    <n v="12.600453769515701"/>
  </r>
  <r>
    <x v="0"/>
    <x v="5"/>
    <x v="9"/>
    <x v="19"/>
    <s v="SE3A"/>
    <x v="10"/>
    <n v="35.761174841990197"/>
    <n v="9.9336596783306099"/>
  </r>
  <r>
    <x v="0"/>
    <x v="5"/>
    <x v="9"/>
    <x v="19"/>
    <s v="SE3A"/>
    <x v="11"/>
    <n v="2.7108557149588699"/>
    <n v="0.75301547637746502"/>
  </r>
  <r>
    <x v="0"/>
    <x v="5"/>
    <x v="9"/>
    <x v="19"/>
    <s v="SE3A"/>
    <x v="12"/>
    <n v="0.36"/>
    <n v="0.1"/>
  </r>
  <r>
    <x v="0"/>
    <x v="5"/>
    <x v="9"/>
    <x v="19"/>
    <s v="SE3A"/>
    <x v="13"/>
    <n v="17.067667568367298"/>
    <n v="4.74101876899093"/>
  </r>
  <r>
    <x v="0"/>
    <x v="5"/>
    <x v="9"/>
    <x v="19"/>
    <s v="SE3A"/>
    <x v="14"/>
    <n v="17.067667568367298"/>
    <n v="4.74101876899093"/>
  </r>
  <r>
    <x v="0"/>
    <x v="5"/>
    <x v="9"/>
    <x v="19"/>
    <s v="SE3A"/>
    <x v="15"/>
    <n v="2.7284206547966199"/>
    <n v="0.75789462633239502"/>
  </r>
  <r>
    <x v="0"/>
    <x v="5"/>
    <x v="9"/>
    <x v="19"/>
    <s v="SE3A"/>
    <x v="16"/>
    <n v="4.9884429139200002"/>
    <n v="1.3856785871999999"/>
  </r>
  <r>
    <x v="0"/>
    <x v="5"/>
    <x v="9"/>
    <x v="19"/>
    <s v="SE3A"/>
    <x v="17"/>
    <n v="9.3111759656652193"/>
    <n v="2.5864377682403399"/>
  </r>
  <r>
    <x v="0"/>
    <x v="5"/>
    <x v="9"/>
    <x v="19"/>
    <s v="SE3A"/>
    <x v="19"/>
    <n v="8.2221546873599998"/>
    <n v="2.2839318575999998"/>
  </r>
  <r>
    <x v="0"/>
    <x v="5"/>
    <x v="9"/>
    <x v="19"/>
    <s v="SE3A"/>
    <x v="20"/>
    <n v="18.594373640566001"/>
    <n v="5.1651037890461096"/>
  </r>
  <r>
    <x v="0"/>
    <x v="5"/>
    <x v="9"/>
    <x v="19"/>
    <s v="SE3A"/>
    <x v="21"/>
    <n v="48.384"/>
    <n v="13.44"/>
  </r>
  <r>
    <x v="0"/>
    <x v="5"/>
    <x v="9"/>
    <x v="19"/>
    <s v="SE3A"/>
    <x v="22"/>
    <n v="79.847999999999999"/>
    <n v="22.18"/>
  </r>
  <r>
    <x v="0"/>
    <x v="5"/>
    <x v="9"/>
    <x v="19"/>
    <s v="SE3A"/>
    <x v="23"/>
    <n v="0.31515896120488701"/>
    <n v="8.7544155890246306E-2"/>
  </r>
  <r>
    <x v="0"/>
    <x v="5"/>
    <x v="9"/>
    <x v="19"/>
    <s v="SE3A"/>
    <x v="24"/>
    <n v="22.4655580524777"/>
    <n v="6.2404327923549197"/>
  </r>
  <r>
    <x v="0"/>
    <x v="5"/>
    <x v="9"/>
    <x v="19"/>
    <s v="SE3A"/>
    <x v="26"/>
    <n v="31.126436880967301"/>
    <n v="8.6462324669353592"/>
  </r>
  <r>
    <x v="0"/>
    <x v="5"/>
    <x v="9"/>
    <x v="19"/>
    <s v="SE3A"/>
    <x v="27"/>
    <n v="2.34199197836619"/>
    <n v="0.650553327323943"/>
  </r>
  <r>
    <x v="0"/>
    <x v="5"/>
    <x v="9"/>
    <x v="19"/>
    <s v="SE3_IND"/>
    <x v="0"/>
    <n v="45.776839115009899"/>
    <n v="12.7157886430583"/>
  </r>
  <r>
    <x v="0"/>
    <x v="5"/>
    <x v="9"/>
    <x v="19"/>
    <s v="SE3_IND"/>
    <x v="1"/>
    <n v="48.384"/>
    <n v="13.44"/>
  </r>
  <r>
    <x v="0"/>
    <x v="5"/>
    <x v="9"/>
    <x v="19"/>
    <s v="SE3_IND"/>
    <x v="2"/>
    <n v="63"/>
    <n v="17.5"/>
  </r>
  <r>
    <x v="0"/>
    <x v="5"/>
    <x v="9"/>
    <x v="19"/>
    <s v="SE3_IND"/>
    <x v="3"/>
    <n v="35.761174841990197"/>
    <n v="9.9336596783306099"/>
  </r>
  <r>
    <x v="0"/>
    <x v="5"/>
    <x v="9"/>
    <x v="19"/>
    <s v="SE3_IND"/>
    <x v="4"/>
    <n v="5.42756640986366"/>
    <n v="1.5076573360732399"/>
  </r>
  <r>
    <x v="0"/>
    <x v="5"/>
    <x v="9"/>
    <x v="19"/>
    <s v="SE3_IND"/>
    <x v="5"/>
    <n v="5.42756640986366"/>
    <n v="1.5076573360732399"/>
  </r>
  <r>
    <x v="0"/>
    <x v="5"/>
    <x v="9"/>
    <x v="19"/>
    <s v="SE3_IND"/>
    <x v="6"/>
    <n v="30.079313304721001"/>
    <n v="8.3553648068669499"/>
  </r>
  <r>
    <x v="0"/>
    <x v="5"/>
    <x v="9"/>
    <x v="19"/>
    <s v="SE3_IND"/>
    <x v="7"/>
    <n v="19.538068079519999"/>
    <n v="5.4272411332000097"/>
  </r>
  <r>
    <x v="0"/>
    <x v="5"/>
    <x v="9"/>
    <x v="19"/>
    <s v="SE3_IND"/>
    <x v="8"/>
    <n v="19.538068079519999"/>
    <n v="5.4272411332000097"/>
  </r>
  <r>
    <x v="0"/>
    <x v="5"/>
    <x v="9"/>
    <x v="19"/>
    <s v="SE3_IND"/>
    <x v="9"/>
    <n v="45.361633570256501"/>
    <n v="12.600453769515701"/>
  </r>
  <r>
    <x v="0"/>
    <x v="5"/>
    <x v="9"/>
    <x v="19"/>
    <s v="SE3_IND"/>
    <x v="10"/>
    <n v="35.761174841990197"/>
    <n v="9.9336596783306099"/>
  </r>
  <r>
    <x v="0"/>
    <x v="5"/>
    <x v="9"/>
    <x v="19"/>
    <s v="SE3_IND"/>
    <x v="11"/>
    <n v="2.7108557149588699"/>
    <n v="0.75301547637746502"/>
  </r>
  <r>
    <x v="0"/>
    <x v="5"/>
    <x v="9"/>
    <x v="19"/>
    <s v="SE3_IND"/>
    <x v="12"/>
    <n v="0.36"/>
    <n v="0.1"/>
  </r>
  <r>
    <x v="0"/>
    <x v="5"/>
    <x v="9"/>
    <x v="19"/>
    <s v="SE3_IND"/>
    <x v="13"/>
    <n v="17.067667568367298"/>
    <n v="4.74101876899093"/>
  </r>
  <r>
    <x v="0"/>
    <x v="5"/>
    <x v="9"/>
    <x v="19"/>
    <s v="SE3_IND"/>
    <x v="14"/>
    <n v="17.067667568367298"/>
    <n v="4.74101876899093"/>
  </r>
  <r>
    <x v="0"/>
    <x v="5"/>
    <x v="9"/>
    <x v="19"/>
    <s v="SE3_IND"/>
    <x v="15"/>
    <n v="2.7284206547966199"/>
    <n v="0.75789462633239502"/>
  </r>
  <r>
    <x v="0"/>
    <x v="5"/>
    <x v="9"/>
    <x v="19"/>
    <s v="SE3_IND"/>
    <x v="16"/>
    <n v="4.9884429139200002"/>
    <n v="1.3856785871999999"/>
  </r>
  <r>
    <x v="0"/>
    <x v="5"/>
    <x v="9"/>
    <x v="19"/>
    <s v="SE3_IND"/>
    <x v="17"/>
    <n v="9.3111759656652193"/>
    <n v="2.5864377682403399"/>
  </r>
  <r>
    <x v="0"/>
    <x v="5"/>
    <x v="9"/>
    <x v="19"/>
    <s v="SE3_IND"/>
    <x v="19"/>
    <n v="8.2221546873599998"/>
    <n v="2.2839318575999998"/>
  </r>
  <r>
    <x v="0"/>
    <x v="5"/>
    <x v="9"/>
    <x v="19"/>
    <s v="SE3_IND"/>
    <x v="20"/>
    <n v="18.594373640566001"/>
    <n v="5.1651037890461096"/>
  </r>
  <r>
    <x v="0"/>
    <x v="5"/>
    <x v="9"/>
    <x v="19"/>
    <s v="SE3_IND"/>
    <x v="21"/>
    <n v="48.384"/>
    <n v="13.44"/>
  </r>
  <r>
    <x v="0"/>
    <x v="5"/>
    <x v="9"/>
    <x v="19"/>
    <s v="SE3_IND"/>
    <x v="22"/>
    <n v="79.847999999999999"/>
    <n v="22.18"/>
  </r>
  <r>
    <x v="0"/>
    <x v="5"/>
    <x v="9"/>
    <x v="19"/>
    <s v="SE3_IND"/>
    <x v="23"/>
    <n v="0.31515896120488701"/>
    <n v="8.7544155890246306E-2"/>
  </r>
  <r>
    <x v="0"/>
    <x v="5"/>
    <x v="9"/>
    <x v="19"/>
    <s v="SE3_IND"/>
    <x v="24"/>
    <n v="22.4655580524777"/>
    <n v="6.2404327923549197"/>
  </r>
  <r>
    <x v="0"/>
    <x v="5"/>
    <x v="9"/>
    <x v="19"/>
    <s v="SE3_IND"/>
    <x v="26"/>
    <n v="31.126436880967301"/>
    <n v="8.6462324669353592"/>
  </r>
  <r>
    <x v="0"/>
    <x v="5"/>
    <x v="9"/>
    <x v="19"/>
    <s v="SE3_IND"/>
    <x v="27"/>
    <n v="2.34199197836619"/>
    <n v="0.650553327323943"/>
  </r>
  <r>
    <x v="0"/>
    <x v="5"/>
    <x v="9"/>
    <x v="19"/>
    <s v="SE3_Offshore"/>
    <x v="0"/>
    <n v="45.776839115009899"/>
    <n v="12.7157886430583"/>
  </r>
  <r>
    <x v="0"/>
    <x v="5"/>
    <x v="9"/>
    <x v="19"/>
    <s v="SE3_Offshore"/>
    <x v="1"/>
    <n v="48.384"/>
    <n v="13.44"/>
  </r>
  <r>
    <x v="0"/>
    <x v="5"/>
    <x v="9"/>
    <x v="19"/>
    <s v="SE3_Offshore"/>
    <x v="2"/>
    <n v="63"/>
    <n v="17.5"/>
  </r>
  <r>
    <x v="0"/>
    <x v="5"/>
    <x v="9"/>
    <x v="19"/>
    <s v="SE3_Offshore"/>
    <x v="3"/>
    <n v="35.761174841990197"/>
    <n v="9.9336596783306099"/>
  </r>
  <r>
    <x v="0"/>
    <x v="5"/>
    <x v="9"/>
    <x v="19"/>
    <s v="SE3_Offshore"/>
    <x v="4"/>
    <n v="5.42756640986366"/>
    <n v="1.5076573360732399"/>
  </r>
  <r>
    <x v="0"/>
    <x v="5"/>
    <x v="9"/>
    <x v="19"/>
    <s v="SE3_Offshore"/>
    <x v="5"/>
    <n v="5.42756640986366"/>
    <n v="1.5076573360732399"/>
  </r>
  <r>
    <x v="0"/>
    <x v="5"/>
    <x v="9"/>
    <x v="19"/>
    <s v="SE3_Offshore"/>
    <x v="6"/>
    <n v="30.079313304721001"/>
    <n v="8.3553648068669499"/>
  </r>
  <r>
    <x v="0"/>
    <x v="5"/>
    <x v="9"/>
    <x v="19"/>
    <s v="SE3_Offshore"/>
    <x v="7"/>
    <n v="19.538068079519999"/>
    <n v="5.4272411332000097"/>
  </r>
  <r>
    <x v="0"/>
    <x v="5"/>
    <x v="9"/>
    <x v="19"/>
    <s v="SE3_Offshore"/>
    <x v="8"/>
    <n v="19.538068079519999"/>
    <n v="5.4272411332000097"/>
  </r>
  <r>
    <x v="0"/>
    <x v="5"/>
    <x v="9"/>
    <x v="19"/>
    <s v="SE3_Offshore"/>
    <x v="9"/>
    <n v="45.361633570256501"/>
    <n v="12.600453769515701"/>
  </r>
  <r>
    <x v="0"/>
    <x v="5"/>
    <x v="9"/>
    <x v="19"/>
    <s v="SE3_Offshore"/>
    <x v="10"/>
    <n v="35.761174841990197"/>
    <n v="9.9336596783306099"/>
  </r>
  <r>
    <x v="0"/>
    <x v="5"/>
    <x v="9"/>
    <x v="19"/>
    <s v="SE3_Offshore"/>
    <x v="11"/>
    <n v="2.7108557149588699"/>
    <n v="0.75301547637746502"/>
  </r>
  <r>
    <x v="0"/>
    <x v="5"/>
    <x v="9"/>
    <x v="19"/>
    <s v="SE3_Offshore"/>
    <x v="12"/>
    <n v="0.36"/>
    <n v="0.1"/>
  </r>
  <r>
    <x v="0"/>
    <x v="5"/>
    <x v="9"/>
    <x v="19"/>
    <s v="SE3_Offshore"/>
    <x v="13"/>
    <n v="17.067667568367298"/>
    <n v="4.74101876899093"/>
  </r>
  <r>
    <x v="0"/>
    <x v="5"/>
    <x v="9"/>
    <x v="19"/>
    <s v="SE3_Offshore"/>
    <x v="14"/>
    <n v="17.067667568367298"/>
    <n v="4.74101876899093"/>
  </r>
  <r>
    <x v="0"/>
    <x v="5"/>
    <x v="9"/>
    <x v="19"/>
    <s v="SE3_Offshore"/>
    <x v="15"/>
    <n v="2.7284206547966199"/>
    <n v="0.75789462633239502"/>
  </r>
  <r>
    <x v="0"/>
    <x v="5"/>
    <x v="9"/>
    <x v="19"/>
    <s v="SE3_Offshore"/>
    <x v="16"/>
    <n v="4.9884429139200002"/>
    <n v="1.3856785871999999"/>
  </r>
  <r>
    <x v="0"/>
    <x v="5"/>
    <x v="9"/>
    <x v="19"/>
    <s v="SE3_Offshore"/>
    <x v="17"/>
    <n v="9.3111759656652193"/>
    <n v="2.5864377682403399"/>
  </r>
  <r>
    <x v="0"/>
    <x v="5"/>
    <x v="9"/>
    <x v="19"/>
    <s v="SE3_Offshore"/>
    <x v="19"/>
    <n v="8.2221546873599998"/>
    <n v="2.2839318575999998"/>
  </r>
  <r>
    <x v="0"/>
    <x v="5"/>
    <x v="9"/>
    <x v="19"/>
    <s v="SE3_Offshore"/>
    <x v="20"/>
    <n v="18.594373640566001"/>
    <n v="5.1651037890461096"/>
  </r>
  <r>
    <x v="0"/>
    <x v="5"/>
    <x v="9"/>
    <x v="19"/>
    <s v="SE3_Offshore"/>
    <x v="21"/>
    <n v="48.384"/>
    <n v="13.44"/>
  </r>
  <r>
    <x v="0"/>
    <x v="5"/>
    <x v="9"/>
    <x v="19"/>
    <s v="SE3_Offshore"/>
    <x v="22"/>
    <n v="79.847999999999999"/>
    <n v="22.18"/>
  </r>
  <r>
    <x v="0"/>
    <x v="5"/>
    <x v="9"/>
    <x v="19"/>
    <s v="SE3_Offshore"/>
    <x v="23"/>
    <n v="0.31515896120488701"/>
    <n v="8.7544155890246306E-2"/>
  </r>
  <r>
    <x v="0"/>
    <x v="5"/>
    <x v="9"/>
    <x v="19"/>
    <s v="SE3_Offshore"/>
    <x v="24"/>
    <n v="22.4655580524777"/>
    <n v="6.2404327923549197"/>
  </r>
  <r>
    <x v="0"/>
    <x v="5"/>
    <x v="9"/>
    <x v="19"/>
    <s v="SE3_Offshore"/>
    <x v="26"/>
    <n v="31.126436880967301"/>
    <n v="8.6462324669353592"/>
  </r>
  <r>
    <x v="0"/>
    <x v="5"/>
    <x v="9"/>
    <x v="19"/>
    <s v="SE3_Offshore"/>
    <x v="27"/>
    <n v="2.34199197836619"/>
    <n v="0.650553327323943"/>
  </r>
  <r>
    <x v="0"/>
    <x v="5"/>
    <x v="9"/>
    <x v="19"/>
    <s v="SE3_large"/>
    <x v="0"/>
    <n v="45.776839115009899"/>
    <n v="12.7157886430583"/>
  </r>
  <r>
    <x v="0"/>
    <x v="5"/>
    <x v="9"/>
    <x v="19"/>
    <s v="SE3_large"/>
    <x v="1"/>
    <n v="48.384"/>
    <n v="13.44"/>
  </r>
  <r>
    <x v="0"/>
    <x v="5"/>
    <x v="9"/>
    <x v="19"/>
    <s v="SE3_large"/>
    <x v="2"/>
    <n v="63"/>
    <n v="17.5"/>
  </r>
  <r>
    <x v="0"/>
    <x v="5"/>
    <x v="9"/>
    <x v="19"/>
    <s v="SE3_large"/>
    <x v="3"/>
    <n v="35.761174841990197"/>
    <n v="9.9336596783306099"/>
  </r>
  <r>
    <x v="0"/>
    <x v="5"/>
    <x v="9"/>
    <x v="19"/>
    <s v="SE3_large"/>
    <x v="4"/>
    <n v="5.42756640986366"/>
    <n v="1.5076573360732399"/>
  </r>
  <r>
    <x v="0"/>
    <x v="5"/>
    <x v="9"/>
    <x v="19"/>
    <s v="SE3_large"/>
    <x v="5"/>
    <n v="5.42756640986366"/>
    <n v="1.5076573360732399"/>
  </r>
  <r>
    <x v="0"/>
    <x v="5"/>
    <x v="9"/>
    <x v="19"/>
    <s v="SE3_large"/>
    <x v="6"/>
    <n v="30.079313304721001"/>
    <n v="8.3553648068669499"/>
  </r>
  <r>
    <x v="0"/>
    <x v="5"/>
    <x v="9"/>
    <x v="19"/>
    <s v="SE3_large"/>
    <x v="7"/>
    <n v="19.538068079519999"/>
    <n v="5.4272411332000097"/>
  </r>
  <r>
    <x v="0"/>
    <x v="5"/>
    <x v="9"/>
    <x v="19"/>
    <s v="SE3_large"/>
    <x v="8"/>
    <n v="19.538068079519999"/>
    <n v="5.4272411332000097"/>
  </r>
  <r>
    <x v="0"/>
    <x v="5"/>
    <x v="9"/>
    <x v="19"/>
    <s v="SE3_large"/>
    <x v="9"/>
    <n v="45.361633570256501"/>
    <n v="12.600453769515701"/>
  </r>
  <r>
    <x v="0"/>
    <x v="5"/>
    <x v="9"/>
    <x v="19"/>
    <s v="SE3_large"/>
    <x v="10"/>
    <n v="35.761174841990197"/>
    <n v="9.9336596783306099"/>
  </r>
  <r>
    <x v="0"/>
    <x v="5"/>
    <x v="9"/>
    <x v="19"/>
    <s v="SE3_large"/>
    <x v="11"/>
    <n v="2.7108557149588699"/>
    <n v="0.75301547637746502"/>
  </r>
  <r>
    <x v="0"/>
    <x v="5"/>
    <x v="9"/>
    <x v="19"/>
    <s v="SE3_large"/>
    <x v="12"/>
    <n v="0.36"/>
    <n v="0.1"/>
  </r>
  <r>
    <x v="0"/>
    <x v="5"/>
    <x v="9"/>
    <x v="19"/>
    <s v="SE3_large"/>
    <x v="13"/>
    <n v="17.067667568367298"/>
    <n v="4.74101876899093"/>
  </r>
  <r>
    <x v="0"/>
    <x v="5"/>
    <x v="9"/>
    <x v="19"/>
    <s v="SE3_large"/>
    <x v="14"/>
    <n v="17.067667568367298"/>
    <n v="4.74101876899093"/>
  </r>
  <r>
    <x v="0"/>
    <x v="5"/>
    <x v="9"/>
    <x v="19"/>
    <s v="SE3_large"/>
    <x v="15"/>
    <n v="2.7284206547966199"/>
    <n v="0.75789462633239502"/>
  </r>
  <r>
    <x v="0"/>
    <x v="5"/>
    <x v="9"/>
    <x v="19"/>
    <s v="SE3_large"/>
    <x v="16"/>
    <n v="4.9884429139200002"/>
    <n v="1.3856785871999999"/>
  </r>
  <r>
    <x v="0"/>
    <x v="5"/>
    <x v="9"/>
    <x v="19"/>
    <s v="SE3_large"/>
    <x v="17"/>
    <n v="9.3111759656652193"/>
    <n v="2.5864377682403399"/>
  </r>
  <r>
    <x v="0"/>
    <x v="5"/>
    <x v="9"/>
    <x v="19"/>
    <s v="SE3_large"/>
    <x v="19"/>
    <n v="8.2221546873599998"/>
    <n v="2.2839318575999998"/>
  </r>
  <r>
    <x v="0"/>
    <x v="5"/>
    <x v="9"/>
    <x v="19"/>
    <s v="SE3_large"/>
    <x v="20"/>
    <n v="18.594373640566001"/>
    <n v="5.1651037890461096"/>
  </r>
  <r>
    <x v="0"/>
    <x v="5"/>
    <x v="9"/>
    <x v="19"/>
    <s v="SE3_large"/>
    <x v="21"/>
    <n v="48.384"/>
    <n v="13.44"/>
  </r>
  <r>
    <x v="0"/>
    <x v="5"/>
    <x v="9"/>
    <x v="19"/>
    <s v="SE3_large"/>
    <x v="22"/>
    <n v="79.847999999999999"/>
    <n v="22.18"/>
  </r>
  <r>
    <x v="0"/>
    <x v="5"/>
    <x v="9"/>
    <x v="19"/>
    <s v="SE3_large"/>
    <x v="23"/>
    <n v="0.31515896120488701"/>
    <n v="8.7544155890246306E-2"/>
  </r>
  <r>
    <x v="0"/>
    <x v="5"/>
    <x v="9"/>
    <x v="19"/>
    <s v="SE3_large"/>
    <x v="24"/>
    <n v="22.4655580524777"/>
    <n v="6.2404327923549197"/>
  </r>
  <r>
    <x v="0"/>
    <x v="5"/>
    <x v="9"/>
    <x v="19"/>
    <s v="SE3_large"/>
    <x v="26"/>
    <n v="31.126436880967301"/>
    <n v="8.6462324669353592"/>
  </r>
  <r>
    <x v="0"/>
    <x v="5"/>
    <x v="9"/>
    <x v="19"/>
    <s v="SE3_large"/>
    <x v="27"/>
    <n v="2.34199197836619"/>
    <n v="0.650553327323943"/>
  </r>
  <r>
    <x v="0"/>
    <x v="5"/>
    <x v="9"/>
    <x v="19"/>
    <s v="SE3_medium"/>
    <x v="0"/>
    <n v="45.776839115009899"/>
    <n v="12.7157886430583"/>
  </r>
  <r>
    <x v="0"/>
    <x v="5"/>
    <x v="9"/>
    <x v="19"/>
    <s v="SE3_medium"/>
    <x v="1"/>
    <n v="48.384"/>
    <n v="13.44"/>
  </r>
  <r>
    <x v="0"/>
    <x v="5"/>
    <x v="9"/>
    <x v="19"/>
    <s v="SE3_medium"/>
    <x v="2"/>
    <n v="63"/>
    <n v="17.5"/>
  </r>
  <r>
    <x v="0"/>
    <x v="5"/>
    <x v="9"/>
    <x v="19"/>
    <s v="SE3_medium"/>
    <x v="3"/>
    <n v="35.761174841990197"/>
    <n v="9.9336596783306099"/>
  </r>
  <r>
    <x v="0"/>
    <x v="5"/>
    <x v="9"/>
    <x v="19"/>
    <s v="SE3_medium"/>
    <x v="4"/>
    <n v="5.42756640986366"/>
    <n v="1.5076573360732399"/>
  </r>
  <r>
    <x v="0"/>
    <x v="5"/>
    <x v="9"/>
    <x v="19"/>
    <s v="SE3_medium"/>
    <x v="5"/>
    <n v="5.42756640986366"/>
    <n v="1.5076573360732399"/>
  </r>
  <r>
    <x v="0"/>
    <x v="5"/>
    <x v="9"/>
    <x v="19"/>
    <s v="SE3_medium"/>
    <x v="6"/>
    <n v="30.079313304721001"/>
    <n v="8.3553648068669499"/>
  </r>
  <r>
    <x v="0"/>
    <x v="5"/>
    <x v="9"/>
    <x v="19"/>
    <s v="SE3_medium"/>
    <x v="7"/>
    <n v="19.538068079519999"/>
    <n v="5.4272411332000097"/>
  </r>
  <r>
    <x v="0"/>
    <x v="5"/>
    <x v="9"/>
    <x v="19"/>
    <s v="SE3_medium"/>
    <x v="8"/>
    <n v="19.538068079519999"/>
    <n v="5.4272411332000097"/>
  </r>
  <r>
    <x v="0"/>
    <x v="5"/>
    <x v="9"/>
    <x v="19"/>
    <s v="SE3_medium"/>
    <x v="9"/>
    <n v="45.361633570256501"/>
    <n v="12.600453769515701"/>
  </r>
  <r>
    <x v="0"/>
    <x v="5"/>
    <x v="9"/>
    <x v="19"/>
    <s v="SE3_medium"/>
    <x v="10"/>
    <n v="35.761174841990197"/>
    <n v="9.9336596783306099"/>
  </r>
  <r>
    <x v="0"/>
    <x v="5"/>
    <x v="9"/>
    <x v="19"/>
    <s v="SE3_medium"/>
    <x v="11"/>
    <n v="2.7108557149588699"/>
    <n v="0.75301547637746502"/>
  </r>
  <r>
    <x v="0"/>
    <x v="5"/>
    <x v="9"/>
    <x v="19"/>
    <s v="SE3_medium"/>
    <x v="12"/>
    <n v="0.36"/>
    <n v="0.1"/>
  </r>
  <r>
    <x v="0"/>
    <x v="5"/>
    <x v="9"/>
    <x v="19"/>
    <s v="SE3_medium"/>
    <x v="13"/>
    <n v="17.067667568367298"/>
    <n v="4.74101876899093"/>
  </r>
  <r>
    <x v="0"/>
    <x v="5"/>
    <x v="9"/>
    <x v="19"/>
    <s v="SE3_medium"/>
    <x v="14"/>
    <n v="17.067667568367298"/>
    <n v="4.74101876899093"/>
  </r>
  <r>
    <x v="0"/>
    <x v="5"/>
    <x v="9"/>
    <x v="19"/>
    <s v="SE3_medium"/>
    <x v="15"/>
    <n v="2.7284206547966199"/>
    <n v="0.75789462633239502"/>
  </r>
  <r>
    <x v="0"/>
    <x v="5"/>
    <x v="9"/>
    <x v="19"/>
    <s v="SE3_medium"/>
    <x v="16"/>
    <n v="4.9884429139200002"/>
    <n v="1.3856785871999999"/>
  </r>
  <r>
    <x v="0"/>
    <x v="5"/>
    <x v="9"/>
    <x v="19"/>
    <s v="SE3_medium"/>
    <x v="17"/>
    <n v="9.3111759656652193"/>
    <n v="2.5864377682403399"/>
  </r>
  <r>
    <x v="0"/>
    <x v="5"/>
    <x v="9"/>
    <x v="19"/>
    <s v="SE3_medium"/>
    <x v="19"/>
    <n v="8.2221546873599998"/>
    <n v="2.2839318575999998"/>
  </r>
  <r>
    <x v="0"/>
    <x v="5"/>
    <x v="9"/>
    <x v="19"/>
    <s v="SE3_medium"/>
    <x v="20"/>
    <n v="18.594373640566001"/>
    <n v="5.1651037890461096"/>
  </r>
  <r>
    <x v="0"/>
    <x v="5"/>
    <x v="9"/>
    <x v="19"/>
    <s v="SE3_medium"/>
    <x v="21"/>
    <n v="48.384"/>
    <n v="13.44"/>
  </r>
  <r>
    <x v="0"/>
    <x v="5"/>
    <x v="9"/>
    <x v="19"/>
    <s v="SE3_medium"/>
    <x v="22"/>
    <n v="79.847999999999999"/>
    <n v="22.18"/>
  </r>
  <r>
    <x v="0"/>
    <x v="5"/>
    <x v="9"/>
    <x v="19"/>
    <s v="SE3_medium"/>
    <x v="23"/>
    <n v="0.31515896120488701"/>
    <n v="8.7544155890246306E-2"/>
  </r>
  <r>
    <x v="0"/>
    <x v="5"/>
    <x v="9"/>
    <x v="19"/>
    <s v="SE3_medium"/>
    <x v="24"/>
    <n v="22.4655580524777"/>
    <n v="6.2404327923549197"/>
  </r>
  <r>
    <x v="0"/>
    <x v="5"/>
    <x v="9"/>
    <x v="19"/>
    <s v="SE3_medium"/>
    <x v="26"/>
    <n v="31.126436880967301"/>
    <n v="8.6462324669353592"/>
  </r>
  <r>
    <x v="0"/>
    <x v="5"/>
    <x v="9"/>
    <x v="19"/>
    <s v="SE3_medium"/>
    <x v="27"/>
    <n v="2.34199197836619"/>
    <n v="0.650553327323943"/>
  </r>
  <r>
    <x v="0"/>
    <x v="5"/>
    <x v="9"/>
    <x v="19"/>
    <s v="SE3_small"/>
    <x v="0"/>
    <n v="45.776839115009899"/>
    <n v="12.7157886430583"/>
  </r>
  <r>
    <x v="0"/>
    <x v="5"/>
    <x v="9"/>
    <x v="19"/>
    <s v="SE3_small"/>
    <x v="1"/>
    <n v="48.384"/>
    <n v="13.44"/>
  </r>
  <r>
    <x v="0"/>
    <x v="5"/>
    <x v="9"/>
    <x v="19"/>
    <s v="SE3_small"/>
    <x v="2"/>
    <n v="63"/>
    <n v="17.5"/>
  </r>
  <r>
    <x v="0"/>
    <x v="5"/>
    <x v="9"/>
    <x v="19"/>
    <s v="SE3_small"/>
    <x v="3"/>
    <n v="35.761174841990197"/>
    <n v="9.9336596783306099"/>
  </r>
  <r>
    <x v="0"/>
    <x v="5"/>
    <x v="9"/>
    <x v="19"/>
    <s v="SE3_small"/>
    <x v="4"/>
    <n v="5.42756640986366"/>
    <n v="1.5076573360732399"/>
  </r>
  <r>
    <x v="0"/>
    <x v="5"/>
    <x v="9"/>
    <x v="19"/>
    <s v="SE3_small"/>
    <x v="5"/>
    <n v="5.42756640986366"/>
    <n v="1.5076573360732399"/>
  </r>
  <r>
    <x v="0"/>
    <x v="5"/>
    <x v="9"/>
    <x v="19"/>
    <s v="SE3_small"/>
    <x v="6"/>
    <n v="30.079313304721001"/>
    <n v="8.3553648068669499"/>
  </r>
  <r>
    <x v="0"/>
    <x v="5"/>
    <x v="9"/>
    <x v="19"/>
    <s v="SE3_small"/>
    <x v="7"/>
    <n v="19.538068079519999"/>
    <n v="5.4272411332000097"/>
  </r>
  <r>
    <x v="0"/>
    <x v="5"/>
    <x v="9"/>
    <x v="19"/>
    <s v="SE3_small"/>
    <x v="8"/>
    <n v="19.538068079519999"/>
    <n v="5.4272411332000097"/>
  </r>
  <r>
    <x v="0"/>
    <x v="5"/>
    <x v="9"/>
    <x v="19"/>
    <s v="SE3_small"/>
    <x v="9"/>
    <n v="45.361633570256501"/>
    <n v="12.600453769515701"/>
  </r>
  <r>
    <x v="0"/>
    <x v="5"/>
    <x v="9"/>
    <x v="19"/>
    <s v="SE3_small"/>
    <x v="10"/>
    <n v="35.761174841990197"/>
    <n v="9.9336596783306099"/>
  </r>
  <r>
    <x v="0"/>
    <x v="5"/>
    <x v="9"/>
    <x v="19"/>
    <s v="SE3_small"/>
    <x v="11"/>
    <n v="2.7108557149588699"/>
    <n v="0.75301547637746502"/>
  </r>
  <r>
    <x v="0"/>
    <x v="5"/>
    <x v="9"/>
    <x v="19"/>
    <s v="SE3_small"/>
    <x v="12"/>
    <n v="0.36"/>
    <n v="0.1"/>
  </r>
  <r>
    <x v="0"/>
    <x v="5"/>
    <x v="9"/>
    <x v="19"/>
    <s v="SE3_small"/>
    <x v="13"/>
    <n v="17.067667568367298"/>
    <n v="4.74101876899093"/>
  </r>
  <r>
    <x v="0"/>
    <x v="5"/>
    <x v="9"/>
    <x v="19"/>
    <s v="SE3_small"/>
    <x v="14"/>
    <n v="17.067667568367298"/>
    <n v="4.74101876899093"/>
  </r>
  <r>
    <x v="0"/>
    <x v="5"/>
    <x v="9"/>
    <x v="19"/>
    <s v="SE3_small"/>
    <x v="15"/>
    <n v="2.7284206547966199"/>
    <n v="0.75789462633239502"/>
  </r>
  <r>
    <x v="0"/>
    <x v="5"/>
    <x v="9"/>
    <x v="19"/>
    <s v="SE3_small"/>
    <x v="16"/>
    <n v="4.9884429139200002"/>
    <n v="1.3856785871999999"/>
  </r>
  <r>
    <x v="0"/>
    <x v="5"/>
    <x v="9"/>
    <x v="19"/>
    <s v="SE3_small"/>
    <x v="17"/>
    <n v="9.3111759656652193"/>
    <n v="2.5864377682403399"/>
  </r>
  <r>
    <x v="0"/>
    <x v="5"/>
    <x v="9"/>
    <x v="19"/>
    <s v="SE3_small"/>
    <x v="19"/>
    <n v="8.2221546873599998"/>
    <n v="2.2839318575999998"/>
  </r>
  <r>
    <x v="0"/>
    <x v="5"/>
    <x v="9"/>
    <x v="19"/>
    <s v="SE3_small"/>
    <x v="20"/>
    <n v="18.594373640566001"/>
    <n v="5.1651037890461096"/>
  </r>
  <r>
    <x v="0"/>
    <x v="5"/>
    <x v="9"/>
    <x v="19"/>
    <s v="SE3_small"/>
    <x v="21"/>
    <n v="48.384"/>
    <n v="13.44"/>
  </r>
  <r>
    <x v="0"/>
    <x v="5"/>
    <x v="9"/>
    <x v="19"/>
    <s v="SE3_small"/>
    <x v="22"/>
    <n v="79.847999999999999"/>
    <n v="22.18"/>
  </r>
  <r>
    <x v="0"/>
    <x v="5"/>
    <x v="9"/>
    <x v="19"/>
    <s v="SE3_small"/>
    <x v="23"/>
    <n v="0.31515896120488701"/>
    <n v="8.7544155890246306E-2"/>
  </r>
  <r>
    <x v="0"/>
    <x v="5"/>
    <x v="9"/>
    <x v="19"/>
    <s v="SE3_small"/>
    <x v="24"/>
    <n v="22.4655580524777"/>
    <n v="6.2404327923549197"/>
  </r>
  <r>
    <x v="0"/>
    <x v="5"/>
    <x v="9"/>
    <x v="19"/>
    <s v="SE3_small"/>
    <x v="26"/>
    <n v="31.126436880967301"/>
    <n v="8.6462324669353592"/>
  </r>
  <r>
    <x v="0"/>
    <x v="5"/>
    <x v="9"/>
    <x v="19"/>
    <s v="SE3_small"/>
    <x v="27"/>
    <n v="2.34199197836619"/>
    <n v="0.650553327323943"/>
  </r>
  <r>
    <x v="0"/>
    <x v="5"/>
    <x v="9"/>
    <x v="20"/>
    <s v="SE4A"/>
    <x v="0"/>
    <n v="45.776839115009899"/>
    <n v="12.7157886430583"/>
  </r>
  <r>
    <x v="0"/>
    <x v="5"/>
    <x v="9"/>
    <x v="20"/>
    <s v="SE4A"/>
    <x v="1"/>
    <n v="48.384"/>
    <n v="13.44"/>
  </r>
  <r>
    <x v="0"/>
    <x v="5"/>
    <x v="9"/>
    <x v="20"/>
    <s v="SE4A"/>
    <x v="2"/>
    <n v="63"/>
    <n v="17.5"/>
  </r>
  <r>
    <x v="0"/>
    <x v="5"/>
    <x v="9"/>
    <x v="20"/>
    <s v="SE4A"/>
    <x v="3"/>
    <n v="35.761174841990197"/>
    <n v="9.9336596783306099"/>
  </r>
  <r>
    <x v="0"/>
    <x v="5"/>
    <x v="9"/>
    <x v="20"/>
    <s v="SE4A"/>
    <x v="4"/>
    <n v="5.42756640986366"/>
    <n v="1.5076573360732399"/>
  </r>
  <r>
    <x v="0"/>
    <x v="5"/>
    <x v="9"/>
    <x v="20"/>
    <s v="SE4A"/>
    <x v="5"/>
    <n v="5.42756640986366"/>
    <n v="1.5076573360732399"/>
  </r>
  <r>
    <x v="0"/>
    <x v="5"/>
    <x v="9"/>
    <x v="20"/>
    <s v="SE4A"/>
    <x v="6"/>
    <n v="30.079313304721001"/>
    <n v="8.3553648068669499"/>
  </r>
  <r>
    <x v="0"/>
    <x v="5"/>
    <x v="9"/>
    <x v="20"/>
    <s v="SE4A"/>
    <x v="7"/>
    <n v="19.538068079519999"/>
    <n v="5.4272411332000097"/>
  </r>
  <r>
    <x v="0"/>
    <x v="5"/>
    <x v="9"/>
    <x v="20"/>
    <s v="SE4A"/>
    <x v="8"/>
    <n v="19.538068079519999"/>
    <n v="5.4272411332000097"/>
  </r>
  <r>
    <x v="0"/>
    <x v="5"/>
    <x v="9"/>
    <x v="20"/>
    <s v="SE4A"/>
    <x v="9"/>
    <n v="45.361633570256501"/>
    <n v="12.600453769515701"/>
  </r>
  <r>
    <x v="0"/>
    <x v="5"/>
    <x v="9"/>
    <x v="20"/>
    <s v="SE4A"/>
    <x v="10"/>
    <n v="35.761174841990197"/>
    <n v="9.9336596783306099"/>
  </r>
  <r>
    <x v="0"/>
    <x v="5"/>
    <x v="9"/>
    <x v="20"/>
    <s v="SE4A"/>
    <x v="11"/>
    <n v="2.7108557149588699"/>
    <n v="0.75301547637746502"/>
  </r>
  <r>
    <x v="0"/>
    <x v="5"/>
    <x v="9"/>
    <x v="20"/>
    <s v="SE4A"/>
    <x v="12"/>
    <n v="0.36"/>
    <n v="0.1"/>
  </r>
  <r>
    <x v="0"/>
    <x v="5"/>
    <x v="9"/>
    <x v="20"/>
    <s v="SE4A"/>
    <x v="13"/>
    <n v="17.067667568367298"/>
    <n v="4.74101876899093"/>
  </r>
  <r>
    <x v="0"/>
    <x v="5"/>
    <x v="9"/>
    <x v="20"/>
    <s v="SE4A"/>
    <x v="14"/>
    <n v="17.067667568367298"/>
    <n v="4.74101876899093"/>
  </r>
  <r>
    <x v="0"/>
    <x v="5"/>
    <x v="9"/>
    <x v="20"/>
    <s v="SE4A"/>
    <x v="15"/>
    <n v="2.7284206547966199"/>
    <n v="0.75789462633239502"/>
  </r>
  <r>
    <x v="0"/>
    <x v="5"/>
    <x v="9"/>
    <x v="20"/>
    <s v="SE4A"/>
    <x v="16"/>
    <n v="4.9884429139200002"/>
    <n v="1.3856785871999999"/>
  </r>
  <r>
    <x v="0"/>
    <x v="5"/>
    <x v="9"/>
    <x v="20"/>
    <s v="SE4A"/>
    <x v="17"/>
    <n v="9.3111759656652193"/>
    <n v="2.5864377682403399"/>
  </r>
  <r>
    <x v="0"/>
    <x v="5"/>
    <x v="9"/>
    <x v="20"/>
    <s v="SE4A"/>
    <x v="19"/>
    <n v="8.2221546873599998"/>
    <n v="2.2839318575999998"/>
  </r>
  <r>
    <x v="0"/>
    <x v="5"/>
    <x v="9"/>
    <x v="20"/>
    <s v="SE4A"/>
    <x v="20"/>
    <n v="18.594373640566001"/>
    <n v="5.1651037890461096"/>
  </r>
  <r>
    <x v="0"/>
    <x v="5"/>
    <x v="9"/>
    <x v="20"/>
    <s v="SE4A"/>
    <x v="21"/>
    <n v="48.384"/>
    <n v="13.44"/>
  </r>
  <r>
    <x v="0"/>
    <x v="5"/>
    <x v="9"/>
    <x v="20"/>
    <s v="SE4A"/>
    <x v="22"/>
    <n v="79.847999999999999"/>
    <n v="22.18"/>
  </r>
  <r>
    <x v="0"/>
    <x v="5"/>
    <x v="9"/>
    <x v="20"/>
    <s v="SE4A"/>
    <x v="23"/>
    <n v="0.31515896120488701"/>
    <n v="8.7544155890246306E-2"/>
  </r>
  <r>
    <x v="0"/>
    <x v="5"/>
    <x v="9"/>
    <x v="20"/>
    <s v="SE4A"/>
    <x v="24"/>
    <n v="22.4655580524777"/>
    <n v="6.2404327923549197"/>
  </r>
  <r>
    <x v="0"/>
    <x v="5"/>
    <x v="9"/>
    <x v="20"/>
    <s v="SE4A"/>
    <x v="26"/>
    <n v="31.126436880967301"/>
    <n v="8.6462324669353592"/>
  </r>
  <r>
    <x v="0"/>
    <x v="5"/>
    <x v="9"/>
    <x v="20"/>
    <s v="SE4A"/>
    <x v="27"/>
    <n v="2.34199197836619"/>
    <n v="0.650553327323943"/>
  </r>
  <r>
    <x v="0"/>
    <x v="5"/>
    <x v="9"/>
    <x v="20"/>
    <s v="SE4_IND"/>
    <x v="0"/>
    <n v="45.776839115009899"/>
    <n v="12.7157886430583"/>
  </r>
  <r>
    <x v="0"/>
    <x v="5"/>
    <x v="9"/>
    <x v="20"/>
    <s v="SE4_IND"/>
    <x v="1"/>
    <n v="48.384"/>
    <n v="13.44"/>
  </r>
  <r>
    <x v="0"/>
    <x v="5"/>
    <x v="9"/>
    <x v="20"/>
    <s v="SE4_IND"/>
    <x v="2"/>
    <n v="63"/>
    <n v="17.5"/>
  </r>
  <r>
    <x v="0"/>
    <x v="5"/>
    <x v="9"/>
    <x v="20"/>
    <s v="SE4_IND"/>
    <x v="3"/>
    <n v="35.761174841990197"/>
    <n v="9.9336596783306099"/>
  </r>
  <r>
    <x v="0"/>
    <x v="5"/>
    <x v="9"/>
    <x v="20"/>
    <s v="SE4_IND"/>
    <x v="4"/>
    <n v="5.42756640986366"/>
    <n v="1.5076573360732399"/>
  </r>
  <r>
    <x v="0"/>
    <x v="5"/>
    <x v="9"/>
    <x v="20"/>
    <s v="SE4_IND"/>
    <x v="5"/>
    <n v="5.42756640986366"/>
    <n v="1.5076573360732399"/>
  </r>
  <r>
    <x v="0"/>
    <x v="5"/>
    <x v="9"/>
    <x v="20"/>
    <s v="SE4_IND"/>
    <x v="6"/>
    <n v="30.079313304721001"/>
    <n v="8.3553648068669499"/>
  </r>
  <r>
    <x v="0"/>
    <x v="5"/>
    <x v="9"/>
    <x v="20"/>
    <s v="SE4_IND"/>
    <x v="7"/>
    <n v="19.538068079519999"/>
    <n v="5.4272411332000097"/>
  </r>
  <r>
    <x v="0"/>
    <x v="5"/>
    <x v="9"/>
    <x v="20"/>
    <s v="SE4_IND"/>
    <x v="8"/>
    <n v="19.538068079519999"/>
    <n v="5.4272411332000097"/>
  </r>
  <r>
    <x v="0"/>
    <x v="5"/>
    <x v="9"/>
    <x v="20"/>
    <s v="SE4_IND"/>
    <x v="9"/>
    <n v="45.361633570256501"/>
    <n v="12.600453769515701"/>
  </r>
  <r>
    <x v="0"/>
    <x v="5"/>
    <x v="9"/>
    <x v="20"/>
    <s v="SE4_IND"/>
    <x v="10"/>
    <n v="35.761174841990197"/>
    <n v="9.9336596783306099"/>
  </r>
  <r>
    <x v="0"/>
    <x v="5"/>
    <x v="9"/>
    <x v="20"/>
    <s v="SE4_IND"/>
    <x v="11"/>
    <n v="2.7108557149588699"/>
    <n v="0.75301547637746502"/>
  </r>
  <r>
    <x v="0"/>
    <x v="5"/>
    <x v="9"/>
    <x v="20"/>
    <s v="SE4_IND"/>
    <x v="12"/>
    <n v="0.36"/>
    <n v="0.1"/>
  </r>
  <r>
    <x v="0"/>
    <x v="5"/>
    <x v="9"/>
    <x v="20"/>
    <s v="SE4_IND"/>
    <x v="13"/>
    <n v="17.067667568367298"/>
    <n v="4.74101876899093"/>
  </r>
  <r>
    <x v="0"/>
    <x v="5"/>
    <x v="9"/>
    <x v="20"/>
    <s v="SE4_IND"/>
    <x v="14"/>
    <n v="17.067667568367298"/>
    <n v="4.74101876899093"/>
  </r>
  <r>
    <x v="0"/>
    <x v="5"/>
    <x v="9"/>
    <x v="20"/>
    <s v="SE4_IND"/>
    <x v="15"/>
    <n v="2.7284206547966199"/>
    <n v="0.75789462633239502"/>
  </r>
  <r>
    <x v="0"/>
    <x v="5"/>
    <x v="9"/>
    <x v="20"/>
    <s v="SE4_IND"/>
    <x v="16"/>
    <n v="4.9884429139200002"/>
    <n v="1.3856785871999999"/>
  </r>
  <r>
    <x v="0"/>
    <x v="5"/>
    <x v="9"/>
    <x v="20"/>
    <s v="SE4_IND"/>
    <x v="17"/>
    <n v="9.3111759656652193"/>
    <n v="2.5864377682403399"/>
  </r>
  <r>
    <x v="0"/>
    <x v="5"/>
    <x v="9"/>
    <x v="20"/>
    <s v="SE4_IND"/>
    <x v="19"/>
    <n v="8.2221546873599998"/>
    <n v="2.2839318575999998"/>
  </r>
  <r>
    <x v="0"/>
    <x v="5"/>
    <x v="9"/>
    <x v="20"/>
    <s v="SE4_IND"/>
    <x v="20"/>
    <n v="18.594373640566001"/>
    <n v="5.1651037890461096"/>
  </r>
  <r>
    <x v="0"/>
    <x v="5"/>
    <x v="9"/>
    <x v="20"/>
    <s v="SE4_IND"/>
    <x v="21"/>
    <n v="48.384"/>
    <n v="13.44"/>
  </r>
  <r>
    <x v="0"/>
    <x v="5"/>
    <x v="9"/>
    <x v="20"/>
    <s v="SE4_IND"/>
    <x v="22"/>
    <n v="79.847999999999999"/>
    <n v="22.18"/>
  </r>
  <r>
    <x v="0"/>
    <x v="5"/>
    <x v="9"/>
    <x v="20"/>
    <s v="SE4_IND"/>
    <x v="23"/>
    <n v="0.31515896120488701"/>
    <n v="8.7544155890246306E-2"/>
  </r>
  <r>
    <x v="0"/>
    <x v="5"/>
    <x v="9"/>
    <x v="20"/>
    <s v="SE4_IND"/>
    <x v="24"/>
    <n v="22.4655580524777"/>
    <n v="6.2404327923549197"/>
  </r>
  <r>
    <x v="0"/>
    <x v="5"/>
    <x v="9"/>
    <x v="20"/>
    <s v="SE4_IND"/>
    <x v="26"/>
    <n v="31.126436880967301"/>
    <n v="8.6462324669353592"/>
  </r>
  <r>
    <x v="0"/>
    <x v="5"/>
    <x v="9"/>
    <x v="20"/>
    <s v="SE4_IND"/>
    <x v="27"/>
    <n v="2.34199197836619"/>
    <n v="0.650553327323943"/>
  </r>
  <r>
    <x v="0"/>
    <x v="5"/>
    <x v="9"/>
    <x v="20"/>
    <s v="SE4_Offshore"/>
    <x v="0"/>
    <n v="45.776839115009899"/>
    <n v="12.7157886430583"/>
  </r>
  <r>
    <x v="0"/>
    <x v="5"/>
    <x v="9"/>
    <x v="20"/>
    <s v="SE4_Offshore"/>
    <x v="1"/>
    <n v="48.384"/>
    <n v="13.44"/>
  </r>
  <r>
    <x v="0"/>
    <x v="5"/>
    <x v="9"/>
    <x v="20"/>
    <s v="SE4_Offshore"/>
    <x v="2"/>
    <n v="63"/>
    <n v="17.5"/>
  </r>
  <r>
    <x v="0"/>
    <x v="5"/>
    <x v="9"/>
    <x v="20"/>
    <s v="SE4_Offshore"/>
    <x v="3"/>
    <n v="35.761174841990197"/>
    <n v="9.9336596783306099"/>
  </r>
  <r>
    <x v="0"/>
    <x v="5"/>
    <x v="9"/>
    <x v="20"/>
    <s v="SE4_Offshore"/>
    <x v="4"/>
    <n v="5.42756640986366"/>
    <n v="1.5076573360732399"/>
  </r>
  <r>
    <x v="0"/>
    <x v="5"/>
    <x v="9"/>
    <x v="20"/>
    <s v="SE4_Offshore"/>
    <x v="5"/>
    <n v="5.42756640986366"/>
    <n v="1.5076573360732399"/>
  </r>
  <r>
    <x v="0"/>
    <x v="5"/>
    <x v="9"/>
    <x v="20"/>
    <s v="SE4_Offshore"/>
    <x v="6"/>
    <n v="30.079313304721001"/>
    <n v="8.3553648068669499"/>
  </r>
  <r>
    <x v="0"/>
    <x v="5"/>
    <x v="9"/>
    <x v="20"/>
    <s v="SE4_Offshore"/>
    <x v="7"/>
    <n v="19.538068079519999"/>
    <n v="5.4272411332000097"/>
  </r>
  <r>
    <x v="0"/>
    <x v="5"/>
    <x v="9"/>
    <x v="20"/>
    <s v="SE4_Offshore"/>
    <x v="8"/>
    <n v="19.538068079519999"/>
    <n v="5.4272411332000097"/>
  </r>
  <r>
    <x v="0"/>
    <x v="5"/>
    <x v="9"/>
    <x v="20"/>
    <s v="SE4_Offshore"/>
    <x v="9"/>
    <n v="45.361633570256501"/>
    <n v="12.600453769515701"/>
  </r>
  <r>
    <x v="0"/>
    <x v="5"/>
    <x v="9"/>
    <x v="20"/>
    <s v="SE4_Offshore"/>
    <x v="10"/>
    <n v="35.761174841990197"/>
    <n v="9.9336596783306099"/>
  </r>
  <r>
    <x v="0"/>
    <x v="5"/>
    <x v="9"/>
    <x v="20"/>
    <s v="SE4_Offshore"/>
    <x v="11"/>
    <n v="2.7108557149588699"/>
    <n v="0.75301547637746502"/>
  </r>
  <r>
    <x v="0"/>
    <x v="5"/>
    <x v="9"/>
    <x v="20"/>
    <s v="SE4_Offshore"/>
    <x v="12"/>
    <n v="0.36"/>
    <n v="0.1"/>
  </r>
  <r>
    <x v="0"/>
    <x v="5"/>
    <x v="9"/>
    <x v="20"/>
    <s v="SE4_Offshore"/>
    <x v="13"/>
    <n v="17.067667568367298"/>
    <n v="4.74101876899093"/>
  </r>
  <r>
    <x v="0"/>
    <x v="5"/>
    <x v="9"/>
    <x v="20"/>
    <s v="SE4_Offshore"/>
    <x v="14"/>
    <n v="17.067667568367298"/>
    <n v="4.74101876899093"/>
  </r>
  <r>
    <x v="0"/>
    <x v="5"/>
    <x v="9"/>
    <x v="20"/>
    <s v="SE4_Offshore"/>
    <x v="15"/>
    <n v="2.7284206547966199"/>
    <n v="0.75789462633239502"/>
  </r>
  <r>
    <x v="0"/>
    <x v="5"/>
    <x v="9"/>
    <x v="20"/>
    <s v="SE4_Offshore"/>
    <x v="16"/>
    <n v="4.9884429139200002"/>
    <n v="1.3856785871999999"/>
  </r>
  <r>
    <x v="0"/>
    <x v="5"/>
    <x v="9"/>
    <x v="20"/>
    <s v="SE4_Offshore"/>
    <x v="17"/>
    <n v="9.3111759656652193"/>
    <n v="2.5864377682403399"/>
  </r>
  <r>
    <x v="0"/>
    <x v="5"/>
    <x v="9"/>
    <x v="20"/>
    <s v="SE4_Offshore"/>
    <x v="19"/>
    <n v="8.2221546873599998"/>
    <n v="2.2839318575999998"/>
  </r>
  <r>
    <x v="0"/>
    <x v="5"/>
    <x v="9"/>
    <x v="20"/>
    <s v="SE4_Offshore"/>
    <x v="20"/>
    <n v="18.594373640566001"/>
    <n v="5.1651037890461096"/>
  </r>
  <r>
    <x v="0"/>
    <x v="5"/>
    <x v="9"/>
    <x v="20"/>
    <s v="SE4_Offshore"/>
    <x v="21"/>
    <n v="48.384"/>
    <n v="13.44"/>
  </r>
  <r>
    <x v="0"/>
    <x v="5"/>
    <x v="9"/>
    <x v="20"/>
    <s v="SE4_Offshore"/>
    <x v="22"/>
    <n v="79.847999999999999"/>
    <n v="22.18"/>
  </r>
  <r>
    <x v="0"/>
    <x v="5"/>
    <x v="9"/>
    <x v="20"/>
    <s v="SE4_Offshore"/>
    <x v="23"/>
    <n v="0.31515896120488701"/>
    <n v="8.7544155890246306E-2"/>
  </r>
  <r>
    <x v="0"/>
    <x v="5"/>
    <x v="9"/>
    <x v="20"/>
    <s v="SE4_Offshore"/>
    <x v="24"/>
    <n v="22.4655580524777"/>
    <n v="6.2404327923549197"/>
  </r>
  <r>
    <x v="0"/>
    <x v="5"/>
    <x v="9"/>
    <x v="20"/>
    <s v="SE4_Offshore"/>
    <x v="26"/>
    <n v="31.126436880967301"/>
    <n v="8.6462324669353592"/>
  </r>
  <r>
    <x v="0"/>
    <x v="5"/>
    <x v="9"/>
    <x v="20"/>
    <s v="SE4_Offshore"/>
    <x v="27"/>
    <n v="2.34199197836619"/>
    <n v="0.650553327323943"/>
  </r>
  <r>
    <x v="0"/>
    <x v="5"/>
    <x v="9"/>
    <x v="20"/>
    <s v="SE4_large"/>
    <x v="0"/>
    <n v="45.776839115009899"/>
    <n v="12.7157886430583"/>
  </r>
  <r>
    <x v="0"/>
    <x v="5"/>
    <x v="9"/>
    <x v="20"/>
    <s v="SE4_large"/>
    <x v="1"/>
    <n v="48.384"/>
    <n v="13.44"/>
  </r>
  <r>
    <x v="0"/>
    <x v="5"/>
    <x v="9"/>
    <x v="20"/>
    <s v="SE4_large"/>
    <x v="2"/>
    <n v="63"/>
    <n v="17.5"/>
  </r>
  <r>
    <x v="0"/>
    <x v="5"/>
    <x v="9"/>
    <x v="20"/>
    <s v="SE4_large"/>
    <x v="3"/>
    <n v="35.761174841990197"/>
    <n v="9.9336596783306099"/>
  </r>
  <r>
    <x v="0"/>
    <x v="5"/>
    <x v="9"/>
    <x v="20"/>
    <s v="SE4_large"/>
    <x v="4"/>
    <n v="5.42756640986366"/>
    <n v="1.5076573360732399"/>
  </r>
  <r>
    <x v="0"/>
    <x v="5"/>
    <x v="9"/>
    <x v="20"/>
    <s v="SE4_large"/>
    <x v="5"/>
    <n v="5.42756640986366"/>
    <n v="1.5076573360732399"/>
  </r>
  <r>
    <x v="0"/>
    <x v="5"/>
    <x v="9"/>
    <x v="20"/>
    <s v="SE4_large"/>
    <x v="6"/>
    <n v="30.079313304721001"/>
    <n v="8.3553648068669499"/>
  </r>
  <r>
    <x v="0"/>
    <x v="5"/>
    <x v="9"/>
    <x v="20"/>
    <s v="SE4_large"/>
    <x v="7"/>
    <n v="19.538068079519999"/>
    <n v="5.4272411332000097"/>
  </r>
  <r>
    <x v="0"/>
    <x v="5"/>
    <x v="9"/>
    <x v="20"/>
    <s v="SE4_large"/>
    <x v="8"/>
    <n v="19.538068079519999"/>
    <n v="5.4272411332000097"/>
  </r>
  <r>
    <x v="0"/>
    <x v="5"/>
    <x v="9"/>
    <x v="20"/>
    <s v="SE4_large"/>
    <x v="9"/>
    <n v="45.361633570256501"/>
    <n v="12.600453769515701"/>
  </r>
  <r>
    <x v="0"/>
    <x v="5"/>
    <x v="9"/>
    <x v="20"/>
    <s v="SE4_large"/>
    <x v="10"/>
    <n v="35.761174841990197"/>
    <n v="9.9336596783306099"/>
  </r>
  <r>
    <x v="0"/>
    <x v="5"/>
    <x v="9"/>
    <x v="20"/>
    <s v="SE4_large"/>
    <x v="11"/>
    <n v="2.7108557149588699"/>
    <n v="0.75301547637746502"/>
  </r>
  <r>
    <x v="0"/>
    <x v="5"/>
    <x v="9"/>
    <x v="20"/>
    <s v="SE4_large"/>
    <x v="12"/>
    <n v="0.36"/>
    <n v="0.1"/>
  </r>
  <r>
    <x v="0"/>
    <x v="5"/>
    <x v="9"/>
    <x v="20"/>
    <s v="SE4_large"/>
    <x v="13"/>
    <n v="17.067667568367298"/>
    <n v="4.74101876899093"/>
  </r>
  <r>
    <x v="0"/>
    <x v="5"/>
    <x v="9"/>
    <x v="20"/>
    <s v="SE4_large"/>
    <x v="14"/>
    <n v="17.067667568367298"/>
    <n v="4.74101876899093"/>
  </r>
  <r>
    <x v="0"/>
    <x v="5"/>
    <x v="9"/>
    <x v="20"/>
    <s v="SE4_large"/>
    <x v="15"/>
    <n v="2.7284206547966199"/>
    <n v="0.75789462633239502"/>
  </r>
  <r>
    <x v="0"/>
    <x v="5"/>
    <x v="9"/>
    <x v="20"/>
    <s v="SE4_large"/>
    <x v="16"/>
    <n v="4.9884429139200002"/>
    <n v="1.3856785871999999"/>
  </r>
  <r>
    <x v="0"/>
    <x v="5"/>
    <x v="9"/>
    <x v="20"/>
    <s v="SE4_large"/>
    <x v="17"/>
    <n v="9.3111759656652193"/>
    <n v="2.5864377682403399"/>
  </r>
  <r>
    <x v="0"/>
    <x v="5"/>
    <x v="9"/>
    <x v="20"/>
    <s v="SE4_large"/>
    <x v="19"/>
    <n v="8.2221546873599998"/>
    <n v="2.2839318575999998"/>
  </r>
  <r>
    <x v="0"/>
    <x v="5"/>
    <x v="9"/>
    <x v="20"/>
    <s v="SE4_large"/>
    <x v="20"/>
    <n v="18.594373640566001"/>
    <n v="5.1651037890461096"/>
  </r>
  <r>
    <x v="0"/>
    <x v="5"/>
    <x v="9"/>
    <x v="20"/>
    <s v="SE4_large"/>
    <x v="21"/>
    <n v="48.384"/>
    <n v="13.44"/>
  </r>
  <r>
    <x v="0"/>
    <x v="5"/>
    <x v="9"/>
    <x v="20"/>
    <s v="SE4_large"/>
    <x v="22"/>
    <n v="79.847999999999999"/>
    <n v="22.18"/>
  </r>
  <r>
    <x v="0"/>
    <x v="5"/>
    <x v="9"/>
    <x v="20"/>
    <s v="SE4_large"/>
    <x v="23"/>
    <n v="0.31515896120488701"/>
    <n v="8.7544155890246306E-2"/>
  </r>
  <r>
    <x v="0"/>
    <x v="5"/>
    <x v="9"/>
    <x v="20"/>
    <s v="SE4_large"/>
    <x v="24"/>
    <n v="22.4655580524777"/>
    <n v="6.2404327923549197"/>
  </r>
  <r>
    <x v="0"/>
    <x v="5"/>
    <x v="9"/>
    <x v="20"/>
    <s v="SE4_large"/>
    <x v="26"/>
    <n v="31.126436880967301"/>
    <n v="8.6462324669353592"/>
  </r>
  <r>
    <x v="0"/>
    <x v="5"/>
    <x v="9"/>
    <x v="20"/>
    <s v="SE4_large"/>
    <x v="27"/>
    <n v="2.34199197836619"/>
    <n v="0.650553327323943"/>
  </r>
  <r>
    <x v="0"/>
    <x v="5"/>
    <x v="9"/>
    <x v="20"/>
    <s v="SE4_medium"/>
    <x v="0"/>
    <n v="45.776839115009899"/>
    <n v="12.7157886430583"/>
  </r>
  <r>
    <x v="0"/>
    <x v="5"/>
    <x v="9"/>
    <x v="20"/>
    <s v="SE4_medium"/>
    <x v="1"/>
    <n v="48.384"/>
    <n v="13.44"/>
  </r>
  <r>
    <x v="0"/>
    <x v="5"/>
    <x v="9"/>
    <x v="20"/>
    <s v="SE4_medium"/>
    <x v="2"/>
    <n v="63"/>
    <n v="17.5"/>
  </r>
  <r>
    <x v="0"/>
    <x v="5"/>
    <x v="9"/>
    <x v="20"/>
    <s v="SE4_medium"/>
    <x v="3"/>
    <n v="35.761174841990197"/>
    <n v="9.9336596783306099"/>
  </r>
  <r>
    <x v="0"/>
    <x v="5"/>
    <x v="9"/>
    <x v="20"/>
    <s v="SE4_medium"/>
    <x v="4"/>
    <n v="5.42756640986366"/>
    <n v="1.5076573360732399"/>
  </r>
  <r>
    <x v="0"/>
    <x v="5"/>
    <x v="9"/>
    <x v="20"/>
    <s v="SE4_medium"/>
    <x v="5"/>
    <n v="5.42756640986366"/>
    <n v="1.5076573360732399"/>
  </r>
  <r>
    <x v="0"/>
    <x v="5"/>
    <x v="9"/>
    <x v="20"/>
    <s v="SE4_medium"/>
    <x v="6"/>
    <n v="30.079313304721001"/>
    <n v="8.3553648068669499"/>
  </r>
  <r>
    <x v="0"/>
    <x v="5"/>
    <x v="9"/>
    <x v="20"/>
    <s v="SE4_medium"/>
    <x v="7"/>
    <n v="19.538068079519999"/>
    <n v="5.4272411332000097"/>
  </r>
  <r>
    <x v="0"/>
    <x v="5"/>
    <x v="9"/>
    <x v="20"/>
    <s v="SE4_medium"/>
    <x v="8"/>
    <n v="19.538068079519999"/>
    <n v="5.4272411332000097"/>
  </r>
  <r>
    <x v="0"/>
    <x v="5"/>
    <x v="9"/>
    <x v="20"/>
    <s v="SE4_medium"/>
    <x v="9"/>
    <n v="45.361633570256501"/>
    <n v="12.600453769515701"/>
  </r>
  <r>
    <x v="0"/>
    <x v="5"/>
    <x v="9"/>
    <x v="20"/>
    <s v="SE4_medium"/>
    <x v="10"/>
    <n v="35.761174841990197"/>
    <n v="9.9336596783306099"/>
  </r>
  <r>
    <x v="0"/>
    <x v="5"/>
    <x v="9"/>
    <x v="20"/>
    <s v="SE4_medium"/>
    <x v="11"/>
    <n v="2.7108557149588699"/>
    <n v="0.75301547637746502"/>
  </r>
  <r>
    <x v="0"/>
    <x v="5"/>
    <x v="9"/>
    <x v="20"/>
    <s v="SE4_medium"/>
    <x v="12"/>
    <n v="0.36"/>
    <n v="0.1"/>
  </r>
  <r>
    <x v="0"/>
    <x v="5"/>
    <x v="9"/>
    <x v="20"/>
    <s v="SE4_medium"/>
    <x v="13"/>
    <n v="17.067667568367298"/>
    <n v="4.74101876899093"/>
  </r>
  <r>
    <x v="0"/>
    <x v="5"/>
    <x v="9"/>
    <x v="20"/>
    <s v="SE4_medium"/>
    <x v="14"/>
    <n v="17.067667568367298"/>
    <n v="4.74101876899093"/>
  </r>
  <r>
    <x v="0"/>
    <x v="5"/>
    <x v="9"/>
    <x v="20"/>
    <s v="SE4_medium"/>
    <x v="15"/>
    <n v="2.7284206547966199"/>
    <n v="0.75789462633239502"/>
  </r>
  <r>
    <x v="0"/>
    <x v="5"/>
    <x v="9"/>
    <x v="20"/>
    <s v="SE4_medium"/>
    <x v="16"/>
    <n v="4.9884429139200002"/>
    <n v="1.3856785871999999"/>
  </r>
  <r>
    <x v="0"/>
    <x v="5"/>
    <x v="9"/>
    <x v="20"/>
    <s v="SE4_medium"/>
    <x v="17"/>
    <n v="9.3111759656652193"/>
    <n v="2.5864377682403399"/>
  </r>
  <r>
    <x v="0"/>
    <x v="5"/>
    <x v="9"/>
    <x v="20"/>
    <s v="SE4_medium"/>
    <x v="19"/>
    <n v="8.2221546873599998"/>
    <n v="2.2839318575999998"/>
  </r>
  <r>
    <x v="0"/>
    <x v="5"/>
    <x v="9"/>
    <x v="20"/>
    <s v="SE4_medium"/>
    <x v="20"/>
    <n v="18.594373640566001"/>
    <n v="5.1651037890461096"/>
  </r>
  <r>
    <x v="0"/>
    <x v="5"/>
    <x v="9"/>
    <x v="20"/>
    <s v="SE4_medium"/>
    <x v="21"/>
    <n v="48.384"/>
    <n v="13.44"/>
  </r>
  <r>
    <x v="0"/>
    <x v="5"/>
    <x v="9"/>
    <x v="20"/>
    <s v="SE4_medium"/>
    <x v="22"/>
    <n v="79.847999999999999"/>
    <n v="22.18"/>
  </r>
  <r>
    <x v="0"/>
    <x v="5"/>
    <x v="9"/>
    <x v="20"/>
    <s v="SE4_medium"/>
    <x v="23"/>
    <n v="0.31515896120488701"/>
    <n v="8.7544155890246306E-2"/>
  </r>
  <r>
    <x v="0"/>
    <x v="5"/>
    <x v="9"/>
    <x v="20"/>
    <s v="SE4_medium"/>
    <x v="24"/>
    <n v="22.4655580524777"/>
    <n v="6.2404327923549197"/>
  </r>
  <r>
    <x v="0"/>
    <x v="5"/>
    <x v="9"/>
    <x v="20"/>
    <s v="SE4_medium"/>
    <x v="26"/>
    <n v="31.126436880967301"/>
    <n v="8.6462324669353592"/>
  </r>
  <r>
    <x v="0"/>
    <x v="5"/>
    <x v="9"/>
    <x v="20"/>
    <s v="SE4_medium"/>
    <x v="27"/>
    <n v="2.34199197836619"/>
    <n v="0.650553327323943"/>
  </r>
  <r>
    <x v="0"/>
    <x v="5"/>
    <x v="9"/>
    <x v="20"/>
    <s v="SE4_small"/>
    <x v="0"/>
    <n v="45.776839115009899"/>
    <n v="12.7157886430583"/>
  </r>
  <r>
    <x v="0"/>
    <x v="5"/>
    <x v="9"/>
    <x v="20"/>
    <s v="SE4_small"/>
    <x v="1"/>
    <n v="48.384"/>
    <n v="13.44"/>
  </r>
  <r>
    <x v="0"/>
    <x v="5"/>
    <x v="9"/>
    <x v="20"/>
    <s v="SE4_small"/>
    <x v="2"/>
    <n v="63"/>
    <n v="17.5"/>
  </r>
  <r>
    <x v="0"/>
    <x v="5"/>
    <x v="9"/>
    <x v="20"/>
    <s v="SE4_small"/>
    <x v="3"/>
    <n v="35.761174841990197"/>
    <n v="9.9336596783306099"/>
  </r>
  <r>
    <x v="0"/>
    <x v="5"/>
    <x v="9"/>
    <x v="20"/>
    <s v="SE4_small"/>
    <x v="4"/>
    <n v="5.42756640986366"/>
    <n v="1.5076573360732399"/>
  </r>
  <r>
    <x v="0"/>
    <x v="5"/>
    <x v="9"/>
    <x v="20"/>
    <s v="SE4_small"/>
    <x v="5"/>
    <n v="5.42756640986366"/>
    <n v="1.5076573360732399"/>
  </r>
  <r>
    <x v="0"/>
    <x v="5"/>
    <x v="9"/>
    <x v="20"/>
    <s v="SE4_small"/>
    <x v="6"/>
    <n v="30.079313304721001"/>
    <n v="8.3553648068669499"/>
  </r>
  <r>
    <x v="0"/>
    <x v="5"/>
    <x v="9"/>
    <x v="20"/>
    <s v="SE4_small"/>
    <x v="7"/>
    <n v="19.538068079519999"/>
    <n v="5.4272411332000097"/>
  </r>
  <r>
    <x v="0"/>
    <x v="5"/>
    <x v="9"/>
    <x v="20"/>
    <s v="SE4_small"/>
    <x v="8"/>
    <n v="19.538068079519999"/>
    <n v="5.4272411332000097"/>
  </r>
  <r>
    <x v="0"/>
    <x v="5"/>
    <x v="9"/>
    <x v="20"/>
    <s v="SE4_small"/>
    <x v="9"/>
    <n v="45.361633570256501"/>
    <n v="12.600453769515701"/>
  </r>
  <r>
    <x v="0"/>
    <x v="5"/>
    <x v="9"/>
    <x v="20"/>
    <s v="SE4_small"/>
    <x v="10"/>
    <n v="35.761174841990197"/>
    <n v="9.9336596783306099"/>
  </r>
  <r>
    <x v="0"/>
    <x v="5"/>
    <x v="9"/>
    <x v="20"/>
    <s v="SE4_small"/>
    <x v="11"/>
    <n v="2.7108557149588699"/>
    <n v="0.75301547637746502"/>
  </r>
  <r>
    <x v="0"/>
    <x v="5"/>
    <x v="9"/>
    <x v="20"/>
    <s v="SE4_small"/>
    <x v="12"/>
    <n v="0.36"/>
    <n v="0.1"/>
  </r>
  <r>
    <x v="0"/>
    <x v="5"/>
    <x v="9"/>
    <x v="20"/>
    <s v="SE4_small"/>
    <x v="13"/>
    <n v="17.067667568367298"/>
    <n v="4.74101876899093"/>
  </r>
  <r>
    <x v="0"/>
    <x v="5"/>
    <x v="9"/>
    <x v="20"/>
    <s v="SE4_small"/>
    <x v="14"/>
    <n v="17.067667568367298"/>
    <n v="4.74101876899093"/>
  </r>
  <r>
    <x v="0"/>
    <x v="5"/>
    <x v="9"/>
    <x v="20"/>
    <s v="SE4_small"/>
    <x v="15"/>
    <n v="2.7284206547966199"/>
    <n v="0.75789462633239502"/>
  </r>
  <r>
    <x v="0"/>
    <x v="5"/>
    <x v="9"/>
    <x v="20"/>
    <s v="SE4_small"/>
    <x v="16"/>
    <n v="4.9884429139200002"/>
    <n v="1.3856785871999999"/>
  </r>
  <r>
    <x v="0"/>
    <x v="5"/>
    <x v="9"/>
    <x v="20"/>
    <s v="SE4_small"/>
    <x v="17"/>
    <n v="9.3111759656652193"/>
    <n v="2.5864377682403399"/>
  </r>
  <r>
    <x v="0"/>
    <x v="5"/>
    <x v="9"/>
    <x v="20"/>
    <s v="SE4_small"/>
    <x v="19"/>
    <n v="8.2221546873599998"/>
    <n v="2.2839318575999998"/>
  </r>
  <r>
    <x v="0"/>
    <x v="5"/>
    <x v="9"/>
    <x v="20"/>
    <s v="SE4_small"/>
    <x v="20"/>
    <n v="18.594373640566001"/>
    <n v="5.1651037890461096"/>
  </r>
  <r>
    <x v="0"/>
    <x v="5"/>
    <x v="9"/>
    <x v="20"/>
    <s v="SE4_small"/>
    <x v="21"/>
    <n v="48.384"/>
    <n v="13.44"/>
  </r>
  <r>
    <x v="0"/>
    <x v="5"/>
    <x v="9"/>
    <x v="20"/>
    <s v="SE4_small"/>
    <x v="22"/>
    <n v="79.847999999999999"/>
    <n v="22.18"/>
  </r>
  <r>
    <x v="0"/>
    <x v="5"/>
    <x v="9"/>
    <x v="20"/>
    <s v="SE4_small"/>
    <x v="23"/>
    <n v="0.31515896120488701"/>
    <n v="8.7544155890246306E-2"/>
  </r>
  <r>
    <x v="0"/>
    <x v="5"/>
    <x v="9"/>
    <x v="20"/>
    <s v="SE4_small"/>
    <x v="24"/>
    <n v="22.4655580524777"/>
    <n v="6.2404327923549197"/>
  </r>
  <r>
    <x v="0"/>
    <x v="5"/>
    <x v="9"/>
    <x v="20"/>
    <s v="SE4_small"/>
    <x v="26"/>
    <n v="31.126436880967301"/>
    <n v="8.6462324669353592"/>
  </r>
  <r>
    <x v="0"/>
    <x v="5"/>
    <x v="9"/>
    <x v="20"/>
    <s v="SE4_small"/>
    <x v="27"/>
    <n v="2.34199197836619"/>
    <n v="0.650553327323943"/>
  </r>
  <r>
    <x v="0"/>
    <x v="5"/>
    <x v="10"/>
    <x v="21"/>
    <s v="UK_A"/>
    <x v="0"/>
    <n v="45.776839115009899"/>
    <n v="12.7157886430583"/>
  </r>
  <r>
    <x v="0"/>
    <x v="5"/>
    <x v="10"/>
    <x v="21"/>
    <s v="UK_A"/>
    <x v="1"/>
    <n v="48.384"/>
    <n v="13.44"/>
  </r>
  <r>
    <x v="0"/>
    <x v="5"/>
    <x v="10"/>
    <x v="21"/>
    <s v="UK_A"/>
    <x v="2"/>
    <n v="63"/>
    <n v="17.5"/>
  </r>
  <r>
    <x v="0"/>
    <x v="5"/>
    <x v="10"/>
    <x v="21"/>
    <s v="UK_A"/>
    <x v="3"/>
    <n v="35.761174841990197"/>
    <n v="9.9336596783306099"/>
  </r>
  <r>
    <x v="0"/>
    <x v="5"/>
    <x v="10"/>
    <x v="21"/>
    <s v="UK_A"/>
    <x v="4"/>
    <n v="5.42756640986366"/>
    <n v="1.5076573360732399"/>
  </r>
  <r>
    <x v="0"/>
    <x v="5"/>
    <x v="10"/>
    <x v="21"/>
    <s v="UK_A"/>
    <x v="5"/>
    <n v="5.42756640986366"/>
    <n v="1.5076573360732399"/>
  </r>
  <r>
    <x v="0"/>
    <x v="5"/>
    <x v="10"/>
    <x v="21"/>
    <s v="UK_A"/>
    <x v="6"/>
    <n v="30.079313304721001"/>
    <n v="8.3553648068669499"/>
  </r>
  <r>
    <x v="0"/>
    <x v="5"/>
    <x v="10"/>
    <x v="21"/>
    <s v="UK_A"/>
    <x v="7"/>
    <n v="19.538068079519999"/>
    <n v="5.4272411332000097"/>
  </r>
  <r>
    <x v="0"/>
    <x v="5"/>
    <x v="10"/>
    <x v="21"/>
    <s v="UK_A"/>
    <x v="8"/>
    <n v="19.538068079519999"/>
    <n v="5.4272411332000097"/>
  </r>
  <r>
    <x v="0"/>
    <x v="5"/>
    <x v="10"/>
    <x v="21"/>
    <s v="UK_A"/>
    <x v="9"/>
    <n v="45.361633570256501"/>
    <n v="12.600453769515701"/>
  </r>
  <r>
    <x v="0"/>
    <x v="5"/>
    <x v="10"/>
    <x v="21"/>
    <s v="UK_A"/>
    <x v="10"/>
    <n v="35.761174841990197"/>
    <n v="9.9336596783306099"/>
  </r>
  <r>
    <x v="0"/>
    <x v="5"/>
    <x v="10"/>
    <x v="21"/>
    <s v="UK_A"/>
    <x v="11"/>
    <n v="2.7108557149588699"/>
    <n v="0.75301547637746502"/>
  </r>
  <r>
    <x v="0"/>
    <x v="5"/>
    <x v="10"/>
    <x v="21"/>
    <s v="UK_A"/>
    <x v="12"/>
    <n v="0.36"/>
    <n v="0.1"/>
  </r>
  <r>
    <x v="0"/>
    <x v="5"/>
    <x v="10"/>
    <x v="21"/>
    <s v="UK_A"/>
    <x v="13"/>
    <n v="17.067667568367298"/>
    <n v="4.74101876899093"/>
  </r>
  <r>
    <x v="0"/>
    <x v="5"/>
    <x v="10"/>
    <x v="21"/>
    <s v="UK_A"/>
    <x v="14"/>
    <n v="17.067667568367298"/>
    <n v="4.74101876899093"/>
  </r>
  <r>
    <x v="0"/>
    <x v="5"/>
    <x v="10"/>
    <x v="21"/>
    <s v="UK_A"/>
    <x v="15"/>
    <n v="2.7284206547966199"/>
    <n v="0.75789462633239502"/>
  </r>
  <r>
    <x v="0"/>
    <x v="5"/>
    <x v="10"/>
    <x v="21"/>
    <s v="UK_A"/>
    <x v="16"/>
    <n v="4.9884429139200002"/>
    <n v="1.3856785871999999"/>
  </r>
  <r>
    <x v="0"/>
    <x v="5"/>
    <x v="10"/>
    <x v="21"/>
    <s v="UK_A"/>
    <x v="17"/>
    <n v="9.3111759656652193"/>
    <n v="2.5864377682403399"/>
  </r>
  <r>
    <x v="0"/>
    <x v="5"/>
    <x v="10"/>
    <x v="21"/>
    <s v="UK_A"/>
    <x v="19"/>
    <n v="8.2221546873599998"/>
    <n v="2.2839318575999998"/>
  </r>
  <r>
    <x v="0"/>
    <x v="5"/>
    <x v="10"/>
    <x v="21"/>
    <s v="UK_A"/>
    <x v="20"/>
    <n v="18.594373640566001"/>
    <n v="5.1651037890461096"/>
  </r>
  <r>
    <x v="0"/>
    <x v="5"/>
    <x v="10"/>
    <x v="21"/>
    <s v="UK_A"/>
    <x v="21"/>
    <n v="48.384"/>
    <n v="13.44"/>
  </r>
  <r>
    <x v="0"/>
    <x v="5"/>
    <x v="10"/>
    <x v="21"/>
    <s v="UK_A"/>
    <x v="22"/>
    <n v="79.847999999999999"/>
    <n v="22.18"/>
  </r>
  <r>
    <x v="0"/>
    <x v="5"/>
    <x v="10"/>
    <x v="21"/>
    <s v="UK_A"/>
    <x v="23"/>
    <n v="0.31515896120488701"/>
    <n v="8.7544155890246306E-2"/>
  </r>
  <r>
    <x v="0"/>
    <x v="5"/>
    <x v="10"/>
    <x v="21"/>
    <s v="UK_A"/>
    <x v="24"/>
    <n v="22.4655580524777"/>
    <n v="6.2404327923549197"/>
  </r>
  <r>
    <x v="0"/>
    <x v="5"/>
    <x v="10"/>
    <x v="21"/>
    <s v="UK_A"/>
    <x v="26"/>
    <n v="31.126436880967301"/>
    <n v="8.6462324669353592"/>
  </r>
  <r>
    <x v="0"/>
    <x v="5"/>
    <x v="10"/>
    <x v="21"/>
    <s v="UK_A"/>
    <x v="27"/>
    <n v="2.34199197836619"/>
    <n v="0.650553327323943"/>
  </r>
  <r>
    <x v="0"/>
    <x v="5"/>
    <x v="10"/>
    <x v="21"/>
    <s v="UK_Offshore"/>
    <x v="0"/>
    <n v="45.776839115009899"/>
    <n v="12.7157886430583"/>
  </r>
  <r>
    <x v="0"/>
    <x v="5"/>
    <x v="10"/>
    <x v="21"/>
    <s v="UK_Offshore"/>
    <x v="1"/>
    <n v="48.384"/>
    <n v="13.44"/>
  </r>
  <r>
    <x v="0"/>
    <x v="5"/>
    <x v="10"/>
    <x v="21"/>
    <s v="UK_Offshore"/>
    <x v="2"/>
    <n v="63"/>
    <n v="17.5"/>
  </r>
  <r>
    <x v="0"/>
    <x v="5"/>
    <x v="10"/>
    <x v="21"/>
    <s v="UK_Offshore"/>
    <x v="3"/>
    <n v="35.761174841990197"/>
    <n v="9.9336596783306099"/>
  </r>
  <r>
    <x v="0"/>
    <x v="5"/>
    <x v="10"/>
    <x v="21"/>
    <s v="UK_Offshore"/>
    <x v="4"/>
    <n v="5.42756640986366"/>
    <n v="1.5076573360732399"/>
  </r>
  <r>
    <x v="0"/>
    <x v="5"/>
    <x v="10"/>
    <x v="21"/>
    <s v="UK_Offshore"/>
    <x v="5"/>
    <n v="5.42756640986366"/>
    <n v="1.5076573360732399"/>
  </r>
  <r>
    <x v="0"/>
    <x v="5"/>
    <x v="10"/>
    <x v="21"/>
    <s v="UK_Offshore"/>
    <x v="6"/>
    <n v="30.079313304721001"/>
    <n v="8.3553648068669499"/>
  </r>
  <r>
    <x v="0"/>
    <x v="5"/>
    <x v="10"/>
    <x v="21"/>
    <s v="UK_Offshore"/>
    <x v="7"/>
    <n v="19.538068079519999"/>
    <n v="5.4272411332000097"/>
  </r>
  <r>
    <x v="0"/>
    <x v="5"/>
    <x v="10"/>
    <x v="21"/>
    <s v="UK_Offshore"/>
    <x v="8"/>
    <n v="19.538068079519999"/>
    <n v="5.4272411332000097"/>
  </r>
  <r>
    <x v="0"/>
    <x v="5"/>
    <x v="10"/>
    <x v="21"/>
    <s v="UK_Offshore"/>
    <x v="9"/>
    <n v="45.361633570256501"/>
    <n v="12.600453769515701"/>
  </r>
  <r>
    <x v="0"/>
    <x v="5"/>
    <x v="10"/>
    <x v="21"/>
    <s v="UK_Offshore"/>
    <x v="10"/>
    <n v="35.761174841990197"/>
    <n v="9.9336596783306099"/>
  </r>
  <r>
    <x v="0"/>
    <x v="5"/>
    <x v="10"/>
    <x v="21"/>
    <s v="UK_Offshore"/>
    <x v="11"/>
    <n v="2.7108557149588699"/>
    <n v="0.75301547637746502"/>
  </r>
  <r>
    <x v="0"/>
    <x v="5"/>
    <x v="10"/>
    <x v="21"/>
    <s v="UK_Offshore"/>
    <x v="12"/>
    <n v="0.36"/>
    <n v="0.1"/>
  </r>
  <r>
    <x v="0"/>
    <x v="5"/>
    <x v="10"/>
    <x v="21"/>
    <s v="UK_Offshore"/>
    <x v="13"/>
    <n v="17.067667568367298"/>
    <n v="4.74101876899093"/>
  </r>
  <r>
    <x v="0"/>
    <x v="5"/>
    <x v="10"/>
    <x v="21"/>
    <s v="UK_Offshore"/>
    <x v="14"/>
    <n v="17.067667568367298"/>
    <n v="4.74101876899093"/>
  </r>
  <r>
    <x v="0"/>
    <x v="5"/>
    <x v="10"/>
    <x v="21"/>
    <s v="UK_Offshore"/>
    <x v="15"/>
    <n v="2.7284206547966199"/>
    <n v="0.75789462633239502"/>
  </r>
  <r>
    <x v="0"/>
    <x v="5"/>
    <x v="10"/>
    <x v="21"/>
    <s v="UK_Offshore"/>
    <x v="16"/>
    <n v="4.9884429139200002"/>
    <n v="1.3856785871999999"/>
  </r>
  <r>
    <x v="0"/>
    <x v="5"/>
    <x v="10"/>
    <x v="21"/>
    <s v="UK_Offshore"/>
    <x v="17"/>
    <n v="9.3111759656652193"/>
    <n v="2.5864377682403399"/>
  </r>
  <r>
    <x v="0"/>
    <x v="5"/>
    <x v="10"/>
    <x v="21"/>
    <s v="UK_Offshore"/>
    <x v="19"/>
    <n v="8.2221546873599998"/>
    <n v="2.2839318575999998"/>
  </r>
  <r>
    <x v="0"/>
    <x v="5"/>
    <x v="10"/>
    <x v="21"/>
    <s v="UK_Offshore"/>
    <x v="20"/>
    <n v="18.594373640566001"/>
    <n v="5.1651037890461096"/>
  </r>
  <r>
    <x v="0"/>
    <x v="5"/>
    <x v="10"/>
    <x v="21"/>
    <s v="UK_Offshore"/>
    <x v="21"/>
    <n v="48.384"/>
    <n v="13.44"/>
  </r>
  <r>
    <x v="0"/>
    <x v="5"/>
    <x v="10"/>
    <x v="21"/>
    <s v="UK_Offshore"/>
    <x v="22"/>
    <n v="79.847999999999999"/>
    <n v="22.18"/>
  </r>
  <r>
    <x v="0"/>
    <x v="5"/>
    <x v="10"/>
    <x v="21"/>
    <s v="UK_Offshore"/>
    <x v="23"/>
    <n v="0.31515896120488701"/>
    <n v="8.7544155890246306E-2"/>
  </r>
  <r>
    <x v="0"/>
    <x v="5"/>
    <x v="10"/>
    <x v="21"/>
    <s v="UK_Offshore"/>
    <x v="24"/>
    <n v="22.4655580524777"/>
    <n v="6.2404327923549197"/>
  </r>
  <r>
    <x v="0"/>
    <x v="5"/>
    <x v="10"/>
    <x v="21"/>
    <s v="UK_Offshore"/>
    <x v="26"/>
    <n v="31.126436880967301"/>
    <n v="8.6462324669353592"/>
  </r>
  <r>
    <x v="0"/>
    <x v="5"/>
    <x v="10"/>
    <x v="21"/>
    <s v="UK_Offshore"/>
    <x v="27"/>
    <n v="2.34199197836619"/>
    <n v="0.650553327323943"/>
  </r>
  <r>
    <x v="0"/>
    <x v="6"/>
    <x v="0"/>
    <x v="0"/>
    <s v="DK1_Large"/>
    <x v="1"/>
    <n v="48.384"/>
    <n v="13.44"/>
  </r>
  <r>
    <x v="0"/>
    <x v="6"/>
    <x v="0"/>
    <x v="0"/>
    <s v="DK1_Large"/>
    <x v="2"/>
    <n v="63"/>
    <n v="17.5"/>
  </r>
  <r>
    <x v="0"/>
    <x v="6"/>
    <x v="0"/>
    <x v="0"/>
    <s v="DK1_Large"/>
    <x v="21"/>
    <n v="48.384"/>
    <n v="13.44"/>
  </r>
  <r>
    <x v="0"/>
    <x v="6"/>
    <x v="0"/>
    <x v="0"/>
    <s v="DK1_Large"/>
    <x v="22"/>
    <n v="79.847999999999999"/>
    <n v="22.18"/>
  </r>
  <r>
    <x v="0"/>
    <x v="6"/>
    <x v="0"/>
    <x v="0"/>
    <s v="DK1_MedSmall"/>
    <x v="1"/>
    <n v="48.384"/>
    <n v="13.44"/>
  </r>
  <r>
    <x v="0"/>
    <x v="6"/>
    <x v="0"/>
    <x v="0"/>
    <s v="DK1_MedSmall"/>
    <x v="2"/>
    <n v="63"/>
    <n v="17.5"/>
  </r>
  <r>
    <x v="0"/>
    <x v="6"/>
    <x v="0"/>
    <x v="0"/>
    <s v="DK1_MedSmall"/>
    <x v="21"/>
    <n v="48.384"/>
    <n v="13.44"/>
  </r>
  <r>
    <x v="0"/>
    <x v="6"/>
    <x v="0"/>
    <x v="0"/>
    <s v="DK1_MedSmall"/>
    <x v="22"/>
    <n v="79.847999999999999"/>
    <n v="22.18"/>
  </r>
  <r>
    <x v="0"/>
    <x v="6"/>
    <x v="0"/>
    <x v="0"/>
    <s v="DK1_Medium"/>
    <x v="1"/>
    <n v="48.384"/>
    <n v="13.44"/>
  </r>
  <r>
    <x v="0"/>
    <x v="6"/>
    <x v="0"/>
    <x v="0"/>
    <s v="DK1_Medium"/>
    <x v="2"/>
    <n v="63"/>
    <n v="17.5"/>
  </r>
  <r>
    <x v="0"/>
    <x v="6"/>
    <x v="0"/>
    <x v="0"/>
    <s v="DK1_Medium"/>
    <x v="21"/>
    <n v="48.384"/>
    <n v="13.44"/>
  </r>
  <r>
    <x v="0"/>
    <x v="6"/>
    <x v="0"/>
    <x v="0"/>
    <s v="DK1_Medium"/>
    <x v="22"/>
    <n v="79.847999999999999"/>
    <n v="22.18"/>
  </r>
  <r>
    <x v="0"/>
    <x v="6"/>
    <x v="0"/>
    <x v="0"/>
    <s v="DK1_NoDH"/>
    <x v="1"/>
    <n v="48.384"/>
    <n v="13.44"/>
  </r>
  <r>
    <x v="0"/>
    <x v="6"/>
    <x v="0"/>
    <x v="0"/>
    <s v="DK1_NoDH"/>
    <x v="2"/>
    <n v="63"/>
    <n v="17.5"/>
  </r>
  <r>
    <x v="0"/>
    <x v="6"/>
    <x v="0"/>
    <x v="0"/>
    <s v="DK1_NoDH"/>
    <x v="21"/>
    <n v="48.384"/>
    <n v="13.44"/>
  </r>
  <r>
    <x v="0"/>
    <x v="6"/>
    <x v="0"/>
    <x v="0"/>
    <s v="DK1_NoDH"/>
    <x v="22"/>
    <n v="79.847999999999999"/>
    <n v="22.18"/>
  </r>
  <r>
    <x v="0"/>
    <x v="6"/>
    <x v="0"/>
    <x v="0"/>
    <s v="DK1_Offshore"/>
    <x v="1"/>
    <n v="48.384"/>
    <n v="13.44"/>
  </r>
  <r>
    <x v="0"/>
    <x v="6"/>
    <x v="0"/>
    <x v="0"/>
    <s v="DK1_Offshore"/>
    <x v="2"/>
    <n v="63"/>
    <n v="17.5"/>
  </r>
  <r>
    <x v="0"/>
    <x v="6"/>
    <x v="0"/>
    <x v="0"/>
    <s v="DK1_Offshore"/>
    <x v="21"/>
    <n v="48.384"/>
    <n v="13.44"/>
  </r>
  <r>
    <x v="0"/>
    <x v="6"/>
    <x v="0"/>
    <x v="0"/>
    <s v="DK1_Offshore"/>
    <x v="22"/>
    <n v="79.847999999999999"/>
    <n v="22.18"/>
  </r>
  <r>
    <x v="0"/>
    <x v="6"/>
    <x v="0"/>
    <x v="0"/>
    <s v="DK1_Rural"/>
    <x v="1"/>
    <n v="48.384"/>
    <n v="13.44"/>
  </r>
  <r>
    <x v="0"/>
    <x v="6"/>
    <x v="0"/>
    <x v="0"/>
    <s v="DK1_Rural"/>
    <x v="2"/>
    <n v="63"/>
    <n v="17.5"/>
  </r>
  <r>
    <x v="0"/>
    <x v="6"/>
    <x v="0"/>
    <x v="0"/>
    <s v="DK1_Rural"/>
    <x v="21"/>
    <n v="48.384"/>
    <n v="13.44"/>
  </r>
  <r>
    <x v="0"/>
    <x v="6"/>
    <x v="0"/>
    <x v="0"/>
    <s v="DK1_Rural"/>
    <x v="22"/>
    <n v="79.847999999999999"/>
    <n v="22.18"/>
  </r>
  <r>
    <x v="0"/>
    <x v="6"/>
    <x v="0"/>
    <x v="0"/>
    <s v="DK1_Small"/>
    <x v="1"/>
    <n v="48.384"/>
    <n v="13.44"/>
  </r>
  <r>
    <x v="0"/>
    <x v="6"/>
    <x v="0"/>
    <x v="0"/>
    <s v="DK1_Small"/>
    <x v="2"/>
    <n v="63"/>
    <n v="17.5"/>
  </r>
  <r>
    <x v="0"/>
    <x v="6"/>
    <x v="0"/>
    <x v="0"/>
    <s v="DK1_Small"/>
    <x v="21"/>
    <n v="48.384"/>
    <n v="13.44"/>
  </r>
  <r>
    <x v="0"/>
    <x v="6"/>
    <x v="0"/>
    <x v="0"/>
    <s v="DK1_Small"/>
    <x v="22"/>
    <n v="79.847999999999999"/>
    <n v="22.18"/>
  </r>
  <r>
    <x v="0"/>
    <x v="6"/>
    <x v="0"/>
    <x v="1"/>
    <s v="DK2_Large"/>
    <x v="1"/>
    <n v="48.384"/>
    <n v="13.44"/>
  </r>
  <r>
    <x v="0"/>
    <x v="6"/>
    <x v="0"/>
    <x v="1"/>
    <s v="DK2_Large"/>
    <x v="2"/>
    <n v="63"/>
    <n v="17.5"/>
  </r>
  <r>
    <x v="0"/>
    <x v="6"/>
    <x v="0"/>
    <x v="1"/>
    <s v="DK2_Large"/>
    <x v="21"/>
    <n v="48.384"/>
    <n v="13.44"/>
  </r>
  <r>
    <x v="0"/>
    <x v="6"/>
    <x v="0"/>
    <x v="1"/>
    <s v="DK2_Large"/>
    <x v="22"/>
    <n v="79.847999999999999"/>
    <n v="22.18"/>
  </r>
  <r>
    <x v="0"/>
    <x v="6"/>
    <x v="0"/>
    <x v="1"/>
    <s v="DK2_MedSmall"/>
    <x v="1"/>
    <n v="48.384"/>
    <n v="13.44"/>
  </r>
  <r>
    <x v="0"/>
    <x v="6"/>
    <x v="0"/>
    <x v="1"/>
    <s v="DK2_MedSmall"/>
    <x v="2"/>
    <n v="63"/>
    <n v="17.5"/>
  </r>
  <r>
    <x v="0"/>
    <x v="6"/>
    <x v="0"/>
    <x v="1"/>
    <s v="DK2_MedSmall"/>
    <x v="21"/>
    <n v="48.384"/>
    <n v="13.44"/>
  </r>
  <r>
    <x v="0"/>
    <x v="6"/>
    <x v="0"/>
    <x v="1"/>
    <s v="DK2_MedSmall"/>
    <x v="22"/>
    <n v="79.847999999999999"/>
    <n v="22.18"/>
  </r>
  <r>
    <x v="0"/>
    <x v="6"/>
    <x v="0"/>
    <x v="1"/>
    <s v="DK2_Medium"/>
    <x v="1"/>
    <n v="48.384"/>
    <n v="13.44"/>
  </r>
  <r>
    <x v="0"/>
    <x v="6"/>
    <x v="0"/>
    <x v="1"/>
    <s v="DK2_Medium"/>
    <x v="2"/>
    <n v="63"/>
    <n v="17.5"/>
  </r>
  <r>
    <x v="0"/>
    <x v="6"/>
    <x v="0"/>
    <x v="1"/>
    <s v="DK2_Medium"/>
    <x v="21"/>
    <n v="48.384"/>
    <n v="13.44"/>
  </r>
  <r>
    <x v="0"/>
    <x v="6"/>
    <x v="0"/>
    <x v="1"/>
    <s v="DK2_Medium"/>
    <x v="22"/>
    <n v="79.847999999999999"/>
    <n v="22.18"/>
  </r>
  <r>
    <x v="0"/>
    <x v="6"/>
    <x v="0"/>
    <x v="1"/>
    <s v="DK2_NoDH"/>
    <x v="1"/>
    <n v="48.384"/>
    <n v="13.44"/>
  </r>
  <r>
    <x v="0"/>
    <x v="6"/>
    <x v="0"/>
    <x v="1"/>
    <s v="DK2_NoDH"/>
    <x v="2"/>
    <n v="63"/>
    <n v="17.5"/>
  </r>
  <r>
    <x v="0"/>
    <x v="6"/>
    <x v="0"/>
    <x v="1"/>
    <s v="DK2_NoDH"/>
    <x v="21"/>
    <n v="48.384"/>
    <n v="13.44"/>
  </r>
  <r>
    <x v="0"/>
    <x v="6"/>
    <x v="0"/>
    <x v="1"/>
    <s v="DK2_NoDH"/>
    <x v="22"/>
    <n v="79.847999999999999"/>
    <n v="22.18"/>
  </r>
  <r>
    <x v="0"/>
    <x v="6"/>
    <x v="0"/>
    <x v="1"/>
    <s v="DK2_Offshore"/>
    <x v="1"/>
    <n v="48.384"/>
    <n v="13.44"/>
  </r>
  <r>
    <x v="0"/>
    <x v="6"/>
    <x v="0"/>
    <x v="1"/>
    <s v="DK2_Offshore"/>
    <x v="2"/>
    <n v="63"/>
    <n v="17.5"/>
  </r>
  <r>
    <x v="0"/>
    <x v="6"/>
    <x v="0"/>
    <x v="1"/>
    <s v="DK2_Offshore"/>
    <x v="21"/>
    <n v="48.384"/>
    <n v="13.44"/>
  </r>
  <r>
    <x v="0"/>
    <x v="6"/>
    <x v="0"/>
    <x v="1"/>
    <s v="DK2_Offshore"/>
    <x v="22"/>
    <n v="79.847999999999999"/>
    <n v="22.18"/>
  </r>
  <r>
    <x v="0"/>
    <x v="6"/>
    <x v="0"/>
    <x v="1"/>
    <s v="DK2_Rural"/>
    <x v="1"/>
    <n v="48.384"/>
    <n v="13.44"/>
  </r>
  <r>
    <x v="0"/>
    <x v="6"/>
    <x v="0"/>
    <x v="1"/>
    <s v="DK2_Rural"/>
    <x v="2"/>
    <n v="63"/>
    <n v="17.5"/>
  </r>
  <r>
    <x v="0"/>
    <x v="6"/>
    <x v="0"/>
    <x v="1"/>
    <s v="DK2_Rural"/>
    <x v="21"/>
    <n v="48.384"/>
    <n v="13.44"/>
  </r>
  <r>
    <x v="0"/>
    <x v="6"/>
    <x v="0"/>
    <x v="1"/>
    <s v="DK2_Rural"/>
    <x v="22"/>
    <n v="79.847999999999999"/>
    <n v="22.18"/>
  </r>
  <r>
    <x v="0"/>
    <x v="6"/>
    <x v="0"/>
    <x v="1"/>
    <s v="DK2_Small"/>
    <x v="1"/>
    <n v="48.384"/>
    <n v="13.44"/>
  </r>
  <r>
    <x v="0"/>
    <x v="6"/>
    <x v="0"/>
    <x v="1"/>
    <s v="DK2_Small"/>
    <x v="2"/>
    <n v="63"/>
    <n v="17.5"/>
  </r>
  <r>
    <x v="0"/>
    <x v="6"/>
    <x v="0"/>
    <x v="1"/>
    <s v="DK2_Small"/>
    <x v="21"/>
    <n v="48.384"/>
    <n v="13.44"/>
  </r>
  <r>
    <x v="0"/>
    <x v="6"/>
    <x v="0"/>
    <x v="1"/>
    <s v="DK2_Small"/>
    <x v="22"/>
    <n v="79.847999999999999"/>
    <n v="22.18"/>
  </r>
  <r>
    <x v="0"/>
    <x v="6"/>
    <x v="1"/>
    <x v="2"/>
    <s v="EE_A"/>
    <x v="1"/>
    <n v="48.384"/>
    <n v="13.44"/>
  </r>
  <r>
    <x v="0"/>
    <x v="6"/>
    <x v="1"/>
    <x v="2"/>
    <s v="EE_A"/>
    <x v="2"/>
    <n v="63"/>
    <n v="17.5"/>
  </r>
  <r>
    <x v="0"/>
    <x v="6"/>
    <x v="1"/>
    <x v="2"/>
    <s v="EE_A"/>
    <x v="21"/>
    <n v="48.384"/>
    <n v="13.44"/>
  </r>
  <r>
    <x v="0"/>
    <x v="6"/>
    <x v="1"/>
    <x v="2"/>
    <s v="EE_A"/>
    <x v="22"/>
    <n v="79.847999999999999"/>
    <n v="22.18"/>
  </r>
  <r>
    <x v="0"/>
    <x v="6"/>
    <x v="1"/>
    <x v="2"/>
    <s v="EE_Enefit"/>
    <x v="1"/>
    <n v="48.384"/>
    <n v="13.44"/>
  </r>
  <r>
    <x v="0"/>
    <x v="6"/>
    <x v="1"/>
    <x v="2"/>
    <s v="EE_Enefit"/>
    <x v="2"/>
    <n v="63"/>
    <n v="17.5"/>
  </r>
  <r>
    <x v="0"/>
    <x v="6"/>
    <x v="1"/>
    <x v="2"/>
    <s v="EE_Enefit"/>
    <x v="21"/>
    <n v="48.384"/>
    <n v="13.44"/>
  </r>
  <r>
    <x v="0"/>
    <x v="6"/>
    <x v="1"/>
    <x v="2"/>
    <s v="EE_Enefit"/>
    <x v="22"/>
    <n v="79.847999999999999"/>
    <n v="22.18"/>
  </r>
  <r>
    <x v="0"/>
    <x v="6"/>
    <x v="1"/>
    <x v="2"/>
    <s v="EE_Industry"/>
    <x v="1"/>
    <n v="48.384"/>
    <n v="13.44"/>
  </r>
  <r>
    <x v="0"/>
    <x v="6"/>
    <x v="1"/>
    <x v="2"/>
    <s v="EE_Industry"/>
    <x v="2"/>
    <n v="63"/>
    <n v="17.5"/>
  </r>
  <r>
    <x v="0"/>
    <x v="6"/>
    <x v="1"/>
    <x v="2"/>
    <s v="EE_Industry"/>
    <x v="21"/>
    <n v="48.384"/>
    <n v="13.44"/>
  </r>
  <r>
    <x v="0"/>
    <x v="6"/>
    <x v="1"/>
    <x v="2"/>
    <s v="EE_Industry"/>
    <x v="22"/>
    <n v="79.847999999999999"/>
    <n v="22.18"/>
  </r>
  <r>
    <x v="0"/>
    <x v="6"/>
    <x v="1"/>
    <x v="2"/>
    <s v="EE_Kohtla_Jarve"/>
    <x v="1"/>
    <n v="48.384"/>
    <n v="13.44"/>
  </r>
  <r>
    <x v="0"/>
    <x v="6"/>
    <x v="1"/>
    <x v="2"/>
    <s v="EE_Kohtla_Jarve"/>
    <x v="2"/>
    <n v="63"/>
    <n v="17.5"/>
  </r>
  <r>
    <x v="0"/>
    <x v="6"/>
    <x v="1"/>
    <x v="2"/>
    <s v="EE_Kohtla_Jarve"/>
    <x v="21"/>
    <n v="48.384"/>
    <n v="13.44"/>
  </r>
  <r>
    <x v="0"/>
    <x v="6"/>
    <x v="1"/>
    <x v="2"/>
    <s v="EE_Kohtla_Jarve"/>
    <x v="22"/>
    <n v="79.847999999999999"/>
    <n v="22.18"/>
  </r>
  <r>
    <x v="0"/>
    <x v="6"/>
    <x v="1"/>
    <x v="2"/>
    <s v="EE_Narva"/>
    <x v="1"/>
    <n v="48.384"/>
    <n v="13.44"/>
  </r>
  <r>
    <x v="0"/>
    <x v="6"/>
    <x v="1"/>
    <x v="2"/>
    <s v="EE_Narva"/>
    <x v="2"/>
    <n v="63"/>
    <n v="17.5"/>
  </r>
  <r>
    <x v="0"/>
    <x v="6"/>
    <x v="1"/>
    <x v="2"/>
    <s v="EE_Narva"/>
    <x v="21"/>
    <n v="48.384"/>
    <n v="13.44"/>
  </r>
  <r>
    <x v="0"/>
    <x v="6"/>
    <x v="1"/>
    <x v="2"/>
    <s v="EE_Narva"/>
    <x v="22"/>
    <n v="79.847999999999999"/>
    <n v="22.18"/>
  </r>
  <r>
    <x v="0"/>
    <x v="6"/>
    <x v="1"/>
    <x v="2"/>
    <s v="EE_OFFSHORE"/>
    <x v="1"/>
    <n v="48.384"/>
    <n v="13.44"/>
  </r>
  <r>
    <x v="0"/>
    <x v="6"/>
    <x v="1"/>
    <x v="2"/>
    <s v="EE_OFFSHORE"/>
    <x v="2"/>
    <n v="63"/>
    <n v="17.5"/>
  </r>
  <r>
    <x v="0"/>
    <x v="6"/>
    <x v="1"/>
    <x v="2"/>
    <s v="EE_OFFSHORE"/>
    <x v="21"/>
    <n v="48.384"/>
    <n v="13.44"/>
  </r>
  <r>
    <x v="0"/>
    <x v="6"/>
    <x v="1"/>
    <x v="2"/>
    <s v="EE_OFFSHORE"/>
    <x v="22"/>
    <n v="79.847999999999999"/>
    <n v="22.18"/>
  </r>
  <r>
    <x v="0"/>
    <x v="6"/>
    <x v="1"/>
    <x v="2"/>
    <s v="EE_Parnu"/>
    <x v="1"/>
    <n v="48.384"/>
    <n v="13.44"/>
  </r>
  <r>
    <x v="0"/>
    <x v="6"/>
    <x v="1"/>
    <x v="2"/>
    <s v="EE_Parnu"/>
    <x v="2"/>
    <n v="63"/>
    <n v="17.5"/>
  </r>
  <r>
    <x v="0"/>
    <x v="6"/>
    <x v="1"/>
    <x v="2"/>
    <s v="EE_Parnu"/>
    <x v="21"/>
    <n v="48.384"/>
    <n v="13.44"/>
  </r>
  <r>
    <x v="0"/>
    <x v="6"/>
    <x v="1"/>
    <x v="2"/>
    <s v="EE_Parnu"/>
    <x v="22"/>
    <n v="79.847999999999999"/>
    <n v="22.18"/>
  </r>
  <r>
    <x v="0"/>
    <x v="6"/>
    <x v="1"/>
    <x v="2"/>
    <s v="EE_Rural"/>
    <x v="1"/>
    <n v="48.384"/>
    <n v="13.44"/>
  </r>
  <r>
    <x v="0"/>
    <x v="6"/>
    <x v="1"/>
    <x v="2"/>
    <s v="EE_Rural"/>
    <x v="2"/>
    <n v="63"/>
    <n v="17.5"/>
  </r>
  <r>
    <x v="0"/>
    <x v="6"/>
    <x v="1"/>
    <x v="2"/>
    <s v="EE_Rural"/>
    <x v="21"/>
    <n v="48.384"/>
    <n v="13.44"/>
  </r>
  <r>
    <x v="0"/>
    <x v="6"/>
    <x v="1"/>
    <x v="2"/>
    <s v="EE_Rural"/>
    <x v="22"/>
    <n v="79.847999999999999"/>
    <n v="22.18"/>
  </r>
  <r>
    <x v="0"/>
    <x v="6"/>
    <x v="1"/>
    <x v="2"/>
    <s v="EE_Sillamae"/>
    <x v="1"/>
    <n v="48.384"/>
    <n v="13.44"/>
  </r>
  <r>
    <x v="0"/>
    <x v="6"/>
    <x v="1"/>
    <x v="2"/>
    <s v="EE_Sillamae"/>
    <x v="2"/>
    <n v="63"/>
    <n v="17.5"/>
  </r>
  <r>
    <x v="0"/>
    <x v="6"/>
    <x v="1"/>
    <x v="2"/>
    <s v="EE_Sillamae"/>
    <x v="21"/>
    <n v="48.384"/>
    <n v="13.44"/>
  </r>
  <r>
    <x v="0"/>
    <x v="6"/>
    <x v="1"/>
    <x v="2"/>
    <s v="EE_Sillamae"/>
    <x v="22"/>
    <n v="79.847999999999999"/>
    <n v="22.18"/>
  </r>
  <r>
    <x v="0"/>
    <x v="6"/>
    <x v="1"/>
    <x v="2"/>
    <s v="EE_Tallinn"/>
    <x v="1"/>
    <n v="48.384"/>
    <n v="13.44"/>
  </r>
  <r>
    <x v="0"/>
    <x v="6"/>
    <x v="1"/>
    <x v="2"/>
    <s v="EE_Tallinn"/>
    <x v="2"/>
    <n v="63"/>
    <n v="17.5"/>
  </r>
  <r>
    <x v="0"/>
    <x v="6"/>
    <x v="1"/>
    <x v="2"/>
    <s v="EE_Tallinn"/>
    <x v="21"/>
    <n v="48.384"/>
    <n v="13.44"/>
  </r>
  <r>
    <x v="0"/>
    <x v="6"/>
    <x v="1"/>
    <x v="2"/>
    <s v="EE_Tallinn"/>
    <x v="22"/>
    <n v="79.847999999999999"/>
    <n v="22.18"/>
  </r>
  <r>
    <x v="0"/>
    <x v="6"/>
    <x v="1"/>
    <x v="2"/>
    <s v="EE_Tartu"/>
    <x v="1"/>
    <n v="48.384"/>
    <n v="13.44"/>
  </r>
  <r>
    <x v="0"/>
    <x v="6"/>
    <x v="1"/>
    <x v="2"/>
    <s v="EE_Tartu"/>
    <x v="2"/>
    <n v="63"/>
    <n v="17.5"/>
  </r>
  <r>
    <x v="0"/>
    <x v="6"/>
    <x v="1"/>
    <x v="2"/>
    <s v="EE_Tartu"/>
    <x v="21"/>
    <n v="48.384"/>
    <n v="13.44"/>
  </r>
  <r>
    <x v="0"/>
    <x v="6"/>
    <x v="1"/>
    <x v="2"/>
    <s v="EE_Tartu"/>
    <x v="22"/>
    <n v="79.847999999999999"/>
    <n v="22.18"/>
  </r>
  <r>
    <x v="0"/>
    <x v="6"/>
    <x v="1"/>
    <x v="2"/>
    <s v="EE_Urban"/>
    <x v="1"/>
    <n v="48.384"/>
    <n v="13.44"/>
  </r>
  <r>
    <x v="0"/>
    <x v="6"/>
    <x v="1"/>
    <x v="2"/>
    <s v="EE_Urban"/>
    <x v="2"/>
    <n v="63"/>
    <n v="17.5"/>
  </r>
  <r>
    <x v="0"/>
    <x v="6"/>
    <x v="1"/>
    <x v="2"/>
    <s v="EE_Urban"/>
    <x v="21"/>
    <n v="48.384"/>
    <n v="13.44"/>
  </r>
  <r>
    <x v="0"/>
    <x v="6"/>
    <x v="1"/>
    <x v="2"/>
    <s v="EE_Urban"/>
    <x v="22"/>
    <n v="79.847999999999999"/>
    <n v="22.18"/>
  </r>
  <r>
    <x v="0"/>
    <x v="6"/>
    <x v="2"/>
    <x v="3"/>
    <s v="FI_IND"/>
    <x v="1"/>
    <n v="48.384"/>
    <n v="13.44"/>
  </r>
  <r>
    <x v="0"/>
    <x v="6"/>
    <x v="2"/>
    <x v="3"/>
    <s v="FI_IND"/>
    <x v="2"/>
    <n v="63"/>
    <n v="17.5"/>
  </r>
  <r>
    <x v="0"/>
    <x v="6"/>
    <x v="2"/>
    <x v="3"/>
    <s v="FI_IND"/>
    <x v="21"/>
    <n v="48.384"/>
    <n v="13.44"/>
  </r>
  <r>
    <x v="0"/>
    <x v="6"/>
    <x v="2"/>
    <x v="3"/>
    <s v="FI_IND"/>
    <x v="22"/>
    <n v="79.847999999999999"/>
    <n v="22.18"/>
  </r>
  <r>
    <x v="0"/>
    <x v="6"/>
    <x v="2"/>
    <x v="3"/>
    <s v="FI_Offshore"/>
    <x v="1"/>
    <n v="48.384"/>
    <n v="13.44"/>
  </r>
  <r>
    <x v="0"/>
    <x v="6"/>
    <x v="2"/>
    <x v="3"/>
    <s v="FI_Offshore"/>
    <x v="2"/>
    <n v="63"/>
    <n v="17.5"/>
  </r>
  <r>
    <x v="0"/>
    <x v="6"/>
    <x v="2"/>
    <x v="3"/>
    <s v="FI_Offshore"/>
    <x v="21"/>
    <n v="48.384"/>
    <n v="13.44"/>
  </r>
  <r>
    <x v="0"/>
    <x v="6"/>
    <x v="2"/>
    <x v="3"/>
    <s v="FI_Offshore"/>
    <x v="22"/>
    <n v="79.847999999999999"/>
    <n v="22.18"/>
  </r>
  <r>
    <x v="0"/>
    <x v="6"/>
    <x v="2"/>
    <x v="3"/>
    <s v="FI_large"/>
    <x v="1"/>
    <n v="48.384"/>
    <n v="13.44"/>
  </r>
  <r>
    <x v="0"/>
    <x v="6"/>
    <x v="2"/>
    <x v="3"/>
    <s v="FI_large"/>
    <x v="2"/>
    <n v="63"/>
    <n v="17.5"/>
  </r>
  <r>
    <x v="0"/>
    <x v="6"/>
    <x v="2"/>
    <x v="3"/>
    <s v="FI_large"/>
    <x v="21"/>
    <n v="48.384"/>
    <n v="13.44"/>
  </r>
  <r>
    <x v="0"/>
    <x v="6"/>
    <x v="2"/>
    <x v="3"/>
    <s v="FI_large"/>
    <x v="22"/>
    <n v="79.847999999999999"/>
    <n v="22.18"/>
  </r>
  <r>
    <x v="0"/>
    <x v="6"/>
    <x v="2"/>
    <x v="3"/>
    <s v="FI_large_gas"/>
    <x v="1"/>
    <n v="48.384"/>
    <n v="13.44"/>
  </r>
  <r>
    <x v="0"/>
    <x v="6"/>
    <x v="2"/>
    <x v="3"/>
    <s v="FI_large_gas"/>
    <x v="2"/>
    <n v="63"/>
    <n v="17.5"/>
  </r>
  <r>
    <x v="0"/>
    <x v="6"/>
    <x v="2"/>
    <x v="3"/>
    <s v="FI_large_gas"/>
    <x v="21"/>
    <n v="48.384"/>
    <n v="13.44"/>
  </r>
  <r>
    <x v="0"/>
    <x v="6"/>
    <x v="2"/>
    <x v="3"/>
    <s v="FI_large_gas"/>
    <x v="22"/>
    <n v="79.847999999999999"/>
    <n v="22.18"/>
  </r>
  <r>
    <x v="0"/>
    <x v="6"/>
    <x v="2"/>
    <x v="3"/>
    <s v="FI_medium"/>
    <x v="1"/>
    <n v="48.384"/>
    <n v="13.44"/>
  </r>
  <r>
    <x v="0"/>
    <x v="6"/>
    <x v="2"/>
    <x v="3"/>
    <s v="FI_medium"/>
    <x v="2"/>
    <n v="63"/>
    <n v="17.5"/>
  </r>
  <r>
    <x v="0"/>
    <x v="6"/>
    <x v="2"/>
    <x v="3"/>
    <s v="FI_medium"/>
    <x v="21"/>
    <n v="48.384"/>
    <n v="13.44"/>
  </r>
  <r>
    <x v="0"/>
    <x v="6"/>
    <x v="2"/>
    <x v="3"/>
    <s v="FI_medium"/>
    <x v="22"/>
    <n v="79.847999999999999"/>
    <n v="22.18"/>
  </r>
  <r>
    <x v="0"/>
    <x v="6"/>
    <x v="2"/>
    <x v="3"/>
    <s v="FI_medium_gas"/>
    <x v="1"/>
    <n v="48.384"/>
    <n v="13.44"/>
  </r>
  <r>
    <x v="0"/>
    <x v="6"/>
    <x v="2"/>
    <x v="3"/>
    <s v="FI_medium_gas"/>
    <x v="2"/>
    <n v="63"/>
    <n v="17.5"/>
  </r>
  <r>
    <x v="0"/>
    <x v="6"/>
    <x v="2"/>
    <x v="3"/>
    <s v="FI_medium_gas"/>
    <x v="21"/>
    <n v="48.384"/>
    <n v="13.44"/>
  </r>
  <r>
    <x v="0"/>
    <x v="6"/>
    <x v="2"/>
    <x v="3"/>
    <s v="FI_medium_gas"/>
    <x v="22"/>
    <n v="79.847999999999999"/>
    <n v="22.18"/>
  </r>
  <r>
    <x v="0"/>
    <x v="6"/>
    <x v="2"/>
    <x v="3"/>
    <s v="FI_small"/>
    <x v="1"/>
    <n v="48.384"/>
    <n v="13.44"/>
  </r>
  <r>
    <x v="0"/>
    <x v="6"/>
    <x v="2"/>
    <x v="3"/>
    <s v="FI_small"/>
    <x v="2"/>
    <n v="63"/>
    <n v="17.5"/>
  </r>
  <r>
    <x v="0"/>
    <x v="6"/>
    <x v="2"/>
    <x v="3"/>
    <s v="FI_small"/>
    <x v="21"/>
    <n v="48.384"/>
    <n v="13.44"/>
  </r>
  <r>
    <x v="0"/>
    <x v="6"/>
    <x v="2"/>
    <x v="3"/>
    <s v="FI_small"/>
    <x v="22"/>
    <n v="79.847999999999999"/>
    <n v="22.18"/>
  </r>
  <r>
    <x v="0"/>
    <x v="6"/>
    <x v="2"/>
    <x v="3"/>
    <s v="FI_small_gas"/>
    <x v="1"/>
    <n v="48.384"/>
    <n v="13.44"/>
  </r>
  <r>
    <x v="0"/>
    <x v="6"/>
    <x v="2"/>
    <x v="3"/>
    <s v="FI_small_gas"/>
    <x v="2"/>
    <n v="63"/>
    <n v="17.5"/>
  </r>
  <r>
    <x v="0"/>
    <x v="6"/>
    <x v="2"/>
    <x v="3"/>
    <s v="FI_small_gas"/>
    <x v="21"/>
    <n v="48.384"/>
    <n v="13.44"/>
  </r>
  <r>
    <x v="0"/>
    <x v="6"/>
    <x v="2"/>
    <x v="3"/>
    <s v="FI_small_gas"/>
    <x v="22"/>
    <n v="79.847999999999999"/>
    <n v="22.18"/>
  </r>
  <r>
    <x v="0"/>
    <x v="6"/>
    <x v="2"/>
    <x v="3"/>
    <s v="FinA"/>
    <x v="1"/>
    <n v="48.384"/>
    <n v="13.44"/>
  </r>
  <r>
    <x v="0"/>
    <x v="6"/>
    <x v="2"/>
    <x v="3"/>
    <s v="FinA"/>
    <x v="2"/>
    <n v="63"/>
    <n v="17.5"/>
  </r>
  <r>
    <x v="0"/>
    <x v="6"/>
    <x v="2"/>
    <x v="3"/>
    <s v="FinA"/>
    <x v="21"/>
    <n v="48.384"/>
    <n v="13.44"/>
  </r>
  <r>
    <x v="0"/>
    <x v="6"/>
    <x v="2"/>
    <x v="3"/>
    <s v="FinA"/>
    <x v="22"/>
    <n v="79.847999999999999"/>
    <n v="22.18"/>
  </r>
  <r>
    <x v="0"/>
    <x v="6"/>
    <x v="3"/>
    <x v="4"/>
    <s v="DE4-E_A"/>
    <x v="1"/>
    <n v="48.384"/>
    <n v="13.44"/>
  </r>
  <r>
    <x v="0"/>
    <x v="6"/>
    <x v="3"/>
    <x v="4"/>
    <s v="DE4-E_A"/>
    <x v="2"/>
    <n v="63"/>
    <n v="17.5"/>
  </r>
  <r>
    <x v="0"/>
    <x v="6"/>
    <x v="3"/>
    <x v="4"/>
    <s v="DE4-E_A"/>
    <x v="21"/>
    <n v="48.384"/>
    <n v="13.44"/>
  </r>
  <r>
    <x v="0"/>
    <x v="6"/>
    <x v="3"/>
    <x v="4"/>
    <s v="DE4-E_A"/>
    <x v="22"/>
    <n v="79.847999999999999"/>
    <n v="22.18"/>
  </r>
  <r>
    <x v="0"/>
    <x v="6"/>
    <x v="3"/>
    <x v="4"/>
    <s v="DE4-E_Offshore_A"/>
    <x v="1"/>
    <n v="48.384"/>
    <n v="13.44"/>
  </r>
  <r>
    <x v="0"/>
    <x v="6"/>
    <x v="3"/>
    <x v="4"/>
    <s v="DE4-E_Offshore_A"/>
    <x v="2"/>
    <n v="63"/>
    <n v="17.5"/>
  </r>
  <r>
    <x v="0"/>
    <x v="6"/>
    <x v="3"/>
    <x v="4"/>
    <s v="DE4-E_Offshore_A"/>
    <x v="21"/>
    <n v="48.384"/>
    <n v="13.44"/>
  </r>
  <r>
    <x v="0"/>
    <x v="6"/>
    <x v="3"/>
    <x v="4"/>
    <s v="DE4-E_Offshore_A"/>
    <x v="22"/>
    <n v="79.847999999999999"/>
    <n v="22.18"/>
  </r>
  <r>
    <x v="0"/>
    <x v="6"/>
    <x v="3"/>
    <x v="5"/>
    <s v="DE4-N_A"/>
    <x v="1"/>
    <n v="48.384"/>
    <n v="13.44"/>
  </r>
  <r>
    <x v="0"/>
    <x v="6"/>
    <x v="3"/>
    <x v="5"/>
    <s v="DE4-N_A"/>
    <x v="2"/>
    <n v="63"/>
    <n v="17.5"/>
  </r>
  <r>
    <x v="0"/>
    <x v="6"/>
    <x v="3"/>
    <x v="5"/>
    <s v="DE4-N_A"/>
    <x v="21"/>
    <n v="48.384"/>
    <n v="13.44"/>
  </r>
  <r>
    <x v="0"/>
    <x v="6"/>
    <x v="3"/>
    <x v="5"/>
    <s v="DE4-N_A"/>
    <x v="22"/>
    <n v="79.847999999999999"/>
    <n v="22.18"/>
  </r>
  <r>
    <x v="0"/>
    <x v="6"/>
    <x v="3"/>
    <x v="5"/>
    <s v="DE4-N_Offshore_A"/>
    <x v="1"/>
    <n v="48.384"/>
    <n v="13.44"/>
  </r>
  <r>
    <x v="0"/>
    <x v="6"/>
    <x v="3"/>
    <x v="5"/>
    <s v="DE4-N_Offshore_A"/>
    <x v="2"/>
    <n v="63"/>
    <n v="17.5"/>
  </r>
  <r>
    <x v="0"/>
    <x v="6"/>
    <x v="3"/>
    <x v="5"/>
    <s v="DE4-N_Offshore_A"/>
    <x v="21"/>
    <n v="48.384"/>
    <n v="13.44"/>
  </r>
  <r>
    <x v="0"/>
    <x v="6"/>
    <x v="3"/>
    <x v="5"/>
    <s v="DE4-N_Offshore_A"/>
    <x v="22"/>
    <n v="79.847999999999999"/>
    <n v="22.18"/>
  </r>
  <r>
    <x v="0"/>
    <x v="6"/>
    <x v="3"/>
    <x v="6"/>
    <s v="DE4-S_A"/>
    <x v="1"/>
    <n v="48.384"/>
    <n v="13.44"/>
  </r>
  <r>
    <x v="0"/>
    <x v="6"/>
    <x v="3"/>
    <x v="6"/>
    <s v="DE4-S_A"/>
    <x v="2"/>
    <n v="63"/>
    <n v="17.5"/>
  </r>
  <r>
    <x v="0"/>
    <x v="6"/>
    <x v="3"/>
    <x v="6"/>
    <s v="DE4-S_A"/>
    <x v="21"/>
    <n v="48.384"/>
    <n v="13.44"/>
  </r>
  <r>
    <x v="0"/>
    <x v="6"/>
    <x v="3"/>
    <x v="6"/>
    <s v="DE4-S_A"/>
    <x v="22"/>
    <n v="79.847999999999999"/>
    <n v="22.18"/>
  </r>
  <r>
    <x v="0"/>
    <x v="6"/>
    <x v="3"/>
    <x v="7"/>
    <s v="DE4-W_A"/>
    <x v="1"/>
    <n v="48.384"/>
    <n v="13.44"/>
  </r>
  <r>
    <x v="0"/>
    <x v="6"/>
    <x v="3"/>
    <x v="7"/>
    <s v="DE4-W_A"/>
    <x v="2"/>
    <n v="63"/>
    <n v="17.5"/>
  </r>
  <r>
    <x v="0"/>
    <x v="6"/>
    <x v="3"/>
    <x v="7"/>
    <s v="DE4-W_A"/>
    <x v="21"/>
    <n v="48.384"/>
    <n v="13.44"/>
  </r>
  <r>
    <x v="0"/>
    <x v="6"/>
    <x v="3"/>
    <x v="7"/>
    <s v="DE4-W_A"/>
    <x v="22"/>
    <n v="79.847999999999999"/>
    <n v="22.18"/>
  </r>
  <r>
    <x v="0"/>
    <x v="6"/>
    <x v="3"/>
    <x v="7"/>
    <s v="DE4-W_Offshore_A"/>
    <x v="1"/>
    <n v="48.384"/>
    <n v="13.44"/>
  </r>
  <r>
    <x v="0"/>
    <x v="6"/>
    <x v="3"/>
    <x v="7"/>
    <s v="DE4-W_Offshore_A"/>
    <x v="2"/>
    <n v="63"/>
    <n v="17.5"/>
  </r>
  <r>
    <x v="0"/>
    <x v="6"/>
    <x v="3"/>
    <x v="7"/>
    <s v="DE4-W_Offshore_A"/>
    <x v="21"/>
    <n v="48.384"/>
    <n v="13.44"/>
  </r>
  <r>
    <x v="0"/>
    <x v="6"/>
    <x v="3"/>
    <x v="7"/>
    <s v="DE4-W_Offshore_A"/>
    <x v="22"/>
    <n v="79.847999999999999"/>
    <n v="22.18"/>
  </r>
  <r>
    <x v="0"/>
    <x v="6"/>
    <x v="4"/>
    <x v="8"/>
    <s v="LV_A"/>
    <x v="1"/>
    <n v="48.384"/>
    <n v="13.44"/>
  </r>
  <r>
    <x v="0"/>
    <x v="6"/>
    <x v="4"/>
    <x v="8"/>
    <s v="LV_A"/>
    <x v="2"/>
    <n v="63"/>
    <n v="17.5"/>
  </r>
  <r>
    <x v="0"/>
    <x v="6"/>
    <x v="4"/>
    <x v="8"/>
    <s v="LV_A"/>
    <x v="21"/>
    <n v="48.384"/>
    <n v="13.44"/>
  </r>
  <r>
    <x v="0"/>
    <x v="6"/>
    <x v="4"/>
    <x v="8"/>
    <s v="LV_A"/>
    <x v="22"/>
    <n v="79.847999999999999"/>
    <n v="22.18"/>
  </r>
  <r>
    <x v="0"/>
    <x v="6"/>
    <x v="4"/>
    <x v="8"/>
    <s v="LV_OFFSHORE"/>
    <x v="1"/>
    <n v="48.384"/>
    <n v="13.44"/>
  </r>
  <r>
    <x v="0"/>
    <x v="6"/>
    <x v="4"/>
    <x v="8"/>
    <s v="LV_OFFSHORE"/>
    <x v="2"/>
    <n v="63"/>
    <n v="17.5"/>
  </r>
  <r>
    <x v="0"/>
    <x v="6"/>
    <x v="4"/>
    <x v="8"/>
    <s v="LV_OFFSHORE"/>
    <x v="21"/>
    <n v="48.384"/>
    <n v="13.44"/>
  </r>
  <r>
    <x v="0"/>
    <x v="6"/>
    <x v="4"/>
    <x v="8"/>
    <s v="LV_OFFSHORE"/>
    <x v="22"/>
    <n v="79.847999999999999"/>
    <n v="22.18"/>
  </r>
  <r>
    <x v="0"/>
    <x v="6"/>
    <x v="4"/>
    <x v="8"/>
    <s v="LV_Other_DH"/>
    <x v="1"/>
    <n v="48.384"/>
    <n v="13.44"/>
  </r>
  <r>
    <x v="0"/>
    <x v="6"/>
    <x v="4"/>
    <x v="8"/>
    <s v="LV_Other_DH"/>
    <x v="2"/>
    <n v="63"/>
    <n v="17.5"/>
  </r>
  <r>
    <x v="0"/>
    <x v="6"/>
    <x v="4"/>
    <x v="8"/>
    <s v="LV_Other_DH"/>
    <x v="21"/>
    <n v="48.384"/>
    <n v="13.44"/>
  </r>
  <r>
    <x v="0"/>
    <x v="6"/>
    <x v="4"/>
    <x v="8"/>
    <s v="LV_Other_DH"/>
    <x v="22"/>
    <n v="79.847999999999999"/>
    <n v="22.18"/>
  </r>
  <r>
    <x v="0"/>
    <x v="6"/>
    <x v="4"/>
    <x v="8"/>
    <s v="LV_RigaR"/>
    <x v="1"/>
    <n v="48.384"/>
    <n v="13.44"/>
  </r>
  <r>
    <x v="0"/>
    <x v="6"/>
    <x v="4"/>
    <x v="8"/>
    <s v="LV_RigaR"/>
    <x v="2"/>
    <n v="63"/>
    <n v="17.5"/>
  </r>
  <r>
    <x v="0"/>
    <x v="6"/>
    <x v="4"/>
    <x v="8"/>
    <s v="LV_RigaR"/>
    <x v="21"/>
    <n v="48.384"/>
    <n v="13.44"/>
  </r>
  <r>
    <x v="0"/>
    <x v="6"/>
    <x v="4"/>
    <x v="8"/>
    <s v="LV_RigaR"/>
    <x v="22"/>
    <n v="79.847999999999999"/>
    <n v="22.18"/>
  </r>
  <r>
    <x v="0"/>
    <x v="6"/>
    <x v="4"/>
    <x v="8"/>
    <s v="LV_Rural"/>
    <x v="1"/>
    <n v="48.384"/>
    <n v="13.44"/>
  </r>
  <r>
    <x v="0"/>
    <x v="6"/>
    <x v="4"/>
    <x v="8"/>
    <s v="LV_Rural"/>
    <x v="2"/>
    <n v="63"/>
    <n v="17.5"/>
  </r>
  <r>
    <x v="0"/>
    <x v="6"/>
    <x v="4"/>
    <x v="8"/>
    <s v="LV_Rural"/>
    <x v="21"/>
    <n v="48.384"/>
    <n v="13.44"/>
  </r>
  <r>
    <x v="0"/>
    <x v="6"/>
    <x v="4"/>
    <x v="8"/>
    <s v="LV_Rural"/>
    <x v="22"/>
    <n v="79.847999999999999"/>
    <n v="22.18"/>
  </r>
  <r>
    <x v="0"/>
    <x v="6"/>
    <x v="5"/>
    <x v="9"/>
    <s v="LT_A"/>
    <x v="1"/>
    <n v="48.384"/>
    <n v="13.44"/>
  </r>
  <r>
    <x v="0"/>
    <x v="6"/>
    <x v="5"/>
    <x v="9"/>
    <s v="LT_A"/>
    <x v="2"/>
    <n v="63"/>
    <n v="17.5"/>
  </r>
  <r>
    <x v="0"/>
    <x v="6"/>
    <x v="5"/>
    <x v="9"/>
    <s v="LT_A"/>
    <x v="21"/>
    <n v="48.384"/>
    <n v="13.44"/>
  </r>
  <r>
    <x v="0"/>
    <x v="6"/>
    <x v="5"/>
    <x v="9"/>
    <s v="LT_A"/>
    <x v="22"/>
    <n v="79.847999999999999"/>
    <n v="22.18"/>
  </r>
  <r>
    <x v="0"/>
    <x v="6"/>
    <x v="5"/>
    <x v="9"/>
    <s v="LT_KauU"/>
    <x v="1"/>
    <n v="48.384"/>
    <n v="13.44"/>
  </r>
  <r>
    <x v="0"/>
    <x v="6"/>
    <x v="5"/>
    <x v="9"/>
    <s v="LT_KauU"/>
    <x v="2"/>
    <n v="63"/>
    <n v="17.5"/>
  </r>
  <r>
    <x v="0"/>
    <x v="6"/>
    <x v="5"/>
    <x v="9"/>
    <s v="LT_KauU"/>
    <x v="21"/>
    <n v="48.384"/>
    <n v="13.44"/>
  </r>
  <r>
    <x v="0"/>
    <x v="6"/>
    <x v="5"/>
    <x v="9"/>
    <s v="LT_KauU"/>
    <x v="22"/>
    <n v="79.847999999999999"/>
    <n v="22.18"/>
  </r>
  <r>
    <x v="0"/>
    <x v="6"/>
    <x v="5"/>
    <x v="9"/>
    <s v="LT_KlaU"/>
    <x v="1"/>
    <n v="48.384"/>
    <n v="13.44"/>
  </r>
  <r>
    <x v="0"/>
    <x v="6"/>
    <x v="5"/>
    <x v="9"/>
    <s v="LT_KlaU"/>
    <x v="2"/>
    <n v="63"/>
    <n v="17.5"/>
  </r>
  <r>
    <x v="0"/>
    <x v="6"/>
    <x v="5"/>
    <x v="9"/>
    <s v="LT_KlaU"/>
    <x v="21"/>
    <n v="48.384"/>
    <n v="13.44"/>
  </r>
  <r>
    <x v="0"/>
    <x v="6"/>
    <x v="5"/>
    <x v="9"/>
    <s v="LT_KlaU"/>
    <x v="22"/>
    <n v="79.847999999999999"/>
    <n v="22.18"/>
  </r>
  <r>
    <x v="0"/>
    <x v="6"/>
    <x v="5"/>
    <x v="9"/>
    <s v="LT_OFFSHORE"/>
    <x v="1"/>
    <n v="48.384"/>
    <n v="13.44"/>
  </r>
  <r>
    <x v="0"/>
    <x v="6"/>
    <x v="5"/>
    <x v="9"/>
    <s v="LT_OFFSHORE"/>
    <x v="2"/>
    <n v="63"/>
    <n v="17.5"/>
  </r>
  <r>
    <x v="0"/>
    <x v="6"/>
    <x v="5"/>
    <x v="9"/>
    <s v="LT_OFFSHORE"/>
    <x v="21"/>
    <n v="48.384"/>
    <n v="13.44"/>
  </r>
  <r>
    <x v="0"/>
    <x v="6"/>
    <x v="5"/>
    <x v="9"/>
    <s v="LT_OFFSHORE"/>
    <x v="22"/>
    <n v="79.847999999999999"/>
    <n v="22.18"/>
  </r>
  <r>
    <x v="0"/>
    <x v="6"/>
    <x v="5"/>
    <x v="9"/>
    <s v="LT_Other_DH"/>
    <x v="1"/>
    <n v="48.384"/>
    <n v="13.44"/>
  </r>
  <r>
    <x v="0"/>
    <x v="6"/>
    <x v="5"/>
    <x v="9"/>
    <s v="LT_Other_DH"/>
    <x v="2"/>
    <n v="63"/>
    <n v="17.5"/>
  </r>
  <r>
    <x v="0"/>
    <x v="6"/>
    <x v="5"/>
    <x v="9"/>
    <s v="LT_Other_DH"/>
    <x v="21"/>
    <n v="48.384"/>
    <n v="13.44"/>
  </r>
  <r>
    <x v="0"/>
    <x v="6"/>
    <x v="5"/>
    <x v="9"/>
    <s v="LT_Other_DH"/>
    <x v="22"/>
    <n v="79.847999999999999"/>
    <n v="22.18"/>
  </r>
  <r>
    <x v="0"/>
    <x v="6"/>
    <x v="5"/>
    <x v="9"/>
    <s v="LT_Panevezys"/>
    <x v="1"/>
    <n v="48.384"/>
    <n v="13.44"/>
  </r>
  <r>
    <x v="0"/>
    <x v="6"/>
    <x v="5"/>
    <x v="9"/>
    <s v="LT_Panevezys"/>
    <x v="2"/>
    <n v="63"/>
    <n v="17.5"/>
  </r>
  <r>
    <x v="0"/>
    <x v="6"/>
    <x v="5"/>
    <x v="9"/>
    <s v="LT_Panevezys"/>
    <x v="21"/>
    <n v="48.384"/>
    <n v="13.44"/>
  </r>
  <r>
    <x v="0"/>
    <x v="6"/>
    <x v="5"/>
    <x v="9"/>
    <s v="LT_Panevezys"/>
    <x v="22"/>
    <n v="79.847999999999999"/>
    <n v="22.18"/>
  </r>
  <r>
    <x v="0"/>
    <x v="6"/>
    <x v="5"/>
    <x v="9"/>
    <s v="LT_Rural"/>
    <x v="1"/>
    <n v="48.384"/>
    <n v="13.44"/>
  </r>
  <r>
    <x v="0"/>
    <x v="6"/>
    <x v="5"/>
    <x v="9"/>
    <s v="LT_Rural"/>
    <x v="2"/>
    <n v="63"/>
    <n v="17.5"/>
  </r>
  <r>
    <x v="0"/>
    <x v="6"/>
    <x v="5"/>
    <x v="9"/>
    <s v="LT_Rural"/>
    <x v="21"/>
    <n v="48.384"/>
    <n v="13.44"/>
  </r>
  <r>
    <x v="0"/>
    <x v="6"/>
    <x v="5"/>
    <x v="9"/>
    <s v="LT_Rural"/>
    <x v="22"/>
    <n v="79.847999999999999"/>
    <n v="22.18"/>
  </r>
  <r>
    <x v="0"/>
    <x v="6"/>
    <x v="5"/>
    <x v="9"/>
    <s v="LT_SiaU"/>
    <x v="1"/>
    <n v="48.384"/>
    <n v="13.44"/>
  </r>
  <r>
    <x v="0"/>
    <x v="6"/>
    <x v="5"/>
    <x v="9"/>
    <s v="LT_SiaU"/>
    <x v="2"/>
    <n v="63"/>
    <n v="17.5"/>
  </r>
  <r>
    <x v="0"/>
    <x v="6"/>
    <x v="5"/>
    <x v="9"/>
    <s v="LT_SiaU"/>
    <x v="21"/>
    <n v="48.384"/>
    <n v="13.44"/>
  </r>
  <r>
    <x v="0"/>
    <x v="6"/>
    <x v="5"/>
    <x v="9"/>
    <s v="LT_SiaU"/>
    <x v="22"/>
    <n v="79.847999999999999"/>
    <n v="22.18"/>
  </r>
  <r>
    <x v="0"/>
    <x v="6"/>
    <x v="5"/>
    <x v="9"/>
    <s v="LT_VilU"/>
    <x v="1"/>
    <n v="48.384"/>
    <n v="13.44"/>
  </r>
  <r>
    <x v="0"/>
    <x v="6"/>
    <x v="5"/>
    <x v="9"/>
    <s v="LT_VilU"/>
    <x v="2"/>
    <n v="63"/>
    <n v="17.5"/>
  </r>
  <r>
    <x v="0"/>
    <x v="6"/>
    <x v="5"/>
    <x v="9"/>
    <s v="LT_VilU"/>
    <x v="21"/>
    <n v="48.384"/>
    <n v="13.44"/>
  </r>
  <r>
    <x v="0"/>
    <x v="6"/>
    <x v="5"/>
    <x v="9"/>
    <s v="LT_VilU"/>
    <x v="22"/>
    <n v="79.847999999999999"/>
    <n v="22.18"/>
  </r>
  <r>
    <x v="0"/>
    <x v="6"/>
    <x v="6"/>
    <x v="10"/>
    <s v="NL_A"/>
    <x v="1"/>
    <n v="48.384"/>
    <n v="13.44"/>
  </r>
  <r>
    <x v="0"/>
    <x v="6"/>
    <x v="6"/>
    <x v="10"/>
    <s v="NL_A"/>
    <x v="2"/>
    <n v="63"/>
    <n v="17.5"/>
  </r>
  <r>
    <x v="0"/>
    <x v="6"/>
    <x v="6"/>
    <x v="10"/>
    <s v="NL_A"/>
    <x v="21"/>
    <n v="48.384"/>
    <n v="13.44"/>
  </r>
  <r>
    <x v="0"/>
    <x v="6"/>
    <x v="6"/>
    <x v="10"/>
    <s v="NL_A"/>
    <x v="22"/>
    <n v="79.847999999999999"/>
    <n v="22.18"/>
  </r>
  <r>
    <x v="0"/>
    <x v="6"/>
    <x v="6"/>
    <x v="10"/>
    <s v="NL_OFFSHORE"/>
    <x v="1"/>
    <n v="48.384"/>
    <n v="13.44"/>
  </r>
  <r>
    <x v="0"/>
    <x v="6"/>
    <x v="6"/>
    <x v="10"/>
    <s v="NL_OFFSHORE"/>
    <x v="2"/>
    <n v="63"/>
    <n v="17.5"/>
  </r>
  <r>
    <x v="0"/>
    <x v="6"/>
    <x v="6"/>
    <x v="10"/>
    <s v="NL_OFFSHORE"/>
    <x v="21"/>
    <n v="48.384"/>
    <n v="13.44"/>
  </r>
  <r>
    <x v="0"/>
    <x v="6"/>
    <x v="6"/>
    <x v="10"/>
    <s v="NL_OFFSHORE"/>
    <x v="22"/>
    <n v="79.847999999999999"/>
    <n v="22.18"/>
  </r>
  <r>
    <x v="0"/>
    <x v="6"/>
    <x v="7"/>
    <x v="11"/>
    <s v="NO1_A1"/>
    <x v="1"/>
    <n v="48.384"/>
    <n v="13.44"/>
  </r>
  <r>
    <x v="0"/>
    <x v="6"/>
    <x v="7"/>
    <x v="11"/>
    <s v="NO1_A1"/>
    <x v="2"/>
    <n v="63"/>
    <n v="17.5"/>
  </r>
  <r>
    <x v="0"/>
    <x v="6"/>
    <x v="7"/>
    <x v="11"/>
    <s v="NO1_A1"/>
    <x v="21"/>
    <n v="48.384"/>
    <n v="13.44"/>
  </r>
  <r>
    <x v="0"/>
    <x v="6"/>
    <x v="7"/>
    <x v="11"/>
    <s v="NO1_A1"/>
    <x v="22"/>
    <n v="79.847999999999999"/>
    <n v="22.18"/>
  </r>
  <r>
    <x v="0"/>
    <x v="6"/>
    <x v="7"/>
    <x v="11"/>
    <s v="NO1_A2"/>
    <x v="1"/>
    <n v="48.384"/>
    <n v="13.44"/>
  </r>
  <r>
    <x v="0"/>
    <x v="6"/>
    <x v="7"/>
    <x v="11"/>
    <s v="NO1_A2"/>
    <x v="2"/>
    <n v="63"/>
    <n v="17.5"/>
  </r>
  <r>
    <x v="0"/>
    <x v="6"/>
    <x v="7"/>
    <x v="11"/>
    <s v="NO1_A2"/>
    <x v="21"/>
    <n v="48.384"/>
    <n v="13.44"/>
  </r>
  <r>
    <x v="0"/>
    <x v="6"/>
    <x v="7"/>
    <x v="11"/>
    <s v="NO1_A2"/>
    <x v="22"/>
    <n v="79.847999999999999"/>
    <n v="22.18"/>
  </r>
  <r>
    <x v="0"/>
    <x v="6"/>
    <x v="7"/>
    <x v="11"/>
    <s v="NO1_A3"/>
    <x v="1"/>
    <n v="48.384"/>
    <n v="13.44"/>
  </r>
  <r>
    <x v="0"/>
    <x v="6"/>
    <x v="7"/>
    <x v="11"/>
    <s v="NO1_A3"/>
    <x v="2"/>
    <n v="63"/>
    <n v="17.5"/>
  </r>
  <r>
    <x v="0"/>
    <x v="6"/>
    <x v="7"/>
    <x v="11"/>
    <s v="NO1_A3"/>
    <x v="21"/>
    <n v="48.384"/>
    <n v="13.44"/>
  </r>
  <r>
    <x v="0"/>
    <x v="6"/>
    <x v="7"/>
    <x v="11"/>
    <s v="NO1_A3"/>
    <x v="22"/>
    <n v="79.847999999999999"/>
    <n v="22.18"/>
  </r>
  <r>
    <x v="0"/>
    <x v="6"/>
    <x v="7"/>
    <x v="11"/>
    <s v="NO1_Offshore"/>
    <x v="1"/>
    <n v="48.384"/>
    <n v="13.44"/>
  </r>
  <r>
    <x v="0"/>
    <x v="6"/>
    <x v="7"/>
    <x v="11"/>
    <s v="NO1_Offshore"/>
    <x v="2"/>
    <n v="63"/>
    <n v="17.5"/>
  </r>
  <r>
    <x v="0"/>
    <x v="6"/>
    <x v="7"/>
    <x v="11"/>
    <s v="NO1_Offshore"/>
    <x v="21"/>
    <n v="48.384"/>
    <n v="13.44"/>
  </r>
  <r>
    <x v="0"/>
    <x v="6"/>
    <x v="7"/>
    <x v="11"/>
    <s v="NO1_Offshore"/>
    <x v="22"/>
    <n v="79.847999999999999"/>
    <n v="22.18"/>
  </r>
  <r>
    <x v="0"/>
    <x v="6"/>
    <x v="7"/>
    <x v="12"/>
    <s v="NO2_A1"/>
    <x v="1"/>
    <n v="48.384"/>
    <n v="13.44"/>
  </r>
  <r>
    <x v="0"/>
    <x v="6"/>
    <x v="7"/>
    <x v="12"/>
    <s v="NO2_A1"/>
    <x v="2"/>
    <n v="63"/>
    <n v="17.5"/>
  </r>
  <r>
    <x v="0"/>
    <x v="6"/>
    <x v="7"/>
    <x v="12"/>
    <s v="NO2_A1"/>
    <x v="21"/>
    <n v="48.384"/>
    <n v="13.44"/>
  </r>
  <r>
    <x v="0"/>
    <x v="6"/>
    <x v="7"/>
    <x v="12"/>
    <s v="NO2_A1"/>
    <x v="22"/>
    <n v="79.847999999999999"/>
    <n v="22.18"/>
  </r>
  <r>
    <x v="0"/>
    <x v="6"/>
    <x v="7"/>
    <x v="12"/>
    <s v="NO2_A2"/>
    <x v="1"/>
    <n v="48.384"/>
    <n v="13.44"/>
  </r>
  <r>
    <x v="0"/>
    <x v="6"/>
    <x v="7"/>
    <x v="12"/>
    <s v="NO2_A2"/>
    <x v="2"/>
    <n v="63"/>
    <n v="17.5"/>
  </r>
  <r>
    <x v="0"/>
    <x v="6"/>
    <x v="7"/>
    <x v="12"/>
    <s v="NO2_A2"/>
    <x v="21"/>
    <n v="48.384"/>
    <n v="13.44"/>
  </r>
  <r>
    <x v="0"/>
    <x v="6"/>
    <x v="7"/>
    <x v="12"/>
    <s v="NO2_A2"/>
    <x v="22"/>
    <n v="79.847999999999999"/>
    <n v="22.18"/>
  </r>
  <r>
    <x v="0"/>
    <x v="6"/>
    <x v="7"/>
    <x v="12"/>
    <s v="NO2_Offshore"/>
    <x v="1"/>
    <n v="48.384"/>
    <n v="13.44"/>
  </r>
  <r>
    <x v="0"/>
    <x v="6"/>
    <x v="7"/>
    <x v="12"/>
    <s v="NO2_Offshore"/>
    <x v="2"/>
    <n v="63"/>
    <n v="17.5"/>
  </r>
  <r>
    <x v="0"/>
    <x v="6"/>
    <x v="7"/>
    <x v="12"/>
    <s v="NO2_Offshore"/>
    <x v="21"/>
    <n v="48.384"/>
    <n v="13.44"/>
  </r>
  <r>
    <x v="0"/>
    <x v="6"/>
    <x v="7"/>
    <x v="12"/>
    <s v="NO2_Offshore"/>
    <x v="22"/>
    <n v="79.847999999999999"/>
    <n v="22.18"/>
  </r>
  <r>
    <x v="0"/>
    <x v="6"/>
    <x v="7"/>
    <x v="13"/>
    <s v="NO3_A1"/>
    <x v="1"/>
    <n v="48.384"/>
    <n v="13.44"/>
  </r>
  <r>
    <x v="0"/>
    <x v="6"/>
    <x v="7"/>
    <x v="13"/>
    <s v="NO3_A1"/>
    <x v="2"/>
    <n v="63"/>
    <n v="17.5"/>
  </r>
  <r>
    <x v="0"/>
    <x v="6"/>
    <x v="7"/>
    <x v="13"/>
    <s v="NO3_A1"/>
    <x v="21"/>
    <n v="48.384"/>
    <n v="13.44"/>
  </r>
  <r>
    <x v="0"/>
    <x v="6"/>
    <x v="7"/>
    <x v="13"/>
    <s v="NO3_A1"/>
    <x v="22"/>
    <n v="79.847999999999999"/>
    <n v="22.18"/>
  </r>
  <r>
    <x v="0"/>
    <x v="6"/>
    <x v="7"/>
    <x v="13"/>
    <s v="NO3_A2"/>
    <x v="1"/>
    <n v="48.384"/>
    <n v="13.44"/>
  </r>
  <r>
    <x v="0"/>
    <x v="6"/>
    <x v="7"/>
    <x v="13"/>
    <s v="NO3_A2"/>
    <x v="2"/>
    <n v="63"/>
    <n v="17.5"/>
  </r>
  <r>
    <x v="0"/>
    <x v="6"/>
    <x v="7"/>
    <x v="13"/>
    <s v="NO3_A2"/>
    <x v="21"/>
    <n v="48.384"/>
    <n v="13.44"/>
  </r>
  <r>
    <x v="0"/>
    <x v="6"/>
    <x v="7"/>
    <x v="13"/>
    <s v="NO3_A2"/>
    <x v="22"/>
    <n v="79.847999999999999"/>
    <n v="22.18"/>
  </r>
  <r>
    <x v="0"/>
    <x v="6"/>
    <x v="7"/>
    <x v="13"/>
    <s v="NO3_A3"/>
    <x v="1"/>
    <n v="48.384"/>
    <n v="13.44"/>
  </r>
  <r>
    <x v="0"/>
    <x v="6"/>
    <x v="7"/>
    <x v="13"/>
    <s v="NO3_A3"/>
    <x v="2"/>
    <n v="63"/>
    <n v="17.5"/>
  </r>
  <r>
    <x v="0"/>
    <x v="6"/>
    <x v="7"/>
    <x v="13"/>
    <s v="NO3_A3"/>
    <x v="21"/>
    <n v="48.384"/>
    <n v="13.44"/>
  </r>
  <r>
    <x v="0"/>
    <x v="6"/>
    <x v="7"/>
    <x v="13"/>
    <s v="NO3_A3"/>
    <x v="22"/>
    <n v="79.847999999999999"/>
    <n v="22.18"/>
  </r>
  <r>
    <x v="0"/>
    <x v="6"/>
    <x v="7"/>
    <x v="13"/>
    <s v="NO3_Offshore"/>
    <x v="1"/>
    <n v="48.384"/>
    <n v="13.44"/>
  </r>
  <r>
    <x v="0"/>
    <x v="6"/>
    <x v="7"/>
    <x v="13"/>
    <s v="NO3_Offshore"/>
    <x v="2"/>
    <n v="63"/>
    <n v="17.5"/>
  </r>
  <r>
    <x v="0"/>
    <x v="6"/>
    <x v="7"/>
    <x v="13"/>
    <s v="NO3_Offshore"/>
    <x v="21"/>
    <n v="48.384"/>
    <n v="13.44"/>
  </r>
  <r>
    <x v="0"/>
    <x v="6"/>
    <x v="7"/>
    <x v="13"/>
    <s v="NO3_Offshore"/>
    <x v="22"/>
    <n v="79.847999999999999"/>
    <n v="22.18"/>
  </r>
  <r>
    <x v="0"/>
    <x v="6"/>
    <x v="7"/>
    <x v="14"/>
    <s v="NO4_A1"/>
    <x v="1"/>
    <n v="48.384"/>
    <n v="13.44"/>
  </r>
  <r>
    <x v="0"/>
    <x v="6"/>
    <x v="7"/>
    <x v="14"/>
    <s v="NO4_A1"/>
    <x v="2"/>
    <n v="63"/>
    <n v="17.5"/>
  </r>
  <r>
    <x v="0"/>
    <x v="6"/>
    <x v="7"/>
    <x v="14"/>
    <s v="NO4_A1"/>
    <x v="21"/>
    <n v="48.384"/>
    <n v="13.44"/>
  </r>
  <r>
    <x v="0"/>
    <x v="6"/>
    <x v="7"/>
    <x v="14"/>
    <s v="NO4_A1"/>
    <x v="22"/>
    <n v="79.847999999999999"/>
    <n v="22.18"/>
  </r>
  <r>
    <x v="0"/>
    <x v="6"/>
    <x v="7"/>
    <x v="14"/>
    <s v="NO4_A2"/>
    <x v="1"/>
    <n v="48.384"/>
    <n v="13.44"/>
  </r>
  <r>
    <x v="0"/>
    <x v="6"/>
    <x v="7"/>
    <x v="14"/>
    <s v="NO4_A2"/>
    <x v="2"/>
    <n v="63"/>
    <n v="17.5"/>
  </r>
  <r>
    <x v="0"/>
    <x v="6"/>
    <x v="7"/>
    <x v="14"/>
    <s v="NO4_A2"/>
    <x v="21"/>
    <n v="48.384"/>
    <n v="13.44"/>
  </r>
  <r>
    <x v="0"/>
    <x v="6"/>
    <x v="7"/>
    <x v="14"/>
    <s v="NO4_A2"/>
    <x v="22"/>
    <n v="79.847999999999999"/>
    <n v="22.18"/>
  </r>
  <r>
    <x v="0"/>
    <x v="6"/>
    <x v="7"/>
    <x v="14"/>
    <s v="NO4_Offshore"/>
    <x v="1"/>
    <n v="48.384"/>
    <n v="13.44"/>
  </r>
  <r>
    <x v="0"/>
    <x v="6"/>
    <x v="7"/>
    <x v="14"/>
    <s v="NO4_Offshore"/>
    <x v="2"/>
    <n v="63"/>
    <n v="17.5"/>
  </r>
  <r>
    <x v="0"/>
    <x v="6"/>
    <x v="7"/>
    <x v="14"/>
    <s v="NO4_Offshore"/>
    <x v="21"/>
    <n v="48.384"/>
    <n v="13.44"/>
  </r>
  <r>
    <x v="0"/>
    <x v="6"/>
    <x v="7"/>
    <x v="14"/>
    <s v="NO4_Offshore"/>
    <x v="22"/>
    <n v="79.847999999999999"/>
    <n v="22.18"/>
  </r>
  <r>
    <x v="0"/>
    <x v="6"/>
    <x v="7"/>
    <x v="15"/>
    <s v="NO5_A1"/>
    <x v="1"/>
    <n v="48.384"/>
    <n v="13.44"/>
  </r>
  <r>
    <x v="0"/>
    <x v="6"/>
    <x v="7"/>
    <x v="15"/>
    <s v="NO5_A1"/>
    <x v="2"/>
    <n v="63"/>
    <n v="17.5"/>
  </r>
  <r>
    <x v="0"/>
    <x v="6"/>
    <x v="7"/>
    <x v="15"/>
    <s v="NO5_A1"/>
    <x v="21"/>
    <n v="48.384"/>
    <n v="13.44"/>
  </r>
  <r>
    <x v="0"/>
    <x v="6"/>
    <x v="7"/>
    <x v="15"/>
    <s v="NO5_A1"/>
    <x v="22"/>
    <n v="79.847999999999999"/>
    <n v="22.18"/>
  </r>
  <r>
    <x v="0"/>
    <x v="6"/>
    <x v="7"/>
    <x v="15"/>
    <s v="NO5_A2"/>
    <x v="1"/>
    <n v="48.384"/>
    <n v="13.44"/>
  </r>
  <r>
    <x v="0"/>
    <x v="6"/>
    <x v="7"/>
    <x v="15"/>
    <s v="NO5_A2"/>
    <x v="2"/>
    <n v="63"/>
    <n v="17.5"/>
  </r>
  <r>
    <x v="0"/>
    <x v="6"/>
    <x v="7"/>
    <x v="15"/>
    <s v="NO5_A2"/>
    <x v="21"/>
    <n v="48.384"/>
    <n v="13.44"/>
  </r>
  <r>
    <x v="0"/>
    <x v="6"/>
    <x v="7"/>
    <x v="15"/>
    <s v="NO5_A2"/>
    <x v="22"/>
    <n v="79.847999999999999"/>
    <n v="22.18"/>
  </r>
  <r>
    <x v="0"/>
    <x v="6"/>
    <x v="7"/>
    <x v="15"/>
    <s v="NO5_Offshore"/>
    <x v="1"/>
    <n v="48.384"/>
    <n v="13.44"/>
  </r>
  <r>
    <x v="0"/>
    <x v="6"/>
    <x v="7"/>
    <x v="15"/>
    <s v="NO5_Offshore"/>
    <x v="2"/>
    <n v="63"/>
    <n v="17.5"/>
  </r>
  <r>
    <x v="0"/>
    <x v="6"/>
    <x v="7"/>
    <x v="15"/>
    <s v="NO5_Offshore"/>
    <x v="21"/>
    <n v="48.384"/>
    <n v="13.44"/>
  </r>
  <r>
    <x v="0"/>
    <x v="6"/>
    <x v="7"/>
    <x v="15"/>
    <s v="NO5_Offshore"/>
    <x v="22"/>
    <n v="79.847999999999999"/>
    <n v="22.18"/>
  </r>
  <r>
    <x v="0"/>
    <x v="6"/>
    <x v="8"/>
    <x v="16"/>
    <s v="PL_A"/>
    <x v="1"/>
    <n v="48.384"/>
    <n v="13.44"/>
  </r>
  <r>
    <x v="0"/>
    <x v="6"/>
    <x v="8"/>
    <x v="16"/>
    <s v="PL_A"/>
    <x v="2"/>
    <n v="63"/>
    <n v="17.5"/>
  </r>
  <r>
    <x v="0"/>
    <x v="6"/>
    <x v="8"/>
    <x v="16"/>
    <s v="PL_A"/>
    <x v="21"/>
    <n v="48.384"/>
    <n v="13.44"/>
  </r>
  <r>
    <x v="0"/>
    <x v="6"/>
    <x v="8"/>
    <x v="16"/>
    <s v="PL_A"/>
    <x v="22"/>
    <n v="79.847999999999999"/>
    <n v="22.18"/>
  </r>
  <r>
    <x v="0"/>
    <x v="6"/>
    <x v="8"/>
    <x v="16"/>
    <s v="PL_OFFSHORE"/>
    <x v="1"/>
    <n v="48.384"/>
    <n v="13.44"/>
  </r>
  <r>
    <x v="0"/>
    <x v="6"/>
    <x v="8"/>
    <x v="16"/>
    <s v="PL_OFFSHORE"/>
    <x v="2"/>
    <n v="63"/>
    <n v="17.5"/>
  </r>
  <r>
    <x v="0"/>
    <x v="6"/>
    <x v="8"/>
    <x v="16"/>
    <s v="PL_OFFSHORE"/>
    <x v="21"/>
    <n v="48.384"/>
    <n v="13.44"/>
  </r>
  <r>
    <x v="0"/>
    <x v="6"/>
    <x v="8"/>
    <x v="16"/>
    <s v="PL_OFFSHORE"/>
    <x v="22"/>
    <n v="79.847999999999999"/>
    <n v="22.18"/>
  </r>
  <r>
    <x v="0"/>
    <x v="6"/>
    <x v="8"/>
    <x v="16"/>
    <s v="PL_Rural"/>
    <x v="1"/>
    <n v="48.384"/>
    <n v="13.44"/>
  </r>
  <r>
    <x v="0"/>
    <x v="6"/>
    <x v="8"/>
    <x v="16"/>
    <s v="PL_Rural"/>
    <x v="2"/>
    <n v="63"/>
    <n v="17.5"/>
  </r>
  <r>
    <x v="0"/>
    <x v="6"/>
    <x v="8"/>
    <x v="16"/>
    <s v="PL_Rural"/>
    <x v="21"/>
    <n v="48.384"/>
    <n v="13.44"/>
  </r>
  <r>
    <x v="0"/>
    <x v="6"/>
    <x v="8"/>
    <x v="16"/>
    <s v="PL_Rural"/>
    <x v="22"/>
    <n v="79.847999999999999"/>
    <n v="22.18"/>
  </r>
  <r>
    <x v="0"/>
    <x v="6"/>
    <x v="9"/>
    <x v="17"/>
    <s v="SE1A"/>
    <x v="1"/>
    <n v="48.384"/>
    <n v="13.44"/>
  </r>
  <r>
    <x v="0"/>
    <x v="6"/>
    <x v="9"/>
    <x v="17"/>
    <s v="SE1A"/>
    <x v="2"/>
    <n v="63"/>
    <n v="17.5"/>
  </r>
  <r>
    <x v="0"/>
    <x v="6"/>
    <x v="9"/>
    <x v="17"/>
    <s v="SE1A"/>
    <x v="21"/>
    <n v="48.384"/>
    <n v="13.44"/>
  </r>
  <r>
    <x v="0"/>
    <x v="6"/>
    <x v="9"/>
    <x v="17"/>
    <s v="SE1A"/>
    <x v="22"/>
    <n v="79.847999999999999"/>
    <n v="22.18"/>
  </r>
  <r>
    <x v="0"/>
    <x v="6"/>
    <x v="9"/>
    <x v="17"/>
    <s v="SE1_IND"/>
    <x v="1"/>
    <n v="48.384"/>
    <n v="13.44"/>
  </r>
  <r>
    <x v="0"/>
    <x v="6"/>
    <x v="9"/>
    <x v="17"/>
    <s v="SE1_IND"/>
    <x v="2"/>
    <n v="63"/>
    <n v="17.5"/>
  </r>
  <r>
    <x v="0"/>
    <x v="6"/>
    <x v="9"/>
    <x v="17"/>
    <s v="SE1_IND"/>
    <x v="21"/>
    <n v="48.384"/>
    <n v="13.44"/>
  </r>
  <r>
    <x v="0"/>
    <x v="6"/>
    <x v="9"/>
    <x v="17"/>
    <s v="SE1_IND"/>
    <x v="22"/>
    <n v="79.847999999999999"/>
    <n v="22.18"/>
  </r>
  <r>
    <x v="0"/>
    <x v="6"/>
    <x v="9"/>
    <x v="17"/>
    <s v="SE1_Offshore"/>
    <x v="1"/>
    <n v="48.384"/>
    <n v="13.44"/>
  </r>
  <r>
    <x v="0"/>
    <x v="6"/>
    <x v="9"/>
    <x v="17"/>
    <s v="SE1_Offshore"/>
    <x v="2"/>
    <n v="63"/>
    <n v="17.5"/>
  </r>
  <r>
    <x v="0"/>
    <x v="6"/>
    <x v="9"/>
    <x v="17"/>
    <s v="SE1_Offshore"/>
    <x v="21"/>
    <n v="48.384"/>
    <n v="13.44"/>
  </r>
  <r>
    <x v="0"/>
    <x v="6"/>
    <x v="9"/>
    <x v="17"/>
    <s v="SE1_Offshore"/>
    <x v="22"/>
    <n v="79.847999999999999"/>
    <n v="22.18"/>
  </r>
  <r>
    <x v="0"/>
    <x v="6"/>
    <x v="9"/>
    <x v="17"/>
    <s v="SE1_medium"/>
    <x v="1"/>
    <n v="48.384"/>
    <n v="13.44"/>
  </r>
  <r>
    <x v="0"/>
    <x v="6"/>
    <x v="9"/>
    <x v="17"/>
    <s v="SE1_medium"/>
    <x v="2"/>
    <n v="63"/>
    <n v="17.5"/>
  </r>
  <r>
    <x v="0"/>
    <x v="6"/>
    <x v="9"/>
    <x v="17"/>
    <s v="SE1_medium"/>
    <x v="21"/>
    <n v="48.384"/>
    <n v="13.44"/>
  </r>
  <r>
    <x v="0"/>
    <x v="6"/>
    <x v="9"/>
    <x v="17"/>
    <s v="SE1_medium"/>
    <x v="22"/>
    <n v="79.847999999999999"/>
    <n v="22.18"/>
  </r>
  <r>
    <x v="0"/>
    <x v="6"/>
    <x v="9"/>
    <x v="17"/>
    <s v="SE1_small"/>
    <x v="1"/>
    <n v="48.384"/>
    <n v="13.44"/>
  </r>
  <r>
    <x v="0"/>
    <x v="6"/>
    <x v="9"/>
    <x v="17"/>
    <s v="SE1_small"/>
    <x v="2"/>
    <n v="63"/>
    <n v="17.5"/>
  </r>
  <r>
    <x v="0"/>
    <x v="6"/>
    <x v="9"/>
    <x v="17"/>
    <s v="SE1_small"/>
    <x v="21"/>
    <n v="48.384"/>
    <n v="13.44"/>
  </r>
  <r>
    <x v="0"/>
    <x v="6"/>
    <x v="9"/>
    <x v="17"/>
    <s v="SE1_small"/>
    <x v="22"/>
    <n v="79.847999999999999"/>
    <n v="22.18"/>
  </r>
  <r>
    <x v="0"/>
    <x v="6"/>
    <x v="9"/>
    <x v="18"/>
    <s v="SE2A"/>
    <x v="1"/>
    <n v="48.384"/>
    <n v="13.44"/>
  </r>
  <r>
    <x v="0"/>
    <x v="6"/>
    <x v="9"/>
    <x v="18"/>
    <s v="SE2A"/>
    <x v="2"/>
    <n v="63"/>
    <n v="17.5"/>
  </r>
  <r>
    <x v="0"/>
    <x v="6"/>
    <x v="9"/>
    <x v="18"/>
    <s v="SE2A"/>
    <x v="21"/>
    <n v="48.384"/>
    <n v="13.44"/>
  </r>
  <r>
    <x v="0"/>
    <x v="6"/>
    <x v="9"/>
    <x v="18"/>
    <s v="SE2A"/>
    <x v="22"/>
    <n v="79.847999999999999"/>
    <n v="22.18"/>
  </r>
  <r>
    <x v="0"/>
    <x v="6"/>
    <x v="9"/>
    <x v="18"/>
    <s v="SE2_IND"/>
    <x v="1"/>
    <n v="48.384"/>
    <n v="13.44"/>
  </r>
  <r>
    <x v="0"/>
    <x v="6"/>
    <x v="9"/>
    <x v="18"/>
    <s v="SE2_IND"/>
    <x v="2"/>
    <n v="63"/>
    <n v="17.5"/>
  </r>
  <r>
    <x v="0"/>
    <x v="6"/>
    <x v="9"/>
    <x v="18"/>
    <s v="SE2_IND"/>
    <x v="21"/>
    <n v="48.384"/>
    <n v="13.44"/>
  </r>
  <r>
    <x v="0"/>
    <x v="6"/>
    <x v="9"/>
    <x v="18"/>
    <s v="SE2_IND"/>
    <x v="22"/>
    <n v="79.847999999999999"/>
    <n v="22.18"/>
  </r>
  <r>
    <x v="0"/>
    <x v="6"/>
    <x v="9"/>
    <x v="18"/>
    <s v="SE2_Offshore"/>
    <x v="1"/>
    <n v="48.384"/>
    <n v="13.44"/>
  </r>
  <r>
    <x v="0"/>
    <x v="6"/>
    <x v="9"/>
    <x v="18"/>
    <s v="SE2_Offshore"/>
    <x v="2"/>
    <n v="63"/>
    <n v="17.5"/>
  </r>
  <r>
    <x v="0"/>
    <x v="6"/>
    <x v="9"/>
    <x v="18"/>
    <s v="SE2_Offshore"/>
    <x v="21"/>
    <n v="48.384"/>
    <n v="13.44"/>
  </r>
  <r>
    <x v="0"/>
    <x v="6"/>
    <x v="9"/>
    <x v="18"/>
    <s v="SE2_Offshore"/>
    <x v="22"/>
    <n v="79.847999999999999"/>
    <n v="22.18"/>
  </r>
  <r>
    <x v="0"/>
    <x v="6"/>
    <x v="9"/>
    <x v="18"/>
    <s v="SE2_medium"/>
    <x v="1"/>
    <n v="48.384"/>
    <n v="13.44"/>
  </r>
  <r>
    <x v="0"/>
    <x v="6"/>
    <x v="9"/>
    <x v="18"/>
    <s v="SE2_medium"/>
    <x v="2"/>
    <n v="63"/>
    <n v="17.5"/>
  </r>
  <r>
    <x v="0"/>
    <x v="6"/>
    <x v="9"/>
    <x v="18"/>
    <s v="SE2_medium"/>
    <x v="21"/>
    <n v="48.384"/>
    <n v="13.44"/>
  </r>
  <r>
    <x v="0"/>
    <x v="6"/>
    <x v="9"/>
    <x v="18"/>
    <s v="SE2_medium"/>
    <x v="22"/>
    <n v="79.847999999999999"/>
    <n v="22.18"/>
  </r>
  <r>
    <x v="0"/>
    <x v="6"/>
    <x v="9"/>
    <x v="18"/>
    <s v="SE2_small"/>
    <x v="1"/>
    <n v="48.384"/>
    <n v="13.44"/>
  </r>
  <r>
    <x v="0"/>
    <x v="6"/>
    <x v="9"/>
    <x v="18"/>
    <s v="SE2_small"/>
    <x v="2"/>
    <n v="63"/>
    <n v="17.5"/>
  </r>
  <r>
    <x v="0"/>
    <x v="6"/>
    <x v="9"/>
    <x v="18"/>
    <s v="SE2_small"/>
    <x v="21"/>
    <n v="48.384"/>
    <n v="13.44"/>
  </r>
  <r>
    <x v="0"/>
    <x v="6"/>
    <x v="9"/>
    <x v="18"/>
    <s v="SE2_small"/>
    <x v="22"/>
    <n v="79.847999999999999"/>
    <n v="22.18"/>
  </r>
  <r>
    <x v="0"/>
    <x v="6"/>
    <x v="9"/>
    <x v="19"/>
    <s v="SE3A"/>
    <x v="1"/>
    <n v="48.384"/>
    <n v="13.44"/>
  </r>
  <r>
    <x v="0"/>
    <x v="6"/>
    <x v="9"/>
    <x v="19"/>
    <s v="SE3A"/>
    <x v="2"/>
    <n v="63"/>
    <n v="17.5"/>
  </r>
  <r>
    <x v="0"/>
    <x v="6"/>
    <x v="9"/>
    <x v="19"/>
    <s v="SE3A"/>
    <x v="21"/>
    <n v="48.384"/>
    <n v="13.44"/>
  </r>
  <r>
    <x v="0"/>
    <x v="6"/>
    <x v="9"/>
    <x v="19"/>
    <s v="SE3A"/>
    <x v="22"/>
    <n v="79.847999999999999"/>
    <n v="22.18"/>
  </r>
  <r>
    <x v="0"/>
    <x v="6"/>
    <x v="9"/>
    <x v="19"/>
    <s v="SE3_IND"/>
    <x v="1"/>
    <n v="48.384"/>
    <n v="13.44"/>
  </r>
  <r>
    <x v="0"/>
    <x v="6"/>
    <x v="9"/>
    <x v="19"/>
    <s v="SE3_IND"/>
    <x v="2"/>
    <n v="63"/>
    <n v="17.5"/>
  </r>
  <r>
    <x v="0"/>
    <x v="6"/>
    <x v="9"/>
    <x v="19"/>
    <s v="SE3_IND"/>
    <x v="21"/>
    <n v="48.384"/>
    <n v="13.44"/>
  </r>
  <r>
    <x v="0"/>
    <x v="6"/>
    <x v="9"/>
    <x v="19"/>
    <s v="SE3_IND"/>
    <x v="22"/>
    <n v="79.847999999999999"/>
    <n v="22.18"/>
  </r>
  <r>
    <x v="0"/>
    <x v="6"/>
    <x v="9"/>
    <x v="19"/>
    <s v="SE3_Offshore"/>
    <x v="1"/>
    <n v="48.384"/>
    <n v="13.44"/>
  </r>
  <r>
    <x v="0"/>
    <x v="6"/>
    <x v="9"/>
    <x v="19"/>
    <s v="SE3_Offshore"/>
    <x v="2"/>
    <n v="63"/>
    <n v="17.5"/>
  </r>
  <r>
    <x v="0"/>
    <x v="6"/>
    <x v="9"/>
    <x v="19"/>
    <s v="SE3_Offshore"/>
    <x v="21"/>
    <n v="48.384"/>
    <n v="13.44"/>
  </r>
  <r>
    <x v="0"/>
    <x v="6"/>
    <x v="9"/>
    <x v="19"/>
    <s v="SE3_Offshore"/>
    <x v="22"/>
    <n v="79.847999999999999"/>
    <n v="22.18"/>
  </r>
  <r>
    <x v="0"/>
    <x v="6"/>
    <x v="9"/>
    <x v="19"/>
    <s v="SE3_large"/>
    <x v="1"/>
    <n v="48.384"/>
    <n v="13.44"/>
  </r>
  <r>
    <x v="0"/>
    <x v="6"/>
    <x v="9"/>
    <x v="19"/>
    <s v="SE3_large"/>
    <x v="2"/>
    <n v="63"/>
    <n v="17.5"/>
  </r>
  <r>
    <x v="0"/>
    <x v="6"/>
    <x v="9"/>
    <x v="19"/>
    <s v="SE3_large"/>
    <x v="21"/>
    <n v="48.384"/>
    <n v="13.44"/>
  </r>
  <r>
    <x v="0"/>
    <x v="6"/>
    <x v="9"/>
    <x v="19"/>
    <s v="SE3_large"/>
    <x v="22"/>
    <n v="79.847999999999999"/>
    <n v="22.18"/>
  </r>
  <r>
    <x v="0"/>
    <x v="6"/>
    <x v="9"/>
    <x v="19"/>
    <s v="SE3_medium"/>
    <x v="1"/>
    <n v="48.384"/>
    <n v="13.44"/>
  </r>
  <r>
    <x v="0"/>
    <x v="6"/>
    <x v="9"/>
    <x v="19"/>
    <s v="SE3_medium"/>
    <x v="2"/>
    <n v="63"/>
    <n v="17.5"/>
  </r>
  <r>
    <x v="0"/>
    <x v="6"/>
    <x v="9"/>
    <x v="19"/>
    <s v="SE3_medium"/>
    <x v="21"/>
    <n v="48.384"/>
    <n v="13.44"/>
  </r>
  <r>
    <x v="0"/>
    <x v="6"/>
    <x v="9"/>
    <x v="19"/>
    <s v="SE3_medium"/>
    <x v="22"/>
    <n v="79.847999999999999"/>
    <n v="22.18"/>
  </r>
  <r>
    <x v="0"/>
    <x v="6"/>
    <x v="9"/>
    <x v="19"/>
    <s v="SE3_small"/>
    <x v="1"/>
    <n v="48.384"/>
    <n v="13.44"/>
  </r>
  <r>
    <x v="0"/>
    <x v="6"/>
    <x v="9"/>
    <x v="19"/>
    <s v="SE3_small"/>
    <x v="2"/>
    <n v="63"/>
    <n v="17.5"/>
  </r>
  <r>
    <x v="0"/>
    <x v="6"/>
    <x v="9"/>
    <x v="19"/>
    <s v="SE3_small"/>
    <x v="21"/>
    <n v="48.384"/>
    <n v="13.44"/>
  </r>
  <r>
    <x v="0"/>
    <x v="6"/>
    <x v="9"/>
    <x v="19"/>
    <s v="SE3_small"/>
    <x v="22"/>
    <n v="79.847999999999999"/>
    <n v="22.18"/>
  </r>
  <r>
    <x v="0"/>
    <x v="6"/>
    <x v="9"/>
    <x v="20"/>
    <s v="SE4A"/>
    <x v="1"/>
    <n v="48.384"/>
    <n v="13.44"/>
  </r>
  <r>
    <x v="0"/>
    <x v="6"/>
    <x v="9"/>
    <x v="20"/>
    <s v="SE4A"/>
    <x v="2"/>
    <n v="63"/>
    <n v="17.5"/>
  </r>
  <r>
    <x v="0"/>
    <x v="6"/>
    <x v="9"/>
    <x v="20"/>
    <s v="SE4A"/>
    <x v="21"/>
    <n v="48.384"/>
    <n v="13.44"/>
  </r>
  <r>
    <x v="0"/>
    <x v="6"/>
    <x v="9"/>
    <x v="20"/>
    <s v="SE4A"/>
    <x v="22"/>
    <n v="79.847999999999999"/>
    <n v="22.18"/>
  </r>
  <r>
    <x v="0"/>
    <x v="6"/>
    <x v="9"/>
    <x v="20"/>
    <s v="SE4_IND"/>
    <x v="1"/>
    <n v="48.384"/>
    <n v="13.44"/>
  </r>
  <r>
    <x v="0"/>
    <x v="6"/>
    <x v="9"/>
    <x v="20"/>
    <s v="SE4_IND"/>
    <x v="2"/>
    <n v="63"/>
    <n v="17.5"/>
  </r>
  <r>
    <x v="0"/>
    <x v="6"/>
    <x v="9"/>
    <x v="20"/>
    <s v="SE4_IND"/>
    <x v="21"/>
    <n v="48.384"/>
    <n v="13.44"/>
  </r>
  <r>
    <x v="0"/>
    <x v="6"/>
    <x v="9"/>
    <x v="20"/>
    <s v="SE4_IND"/>
    <x v="22"/>
    <n v="79.847999999999999"/>
    <n v="22.18"/>
  </r>
  <r>
    <x v="0"/>
    <x v="6"/>
    <x v="9"/>
    <x v="20"/>
    <s v="SE4_Offshore"/>
    <x v="1"/>
    <n v="48.384"/>
    <n v="13.44"/>
  </r>
  <r>
    <x v="0"/>
    <x v="6"/>
    <x v="9"/>
    <x v="20"/>
    <s v="SE4_Offshore"/>
    <x v="2"/>
    <n v="63"/>
    <n v="17.5"/>
  </r>
  <r>
    <x v="0"/>
    <x v="6"/>
    <x v="9"/>
    <x v="20"/>
    <s v="SE4_Offshore"/>
    <x v="21"/>
    <n v="48.384"/>
    <n v="13.44"/>
  </r>
  <r>
    <x v="0"/>
    <x v="6"/>
    <x v="9"/>
    <x v="20"/>
    <s v="SE4_Offshore"/>
    <x v="22"/>
    <n v="79.847999999999999"/>
    <n v="22.18"/>
  </r>
  <r>
    <x v="0"/>
    <x v="6"/>
    <x v="9"/>
    <x v="20"/>
    <s v="SE4_large"/>
    <x v="1"/>
    <n v="48.384"/>
    <n v="13.44"/>
  </r>
  <r>
    <x v="0"/>
    <x v="6"/>
    <x v="9"/>
    <x v="20"/>
    <s v="SE4_large"/>
    <x v="2"/>
    <n v="63"/>
    <n v="17.5"/>
  </r>
  <r>
    <x v="0"/>
    <x v="6"/>
    <x v="9"/>
    <x v="20"/>
    <s v="SE4_large"/>
    <x v="21"/>
    <n v="48.384"/>
    <n v="13.44"/>
  </r>
  <r>
    <x v="0"/>
    <x v="6"/>
    <x v="9"/>
    <x v="20"/>
    <s v="SE4_large"/>
    <x v="22"/>
    <n v="79.847999999999999"/>
    <n v="22.18"/>
  </r>
  <r>
    <x v="0"/>
    <x v="6"/>
    <x v="9"/>
    <x v="20"/>
    <s v="SE4_medium"/>
    <x v="1"/>
    <n v="48.384"/>
    <n v="13.44"/>
  </r>
  <r>
    <x v="0"/>
    <x v="6"/>
    <x v="9"/>
    <x v="20"/>
    <s v="SE4_medium"/>
    <x v="2"/>
    <n v="63"/>
    <n v="17.5"/>
  </r>
  <r>
    <x v="0"/>
    <x v="6"/>
    <x v="9"/>
    <x v="20"/>
    <s v="SE4_medium"/>
    <x v="21"/>
    <n v="48.384"/>
    <n v="13.44"/>
  </r>
  <r>
    <x v="0"/>
    <x v="6"/>
    <x v="9"/>
    <x v="20"/>
    <s v="SE4_medium"/>
    <x v="22"/>
    <n v="79.847999999999999"/>
    <n v="22.18"/>
  </r>
  <r>
    <x v="0"/>
    <x v="6"/>
    <x v="9"/>
    <x v="20"/>
    <s v="SE4_small"/>
    <x v="1"/>
    <n v="48.384"/>
    <n v="13.44"/>
  </r>
  <r>
    <x v="0"/>
    <x v="6"/>
    <x v="9"/>
    <x v="20"/>
    <s v="SE4_small"/>
    <x v="2"/>
    <n v="63"/>
    <n v="17.5"/>
  </r>
  <r>
    <x v="0"/>
    <x v="6"/>
    <x v="9"/>
    <x v="20"/>
    <s v="SE4_small"/>
    <x v="21"/>
    <n v="48.384"/>
    <n v="13.44"/>
  </r>
  <r>
    <x v="0"/>
    <x v="6"/>
    <x v="9"/>
    <x v="20"/>
    <s v="SE4_small"/>
    <x v="22"/>
    <n v="79.847999999999999"/>
    <n v="22.18"/>
  </r>
  <r>
    <x v="0"/>
    <x v="6"/>
    <x v="10"/>
    <x v="21"/>
    <s v="UK_A"/>
    <x v="1"/>
    <n v="48.384"/>
    <n v="13.44"/>
  </r>
  <r>
    <x v="0"/>
    <x v="6"/>
    <x v="10"/>
    <x v="21"/>
    <s v="UK_A"/>
    <x v="2"/>
    <n v="63"/>
    <n v="17.5"/>
  </r>
  <r>
    <x v="0"/>
    <x v="6"/>
    <x v="10"/>
    <x v="21"/>
    <s v="UK_A"/>
    <x v="21"/>
    <n v="48.384"/>
    <n v="13.44"/>
  </r>
  <r>
    <x v="0"/>
    <x v="6"/>
    <x v="10"/>
    <x v="21"/>
    <s v="UK_A"/>
    <x v="22"/>
    <n v="79.847999999999999"/>
    <n v="22.18"/>
  </r>
  <r>
    <x v="0"/>
    <x v="6"/>
    <x v="10"/>
    <x v="21"/>
    <s v="UK_Offshore"/>
    <x v="1"/>
    <n v="48.384"/>
    <n v="13.44"/>
  </r>
  <r>
    <x v="0"/>
    <x v="6"/>
    <x v="10"/>
    <x v="21"/>
    <s v="UK_Offshore"/>
    <x v="2"/>
    <n v="63"/>
    <n v="17.5"/>
  </r>
  <r>
    <x v="0"/>
    <x v="6"/>
    <x v="10"/>
    <x v="21"/>
    <s v="UK_Offshore"/>
    <x v="21"/>
    <n v="48.384"/>
    <n v="13.44"/>
  </r>
  <r>
    <x v="0"/>
    <x v="6"/>
    <x v="10"/>
    <x v="21"/>
    <s v="UK_Offshore"/>
    <x v="22"/>
    <n v="79.847999999999999"/>
    <n v="22.18"/>
  </r>
  <r>
    <x v="0"/>
    <x v="7"/>
    <x v="0"/>
    <x v="0"/>
    <s v="DK1_Large"/>
    <x v="1"/>
    <n v="48.384"/>
    <n v="13.44"/>
  </r>
  <r>
    <x v="0"/>
    <x v="7"/>
    <x v="0"/>
    <x v="0"/>
    <s v="DK1_Large"/>
    <x v="2"/>
    <n v="63"/>
    <n v="17.5"/>
  </r>
  <r>
    <x v="0"/>
    <x v="7"/>
    <x v="0"/>
    <x v="0"/>
    <s v="DK1_Large"/>
    <x v="21"/>
    <n v="48.384"/>
    <n v="13.44"/>
  </r>
  <r>
    <x v="0"/>
    <x v="7"/>
    <x v="0"/>
    <x v="0"/>
    <s v="DK1_Large"/>
    <x v="22"/>
    <n v="79.847999999999999"/>
    <n v="22.18"/>
  </r>
  <r>
    <x v="0"/>
    <x v="7"/>
    <x v="0"/>
    <x v="0"/>
    <s v="DK1_MedSmall"/>
    <x v="1"/>
    <n v="48.384"/>
    <n v="13.44"/>
  </r>
  <r>
    <x v="0"/>
    <x v="7"/>
    <x v="0"/>
    <x v="0"/>
    <s v="DK1_MedSmall"/>
    <x v="2"/>
    <n v="63"/>
    <n v="17.5"/>
  </r>
  <r>
    <x v="0"/>
    <x v="7"/>
    <x v="0"/>
    <x v="0"/>
    <s v="DK1_MedSmall"/>
    <x v="21"/>
    <n v="48.384"/>
    <n v="13.44"/>
  </r>
  <r>
    <x v="0"/>
    <x v="7"/>
    <x v="0"/>
    <x v="0"/>
    <s v="DK1_MedSmall"/>
    <x v="22"/>
    <n v="79.847999999999999"/>
    <n v="22.18"/>
  </r>
  <r>
    <x v="0"/>
    <x v="7"/>
    <x v="0"/>
    <x v="0"/>
    <s v="DK1_Medium"/>
    <x v="1"/>
    <n v="48.384"/>
    <n v="13.44"/>
  </r>
  <r>
    <x v="0"/>
    <x v="7"/>
    <x v="0"/>
    <x v="0"/>
    <s v="DK1_Medium"/>
    <x v="2"/>
    <n v="63"/>
    <n v="17.5"/>
  </r>
  <r>
    <x v="0"/>
    <x v="7"/>
    <x v="0"/>
    <x v="0"/>
    <s v="DK1_Medium"/>
    <x v="21"/>
    <n v="48.384"/>
    <n v="13.44"/>
  </r>
  <r>
    <x v="0"/>
    <x v="7"/>
    <x v="0"/>
    <x v="0"/>
    <s v="DK1_Medium"/>
    <x v="22"/>
    <n v="79.847999999999999"/>
    <n v="22.18"/>
  </r>
  <r>
    <x v="0"/>
    <x v="7"/>
    <x v="0"/>
    <x v="0"/>
    <s v="DK1_NoDH"/>
    <x v="1"/>
    <n v="48.384"/>
    <n v="13.44"/>
  </r>
  <r>
    <x v="0"/>
    <x v="7"/>
    <x v="0"/>
    <x v="0"/>
    <s v="DK1_NoDH"/>
    <x v="2"/>
    <n v="63"/>
    <n v="17.5"/>
  </r>
  <r>
    <x v="0"/>
    <x v="7"/>
    <x v="0"/>
    <x v="0"/>
    <s v="DK1_NoDH"/>
    <x v="21"/>
    <n v="48.384"/>
    <n v="13.44"/>
  </r>
  <r>
    <x v="0"/>
    <x v="7"/>
    <x v="0"/>
    <x v="0"/>
    <s v="DK1_NoDH"/>
    <x v="22"/>
    <n v="79.847999999999999"/>
    <n v="22.18"/>
  </r>
  <r>
    <x v="0"/>
    <x v="7"/>
    <x v="0"/>
    <x v="0"/>
    <s v="DK1_Offshore"/>
    <x v="1"/>
    <n v="48.384"/>
    <n v="13.44"/>
  </r>
  <r>
    <x v="0"/>
    <x v="7"/>
    <x v="0"/>
    <x v="0"/>
    <s v="DK1_Offshore"/>
    <x v="2"/>
    <n v="63"/>
    <n v="17.5"/>
  </r>
  <r>
    <x v="0"/>
    <x v="7"/>
    <x v="0"/>
    <x v="0"/>
    <s v="DK1_Offshore"/>
    <x v="21"/>
    <n v="48.384"/>
    <n v="13.44"/>
  </r>
  <r>
    <x v="0"/>
    <x v="7"/>
    <x v="0"/>
    <x v="0"/>
    <s v="DK1_Offshore"/>
    <x v="22"/>
    <n v="79.847999999999999"/>
    <n v="22.18"/>
  </r>
  <r>
    <x v="0"/>
    <x v="7"/>
    <x v="0"/>
    <x v="0"/>
    <s v="DK1_Rural"/>
    <x v="1"/>
    <n v="48.384"/>
    <n v="13.44"/>
  </r>
  <r>
    <x v="0"/>
    <x v="7"/>
    <x v="0"/>
    <x v="0"/>
    <s v="DK1_Rural"/>
    <x v="2"/>
    <n v="63"/>
    <n v="17.5"/>
  </r>
  <r>
    <x v="0"/>
    <x v="7"/>
    <x v="0"/>
    <x v="0"/>
    <s v="DK1_Rural"/>
    <x v="21"/>
    <n v="48.384"/>
    <n v="13.44"/>
  </r>
  <r>
    <x v="0"/>
    <x v="7"/>
    <x v="0"/>
    <x v="0"/>
    <s v="DK1_Rural"/>
    <x v="22"/>
    <n v="79.847999999999999"/>
    <n v="22.18"/>
  </r>
  <r>
    <x v="0"/>
    <x v="7"/>
    <x v="0"/>
    <x v="0"/>
    <s v="DK1_Small"/>
    <x v="1"/>
    <n v="48.384"/>
    <n v="13.44"/>
  </r>
  <r>
    <x v="0"/>
    <x v="7"/>
    <x v="0"/>
    <x v="0"/>
    <s v="DK1_Small"/>
    <x v="2"/>
    <n v="63"/>
    <n v="17.5"/>
  </r>
  <r>
    <x v="0"/>
    <x v="7"/>
    <x v="0"/>
    <x v="0"/>
    <s v="DK1_Small"/>
    <x v="21"/>
    <n v="48.384"/>
    <n v="13.44"/>
  </r>
  <r>
    <x v="0"/>
    <x v="7"/>
    <x v="0"/>
    <x v="0"/>
    <s v="DK1_Small"/>
    <x v="22"/>
    <n v="79.847999999999999"/>
    <n v="22.18"/>
  </r>
  <r>
    <x v="0"/>
    <x v="7"/>
    <x v="0"/>
    <x v="1"/>
    <s v="DK2_Large"/>
    <x v="1"/>
    <n v="48.384"/>
    <n v="13.44"/>
  </r>
  <r>
    <x v="0"/>
    <x v="7"/>
    <x v="0"/>
    <x v="1"/>
    <s v="DK2_Large"/>
    <x v="2"/>
    <n v="63"/>
    <n v="17.5"/>
  </r>
  <r>
    <x v="0"/>
    <x v="7"/>
    <x v="0"/>
    <x v="1"/>
    <s v="DK2_Large"/>
    <x v="21"/>
    <n v="48.384"/>
    <n v="13.44"/>
  </r>
  <r>
    <x v="0"/>
    <x v="7"/>
    <x v="0"/>
    <x v="1"/>
    <s v="DK2_Large"/>
    <x v="22"/>
    <n v="79.847999999999999"/>
    <n v="22.18"/>
  </r>
  <r>
    <x v="0"/>
    <x v="7"/>
    <x v="0"/>
    <x v="1"/>
    <s v="DK2_MedSmall"/>
    <x v="1"/>
    <n v="48.384"/>
    <n v="13.44"/>
  </r>
  <r>
    <x v="0"/>
    <x v="7"/>
    <x v="0"/>
    <x v="1"/>
    <s v="DK2_MedSmall"/>
    <x v="2"/>
    <n v="63"/>
    <n v="17.5"/>
  </r>
  <r>
    <x v="0"/>
    <x v="7"/>
    <x v="0"/>
    <x v="1"/>
    <s v="DK2_MedSmall"/>
    <x v="21"/>
    <n v="48.384"/>
    <n v="13.44"/>
  </r>
  <r>
    <x v="0"/>
    <x v="7"/>
    <x v="0"/>
    <x v="1"/>
    <s v="DK2_MedSmall"/>
    <x v="22"/>
    <n v="79.847999999999999"/>
    <n v="22.18"/>
  </r>
  <r>
    <x v="0"/>
    <x v="7"/>
    <x v="0"/>
    <x v="1"/>
    <s v="DK2_Medium"/>
    <x v="1"/>
    <n v="48.384"/>
    <n v="13.44"/>
  </r>
  <r>
    <x v="0"/>
    <x v="7"/>
    <x v="0"/>
    <x v="1"/>
    <s v="DK2_Medium"/>
    <x v="2"/>
    <n v="63"/>
    <n v="17.5"/>
  </r>
  <r>
    <x v="0"/>
    <x v="7"/>
    <x v="0"/>
    <x v="1"/>
    <s v="DK2_Medium"/>
    <x v="21"/>
    <n v="48.384"/>
    <n v="13.44"/>
  </r>
  <r>
    <x v="0"/>
    <x v="7"/>
    <x v="0"/>
    <x v="1"/>
    <s v="DK2_Medium"/>
    <x v="22"/>
    <n v="79.847999999999999"/>
    <n v="22.18"/>
  </r>
  <r>
    <x v="0"/>
    <x v="7"/>
    <x v="0"/>
    <x v="1"/>
    <s v="DK2_NoDH"/>
    <x v="1"/>
    <n v="48.384"/>
    <n v="13.44"/>
  </r>
  <r>
    <x v="0"/>
    <x v="7"/>
    <x v="0"/>
    <x v="1"/>
    <s v="DK2_NoDH"/>
    <x v="2"/>
    <n v="63"/>
    <n v="17.5"/>
  </r>
  <r>
    <x v="0"/>
    <x v="7"/>
    <x v="0"/>
    <x v="1"/>
    <s v="DK2_NoDH"/>
    <x v="21"/>
    <n v="48.384"/>
    <n v="13.44"/>
  </r>
  <r>
    <x v="0"/>
    <x v="7"/>
    <x v="0"/>
    <x v="1"/>
    <s v="DK2_NoDH"/>
    <x v="22"/>
    <n v="79.847999999999999"/>
    <n v="22.18"/>
  </r>
  <r>
    <x v="0"/>
    <x v="7"/>
    <x v="0"/>
    <x v="1"/>
    <s v="DK2_Offshore"/>
    <x v="1"/>
    <n v="48.384"/>
    <n v="13.44"/>
  </r>
  <r>
    <x v="0"/>
    <x v="7"/>
    <x v="0"/>
    <x v="1"/>
    <s v="DK2_Offshore"/>
    <x v="2"/>
    <n v="63"/>
    <n v="17.5"/>
  </r>
  <r>
    <x v="0"/>
    <x v="7"/>
    <x v="0"/>
    <x v="1"/>
    <s v="DK2_Offshore"/>
    <x v="21"/>
    <n v="48.384"/>
    <n v="13.44"/>
  </r>
  <r>
    <x v="0"/>
    <x v="7"/>
    <x v="0"/>
    <x v="1"/>
    <s v="DK2_Offshore"/>
    <x v="22"/>
    <n v="79.847999999999999"/>
    <n v="22.18"/>
  </r>
  <r>
    <x v="0"/>
    <x v="7"/>
    <x v="0"/>
    <x v="1"/>
    <s v="DK2_Rural"/>
    <x v="1"/>
    <n v="48.384"/>
    <n v="13.44"/>
  </r>
  <r>
    <x v="0"/>
    <x v="7"/>
    <x v="0"/>
    <x v="1"/>
    <s v="DK2_Rural"/>
    <x v="2"/>
    <n v="63"/>
    <n v="17.5"/>
  </r>
  <r>
    <x v="0"/>
    <x v="7"/>
    <x v="0"/>
    <x v="1"/>
    <s v="DK2_Rural"/>
    <x v="21"/>
    <n v="48.384"/>
    <n v="13.44"/>
  </r>
  <r>
    <x v="0"/>
    <x v="7"/>
    <x v="0"/>
    <x v="1"/>
    <s v="DK2_Rural"/>
    <x v="22"/>
    <n v="79.847999999999999"/>
    <n v="22.18"/>
  </r>
  <r>
    <x v="0"/>
    <x v="7"/>
    <x v="0"/>
    <x v="1"/>
    <s v="DK2_Small"/>
    <x v="1"/>
    <n v="48.384"/>
    <n v="13.44"/>
  </r>
  <r>
    <x v="0"/>
    <x v="7"/>
    <x v="0"/>
    <x v="1"/>
    <s v="DK2_Small"/>
    <x v="2"/>
    <n v="63"/>
    <n v="17.5"/>
  </r>
  <r>
    <x v="0"/>
    <x v="7"/>
    <x v="0"/>
    <x v="1"/>
    <s v="DK2_Small"/>
    <x v="21"/>
    <n v="48.384"/>
    <n v="13.44"/>
  </r>
  <r>
    <x v="0"/>
    <x v="7"/>
    <x v="0"/>
    <x v="1"/>
    <s v="DK2_Small"/>
    <x v="22"/>
    <n v="79.847999999999999"/>
    <n v="22.18"/>
  </r>
  <r>
    <x v="0"/>
    <x v="7"/>
    <x v="1"/>
    <x v="2"/>
    <s v="EE_A"/>
    <x v="1"/>
    <n v="48.384"/>
    <n v="13.44"/>
  </r>
  <r>
    <x v="0"/>
    <x v="7"/>
    <x v="1"/>
    <x v="2"/>
    <s v="EE_A"/>
    <x v="2"/>
    <n v="63"/>
    <n v="17.5"/>
  </r>
  <r>
    <x v="0"/>
    <x v="7"/>
    <x v="1"/>
    <x v="2"/>
    <s v="EE_A"/>
    <x v="21"/>
    <n v="48.384"/>
    <n v="13.44"/>
  </r>
  <r>
    <x v="0"/>
    <x v="7"/>
    <x v="1"/>
    <x v="2"/>
    <s v="EE_A"/>
    <x v="22"/>
    <n v="79.847999999999999"/>
    <n v="22.18"/>
  </r>
  <r>
    <x v="0"/>
    <x v="7"/>
    <x v="1"/>
    <x v="2"/>
    <s v="EE_Enefit"/>
    <x v="1"/>
    <n v="48.384"/>
    <n v="13.44"/>
  </r>
  <r>
    <x v="0"/>
    <x v="7"/>
    <x v="1"/>
    <x v="2"/>
    <s v="EE_Enefit"/>
    <x v="2"/>
    <n v="63"/>
    <n v="17.5"/>
  </r>
  <r>
    <x v="0"/>
    <x v="7"/>
    <x v="1"/>
    <x v="2"/>
    <s v="EE_Enefit"/>
    <x v="21"/>
    <n v="48.384"/>
    <n v="13.44"/>
  </r>
  <r>
    <x v="0"/>
    <x v="7"/>
    <x v="1"/>
    <x v="2"/>
    <s v="EE_Enefit"/>
    <x v="22"/>
    <n v="79.847999999999999"/>
    <n v="22.18"/>
  </r>
  <r>
    <x v="0"/>
    <x v="7"/>
    <x v="1"/>
    <x v="2"/>
    <s v="EE_Industry"/>
    <x v="1"/>
    <n v="48.384"/>
    <n v="13.44"/>
  </r>
  <r>
    <x v="0"/>
    <x v="7"/>
    <x v="1"/>
    <x v="2"/>
    <s v="EE_Industry"/>
    <x v="2"/>
    <n v="63"/>
    <n v="17.5"/>
  </r>
  <r>
    <x v="0"/>
    <x v="7"/>
    <x v="1"/>
    <x v="2"/>
    <s v="EE_Industry"/>
    <x v="21"/>
    <n v="48.384"/>
    <n v="13.44"/>
  </r>
  <r>
    <x v="0"/>
    <x v="7"/>
    <x v="1"/>
    <x v="2"/>
    <s v="EE_Industry"/>
    <x v="22"/>
    <n v="79.847999999999999"/>
    <n v="22.18"/>
  </r>
  <r>
    <x v="0"/>
    <x v="7"/>
    <x v="1"/>
    <x v="2"/>
    <s v="EE_Kohtla_Jarve"/>
    <x v="1"/>
    <n v="48.384"/>
    <n v="13.44"/>
  </r>
  <r>
    <x v="0"/>
    <x v="7"/>
    <x v="1"/>
    <x v="2"/>
    <s v="EE_Kohtla_Jarve"/>
    <x v="2"/>
    <n v="63"/>
    <n v="17.5"/>
  </r>
  <r>
    <x v="0"/>
    <x v="7"/>
    <x v="1"/>
    <x v="2"/>
    <s v="EE_Kohtla_Jarve"/>
    <x v="21"/>
    <n v="48.384"/>
    <n v="13.44"/>
  </r>
  <r>
    <x v="0"/>
    <x v="7"/>
    <x v="1"/>
    <x v="2"/>
    <s v="EE_Kohtla_Jarve"/>
    <x v="22"/>
    <n v="79.847999999999999"/>
    <n v="22.18"/>
  </r>
  <r>
    <x v="0"/>
    <x v="7"/>
    <x v="1"/>
    <x v="2"/>
    <s v="EE_Narva"/>
    <x v="1"/>
    <n v="48.384"/>
    <n v="13.44"/>
  </r>
  <r>
    <x v="0"/>
    <x v="7"/>
    <x v="1"/>
    <x v="2"/>
    <s v="EE_Narva"/>
    <x v="2"/>
    <n v="63"/>
    <n v="17.5"/>
  </r>
  <r>
    <x v="0"/>
    <x v="7"/>
    <x v="1"/>
    <x v="2"/>
    <s v="EE_Narva"/>
    <x v="21"/>
    <n v="48.384"/>
    <n v="13.44"/>
  </r>
  <r>
    <x v="0"/>
    <x v="7"/>
    <x v="1"/>
    <x v="2"/>
    <s v="EE_Narva"/>
    <x v="22"/>
    <n v="79.847999999999999"/>
    <n v="22.18"/>
  </r>
  <r>
    <x v="0"/>
    <x v="7"/>
    <x v="1"/>
    <x v="2"/>
    <s v="EE_OFFSHORE"/>
    <x v="1"/>
    <n v="48.384"/>
    <n v="13.44"/>
  </r>
  <r>
    <x v="0"/>
    <x v="7"/>
    <x v="1"/>
    <x v="2"/>
    <s v="EE_OFFSHORE"/>
    <x v="2"/>
    <n v="63"/>
    <n v="17.5"/>
  </r>
  <r>
    <x v="0"/>
    <x v="7"/>
    <x v="1"/>
    <x v="2"/>
    <s v="EE_OFFSHORE"/>
    <x v="21"/>
    <n v="48.384"/>
    <n v="13.44"/>
  </r>
  <r>
    <x v="0"/>
    <x v="7"/>
    <x v="1"/>
    <x v="2"/>
    <s v="EE_OFFSHORE"/>
    <x v="22"/>
    <n v="79.847999999999999"/>
    <n v="22.18"/>
  </r>
  <r>
    <x v="0"/>
    <x v="7"/>
    <x v="1"/>
    <x v="2"/>
    <s v="EE_Parnu"/>
    <x v="1"/>
    <n v="48.384"/>
    <n v="13.44"/>
  </r>
  <r>
    <x v="0"/>
    <x v="7"/>
    <x v="1"/>
    <x v="2"/>
    <s v="EE_Parnu"/>
    <x v="2"/>
    <n v="63"/>
    <n v="17.5"/>
  </r>
  <r>
    <x v="0"/>
    <x v="7"/>
    <x v="1"/>
    <x v="2"/>
    <s v="EE_Parnu"/>
    <x v="21"/>
    <n v="48.384"/>
    <n v="13.44"/>
  </r>
  <r>
    <x v="0"/>
    <x v="7"/>
    <x v="1"/>
    <x v="2"/>
    <s v="EE_Parnu"/>
    <x v="22"/>
    <n v="79.847999999999999"/>
    <n v="22.18"/>
  </r>
  <r>
    <x v="0"/>
    <x v="7"/>
    <x v="1"/>
    <x v="2"/>
    <s v="EE_Rural"/>
    <x v="1"/>
    <n v="48.384"/>
    <n v="13.44"/>
  </r>
  <r>
    <x v="0"/>
    <x v="7"/>
    <x v="1"/>
    <x v="2"/>
    <s v="EE_Rural"/>
    <x v="2"/>
    <n v="63"/>
    <n v="17.5"/>
  </r>
  <r>
    <x v="0"/>
    <x v="7"/>
    <x v="1"/>
    <x v="2"/>
    <s v="EE_Rural"/>
    <x v="21"/>
    <n v="48.384"/>
    <n v="13.44"/>
  </r>
  <r>
    <x v="0"/>
    <x v="7"/>
    <x v="1"/>
    <x v="2"/>
    <s v="EE_Rural"/>
    <x v="22"/>
    <n v="79.847999999999999"/>
    <n v="22.18"/>
  </r>
  <r>
    <x v="0"/>
    <x v="7"/>
    <x v="1"/>
    <x v="2"/>
    <s v="EE_Sillamae"/>
    <x v="1"/>
    <n v="48.384"/>
    <n v="13.44"/>
  </r>
  <r>
    <x v="0"/>
    <x v="7"/>
    <x v="1"/>
    <x v="2"/>
    <s v="EE_Sillamae"/>
    <x v="2"/>
    <n v="63"/>
    <n v="17.5"/>
  </r>
  <r>
    <x v="0"/>
    <x v="7"/>
    <x v="1"/>
    <x v="2"/>
    <s v="EE_Sillamae"/>
    <x v="21"/>
    <n v="48.384"/>
    <n v="13.44"/>
  </r>
  <r>
    <x v="0"/>
    <x v="7"/>
    <x v="1"/>
    <x v="2"/>
    <s v="EE_Sillamae"/>
    <x v="22"/>
    <n v="79.847999999999999"/>
    <n v="22.18"/>
  </r>
  <r>
    <x v="0"/>
    <x v="7"/>
    <x v="1"/>
    <x v="2"/>
    <s v="EE_Tallinn"/>
    <x v="1"/>
    <n v="48.384"/>
    <n v="13.44"/>
  </r>
  <r>
    <x v="0"/>
    <x v="7"/>
    <x v="1"/>
    <x v="2"/>
    <s v="EE_Tallinn"/>
    <x v="2"/>
    <n v="63"/>
    <n v="17.5"/>
  </r>
  <r>
    <x v="0"/>
    <x v="7"/>
    <x v="1"/>
    <x v="2"/>
    <s v="EE_Tallinn"/>
    <x v="21"/>
    <n v="48.384"/>
    <n v="13.44"/>
  </r>
  <r>
    <x v="0"/>
    <x v="7"/>
    <x v="1"/>
    <x v="2"/>
    <s v="EE_Tallinn"/>
    <x v="22"/>
    <n v="79.847999999999999"/>
    <n v="22.18"/>
  </r>
  <r>
    <x v="0"/>
    <x v="7"/>
    <x v="1"/>
    <x v="2"/>
    <s v="EE_Tartu"/>
    <x v="1"/>
    <n v="48.384"/>
    <n v="13.44"/>
  </r>
  <r>
    <x v="0"/>
    <x v="7"/>
    <x v="1"/>
    <x v="2"/>
    <s v="EE_Tartu"/>
    <x v="2"/>
    <n v="63"/>
    <n v="17.5"/>
  </r>
  <r>
    <x v="0"/>
    <x v="7"/>
    <x v="1"/>
    <x v="2"/>
    <s v="EE_Tartu"/>
    <x v="21"/>
    <n v="48.384"/>
    <n v="13.44"/>
  </r>
  <r>
    <x v="0"/>
    <x v="7"/>
    <x v="1"/>
    <x v="2"/>
    <s v="EE_Tartu"/>
    <x v="22"/>
    <n v="79.847999999999999"/>
    <n v="22.18"/>
  </r>
  <r>
    <x v="0"/>
    <x v="7"/>
    <x v="1"/>
    <x v="2"/>
    <s v="EE_Urban"/>
    <x v="1"/>
    <n v="48.384"/>
    <n v="13.44"/>
  </r>
  <r>
    <x v="0"/>
    <x v="7"/>
    <x v="1"/>
    <x v="2"/>
    <s v="EE_Urban"/>
    <x v="2"/>
    <n v="63"/>
    <n v="17.5"/>
  </r>
  <r>
    <x v="0"/>
    <x v="7"/>
    <x v="1"/>
    <x v="2"/>
    <s v="EE_Urban"/>
    <x v="21"/>
    <n v="48.384"/>
    <n v="13.44"/>
  </r>
  <r>
    <x v="0"/>
    <x v="7"/>
    <x v="1"/>
    <x v="2"/>
    <s v="EE_Urban"/>
    <x v="22"/>
    <n v="79.847999999999999"/>
    <n v="22.18"/>
  </r>
  <r>
    <x v="0"/>
    <x v="7"/>
    <x v="2"/>
    <x v="3"/>
    <s v="FI_IND"/>
    <x v="1"/>
    <n v="48.384"/>
    <n v="13.44"/>
  </r>
  <r>
    <x v="0"/>
    <x v="7"/>
    <x v="2"/>
    <x v="3"/>
    <s v="FI_IND"/>
    <x v="2"/>
    <n v="63"/>
    <n v="17.5"/>
  </r>
  <r>
    <x v="0"/>
    <x v="7"/>
    <x v="2"/>
    <x v="3"/>
    <s v="FI_IND"/>
    <x v="21"/>
    <n v="48.384"/>
    <n v="13.44"/>
  </r>
  <r>
    <x v="0"/>
    <x v="7"/>
    <x v="2"/>
    <x v="3"/>
    <s v="FI_IND"/>
    <x v="22"/>
    <n v="79.847999999999999"/>
    <n v="22.18"/>
  </r>
  <r>
    <x v="0"/>
    <x v="7"/>
    <x v="2"/>
    <x v="3"/>
    <s v="FI_Offshore"/>
    <x v="1"/>
    <n v="48.384"/>
    <n v="13.44"/>
  </r>
  <r>
    <x v="0"/>
    <x v="7"/>
    <x v="2"/>
    <x v="3"/>
    <s v="FI_Offshore"/>
    <x v="2"/>
    <n v="63"/>
    <n v="17.5"/>
  </r>
  <r>
    <x v="0"/>
    <x v="7"/>
    <x v="2"/>
    <x v="3"/>
    <s v="FI_Offshore"/>
    <x v="21"/>
    <n v="48.384"/>
    <n v="13.44"/>
  </r>
  <r>
    <x v="0"/>
    <x v="7"/>
    <x v="2"/>
    <x v="3"/>
    <s v="FI_Offshore"/>
    <x v="22"/>
    <n v="79.847999999999999"/>
    <n v="22.18"/>
  </r>
  <r>
    <x v="0"/>
    <x v="7"/>
    <x v="2"/>
    <x v="3"/>
    <s v="FI_large"/>
    <x v="1"/>
    <n v="48.384"/>
    <n v="13.44"/>
  </r>
  <r>
    <x v="0"/>
    <x v="7"/>
    <x v="2"/>
    <x v="3"/>
    <s v="FI_large"/>
    <x v="2"/>
    <n v="63"/>
    <n v="17.5"/>
  </r>
  <r>
    <x v="0"/>
    <x v="7"/>
    <x v="2"/>
    <x v="3"/>
    <s v="FI_large"/>
    <x v="21"/>
    <n v="48.384"/>
    <n v="13.44"/>
  </r>
  <r>
    <x v="0"/>
    <x v="7"/>
    <x v="2"/>
    <x v="3"/>
    <s v="FI_large"/>
    <x v="22"/>
    <n v="79.847999999999999"/>
    <n v="22.18"/>
  </r>
  <r>
    <x v="0"/>
    <x v="7"/>
    <x v="2"/>
    <x v="3"/>
    <s v="FI_large_gas"/>
    <x v="1"/>
    <n v="48.384"/>
    <n v="13.44"/>
  </r>
  <r>
    <x v="0"/>
    <x v="7"/>
    <x v="2"/>
    <x v="3"/>
    <s v="FI_large_gas"/>
    <x v="2"/>
    <n v="63"/>
    <n v="17.5"/>
  </r>
  <r>
    <x v="0"/>
    <x v="7"/>
    <x v="2"/>
    <x v="3"/>
    <s v="FI_large_gas"/>
    <x v="21"/>
    <n v="48.384"/>
    <n v="13.44"/>
  </r>
  <r>
    <x v="0"/>
    <x v="7"/>
    <x v="2"/>
    <x v="3"/>
    <s v="FI_large_gas"/>
    <x v="22"/>
    <n v="79.847999999999999"/>
    <n v="22.18"/>
  </r>
  <r>
    <x v="0"/>
    <x v="7"/>
    <x v="2"/>
    <x v="3"/>
    <s v="FI_medium"/>
    <x v="1"/>
    <n v="48.384"/>
    <n v="13.44"/>
  </r>
  <r>
    <x v="0"/>
    <x v="7"/>
    <x v="2"/>
    <x v="3"/>
    <s v="FI_medium"/>
    <x v="2"/>
    <n v="63"/>
    <n v="17.5"/>
  </r>
  <r>
    <x v="0"/>
    <x v="7"/>
    <x v="2"/>
    <x v="3"/>
    <s v="FI_medium"/>
    <x v="21"/>
    <n v="48.384"/>
    <n v="13.44"/>
  </r>
  <r>
    <x v="0"/>
    <x v="7"/>
    <x v="2"/>
    <x v="3"/>
    <s v="FI_medium"/>
    <x v="22"/>
    <n v="79.847999999999999"/>
    <n v="22.18"/>
  </r>
  <r>
    <x v="0"/>
    <x v="7"/>
    <x v="2"/>
    <x v="3"/>
    <s v="FI_medium_gas"/>
    <x v="1"/>
    <n v="48.384"/>
    <n v="13.44"/>
  </r>
  <r>
    <x v="0"/>
    <x v="7"/>
    <x v="2"/>
    <x v="3"/>
    <s v="FI_medium_gas"/>
    <x v="2"/>
    <n v="63"/>
    <n v="17.5"/>
  </r>
  <r>
    <x v="0"/>
    <x v="7"/>
    <x v="2"/>
    <x v="3"/>
    <s v="FI_medium_gas"/>
    <x v="21"/>
    <n v="48.384"/>
    <n v="13.44"/>
  </r>
  <r>
    <x v="0"/>
    <x v="7"/>
    <x v="2"/>
    <x v="3"/>
    <s v="FI_medium_gas"/>
    <x v="22"/>
    <n v="79.847999999999999"/>
    <n v="22.18"/>
  </r>
  <r>
    <x v="0"/>
    <x v="7"/>
    <x v="2"/>
    <x v="3"/>
    <s v="FI_small"/>
    <x v="1"/>
    <n v="48.384"/>
    <n v="13.44"/>
  </r>
  <r>
    <x v="0"/>
    <x v="7"/>
    <x v="2"/>
    <x v="3"/>
    <s v="FI_small"/>
    <x v="2"/>
    <n v="63"/>
    <n v="17.5"/>
  </r>
  <r>
    <x v="0"/>
    <x v="7"/>
    <x v="2"/>
    <x v="3"/>
    <s v="FI_small"/>
    <x v="21"/>
    <n v="48.384"/>
    <n v="13.44"/>
  </r>
  <r>
    <x v="0"/>
    <x v="7"/>
    <x v="2"/>
    <x v="3"/>
    <s v="FI_small"/>
    <x v="22"/>
    <n v="79.847999999999999"/>
    <n v="22.18"/>
  </r>
  <r>
    <x v="0"/>
    <x v="7"/>
    <x v="2"/>
    <x v="3"/>
    <s v="FI_small_gas"/>
    <x v="1"/>
    <n v="48.384"/>
    <n v="13.44"/>
  </r>
  <r>
    <x v="0"/>
    <x v="7"/>
    <x v="2"/>
    <x v="3"/>
    <s v="FI_small_gas"/>
    <x v="2"/>
    <n v="63"/>
    <n v="17.5"/>
  </r>
  <r>
    <x v="0"/>
    <x v="7"/>
    <x v="2"/>
    <x v="3"/>
    <s v="FI_small_gas"/>
    <x v="21"/>
    <n v="48.384"/>
    <n v="13.44"/>
  </r>
  <r>
    <x v="0"/>
    <x v="7"/>
    <x v="2"/>
    <x v="3"/>
    <s v="FI_small_gas"/>
    <x v="22"/>
    <n v="79.847999999999999"/>
    <n v="22.18"/>
  </r>
  <r>
    <x v="0"/>
    <x v="7"/>
    <x v="2"/>
    <x v="3"/>
    <s v="FinA"/>
    <x v="1"/>
    <n v="48.384"/>
    <n v="13.44"/>
  </r>
  <r>
    <x v="0"/>
    <x v="7"/>
    <x v="2"/>
    <x v="3"/>
    <s v="FinA"/>
    <x v="2"/>
    <n v="63"/>
    <n v="17.5"/>
  </r>
  <r>
    <x v="0"/>
    <x v="7"/>
    <x v="2"/>
    <x v="3"/>
    <s v="FinA"/>
    <x v="21"/>
    <n v="48.384"/>
    <n v="13.44"/>
  </r>
  <r>
    <x v="0"/>
    <x v="7"/>
    <x v="2"/>
    <x v="3"/>
    <s v="FinA"/>
    <x v="22"/>
    <n v="79.847999999999999"/>
    <n v="22.18"/>
  </r>
  <r>
    <x v="0"/>
    <x v="7"/>
    <x v="3"/>
    <x v="4"/>
    <s v="DE4-E_A"/>
    <x v="1"/>
    <n v="48.384"/>
    <n v="13.44"/>
  </r>
  <r>
    <x v="0"/>
    <x v="7"/>
    <x v="3"/>
    <x v="4"/>
    <s v="DE4-E_A"/>
    <x v="2"/>
    <n v="63"/>
    <n v="17.5"/>
  </r>
  <r>
    <x v="0"/>
    <x v="7"/>
    <x v="3"/>
    <x v="4"/>
    <s v="DE4-E_A"/>
    <x v="21"/>
    <n v="48.384"/>
    <n v="13.44"/>
  </r>
  <r>
    <x v="0"/>
    <x v="7"/>
    <x v="3"/>
    <x v="4"/>
    <s v="DE4-E_A"/>
    <x v="22"/>
    <n v="79.847999999999999"/>
    <n v="22.18"/>
  </r>
  <r>
    <x v="0"/>
    <x v="7"/>
    <x v="3"/>
    <x v="4"/>
    <s v="DE4-E_Offshore_A"/>
    <x v="1"/>
    <n v="48.384"/>
    <n v="13.44"/>
  </r>
  <r>
    <x v="0"/>
    <x v="7"/>
    <x v="3"/>
    <x v="4"/>
    <s v="DE4-E_Offshore_A"/>
    <x v="2"/>
    <n v="63"/>
    <n v="17.5"/>
  </r>
  <r>
    <x v="0"/>
    <x v="7"/>
    <x v="3"/>
    <x v="4"/>
    <s v="DE4-E_Offshore_A"/>
    <x v="21"/>
    <n v="48.384"/>
    <n v="13.44"/>
  </r>
  <r>
    <x v="0"/>
    <x v="7"/>
    <x v="3"/>
    <x v="4"/>
    <s v="DE4-E_Offshore_A"/>
    <x v="22"/>
    <n v="79.847999999999999"/>
    <n v="22.18"/>
  </r>
  <r>
    <x v="0"/>
    <x v="7"/>
    <x v="3"/>
    <x v="5"/>
    <s v="DE4-N_A"/>
    <x v="1"/>
    <n v="48.384"/>
    <n v="13.44"/>
  </r>
  <r>
    <x v="0"/>
    <x v="7"/>
    <x v="3"/>
    <x v="5"/>
    <s v="DE4-N_A"/>
    <x v="2"/>
    <n v="63"/>
    <n v="17.5"/>
  </r>
  <r>
    <x v="0"/>
    <x v="7"/>
    <x v="3"/>
    <x v="5"/>
    <s v="DE4-N_A"/>
    <x v="21"/>
    <n v="48.384"/>
    <n v="13.44"/>
  </r>
  <r>
    <x v="0"/>
    <x v="7"/>
    <x v="3"/>
    <x v="5"/>
    <s v="DE4-N_A"/>
    <x v="22"/>
    <n v="79.847999999999999"/>
    <n v="22.18"/>
  </r>
  <r>
    <x v="0"/>
    <x v="7"/>
    <x v="3"/>
    <x v="5"/>
    <s v="DE4-N_Offshore_A"/>
    <x v="1"/>
    <n v="48.384"/>
    <n v="13.44"/>
  </r>
  <r>
    <x v="0"/>
    <x v="7"/>
    <x v="3"/>
    <x v="5"/>
    <s v="DE4-N_Offshore_A"/>
    <x v="2"/>
    <n v="63"/>
    <n v="17.5"/>
  </r>
  <r>
    <x v="0"/>
    <x v="7"/>
    <x v="3"/>
    <x v="5"/>
    <s v="DE4-N_Offshore_A"/>
    <x v="21"/>
    <n v="48.384"/>
    <n v="13.44"/>
  </r>
  <r>
    <x v="0"/>
    <x v="7"/>
    <x v="3"/>
    <x v="5"/>
    <s v="DE4-N_Offshore_A"/>
    <x v="22"/>
    <n v="79.847999999999999"/>
    <n v="22.18"/>
  </r>
  <r>
    <x v="0"/>
    <x v="7"/>
    <x v="3"/>
    <x v="6"/>
    <s v="DE4-S_A"/>
    <x v="1"/>
    <n v="48.384"/>
    <n v="13.44"/>
  </r>
  <r>
    <x v="0"/>
    <x v="7"/>
    <x v="3"/>
    <x v="6"/>
    <s v="DE4-S_A"/>
    <x v="2"/>
    <n v="63"/>
    <n v="17.5"/>
  </r>
  <r>
    <x v="0"/>
    <x v="7"/>
    <x v="3"/>
    <x v="6"/>
    <s v="DE4-S_A"/>
    <x v="21"/>
    <n v="48.384"/>
    <n v="13.44"/>
  </r>
  <r>
    <x v="0"/>
    <x v="7"/>
    <x v="3"/>
    <x v="6"/>
    <s v="DE4-S_A"/>
    <x v="22"/>
    <n v="79.847999999999999"/>
    <n v="22.18"/>
  </r>
  <r>
    <x v="0"/>
    <x v="7"/>
    <x v="3"/>
    <x v="7"/>
    <s v="DE4-W_A"/>
    <x v="1"/>
    <n v="48.384"/>
    <n v="13.44"/>
  </r>
  <r>
    <x v="0"/>
    <x v="7"/>
    <x v="3"/>
    <x v="7"/>
    <s v="DE4-W_A"/>
    <x v="2"/>
    <n v="63"/>
    <n v="17.5"/>
  </r>
  <r>
    <x v="0"/>
    <x v="7"/>
    <x v="3"/>
    <x v="7"/>
    <s v="DE4-W_A"/>
    <x v="21"/>
    <n v="48.384"/>
    <n v="13.44"/>
  </r>
  <r>
    <x v="0"/>
    <x v="7"/>
    <x v="3"/>
    <x v="7"/>
    <s v="DE4-W_A"/>
    <x v="22"/>
    <n v="79.847999999999999"/>
    <n v="22.18"/>
  </r>
  <r>
    <x v="0"/>
    <x v="7"/>
    <x v="3"/>
    <x v="7"/>
    <s v="DE4-W_Offshore_A"/>
    <x v="1"/>
    <n v="48.384"/>
    <n v="13.44"/>
  </r>
  <r>
    <x v="0"/>
    <x v="7"/>
    <x v="3"/>
    <x v="7"/>
    <s v="DE4-W_Offshore_A"/>
    <x v="2"/>
    <n v="63"/>
    <n v="17.5"/>
  </r>
  <r>
    <x v="0"/>
    <x v="7"/>
    <x v="3"/>
    <x v="7"/>
    <s v="DE4-W_Offshore_A"/>
    <x v="21"/>
    <n v="48.384"/>
    <n v="13.44"/>
  </r>
  <r>
    <x v="0"/>
    <x v="7"/>
    <x v="3"/>
    <x v="7"/>
    <s v="DE4-W_Offshore_A"/>
    <x v="22"/>
    <n v="79.847999999999999"/>
    <n v="22.18"/>
  </r>
  <r>
    <x v="0"/>
    <x v="7"/>
    <x v="4"/>
    <x v="8"/>
    <s v="LV_A"/>
    <x v="1"/>
    <n v="48.384"/>
    <n v="13.44"/>
  </r>
  <r>
    <x v="0"/>
    <x v="7"/>
    <x v="4"/>
    <x v="8"/>
    <s v="LV_A"/>
    <x v="2"/>
    <n v="63"/>
    <n v="17.5"/>
  </r>
  <r>
    <x v="0"/>
    <x v="7"/>
    <x v="4"/>
    <x v="8"/>
    <s v="LV_A"/>
    <x v="21"/>
    <n v="48.384"/>
    <n v="13.44"/>
  </r>
  <r>
    <x v="0"/>
    <x v="7"/>
    <x v="4"/>
    <x v="8"/>
    <s v="LV_A"/>
    <x v="22"/>
    <n v="79.847999999999999"/>
    <n v="22.18"/>
  </r>
  <r>
    <x v="0"/>
    <x v="7"/>
    <x v="4"/>
    <x v="8"/>
    <s v="LV_OFFSHORE"/>
    <x v="1"/>
    <n v="48.384"/>
    <n v="13.44"/>
  </r>
  <r>
    <x v="0"/>
    <x v="7"/>
    <x v="4"/>
    <x v="8"/>
    <s v="LV_OFFSHORE"/>
    <x v="2"/>
    <n v="63"/>
    <n v="17.5"/>
  </r>
  <r>
    <x v="0"/>
    <x v="7"/>
    <x v="4"/>
    <x v="8"/>
    <s v="LV_OFFSHORE"/>
    <x v="21"/>
    <n v="48.384"/>
    <n v="13.44"/>
  </r>
  <r>
    <x v="0"/>
    <x v="7"/>
    <x v="4"/>
    <x v="8"/>
    <s v="LV_OFFSHORE"/>
    <x v="22"/>
    <n v="79.847999999999999"/>
    <n v="22.18"/>
  </r>
  <r>
    <x v="0"/>
    <x v="7"/>
    <x v="4"/>
    <x v="8"/>
    <s v="LV_Other_DH"/>
    <x v="1"/>
    <n v="48.384"/>
    <n v="13.44"/>
  </r>
  <r>
    <x v="0"/>
    <x v="7"/>
    <x v="4"/>
    <x v="8"/>
    <s v="LV_Other_DH"/>
    <x v="2"/>
    <n v="63"/>
    <n v="17.5"/>
  </r>
  <r>
    <x v="0"/>
    <x v="7"/>
    <x v="4"/>
    <x v="8"/>
    <s v="LV_Other_DH"/>
    <x v="21"/>
    <n v="48.384"/>
    <n v="13.44"/>
  </r>
  <r>
    <x v="0"/>
    <x v="7"/>
    <x v="4"/>
    <x v="8"/>
    <s v="LV_Other_DH"/>
    <x v="22"/>
    <n v="79.847999999999999"/>
    <n v="22.18"/>
  </r>
  <r>
    <x v="0"/>
    <x v="7"/>
    <x v="4"/>
    <x v="8"/>
    <s v="LV_RigaR"/>
    <x v="1"/>
    <n v="48.384"/>
    <n v="13.44"/>
  </r>
  <r>
    <x v="0"/>
    <x v="7"/>
    <x v="4"/>
    <x v="8"/>
    <s v="LV_RigaR"/>
    <x v="2"/>
    <n v="63"/>
    <n v="17.5"/>
  </r>
  <r>
    <x v="0"/>
    <x v="7"/>
    <x v="4"/>
    <x v="8"/>
    <s v="LV_RigaR"/>
    <x v="21"/>
    <n v="48.384"/>
    <n v="13.44"/>
  </r>
  <r>
    <x v="0"/>
    <x v="7"/>
    <x v="4"/>
    <x v="8"/>
    <s v="LV_RigaR"/>
    <x v="22"/>
    <n v="79.847999999999999"/>
    <n v="22.18"/>
  </r>
  <r>
    <x v="0"/>
    <x v="7"/>
    <x v="4"/>
    <x v="8"/>
    <s v="LV_Rural"/>
    <x v="1"/>
    <n v="48.384"/>
    <n v="13.44"/>
  </r>
  <r>
    <x v="0"/>
    <x v="7"/>
    <x v="4"/>
    <x v="8"/>
    <s v="LV_Rural"/>
    <x v="2"/>
    <n v="63"/>
    <n v="17.5"/>
  </r>
  <r>
    <x v="0"/>
    <x v="7"/>
    <x v="4"/>
    <x v="8"/>
    <s v="LV_Rural"/>
    <x v="21"/>
    <n v="48.384"/>
    <n v="13.44"/>
  </r>
  <r>
    <x v="0"/>
    <x v="7"/>
    <x v="4"/>
    <x v="8"/>
    <s v="LV_Rural"/>
    <x v="22"/>
    <n v="79.847999999999999"/>
    <n v="22.18"/>
  </r>
  <r>
    <x v="0"/>
    <x v="7"/>
    <x v="5"/>
    <x v="9"/>
    <s v="LT_A"/>
    <x v="1"/>
    <n v="48.384"/>
    <n v="13.44"/>
  </r>
  <r>
    <x v="0"/>
    <x v="7"/>
    <x v="5"/>
    <x v="9"/>
    <s v="LT_A"/>
    <x v="2"/>
    <n v="63"/>
    <n v="17.5"/>
  </r>
  <r>
    <x v="0"/>
    <x v="7"/>
    <x v="5"/>
    <x v="9"/>
    <s v="LT_A"/>
    <x v="21"/>
    <n v="48.384"/>
    <n v="13.44"/>
  </r>
  <r>
    <x v="0"/>
    <x v="7"/>
    <x v="5"/>
    <x v="9"/>
    <s v="LT_A"/>
    <x v="22"/>
    <n v="79.847999999999999"/>
    <n v="22.18"/>
  </r>
  <r>
    <x v="0"/>
    <x v="7"/>
    <x v="5"/>
    <x v="9"/>
    <s v="LT_KauU"/>
    <x v="1"/>
    <n v="48.384"/>
    <n v="13.44"/>
  </r>
  <r>
    <x v="0"/>
    <x v="7"/>
    <x v="5"/>
    <x v="9"/>
    <s v="LT_KauU"/>
    <x v="2"/>
    <n v="63"/>
    <n v="17.5"/>
  </r>
  <r>
    <x v="0"/>
    <x v="7"/>
    <x v="5"/>
    <x v="9"/>
    <s v="LT_KauU"/>
    <x v="21"/>
    <n v="48.384"/>
    <n v="13.44"/>
  </r>
  <r>
    <x v="0"/>
    <x v="7"/>
    <x v="5"/>
    <x v="9"/>
    <s v="LT_KauU"/>
    <x v="22"/>
    <n v="79.847999999999999"/>
    <n v="22.18"/>
  </r>
  <r>
    <x v="0"/>
    <x v="7"/>
    <x v="5"/>
    <x v="9"/>
    <s v="LT_KlaU"/>
    <x v="1"/>
    <n v="48.384"/>
    <n v="13.44"/>
  </r>
  <r>
    <x v="0"/>
    <x v="7"/>
    <x v="5"/>
    <x v="9"/>
    <s v="LT_KlaU"/>
    <x v="2"/>
    <n v="63"/>
    <n v="17.5"/>
  </r>
  <r>
    <x v="0"/>
    <x v="7"/>
    <x v="5"/>
    <x v="9"/>
    <s v="LT_KlaU"/>
    <x v="21"/>
    <n v="48.384"/>
    <n v="13.44"/>
  </r>
  <r>
    <x v="0"/>
    <x v="7"/>
    <x v="5"/>
    <x v="9"/>
    <s v="LT_KlaU"/>
    <x v="22"/>
    <n v="79.847999999999999"/>
    <n v="22.18"/>
  </r>
  <r>
    <x v="0"/>
    <x v="7"/>
    <x v="5"/>
    <x v="9"/>
    <s v="LT_OFFSHORE"/>
    <x v="1"/>
    <n v="48.384"/>
    <n v="13.44"/>
  </r>
  <r>
    <x v="0"/>
    <x v="7"/>
    <x v="5"/>
    <x v="9"/>
    <s v="LT_OFFSHORE"/>
    <x v="2"/>
    <n v="63"/>
    <n v="17.5"/>
  </r>
  <r>
    <x v="0"/>
    <x v="7"/>
    <x v="5"/>
    <x v="9"/>
    <s v="LT_OFFSHORE"/>
    <x v="21"/>
    <n v="48.384"/>
    <n v="13.44"/>
  </r>
  <r>
    <x v="0"/>
    <x v="7"/>
    <x v="5"/>
    <x v="9"/>
    <s v="LT_OFFSHORE"/>
    <x v="22"/>
    <n v="79.847999999999999"/>
    <n v="22.18"/>
  </r>
  <r>
    <x v="0"/>
    <x v="7"/>
    <x v="5"/>
    <x v="9"/>
    <s v="LT_Other_DH"/>
    <x v="1"/>
    <n v="48.384"/>
    <n v="13.44"/>
  </r>
  <r>
    <x v="0"/>
    <x v="7"/>
    <x v="5"/>
    <x v="9"/>
    <s v="LT_Other_DH"/>
    <x v="2"/>
    <n v="63"/>
    <n v="17.5"/>
  </r>
  <r>
    <x v="0"/>
    <x v="7"/>
    <x v="5"/>
    <x v="9"/>
    <s v="LT_Other_DH"/>
    <x v="21"/>
    <n v="48.384"/>
    <n v="13.44"/>
  </r>
  <r>
    <x v="0"/>
    <x v="7"/>
    <x v="5"/>
    <x v="9"/>
    <s v="LT_Other_DH"/>
    <x v="22"/>
    <n v="79.847999999999999"/>
    <n v="22.18"/>
  </r>
  <r>
    <x v="0"/>
    <x v="7"/>
    <x v="5"/>
    <x v="9"/>
    <s v="LT_Panevezys"/>
    <x v="1"/>
    <n v="48.384"/>
    <n v="13.44"/>
  </r>
  <r>
    <x v="0"/>
    <x v="7"/>
    <x v="5"/>
    <x v="9"/>
    <s v="LT_Panevezys"/>
    <x v="2"/>
    <n v="63"/>
    <n v="17.5"/>
  </r>
  <r>
    <x v="0"/>
    <x v="7"/>
    <x v="5"/>
    <x v="9"/>
    <s v="LT_Panevezys"/>
    <x v="21"/>
    <n v="48.384"/>
    <n v="13.44"/>
  </r>
  <r>
    <x v="0"/>
    <x v="7"/>
    <x v="5"/>
    <x v="9"/>
    <s v="LT_Panevezys"/>
    <x v="22"/>
    <n v="79.847999999999999"/>
    <n v="22.18"/>
  </r>
  <r>
    <x v="0"/>
    <x v="7"/>
    <x v="5"/>
    <x v="9"/>
    <s v="LT_Rural"/>
    <x v="1"/>
    <n v="48.384"/>
    <n v="13.44"/>
  </r>
  <r>
    <x v="0"/>
    <x v="7"/>
    <x v="5"/>
    <x v="9"/>
    <s v="LT_Rural"/>
    <x v="2"/>
    <n v="63"/>
    <n v="17.5"/>
  </r>
  <r>
    <x v="0"/>
    <x v="7"/>
    <x v="5"/>
    <x v="9"/>
    <s v="LT_Rural"/>
    <x v="21"/>
    <n v="48.384"/>
    <n v="13.44"/>
  </r>
  <r>
    <x v="0"/>
    <x v="7"/>
    <x v="5"/>
    <x v="9"/>
    <s v="LT_Rural"/>
    <x v="22"/>
    <n v="79.847999999999999"/>
    <n v="22.18"/>
  </r>
  <r>
    <x v="0"/>
    <x v="7"/>
    <x v="5"/>
    <x v="9"/>
    <s v="LT_SiaU"/>
    <x v="1"/>
    <n v="48.384"/>
    <n v="13.44"/>
  </r>
  <r>
    <x v="0"/>
    <x v="7"/>
    <x v="5"/>
    <x v="9"/>
    <s v="LT_SiaU"/>
    <x v="2"/>
    <n v="63"/>
    <n v="17.5"/>
  </r>
  <r>
    <x v="0"/>
    <x v="7"/>
    <x v="5"/>
    <x v="9"/>
    <s v="LT_SiaU"/>
    <x v="21"/>
    <n v="48.384"/>
    <n v="13.44"/>
  </r>
  <r>
    <x v="0"/>
    <x v="7"/>
    <x v="5"/>
    <x v="9"/>
    <s v="LT_SiaU"/>
    <x v="22"/>
    <n v="79.847999999999999"/>
    <n v="22.18"/>
  </r>
  <r>
    <x v="0"/>
    <x v="7"/>
    <x v="5"/>
    <x v="9"/>
    <s v="LT_VilU"/>
    <x v="1"/>
    <n v="48.384"/>
    <n v="13.44"/>
  </r>
  <r>
    <x v="0"/>
    <x v="7"/>
    <x v="5"/>
    <x v="9"/>
    <s v="LT_VilU"/>
    <x v="2"/>
    <n v="63"/>
    <n v="17.5"/>
  </r>
  <r>
    <x v="0"/>
    <x v="7"/>
    <x v="5"/>
    <x v="9"/>
    <s v="LT_VilU"/>
    <x v="21"/>
    <n v="48.384"/>
    <n v="13.44"/>
  </r>
  <r>
    <x v="0"/>
    <x v="7"/>
    <x v="5"/>
    <x v="9"/>
    <s v="LT_VilU"/>
    <x v="22"/>
    <n v="79.847999999999999"/>
    <n v="22.18"/>
  </r>
  <r>
    <x v="0"/>
    <x v="7"/>
    <x v="6"/>
    <x v="10"/>
    <s v="NL_A"/>
    <x v="1"/>
    <n v="48.384"/>
    <n v="13.44"/>
  </r>
  <r>
    <x v="0"/>
    <x v="7"/>
    <x v="6"/>
    <x v="10"/>
    <s v="NL_A"/>
    <x v="2"/>
    <n v="63"/>
    <n v="17.5"/>
  </r>
  <r>
    <x v="0"/>
    <x v="7"/>
    <x v="6"/>
    <x v="10"/>
    <s v="NL_A"/>
    <x v="21"/>
    <n v="48.384"/>
    <n v="13.44"/>
  </r>
  <r>
    <x v="0"/>
    <x v="7"/>
    <x v="6"/>
    <x v="10"/>
    <s v="NL_A"/>
    <x v="22"/>
    <n v="79.847999999999999"/>
    <n v="22.18"/>
  </r>
  <r>
    <x v="0"/>
    <x v="7"/>
    <x v="6"/>
    <x v="10"/>
    <s v="NL_OFFSHORE"/>
    <x v="1"/>
    <n v="48.384"/>
    <n v="13.44"/>
  </r>
  <r>
    <x v="0"/>
    <x v="7"/>
    <x v="6"/>
    <x v="10"/>
    <s v="NL_OFFSHORE"/>
    <x v="2"/>
    <n v="63"/>
    <n v="17.5"/>
  </r>
  <r>
    <x v="0"/>
    <x v="7"/>
    <x v="6"/>
    <x v="10"/>
    <s v="NL_OFFSHORE"/>
    <x v="21"/>
    <n v="48.384"/>
    <n v="13.44"/>
  </r>
  <r>
    <x v="0"/>
    <x v="7"/>
    <x v="6"/>
    <x v="10"/>
    <s v="NL_OFFSHORE"/>
    <x v="22"/>
    <n v="79.847999999999999"/>
    <n v="22.18"/>
  </r>
  <r>
    <x v="0"/>
    <x v="7"/>
    <x v="7"/>
    <x v="11"/>
    <s v="NO1_A1"/>
    <x v="1"/>
    <n v="48.384"/>
    <n v="13.44"/>
  </r>
  <r>
    <x v="0"/>
    <x v="7"/>
    <x v="7"/>
    <x v="11"/>
    <s v="NO1_A1"/>
    <x v="2"/>
    <n v="63"/>
    <n v="17.5"/>
  </r>
  <r>
    <x v="0"/>
    <x v="7"/>
    <x v="7"/>
    <x v="11"/>
    <s v="NO1_A1"/>
    <x v="21"/>
    <n v="48.384"/>
    <n v="13.44"/>
  </r>
  <r>
    <x v="0"/>
    <x v="7"/>
    <x v="7"/>
    <x v="11"/>
    <s v="NO1_A1"/>
    <x v="22"/>
    <n v="79.847999999999999"/>
    <n v="22.18"/>
  </r>
  <r>
    <x v="0"/>
    <x v="7"/>
    <x v="7"/>
    <x v="11"/>
    <s v="NO1_A2"/>
    <x v="1"/>
    <n v="48.384"/>
    <n v="13.44"/>
  </r>
  <r>
    <x v="0"/>
    <x v="7"/>
    <x v="7"/>
    <x v="11"/>
    <s v="NO1_A2"/>
    <x v="2"/>
    <n v="63"/>
    <n v="17.5"/>
  </r>
  <r>
    <x v="0"/>
    <x v="7"/>
    <x v="7"/>
    <x v="11"/>
    <s v="NO1_A2"/>
    <x v="21"/>
    <n v="48.384"/>
    <n v="13.44"/>
  </r>
  <r>
    <x v="0"/>
    <x v="7"/>
    <x v="7"/>
    <x v="11"/>
    <s v="NO1_A2"/>
    <x v="22"/>
    <n v="79.847999999999999"/>
    <n v="22.18"/>
  </r>
  <r>
    <x v="0"/>
    <x v="7"/>
    <x v="7"/>
    <x v="11"/>
    <s v="NO1_A3"/>
    <x v="1"/>
    <n v="48.384"/>
    <n v="13.44"/>
  </r>
  <r>
    <x v="0"/>
    <x v="7"/>
    <x v="7"/>
    <x v="11"/>
    <s v="NO1_A3"/>
    <x v="2"/>
    <n v="63"/>
    <n v="17.5"/>
  </r>
  <r>
    <x v="0"/>
    <x v="7"/>
    <x v="7"/>
    <x v="11"/>
    <s v="NO1_A3"/>
    <x v="21"/>
    <n v="48.384"/>
    <n v="13.44"/>
  </r>
  <r>
    <x v="0"/>
    <x v="7"/>
    <x v="7"/>
    <x v="11"/>
    <s v="NO1_A3"/>
    <x v="22"/>
    <n v="79.847999999999999"/>
    <n v="22.18"/>
  </r>
  <r>
    <x v="0"/>
    <x v="7"/>
    <x v="7"/>
    <x v="11"/>
    <s v="NO1_Offshore"/>
    <x v="1"/>
    <n v="48.384"/>
    <n v="13.44"/>
  </r>
  <r>
    <x v="0"/>
    <x v="7"/>
    <x v="7"/>
    <x v="11"/>
    <s v="NO1_Offshore"/>
    <x v="2"/>
    <n v="63"/>
    <n v="17.5"/>
  </r>
  <r>
    <x v="0"/>
    <x v="7"/>
    <x v="7"/>
    <x v="11"/>
    <s v="NO1_Offshore"/>
    <x v="21"/>
    <n v="48.384"/>
    <n v="13.44"/>
  </r>
  <r>
    <x v="0"/>
    <x v="7"/>
    <x v="7"/>
    <x v="11"/>
    <s v="NO1_Offshore"/>
    <x v="22"/>
    <n v="79.847999999999999"/>
    <n v="22.18"/>
  </r>
  <r>
    <x v="0"/>
    <x v="7"/>
    <x v="7"/>
    <x v="12"/>
    <s v="NO2_A1"/>
    <x v="1"/>
    <n v="48.384"/>
    <n v="13.44"/>
  </r>
  <r>
    <x v="0"/>
    <x v="7"/>
    <x v="7"/>
    <x v="12"/>
    <s v="NO2_A1"/>
    <x v="2"/>
    <n v="63"/>
    <n v="17.5"/>
  </r>
  <r>
    <x v="0"/>
    <x v="7"/>
    <x v="7"/>
    <x v="12"/>
    <s v="NO2_A1"/>
    <x v="21"/>
    <n v="48.384"/>
    <n v="13.44"/>
  </r>
  <r>
    <x v="0"/>
    <x v="7"/>
    <x v="7"/>
    <x v="12"/>
    <s v="NO2_A1"/>
    <x v="22"/>
    <n v="79.847999999999999"/>
    <n v="22.18"/>
  </r>
  <r>
    <x v="0"/>
    <x v="7"/>
    <x v="7"/>
    <x v="12"/>
    <s v="NO2_A2"/>
    <x v="1"/>
    <n v="48.384"/>
    <n v="13.44"/>
  </r>
  <r>
    <x v="0"/>
    <x v="7"/>
    <x v="7"/>
    <x v="12"/>
    <s v="NO2_A2"/>
    <x v="2"/>
    <n v="63"/>
    <n v="17.5"/>
  </r>
  <r>
    <x v="0"/>
    <x v="7"/>
    <x v="7"/>
    <x v="12"/>
    <s v="NO2_A2"/>
    <x v="21"/>
    <n v="48.384"/>
    <n v="13.44"/>
  </r>
  <r>
    <x v="0"/>
    <x v="7"/>
    <x v="7"/>
    <x v="12"/>
    <s v="NO2_A2"/>
    <x v="22"/>
    <n v="79.847999999999999"/>
    <n v="22.18"/>
  </r>
  <r>
    <x v="0"/>
    <x v="7"/>
    <x v="7"/>
    <x v="12"/>
    <s v="NO2_Offshore"/>
    <x v="1"/>
    <n v="48.384"/>
    <n v="13.44"/>
  </r>
  <r>
    <x v="0"/>
    <x v="7"/>
    <x v="7"/>
    <x v="12"/>
    <s v="NO2_Offshore"/>
    <x v="2"/>
    <n v="63"/>
    <n v="17.5"/>
  </r>
  <r>
    <x v="0"/>
    <x v="7"/>
    <x v="7"/>
    <x v="12"/>
    <s v="NO2_Offshore"/>
    <x v="21"/>
    <n v="48.384"/>
    <n v="13.44"/>
  </r>
  <r>
    <x v="0"/>
    <x v="7"/>
    <x v="7"/>
    <x v="12"/>
    <s v="NO2_Offshore"/>
    <x v="22"/>
    <n v="79.847999999999999"/>
    <n v="22.18"/>
  </r>
  <r>
    <x v="0"/>
    <x v="7"/>
    <x v="7"/>
    <x v="13"/>
    <s v="NO3_A1"/>
    <x v="1"/>
    <n v="48.384"/>
    <n v="13.44"/>
  </r>
  <r>
    <x v="0"/>
    <x v="7"/>
    <x v="7"/>
    <x v="13"/>
    <s v="NO3_A1"/>
    <x v="2"/>
    <n v="63"/>
    <n v="17.5"/>
  </r>
  <r>
    <x v="0"/>
    <x v="7"/>
    <x v="7"/>
    <x v="13"/>
    <s v="NO3_A1"/>
    <x v="21"/>
    <n v="48.384"/>
    <n v="13.44"/>
  </r>
  <r>
    <x v="0"/>
    <x v="7"/>
    <x v="7"/>
    <x v="13"/>
    <s v="NO3_A1"/>
    <x v="22"/>
    <n v="79.847999999999999"/>
    <n v="22.18"/>
  </r>
  <r>
    <x v="0"/>
    <x v="7"/>
    <x v="7"/>
    <x v="13"/>
    <s v="NO3_A2"/>
    <x v="1"/>
    <n v="48.384"/>
    <n v="13.44"/>
  </r>
  <r>
    <x v="0"/>
    <x v="7"/>
    <x v="7"/>
    <x v="13"/>
    <s v="NO3_A2"/>
    <x v="2"/>
    <n v="63"/>
    <n v="17.5"/>
  </r>
  <r>
    <x v="0"/>
    <x v="7"/>
    <x v="7"/>
    <x v="13"/>
    <s v="NO3_A2"/>
    <x v="21"/>
    <n v="48.384"/>
    <n v="13.44"/>
  </r>
  <r>
    <x v="0"/>
    <x v="7"/>
    <x v="7"/>
    <x v="13"/>
    <s v="NO3_A2"/>
    <x v="22"/>
    <n v="79.847999999999999"/>
    <n v="22.18"/>
  </r>
  <r>
    <x v="0"/>
    <x v="7"/>
    <x v="7"/>
    <x v="13"/>
    <s v="NO3_A3"/>
    <x v="1"/>
    <n v="48.384"/>
    <n v="13.44"/>
  </r>
  <r>
    <x v="0"/>
    <x v="7"/>
    <x v="7"/>
    <x v="13"/>
    <s v="NO3_A3"/>
    <x v="2"/>
    <n v="63"/>
    <n v="17.5"/>
  </r>
  <r>
    <x v="0"/>
    <x v="7"/>
    <x v="7"/>
    <x v="13"/>
    <s v="NO3_A3"/>
    <x v="21"/>
    <n v="48.384"/>
    <n v="13.44"/>
  </r>
  <r>
    <x v="0"/>
    <x v="7"/>
    <x v="7"/>
    <x v="13"/>
    <s v="NO3_A3"/>
    <x v="22"/>
    <n v="79.847999999999999"/>
    <n v="22.18"/>
  </r>
  <r>
    <x v="0"/>
    <x v="7"/>
    <x v="7"/>
    <x v="13"/>
    <s v="NO3_Offshore"/>
    <x v="1"/>
    <n v="48.384"/>
    <n v="13.44"/>
  </r>
  <r>
    <x v="0"/>
    <x v="7"/>
    <x v="7"/>
    <x v="13"/>
    <s v="NO3_Offshore"/>
    <x v="2"/>
    <n v="63"/>
    <n v="17.5"/>
  </r>
  <r>
    <x v="0"/>
    <x v="7"/>
    <x v="7"/>
    <x v="13"/>
    <s v="NO3_Offshore"/>
    <x v="21"/>
    <n v="48.384"/>
    <n v="13.44"/>
  </r>
  <r>
    <x v="0"/>
    <x v="7"/>
    <x v="7"/>
    <x v="13"/>
    <s v="NO3_Offshore"/>
    <x v="22"/>
    <n v="79.847999999999999"/>
    <n v="22.18"/>
  </r>
  <r>
    <x v="0"/>
    <x v="7"/>
    <x v="7"/>
    <x v="14"/>
    <s v="NO4_A1"/>
    <x v="1"/>
    <n v="48.384"/>
    <n v="13.44"/>
  </r>
  <r>
    <x v="0"/>
    <x v="7"/>
    <x v="7"/>
    <x v="14"/>
    <s v="NO4_A1"/>
    <x v="2"/>
    <n v="63"/>
    <n v="17.5"/>
  </r>
  <r>
    <x v="0"/>
    <x v="7"/>
    <x v="7"/>
    <x v="14"/>
    <s v="NO4_A1"/>
    <x v="21"/>
    <n v="48.384"/>
    <n v="13.44"/>
  </r>
  <r>
    <x v="0"/>
    <x v="7"/>
    <x v="7"/>
    <x v="14"/>
    <s v="NO4_A1"/>
    <x v="22"/>
    <n v="79.847999999999999"/>
    <n v="22.18"/>
  </r>
  <r>
    <x v="0"/>
    <x v="7"/>
    <x v="7"/>
    <x v="14"/>
    <s v="NO4_A2"/>
    <x v="1"/>
    <n v="48.384"/>
    <n v="13.44"/>
  </r>
  <r>
    <x v="0"/>
    <x v="7"/>
    <x v="7"/>
    <x v="14"/>
    <s v="NO4_A2"/>
    <x v="2"/>
    <n v="63"/>
    <n v="17.5"/>
  </r>
  <r>
    <x v="0"/>
    <x v="7"/>
    <x v="7"/>
    <x v="14"/>
    <s v="NO4_A2"/>
    <x v="21"/>
    <n v="48.384"/>
    <n v="13.44"/>
  </r>
  <r>
    <x v="0"/>
    <x v="7"/>
    <x v="7"/>
    <x v="14"/>
    <s v="NO4_A2"/>
    <x v="22"/>
    <n v="79.847999999999999"/>
    <n v="22.18"/>
  </r>
  <r>
    <x v="0"/>
    <x v="7"/>
    <x v="7"/>
    <x v="14"/>
    <s v="NO4_Offshore"/>
    <x v="1"/>
    <n v="48.384"/>
    <n v="13.44"/>
  </r>
  <r>
    <x v="0"/>
    <x v="7"/>
    <x v="7"/>
    <x v="14"/>
    <s v="NO4_Offshore"/>
    <x v="2"/>
    <n v="63"/>
    <n v="17.5"/>
  </r>
  <r>
    <x v="0"/>
    <x v="7"/>
    <x v="7"/>
    <x v="14"/>
    <s v="NO4_Offshore"/>
    <x v="21"/>
    <n v="48.384"/>
    <n v="13.44"/>
  </r>
  <r>
    <x v="0"/>
    <x v="7"/>
    <x v="7"/>
    <x v="14"/>
    <s v="NO4_Offshore"/>
    <x v="22"/>
    <n v="79.847999999999999"/>
    <n v="22.18"/>
  </r>
  <r>
    <x v="0"/>
    <x v="7"/>
    <x v="7"/>
    <x v="15"/>
    <s v="NO5_A1"/>
    <x v="1"/>
    <n v="48.384"/>
    <n v="13.44"/>
  </r>
  <r>
    <x v="0"/>
    <x v="7"/>
    <x v="7"/>
    <x v="15"/>
    <s v="NO5_A1"/>
    <x v="2"/>
    <n v="63"/>
    <n v="17.5"/>
  </r>
  <r>
    <x v="0"/>
    <x v="7"/>
    <x v="7"/>
    <x v="15"/>
    <s v="NO5_A1"/>
    <x v="21"/>
    <n v="48.384"/>
    <n v="13.44"/>
  </r>
  <r>
    <x v="0"/>
    <x v="7"/>
    <x v="7"/>
    <x v="15"/>
    <s v="NO5_A1"/>
    <x v="22"/>
    <n v="79.847999999999999"/>
    <n v="22.18"/>
  </r>
  <r>
    <x v="0"/>
    <x v="7"/>
    <x v="7"/>
    <x v="15"/>
    <s v="NO5_A2"/>
    <x v="1"/>
    <n v="48.384"/>
    <n v="13.44"/>
  </r>
  <r>
    <x v="0"/>
    <x v="7"/>
    <x v="7"/>
    <x v="15"/>
    <s v="NO5_A2"/>
    <x v="2"/>
    <n v="63"/>
    <n v="17.5"/>
  </r>
  <r>
    <x v="0"/>
    <x v="7"/>
    <x v="7"/>
    <x v="15"/>
    <s v="NO5_A2"/>
    <x v="21"/>
    <n v="48.384"/>
    <n v="13.44"/>
  </r>
  <r>
    <x v="0"/>
    <x v="7"/>
    <x v="7"/>
    <x v="15"/>
    <s v="NO5_A2"/>
    <x v="22"/>
    <n v="79.847999999999999"/>
    <n v="22.18"/>
  </r>
  <r>
    <x v="0"/>
    <x v="7"/>
    <x v="7"/>
    <x v="15"/>
    <s v="NO5_Offshore"/>
    <x v="1"/>
    <n v="48.384"/>
    <n v="13.44"/>
  </r>
  <r>
    <x v="0"/>
    <x v="7"/>
    <x v="7"/>
    <x v="15"/>
    <s v="NO5_Offshore"/>
    <x v="2"/>
    <n v="63"/>
    <n v="17.5"/>
  </r>
  <r>
    <x v="0"/>
    <x v="7"/>
    <x v="7"/>
    <x v="15"/>
    <s v="NO5_Offshore"/>
    <x v="21"/>
    <n v="48.384"/>
    <n v="13.44"/>
  </r>
  <r>
    <x v="0"/>
    <x v="7"/>
    <x v="7"/>
    <x v="15"/>
    <s v="NO5_Offshore"/>
    <x v="22"/>
    <n v="79.847999999999999"/>
    <n v="22.18"/>
  </r>
  <r>
    <x v="0"/>
    <x v="7"/>
    <x v="8"/>
    <x v="16"/>
    <s v="PL_A"/>
    <x v="1"/>
    <n v="48.384"/>
    <n v="13.44"/>
  </r>
  <r>
    <x v="0"/>
    <x v="7"/>
    <x v="8"/>
    <x v="16"/>
    <s v="PL_A"/>
    <x v="2"/>
    <n v="63"/>
    <n v="17.5"/>
  </r>
  <r>
    <x v="0"/>
    <x v="7"/>
    <x v="8"/>
    <x v="16"/>
    <s v="PL_A"/>
    <x v="21"/>
    <n v="48.384"/>
    <n v="13.44"/>
  </r>
  <r>
    <x v="0"/>
    <x v="7"/>
    <x v="8"/>
    <x v="16"/>
    <s v="PL_A"/>
    <x v="22"/>
    <n v="79.847999999999999"/>
    <n v="22.18"/>
  </r>
  <r>
    <x v="0"/>
    <x v="7"/>
    <x v="8"/>
    <x v="16"/>
    <s v="PL_OFFSHORE"/>
    <x v="1"/>
    <n v="48.384"/>
    <n v="13.44"/>
  </r>
  <r>
    <x v="0"/>
    <x v="7"/>
    <x v="8"/>
    <x v="16"/>
    <s v="PL_OFFSHORE"/>
    <x v="2"/>
    <n v="63"/>
    <n v="17.5"/>
  </r>
  <r>
    <x v="0"/>
    <x v="7"/>
    <x v="8"/>
    <x v="16"/>
    <s v="PL_OFFSHORE"/>
    <x v="21"/>
    <n v="48.384"/>
    <n v="13.44"/>
  </r>
  <r>
    <x v="0"/>
    <x v="7"/>
    <x v="8"/>
    <x v="16"/>
    <s v="PL_OFFSHORE"/>
    <x v="22"/>
    <n v="79.847999999999999"/>
    <n v="22.18"/>
  </r>
  <r>
    <x v="0"/>
    <x v="7"/>
    <x v="8"/>
    <x v="16"/>
    <s v="PL_Rural"/>
    <x v="1"/>
    <n v="48.384"/>
    <n v="13.44"/>
  </r>
  <r>
    <x v="0"/>
    <x v="7"/>
    <x v="8"/>
    <x v="16"/>
    <s v="PL_Rural"/>
    <x v="2"/>
    <n v="63"/>
    <n v="17.5"/>
  </r>
  <r>
    <x v="0"/>
    <x v="7"/>
    <x v="8"/>
    <x v="16"/>
    <s v="PL_Rural"/>
    <x v="21"/>
    <n v="48.384"/>
    <n v="13.44"/>
  </r>
  <r>
    <x v="0"/>
    <x v="7"/>
    <x v="8"/>
    <x v="16"/>
    <s v="PL_Rural"/>
    <x v="22"/>
    <n v="79.847999999999999"/>
    <n v="22.18"/>
  </r>
  <r>
    <x v="0"/>
    <x v="7"/>
    <x v="9"/>
    <x v="17"/>
    <s v="SE1A"/>
    <x v="1"/>
    <n v="48.384"/>
    <n v="13.44"/>
  </r>
  <r>
    <x v="0"/>
    <x v="7"/>
    <x v="9"/>
    <x v="17"/>
    <s v="SE1A"/>
    <x v="2"/>
    <n v="63"/>
    <n v="17.5"/>
  </r>
  <r>
    <x v="0"/>
    <x v="7"/>
    <x v="9"/>
    <x v="17"/>
    <s v="SE1A"/>
    <x v="21"/>
    <n v="48.384"/>
    <n v="13.44"/>
  </r>
  <r>
    <x v="0"/>
    <x v="7"/>
    <x v="9"/>
    <x v="17"/>
    <s v="SE1A"/>
    <x v="22"/>
    <n v="79.847999999999999"/>
    <n v="22.18"/>
  </r>
  <r>
    <x v="0"/>
    <x v="7"/>
    <x v="9"/>
    <x v="17"/>
    <s v="SE1_IND"/>
    <x v="1"/>
    <n v="48.384"/>
    <n v="13.44"/>
  </r>
  <r>
    <x v="0"/>
    <x v="7"/>
    <x v="9"/>
    <x v="17"/>
    <s v="SE1_IND"/>
    <x v="2"/>
    <n v="63"/>
    <n v="17.5"/>
  </r>
  <r>
    <x v="0"/>
    <x v="7"/>
    <x v="9"/>
    <x v="17"/>
    <s v="SE1_IND"/>
    <x v="21"/>
    <n v="48.384"/>
    <n v="13.44"/>
  </r>
  <r>
    <x v="0"/>
    <x v="7"/>
    <x v="9"/>
    <x v="17"/>
    <s v="SE1_IND"/>
    <x v="22"/>
    <n v="79.847999999999999"/>
    <n v="22.18"/>
  </r>
  <r>
    <x v="0"/>
    <x v="7"/>
    <x v="9"/>
    <x v="17"/>
    <s v="SE1_Offshore"/>
    <x v="1"/>
    <n v="48.384"/>
    <n v="13.44"/>
  </r>
  <r>
    <x v="0"/>
    <x v="7"/>
    <x v="9"/>
    <x v="17"/>
    <s v="SE1_Offshore"/>
    <x v="2"/>
    <n v="63"/>
    <n v="17.5"/>
  </r>
  <r>
    <x v="0"/>
    <x v="7"/>
    <x v="9"/>
    <x v="17"/>
    <s v="SE1_Offshore"/>
    <x v="21"/>
    <n v="48.384"/>
    <n v="13.44"/>
  </r>
  <r>
    <x v="0"/>
    <x v="7"/>
    <x v="9"/>
    <x v="17"/>
    <s v="SE1_Offshore"/>
    <x v="22"/>
    <n v="79.847999999999999"/>
    <n v="22.18"/>
  </r>
  <r>
    <x v="0"/>
    <x v="7"/>
    <x v="9"/>
    <x v="17"/>
    <s v="SE1_medium"/>
    <x v="1"/>
    <n v="48.384"/>
    <n v="13.44"/>
  </r>
  <r>
    <x v="0"/>
    <x v="7"/>
    <x v="9"/>
    <x v="17"/>
    <s v="SE1_medium"/>
    <x v="2"/>
    <n v="63"/>
    <n v="17.5"/>
  </r>
  <r>
    <x v="0"/>
    <x v="7"/>
    <x v="9"/>
    <x v="17"/>
    <s v="SE1_medium"/>
    <x v="21"/>
    <n v="48.384"/>
    <n v="13.44"/>
  </r>
  <r>
    <x v="0"/>
    <x v="7"/>
    <x v="9"/>
    <x v="17"/>
    <s v="SE1_medium"/>
    <x v="22"/>
    <n v="79.847999999999999"/>
    <n v="22.18"/>
  </r>
  <r>
    <x v="0"/>
    <x v="7"/>
    <x v="9"/>
    <x v="17"/>
    <s v="SE1_small"/>
    <x v="1"/>
    <n v="48.384"/>
    <n v="13.44"/>
  </r>
  <r>
    <x v="0"/>
    <x v="7"/>
    <x v="9"/>
    <x v="17"/>
    <s v="SE1_small"/>
    <x v="2"/>
    <n v="63"/>
    <n v="17.5"/>
  </r>
  <r>
    <x v="0"/>
    <x v="7"/>
    <x v="9"/>
    <x v="17"/>
    <s v="SE1_small"/>
    <x v="21"/>
    <n v="48.384"/>
    <n v="13.44"/>
  </r>
  <r>
    <x v="0"/>
    <x v="7"/>
    <x v="9"/>
    <x v="17"/>
    <s v="SE1_small"/>
    <x v="22"/>
    <n v="79.847999999999999"/>
    <n v="22.18"/>
  </r>
  <r>
    <x v="0"/>
    <x v="7"/>
    <x v="9"/>
    <x v="18"/>
    <s v="SE2A"/>
    <x v="1"/>
    <n v="48.384"/>
    <n v="13.44"/>
  </r>
  <r>
    <x v="0"/>
    <x v="7"/>
    <x v="9"/>
    <x v="18"/>
    <s v="SE2A"/>
    <x v="2"/>
    <n v="63"/>
    <n v="17.5"/>
  </r>
  <r>
    <x v="0"/>
    <x v="7"/>
    <x v="9"/>
    <x v="18"/>
    <s v="SE2A"/>
    <x v="21"/>
    <n v="48.384"/>
    <n v="13.44"/>
  </r>
  <r>
    <x v="0"/>
    <x v="7"/>
    <x v="9"/>
    <x v="18"/>
    <s v="SE2A"/>
    <x v="22"/>
    <n v="79.847999999999999"/>
    <n v="22.18"/>
  </r>
  <r>
    <x v="0"/>
    <x v="7"/>
    <x v="9"/>
    <x v="18"/>
    <s v="SE2_IND"/>
    <x v="1"/>
    <n v="48.384"/>
    <n v="13.44"/>
  </r>
  <r>
    <x v="0"/>
    <x v="7"/>
    <x v="9"/>
    <x v="18"/>
    <s v="SE2_IND"/>
    <x v="2"/>
    <n v="63"/>
    <n v="17.5"/>
  </r>
  <r>
    <x v="0"/>
    <x v="7"/>
    <x v="9"/>
    <x v="18"/>
    <s v="SE2_IND"/>
    <x v="21"/>
    <n v="48.384"/>
    <n v="13.44"/>
  </r>
  <r>
    <x v="0"/>
    <x v="7"/>
    <x v="9"/>
    <x v="18"/>
    <s v="SE2_IND"/>
    <x v="22"/>
    <n v="79.847999999999999"/>
    <n v="22.18"/>
  </r>
  <r>
    <x v="0"/>
    <x v="7"/>
    <x v="9"/>
    <x v="18"/>
    <s v="SE2_Offshore"/>
    <x v="1"/>
    <n v="48.384"/>
    <n v="13.44"/>
  </r>
  <r>
    <x v="0"/>
    <x v="7"/>
    <x v="9"/>
    <x v="18"/>
    <s v="SE2_Offshore"/>
    <x v="2"/>
    <n v="63"/>
    <n v="17.5"/>
  </r>
  <r>
    <x v="0"/>
    <x v="7"/>
    <x v="9"/>
    <x v="18"/>
    <s v="SE2_Offshore"/>
    <x v="21"/>
    <n v="48.384"/>
    <n v="13.44"/>
  </r>
  <r>
    <x v="0"/>
    <x v="7"/>
    <x v="9"/>
    <x v="18"/>
    <s v="SE2_Offshore"/>
    <x v="22"/>
    <n v="79.847999999999999"/>
    <n v="22.18"/>
  </r>
  <r>
    <x v="0"/>
    <x v="7"/>
    <x v="9"/>
    <x v="18"/>
    <s v="SE2_medium"/>
    <x v="1"/>
    <n v="48.384"/>
    <n v="13.44"/>
  </r>
  <r>
    <x v="0"/>
    <x v="7"/>
    <x v="9"/>
    <x v="18"/>
    <s v="SE2_medium"/>
    <x v="2"/>
    <n v="63"/>
    <n v="17.5"/>
  </r>
  <r>
    <x v="0"/>
    <x v="7"/>
    <x v="9"/>
    <x v="18"/>
    <s v="SE2_medium"/>
    <x v="21"/>
    <n v="48.384"/>
    <n v="13.44"/>
  </r>
  <r>
    <x v="0"/>
    <x v="7"/>
    <x v="9"/>
    <x v="18"/>
    <s v="SE2_medium"/>
    <x v="22"/>
    <n v="79.847999999999999"/>
    <n v="22.18"/>
  </r>
  <r>
    <x v="0"/>
    <x v="7"/>
    <x v="9"/>
    <x v="18"/>
    <s v="SE2_small"/>
    <x v="1"/>
    <n v="48.384"/>
    <n v="13.44"/>
  </r>
  <r>
    <x v="0"/>
    <x v="7"/>
    <x v="9"/>
    <x v="18"/>
    <s v="SE2_small"/>
    <x v="2"/>
    <n v="63"/>
    <n v="17.5"/>
  </r>
  <r>
    <x v="0"/>
    <x v="7"/>
    <x v="9"/>
    <x v="18"/>
    <s v="SE2_small"/>
    <x v="21"/>
    <n v="48.384"/>
    <n v="13.44"/>
  </r>
  <r>
    <x v="0"/>
    <x v="7"/>
    <x v="9"/>
    <x v="18"/>
    <s v="SE2_small"/>
    <x v="22"/>
    <n v="79.847999999999999"/>
    <n v="22.18"/>
  </r>
  <r>
    <x v="0"/>
    <x v="7"/>
    <x v="9"/>
    <x v="19"/>
    <s v="SE3A"/>
    <x v="1"/>
    <n v="48.384"/>
    <n v="13.44"/>
  </r>
  <r>
    <x v="0"/>
    <x v="7"/>
    <x v="9"/>
    <x v="19"/>
    <s v="SE3A"/>
    <x v="2"/>
    <n v="63"/>
    <n v="17.5"/>
  </r>
  <r>
    <x v="0"/>
    <x v="7"/>
    <x v="9"/>
    <x v="19"/>
    <s v="SE3A"/>
    <x v="21"/>
    <n v="48.384"/>
    <n v="13.44"/>
  </r>
  <r>
    <x v="0"/>
    <x v="7"/>
    <x v="9"/>
    <x v="19"/>
    <s v="SE3A"/>
    <x v="22"/>
    <n v="79.847999999999999"/>
    <n v="22.18"/>
  </r>
  <r>
    <x v="0"/>
    <x v="7"/>
    <x v="9"/>
    <x v="19"/>
    <s v="SE3_IND"/>
    <x v="1"/>
    <n v="48.384"/>
    <n v="13.44"/>
  </r>
  <r>
    <x v="0"/>
    <x v="7"/>
    <x v="9"/>
    <x v="19"/>
    <s v="SE3_IND"/>
    <x v="2"/>
    <n v="63"/>
    <n v="17.5"/>
  </r>
  <r>
    <x v="0"/>
    <x v="7"/>
    <x v="9"/>
    <x v="19"/>
    <s v="SE3_IND"/>
    <x v="21"/>
    <n v="48.384"/>
    <n v="13.44"/>
  </r>
  <r>
    <x v="0"/>
    <x v="7"/>
    <x v="9"/>
    <x v="19"/>
    <s v="SE3_IND"/>
    <x v="22"/>
    <n v="79.847999999999999"/>
    <n v="22.18"/>
  </r>
  <r>
    <x v="0"/>
    <x v="7"/>
    <x v="9"/>
    <x v="19"/>
    <s v="SE3_Offshore"/>
    <x v="1"/>
    <n v="48.384"/>
    <n v="13.44"/>
  </r>
  <r>
    <x v="0"/>
    <x v="7"/>
    <x v="9"/>
    <x v="19"/>
    <s v="SE3_Offshore"/>
    <x v="2"/>
    <n v="63"/>
    <n v="17.5"/>
  </r>
  <r>
    <x v="0"/>
    <x v="7"/>
    <x v="9"/>
    <x v="19"/>
    <s v="SE3_Offshore"/>
    <x v="21"/>
    <n v="48.384"/>
    <n v="13.44"/>
  </r>
  <r>
    <x v="0"/>
    <x v="7"/>
    <x v="9"/>
    <x v="19"/>
    <s v="SE3_Offshore"/>
    <x v="22"/>
    <n v="79.847999999999999"/>
    <n v="22.18"/>
  </r>
  <r>
    <x v="0"/>
    <x v="7"/>
    <x v="9"/>
    <x v="19"/>
    <s v="SE3_large"/>
    <x v="1"/>
    <n v="48.384"/>
    <n v="13.44"/>
  </r>
  <r>
    <x v="0"/>
    <x v="7"/>
    <x v="9"/>
    <x v="19"/>
    <s v="SE3_large"/>
    <x v="2"/>
    <n v="63"/>
    <n v="17.5"/>
  </r>
  <r>
    <x v="0"/>
    <x v="7"/>
    <x v="9"/>
    <x v="19"/>
    <s v="SE3_large"/>
    <x v="21"/>
    <n v="48.384"/>
    <n v="13.44"/>
  </r>
  <r>
    <x v="0"/>
    <x v="7"/>
    <x v="9"/>
    <x v="19"/>
    <s v="SE3_large"/>
    <x v="22"/>
    <n v="79.847999999999999"/>
    <n v="22.18"/>
  </r>
  <r>
    <x v="0"/>
    <x v="7"/>
    <x v="9"/>
    <x v="19"/>
    <s v="SE3_medium"/>
    <x v="1"/>
    <n v="48.384"/>
    <n v="13.44"/>
  </r>
  <r>
    <x v="0"/>
    <x v="7"/>
    <x v="9"/>
    <x v="19"/>
    <s v="SE3_medium"/>
    <x v="2"/>
    <n v="63"/>
    <n v="17.5"/>
  </r>
  <r>
    <x v="0"/>
    <x v="7"/>
    <x v="9"/>
    <x v="19"/>
    <s v="SE3_medium"/>
    <x v="21"/>
    <n v="48.384"/>
    <n v="13.44"/>
  </r>
  <r>
    <x v="0"/>
    <x v="7"/>
    <x v="9"/>
    <x v="19"/>
    <s v="SE3_medium"/>
    <x v="22"/>
    <n v="79.847999999999999"/>
    <n v="22.18"/>
  </r>
  <r>
    <x v="0"/>
    <x v="7"/>
    <x v="9"/>
    <x v="19"/>
    <s v="SE3_small"/>
    <x v="1"/>
    <n v="48.384"/>
    <n v="13.44"/>
  </r>
  <r>
    <x v="0"/>
    <x v="7"/>
    <x v="9"/>
    <x v="19"/>
    <s v="SE3_small"/>
    <x v="2"/>
    <n v="63"/>
    <n v="17.5"/>
  </r>
  <r>
    <x v="0"/>
    <x v="7"/>
    <x v="9"/>
    <x v="19"/>
    <s v="SE3_small"/>
    <x v="21"/>
    <n v="48.384"/>
    <n v="13.44"/>
  </r>
  <r>
    <x v="0"/>
    <x v="7"/>
    <x v="9"/>
    <x v="19"/>
    <s v="SE3_small"/>
    <x v="22"/>
    <n v="79.847999999999999"/>
    <n v="22.18"/>
  </r>
  <r>
    <x v="0"/>
    <x v="7"/>
    <x v="9"/>
    <x v="20"/>
    <s v="SE4A"/>
    <x v="1"/>
    <n v="48.384"/>
    <n v="13.44"/>
  </r>
  <r>
    <x v="0"/>
    <x v="7"/>
    <x v="9"/>
    <x v="20"/>
    <s v="SE4A"/>
    <x v="2"/>
    <n v="63"/>
    <n v="17.5"/>
  </r>
  <r>
    <x v="0"/>
    <x v="7"/>
    <x v="9"/>
    <x v="20"/>
    <s v="SE4A"/>
    <x v="21"/>
    <n v="48.384"/>
    <n v="13.44"/>
  </r>
  <r>
    <x v="0"/>
    <x v="7"/>
    <x v="9"/>
    <x v="20"/>
    <s v="SE4A"/>
    <x v="22"/>
    <n v="79.847999999999999"/>
    <n v="22.18"/>
  </r>
  <r>
    <x v="0"/>
    <x v="7"/>
    <x v="9"/>
    <x v="20"/>
    <s v="SE4_IND"/>
    <x v="1"/>
    <n v="48.384"/>
    <n v="13.44"/>
  </r>
  <r>
    <x v="0"/>
    <x v="7"/>
    <x v="9"/>
    <x v="20"/>
    <s v="SE4_IND"/>
    <x v="2"/>
    <n v="63"/>
    <n v="17.5"/>
  </r>
  <r>
    <x v="0"/>
    <x v="7"/>
    <x v="9"/>
    <x v="20"/>
    <s v="SE4_IND"/>
    <x v="21"/>
    <n v="48.384"/>
    <n v="13.44"/>
  </r>
  <r>
    <x v="0"/>
    <x v="7"/>
    <x v="9"/>
    <x v="20"/>
    <s v="SE4_IND"/>
    <x v="22"/>
    <n v="79.847999999999999"/>
    <n v="22.18"/>
  </r>
  <r>
    <x v="0"/>
    <x v="7"/>
    <x v="9"/>
    <x v="20"/>
    <s v="SE4_Offshore"/>
    <x v="1"/>
    <n v="48.384"/>
    <n v="13.44"/>
  </r>
  <r>
    <x v="0"/>
    <x v="7"/>
    <x v="9"/>
    <x v="20"/>
    <s v="SE4_Offshore"/>
    <x v="2"/>
    <n v="63"/>
    <n v="17.5"/>
  </r>
  <r>
    <x v="0"/>
    <x v="7"/>
    <x v="9"/>
    <x v="20"/>
    <s v="SE4_Offshore"/>
    <x v="21"/>
    <n v="48.384"/>
    <n v="13.44"/>
  </r>
  <r>
    <x v="0"/>
    <x v="7"/>
    <x v="9"/>
    <x v="20"/>
    <s v="SE4_Offshore"/>
    <x v="22"/>
    <n v="79.847999999999999"/>
    <n v="22.18"/>
  </r>
  <r>
    <x v="0"/>
    <x v="7"/>
    <x v="9"/>
    <x v="20"/>
    <s v="SE4_large"/>
    <x v="1"/>
    <n v="48.384"/>
    <n v="13.44"/>
  </r>
  <r>
    <x v="0"/>
    <x v="7"/>
    <x v="9"/>
    <x v="20"/>
    <s v="SE4_large"/>
    <x v="2"/>
    <n v="63"/>
    <n v="17.5"/>
  </r>
  <r>
    <x v="0"/>
    <x v="7"/>
    <x v="9"/>
    <x v="20"/>
    <s v="SE4_large"/>
    <x v="21"/>
    <n v="48.384"/>
    <n v="13.44"/>
  </r>
  <r>
    <x v="0"/>
    <x v="7"/>
    <x v="9"/>
    <x v="20"/>
    <s v="SE4_large"/>
    <x v="22"/>
    <n v="79.847999999999999"/>
    <n v="22.18"/>
  </r>
  <r>
    <x v="0"/>
    <x v="7"/>
    <x v="9"/>
    <x v="20"/>
    <s v="SE4_medium"/>
    <x v="1"/>
    <n v="48.384"/>
    <n v="13.44"/>
  </r>
  <r>
    <x v="0"/>
    <x v="7"/>
    <x v="9"/>
    <x v="20"/>
    <s v="SE4_medium"/>
    <x v="2"/>
    <n v="63"/>
    <n v="17.5"/>
  </r>
  <r>
    <x v="0"/>
    <x v="7"/>
    <x v="9"/>
    <x v="20"/>
    <s v="SE4_medium"/>
    <x v="21"/>
    <n v="48.384"/>
    <n v="13.44"/>
  </r>
  <r>
    <x v="0"/>
    <x v="7"/>
    <x v="9"/>
    <x v="20"/>
    <s v="SE4_medium"/>
    <x v="22"/>
    <n v="79.847999999999999"/>
    <n v="22.18"/>
  </r>
  <r>
    <x v="0"/>
    <x v="7"/>
    <x v="9"/>
    <x v="20"/>
    <s v="SE4_small"/>
    <x v="1"/>
    <n v="48.384"/>
    <n v="13.44"/>
  </r>
  <r>
    <x v="0"/>
    <x v="7"/>
    <x v="9"/>
    <x v="20"/>
    <s v="SE4_small"/>
    <x v="2"/>
    <n v="63"/>
    <n v="17.5"/>
  </r>
  <r>
    <x v="0"/>
    <x v="7"/>
    <x v="9"/>
    <x v="20"/>
    <s v="SE4_small"/>
    <x v="21"/>
    <n v="48.384"/>
    <n v="13.44"/>
  </r>
  <r>
    <x v="0"/>
    <x v="7"/>
    <x v="9"/>
    <x v="20"/>
    <s v="SE4_small"/>
    <x v="22"/>
    <n v="79.847999999999999"/>
    <n v="22.18"/>
  </r>
  <r>
    <x v="0"/>
    <x v="7"/>
    <x v="10"/>
    <x v="21"/>
    <s v="UK_A"/>
    <x v="1"/>
    <n v="48.384"/>
    <n v="13.44"/>
  </r>
  <r>
    <x v="0"/>
    <x v="7"/>
    <x v="10"/>
    <x v="21"/>
    <s v="UK_A"/>
    <x v="2"/>
    <n v="63"/>
    <n v="17.5"/>
  </r>
  <r>
    <x v="0"/>
    <x v="7"/>
    <x v="10"/>
    <x v="21"/>
    <s v="UK_A"/>
    <x v="21"/>
    <n v="48.384"/>
    <n v="13.44"/>
  </r>
  <r>
    <x v="0"/>
    <x v="7"/>
    <x v="10"/>
    <x v="21"/>
    <s v="UK_A"/>
    <x v="22"/>
    <n v="79.847999999999999"/>
    <n v="22.18"/>
  </r>
  <r>
    <x v="0"/>
    <x v="7"/>
    <x v="10"/>
    <x v="21"/>
    <s v="UK_Offshore"/>
    <x v="1"/>
    <n v="48.384"/>
    <n v="13.44"/>
  </r>
  <r>
    <x v="0"/>
    <x v="7"/>
    <x v="10"/>
    <x v="21"/>
    <s v="UK_Offshore"/>
    <x v="2"/>
    <n v="63"/>
    <n v="17.5"/>
  </r>
  <r>
    <x v="0"/>
    <x v="7"/>
    <x v="10"/>
    <x v="21"/>
    <s v="UK_Offshore"/>
    <x v="21"/>
    <n v="48.384"/>
    <n v="13.44"/>
  </r>
  <r>
    <x v="0"/>
    <x v="7"/>
    <x v="10"/>
    <x v="21"/>
    <s v="UK_Offshore"/>
    <x v="22"/>
    <n v="79.847999999999999"/>
    <n v="22.18"/>
  </r>
  <r>
    <x v="0"/>
    <x v="8"/>
    <x v="0"/>
    <x v="0"/>
    <s v="DK1_Large"/>
    <x v="1"/>
    <n v="48.384"/>
    <n v="13.44"/>
  </r>
  <r>
    <x v="0"/>
    <x v="8"/>
    <x v="0"/>
    <x v="0"/>
    <s v="DK1_Large"/>
    <x v="2"/>
    <n v="63"/>
    <n v="17.5"/>
  </r>
  <r>
    <x v="0"/>
    <x v="8"/>
    <x v="0"/>
    <x v="0"/>
    <s v="DK1_Large"/>
    <x v="21"/>
    <n v="48.384"/>
    <n v="13.44"/>
  </r>
  <r>
    <x v="0"/>
    <x v="8"/>
    <x v="0"/>
    <x v="0"/>
    <s v="DK1_Large"/>
    <x v="22"/>
    <n v="79.847999999999999"/>
    <n v="22.18"/>
  </r>
  <r>
    <x v="0"/>
    <x v="8"/>
    <x v="0"/>
    <x v="0"/>
    <s v="DK1_MedSmall"/>
    <x v="1"/>
    <n v="48.384"/>
    <n v="13.44"/>
  </r>
  <r>
    <x v="0"/>
    <x v="8"/>
    <x v="0"/>
    <x v="0"/>
    <s v="DK1_MedSmall"/>
    <x v="2"/>
    <n v="63"/>
    <n v="17.5"/>
  </r>
  <r>
    <x v="0"/>
    <x v="8"/>
    <x v="0"/>
    <x v="0"/>
    <s v="DK1_MedSmall"/>
    <x v="21"/>
    <n v="48.384"/>
    <n v="13.44"/>
  </r>
  <r>
    <x v="0"/>
    <x v="8"/>
    <x v="0"/>
    <x v="0"/>
    <s v="DK1_MedSmall"/>
    <x v="22"/>
    <n v="79.847999999999999"/>
    <n v="22.18"/>
  </r>
  <r>
    <x v="0"/>
    <x v="8"/>
    <x v="0"/>
    <x v="0"/>
    <s v="DK1_Medium"/>
    <x v="1"/>
    <n v="48.384"/>
    <n v="13.44"/>
  </r>
  <r>
    <x v="0"/>
    <x v="8"/>
    <x v="0"/>
    <x v="0"/>
    <s v="DK1_Medium"/>
    <x v="2"/>
    <n v="63"/>
    <n v="17.5"/>
  </r>
  <r>
    <x v="0"/>
    <x v="8"/>
    <x v="0"/>
    <x v="0"/>
    <s v="DK1_Medium"/>
    <x v="21"/>
    <n v="48.384"/>
    <n v="13.44"/>
  </r>
  <r>
    <x v="0"/>
    <x v="8"/>
    <x v="0"/>
    <x v="0"/>
    <s v="DK1_Medium"/>
    <x v="22"/>
    <n v="79.847999999999999"/>
    <n v="22.18"/>
  </r>
  <r>
    <x v="0"/>
    <x v="8"/>
    <x v="0"/>
    <x v="0"/>
    <s v="DK1_NoDH"/>
    <x v="1"/>
    <n v="48.384"/>
    <n v="13.44"/>
  </r>
  <r>
    <x v="0"/>
    <x v="8"/>
    <x v="0"/>
    <x v="0"/>
    <s v="DK1_NoDH"/>
    <x v="2"/>
    <n v="63"/>
    <n v="17.5"/>
  </r>
  <r>
    <x v="0"/>
    <x v="8"/>
    <x v="0"/>
    <x v="0"/>
    <s v="DK1_NoDH"/>
    <x v="21"/>
    <n v="48.384"/>
    <n v="13.44"/>
  </r>
  <r>
    <x v="0"/>
    <x v="8"/>
    <x v="0"/>
    <x v="0"/>
    <s v="DK1_NoDH"/>
    <x v="22"/>
    <n v="79.847999999999999"/>
    <n v="22.18"/>
  </r>
  <r>
    <x v="0"/>
    <x v="8"/>
    <x v="0"/>
    <x v="0"/>
    <s v="DK1_Offshore"/>
    <x v="1"/>
    <n v="48.384"/>
    <n v="13.44"/>
  </r>
  <r>
    <x v="0"/>
    <x v="8"/>
    <x v="0"/>
    <x v="0"/>
    <s v="DK1_Offshore"/>
    <x v="2"/>
    <n v="63"/>
    <n v="17.5"/>
  </r>
  <r>
    <x v="0"/>
    <x v="8"/>
    <x v="0"/>
    <x v="0"/>
    <s v="DK1_Offshore"/>
    <x v="21"/>
    <n v="48.384"/>
    <n v="13.44"/>
  </r>
  <r>
    <x v="0"/>
    <x v="8"/>
    <x v="0"/>
    <x v="0"/>
    <s v="DK1_Offshore"/>
    <x v="22"/>
    <n v="79.847999999999999"/>
    <n v="22.18"/>
  </r>
  <r>
    <x v="0"/>
    <x v="8"/>
    <x v="0"/>
    <x v="0"/>
    <s v="DK1_Rural"/>
    <x v="1"/>
    <n v="48.384"/>
    <n v="13.44"/>
  </r>
  <r>
    <x v="0"/>
    <x v="8"/>
    <x v="0"/>
    <x v="0"/>
    <s v="DK1_Rural"/>
    <x v="2"/>
    <n v="63"/>
    <n v="17.5"/>
  </r>
  <r>
    <x v="0"/>
    <x v="8"/>
    <x v="0"/>
    <x v="0"/>
    <s v="DK1_Rural"/>
    <x v="21"/>
    <n v="48.384"/>
    <n v="13.44"/>
  </r>
  <r>
    <x v="0"/>
    <x v="8"/>
    <x v="0"/>
    <x v="0"/>
    <s v="DK1_Rural"/>
    <x v="22"/>
    <n v="79.847999999999999"/>
    <n v="22.18"/>
  </r>
  <r>
    <x v="0"/>
    <x v="8"/>
    <x v="0"/>
    <x v="0"/>
    <s v="DK1_Small"/>
    <x v="1"/>
    <n v="48.384"/>
    <n v="13.44"/>
  </r>
  <r>
    <x v="0"/>
    <x v="8"/>
    <x v="0"/>
    <x v="0"/>
    <s v="DK1_Small"/>
    <x v="2"/>
    <n v="63"/>
    <n v="17.5"/>
  </r>
  <r>
    <x v="0"/>
    <x v="8"/>
    <x v="0"/>
    <x v="0"/>
    <s v="DK1_Small"/>
    <x v="21"/>
    <n v="48.384"/>
    <n v="13.44"/>
  </r>
  <r>
    <x v="0"/>
    <x v="8"/>
    <x v="0"/>
    <x v="0"/>
    <s v="DK1_Small"/>
    <x v="22"/>
    <n v="79.847999999999999"/>
    <n v="22.18"/>
  </r>
  <r>
    <x v="0"/>
    <x v="8"/>
    <x v="0"/>
    <x v="1"/>
    <s v="DK2_Large"/>
    <x v="1"/>
    <n v="48.384"/>
    <n v="13.44"/>
  </r>
  <r>
    <x v="0"/>
    <x v="8"/>
    <x v="0"/>
    <x v="1"/>
    <s v="DK2_Large"/>
    <x v="2"/>
    <n v="63"/>
    <n v="17.5"/>
  </r>
  <r>
    <x v="0"/>
    <x v="8"/>
    <x v="0"/>
    <x v="1"/>
    <s v="DK2_Large"/>
    <x v="21"/>
    <n v="48.384"/>
    <n v="13.44"/>
  </r>
  <r>
    <x v="0"/>
    <x v="8"/>
    <x v="0"/>
    <x v="1"/>
    <s v="DK2_Large"/>
    <x v="22"/>
    <n v="79.847999999999999"/>
    <n v="22.18"/>
  </r>
  <r>
    <x v="0"/>
    <x v="8"/>
    <x v="0"/>
    <x v="1"/>
    <s v="DK2_MedSmall"/>
    <x v="1"/>
    <n v="48.384"/>
    <n v="13.44"/>
  </r>
  <r>
    <x v="0"/>
    <x v="8"/>
    <x v="0"/>
    <x v="1"/>
    <s v="DK2_MedSmall"/>
    <x v="2"/>
    <n v="63"/>
    <n v="17.5"/>
  </r>
  <r>
    <x v="0"/>
    <x v="8"/>
    <x v="0"/>
    <x v="1"/>
    <s v="DK2_MedSmall"/>
    <x v="21"/>
    <n v="48.384"/>
    <n v="13.44"/>
  </r>
  <r>
    <x v="0"/>
    <x v="8"/>
    <x v="0"/>
    <x v="1"/>
    <s v="DK2_MedSmall"/>
    <x v="22"/>
    <n v="79.847999999999999"/>
    <n v="22.18"/>
  </r>
  <r>
    <x v="0"/>
    <x v="8"/>
    <x v="0"/>
    <x v="1"/>
    <s v="DK2_Medium"/>
    <x v="1"/>
    <n v="48.384"/>
    <n v="13.44"/>
  </r>
  <r>
    <x v="0"/>
    <x v="8"/>
    <x v="0"/>
    <x v="1"/>
    <s v="DK2_Medium"/>
    <x v="2"/>
    <n v="63"/>
    <n v="17.5"/>
  </r>
  <r>
    <x v="0"/>
    <x v="8"/>
    <x v="0"/>
    <x v="1"/>
    <s v="DK2_Medium"/>
    <x v="21"/>
    <n v="48.384"/>
    <n v="13.44"/>
  </r>
  <r>
    <x v="0"/>
    <x v="8"/>
    <x v="0"/>
    <x v="1"/>
    <s v="DK2_Medium"/>
    <x v="22"/>
    <n v="79.847999999999999"/>
    <n v="22.18"/>
  </r>
  <r>
    <x v="0"/>
    <x v="8"/>
    <x v="0"/>
    <x v="1"/>
    <s v="DK2_NoDH"/>
    <x v="1"/>
    <n v="48.384"/>
    <n v="13.44"/>
  </r>
  <r>
    <x v="0"/>
    <x v="8"/>
    <x v="0"/>
    <x v="1"/>
    <s v="DK2_NoDH"/>
    <x v="2"/>
    <n v="63"/>
    <n v="17.5"/>
  </r>
  <r>
    <x v="0"/>
    <x v="8"/>
    <x v="0"/>
    <x v="1"/>
    <s v="DK2_NoDH"/>
    <x v="21"/>
    <n v="48.384"/>
    <n v="13.44"/>
  </r>
  <r>
    <x v="0"/>
    <x v="8"/>
    <x v="0"/>
    <x v="1"/>
    <s v="DK2_NoDH"/>
    <x v="22"/>
    <n v="79.847999999999999"/>
    <n v="22.18"/>
  </r>
  <r>
    <x v="0"/>
    <x v="8"/>
    <x v="0"/>
    <x v="1"/>
    <s v="DK2_Offshore"/>
    <x v="1"/>
    <n v="48.384"/>
    <n v="13.44"/>
  </r>
  <r>
    <x v="0"/>
    <x v="8"/>
    <x v="0"/>
    <x v="1"/>
    <s v="DK2_Offshore"/>
    <x v="2"/>
    <n v="63"/>
    <n v="17.5"/>
  </r>
  <r>
    <x v="0"/>
    <x v="8"/>
    <x v="0"/>
    <x v="1"/>
    <s v="DK2_Offshore"/>
    <x v="21"/>
    <n v="48.384"/>
    <n v="13.44"/>
  </r>
  <r>
    <x v="0"/>
    <x v="8"/>
    <x v="0"/>
    <x v="1"/>
    <s v="DK2_Offshore"/>
    <x v="22"/>
    <n v="79.847999999999999"/>
    <n v="22.18"/>
  </r>
  <r>
    <x v="0"/>
    <x v="8"/>
    <x v="0"/>
    <x v="1"/>
    <s v="DK2_Rural"/>
    <x v="1"/>
    <n v="48.384"/>
    <n v="13.44"/>
  </r>
  <r>
    <x v="0"/>
    <x v="8"/>
    <x v="0"/>
    <x v="1"/>
    <s v="DK2_Rural"/>
    <x v="2"/>
    <n v="63"/>
    <n v="17.5"/>
  </r>
  <r>
    <x v="0"/>
    <x v="8"/>
    <x v="0"/>
    <x v="1"/>
    <s v="DK2_Rural"/>
    <x v="21"/>
    <n v="48.384"/>
    <n v="13.44"/>
  </r>
  <r>
    <x v="0"/>
    <x v="8"/>
    <x v="0"/>
    <x v="1"/>
    <s v="DK2_Rural"/>
    <x v="22"/>
    <n v="79.847999999999999"/>
    <n v="22.18"/>
  </r>
  <r>
    <x v="0"/>
    <x v="8"/>
    <x v="0"/>
    <x v="1"/>
    <s v="DK2_Small"/>
    <x v="1"/>
    <n v="48.384"/>
    <n v="13.44"/>
  </r>
  <r>
    <x v="0"/>
    <x v="8"/>
    <x v="0"/>
    <x v="1"/>
    <s v="DK2_Small"/>
    <x v="2"/>
    <n v="63"/>
    <n v="17.5"/>
  </r>
  <r>
    <x v="0"/>
    <x v="8"/>
    <x v="0"/>
    <x v="1"/>
    <s v="DK2_Small"/>
    <x v="21"/>
    <n v="48.384"/>
    <n v="13.44"/>
  </r>
  <r>
    <x v="0"/>
    <x v="8"/>
    <x v="0"/>
    <x v="1"/>
    <s v="DK2_Small"/>
    <x v="22"/>
    <n v="79.847999999999999"/>
    <n v="22.18"/>
  </r>
  <r>
    <x v="0"/>
    <x v="8"/>
    <x v="1"/>
    <x v="2"/>
    <s v="EE_A"/>
    <x v="1"/>
    <n v="48.384"/>
    <n v="13.44"/>
  </r>
  <r>
    <x v="0"/>
    <x v="8"/>
    <x v="1"/>
    <x v="2"/>
    <s v="EE_A"/>
    <x v="2"/>
    <n v="63"/>
    <n v="17.5"/>
  </r>
  <r>
    <x v="0"/>
    <x v="8"/>
    <x v="1"/>
    <x v="2"/>
    <s v="EE_A"/>
    <x v="21"/>
    <n v="48.384"/>
    <n v="13.44"/>
  </r>
  <r>
    <x v="0"/>
    <x v="8"/>
    <x v="1"/>
    <x v="2"/>
    <s v="EE_A"/>
    <x v="22"/>
    <n v="79.847999999999999"/>
    <n v="22.18"/>
  </r>
  <r>
    <x v="0"/>
    <x v="8"/>
    <x v="1"/>
    <x v="2"/>
    <s v="EE_Enefit"/>
    <x v="1"/>
    <n v="48.384"/>
    <n v="13.44"/>
  </r>
  <r>
    <x v="0"/>
    <x v="8"/>
    <x v="1"/>
    <x v="2"/>
    <s v="EE_Enefit"/>
    <x v="2"/>
    <n v="63"/>
    <n v="17.5"/>
  </r>
  <r>
    <x v="0"/>
    <x v="8"/>
    <x v="1"/>
    <x v="2"/>
    <s v="EE_Enefit"/>
    <x v="21"/>
    <n v="48.384"/>
    <n v="13.44"/>
  </r>
  <r>
    <x v="0"/>
    <x v="8"/>
    <x v="1"/>
    <x v="2"/>
    <s v="EE_Enefit"/>
    <x v="22"/>
    <n v="79.847999999999999"/>
    <n v="22.18"/>
  </r>
  <r>
    <x v="0"/>
    <x v="8"/>
    <x v="1"/>
    <x v="2"/>
    <s v="EE_Industry"/>
    <x v="1"/>
    <n v="48.384"/>
    <n v="13.44"/>
  </r>
  <r>
    <x v="0"/>
    <x v="8"/>
    <x v="1"/>
    <x v="2"/>
    <s v="EE_Industry"/>
    <x v="2"/>
    <n v="63"/>
    <n v="17.5"/>
  </r>
  <r>
    <x v="0"/>
    <x v="8"/>
    <x v="1"/>
    <x v="2"/>
    <s v="EE_Industry"/>
    <x v="21"/>
    <n v="48.384"/>
    <n v="13.44"/>
  </r>
  <r>
    <x v="0"/>
    <x v="8"/>
    <x v="1"/>
    <x v="2"/>
    <s v="EE_Industry"/>
    <x v="22"/>
    <n v="79.847999999999999"/>
    <n v="22.18"/>
  </r>
  <r>
    <x v="0"/>
    <x v="8"/>
    <x v="1"/>
    <x v="2"/>
    <s v="EE_Kohtla_Jarve"/>
    <x v="1"/>
    <n v="48.384"/>
    <n v="13.44"/>
  </r>
  <r>
    <x v="0"/>
    <x v="8"/>
    <x v="1"/>
    <x v="2"/>
    <s v="EE_Kohtla_Jarve"/>
    <x v="2"/>
    <n v="63"/>
    <n v="17.5"/>
  </r>
  <r>
    <x v="0"/>
    <x v="8"/>
    <x v="1"/>
    <x v="2"/>
    <s v="EE_Kohtla_Jarve"/>
    <x v="21"/>
    <n v="48.384"/>
    <n v="13.44"/>
  </r>
  <r>
    <x v="0"/>
    <x v="8"/>
    <x v="1"/>
    <x v="2"/>
    <s v="EE_Kohtla_Jarve"/>
    <x v="22"/>
    <n v="79.847999999999999"/>
    <n v="22.18"/>
  </r>
  <r>
    <x v="0"/>
    <x v="8"/>
    <x v="1"/>
    <x v="2"/>
    <s v="EE_Narva"/>
    <x v="1"/>
    <n v="48.384"/>
    <n v="13.44"/>
  </r>
  <r>
    <x v="0"/>
    <x v="8"/>
    <x v="1"/>
    <x v="2"/>
    <s v="EE_Narva"/>
    <x v="2"/>
    <n v="63"/>
    <n v="17.5"/>
  </r>
  <r>
    <x v="0"/>
    <x v="8"/>
    <x v="1"/>
    <x v="2"/>
    <s v="EE_Narva"/>
    <x v="21"/>
    <n v="48.384"/>
    <n v="13.44"/>
  </r>
  <r>
    <x v="0"/>
    <x v="8"/>
    <x v="1"/>
    <x v="2"/>
    <s v="EE_Narva"/>
    <x v="22"/>
    <n v="79.847999999999999"/>
    <n v="22.18"/>
  </r>
  <r>
    <x v="0"/>
    <x v="8"/>
    <x v="1"/>
    <x v="2"/>
    <s v="EE_OFFSHORE"/>
    <x v="1"/>
    <n v="48.384"/>
    <n v="13.44"/>
  </r>
  <r>
    <x v="0"/>
    <x v="8"/>
    <x v="1"/>
    <x v="2"/>
    <s v="EE_OFFSHORE"/>
    <x v="2"/>
    <n v="63"/>
    <n v="17.5"/>
  </r>
  <r>
    <x v="0"/>
    <x v="8"/>
    <x v="1"/>
    <x v="2"/>
    <s v="EE_OFFSHORE"/>
    <x v="21"/>
    <n v="48.384"/>
    <n v="13.44"/>
  </r>
  <r>
    <x v="0"/>
    <x v="8"/>
    <x v="1"/>
    <x v="2"/>
    <s v="EE_OFFSHORE"/>
    <x v="22"/>
    <n v="79.847999999999999"/>
    <n v="22.18"/>
  </r>
  <r>
    <x v="0"/>
    <x v="8"/>
    <x v="1"/>
    <x v="2"/>
    <s v="EE_Parnu"/>
    <x v="1"/>
    <n v="48.384"/>
    <n v="13.44"/>
  </r>
  <r>
    <x v="0"/>
    <x v="8"/>
    <x v="1"/>
    <x v="2"/>
    <s v="EE_Parnu"/>
    <x v="2"/>
    <n v="63"/>
    <n v="17.5"/>
  </r>
  <r>
    <x v="0"/>
    <x v="8"/>
    <x v="1"/>
    <x v="2"/>
    <s v="EE_Parnu"/>
    <x v="21"/>
    <n v="48.384"/>
    <n v="13.44"/>
  </r>
  <r>
    <x v="0"/>
    <x v="8"/>
    <x v="1"/>
    <x v="2"/>
    <s v="EE_Parnu"/>
    <x v="22"/>
    <n v="79.847999999999999"/>
    <n v="22.18"/>
  </r>
  <r>
    <x v="0"/>
    <x v="8"/>
    <x v="1"/>
    <x v="2"/>
    <s v="EE_Rural"/>
    <x v="1"/>
    <n v="48.384"/>
    <n v="13.44"/>
  </r>
  <r>
    <x v="0"/>
    <x v="8"/>
    <x v="1"/>
    <x v="2"/>
    <s v="EE_Rural"/>
    <x v="2"/>
    <n v="63"/>
    <n v="17.5"/>
  </r>
  <r>
    <x v="0"/>
    <x v="8"/>
    <x v="1"/>
    <x v="2"/>
    <s v="EE_Rural"/>
    <x v="21"/>
    <n v="48.384"/>
    <n v="13.44"/>
  </r>
  <r>
    <x v="0"/>
    <x v="8"/>
    <x v="1"/>
    <x v="2"/>
    <s v="EE_Rural"/>
    <x v="22"/>
    <n v="79.847999999999999"/>
    <n v="22.18"/>
  </r>
  <r>
    <x v="0"/>
    <x v="8"/>
    <x v="1"/>
    <x v="2"/>
    <s v="EE_Sillamae"/>
    <x v="1"/>
    <n v="48.384"/>
    <n v="13.44"/>
  </r>
  <r>
    <x v="0"/>
    <x v="8"/>
    <x v="1"/>
    <x v="2"/>
    <s v="EE_Sillamae"/>
    <x v="2"/>
    <n v="63"/>
    <n v="17.5"/>
  </r>
  <r>
    <x v="0"/>
    <x v="8"/>
    <x v="1"/>
    <x v="2"/>
    <s v="EE_Sillamae"/>
    <x v="21"/>
    <n v="48.384"/>
    <n v="13.44"/>
  </r>
  <r>
    <x v="0"/>
    <x v="8"/>
    <x v="1"/>
    <x v="2"/>
    <s v="EE_Sillamae"/>
    <x v="22"/>
    <n v="79.847999999999999"/>
    <n v="22.18"/>
  </r>
  <r>
    <x v="0"/>
    <x v="8"/>
    <x v="1"/>
    <x v="2"/>
    <s v="EE_Tallinn"/>
    <x v="1"/>
    <n v="48.384"/>
    <n v="13.44"/>
  </r>
  <r>
    <x v="0"/>
    <x v="8"/>
    <x v="1"/>
    <x v="2"/>
    <s v="EE_Tallinn"/>
    <x v="2"/>
    <n v="63"/>
    <n v="17.5"/>
  </r>
  <r>
    <x v="0"/>
    <x v="8"/>
    <x v="1"/>
    <x v="2"/>
    <s v="EE_Tallinn"/>
    <x v="21"/>
    <n v="48.384"/>
    <n v="13.44"/>
  </r>
  <r>
    <x v="0"/>
    <x v="8"/>
    <x v="1"/>
    <x v="2"/>
    <s v="EE_Tallinn"/>
    <x v="22"/>
    <n v="79.847999999999999"/>
    <n v="22.18"/>
  </r>
  <r>
    <x v="0"/>
    <x v="8"/>
    <x v="1"/>
    <x v="2"/>
    <s v="EE_Tartu"/>
    <x v="1"/>
    <n v="48.384"/>
    <n v="13.44"/>
  </r>
  <r>
    <x v="0"/>
    <x v="8"/>
    <x v="1"/>
    <x v="2"/>
    <s v="EE_Tartu"/>
    <x v="2"/>
    <n v="63"/>
    <n v="17.5"/>
  </r>
  <r>
    <x v="0"/>
    <x v="8"/>
    <x v="1"/>
    <x v="2"/>
    <s v="EE_Tartu"/>
    <x v="21"/>
    <n v="48.384"/>
    <n v="13.44"/>
  </r>
  <r>
    <x v="0"/>
    <x v="8"/>
    <x v="1"/>
    <x v="2"/>
    <s v="EE_Tartu"/>
    <x v="22"/>
    <n v="79.847999999999999"/>
    <n v="22.18"/>
  </r>
  <r>
    <x v="0"/>
    <x v="8"/>
    <x v="1"/>
    <x v="2"/>
    <s v="EE_Urban"/>
    <x v="1"/>
    <n v="48.384"/>
    <n v="13.44"/>
  </r>
  <r>
    <x v="0"/>
    <x v="8"/>
    <x v="1"/>
    <x v="2"/>
    <s v="EE_Urban"/>
    <x v="2"/>
    <n v="63"/>
    <n v="17.5"/>
  </r>
  <r>
    <x v="0"/>
    <x v="8"/>
    <x v="1"/>
    <x v="2"/>
    <s v="EE_Urban"/>
    <x v="21"/>
    <n v="48.384"/>
    <n v="13.44"/>
  </r>
  <r>
    <x v="0"/>
    <x v="8"/>
    <x v="1"/>
    <x v="2"/>
    <s v="EE_Urban"/>
    <x v="22"/>
    <n v="79.847999999999999"/>
    <n v="22.18"/>
  </r>
  <r>
    <x v="0"/>
    <x v="8"/>
    <x v="2"/>
    <x v="3"/>
    <s v="FI_IND"/>
    <x v="1"/>
    <n v="48.384"/>
    <n v="13.44"/>
  </r>
  <r>
    <x v="0"/>
    <x v="8"/>
    <x v="2"/>
    <x v="3"/>
    <s v="FI_IND"/>
    <x v="2"/>
    <n v="63"/>
    <n v="17.5"/>
  </r>
  <r>
    <x v="0"/>
    <x v="8"/>
    <x v="2"/>
    <x v="3"/>
    <s v="FI_IND"/>
    <x v="21"/>
    <n v="48.384"/>
    <n v="13.44"/>
  </r>
  <r>
    <x v="0"/>
    <x v="8"/>
    <x v="2"/>
    <x v="3"/>
    <s v="FI_IND"/>
    <x v="22"/>
    <n v="79.847999999999999"/>
    <n v="22.18"/>
  </r>
  <r>
    <x v="0"/>
    <x v="8"/>
    <x v="2"/>
    <x v="3"/>
    <s v="FI_Offshore"/>
    <x v="1"/>
    <n v="48.384"/>
    <n v="13.44"/>
  </r>
  <r>
    <x v="0"/>
    <x v="8"/>
    <x v="2"/>
    <x v="3"/>
    <s v="FI_Offshore"/>
    <x v="2"/>
    <n v="63"/>
    <n v="17.5"/>
  </r>
  <r>
    <x v="0"/>
    <x v="8"/>
    <x v="2"/>
    <x v="3"/>
    <s v="FI_Offshore"/>
    <x v="21"/>
    <n v="48.384"/>
    <n v="13.44"/>
  </r>
  <r>
    <x v="0"/>
    <x v="8"/>
    <x v="2"/>
    <x v="3"/>
    <s v="FI_Offshore"/>
    <x v="22"/>
    <n v="79.847999999999999"/>
    <n v="22.18"/>
  </r>
  <r>
    <x v="0"/>
    <x v="8"/>
    <x v="2"/>
    <x v="3"/>
    <s v="FI_large"/>
    <x v="1"/>
    <n v="48.384"/>
    <n v="13.44"/>
  </r>
  <r>
    <x v="0"/>
    <x v="8"/>
    <x v="2"/>
    <x v="3"/>
    <s v="FI_large"/>
    <x v="2"/>
    <n v="63"/>
    <n v="17.5"/>
  </r>
  <r>
    <x v="0"/>
    <x v="8"/>
    <x v="2"/>
    <x v="3"/>
    <s v="FI_large"/>
    <x v="21"/>
    <n v="48.384"/>
    <n v="13.44"/>
  </r>
  <r>
    <x v="0"/>
    <x v="8"/>
    <x v="2"/>
    <x v="3"/>
    <s v="FI_large"/>
    <x v="22"/>
    <n v="79.847999999999999"/>
    <n v="22.18"/>
  </r>
  <r>
    <x v="0"/>
    <x v="8"/>
    <x v="2"/>
    <x v="3"/>
    <s v="FI_large_gas"/>
    <x v="1"/>
    <n v="48.384"/>
    <n v="13.44"/>
  </r>
  <r>
    <x v="0"/>
    <x v="8"/>
    <x v="2"/>
    <x v="3"/>
    <s v="FI_large_gas"/>
    <x v="2"/>
    <n v="63"/>
    <n v="17.5"/>
  </r>
  <r>
    <x v="0"/>
    <x v="8"/>
    <x v="2"/>
    <x v="3"/>
    <s v="FI_large_gas"/>
    <x v="21"/>
    <n v="48.384"/>
    <n v="13.44"/>
  </r>
  <r>
    <x v="0"/>
    <x v="8"/>
    <x v="2"/>
    <x v="3"/>
    <s v="FI_large_gas"/>
    <x v="22"/>
    <n v="79.847999999999999"/>
    <n v="22.18"/>
  </r>
  <r>
    <x v="0"/>
    <x v="8"/>
    <x v="2"/>
    <x v="3"/>
    <s v="FI_medium"/>
    <x v="1"/>
    <n v="48.384"/>
    <n v="13.44"/>
  </r>
  <r>
    <x v="0"/>
    <x v="8"/>
    <x v="2"/>
    <x v="3"/>
    <s v="FI_medium"/>
    <x v="2"/>
    <n v="63"/>
    <n v="17.5"/>
  </r>
  <r>
    <x v="0"/>
    <x v="8"/>
    <x v="2"/>
    <x v="3"/>
    <s v="FI_medium"/>
    <x v="21"/>
    <n v="48.384"/>
    <n v="13.44"/>
  </r>
  <r>
    <x v="0"/>
    <x v="8"/>
    <x v="2"/>
    <x v="3"/>
    <s v="FI_medium"/>
    <x v="22"/>
    <n v="79.847999999999999"/>
    <n v="22.18"/>
  </r>
  <r>
    <x v="0"/>
    <x v="8"/>
    <x v="2"/>
    <x v="3"/>
    <s v="FI_medium_gas"/>
    <x v="1"/>
    <n v="48.384"/>
    <n v="13.44"/>
  </r>
  <r>
    <x v="0"/>
    <x v="8"/>
    <x v="2"/>
    <x v="3"/>
    <s v="FI_medium_gas"/>
    <x v="2"/>
    <n v="63"/>
    <n v="17.5"/>
  </r>
  <r>
    <x v="0"/>
    <x v="8"/>
    <x v="2"/>
    <x v="3"/>
    <s v="FI_medium_gas"/>
    <x v="21"/>
    <n v="48.384"/>
    <n v="13.44"/>
  </r>
  <r>
    <x v="0"/>
    <x v="8"/>
    <x v="2"/>
    <x v="3"/>
    <s v="FI_medium_gas"/>
    <x v="22"/>
    <n v="79.847999999999999"/>
    <n v="22.18"/>
  </r>
  <r>
    <x v="0"/>
    <x v="8"/>
    <x v="2"/>
    <x v="3"/>
    <s v="FI_small"/>
    <x v="1"/>
    <n v="48.384"/>
    <n v="13.44"/>
  </r>
  <r>
    <x v="0"/>
    <x v="8"/>
    <x v="2"/>
    <x v="3"/>
    <s v="FI_small"/>
    <x v="2"/>
    <n v="63"/>
    <n v="17.5"/>
  </r>
  <r>
    <x v="0"/>
    <x v="8"/>
    <x v="2"/>
    <x v="3"/>
    <s v="FI_small"/>
    <x v="21"/>
    <n v="48.384"/>
    <n v="13.44"/>
  </r>
  <r>
    <x v="0"/>
    <x v="8"/>
    <x v="2"/>
    <x v="3"/>
    <s v="FI_small"/>
    <x v="22"/>
    <n v="79.847999999999999"/>
    <n v="22.18"/>
  </r>
  <r>
    <x v="0"/>
    <x v="8"/>
    <x v="2"/>
    <x v="3"/>
    <s v="FI_small_gas"/>
    <x v="1"/>
    <n v="48.384"/>
    <n v="13.44"/>
  </r>
  <r>
    <x v="0"/>
    <x v="8"/>
    <x v="2"/>
    <x v="3"/>
    <s v="FI_small_gas"/>
    <x v="2"/>
    <n v="63"/>
    <n v="17.5"/>
  </r>
  <r>
    <x v="0"/>
    <x v="8"/>
    <x v="2"/>
    <x v="3"/>
    <s v="FI_small_gas"/>
    <x v="21"/>
    <n v="48.384"/>
    <n v="13.44"/>
  </r>
  <r>
    <x v="0"/>
    <x v="8"/>
    <x v="2"/>
    <x v="3"/>
    <s v="FI_small_gas"/>
    <x v="22"/>
    <n v="79.847999999999999"/>
    <n v="22.18"/>
  </r>
  <r>
    <x v="0"/>
    <x v="8"/>
    <x v="2"/>
    <x v="3"/>
    <s v="FinA"/>
    <x v="1"/>
    <n v="48.384"/>
    <n v="13.44"/>
  </r>
  <r>
    <x v="0"/>
    <x v="8"/>
    <x v="2"/>
    <x v="3"/>
    <s v="FinA"/>
    <x v="2"/>
    <n v="63"/>
    <n v="17.5"/>
  </r>
  <r>
    <x v="0"/>
    <x v="8"/>
    <x v="2"/>
    <x v="3"/>
    <s v="FinA"/>
    <x v="21"/>
    <n v="48.384"/>
    <n v="13.44"/>
  </r>
  <r>
    <x v="0"/>
    <x v="8"/>
    <x v="2"/>
    <x v="3"/>
    <s v="FinA"/>
    <x v="22"/>
    <n v="79.847999999999999"/>
    <n v="22.18"/>
  </r>
  <r>
    <x v="0"/>
    <x v="8"/>
    <x v="3"/>
    <x v="4"/>
    <s v="DE4-E_A"/>
    <x v="1"/>
    <n v="48.384"/>
    <n v="13.44"/>
  </r>
  <r>
    <x v="0"/>
    <x v="8"/>
    <x v="3"/>
    <x v="4"/>
    <s v="DE4-E_A"/>
    <x v="2"/>
    <n v="63"/>
    <n v="17.5"/>
  </r>
  <r>
    <x v="0"/>
    <x v="8"/>
    <x v="3"/>
    <x v="4"/>
    <s v="DE4-E_A"/>
    <x v="21"/>
    <n v="48.384"/>
    <n v="13.44"/>
  </r>
  <r>
    <x v="0"/>
    <x v="8"/>
    <x v="3"/>
    <x v="4"/>
    <s v="DE4-E_A"/>
    <x v="22"/>
    <n v="79.847999999999999"/>
    <n v="22.18"/>
  </r>
  <r>
    <x v="0"/>
    <x v="8"/>
    <x v="3"/>
    <x v="4"/>
    <s v="DE4-E_Offshore_A"/>
    <x v="1"/>
    <n v="48.384"/>
    <n v="13.44"/>
  </r>
  <r>
    <x v="0"/>
    <x v="8"/>
    <x v="3"/>
    <x v="4"/>
    <s v="DE4-E_Offshore_A"/>
    <x v="2"/>
    <n v="63"/>
    <n v="17.5"/>
  </r>
  <r>
    <x v="0"/>
    <x v="8"/>
    <x v="3"/>
    <x v="4"/>
    <s v="DE4-E_Offshore_A"/>
    <x v="21"/>
    <n v="48.384"/>
    <n v="13.44"/>
  </r>
  <r>
    <x v="0"/>
    <x v="8"/>
    <x v="3"/>
    <x v="4"/>
    <s v="DE4-E_Offshore_A"/>
    <x v="22"/>
    <n v="79.847999999999999"/>
    <n v="22.18"/>
  </r>
  <r>
    <x v="0"/>
    <x v="8"/>
    <x v="3"/>
    <x v="5"/>
    <s v="DE4-N_A"/>
    <x v="1"/>
    <n v="48.384"/>
    <n v="13.44"/>
  </r>
  <r>
    <x v="0"/>
    <x v="8"/>
    <x v="3"/>
    <x v="5"/>
    <s v="DE4-N_A"/>
    <x v="2"/>
    <n v="63"/>
    <n v="17.5"/>
  </r>
  <r>
    <x v="0"/>
    <x v="8"/>
    <x v="3"/>
    <x v="5"/>
    <s v="DE4-N_A"/>
    <x v="21"/>
    <n v="48.384"/>
    <n v="13.44"/>
  </r>
  <r>
    <x v="0"/>
    <x v="8"/>
    <x v="3"/>
    <x v="5"/>
    <s v="DE4-N_A"/>
    <x v="22"/>
    <n v="79.847999999999999"/>
    <n v="22.18"/>
  </r>
  <r>
    <x v="0"/>
    <x v="8"/>
    <x v="3"/>
    <x v="5"/>
    <s v="DE4-N_Offshore_A"/>
    <x v="1"/>
    <n v="48.384"/>
    <n v="13.44"/>
  </r>
  <r>
    <x v="0"/>
    <x v="8"/>
    <x v="3"/>
    <x v="5"/>
    <s v="DE4-N_Offshore_A"/>
    <x v="2"/>
    <n v="63"/>
    <n v="17.5"/>
  </r>
  <r>
    <x v="0"/>
    <x v="8"/>
    <x v="3"/>
    <x v="5"/>
    <s v="DE4-N_Offshore_A"/>
    <x v="21"/>
    <n v="48.384"/>
    <n v="13.44"/>
  </r>
  <r>
    <x v="0"/>
    <x v="8"/>
    <x v="3"/>
    <x v="5"/>
    <s v="DE4-N_Offshore_A"/>
    <x v="22"/>
    <n v="79.847999999999999"/>
    <n v="22.18"/>
  </r>
  <r>
    <x v="0"/>
    <x v="8"/>
    <x v="3"/>
    <x v="6"/>
    <s v="DE4-S_A"/>
    <x v="1"/>
    <n v="48.384"/>
    <n v="13.44"/>
  </r>
  <r>
    <x v="0"/>
    <x v="8"/>
    <x v="3"/>
    <x v="6"/>
    <s v="DE4-S_A"/>
    <x v="2"/>
    <n v="63"/>
    <n v="17.5"/>
  </r>
  <r>
    <x v="0"/>
    <x v="8"/>
    <x v="3"/>
    <x v="6"/>
    <s v="DE4-S_A"/>
    <x v="21"/>
    <n v="48.384"/>
    <n v="13.44"/>
  </r>
  <r>
    <x v="0"/>
    <x v="8"/>
    <x v="3"/>
    <x v="6"/>
    <s v="DE4-S_A"/>
    <x v="22"/>
    <n v="79.847999999999999"/>
    <n v="22.18"/>
  </r>
  <r>
    <x v="0"/>
    <x v="8"/>
    <x v="3"/>
    <x v="7"/>
    <s v="DE4-W_A"/>
    <x v="1"/>
    <n v="48.384"/>
    <n v="13.44"/>
  </r>
  <r>
    <x v="0"/>
    <x v="8"/>
    <x v="3"/>
    <x v="7"/>
    <s v="DE4-W_A"/>
    <x v="2"/>
    <n v="63"/>
    <n v="17.5"/>
  </r>
  <r>
    <x v="0"/>
    <x v="8"/>
    <x v="3"/>
    <x v="7"/>
    <s v="DE4-W_A"/>
    <x v="21"/>
    <n v="48.384"/>
    <n v="13.44"/>
  </r>
  <r>
    <x v="0"/>
    <x v="8"/>
    <x v="3"/>
    <x v="7"/>
    <s v="DE4-W_A"/>
    <x v="22"/>
    <n v="79.847999999999999"/>
    <n v="22.18"/>
  </r>
  <r>
    <x v="0"/>
    <x v="8"/>
    <x v="3"/>
    <x v="7"/>
    <s v="DE4-W_Offshore_A"/>
    <x v="1"/>
    <n v="48.384"/>
    <n v="13.44"/>
  </r>
  <r>
    <x v="0"/>
    <x v="8"/>
    <x v="3"/>
    <x v="7"/>
    <s v="DE4-W_Offshore_A"/>
    <x v="2"/>
    <n v="63"/>
    <n v="17.5"/>
  </r>
  <r>
    <x v="0"/>
    <x v="8"/>
    <x v="3"/>
    <x v="7"/>
    <s v="DE4-W_Offshore_A"/>
    <x v="21"/>
    <n v="48.384"/>
    <n v="13.44"/>
  </r>
  <r>
    <x v="0"/>
    <x v="8"/>
    <x v="3"/>
    <x v="7"/>
    <s v="DE4-W_Offshore_A"/>
    <x v="22"/>
    <n v="79.847999999999999"/>
    <n v="22.18"/>
  </r>
  <r>
    <x v="0"/>
    <x v="8"/>
    <x v="4"/>
    <x v="8"/>
    <s v="LV_A"/>
    <x v="1"/>
    <n v="48.384"/>
    <n v="13.44"/>
  </r>
  <r>
    <x v="0"/>
    <x v="8"/>
    <x v="4"/>
    <x v="8"/>
    <s v="LV_A"/>
    <x v="2"/>
    <n v="63"/>
    <n v="17.5"/>
  </r>
  <r>
    <x v="0"/>
    <x v="8"/>
    <x v="4"/>
    <x v="8"/>
    <s v="LV_A"/>
    <x v="21"/>
    <n v="48.384"/>
    <n v="13.44"/>
  </r>
  <r>
    <x v="0"/>
    <x v="8"/>
    <x v="4"/>
    <x v="8"/>
    <s v="LV_A"/>
    <x v="22"/>
    <n v="79.847999999999999"/>
    <n v="22.18"/>
  </r>
  <r>
    <x v="0"/>
    <x v="8"/>
    <x v="4"/>
    <x v="8"/>
    <s v="LV_OFFSHORE"/>
    <x v="1"/>
    <n v="48.384"/>
    <n v="13.44"/>
  </r>
  <r>
    <x v="0"/>
    <x v="8"/>
    <x v="4"/>
    <x v="8"/>
    <s v="LV_OFFSHORE"/>
    <x v="2"/>
    <n v="63"/>
    <n v="17.5"/>
  </r>
  <r>
    <x v="0"/>
    <x v="8"/>
    <x v="4"/>
    <x v="8"/>
    <s v="LV_OFFSHORE"/>
    <x v="21"/>
    <n v="48.384"/>
    <n v="13.44"/>
  </r>
  <r>
    <x v="0"/>
    <x v="8"/>
    <x v="4"/>
    <x v="8"/>
    <s v="LV_OFFSHORE"/>
    <x v="22"/>
    <n v="79.847999999999999"/>
    <n v="22.18"/>
  </r>
  <r>
    <x v="0"/>
    <x v="8"/>
    <x v="4"/>
    <x v="8"/>
    <s v="LV_Other_DH"/>
    <x v="1"/>
    <n v="48.384"/>
    <n v="13.44"/>
  </r>
  <r>
    <x v="0"/>
    <x v="8"/>
    <x v="4"/>
    <x v="8"/>
    <s v="LV_Other_DH"/>
    <x v="2"/>
    <n v="63"/>
    <n v="17.5"/>
  </r>
  <r>
    <x v="0"/>
    <x v="8"/>
    <x v="4"/>
    <x v="8"/>
    <s v="LV_Other_DH"/>
    <x v="21"/>
    <n v="48.384"/>
    <n v="13.44"/>
  </r>
  <r>
    <x v="0"/>
    <x v="8"/>
    <x v="4"/>
    <x v="8"/>
    <s v="LV_Other_DH"/>
    <x v="22"/>
    <n v="79.847999999999999"/>
    <n v="22.18"/>
  </r>
  <r>
    <x v="0"/>
    <x v="8"/>
    <x v="4"/>
    <x v="8"/>
    <s v="LV_RigaR"/>
    <x v="1"/>
    <n v="48.384"/>
    <n v="13.44"/>
  </r>
  <r>
    <x v="0"/>
    <x v="8"/>
    <x v="4"/>
    <x v="8"/>
    <s v="LV_RigaR"/>
    <x v="2"/>
    <n v="63"/>
    <n v="17.5"/>
  </r>
  <r>
    <x v="0"/>
    <x v="8"/>
    <x v="4"/>
    <x v="8"/>
    <s v="LV_RigaR"/>
    <x v="21"/>
    <n v="48.384"/>
    <n v="13.44"/>
  </r>
  <r>
    <x v="0"/>
    <x v="8"/>
    <x v="4"/>
    <x v="8"/>
    <s v="LV_RigaR"/>
    <x v="22"/>
    <n v="79.847999999999999"/>
    <n v="22.18"/>
  </r>
  <r>
    <x v="0"/>
    <x v="8"/>
    <x v="4"/>
    <x v="8"/>
    <s v="LV_Rural"/>
    <x v="1"/>
    <n v="48.384"/>
    <n v="13.44"/>
  </r>
  <r>
    <x v="0"/>
    <x v="8"/>
    <x v="4"/>
    <x v="8"/>
    <s v="LV_Rural"/>
    <x v="2"/>
    <n v="63"/>
    <n v="17.5"/>
  </r>
  <r>
    <x v="0"/>
    <x v="8"/>
    <x v="4"/>
    <x v="8"/>
    <s v="LV_Rural"/>
    <x v="21"/>
    <n v="48.384"/>
    <n v="13.44"/>
  </r>
  <r>
    <x v="0"/>
    <x v="8"/>
    <x v="4"/>
    <x v="8"/>
    <s v="LV_Rural"/>
    <x v="22"/>
    <n v="79.847999999999999"/>
    <n v="22.18"/>
  </r>
  <r>
    <x v="0"/>
    <x v="8"/>
    <x v="5"/>
    <x v="9"/>
    <s v="LT_A"/>
    <x v="1"/>
    <n v="48.384"/>
    <n v="13.44"/>
  </r>
  <r>
    <x v="0"/>
    <x v="8"/>
    <x v="5"/>
    <x v="9"/>
    <s v="LT_A"/>
    <x v="2"/>
    <n v="63"/>
    <n v="17.5"/>
  </r>
  <r>
    <x v="0"/>
    <x v="8"/>
    <x v="5"/>
    <x v="9"/>
    <s v="LT_A"/>
    <x v="21"/>
    <n v="48.384"/>
    <n v="13.44"/>
  </r>
  <r>
    <x v="0"/>
    <x v="8"/>
    <x v="5"/>
    <x v="9"/>
    <s v="LT_A"/>
    <x v="22"/>
    <n v="79.847999999999999"/>
    <n v="22.18"/>
  </r>
  <r>
    <x v="0"/>
    <x v="8"/>
    <x v="5"/>
    <x v="9"/>
    <s v="LT_KauU"/>
    <x v="1"/>
    <n v="48.384"/>
    <n v="13.44"/>
  </r>
  <r>
    <x v="0"/>
    <x v="8"/>
    <x v="5"/>
    <x v="9"/>
    <s v="LT_KauU"/>
    <x v="2"/>
    <n v="63"/>
    <n v="17.5"/>
  </r>
  <r>
    <x v="0"/>
    <x v="8"/>
    <x v="5"/>
    <x v="9"/>
    <s v="LT_KauU"/>
    <x v="21"/>
    <n v="48.384"/>
    <n v="13.44"/>
  </r>
  <r>
    <x v="0"/>
    <x v="8"/>
    <x v="5"/>
    <x v="9"/>
    <s v="LT_KauU"/>
    <x v="22"/>
    <n v="79.847999999999999"/>
    <n v="22.18"/>
  </r>
  <r>
    <x v="0"/>
    <x v="8"/>
    <x v="5"/>
    <x v="9"/>
    <s v="LT_KlaU"/>
    <x v="1"/>
    <n v="48.384"/>
    <n v="13.44"/>
  </r>
  <r>
    <x v="0"/>
    <x v="8"/>
    <x v="5"/>
    <x v="9"/>
    <s v="LT_KlaU"/>
    <x v="2"/>
    <n v="63"/>
    <n v="17.5"/>
  </r>
  <r>
    <x v="0"/>
    <x v="8"/>
    <x v="5"/>
    <x v="9"/>
    <s v="LT_KlaU"/>
    <x v="21"/>
    <n v="48.384"/>
    <n v="13.44"/>
  </r>
  <r>
    <x v="0"/>
    <x v="8"/>
    <x v="5"/>
    <x v="9"/>
    <s v="LT_KlaU"/>
    <x v="22"/>
    <n v="79.847999999999999"/>
    <n v="22.18"/>
  </r>
  <r>
    <x v="0"/>
    <x v="8"/>
    <x v="5"/>
    <x v="9"/>
    <s v="LT_OFFSHORE"/>
    <x v="1"/>
    <n v="48.384"/>
    <n v="13.44"/>
  </r>
  <r>
    <x v="0"/>
    <x v="8"/>
    <x v="5"/>
    <x v="9"/>
    <s v="LT_OFFSHORE"/>
    <x v="2"/>
    <n v="63"/>
    <n v="17.5"/>
  </r>
  <r>
    <x v="0"/>
    <x v="8"/>
    <x v="5"/>
    <x v="9"/>
    <s v="LT_OFFSHORE"/>
    <x v="21"/>
    <n v="48.384"/>
    <n v="13.44"/>
  </r>
  <r>
    <x v="0"/>
    <x v="8"/>
    <x v="5"/>
    <x v="9"/>
    <s v="LT_OFFSHORE"/>
    <x v="22"/>
    <n v="79.847999999999999"/>
    <n v="22.18"/>
  </r>
  <r>
    <x v="0"/>
    <x v="8"/>
    <x v="5"/>
    <x v="9"/>
    <s v="LT_Other_DH"/>
    <x v="1"/>
    <n v="48.384"/>
    <n v="13.44"/>
  </r>
  <r>
    <x v="0"/>
    <x v="8"/>
    <x v="5"/>
    <x v="9"/>
    <s v="LT_Other_DH"/>
    <x v="2"/>
    <n v="63"/>
    <n v="17.5"/>
  </r>
  <r>
    <x v="0"/>
    <x v="8"/>
    <x v="5"/>
    <x v="9"/>
    <s v="LT_Other_DH"/>
    <x v="21"/>
    <n v="48.384"/>
    <n v="13.44"/>
  </r>
  <r>
    <x v="0"/>
    <x v="8"/>
    <x v="5"/>
    <x v="9"/>
    <s v="LT_Other_DH"/>
    <x v="22"/>
    <n v="79.847999999999999"/>
    <n v="22.18"/>
  </r>
  <r>
    <x v="0"/>
    <x v="8"/>
    <x v="5"/>
    <x v="9"/>
    <s v="LT_Panevezys"/>
    <x v="1"/>
    <n v="48.384"/>
    <n v="13.44"/>
  </r>
  <r>
    <x v="0"/>
    <x v="8"/>
    <x v="5"/>
    <x v="9"/>
    <s v="LT_Panevezys"/>
    <x v="2"/>
    <n v="63"/>
    <n v="17.5"/>
  </r>
  <r>
    <x v="0"/>
    <x v="8"/>
    <x v="5"/>
    <x v="9"/>
    <s v="LT_Panevezys"/>
    <x v="21"/>
    <n v="48.384"/>
    <n v="13.44"/>
  </r>
  <r>
    <x v="0"/>
    <x v="8"/>
    <x v="5"/>
    <x v="9"/>
    <s v="LT_Panevezys"/>
    <x v="22"/>
    <n v="79.847999999999999"/>
    <n v="22.18"/>
  </r>
  <r>
    <x v="0"/>
    <x v="8"/>
    <x v="5"/>
    <x v="9"/>
    <s v="LT_Rural"/>
    <x v="1"/>
    <n v="48.384"/>
    <n v="13.44"/>
  </r>
  <r>
    <x v="0"/>
    <x v="8"/>
    <x v="5"/>
    <x v="9"/>
    <s v="LT_Rural"/>
    <x v="2"/>
    <n v="63"/>
    <n v="17.5"/>
  </r>
  <r>
    <x v="0"/>
    <x v="8"/>
    <x v="5"/>
    <x v="9"/>
    <s v="LT_Rural"/>
    <x v="21"/>
    <n v="48.384"/>
    <n v="13.44"/>
  </r>
  <r>
    <x v="0"/>
    <x v="8"/>
    <x v="5"/>
    <x v="9"/>
    <s v="LT_Rural"/>
    <x v="22"/>
    <n v="79.847999999999999"/>
    <n v="22.18"/>
  </r>
  <r>
    <x v="0"/>
    <x v="8"/>
    <x v="5"/>
    <x v="9"/>
    <s v="LT_SiaU"/>
    <x v="1"/>
    <n v="48.384"/>
    <n v="13.44"/>
  </r>
  <r>
    <x v="0"/>
    <x v="8"/>
    <x v="5"/>
    <x v="9"/>
    <s v="LT_SiaU"/>
    <x v="2"/>
    <n v="63"/>
    <n v="17.5"/>
  </r>
  <r>
    <x v="0"/>
    <x v="8"/>
    <x v="5"/>
    <x v="9"/>
    <s v="LT_SiaU"/>
    <x v="21"/>
    <n v="48.384"/>
    <n v="13.44"/>
  </r>
  <r>
    <x v="0"/>
    <x v="8"/>
    <x v="5"/>
    <x v="9"/>
    <s v="LT_SiaU"/>
    <x v="22"/>
    <n v="79.847999999999999"/>
    <n v="22.18"/>
  </r>
  <r>
    <x v="0"/>
    <x v="8"/>
    <x v="5"/>
    <x v="9"/>
    <s v="LT_VilU"/>
    <x v="1"/>
    <n v="48.384"/>
    <n v="13.44"/>
  </r>
  <r>
    <x v="0"/>
    <x v="8"/>
    <x v="5"/>
    <x v="9"/>
    <s v="LT_VilU"/>
    <x v="2"/>
    <n v="63"/>
    <n v="17.5"/>
  </r>
  <r>
    <x v="0"/>
    <x v="8"/>
    <x v="5"/>
    <x v="9"/>
    <s v="LT_VilU"/>
    <x v="21"/>
    <n v="48.384"/>
    <n v="13.44"/>
  </r>
  <r>
    <x v="0"/>
    <x v="8"/>
    <x v="5"/>
    <x v="9"/>
    <s v="LT_VilU"/>
    <x v="22"/>
    <n v="79.847999999999999"/>
    <n v="22.18"/>
  </r>
  <r>
    <x v="0"/>
    <x v="8"/>
    <x v="6"/>
    <x v="10"/>
    <s v="NL_A"/>
    <x v="1"/>
    <n v="48.384"/>
    <n v="13.44"/>
  </r>
  <r>
    <x v="0"/>
    <x v="8"/>
    <x v="6"/>
    <x v="10"/>
    <s v="NL_A"/>
    <x v="2"/>
    <n v="63"/>
    <n v="17.5"/>
  </r>
  <r>
    <x v="0"/>
    <x v="8"/>
    <x v="6"/>
    <x v="10"/>
    <s v="NL_A"/>
    <x v="21"/>
    <n v="48.384"/>
    <n v="13.44"/>
  </r>
  <r>
    <x v="0"/>
    <x v="8"/>
    <x v="6"/>
    <x v="10"/>
    <s v="NL_A"/>
    <x v="22"/>
    <n v="79.847999999999999"/>
    <n v="22.18"/>
  </r>
  <r>
    <x v="0"/>
    <x v="8"/>
    <x v="6"/>
    <x v="10"/>
    <s v="NL_OFFSHORE"/>
    <x v="1"/>
    <n v="48.384"/>
    <n v="13.44"/>
  </r>
  <r>
    <x v="0"/>
    <x v="8"/>
    <x v="6"/>
    <x v="10"/>
    <s v="NL_OFFSHORE"/>
    <x v="2"/>
    <n v="63"/>
    <n v="17.5"/>
  </r>
  <r>
    <x v="0"/>
    <x v="8"/>
    <x v="6"/>
    <x v="10"/>
    <s v="NL_OFFSHORE"/>
    <x v="21"/>
    <n v="48.384"/>
    <n v="13.44"/>
  </r>
  <r>
    <x v="0"/>
    <x v="8"/>
    <x v="6"/>
    <x v="10"/>
    <s v="NL_OFFSHORE"/>
    <x v="22"/>
    <n v="79.847999999999999"/>
    <n v="22.18"/>
  </r>
  <r>
    <x v="0"/>
    <x v="8"/>
    <x v="7"/>
    <x v="11"/>
    <s v="NO1_A1"/>
    <x v="1"/>
    <n v="48.384"/>
    <n v="13.44"/>
  </r>
  <r>
    <x v="0"/>
    <x v="8"/>
    <x v="7"/>
    <x v="11"/>
    <s v="NO1_A1"/>
    <x v="2"/>
    <n v="63"/>
    <n v="17.5"/>
  </r>
  <r>
    <x v="0"/>
    <x v="8"/>
    <x v="7"/>
    <x v="11"/>
    <s v="NO1_A1"/>
    <x v="21"/>
    <n v="48.384"/>
    <n v="13.44"/>
  </r>
  <r>
    <x v="0"/>
    <x v="8"/>
    <x v="7"/>
    <x v="11"/>
    <s v="NO1_A1"/>
    <x v="22"/>
    <n v="79.847999999999999"/>
    <n v="22.18"/>
  </r>
  <r>
    <x v="0"/>
    <x v="8"/>
    <x v="7"/>
    <x v="11"/>
    <s v="NO1_A2"/>
    <x v="1"/>
    <n v="48.384"/>
    <n v="13.44"/>
  </r>
  <r>
    <x v="0"/>
    <x v="8"/>
    <x v="7"/>
    <x v="11"/>
    <s v="NO1_A2"/>
    <x v="2"/>
    <n v="63"/>
    <n v="17.5"/>
  </r>
  <r>
    <x v="0"/>
    <x v="8"/>
    <x v="7"/>
    <x v="11"/>
    <s v="NO1_A2"/>
    <x v="21"/>
    <n v="48.384"/>
    <n v="13.44"/>
  </r>
  <r>
    <x v="0"/>
    <x v="8"/>
    <x v="7"/>
    <x v="11"/>
    <s v="NO1_A2"/>
    <x v="22"/>
    <n v="79.847999999999999"/>
    <n v="22.18"/>
  </r>
  <r>
    <x v="0"/>
    <x v="8"/>
    <x v="7"/>
    <x v="11"/>
    <s v="NO1_A3"/>
    <x v="1"/>
    <n v="48.384"/>
    <n v="13.44"/>
  </r>
  <r>
    <x v="0"/>
    <x v="8"/>
    <x v="7"/>
    <x v="11"/>
    <s v="NO1_A3"/>
    <x v="2"/>
    <n v="63"/>
    <n v="17.5"/>
  </r>
  <r>
    <x v="0"/>
    <x v="8"/>
    <x v="7"/>
    <x v="11"/>
    <s v="NO1_A3"/>
    <x v="21"/>
    <n v="48.384"/>
    <n v="13.44"/>
  </r>
  <r>
    <x v="0"/>
    <x v="8"/>
    <x v="7"/>
    <x v="11"/>
    <s v="NO1_A3"/>
    <x v="22"/>
    <n v="79.847999999999999"/>
    <n v="22.18"/>
  </r>
  <r>
    <x v="0"/>
    <x v="8"/>
    <x v="7"/>
    <x v="11"/>
    <s v="NO1_Offshore"/>
    <x v="1"/>
    <n v="48.384"/>
    <n v="13.44"/>
  </r>
  <r>
    <x v="0"/>
    <x v="8"/>
    <x v="7"/>
    <x v="11"/>
    <s v="NO1_Offshore"/>
    <x v="2"/>
    <n v="63"/>
    <n v="17.5"/>
  </r>
  <r>
    <x v="0"/>
    <x v="8"/>
    <x v="7"/>
    <x v="11"/>
    <s v="NO1_Offshore"/>
    <x v="21"/>
    <n v="48.384"/>
    <n v="13.44"/>
  </r>
  <r>
    <x v="0"/>
    <x v="8"/>
    <x v="7"/>
    <x v="11"/>
    <s v="NO1_Offshore"/>
    <x v="22"/>
    <n v="79.847999999999999"/>
    <n v="22.18"/>
  </r>
  <r>
    <x v="0"/>
    <x v="8"/>
    <x v="7"/>
    <x v="12"/>
    <s v="NO2_A1"/>
    <x v="1"/>
    <n v="48.384"/>
    <n v="13.44"/>
  </r>
  <r>
    <x v="0"/>
    <x v="8"/>
    <x v="7"/>
    <x v="12"/>
    <s v="NO2_A1"/>
    <x v="2"/>
    <n v="63"/>
    <n v="17.5"/>
  </r>
  <r>
    <x v="0"/>
    <x v="8"/>
    <x v="7"/>
    <x v="12"/>
    <s v="NO2_A1"/>
    <x v="21"/>
    <n v="48.384"/>
    <n v="13.44"/>
  </r>
  <r>
    <x v="0"/>
    <x v="8"/>
    <x v="7"/>
    <x v="12"/>
    <s v="NO2_A1"/>
    <x v="22"/>
    <n v="79.847999999999999"/>
    <n v="22.18"/>
  </r>
  <r>
    <x v="0"/>
    <x v="8"/>
    <x v="7"/>
    <x v="12"/>
    <s v="NO2_A2"/>
    <x v="1"/>
    <n v="48.384"/>
    <n v="13.44"/>
  </r>
  <r>
    <x v="0"/>
    <x v="8"/>
    <x v="7"/>
    <x v="12"/>
    <s v="NO2_A2"/>
    <x v="2"/>
    <n v="63"/>
    <n v="17.5"/>
  </r>
  <r>
    <x v="0"/>
    <x v="8"/>
    <x v="7"/>
    <x v="12"/>
    <s v="NO2_A2"/>
    <x v="21"/>
    <n v="48.384"/>
    <n v="13.44"/>
  </r>
  <r>
    <x v="0"/>
    <x v="8"/>
    <x v="7"/>
    <x v="12"/>
    <s v="NO2_A2"/>
    <x v="22"/>
    <n v="79.847999999999999"/>
    <n v="22.18"/>
  </r>
  <r>
    <x v="0"/>
    <x v="8"/>
    <x v="7"/>
    <x v="12"/>
    <s v="NO2_Offshore"/>
    <x v="1"/>
    <n v="48.384"/>
    <n v="13.44"/>
  </r>
  <r>
    <x v="0"/>
    <x v="8"/>
    <x v="7"/>
    <x v="12"/>
    <s v="NO2_Offshore"/>
    <x v="2"/>
    <n v="63"/>
    <n v="17.5"/>
  </r>
  <r>
    <x v="0"/>
    <x v="8"/>
    <x v="7"/>
    <x v="12"/>
    <s v="NO2_Offshore"/>
    <x v="21"/>
    <n v="48.384"/>
    <n v="13.44"/>
  </r>
  <r>
    <x v="0"/>
    <x v="8"/>
    <x v="7"/>
    <x v="12"/>
    <s v="NO2_Offshore"/>
    <x v="22"/>
    <n v="79.847999999999999"/>
    <n v="22.18"/>
  </r>
  <r>
    <x v="0"/>
    <x v="8"/>
    <x v="7"/>
    <x v="13"/>
    <s v="NO3_A1"/>
    <x v="1"/>
    <n v="48.384"/>
    <n v="13.44"/>
  </r>
  <r>
    <x v="0"/>
    <x v="8"/>
    <x v="7"/>
    <x v="13"/>
    <s v="NO3_A1"/>
    <x v="2"/>
    <n v="63"/>
    <n v="17.5"/>
  </r>
  <r>
    <x v="0"/>
    <x v="8"/>
    <x v="7"/>
    <x v="13"/>
    <s v="NO3_A1"/>
    <x v="21"/>
    <n v="48.384"/>
    <n v="13.44"/>
  </r>
  <r>
    <x v="0"/>
    <x v="8"/>
    <x v="7"/>
    <x v="13"/>
    <s v="NO3_A1"/>
    <x v="22"/>
    <n v="79.847999999999999"/>
    <n v="22.18"/>
  </r>
  <r>
    <x v="0"/>
    <x v="8"/>
    <x v="7"/>
    <x v="13"/>
    <s v="NO3_A2"/>
    <x v="1"/>
    <n v="48.384"/>
    <n v="13.44"/>
  </r>
  <r>
    <x v="0"/>
    <x v="8"/>
    <x v="7"/>
    <x v="13"/>
    <s v="NO3_A2"/>
    <x v="2"/>
    <n v="63"/>
    <n v="17.5"/>
  </r>
  <r>
    <x v="0"/>
    <x v="8"/>
    <x v="7"/>
    <x v="13"/>
    <s v="NO3_A2"/>
    <x v="21"/>
    <n v="48.384"/>
    <n v="13.44"/>
  </r>
  <r>
    <x v="0"/>
    <x v="8"/>
    <x v="7"/>
    <x v="13"/>
    <s v="NO3_A2"/>
    <x v="22"/>
    <n v="79.847999999999999"/>
    <n v="22.18"/>
  </r>
  <r>
    <x v="0"/>
    <x v="8"/>
    <x v="7"/>
    <x v="13"/>
    <s v="NO3_A3"/>
    <x v="1"/>
    <n v="48.384"/>
    <n v="13.44"/>
  </r>
  <r>
    <x v="0"/>
    <x v="8"/>
    <x v="7"/>
    <x v="13"/>
    <s v="NO3_A3"/>
    <x v="2"/>
    <n v="63"/>
    <n v="17.5"/>
  </r>
  <r>
    <x v="0"/>
    <x v="8"/>
    <x v="7"/>
    <x v="13"/>
    <s v="NO3_A3"/>
    <x v="21"/>
    <n v="48.384"/>
    <n v="13.44"/>
  </r>
  <r>
    <x v="0"/>
    <x v="8"/>
    <x v="7"/>
    <x v="13"/>
    <s v="NO3_A3"/>
    <x v="22"/>
    <n v="79.847999999999999"/>
    <n v="22.18"/>
  </r>
  <r>
    <x v="0"/>
    <x v="8"/>
    <x v="7"/>
    <x v="13"/>
    <s v="NO3_Offshore"/>
    <x v="1"/>
    <n v="48.384"/>
    <n v="13.44"/>
  </r>
  <r>
    <x v="0"/>
    <x v="8"/>
    <x v="7"/>
    <x v="13"/>
    <s v="NO3_Offshore"/>
    <x v="2"/>
    <n v="63"/>
    <n v="17.5"/>
  </r>
  <r>
    <x v="0"/>
    <x v="8"/>
    <x v="7"/>
    <x v="13"/>
    <s v="NO3_Offshore"/>
    <x v="21"/>
    <n v="48.384"/>
    <n v="13.44"/>
  </r>
  <r>
    <x v="0"/>
    <x v="8"/>
    <x v="7"/>
    <x v="13"/>
    <s v="NO3_Offshore"/>
    <x v="22"/>
    <n v="79.847999999999999"/>
    <n v="22.18"/>
  </r>
  <r>
    <x v="0"/>
    <x v="8"/>
    <x v="7"/>
    <x v="14"/>
    <s v="NO4_A1"/>
    <x v="1"/>
    <n v="48.384"/>
    <n v="13.44"/>
  </r>
  <r>
    <x v="0"/>
    <x v="8"/>
    <x v="7"/>
    <x v="14"/>
    <s v="NO4_A1"/>
    <x v="2"/>
    <n v="63"/>
    <n v="17.5"/>
  </r>
  <r>
    <x v="0"/>
    <x v="8"/>
    <x v="7"/>
    <x v="14"/>
    <s v="NO4_A1"/>
    <x v="21"/>
    <n v="48.384"/>
    <n v="13.44"/>
  </r>
  <r>
    <x v="0"/>
    <x v="8"/>
    <x v="7"/>
    <x v="14"/>
    <s v="NO4_A1"/>
    <x v="22"/>
    <n v="79.847999999999999"/>
    <n v="22.18"/>
  </r>
  <r>
    <x v="0"/>
    <x v="8"/>
    <x v="7"/>
    <x v="14"/>
    <s v="NO4_A2"/>
    <x v="1"/>
    <n v="48.384"/>
    <n v="13.44"/>
  </r>
  <r>
    <x v="0"/>
    <x v="8"/>
    <x v="7"/>
    <x v="14"/>
    <s v="NO4_A2"/>
    <x v="2"/>
    <n v="63"/>
    <n v="17.5"/>
  </r>
  <r>
    <x v="0"/>
    <x v="8"/>
    <x v="7"/>
    <x v="14"/>
    <s v="NO4_A2"/>
    <x v="21"/>
    <n v="48.384"/>
    <n v="13.44"/>
  </r>
  <r>
    <x v="0"/>
    <x v="8"/>
    <x v="7"/>
    <x v="14"/>
    <s v="NO4_A2"/>
    <x v="22"/>
    <n v="79.847999999999999"/>
    <n v="22.18"/>
  </r>
  <r>
    <x v="0"/>
    <x v="8"/>
    <x v="7"/>
    <x v="14"/>
    <s v="NO4_Offshore"/>
    <x v="1"/>
    <n v="48.384"/>
    <n v="13.44"/>
  </r>
  <r>
    <x v="0"/>
    <x v="8"/>
    <x v="7"/>
    <x v="14"/>
    <s v="NO4_Offshore"/>
    <x v="2"/>
    <n v="63"/>
    <n v="17.5"/>
  </r>
  <r>
    <x v="0"/>
    <x v="8"/>
    <x v="7"/>
    <x v="14"/>
    <s v="NO4_Offshore"/>
    <x v="21"/>
    <n v="48.384"/>
    <n v="13.44"/>
  </r>
  <r>
    <x v="0"/>
    <x v="8"/>
    <x v="7"/>
    <x v="14"/>
    <s v="NO4_Offshore"/>
    <x v="22"/>
    <n v="79.847999999999999"/>
    <n v="22.18"/>
  </r>
  <r>
    <x v="0"/>
    <x v="8"/>
    <x v="7"/>
    <x v="15"/>
    <s v="NO5_A1"/>
    <x v="1"/>
    <n v="48.384"/>
    <n v="13.44"/>
  </r>
  <r>
    <x v="0"/>
    <x v="8"/>
    <x v="7"/>
    <x v="15"/>
    <s v="NO5_A1"/>
    <x v="2"/>
    <n v="63"/>
    <n v="17.5"/>
  </r>
  <r>
    <x v="0"/>
    <x v="8"/>
    <x v="7"/>
    <x v="15"/>
    <s v="NO5_A1"/>
    <x v="21"/>
    <n v="48.384"/>
    <n v="13.44"/>
  </r>
  <r>
    <x v="0"/>
    <x v="8"/>
    <x v="7"/>
    <x v="15"/>
    <s v="NO5_A1"/>
    <x v="22"/>
    <n v="79.847999999999999"/>
    <n v="22.18"/>
  </r>
  <r>
    <x v="0"/>
    <x v="8"/>
    <x v="7"/>
    <x v="15"/>
    <s v="NO5_A2"/>
    <x v="1"/>
    <n v="48.384"/>
    <n v="13.44"/>
  </r>
  <r>
    <x v="0"/>
    <x v="8"/>
    <x v="7"/>
    <x v="15"/>
    <s v="NO5_A2"/>
    <x v="2"/>
    <n v="63"/>
    <n v="17.5"/>
  </r>
  <r>
    <x v="0"/>
    <x v="8"/>
    <x v="7"/>
    <x v="15"/>
    <s v="NO5_A2"/>
    <x v="21"/>
    <n v="48.384"/>
    <n v="13.44"/>
  </r>
  <r>
    <x v="0"/>
    <x v="8"/>
    <x v="7"/>
    <x v="15"/>
    <s v="NO5_A2"/>
    <x v="22"/>
    <n v="79.847999999999999"/>
    <n v="22.18"/>
  </r>
  <r>
    <x v="0"/>
    <x v="8"/>
    <x v="7"/>
    <x v="15"/>
    <s v="NO5_Offshore"/>
    <x v="1"/>
    <n v="48.384"/>
    <n v="13.44"/>
  </r>
  <r>
    <x v="0"/>
    <x v="8"/>
    <x v="7"/>
    <x v="15"/>
    <s v="NO5_Offshore"/>
    <x v="2"/>
    <n v="63"/>
    <n v="17.5"/>
  </r>
  <r>
    <x v="0"/>
    <x v="8"/>
    <x v="7"/>
    <x v="15"/>
    <s v="NO5_Offshore"/>
    <x v="21"/>
    <n v="48.384"/>
    <n v="13.44"/>
  </r>
  <r>
    <x v="0"/>
    <x v="8"/>
    <x v="7"/>
    <x v="15"/>
    <s v="NO5_Offshore"/>
    <x v="22"/>
    <n v="79.847999999999999"/>
    <n v="22.18"/>
  </r>
  <r>
    <x v="0"/>
    <x v="8"/>
    <x v="8"/>
    <x v="16"/>
    <s v="PL_A"/>
    <x v="1"/>
    <n v="48.384"/>
    <n v="13.44"/>
  </r>
  <r>
    <x v="0"/>
    <x v="8"/>
    <x v="8"/>
    <x v="16"/>
    <s v="PL_A"/>
    <x v="2"/>
    <n v="63"/>
    <n v="17.5"/>
  </r>
  <r>
    <x v="0"/>
    <x v="8"/>
    <x v="8"/>
    <x v="16"/>
    <s v="PL_A"/>
    <x v="21"/>
    <n v="48.384"/>
    <n v="13.44"/>
  </r>
  <r>
    <x v="0"/>
    <x v="8"/>
    <x v="8"/>
    <x v="16"/>
    <s v="PL_A"/>
    <x v="22"/>
    <n v="79.847999999999999"/>
    <n v="22.18"/>
  </r>
  <r>
    <x v="0"/>
    <x v="8"/>
    <x v="8"/>
    <x v="16"/>
    <s v="PL_OFFSHORE"/>
    <x v="1"/>
    <n v="48.384"/>
    <n v="13.44"/>
  </r>
  <r>
    <x v="0"/>
    <x v="8"/>
    <x v="8"/>
    <x v="16"/>
    <s v="PL_OFFSHORE"/>
    <x v="2"/>
    <n v="63"/>
    <n v="17.5"/>
  </r>
  <r>
    <x v="0"/>
    <x v="8"/>
    <x v="8"/>
    <x v="16"/>
    <s v="PL_OFFSHORE"/>
    <x v="21"/>
    <n v="48.384"/>
    <n v="13.44"/>
  </r>
  <r>
    <x v="0"/>
    <x v="8"/>
    <x v="8"/>
    <x v="16"/>
    <s v="PL_OFFSHORE"/>
    <x v="22"/>
    <n v="79.847999999999999"/>
    <n v="22.18"/>
  </r>
  <r>
    <x v="0"/>
    <x v="8"/>
    <x v="8"/>
    <x v="16"/>
    <s v="PL_Rural"/>
    <x v="1"/>
    <n v="48.384"/>
    <n v="13.44"/>
  </r>
  <r>
    <x v="0"/>
    <x v="8"/>
    <x v="8"/>
    <x v="16"/>
    <s v="PL_Rural"/>
    <x v="2"/>
    <n v="63"/>
    <n v="17.5"/>
  </r>
  <r>
    <x v="0"/>
    <x v="8"/>
    <x v="8"/>
    <x v="16"/>
    <s v="PL_Rural"/>
    <x v="21"/>
    <n v="48.384"/>
    <n v="13.44"/>
  </r>
  <r>
    <x v="0"/>
    <x v="8"/>
    <x v="8"/>
    <x v="16"/>
    <s v="PL_Rural"/>
    <x v="22"/>
    <n v="79.847999999999999"/>
    <n v="22.18"/>
  </r>
  <r>
    <x v="0"/>
    <x v="8"/>
    <x v="9"/>
    <x v="17"/>
    <s v="SE1A"/>
    <x v="1"/>
    <n v="48.384"/>
    <n v="13.44"/>
  </r>
  <r>
    <x v="0"/>
    <x v="8"/>
    <x v="9"/>
    <x v="17"/>
    <s v="SE1A"/>
    <x v="2"/>
    <n v="63"/>
    <n v="17.5"/>
  </r>
  <r>
    <x v="0"/>
    <x v="8"/>
    <x v="9"/>
    <x v="17"/>
    <s v="SE1A"/>
    <x v="21"/>
    <n v="48.384"/>
    <n v="13.44"/>
  </r>
  <r>
    <x v="0"/>
    <x v="8"/>
    <x v="9"/>
    <x v="17"/>
    <s v="SE1A"/>
    <x v="22"/>
    <n v="79.847999999999999"/>
    <n v="22.18"/>
  </r>
  <r>
    <x v="0"/>
    <x v="8"/>
    <x v="9"/>
    <x v="17"/>
    <s v="SE1_IND"/>
    <x v="1"/>
    <n v="48.384"/>
    <n v="13.44"/>
  </r>
  <r>
    <x v="0"/>
    <x v="8"/>
    <x v="9"/>
    <x v="17"/>
    <s v="SE1_IND"/>
    <x v="2"/>
    <n v="63"/>
    <n v="17.5"/>
  </r>
  <r>
    <x v="0"/>
    <x v="8"/>
    <x v="9"/>
    <x v="17"/>
    <s v="SE1_IND"/>
    <x v="21"/>
    <n v="48.384"/>
    <n v="13.44"/>
  </r>
  <r>
    <x v="0"/>
    <x v="8"/>
    <x v="9"/>
    <x v="17"/>
    <s v="SE1_IND"/>
    <x v="22"/>
    <n v="79.847999999999999"/>
    <n v="22.18"/>
  </r>
  <r>
    <x v="0"/>
    <x v="8"/>
    <x v="9"/>
    <x v="17"/>
    <s v="SE1_Offshore"/>
    <x v="1"/>
    <n v="48.384"/>
    <n v="13.44"/>
  </r>
  <r>
    <x v="0"/>
    <x v="8"/>
    <x v="9"/>
    <x v="17"/>
    <s v="SE1_Offshore"/>
    <x v="2"/>
    <n v="63"/>
    <n v="17.5"/>
  </r>
  <r>
    <x v="0"/>
    <x v="8"/>
    <x v="9"/>
    <x v="17"/>
    <s v="SE1_Offshore"/>
    <x v="21"/>
    <n v="48.384"/>
    <n v="13.44"/>
  </r>
  <r>
    <x v="0"/>
    <x v="8"/>
    <x v="9"/>
    <x v="17"/>
    <s v="SE1_Offshore"/>
    <x v="22"/>
    <n v="79.847999999999999"/>
    <n v="22.18"/>
  </r>
  <r>
    <x v="0"/>
    <x v="8"/>
    <x v="9"/>
    <x v="17"/>
    <s v="SE1_medium"/>
    <x v="1"/>
    <n v="48.384"/>
    <n v="13.44"/>
  </r>
  <r>
    <x v="0"/>
    <x v="8"/>
    <x v="9"/>
    <x v="17"/>
    <s v="SE1_medium"/>
    <x v="2"/>
    <n v="63"/>
    <n v="17.5"/>
  </r>
  <r>
    <x v="0"/>
    <x v="8"/>
    <x v="9"/>
    <x v="17"/>
    <s v="SE1_medium"/>
    <x v="21"/>
    <n v="48.384"/>
    <n v="13.44"/>
  </r>
  <r>
    <x v="0"/>
    <x v="8"/>
    <x v="9"/>
    <x v="17"/>
    <s v="SE1_medium"/>
    <x v="22"/>
    <n v="79.847999999999999"/>
    <n v="22.18"/>
  </r>
  <r>
    <x v="0"/>
    <x v="8"/>
    <x v="9"/>
    <x v="17"/>
    <s v="SE1_small"/>
    <x v="1"/>
    <n v="48.384"/>
    <n v="13.44"/>
  </r>
  <r>
    <x v="0"/>
    <x v="8"/>
    <x v="9"/>
    <x v="17"/>
    <s v="SE1_small"/>
    <x v="2"/>
    <n v="63"/>
    <n v="17.5"/>
  </r>
  <r>
    <x v="0"/>
    <x v="8"/>
    <x v="9"/>
    <x v="17"/>
    <s v="SE1_small"/>
    <x v="21"/>
    <n v="48.384"/>
    <n v="13.44"/>
  </r>
  <r>
    <x v="0"/>
    <x v="8"/>
    <x v="9"/>
    <x v="17"/>
    <s v="SE1_small"/>
    <x v="22"/>
    <n v="79.847999999999999"/>
    <n v="22.18"/>
  </r>
  <r>
    <x v="0"/>
    <x v="8"/>
    <x v="9"/>
    <x v="18"/>
    <s v="SE2A"/>
    <x v="1"/>
    <n v="48.384"/>
    <n v="13.44"/>
  </r>
  <r>
    <x v="0"/>
    <x v="8"/>
    <x v="9"/>
    <x v="18"/>
    <s v="SE2A"/>
    <x v="2"/>
    <n v="63"/>
    <n v="17.5"/>
  </r>
  <r>
    <x v="0"/>
    <x v="8"/>
    <x v="9"/>
    <x v="18"/>
    <s v="SE2A"/>
    <x v="21"/>
    <n v="48.384"/>
    <n v="13.44"/>
  </r>
  <r>
    <x v="0"/>
    <x v="8"/>
    <x v="9"/>
    <x v="18"/>
    <s v="SE2A"/>
    <x v="22"/>
    <n v="79.847999999999999"/>
    <n v="22.18"/>
  </r>
  <r>
    <x v="0"/>
    <x v="8"/>
    <x v="9"/>
    <x v="18"/>
    <s v="SE2_IND"/>
    <x v="1"/>
    <n v="48.384"/>
    <n v="13.44"/>
  </r>
  <r>
    <x v="0"/>
    <x v="8"/>
    <x v="9"/>
    <x v="18"/>
    <s v="SE2_IND"/>
    <x v="2"/>
    <n v="63"/>
    <n v="17.5"/>
  </r>
  <r>
    <x v="0"/>
    <x v="8"/>
    <x v="9"/>
    <x v="18"/>
    <s v="SE2_IND"/>
    <x v="21"/>
    <n v="48.384"/>
    <n v="13.44"/>
  </r>
  <r>
    <x v="0"/>
    <x v="8"/>
    <x v="9"/>
    <x v="18"/>
    <s v="SE2_IND"/>
    <x v="22"/>
    <n v="79.847999999999999"/>
    <n v="22.18"/>
  </r>
  <r>
    <x v="0"/>
    <x v="8"/>
    <x v="9"/>
    <x v="18"/>
    <s v="SE2_Offshore"/>
    <x v="1"/>
    <n v="48.384"/>
    <n v="13.44"/>
  </r>
  <r>
    <x v="0"/>
    <x v="8"/>
    <x v="9"/>
    <x v="18"/>
    <s v="SE2_Offshore"/>
    <x v="2"/>
    <n v="63"/>
    <n v="17.5"/>
  </r>
  <r>
    <x v="0"/>
    <x v="8"/>
    <x v="9"/>
    <x v="18"/>
    <s v="SE2_Offshore"/>
    <x v="21"/>
    <n v="48.384"/>
    <n v="13.44"/>
  </r>
  <r>
    <x v="0"/>
    <x v="8"/>
    <x v="9"/>
    <x v="18"/>
    <s v="SE2_Offshore"/>
    <x v="22"/>
    <n v="79.847999999999999"/>
    <n v="22.18"/>
  </r>
  <r>
    <x v="0"/>
    <x v="8"/>
    <x v="9"/>
    <x v="18"/>
    <s v="SE2_medium"/>
    <x v="1"/>
    <n v="48.384"/>
    <n v="13.44"/>
  </r>
  <r>
    <x v="0"/>
    <x v="8"/>
    <x v="9"/>
    <x v="18"/>
    <s v="SE2_medium"/>
    <x v="2"/>
    <n v="63"/>
    <n v="17.5"/>
  </r>
  <r>
    <x v="0"/>
    <x v="8"/>
    <x v="9"/>
    <x v="18"/>
    <s v="SE2_medium"/>
    <x v="21"/>
    <n v="48.384"/>
    <n v="13.44"/>
  </r>
  <r>
    <x v="0"/>
    <x v="8"/>
    <x v="9"/>
    <x v="18"/>
    <s v="SE2_medium"/>
    <x v="22"/>
    <n v="79.847999999999999"/>
    <n v="22.18"/>
  </r>
  <r>
    <x v="0"/>
    <x v="8"/>
    <x v="9"/>
    <x v="18"/>
    <s v="SE2_small"/>
    <x v="1"/>
    <n v="48.384"/>
    <n v="13.44"/>
  </r>
  <r>
    <x v="0"/>
    <x v="8"/>
    <x v="9"/>
    <x v="18"/>
    <s v="SE2_small"/>
    <x v="2"/>
    <n v="63"/>
    <n v="17.5"/>
  </r>
  <r>
    <x v="0"/>
    <x v="8"/>
    <x v="9"/>
    <x v="18"/>
    <s v="SE2_small"/>
    <x v="21"/>
    <n v="48.384"/>
    <n v="13.44"/>
  </r>
  <r>
    <x v="0"/>
    <x v="8"/>
    <x v="9"/>
    <x v="18"/>
    <s v="SE2_small"/>
    <x v="22"/>
    <n v="79.847999999999999"/>
    <n v="22.18"/>
  </r>
  <r>
    <x v="0"/>
    <x v="8"/>
    <x v="9"/>
    <x v="19"/>
    <s v="SE3A"/>
    <x v="1"/>
    <n v="48.384"/>
    <n v="13.44"/>
  </r>
  <r>
    <x v="0"/>
    <x v="8"/>
    <x v="9"/>
    <x v="19"/>
    <s v="SE3A"/>
    <x v="2"/>
    <n v="63"/>
    <n v="17.5"/>
  </r>
  <r>
    <x v="0"/>
    <x v="8"/>
    <x v="9"/>
    <x v="19"/>
    <s v="SE3A"/>
    <x v="21"/>
    <n v="48.384"/>
    <n v="13.44"/>
  </r>
  <r>
    <x v="0"/>
    <x v="8"/>
    <x v="9"/>
    <x v="19"/>
    <s v="SE3A"/>
    <x v="22"/>
    <n v="79.847999999999999"/>
    <n v="22.18"/>
  </r>
  <r>
    <x v="0"/>
    <x v="8"/>
    <x v="9"/>
    <x v="19"/>
    <s v="SE3_IND"/>
    <x v="1"/>
    <n v="48.384"/>
    <n v="13.44"/>
  </r>
  <r>
    <x v="0"/>
    <x v="8"/>
    <x v="9"/>
    <x v="19"/>
    <s v="SE3_IND"/>
    <x v="2"/>
    <n v="63"/>
    <n v="17.5"/>
  </r>
  <r>
    <x v="0"/>
    <x v="8"/>
    <x v="9"/>
    <x v="19"/>
    <s v="SE3_IND"/>
    <x v="21"/>
    <n v="48.384"/>
    <n v="13.44"/>
  </r>
  <r>
    <x v="0"/>
    <x v="8"/>
    <x v="9"/>
    <x v="19"/>
    <s v="SE3_IND"/>
    <x v="22"/>
    <n v="79.847999999999999"/>
    <n v="22.18"/>
  </r>
  <r>
    <x v="0"/>
    <x v="8"/>
    <x v="9"/>
    <x v="19"/>
    <s v="SE3_Offshore"/>
    <x v="1"/>
    <n v="48.384"/>
    <n v="13.44"/>
  </r>
  <r>
    <x v="0"/>
    <x v="8"/>
    <x v="9"/>
    <x v="19"/>
    <s v="SE3_Offshore"/>
    <x v="2"/>
    <n v="63"/>
    <n v="17.5"/>
  </r>
  <r>
    <x v="0"/>
    <x v="8"/>
    <x v="9"/>
    <x v="19"/>
    <s v="SE3_Offshore"/>
    <x v="21"/>
    <n v="48.384"/>
    <n v="13.44"/>
  </r>
  <r>
    <x v="0"/>
    <x v="8"/>
    <x v="9"/>
    <x v="19"/>
    <s v="SE3_Offshore"/>
    <x v="22"/>
    <n v="79.847999999999999"/>
    <n v="22.18"/>
  </r>
  <r>
    <x v="0"/>
    <x v="8"/>
    <x v="9"/>
    <x v="19"/>
    <s v="SE3_large"/>
    <x v="1"/>
    <n v="48.384"/>
    <n v="13.44"/>
  </r>
  <r>
    <x v="0"/>
    <x v="8"/>
    <x v="9"/>
    <x v="19"/>
    <s v="SE3_large"/>
    <x v="2"/>
    <n v="63"/>
    <n v="17.5"/>
  </r>
  <r>
    <x v="0"/>
    <x v="8"/>
    <x v="9"/>
    <x v="19"/>
    <s v="SE3_large"/>
    <x v="21"/>
    <n v="48.384"/>
    <n v="13.44"/>
  </r>
  <r>
    <x v="0"/>
    <x v="8"/>
    <x v="9"/>
    <x v="19"/>
    <s v="SE3_large"/>
    <x v="22"/>
    <n v="79.847999999999999"/>
    <n v="22.18"/>
  </r>
  <r>
    <x v="0"/>
    <x v="8"/>
    <x v="9"/>
    <x v="19"/>
    <s v="SE3_medium"/>
    <x v="1"/>
    <n v="48.384"/>
    <n v="13.44"/>
  </r>
  <r>
    <x v="0"/>
    <x v="8"/>
    <x v="9"/>
    <x v="19"/>
    <s v="SE3_medium"/>
    <x v="2"/>
    <n v="63"/>
    <n v="17.5"/>
  </r>
  <r>
    <x v="0"/>
    <x v="8"/>
    <x v="9"/>
    <x v="19"/>
    <s v="SE3_medium"/>
    <x v="21"/>
    <n v="48.384"/>
    <n v="13.44"/>
  </r>
  <r>
    <x v="0"/>
    <x v="8"/>
    <x v="9"/>
    <x v="19"/>
    <s v="SE3_medium"/>
    <x v="22"/>
    <n v="79.847999999999999"/>
    <n v="22.18"/>
  </r>
  <r>
    <x v="0"/>
    <x v="8"/>
    <x v="9"/>
    <x v="19"/>
    <s v="SE3_small"/>
    <x v="1"/>
    <n v="48.384"/>
    <n v="13.44"/>
  </r>
  <r>
    <x v="0"/>
    <x v="8"/>
    <x v="9"/>
    <x v="19"/>
    <s v="SE3_small"/>
    <x v="2"/>
    <n v="63"/>
    <n v="17.5"/>
  </r>
  <r>
    <x v="0"/>
    <x v="8"/>
    <x v="9"/>
    <x v="19"/>
    <s v="SE3_small"/>
    <x v="21"/>
    <n v="48.384"/>
    <n v="13.44"/>
  </r>
  <r>
    <x v="0"/>
    <x v="8"/>
    <x v="9"/>
    <x v="19"/>
    <s v="SE3_small"/>
    <x v="22"/>
    <n v="79.847999999999999"/>
    <n v="22.18"/>
  </r>
  <r>
    <x v="0"/>
    <x v="8"/>
    <x v="9"/>
    <x v="20"/>
    <s v="SE4A"/>
    <x v="1"/>
    <n v="48.384"/>
    <n v="13.44"/>
  </r>
  <r>
    <x v="0"/>
    <x v="8"/>
    <x v="9"/>
    <x v="20"/>
    <s v="SE4A"/>
    <x v="2"/>
    <n v="63"/>
    <n v="17.5"/>
  </r>
  <r>
    <x v="0"/>
    <x v="8"/>
    <x v="9"/>
    <x v="20"/>
    <s v="SE4A"/>
    <x v="21"/>
    <n v="48.384"/>
    <n v="13.44"/>
  </r>
  <r>
    <x v="0"/>
    <x v="8"/>
    <x v="9"/>
    <x v="20"/>
    <s v="SE4A"/>
    <x v="22"/>
    <n v="79.847999999999999"/>
    <n v="22.18"/>
  </r>
  <r>
    <x v="0"/>
    <x v="8"/>
    <x v="9"/>
    <x v="20"/>
    <s v="SE4_IND"/>
    <x v="1"/>
    <n v="48.384"/>
    <n v="13.44"/>
  </r>
  <r>
    <x v="0"/>
    <x v="8"/>
    <x v="9"/>
    <x v="20"/>
    <s v="SE4_IND"/>
    <x v="2"/>
    <n v="63"/>
    <n v="17.5"/>
  </r>
  <r>
    <x v="0"/>
    <x v="8"/>
    <x v="9"/>
    <x v="20"/>
    <s v="SE4_IND"/>
    <x v="21"/>
    <n v="48.384"/>
    <n v="13.44"/>
  </r>
  <r>
    <x v="0"/>
    <x v="8"/>
    <x v="9"/>
    <x v="20"/>
    <s v="SE4_IND"/>
    <x v="22"/>
    <n v="79.847999999999999"/>
    <n v="22.18"/>
  </r>
  <r>
    <x v="0"/>
    <x v="8"/>
    <x v="9"/>
    <x v="20"/>
    <s v="SE4_Offshore"/>
    <x v="1"/>
    <n v="48.384"/>
    <n v="13.44"/>
  </r>
  <r>
    <x v="0"/>
    <x v="8"/>
    <x v="9"/>
    <x v="20"/>
    <s v="SE4_Offshore"/>
    <x v="2"/>
    <n v="63"/>
    <n v="17.5"/>
  </r>
  <r>
    <x v="0"/>
    <x v="8"/>
    <x v="9"/>
    <x v="20"/>
    <s v="SE4_Offshore"/>
    <x v="21"/>
    <n v="48.384"/>
    <n v="13.44"/>
  </r>
  <r>
    <x v="0"/>
    <x v="8"/>
    <x v="9"/>
    <x v="20"/>
    <s v="SE4_Offshore"/>
    <x v="22"/>
    <n v="79.847999999999999"/>
    <n v="22.18"/>
  </r>
  <r>
    <x v="0"/>
    <x v="8"/>
    <x v="9"/>
    <x v="20"/>
    <s v="SE4_large"/>
    <x v="1"/>
    <n v="48.384"/>
    <n v="13.44"/>
  </r>
  <r>
    <x v="0"/>
    <x v="8"/>
    <x v="9"/>
    <x v="20"/>
    <s v="SE4_large"/>
    <x v="2"/>
    <n v="63"/>
    <n v="17.5"/>
  </r>
  <r>
    <x v="0"/>
    <x v="8"/>
    <x v="9"/>
    <x v="20"/>
    <s v="SE4_large"/>
    <x v="21"/>
    <n v="48.384"/>
    <n v="13.44"/>
  </r>
  <r>
    <x v="0"/>
    <x v="8"/>
    <x v="9"/>
    <x v="20"/>
    <s v="SE4_large"/>
    <x v="22"/>
    <n v="79.847999999999999"/>
    <n v="22.18"/>
  </r>
  <r>
    <x v="0"/>
    <x v="8"/>
    <x v="9"/>
    <x v="20"/>
    <s v="SE4_medium"/>
    <x v="1"/>
    <n v="48.384"/>
    <n v="13.44"/>
  </r>
  <r>
    <x v="0"/>
    <x v="8"/>
    <x v="9"/>
    <x v="20"/>
    <s v="SE4_medium"/>
    <x v="2"/>
    <n v="63"/>
    <n v="17.5"/>
  </r>
  <r>
    <x v="0"/>
    <x v="8"/>
    <x v="9"/>
    <x v="20"/>
    <s v="SE4_medium"/>
    <x v="21"/>
    <n v="48.384"/>
    <n v="13.44"/>
  </r>
  <r>
    <x v="0"/>
    <x v="8"/>
    <x v="9"/>
    <x v="20"/>
    <s v="SE4_medium"/>
    <x v="22"/>
    <n v="79.847999999999999"/>
    <n v="22.18"/>
  </r>
  <r>
    <x v="0"/>
    <x v="8"/>
    <x v="9"/>
    <x v="20"/>
    <s v="SE4_small"/>
    <x v="1"/>
    <n v="48.384"/>
    <n v="13.44"/>
  </r>
  <r>
    <x v="0"/>
    <x v="8"/>
    <x v="9"/>
    <x v="20"/>
    <s v="SE4_small"/>
    <x v="2"/>
    <n v="63"/>
    <n v="17.5"/>
  </r>
  <r>
    <x v="0"/>
    <x v="8"/>
    <x v="9"/>
    <x v="20"/>
    <s v="SE4_small"/>
    <x v="21"/>
    <n v="48.384"/>
    <n v="13.44"/>
  </r>
  <r>
    <x v="0"/>
    <x v="8"/>
    <x v="9"/>
    <x v="20"/>
    <s v="SE4_small"/>
    <x v="22"/>
    <n v="79.847999999999999"/>
    <n v="22.18"/>
  </r>
  <r>
    <x v="0"/>
    <x v="8"/>
    <x v="10"/>
    <x v="21"/>
    <s v="UK_A"/>
    <x v="1"/>
    <n v="48.384"/>
    <n v="13.44"/>
  </r>
  <r>
    <x v="0"/>
    <x v="8"/>
    <x v="10"/>
    <x v="21"/>
    <s v="UK_A"/>
    <x v="2"/>
    <n v="63"/>
    <n v="17.5"/>
  </r>
  <r>
    <x v="0"/>
    <x v="8"/>
    <x v="10"/>
    <x v="21"/>
    <s v="UK_A"/>
    <x v="21"/>
    <n v="48.384"/>
    <n v="13.44"/>
  </r>
  <r>
    <x v="0"/>
    <x v="8"/>
    <x v="10"/>
    <x v="21"/>
    <s v="UK_A"/>
    <x v="22"/>
    <n v="79.847999999999999"/>
    <n v="22.18"/>
  </r>
  <r>
    <x v="0"/>
    <x v="8"/>
    <x v="10"/>
    <x v="21"/>
    <s v="UK_Offshore"/>
    <x v="1"/>
    <n v="48.384"/>
    <n v="13.44"/>
  </r>
  <r>
    <x v="0"/>
    <x v="8"/>
    <x v="10"/>
    <x v="21"/>
    <s v="UK_Offshore"/>
    <x v="2"/>
    <n v="63"/>
    <n v="17.5"/>
  </r>
  <r>
    <x v="0"/>
    <x v="8"/>
    <x v="10"/>
    <x v="21"/>
    <s v="UK_Offshore"/>
    <x v="21"/>
    <n v="48.384"/>
    <n v="13.44"/>
  </r>
  <r>
    <x v="0"/>
    <x v="8"/>
    <x v="10"/>
    <x v="21"/>
    <s v="UK_Offshore"/>
    <x v="22"/>
    <n v="79.847999999999999"/>
    <n v="22.18"/>
  </r>
  <r>
    <x v="0"/>
    <x v="9"/>
    <x v="0"/>
    <x v="0"/>
    <s v="DK1_Large"/>
    <x v="1"/>
    <n v="48.384"/>
    <n v="13.44"/>
  </r>
  <r>
    <x v="0"/>
    <x v="9"/>
    <x v="0"/>
    <x v="0"/>
    <s v="DK1_Large"/>
    <x v="2"/>
    <n v="63"/>
    <n v="17.5"/>
  </r>
  <r>
    <x v="0"/>
    <x v="9"/>
    <x v="0"/>
    <x v="0"/>
    <s v="DK1_Large"/>
    <x v="21"/>
    <n v="48.384"/>
    <n v="13.44"/>
  </r>
  <r>
    <x v="0"/>
    <x v="9"/>
    <x v="0"/>
    <x v="0"/>
    <s v="DK1_Large"/>
    <x v="22"/>
    <n v="79.847999999999999"/>
    <n v="22.18"/>
  </r>
  <r>
    <x v="0"/>
    <x v="9"/>
    <x v="0"/>
    <x v="0"/>
    <s v="DK1_MedSmall"/>
    <x v="1"/>
    <n v="48.384"/>
    <n v="13.44"/>
  </r>
  <r>
    <x v="0"/>
    <x v="9"/>
    <x v="0"/>
    <x v="0"/>
    <s v="DK1_MedSmall"/>
    <x v="2"/>
    <n v="63"/>
    <n v="17.5"/>
  </r>
  <r>
    <x v="0"/>
    <x v="9"/>
    <x v="0"/>
    <x v="0"/>
    <s v="DK1_MedSmall"/>
    <x v="21"/>
    <n v="48.384"/>
    <n v="13.44"/>
  </r>
  <r>
    <x v="0"/>
    <x v="9"/>
    <x v="0"/>
    <x v="0"/>
    <s v="DK1_MedSmall"/>
    <x v="22"/>
    <n v="79.847999999999999"/>
    <n v="22.18"/>
  </r>
  <r>
    <x v="0"/>
    <x v="9"/>
    <x v="0"/>
    <x v="0"/>
    <s v="DK1_Medium"/>
    <x v="1"/>
    <n v="48.384"/>
    <n v="13.44"/>
  </r>
  <r>
    <x v="0"/>
    <x v="9"/>
    <x v="0"/>
    <x v="0"/>
    <s v="DK1_Medium"/>
    <x v="2"/>
    <n v="63"/>
    <n v="17.5"/>
  </r>
  <r>
    <x v="0"/>
    <x v="9"/>
    <x v="0"/>
    <x v="0"/>
    <s v="DK1_Medium"/>
    <x v="21"/>
    <n v="48.384"/>
    <n v="13.44"/>
  </r>
  <r>
    <x v="0"/>
    <x v="9"/>
    <x v="0"/>
    <x v="0"/>
    <s v="DK1_Medium"/>
    <x v="22"/>
    <n v="79.847999999999999"/>
    <n v="22.18"/>
  </r>
  <r>
    <x v="0"/>
    <x v="9"/>
    <x v="0"/>
    <x v="0"/>
    <s v="DK1_NoDH"/>
    <x v="1"/>
    <n v="48.384"/>
    <n v="13.44"/>
  </r>
  <r>
    <x v="0"/>
    <x v="9"/>
    <x v="0"/>
    <x v="0"/>
    <s v="DK1_NoDH"/>
    <x v="2"/>
    <n v="63"/>
    <n v="17.5"/>
  </r>
  <r>
    <x v="0"/>
    <x v="9"/>
    <x v="0"/>
    <x v="0"/>
    <s v="DK1_NoDH"/>
    <x v="21"/>
    <n v="48.384"/>
    <n v="13.44"/>
  </r>
  <r>
    <x v="0"/>
    <x v="9"/>
    <x v="0"/>
    <x v="0"/>
    <s v="DK1_NoDH"/>
    <x v="22"/>
    <n v="79.847999999999999"/>
    <n v="22.18"/>
  </r>
  <r>
    <x v="0"/>
    <x v="9"/>
    <x v="0"/>
    <x v="0"/>
    <s v="DK1_Offshore"/>
    <x v="1"/>
    <n v="48.384"/>
    <n v="13.44"/>
  </r>
  <r>
    <x v="0"/>
    <x v="9"/>
    <x v="0"/>
    <x v="0"/>
    <s v="DK1_Offshore"/>
    <x v="2"/>
    <n v="63"/>
    <n v="17.5"/>
  </r>
  <r>
    <x v="0"/>
    <x v="9"/>
    <x v="0"/>
    <x v="0"/>
    <s v="DK1_Offshore"/>
    <x v="21"/>
    <n v="48.384"/>
    <n v="13.44"/>
  </r>
  <r>
    <x v="0"/>
    <x v="9"/>
    <x v="0"/>
    <x v="0"/>
    <s v="DK1_Offshore"/>
    <x v="22"/>
    <n v="79.847999999999999"/>
    <n v="22.18"/>
  </r>
  <r>
    <x v="0"/>
    <x v="9"/>
    <x v="0"/>
    <x v="0"/>
    <s v="DK1_Rural"/>
    <x v="1"/>
    <n v="48.384"/>
    <n v="13.44"/>
  </r>
  <r>
    <x v="0"/>
    <x v="9"/>
    <x v="0"/>
    <x v="0"/>
    <s v="DK1_Rural"/>
    <x v="2"/>
    <n v="63"/>
    <n v="17.5"/>
  </r>
  <r>
    <x v="0"/>
    <x v="9"/>
    <x v="0"/>
    <x v="0"/>
    <s v="DK1_Rural"/>
    <x v="21"/>
    <n v="48.384"/>
    <n v="13.44"/>
  </r>
  <r>
    <x v="0"/>
    <x v="9"/>
    <x v="0"/>
    <x v="0"/>
    <s v="DK1_Rural"/>
    <x v="22"/>
    <n v="79.847999999999999"/>
    <n v="22.18"/>
  </r>
  <r>
    <x v="0"/>
    <x v="9"/>
    <x v="0"/>
    <x v="0"/>
    <s v="DK1_Small"/>
    <x v="1"/>
    <n v="48.384"/>
    <n v="13.44"/>
  </r>
  <r>
    <x v="0"/>
    <x v="9"/>
    <x v="0"/>
    <x v="0"/>
    <s v="DK1_Small"/>
    <x v="2"/>
    <n v="63"/>
    <n v="17.5"/>
  </r>
  <r>
    <x v="0"/>
    <x v="9"/>
    <x v="0"/>
    <x v="0"/>
    <s v="DK1_Small"/>
    <x v="21"/>
    <n v="48.384"/>
    <n v="13.44"/>
  </r>
  <r>
    <x v="0"/>
    <x v="9"/>
    <x v="0"/>
    <x v="0"/>
    <s v="DK1_Small"/>
    <x v="22"/>
    <n v="79.847999999999999"/>
    <n v="22.18"/>
  </r>
  <r>
    <x v="0"/>
    <x v="9"/>
    <x v="0"/>
    <x v="1"/>
    <s v="DK2_Large"/>
    <x v="1"/>
    <n v="48.384"/>
    <n v="13.44"/>
  </r>
  <r>
    <x v="0"/>
    <x v="9"/>
    <x v="0"/>
    <x v="1"/>
    <s v="DK2_Large"/>
    <x v="2"/>
    <n v="63"/>
    <n v="17.5"/>
  </r>
  <r>
    <x v="0"/>
    <x v="9"/>
    <x v="0"/>
    <x v="1"/>
    <s v="DK2_Large"/>
    <x v="21"/>
    <n v="48.384"/>
    <n v="13.44"/>
  </r>
  <r>
    <x v="0"/>
    <x v="9"/>
    <x v="0"/>
    <x v="1"/>
    <s v="DK2_Large"/>
    <x v="22"/>
    <n v="79.847999999999999"/>
    <n v="22.18"/>
  </r>
  <r>
    <x v="0"/>
    <x v="9"/>
    <x v="0"/>
    <x v="1"/>
    <s v="DK2_MedSmall"/>
    <x v="1"/>
    <n v="48.384"/>
    <n v="13.44"/>
  </r>
  <r>
    <x v="0"/>
    <x v="9"/>
    <x v="0"/>
    <x v="1"/>
    <s v="DK2_MedSmall"/>
    <x v="2"/>
    <n v="63"/>
    <n v="17.5"/>
  </r>
  <r>
    <x v="0"/>
    <x v="9"/>
    <x v="0"/>
    <x v="1"/>
    <s v="DK2_MedSmall"/>
    <x v="21"/>
    <n v="48.384"/>
    <n v="13.44"/>
  </r>
  <r>
    <x v="0"/>
    <x v="9"/>
    <x v="0"/>
    <x v="1"/>
    <s v="DK2_MedSmall"/>
    <x v="22"/>
    <n v="79.847999999999999"/>
    <n v="22.18"/>
  </r>
  <r>
    <x v="0"/>
    <x v="9"/>
    <x v="0"/>
    <x v="1"/>
    <s v="DK2_Medium"/>
    <x v="1"/>
    <n v="48.384"/>
    <n v="13.44"/>
  </r>
  <r>
    <x v="0"/>
    <x v="9"/>
    <x v="0"/>
    <x v="1"/>
    <s v="DK2_Medium"/>
    <x v="2"/>
    <n v="63"/>
    <n v="17.5"/>
  </r>
  <r>
    <x v="0"/>
    <x v="9"/>
    <x v="0"/>
    <x v="1"/>
    <s v="DK2_Medium"/>
    <x v="21"/>
    <n v="48.384"/>
    <n v="13.44"/>
  </r>
  <r>
    <x v="0"/>
    <x v="9"/>
    <x v="0"/>
    <x v="1"/>
    <s v="DK2_Medium"/>
    <x v="22"/>
    <n v="79.847999999999999"/>
    <n v="22.18"/>
  </r>
  <r>
    <x v="0"/>
    <x v="9"/>
    <x v="0"/>
    <x v="1"/>
    <s v="DK2_NoDH"/>
    <x v="1"/>
    <n v="48.384"/>
    <n v="13.44"/>
  </r>
  <r>
    <x v="0"/>
    <x v="9"/>
    <x v="0"/>
    <x v="1"/>
    <s v="DK2_NoDH"/>
    <x v="2"/>
    <n v="63"/>
    <n v="17.5"/>
  </r>
  <r>
    <x v="0"/>
    <x v="9"/>
    <x v="0"/>
    <x v="1"/>
    <s v="DK2_NoDH"/>
    <x v="21"/>
    <n v="48.384"/>
    <n v="13.44"/>
  </r>
  <r>
    <x v="0"/>
    <x v="9"/>
    <x v="0"/>
    <x v="1"/>
    <s v="DK2_NoDH"/>
    <x v="22"/>
    <n v="79.847999999999999"/>
    <n v="22.18"/>
  </r>
  <r>
    <x v="0"/>
    <x v="9"/>
    <x v="0"/>
    <x v="1"/>
    <s v="DK2_Offshore"/>
    <x v="1"/>
    <n v="48.384"/>
    <n v="13.44"/>
  </r>
  <r>
    <x v="0"/>
    <x v="9"/>
    <x v="0"/>
    <x v="1"/>
    <s v="DK2_Offshore"/>
    <x v="2"/>
    <n v="63"/>
    <n v="17.5"/>
  </r>
  <r>
    <x v="0"/>
    <x v="9"/>
    <x v="0"/>
    <x v="1"/>
    <s v="DK2_Offshore"/>
    <x v="21"/>
    <n v="48.384"/>
    <n v="13.44"/>
  </r>
  <r>
    <x v="0"/>
    <x v="9"/>
    <x v="0"/>
    <x v="1"/>
    <s v="DK2_Offshore"/>
    <x v="22"/>
    <n v="79.847999999999999"/>
    <n v="22.18"/>
  </r>
  <r>
    <x v="0"/>
    <x v="9"/>
    <x v="0"/>
    <x v="1"/>
    <s v="DK2_Rural"/>
    <x v="1"/>
    <n v="48.384"/>
    <n v="13.44"/>
  </r>
  <r>
    <x v="0"/>
    <x v="9"/>
    <x v="0"/>
    <x v="1"/>
    <s v="DK2_Rural"/>
    <x v="2"/>
    <n v="63"/>
    <n v="17.5"/>
  </r>
  <r>
    <x v="0"/>
    <x v="9"/>
    <x v="0"/>
    <x v="1"/>
    <s v="DK2_Rural"/>
    <x v="21"/>
    <n v="48.384"/>
    <n v="13.44"/>
  </r>
  <r>
    <x v="0"/>
    <x v="9"/>
    <x v="0"/>
    <x v="1"/>
    <s v="DK2_Rural"/>
    <x v="22"/>
    <n v="79.847999999999999"/>
    <n v="22.18"/>
  </r>
  <r>
    <x v="0"/>
    <x v="9"/>
    <x v="0"/>
    <x v="1"/>
    <s v="DK2_Small"/>
    <x v="1"/>
    <n v="48.384"/>
    <n v="13.44"/>
  </r>
  <r>
    <x v="0"/>
    <x v="9"/>
    <x v="0"/>
    <x v="1"/>
    <s v="DK2_Small"/>
    <x v="2"/>
    <n v="63"/>
    <n v="17.5"/>
  </r>
  <r>
    <x v="0"/>
    <x v="9"/>
    <x v="0"/>
    <x v="1"/>
    <s v="DK2_Small"/>
    <x v="21"/>
    <n v="48.384"/>
    <n v="13.44"/>
  </r>
  <r>
    <x v="0"/>
    <x v="9"/>
    <x v="0"/>
    <x v="1"/>
    <s v="DK2_Small"/>
    <x v="22"/>
    <n v="79.847999999999999"/>
    <n v="22.18"/>
  </r>
  <r>
    <x v="0"/>
    <x v="9"/>
    <x v="1"/>
    <x v="2"/>
    <s v="EE_A"/>
    <x v="1"/>
    <n v="48.384"/>
    <n v="13.44"/>
  </r>
  <r>
    <x v="0"/>
    <x v="9"/>
    <x v="1"/>
    <x v="2"/>
    <s v="EE_A"/>
    <x v="2"/>
    <n v="63"/>
    <n v="17.5"/>
  </r>
  <r>
    <x v="0"/>
    <x v="9"/>
    <x v="1"/>
    <x v="2"/>
    <s v="EE_A"/>
    <x v="21"/>
    <n v="48.384"/>
    <n v="13.44"/>
  </r>
  <r>
    <x v="0"/>
    <x v="9"/>
    <x v="1"/>
    <x v="2"/>
    <s v="EE_A"/>
    <x v="22"/>
    <n v="79.847999999999999"/>
    <n v="22.18"/>
  </r>
  <r>
    <x v="0"/>
    <x v="9"/>
    <x v="1"/>
    <x v="2"/>
    <s v="EE_Enefit"/>
    <x v="1"/>
    <n v="48.384"/>
    <n v="13.44"/>
  </r>
  <r>
    <x v="0"/>
    <x v="9"/>
    <x v="1"/>
    <x v="2"/>
    <s v="EE_Enefit"/>
    <x v="2"/>
    <n v="63"/>
    <n v="17.5"/>
  </r>
  <r>
    <x v="0"/>
    <x v="9"/>
    <x v="1"/>
    <x v="2"/>
    <s v="EE_Enefit"/>
    <x v="21"/>
    <n v="48.384"/>
    <n v="13.44"/>
  </r>
  <r>
    <x v="0"/>
    <x v="9"/>
    <x v="1"/>
    <x v="2"/>
    <s v="EE_Enefit"/>
    <x v="22"/>
    <n v="79.847999999999999"/>
    <n v="22.18"/>
  </r>
  <r>
    <x v="0"/>
    <x v="9"/>
    <x v="1"/>
    <x v="2"/>
    <s v="EE_Industry"/>
    <x v="1"/>
    <n v="48.384"/>
    <n v="13.44"/>
  </r>
  <r>
    <x v="0"/>
    <x v="9"/>
    <x v="1"/>
    <x v="2"/>
    <s v="EE_Industry"/>
    <x v="2"/>
    <n v="63"/>
    <n v="17.5"/>
  </r>
  <r>
    <x v="0"/>
    <x v="9"/>
    <x v="1"/>
    <x v="2"/>
    <s v="EE_Industry"/>
    <x v="21"/>
    <n v="48.384"/>
    <n v="13.44"/>
  </r>
  <r>
    <x v="0"/>
    <x v="9"/>
    <x v="1"/>
    <x v="2"/>
    <s v="EE_Industry"/>
    <x v="22"/>
    <n v="79.847999999999999"/>
    <n v="22.18"/>
  </r>
  <r>
    <x v="0"/>
    <x v="9"/>
    <x v="1"/>
    <x v="2"/>
    <s v="EE_Kohtla_Jarve"/>
    <x v="1"/>
    <n v="48.384"/>
    <n v="13.44"/>
  </r>
  <r>
    <x v="0"/>
    <x v="9"/>
    <x v="1"/>
    <x v="2"/>
    <s v="EE_Kohtla_Jarve"/>
    <x v="2"/>
    <n v="63"/>
    <n v="17.5"/>
  </r>
  <r>
    <x v="0"/>
    <x v="9"/>
    <x v="1"/>
    <x v="2"/>
    <s v="EE_Kohtla_Jarve"/>
    <x v="21"/>
    <n v="48.384"/>
    <n v="13.44"/>
  </r>
  <r>
    <x v="0"/>
    <x v="9"/>
    <x v="1"/>
    <x v="2"/>
    <s v="EE_Kohtla_Jarve"/>
    <x v="22"/>
    <n v="79.847999999999999"/>
    <n v="22.18"/>
  </r>
  <r>
    <x v="0"/>
    <x v="9"/>
    <x v="1"/>
    <x v="2"/>
    <s v="EE_Narva"/>
    <x v="1"/>
    <n v="48.384"/>
    <n v="13.44"/>
  </r>
  <r>
    <x v="0"/>
    <x v="9"/>
    <x v="1"/>
    <x v="2"/>
    <s v="EE_Narva"/>
    <x v="2"/>
    <n v="63"/>
    <n v="17.5"/>
  </r>
  <r>
    <x v="0"/>
    <x v="9"/>
    <x v="1"/>
    <x v="2"/>
    <s v="EE_Narva"/>
    <x v="21"/>
    <n v="48.384"/>
    <n v="13.44"/>
  </r>
  <r>
    <x v="0"/>
    <x v="9"/>
    <x v="1"/>
    <x v="2"/>
    <s v="EE_Narva"/>
    <x v="22"/>
    <n v="79.847999999999999"/>
    <n v="22.18"/>
  </r>
  <r>
    <x v="0"/>
    <x v="9"/>
    <x v="1"/>
    <x v="2"/>
    <s v="EE_OFFSHORE"/>
    <x v="1"/>
    <n v="48.384"/>
    <n v="13.44"/>
  </r>
  <r>
    <x v="0"/>
    <x v="9"/>
    <x v="1"/>
    <x v="2"/>
    <s v="EE_OFFSHORE"/>
    <x v="2"/>
    <n v="63"/>
    <n v="17.5"/>
  </r>
  <r>
    <x v="0"/>
    <x v="9"/>
    <x v="1"/>
    <x v="2"/>
    <s v="EE_OFFSHORE"/>
    <x v="21"/>
    <n v="48.384"/>
    <n v="13.44"/>
  </r>
  <r>
    <x v="0"/>
    <x v="9"/>
    <x v="1"/>
    <x v="2"/>
    <s v="EE_OFFSHORE"/>
    <x v="22"/>
    <n v="79.847999999999999"/>
    <n v="22.18"/>
  </r>
  <r>
    <x v="0"/>
    <x v="9"/>
    <x v="1"/>
    <x v="2"/>
    <s v="EE_Parnu"/>
    <x v="1"/>
    <n v="48.384"/>
    <n v="13.44"/>
  </r>
  <r>
    <x v="0"/>
    <x v="9"/>
    <x v="1"/>
    <x v="2"/>
    <s v="EE_Parnu"/>
    <x v="2"/>
    <n v="63"/>
    <n v="17.5"/>
  </r>
  <r>
    <x v="0"/>
    <x v="9"/>
    <x v="1"/>
    <x v="2"/>
    <s v="EE_Parnu"/>
    <x v="21"/>
    <n v="48.384"/>
    <n v="13.44"/>
  </r>
  <r>
    <x v="0"/>
    <x v="9"/>
    <x v="1"/>
    <x v="2"/>
    <s v="EE_Parnu"/>
    <x v="22"/>
    <n v="79.847999999999999"/>
    <n v="22.18"/>
  </r>
  <r>
    <x v="0"/>
    <x v="9"/>
    <x v="1"/>
    <x v="2"/>
    <s v="EE_Rural"/>
    <x v="1"/>
    <n v="48.384"/>
    <n v="13.44"/>
  </r>
  <r>
    <x v="0"/>
    <x v="9"/>
    <x v="1"/>
    <x v="2"/>
    <s v="EE_Rural"/>
    <x v="2"/>
    <n v="63"/>
    <n v="17.5"/>
  </r>
  <r>
    <x v="0"/>
    <x v="9"/>
    <x v="1"/>
    <x v="2"/>
    <s v="EE_Rural"/>
    <x v="21"/>
    <n v="48.384"/>
    <n v="13.44"/>
  </r>
  <r>
    <x v="0"/>
    <x v="9"/>
    <x v="1"/>
    <x v="2"/>
    <s v="EE_Rural"/>
    <x v="22"/>
    <n v="79.847999999999999"/>
    <n v="22.18"/>
  </r>
  <r>
    <x v="0"/>
    <x v="9"/>
    <x v="1"/>
    <x v="2"/>
    <s v="EE_Sillamae"/>
    <x v="1"/>
    <n v="48.384"/>
    <n v="13.44"/>
  </r>
  <r>
    <x v="0"/>
    <x v="9"/>
    <x v="1"/>
    <x v="2"/>
    <s v="EE_Sillamae"/>
    <x v="2"/>
    <n v="63"/>
    <n v="17.5"/>
  </r>
  <r>
    <x v="0"/>
    <x v="9"/>
    <x v="1"/>
    <x v="2"/>
    <s v="EE_Sillamae"/>
    <x v="21"/>
    <n v="48.384"/>
    <n v="13.44"/>
  </r>
  <r>
    <x v="0"/>
    <x v="9"/>
    <x v="1"/>
    <x v="2"/>
    <s v="EE_Sillamae"/>
    <x v="22"/>
    <n v="79.847999999999999"/>
    <n v="22.18"/>
  </r>
  <r>
    <x v="0"/>
    <x v="9"/>
    <x v="1"/>
    <x v="2"/>
    <s v="EE_Tallinn"/>
    <x v="1"/>
    <n v="48.384"/>
    <n v="13.44"/>
  </r>
  <r>
    <x v="0"/>
    <x v="9"/>
    <x v="1"/>
    <x v="2"/>
    <s v="EE_Tallinn"/>
    <x v="2"/>
    <n v="63"/>
    <n v="17.5"/>
  </r>
  <r>
    <x v="0"/>
    <x v="9"/>
    <x v="1"/>
    <x v="2"/>
    <s v="EE_Tallinn"/>
    <x v="21"/>
    <n v="48.384"/>
    <n v="13.44"/>
  </r>
  <r>
    <x v="0"/>
    <x v="9"/>
    <x v="1"/>
    <x v="2"/>
    <s v="EE_Tallinn"/>
    <x v="22"/>
    <n v="79.847999999999999"/>
    <n v="22.18"/>
  </r>
  <r>
    <x v="0"/>
    <x v="9"/>
    <x v="1"/>
    <x v="2"/>
    <s v="EE_Tartu"/>
    <x v="1"/>
    <n v="48.384"/>
    <n v="13.44"/>
  </r>
  <r>
    <x v="0"/>
    <x v="9"/>
    <x v="1"/>
    <x v="2"/>
    <s v="EE_Tartu"/>
    <x v="2"/>
    <n v="63"/>
    <n v="17.5"/>
  </r>
  <r>
    <x v="0"/>
    <x v="9"/>
    <x v="1"/>
    <x v="2"/>
    <s v="EE_Tartu"/>
    <x v="21"/>
    <n v="48.384"/>
    <n v="13.44"/>
  </r>
  <r>
    <x v="0"/>
    <x v="9"/>
    <x v="1"/>
    <x v="2"/>
    <s v="EE_Tartu"/>
    <x v="22"/>
    <n v="79.847999999999999"/>
    <n v="22.18"/>
  </r>
  <r>
    <x v="0"/>
    <x v="9"/>
    <x v="1"/>
    <x v="2"/>
    <s v="EE_Urban"/>
    <x v="1"/>
    <n v="48.384"/>
    <n v="13.44"/>
  </r>
  <r>
    <x v="0"/>
    <x v="9"/>
    <x v="1"/>
    <x v="2"/>
    <s v="EE_Urban"/>
    <x v="2"/>
    <n v="63"/>
    <n v="17.5"/>
  </r>
  <r>
    <x v="0"/>
    <x v="9"/>
    <x v="1"/>
    <x v="2"/>
    <s v="EE_Urban"/>
    <x v="21"/>
    <n v="48.384"/>
    <n v="13.44"/>
  </r>
  <r>
    <x v="0"/>
    <x v="9"/>
    <x v="1"/>
    <x v="2"/>
    <s v="EE_Urban"/>
    <x v="22"/>
    <n v="79.847999999999999"/>
    <n v="22.18"/>
  </r>
  <r>
    <x v="0"/>
    <x v="9"/>
    <x v="2"/>
    <x v="3"/>
    <s v="FI_IND"/>
    <x v="1"/>
    <n v="48.384"/>
    <n v="13.44"/>
  </r>
  <r>
    <x v="0"/>
    <x v="9"/>
    <x v="2"/>
    <x v="3"/>
    <s v="FI_IND"/>
    <x v="2"/>
    <n v="63"/>
    <n v="17.5"/>
  </r>
  <r>
    <x v="0"/>
    <x v="9"/>
    <x v="2"/>
    <x v="3"/>
    <s v="FI_IND"/>
    <x v="21"/>
    <n v="48.384"/>
    <n v="13.44"/>
  </r>
  <r>
    <x v="0"/>
    <x v="9"/>
    <x v="2"/>
    <x v="3"/>
    <s v="FI_IND"/>
    <x v="22"/>
    <n v="79.847999999999999"/>
    <n v="22.18"/>
  </r>
  <r>
    <x v="0"/>
    <x v="9"/>
    <x v="2"/>
    <x v="3"/>
    <s v="FI_Offshore"/>
    <x v="1"/>
    <n v="48.384"/>
    <n v="13.44"/>
  </r>
  <r>
    <x v="0"/>
    <x v="9"/>
    <x v="2"/>
    <x v="3"/>
    <s v="FI_Offshore"/>
    <x v="2"/>
    <n v="63"/>
    <n v="17.5"/>
  </r>
  <r>
    <x v="0"/>
    <x v="9"/>
    <x v="2"/>
    <x v="3"/>
    <s v="FI_Offshore"/>
    <x v="21"/>
    <n v="48.384"/>
    <n v="13.44"/>
  </r>
  <r>
    <x v="0"/>
    <x v="9"/>
    <x v="2"/>
    <x v="3"/>
    <s v="FI_Offshore"/>
    <x v="22"/>
    <n v="79.847999999999999"/>
    <n v="22.18"/>
  </r>
  <r>
    <x v="0"/>
    <x v="9"/>
    <x v="2"/>
    <x v="3"/>
    <s v="FI_large"/>
    <x v="1"/>
    <n v="48.384"/>
    <n v="13.44"/>
  </r>
  <r>
    <x v="0"/>
    <x v="9"/>
    <x v="2"/>
    <x v="3"/>
    <s v="FI_large"/>
    <x v="2"/>
    <n v="63"/>
    <n v="17.5"/>
  </r>
  <r>
    <x v="0"/>
    <x v="9"/>
    <x v="2"/>
    <x v="3"/>
    <s v="FI_large"/>
    <x v="21"/>
    <n v="48.384"/>
    <n v="13.44"/>
  </r>
  <r>
    <x v="0"/>
    <x v="9"/>
    <x v="2"/>
    <x v="3"/>
    <s v="FI_large"/>
    <x v="22"/>
    <n v="79.847999999999999"/>
    <n v="22.18"/>
  </r>
  <r>
    <x v="0"/>
    <x v="9"/>
    <x v="2"/>
    <x v="3"/>
    <s v="FI_large_gas"/>
    <x v="1"/>
    <n v="48.384"/>
    <n v="13.44"/>
  </r>
  <r>
    <x v="0"/>
    <x v="9"/>
    <x v="2"/>
    <x v="3"/>
    <s v="FI_large_gas"/>
    <x v="2"/>
    <n v="63"/>
    <n v="17.5"/>
  </r>
  <r>
    <x v="0"/>
    <x v="9"/>
    <x v="2"/>
    <x v="3"/>
    <s v="FI_large_gas"/>
    <x v="21"/>
    <n v="48.384"/>
    <n v="13.44"/>
  </r>
  <r>
    <x v="0"/>
    <x v="9"/>
    <x v="2"/>
    <x v="3"/>
    <s v="FI_large_gas"/>
    <x v="22"/>
    <n v="79.847999999999999"/>
    <n v="22.18"/>
  </r>
  <r>
    <x v="0"/>
    <x v="9"/>
    <x v="2"/>
    <x v="3"/>
    <s v="FI_medium"/>
    <x v="1"/>
    <n v="48.384"/>
    <n v="13.44"/>
  </r>
  <r>
    <x v="0"/>
    <x v="9"/>
    <x v="2"/>
    <x v="3"/>
    <s v="FI_medium"/>
    <x v="2"/>
    <n v="63"/>
    <n v="17.5"/>
  </r>
  <r>
    <x v="0"/>
    <x v="9"/>
    <x v="2"/>
    <x v="3"/>
    <s v="FI_medium"/>
    <x v="21"/>
    <n v="48.384"/>
    <n v="13.44"/>
  </r>
  <r>
    <x v="0"/>
    <x v="9"/>
    <x v="2"/>
    <x v="3"/>
    <s v="FI_medium"/>
    <x v="22"/>
    <n v="79.847999999999999"/>
    <n v="22.18"/>
  </r>
  <r>
    <x v="0"/>
    <x v="9"/>
    <x v="2"/>
    <x v="3"/>
    <s v="FI_medium_gas"/>
    <x v="1"/>
    <n v="48.384"/>
    <n v="13.44"/>
  </r>
  <r>
    <x v="0"/>
    <x v="9"/>
    <x v="2"/>
    <x v="3"/>
    <s v="FI_medium_gas"/>
    <x v="2"/>
    <n v="63"/>
    <n v="17.5"/>
  </r>
  <r>
    <x v="0"/>
    <x v="9"/>
    <x v="2"/>
    <x v="3"/>
    <s v="FI_medium_gas"/>
    <x v="21"/>
    <n v="48.384"/>
    <n v="13.44"/>
  </r>
  <r>
    <x v="0"/>
    <x v="9"/>
    <x v="2"/>
    <x v="3"/>
    <s v="FI_medium_gas"/>
    <x v="22"/>
    <n v="79.847999999999999"/>
    <n v="22.18"/>
  </r>
  <r>
    <x v="0"/>
    <x v="9"/>
    <x v="2"/>
    <x v="3"/>
    <s v="FI_small"/>
    <x v="1"/>
    <n v="48.384"/>
    <n v="13.44"/>
  </r>
  <r>
    <x v="0"/>
    <x v="9"/>
    <x v="2"/>
    <x v="3"/>
    <s v="FI_small"/>
    <x v="2"/>
    <n v="63"/>
    <n v="17.5"/>
  </r>
  <r>
    <x v="0"/>
    <x v="9"/>
    <x v="2"/>
    <x v="3"/>
    <s v="FI_small"/>
    <x v="21"/>
    <n v="48.384"/>
    <n v="13.44"/>
  </r>
  <r>
    <x v="0"/>
    <x v="9"/>
    <x v="2"/>
    <x v="3"/>
    <s v="FI_small"/>
    <x v="22"/>
    <n v="79.847999999999999"/>
    <n v="22.18"/>
  </r>
  <r>
    <x v="0"/>
    <x v="9"/>
    <x v="2"/>
    <x v="3"/>
    <s v="FI_small_gas"/>
    <x v="1"/>
    <n v="48.384"/>
    <n v="13.44"/>
  </r>
  <r>
    <x v="0"/>
    <x v="9"/>
    <x v="2"/>
    <x v="3"/>
    <s v="FI_small_gas"/>
    <x v="2"/>
    <n v="63"/>
    <n v="17.5"/>
  </r>
  <r>
    <x v="0"/>
    <x v="9"/>
    <x v="2"/>
    <x v="3"/>
    <s v="FI_small_gas"/>
    <x v="21"/>
    <n v="48.384"/>
    <n v="13.44"/>
  </r>
  <r>
    <x v="0"/>
    <x v="9"/>
    <x v="2"/>
    <x v="3"/>
    <s v="FI_small_gas"/>
    <x v="22"/>
    <n v="79.847999999999999"/>
    <n v="22.18"/>
  </r>
  <r>
    <x v="0"/>
    <x v="9"/>
    <x v="2"/>
    <x v="3"/>
    <s v="FinA"/>
    <x v="1"/>
    <n v="48.384"/>
    <n v="13.44"/>
  </r>
  <r>
    <x v="0"/>
    <x v="9"/>
    <x v="2"/>
    <x v="3"/>
    <s v="FinA"/>
    <x v="2"/>
    <n v="63"/>
    <n v="17.5"/>
  </r>
  <r>
    <x v="0"/>
    <x v="9"/>
    <x v="2"/>
    <x v="3"/>
    <s v="FinA"/>
    <x v="21"/>
    <n v="48.384"/>
    <n v="13.44"/>
  </r>
  <r>
    <x v="0"/>
    <x v="9"/>
    <x v="2"/>
    <x v="3"/>
    <s v="FinA"/>
    <x v="22"/>
    <n v="79.847999999999999"/>
    <n v="22.18"/>
  </r>
  <r>
    <x v="0"/>
    <x v="9"/>
    <x v="3"/>
    <x v="4"/>
    <s v="DE4-E_A"/>
    <x v="1"/>
    <n v="48.384"/>
    <n v="13.44"/>
  </r>
  <r>
    <x v="0"/>
    <x v="9"/>
    <x v="3"/>
    <x v="4"/>
    <s v="DE4-E_A"/>
    <x v="2"/>
    <n v="63"/>
    <n v="17.5"/>
  </r>
  <r>
    <x v="0"/>
    <x v="9"/>
    <x v="3"/>
    <x v="4"/>
    <s v="DE4-E_A"/>
    <x v="21"/>
    <n v="48.384"/>
    <n v="13.44"/>
  </r>
  <r>
    <x v="0"/>
    <x v="9"/>
    <x v="3"/>
    <x v="4"/>
    <s v="DE4-E_A"/>
    <x v="22"/>
    <n v="79.847999999999999"/>
    <n v="22.18"/>
  </r>
  <r>
    <x v="0"/>
    <x v="9"/>
    <x v="3"/>
    <x v="4"/>
    <s v="DE4-E_Offshore_A"/>
    <x v="1"/>
    <n v="48.384"/>
    <n v="13.44"/>
  </r>
  <r>
    <x v="0"/>
    <x v="9"/>
    <x v="3"/>
    <x v="4"/>
    <s v="DE4-E_Offshore_A"/>
    <x v="2"/>
    <n v="63"/>
    <n v="17.5"/>
  </r>
  <r>
    <x v="0"/>
    <x v="9"/>
    <x v="3"/>
    <x v="4"/>
    <s v="DE4-E_Offshore_A"/>
    <x v="21"/>
    <n v="48.384"/>
    <n v="13.44"/>
  </r>
  <r>
    <x v="0"/>
    <x v="9"/>
    <x v="3"/>
    <x v="4"/>
    <s v="DE4-E_Offshore_A"/>
    <x v="22"/>
    <n v="79.847999999999999"/>
    <n v="22.18"/>
  </r>
  <r>
    <x v="0"/>
    <x v="9"/>
    <x v="3"/>
    <x v="5"/>
    <s v="DE4-N_A"/>
    <x v="1"/>
    <n v="48.384"/>
    <n v="13.44"/>
  </r>
  <r>
    <x v="0"/>
    <x v="9"/>
    <x v="3"/>
    <x v="5"/>
    <s v="DE4-N_A"/>
    <x v="2"/>
    <n v="63"/>
    <n v="17.5"/>
  </r>
  <r>
    <x v="0"/>
    <x v="9"/>
    <x v="3"/>
    <x v="5"/>
    <s v="DE4-N_A"/>
    <x v="21"/>
    <n v="48.384"/>
    <n v="13.44"/>
  </r>
  <r>
    <x v="0"/>
    <x v="9"/>
    <x v="3"/>
    <x v="5"/>
    <s v="DE4-N_A"/>
    <x v="22"/>
    <n v="79.847999999999999"/>
    <n v="22.18"/>
  </r>
  <r>
    <x v="0"/>
    <x v="9"/>
    <x v="3"/>
    <x v="5"/>
    <s v="DE4-N_Offshore_A"/>
    <x v="1"/>
    <n v="48.384"/>
    <n v="13.44"/>
  </r>
  <r>
    <x v="0"/>
    <x v="9"/>
    <x v="3"/>
    <x v="5"/>
    <s v="DE4-N_Offshore_A"/>
    <x v="2"/>
    <n v="63"/>
    <n v="17.5"/>
  </r>
  <r>
    <x v="0"/>
    <x v="9"/>
    <x v="3"/>
    <x v="5"/>
    <s v="DE4-N_Offshore_A"/>
    <x v="21"/>
    <n v="48.384"/>
    <n v="13.44"/>
  </r>
  <r>
    <x v="0"/>
    <x v="9"/>
    <x v="3"/>
    <x v="5"/>
    <s v="DE4-N_Offshore_A"/>
    <x v="22"/>
    <n v="79.847999999999999"/>
    <n v="22.18"/>
  </r>
  <r>
    <x v="0"/>
    <x v="9"/>
    <x v="3"/>
    <x v="6"/>
    <s v="DE4-S_A"/>
    <x v="1"/>
    <n v="48.384"/>
    <n v="13.44"/>
  </r>
  <r>
    <x v="0"/>
    <x v="9"/>
    <x v="3"/>
    <x v="6"/>
    <s v="DE4-S_A"/>
    <x v="2"/>
    <n v="63"/>
    <n v="17.5"/>
  </r>
  <r>
    <x v="0"/>
    <x v="9"/>
    <x v="3"/>
    <x v="6"/>
    <s v="DE4-S_A"/>
    <x v="21"/>
    <n v="48.384"/>
    <n v="13.44"/>
  </r>
  <r>
    <x v="0"/>
    <x v="9"/>
    <x v="3"/>
    <x v="6"/>
    <s v="DE4-S_A"/>
    <x v="22"/>
    <n v="79.847999999999999"/>
    <n v="22.18"/>
  </r>
  <r>
    <x v="0"/>
    <x v="9"/>
    <x v="3"/>
    <x v="7"/>
    <s v="DE4-W_A"/>
    <x v="1"/>
    <n v="48.384"/>
    <n v="13.44"/>
  </r>
  <r>
    <x v="0"/>
    <x v="9"/>
    <x v="3"/>
    <x v="7"/>
    <s v="DE4-W_A"/>
    <x v="2"/>
    <n v="63"/>
    <n v="17.5"/>
  </r>
  <r>
    <x v="0"/>
    <x v="9"/>
    <x v="3"/>
    <x v="7"/>
    <s v="DE4-W_A"/>
    <x v="21"/>
    <n v="48.384"/>
    <n v="13.44"/>
  </r>
  <r>
    <x v="0"/>
    <x v="9"/>
    <x v="3"/>
    <x v="7"/>
    <s v="DE4-W_A"/>
    <x v="22"/>
    <n v="79.847999999999999"/>
    <n v="22.18"/>
  </r>
  <r>
    <x v="0"/>
    <x v="9"/>
    <x v="3"/>
    <x v="7"/>
    <s v="DE4-W_Offshore_A"/>
    <x v="1"/>
    <n v="48.384"/>
    <n v="13.44"/>
  </r>
  <r>
    <x v="0"/>
    <x v="9"/>
    <x v="3"/>
    <x v="7"/>
    <s v="DE4-W_Offshore_A"/>
    <x v="2"/>
    <n v="63"/>
    <n v="17.5"/>
  </r>
  <r>
    <x v="0"/>
    <x v="9"/>
    <x v="3"/>
    <x v="7"/>
    <s v="DE4-W_Offshore_A"/>
    <x v="21"/>
    <n v="48.384"/>
    <n v="13.44"/>
  </r>
  <r>
    <x v="0"/>
    <x v="9"/>
    <x v="3"/>
    <x v="7"/>
    <s v="DE4-W_Offshore_A"/>
    <x v="22"/>
    <n v="79.847999999999999"/>
    <n v="22.18"/>
  </r>
  <r>
    <x v="0"/>
    <x v="9"/>
    <x v="4"/>
    <x v="8"/>
    <s v="LV_A"/>
    <x v="1"/>
    <n v="48.384"/>
    <n v="13.44"/>
  </r>
  <r>
    <x v="0"/>
    <x v="9"/>
    <x v="4"/>
    <x v="8"/>
    <s v="LV_A"/>
    <x v="2"/>
    <n v="63"/>
    <n v="17.5"/>
  </r>
  <r>
    <x v="0"/>
    <x v="9"/>
    <x v="4"/>
    <x v="8"/>
    <s v="LV_A"/>
    <x v="21"/>
    <n v="48.384"/>
    <n v="13.44"/>
  </r>
  <r>
    <x v="0"/>
    <x v="9"/>
    <x v="4"/>
    <x v="8"/>
    <s v="LV_A"/>
    <x v="22"/>
    <n v="79.847999999999999"/>
    <n v="22.18"/>
  </r>
  <r>
    <x v="0"/>
    <x v="9"/>
    <x v="4"/>
    <x v="8"/>
    <s v="LV_OFFSHORE"/>
    <x v="1"/>
    <n v="48.384"/>
    <n v="13.44"/>
  </r>
  <r>
    <x v="0"/>
    <x v="9"/>
    <x v="4"/>
    <x v="8"/>
    <s v="LV_OFFSHORE"/>
    <x v="2"/>
    <n v="63"/>
    <n v="17.5"/>
  </r>
  <r>
    <x v="0"/>
    <x v="9"/>
    <x v="4"/>
    <x v="8"/>
    <s v="LV_OFFSHORE"/>
    <x v="21"/>
    <n v="48.384"/>
    <n v="13.44"/>
  </r>
  <r>
    <x v="0"/>
    <x v="9"/>
    <x v="4"/>
    <x v="8"/>
    <s v="LV_OFFSHORE"/>
    <x v="22"/>
    <n v="79.847999999999999"/>
    <n v="22.18"/>
  </r>
  <r>
    <x v="0"/>
    <x v="9"/>
    <x v="4"/>
    <x v="8"/>
    <s v="LV_Other_DH"/>
    <x v="1"/>
    <n v="48.384"/>
    <n v="13.44"/>
  </r>
  <r>
    <x v="0"/>
    <x v="9"/>
    <x v="4"/>
    <x v="8"/>
    <s v="LV_Other_DH"/>
    <x v="2"/>
    <n v="63"/>
    <n v="17.5"/>
  </r>
  <r>
    <x v="0"/>
    <x v="9"/>
    <x v="4"/>
    <x v="8"/>
    <s v="LV_Other_DH"/>
    <x v="21"/>
    <n v="48.384"/>
    <n v="13.44"/>
  </r>
  <r>
    <x v="0"/>
    <x v="9"/>
    <x v="4"/>
    <x v="8"/>
    <s v="LV_Other_DH"/>
    <x v="22"/>
    <n v="79.847999999999999"/>
    <n v="22.18"/>
  </r>
  <r>
    <x v="0"/>
    <x v="9"/>
    <x v="4"/>
    <x v="8"/>
    <s v="LV_RigaR"/>
    <x v="1"/>
    <n v="48.384"/>
    <n v="13.44"/>
  </r>
  <r>
    <x v="0"/>
    <x v="9"/>
    <x v="4"/>
    <x v="8"/>
    <s v="LV_RigaR"/>
    <x v="2"/>
    <n v="63"/>
    <n v="17.5"/>
  </r>
  <r>
    <x v="0"/>
    <x v="9"/>
    <x v="4"/>
    <x v="8"/>
    <s v="LV_RigaR"/>
    <x v="21"/>
    <n v="48.384"/>
    <n v="13.44"/>
  </r>
  <r>
    <x v="0"/>
    <x v="9"/>
    <x v="4"/>
    <x v="8"/>
    <s v="LV_RigaR"/>
    <x v="22"/>
    <n v="79.847999999999999"/>
    <n v="22.18"/>
  </r>
  <r>
    <x v="0"/>
    <x v="9"/>
    <x v="4"/>
    <x v="8"/>
    <s v="LV_Rural"/>
    <x v="1"/>
    <n v="48.384"/>
    <n v="13.44"/>
  </r>
  <r>
    <x v="0"/>
    <x v="9"/>
    <x v="4"/>
    <x v="8"/>
    <s v="LV_Rural"/>
    <x v="2"/>
    <n v="63"/>
    <n v="17.5"/>
  </r>
  <r>
    <x v="0"/>
    <x v="9"/>
    <x v="4"/>
    <x v="8"/>
    <s v="LV_Rural"/>
    <x v="21"/>
    <n v="48.384"/>
    <n v="13.44"/>
  </r>
  <r>
    <x v="0"/>
    <x v="9"/>
    <x v="4"/>
    <x v="8"/>
    <s v="LV_Rural"/>
    <x v="22"/>
    <n v="79.847999999999999"/>
    <n v="22.18"/>
  </r>
  <r>
    <x v="0"/>
    <x v="9"/>
    <x v="5"/>
    <x v="9"/>
    <s v="LT_A"/>
    <x v="1"/>
    <n v="48.384"/>
    <n v="13.44"/>
  </r>
  <r>
    <x v="0"/>
    <x v="9"/>
    <x v="5"/>
    <x v="9"/>
    <s v="LT_A"/>
    <x v="2"/>
    <n v="63"/>
    <n v="17.5"/>
  </r>
  <r>
    <x v="0"/>
    <x v="9"/>
    <x v="5"/>
    <x v="9"/>
    <s v="LT_A"/>
    <x v="21"/>
    <n v="48.384"/>
    <n v="13.44"/>
  </r>
  <r>
    <x v="0"/>
    <x v="9"/>
    <x v="5"/>
    <x v="9"/>
    <s v="LT_A"/>
    <x v="22"/>
    <n v="79.847999999999999"/>
    <n v="22.18"/>
  </r>
  <r>
    <x v="0"/>
    <x v="9"/>
    <x v="5"/>
    <x v="9"/>
    <s v="LT_KauU"/>
    <x v="1"/>
    <n v="48.384"/>
    <n v="13.44"/>
  </r>
  <r>
    <x v="0"/>
    <x v="9"/>
    <x v="5"/>
    <x v="9"/>
    <s v="LT_KauU"/>
    <x v="2"/>
    <n v="63"/>
    <n v="17.5"/>
  </r>
  <r>
    <x v="0"/>
    <x v="9"/>
    <x v="5"/>
    <x v="9"/>
    <s v="LT_KauU"/>
    <x v="21"/>
    <n v="48.384"/>
    <n v="13.44"/>
  </r>
  <r>
    <x v="0"/>
    <x v="9"/>
    <x v="5"/>
    <x v="9"/>
    <s v="LT_KauU"/>
    <x v="22"/>
    <n v="79.847999999999999"/>
    <n v="22.18"/>
  </r>
  <r>
    <x v="0"/>
    <x v="9"/>
    <x v="5"/>
    <x v="9"/>
    <s v="LT_KlaU"/>
    <x v="1"/>
    <n v="48.384"/>
    <n v="13.44"/>
  </r>
  <r>
    <x v="0"/>
    <x v="9"/>
    <x v="5"/>
    <x v="9"/>
    <s v="LT_KlaU"/>
    <x v="2"/>
    <n v="63"/>
    <n v="17.5"/>
  </r>
  <r>
    <x v="0"/>
    <x v="9"/>
    <x v="5"/>
    <x v="9"/>
    <s v="LT_KlaU"/>
    <x v="21"/>
    <n v="48.384"/>
    <n v="13.44"/>
  </r>
  <r>
    <x v="0"/>
    <x v="9"/>
    <x v="5"/>
    <x v="9"/>
    <s v="LT_KlaU"/>
    <x v="22"/>
    <n v="79.847999999999999"/>
    <n v="22.18"/>
  </r>
  <r>
    <x v="0"/>
    <x v="9"/>
    <x v="5"/>
    <x v="9"/>
    <s v="LT_OFFSHORE"/>
    <x v="1"/>
    <n v="48.384"/>
    <n v="13.44"/>
  </r>
  <r>
    <x v="0"/>
    <x v="9"/>
    <x v="5"/>
    <x v="9"/>
    <s v="LT_OFFSHORE"/>
    <x v="2"/>
    <n v="63"/>
    <n v="17.5"/>
  </r>
  <r>
    <x v="0"/>
    <x v="9"/>
    <x v="5"/>
    <x v="9"/>
    <s v="LT_OFFSHORE"/>
    <x v="21"/>
    <n v="48.384"/>
    <n v="13.44"/>
  </r>
  <r>
    <x v="0"/>
    <x v="9"/>
    <x v="5"/>
    <x v="9"/>
    <s v="LT_OFFSHORE"/>
    <x v="22"/>
    <n v="79.847999999999999"/>
    <n v="22.18"/>
  </r>
  <r>
    <x v="0"/>
    <x v="9"/>
    <x v="5"/>
    <x v="9"/>
    <s v="LT_Other_DH"/>
    <x v="1"/>
    <n v="48.384"/>
    <n v="13.44"/>
  </r>
  <r>
    <x v="0"/>
    <x v="9"/>
    <x v="5"/>
    <x v="9"/>
    <s v="LT_Other_DH"/>
    <x v="2"/>
    <n v="63"/>
    <n v="17.5"/>
  </r>
  <r>
    <x v="0"/>
    <x v="9"/>
    <x v="5"/>
    <x v="9"/>
    <s v="LT_Other_DH"/>
    <x v="21"/>
    <n v="48.384"/>
    <n v="13.44"/>
  </r>
  <r>
    <x v="0"/>
    <x v="9"/>
    <x v="5"/>
    <x v="9"/>
    <s v="LT_Other_DH"/>
    <x v="22"/>
    <n v="79.847999999999999"/>
    <n v="22.18"/>
  </r>
  <r>
    <x v="0"/>
    <x v="9"/>
    <x v="5"/>
    <x v="9"/>
    <s v="LT_Panevezys"/>
    <x v="1"/>
    <n v="48.384"/>
    <n v="13.44"/>
  </r>
  <r>
    <x v="0"/>
    <x v="9"/>
    <x v="5"/>
    <x v="9"/>
    <s v="LT_Panevezys"/>
    <x v="2"/>
    <n v="63"/>
    <n v="17.5"/>
  </r>
  <r>
    <x v="0"/>
    <x v="9"/>
    <x v="5"/>
    <x v="9"/>
    <s v="LT_Panevezys"/>
    <x v="21"/>
    <n v="48.384"/>
    <n v="13.44"/>
  </r>
  <r>
    <x v="0"/>
    <x v="9"/>
    <x v="5"/>
    <x v="9"/>
    <s v="LT_Panevezys"/>
    <x v="22"/>
    <n v="79.847999999999999"/>
    <n v="22.18"/>
  </r>
  <r>
    <x v="0"/>
    <x v="9"/>
    <x v="5"/>
    <x v="9"/>
    <s v="LT_Rural"/>
    <x v="1"/>
    <n v="48.384"/>
    <n v="13.44"/>
  </r>
  <r>
    <x v="0"/>
    <x v="9"/>
    <x v="5"/>
    <x v="9"/>
    <s v="LT_Rural"/>
    <x v="2"/>
    <n v="63"/>
    <n v="17.5"/>
  </r>
  <r>
    <x v="0"/>
    <x v="9"/>
    <x v="5"/>
    <x v="9"/>
    <s v="LT_Rural"/>
    <x v="21"/>
    <n v="48.384"/>
    <n v="13.44"/>
  </r>
  <r>
    <x v="0"/>
    <x v="9"/>
    <x v="5"/>
    <x v="9"/>
    <s v="LT_Rural"/>
    <x v="22"/>
    <n v="79.847999999999999"/>
    <n v="22.18"/>
  </r>
  <r>
    <x v="0"/>
    <x v="9"/>
    <x v="5"/>
    <x v="9"/>
    <s v="LT_SiaU"/>
    <x v="1"/>
    <n v="48.384"/>
    <n v="13.44"/>
  </r>
  <r>
    <x v="0"/>
    <x v="9"/>
    <x v="5"/>
    <x v="9"/>
    <s v="LT_SiaU"/>
    <x v="2"/>
    <n v="63"/>
    <n v="17.5"/>
  </r>
  <r>
    <x v="0"/>
    <x v="9"/>
    <x v="5"/>
    <x v="9"/>
    <s v="LT_SiaU"/>
    <x v="21"/>
    <n v="48.384"/>
    <n v="13.44"/>
  </r>
  <r>
    <x v="0"/>
    <x v="9"/>
    <x v="5"/>
    <x v="9"/>
    <s v="LT_SiaU"/>
    <x v="22"/>
    <n v="79.847999999999999"/>
    <n v="22.18"/>
  </r>
  <r>
    <x v="0"/>
    <x v="9"/>
    <x v="5"/>
    <x v="9"/>
    <s v="LT_VilU"/>
    <x v="1"/>
    <n v="48.384"/>
    <n v="13.44"/>
  </r>
  <r>
    <x v="0"/>
    <x v="9"/>
    <x v="5"/>
    <x v="9"/>
    <s v="LT_VilU"/>
    <x v="2"/>
    <n v="63"/>
    <n v="17.5"/>
  </r>
  <r>
    <x v="0"/>
    <x v="9"/>
    <x v="5"/>
    <x v="9"/>
    <s v="LT_VilU"/>
    <x v="21"/>
    <n v="48.384"/>
    <n v="13.44"/>
  </r>
  <r>
    <x v="0"/>
    <x v="9"/>
    <x v="5"/>
    <x v="9"/>
    <s v="LT_VilU"/>
    <x v="22"/>
    <n v="79.847999999999999"/>
    <n v="22.18"/>
  </r>
  <r>
    <x v="0"/>
    <x v="9"/>
    <x v="6"/>
    <x v="10"/>
    <s v="NL_A"/>
    <x v="1"/>
    <n v="48.384"/>
    <n v="13.44"/>
  </r>
  <r>
    <x v="0"/>
    <x v="9"/>
    <x v="6"/>
    <x v="10"/>
    <s v="NL_A"/>
    <x v="2"/>
    <n v="63"/>
    <n v="17.5"/>
  </r>
  <r>
    <x v="0"/>
    <x v="9"/>
    <x v="6"/>
    <x v="10"/>
    <s v="NL_A"/>
    <x v="21"/>
    <n v="48.384"/>
    <n v="13.44"/>
  </r>
  <r>
    <x v="0"/>
    <x v="9"/>
    <x v="6"/>
    <x v="10"/>
    <s v="NL_A"/>
    <x v="22"/>
    <n v="79.847999999999999"/>
    <n v="22.18"/>
  </r>
  <r>
    <x v="0"/>
    <x v="9"/>
    <x v="6"/>
    <x v="10"/>
    <s v="NL_OFFSHORE"/>
    <x v="1"/>
    <n v="48.384"/>
    <n v="13.44"/>
  </r>
  <r>
    <x v="0"/>
    <x v="9"/>
    <x v="6"/>
    <x v="10"/>
    <s v="NL_OFFSHORE"/>
    <x v="2"/>
    <n v="63"/>
    <n v="17.5"/>
  </r>
  <r>
    <x v="0"/>
    <x v="9"/>
    <x v="6"/>
    <x v="10"/>
    <s v="NL_OFFSHORE"/>
    <x v="21"/>
    <n v="48.384"/>
    <n v="13.44"/>
  </r>
  <r>
    <x v="0"/>
    <x v="9"/>
    <x v="6"/>
    <x v="10"/>
    <s v="NL_OFFSHORE"/>
    <x v="22"/>
    <n v="79.847999999999999"/>
    <n v="22.18"/>
  </r>
  <r>
    <x v="0"/>
    <x v="9"/>
    <x v="7"/>
    <x v="11"/>
    <s v="NO1_A1"/>
    <x v="1"/>
    <n v="48.384"/>
    <n v="13.44"/>
  </r>
  <r>
    <x v="0"/>
    <x v="9"/>
    <x v="7"/>
    <x v="11"/>
    <s v="NO1_A1"/>
    <x v="2"/>
    <n v="63"/>
    <n v="17.5"/>
  </r>
  <r>
    <x v="0"/>
    <x v="9"/>
    <x v="7"/>
    <x v="11"/>
    <s v="NO1_A1"/>
    <x v="21"/>
    <n v="48.384"/>
    <n v="13.44"/>
  </r>
  <r>
    <x v="0"/>
    <x v="9"/>
    <x v="7"/>
    <x v="11"/>
    <s v="NO1_A1"/>
    <x v="22"/>
    <n v="79.847999999999999"/>
    <n v="22.18"/>
  </r>
  <r>
    <x v="0"/>
    <x v="9"/>
    <x v="7"/>
    <x v="11"/>
    <s v="NO1_A2"/>
    <x v="1"/>
    <n v="48.384"/>
    <n v="13.44"/>
  </r>
  <r>
    <x v="0"/>
    <x v="9"/>
    <x v="7"/>
    <x v="11"/>
    <s v="NO1_A2"/>
    <x v="2"/>
    <n v="63"/>
    <n v="17.5"/>
  </r>
  <r>
    <x v="0"/>
    <x v="9"/>
    <x v="7"/>
    <x v="11"/>
    <s v="NO1_A2"/>
    <x v="21"/>
    <n v="48.384"/>
    <n v="13.44"/>
  </r>
  <r>
    <x v="0"/>
    <x v="9"/>
    <x v="7"/>
    <x v="11"/>
    <s v="NO1_A2"/>
    <x v="22"/>
    <n v="79.847999999999999"/>
    <n v="22.18"/>
  </r>
  <r>
    <x v="0"/>
    <x v="9"/>
    <x v="7"/>
    <x v="11"/>
    <s v="NO1_A3"/>
    <x v="1"/>
    <n v="48.384"/>
    <n v="13.44"/>
  </r>
  <r>
    <x v="0"/>
    <x v="9"/>
    <x v="7"/>
    <x v="11"/>
    <s v="NO1_A3"/>
    <x v="2"/>
    <n v="63"/>
    <n v="17.5"/>
  </r>
  <r>
    <x v="0"/>
    <x v="9"/>
    <x v="7"/>
    <x v="11"/>
    <s v="NO1_A3"/>
    <x v="21"/>
    <n v="48.384"/>
    <n v="13.44"/>
  </r>
  <r>
    <x v="0"/>
    <x v="9"/>
    <x v="7"/>
    <x v="11"/>
    <s v="NO1_A3"/>
    <x v="22"/>
    <n v="79.847999999999999"/>
    <n v="22.18"/>
  </r>
  <r>
    <x v="0"/>
    <x v="9"/>
    <x v="7"/>
    <x v="11"/>
    <s v="NO1_Offshore"/>
    <x v="1"/>
    <n v="48.384"/>
    <n v="13.44"/>
  </r>
  <r>
    <x v="0"/>
    <x v="9"/>
    <x v="7"/>
    <x v="11"/>
    <s v="NO1_Offshore"/>
    <x v="2"/>
    <n v="63"/>
    <n v="17.5"/>
  </r>
  <r>
    <x v="0"/>
    <x v="9"/>
    <x v="7"/>
    <x v="11"/>
    <s v="NO1_Offshore"/>
    <x v="21"/>
    <n v="48.384"/>
    <n v="13.44"/>
  </r>
  <r>
    <x v="0"/>
    <x v="9"/>
    <x v="7"/>
    <x v="11"/>
    <s v="NO1_Offshore"/>
    <x v="22"/>
    <n v="79.847999999999999"/>
    <n v="22.18"/>
  </r>
  <r>
    <x v="0"/>
    <x v="9"/>
    <x v="7"/>
    <x v="12"/>
    <s v="NO2_A1"/>
    <x v="1"/>
    <n v="48.384"/>
    <n v="13.44"/>
  </r>
  <r>
    <x v="0"/>
    <x v="9"/>
    <x v="7"/>
    <x v="12"/>
    <s v="NO2_A1"/>
    <x v="2"/>
    <n v="63"/>
    <n v="17.5"/>
  </r>
  <r>
    <x v="0"/>
    <x v="9"/>
    <x v="7"/>
    <x v="12"/>
    <s v="NO2_A1"/>
    <x v="21"/>
    <n v="48.384"/>
    <n v="13.44"/>
  </r>
  <r>
    <x v="0"/>
    <x v="9"/>
    <x v="7"/>
    <x v="12"/>
    <s v="NO2_A1"/>
    <x v="22"/>
    <n v="79.847999999999999"/>
    <n v="22.18"/>
  </r>
  <r>
    <x v="0"/>
    <x v="9"/>
    <x v="7"/>
    <x v="12"/>
    <s v="NO2_A2"/>
    <x v="1"/>
    <n v="48.384"/>
    <n v="13.44"/>
  </r>
  <r>
    <x v="0"/>
    <x v="9"/>
    <x v="7"/>
    <x v="12"/>
    <s v="NO2_A2"/>
    <x v="2"/>
    <n v="63"/>
    <n v="17.5"/>
  </r>
  <r>
    <x v="0"/>
    <x v="9"/>
    <x v="7"/>
    <x v="12"/>
    <s v="NO2_A2"/>
    <x v="21"/>
    <n v="48.384"/>
    <n v="13.44"/>
  </r>
  <r>
    <x v="0"/>
    <x v="9"/>
    <x v="7"/>
    <x v="12"/>
    <s v="NO2_A2"/>
    <x v="22"/>
    <n v="79.847999999999999"/>
    <n v="22.18"/>
  </r>
  <r>
    <x v="0"/>
    <x v="9"/>
    <x v="7"/>
    <x v="12"/>
    <s v="NO2_Offshore"/>
    <x v="1"/>
    <n v="48.384"/>
    <n v="13.44"/>
  </r>
  <r>
    <x v="0"/>
    <x v="9"/>
    <x v="7"/>
    <x v="12"/>
    <s v="NO2_Offshore"/>
    <x v="2"/>
    <n v="63"/>
    <n v="17.5"/>
  </r>
  <r>
    <x v="0"/>
    <x v="9"/>
    <x v="7"/>
    <x v="12"/>
    <s v="NO2_Offshore"/>
    <x v="21"/>
    <n v="48.384"/>
    <n v="13.44"/>
  </r>
  <r>
    <x v="0"/>
    <x v="9"/>
    <x v="7"/>
    <x v="12"/>
    <s v="NO2_Offshore"/>
    <x v="22"/>
    <n v="79.847999999999999"/>
    <n v="22.18"/>
  </r>
  <r>
    <x v="0"/>
    <x v="9"/>
    <x v="7"/>
    <x v="13"/>
    <s v="NO3_A1"/>
    <x v="1"/>
    <n v="48.384"/>
    <n v="13.44"/>
  </r>
  <r>
    <x v="0"/>
    <x v="9"/>
    <x v="7"/>
    <x v="13"/>
    <s v="NO3_A1"/>
    <x v="2"/>
    <n v="63"/>
    <n v="17.5"/>
  </r>
  <r>
    <x v="0"/>
    <x v="9"/>
    <x v="7"/>
    <x v="13"/>
    <s v="NO3_A1"/>
    <x v="21"/>
    <n v="48.384"/>
    <n v="13.44"/>
  </r>
  <r>
    <x v="0"/>
    <x v="9"/>
    <x v="7"/>
    <x v="13"/>
    <s v="NO3_A1"/>
    <x v="22"/>
    <n v="79.847999999999999"/>
    <n v="22.18"/>
  </r>
  <r>
    <x v="0"/>
    <x v="9"/>
    <x v="7"/>
    <x v="13"/>
    <s v="NO3_A2"/>
    <x v="1"/>
    <n v="48.384"/>
    <n v="13.44"/>
  </r>
  <r>
    <x v="0"/>
    <x v="9"/>
    <x v="7"/>
    <x v="13"/>
    <s v="NO3_A2"/>
    <x v="2"/>
    <n v="63"/>
    <n v="17.5"/>
  </r>
  <r>
    <x v="0"/>
    <x v="9"/>
    <x v="7"/>
    <x v="13"/>
    <s v="NO3_A2"/>
    <x v="21"/>
    <n v="48.384"/>
    <n v="13.44"/>
  </r>
  <r>
    <x v="0"/>
    <x v="9"/>
    <x v="7"/>
    <x v="13"/>
    <s v="NO3_A2"/>
    <x v="22"/>
    <n v="79.847999999999999"/>
    <n v="22.18"/>
  </r>
  <r>
    <x v="0"/>
    <x v="9"/>
    <x v="7"/>
    <x v="13"/>
    <s v="NO3_A3"/>
    <x v="1"/>
    <n v="48.384"/>
    <n v="13.44"/>
  </r>
  <r>
    <x v="0"/>
    <x v="9"/>
    <x v="7"/>
    <x v="13"/>
    <s v="NO3_A3"/>
    <x v="2"/>
    <n v="63"/>
    <n v="17.5"/>
  </r>
  <r>
    <x v="0"/>
    <x v="9"/>
    <x v="7"/>
    <x v="13"/>
    <s v="NO3_A3"/>
    <x v="21"/>
    <n v="48.384"/>
    <n v="13.44"/>
  </r>
  <r>
    <x v="0"/>
    <x v="9"/>
    <x v="7"/>
    <x v="13"/>
    <s v="NO3_A3"/>
    <x v="22"/>
    <n v="79.847999999999999"/>
    <n v="22.18"/>
  </r>
  <r>
    <x v="0"/>
    <x v="9"/>
    <x v="7"/>
    <x v="13"/>
    <s v="NO3_Offshore"/>
    <x v="1"/>
    <n v="48.384"/>
    <n v="13.44"/>
  </r>
  <r>
    <x v="0"/>
    <x v="9"/>
    <x v="7"/>
    <x v="13"/>
    <s v="NO3_Offshore"/>
    <x v="2"/>
    <n v="63"/>
    <n v="17.5"/>
  </r>
  <r>
    <x v="0"/>
    <x v="9"/>
    <x v="7"/>
    <x v="13"/>
    <s v="NO3_Offshore"/>
    <x v="21"/>
    <n v="48.384"/>
    <n v="13.44"/>
  </r>
  <r>
    <x v="0"/>
    <x v="9"/>
    <x v="7"/>
    <x v="13"/>
    <s v="NO3_Offshore"/>
    <x v="22"/>
    <n v="79.847999999999999"/>
    <n v="22.18"/>
  </r>
  <r>
    <x v="0"/>
    <x v="9"/>
    <x v="7"/>
    <x v="14"/>
    <s v="NO4_A1"/>
    <x v="1"/>
    <n v="48.384"/>
    <n v="13.44"/>
  </r>
  <r>
    <x v="0"/>
    <x v="9"/>
    <x v="7"/>
    <x v="14"/>
    <s v="NO4_A1"/>
    <x v="2"/>
    <n v="63"/>
    <n v="17.5"/>
  </r>
  <r>
    <x v="0"/>
    <x v="9"/>
    <x v="7"/>
    <x v="14"/>
    <s v="NO4_A1"/>
    <x v="21"/>
    <n v="48.384"/>
    <n v="13.44"/>
  </r>
  <r>
    <x v="0"/>
    <x v="9"/>
    <x v="7"/>
    <x v="14"/>
    <s v="NO4_A1"/>
    <x v="22"/>
    <n v="79.847999999999999"/>
    <n v="22.18"/>
  </r>
  <r>
    <x v="0"/>
    <x v="9"/>
    <x v="7"/>
    <x v="14"/>
    <s v="NO4_A2"/>
    <x v="1"/>
    <n v="48.384"/>
    <n v="13.44"/>
  </r>
  <r>
    <x v="0"/>
    <x v="9"/>
    <x v="7"/>
    <x v="14"/>
    <s v="NO4_A2"/>
    <x v="2"/>
    <n v="63"/>
    <n v="17.5"/>
  </r>
  <r>
    <x v="0"/>
    <x v="9"/>
    <x v="7"/>
    <x v="14"/>
    <s v="NO4_A2"/>
    <x v="21"/>
    <n v="48.384"/>
    <n v="13.44"/>
  </r>
  <r>
    <x v="0"/>
    <x v="9"/>
    <x v="7"/>
    <x v="14"/>
    <s v="NO4_A2"/>
    <x v="22"/>
    <n v="79.847999999999999"/>
    <n v="22.18"/>
  </r>
  <r>
    <x v="0"/>
    <x v="9"/>
    <x v="7"/>
    <x v="14"/>
    <s v="NO4_Offshore"/>
    <x v="1"/>
    <n v="48.384"/>
    <n v="13.44"/>
  </r>
  <r>
    <x v="0"/>
    <x v="9"/>
    <x v="7"/>
    <x v="14"/>
    <s v="NO4_Offshore"/>
    <x v="2"/>
    <n v="63"/>
    <n v="17.5"/>
  </r>
  <r>
    <x v="0"/>
    <x v="9"/>
    <x v="7"/>
    <x v="14"/>
    <s v="NO4_Offshore"/>
    <x v="21"/>
    <n v="48.384"/>
    <n v="13.44"/>
  </r>
  <r>
    <x v="0"/>
    <x v="9"/>
    <x v="7"/>
    <x v="14"/>
    <s v="NO4_Offshore"/>
    <x v="22"/>
    <n v="79.847999999999999"/>
    <n v="22.18"/>
  </r>
  <r>
    <x v="0"/>
    <x v="9"/>
    <x v="7"/>
    <x v="15"/>
    <s v="NO5_A1"/>
    <x v="1"/>
    <n v="48.384"/>
    <n v="13.44"/>
  </r>
  <r>
    <x v="0"/>
    <x v="9"/>
    <x v="7"/>
    <x v="15"/>
    <s v="NO5_A1"/>
    <x v="2"/>
    <n v="63"/>
    <n v="17.5"/>
  </r>
  <r>
    <x v="0"/>
    <x v="9"/>
    <x v="7"/>
    <x v="15"/>
    <s v="NO5_A1"/>
    <x v="21"/>
    <n v="48.384"/>
    <n v="13.44"/>
  </r>
  <r>
    <x v="0"/>
    <x v="9"/>
    <x v="7"/>
    <x v="15"/>
    <s v="NO5_A1"/>
    <x v="22"/>
    <n v="79.847999999999999"/>
    <n v="22.18"/>
  </r>
  <r>
    <x v="0"/>
    <x v="9"/>
    <x v="7"/>
    <x v="15"/>
    <s v="NO5_A2"/>
    <x v="1"/>
    <n v="48.384"/>
    <n v="13.44"/>
  </r>
  <r>
    <x v="0"/>
    <x v="9"/>
    <x v="7"/>
    <x v="15"/>
    <s v="NO5_A2"/>
    <x v="2"/>
    <n v="63"/>
    <n v="17.5"/>
  </r>
  <r>
    <x v="0"/>
    <x v="9"/>
    <x v="7"/>
    <x v="15"/>
    <s v="NO5_A2"/>
    <x v="21"/>
    <n v="48.384"/>
    <n v="13.44"/>
  </r>
  <r>
    <x v="0"/>
    <x v="9"/>
    <x v="7"/>
    <x v="15"/>
    <s v="NO5_A2"/>
    <x v="22"/>
    <n v="79.847999999999999"/>
    <n v="22.18"/>
  </r>
  <r>
    <x v="0"/>
    <x v="9"/>
    <x v="7"/>
    <x v="15"/>
    <s v="NO5_Offshore"/>
    <x v="1"/>
    <n v="48.384"/>
    <n v="13.44"/>
  </r>
  <r>
    <x v="0"/>
    <x v="9"/>
    <x v="7"/>
    <x v="15"/>
    <s v="NO5_Offshore"/>
    <x v="2"/>
    <n v="63"/>
    <n v="17.5"/>
  </r>
  <r>
    <x v="0"/>
    <x v="9"/>
    <x v="7"/>
    <x v="15"/>
    <s v="NO5_Offshore"/>
    <x v="21"/>
    <n v="48.384"/>
    <n v="13.44"/>
  </r>
  <r>
    <x v="0"/>
    <x v="9"/>
    <x v="7"/>
    <x v="15"/>
    <s v="NO5_Offshore"/>
    <x v="22"/>
    <n v="79.847999999999999"/>
    <n v="22.18"/>
  </r>
  <r>
    <x v="0"/>
    <x v="9"/>
    <x v="8"/>
    <x v="16"/>
    <s v="PL_A"/>
    <x v="1"/>
    <n v="48.384"/>
    <n v="13.44"/>
  </r>
  <r>
    <x v="0"/>
    <x v="9"/>
    <x v="8"/>
    <x v="16"/>
    <s v="PL_A"/>
    <x v="2"/>
    <n v="63"/>
    <n v="17.5"/>
  </r>
  <r>
    <x v="0"/>
    <x v="9"/>
    <x v="8"/>
    <x v="16"/>
    <s v="PL_A"/>
    <x v="21"/>
    <n v="48.384"/>
    <n v="13.44"/>
  </r>
  <r>
    <x v="0"/>
    <x v="9"/>
    <x v="8"/>
    <x v="16"/>
    <s v="PL_A"/>
    <x v="22"/>
    <n v="79.847999999999999"/>
    <n v="22.18"/>
  </r>
  <r>
    <x v="0"/>
    <x v="9"/>
    <x v="8"/>
    <x v="16"/>
    <s v="PL_OFFSHORE"/>
    <x v="1"/>
    <n v="48.384"/>
    <n v="13.44"/>
  </r>
  <r>
    <x v="0"/>
    <x v="9"/>
    <x v="8"/>
    <x v="16"/>
    <s v="PL_OFFSHORE"/>
    <x v="2"/>
    <n v="63"/>
    <n v="17.5"/>
  </r>
  <r>
    <x v="0"/>
    <x v="9"/>
    <x v="8"/>
    <x v="16"/>
    <s v="PL_OFFSHORE"/>
    <x v="21"/>
    <n v="48.384"/>
    <n v="13.44"/>
  </r>
  <r>
    <x v="0"/>
    <x v="9"/>
    <x v="8"/>
    <x v="16"/>
    <s v="PL_OFFSHORE"/>
    <x v="22"/>
    <n v="79.847999999999999"/>
    <n v="22.18"/>
  </r>
  <r>
    <x v="0"/>
    <x v="9"/>
    <x v="8"/>
    <x v="16"/>
    <s v="PL_Rural"/>
    <x v="1"/>
    <n v="48.384"/>
    <n v="13.44"/>
  </r>
  <r>
    <x v="0"/>
    <x v="9"/>
    <x v="8"/>
    <x v="16"/>
    <s v="PL_Rural"/>
    <x v="2"/>
    <n v="63"/>
    <n v="17.5"/>
  </r>
  <r>
    <x v="0"/>
    <x v="9"/>
    <x v="8"/>
    <x v="16"/>
    <s v="PL_Rural"/>
    <x v="21"/>
    <n v="48.384"/>
    <n v="13.44"/>
  </r>
  <r>
    <x v="0"/>
    <x v="9"/>
    <x v="8"/>
    <x v="16"/>
    <s v="PL_Rural"/>
    <x v="22"/>
    <n v="79.847999999999999"/>
    <n v="22.18"/>
  </r>
  <r>
    <x v="0"/>
    <x v="9"/>
    <x v="9"/>
    <x v="17"/>
    <s v="SE1A"/>
    <x v="1"/>
    <n v="48.384"/>
    <n v="13.44"/>
  </r>
  <r>
    <x v="0"/>
    <x v="9"/>
    <x v="9"/>
    <x v="17"/>
    <s v="SE1A"/>
    <x v="2"/>
    <n v="63"/>
    <n v="17.5"/>
  </r>
  <r>
    <x v="0"/>
    <x v="9"/>
    <x v="9"/>
    <x v="17"/>
    <s v="SE1A"/>
    <x v="21"/>
    <n v="48.384"/>
    <n v="13.44"/>
  </r>
  <r>
    <x v="0"/>
    <x v="9"/>
    <x v="9"/>
    <x v="17"/>
    <s v="SE1A"/>
    <x v="22"/>
    <n v="79.847999999999999"/>
    <n v="22.18"/>
  </r>
  <r>
    <x v="0"/>
    <x v="9"/>
    <x v="9"/>
    <x v="17"/>
    <s v="SE1_IND"/>
    <x v="1"/>
    <n v="48.384"/>
    <n v="13.44"/>
  </r>
  <r>
    <x v="0"/>
    <x v="9"/>
    <x v="9"/>
    <x v="17"/>
    <s v="SE1_IND"/>
    <x v="2"/>
    <n v="63"/>
    <n v="17.5"/>
  </r>
  <r>
    <x v="0"/>
    <x v="9"/>
    <x v="9"/>
    <x v="17"/>
    <s v="SE1_IND"/>
    <x v="21"/>
    <n v="48.384"/>
    <n v="13.44"/>
  </r>
  <r>
    <x v="0"/>
    <x v="9"/>
    <x v="9"/>
    <x v="17"/>
    <s v="SE1_IND"/>
    <x v="22"/>
    <n v="79.847999999999999"/>
    <n v="22.18"/>
  </r>
  <r>
    <x v="0"/>
    <x v="9"/>
    <x v="9"/>
    <x v="17"/>
    <s v="SE1_Offshore"/>
    <x v="1"/>
    <n v="48.384"/>
    <n v="13.44"/>
  </r>
  <r>
    <x v="0"/>
    <x v="9"/>
    <x v="9"/>
    <x v="17"/>
    <s v="SE1_Offshore"/>
    <x v="2"/>
    <n v="63"/>
    <n v="17.5"/>
  </r>
  <r>
    <x v="0"/>
    <x v="9"/>
    <x v="9"/>
    <x v="17"/>
    <s v="SE1_Offshore"/>
    <x v="21"/>
    <n v="48.384"/>
    <n v="13.44"/>
  </r>
  <r>
    <x v="0"/>
    <x v="9"/>
    <x v="9"/>
    <x v="17"/>
    <s v="SE1_Offshore"/>
    <x v="22"/>
    <n v="79.847999999999999"/>
    <n v="22.18"/>
  </r>
  <r>
    <x v="0"/>
    <x v="9"/>
    <x v="9"/>
    <x v="17"/>
    <s v="SE1_medium"/>
    <x v="1"/>
    <n v="48.384"/>
    <n v="13.44"/>
  </r>
  <r>
    <x v="0"/>
    <x v="9"/>
    <x v="9"/>
    <x v="17"/>
    <s v="SE1_medium"/>
    <x v="2"/>
    <n v="63"/>
    <n v="17.5"/>
  </r>
  <r>
    <x v="0"/>
    <x v="9"/>
    <x v="9"/>
    <x v="17"/>
    <s v="SE1_medium"/>
    <x v="21"/>
    <n v="48.384"/>
    <n v="13.44"/>
  </r>
  <r>
    <x v="0"/>
    <x v="9"/>
    <x v="9"/>
    <x v="17"/>
    <s v="SE1_medium"/>
    <x v="22"/>
    <n v="79.847999999999999"/>
    <n v="22.18"/>
  </r>
  <r>
    <x v="0"/>
    <x v="9"/>
    <x v="9"/>
    <x v="17"/>
    <s v="SE1_small"/>
    <x v="1"/>
    <n v="48.384"/>
    <n v="13.44"/>
  </r>
  <r>
    <x v="0"/>
    <x v="9"/>
    <x v="9"/>
    <x v="17"/>
    <s v="SE1_small"/>
    <x v="2"/>
    <n v="63"/>
    <n v="17.5"/>
  </r>
  <r>
    <x v="0"/>
    <x v="9"/>
    <x v="9"/>
    <x v="17"/>
    <s v="SE1_small"/>
    <x v="21"/>
    <n v="48.384"/>
    <n v="13.44"/>
  </r>
  <r>
    <x v="0"/>
    <x v="9"/>
    <x v="9"/>
    <x v="17"/>
    <s v="SE1_small"/>
    <x v="22"/>
    <n v="79.847999999999999"/>
    <n v="22.18"/>
  </r>
  <r>
    <x v="0"/>
    <x v="9"/>
    <x v="9"/>
    <x v="18"/>
    <s v="SE2A"/>
    <x v="1"/>
    <n v="48.384"/>
    <n v="13.44"/>
  </r>
  <r>
    <x v="0"/>
    <x v="9"/>
    <x v="9"/>
    <x v="18"/>
    <s v="SE2A"/>
    <x v="2"/>
    <n v="63"/>
    <n v="17.5"/>
  </r>
  <r>
    <x v="0"/>
    <x v="9"/>
    <x v="9"/>
    <x v="18"/>
    <s v="SE2A"/>
    <x v="21"/>
    <n v="48.384"/>
    <n v="13.44"/>
  </r>
  <r>
    <x v="0"/>
    <x v="9"/>
    <x v="9"/>
    <x v="18"/>
    <s v="SE2A"/>
    <x v="22"/>
    <n v="79.847999999999999"/>
    <n v="22.18"/>
  </r>
  <r>
    <x v="0"/>
    <x v="9"/>
    <x v="9"/>
    <x v="18"/>
    <s v="SE2_IND"/>
    <x v="1"/>
    <n v="48.384"/>
    <n v="13.44"/>
  </r>
  <r>
    <x v="0"/>
    <x v="9"/>
    <x v="9"/>
    <x v="18"/>
    <s v="SE2_IND"/>
    <x v="2"/>
    <n v="63"/>
    <n v="17.5"/>
  </r>
  <r>
    <x v="0"/>
    <x v="9"/>
    <x v="9"/>
    <x v="18"/>
    <s v="SE2_IND"/>
    <x v="21"/>
    <n v="48.384"/>
    <n v="13.44"/>
  </r>
  <r>
    <x v="0"/>
    <x v="9"/>
    <x v="9"/>
    <x v="18"/>
    <s v="SE2_IND"/>
    <x v="22"/>
    <n v="79.847999999999999"/>
    <n v="22.18"/>
  </r>
  <r>
    <x v="0"/>
    <x v="9"/>
    <x v="9"/>
    <x v="18"/>
    <s v="SE2_Offshore"/>
    <x v="1"/>
    <n v="48.384"/>
    <n v="13.44"/>
  </r>
  <r>
    <x v="0"/>
    <x v="9"/>
    <x v="9"/>
    <x v="18"/>
    <s v="SE2_Offshore"/>
    <x v="2"/>
    <n v="63"/>
    <n v="17.5"/>
  </r>
  <r>
    <x v="0"/>
    <x v="9"/>
    <x v="9"/>
    <x v="18"/>
    <s v="SE2_Offshore"/>
    <x v="21"/>
    <n v="48.384"/>
    <n v="13.44"/>
  </r>
  <r>
    <x v="0"/>
    <x v="9"/>
    <x v="9"/>
    <x v="18"/>
    <s v="SE2_Offshore"/>
    <x v="22"/>
    <n v="79.847999999999999"/>
    <n v="22.18"/>
  </r>
  <r>
    <x v="0"/>
    <x v="9"/>
    <x v="9"/>
    <x v="18"/>
    <s v="SE2_medium"/>
    <x v="1"/>
    <n v="48.384"/>
    <n v="13.44"/>
  </r>
  <r>
    <x v="0"/>
    <x v="9"/>
    <x v="9"/>
    <x v="18"/>
    <s v="SE2_medium"/>
    <x v="2"/>
    <n v="63"/>
    <n v="17.5"/>
  </r>
  <r>
    <x v="0"/>
    <x v="9"/>
    <x v="9"/>
    <x v="18"/>
    <s v="SE2_medium"/>
    <x v="21"/>
    <n v="48.384"/>
    <n v="13.44"/>
  </r>
  <r>
    <x v="0"/>
    <x v="9"/>
    <x v="9"/>
    <x v="18"/>
    <s v="SE2_medium"/>
    <x v="22"/>
    <n v="79.847999999999999"/>
    <n v="22.18"/>
  </r>
  <r>
    <x v="0"/>
    <x v="9"/>
    <x v="9"/>
    <x v="18"/>
    <s v="SE2_small"/>
    <x v="1"/>
    <n v="48.384"/>
    <n v="13.44"/>
  </r>
  <r>
    <x v="0"/>
    <x v="9"/>
    <x v="9"/>
    <x v="18"/>
    <s v="SE2_small"/>
    <x v="2"/>
    <n v="63"/>
    <n v="17.5"/>
  </r>
  <r>
    <x v="0"/>
    <x v="9"/>
    <x v="9"/>
    <x v="18"/>
    <s v="SE2_small"/>
    <x v="21"/>
    <n v="48.384"/>
    <n v="13.44"/>
  </r>
  <r>
    <x v="0"/>
    <x v="9"/>
    <x v="9"/>
    <x v="18"/>
    <s v="SE2_small"/>
    <x v="22"/>
    <n v="79.847999999999999"/>
    <n v="22.18"/>
  </r>
  <r>
    <x v="0"/>
    <x v="9"/>
    <x v="9"/>
    <x v="19"/>
    <s v="SE3A"/>
    <x v="1"/>
    <n v="48.384"/>
    <n v="13.44"/>
  </r>
  <r>
    <x v="0"/>
    <x v="9"/>
    <x v="9"/>
    <x v="19"/>
    <s v="SE3A"/>
    <x v="2"/>
    <n v="63"/>
    <n v="17.5"/>
  </r>
  <r>
    <x v="0"/>
    <x v="9"/>
    <x v="9"/>
    <x v="19"/>
    <s v="SE3A"/>
    <x v="21"/>
    <n v="48.384"/>
    <n v="13.44"/>
  </r>
  <r>
    <x v="0"/>
    <x v="9"/>
    <x v="9"/>
    <x v="19"/>
    <s v="SE3A"/>
    <x v="22"/>
    <n v="79.847999999999999"/>
    <n v="22.18"/>
  </r>
  <r>
    <x v="0"/>
    <x v="9"/>
    <x v="9"/>
    <x v="19"/>
    <s v="SE3_IND"/>
    <x v="1"/>
    <n v="48.384"/>
    <n v="13.44"/>
  </r>
  <r>
    <x v="0"/>
    <x v="9"/>
    <x v="9"/>
    <x v="19"/>
    <s v="SE3_IND"/>
    <x v="2"/>
    <n v="63"/>
    <n v="17.5"/>
  </r>
  <r>
    <x v="0"/>
    <x v="9"/>
    <x v="9"/>
    <x v="19"/>
    <s v="SE3_IND"/>
    <x v="21"/>
    <n v="48.384"/>
    <n v="13.44"/>
  </r>
  <r>
    <x v="0"/>
    <x v="9"/>
    <x v="9"/>
    <x v="19"/>
    <s v="SE3_IND"/>
    <x v="22"/>
    <n v="79.847999999999999"/>
    <n v="22.18"/>
  </r>
  <r>
    <x v="0"/>
    <x v="9"/>
    <x v="9"/>
    <x v="19"/>
    <s v="SE3_Offshore"/>
    <x v="1"/>
    <n v="48.384"/>
    <n v="13.44"/>
  </r>
  <r>
    <x v="0"/>
    <x v="9"/>
    <x v="9"/>
    <x v="19"/>
    <s v="SE3_Offshore"/>
    <x v="2"/>
    <n v="63"/>
    <n v="17.5"/>
  </r>
  <r>
    <x v="0"/>
    <x v="9"/>
    <x v="9"/>
    <x v="19"/>
    <s v="SE3_Offshore"/>
    <x v="21"/>
    <n v="48.384"/>
    <n v="13.44"/>
  </r>
  <r>
    <x v="0"/>
    <x v="9"/>
    <x v="9"/>
    <x v="19"/>
    <s v="SE3_Offshore"/>
    <x v="22"/>
    <n v="79.847999999999999"/>
    <n v="22.18"/>
  </r>
  <r>
    <x v="0"/>
    <x v="9"/>
    <x v="9"/>
    <x v="19"/>
    <s v="SE3_large"/>
    <x v="1"/>
    <n v="48.384"/>
    <n v="13.44"/>
  </r>
  <r>
    <x v="0"/>
    <x v="9"/>
    <x v="9"/>
    <x v="19"/>
    <s v="SE3_large"/>
    <x v="2"/>
    <n v="63"/>
    <n v="17.5"/>
  </r>
  <r>
    <x v="0"/>
    <x v="9"/>
    <x v="9"/>
    <x v="19"/>
    <s v="SE3_large"/>
    <x v="21"/>
    <n v="48.384"/>
    <n v="13.44"/>
  </r>
  <r>
    <x v="0"/>
    <x v="9"/>
    <x v="9"/>
    <x v="19"/>
    <s v="SE3_large"/>
    <x v="22"/>
    <n v="79.847999999999999"/>
    <n v="22.18"/>
  </r>
  <r>
    <x v="0"/>
    <x v="9"/>
    <x v="9"/>
    <x v="19"/>
    <s v="SE3_medium"/>
    <x v="1"/>
    <n v="48.384"/>
    <n v="13.44"/>
  </r>
  <r>
    <x v="0"/>
    <x v="9"/>
    <x v="9"/>
    <x v="19"/>
    <s v="SE3_medium"/>
    <x v="2"/>
    <n v="63"/>
    <n v="17.5"/>
  </r>
  <r>
    <x v="0"/>
    <x v="9"/>
    <x v="9"/>
    <x v="19"/>
    <s v="SE3_medium"/>
    <x v="21"/>
    <n v="48.384"/>
    <n v="13.44"/>
  </r>
  <r>
    <x v="0"/>
    <x v="9"/>
    <x v="9"/>
    <x v="19"/>
    <s v="SE3_medium"/>
    <x v="22"/>
    <n v="79.847999999999999"/>
    <n v="22.18"/>
  </r>
  <r>
    <x v="0"/>
    <x v="9"/>
    <x v="9"/>
    <x v="19"/>
    <s v="SE3_small"/>
    <x v="1"/>
    <n v="48.384"/>
    <n v="13.44"/>
  </r>
  <r>
    <x v="0"/>
    <x v="9"/>
    <x v="9"/>
    <x v="19"/>
    <s v="SE3_small"/>
    <x v="2"/>
    <n v="63"/>
    <n v="17.5"/>
  </r>
  <r>
    <x v="0"/>
    <x v="9"/>
    <x v="9"/>
    <x v="19"/>
    <s v="SE3_small"/>
    <x v="21"/>
    <n v="48.384"/>
    <n v="13.44"/>
  </r>
  <r>
    <x v="0"/>
    <x v="9"/>
    <x v="9"/>
    <x v="19"/>
    <s v="SE3_small"/>
    <x v="22"/>
    <n v="79.847999999999999"/>
    <n v="22.18"/>
  </r>
  <r>
    <x v="0"/>
    <x v="9"/>
    <x v="9"/>
    <x v="20"/>
    <s v="SE4A"/>
    <x v="1"/>
    <n v="48.384"/>
    <n v="13.44"/>
  </r>
  <r>
    <x v="0"/>
    <x v="9"/>
    <x v="9"/>
    <x v="20"/>
    <s v="SE4A"/>
    <x v="2"/>
    <n v="63"/>
    <n v="17.5"/>
  </r>
  <r>
    <x v="0"/>
    <x v="9"/>
    <x v="9"/>
    <x v="20"/>
    <s v="SE4A"/>
    <x v="21"/>
    <n v="48.384"/>
    <n v="13.44"/>
  </r>
  <r>
    <x v="0"/>
    <x v="9"/>
    <x v="9"/>
    <x v="20"/>
    <s v="SE4A"/>
    <x v="22"/>
    <n v="79.847999999999999"/>
    <n v="22.18"/>
  </r>
  <r>
    <x v="0"/>
    <x v="9"/>
    <x v="9"/>
    <x v="20"/>
    <s v="SE4_IND"/>
    <x v="1"/>
    <n v="48.384"/>
    <n v="13.44"/>
  </r>
  <r>
    <x v="0"/>
    <x v="9"/>
    <x v="9"/>
    <x v="20"/>
    <s v="SE4_IND"/>
    <x v="2"/>
    <n v="63"/>
    <n v="17.5"/>
  </r>
  <r>
    <x v="0"/>
    <x v="9"/>
    <x v="9"/>
    <x v="20"/>
    <s v="SE4_IND"/>
    <x v="21"/>
    <n v="48.384"/>
    <n v="13.44"/>
  </r>
  <r>
    <x v="0"/>
    <x v="9"/>
    <x v="9"/>
    <x v="20"/>
    <s v="SE4_IND"/>
    <x v="22"/>
    <n v="79.847999999999999"/>
    <n v="22.18"/>
  </r>
  <r>
    <x v="0"/>
    <x v="9"/>
    <x v="9"/>
    <x v="20"/>
    <s v="SE4_Offshore"/>
    <x v="1"/>
    <n v="48.384"/>
    <n v="13.44"/>
  </r>
  <r>
    <x v="0"/>
    <x v="9"/>
    <x v="9"/>
    <x v="20"/>
    <s v="SE4_Offshore"/>
    <x v="2"/>
    <n v="63"/>
    <n v="17.5"/>
  </r>
  <r>
    <x v="0"/>
    <x v="9"/>
    <x v="9"/>
    <x v="20"/>
    <s v="SE4_Offshore"/>
    <x v="21"/>
    <n v="48.384"/>
    <n v="13.44"/>
  </r>
  <r>
    <x v="0"/>
    <x v="9"/>
    <x v="9"/>
    <x v="20"/>
    <s v="SE4_Offshore"/>
    <x v="22"/>
    <n v="79.847999999999999"/>
    <n v="22.18"/>
  </r>
  <r>
    <x v="0"/>
    <x v="9"/>
    <x v="9"/>
    <x v="20"/>
    <s v="SE4_large"/>
    <x v="1"/>
    <n v="48.384"/>
    <n v="13.44"/>
  </r>
  <r>
    <x v="0"/>
    <x v="9"/>
    <x v="9"/>
    <x v="20"/>
    <s v="SE4_large"/>
    <x v="2"/>
    <n v="63"/>
    <n v="17.5"/>
  </r>
  <r>
    <x v="0"/>
    <x v="9"/>
    <x v="9"/>
    <x v="20"/>
    <s v="SE4_large"/>
    <x v="21"/>
    <n v="48.384"/>
    <n v="13.44"/>
  </r>
  <r>
    <x v="0"/>
    <x v="9"/>
    <x v="9"/>
    <x v="20"/>
    <s v="SE4_large"/>
    <x v="22"/>
    <n v="79.847999999999999"/>
    <n v="22.18"/>
  </r>
  <r>
    <x v="0"/>
    <x v="9"/>
    <x v="9"/>
    <x v="20"/>
    <s v="SE4_medium"/>
    <x v="1"/>
    <n v="48.384"/>
    <n v="13.44"/>
  </r>
  <r>
    <x v="0"/>
    <x v="9"/>
    <x v="9"/>
    <x v="20"/>
    <s v="SE4_medium"/>
    <x v="2"/>
    <n v="63"/>
    <n v="17.5"/>
  </r>
  <r>
    <x v="0"/>
    <x v="9"/>
    <x v="9"/>
    <x v="20"/>
    <s v="SE4_medium"/>
    <x v="21"/>
    <n v="48.384"/>
    <n v="13.44"/>
  </r>
  <r>
    <x v="0"/>
    <x v="9"/>
    <x v="9"/>
    <x v="20"/>
    <s v="SE4_medium"/>
    <x v="22"/>
    <n v="79.847999999999999"/>
    <n v="22.18"/>
  </r>
  <r>
    <x v="0"/>
    <x v="9"/>
    <x v="9"/>
    <x v="20"/>
    <s v="SE4_small"/>
    <x v="1"/>
    <n v="48.384"/>
    <n v="13.44"/>
  </r>
  <r>
    <x v="0"/>
    <x v="9"/>
    <x v="9"/>
    <x v="20"/>
    <s v="SE4_small"/>
    <x v="2"/>
    <n v="63"/>
    <n v="17.5"/>
  </r>
  <r>
    <x v="0"/>
    <x v="9"/>
    <x v="9"/>
    <x v="20"/>
    <s v="SE4_small"/>
    <x v="21"/>
    <n v="48.384"/>
    <n v="13.44"/>
  </r>
  <r>
    <x v="0"/>
    <x v="9"/>
    <x v="9"/>
    <x v="20"/>
    <s v="SE4_small"/>
    <x v="22"/>
    <n v="79.847999999999999"/>
    <n v="22.18"/>
  </r>
  <r>
    <x v="0"/>
    <x v="9"/>
    <x v="10"/>
    <x v="21"/>
    <s v="UK_A"/>
    <x v="1"/>
    <n v="48.384"/>
    <n v="13.44"/>
  </r>
  <r>
    <x v="0"/>
    <x v="9"/>
    <x v="10"/>
    <x v="21"/>
    <s v="UK_A"/>
    <x v="2"/>
    <n v="63"/>
    <n v="17.5"/>
  </r>
  <r>
    <x v="0"/>
    <x v="9"/>
    <x v="10"/>
    <x v="21"/>
    <s v="UK_A"/>
    <x v="21"/>
    <n v="48.384"/>
    <n v="13.44"/>
  </r>
  <r>
    <x v="0"/>
    <x v="9"/>
    <x v="10"/>
    <x v="21"/>
    <s v="UK_A"/>
    <x v="22"/>
    <n v="79.847999999999999"/>
    <n v="22.18"/>
  </r>
  <r>
    <x v="0"/>
    <x v="9"/>
    <x v="10"/>
    <x v="21"/>
    <s v="UK_Offshore"/>
    <x v="1"/>
    <n v="48.384"/>
    <n v="13.44"/>
  </r>
  <r>
    <x v="0"/>
    <x v="9"/>
    <x v="10"/>
    <x v="21"/>
    <s v="UK_Offshore"/>
    <x v="2"/>
    <n v="63"/>
    <n v="17.5"/>
  </r>
  <r>
    <x v="0"/>
    <x v="9"/>
    <x v="10"/>
    <x v="21"/>
    <s v="UK_Offshore"/>
    <x v="21"/>
    <n v="48.384"/>
    <n v="13.44"/>
  </r>
  <r>
    <x v="0"/>
    <x v="9"/>
    <x v="10"/>
    <x v="21"/>
    <s v="UK_Offshore"/>
    <x v="22"/>
    <n v="79.847999999999999"/>
    <n v="22.18"/>
  </r>
  <r>
    <x v="0"/>
    <x v="10"/>
    <x v="0"/>
    <x v="0"/>
    <s v="DK1_Large"/>
    <x v="0"/>
    <n v="45.776839115009899"/>
    <n v="12.7157886430583"/>
  </r>
  <r>
    <x v="0"/>
    <x v="10"/>
    <x v="0"/>
    <x v="0"/>
    <s v="DK1_Large"/>
    <x v="1"/>
    <n v="48.384"/>
    <n v="13.44"/>
  </r>
  <r>
    <x v="0"/>
    <x v="10"/>
    <x v="0"/>
    <x v="0"/>
    <s v="DK1_Large"/>
    <x v="2"/>
    <n v="63"/>
    <n v="17.5"/>
  </r>
  <r>
    <x v="0"/>
    <x v="10"/>
    <x v="0"/>
    <x v="0"/>
    <s v="DK1_Large"/>
    <x v="6"/>
    <n v="30.079313304721001"/>
    <n v="8.3553648068669499"/>
  </r>
  <r>
    <x v="0"/>
    <x v="10"/>
    <x v="0"/>
    <x v="0"/>
    <s v="DK1_Large"/>
    <x v="9"/>
    <n v="45.361633570256501"/>
    <n v="12.600453769515701"/>
  </r>
  <r>
    <x v="0"/>
    <x v="10"/>
    <x v="0"/>
    <x v="0"/>
    <s v="DK1_Large"/>
    <x v="17"/>
    <n v="9.3111759656652193"/>
    <n v="2.5864377682403399"/>
  </r>
  <r>
    <x v="0"/>
    <x v="10"/>
    <x v="0"/>
    <x v="0"/>
    <s v="DK1_Large"/>
    <x v="19"/>
    <n v="9.0779231512550904"/>
    <n v="2.5216453197930799"/>
  </r>
  <r>
    <x v="0"/>
    <x v="10"/>
    <x v="0"/>
    <x v="0"/>
    <s v="DK1_Large"/>
    <x v="21"/>
    <n v="48.384"/>
    <n v="13.44"/>
  </r>
  <r>
    <x v="0"/>
    <x v="10"/>
    <x v="0"/>
    <x v="0"/>
    <s v="DK1_Large"/>
    <x v="22"/>
    <n v="79.847999999999999"/>
    <n v="22.18"/>
  </r>
  <r>
    <x v="0"/>
    <x v="10"/>
    <x v="0"/>
    <x v="0"/>
    <s v="DK1_Large"/>
    <x v="23"/>
    <n v="0.31515896120488701"/>
    <n v="8.7544155890246306E-2"/>
  </r>
  <r>
    <x v="0"/>
    <x v="10"/>
    <x v="0"/>
    <x v="0"/>
    <s v="DK1_Large"/>
    <x v="25"/>
    <n v="22.32"/>
    <n v="6.2"/>
  </r>
  <r>
    <x v="0"/>
    <x v="10"/>
    <x v="0"/>
    <x v="0"/>
    <s v="DK1_MedSmall"/>
    <x v="0"/>
    <n v="45.776839115009899"/>
    <n v="12.7157886430583"/>
  </r>
  <r>
    <x v="0"/>
    <x v="10"/>
    <x v="0"/>
    <x v="0"/>
    <s v="DK1_MedSmall"/>
    <x v="1"/>
    <n v="48.384"/>
    <n v="13.44"/>
  </r>
  <r>
    <x v="0"/>
    <x v="10"/>
    <x v="0"/>
    <x v="0"/>
    <s v="DK1_MedSmall"/>
    <x v="2"/>
    <n v="63"/>
    <n v="17.5"/>
  </r>
  <r>
    <x v="0"/>
    <x v="10"/>
    <x v="0"/>
    <x v="0"/>
    <s v="DK1_MedSmall"/>
    <x v="6"/>
    <n v="30.079313304721001"/>
    <n v="8.3553648068669499"/>
  </r>
  <r>
    <x v="0"/>
    <x v="10"/>
    <x v="0"/>
    <x v="0"/>
    <s v="DK1_MedSmall"/>
    <x v="9"/>
    <n v="45.361633570256501"/>
    <n v="12.600453769515701"/>
  </r>
  <r>
    <x v="0"/>
    <x v="10"/>
    <x v="0"/>
    <x v="0"/>
    <s v="DK1_MedSmall"/>
    <x v="17"/>
    <n v="9.3111759656652193"/>
    <n v="2.5864377682403399"/>
  </r>
  <r>
    <x v="0"/>
    <x v="10"/>
    <x v="0"/>
    <x v="0"/>
    <s v="DK1_MedSmall"/>
    <x v="19"/>
    <n v="9.0779231512550904"/>
    <n v="2.5216453197930799"/>
  </r>
  <r>
    <x v="0"/>
    <x v="10"/>
    <x v="0"/>
    <x v="0"/>
    <s v="DK1_MedSmall"/>
    <x v="21"/>
    <n v="48.384"/>
    <n v="13.44"/>
  </r>
  <r>
    <x v="0"/>
    <x v="10"/>
    <x v="0"/>
    <x v="0"/>
    <s v="DK1_MedSmall"/>
    <x v="22"/>
    <n v="79.847999999999999"/>
    <n v="22.18"/>
  </r>
  <r>
    <x v="0"/>
    <x v="10"/>
    <x v="0"/>
    <x v="0"/>
    <s v="DK1_MedSmall"/>
    <x v="23"/>
    <n v="0.31515896120488701"/>
    <n v="8.7544155890246306E-2"/>
  </r>
  <r>
    <x v="0"/>
    <x v="10"/>
    <x v="0"/>
    <x v="0"/>
    <s v="DK1_MedSmall"/>
    <x v="25"/>
    <n v="22.32"/>
    <n v="6.2"/>
  </r>
  <r>
    <x v="0"/>
    <x v="10"/>
    <x v="0"/>
    <x v="0"/>
    <s v="DK1_Medium"/>
    <x v="0"/>
    <n v="45.776839115009899"/>
    <n v="12.7157886430583"/>
  </r>
  <r>
    <x v="0"/>
    <x v="10"/>
    <x v="0"/>
    <x v="0"/>
    <s v="DK1_Medium"/>
    <x v="1"/>
    <n v="48.384"/>
    <n v="13.44"/>
  </r>
  <r>
    <x v="0"/>
    <x v="10"/>
    <x v="0"/>
    <x v="0"/>
    <s v="DK1_Medium"/>
    <x v="2"/>
    <n v="63"/>
    <n v="17.5"/>
  </r>
  <r>
    <x v="0"/>
    <x v="10"/>
    <x v="0"/>
    <x v="0"/>
    <s v="DK1_Medium"/>
    <x v="6"/>
    <n v="30.079313304721001"/>
    <n v="8.3553648068669499"/>
  </r>
  <r>
    <x v="0"/>
    <x v="10"/>
    <x v="0"/>
    <x v="0"/>
    <s v="DK1_Medium"/>
    <x v="9"/>
    <n v="45.361633570256501"/>
    <n v="12.600453769515701"/>
  </r>
  <r>
    <x v="0"/>
    <x v="10"/>
    <x v="0"/>
    <x v="0"/>
    <s v="DK1_Medium"/>
    <x v="17"/>
    <n v="9.3111759656652193"/>
    <n v="2.5864377682403399"/>
  </r>
  <r>
    <x v="0"/>
    <x v="10"/>
    <x v="0"/>
    <x v="0"/>
    <s v="DK1_Medium"/>
    <x v="19"/>
    <n v="9.0779231512550904"/>
    <n v="2.5216453197930799"/>
  </r>
  <r>
    <x v="0"/>
    <x v="10"/>
    <x v="0"/>
    <x v="0"/>
    <s v="DK1_Medium"/>
    <x v="21"/>
    <n v="48.384"/>
    <n v="13.44"/>
  </r>
  <r>
    <x v="0"/>
    <x v="10"/>
    <x v="0"/>
    <x v="0"/>
    <s v="DK1_Medium"/>
    <x v="22"/>
    <n v="79.847999999999999"/>
    <n v="22.18"/>
  </r>
  <r>
    <x v="0"/>
    <x v="10"/>
    <x v="0"/>
    <x v="0"/>
    <s v="DK1_Medium"/>
    <x v="23"/>
    <n v="0.31515896120488701"/>
    <n v="8.7544155890246306E-2"/>
  </r>
  <r>
    <x v="0"/>
    <x v="10"/>
    <x v="0"/>
    <x v="0"/>
    <s v="DK1_Medium"/>
    <x v="25"/>
    <n v="22.32"/>
    <n v="6.2"/>
  </r>
  <r>
    <x v="0"/>
    <x v="10"/>
    <x v="0"/>
    <x v="0"/>
    <s v="DK1_NoDH"/>
    <x v="0"/>
    <n v="45.776839115009899"/>
    <n v="12.7157886430583"/>
  </r>
  <r>
    <x v="0"/>
    <x v="10"/>
    <x v="0"/>
    <x v="0"/>
    <s v="DK1_NoDH"/>
    <x v="1"/>
    <n v="48.384"/>
    <n v="13.44"/>
  </r>
  <r>
    <x v="0"/>
    <x v="10"/>
    <x v="0"/>
    <x v="0"/>
    <s v="DK1_NoDH"/>
    <x v="2"/>
    <n v="63"/>
    <n v="17.5"/>
  </r>
  <r>
    <x v="0"/>
    <x v="10"/>
    <x v="0"/>
    <x v="0"/>
    <s v="DK1_NoDH"/>
    <x v="6"/>
    <n v="30.079313304721001"/>
    <n v="8.3553648068669499"/>
  </r>
  <r>
    <x v="0"/>
    <x v="10"/>
    <x v="0"/>
    <x v="0"/>
    <s v="DK1_NoDH"/>
    <x v="9"/>
    <n v="45.361633570256501"/>
    <n v="12.600453769515701"/>
  </r>
  <r>
    <x v="0"/>
    <x v="10"/>
    <x v="0"/>
    <x v="0"/>
    <s v="DK1_NoDH"/>
    <x v="17"/>
    <n v="9.3111759656652193"/>
    <n v="2.5864377682403399"/>
  </r>
  <r>
    <x v="0"/>
    <x v="10"/>
    <x v="0"/>
    <x v="0"/>
    <s v="DK1_NoDH"/>
    <x v="19"/>
    <n v="9.0779231512550904"/>
    <n v="2.5216453197930799"/>
  </r>
  <r>
    <x v="0"/>
    <x v="10"/>
    <x v="0"/>
    <x v="0"/>
    <s v="DK1_NoDH"/>
    <x v="21"/>
    <n v="48.384"/>
    <n v="13.44"/>
  </r>
  <r>
    <x v="0"/>
    <x v="10"/>
    <x v="0"/>
    <x v="0"/>
    <s v="DK1_NoDH"/>
    <x v="22"/>
    <n v="79.847999999999999"/>
    <n v="22.18"/>
  </r>
  <r>
    <x v="0"/>
    <x v="10"/>
    <x v="0"/>
    <x v="0"/>
    <s v="DK1_NoDH"/>
    <x v="23"/>
    <n v="0.31515896120488701"/>
    <n v="8.7544155890246306E-2"/>
  </r>
  <r>
    <x v="0"/>
    <x v="10"/>
    <x v="0"/>
    <x v="0"/>
    <s v="DK1_NoDH"/>
    <x v="25"/>
    <n v="22.32"/>
    <n v="6.2"/>
  </r>
  <r>
    <x v="0"/>
    <x v="10"/>
    <x v="0"/>
    <x v="0"/>
    <s v="DK1_Offshore"/>
    <x v="0"/>
    <n v="45.776839115009899"/>
    <n v="12.7157886430583"/>
  </r>
  <r>
    <x v="0"/>
    <x v="10"/>
    <x v="0"/>
    <x v="0"/>
    <s v="DK1_Offshore"/>
    <x v="1"/>
    <n v="48.384"/>
    <n v="13.44"/>
  </r>
  <r>
    <x v="0"/>
    <x v="10"/>
    <x v="0"/>
    <x v="0"/>
    <s v="DK1_Offshore"/>
    <x v="2"/>
    <n v="63"/>
    <n v="17.5"/>
  </r>
  <r>
    <x v="0"/>
    <x v="10"/>
    <x v="0"/>
    <x v="0"/>
    <s v="DK1_Offshore"/>
    <x v="6"/>
    <n v="30.079313304721001"/>
    <n v="8.3553648068669499"/>
  </r>
  <r>
    <x v="0"/>
    <x v="10"/>
    <x v="0"/>
    <x v="0"/>
    <s v="DK1_Offshore"/>
    <x v="9"/>
    <n v="45.361633570256501"/>
    <n v="12.600453769515701"/>
  </r>
  <r>
    <x v="0"/>
    <x v="10"/>
    <x v="0"/>
    <x v="0"/>
    <s v="DK1_Offshore"/>
    <x v="17"/>
    <n v="9.3111759656652193"/>
    <n v="2.5864377682403399"/>
  </r>
  <r>
    <x v="0"/>
    <x v="10"/>
    <x v="0"/>
    <x v="0"/>
    <s v="DK1_Offshore"/>
    <x v="19"/>
    <n v="9.0779231512550904"/>
    <n v="2.5216453197930799"/>
  </r>
  <r>
    <x v="0"/>
    <x v="10"/>
    <x v="0"/>
    <x v="0"/>
    <s v="DK1_Offshore"/>
    <x v="21"/>
    <n v="48.384"/>
    <n v="13.44"/>
  </r>
  <r>
    <x v="0"/>
    <x v="10"/>
    <x v="0"/>
    <x v="0"/>
    <s v="DK1_Offshore"/>
    <x v="22"/>
    <n v="79.847999999999999"/>
    <n v="22.18"/>
  </r>
  <r>
    <x v="0"/>
    <x v="10"/>
    <x v="0"/>
    <x v="0"/>
    <s v="DK1_Offshore"/>
    <x v="23"/>
    <n v="0.31515896120488701"/>
    <n v="8.7544155890246306E-2"/>
  </r>
  <r>
    <x v="0"/>
    <x v="10"/>
    <x v="0"/>
    <x v="0"/>
    <s v="DK1_Offshore"/>
    <x v="25"/>
    <n v="22.32"/>
    <n v="6.2"/>
  </r>
  <r>
    <x v="0"/>
    <x v="10"/>
    <x v="0"/>
    <x v="0"/>
    <s v="DK1_Rural"/>
    <x v="0"/>
    <n v="45.776839115009899"/>
    <n v="12.7157886430583"/>
  </r>
  <r>
    <x v="0"/>
    <x v="10"/>
    <x v="0"/>
    <x v="0"/>
    <s v="DK1_Rural"/>
    <x v="1"/>
    <n v="48.384"/>
    <n v="13.44"/>
  </r>
  <r>
    <x v="0"/>
    <x v="10"/>
    <x v="0"/>
    <x v="0"/>
    <s v="DK1_Rural"/>
    <x v="2"/>
    <n v="63"/>
    <n v="17.5"/>
  </r>
  <r>
    <x v="0"/>
    <x v="10"/>
    <x v="0"/>
    <x v="0"/>
    <s v="DK1_Rural"/>
    <x v="6"/>
    <n v="30.079313304721001"/>
    <n v="8.3553648068669499"/>
  </r>
  <r>
    <x v="0"/>
    <x v="10"/>
    <x v="0"/>
    <x v="0"/>
    <s v="DK1_Rural"/>
    <x v="9"/>
    <n v="45.361633570256501"/>
    <n v="12.600453769515701"/>
  </r>
  <r>
    <x v="0"/>
    <x v="10"/>
    <x v="0"/>
    <x v="0"/>
    <s v="DK1_Rural"/>
    <x v="17"/>
    <n v="9.3111759656652193"/>
    <n v="2.5864377682403399"/>
  </r>
  <r>
    <x v="0"/>
    <x v="10"/>
    <x v="0"/>
    <x v="0"/>
    <s v="DK1_Rural"/>
    <x v="19"/>
    <n v="9.0779231512550904"/>
    <n v="2.5216453197930799"/>
  </r>
  <r>
    <x v="0"/>
    <x v="10"/>
    <x v="0"/>
    <x v="0"/>
    <s v="DK1_Rural"/>
    <x v="21"/>
    <n v="48.384"/>
    <n v="13.44"/>
  </r>
  <r>
    <x v="0"/>
    <x v="10"/>
    <x v="0"/>
    <x v="0"/>
    <s v="DK1_Rural"/>
    <x v="22"/>
    <n v="79.847999999999999"/>
    <n v="22.18"/>
  </r>
  <r>
    <x v="0"/>
    <x v="10"/>
    <x v="0"/>
    <x v="0"/>
    <s v="DK1_Rural"/>
    <x v="23"/>
    <n v="0.31515896120488701"/>
    <n v="8.7544155890246306E-2"/>
  </r>
  <r>
    <x v="0"/>
    <x v="10"/>
    <x v="0"/>
    <x v="0"/>
    <s v="DK1_Rural"/>
    <x v="25"/>
    <n v="22.32"/>
    <n v="6.2"/>
  </r>
  <r>
    <x v="0"/>
    <x v="10"/>
    <x v="0"/>
    <x v="0"/>
    <s v="DK1_Small"/>
    <x v="0"/>
    <n v="45.776839115009899"/>
    <n v="12.7157886430583"/>
  </r>
  <r>
    <x v="0"/>
    <x v="10"/>
    <x v="0"/>
    <x v="0"/>
    <s v="DK1_Small"/>
    <x v="1"/>
    <n v="48.384"/>
    <n v="13.44"/>
  </r>
  <r>
    <x v="0"/>
    <x v="10"/>
    <x v="0"/>
    <x v="0"/>
    <s v="DK1_Small"/>
    <x v="2"/>
    <n v="63"/>
    <n v="17.5"/>
  </r>
  <r>
    <x v="0"/>
    <x v="10"/>
    <x v="0"/>
    <x v="0"/>
    <s v="DK1_Small"/>
    <x v="6"/>
    <n v="30.079313304721001"/>
    <n v="8.3553648068669499"/>
  </r>
  <r>
    <x v="0"/>
    <x v="10"/>
    <x v="0"/>
    <x v="0"/>
    <s v="DK1_Small"/>
    <x v="9"/>
    <n v="45.361633570256501"/>
    <n v="12.600453769515701"/>
  </r>
  <r>
    <x v="0"/>
    <x v="10"/>
    <x v="0"/>
    <x v="0"/>
    <s v="DK1_Small"/>
    <x v="17"/>
    <n v="9.3111759656652193"/>
    <n v="2.5864377682403399"/>
  </r>
  <r>
    <x v="0"/>
    <x v="10"/>
    <x v="0"/>
    <x v="0"/>
    <s v="DK1_Small"/>
    <x v="19"/>
    <n v="9.0779231512550904"/>
    <n v="2.5216453197930799"/>
  </r>
  <r>
    <x v="0"/>
    <x v="10"/>
    <x v="0"/>
    <x v="0"/>
    <s v="DK1_Small"/>
    <x v="21"/>
    <n v="48.384"/>
    <n v="13.44"/>
  </r>
  <r>
    <x v="0"/>
    <x v="10"/>
    <x v="0"/>
    <x v="0"/>
    <s v="DK1_Small"/>
    <x v="22"/>
    <n v="79.847999999999999"/>
    <n v="22.18"/>
  </r>
  <r>
    <x v="0"/>
    <x v="10"/>
    <x v="0"/>
    <x v="0"/>
    <s v="DK1_Small"/>
    <x v="23"/>
    <n v="0.31515896120488701"/>
    <n v="8.7544155890246306E-2"/>
  </r>
  <r>
    <x v="0"/>
    <x v="10"/>
    <x v="0"/>
    <x v="0"/>
    <s v="DK1_Small"/>
    <x v="25"/>
    <n v="22.32"/>
    <n v="6.2"/>
  </r>
  <r>
    <x v="0"/>
    <x v="10"/>
    <x v="0"/>
    <x v="1"/>
    <s v="DK2_Large"/>
    <x v="0"/>
    <n v="45.776839115009899"/>
    <n v="12.7157886430583"/>
  </r>
  <r>
    <x v="0"/>
    <x v="10"/>
    <x v="0"/>
    <x v="1"/>
    <s v="DK2_Large"/>
    <x v="1"/>
    <n v="48.384"/>
    <n v="13.44"/>
  </r>
  <r>
    <x v="0"/>
    <x v="10"/>
    <x v="0"/>
    <x v="1"/>
    <s v="DK2_Large"/>
    <x v="2"/>
    <n v="63"/>
    <n v="17.5"/>
  </r>
  <r>
    <x v="0"/>
    <x v="10"/>
    <x v="0"/>
    <x v="1"/>
    <s v="DK2_Large"/>
    <x v="6"/>
    <n v="30.079313304721001"/>
    <n v="8.3553648068669499"/>
  </r>
  <r>
    <x v="0"/>
    <x v="10"/>
    <x v="0"/>
    <x v="1"/>
    <s v="DK2_Large"/>
    <x v="9"/>
    <n v="45.361633570256501"/>
    <n v="12.600453769515701"/>
  </r>
  <r>
    <x v="0"/>
    <x v="10"/>
    <x v="0"/>
    <x v="1"/>
    <s v="DK2_Large"/>
    <x v="17"/>
    <n v="9.3111759656652193"/>
    <n v="2.5864377682403399"/>
  </r>
  <r>
    <x v="0"/>
    <x v="10"/>
    <x v="0"/>
    <x v="1"/>
    <s v="DK2_Large"/>
    <x v="19"/>
    <n v="9.0779231512550904"/>
    <n v="2.5216453197930799"/>
  </r>
  <r>
    <x v="0"/>
    <x v="10"/>
    <x v="0"/>
    <x v="1"/>
    <s v="DK2_Large"/>
    <x v="21"/>
    <n v="48.384"/>
    <n v="13.44"/>
  </r>
  <r>
    <x v="0"/>
    <x v="10"/>
    <x v="0"/>
    <x v="1"/>
    <s v="DK2_Large"/>
    <x v="22"/>
    <n v="79.847999999999999"/>
    <n v="22.18"/>
  </r>
  <r>
    <x v="0"/>
    <x v="10"/>
    <x v="0"/>
    <x v="1"/>
    <s v="DK2_Large"/>
    <x v="23"/>
    <n v="0.31515896120488701"/>
    <n v="8.7544155890246306E-2"/>
  </r>
  <r>
    <x v="0"/>
    <x v="10"/>
    <x v="0"/>
    <x v="1"/>
    <s v="DK2_Large"/>
    <x v="25"/>
    <n v="22.32"/>
    <n v="6.2"/>
  </r>
  <r>
    <x v="0"/>
    <x v="10"/>
    <x v="0"/>
    <x v="1"/>
    <s v="DK2_MedSmall"/>
    <x v="0"/>
    <n v="45.776839115009899"/>
    <n v="12.7157886430583"/>
  </r>
  <r>
    <x v="0"/>
    <x v="10"/>
    <x v="0"/>
    <x v="1"/>
    <s v="DK2_MedSmall"/>
    <x v="1"/>
    <n v="48.384"/>
    <n v="13.44"/>
  </r>
  <r>
    <x v="0"/>
    <x v="10"/>
    <x v="0"/>
    <x v="1"/>
    <s v="DK2_MedSmall"/>
    <x v="2"/>
    <n v="63"/>
    <n v="17.5"/>
  </r>
  <r>
    <x v="0"/>
    <x v="10"/>
    <x v="0"/>
    <x v="1"/>
    <s v="DK2_MedSmall"/>
    <x v="6"/>
    <n v="30.079313304721001"/>
    <n v="8.3553648068669499"/>
  </r>
  <r>
    <x v="0"/>
    <x v="10"/>
    <x v="0"/>
    <x v="1"/>
    <s v="DK2_MedSmall"/>
    <x v="9"/>
    <n v="45.361633570256501"/>
    <n v="12.600453769515701"/>
  </r>
  <r>
    <x v="0"/>
    <x v="10"/>
    <x v="0"/>
    <x v="1"/>
    <s v="DK2_MedSmall"/>
    <x v="17"/>
    <n v="9.3111759656652193"/>
    <n v="2.5864377682403399"/>
  </r>
  <r>
    <x v="0"/>
    <x v="10"/>
    <x v="0"/>
    <x v="1"/>
    <s v="DK2_MedSmall"/>
    <x v="19"/>
    <n v="9.0779231512550904"/>
    <n v="2.5216453197930799"/>
  </r>
  <r>
    <x v="0"/>
    <x v="10"/>
    <x v="0"/>
    <x v="1"/>
    <s v="DK2_MedSmall"/>
    <x v="21"/>
    <n v="48.384"/>
    <n v="13.44"/>
  </r>
  <r>
    <x v="0"/>
    <x v="10"/>
    <x v="0"/>
    <x v="1"/>
    <s v="DK2_MedSmall"/>
    <x v="22"/>
    <n v="79.847999999999999"/>
    <n v="22.18"/>
  </r>
  <r>
    <x v="0"/>
    <x v="10"/>
    <x v="0"/>
    <x v="1"/>
    <s v="DK2_MedSmall"/>
    <x v="23"/>
    <n v="0.31515896120488701"/>
    <n v="8.7544155890246306E-2"/>
  </r>
  <r>
    <x v="0"/>
    <x v="10"/>
    <x v="0"/>
    <x v="1"/>
    <s v="DK2_MedSmall"/>
    <x v="25"/>
    <n v="22.32"/>
    <n v="6.2"/>
  </r>
  <r>
    <x v="0"/>
    <x v="10"/>
    <x v="0"/>
    <x v="1"/>
    <s v="DK2_Medium"/>
    <x v="0"/>
    <n v="45.776839115009899"/>
    <n v="12.7157886430583"/>
  </r>
  <r>
    <x v="0"/>
    <x v="10"/>
    <x v="0"/>
    <x v="1"/>
    <s v="DK2_Medium"/>
    <x v="1"/>
    <n v="48.384"/>
    <n v="13.44"/>
  </r>
  <r>
    <x v="0"/>
    <x v="10"/>
    <x v="0"/>
    <x v="1"/>
    <s v="DK2_Medium"/>
    <x v="2"/>
    <n v="63"/>
    <n v="17.5"/>
  </r>
  <r>
    <x v="0"/>
    <x v="10"/>
    <x v="0"/>
    <x v="1"/>
    <s v="DK2_Medium"/>
    <x v="6"/>
    <n v="30.079313304721001"/>
    <n v="8.3553648068669499"/>
  </r>
  <r>
    <x v="0"/>
    <x v="10"/>
    <x v="0"/>
    <x v="1"/>
    <s v="DK2_Medium"/>
    <x v="9"/>
    <n v="45.361633570256501"/>
    <n v="12.600453769515701"/>
  </r>
  <r>
    <x v="0"/>
    <x v="10"/>
    <x v="0"/>
    <x v="1"/>
    <s v="DK2_Medium"/>
    <x v="17"/>
    <n v="9.3111759656652193"/>
    <n v="2.5864377682403399"/>
  </r>
  <r>
    <x v="0"/>
    <x v="10"/>
    <x v="0"/>
    <x v="1"/>
    <s v="DK2_Medium"/>
    <x v="19"/>
    <n v="9.0779231512550904"/>
    <n v="2.5216453197930799"/>
  </r>
  <r>
    <x v="0"/>
    <x v="10"/>
    <x v="0"/>
    <x v="1"/>
    <s v="DK2_Medium"/>
    <x v="21"/>
    <n v="48.384"/>
    <n v="13.44"/>
  </r>
  <r>
    <x v="0"/>
    <x v="10"/>
    <x v="0"/>
    <x v="1"/>
    <s v="DK2_Medium"/>
    <x v="22"/>
    <n v="79.847999999999999"/>
    <n v="22.18"/>
  </r>
  <r>
    <x v="0"/>
    <x v="10"/>
    <x v="0"/>
    <x v="1"/>
    <s v="DK2_Medium"/>
    <x v="23"/>
    <n v="0.31515896120488701"/>
    <n v="8.7544155890246306E-2"/>
  </r>
  <r>
    <x v="0"/>
    <x v="10"/>
    <x v="0"/>
    <x v="1"/>
    <s v="DK2_Medium"/>
    <x v="25"/>
    <n v="22.32"/>
    <n v="6.2"/>
  </r>
  <r>
    <x v="0"/>
    <x v="10"/>
    <x v="0"/>
    <x v="1"/>
    <s v="DK2_NoDH"/>
    <x v="0"/>
    <n v="45.776839115009899"/>
    <n v="12.7157886430583"/>
  </r>
  <r>
    <x v="0"/>
    <x v="10"/>
    <x v="0"/>
    <x v="1"/>
    <s v="DK2_NoDH"/>
    <x v="1"/>
    <n v="48.384"/>
    <n v="13.44"/>
  </r>
  <r>
    <x v="0"/>
    <x v="10"/>
    <x v="0"/>
    <x v="1"/>
    <s v="DK2_NoDH"/>
    <x v="2"/>
    <n v="63"/>
    <n v="17.5"/>
  </r>
  <r>
    <x v="0"/>
    <x v="10"/>
    <x v="0"/>
    <x v="1"/>
    <s v="DK2_NoDH"/>
    <x v="6"/>
    <n v="30.079313304721001"/>
    <n v="8.3553648068669499"/>
  </r>
  <r>
    <x v="0"/>
    <x v="10"/>
    <x v="0"/>
    <x v="1"/>
    <s v="DK2_NoDH"/>
    <x v="9"/>
    <n v="45.361633570256501"/>
    <n v="12.600453769515701"/>
  </r>
  <r>
    <x v="0"/>
    <x v="10"/>
    <x v="0"/>
    <x v="1"/>
    <s v="DK2_NoDH"/>
    <x v="17"/>
    <n v="9.3111759656652193"/>
    <n v="2.5864377682403399"/>
  </r>
  <r>
    <x v="0"/>
    <x v="10"/>
    <x v="0"/>
    <x v="1"/>
    <s v="DK2_NoDH"/>
    <x v="19"/>
    <n v="9.0779231512550904"/>
    <n v="2.5216453197930799"/>
  </r>
  <r>
    <x v="0"/>
    <x v="10"/>
    <x v="0"/>
    <x v="1"/>
    <s v="DK2_NoDH"/>
    <x v="21"/>
    <n v="48.384"/>
    <n v="13.44"/>
  </r>
  <r>
    <x v="0"/>
    <x v="10"/>
    <x v="0"/>
    <x v="1"/>
    <s v="DK2_NoDH"/>
    <x v="22"/>
    <n v="79.847999999999999"/>
    <n v="22.18"/>
  </r>
  <r>
    <x v="0"/>
    <x v="10"/>
    <x v="0"/>
    <x v="1"/>
    <s v="DK2_NoDH"/>
    <x v="23"/>
    <n v="0.31515896120488701"/>
    <n v="8.7544155890246306E-2"/>
  </r>
  <r>
    <x v="0"/>
    <x v="10"/>
    <x v="0"/>
    <x v="1"/>
    <s v="DK2_NoDH"/>
    <x v="25"/>
    <n v="22.32"/>
    <n v="6.2"/>
  </r>
  <r>
    <x v="0"/>
    <x v="10"/>
    <x v="0"/>
    <x v="1"/>
    <s v="DK2_Offshore"/>
    <x v="0"/>
    <n v="45.776839115009899"/>
    <n v="12.7157886430583"/>
  </r>
  <r>
    <x v="0"/>
    <x v="10"/>
    <x v="0"/>
    <x v="1"/>
    <s v="DK2_Offshore"/>
    <x v="1"/>
    <n v="48.384"/>
    <n v="13.44"/>
  </r>
  <r>
    <x v="0"/>
    <x v="10"/>
    <x v="0"/>
    <x v="1"/>
    <s v="DK2_Offshore"/>
    <x v="2"/>
    <n v="63"/>
    <n v="17.5"/>
  </r>
  <r>
    <x v="0"/>
    <x v="10"/>
    <x v="0"/>
    <x v="1"/>
    <s v="DK2_Offshore"/>
    <x v="6"/>
    <n v="30.079313304721001"/>
    <n v="8.3553648068669499"/>
  </r>
  <r>
    <x v="0"/>
    <x v="10"/>
    <x v="0"/>
    <x v="1"/>
    <s v="DK2_Offshore"/>
    <x v="9"/>
    <n v="45.361633570256501"/>
    <n v="12.600453769515701"/>
  </r>
  <r>
    <x v="0"/>
    <x v="10"/>
    <x v="0"/>
    <x v="1"/>
    <s v="DK2_Offshore"/>
    <x v="17"/>
    <n v="9.3111759656652193"/>
    <n v="2.5864377682403399"/>
  </r>
  <r>
    <x v="0"/>
    <x v="10"/>
    <x v="0"/>
    <x v="1"/>
    <s v="DK2_Offshore"/>
    <x v="19"/>
    <n v="9.0779231512550904"/>
    <n v="2.5216453197930799"/>
  </r>
  <r>
    <x v="0"/>
    <x v="10"/>
    <x v="0"/>
    <x v="1"/>
    <s v="DK2_Offshore"/>
    <x v="21"/>
    <n v="48.384"/>
    <n v="13.44"/>
  </r>
  <r>
    <x v="0"/>
    <x v="10"/>
    <x v="0"/>
    <x v="1"/>
    <s v="DK2_Offshore"/>
    <x v="22"/>
    <n v="79.847999999999999"/>
    <n v="22.18"/>
  </r>
  <r>
    <x v="0"/>
    <x v="10"/>
    <x v="0"/>
    <x v="1"/>
    <s v="DK2_Offshore"/>
    <x v="23"/>
    <n v="0.31515896120488701"/>
    <n v="8.7544155890246306E-2"/>
  </r>
  <r>
    <x v="0"/>
    <x v="10"/>
    <x v="0"/>
    <x v="1"/>
    <s v="DK2_Offshore"/>
    <x v="25"/>
    <n v="22.32"/>
    <n v="6.2"/>
  </r>
  <r>
    <x v="0"/>
    <x v="10"/>
    <x v="0"/>
    <x v="1"/>
    <s v="DK2_Rural"/>
    <x v="0"/>
    <n v="45.776839115009899"/>
    <n v="12.7157886430583"/>
  </r>
  <r>
    <x v="0"/>
    <x v="10"/>
    <x v="0"/>
    <x v="1"/>
    <s v="DK2_Rural"/>
    <x v="1"/>
    <n v="48.384"/>
    <n v="13.44"/>
  </r>
  <r>
    <x v="0"/>
    <x v="10"/>
    <x v="0"/>
    <x v="1"/>
    <s v="DK2_Rural"/>
    <x v="2"/>
    <n v="63"/>
    <n v="17.5"/>
  </r>
  <r>
    <x v="0"/>
    <x v="10"/>
    <x v="0"/>
    <x v="1"/>
    <s v="DK2_Rural"/>
    <x v="6"/>
    <n v="30.079313304721001"/>
    <n v="8.3553648068669499"/>
  </r>
  <r>
    <x v="0"/>
    <x v="10"/>
    <x v="0"/>
    <x v="1"/>
    <s v="DK2_Rural"/>
    <x v="9"/>
    <n v="45.361633570256501"/>
    <n v="12.600453769515701"/>
  </r>
  <r>
    <x v="0"/>
    <x v="10"/>
    <x v="0"/>
    <x v="1"/>
    <s v="DK2_Rural"/>
    <x v="17"/>
    <n v="9.3111759656652193"/>
    <n v="2.5864377682403399"/>
  </r>
  <r>
    <x v="0"/>
    <x v="10"/>
    <x v="0"/>
    <x v="1"/>
    <s v="DK2_Rural"/>
    <x v="19"/>
    <n v="9.0779231512550904"/>
    <n v="2.5216453197930799"/>
  </r>
  <r>
    <x v="0"/>
    <x v="10"/>
    <x v="0"/>
    <x v="1"/>
    <s v="DK2_Rural"/>
    <x v="21"/>
    <n v="48.384"/>
    <n v="13.44"/>
  </r>
  <r>
    <x v="0"/>
    <x v="10"/>
    <x v="0"/>
    <x v="1"/>
    <s v="DK2_Rural"/>
    <x v="22"/>
    <n v="79.847999999999999"/>
    <n v="22.18"/>
  </r>
  <r>
    <x v="0"/>
    <x v="10"/>
    <x v="0"/>
    <x v="1"/>
    <s v="DK2_Rural"/>
    <x v="23"/>
    <n v="0.31515896120488701"/>
    <n v="8.7544155890246306E-2"/>
  </r>
  <r>
    <x v="0"/>
    <x v="10"/>
    <x v="0"/>
    <x v="1"/>
    <s v="DK2_Rural"/>
    <x v="25"/>
    <n v="22.32"/>
    <n v="6.2"/>
  </r>
  <r>
    <x v="0"/>
    <x v="10"/>
    <x v="0"/>
    <x v="1"/>
    <s v="DK2_Small"/>
    <x v="0"/>
    <n v="45.776839115009899"/>
    <n v="12.7157886430583"/>
  </r>
  <r>
    <x v="0"/>
    <x v="10"/>
    <x v="0"/>
    <x v="1"/>
    <s v="DK2_Small"/>
    <x v="1"/>
    <n v="48.384"/>
    <n v="13.44"/>
  </r>
  <r>
    <x v="0"/>
    <x v="10"/>
    <x v="0"/>
    <x v="1"/>
    <s v="DK2_Small"/>
    <x v="2"/>
    <n v="63"/>
    <n v="17.5"/>
  </r>
  <r>
    <x v="0"/>
    <x v="10"/>
    <x v="0"/>
    <x v="1"/>
    <s v="DK2_Small"/>
    <x v="6"/>
    <n v="30.079313304721001"/>
    <n v="8.3553648068669499"/>
  </r>
  <r>
    <x v="0"/>
    <x v="10"/>
    <x v="0"/>
    <x v="1"/>
    <s v="DK2_Small"/>
    <x v="9"/>
    <n v="45.361633570256501"/>
    <n v="12.600453769515701"/>
  </r>
  <r>
    <x v="0"/>
    <x v="10"/>
    <x v="0"/>
    <x v="1"/>
    <s v="DK2_Small"/>
    <x v="17"/>
    <n v="9.3111759656652193"/>
    <n v="2.5864377682403399"/>
  </r>
  <r>
    <x v="0"/>
    <x v="10"/>
    <x v="0"/>
    <x v="1"/>
    <s v="DK2_Small"/>
    <x v="19"/>
    <n v="9.0779231512550904"/>
    <n v="2.5216453197930799"/>
  </r>
  <r>
    <x v="0"/>
    <x v="10"/>
    <x v="0"/>
    <x v="1"/>
    <s v="DK2_Small"/>
    <x v="21"/>
    <n v="48.384"/>
    <n v="13.44"/>
  </r>
  <r>
    <x v="0"/>
    <x v="10"/>
    <x v="0"/>
    <x v="1"/>
    <s v="DK2_Small"/>
    <x v="22"/>
    <n v="79.847999999999999"/>
    <n v="22.18"/>
  </r>
  <r>
    <x v="0"/>
    <x v="10"/>
    <x v="0"/>
    <x v="1"/>
    <s v="DK2_Small"/>
    <x v="23"/>
    <n v="0.31515896120488701"/>
    <n v="8.7544155890246306E-2"/>
  </r>
  <r>
    <x v="0"/>
    <x v="10"/>
    <x v="0"/>
    <x v="1"/>
    <s v="DK2_Small"/>
    <x v="25"/>
    <n v="22.32"/>
    <n v="6.2"/>
  </r>
  <r>
    <x v="0"/>
    <x v="10"/>
    <x v="1"/>
    <x v="2"/>
    <s v="EE_A"/>
    <x v="0"/>
    <n v="45.776839115009899"/>
    <n v="12.7157886430583"/>
  </r>
  <r>
    <x v="0"/>
    <x v="10"/>
    <x v="1"/>
    <x v="2"/>
    <s v="EE_A"/>
    <x v="1"/>
    <n v="48.384"/>
    <n v="13.44"/>
  </r>
  <r>
    <x v="0"/>
    <x v="10"/>
    <x v="1"/>
    <x v="2"/>
    <s v="EE_A"/>
    <x v="2"/>
    <n v="63"/>
    <n v="17.5"/>
  </r>
  <r>
    <x v="0"/>
    <x v="10"/>
    <x v="1"/>
    <x v="2"/>
    <s v="EE_A"/>
    <x v="6"/>
    <n v="30.079313304721001"/>
    <n v="8.3553648068669499"/>
  </r>
  <r>
    <x v="0"/>
    <x v="10"/>
    <x v="1"/>
    <x v="2"/>
    <s v="EE_A"/>
    <x v="9"/>
    <n v="45.361633570256501"/>
    <n v="12.600453769515701"/>
  </r>
  <r>
    <x v="0"/>
    <x v="10"/>
    <x v="1"/>
    <x v="2"/>
    <s v="EE_A"/>
    <x v="17"/>
    <n v="9.3111759656652193"/>
    <n v="2.5864377682403399"/>
  </r>
  <r>
    <x v="0"/>
    <x v="10"/>
    <x v="1"/>
    <x v="2"/>
    <s v="EE_A"/>
    <x v="19"/>
    <n v="9.0779231512550904"/>
    <n v="2.5216453197930799"/>
  </r>
  <r>
    <x v="0"/>
    <x v="10"/>
    <x v="1"/>
    <x v="2"/>
    <s v="EE_A"/>
    <x v="21"/>
    <n v="48.384"/>
    <n v="13.44"/>
  </r>
  <r>
    <x v="0"/>
    <x v="10"/>
    <x v="1"/>
    <x v="2"/>
    <s v="EE_A"/>
    <x v="22"/>
    <n v="79.847999999999999"/>
    <n v="22.18"/>
  </r>
  <r>
    <x v="0"/>
    <x v="10"/>
    <x v="1"/>
    <x v="2"/>
    <s v="EE_A"/>
    <x v="23"/>
    <n v="0.31515896120488701"/>
    <n v="8.7544155890246306E-2"/>
  </r>
  <r>
    <x v="0"/>
    <x v="10"/>
    <x v="1"/>
    <x v="2"/>
    <s v="EE_A"/>
    <x v="25"/>
    <n v="22.32"/>
    <n v="6.2"/>
  </r>
  <r>
    <x v="0"/>
    <x v="10"/>
    <x v="1"/>
    <x v="2"/>
    <s v="EE_Enefit"/>
    <x v="0"/>
    <n v="45.776839115009899"/>
    <n v="12.7157886430583"/>
  </r>
  <r>
    <x v="0"/>
    <x v="10"/>
    <x v="1"/>
    <x v="2"/>
    <s v="EE_Enefit"/>
    <x v="1"/>
    <n v="48.384"/>
    <n v="13.44"/>
  </r>
  <r>
    <x v="0"/>
    <x v="10"/>
    <x v="1"/>
    <x v="2"/>
    <s v="EE_Enefit"/>
    <x v="2"/>
    <n v="63"/>
    <n v="17.5"/>
  </r>
  <r>
    <x v="0"/>
    <x v="10"/>
    <x v="1"/>
    <x v="2"/>
    <s v="EE_Enefit"/>
    <x v="6"/>
    <n v="30.079313304721001"/>
    <n v="8.3553648068669499"/>
  </r>
  <r>
    <x v="0"/>
    <x v="10"/>
    <x v="1"/>
    <x v="2"/>
    <s v="EE_Enefit"/>
    <x v="9"/>
    <n v="45.361633570256501"/>
    <n v="12.600453769515701"/>
  </r>
  <r>
    <x v="0"/>
    <x v="10"/>
    <x v="1"/>
    <x v="2"/>
    <s v="EE_Enefit"/>
    <x v="17"/>
    <n v="9.3111759656652193"/>
    <n v="2.5864377682403399"/>
  </r>
  <r>
    <x v="0"/>
    <x v="10"/>
    <x v="1"/>
    <x v="2"/>
    <s v="EE_Enefit"/>
    <x v="19"/>
    <n v="9.0779231512550904"/>
    <n v="2.5216453197930799"/>
  </r>
  <r>
    <x v="0"/>
    <x v="10"/>
    <x v="1"/>
    <x v="2"/>
    <s v="EE_Enefit"/>
    <x v="21"/>
    <n v="48.384"/>
    <n v="13.44"/>
  </r>
  <r>
    <x v="0"/>
    <x v="10"/>
    <x v="1"/>
    <x v="2"/>
    <s v="EE_Enefit"/>
    <x v="22"/>
    <n v="79.847999999999999"/>
    <n v="22.18"/>
  </r>
  <r>
    <x v="0"/>
    <x v="10"/>
    <x v="1"/>
    <x v="2"/>
    <s v="EE_Enefit"/>
    <x v="23"/>
    <n v="0.31515896120488701"/>
    <n v="8.7544155890246306E-2"/>
  </r>
  <r>
    <x v="0"/>
    <x v="10"/>
    <x v="1"/>
    <x v="2"/>
    <s v="EE_Enefit"/>
    <x v="25"/>
    <n v="22.32"/>
    <n v="6.2"/>
  </r>
  <r>
    <x v="0"/>
    <x v="10"/>
    <x v="1"/>
    <x v="2"/>
    <s v="EE_Industry"/>
    <x v="0"/>
    <n v="45.776839115009899"/>
    <n v="12.7157886430583"/>
  </r>
  <r>
    <x v="0"/>
    <x v="10"/>
    <x v="1"/>
    <x v="2"/>
    <s v="EE_Industry"/>
    <x v="1"/>
    <n v="48.384"/>
    <n v="13.44"/>
  </r>
  <r>
    <x v="0"/>
    <x v="10"/>
    <x v="1"/>
    <x v="2"/>
    <s v="EE_Industry"/>
    <x v="2"/>
    <n v="63"/>
    <n v="17.5"/>
  </r>
  <r>
    <x v="0"/>
    <x v="10"/>
    <x v="1"/>
    <x v="2"/>
    <s v="EE_Industry"/>
    <x v="6"/>
    <n v="30.079313304721001"/>
    <n v="8.3553648068669499"/>
  </r>
  <r>
    <x v="0"/>
    <x v="10"/>
    <x v="1"/>
    <x v="2"/>
    <s v="EE_Industry"/>
    <x v="9"/>
    <n v="45.361633570256501"/>
    <n v="12.600453769515701"/>
  </r>
  <r>
    <x v="0"/>
    <x v="10"/>
    <x v="1"/>
    <x v="2"/>
    <s v="EE_Industry"/>
    <x v="17"/>
    <n v="9.3111759656652193"/>
    <n v="2.5864377682403399"/>
  </r>
  <r>
    <x v="0"/>
    <x v="10"/>
    <x v="1"/>
    <x v="2"/>
    <s v="EE_Industry"/>
    <x v="19"/>
    <n v="9.0779231512550904"/>
    <n v="2.5216453197930799"/>
  </r>
  <r>
    <x v="0"/>
    <x v="10"/>
    <x v="1"/>
    <x v="2"/>
    <s v="EE_Industry"/>
    <x v="21"/>
    <n v="48.384"/>
    <n v="13.44"/>
  </r>
  <r>
    <x v="0"/>
    <x v="10"/>
    <x v="1"/>
    <x v="2"/>
    <s v="EE_Industry"/>
    <x v="22"/>
    <n v="79.847999999999999"/>
    <n v="22.18"/>
  </r>
  <r>
    <x v="0"/>
    <x v="10"/>
    <x v="1"/>
    <x v="2"/>
    <s v="EE_Industry"/>
    <x v="23"/>
    <n v="0.31515896120488701"/>
    <n v="8.7544155890246306E-2"/>
  </r>
  <r>
    <x v="0"/>
    <x v="10"/>
    <x v="1"/>
    <x v="2"/>
    <s v="EE_Industry"/>
    <x v="25"/>
    <n v="22.32"/>
    <n v="6.2"/>
  </r>
  <r>
    <x v="0"/>
    <x v="10"/>
    <x v="1"/>
    <x v="2"/>
    <s v="EE_Kohtla_Jarve"/>
    <x v="0"/>
    <n v="45.776839115009899"/>
    <n v="12.7157886430583"/>
  </r>
  <r>
    <x v="0"/>
    <x v="10"/>
    <x v="1"/>
    <x v="2"/>
    <s v="EE_Kohtla_Jarve"/>
    <x v="1"/>
    <n v="48.384"/>
    <n v="13.44"/>
  </r>
  <r>
    <x v="0"/>
    <x v="10"/>
    <x v="1"/>
    <x v="2"/>
    <s v="EE_Kohtla_Jarve"/>
    <x v="2"/>
    <n v="63"/>
    <n v="17.5"/>
  </r>
  <r>
    <x v="0"/>
    <x v="10"/>
    <x v="1"/>
    <x v="2"/>
    <s v="EE_Kohtla_Jarve"/>
    <x v="6"/>
    <n v="30.079313304721001"/>
    <n v="8.3553648068669499"/>
  </r>
  <r>
    <x v="0"/>
    <x v="10"/>
    <x v="1"/>
    <x v="2"/>
    <s v="EE_Kohtla_Jarve"/>
    <x v="9"/>
    <n v="45.361633570256501"/>
    <n v="12.600453769515701"/>
  </r>
  <r>
    <x v="0"/>
    <x v="10"/>
    <x v="1"/>
    <x v="2"/>
    <s v="EE_Kohtla_Jarve"/>
    <x v="17"/>
    <n v="9.3111759656652193"/>
    <n v="2.5864377682403399"/>
  </r>
  <r>
    <x v="0"/>
    <x v="10"/>
    <x v="1"/>
    <x v="2"/>
    <s v="EE_Kohtla_Jarve"/>
    <x v="19"/>
    <n v="9.0779231512550904"/>
    <n v="2.5216453197930799"/>
  </r>
  <r>
    <x v="0"/>
    <x v="10"/>
    <x v="1"/>
    <x v="2"/>
    <s v="EE_Kohtla_Jarve"/>
    <x v="21"/>
    <n v="48.384"/>
    <n v="13.44"/>
  </r>
  <r>
    <x v="0"/>
    <x v="10"/>
    <x v="1"/>
    <x v="2"/>
    <s v="EE_Kohtla_Jarve"/>
    <x v="22"/>
    <n v="79.847999999999999"/>
    <n v="22.18"/>
  </r>
  <r>
    <x v="0"/>
    <x v="10"/>
    <x v="1"/>
    <x v="2"/>
    <s v="EE_Kohtla_Jarve"/>
    <x v="23"/>
    <n v="0.31515896120488701"/>
    <n v="8.7544155890246306E-2"/>
  </r>
  <r>
    <x v="0"/>
    <x v="10"/>
    <x v="1"/>
    <x v="2"/>
    <s v="EE_Kohtla_Jarve"/>
    <x v="25"/>
    <n v="22.32"/>
    <n v="6.2"/>
  </r>
  <r>
    <x v="0"/>
    <x v="10"/>
    <x v="1"/>
    <x v="2"/>
    <s v="EE_Narva"/>
    <x v="0"/>
    <n v="45.776839115009899"/>
    <n v="12.7157886430583"/>
  </r>
  <r>
    <x v="0"/>
    <x v="10"/>
    <x v="1"/>
    <x v="2"/>
    <s v="EE_Narva"/>
    <x v="1"/>
    <n v="48.384"/>
    <n v="13.44"/>
  </r>
  <r>
    <x v="0"/>
    <x v="10"/>
    <x v="1"/>
    <x v="2"/>
    <s v="EE_Narva"/>
    <x v="2"/>
    <n v="63"/>
    <n v="17.5"/>
  </r>
  <r>
    <x v="0"/>
    <x v="10"/>
    <x v="1"/>
    <x v="2"/>
    <s v="EE_Narva"/>
    <x v="6"/>
    <n v="30.079313304721001"/>
    <n v="8.3553648068669499"/>
  </r>
  <r>
    <x v="0"/>
    <x v="10"/>
    <x v="1"/>
    <x v="2"/>
    <s v="EE_Narva"/>
    <x v="9"/>
    <n v="45.361633570256501"/>
    <n v="12.600453769515701"/>
  </r>
  <r>
    <x v="0"/>
    <x v="10"/>
    <x v="1"/>
    <x v="2"/>
    <s v="EE_Narva"/>
    <x v="17"/>
    <n v="9.3111759656652193"/>
    <n v="2.5864377682403399"/>
  </r>
  <r>
    <x v="0"/>
    <x v="10"/>
    <x v="1"/>
    <x v="2"/>
    <s v="EE_Narva"/>
    <x v="19"/>
    <n v="9.0779231512550904"/>
    <n v="2.5216453197930799"/>
  </r>
  <r>
    <x v="0"/>
    <x v="10"/>
    <x v="1"/>
    <x v="2"/>
    <s v="EE_Narva"/>
    <x v="21"/>
    <n v="48.384"/>
    <n v="13.44"/>
  </r>
  <r>
    <x v="0"/>
    <x v="10"/>
    <x v="1"/>
    <x v="2"/>
    <s v="EE_Narva"/>
    <x v="22"/>
    <n v="79.847999999999999"/>
    <n v="22.18"/>
  </r>
  <r>
    <x v="0"/>
    <x v="10"/>
    <x v="1"/>
    <x v="2"/>
    <s v="EE_Narva"/>
    <x v="23"/>
    <n v="0.31515896120488701"/>
    <n v="8.7544155890246306E-2"/>
  </r>
  <r>
    <x v="0"/>
    <x v="10"/>
    <x v="1"/>
    <x v="2"/>
    <s v="EE_Narva"/>
    <x v="25"/>
    <n v="22.32"/>
    <n v="6.2"/>
  </r>
  <r>
    <x v="0"/>
    <x v="10"/>
    <x v="1"/>
    <x v="2"/>
    <s v="EE_OFFSHORE"/>
    <x v="0"/>
    <n v="45.776839115009899"/>
    <n v="12.7157886430583"/>
  </r>
  <r>
    <x v="0"/>
    <x v="10"/>
    <x v="1"/>
    <x v="2"/>
    <s v="EE_OFFSHORE"/>
    <x v="1"/>
    <n v="48.384"/>
    <n v="13.44"/>
  </r>
  <r>
    <x v="0"/>
    <x v="10"/>
    <x v="1"/>
    <x v="2"/>
    <s v="EE_OFFSHORE"/>
    <x v="2"/>
    <n v="63"/>
    <n v="17.5"/>
  </r>
  <r>
    <x v="0"/>
    <x v="10"/>
    <x v="1"/>
    <x v="2"/>
    <s v="EE_OFFSHORE"/>
    <x v="6"/>
    <n v="30.079313304721001"/>
    <n v="8.3553648068669499"/>
  </r>
  <r>
    <x v="0"/>
    <x v="10"/>
    <x v="1"/>
    <x v="2"/>
    <s v="EE_OFFSHORE"/>
    <x v="9"/>
    <n v="45.361633570256501"/>
    <n v="12.600453769515701"/>
  </r>
  <r>
    <x v="0"/>
    <x v="10"/>
    <x v="1"/>
    <x v="2"/>
    <s v="EE_OFFSHORE"/>
    <x v="17"/>
    <n v="9.3111759656652193"/>
    <n v="2.5864377682403399"/>
  </r>
  <r>
    <x v="0"/>
    <x v="10"/>
    <x v="1"/>
    <x v="2"/>
    <s v="EE_OFFSHORE"/>
    <x v="19"/>
    <n v="9.0779231512550904"/>
    <n v="2.5216453197930799"/>
  </r>
  <r>
    <x v="0"/>
    <x v="10"/>
    <x v="1"/>
    <x v="2"/>
    <s v="EE_OFFSHORE"/>
    <x v="21"/>
    <n v="48.384"/>
    <n v="13.44"/>
  </r>
  <r>
    <x v="0"/>
    <x v="10"/>
    <x v="1"/>
    <x v="2"/>
    <s v="EE_OFFSHORE"/>
    <x v="22"/>
    <n v="79.847999999999999"/>
    <n v="22.18"/>
  </r>
  <r>
    <x v="0"/>
    <x v="10"/>
    <x v="1"/>
    <x v="2"/>
    <s v="EE_OFFSHORE"/>
    <x v="23"/>
    <n v="0.31515896120488701"/>
    <n v="8.7544155890246306E-2"/>
  </r>
  <r>
    <x v="0"/>
    <x v="10"/>
    <x v="1"/>
    <x v="2"/>
    <s v="EE_OFFSHORE"/>
    <x v="25"/>
    <n v="22.32"/>
    <n v="6.2"/>
  </r>
  <r>
    <x v="0"/>
    <x v="10"/>
    <x v="1"/>
    <x v="2"/>
    <s v="EE_Parnu"/>
    <x v="0"/>
    <n v="45.776839115009899"/>
    <n v="12.7157886430583"/>
  </r>
  <r>
    <x v="0"/>
    <x v="10"/>
    <x v="1"/>
    <x v="2"/>
    <s v="EE_Parnu"/>
    <x v="1"/>
    <n v="48.384"/>
    <n v="13.44"/>
  </r>
  <r>
    <x v="0"/>
    <x v="10"/>
    <x v="1"/>
    <x v="2"/>
    <s v="EE_Parnu"/>
    <x v="2"/>
    <n v="63"/>
    <n v="17.5"/>
  </r>
  <r>
    <x v="0"/>
    <x v="10"/>
    <x v="1"/>
    <x v="2"/>
    <s v="EE_Parnu"/>
    <x v="6"/>
    <n v="30.079313304721001"/>
    <n v="8.3553648068669499"/>
  </r>
  <r>
    <x v="0"/>
    <x v="10"/>
    <x v="1"/>
    <x v="2"/>
    <s v="EE_Parnu"/>
    <x v="9"/>
    <n v="45.361633570256501"/>
    <n v="12.600453769515701"/>
  </r>
  <r>
    <x v="0"/>
    <x v="10"/>
    <x v="1"/>
    <x v="2"/>
    <s v="EE_Parnu"/>
    <x v="17"/>
    <n v="9.3111759656652193"/>
    <n v="2.5864377682403399"/>
  </r>
  <r>
    <x v="0"/>
    <x v="10"/>
    <x v="1"/>
    <x v="2"/>
    <s v="EE_Parnu"/>
    <x v="19"/>
    <n v="9.0779231512550904"/>
    <n v="2.5216453197930799"/>
  </r>
  <r>
    <x v="0"/>
    <x v="10"/>
    <x v="1"/>
    <x v="2"/>
    <s v="EE_Parnu"/>
    <x v="21"/>
    <n v="48.384"/>
    <n v="13.44"/>
  </r>
  <r>
    <x v="0"/>
    <x v="10"/>
    <x v="1"/>
    <x v="2"/>
    <s v="EE_Parnu"/>
    <x v="22"/>
    <n v="79.847999999999999"/>
    <n v="22.18"/>
  </r>
  <r>
    <x v="0"/>
    <x v="10"/>
    <x v="1"/>
    <x v="2"/>
    <s v="EE_Parnu"/>
    <x v="23"/>
    <n v="0.31515896120488701"/>
    <n v="8.7544155890246306E-2"/>
  </r>
  <r>
    <x v="0"/>
    <x v="10"/>
    <x v="1"/>
    <x v="2"/>
    <s v="EE_Parnu"/>
    <x v="25"/>
    <n v="22.32"/>
    <n v="6.2"/>
  </r>
  <r>
    <x v="0"/>
    <x v="10"/>
    <x v="1"/>
    <x v="2"/>
    <s v="EE_Rural"/>
    <x v="0"/>
    <n v="45.776839115009899"/>
    <n v="12.7157886430583"/>
  </r>
  <r>
    <x v="0"/>
    <x v="10"/>
    <x v="1"/>
    <x v="2"/>
    <s v="EE_Rural"/>
    <x v="1"/>
    <n v="48.384"/>
    <n v="13.44"/>
  </r>
  <r>
    <x v="0"/>
    <x v="10"/>
    <x v="1"/>
    <x v="2"/>
    <s v="EE_Rural"/>
    <x v="2"/>
    <n v="63"/>
    <n v="17.5"/>
  </r>
  <r>
    <x v="0"/>
    <x v="10"/>
    <x v="1"/>
    <x v="2"/>
    <s v="EE_Rural"/>
    <x v="6"/>
    <n v="30.079313304721001"/>
    <n v="8.3553648068669499"/>
  </r>
  <r>
    <x v="0"/>
    <x v="10"/>
    <x v="1"/>
    <x v="2"/>
    <s v="EE_Rural"/>
    <x v="9"/>
    <n v="45.361633570256501"/>
    <n v="12.600453769515701"/>
  </r>
  <r>
    <x v="0"/>
    <x v="10"/>
    <x v="1"/>
    <x v="2"/>
    <s v="EE_Rural"/>
    <x v="17"/>
    <n v="9.3111759656652193"/>
    <n v="2.5864377682403399"/>
  </r>
  <r>
    <x v="0"/>
    <x v="10"/>
    <x v="1"/>
    <x v="2"/>
    <s v="EE_Rural"/>
    <x v="19"/>
    <n v="9.0779231512550904"/>
    <n v="2.5216453197930799"/>
  </r>
  <r>
    <x v="0"/>
    <x v="10"/>
    <x v="1"/>
    <x v="2"/>
    <s v="EE_Rural"/>
    <x v="21"/>
    <n v="48.384"/>
    <n v="13.44"/>
  </r>
  <r>
    <x v="0"/>
    <x v="10"/>
    <x v="1"/>
    <x v="2"/>
    <s v="EE_Rural"/>
    <x v="22"/>
    <n v="79.847999999999999"/>
    <n v="22.18"/>
  </r>
  <r>
    <x v="0"/>
    <x v="10"/>
    <x v="1"/>
    <x v="2"/>
    <s v="EE_Rural"/>
    <x v="23"/>
    <n v="0.31515896120488701"/>
    <n v="8.7544155890246306E-2"/>
  </r>
  <r>
    <x v="0"/>
    <x v="10"/>
    <x v="1"/>
    <x v="2"/>
    <s v="EE_Rural"/>
    <x v="25"/>
    <n v="22.32"/>
    <n v="6.2"/>
  </r>
  <r>
    <x v="0"/>
    <x v="10"/>
    <x v="1"/>
    <x v="2"/>
    <s v="EE_Sillamae"/>
    <x v="0"/>
    <n v="45.776839115009899"/>
    <n v="12.7157886430583"/>
  </r>
  <r>
    <x v="0"/>
    <x v="10"/>
    <x v="1"/>
    <x v="2"/>
    <s v="EE_Sillamae"/>
    <x v="1"/>
    <n v="48.384"/>
    <n v="13.44"/>
  </r>
  <r>
    <x v="0"/>
    <x v="10"/>
    <x v="1"/>
    <x v="2"/>
    <s v="EE_Sillamae"/>
    <x v="2"/>
    <n v="63"/>
    <n v="17.5"/>
  </r>
  <r>
    <x v="0"/>
    <x v="10"/>
    <x v="1"/>
    <x v="2"/>
    <s v="EE_Sillamae"/>
    <x v="6"/>
    <n v="30.079313304721001"/>
    <n v="8.3553648068669499"/>
  </r>
  <r>
    <x v="0"/>
    <x v="10"/>
    <x v="1"/>
    <x v="2"/>
    <s v="EE_Sillamae"/>
    <x v="9"/>
    <n v="45.361633570256501"/>
    <n v="12.600453769515701"/>
  </r>
  <r>
    <x v="0"/>
    <x v="10"/>
    <x v="1"/>
    <x v="2"/>
    <s v="EE_Sillamae"/>
    <x v="17"/>
    <n v="9.3111759656652193"/>
    <n v="2.5864377682403399"/>
  </r>
  <r>
    <x v="0"/>
    <x v="10"/>
    <x v="1"/>
    <x v="2"/>
    <s v="EE_Sillamae"/>
    <x v="19"/>
    <n v="9.0779231512550904"/>
    <n v="2.5216453197930799"/>
  </r>
  <r>
    <x v="0"/>
    <x v="10"/>
    <x v="1"/>
    <x v="2"/>
    <s v="EE_Sillamae"/>
    <x v="21"/>
    <n v="48.384"/>
    <n v="13.44"/>
  </r>
  <r>
    <x v="0"/>
    <x v="10"/>
    <x v="1"/>
    <x v="2"/>
    <s v="EE_Sillamae"/>
    <x v="22"/>
    <n v="79.847999999999999"/>
    <n v="22.18"/>
  </r>
  <r>
    <x v="0"/>
    <x v="10"/>
    <x v="1"/>
    <x v="2"/>
    <s v="EE_Sillamae"/>
    <x v="23"/>
    <n v="0.31515896120488701"/>
    <n v="8.7544155890246306E-2"/>
  </r>
  <r>
    <x v="0"/>
    <x v="10"/>
    <x v="1"/>
    <x v="2"/>
    <s v="EE_Sillamae"/>
    <x v="25"/>
    <n v="22.32"/>
    <n v="6.2"/>
  </r>
  <r>
    <x v="0"/>
    <x v="10"/>
    <x v="1"/>
    <x v="2"/>
    <s v="EE_Tallinn"/>
    <x v="0"/>
    <n v="45.776839115009899"/>
    <n v="12.7157886430583"/>
  </r>
  <r>
    <x v="0"/>
    <x v="10"/>
    <x v="1"/>
    <x v="2"/>
    <s v="EE_Tallinn"/>
    <x v="1"/>
    <n v="48.384"/>
    <n v="13.44"/>
  </r>
  <r>
    <x v="0"/>
    <x v="10"/>
    <x v="1"/>
    <x v="2"/>
    <s v="EE_Tallinn"/>
    <x v="2"/>
    <n v="63"/>
    <n v="17.5"/>
  </r>
  <r>
    <x v="0"/>
    <x v="10"/>
    <x v="1"/>
    <x v="2"/>
    <s v="EE_Tallinn"/>
    <x v="6"/>
    <n v="30.079313304721001"/>
    <n v="8.3553648068669499"/>
  </r>
  <r>
    <x v="0"/>
    <x v="10"/>
    <x v="1"/>
    <x v="2"/>
    <s v="EE_Tallinn"/>
    <x v="9"/>
    <n v="45.361633570256501"/>
    <n v="12.600453769515701"/>
  </r>
  <r>
    <x v="0"/>
    <x v="10"/>
    <x v="1"/>
    <x v="2"/>
    <s v="EE_Tallinn"/>
    <x v="17"/>
    <n v="9.3111759656652193"/>
    <n v="2.5864377682403399"/>
  </r>
  <r>
    <x v="0"/>
    <x v="10"/>
    <x v="1"/>
    <x v="2"/>
    <s v="EE_Tallinn"/>
    <x v="19"/>
    <n v="9.0779231512550904"/>
    <n v="2.5216453197930799"/>
  </r>
  <r>
    <x v="0"/>
    <x v="10"/>
    <x v="1"/>
    <x v="2"/>
    <s v="EE_Tallinn"/>
    <x v="21"/>
    <n v="48.384"/>
    <n v="13.44"/>
  </r>
  <r>
    <x v="0"/>
    <x v="10"/>
    <x v="1"/>
    <x v="2"/>
    <s v="EE_Tallinn"/>
    <x v="22"/>
    <n v="79.847999999999999"/>
    <n v="22.18"/>
  </r>
  <r>
    <x v="0"/>
    <x v="10"/>
    <x v="1"/>
    <x v="2"/>
    <s v="EE_Tallinn"/>
    <x v="23"/>
    <n v="0.31515896120488701"/>
    <n v="8.7544155890246306E-2"/>
  </r>
  <r>
    <x v="0"/>
    <x v="10"/>
    <x v="1"/>
    <x v="2"/>
    <s v="EE_Tallinn"/>
    <x v="25"/>
    <n v="22.32"/>
    <n v="6.2"/>
  </r>
  <r>
    <x v="0"/>
    <x v="10"/>
    <x v="1"/>
    <x v="2"/>
    <s v="EE_Tartu"/>
    <x v="0"/>
    <n v="45.776839115009899"/>
    <n v="12.7157886430583"/>
  </r>
  <r>
    <x v="0"/>
    <x v="10"/>
    <x v="1"/>
    <x v="2"/>
    <s v="EE_Tartu"/>
    <x v="1"/>
    <n v="48.384"/>
    <n v="13.44"/>
  </r>
  <r>
    <x v="0"/>
    <x v="10"/>
    <x v="1"/>
    <x v="2"/>
    <s v="EE_Tartu"/>
    <x v="2"/>
    <n v="63"/>
    <n v="17.5"/>
  </r>
  <r>
    <x v="0"/>
    <x v="10"/>
    <x v="1"/>
    <x v="2"/>
    <s v="EE_Tartu"/>
    <x v="6"/>
    <n v="30.079313304721001"/>
    <n v="8.3553648068669499"/>
  </r>
  <r>
    <x v="0"/>
    <x v="10"/>
    <x v="1"/>
    <x v="2"/>
    <s v="EE_Tartu"/>
    <x v="9"/>
    <n v="45.361633570256501"/>
    <n v="12.600453769515701"/>
  </r>
  <r>
    <x v="0"/>
    <x v="10"/>
    <x v="1"/>
    <x v="2"/>
    <s v="EE_Tartu"/>
    <x v="17"/>
    <n v="9.3111759656652193"/>
    <n v="2.5864377682403399"/>
  </r>
  <r>
    <x v="0"/>
    <x v="10"/>
    <x v="1"/>
    <x v="2"/>
    <s v="EE_Tartu"/>
    <x v="19"/>
    <n v="9.0779231512550904"/>
    <n v="2.5216453197930799"/>
  </r>
  <r>
    <x v="0"/>
    <x v="10"/>
    <x v="1"/>
    <x v="2"/>
    <s v="EE_Tartu"/>
    <x v="21"/>
    <n v="48.384"/>
    <n v="13.44"/>
  </r>
  <r>
    <x v="0"/>
    <x v="10"/>
    <x v="1"/>
    <x v="2"/>
    <s v="EE_Tartu"/>
    <x v="22"/>
    <n v="79.847999999999999"/>
    <n v="22.18"/>
  </r>
  <r>
    <x v="0"/>
    <x v="10"/>
    <x v="1"/>
    <x v="2"/>
    <s v="EE_Tartu"/>
    <x v="23"/>
    <n v="0.31515896120488701"/>
    <n v="8.7544155890246306E-2"/>
  </r>
  <r>
    <x v="0"/>
    <x v="10"/>
    <x v="1"/>
    <x v="2"/>
    <s v="EE_Tartu"/>
    <x v="25"/>
    <n v="22.32"/>
    <n v="6.2"/>
  </r>
  <r>
    <x v="0"/>
    <x v="10"/>
    <x v="1"/>
    <x v="2"/>
    <s v="EE_Urban"/>
    <x v="0"/>
    <n v="45.776839115009899"/>
    <n v="12.7157886430583"/>
  </r>
  <r>
    <x v="0"/>
    <x v="10"/>
    <x v="1"/>
    <x v="2"/>
    <s v="EE_Urban"/>
    <x v="1"/>
    <n v="48.384"/>
    <n v="13.44"/>
  </r>
  <r>
    <x v="0"/>
    <x v="10"/>
    <x v="1"/>
    <x v="2"/>
    <s v="EE_Urban"/>
    <x v="2"/>
    <n v="63"/>
    <n v="17.5"/>
  </r>
  <r>
    <x v="0"/>
    <x v="10"/>
    <x v="1"/>
    <x v="2"/>
    <s v="EE_Urban"/>
    <x v="6"/>
    <n v="30.079313304721001"/>
    <n v="8.3553648068669499"/>
  </r>
  <r>
    <x v="0"/>
    <x v="10"/>
    <x v="1"/>
    <x v="2"/>
    <s v="EE_Urban"/>
    <x v="9"/>
    <n v="45.361633570256501"/>
    <n v="12.600453769515701"/>
  </r>
  <r>
    <x v="0"/>
    <x v="10"/>
    <x v="1"/>
    <x v="2"/>
    <s v="EE_Urban"/>
    <x v="17"/>
    <n v="9.3111759656652193"/>
    <n v="2.5864377682403399"/>
  </r>
  <r>
    <x v="0"/>
    <x v="10"/>
    <x v="1"/>
    <x v="2"/>
    <s v="EE_Urban"/>
    <x v="19"/>
    <n v="9.0779231512550904"/>
    <n v="2.5216453197930799"/>
  </r>
  <r>
    <x v="0"/>
    <x v="10"/>
    <x v="1"/>
    <x v="2"/>
    <s v="EE_Urban"/>
    <x v="21"/>
    <n v="48.384"/>
    <n v="13.44"/>
  </r>
  <r>
    <x v="0"/>
    <x v="10"/>
    <x v="1"/>
    <x v="2"/>
    <s v="EE_Urban"/>
    <x v="22"/>
    <n v="79.847999999999999"/>
    <n v="22.18"/>
  </r>
  <r>
    <x v="0"/>
    <x v="10"/>
    <x v="1"/>
    <x v="2"/>
    <s v="EE_Urban"/>
    <x v="23"/>
    <n v="0.31515896120488701"/>
    <n v="8.7544155890246306E-2"/>
  </r>
  <r>
    <x v="0"/>
    <x v="10"/>
    <x v="1"/>
    <x v="2"/>
    <s v="EE_Urban"/>
    <x v="25"/>
    <n v="22.32"/>
    <n v="6.2"/>
  </r>
  <r>
    <x v="0"/>
    <x v="10"/>
    <x v="2"/>
    <x v="3"/>
    <s v="FI_IND"/>
    <x v="0"/>
    <n v="45.776839115009899"/>
    <n v="12.7157886430583"/>
  </r>
  <r>
    <x v="0"/>
    <x v="10"/>
    <x v="2"/>
    <x v="3"/>
    <s v="FI_IND"/>
    <x v="1"/>
    <n v="48.384"/>
    <n v="13.44"/>
  </r>
  <r>
    <x v="0"/>
    <x v="10"/>
    <x v="2"/>
    <x v="3"/>
    <s v="FI_IND"/>
    <x v="2"/>
    <n v="63"/>
    <n v="17.5"/>
  </r>
  <r>
    <x v="0"/>
    <x v="10"/>
    <x v="2"/>
    <x v="3"/>
    <s v="FI_IND"/>
    <x v="6"/>
    <n v="30.079313304721001"/>
    <n v="8.3553648068669499"/>
  </r>
  <r>
    <x v="0"/>
    <x v="10"/>
    <x v="2"/>
    <x v="3"/>
    <s v="FI_IND"/>
    <x v="9"/>
    <n v="45.361633570256501"/>
    <n v="12.600453769515701"/>
  </r>
  <r>
    <x v="0"/>
    <x v="10"/>
    <x v="2"/>
    <x v="3"/>
    <s v="FI_IND"/>
    <x v="17"/>
    <n v="9.3111759656652193"/>
    <n v="2.5864377682403399"/>
  </r>
  <r>
    <x v="0"/>
    <x v="10"/>
    <x v="2"/>
    <x v="3"/>
    <s v="FI_IND"/>
    <x v="19"/>
    <n v="9.0779231512550904"/>
    <n v="2.5216453197930799"/>
  </r>
  <r>
    <x v="0"/>
    <x v="10"/>
    <x v="2"/>
    <x v="3"/>
    <s v="FI_IND"/>
    <x v="21"/>
    <n v="48.384"/>
    <n v="13.44"/>
  </r>
  <r>
    <x v="0"/>
    <x v="10"/>
    <x v="2"/>
    <x v="3"/>
    <s v="FI_IND"/>
    <x v="22"/>
    <n v="79.847999999999999"/>
    <n v="22.18"/>
  </r>
  <r>
    <x v="0"/>
    <x v="10"/>
    <x v="2"/>
    <x v="3"/>
    <s v="FI_IND"/>
    <x v="23"/>
    <n v="0.31515896120488701"/>
    <n v="8.7544155890246306E-2"/>
  </r>
  <r>
    <x v="0"/>
    <x v="10"/>
    <x v="2"/>
    <x v="3"/>
    <s v="FI_IND"/>
    <x v="25"/>
    <n v="22.32"/>
    <n v="6.2"/>
  </r>
  <r>
    <x v="0"/>
    <x v="10"/>
    <x v="2"/>
    <x v="3"/>
    <s v="FI_Offshore"/>
    <x v="0"/>
    <n v="45.776839115009899"/>
    <n v="12.7157886430583"/>
  </r>
  <r>
    <x v="0"/>
    <x v="10"/>
    <x v="2"/>
    <x v="3"/>
    <s v="FI_Offshore"/>
    <x v="1"/>
    <n v="48.384"/>
    <n v="13.44"/>
  </r>
  <r>
    <x v="0"/>
    <x v="10"/>
    <x v="2"/>
    <x v="3"/>
    <s v="FI_Offshore"/>
    <x v="2"/>
    <n v="63"/>
    <n v="17.5"/>
  </r>
  <r>
    <x v="0"/>
    <x v="10"/>
    <x v="2"/>
    <x v="3"/>
    <s v="FI_Offshore"/>
    <x v="6"/>
    <n v="30.079313304721001"/>
    <n v="8.3553648068669499"/>
  </r>
  <r>
    <x v="0"/>
    <x v="10"/>
    <x v="2"/>
    <x v="3"/>
    <s v="FI_Offshore"/>
    <x v="9"/>
    <n v="45.361633570256501"/>
    <n v="12.600453769515701"/>
  </r>
  <r>
    <x v="0"/>
    <x v="10"/>
    <x v="2"/>
    <x v="3"/>
    <s v="FI_Offshore"/>
    <x v="17"/>
    <n v="9.3111759656652193"/>
    <n v="2.5864377682403399"/>
  </r>
  <r>
    <x v="0"/>
    <x v="10"/>
    <x v="2"/>
    <x v="3"/>
    <s v="FI_Offshore"/>
    <x v="19"/>
    <n v="9.0779231512550904"/>
    <n v="2.5216453197930799"/>
  </r>
  <r>
    <x v="0"/>
    <x v="10"/>
    <x v="2"/>
    <x v="3"/>
    <s v="FI_Offshore"/>
    <x v="21"/>
    <n v="48.384"/>
    <n v="13.44"/>
  </r>
  <r>
    <x v="0"/>
    <x v="10"/>
    <x v="2"/>
    <x v="3"/>
    <s v="FI_Offshore"/>
    <x v="22"/>
    <n v="79.847999999999999"/>
    <n v="22.18"/>
  </r>
  <r>
    <x v="0"/>
    <x v="10"/>
    <x v="2"/>
    <x v="3"/>
    <s v="FI_Offshore"/>
    <x v="23"/>
    <n v="0.31515896120488701"/>
    <n v="8.7544155890246306E-2"/>
  </r>
  <r>
    <x v="0"/>
    <x v="10"/>
    <x v="2"/>
    <x v="3"/>
    <s v="FI_Offshore"/>
    <x v="25"/>
    <n v="22.32"/>
    <n v="6.2"/>
  </r>
  <r>
    <x v="0"/>
    <x v="10"/>
    <x v="2"/>
    <x v="3"/>
    <s v="FI_large"/>
    <x v="0"/>
    <n v="45.776839115009899"/>
    <n v="12.7157886430583"/>
  </r>
  <r>
    <x v="0"/>
    <x v="10"/>
    <x v="2"/>
    <x v="3"/>
    <s v="FI_large"/>
    <x v="1"/>
    <n v="48.384"/>
    <n v="13.44"/>
  </r>
  <r>
    <x v="0"/>
    <x v="10"/>
    <x v="2"/>
    <x v="3"/>
    <s v="FI_large"/>
    <x v="2"/>
    <n v="63"/>
    <n v="17.5"/>
  </r>
  <r>
    <x v="0"/>
    <x v="10"/>
    <x v="2"/>
    <x v="3"/>
    <s v="FI_large"/>
    <x v="6"/>
    <n v="30.079313304721001"/>
    <n v="8.3553648068669499"/>
  </r>
  <r>
    <x v="0"/>
    <x v="10"/>
    <x v="2"/>
    <x v="3"/>
    <s v="FI_large"/>
    <x v="9"/>
    <n v="45.361633570256501"/>
    <n v="12.600453769515701"/>
  </r>
  <r>
    <x v="0"/>
    <x v="10"/>
    <x v="2"/>
    <x v="3"/>
    <s v="FI_large"/>
    <x v="17"/>
    <n v="9.3111759656652193"/>
    <n v="2.5864377682403399"/>
  </r>
  <r>
    <x v="0"/>
    <x v="10"/>
    <x v="2"/>
    <x v="3"/>
    <s v="FI_large"/>
    <x v="19"/>
    <n v="9.0779231512550904"/>
    <n v="2.5216453197930799"/>
  </r>
  <r>
    <x v="0"/>
    <x v="10"/>
    <x v="2"/>
    <x v="3"/>
    <s v="FI_large"/>
    <x v="21"/>
    <n v="48.384"/>
    <n v="13.44"/>
  </r>
  <r>
    <x v="0"/>
    <x v="10"/>
    <x v="2"/>
    <x v="3"/>
    <s v="FI_large"/>
    <x v="22"/>
    <n v="79.847999999999999"/>
    <n v="22.18"/>
  </r>
  <r>
    <x v="0"/>
    <x v="10"/>
    <x v="2"/>
    <x v="3"/>
    <s v="FI_large"/>
    <x v="23"/>
    <n v="0.31515896120488701"/>
    <n v="8.7544155890246306E-2"/>
  </r>
  <r>
    <x v="0"/>
    <x v="10"/>
    <x v="2"/>
    <x v="3"/>
    <s v="FI_large"/>
    <x v="25"/>
    <n v="22.32"/>
    <n v="6.2"/>
  </r>
  <r>
    <x v="0"/>
    <x v="10"/>
    <x v="2"/>
    <x v="3"/>
    <s v="FI_large_gas"/>
    <x v="0"/>
    <n v="45.776839115009899"/>
    <n v="12.7157886430583"/>
  </r>
  <r>
    <x v="0"/>
    <x v="10"/>
    <x v="2"/>
    <x v="3"/>
    <s v="FI_large_gas"/>
    <x v="1"/>
    <n v="48.384"/>
    <n v="13.44"/>
  </r>
  <r>
    <x v="0"/>
    <x v="10"/>
    <x v="2"/>
    <x v="3"/>
    <s v="FI_large_gas"/>
    <x v="2"/>
    <n v="63"/>
    <n v="17.5"/>
  </r>
  <r>
    <x v="0"/>
    <x v="10"/>
    <x v="2"/>
    <x v="3"/>
    <s v="FI_large_gas"/>
    <x v="6"/>
    <n v="30.079313304721001"/>
    <n v="8.3553648068669499"/>
  </r>
  <r>
    <x v="0"/>
    <x v="10"/>
    <x v="2"/>
    <x v="3"/>
    <s v="FI_large_gas"/>
    <x v="9"/>
    <n v="45.361633570256501"/>
    <n v="12.600453769515701"/>
  </r>
  <r>
    <x v="0"/>
    <x v="10"/>
    <x v="2"/>
    <x v="3"/>
    <s v="FI_large_gas"/>
    <x v="17"/>
    <n v="9.3111759656652193"/>
    <n v="2.5864377682403399"/>
  </r>
  <r>
    <x v="0"/>
    <x v="10"/>
    <x v="2"/>
    <x v="3"/>
    <s v="FI_large_gas"/>
    <x v="19"/>
    <n v="9.0779231512550904"/>
    <n v="2.5216453197930799"/>
  </r>
  <r>
    <x v="0"/>
    <x v="10"/>
    <x v="2"/>
    <x v="3"/>
    <s v="FI_large_gas"/>
    <x v="21"/>
    <n v="48.384"/>
    <n v="13.44"/>
  </r>
  <r>
    <x v="0"/>
    <x v="10"/>
    <x v="2"/>
    <x v="3"/>
    <s v="FI_large_gas"/>
    <x v="22"/>
    <n v="79.847999999999999"/>
    <n v="22.18"/>
  </r>
  <r>
    <x v="0"/>
    <x v="10"/>
    <x v="2"/>
    <x v="3"/>
    <s v="FI_large_gas"/>
    <x v="23"/>
    <n v="0.31515896120488701"/>
    <n v="8.7544155890246306E-2"/>
  </r>
  <r>
    <x v="0"/>
    <x v="10"/>
    <x v="2"/>
    <x v="3"/>
    <s v="FI_large_gas"/>
    <x v="25"/>
    <n v="22.32"/>
    <n v="6.2"/>
  </r>
  <r>
    <x v="0"/>
    <x v="10"/>
    <x v="2"/>
    <x v="3"/>
    <s v="FI_medium"/>
    <x v="0"/>
    <n v="45.776839115009899"/>
    <n v="12.7157886430583"/>
  </r>
  <r>
    <x v="0"/>
    <x v="10"/>
    <x v="2"/>
    <x v="3"/>
    <s v="FI_medium"/>
    <x v="1"/>
    <n v="48.384"/>
    <n v="13.44"/>
  </r>
  <r>
    <x v="0"/>
    <x v="10"/>
    <x v="2"/>
    <x v="3"/>
    <s v="FI_medium"/>
    <x v="2"/>
    <n v="63"/>
    <n v="17.5"/>
  </r>
  <r>
    <x v="0"/>
    <x v="10"/>
    <x v="2"/>
    <x v="3"/>
    <s v="FI_medium"/>
    <x v="6"/>
    <n v="30.079313304721001"/>
    <n v="8.3553648068669499"/>
  </r>
  <r>
    <x v="0"/>
    <x v="10"/>
    <x v="2"/>
    <x v="3"/>
    <s v="FI_medium"/>
    <x v="9"/>
    <n v="45.361633570256501"/>
    <n v="12.600453769515701"/>
  </r>
  <r>
    <x v="0"/>
    <x v="10"/>
    <x v="2"/>
    <x v="3"/>
    <s v="FI_medium"/>
    <x v="17"/>
    <n v="9.3111759656652193"/>
    <n v="2.5864377682403399"/>
  </r>
  <r>
    <x v="0"/>
    <x v="10"/>
    <x v="2"/>
    <x v="3"/>
    <s v="FI_medium"/>
    <x v="19"/>
    <n v="9.0779231512550904"/>
    <n v="2.5216453197930799"/>
  </r>
  <r>
    <x v="0"/>
    <x v="10"/>
    <x v="2"/>
    <x v="3"/>
    <s v="FI_medium"/>
    <x v="21"/>
    <n v="48.384"/>
    <n v="13.44"/>
  </r>
  <r>
    <x v="0"/>
    <x v="10"/>
    <x v="2"/>
    <x v="3"/>
    <s v="FI_medium"/>
    <x v="22"/>
    <n v="79.847999999999999"/>
    <n v="22.18"/>
  </r>
  <r>
    <x v="0"/>
    <x v="10"/>
    <x v="2"/>
    <x v="3"/>
    <s v="FI_medium"/>
    <x v="23"/>
    <n v="0.31515896120488701"/>
    <n v="8.7544155890246306E-2"/>
  </r>
  <r>
    <x v="0"/>
    <x v="10"/>
    <x v="2"/>
    <x v="3"/>
    <s v="FI_medium"/>
    <x v="25"/>
    <n v="22.32"/>
    <n v="6.2"/>
  </r>
  <r>
    <x v="0"/>
    <x v="10"/>
    <x v="2"/>
    <x v="3"/>
    <s v="FI_medium_gas"/>
    <x v="0"/>
    <n v="45.776839115009899"/>
    <n v="12.7157886430583"/>
  </r>
  <r>
    <x v="0"/>
    <x v="10"/>
    <x v="2"/>
    <x v="3"/>
    <s v="FI_medium_gas"/>
    <x v="1"/>
    <n v="48.384"/>
    <n v="13.44"/>
  </r>
  <r>
    <x v="0"/>
    <x v="10"/>
    <x v="2"/>
    <x v="3"/>
    <s v="FI_medium_gas"/>
    <x v="2"/>
    <n v="63"/>
    <n v="17.5"/>
  </r>
  <r>
    <x v="0"/>
    <x v="10"/>
    <x v="2"/>
    <x v="3"/>
    <s v="FI_medium_gas"/>
    <x v="6"/>
    <n v="30.079313304721001"/>
    <n v="8.3553648068669499"/>
  </r>
  <r>
    <x v="0"/>
    <x v="10"/>
    <x v="2"/>
    <x v="3"/>
    <s v="FI_medium_gas"/>
    <x v="9"/>
    <n v="45.361633570256501"/>
    <n v="12.600453769515701"/>
  </r>
  <r>
    <x v="0"/>
    <x v="10"/>
    <x v="2"/>
    <x v="3"/>
    <s v="FI_medium_gas"/>
    <x v="17"/>
    <n v="9.3111759656652193"/>
    <n v="2.5864377682403399"/>
  </r>
  <r>
    <x v="0"/>
    <x v="10"/>
    <x v="2"/>
    <x v="3"/>
    <s v="FI_medium_gas"/>
    <x v="19"/>
    <n v="9.0779231512550904"/>
    <n v="2.5216453197930799"/>
  </r>
  <r>
    <x v="0"/>
    <x v="10"/>
    <x v="2"/>
    <x v="3"/>
    <s v="FI_medium_gas"/>
    <x v="21"/>
    <n v="48.384"/>
    <n v="13.44"/>
  </r>
  <r>
    <x v="0"/>
    <x v="10"/>
    <x v="2"/>
    <x v="3"/>
    <s v="FI_medium_gas"/>
    <x v="22"/>
    <n v="79.847999999999999"/>
    <n v="22.18"/>
  </r>
  <r>
    <x v="0"/>
    <x v="10"/>
    <x v="2"/>
    <x v="3"/>
    <s v="FI_medium_gas"/>
    <x v="23"/>
    <n v="0.31515896120488701"/>
    <n v="8.7544155890246306E-2"/>
  </r>
  <r>
    <x v="0"/>
    <x v="10"/>
    <x v="2"/>
    <x v="3"/>
    <s v="FI_medium_gas"/>
    <x v="25"/>
    <n v="22.32"/>
    <n v="6.2"/>
  </r>
  <r>
    <x v="0"/>
    <x v="10"/>
    <x v="2"/>
    <x v="3"/>
    <s v="FI_small"/>
    <x v="0"/>
    <n v="45.776839115009899"/>
    <n v="12.7157886430583"/>
  </r>
  <r>
    <x v="0"/>
    <x v="10"/>
    <x v="2"/>
    <x v="3"/>
    <s v="FI_small"/>
    <x v="1"/>
    <n v="48.384"/>
    <n v="13.44"/>
  </r>
  <r>
    <x v="0"/>
    <x v="10"/>
    <x v="2"/>
    <x v="3"/>
    <s v="FI_small"/>
    <x v="2"/>
    <n v="63"/>
    <n v="17.5"/>
  </r>
  <r>
    <x v="0"/>
    <x v="10"/>
    <x v="2"/>
    <x v="3"/>
    <s v="FI_small"/>
    <x v="6"/>
    <n v="30.079313304721001"/>
    <n v="8.3553648068669499"/>
  </r>
  <r>
    <x v="0"/>
    <x v="10"/>
    <x v="2"/>
    <x v="3"/>
    <s v="FI_small"/>
    <x v="9"/>
    <n v="45.361633570256501"/>
    <n v="12.600453769515701"/>
  </r>
  <r>
    <x v="0"/>
    <x v="10"/>
    <x v="2"/>
    <x v="3"/>
    <s v="FI_small"/>
    <x v="17"/>
    <n v="9.3111759656652193"/>
    <n v="2.5864377682403399"/>
  </r>
  <r>
    <x v="0"/>
    <x v="10"/>
    <x v="2"/>
    <x v="3"/>
    <s v="FI_small"/>
    <x v="19"/>
    <n v="9.0779231512550904"/>
    <n v="2.5216453197930799"/>
  </r>
  <r>
    <x v="0"/>
    <x v="10"/>
    <x v="2"/>
    <x v="3"/>
    <s v="FI_small"/>
    <x v="21"/>
    <n v="48.384"/>
    <n v="13.44"/>
  </r>
  <r>
    <x v="0"/>
    <x v="10"/>
    <x v="2"/>
    <x v="3"/>
    <s v="FI_small"/>
    <x v="22"/>
    <n v="79.847999999999999"/>
    <n v="22.18"/>
  </r>
  <r>
    <x v="0"/>
    <x v="10"/>
    <x v="2"/>
    <x v="3"/>
    <s v="FI_small"/>
    <x v="23"/>
    <n v="0.31515896120488701"/>
    <n v="8.7544155890246306E-2"/>
  </r>
  <r>
    <x v="0"/>
    <x v="10"/>
    <x v="2"/>
    <x v="3"/>
    <s v="FI_small"/>
    <x v="25"/>
    <n v="22.32"/>
    <n v="6.2"/>
  </r>
  <r>
    <x v="0"/>
    <x v="10"/>
    <x v="2"/>
    <x v="3"/>
    <s v="FI_small_gas"/>
    <x v="0"/>
    <n v="45.776839115009899"/>
    <n v="12.7157886430583"/>
  </r>
  <r>
    <x v="0"/>
    <x v="10"/>
    <x v="2"/>
    <x v="3"/>
    <s v="FI_small_gas"/>
    <x v="1"/>
    <n v="48.384"/>
    <n v="13.44"/>
  </r>
  <r>
    <x v="0"/>
    <x v="10"/>
    <x v="2"/>
    <x v="3"/>
    <s v="FI_small_gas"/>
    <x v="2"/>
    <n v="63"/>
    <n v="17.5"/>
  </r>
  <r>
    <x v="0"/>
    <x v="10"/>
    <x v="2"/>
    <x v="3"/>
    <s v="FI_small_gas"/>
    <x v="6"/>
    <n v="30.079313304721001"/>
    <n v="8.3553648068669499"/>
  </r>
  <r>
    <x v="0"/>
    <x v="10"/>
    <x v="2"/>
    <x v="3"/>
    <s v="FI_small_gas"/>
    <x v="9"/>
    <n v="45.361633570256501"/>
    <n v="12.600453769515701"/>
  </r>
  <r>
    <x v="0"/>
    <x v="10"/>
    <x v="2"/>
    <x v="3"/>
    <s v="FI_small_gas"/>
    <x v="17"/>
    <n v="9.3111759656652193"/>
    <n v="2.5864377682403399"/>
  </r>
  <r>
    <x v="0"/>
    <x v="10"/>
    <x v="2"/>
    <x v="3"/>
    <s v="FI_small_gas"/>
    <x v="19"/>
    <n v="9.0779231512550904"/>
    <n v="2.5216453197930799"/>
  </r>
  <r>
    <x v="0"/>
    <x v="10"/>
    <x v="2"/>
    <x v="3"/>
    <s v="FI_small_gas"/>
    <x v="21"/>
    <n v="48.384"/>
    <n v="13.44"/>
  </r>
  <r>
    <x v="0"/>
    <x v="10"/>
    <x v="2"/>
    <x v="3"/>
    <s v="FI_small_gas"/>
    <x v="22"/>
    <n v="79.847999999999999"/>
    <n v="22.18"/>
  </r>
  <r>
    <x v="0"/>
    <x v="10"/>
    <x v="2"/>
    <x v="3"/>
    <s v="FI_small_gas"/>
    <x v="23"/>
    <n v="0.31515896120488701"/>
    <n v="8.7544155890246306E-2"/>
  </r>
  <r>
    <x v="0"/>
    <x v="10"/>
    <x v="2"/>
    <x v="3"/>
    <s v="FI_small_gas"/>
    <x v="25"/>
    <n v="22.32"/>
    <n v="6.2"/>
  </r>
  <r>
    <x v="0"/>
    <x v="10"/>
    <x v="2"/>
    <x v="3"/>
    <s v="FinA"/>
    <x v="0"/>
    <n v="45.776839115009899"/>
    <n v="12.7157886430583"/>
  </r>
  <r>
    <x v="0"/>
    <x v="10"/>
    <x v="2"/>
    <x v="3"/>
    <s v="FinA"/>
    <x v="1"/>
    <n v="48.384"/>
    <n v="13.44"/>
  </r>
  <r>
    <x v="0"/>
    <x v="10"/>
    <x v="2"/>
    <x v="3"/>
    <s v="FinA"/>
    <x v="2"/>
    <n v="63"/>
    <n v="17.5"/>
  </r>
  <r>
    <x v="0"/>
    <x v="10"/>
    <x v="2"/>
    <x v="3"/>
    <s v="FinA"/>
    <x v="6"/>
    <n v="30.079313304721001"/>
    <n v="8.3553648068669499"/>
  </r>
  <r>
    <x v="0"/>
    <x v="10"/>
    <x v="2"/>
    <x v="3"/>
    <s v="FinA"/>
    <x v="9"/>
    <n v="45.361633570256501"/>
    <n v="12.600453769515701"/>
  </r>
  <r>
    <x v="0"/>
    <x v="10"/>
    <x v="2"/>
    <x v="3"/>
    <s v="FinA"/>
    <x v="17"/>
    <n v="9.3111759656652193"/>
    <n v="2.5864377682403399"/>
  </r>
  <r>
    <x v="0"/>
    <x v="10"/>
    <x v="2"/>
    <x v="3"/>
    <s v="FinA"/>
    <x v="19"/>
    <n v="9.0779231512550904"/>
    <n v="2.5216453197930799"/>
  </r>
  <r>
    <x v="0"/>
    <x v="10"/>
    <x v="2"/>
    <x v="3"/>
    <s v="FinA"/>
    <x v="21"/>
    <n v="48.384"/>
    <n v="13.44"/>
  </r>
  <r>
    <x v="0"/>
    <x v="10"/>
    <x v="2"/>
    <x v="3"/>
    <s v="FinA"/>
    <x v="22"/>
    <n v="79.847999999999999"/>
    <n v="22.18"/>
  </r>
  <r>
    <x v="0"/>
    <x v="10"/>
    <x v="2"/>
    <x v="3"/>
    <s v="FinA"/>
    <x v="23"/>
    <n v="0.31515896120488701"/>
    <n v="8.7544155890246306E-2"/>
  </r>
  <r>
    <x v="0"/>
    <x v="10"/>
    <x v="2"/>
    <x v="3"/>
    <s v="FinA"/>
    <x v="25"/>
    <n v="22.32"/>
    <n v="6.2"/>
  </r>
  <r>
    <x v="0"/>
    <x v="10"/>
    <x v="3"/>
    <x v="4"/>
    <s v="DE4-E_A"/>
    <x v="0"/>
    <n v="45.776839115009899"/>
    <n v="12.7157886430583"/>
  </r>
  <r>
    <x v="0"/>
    <x v="10"/>
    <x v="3"/>
    <x v="4"/>
    <s v="DE4-E_A"/>
    <x v="1"/>
    <n v="48.384"/>
    <n v="13.44"/>
  </r>
  <r>
    <x v="0"/>
    <x v="10"/>
    <x v="3"/>
    <x v="4"/>
    <s v="DE4-E_A"/>
    <x v="2"/>
    <n v="63"/>
    <n v="17.5"/>
  </r>
  <r>
    <x v="0"/>
    <x v="10"/>
    <x v="3"/>
    <x v="4"/>
    <s v="DE4-E_A"/>
    <x v="6"/>
    <n v="30.079313304721001"/>
    <n v="8.3553648068669499"/>
  </r>
  <r>
    <x v="0"/>
    <x v="10"/>
    <x v="3"/>
    <x v="4"/>
    <s v="DE4-E_A"/>
    <x v="9"/>
    <n v="45.361633570256501"/>
    <n v="12.600453769515701"/>
  </r>
  <r>
    <x v="0"/>
    <x v="10"/>
    <x v="3"/>
    <x v="4"/>
    <s v="DE4-E_A"/>
    <x v="17"/>
    <n v="9.3111759656652193"/>
    <n v="2.5864377682403399"/>
  </r>
  <r>
    <x v="0"/>
    <x v="10"/>
    <x v="3"/>
    <x v="4"/>
    <s v="DE4-E_A"/>
    <x v="19"/>
    <n v="9.0779231512550904"/>
    <n v="2.5216453197930799"/>
  </r>
  <r>
    <x v="0"/>
    <x v="10"/>
    <x v="3"/>
    <x v="4"/>
    <s v="DE4-E_A"/>
    <x v="21"/>
    <n v="48.384"/>
    <n v="13.44"/>
  </r>
  <r>
    <x v="0"/>
    <x v="10"/>
    <x v="3"/>
    <x v="4"/>
    <s v="DE4-E_A"/>
    <x v="22"/>
    <n v="79.847999999999999"/>
    <n v="22.18"/>
  </r>
  <r>
    <x v="0"/>
    <x v="10"/>
    <x v="3"/>
    <x v="4"/>
    <s v="DE4-E_A"/>
    <x v="23"/>
    <n v="0.31515896120488701"/>
    <n v="8.7544155890246306E-2"/>
  </r>
  <r>
    <x v="0"/>
    <x v="10"/>
    <x v="3"/>
    <x v="4"/>
    <s v="DE4-E_A"/>
    <x v="25"/>
    <n v="22.32"/>
    <n v="6.2"/>
  </r>
  <r>
    <x v="0"/>
    <x v="10"/>
    <x v="3"/>
    <x v="4"/>
    <s v="DE4-E_Offshore_A"/>
    <x v="0"/>
    <n v="45.776839115009899"/>
    <n v="12.7157886430583"/>
  </r>
  <r>
    <x v="0"/>
    <x v="10"/>
    <x v="3"/>
    <x v="4"/>
    <s v="DE4-E_Offshore_A"/>
    <x v="1"/>
    <n v="48.384"/>
    <n v="13.44"/>
  </r>
  <r>
    <x v="0"/>
    <x v="10"/>
    <x v="3"/>
    <x v="4"/>
    <s v="DE4-E_Offshore_A"/>
    <x v="2"/>
    <n v="63"/>
    <n v="17.5"/>
  </r>
  <r>
    <x v="0"/>
    <x v="10"/>
    <x v="3"/>
    <x v="4"/>
    <s v="DE4-E_Offshore_A"/>
    <x v="6"/>
    <n v="30.079313304721001"/>
    <n v="8.3553648068669499"/>
  </r>
  <r>
    <x v="0"/>
    <x v="10"/>
    <x v="3"/>
    <x v="4"/>
    <s v="DE4-E_Offshore_A"/>
    <x v="9"/>
    <n v="45.361633570256501"/>
    <n v="12.600453769515701"/>
  </r>
  <r>
    <x v="0"/>
    <x v="10"/>
    <x v="3"/>
    <x v="4"/>
    <s v="DE4-E_Offshore_A"/>
    <x v="17"/>
    <n v="9.3111759656652193"/>
    <n v="2.5864377682403399"/>
  </r>
  <r>
    <x v="0"/>
    <x v="10"/>
    <x v="3"/>
    <x v="4"/>
    <s v="DE4-E_Offshore_A"/>
    <x v="19"/>
    <n v="9.0779231512550904"/>
    <n v="2.5216453197930799"/>
  </r>
  <r>
    <x v="0"/>
    <x v="10"/>
    <x v="3"/>
    <x v="4"/>
    <s v="DE4-E_Offshore_A"/>
    <x v="21"/>
    <n v="48.384"/>
    <n v="13.44"/>
  </r>
  <r>
    <x v="0"/>
    <x v="10"/>
    <x v="3"/>
    <x v="4"/>
    <s v="DE4-E_Offshore_A"/>
    <x v="22"/>
    <n v="79.847999999999999"/>
    <n v="22.18"/>
  </r>
  <r>
    <x v="0"/>
    <x v="10"/>
    <x v="3"/>
    <x v="4"/>
    <s v="DE4-E_Offshore_A"/>
    <x v="23"/>
    <n v="0.31515896120488701"/>
    <n v="8.7544155890246306E-2"/>
  </r>
  <r>
    <x v="0"/>
    <x v="10"/>
    <x v="3"/>
    <x v="4"/>
    <s v="DE4-E_Offshore_A"/>
    <x v="25"/>
    <n v="22.32"/>
    <n v="6.2"/>
  </r>
  <r>
    <x v="0"/>
    <x v="10"/>
    <x v="3"/>
    <x v="5"/>
    <s v="DE4-N_A"/>
    <x v="0"/>
    <n v="45.776839115009899"/>
    <n v="12.7157886430583"/>
  </r>
  <r>
    <x v="0"/>
    <x v="10"/>
    <x v="3"/>
    <x v="5"/>
    <s v="DE4-N_A"/>
    <x v="1"/>
    <n v="48.384"/>
    <n v="13.44"/>
  </r>
  <r>
    <x v="0"/>
    <x v="10"/>
    <x v="3"/>
    <x v="5"/>
    <s v="DE4-N_A"/>
    <x v="2"/>
    <n v="63"/>
    <n v="17.5"/>
  </r>
  <r>
    <x v="0"/>
    <x v="10"/>
    <x v="3"/>
    <x v="5"/>
    <s v="DE4-N_A"/>
    <x v="6"/>
    <n v="30.079313304721001"/>
    <n v="8.3553648068669499"/>
  </r>
  <r>
    <x v="0"/>
    <x v="10"/>
    <x v="3"/>
    <x v="5"/>
    <s v="DE4-N_A"/>
    <x v="9"/>
    <n v="45.361633570256501"/>
    <n v="12.600453769515701"/>
  </r>
  <r>
    <x v="0"/>
    <x v="10"/>
    <x v="3"/>
    <x v="5"/>
    <s v="DE4-N_A"/>
    <x v="17"/>
    <n v="9.3111759656652193"/>
    <n v="2.5864377682403399"/>
  </r>
  <r>
    <x v="0"/>
    <x v="10"/>
    <x v="3"/>
    <x v="5"/>
    <s v="DE4-N_A"/>
    <x v="19"/>
    <n v="9.0779231512550904"/>
    <n v="2.5216453197930799"/>
  </r>
  <r>
    <x v="0"/>
    <x v="10"/>
    <x v="3"/>
    <x v="5"/>
    <s v="DE4-N_A"/>
    <x v="21"/>
    <n v="48.384"/>
    <n v="13.44"/>
  </r>
  <r>
    <x v="0"/>
    <x v="10"/>
    <x v="3"/>
    <x v="5"/>
    <s v="DE4-N_A"/>
    <x v="22"/>
    <n v="79.847999999999999"/>
    <n v="22.18"/>
  </r>
  <r>
    <x v="0"/>
    <x v="10"/>
    <x v="3"/>
    <x v="5"/>
    <s v="DE4-N_A"/>
    <x v="23"/>
    <n v="0.31515896120488701"/>
    <n v="8.7544155890246306E-2"/>
  </r>
  <r>
    <x v="0"/>
    <x v="10"/>
    <x v="3"/>
    <x v="5"/>
    <s v="DE4-N_A"/>
    <x v="25"/>
    <n v="22.32"/>
    <n v="6.2"/>
  </r>
  <r>
    <x v="0"/>
    <x v="10"/>
    <x v="3"/>
    <x v="5"/>
    <s v="DE4-N_Offshore_A"/>
    <x v="0"/>
    <n v="45.776839115009899"/>
    <n v="12.7157886430583"/>
  </r>
  <r>
    <x v="0"/>
    <x v="10"/>
    <x v="3"/>
    <x v="5"/>
    <s v="DE4-N_Offshore_A"/>
    <x v="1"/>
    <n v="48.384"/>
    <n v="13.44"/>
  </r>
  <r>
    <x v="0"/>
    <x v="10"/>
    <x v="3"/>
    <x v="5"/>
    <s v="DE4-N_Offshore_A"/>
    <x v="2"/>
    <n v="63"/>
    <n v="17.5"/>
  </r>
  <r>
    <x v="0"/>
    <x v="10"/>
    <x v="3"/>
    <x v="5"/>
    <s v="DE4-N_Offshore_A"/>
    <x v="6"/>
    <n v="30.079313304721001"/>
    <n v="8.3553648068669499"/>
  </r>
  <r>
    <x v="0"/>
    <x v="10"/>
    <x v="3"/>
    <x v="5"/>
    <s v="DE4-N_Offshore_A"/>
    <x v="9"/>
    <n v="45.361633570256501"/>
    <n v="12.600453769515701"/>
  </r>
  <r>
    <x v="0"/>
    <x v="10"/>
    <x v="3"/>
    <x v="5"/>
    <s v="DE4-N_Offshore_A"/>
    <x v="17"/>
    <n v="9.3111759656652193"/>
    <n v="2.5864377682403399"/>
  </r>
  <r>
    <x v="0"/>
    <x v="10"/>
    <x v="3"/>
    <x v="5"/>
    <s v="DE4-N_Offshore_A"/>
    <x v="19"/>
    <n v="9.0779231512550904"/>
    <n v="2.5216453197930799"/>
  </r>
  <r>
    <x v="0"/>
    <x v="10"/>
    <x v="3"/>
    <x v="5"/>
    <s v="DE4-N_Offshore_A"/>
    <x v="21"/>
    <n v="48.384"/>
    <n v="13.44"/>
  </r>
  <r>
    <x v="0"/>
    <x v="10"/>
    <x v="3"/>
    <x v="5"/>
    <s v="DE4-N_Offshore_A"/>
    <x v="22"/>
    <n v="79.847999999999999"/>
    <n v="22.18"/>
  </r>
  <r>
    <x v="0"/>
    <x v="10"/>
    <x v="3"/>
    <x v="5"/>
    <s v="DE4-N_Offshore_A"/>
    <x v="23"/>
    <n v="0.31515896120488701"/>
    <n v="8.7544155890246306E-2"/>
  </r>
  <r>
    <x v="0"/>
    <x v="10"/>
    <x v="3"/>
    <x v="5"/>
    <s v="DE4-N_Offshore_A"/>
    <x v="25"/>
    <n v="22.32"/>
    <n v="6.2"/>
  </r>
  <r>
    <x v="0"/>
    <x v="10"/>
    <x v="3"/>
    <x v="6"/>
    <s v="DE4-S_A"/>
    <x v="0"/>
    <n v="45.776839115009899"/>
    <n v="12.7157886430583"/>
  </r>
  <r>
    <x v="0"/>
    <x v="10"/>
    <x v="3"/>
    <x v="6"/>
    <s v="DE4-S_A"/>
    <x v="1"/>
    <n v="48.384"/>
    <n v="13.44"/>
  </r>
  <r>
    <x v="0"/>
    <x v="10"/>
    <x v="3"/>
    <x v="6"/>
    <s v="DE4-S_A"/>
    <x v="2"/>
    <n v="63"/>
    <n v="17.5"/>
  </r>
  <r>
    <x v="0"/>
    <x v="10"/>
    <x v="3"/>
    <x v="6"/>
    <s v="DE4-S_A"/>
    <x v="6"/>
    <n v="30.079313304721001"/>
    <n v="8.3553648068669499"/>
  </r>
  <r>
    <x v="0"/>
    <x v="10"/>
    <x v="3"/>
    <x v="6"/>
    <s v="DE4-S_A"/>
    <x v="9"/>
    <n v="45.361633570256501"/>
    <n v="12.600453769515701"/>
  </r>
  <r>
    <x v="0"/>
    <x v="10"/>
    <x v="3"/>
    <x v="6"/>
    <s v="DE4-S_A"/>
    <x v="17"/>
    <n v="9.3111759656652193"/>
    <n v="2.5864377682403399"/>
  </r>
  <r>
    <x v="0"/>
    <x v="10"/>
    <x v="3"/>
    <x v="6"/>
    <s v="DE4-S_A"/>
    <x v="19"/>
    <n v="9.0779231512550904"/>
    <n v="2.5216453197930799"/>
  </r>
  <r>
    <x v="0"/>
    <x v="10"/>
    <x v="3"/>
    <x v="6"/>
    <s v="DE4-S_A"/>
    <x v="21"/>
    <n v="48.384"/>
    <n v="13.44"/>
  </r>
  <r>
    <x v="0"/>
    <x v="10"/>
    <x v="3"/>
    <x v="6"/>
    <s v="DE4-S_A"/>
    <x v="22"/>
    <n v="79.847999999999999"/>
    <n v="22.18"/>
  </r>
  <r>
    <x v="0"/>
    <x v="10"/>
    <x v="3"/>
    <x v="6"/>
    <s v="DE4-S_A"/>
    <x v="23"/>
    <n v="0.31515896120488701"/>
    <n v="8.7544155890246306E-2"/>
  </r>
  <r>
    <x v="0"/>
    <x v="10"/>
    <x v="3"/>
    <x v="6"/>
    <s v="DE4-S_A"/>
    <x v="25"/>
    <n v="22.32"/>
    <n v="6.2"/>
  </r>
  <r>
    <x v="0"/>
    <x v="10"/>
    <x v="3"/>
    <x v="7"/>
    <s v="DE4-W_A"/>
    <x v="0"/>
    <n v="45.776839115009899"/>
    <n v="12.7157886430583"/>
  </r>
  <r>
    <x v="0"/>
    <x v="10"/>
    <x v="3"/>
    <x v="7"/>
    <s v="DE4-W_A"/>
    <x v="1"/>
    <n v="48.384"/>
    <n v="13.44"/>
  </r>
  <r>
    <x v="0"/>
    <x v="10"/>
    <x v="3"/>
    <x v="7"/>
    <s v="DE4-W_A"/>
    <x v="2"/>
    <n v="63"/>
    <n v="17.5"/>
  </r>
  <r>
    <x v="0"/>
    <x v="10"/>
    <x v="3"/>
    <x v="7"/>
    <s v="DE4-W_A"/>
    <x v="6"/>
    <n v="30.079313304721001"/>
    <n v="8.3553648068669499"/>
  </r>
  <r>
    <x v="0"/>
    <x v="10"/>
    <x v="3"/>
    <x v="7"/>
    <s v="DE4-W_A"/>
    <x v="9"/>
    <n v="45.361633570256501"/>
    <n v="12.600453769515701"/>
  </r>
  <r>
    <x v="0"/>
    <x v="10"/>
    <x v="3"/>
    <x v="7"/>
    <s v="DE4-W_A"/>
    <x v="17"/>
    <n v="9.3111759656652193"/>
    <n v="2.5864377682403399"/>
  </r>
  <r>
    <x v="0"/>
    <x v="10"/>
    <x v="3"/>
    <x v="7"/>
    <s v="DE4-W_A"/>
    <x v="19"/>
    <n v="9.0779231512550904"/>
    <n v="2.5216453197930799"/>
  </r>
  <r>
    <x v="0"/>
    <x v="10"/>
    <x v="3"/>
    <x v="7"/>
    <s v="DE4-W_A"/>
    <x v="21"/>
    <n v="48.384"/>
    <n v="13.44"/>
  </r>
  <r>
    <x v="0"/>
    <x v="10"/>
    <x v="3"/>
    <x v="7"/>
    <s v="DE4-W_A"/>
    <x v="22"/>
    <n v="79.847999999999999"/>
    <n v="22.18"/>
  </r>
  <r>
    <x v="0"/>
    <x v="10"/>
    <x v="3"/>
    <x v="7"/>
    <s v="DE4-W_A"/>
    <x v="23"/>
    <n v="0.31515896120488701"/>
    <n v="8.7544155890246306E-2"/>
  </r>
  <r>
    <x v="0"/>
    <x v="10"/>
    <x v="3"/>
    <x v="7"/>
    <s v="DE4-W_A"/>
    <x v="25"/>
    <n v="22.32"/>
    <n v="6.2"/>
  </r>
  <r>
    <x v="0"/>
    <x v="10"/>
    <x v="3"/>
    <x v="7"/>
    <s v="DE4-W_Offshore_A"/>
    <x v="0"/>
    <n v="45.776839115009899"/>
    <n v="12.7157886430583"/>
  </r>
  <r>
    <x v="0"/>
    <x v="10"/>
    <x v="3"/>
    <x v="7"/>
    <s v="DE4-W_Offshore_A"/>
    <x v="1"/>
    <n v="48.384"/>
    <n v="13.44"/>
  </r>
  <r>
    <x v="0"/>
    <x v="10"/>
    <x v="3"/>
    <x v="7"/>
    <s v="DE4-W_Offshore_A"/>
    <x v="2"/>
    <n v="63"/>
    <n v="17.5"/>
  </r>
  <r>
    <x v="0"/>
    <x v="10"/>
    <x v="3"/>
    <x v="7"/>
    <s v="DE4-W_Offshore_A"/>
    <x v="6"/>
    <n v="30.079313304721001"/>
    <n v="8.3553648068669499"/>
  </r>
  <r>
    <x v="0"/>
    <x v="10"/>
    <x v="3"/>
    <x v="7"/>
    <s v="DE4-W_Offshore_A"/>
    <x v="9"/>
    <n v="45.361633570256501"/>
    <n v="12.600453769515701"/>
  </r>
  <r>
    <x v="0"/>
    <x v="10"/>
    <x v="3"/>
    <x v="7"/>
    <s v="DE4-W_Offshore_A"/>
    <x v="17"/>
    <n v="9.3111759656652193"/>
    <n v="2.5864377682403399"/>
  </r>
  <r>
    <x v="0"/>
    <x v="10"/>
    <x v="3"/>
    <x v="7"/>
    <s v="DE4-W_Offshore_A"/>
    <x v="19"/>
    <n v="9.0779231512550904"/>
    <n v="2.5216453197930799"/>
  </r>
  <r>
    <x v="0"/>
    <x v="10"/>
    <x v="3"/>
    <x v="7"/>
    <s v="DE4-W_Offshore_A"/>
    <x v="21"/>
    <n v="48.384"/>
    <n v="13.44"/>
  </r>
  <r>
    <x v="0"/>
    <x v="10"/>
    <x v="3"/>
    <x v="7"/>
    <s v="DE4-W_Offshore_A"/>
    <x v="22"/>
    <n v="79.847999999999999"/>
    <n v="22.18"/>
  </r>
  <r>
    <x v="0"/>
    <x v="10"/>
    <x v="3"/>
    <x v="7"/>
    <s v="DE4-W_Offshore_A"/>
    <x v="23"/>
    <n v="0.31515896120488701"/>
    <n v="8.7544155890246306E-2"/>
  </r>
  <r>
    <x v="0"/>
    <x v="10"/>
    <x v="3"/>
    <x v="7"/>
    <s v="DE4-W_Offshore_A"/>
    <x v="25"/>
    <n v="22.32"/>
    <n v="6.2"/>
  </r>
  <r>
    <x v="0"/>
    <x v="10"/>
    <x v="4"/>
    <x v="8"/>
    <s v="LV_A"/>
    <x v="0"/>
    <n v="45.776839115009899"/>
    <n v="12.7157886430583"/>
  </r>
  <r>
    <x v="0"/>
    <x v="10"/>
    <x v="4"/>
    <x v="8"/>
    <s v="LV_A"/>
    <x v="1"/>
    <n v="48.384"/>
    <n v="13.44"/>
  </r>
  <r>
    <x v="0"/>
    <x v="10"/>
    <x v="4"/>
    <x v="8"/>
    <s v="LV_A"/>
    <x v="2"/>
    <n v="63"/>
    <n v="17.5"/>
  </r>
  <r>
    <x v="0"/>
    <x v="10"/>
    <x v="4"/>
    <x v="8"/>
    <s v="LV_A"/>
    <x v="6"/>
    <n v="30.079313304721001"/>
    <n v="8.3553648068669499"/>
  </r>
  <r>
    <x v="0"/>
    <x v="10"/>
    <x v="4"/>
    <x v="8"/>
    <s v="LV_A"/>
    <x v="9"/>
    <n v="45.361633570256501"/>
    <n v="12.600453769515701"/>
  </r>
  <r>
    <x v="0"/>
    <x v="10"/>
    <x v="4"/>
    <x v="8"/>
    <s v="LV_A"/>
    <x v="17"/>
    <n v="9.3111759656652193"/>
    <n v="2.5864377682403399"/>
  </r>
  <r>
    <x v="0"/>
    <x v="10"/>
    <x v="4"/>
    <x v="8"/>
    <s v="LV_A"/>
    <x v="19"/>
    <n v="9.0779231512550904"/>
    <n v="2.5216453197930799"/>
  </r>
  <r>
    <x v="0"/>
    <x v="10"/>
    <x v="4"/>
    <x v="8"/>
    <s v="LV_A"/>
    <x v="21"/>
    <n v="48.384"/>
    <n v="13.44"/>
  </r>
  <r>
    <x v="0"/>
    <x v="10"/>
    <x v="4"/>
    <x v="8"/>
    <s v="LV_A"/>
    <x v="22"/>
    <n v="79.847999999999999"/>
    <n v="22.18"/>
  </r>
  <r>
    <x v="0"/>
    <x v="10"/>
    <x v="4"/>
    <x v="8"/>
    <s v="LV_A"/>
    <x v="23"/>
    <n v="0.31515896120488701"/>
    <n v="8.7544155890246306E-2"/>
  </r>
  <r>
    <x v="0"/>
    <x v="10"/>
    <x v="4"/>
    <x v="8"/>
    <s v="LV_A"/>
    <x v="25"/>
    <n v="22.32"/>
    <n v="6.2"/>
  </r>
  <r>
    <x v="0"/>
    <x v="10"/>
    <x v="4"/>
    <x v="8"/>
    <s v="LV_OFFSHORE"/>
    <x v="0"/>
    <n v="45.776839115009899"/>
    <n v="12.7157886430583"/>
  </r>
  <r>
    <x v="0"/>
    <x v="10"/>
    <x v="4"/>
    <x v="8"/>
    <s v="LV_OFFSHORE"/>
    <x v="1"/>
    <n v="48.384"/>
    <n v="13.44"/>
  </r>
  <r>
    <x v="0"/>
    <x v="10"/>
    <x v="4"/>
    <x v="8"/>
    <s v="LV_OFFSHORE"/>
    <x v="2"/>
    <n v="63"/>
    <n v="17.5"/>
  </r>
  <r>
    <x v="0"/>
    <x v="10"/>
    <x v="4"/>
    <x v="8"/>
    <s v="LV_OFFSHORE"/>
    <x v="6"/>
    <n v="30.079313304721001"/>
    <n v="8.3553648068669499"/>
  </r>
  <r>
    <x v="0"/>
    <x v="10"/>
    <x v="4"/>
    <x v="8"/>
    <s v="LV_OFFSHORE"/>
    <x v="9"/>
    <n v="45.361633570256501"/>
    <n v="12.600453769515701"/>
  </r>
  <r>
    <x v="0"/>
    <x v="10"/>
    <x v="4"/>
    <x v="8"/>
    <s v="LV_OFFSHORE"/>
    <x v="17"/>
    <n v="9.3111759656652193"/>
    <n v="2.5864377682403399"/>
  </r>
  <r>
    <x v="0"/>
    <x v="10"/>
    <x v="4"/>
    <x v="8"/>
    <s v="LV_OFFSHORE"/>
    <x v="19"/>
    <n v="9.0779231512550904"/>
    <n v="2.5216453197930799"/>
  </r>
  <r>
    <x v="0"/>
    <x v="10"/>
    <x v="4"/>
    <x v="8"/>
    <s v="LV_OFFSHORE"/>
    <x v="21"/>
    <n v="48.384"/>
    <n v="13.44"/>
  </r>
  <r>
    <x v="0"/>
    <x v="10"/>
    <x v="4"/>
    <x v="8"/>
    <s v="LV_OFFSHORE"/>
    <x v="22"/>
    <n v="79.847999999999999"/>
    <n v="22.18"/>
  </r>
  <r>
    <x v="0"/>
    <x v="10"/>
    <x v="4"/>
    <x v="8"/>
    <s v="LV_OFFSHORE"/>
    <x v="23"/>
    <n v="0.31515896120488701"/>
    <n v="8.7544155890246306E-2"/>
  </r>
  <r>
    <x v="0"/>
    <x v="10"/>
    <x v="4"/>
    <x v="8"/>
    <s v="LV_OFFSHORE"/>
    <x v="25"/>
    <n v="22.32"/>
    <n v="6.2"/>
  </r>
  <r>
    <x v="0"/>
    <x v="10"/>
    <x v="4"/>
    <x v="8"/>
    <s v="LV_Other_DH"/>
    <x v="0"/>
    <n v="45.776839115009899"/>
    <n v="12.7157886430583"/>
  </r>
  <r>
    <x v="0"/>
    <x v="10"/>
    <x v="4"/>
    <x v="8"/>
    <s v="LV_Other_DH"/>
    <x v="1"/>
    <n v="48.384"/>
    <n v="13.44"/>
  </r>
  <r>
    <x v="0"/>
    <x v="10"/>
    <x v="4"/>
    <x v="8"/>
    <s v="LV_Other_DH"/>
    <x v="2"/>
    <n v="63"/>
    <n v="17.5"/>
  </r>
  <r>
    <x v="0"/>
    <x v="10"/>
    <x v="4"/>
    <x v="8"/>
    <s v="LV_Other_DH"/>
    <x v="6"/>
    <n v="30.079313304721001"/>
    <n v="8.3553648068669499"/>
  </r>
  <r>
    <x v="0"/>
    <x v="10"/>
    <x v="4"/>
    <x v="8"/>
    <s v="LV_Other_DH"/>
    <x v="9"/>
    <n v="45.361633570256501"/>
    <n v="12.600453769515701"/>
  </r>
  <r>
    <x v="0"/>
    <x v="10"/>
    <x v="4"/>
    <x v="8"/>
    <s v="LV_Other_DH"/>
    <x v="17"/>
    <n v="9.3111759656652193"/>
    <n v="2.5864377682403399"/>
  </r>
  <r>
    <x v="0"/>
    <x v="10"/>
    <x v="4"/>
    <x v="8"/>
    <s v="LV_Other_DH"/>
    <x v="19"/>
    <n v="9.0779231512550904"/>
    <n v="2.5216453197930799"/>
  </r>
  <r>
    <x v="0"/>
    <x v="10"/>
    <x v="4"/>
    <x v="8"/>
    <s v="LV_Other_DH"/>
    <x v="21"/>
    <n v="48.384"/>
    <n v="13.44"/>
  </r>
  <r>
    <x v="0"/>
    <x v="10"/>
    <x v="4"/>
    <x v="8"/>
    <s v="LV_Other_DH"/>
    <x v="22"/>
    <n v="79.847999999999999"/>
    <n v="22.18"/>
  </r>
  <r>
    <x v="0"/>
    <x v="10"/>
    <x v="4"/>
    <x v="8"/>
    <s v="LV_Other_DH"/>
    <x v="23"/>
    <n v="0.31515896120488701"/>
    <n v="8.7544155890246306E-2"/>
  </r>
  <r>
    <x v="0"/>
    <x v="10"/>
    <x v="4"/>
    <x v="8"/>
    <s v="LV_Other_DH"/>
    <x v="25"/>
    <n v="22.32"/>
    <n v="6.2"/>
  </r>
  <r>
    <x v="0"/>
    <x v="10"/>
    <x v="4"/>
    <x v="8"/>
    <s v="LV_RigaR"/>
    <x v="0"/>
    <n v="45.776839115009899"/>
    <n v="12.7157886430583"/>
  </r>
  <r>
    <x v="0"/>
    <x v="10"/>
    <x v="4"/>
    <x v="8"/>
    <s v="LV_RigaR"/>
    <x v="1"/>
    <n v="48.384"/>
    <n v="13.44"/>
  </r>
  <r>
    <x v="0"/>
    <x v="10"/>
    <x v="4"/>
    <x v="8"/>
    <s v="LV_RigaR"/>
    <x v="2"/>
    <n v="63"/>
    <n v="17.5"/>
  </r>
  <r>
    <x v="0"/>
    <x v="10"/>
    <x v="4"/>
    <x v="8"/>
    <s v="LV_RigaR"/>
    <x v="6"/>
    <n v="30.079313304721001"/>
    <n v="8.3553648068669499"/>
  </r>
  <r>
    <x v="0"/>
    <x v="10"/>
    <x v="4"/>
    <x v="8"/>
    <s v="LV_RigaR"/>
    <x v="9"/>
    <n v="45.361633570256501"/>
    <n v="12.600453769515701"/>
  </r>
  <r>
    <x v="0"/>
    <x v="10"/>
    <x v="4"/>
    <x v="8"/>
    <s v="LV_RigaR"/>
    <x v="17"/>
    <n v="9.3111759656652193"/>
    <n v="2.5864377682403399"/>
  </r>
  <r>
    <x v="0"/>
    <x v="10"/>
    <x v="4"/>
    <x v="8"/>
    <s v="LV_RigaR"/>
    <x v="19"/>
    <n v="9.0779231512550904"/>
    <n v="2.5216453197930799"/>
  </r>
  <r>
    <x v="0"/>
    <x v="10"/>
    <x v="4"/>
    <x v="8"/>
    <s v="LV_RigaR"/>
    <x v="21"/>
    <n v="48.384"/>
    <n v="13.44"/>
  </r>
  <r>
    <x v="0"/>
    <x v="10"/>
    <x v="4"/>
    <x v="8"/>
    <s v="LV_RigaR"/>
    <x v="22"/>
    <n v="79.847999999999999"/>
    <n v="22.18"/>
  </r>
  <r>
    <x v="0"/>
    <x v="10"/>
    <x v="4"/>
    <x v="8"/>
    <s v="LV_RigaR"/>
    <x v="23"/>
    <n v="0.31515896120488701"/>
    <n v="8.7544155890246306E-2"/>
  </r>
  <r>
    <x v="0"/>
    <x v="10"/>
    <x v="4"/>
    <x v="8"/>
    <s v="LV_RigaR"/>
    <x v="25"/>
    <n v="22.32"/>
    <n v="6.2"/>
  </r>
  <r>
    <x v="0"/>
    <x v="10"/>
    <x v="4"/>
    <x v="8"/>
    <s v="LV_Rural"/>
    <x v="0"/>
    <n v="45.776839115009899"/>
    <n v="12.7157886430583"/>
  </r>
  <r>
    <x v="0"/>
    <x v="10"/>
    <x v="4"/>
    <x v="8"/>
    <s v="LV_Rural"/>
    <x v="1"/>
    <n v="48.384"/>
    <n v="13.44"/>
  </r>
  <r>
    <x v="0"/>
    <x v="10"/>
    <x v="4"/>
    <x v="8"/>
    <s v="LV_Rural"/>
    <x v="2"/>
    <n v="63"/>
    <n v="17.5"/>
  </r>
  <r>
    <x v="0"/>
    <x v="10"/>
    <x v="4"/>
    <x v="8"/>
    <s v="LV_Rural"/>
    <x v="6"/>
    <n v="30.079313304721001"/>
    <n v="8.3553648068669499"/>
  </r>
  <r>
    <x v="0"/>
    <x v="10"/>
    <x v="4"/>
    <x v="8"/>
    <s v="LV_Rural"/>
    <x v="9"/>
    <n v="45.361633570256501"/>
    <n v="12.600453769515701"/>
  </r>
  <r>
    <x v="0"/>
    <x v="10"/>
    <x v="4"/>
    <x v="8"/>
    <s v="LV_Rural"/>
    <x v="17"/>
    <n v="9.3111759656652193"/>
    <n v="2.5864377682403399"/>
  </r>
  <r>
    <x v="0"/>
    <x v="10"/>
    <x v="4"/>
    <x v="8"/>
    <s v="LV_Rural"/>
    <x v="19"/>
    <n v="9.0779231512550904"/>
    <n v="2.5216453197930799"/>
  </r>
  <r>
    <x v="0"/>
    <x v="10"/>
    <x v="4"/>
    <x v="8"/>
    <s v="LV_Rural"/>
    <x v="21"/>
    <n v="48.384"/>
    <n v="13.44"/>
  </r>
  <r>
    <x v="0"/>
    <x v="10"/>
    <x v="4"/>
    <x v="8"/>
    <s v="LV_Rural"/>
    <x v="22"/>
    <n v="79.847999999999999"/>
    <n v="22.18"/>
  </r>
  <r>
    <x v="0"/>
    <x v="10"/>
    <x v="4"/>
    <x v="8"/>
    <s v="LV_Rural"/>
    <x v="23"/>
    <n v="0.31515896120488701"/>
    <n v="8.7544155890246306E-2"/>
  </r>
  <r>
    <x v="0"/>
    <x v="10"/>
    <x v="4"/>
    <x v="8"/>
    <s v="LV_Rural"/>
    <x v="25"/>
    <n v="22.32"/>
    <n v="6.2"/>
  </r>
  <r>
    <x v="0"/>
    <x v="10"/>
    <x v="5"/>
    <x v="9"/>
    <s v="LT_A"/>
    <x v="0"/>
    <n v="45.776839115009899"/>
    <n v="12.7157886430583"/>
  </r>
  <r>
    <x v="0"/>
    <x v="10"/>
    <x v="5"/>
    <x v="9"/>
    <s v="LT_A"/>
    <x v="1"/>
    <n v="48.384"/>
    <n v="13.44"/>
  </r>
  <r>
    <x v="0"/>
    <x v="10"/>
    <x v="5"/>
    <x v="9"/>
    <s v="LT_A"/>
    <x v="2"/>
    <n v="63"/>
    <n v="17.5"/>
  </r>
  <r>
    <x v="0"/>
    <x v="10"/>
    <x v="5"/>
    <x v="9"/>
    <s v="LT_A"/>
    <x v="6"/>
    <n v="30.079313304721001"/>
    <n v="8.3553648068669499"/>
  </r>
  <r>
    <x v="0"/>
    <x v="10"/>
    <x v="5"/>
    <x v="9"/>
    <s v="LT_A"/>
    <x v="9"/>
    <n v="45.361633570256501"/>
    <n v="12.600453769515701"/>
  </r>
  <r>
    <x v="0"/>
    <x v="10"/>
    <x v="5"/>
    <x v="9"/>
    <s v="LT_A"/>
    <x v="17"/>
    <n v="9.3111759656652193"/>
    <n v="2.5864377682403399"/>
  </r>
  <r>
    <x v="0"/>
    <x v="10"/>
    <x v="5"/>
    <x v="9"/>
    <s v="LT_A"/>
    <x v="19"/>
    <n v="9.0779231512550904"/>
    <n v="2.5216453197930799"/>
  </r>
  <r>
    <x v="0"/>
    <x v="10"/>
    <x v="5"/>
    <x v="9"/>
    <s v="LT_A"/>
    <x v="21"/>
    <n v="48.384"/>
    <n v="13.44"/>
  </r>
  <r>
    <x v="0"/>
    <x v="10"/>
    <x v="5"/>
    <x v="9"/>
    <s v="LT_A"/>
    <x v="22"/>
    <n v="79.847999999999999"/>
    <n v="22.18"/>
  </r>
  <r>
    <x v="0"/>
    <x v="10"/>
    <x v="5"/>
    <x v="9"/>
    <s v="LT_A"/>
    <x v="23"/>
    <n v="0.31515896120488701"/>
    <n v="8.7544155890246306E-2"/>
  </r>
  <r>
    <x v="0"/>
    <x v="10"/>
    <x v="5"/>
    <x v="9"/>
    <s v="LT_A"/>
    <x v="25"/>
    <n v="22.32"/>
    <n v="6.2"/>
  </r>
  <r>
    <x v="0"/>
    <x v="10"/>
    <x v="5"/>
    <x v="9"/>
    <s v="LT_KauU"/>
    <x v="0"/>
    <n v="45.776839115009899"/>
    <n v="12.7157886430583"/>
  </r>
  <r>
    <x v="0"/>
    <x v="10"/>
    <x v="5"/>
    <x v="9"/>
    <s v="LT_KauU"/>
    <x v="1"/>
    <n v="48.384"/>
    <n v="13.44"/>
  </r>
  <r>
    <x v="0"/>
    <x v="10"/>
    <x v="5"/>
    <x v="9"/>
    <s v="LT_KauU"/>
    <x v="2"/>
    <n v="63"/>
    <n v="17.5"/>
  </r>
  <r>
    <x v="0"/>
    <x v="10"/>
    <x v="5"/>
    <x v="9"/>
    <s v="LT_KauU"/>
    <x v="6"/>
    <n v="30.079313304721001"/>
    <n v="8.3553648068669499"/>
  </r>
  <r>
    <x v="0"/>
    <x v="10"/>
    <x v="5"/>
    <x v="9"/>
    <s v="LT_KauU"/>
    <x v="9"/>
    <n v="45.361633570256501"/>
    <n v="12.600453769515701"/>
  </r>
  <r>
    <x v="0"/>
    <x v="10"/>
    <x v="5"/>
    <x v="9"/>
    <s v="LT_KauU"/>
    <x v="17"/>
    <n v="9.3111759656652193"/>
    <n v="2.5864377682403399"/>
  </r>
  <r>
    <x v="0"/>
    <x v="10"/>
    <x v="5"/>
    <x v="9"/>
    <s v="LT_KauU"/>
    <x v="19"/>
    <n v="9.0779231512550904"/>
    <n v="2.5216453197930799"/>
  </r>
  <r>
    <x v="0"/>
    <x v="10"/>
    <x v="5"/>
    <x v="9"/>
    <s v="LT_KauU"/>
    <x v="21"/>
    <n v="48.384"/>
    <n v="13.44"/>
  </r>
  <r>
    <x v="0"/>
    <x v="10"/>
    <x v="5"/>
    <x v="9"/>
    <s v="LT_KauU"/>
    <x v="22"/>
    <n v="79.847999999999999"/>
    <n v="22.18"/>
  </r>
  <r>
    <x v="0"/>
    <x v="10"/>
    <x v="5"/>
    <x v="9"/>
    <s v="LT_KauU"/>
    <x v="23"/>
    <n v="0.31515896120488701"/>
    <n v="8.7544155890246306E-2"/>
  </r>
  <r>
    <x v="0"/>
    <x v="10"/>
    <x v="5"/>
    <x v="9"/>
    <s v="LT_KauU"/>
    <x v="25"/>
    <n v="22.32"/>
    <n v="6.2"/>
  </r>
  <r>
    <x v="0"/>
    <x v="10"/>
    <x v="5"/>
    <x v="9"/>
    <s v="LT_KlaU"/>
    <x v="0"/>
    <n v="45.776839115009899"/>
    <n v="12.7157886430583"/>
  </r>
  <r>
    <x v="0"/>
    <x v="10"/>
    <x v="5"/>
    <x v="9"/>
    <s v="LT_KlaU"/>
    <x v="1"/>
    <n v="48.384"/>
    <n v="13.44"/>
  </r>
  <r>
    <x v="0"/>
    <x v="10"/>
    <x v="5"/>
    <x v="9"/>
    <s v="LT_KlaU"/>
    <x v="2"/>
    <n v="63"/>
    <n v="17.5"/>
  </r>
  <r>
    <x v="0"/>
    <x v="10"/>
    <x v="5"/>
    <x v="9"/>
    <s v="LT_KlaU"/>
    <x v="6"/>
    <n v="30.079313304721001"/>
    <n v="8.3553648068669499"/>
  </r>
  <r>
    <x v="0"/>
    <x v="10"/>
    <x v="5"/>
    <x v="9"/>
    <s v="LT_KlaU"/>
    <x v="9"/>
    <n v="45.361633570256501"/>
    <n v="12.600453769515701"/>
  </r>
  <r>
    <x v="0"/>
    <x v="10"/>
    <x v="5"/>
    <x v="9"/>
    <s v="LT_KlaU"/>
    <x v="17"/>
    <n v="9.3111759656652193"/>
    <n v="2.5864377682403399"/>
  </r>
  <r>
    <x v="0"/>
    <x v="10"/>
    <x v="5"/>
    <x v="9"/>
    <s v="LT_KlaU"/>
    <x v="19"/>
    <n v="9.0779231512550904"/>
    <n v="2.5216453197930799"/>
  </r>
  <r>
    <x v="0"/>
    <x v="10"/>
    <x v="5"/>
    <x v="9"/>
    <s v="LT_KlaU"/>
    <x v="21"/>
    <n v="48.384"/>
    <n v="13.44"/>
  </r>
  <r>
    <x v="0"/>
    <x v="10"/>
    <x v="5"/>
    <x v="9"/>
    <s v="LT_KlaU"/>
    <x v="22"/>
    <n v="79.847999999999999"/>
    <n v="22.18"/>
  </r>
  <r>
    <x v="0"/>
    <x v="10"/>
    <x v="5"/>
    <x v="9"/>
    <s v="LT_KlaU"/>
    <x v="23"/>
    <n v="0.31515896120488701"/>
    <n v="8.7544155890246306E-2"/>
  </r>
  <r>
    <x v="0"/>
    <x v="10"/>
    <x v="5"/>
    <x v="9"/>
    <s v="LT_KlaU"/>
    <x v="25"/>
    <n v="22.32"/>
    <n v="6.2"/>
  </r>
  <r>
    <x v="0"/>
    <x v="10"/>
    <x v="5"/>
    <x v="9"/>
    <s v="LT_OFFSHORE"/>
    <x v="0"/>
    <n v="45.776839115009899"/>
    <n v="12.7157886430583"/>
  </r>
  <r>
    <x v="0"/>
    <x v="10"/>
    <x v="5"/>
    <x v="9"/>
    <s v="LT_OFFSHORE"/>
    <x v="1"/>
    <n v="48.384"/>
    <n v="13.44"/>
  </r>
  <r>
    <x v="0"/>
    <x v="10"/>
    <x v="5"/>
    <x v="9"/>
    <s v="LT_OFFSHORE"/>
    <x v="2"/>
    <n v="63"/>
    <n v="17.5"/>
  </r>
  <r>
    <x v="0"/>
    <x v="10"/>
    <x v="5"/>
    <x v="9"/>
    <s v="LT_OFFSHORE"/>
    <x v="6"/>
    <n v="30.079313304721001"/>
    <n v="8.3553648068669499"/>
  </r>
  <r>
    <x v="0"/>
    <x v="10"/>
    <x v="5"/>
    <x v="9"/>
    <s v="LT_OFFSHORE"/>
    <x v="9"/>
    <n v="45.361633570256501"/>
    <n v="12.600453769515701"/>
  </r>
  <r>
    <x v="0"/>
    <x v="10"/>
    <x v="5"/>
    <x v="9"/>
    <s v="LT_OFFSHORE"/>
    <x v="17"/>
    <n v="9.3111759656652193"/>
    <n v="2.5864377682403399"/>
  </r>
  <r>
    <x v="0"/>
    <x v="10"/>
    <x v="5"/>
    <x v="9"/>
    <s v="LT_OFFSHORE"/>
    <x v="19"/>
    <n v="9.0779231512550904"/>
    <n v="2.5216453197930799"/>
  </r>
  <r>
    <x v="0"/>
    <x v="10"/>
    <x v="5"/>
    <x v="9"/>
    <s v="LT_OFFSHORE"/>
    <x v="21"/>
    <n v="48.384"/>
    <n v="13.44"/>
  </r>
  <r>
    <x v="0"/>
    <x v="10"/>
    <x v="5"/>
    <x v="9"/>
    <s v="LT_OFFSHORE"/>
    <x v="22"/>
    <n v="79.847999999999999"/>
    <n v="22.18"/>
  </r>
  <r>
    <x v="0"/>
    <x v="10"/>
    <x v="5"/>
    <x v="9"/>
    <s v="LT_OFFSHORE"/>
    <x v="23"/>
    <n v="0.31515896120488701"/>
    <n v="8.7544155890246306E-2"/>
  </r>
  <r>
    <x v="0"/>
    <x v="10"/>
    <x v="5"/>
    <x v="9"/>
    <s v="LT_OFFSHORE"/>
    <x v="25"/>
    <n v="22.32"/>
    <n v="6.2"/>
  </r>
  <r>
    <x v="0"/>
    <x v="10"/>
    <x v="5"/>
    <x v="9"/>
    <s v="LT_Other_DH"/>
    <x v="0"/>
    <n v="45.776839115009899"/>
    <n v="12.7157886430583"/>
  </r>
  <r>
    <x v="0"/>
    <x v="10"/>
    <x v="5"/>
    <x v="9"/>
    <s v="LT_Other_DH"/>
    <x v="1"/>
    <n v="48.384"/>
    <n v="13.44"/>
  </r>
  <r>
    <x v="0"/>
    <x v="10"/>
    <x v="5"/>
    <x v="9"/>
    <s v="LT_Other_DH"/>
    <x v="2"/>
    <n v="63"/>
    <n v="17.5"/>
  </r>
  <r>
    <x v="0"/>
    <x v="10"/>
    <x v="5"/>
    <x v="9"/>
    <s v="LT_Other_DH"/>
    <x v="6"/>
    <n v="30.079313304721001"/>
    <n v="8.3553648068669499"/>
  </r>
  <r>
    <x v="0"/>
    <x v="10"/>
    <x v="5"/>
    <x v="9"/>
    <s v="LT_Other_DH"/>
    <x v="9"/>
    <n v="45.361633570256501"/>
    <n v="12.600453769515701"/>
  </r>
  <r>
    <x v="0"/>
    <x v="10"/>
    <x v="5"/>
    <x v="9"/>
    <s v="LT_Other_DH"/>
    <x v="17"/>
    <n v="9.3111759656652193"/>
    <n v="2.5864377682403399"/>
  </r>
  <r>
    <x v="0"/>
    <x v="10"/>
    <x v="5"/>
    <x v="9"/>
    <s v="LT_Other_DH"/>
    <x v="19"/>
    <n v="9.0779231512550904"/>
    <n v="2.5216453197930799"/>
  </r>
  <r>
    <x v="0"/>
    <x v="10"/>
    <x v="5"/>
    <x v="9"/>
    <s v="LT_Other_DH"/>
    <x v="21"/>
    <n v="48.384"/>
    <n v="13.44"/>
  </r>
  <r>
    <x v="0"/>
    <x v="10"/>
    <x v="5"/>
    <x v="9"/>
    <s v="LT_Other_DH"/>
    <x v="22"/>
    <n v="79.847999999999999"/>
    <n v="22.18"/>
  </r>
  <r>
    <x v="0"/>
    <x v="10"/>
    <x v="5"/>
    <x v="9"/>
    <s v="LT_Other_DH"/>
    <x v="23"/>
    <n v="0.31515896120488701"/>
    <n v="8.7544155890246306E-2"/>
  </r>
  <r>
    <x v="0"/>
    <x v="10"/>
    <x v="5"/>
    <x v="9"/>
    <s v="LT_Other_DH"/>
    <x v="25"/>
    <n v="22.32"/>
    <n v="6.2"/>
  </r>
  <r>
    <x v="0"/>
    <x v="10"/>
    <x v="5"/>
    <x v="9"/>
    <s v="LT_Panevezys"/>
    <x v="0"/>
    <n v="45.776839115009899"/>
    <n v="12.7157886430583"/>
  </r>
  <r>
    <x v="0"/>
    <x v="10"/>
    <x v="5"/>
    <x v="9"/>
    <s v="LT_Panevezys"/>
    <x v="1"/>
    <n v="48.384"/>
    <n v="13.44"/>
  </r>
  <r>
    <x v="0"/>
    <x v="10"/>
    <x v="5"/>
    <x v="9"/>
    <s v="LT_Panevezys"/>
    <x v="2"/>
    <n v="63"/>
    <n v="17.5"/>
  </r>
  <r>
    <x v="0"/>
    <x v="10"/>
    <x v="5"/>
    <x v="9"/>
    <s v="LT_Panevezys"/>
    <x v="6"/>
    <n v="30.079313304721001"/>
    <n v="8.3553648068669499"/>
  </r>
  <r>
    <x v="0"/>
    <x v="10"/>
    <x v="5"/>
    <x v="9"/>
    <s v="LT_Panevezys"/>
    <x v="9"/>
    <n v="45.361633570256501"/>
    <n v="12.600453769515701"/>
  </r>
  <r>
    <x v="0"/>
    <x v="10"/>
    <x v="5"/>
    <x v="9"/>
    <s v="LT_Panevezys"/>
    <x v="17"/>
    <n v="9.3111759656652193"/>
    <n v="2.5864377682403399"/>
  </r>
  <r>
    <x v="0"/>
    <x v="10"/>
    <x v="5"/>
    <x v="9"/>
    <s v="LT_Panevezys"/>
    <x v="19"/>
    <n v="9.0779231512550904"/>
    <n v="2.5216453197930799"/>
  </r>
  <r>
    <x v="0"/>
    <x v="10"/>
    <x v="5"/>
    <x v="9"/>
    <s v="LT_Panevezys"/>
    <x v="21"/>
    <n v="48.384"/>
    <n v="13.44"/>
  </r>
  <r>
    <x v="0"/>
    <x v="10"/>
    <x v="5"/>
    <x v="9"/>
    <s v="LT_Panevezys"/>
    <x v="22"/>
    <n v="79.847999999999999"/>
    <n v="22.18"/>
  </r>
  <r>
    <x v="0"/>
    <x v="10"/>
    <x v="5"/>
    <x v="9"/>
    <s v="LT_Panevezys"/>
    <x v="23"/>
    <n v="0.31515896120488701"/>
    <n v="8.7544155890246306E-2"/>
  </r>
  <r>
    <x v="0"/>
    <x v="10"/>
    <x v="5"/>
    <x v="9"/>
    <s v="LT_Panevezys"/>
    <x v="25"/>
    <n v="22.32"/>
    <n v="6.2"/>
  </r>
  <r>
    <x v="0"/>
    <x v="10"/>
    <x v="5"/>
    <x v="9"/>
    <s v="LT_Rural"/>
    <x v="0"/>
    <n v="45.776839115009899"/>
    <n v="12.7157886430583"/>
  </r>
  <r>
    <x v="0"/>
    <x v="10"/>
    <x v="5"/>
    <x v="9"/>
    <s v="LT_Rural"/>
    <x v="1"/>
    <n v="48.384"/>
    <n v="13.44"/>
  </r>
  <r>
    <x v="0"/>
    <x v="10"/>
    <x v="5"/>
    <x v="9"/>
    <s v="LT_Rural"/>
    <x v="2"/>
    <n v="63"/>
    <n v="17.5"/>
  </r>
  <r>
    <x v="0"/>
    <x v="10"/>
    <x v="5"/>
    <x v="9"/>
    <s v="LT_Rural"/>
    <x v="6"/>
    <n v="30.079313304721001"/>
    <n v="8.3553648068669499"/>
  </r>
  <r>
    <x v="0"/>
    <x v="10"/>
    <x v="5"/>
    <x v="9"/>
    <s v="LT_Rural"/>
    <x v="9"/>
    <n v="45.361633570256501"/>
    <n v="12.600453769515701"/>
  </r>
  <r>
    <x v="0"/>
    <x v="10"/>
    <x v="5"/>
    <x v="9"/>
    <s v="LT_Rural"/>
    <x v="17"/>
    <n v="9.3111759656652193"/>
    <n v="2.5864377682403399"/>
  </r>
  <r>
    <x v="0"/>
    <x v="10"/>
    <x v="5"/>
    <x v="9"/>
    <s v="LT_Rural"/>
    <x v="19"/>
    <n v="9.0779231512550904"/>
    <n v="2.5216453197930799"/>
  </r>
  <r>
    <x v="0"/>
    <x v="10"/>
    <x v="5"/>
    <x v="9"/>
    <s v="LT_Rural"/>
    <x v="21"/>
    <n v="48.384"/>
    <n v="13.44"/>
  </r>
  <r>
    <x v="0"/>
    <x v="10"/>
    <x v="5"/>
    <x v="9"/>
    <s v="LT_Rural"/>
    <x v="22"/>
    <n v="79.847999999999999"/>
    <n v="22.18"/>
  </r>
  <r>
    <x v="0"/>
    <x v="10"/>
    <x v="5"/>
    <x v="9"/>
    <s v="LT_Rural"/>
    <x v="23"/>
    <n v="0.31515896120488701"/>
    <n v="8.7544155890246306E-2"/>
  </r>
  <r>
    <x v="0"/>
    <x v="10"/>
    <x v="5"/>
    <x v="9"/>
    <s v="LT_Rural"/>
    <x v="25"/>
    <n v="22.32"/>
    <n v="6.2"/>
  </r>
  <r>
    <x v="0"/>
    <x v="10"/>
    <x v="5"/>
    <x v="9"/>
    <s v="LT_SiaU"/>
    <x v="0"/>
    <n v="45.776839115009899"/>
    <n v="12.7157886430583"/>
  </r>
  <r>
    <x v="0"/>
    <x v="10"/>
    <x v="5"/>
    <x v="9"/>
    <s v="LT_SiaU"/>
    <x v="1"/>
    <n v="48.384"/>
    <n v="13.44"/>
  </r>
  <r>
    <x v="0"/>
    <x v="10"/>
    <x v="5"/>
    <x v="9"/>
    <s v="LT_SiaU"/>
    <x v="2"/>
    <n v="63"/>
    <n v="17.5"/>
  </r>
  <r>
    <x v="0"/>
    <x v="10"/>
    <x v="5"/>
    <x v="9"/>
    <s v="LT_SiaU"/>
    <x v="6"/>
    <n v="30.079313304721001"/>
    <n v="8.3553648068669499"/>
  </r>
  <r>
    <x v="0"/>
    <x v="10"/>
    <x v="5"/>
    <x v="9"/>
    <s v="LT_SiaU"/>
    <x v="9"/>
    <n v="45.361633570256501"/>
    <n v="12.600453769515701"/>
  </r>
  <r>
    <x v="0"/>
    <x v="10"/>
    <x v="5"/>
    <x v="9"/>
    <s v="LT_SiaU"/>
    <x v="17"/>
    <n v="9.3111759656652193"/>
    <n v="2.5864377682403399"/>
  </r>
  <r>
    <x v="0"/>
    <x v="10"/>
    <x v="5"/>
    <x v="9"/>
    <s v="LT_SiaU"/>
    <x v="19"/>
    <n v="9.0779231512550904"/>
    <n v="2.5216453197930799"/>
  </r>
  <r>
    <x v="0"/>
    <x v="10"/>
    <x v="5"/>
    <x v="9"/>
    <s v="LT_SiaU"/>
    <x v="21"/>
    <n v="48.384"/>
    <n v="13.44"/>
  </r>
  <r>
    <x v="0"/>
    <x v="10"/>
    <x v="5"/>
    <x v="9"/>
    <s v="LT_SiaU"/>
    <x v="22"/>
    <n v="79.847999999999999"/>
    <n v="22.18"/>
  </r>
  <r>
    <x v="0"/>
    <x v="10"/>
    <x v="5"/>
    <x v="9"/>
    <s v="LT_SiaU"/>
    <x v="23"/>
    <n v="0.31515896120488701"/>
    <n v="8.7544155890246306E-2"/>
  </r>
  <r>
    <x v="0"/>
    <x v="10"/>
    <x v="5"/>
    <x v="9"/>
    <s v="LT_SiaU"/>
    <x v="25"/>
    <n v="22.32"/>
    <n v="6.2"/>
  </r>
  <r>
    <x v="0"/>
    <x v="10"/>
    <x v="5"/>
    <x v="9"/>
    <s v="LT_VilU"/>
    <x v="0"/>
    <n v="45.776839115009899"/>
    <n v="12.7157886430583"/>
  </r>
  <r>
    <x v="0"/>
    <x v="10"/>
    <x v="5"/>
    <x v="9"/>
    <s v="LT_VilU"/>
    <x v="1"/>
    <n v="48.384"/>
    <n v="13.44"/>
  </r>
  <r>
    <x v="0"/>
    <x v="10"/>
    <x v="5"/>
    <x v="9"/>
    <s v="LT_VilU"/>
    <x v="2"/>
    <n v="63"/>
    <n v="17.5"/>
  </r>
  <r>
    <x v="0"/>
    <x v="10"/>
    <x v="5"/>
    <x v="9"/>
    <s v="LT_VilU"/>
    <x v="6"/>
    <n v="30.079313304721001"/>
    <n v="8.3553648068669499"/>
  </r>
  <r>
    <x v="0"/>
    <x v="10"/>
    <x v="5"/>
    <x v="9"/>
    <s v="LT_VilU"/>
    <x v="9"/>
    <n v="45.361633570256501"/>
    <n v="12.600453769515701"/>
  </r>
  <r>
    <x v="0"/>
    <x v="10"/>
    <x v="5"/>
    <x v="9"/>
    <s v="LT_VilU"/>
    <x v="17"/>
    <n v="9.3111759656652193"/>
    <n v="2.5864377682403399"/>
  </r>
  <r>
    <x v="0"/>
    <x v="10"/>
    <x v="5"/>
    <x v="9"/>
    <s v="LT_VilU"/>
    <x v="19"/>
    <n v="9.0779231512550904"/>
    <n v="2.5216453197930799"/>
  </r>
  <r>
    <x v="0"/>
    <x v="10"/>
    <x v="5"/>
    <x v="9"/>
    <s v="LT_VilU"/>
    <x v="21"/>
    <n v="48.384"/>
    <n v="13.44"/>
  </r>
  <r>
    <x v="0"/>
    <x v="10"/>
    <x v="5"/>
    <x v="9"/>
    <s v="LT_VilU"/>
    <x v="22"/>
    <n v="79.847999999999999"/>
    <n v="22.18"/>
  </r>
  <r>
    <x v="0"/>
    <x v="10"/>
    <x v="5"/>
    <x v="9"/>
    <s v="LT_VilU"/>
    <x v="23"/>
    <n v="0.31515896120488701"/>
    <n v="8.7544155890246306E-2"/>
  </r>
  <r>
    <x v="0"/>
    <x v="10"/>
    <x v="5"/>
    <x v="9"/>
    <s v="LT_VilU"/>
    <x v="25"/>
    <n v="22.32"/>
    <n v="6.2"/>
  </r>
  <r>
    <x v="0"/>
    <x v="10"/>
    <x v="6"/>
    <x v="10"/>
    <s v="NL_A"/>
    <x v="0"/>
    <n v="45.776839115009899"/>
    <n v="12.7157886430583"/>
  </r>
  <r>
    <x v="0"/>
    <x v="10"/>
    <x v="6"/>
    <x v="10"/>
    <s v="NL_A"/>
    <x v="1"/>
    <n v="48.384"/>
    <n v="13.44"/>
  </r>
  <r>
    <x v="0"/>
    <x v="10"/>
    <x v="6"/>
    <x v="10"/>
    <s v="NL_A"/>
    <x v="2"/>
    <n v="63"/>
    <n v="17.5"/>
  </r>
  <r>
    <x v="0"/>
    <x v="10"/>
    <x v="6"/>
    <x v="10"/>
    <s v="NL_A"/>
    <x v="6"/>
    <n v="30.079313304721001"/>
    <n v="8.3553648068669499"/>
  </r>
  <r>
    <x v="0"/>
    <x v="10"/>
    <x v="6"/>
    <x v="10"/>
    <s v="NL_A"/>
    <x v="9"/>
    <n v="45.361633570256501"/>
    <n v="12.600453769515701"/>
  </r>
  <r>
    <x v="0"/>
    <x v="10"/>
    <x v="6"/>
    <x v="10"/>
    <s v="NL_A"/>
    <x v="17"/>
    <n v="9.3111759656652193"/>
    <n v="2.5864377682403399"/>
  </r>
  <r>
    <x v="0"/>
    <x v="10"/>
    <x v="6"/>
    <x v="10"/>
    <s v="NL_A"/>
    <x v="19"/>
    <n v="9.0779231512550904"/>
    <n v="2.5216453197930799"/>
  </r>
  <r>
    <x v="0"/>
    <x v="10"/>
    <x v="6"/>
    <x v="10"/>
    <s v="NL_A"/>
    <x v="21"/>
    <n v="48.384"/>
    <n v="13.44"/>
  </r>
  <r>
    <x v="0"/>
    <x v="10"/>
    <x v="6"/>
    <x v="10"/>
    <s v="NL_A"/>
    <x v="22"/>
    <n v="79.847999999999999"/>
    <n v="22.18"/>
  </r>
  <r>
    <x v="0"/>
    <x v="10"/>
    <x v="6"/>
    <x v="10"/>
    <s v="NL_A"/>
    <x v="23"/>
    <n v="0.31515896120488701"/>
    <n v="8.7544155890246306E-2"/>
  </r>
  <r>
    <x v="0"/>
    <x v="10"/>
    <x v="6"/>
    <x v="10"/>
    <s v="NL_A"/>
    <x v="25"/>
    <n v="22.32"/>
    <n v="6.2"/>
  </r>
  <r>
    <x v="0"/>
    <x v="10"/>
    <x v="6"/>
    <x v="10"/>
    <s v="NL_OFFSHORE"/>
    <x v="0"/>
    <n v="45.776839115009899"/>
    <n v="12.7157886430583"/>
  </r>
  <r>
    <x v="0"/>
    <x v="10"/>
    <x v="6"/>
    <x v="10"/>
    <s v="NL_OFFSHORE"/>
    <x v="1"/>
    <n v="48.384"/>
    <n v="13.44"/>
  </r>
  <r>
    <x v="0"/>
    <x v="10"/>
    <x v="6"/>
    <x v="10"/>
    <s v="NL_OFFSHORE"/>
    <x v="2"/>
    <n v="63"/>
    <n v="17.5"/>
  </r>
  <r>
    <x v="0"/>
    <x v="10"/>
    <x v="6"/>
    <x v="10"/>
    <s v="NL_OFFSHORE"/>
    <x v="6"/>
    <n v="30.079313304721001"/>
    <n v="8.3553648068669499"/>
  </r>
  <r>
    <x v="0"/>
    <x v="10"/>
    <x v="6"/>
    <x v="10"/>
    <s v="NL_OFFSHORE"/>
    <x v="9"/>
    <n v="45.361633570256501"/>
    <n v="12.600453769515701"/>
  </r>
  <r>
    <x v="0"/>
    <x v="10"/>
    <x v="6"/>
    <x v="10"/>
    <s v="NL_OFFSHORE"/>
    <x v="17"/>
    <n v="9.3111759656652193"/>
    <n v="2.5864377682403399"/>
  </r>
  <r>
    <x v="0"/>
    <x v="10"/>
    <x v="6"/>
    <x v="10"/>
    <s v="NL_OFFSHORE"/>
    <x v="19"/>
    <n v="9.0779231512550904"/>
    <n v="2.5216453197930799"/>
  </r>
  <r>
    <x v="0"/>
    <x v="10"/>
    <x v="6"/>
    <x v="10"/>
    <s v="NL_OFFSHORE"/>
    <x v="21"/>
    <n v="48.384"/>
    <n v="13.44"/>
  </r>
  <r>
    <x v="0"/>
    <x v="10"/>
    <x v="6"/>
    <x v="10"/>
    <s v="NL_OFFSHORE"/>
    <x v="22"/>
    <n v="79.847999999999999"/>
    <n v="22.18"/>
  </r>
  <r>
    <x v="0"/>
    <x v="10"/>
    <x v="6"/>
    <x v="10"/>
    <s v="NL_OFFSHORE"/>
    <x v="23"/>
    <n v="0.31515896120488701"/>
    <n v="8.7544155890246306E-2"/>
  </r>
  <r>
    <x v="0"/>
    <x v="10"/>
    <x v="6"/>
    <x v="10"/>
    <s v="NL_OFFSHORE"/>
    <x v="25"/>
    <n v="22.32"/>
    <n v="6.2"/>
  </r>
  <r>
    <x v="0"/>
    <x v="10"/>
    <x v="7"/>
    <x v="11"/>
    <s v="NO1_A1"/>
    <x v="0"/>
    <n v="45.776839115009899"/>
    <n v="12.7157886430583"/>
  </r>
  <r>
    <x v="0"/>
    <x v="10"/>
    <x v="7"/>
    <x v="11"/>
    <s v="NO1_A1"/>
    <x v="1"/>
    <n v="48.384"/>
    <n v="13.44"/>
  </r>
  <r>
    <x v="0"/>
    <x v="10"/>
    <x v="7"/>
    <x v="11"/>
    <s v="NO1_A1"/>
    <x v="2"/>
    <n v="63"/>
    <n v="17.5"/>
  </r>
  <r>
    <x v="0"/>
    <x v="10"/>
    <x v="7"/>
    <x v="11"/>
    <s v="NO1_A1"/>
    <x v="6"/>
    <n v="30.079313304721001"/>
    <n v="8.3553648068669499"/>
  </r>
  <r>
    <x v="0"/>
    <x v="10"/>
    <x v="7"/>
    <x v="11"/>
    <s v="NO1_A1"/>
    <x v="9"/>
    <n v="45.361633570256501"/>
    <n v="12.600453769515701"/>
  </r>
  <r>
    <x v="0"/>
    <x v="10"/>
    <x v="7"/>
    <x v="11"/>
    <s v="NO1_A1"/>
    <x v="17"/>
    <n v="9.3111759656652193"/>
    <n v="2.5864377682403399"/>
  </r>
  <r>
    <x v="0"/>
    <x v="10"/>
    <x v="7"/>
    <x v="11"/>
    <s v="NO1_A1"/>
    <x v="19"/>
    <n v="9.0779231512550904"/>
    <n v="2.5216453197930799"/>
  </r>
  <r>
    <x v="0"/>
    <x v="10"/>
    <x v="7"/>
    <x v="11"/>
    <s v="NO1_A1"/>
    <x v="21"/>
    <n v="48.384"/>
    <n v="13.44"/>
  </r>
  <r>
    <x v="0"/>
    <x v="10"/>
    <x v="7"/>
    <x v="11"/>
    <s v="NO1_A1"/>
    <x v="22"/>
    <n v="79.847999999999999"/>
    <n v="22.18"/>
  </r>
  <r>
    <x v="0"/>
    <x v="10"/>
    <x v="7"/>
    <x v="11"/>
    <s v="NO1_A1"/>
    <x v="23"/>
    <n v="0.31515896120488701"/>
    <n v="8.7544155890246306E-2"/>
  </r>
  <r>
    <x v="0"/>
    <x v="10"/>
    <x v="7"/>
    <x v="11"/>
    <s v="NO1_A1"/>
    <x v="25"/>
    <n v="22.32"/>
    <n v="6.2"/>
  </r>
  <r>
    <x v="0"/>
    <x v="10"/>
    <x v="7"/>
    <x v="11"/>
    <s v="NO1_A2"/>
    <x v="0"/>
    <n v="45.776839115009899"/>
    <n v="12.7157886430583"/>
  </r>
  <r>
    <x v="0"/>
    <x v="10"/>
    <x v="7"/>
    <x v="11"/>
    <s v="NO1_A2"/>
    <x v="1"/>
    <n v="48.384"/>
    <n v="13.44"/>
  </r>
  <r>
    <x v="0"/>
    <x v="10"/>
    <x v="7"/>
    <x v="11"/>
    <s v="NO1_A2"/>
    <x v="2"/>
    <n v="63"/>
    <n v="17.5"/>
  </r>
  <r>
    <x v="0"/>
    <x v="10"/>
    <x v="7"/>
    <x v="11"/>
    <s v="NO1_A2"/>
    <x v="6"/>
    <n v="30.079313304721001"/>
    <n v="8.3553648068669499"/>
  </r>
  <r>
    <x v="0"/>
    <x v="10"/>
    <x v="7"/>
    <x v="11"/>
    <s v="NO1_A2"/>
    <x v="9"/>
    <n v="45.361633570256501"/>
    <n v="12.600453769515701"/>
  </r>
  <r>
    <x v="0"/>
    <x v="10"/>
    <x v="7"/>
    <x v="11"/>
    <s v="NO1_A2"/>
    <x v="17"/>
    <n v="9.3111759656652193"/>
    <n v="2.5864377682403399"/>
  </r>
  <r>
    <x v="0"/>
    <x v="10"/>
    <x v="7"/>
    <x v="11"/>
    <s v="NO1_A2"/>
    <x v="19"/>
    <n v="9.0779231512550904"/>
    <n v="2.5216453197930799"/>
  </r>
  <r>
    <x v="0"/>
    <x v="10"/>
    <x v="7"/>
    <x v="11"/>
    <s v="NO1_A2"/>
    <x v="21"/>
    <n v="48.384"/>
    <n v="13.44"/>
  </r>
  <r>
    <x v="0"/>
    <x v="10"/>
    <x v="7"/>
    <x v="11"/>
    <s v="NO1_A2"/>
    <x v="22"/>
    <n v="79.847999999999999"/>
    <n v="22.18"/>
  </r>
  <r>
    <x v="0"/>
    <x v="10"/>
    <x v="7"/>
    <x v="11"/>
    <s v="NO1_A2"/>
    <x v="23"/>
    <n v="0.31515896120488701"/>
    <n v="8.7544155890246306E-2"/>
  </r>
  <r>
    <x v="0"/>
    <x v="10"/>
    <x v="7"/>
    <x v="11"/>
    <s v="NO1_A2"/>
    <x v="25"/>
    <n v="22.32"/>
    <n v="6.2"/>
  </r>
  <r>
    <x v="0"/>
    <x v="10"/>
    <x v="7"/>
    <x v="11"/>
    <s v="NO1_A3"/>
    <x v="0"/>
    <n v="45.776839115009899"/>
    <n v="12.7157886430583"/>
  </r>
  <r>
    <x v="0"/>
    <x v="10"/>
    <x v="7"/>
    <x v="11"/>
    <s v="NO1_A3"/>
    <x v="1"/>
    <n v="48.384"/>
    <n v="13.44"/>
  </r>
  <r>
    <x v="0"/>
    <x v="10"/>
    <x v="7"/>
    <x v="11"/>
    <s v="NO1_A3"/>
    <x v="2"/>
    <n v="63"/>
    <n v="17.5"/>
  </r>
  <r>
    <x v="0"/>
    <x v="10"/>
    <x v="7"/>
    <x v="11"/>
    <s v="NO1_A3"/>
    <x v="6"/>
    <n v="30.079313304721001"/>
    <n v="8.3553648068669499"/>
  </r>
  <r>
    <x v="0"/>
    <x v="10"/>
    <x v="7"/>
    <x v="11"/>
    <s v="NO1_A3"/>
    <x v="9"/>
    <n v="45.361633570256501"/>
    <n v="12.600453769515701"/>
  </r>
  <r>
    <x v="0"/>
    <x v="10"/>
    <x v="7"/>
    <x v="11"/>
    <s v="NO1_A3"/>
    <x v="17"/>
    <n v="9.3111759656652193"/>
    <n v="2.5864377682403399"/>
  </r>
  <r>
    <x v="0"/>
    <x v="10"/>
    <x v="7"/>
    <x v="11"/>
    <s v="NO1_A3"/>
    <x v="19"/>
    <n v="9.0779231512550904"/>
    <n v="2.5216453197930799"/>
  </r>
  <r>
    <x v="0"/>
    <x v="10"/>
    <x v="7"/>
    <x v="11"/>
    <s v="NO1_A3"/>
    <x v="21"/>
    <n v="48.384"/>
    <n v="13.44"/>
  </r>
  <r>
    <x v="0"/>
    <x v="10"/>
    <x v="7"/>
    <x v="11"/>
    <s v="NO1_A3"/>
    <x v="22"/>
    <n v="79.847999999999999"/>
    <n v="22.18"/>
  </r>
  <r>
    <x v="0"/>
    <x v="10"/>
    <x v="7"/>
    <x v="11"/>
    <s v="NO1_A3"/>
    <x v="23"/>
    <n v="0.31515896120488701"/>
    <n v="8.7544155890246306E-2"/>
  </r>
  <r>
    <x v="0"/>
    <x v="10"/>
    <x v="7"/>
    <x v="11"/>
    <s v="NO1_A3"/>
    <x v="25"/>
    <n v="22.32"/>
    <n v="6.2"/>
  </r>
  <r>
    <x v="0"/>
    <x v="10"/>
    <x v="7"/>
    <x v="11"/>
    <s v="NO1_Offshore"/>
    <x v="0"/>
    <n v="45.776839115009899"/>
    <n v="12.7157886430583"/>
  </r>
  <r>
    <x v="0"/>
    <x v="10"/>
    <x v="7"/>
    <x v="11"/>
    <s v="NO1_Offshore"/>
    <x v="1"/>
    <n v="48.384"/>
    <n v="13.44"/>
  </r>
  <r>
    <x v="0"/>
    <x v="10"/>
    <x v="7"/>
    <x v="11"/>
    <s v="NO1_Offshore"/>
    <x v="2"/>
    <n v="63"/>
    <n v="17.5"/>
  </r>
  <r>
    <x v="0"/>
    <x v="10"/>
    <x v="7"/>
    <x v="11"/>
    <s v="NO1_Offshore"/>
    <x v="6"/>
    <n v="30.079313304721001"/>
    <n v="8.3553648068669499"/>
  </r>
  <r>
    <x v="0"/>
    <x v="10"/>
    <x v="7"/>
    <x v="11"/>
    <s v="NO1_Offshore"/>
    <x v="9"/>
    <n v="45.361633570256501"/>
    <n v="12.600453769515701"/>
  </r>
  <r>
    <x v="0"/>
    <x v="10"/>
    <x v="7"/>
    <x v="11"/>
    <s v="NO1_Offshore"/>
    <x v="17"/>
    <n v="9.3111759656652193"/>
    <n v="2.5864377682403399"/>
  </r>
  <r>
    <x v="0"/>
    <x v="10"/>
    <x v="7"/>
    <x v="11"/>
    <s v="NO1_Offshore"/>
    <x v="19"/>
    <n v="9.0779231512550904"/>
    <n v="2.5216453197930799"/>
  </r>
  <r>
    <x v="0"/>
    <x v="10"/>
    <x v="7"/>
    <x v="11"/>
    <s v="NO1_Offshore"/>
    <x v="21"/>
    <n v="48.384"/>
    <n v="13.44"/>
  </r>
  <r>
    <x v="0"/>
    <x v="10"/>
    <x v="7"/>
    <x v="11"/>
    <s v="NO1_Offshore"/>
    <x v="22"/>
    <n v="79.847999999999999"/>
    <n v="22.18"/>
  </r>
  <r>
    <x v="0"/>
    <x v="10"/>
    <x v="7"/>
    <x v="11"/>
    <s v="NO1_Offshore"/>
    <x v="23"/>
    <n v="0.31515896120488701"/>
    <n v="8.7544155890246306E-2"/>
  </r>
  <r>
    <x v="0"/>
    <x v="10"/>
    <x v="7"/>
    <x v="11"/>
    <s v="NO1_Offshore"/>
    <x v="25"/>
    <n v="22.32"/>
    <n v="6.2"/>
  </r>
  <r>
    <x v="0"/>
    <x v="10"/>
    <x v="7"/>
    <x v="12"/>
    <s v="NO2_A1"/>
    <x v="0"/>
    <n v="45.776839115009899"/>
    <n v="12.7157886430583"/>
  </r>
  <r>
    <x v="0"/>
    <x v="10"/>
    <x v="7"/>
    <x v="12"/>
    <s v="NO2_A1"/>
    <x v="1"/>
    <n v="48.384"/>
    <n v="13.44"/>
  </r>
  <r>
    <x v="0"/>
    <x v="10"/>
    <x v="7"/>
    <x v="12"/>
    <s v="NO2_A1"/>
    <x v="2"/>
    <n v="63"/>
    <n v="17.5"/>
  </r>
  <r>
    <x v="0"/>
    <x v="10"/>
    <x v="7"/>
    <x v="12"/>
    <s v="NO2_A1"/>
    <x v="6"/>
    <n v="30.079313304721001"/>
    <n v="8.3553648068669499"/>
  </r>
  <r>
    <x v="0"/>
    <x v="10"/>
    <x v="7"/>
    <x v="12"/>
    <s v="NO2_A1"/>
    <x v="9"/>
    <n v="45.361633570256501"/>
    <n v="12.600453769515701"/>
  </r>
  <r>
    <x v="0"/>
    <x v="10"/>
    <x v="7"/>
    <x v="12"/>
    <s v="NO2_A1"/>
    <x v="17"/>
    <n v="9.3111759656652193"/>
    <n v="2.5864377682403399"/>
  </r>
  <r>
    <x v="0"/>
    <x v="10"/>
    <x v="7"/>
    <x v="12"/>
    <s v="NO2_A1"/>
    <x v="19"/>
    <n v="9.0779231512550904"/>
    <n v="2.5216453197930799"/>
  </r>
  <r>
    <x v="0"/>
    <x v="10"/>
    <x v="7"/>
    <x v="12"/>
    <s v="NO2_A1"/>
    <x v="21"/>
    <n v="48.384"/>
    <n v="13.44"/>
  </r>
  <r>
    <x v="0"/>
    <x v="10"/>
    <x v="7"/>
    <x v="12"/>
    <s v="NO2_A1"/>
    <x v="22"/>
    <n v="79.847999999999999"/>
    <n v="22.18"/>
  </r>
  <r>
    <x v="0"/>
    <x v="10"/>
    <x v="7"/>
    <x v="12"/>
    <s v="NO2_A1"/>
    <x v="23"/>
    <n v="0.31515896120488701"/>
    <n v="8.7544155890246306E-2"/>
  </r>
  <r>
    <x v="0"/>
    <x v="10"/>
    <x v="7"/>
    <x v="12"/>
    <s v="NO2_A1"/>
    <x v="25"/>
    <n v="22.32"/>
    <n v="6.2"/>
  </r>
  <r>
    <x v="0"/>
    <x v="10"/>
    <x v="7"/>
    <x v="12"/>
    <s v="NO2_A2"/>
    <x v="0"/>
    <n v="45.776839115009899"/>
    <n v="12.7157886430583"/>
  </r>
  <r>
    <x v="0"/>
    <x v="10"/>
    <x v="7"/>
    <x v="12"/>
    <s v="NO2_A2"/>
    <x v="1"/>
    <n v="48.384"/>
    <n v="13.44"/>
  </r>
  <r>
    <x v="0"/>
    <x v="10"/>
    <x v="7"/>
    <x v="12"/>
    <s v="NO2_A2"/>
    <x v="2"/>
    <n v="63"/>
    <n v="17.5"/>
  </r>
  <r>
    <x v="0"/>
    <x v="10"/>
    <x v="7"/>
    <x v="12"/>
    <s v="NO2_A2"/>
    <x v="6"/>
    <n v="30.079313304721001"/>
    <n v="8.3553648068669499"/>
  </r>
  <r>
    <x v="0"/>
    <x v="10"/>
    <x v="7"/>
    <x v="12"/>
    <s v="NO2_A2"/>
    <x v="9"/>
    <n v="45.361633570256501"/>
    <n v="12.600453769515701"/>
  </r>
  <r>
    <x v="0"/>
    <x v="10"/>
    <x v="7"/>
    <x v="12"/>
    <s v="NO2_A2"/>
    <x v="17"/>
    <n v="9.3111759656652193"/>
    <n v="2.5864377682403399"/>
  </r>
  <r>
    <x v="0"/>
    <x v="10"/>
    <x v="7"/>
    <x v="12"/>
    <s v="NO2_A2"/>
    <x v="19"/>
    <n v="9.0779231512550904"/>
    <n v="2.5216453197930799"/>
  </r>
  <r>
    <x v="0"/>
    <x v="10"/>
    <x v="7"/>
    <x v="12"/>
    <s v="NO2_A2"/>
    <x v="21"/>
    <n v="48.384"/>
    <n v="13.44"/>
  </r>
  <r>
    <x v="0"/>
    <x v="10"/>
    <x v="7"/>
    <x v="12"/>
    <s v="NO2_A2"/>
    <x v="22"/>
    <n v="79.847999999999999"/>
    <n v="22.18"/>
  </r>
  <r>
    <x v="0"/>
    <x v="10"/>
    <x v="7"/>
    <x v="12"/>
    <s v="NO2_A2"/>
    <x v="23"/>
    <n v="0.31515896120488701"/>
    <n v="8.7544155890246306E-2"/>
  </r>
  <r>
    <x v="0"/>
    <x v="10"/>
    <x v="7"/>
    <x v="12"/>
    <s v="NO2_A2"/>
    <x v="25"/>
    <n v="22.32"/>
    <n v="6.2"/>
  </r>
  <r>
    <x v="0"/>
    <x v="10"/>
    <x v="7"/>
    <x v="12"/>
    <s v="NO2_Offshore"/>
    <x v="0"/>
    <n v="45.776839115009899"/>
    <n v="12.7157886430583"/>
  </r>
  <r>
    <x v="0"/>
    <x v="10"/>
    <x v="7"/>
    <x v="12"/>
    <s v="NO2_Offshore"/>
    <x v="1"/>
    <n v="48.384"/>
    <n v="13.44"/>
  </r>
  <r>
    <x v="0"/>
    <x v="10"/>
    <x v="7"/>
    <x v="12"/>
    <s v="NO2_Offshore"/>
    <x v="2"/>
    <n v="63"/>
    <n v="17.5"/>
  </r>
  <r>
    <x v="0"/>
    <x v="10"/>
    <x v="7"/>
    <x v="12"/>
    <s v="NO2_Offshore"/>
    <x v="6"/>
    <n v="30.079313304721001"/>
    <n v="8.3553648068669499"/>
  </r>
  <r>
    <x v="0"/>
    <x v="10"/>
    <x v="7"/>
    <x v="12"/>
    <s v="NO2_Offshore"/>
    <x v="9"/>
    <n v="45.361633570256501"/>
    <n v="12.600453769515701"/>
  </r>
  <r>
    <x v="0"/>
    <x v="10"/>
    <x v="7"/>
    <x v="12"/>
    <s v="NO2_Offshore"/>
    <x v="17"/>
    <n v="9.3111759656652193"/>
    <n v="2.5864377682403399"/>
  </r>
  <r>
    <x v="0"/>
    <x v="10"/>
    <x v="7"/>
    <x v="12"/>
    <s v="NO2_Offshore"/>
    <x v="19"/>
    <n v="9.0779231512550904"/>
    <n v="2.5216453197930799"/>
  </r>
  <r>
    <x v="0"/>
    <x v="10"/>
    <x v="7"/>
    <x v="12"/>
    <s v="NO2_Offshore"/>
    <x v="21"/>
    <n v="48.384"/>
    <n v="13.44"/>
  </r>
  <r>
    <x v="0"/>
    <x v="10"/>
    <x v="7"/>
    <x v="12"/>
    <s v="NO2_Offshore"/>
    <x v="22"/>
    <n v="79.847999999999999"/>
    <n v="22.18"/>
  </r>
  <r>
    <x v="0"/>
    <x v="10"/>
    <x v="7"/>
    <x v="12"/>
    <s v="NO2_Offshore"/>
    <x v="23"/>
    <n v="0.31515896120488701"/>
    <n v="8.7544155890246306E-2"/>
  </r>
  <r>
    <x v="0"/>
    <x v="10"/>
    <x v="7"/>
    <x v="12"/>
    <s v="NO2_Offshore"/>
    <x v="25"/>
    <n v="22.32"/>
    <n v="6.2"/>
  </r>
  <r>
    <x v="0"/>
    <x v="10"/>
    <x v="7"/>
    <x v="13"/>
    <s v="NO3_A1"/>
    <x v="0"/>
    <n v="45.776839115009899"/>
    <n v="12.7157886430583"/>
  </r>
  <r>
    <x v="0"/>
    <x v="10"/>
    <x v="7"/>
    <x v="13"/>
    <s v="NO3_A1"/>
    <x v="1"/>
    <n v="48.384"/>
    <n v="13.44"/>
  </r>
  <r>
    <x v="0"/>
    <x v="10"/>
    <x v="7"/>
    <x v="13"/>
    <s v="NO3_A1"/>
    <x v="2"/>
    <n v="63"/>
    <n v="17.5"/>
  </r>
  <r>
    <x v="0"/>
    <x v="10"/>
    <x v="7"/>
    <x v="13"/>
    <s v="NO3_A1"/>
    <x v="6"/>
    <n v="30.079313304721001"/>
    <n v="8.3553648068669499"/>
  </r>
  <r>
    <x v="0"/>
    <x v="10"/>
    <x v="7"/>
    <x v="13"/>
    <s v="NO3_A1"/>
    <x v="9"/>
    <n v="45.361633570256501"/>
    <n v="12.600453769515701"/>
  </r>
  <r>
    <x v="0"/>
    <x v="10"/>
    <x v="7"/>
    <x v="13"/>
    <s v="NO3_A1"/>
    <x v="17"/>
    <n v="9.3111759656652193"/>
    <n v="2.5864377682403399"/>
  </r>
  <r>
    <x v="0"/>
    <x v="10"/>
    <x v="7"/>
    <x v="13"/>
    <s v="NO3_A1"/>
    <x v="19"/>
    <n v="9.0779231512550904"/>
    <n v="2.5216453197930799"/>
  </r>
  <r>
    <x v="0"/>
    <x v="10"/>
    <x v="7"/>
    <x v="13"/>
    <s v="NO3_A1"/>
    <x v="21"/>
    <n v="48.384"/>
    <n v="13.44"/>
  </r>
  <r>
    <x v="0"/>
    <x v="10"/>
    <x v="7"/>
    <x v="13"/>
    <s v="NO3_A1"/>
    <x v="22"/>
    <n v="79.847999999999999"/>
    <n v="22.18"/>
  </r>
  <r>
    <x v="0"/>
    <x v="10"/>
    <x v="7"/>
    <x v="13"/>
    <s v="NO3_A1"/>
    <x v="23"/>
    <n v="0.31515896120488701"/>
    <n v="8.7544155890246306E-2"/>
  </r>
  <r>
    <x v="0"/>
    <x v="10"/>
    <x v="7"/>
    <x v="13"/>
    <s v="NO3_A1"/>
    <x v="25"/>
    <n v="22.32"/>
    <n v="6.2"/>
  </r>
  <r>
    <x v="0"/>
    <x v="10"/>
    <x v="7"/>
    <x v="13"/>
    <s v="NO3_A2"/>
    <x v="0"/>
    <n v="45.776839115009899"/>
    <n v="12.7157886430583"/>
  </r>
  <r>
    <x v="0"/>
    <x v="10"/>
    <x v="7"/>
    <x v="13"/>
    <s v="NO3_A2"/>
    <x v="1"/>
    <n v="48.384"/>
    <n v="13.44"/>
  </r>
  <r>
    <x v="0"/>
    <x v="10"/>
    <x v="7"/>
    <x v="13"/>
    <s v="NO3_A2"/>
    <x v="2"/>
    <n v="63"/>
    <n v="17.5"/>
  </r>
  <r>
    <x v="0"/>
    <x v="10"/>
    <x v="7"/>
    <x v="13"/>
    <s v="NO3_A2"/>
    <x v="6"/>
    <n v="30.079313304721001"/>
    <n v="8.3553648068669499"/>
  </r>
  <r>
    <x v="0"/>
    <x v="10"/>
    <x v="7"/>
    <x v="13"/>
    <s v="NO3_A2"/>
    <x v="9"/>
    <n v="45.361633570256501"/>
    <n v="12.600453769515701"/>
  </r>
  <r>
    <x v="0"/>
    <x v="10"/>
    <x v="7"/>
    <x v="13"/>
    <s v="NO3_A2"/>
    <x v="17"/>
    <n v="9.3111759656652193"/>
    <n v="2.5864377682403399"/>
  </r>
  <r>
    <x v="0"/>
    <x v="10"/>
    <x v="7"/>
    <x v="13"/>
    <s v="NO3_A2"/>
    <x v="19"/>
    <n v="9.0779231512550904"/>
    <n v="2.5216453197930799"/>
  </r>
  <r>
    <x v="0"/>
    <x v="10"/>
    <x v="7"/>
    <x v="13"/>
    <s v="NO3_A2"/>
    <x v="21"/>
    <n v="48.384"/>
    <n v="13.44"/>
  </r>
  <r>
    <x v="0"/>
    <x v="10"/>
    <x v="7"/>
    <x v="13"/>
    <s v="NO3_A2"/>
    <x v="22"/>
    <n v="79.847999999999999"/>
    <n v="22.18"/>
  </r>
  <r>
    <x v="0"/>
    <x v="10"/>
    <x v="7"/>
    <x v="13"/>
    <s v="NO3_A2"/>
    <x v="23"/>
    <n v="0.31515896120488701"/>
    <n v="8.7544155890246306E-2"/>
  </r>
  <r>
    <x v="0"/>
    <x v="10"/>
    <x v="7"/>
    <x v="13"/>
    <s v="NO3_A2"/>
    <x v="25"/>
    <n v="22.32"/>
    <n v="6.2"/>
  </r>
  <r>
    <x v="0"/>
    <x v="10"/>
    <x v="7"/>
    <x v="13"/>
    <s v="NO3_A3"/>
    <x v="0"/>
    <n v="45.776839115009899"/>
    <n v="12.7157886430583"/>
  </r>
  <r>
    <x v="0"/>
    <x v="10"/>
    <x v="7"/>
    <x v="13"/>
    <s v="NO3_A3"/>
    <x v="1"/>
    <n v="48.384"/>
    <n v="13.44"/>
  </r>
  <r>
    <x v="0"/>
    <x v="10"/>
    <x v="7"/>
    <x v="13"/>
    <s v="NO3_A3"/>
    <x v="2"/>
    <n v="63"/>
    <n v="17.5"/>
  </r>
  <r>
    <x v="0"/>
    <x v="10"/>
    <x v="7"/>
    <x v="13"/>
    <s v="NO3_A3"/>
    <x v="6"/>
    <n v="30.079313304721001"/>
    <n v="8.3553648068669499"/>
  </r>
  <r>
    <x v="0"/>
    <x v="10"/>
    <x v="7"/>
    <x v="13"/>
    <s v="NO3_A3"/>
    <x v="9"/>
    <n v="45.361633570256501"/>
    <n v="12.600453769515701"/>
  </r>
  <r>
    <x v="0"/>
    <x v="10"/>
    <x v="7"/>
    <x v="13"/>
    <s v="NO3_A3"/>
    <x v="17"/>
    <n v="9.3111759656652193"/>
    <n v="2.5864377682403399"/>
  </r>
  <r>
    <x v="0"/>
    <x v="10"/>
    <x v="7"/>
    <x v="13"/>
    <s v="NO3_A3"/>
    <x v="19"/>
    <n v="9.0779231512550904"/>
    <n v="2.5216453197930799"/>
  </r>
  <r>
    <x v="0"/>
    <x v="10"/>
    <x v="7"/>
    <x v="13"/>
    <s v="NO3_A3"/>
    <x v="21"/>
    <n v="48.384"/>
    <n v="13.44"/>
  </r>
  <r>
    <x v="0"/>
    <x v="10"/>
    <x v="7"/>
    <x v="13"/>
    <s v="NO3_A3"/>
    <x v="22"/>
    <n v="79.847999999999999"/>
    <n v="22.18"/>
  </r>
  <r>
    <x v="0"/>
    <x v="10"/>
    <x v="7"/>
    <x v="13"/>
    <s v="NO3_A3"/>
    <x v="23"/>
    <n v="0.31515896120488701"/>
    <n v="8.7544155890246306E-2"/>
  </r>
  <r>
    <x v="0"/>
    <x v="10"/>
    <x v="7"/>
    <x v="13"/>
    <s v="NO3_A3"/>
    <x v="25"/>
    <n v="22.32"/>
    <n v="6.2"/>
  </r>
  <r>
    <x v="0"/>
    <x v="10"/>
    <x v="7"/>
    <x v="13"/>
    <s v="NO3_Offshore"/>
    <x v="0"/>
    <n v="45.776839115009899"/>
    <n v="12.7157886430583"/>
  </r>
  <r>
    <x v="0"/>
    <x v="10"/>
    <x v="7"/>
    <x v="13"/>
    <s v="NO3_Offshore"/>
    <x v="1"/>
    <n v="48.384"/>
    <n v="13.44"/>
  </r>
  <r>
    <x v="0"/>
    <x v="10"/>
    <x v="7"/>
    <x v="13"/>
    <s v="NO3_Offshore"/>
    <x v="2"/>
    <n v="63"/>
    <n v="17.5"/>
  </r>
  <r>
    <x v="0"/>
    <x v="10"/>
    <x v="7"/>
    <x v="13"/>
    <s v="NO3_Offshore"/>
    <x v="6"/>
    <n v="30.079313304721001"/>
    <n v="8.3553648068669499"/>
  </r>
  <r>
    <x v="0"/>
    <x v="10"/>
    <x v="7"/>
    <x v="13"/>
    <s v="NO3_Offshore"/>
    <x v="9"/>
    <n v="45.361633570256501"/>
    <n v="12.600453769515701"/>
  </r>
  <r>
    <x v="0"/>
    <x v="10"/>
    <x v="7"/>
    <x v="13"/>
    <s v="NO3_Offshore"/>
    <x v="17"/>
    <n v="9.3111759656652193"/>
    <n v="2.5864377682403399"/>
  </r>
  <r>
    <x v="0"/>
    <x v="10"/>
    <x v="7"/>
    <x v="13"/>
    <s v="NO3_Offshore"/>
    <x v="19"/>
    <n v="9.0779231512550904"/>
    <n v="2.5216453197930799"/>
  </r>
  <r>
    <x v="0"/>
    <x v="10"/>
    <x v="7"/>
    <x v="13"/>
    <s v="NO3_Offshore"/>
    <x v="21"/>
    <n v="48.384"/>
    <n v="13.44"/>
  </r>
  <r>
    <x v="0"/>
    <x v="10"/>
    <x v="7"/>
    <x v="13"/>
    <s v="NO3_Offshore"/>
    <x v="22"/>
    <n v="79.847999999999999"/>
    <n v="22.18"/>
  </r>
  <r>
    <x v="0"/>
    <x v="10"/>
    <x v="7"/>
    <x v="13"/>
    <s v="NO3_Offshore"/>
    <x v="23"/>
    <n v="0.31515896120488701"/>
    <n v="8.7544155890246306E-2"/>
  </r>
  <r>
    <x v="0"/>
    <x v="10"/>
    <x v="7"/>
    <x v="13"/>
    <s v="NO3_Offshore"/>
    <x v="25"/>
    <n v="22.32"/>
    <n v="6.2"/>
  </r>
  <r>
    <x v="0"/>
    <x v="10"/>
    <x v="7"/>
    <x v="14"/>
    <s v="NO4_A1"/>
    <x v="0"/>
    <n v="45.776839115009899"/>
    <n v="12.7157886430583"/>
  </r>
  <r>
    <x v="0"/>
    <x v="10"/>
    <x v="7"/>
    <x v="14"/>
    <s v="NO4_A1"/>
    <x v="1"/>
    <n v="48.384"/>
    <n v="13.44"/>
  </r>
  <r>
    <x v="0"/>
    <x v="10"/>
    <x v="7"/>
    <x v="14"/>
    <s v="NO4_A1"/>
    <x v="2"/>
    <n v="63"/>
    <n v="17.5"/>
  </r>
  <r>
    <x v="0"/>
    <x v="10"/>
    <x v="7"/>
    <x v="14"/>
    <s v="NO4_A1"/>
    <x v="6"/>
    <n v="30.079313304721001"/>
    <n v="8.3553648068669499"/>
  </r>
  <r>
    <x v="0"/>
    <x v="10"/>
    <x v="7"/>
    <x v="14"/>
    <s v="NO4_A1"/>
    <x v="9"/>
    <n v="45.361633570256501"/>
    <n v="12.600453769515701"/>
  </r>
  <r>
    <x v="0"/>
    <x v="10"/>
    <x v="7"/>
    <x v="14"/>
    <s v="NO4_A1"/>
    <x v="17"/>
    <n v="9.3111759656652193"/>
    <n v="2.5864377682403399"/>
  </r>
  <r>
    <x v="0"/>
    <x v="10"/>
    <x v="7"/>
    <x v="14"/>
    <s v="NO4_A1"/>
    <x v="19"/>
    <n v="9.0779231512550904"/>
    <n v="2.5216453197930799"/>
  </r>
  <r>
    <x v="0"/>
    <x v="10"/>
    <x v="7"/>
    <x v="14"/>
    <s v="NO4_A1"/>
    <x v="21"/>
    <n v="48.384"/>
    <n v="13.44"/>
  </r>
  <r>
    <x v="0"/>
    <x v="10"/>
    <x v="7"/>
    <x v="14"/>
    <s v="NO4_A1"/>
    <x v="22"/>
    <n v="79.847999999999999"/>
    <n v="22.18"/>
  </r>
  <r>
    <x v="0"/>
    <x v="10"/>
    <x v="7"/>
    <x v="14"/>
    <s v="NO4_A1"/>
    <x v="23"/>
    <n v="0.31515896120488701"/>
    <n v="8.7544155890246306E-2"/>
  </r>
  <r>
    <x v="0"/>
    <x v="10"/>
    <x v="7"/>
    <x v="14"/>
    <s v="NO4_A1"/>
    <x v="25"/>
    <n v="22.32"/>
    <n v="6.2"/>
  </r>
  <r>
    <x v="0"/>
    <x v="10"/>
    <x v="7"/>
    <x v="14"/>
    <s v="NO4_A2"/>
    <x v="0"/>
    <n v="45.776839115009899"/>
    <n v="12.7157886430583"/>
  </r>
  <r>
    <x v="0"/>
    <x v="10"/>
    <x v="7"/>
    <x v="14"/>
    <s v="NO4_A2"/>
    <x v="1"/>
    <n v="48.384"/>
    <n v="13.44"/>
  </r>
  <r>
    <x v="0"/>
    <x v="10"/>
    <x v="7"/>
    <x v="14"/>
    <s v="NO4_A2"/>
    <x v="2"/>
    <n v="63"/>
    <n v="17.5"/>
  </r>
  <r>
    <x v="0"/>
    <x v="10"/>
    <x v="7"/>
    <x v="14"/>
    <s v="NO4_A2"/>
    <x v="6"/>
    <n v="30.079313304721001"/>
    <n v="8.3553648068669499"/>
  </r>
  <r>
    <x v="0"/>
    <x v="10"/>
    <x v="7"/>
    <x v="14"/>
    <s v="NO4_A2"/>
    <x v="9"/>
    <n v="45.361633570256501"/>
    <n v="12.600453769515701"/>
  </r>
  <r>
    <x v="0"/>
    <x v="10"/>
    <x v="7"/>
    <x v="14"/>
    <s v="NO4_A2"/>
    <x v="17"/>
    <n v="9.3111759656652193"/>
    <n v="2.5864377682403399"/>
  </r>
  <r>
    <x v="0"/>
    <x v="10"/>
    <x v="7"/>
    <x v="14"/>
    <s v="NO4_A2"/>
    <x v="19"/>
    <n v="9.0779231512550904"/>
    <n v="2.5216453197930799"/>
  </r>
  <r>
    <x v="0"/>
    <x v="10"/>
    <x v="7"/>
    <x v="14"/>
    <s v="NO4_A2"/>
    <x v="21"/>
    <n v="48.384"/>
    <n v="13.44"/>
  </r>
  <r>
    <x v="0"/>
    <x v="10"/>
    <x v="7"/>
    <x v="14"/>
    <s v="NO4_A2"/>
    <x v="22"/>
    <n v="79.847999999999999"/>
    <n v="22.18"/>
  </r>
  <r>
    <x v="0"/>
    <x v="10"/>
    <x v="7"/>
    <x v="14"/>
    <s v="NO4_A2"/>
    <x v="23"/>
    <n v="0.31515896120488701"/>
    <n v="8.7544155890246306E-2"/>
  </r>
  <r>
    <x v="0"/>
    <x v="10"/>
    <x v="7"/>
    <x v="14"/>
    <s v="NO4_A2"/>
    <x v="25"/>
    <n v="22.32"/>
    <n v="6.2"/>
  </r>
  <r>
    <x v="0"/>
    <x v="10"/>
    <x v="7"/>
    <x v="14"/>
    <s v="NO4_Offshore"/>
    <x v="0"/>
    <n v="45.776839115009899"/>
    <n v="12.7157886430583"/>
  </r>
  <r>
    <x v="0"/>
    <x v="10"/>
    <x v="7"/>
    <x v="14"/>
    <s v="NO4_Offshore"/>
    <x v="1"/>
    <n v="48.384"/>
    <n v="13.44"/>
  </r>
  <r>
    <x v="0"/>
    <x v="10"/>
    <x v="7"/>
    <x v="14"/>
    <s v="NO4_Offshore"/>
    <x v="2"/>
    <n v="63"/>
    <n v="17.5"/>
  </r>
  <r>
    <x v="0"/>
    <x v="10"/>
    <x v="7"/>
    <x v="14"/>
    <s v="NO4_Offshore"/>
    <x v="6"/>
    <n v="30.079313304721001"/>
    <n v="8.3553648068669499"/>
  </r>
  <r>
    <x v="0"/>
    <x v="10"/>
    <x v="7"/>
    <x v="14"/>
    <s v="NO4_Offshore"/>
    <x v="9"/>
    <n v="45.361633570256501"/>
    <n v="12.600453769515701"/>
  </r>
  <r>
    <x v="0"/>
    <x v="10"/>
    <x v="7"/>
    <x v="14"/>
    <s v="NO4_Offshore"/>
    <x v="17"/>
    <n v="9.3111759656652193"/>
    <n v="2.5864377682403399"/>
  </r>
  <r>
    <x v="0"/>
    <x v="10"/>
    <x v="7"/>
    <x v="14"/>
    <s v="NO4_Offshore"/>
    <x v="19"/>
    <n v="9.0779231512550904"/>
    <n v="2.5216453197930799"/>
  </r>
  <r>
    <x v="0"/>
    <x v="10"/>
    <x v="7"/>
    <x v="14"/>
    <s v="NO4_Offshore"/>
    <x v="21"/>
    <n v="48.384"/>
    <n v="13.44"/>
  </r>
  <r>
    <x v="0"/>
    <x v="10"/>
    <x v="7"/>
    <x v="14"/>
    <s v="NO4_Offshore"/>
    <x v="22"/>
    <n v="79.847999999999999"/>
    <n v="22.18"/>
  </r>
  <r>
    <x v="0"/>
    <x v="10"/>
    <x v="7"/>
    <x v="14"/>
    <s v="NO4_Offshore"/>
    <x v="23"/>
    <n v="0.31515896120488701"/>
    <n v="8.7544155890246306E-2"/>
  </r>
  <r>
    <x v="0"/>
    <x v="10"/>
    <x v="7"/>
    <x v="14"/>
    <s v="NO4_Offshore"/>
    <x v="25"/>
    <n v="22.32"/>
    <n v="6.2"/>
  </r>
  <r>
    <x v="0"/>
    <x v="10"/>
    <x v="7"/>
    <x v="15"/>
    <s v="NO5_A1"/>
    <x v="0"/>
    <n v="45.776839115009899"/>
    <n v="12.7157886430583"/>
  </r>
  <r>
    <x v="0"/>
    <x v="10"/>
    <x v="7"/>
    <x v="15"/>
    <s v="NO5_A1"/>
    <x v="1"/>
    <n v="48.384"/>
    <n v="13.44"/>
  </r>
  <r>
    <x v="0"/>
    <x v="10"/>
    <x v="7"/>
    <x v="15"/>
    <s v="NO5_A1"/>
    <x v="2"/>
    <n v="63"/>
    <n v="17.5"/>
  </r>
  <r>
    <x v="0"/>
    <x v="10"/>
    <x v="7"/>
    <x v="15"/>
    <s v="NO5_A1"/>
    <x v="6"/>
    <n v="30.079313304721001"/>
    <n v="8.3553648068669499"/>
  </r>
  <r>
    <x v="0"/>
    <x v="10"/>
    <x v="7"/>
    <x v="15"/>
    <s v="NO5_A1"/>
    <x v="9"/>
    <n v="45.361633570256501"/>
    <n v="12.600453769515701"/>
  </r>
  <r>
    <x v="0"/>
    <x v="10"/>
    <x v="7"/>
    <x v="15"/>
    <s v="NO5_A1"/>
    <x v="17"/>
    <n v="9.3111759656652193"/>
    <n v="2.5864377682403399"/>
  </r>
  <r>
    <x v="0"/>
    <x v="10"/>
    <x v="7"/>
    <x v="15"/>
    <s v="NO5_A1"/>
    <x v="19"/>
    <n v="9.0779231512550904"/>
    <n v="2.5216453197930799"/>
  </r>
  <r>
    <x v="0"/>
    <x v="10"/>
    <x v="7"/>
    <x v="15"/>
    <s v="NO5_A1"/>
    <x v="21"/>
    <n v="48.384"/>
    <n v="13.44"/>
  </r>
  <r>
    <x v="0"/>
    <x v="10"/>
    <x v="7"/>
    <x v="15"/>
    <s v="NO5_A1"/>
    <x v="22"/>
    <n v="79.847999999999999"/>
    <n v="22.18"/>
  </r>
  <r>
    <x v="0"/>
    <x v="10"/>
    <x v="7"/>
    <x v="15"/>
    <s v="NO5_A1"/>
    <x v="23"/>
    <n v="0.31515896120488701"/>
    <n v="8.7544155890246306E-2"/>
  </r>
  <r>
    <x v="0"/>
    <x v="10"/>
    <x v="7"/>
    <x v="15"/>
    <s v="NO5_A1"/>
    <x v="25"/>
    <n v="22.32"/>
    <n v="6.2"/>
  </r>
  <r>
    <x v="0"/>
    <x v="10"/>
    <x v="7"/>
    <x v="15"/>
    <s v="NO5_A2"/>
    <x v="0"/>
    <n v="45.776839115009899"/>
    <n v="12.7157886430583"/>
  </r>
  <r>
    <x v="0"/>
    <x v="10"/>
    <x v="7"/>
    <x v="15"/>
    <s v="NO5_A2"/>
    <x v="1"/>
    <n v="48.384"/>
    <n v="13.44"/>
  </r>
  <r>
    <x v="0"/>
    <x v="10"/>
    <x v="7"/>
    <x v="15"/>
    <s v="NO5_A2"/>
    <x v="2"/>
    <n v="63"/>
    <n v="17.5"/>
  </r>
  <r>
    <x v="0"/>
    <x v="10"/>
    <x v="7"/>
    <x v="15"/>
    <s v="NO5_A2"/>
    <x v="6"/>
    <n v="30.079313304721001"/>
    <n v="8.3553648068669499"/>
  </r>
  <r>
    <x v="0"/>
    <x v="10"/>
    <x v="7"/>
    <x v="15"/>
    <s v="NO5_A2"/>
    <x v="9"/>
    <n v="45.361633570256501"/>
    <n v="12.600453769515701"/>
  </r>
  <r>
    <x v="0"/>
    <x v="10"/>
    <x v="7"/>
    <x v="15"/>
    <s v="NO5_A2"/>
    <x v="17"/>
    <n v="9.3111759656652193"/>
    <n v="2.5864377682403399"/>
  </r>
  <r>
    <x v="0"/>
    <x v="10"/>
    <x v="7"/>
    <x v="15"/>
    <s v="NO5_A2"/>
    <x v="19"/>
    <n v="9.0779231512550904"/>
    <n v="2.5216453197930799"/>
  </r>
  <r>
    <x v="0"/>
    <x v="10"/>
    <x v="7"/>
    <x v="15"/>
    <s v="NO5_A2"/>
    <x v="21"/>
    <n v="48.384"/>
    <n v="13.44"/>
  </r>
  <r>
    <x v="0"/>
    <x v="10"/>
    <x v="7"/>
    <x v="15"/>
    <s v="NO5_A2"/>
    <x v="22"/>
    <n v="79.847999999999999"/>
    <n v="22.18"/>
  </r>
  <r>
    <x v="0"/>
    <x v="10"/>
    <x v="7"/>
    <x v="15"/>
    <s v="NO5_A2"/>
    <x v="23"/>
    <n v="0.31515896120488701"/>
    <n v="8.7544155890246306E-2"/>
  </r>
  <r>
    <x v="0"/>
    <x v="10"/>
    <x v="7"/>
    <x v="15"/>
    <s v="NO5_A2"/>
    <x v="25"/>
    <n v="22.32"/>
    <n v="6.2"/>
  </r>
  <r>
    <x v="0"/>
    <x v="10"/>
    <x v="7"/>
    <x v="15"/>
    <s v="NO5_Offshore"/>
    <x v="0"/>
    <n v="45.776839115009899"/>
    <n v="12.7157886430583"/>
  </r>
  <r>
    <x v="0"/>
    <x v="10"/>
    <x v="7"/>
    <x v="15"/>
    <s v="NO5_Offshore"/>
    <x v="1"/>
    <n v="48.384"/>
    <n v="13.44"/>
  </r>
  <r>
    <x v="0"/>
    <x v="10"/>
    <x v="7"/>
    <x v="15"/>
    <s v="NO5_Offshore"/>
    <x v="2"/>
    <n v="63"/>
    <n v="17.5"/>
  </r>
  <r>
    <x v="0"/>
    <x v="10"/>
    <x v="7"/>
    <x v="15"/>
    <s v="NO5_Offshore"/>
    <x v="6"/>
    <n v="30.079313304721001"/>
    <n v="8.3553648068669499"/>
  </r>
  <r>
    <x v="0"/>
    <x v="10"/>
    <x v="7"/>
    <x v="15"/>
    <s v="NO5_Offshore"/>
    <x v="9"/>
    <n v="45.361633570256501"/>
    <n v="12.600453769515701"/>
  </r>
  <r>
    <x v="0"/>
    <x v="10"/>
    <x v="7"/>
    <x v="15"/>
    <s v="NO5_Offshore"/>
    <x v="17"/>
    <n v="9.3111759656652193"/>
    <n v="2.5864377682403399"/>
  </r>
  <r>
    <x v="0"/>
    <x v="10"/>
    <x v="7"/>
    <x v="15"/>
    <s v="NO5_Offshore"/>
    <x v="19"/>
    <n v="9.0779231512550904"/>
    <n v="2.5216453197930799"/>
  </r>
  <r>
    <x v="0"/>
    <x v="10"/>
    <x v="7"/>
    <x v="15"/>
    <s v="NO5_Offshore"/>
    <x v="21"/>
    <n v="48.384"/>
    <n v="13.44"/>
  </r>
  <r>
    <x v="0"/>
    <x v="10"/>
    <x v="7"/>
    <x v="15"/>
    <s v="NO5_Offshore"/>
    <x v="22"/>
    <n v="79.847999999999999"/>
    <n v="22.18"/>
  </r>
  <r>
    <x v="0"/>
    <x v="10"/>
    <x v="7"/>
    <x v="15"/>
    <s v="NO5_Offshore"/>
    <x v="23"/>
    <n v="0.31515896120488701"/>
    <n v="8.7544155890246306E-2"/>
  </r>
  <r>
    <x v="0"/>
    <x v="10"/>
    <x v="7"/>
    <x v="15"/>
    <s v="NO5_Offshore"/>
    <x v="25"/>
    <n v="22.32"/>
    <n v="6.2"/>
  </r>
  <r>
    <x v="0"/>
    <x v="10"/>
    <x v="8"/>
    <x v="16"/>
    <s v="PL_A"/>
    <x v="0"/>
    <n v="45.776839115009899"/>
    <n v="12.7157886430583"/>
  </r>
  <r>
    <x v="0"/>
    <x v="10"/>
    <x v="8"/>
    <x v="16"/>
    <s v="PL_A"/>
    <x v="1"/>
    <n v="48.384"/>
    <n v="13.44"/>
  </r>
  <r>
    <x v="0"/>
    <x v="10"/>
    <x v="8"/>
    <x v="16"/>
    <s v="PL_A"/>
    <x v="2"/>
    <n v="63"/>
    <n v="17.5"/>
  </r>
  <r>
    <x v="0"/>
    <x v="10"/>
    <x v="8"/>
    <x v="16"/>
    <s v="PL_A"/>
    <x v="6"/>
    <n v="30.079313304721001"/>
    <n v="8.3553648068669499"/>
  </r>
  <r>
    <x v="0"/>
    <x v="10"/>
    <x v="8"/>
    <x v="16"/>
    <s v="PL_A"/>
    <x v="9"/>
    <n v="45.361633570256501"/>
    <n v="12.600453769515701"/>
  </r>
  <r>
    <x v="0"/>
    <x v="10"/>
    <x v="8"/>
    <x v="16"/>
    <s v="PL_A"/>
    <x v="17"/>
    <n v="9.3111759656652193"/>
    <n v="2.5864377682403399"/>
  </r>
  <r>
    <x v="0"/>
    <x v="10"/>
    <x v="8"/>
    <x v="16"/>
    <s v="PL_A"/>
    <x v="19"/>
    <n v="9.0779231512550904"/>
    <n v="2.5216453197930799"/>
  </r>
  <r>
    <x v="0"/>
    <x v="10"/>
    <x v="8"/>
    <x v="16"/>
    <s v="PL_A"/>
    <x v="21"/>
    <n v="48.384"/>
    <n v="13.44"/>
  </r>
  <r>
    <x v="0"/>
    <x v="10"/>
    <x v="8"/>
    <x v="16"/>
    <s v="PL_A"/>
    <x v="22"/>
    <n v="79.847999999999999"/>
    <n v="22.18"/>
  </r>
  <r>
    <x v="0"/>
    <x v="10"/>
    <x v="8"/>
    <x v="16"/>
    <s v="PL_A"/>
    <x v="23"/>
    <n v="0.31515896120488701"/>
    <n v="8.7544155890246306E-2"/>
  </r>
  <r>
    <x v="0"/>
    <x v="10"/>
    <x v="8"/>
    <x v="16"/>
    <s v="PL_A"/>
    <x v="25"/>
    <n v="22.32"/>
    <n v="6.2"/>
  </r>
  <r>
    <x v="0"/>
    <x v="10"/>
    <x v="8"/>
    <x v="16"/>
    <s v="PL_OFFSHORE"/>
    <x v="0"/>
    <n v="45.776839115009899"/>
    <n v="12.7157886430583"/>
  </r>
  <r>
    <x v="0"/>
    <x v="10"/>
    <x v="8"/>
    <x v="16"/>
    <s v="PL_OFFSHORE"/>
    <x v="1"/>
    <n v="48.384"/>
    <n v="13.44"/>
  </r>
  <r>
    <x v="0"/>
    <x v="10"/>
    <x v="8"/>
    <x v="16"/>
    <s v="PL_OFFSHORE"/>
    <x v="2"/>
    <n v="63"/>
    <n v="17.5"/>
  </r>
  <r>
    <x v="0"/>
    <x v="10"/>
    <x v="8"/>
    <x v="16"/>
    <s v="PL_OFFSHORE"/>
    <x v="6"/>
    <n v="30.079313304721001"/>
    <n v="8.3553648068669499"/>
  </r>
  <r>
    <x v="0"/>
    <x v="10"/>
    <x v="8"/>
    <x v="16"/>
    <s v="PL_OFFSHORE"/>
    <x v="9"/>
    <n v="45.361633570256501"/>
    <n v="12.600453769515701"/>
  </r>
  <r>
    <x v="0"/>
    <x v="10"/>
    <x v="8"/>
    <x v="16"/>
    <s v="PL_OFFSHORE"/>
    <x v="17"/>
    <n v="9.3111759656652193"/>
    <n v="2.5864377682403399"/>
  </r>
  <r>
    <x v="0"/>
    <x v="10"/>
    <x v="8"/>
    <x v="16"/>
    <s v="PL_OFFSHORE"/>
    <x v="19"/>
    <n v="9.0779231512550904"/>
    <n v="2.5216453197930799"/>
  </r>
  <r>
    <x v="0"/>
    <x v="10"/>
    <x v="8"/>
    <x v="16"/>
    <s v="PL_OFFSHORE"/>
    <x v="21"/>
    <n v="48.384"/>
    <n v="13.44"/>
  </r>
  <r>
    <x v="0"/>
    <x v="10"/>
    <x v="8"/>
    <x v="16"/>
    <s v="PL_OFFSHORE"/>
    <x v="22"/>
    <n v="79.847999999999999"/>
    <n v="22.18"/>
  </r>
  <r>
    <x v="0"/>
    <x v="10"/>
    <x v="8"/>
    <x v="16"/>
    <s v="PL_OFFSHORE"/>
    <x v="23"/>
    <n v="0.31515896120488701"/>
    <n v="8.7544155890246306E-2"/>
  </r>
  <r>
    <x v="0"/>
    <x v="10"/>
    <x v="8"/>
    <x v="16"/>
    <s v="PL_OFFSHORE"/>
    <x v="25"/>
    <n v="22.32"/>
    <n v="6.2"/>
  </r>
  <r>
    <x v="0"/>
    <x v="10"/>
    <x v="8"/>
    <x v="16"/>
    <s v="PL_Rural"/>
    <x v="0"/>
    <n v="45.776839115009899"/>
    <n v="12.7157886430583"/>
  </r>
  <r>
    <x v="0"/>
    <x v="10"/>
    <x v="8"/>
    <x v="16"/>
    <s v="PL_Rural"/>
    <x v="1"/>
    <n v="48.384"/>
    <n v="13.44"/>
  </r>
  <r>
    <x v="0"/>
    <x v="10"/>
    <x v="8"/>
    <x v="16"/>
    <s v="PL_Rural"/>
    <x v="2"/>
    <n v="63"/>
    <n v="17.5"/>
  </r>
  <r>
    <x v="0"/>
    <x v="10"/>
    <x v="8"/>
    <x v="16"/>
    <s v="PL_Rural"/>
    <x v="6"/>
    <n v="30.079313304721001"/>
    <n v="8.3553648068669499"/>
  </r>
  <r>
    <x v="0"/>
    <x v="10"/>
    <x v="8"/>
    <x v="16"/>
    <s v="PL_Rural"/>
    <x v="9"/>
    <n v="45.361633570256501"/>
    <n v="12.600453769515701"/>
  </r>
  <r>
    <x v="0"/>
    <x v="10"/>
    <x v="8"/>
    <x v="16"/>
    <s v="PL_Rural"/>
    <x v="17"/>
    <n v="9.3111759656652193"/>
    <n v="2.5864377682403399"/>
  </r>
  <r>
    <x v="0"/>
    <x v="10"/>
    <x v="8"/>
    <x v="16"/>
    <s v="PL_Rural"/>
    <x v="19"/>
    <n v="9.0779231512550904"/>
    <n v="2.5216453197930799"/>
  </r>
  <r>
    <x v="0"/>
    <x v="10"/>
    <x v="8"/>
    <x v="16"/>
    <s v="PL_Rural"/>
    <x v="21"/>
    <n v="48.384"/>
    <n v="13.44"/>
  </r>
  <r>
    <x v="0"/>
    <x v="10"/>
    <x v="8"/>
    <x v="16"/>
    <s v="PL_Rural"/>
    <x v="22"/>
    <n v="79.847999999999999"/>
    <n v="22.18"/>
  </r>
  <r>
    <x v="0"/>
    <x v="10"/>
    <x v="8"/>
    <x v="16"/>
    <s v="PL_Rural"/>
    <x v="23"/>
    <n v="0.31515896120488701"/>
    <n v="8.7544155890246306E-2"/>
  </r>
  <r>
    <x v="0"/>
    <x v="10"/>
    <x v="8"/>
    <x v="16"/>
    <s v="PL_Rural"/>
    <x v="25"/>
    <n v="22.32"/>
    <n v="6.2"/>
  </r>
  <r>
    <x v="0"/>
    <x v="10"/>
    <x v="9"/>
    <x v="17"/>
    <s v="SE1A"/>
    <x v="0"/>
    <n v="45.776839115009899"/>
    <n v="12.7157886430583"/>
  </r>
  <r>
    <x v="0"/>
    <x v="10"/>
    <x v="9"/>
    <x v="17"/>
    <s v="SE1A"/>
    <x v="1"/>
    <n v="48.384"/>
    <n v="13.44"/>
  </r>
  <r>
    <x v="0"/>
    <x v="10"/>
    <x v="9"/>
    <x v="17"/>
    <s v="SE1A"/>
    <x v="2"/>
    <n v="63"/>
    <n v="17.5"/>
  </r>
  <r>
    <x v="0"/>
    <x v="10"/>
    <x v="9"/>
    <x v="17"/>
    <s v="SE1A"/>
    <x v="6"/>
    <n v="30.079313304721001"/>
    <n v="8.3553648068669499"/>
  </r>
  <r>
    <x v="0"/>
    <x v="10"/>
    <x v="9"/>
    <x v="17"/>
    <s v="SE1A"/>
    <x v="9"/>
    <n v="45.361633570256501"/>
    <n v="12.600453769515701"/>
  </r>
  <r>
    <x v="0"/>
    <x v="10"/>
    <x v="9"/>
    <x v="17"/>
    <s v="SE1A"/>
    <x v="17"/>
    <n v="9.3111759656652193"/>
    <n v="2.5864377682403399"/>
  </r>
  <r>
    <x v="0"/>
    <x v="10"/>
    <x v="9"/>
    <x v="17"/>
    <s v="SE1A"/>
    <x v="19"/>
    <n v="9.0779231512550904"/>
    <n v="2.5216453197930799"/>
  </r>
  <r>
    <x v="0"/>
    <x v="10"/>
    <x v="9"/>
    <x v="17"/>
    <s v="SE1A"/>
    <x v="21"/>
    <n v="48.384"/>
    <n v="13.44"/>
  </r>
  <r>
    <x v="0"/>
    <x v="10"/>
    <x v="9"/>
    <x v="17"/>
    <s v="SE1A"/>
    <x v="22"/>
    <n v="79.847999999999999"/>
    <n v="22.18"/>
  </r>
  <r>
    <x v="0"/>
    <x v="10"/>
    <x v="9"/>
    <x v="17"/>
    <s v="SE1A"/>
    <x v="23"/>
    <n v="0.31515896120488701"/>
    <n v="8.7544155890246306E-2"/>
  </r>
  <r>
    <x v="0"/>
    <x v="10"/>
    <x v="9"/>
    <x v="17"/>
    <s v="SE1A"/>
    <x v="25"/>
    <n v="22.32"/>
    <n v="6.2"/>
  </r>
  <r>
    <x v="0"/>
    <x v="10"/>
    <x v="9"/>
    <x v="17"/>
    <s v="SE1_IND"/>
    <x v="0"/>
    <n v="45.776839115009899"/>
    <n v="12.7157886430583"/>
  </r>
  <r>
    <x v="0"/>
    <x v="10"/>
    <x v="9"/>
    <x v="17"/>
    <s v="SE1_IND"/>
    <x v="1"/>
    <n v="48.384"/>
    <n v="13.44"/>
  </r>
  <r>
    <x v="0"/>
    <x v="10"/>
    <x v="9"/>
    <x v="17"/>
    <s v="SE1_IND"/>
    <x v="2"/>
    <n v="63"/>
    <n v="17.5"/>
  </r>
  <r>
    <x v="0"/>
    <x v="10"/>
    <x v="9"/>
    <x v="17"/>
    <s v="SE1_IND"/>
    <x v="6"/>
    <n v="30.079313304721001"/>
    <n v="8.3553648068669499"/>
  </r>
  <r>
    <x v="0"/>
    <x v="10"/>
    <x v="9"/>
    <x v="17"/>
    <s v="SE1_IND"/>
    <x v="9"/>
    <n v="45.361633570256501"/>
    <n v="12.600453769515701"/>
  </r>
  <r>
    <x v="0"/>
    <x v="10"/>
    <x v="9"/>
    <x v="17"/>
    <s v="SE1_IND"/>
    <x v="17"/>
    <n v="9.3111759656652193"/>
    <n v="2.5864377682403399"/>
  </r>
  <r>
    <x v="0"/>
    <x v="10"/>
    <x v="9"/>
    <x v="17"/>
    <s v="SE1_IND"/>
    <x v="19"/>
    <n v="9.0779231512550904"/>
    <n v="2.5216453197930799"/>
  </r>
  <r>
    <x v="0"/>
    <x v="10"/>
    <x v="9"/>
    <x v="17"/>
    <s v="SE1_IND"/>
    <x v="21"/>
    <n v="48.384"/>
    <n v="13.44"/>
  </r>
  <r>
    <x v="0"/>
    <x v="10"/>
    <x v="9"/>
    <x v="17"/>
    <s v="SE1_IND"/>
    <x v="22"/>
    <n v="79.847999999999999"/>
    <n v="22.18"/>
  </r>
  <r>
    <x v="0"/>
    <x v="10"/>
    <x v="9"/>
    <x v="17"/>
    <s v="SE1_IND"/>
    <x v="23"/>
    <n v="0.31515896120488701"/>
    <n v="8.7544155890246306E-2"/>
  </r>
  <r>
    <x v="0"/>
    <x v="10"/>
    <x v="9"/>
    <x v="17"/>
    <s v="SE1_IND"/>
    <x v="25"/>
    <n v="22.32"/>
    <n v="6.2"/>
  </r>
  <r>
    <x v="0"/>
    <x v="10"/>
    <x v="9"/>
    <x v="17"/>
    <s v="SE1_Offshore"/>
    <x v="0"/>
    <n v="45.776839115009899"/>
    <n v="12.7157886430583"/>
  </r>
  <r>
    <x v="0"/>
    <x v="10"/>
    <x v="9"/>
    <x v="17"/>
    <s v="SE1_Offshore"/>
    <x v="1"/>
    <n v="48.384"/>
    <n v="13.44"/>
  </r>
  <r>
    <x v="0"/>
    <x v="10"/>
    <x v="9"/>
    <x v="17"/>
    <s v="SE1_Offshore"/>
    <x v="2"/>
    <n v="63"/>
    <n v="17.5"/>
  </r>
  <r>
    <x v="0"/>
    <x v="10"/>
    <x v="9"/>
    <x v="17"/>
    <s v="SE1_Offshore"/>
    <x v="6"/>
    <n v="30.079313304721001"/>
    <n v="8.3553648068669499"/>
  </r>
  <r>
    <x v="0"/>
    <x v="10"/>
    <x v="9"/>
    <x v="17"/>
    <s v="SE1_Offshore"/>
    <x v="9"/>
    <n v="45.361633570256501"/>
    <n v="12.600453769515701"/>
  </r>
  <r>
    <x v="0"/>
    <x v="10"/>
    <x v="9"/>
    <x v="17"/>
    <s v="SE1_Offshore"/>
    <x v="17"/>
    <n v="9.3111759656652193"/>
    <n v="2.5864377682403399"/>
  </r>
  <r>
    <x v="0"/>
    <x v="10"/>
    <x v="9"/>
    <x v="17"/>
    <s v="SE1_Offshore"/>
    <x v="19"/>
    <n v="9.0779231512550904"/>
    <n v="2.5216453197930799"/>
  </r>
  <r>
    <x v="0"/>
    <x v="10"/>
    <x v="9"/>
    <x v="17"/>
    <s v="SE1_Offshore"/>
    <x v="21"/>
    <n v="48.384"/>
    <n v="13.44"/>
  </r>
  <r>
    <x v="0"/>
    <x v="10"/>
    <x v="9"/>
    <x v="17"/>
    <s v="SE1_Offshore"/>
    <x v="22"/>
    <n v="79.847999999999999"/>
    <n v="22.18"/>
  </r>
  <r>
    <x v="0"/>
    <x v="10"/>
    <x v="9"/>
    <x v="17"/>
    <s v="SE1_Offshore"/>
    <x v="23"/>
    <n v="0.31515896120488701"/>
    <n v="8.7544155890246306E-2"/>
  </r>
  <r>
    <x v="0"/>
    <x v="10"/>
    <x v="9"/>
    <x v="17"/>
    <s v="SE1_Offshore"/>
    <x v="25"/>
    <n v="22.32"/>
    <n v="6.2"/>
  </r>
  <r>
    <x v="0"/>
    <x v="10"/>
    <x v="9"/>
    <x v="17"/>
    <s v="SE1_medium"/>
    <x v="0"/>
    <n v="45.776839115009899"/>
    <n v="12.7157886430583"/>
  </r>
  <r>
    <x v="0"/>
    <x v="10"/>
    <x v="9"/>
    <x v="17"/>
    <s v="SE1_medium"/>
    <x v="1"/>
    <n v="48.384"/>
    <n v="13.44"/>
  </r>
  <r>
    <x v="0"/>
    <x v="10"/>
    <x v="9"/>
    <x v="17"/>
    <s v="SE1_medium"/>
    <x v="2"/>
    <n v="63"/>
    <n v="17.5"/>
  </r>
  <r>
    <x v="0"/>
    <x v="10"/>
    <x v="9"/>
    <x v="17"/>
    <s v="SE1_medium"/>
    <x v="6"/>
    <n v="30.079313304721001"/>
    <n v="8.3553648068669499"/>
  </r>
  <r>
    <x v="0"/>
    <x v="10"/>
    <x v="9"/>
    <x v="17"/>
    <s v="SE1_medium"/>
    <x v="9"/>
    <n v="45.361633570256501"/>
    <n v="12.600453769515701"/>
  </r>
  <r>
    <x v="0"/>
    <x v="10"/>
    <x v="9"/>
    <x v="17"/>
    <s v="SE1_medium"/>
    <x v="17"/>
    <n v="9.3111759656652193"/>
    <n v="2.5864377682403399"/>
  </r>
  <r>
    <x v="0"/>
    <x v="10"/>
    <x v="9"/>
    <x v="17"/>
    <s v="SE1_medium"/>
    <x v="19"/>
    <n v="9.0779231512550904"/>
    <n v="2.5216453197930799"/>
  </r>
  <r>
    <x v="0"/>
    <x v="10"/>
    <x v="9"/>
    <x v="17"/>
    <s v="SE1_medium"/>
    <x v="21"/>
    <n v="48.384"/>
    <n v="13.44"/>
  </r>
  <r>
    <x v="0"/>
    <x v="10"/>
    <x v="9"/>
    <x v="17"/>
    <s v="SE1_medium"/>
    <x v="22"/>
    <n v="79.847999999999999"/>
    <n v="22.18"/>
  </r>
  <r>
    <x v="0"/>
    <x v="10"/>
    <x v="9"/>
    <x v="17"/>
    <s v="SE1_medium"/>
    <x v="23"/>
    <n v="0.31515896120488701"/>
    <n v="8.7544155890246306E-2"/>
  </r>
  <r>
    <x v="0"/>
    <x v="10"/>
    <x v="9"/>
    <x v="17"/>
    <s v="SE1_medium"/>
    <x v="25"/>
    <n v="22.32"/>
    <n v="6.2"/>
  </r>
  <r>
    <x v="0"/>
    <x v="10"/>
    <x v="9"/>
    <x v="17"/>
    <s v="SE1_small"/>
    <x v="0"/>
    <n v="45.776839115009899"/>
    <n v="12.7157886430583"/>
  </r>
  <r>
    <x v="0"/>
    <x v="10"/>
    <x v="9"/>
    <x v="17"/>
    <s v="SE1_small"/>
    <x v="1"/>
    <n v="48.384"/>
    <n v="13.44"/>
  </r>
  <r>
    <x v="0"/>
    <x v="10"/>
    <x v="9"/>
    <x v="17"/>
    <s v="SE1_small"/>
    <x v="2"/>
    <n v="63"/>
    <n v="17.5"/>
  </r>
  <r>
    <x v="0"/>
    <x v="10"/>
    <x v="9"/>
    <x v="17"/>
    <s v="SE1_small"/>
    <x v="6"/>
    <n v="30.079313304721001"/>
    <n v="8.3553648068669499"/>
  </r>
  <r>
    <x v="0"/>
    <x v="10"/>
    <x v="9"/>
    <x v="17"/>
    <s v="SE1_small"/>
    <x v="9"/>
    <n v="45.361633570256501"/>
    <n v="12.600453769515701"/>
  </r>
  <r>
    <x v="0"/>
    <x v="10"/>
    <x v="9"/>
    <x v="17"/>
    <s v="SE1_small"/>
    <x v="17"/>
    <n v="9.3111759656652193"/>
    <n v="2.5864377682403399"/>
  </r>
  <r>
    <x v="0"/>
    <x v="10"/>
    <x v="9"/>
    <x v="17"/>
    <s v="SE1_small"/>
    <x v="19"/>
    <n v="9.0779231512550904"/>
    <n v="2.5216453197930799"/>
  </r>
  <r>
    <x v="0"/>
    <x v="10"/>
    <x v="9"/>
    <x v="17"/>
    <s v="SE1_small"/>
    <x v="21"/>
    <n v="48.384"/>
    <n v="13.44"/>
  </r>
  <r>
    <x v="0"/>
    <x v="10"/>
    <x v="9"/>
    <x v="17"/>
    <s v="SE1_small"/>
    <x v="22"/>
    <n v="79.847999999999999"/>
    <n v="22.18"/>
  </r>
  <r>
    <x v="0"/>
    <x v="10"/>
    <x v="9"/>
    <x v="17"/>
    <s v="SE1_small"/>
    <x v="23"/>
    <n v="0.31515896120488701"/>
    <n v="8.7544155890246306E-2"/>
  </r>
  <r>
    <x v="0"/>
    <x v="10"/>
    <x v="9"/>
    <x v="17"/>
    <s v="SE1_small"/>
    <x v="25"/>
    <n v="22.32"/>
    <n v="6.2"/>
  </r>
  <r>
    <x v="0"/>
    <x v="10"/>
    <x v="9"/>
    <x v="18"/>
    <s v="SE2A"/>
    <x v="0"/>
    <n v="45.776839115009899"/>
    <n v="12.7157886430583"/>
  </r>
  <r>
    <x v="0"/>
    <x v="10"/>
    <x v="9"/>
    <x v="18"/>
    <s v="SE2A"/>
    <x v="1"/>
    <n v="48.384"/>
    <n v="13.44"/>
  </r>
  <r>
    <x v="0"/>
    <x v="10"/>
    <x v="9"/>
    <x v="18"/>
    <s v="SE2A"/>
    <x v="2"/>
    <n v="63"/>
    <n v="17.5"/>
  </r>
  <r>
    <x v="0"/>
    <x v="10"/>
    <x v="9"/>
    <x v="18"/>
    <s v="SE2A"/>
    <x v="6"/>
    <n v="30.079313304721001"/>
    <n v="8.3553648068669499"/>
  </r>
  <r>
    <x v="0"/>
    <x v="10"/>
    <x v="9"/>
    <x v="18"/>
    <s v="SE2A"/>
    <x v="9"/>
    <n v="45.361633570256501"/>
    <n v="12.600453769515701"/>
  </r>
  <r>
    <x v="0"/>
    <x v="10"/>
    <x v="9"/>
    <x v="18"/>
    <s v="SE2A"/>
    <x v="17"/>
    <n v="9.3111759656652193"/>
    <n v="2.5864377682403399"/>
  </r>
  <r>
    <x v="0"/>
    <x v="10"/>
    <x v="9"/>
    <x v="18"/>
    <s v="SE2A"/>
    <x v="19"/>
    <n v="9.0779231512550904"/>
    <n v="2.5216453197930799"/>
  </r>
  <r>
    <x v="0"/>
    <x v="10"/>
    <x v="9"/>
    <x v="18"/>
    <s v="SE2A"/>
    <x v="21"/>
    <n v="48.384"/>
    <n v="13.44"/>
  </r>
  <r>
    <x v="0"/>
    <x v="10"/>
    <x v="9"/>
    <x v="18"/>
    <s v="SE2A"/>
    <x v="22"/>
    <n v="79.847999999999999"/>
    <n v="22.18"/>
  </r>
  <r>
    <x v="0"/>
    <x v="10"/>
    <x v="9"/>
    <x v="18"/>
    <s v="SE2A"/>
    <x v="23"/>
    <n v="0.31515896120488701"/>
    <n v="8.7544155890246306E-2"/>
  </r>
  <r>
    <x v="0"/>
    <x v="10"/>
    <x v="9"/>
    <x v="18"/>
    <s v="SE2A"/>
    <x v="25"/>
    <n v="22.32"/>
    <n v="6.2"/>
  </r>
  <r>
    <x v="0"/>
    <x v="10"/>
    <x v="9"/>
    <x v="18"/>
    <s v="SE2_IND"/>
    <x v="0"/>
    <n v="45.776839115009899"/>
    <n v="12.7157886430583"/>
  </r>
  <r>
    <x v="0"/>
    <x v="10"/>
    <x v="9"/>
    <x v="18"/>
    <s v="SE2_IND"/>
    <x v="1"/>
    <n v="48.384"/>
    <n v="13.44"/>
  </r>
  <r>
    <x v="0"/>
    <x v="10"/>
    <x v="9"/>
    <x v="18"/>
    <s v="SE2_IND"/>
    <x v="2"/>
    <n v="63"/>
    <n v="17.5"/>
  </r>
  <r>
    <x v="0"/>
    <x v="10"/>
    <x v="9"/>
    <x v="18"/>
    <s v="SE2_IND"/>
    <x v="6"/>
    <n v="30.079313304721001"/>
    <n v="8.3553648068669499"/>
  </r>
  <r>
    <x v="0"/>
    <x v="10"/>
    <x v="9"/>
    <x v="18"/>
    <s v="SE2_IND"/>
    <x v="9"/>
    <n v="45.361633570256501"/>
    <n v="12.600453769515701"/>
  </r>
  <r>
    <x v="0"/>
    <x v="10"/>
    <x v="9"/>
    <x v="18"/>
    <s v="SE2_IND"/>
    <x v="17"/>
    <n v="9.3111759656652193"/>
    <n v="2.5864377682403399"/>
  </r>
  <r>
    <x v="0"/>
    <x v="10"/>
    <x v="9"/>
    <x v="18"/>
    <s v="SE2_IND"/>
    <x v="19"/>
    <n v="9.0779231512550904"/>
    <n v="2.5216453197930799"/>
  </r>
  <r>
    <x v="0"/>
    <x v="10"/>
    <x v="9"/>
    <x v="18"/>
    <s v="SE2_IND"/>
    <x v="21"/>
    <n v="48.384"/>
    <n v="13.44"/>
  </r>
  <r>
    <x v="0"/>
    <x v="10"/>
    <x v="9"/>
    <x v="18"/>
    <s v="SE2_IND"/>
    <x v="22"/>
    <n v="79.847999999999999"/>
    <n v="22.18"/>
  </r>
  <r>
    <x v="0"/>
    <x v="10"/>
    <x v="9"/>
    <x v="18"/>
    <s v="SE2_IND"/>
    <x v="23"/>
    <n v="0.31515896120488701"/>
    <n v="8.7544155890246306E-2"/>
  </r>
  <r>
    <x v="0"/>
    <x v="10"/>
    <x v="9"/>
    <x v="18"/>
    <s v="SE2_IND"/>
    <x v="25"/>
    <n v="22.32"/>
    <n v="6.2"/>
  </r>
  <r>
    <x v="0"/>
    <x v="10"/>
    <x v="9"/>
    <x v="18"/>
    <s v="SE2_Offshore"/>
    <x v="0"/>
    <n v="45.776839115009899"/>
    <n v="12.7157886430583"/>
  </r>
  <r>
    <x v="0"/>
    <x v="10"/>
    <x v="9"/>
    <x v="18"/>
    <s v="SE2_Offshore"/>
    <x v="1"/>
    <n v="48.384"/>
    <n v="13.44"/>
  </r>
  <r>
    <x v="0"/>
    <x v="10"/>
    <x v="9"/>
    <x v="18"/>
    <s v="SE2_Offshore"/>
    <x v="2"/>
    <n v="63"/>
    <n v="17.5"/>
  </r>
  <r>
    <x v="0"/>
    <x v="10"/>
    <x v="9"/>
    <x v="18"/>
    <s v="SE2_Offshore"/>
    <x v="6"/>
    <n v="30.079313304721001"/>
    <n v="8.3553648068669499"/>
  </r>
  <r>
    <x v="0"/>
    <x v="10"/>
    <x v="9"/>
    <x v="18"/>
    <s v="SE2_Offshore"/>
    <x v="9"/>
    <n v="45.361633570256501"/>
    <n v="12.600453769515701"/>
  </r>
  <r>
    <x v="0"/>
    <x v="10"/>
    <x v="9"/>
    <x v="18"/>
    <s v="SE2_Offshore"/>
    <x v="17"/>
    <n v="9.3111759656652193"/>
    <n v="2.5864377682403399"/>
  </r>
  <r>
    <x v="0"/>
    <x v="10"/>
    <x v="9"/>
    <x v="18"/>
    <s v="SE2_Offshore"/>
    <x v="19"/>
    <n v="9.0779231512550904"/>
    <n v="2.5216453197930799"/>
  </r>
  <r>
    <x v="0"/>
    <x v="10"/>
    <x v="9"/>
    <x v="18"/>
    <s v="SE2_Offshore"/>
    <x v="21"/>
    <n v="48.384"/>
    <n v="13.44"/>
  </r>
  <r>
    <x v="0"/>
    <x v="10"/>
    <x v="9"/>
    <x v="18"/>
    <s v="SE2_Offshore"/>
    <x v="22"/>
    <n v="79.847999999999999"/>
    <n v="22.18"/>
  </r>
  <r>
    <x v="0"/>
    <x v="10"/>
    <x v="9"/>
    <x v="18"/>
    <s v="SE2_Offshore"/>
    <x v="23"/>
    <n v="0.31515896120488701"/>
    <n v="8.7544155890246306E-2"/>
  </r>
  <r>
    <x v="0"/>
    <x v="10"/>
    <x v="9"/>
    <x v="18"/>
    <s v="SE2_Offshore"/>
    <x v="25"/>
    <n v="22.32"/>
    <n v="6.2"/>
  </r>
  <r>
    <x v="0"/>
    <x v="10"/>
    <x v="9"/>
    <x v="18"/>
    <s v="SE2_medium"/>
    <x v="0"/>
    <n v="45.776839115009899"/>
    <n v="12.7157886430583"/>
  </r>
  <r>
    <x v="0"/>
    <x v="10"/>
    <x v="9"/>
    <x v="18"/>
    <s v="SE2_medium"/>
    <x v="1"/>
    <n v="48.384"/>
    <n v="13.44"/>
  </r>
  <r>
    <x v="0"/>
    <x v="10"/>
    <x v="9"/>
    <x v="18"/>
    <s v="SE2_medium"/>
    <x v="2"/>
    <n v="63"/>
    <n v="17.5"/>
  </r>
  <r>
    <x v="0"/>
    <x v="10"/>
    <x v="9"/>
    <x v="18"/>
    <s v="SE2_medium"/>
    <x v="6"/>
    <n v="30.079313304721001"/>
    <n v="8.3553648068669499"/>
  </r>
  <r>
    <x v="0"/>
    <x v="10"/>
    <x v="9"/>
    <x v="18"/>
    <s v="SE2_medium"/>
    <x v="9"/>
    <n v="45.361633570256501"/>
    <n v="12.600453769515701"/>
  </r>
  <r>
    <x v="0"/>
    <x v="10"/>
    <x v="9"/>
    <x v="18"/>
    <s v="SE2_medium"/>
    <x v="17"/>
    <n v="9.3111759656652193"/>
    <n v="2.5864377682403399"/>
  </r>
  <r>
    <x v="0"/>
    <x v="10"/>
    <x v="9"/>
    <x v="18"/>
    <s v="SE2_medium"/>
    <x v="19"/>
    <n v="9.0779231512550904"/>
    <n v="2.5216453197930799"/>
  </r>
  <r>
    <x v="0"/>
    <x v="10"/>
    <x v="9"/>
    <x v="18"/>
    <s v="SE2_medium"/>
    <x v="21"/>
    <n v="48.384"/>
    <n v="13.44"/>
  </r>
  <r>
    <x v="0"/>
    <x v="10"/>
    <x v="9"/>
    <x v="18"/>
    <s v="SE2_medium"/>
    <x v="22"/>
    <n v="79.847999999999999"/>
    <n v="22.18"/>
  </r>
  <r>
    <x v="0"/>
    <x v="10"/>
    <x v="9"/>
    <x v="18"/>
    <s v="SE2_medium"/>
    <x v="23"/>
    <n v="0.31515896120488701"/>
    <n v="8.7544155890246306E-2"/>
  </r>
  <r>
    <x v="0"/>
    <x v="10"/>
    <x v="9"/>
    <x v="18"/>
    <s v="SE2_medium"/>
    <x v="25"/>
    <n v="22.32"/>
    <n v="6.2"/>
  </r>
  <r>
    <x v="0"/>
    <x v="10"/>
    <x v="9"/>
    <x v="18"/>
    <s v="SE2_small"/>
    <x v="0"/>
    <n v="45.776839115009899"/>
    <n v="12.7157886430583"/>
  </r>
  <r>
    <x v="0"/>
    <x v="10"/>
    <x v="9"/>
    <x v="18"/>
    <s v="SE2_small"/>
    <x v="1"/>
    <n v="48.384"/>
    <n v="13.44"/>
  </r>
  <r>
    <x v="0"/>
    <x v="10"/>
    <x v="9"/>
    <x v="18"/>
    <s v="SE2_small"/>
    <x v="2"/>
    <n v="63"/>
    <n v="17.5"/>
  </r>
  <r>
    <x v="0"/>
    <x v="10"/>
    <x v="9"/>
    <x v="18"/>
    <s v="SE2_small"/>
    <x v="6"/>
    <n v="30.079313304721001"/>
    <n v="8.3553648068669499"/>
  </r>
  <r>
    <x v="0"/>
    <x v="10"/>
    <x v="9"/>
    <x v="18"/>
    <s v="SE2_small"/>
    <x v="9"/>
    <n v="45.361633570256501"/>
    <n v="12.600453769515701"/>
  </r>
  <r>
    <x v="0"/>
    <x v="10"/>
    <x v="9"/>
    <x v="18"/>
    <s v="SE2_small"/>
    <x v="17"/>
    <n v="9.3111759656652193"/>
    <n v="2.5864377682403399"/>
  </r>
  <r>
    <x v="0"/>
    <x v="10"/>
    <x v="9"/>
    <x v="18"/>
    <s v="SE2_small"/>
    <x v="19"/>
    <n v="9.0779231512550904"/>
    <n v="2.5216453197930799"/>
  </r>
  <r>
    <x v="0"/>
    <x v="10"/>
    <x v="9"/>
    <x v="18"/>
    <s v="SE2_small"/>
    <x v="21"/>
    <n v="48.384"/>
    <n v="13.44"/>
  </r>
  <r>
    <x v="0"/>
    <x v="10"/>
    <x v="9"/>
    <x v="18"/>
    <s v="SE2_small"/>
    <x v="22"/>
    <n v="79.847999999999999"/>
    <n v="22.18"/>
  </r>
  <r>
    <x v="0"/>
    <x v="10"/>
    <x v="9"/>
    <x v="18"/>
    <s v="SE2_small"/>
    <x v="23"/>
    <n v="0.31515896120488701"/>
    <n v="8.7544155890246306E-2"/>
  </r>
  <r>
    <x v="0"/>
    <x v="10"/>
    <x v="9"/>
    <x v="18"/>
    <s v="SE2_small"/>
    <x v="25"/>
    <n v="22.32"/>
    <n v="6.2"/>
  </r>
  <r>
    <x v="0"/>
    <x v="10"/>
    <x v="9"/>
    <x v="19"/>
    <s v="SE3A"/>
    <x v="0"/>
    <n v="45.776839115009899"/>
    <n v="12.7157886430583"/>
  </r>
  <r>
    <x v="0"/>
    <x v="10"/>
    <x v="9"/>
    <x v="19"/>
    <s v="SE3A"/>
    <x v="1"/>
    <n v="48.384"/>
    <n v="13.44"/>
  </r>
  <r>
    <x v="0"/>
    <x v="10"/>
    <x v="9"/>
    <x v="19"/>
    <s v="SE3A"/>
    <x v="2"/>
    <n v="63"/>
    <n v="17.5"/>
  </r>
  <r>
    <x v="0"/>
    <x v="10"/>
    <x v="9"/>
    <x v="19"/>
    <s v="SE3A"/>
    <x v="6"/>
    <n v="30.079313304721001"/>
    <n v="8.3553648068669499"/>
  </r>
  <r>
    <x v="0"/>
    <x v="10"/>
    <x v="9"/>
    <x v="19"/>
    <s v="SE3A"/>
    <x v="9"/>
    <n v="45.361633570256501"/>
    <n v="12.600453769515701"/>
  </r>
  <r>
    <x v="0"/>
    <x v="10"/>
    <x v="9"/>
    <x v="19"/>
    <s v="SE3A"/>
    <x v="17"/>
    <n v="9.3111759656652193"/>
    <n v="2.5864377682403399"/>
  </r>
  <r>
    <x v="0"/>
    <x v="10"/>
    <x v="9"/>
    <x v="19"/>
    <s v="SE3A"/>
    <x v="19"/>
    <n v="9.0779231512550904"/>
    <n v="2.5216453197930799"/>
  </r>
  <r>
    <x v="0"/>
    <x v="10"/>
    <x v="9"/>
    <x v="19"/>
    <s v="SE3A"/>
    <x v="21"/>
    <n v="48.384"/>
    <n v="13.44"/>
  </r>
  <r>
    <x v="0"/>
    <x v="10"/>
    <x v="9"/>
    <x v="19"/>
    <s v="SE3A"/>
    <x v="22"/>
    <n v="79.847999999999999"/>
    <n v="22.18"/>
  </r>
  <r>
    <x v="0"/>
    <x v="10"/>
    <x v="9"/>
    <x v="19"/>
    <s v="SE3A"/>
    <x v="23"/>
    <n v="0.31515896120488701"/>
    <n v="8.7544155890246306E-2"/>
  </r>
  <r>
    <x v="0"/>
    <x v="10"/>
    <x v="9"/>
    <x v="19"/>
    <s v="SE3A"/>
    <x v="25"/>
    <n v="22.32"/>
    <n v="6.2"/>
  </r>
  <r>
    <x v="0"/>
    <x v="10"/>
    <x v="9"/>
    <x v="19"/>
    <s v="SE3_IND"/>
    <x v="0"/>
    <n v="45.776839115009899"/>
    <n v="12.7157886430583"/>
  </r>
  <r>
    <x v="0"/>
    <x v="10"/>
    <x v="9"/>
    <x v="19"/>
    <s v="SE3_IND"/>
    <x v="1"/>
    <n v="48.384"/>
    <n v="13.44"/>
  </r>
  <r>
    <x v="0"/>
    <x v="10"/>
    <x v="9"/>
    <x v="19"/>
    <s v="SE3_IND"/>
    <x v="2"/>
    <n v="63"/>
    <n v="17.5"/>
  </r>
  <r>
    <x v="0"/>
    <x v="10"/>
    <x v="9"/>
    <x v="19"/>
    <s v="SE3_IND"/>
    <x v="6"/>
    <n v="30.079313304721001"/>
    <n v="8.3553648068669499"/>
  </r>
  <r>
    <x v="0"/>
    <x v="10"/>
    <x v="9"/>
    <x v="19"/>
    <s v="SE3_IND"/>
    <x v="9"/>
    <n v="45.361633570256501"/>
    <n v="12.600453769515701"/>
  </r>
  <r>
    <x v="0"/>
    <x v="10"/>
    <x v="9"/>
    <x v="19"/>
    <s v="SE3_IND"/>
    <x v="17"/>
    <n v="9.3111759656652193"/>
    <n v="2.5864377682403399"/>
  </r>
  <r>
    <x v="0"/>
    <x v="10"/>
    <x v="9"/>
    <x v="19"/>
    <s v="SE3_IND"/>
    <x v="19"/>
    <n v="9.0779231512550904"/>
    <n v="2.5216453197930799"/>
  </r>
  <r>
    <x v="0"/>
    <x v="10"/>
    <x v="9"/>
    <x v="19"/>
    <s v="SE3_IND"/>
    <x v="21"/>
    <n v="48.384"/>
    <n v="13.44"/>
  </r>
  <r>
    <x v="0"/>
    <x v="10"/>
    <x v="9"/>
    <x v="19"/>
    <s v="SE3_IND"/>
    <x v="22"/>
    <n v="79.847999999999999"/>
    <n v="22.18"/>
  </r>
  <r>
    <x v="0"/>
    <x v="10"/>
    <x v="9"/>
    <x v="19"/>
    <s v="SE3_IND"/>
    <x v="23"/>
    <n v="0.31515896120488701"/>
    <n v="8.7544155890246306E-2"/>
  </r>
  <r>
    <x v="0"/>
    <x v="10"/>
    <x v="9"/>
    <x v="19"/>
    <s v="SE3_IND"/>
    <x v="25"/>
    <n v="22.32"/>
    <n v="6.2"/>
  </r>
  <r>
    <x v="0"/>
    <x v="10"/>
    <x v="9"/>
    <x v="19"/>
    <s v="SE3_Offshore"/>
    <x v="0"/>
    <n v="45.776839115009899"/>
    <n v="12.7157886430583"/>
  </r>
  <r>
    <x v="0"/>
    <x v="10"/>
    <x v="9"/>
    <x v="19"/>
    <s v="SE3_Offshore"/>
    <x v="1"/>
    <n v="48.384"/>
    <n v="13.44"/>
  </r>
  <r>
    <x v="0"/>
    <x v="10"/>
    <x v="9"/>
    <x v="19"/>
    <s v="SE3_Offshore"/>
    <x v="2"/>
    <n v="63"/>
    <n v="17.5"/>
  </r>
  <r>
    <x v="0"/>
    <x v="10"/>
    <x v="9"/>
    <x v="19"/>
    <s v="SE3_Offshore"/>
    <x v="6"/>
    <n v="30.079313304721001"/>
    <n v="8.3553648068669499"/>
  </r>
  <r>
    <x v="0"/>
    <x v="10"/>
    <x v="9"/>
    <x v="19"/>
    <s v="SE3_Offshore"/>
    <x v="9"/>
    <n v="45.361633570256501"/>
    <n v="12.600453769515701"/>
  </r>
  <r>
    <x v="0"/>
    <x v="10"/>
    <x v="9"/>
    <x v="19"/>
    <s v="SE3_Offshore"/>
    <x v="17"/>
    <n v="9.3111759656652193"/>
    <n v="2.5864377682403399"/>
  </r>
  <r>
    <x v="0"/>
    <x v="10"/>
    <x v="9"/>
    <x v="19"/>
    <s v="SE3_Offshore"/>
    <x v="19"/>
    <n v="9.0779231512550904"/>
    <n v="2.5216453197930799"/>
  </r>
  <r>
    <x v="0"/>
    <x v="10"/>
    <x v="9"/>
    <x v="19"/>
    <s v="SE3_Offshore"/>
    <x v="21"/>
    <n v="48.384"/>
    <n v="13.44"/>
  </r>
  <r>
    <x v="0"/>
    <x v="10"/>
    <x v="9"/>
    <x v="19"/>
    <s v="SE3_Offshore"/>
    <x v="22"/>
    <n v="79.847999999999999"/>
    <n v="22.18"/>
  </r>
  <r>
    <x v="0"/>
    <x v="10"/>
    <x v="9"/>
    <x v="19"/>
    <s v="SE3_Offshore"/>
    <x v="23"/>
    <n v="0.31515896120488701"/>
    <n v="8.7544155890246306E-2"/>
  </r>
  <r>
    <x v="0"/>
    <x v="10"/>
    <x v="9"/>
    <x v="19"/>
    <s v="SE3_Offshore"/>
    <x v="25"/>
    <n v="22.32"/>
    <n v="6.2"/>
  </r>
  <r>
    <x v="0"/>
    <x v="10"/>
    <x v="9"/>
    <x v="19"/>
    <s v="SE3_large"/>
    <x v="0"/>
    <n v="45.776839115009899"/>
    <n v="12.7157886430583"/>
  </r>
  <r>
    <x v="0"/>
    <x v="10"/>
    <x v="9"/>
    <x v="19"/>
    <s v="SE3_large"/>
    <x v="1"/>
    <n v="48.384"/>
    <n v="13.44"/>
  </r>
  <r>
    <x v="0"/>
    <x v="10"/>
    <x v="9"/>
    <x v="19"/>
    <s v="SE3_large"/>
    <x v="2"/>
    <n v="63"/>
    <n v="17.5"/>
  </r>
  <r>
    <x v="0"/>
    <x v="10"/>
    <x v="9"/>
    <x v="19"/>
    <s v="SE3_large"/>
    <x v="6"/>
    <n v="30.079313304721001"/>
    <n v="8.3553648068669499"/>
  </r>
  <r>
    <x v="0"/>
    <x v="10"/>
    <x v="9"/>
    <x v="19"/>
    <s v="SE3_large"/>
    <x v="9"/>
    <n v="45.361633570256501"/>
    <n v="12.600453769515701"/>
  </r>
  <r>
    <x v="0"/>
    <x v="10"/>
    <x v="9"/>
    <x v="19"/>
    <s v="SE3_large"/>
    <x v="17"/>
    <n v="9.3111759656652193"/>
    <n v="2.5864377682403399"/>
  </r>
  <r>
    <x v="0"/>
    <x v="10"/>
    <x v="9"/>
    <x v="19"/>
    <s v="SE3_large"/>
    <x v="19"/>
    <n v="9.0779231512550904"/>
    <n v="2.5216453197930799"/>
  </r>
  <r>
    <x v="0"/>
    <x v="10"/>
    <x v="9"/>
    <x v="19"/>
    <s v="SE3_large"/>
    <x v="21"/>
    <n v="48.384"/>
    <n v="13.44"/>
  </r>
  <r>
    <x v="0"/>
    <x v="10"/>
    <x v="9"/>
    <x v="19"/>
    <s v="SE3_large"/>
    <x v="22"/>
    <n v="79.847999999999999"/>
    <n v="22.18"/>
  </r>
  <r>
    <x v="0"/>
    <x v="10"/>
    <x v="9"/>
    <x v="19"/>
    <s v="SE3_large"/>
    <x v="23"/>
    <n v="0.31515896120488701"/>
    <n v="8.7544155890246306E-2"/>
  </r>
  <r>
    <x v="0"/>
    <x v="10"/>
    <x v="9"/>
    <x v="19"/>
    <s v="SE3_large"/>
    <x v="25"/>
    <n v="22.32"/>
    <n v="6.2"/>
  </r>
  <r>
    <x v="0"/>
    <x v="10"/>
    <x v="9"/>
    <x v="19"/>
    <s v="SE3_medium"/>
    <x v="0"/>
    <n v="45.776839115009899"/>
    <n v="12.7157886430583"/>
  </r>
  <r>
    <x v="0"/>
    <x v="10"/>
    <x v="9"/>
    <x v="19"/>
    <s v="SE3_medium"/>
    <x v="1"/>
    <n v="48.384"/>
    <n v="13.44"/>
  </r>
  <r>
    <x v="0"/>
    <x v="10"/>
    <x v="9"/>
    <x v="19"/>
    <s v="SE3_medium"/>
    <x v="2"/>
    <n v="63"/>
    <n v="17.5"/>
  </r>
  <r>
    <x v="0"/>
    <x v="10"/>
    <x v="9"/>
    <x v="19"/>
    <s v="SE3_medium"/>
    <x v="6"/>
    <n v="30.079313304721001"/>
    <n v="8.3553648068669499"/>
  </r>
  <r>
    <x v="0"/>
    <x v="10"/>
    <x v="9"/>
    <x v="19"/>
    <s v="SE3_medium"/>
    <x v="9"/>
    <n v="45.361633570256501"/>
    <n v="12.600453769515701"/>
  </r>
  <r>
    <x v="0"/>
    <x v="10"/>
    <x v="9"/>
    <x v="19"/>
    <s v="SE3_medium"/>
    <x v="17"/>
    <n v="9.3111759656652193"/>
    <n v="2.5864377682403399"/>
  </r>
  <r>
    <x v="0"/>
    <x v="10"/>
    <x v="9"/>
    <x v="19"/>
    <s v="SE3_medium"/>
    <x v="19"/>
    <n v="9.0779231512550904"/>
    <n v="2.5216453197930799"/>
  </r>
  <r>
    <x v="0"/>
    <x v="10"/>
    <x v="9"/>
    <x v="19"/>
    <s v="SE3_medium"/>
    <x v="21"/>
    <n v="48.384"/>
    <n v="13.44"/>
  </r>
  <r>
    <x v="0"/>
    <x v="10"/>
    <x v="9"/>
    <x v="19"/>
    <s v="SE3_medium"/>
    <x v="22"/>
    <n v="79.847999999999999"/>
    <n v="22.18"/>
  </r>
  <r>
    <x v="0"/>
    <x v="10"/>
    <x v="9"/>
    <x v="19"/>
    <s v="SE3_medium"/>
    <x v="23"/>
    <n v="0.31515896120488701"/>
    <n v="8.7544155890246306E-2"/>
  </r>
  <r>
    <x v="0"/>
    <x v="10"/>
    <x v="9"/>
    <x v="19"/>
    <s v="SE3_medium"/>
    <x v="25"/>
    <n v="22.32"/>
    <n v="6.2"/>
  </r>
  <r>
    <x v="0"/>
    <x v="10"/>
    <x v="9"/>
    <x v="19"/>
    <s v="SE3_small"/>
    <x v="0"/>
    <n v="45.776839115009899"/>
    <n v="12.7157886430583"/>
  </r>
  <r>
    <x v="0"/>
    <x v="10"/>
    <x v="9"/>
    <x v="19"/>
    <s v="SE3_small"/>
    <x v="1"/>
    <n v="48.384"/>
    <n v="13.44"/>
  </r>
  <r>
    <x v="0"/>
    <x v="10"/>
    <x v="9"/>
    <x v="19"/>
    <s v="SE3_small"/>
    <x v="2"/>
    <n v="63"/>
    <n v="17.5"/>
  </r>
  <r>
    <x v="0"/>
    <x v="10"/>
    <x v="9"/>
    <x v="19"/>
    <s v="SE3_small"/>
    <x v="6"/>
    <n v="30.079313304721001"/>
    <n v="8.3553648068669499"/>
  </r>
  <r>
    <x v="0"/>
    <x v="10"/>
    <x v="9"/>
    <x v="19"/>
    <s v="SE3_small"/>
    <x v="9"/>
    <n v="45.361633570256501"/>
    <n v="12.600453769515701"/>
  </r>
  <r>
    <x v="0"/>
    <x v="10"/>
    <x v="9"/>
    <x v="19"/>
    <s v="SE3_small"/>
    <x v="17"/>
    <n v="9.3111759656652193"/>
    <n v="2.5864377682403399"/>
  </r>
  <r>
    <x v="0"/>
    <x v="10"/>
    <x v="9"/>
    <x v="19"/>
    <s v="SE3_small"/>
    <x v="19"/>
    <n v="9.0779231512550904"/>
    <n v="2.5216453197930799"/>
  </r>
  <r>
    <x v="0"/>
    <x v="10"/>
    <x v="9"/>
    <x v="19"/>
    <s v="SE3_small"/>
    <x v="21"/>
    <n v="48.384"/>
    <n v="13.44"/>
  </r>
  <r>
    <x v="0"/>
    <x v="10"/>
    <x v="9"/>
    <x v="19"/>
    <s v="SE3_small"/>
    <x v="22"/>
    <n v="79.847999999999999"/>
    <n v="22.18"/>
  </r>
  <r>
    <x v="0"/>
    <x v="10"/>
    <x v="9"/>
    <x v="19"/>
    <s v="SE3_small"/>
    <x v="23"/>
    <n v="0.31515896120488701"/>
    <n v="8.7544155890246306E-2"/>
  </r>
  <r>
    <x v="0"/>
    <x v="10"/>
    <x v="9"/>
    <x v="19"/>
    <s v="SE3_small"/>
    <x v="25"/>
    <n v="22.32"/>
    <n v="6.2"/>
  </r>
  <r>
    <x v="0"/>
    <x v="10"/>
    <x v="9"/>
    <x v="20"/>
    <s v="SE4A"/>
    <x v="0"/>
    <n v="45.776839115009899"/>
    <n v="12.7157886430583"/>
  </r>
  <r>
    <x v="0"/>
    <x v="10"/>
    <x v="9"/>
    <x v="20"/>
    <s v="SE4A"/>
    <x v="1"/>
    <n v="48.384"/>
    <n v="13.44"/>
  </r>
  <r>
    <x v="0"/>
    <x v="10"/>
    <x v="9"/>
    <x v="20"/>
    <s v="SE4A"/>
    <x v="2"/>
    <n v="63"/>
    <n v="17.5"/>
  </r>
  <r>
    <x v="0"/>
    <x v="10"/>
    <x v="9"/>
    <x v="20"/>
    <s v="SE4A"/>
    <x v="6"/>
    <n v="30.079313304721001"/>
    <n v="8.3553648068669499"/>
  </r>
  <r>
    <x v="0"/>
    <x v="10"/>
    <x v="9"/>
    <x v="20"/>
    <s v="SE4A"/>
    <x v="9"/>
    <n v="45.361633570256501"/>
    <n v="12.600453769515701"/>
  </r>
  <r>
    <x v="0"/>
    <x v="10"/>
    <x v="9"/>
    <x v="20"/>
    <s v="SE4A"/>
    <x v="17"/>
    <n v="9.3111759656652193"/>
    <n v="2.5864377682403399"/>
  </r>
  <r>
    <x v="0"/>
    <x v="10"/>
    <x v="9"/>
    <x v="20"/>
    <s v="SE4A"/>
    <x v="19"/>
    <n v="9.0779231512550904"/>
    <n v="2.5216453197930799"/>
  </r>
  <r>
    <x v="0"/>
    <x v="10"/>
    <x v="9"/>
    <x v="20"/>
    <s v="SE4A"/>
    <x v="21"/>
    <n v="48.384"/>
    <n v="13.44"/>
  </r>
  <r>
    <x v="0"/>
    <x v="10"/>
    <x v="9"/>
    <x v="20"/>
    <s v="SE4A"/>
    <x v="22"/>
    <n v="79.847999999999999"/>
    <n v="22.18"/>
  </r>
  <r>
    <x v="0"/>
    <x v="10"/>
    <x v="9"/>
    <x v="20"/>
    <s v="SE4A"/>
    <x v="23"/>
    <n v="0.31515896120488701"/>
    <n v="8.7544155890246306E-2"/>
  </r>
  <r>
    <x v="0"/>
    <x v="10"/>
    <x v="9"/>
    <x v="20"/>
    <s v="SE4A"/>
    <x v="25"/>
    <n v="22.32"/>
    <n v="6.2"/>
  </r>
  <r>
    <x v="0"/>
    <x v="10"/>
    <x v="9"/>
    <x v="20"/>
    <s v="SE4_IND"/>
    <x v="0"/>
    <n v="45.776839115009899"/>
    <n v="12.7157886430583"/>
  </r>
  <r>
    <x v="0"/>
    <x v="10"/>
    <x v="9"/>
    <x v="20"/>
    <s v="SE4_IND"/>
    <x v="1"/>
    <n v="48.384"/>
    <n v="13.44"/>
  </r>
  <r>
    <x v="0"/>
    <x v="10"/>
    <x v="9"/>
    <x v="20"/>
    <s v="SE4_IND"/>
    <x v="2"/>
    <n v="63"/>
    <n v="17.5"/>
  </r>
  <r>
    <x v="0"/>
    <x v="10"/>
    <x v="9"/>
    <x v="20"/>
    <s v="SE4_IND"/>
    <x v="6"/>
    <n v="30.079313304721001"/>
    <n v="8.3553648068669499"/>
  </r>
  <r>
    <x v="0"/>
    <x v="10"/>
    <x v="9"/>
    <x v="20"/>
    <s v="SE4_IND"/>
    <x v="9"/>
    <n v="45.361633570256501"/>
    <n v="12.600453769515701"/>
  </r>
  <r>
    <x v="0"/>
    <x v="10"/>
    <x v="9"/>
    <x v="20"/>
    <s v="SE4_IND"/>
    <x v="17"/>
    <n v="9.3111759656652193"/>
    <n v="2.5864377682403399"/>
  </r>
  <r>
    <x v="0"/>
    <x v="10"/>
    <x v="9"/>
    <x v="20"/>
    <s v="SE4_IND"/>
    <x v="19"/>
    <n v="9.0779231512550904"/>
    <n v="2.5216453197930799"/>
  </r>
  <r>
    <x v="0"/>
    <x v="10"/>
    <x v="9"/>
    <x v="20"/>
    <s v="SE4_IND"/>
    <x v="21"/>
    <n v="48.384"/>
    <n v="13.44"/>
  </r>
  <r>
    <x v="0"/>
    <x v="10"/>
    <x v="9"/>
    <x v="20"/>
    <s v="SE4_IND"/>
    <x v="22"/>
    <n v="79.847999999999999"/>
    <n v="22.18"/>
  </r>
  <r>
    <x v="0"/>
    <x v="10"/>
    <x v="9"/>
    <x v="20"/>
    <s v="SE4_IND"/>
    <x v="23"/>
    <n v="0.31515896120488701"/>
    <n v="8.7544155890246306E-2"/>
  </r>
  <r>
    <x v="0"/>
    <x v="10"/>
    <x v="9"/>
    <x v="20"/>
    <s v="SE4_IND"/>
    <x v="25"/>
    <n v="22.32"/>
    <n v="6.2"/>
  </r>
  <r>
    <x v="0"/>
    <x v="10"/>
    <x v="9"/>
    <x v="20"/>
    <s v="SE4_Offshore"/>
    <x v="0"/>
    <n v="45.776839115009899"/>
    <n v="12.7157886430583"/>
  </r>
  <r>
    <x v="0"/>
    <x v="10"/>
    <x v="9"/>
    <x v="20"/>
    <s v="SE4_Offshore"/>
    <x v="1"/>
    <n v="48.384"/>
    <n v="13.44"/>
  </r>
  <r>
    <x v="0"/>
    <x v="10"/>
    <x v="9"/>
    <x v="20"/>
    <s v="SE4_Offshore"/>
    <x v="2"/>
    <n v="63"/>
    <n v="17.5"/>
  </r>
  <r>
    <x v="0"/>
    <x v="10"/>
    <x v="9"/>
    <x v="20"/>
    <s v="SE4_Offshore"/>
    <x v="6"/>
    <n v="30.079313304721001"/>
    <n v="8.3553648068669499"/>
  </r>
  <r>
    <x v="0"/>
    <x v="10"/>
    <x v="9"/>
    <x v="20"/>
    <s v="SE4_Offshore"/>
    <x v="9"/>
    <n v="45.361633570256501"/>
    <n v="12.600453769515701"/>
  </r>
  <r>
    <x v="0"/>
    <x v="10"/>
    <x v="9"/>
    <x v="20"/>
    <s v="SE4_Offshore"/>
    <x v="17"/>
    <n v="9.3111759656652193"/>
    <n v="2.5864377682403399"/>
  </r>
  <r>
    <x v="0"/>
    <x v="10"/>
    <x v="9"/>
    <x v="20"/>
    <s v="SE4_Offshore"/>
    <x v="19"/>
    <n v="9.0779231512550904"/>
    <n v="2.5216453197930799"/>
  </r>
  <r>
    <x v="0"/>
    <x v="10"/>
    <x v="9"/>
    <x v="20"/>
    <s v="SE4_Offshore"/>
    <x v="21"/>
    <n v="48.384"/>
    <n v="13.44"/>
  </r>
  <r>
    <x v="0"/>
    <x v="10"/>
    <x v="9"/>
    <x v="20"/>
    <s v="SE4_Offshore"/>
    <x v="22"/>
    <n v="79.847999999999999"/>
    <n v="22.18"/>
  </r>
  <r>
    <x v="0"/>
    <x v="10"/>
    <x v="9"/>
    <x v="20"/>
    <s v="SE4_Offshore"/>
    <x v="23"/>
    <n v="0.31515896120488701"/>
    <n v="8.7544155890246306E-2"/>
  </r>
  <r>
    <x v="0"/>
    <x v="10"/>
    <x v="9"/>
    <x v="20"/>
    <s v="SE4_Offshore"/>
    <x v="25"/>
    <n v="22.32"/>
    <n v="6.2"/>
  </r>
  <r>
    <x v="0"/>
    <x v="10"/>
    <x v="9"/>
    <x v="20"/>
    <s v="SE4_large"/>
    <x v="0"/>
    <n v="45.776839115009899"/>
    <n v="12.7157886430583"/>
  </r>
  <r>
    <x v="0"/>
    <x v="10"/>
    <x v="9"/>
    <x v="20"/>
    <s v="SE4_large"/>
    <x v="1"/>
    <n v="48.384"/>
    <n v="13.44"/>
  </r>
  <r>
    <x v="0"/>
    <x v="10"/>
    <x v="9"/>
    <x v="20"/>
    <s v="SE4_large"/>
    <x v="2"/>
    <n v="63"/>
    <n v="17.5"/>
  </r>
  <r>
    <x v="0"/>
    <x v="10"/>
    <x v="9"/>
    <x v="20"/>
    <s v="SE4_large"/>
    <x v="6"/>
    <n v="30.079313304721001"/>
    <n v="8.3553648068669499"/>
  </r>
  <r>
    <x v="0"/>
    <x v="10"/>
    <x v="9"/>
    <x v="20"/>
    <s v="SE4_large"/>
    <x v="9"/>
    <n v="45.361633570256501"/>
    <n v="12.600453769515701"/>
  </r>
  <r>
    <x v="0"/>
    <x v="10"/>
    <x v="9"/>
    <x v="20"/>
    <s v="SE4_large"/>
    <x v="17"/>
    <n v="9.3111759656652193"/>
    <n v="2.5864377682403399"/>
  </r>
  <r>
    <x v="0"/>
    <x v="10"/>
    <x v="9"/>
    <x v="20"/>
    <s v="SE4_large"/>
    <x v="19"/>
    <n v="9.0779231512550904"/>
    <n v="2.5216453197930799"/>
  </r>
  <r>
    <x v="0"/>
    <x v="10"/>
    <x v="9"/>
    <x v="20"/>
    <s v="SE4_large"/>
    <x v="21"/>
    <n v="48.384"/>
    <n v="13.44"/>
  </r>
  <r>
    <x v="0"/>
    <x v="10"/>
    <x v="9"/>
    <x v="20"/>
    <s v="SE4_large"/>
    <x v="22"/>
    <n v="79.847999999999999"/>
    <n v="22.18"/>
  </r>
  <r>
    <x v="0"/>
    <x v="10"/>
    <x v="9"/>
    <x v="20"/>
    <s v="SE4_large"/>
    <x v="23"/>
    <n v="0.31515896120488701"/>
    <n v="8.7544155890246306E-2"/>
  </r>
  <r>
    <x v="0"/>
    <x v="10"/>
    <x v="9"/>
    <x v="20"/>
    <s v="SE4_large"/>
    <x v="25"/>
    <n v="22.32"/>
    <n v="6.2"/>
  </r>
  <r>
    <x v="0"/>
    <x v="10"/>
    <x v="9"/>
    <x v="20"/>
    <s v="SE4_medium"/>
    <x v="0"/>
    <n v="45.776839115009899"/>
    <n v="12.7157886430583"/>
  </r>
  <r>
    <x v="0"/>
    <x v="10"/>
    <x v="9"/>
    <x v="20"/>
    <s v="SE4_medium"/>
    <x v="1"/>
    <n v="48.384"/>
    <n v="13.44"/>
  </r>
  <r>
    <x v="0"/>
    <x v="10"/>
    <x v="9"/>
    <x v="20"/>
    <s v="SE4_medium"/>
    <x v="2"/>
    <n v="63"/>
    <n v="17.5"/>
  </r>
  <r>
    <x v="0"/>
    <x v="10"/>
    <x v="9"/>
    <x v="20"/>
    <s v="SE4_medium"/>
    <x v="6"/>
    <n v="30.079313304721001"/>
    <n v="8.3553648068669499"/>
  </r>
  <r>
    <x v="0"/>
    <x v="10"/>
    <x v="9"/>
    <x v="20"/>
    <s v="SE4_medium"/>
    <x v="9"/>
    <n v="45.361633570256501"/>
    <n v="12.600453769515701"/>
  </r>
  <r>
    <x v="0"/>
    <x v="10"/>
    <x v="9"/>
    <x v="20"/>
    <s v="SE4_medium"/>
    <x v="17"/>
    <n v="9.3111759656652193"/>
    <n v="2.5864377682403399"/>
  </r>
  <r>
    <x v="0"/>
    <x v="10"/>
    <x v="9"/>
    <x v="20"/>
    <s v="SE4_medium"/>
    <x v="19"/>
    <n v="9.0779231512550904"/>
    <n v="2.5216453197930799"/>
  </r>
  <r>
    <x v="0"/>
    <x v="10"/>
    <x v="9"/>
    <x v="20"/>
    <s v="SE4_medium"/>
    <x v="21"/>
    <n v="48.384"/>
    <n v="13.44"/>
  </r>
  <r>
    <x v="0"/>
    <x v="10"/>
    <x v="9"/>
    <x v="20"/>
    <s v="SE4_medium"/>
    <x v="22"/>
    <n v="79.847999999999999"/>
    <n v="22.18"/>
  </r>
  <r>
    <x v="0"/>
    <x v="10"/>
    <x v="9"/>
    <x v="20"/>
    <s v="SE4_medium"/>
    <x v="23"/>
    <n v="0.31515896120488701"/>
    <n v="8.7544155890246306E-2"/>
  </r>
  <r>
    <x v="0"/>
    <x v="10"/>
    <x v="9"/>
    <x v="20"/>
    <s v="SE4_medium"/>
    <x v="25"/>
    <n v="22.32"/>
    <n v="6.2"/>
  </r>
  <r>
    <x v="0"/>
    <x v="10"/>
    <x v="9"/>
    <x v="20"/>
    <s v="SE4_small"/>
    <x v="0"/>
    <n v="45.776839115009899"/>
    <n v="12.7157886430583"/>
  </r>
  <r>
    <x v="0"/>
    <x v="10"/>
    <x v="9"/>
    <x v="20"/>
    <s v="SE4_small"/>
    <x v="1"/>
    <n v="48.384"/>
    <n v="13.44"/>
  </r>
  <r>
    <x v="0"/>
    <x v="10"/>
    <x v="9"/>
    <x v="20"/>
    <s v="SE4_small"/>
    <x v="2"/>
    <n v="63"/>
    <n v="17.5"/>
  </r>
  <r>
    <x v="0"/>
    <x v="10"/>
    <x v="9"/>
    <x v="20"/>
    <s v="SE4_small"/>
    <x v="6"/>
    <n v="30.079313304721001"/>
    <n v="8.3553648068669499"/>
  </r>
  <r>
    <x v="0"/>
    <x v="10"/>
    <x v="9"/>
    <x v="20"/>
    <s v="SE4_small"/>
    <x v="9"/>
    <n v="45.361633570256501"/>
    <n v="12.600453769515701"/>
  </r>
  <r>
    <x v="0"/>
    <x v="10"/>
    <x v="9"/>
    <x v="20"/>
    <s v="SE4_small"/>
    <x v="17"/>
    <n v="9.3111759656652193"/>
    <n v="2.5864377682403399"/>
  </r>
  <r>
    <x v="0"/>
    <x v="10"/>
    <x v="9"/>
    <x v="20"/>
    <s v="SE4_small"/>
    <x v="19"/>
    <n v="9.0779231512550904"/>
    <n v="2.5216453197930799"/>
  </r>
  <r>
    <x v="0"/>
    <x v="10"/>
    <x v="9"/>
    <x v="20"/>
    <s v="SE4_small"/>
    <x v="21"/>
    <n v="48.384"/>
    <n v="13.44"/>
  </r>
  <r>
    <x v="0"/>
    <x v="10"/>
    <x v="9"/>
    <x v="20"/>
    <s v="SE4_small"/>
    <x v="22"/>
    <n v="79.847999999999999"/>
    <n v="22.18"/>
  </r>
  <r>
    <x v="0"/>
    <x v="10"/>
    <x v="9"/>
    <x v="20"/>
    <s v="SE4_small"/>
    <x v="23"/>
    <n v="0.31515896120488701"/>
    <n v="8.7544155890246306E-2"/>
  </r>
  <r>
    <x v="0"/>
    <x v="10"/>
    <x v="9"/>
    <x v="20"/>
    <s v="SE4_small"/>
    <x v="25"/>
    <n v="22.32"/>
    <n v="6.2"/>
  </r>
  <r>
    <x v="0"/>
    <x v="10"/>
    <x v="10"/>
    <x v="21"/>
    <s v="UK_A"/>
    <x v="0"/>
    <n v="45.776839115009899"/>
    <n v="12.7157886430583"/>
  </r>
  <r>
    <x v="0"/>
    <x v="10"/>
    <x v="10"/>
    <x v="21"/>
    <s v="UK_A"/>
    <x v="1"/>
    <n v="48.384"/>
    <n v="13.44"/>
  </r>
  <r>
    <x v="0"/>
    <x v="10"/>
    <x v="10"/>
    <x v="21"/>
    <s v="UK_A"/>
    <x v="2"/>
    <n v="63"/>
    <n v="17.5"/>
  </r>
  <r>
    <x v="0"/>
    <x v="10"/>
    <x v="10"/>
    <x v="21"/>
    <s v="UK_A"/>
    <x v="6"/>
    <n v="30.079313304721001"/>
    <n v="8.3553648068669499"/>
  </r>
  <r>
    <x v="0"/>
    <x v="10"/>
    <x v="10"/>
    <x v="21"/>
    <s v="UK_A"/>
    <x v="9"/>
    <n v="45.361633570256501"/>
    <n v="12.600453769515701"/>
  </r>
  <r>
    <x v="0"/>
    <x v="10"/>
    <x v="10"/>
    <x v="21"/>
    <s v="UK_A"/>
    <x v="17"/>
    <n v="9.3111759656652193"/>
    <n v="2.5864377682403399"/>
  </r>
  <r>
    <x v="0"/>
    <x v="10"/>
    <x v="10"/>
    <x v="21"/>
    <s v="UK_A"/>
    <x v="19"/>
    <n v="9.0779231512550904"/>
    <n v="2.5216453197930799"/>
  </r>
  <r>
    <x v="0"/>
    <x v="10"/>
    <x v="10"/>
    <x v="21"/>
    <s v="UK_A"/>
    <x v="21"/>
    <n v="48.384"/>
    <n v="13.44"/>
  </r>
  <r>
    <x v="0"/>
    <x v="10"/>
    <x v="10"/>
    <x v="21"/>
    <s v="UK_A"/>
    <x v="22"/>
    <n v="79.847999999999999"/>
    <n v="22.18"/>
  </r>
  <r>
    <x v="0"/>
    <x v="10"/>
    <x v="10"/>
    <x v="21"/>
    <s v="UK_A"/>
    <x v="23"/>
    <n v="0.31515896120488701"/>
    <n v="8.7544155890246306E-2"/>
  </r>
  <r>
    <x v="0"/>
    <x v="10"/>
    <x v="10"/>
    <x v="21"/>
    <s v="UK_A"/>
    <x v="25"/>
    <n v="22.32"/>
    <n v="6.2"/>
  </r>
  <r>
    <x v="0"/>
    <x v="10"/>
    <x v="10"/>
    <x v="21"/>
    <s v="UK_Offshore"/>
    <x v="0"/>
    <n v="45.776839115009899"/>
    <n v="12.7157886430583"/>
  </r>
  <r>
    <x v="0"/>
    <x v="10"/>
    <x v="10"/>
    <x v="21"/>
    <s v="UK_Offshore"/>
    <x v="1"/>
    <n v="48.384"/>
    <n v="13.44"/>
  </r>
  <r>
    <x v="0"/>
    <x v="10"/>
    <x v="10"/>
    <x v="21"/>
    <s v="UK_Offshore"/>
    <x v="2"/>
    <n v="63"/>
    <n v="17.5"/>
  </r>
  <r>
    <x v="0"/>
    <x v="10"/>
    <x v="10"/>
    <x v="21"/>
    <s v="UK_Offshore"/>
    <x v="6"/>
    <n v="30.079313304721001"/>
    <n v="8.3553648068669499"/>
  </r>
  <r>
    <x v="0"/>
    <x v="10"/>
    <x v="10"/>
    <x v="21"/>
    <s v="UK_Offshore"/>
    <x v="9"/>
    <n v="45.361633570256501"/>
    <n v="12.600453769515701"/>
  </r>
  <r>
    <x v="0"/>
    <x v="10"/>
    <x v="10"/>
    <x v="21"/>
    <s v="UK_Offshore"/>
    <x v="17"/>
    <n v="9.3111759656652193"/>
    <n v="2.5864377682403399"/>
  </r>
  <r>
    <x v="0"/>
    <x v="10"/>
    <x v="10"/>
    <x v="21"/>
    <s v="UK_Offshore"/>
    <x v="19"/>
    <n v="9.0779231512550904"/>
    <n v="2.5216453197930799"/>
  </r>
  <r>
    <x v="0"/>
    <x v="10"/>
    <x v="10"/>
    <x v="21"/>
    <s v="UK_Offshore"/>
    <x v="21"/>
    <n v="48.384"/>
    <n v="13.44"/>
  </r>
  <r>
    <x v="0"/>
    <x v="10"/>
    <x v="10"/>
    <x v="21"/>
    <s v="UK_Offshore"/>
    <x v="22"/>
    <n v="79.847999999999999"/>
    <n v="22.18"/>
  </r>
  <r>
    <x v="0"/>
    <x v="10"/>
    <x v="10"/>
    <x v="21"/>
    <s v="UK_Offshore"/>
    <x v="23"/>
    <n v="0.31515896120488701"/>
    <n v="8.7544155890246306E-2"/>
  </r>
  <r>
    <x v="0"/>
    <x v="10"/>
    <x v="10"/>
    <x v="21"/>
    <s v="UK_Offshore"/>
    <x v="25"/>
    <n v="22.32"/>
    <n v="6.2"/>
  </r>
  <r>
    <x v="0"/>
    <x v="11"/>
    <x v="0"/>
    <x v="0"/>
    <s v="DK1_Large"/>
    <x v="1"/>
    <n v="48.384"/>
    <n v="13.44"/>
  </r>
  <r>
    <x v="0"/>
    <x v="11"/>
    <x v="0"/>
    <x v="0"/>
    <s v="DK1_Large"/>
    <x v="2"/>
    <n v="63"/>
    <n v="17.5"/>
  </r>
  <r>
    <x v="0"/>
    <x v="11"/>
    <x v="0"/>
    <x v="0"/>
    <s v="DK1_Large"/>
    <x v="21"/>
    <n v="48.384"/>
    <n v="13.44"/>
  </r>
  <r>
    <x v="0"/>
    <x v="11"/>
    <x v="0"/>
    <x v="0"/>
    <s v="DK1_Large"/>
    <x v="22"/>
    <n v="79.847999999999999"/>
    <n v="22.18"/>
  </r>
  <r>
    <x v="0"/>
    <x v="11"/>
    <x v="0"/>
    <x v="0"/>
    <s v="DK1_MedSmall"/>
    <x v="1"/>
    <n v="48.384"/>
    <n v="13.44"/>
  </r>
  <r>
    <x v="0"/>
    <x v="11"/>
    <x v="0"/>
    <x v="0"/>
    <s v="DK1_MedSmall"/>
    <x v="2"/>
    <n v="63"/>
    <n v="17.5"/>
  </r>
  <r>
    <x v="0"/>
    <x v="11"/>
    <x v="0"/>
    <x v="0"/>
    <s v="DK1_MedSmall"/>
    <x v="21"/>
    <n v="48.384"/>
    <n v="13.44"/>
  </r>
  <r>
    <x v="0"/>
    <x v="11"/>
    <x v="0"/>
    <x v="0"/>
    <s v="DK1_MedSmall"/>
    <x v="22"/>
    <n v="79.847999999999999"/>
    <n v="22.18"/>
  </r>
  <r>
    <x v="0"/>
    <x v="11"/>
    <x v="0"/>
    <x v="0"/>
    <s v="DK1_Medium"/>
    <x v="1"/>
    <n v="48.384"/>
    <n v="13.44"/>
  </r>
  <r>
    <x v="0"/>
    <x v="11"/>
    <x v="0"/>
    <x v="0"/>
    <s v="DK1_Medium"/>
    <x v="2"/>
    <n v="63"/>
    <n v="17.5"/>
  </r>
  <r>
    <x v="0"/>
    <x v="11"/>
    <x v="0"/>
    <x v="0"/>
    <s v="DK1_Medium"/>
    <x v="21"/>
    <n v="48.384"/>
    <n v="13.44"/>
  </r>
  <r>
    <x v="0"/>
    <x v="11"/>
    <x v="0"/>
    <x v="0"/>
    <s v="DK1_Medium"/>
    <x v="22"/>
    <n v="79.847999999999999"/>
    <n v="22.18"/>
  </r>
  <r>
    <x v="0"/>
    <x v="11"/>
    <x v="0"/>
    <x v="0"/>
    <s v="DK1_NoDH"/>
    <x v="1"/>
    <n v="48.384"/>
    <n v="13.44"/>
  </r>
  <r>
    <x v="0"/>
    <x v="11"/>
    <x v="0"/>
    <x v="0"/>
    <s v="DK1_NoDH"/>
    <x v="2"/>
    <n v="63"/>
    <n v="17.5"/>
  </r>
  <r>
    <x v="0"/>
    <x v="11"/>
    <x v="0"/>
    <x v="0"/>
    <s v="DK1_NoDH"/>
    <x v="21"/>
    <n v="48.384"/>
    <n v="13.44"/>
  </r>
  <r>
    <x v="0"/>
    <x v="11"/>
    <x v="0"/>
    <x v="0"/>
    <s v="DK1_NoDH"/>
    <x v="22"/>
    <n v="79.847999999999999"/>
    <n v="22.18"/>
  </r>
  <r>
    <x v="0"/>
    <x v="11"/>
    <x v="0"/>
    <x v="0"/>
    <s v="DK1_Offshore"/>
    <x v="1"/>
    <n v="48.384"/>
    <n v="13.44"/>
  </r>
  <r>
    <x v="0"/>
    <x v="11"/>
    <x v="0"/>
    <x v="0"/>
    <s v="DK1_Offshore"/>
    <x v="2"/>
    <n v="63"/>
    <n v="17.5"/>
  </r>
  <r>
    <x v="0"/>
    <x v="11"/>
    <x v="0"/>
    <x v="0"/>
    <s v="DK1_Offshore"/>
    <x v="21"/>
    <n v="48.384"/>
    <n v="13.44"/>
  </r>
  <r>
    <x v="0"/>
    <x v="11"/>
    <x v="0"/>
    <x v="0"/>
    <s v="DK1_Offshore"/>
    <x v="22"/>
    <n v="79.847999999999999"/>
    <n v="22.18"/>
  </r>
  <r>
    <x v="0"/>
    <x v="11"/>
    <x v="0"/>
    <x v="0"/>
    <s v="DK1_Rural"/>
    <x v="1"/>
    <n v="48.384"/>
    <n v="13.44"/>
  </r>
  <r>
    <x v="0"/>
    <x v="11"/>
    <x v="0"/>
    <x v="0"/>
    <s v="DK1_Rural"/>
    <x v="2"/>
    <n v="63"/>
    <n v="17.5"/>
  </r>
  <r>
    <x v="0"/>
    <x v="11"/>
    <x v="0"/>
    <x v="0"/>
    <s v="DK1_Rural"/>
    <x v="21"/>
    <n v="48.384"/>
    <n v="13.44"/>
  </r>
  <r>
    <x v="0"/>
    <x v="11"/>
    <x v="0"/>
    <x v="0"/>
    <s v="DK1_Rural"/>
    <x v="22"/>
    <n v="79.847999999999999"/>
    <n v="22.18"/>
  </r>
  <r>
    <x v="0"/>
    <x v="11"/>
    <x v="0"/>
    <x v="0"/>
    <s v="DK1_Small"/>
    <x v="1"/>
    <n v="48.384"/>
    <n v="13.44"/>
  </r>
  <r>
    <x v="0"/>
    <x v="11"/>
    <x v="0"/>
    <x v="0"/>
    <s v="DK1_Small"/>
    <x v="2"/>
    <n v="63"/>
    <n v="17.5"/>
  </r>
  <r>
    <x v="0"/>
    <x v="11"/>
    <x v="0"/>
    <x v="0"/>
    <s v="DK1_Small"/>
    <x v="21"/>
    <n v="48.384"/>
    <n v="13.44"/>
  </r>
  <r>
    <x v="0"/>
    <x v="11"/>
    <x v="0"/>
    <x v="0"/>
    <s v="DK1_Small"/>
    <x v="22"/>
    <n v="79.847999999999999"/>
    <n v="22.18"/>
  </r>
  <r>
    <x v="0"/>
    <x v="11"/>
    <x v="0"/>
    <x v="1"/>
    <s v="DK2_Large"/>
    <x v="1"/>
    <n v="48.384"/>
    <n v="13.44"/>
  </r>
  <r>
    <x v="0"/>
    <x v="11"/>
    <x v="0"/>
    <x v="1"/>
    <s v="DK2_Large"/>
    <x v="2"/>
    <n v="63"/>
    <n v="17.5"/>
  </r>
  <r>
    <x v="0"/>
    <x v="11"/>
    <x v="0"/>
    <x v="1"/>
    <s v="DK2_Large"/>
    <x v="21"/>
    <n v="48.384"/>
    <n v="13.44"/>
  </r>
  <r>
    <x v="0"/>
    <x v="11"/>
    <x v="0"/>
    <x v="1"/>
    <s v="DK2_Large"/>
    <x v="22"/>
    <n v="79.847999999999999"/>
    <n v="22.18"/>
  </r>
  <r>
    <x v="0"/>
    <x v="11"/>
    <x v="0"/>
    <x v="1"/>
    <s v="DK2_MedSmall"/>
    <x v="1"/>
    <n v="48.384"/>
    <n v="13.44"/>
  </r>
  <r>
    <x v="0"/>
    <x v="11"/>
    <x v="0"/>
    <x v="1"/>
    <s v="DK2_MedSmall"/>
    <x v="2"/>
    <n v="63"/>
    <n v="17.5"/>
  </r>
  <r>
    <x v="0"/>
    <x v="11"/>
    <x v="0"/>
    <x v="1"/>
    <s v="DK2_MedSmall"/>
    <x v="21"/>
    <n v="48.384"/>
    <n v="13.44"/>
  </r>
  <r>
    <x v="0"/>
    <x v="11"/>
    <x v="0"/>
    <x v="1"/>
    <s v="DK2_MedSmall"/>
    <x v="22"/>
    <n v="79.847999999999999"/>
    <n v="22.18"/>
  </r>
  <r>
    <x v="0"/>
    <x v="11"/>
    <x v="0"/>
    <x v="1"/>
    <s v="DK2_Medium"/>
    <x v="1"/>
    <n v="48.384"/>
    <n v="13.44"/>
  </r>
  <r>
    <x v="0"/>
    <x v="11"/>
    <x v="0"/>
    <x v="1"/>
    <s v="DK2_Medium"/>
    <x v="2"/>
    <n v="63"/>
    <n v="17.5"/>
  </r>
  <r>
    <x v="0"/>
    <x v="11"/>
    <x v="0"/>
    <x v="1"/>
    <s v="DK2_Medium"/>
    <x v="21"/>
    <n v="48.384"/>
    <n v="13.44"/>
  </r>
  <r>
    <x v="0"/>
    <x v="11"/>
    <x v="0"/>
    <x v="1"/>
    <s v="DK2_Medium"/>
    <x v="22"/>
    <n v="79.847999999999999"/>
    <n v="22.18"/>
  </r>
  <r>
    <x v="0"/>
    <x v="11"/>
    <x v="0"/>
    <x v="1"/>
    <s v="DK2_NoDH"/>
    <x v="1"/>
    <n v="48.384"/>
    <n v="13.44"/>
  </r>
  <r>
    <x v="0"/>
    <x v="11"/>
    <x v="0"/>
    <x v="1"/>
    <s v="DK2_NoDH"/>
    <x v="2"/>
    <n v="63"/>
    <n v="17.5"/>
  </r>
  <r>
    <x v="0"/>
    <x v="11"/>
    <x v="0"/>
    <x v="1"/>
    <s v="DK2_NoDH"/>
    <x v="21"/>
    <n v="48.384"/>
    <n v="13.44"/>
  </r>
  <r>
    <x v="0"/>
    <x v="11"/>
    <x v="0"/>
    <x v="1"/>
    <s v="DK2_NoDH"/>
    <x v="22"/>
    <n v="79.847999999999999"/>
    <n v="22.18"/>
  </r>
  <r>
    <x v="0"/>
    <x v="11"/>
    <x v="0"/>
    <x v="1"/>
    <s v="DK2_Offshore"/>
    <x v="1"/>
    <n v="48.384"/>
    <n v="13.44"/>
  </r>
  <r>
    <x v="0"/>
    <x v="11"/>
    <x v="0"/>
    <x v="1"/>
    <s v="DK2_Offshore"/>
    <x v="2"/>
    <n v="63"/>
    <n v="17.5"/>
  </r>
  <r>
    <x v="0"/>
    <x v="11"/>
    <x v="0"/>
    <x v="1"/>
    <s v="DK2_Offshore"/>
    <x v="21"/>
    <n v="48.384"/>
    <n v="13.44"/>
  </r>
  <r>
    <x v="0"/>
    <x v="11"/>
    <x v="0"/>
    <x v="1"/>
    <s v="DK2_Offshore"/>
    <x v="22"/>
    <n v="79.847999999999999"/>
    <n v="22.18"/>
  </r>
  <r>
    <x v="0"/>
    <x v="11"/>
    <x v="0"/>
    <x v="1"/>
    <s v="DK2_Rural"/>
    <x v="1"/>
    <n v="48.384"/>
    <n v="13.44"/>
  </r>
  <r>
    <x v="0"/>
    <x v="11"/>
    <x v="0"/>
    <x v="1"/>
    <s v="DK2_Rural"/>
    <x v="2"/>
    <n v="63"/>
    <n v="17.5"/>
  </r>
  <r>
    <x v="0"/>
    <x v="11"/>
    <x v="0"/>
    <x v="1"/>
    <s v="DK2_Rural"/>
    <x v="21"/>
    <n v="48.384"/>
    <n v="13.44"/>
  </r>
  <r>
    <x v="0"/>
    <x v="11"/>
    <x v="0"/>
    <x v="1"/>
    <s v="DK2_Rural"/>
    <x v="22"/>
    <n v="79.847999999999999"/>
    <n v="22.18"/>
  </r>
  <r>
    <x v="0"/>
    <x v="11"/>
    <x v="0"/>
    <x v="1"/>
    <s v="DK2_Small"/>
    <x v="1"/>
    <n v="48.384"/>
    <n v="13.44"/>
  </r>
  <r>
    <x v="0"/>
    <x v="11"/>
    <x v="0"/>
    <x v="1"/>
    <s v="DK2_Small"/>
    <x v="2"/>
    <n v="63"/>
    <n v="17.5"/>
  </r>
  <r>
    <x v="0"/>
    <x v="11"/>
    <x v="0"/>
    <x v="1"/>
    <s v="DK2_Small"/>
    <x v="21"/>
    <n v="48.384"/>
    <n v="13.44"/>
  </r>
  <r>
    <x v="0"/>
    <x v="11"/>
    <x v="0"/>
    <x v="1"/>
    <s v="DK2_Small"/>
    <x v="22"/>
    <n v="79.847999999999999"/>
    <n v="22.18"/>
  </r>
  <r>
    <x v="0"/>
    <x v="11"/>
    <x v="1"/>
    <x v="2"/>
    <s v="EE_A"/>
    <x v="1"/>
    <n v="48.384"/>
    <n v="13.44"/>
  </r>
  <r>
    <x v="0"/>
    <x v="11"/>
    <x v="1"/>
    <x v="2"/>
    <s v="EE_A"/>
    <x v="2"/>
    <n v="63"/>
    <n v="17.5"/>
  </r>
  <r>
    <x v="0"/>
    <x v="11"/>
    <x v="1"/>
    <x v="2"/>
    <s v="EE_A"/>
    <x v="21"/>
    <n v="48.384"/>
    <n v="13.44"/>
  </r>
  <r>
    <x v="0"/>
    <x v="11"/>
    <x v="1"/>
    <x v="2"/>
    <s v="EE_A"/>
    <x v="22"/>
    <n v="79.847999999999999"/>
    <n v="22.18"/>
  </r>
  <r>
    <x v="0"/>
    <x v="11"/>
    <x v="1"/>
    <x v="2"/>
    <s v="EE_Enefit"/>
    <x v="1"/>
    <n v="48.384"/>
    <n v="13.44"/>
  </r>
  <r>
    <x v="0"/>
    <x v="11"/>
    <x v="1"/>
    <x v="2"/>
    <s v="EE_Enefit"/>
    <x v="2"/>
    <n v="63"/>
    <n v="17.5"/>
  </r>
  <r>
    <x v="0"/>
    <x v="11"/>
    <x v="1"/>
    <x v="2"/>
    <s v="EE_Enefit"/>
    <x v="21"/>
    <n v="48.384"/>
    <n v="13.44"/>
  </r>
  <r>
    <x v="0"/>
    <x v="11"/>
    <x v="1"/>
    <x v="2"/>
    <s v="EE_Enefit"/>
    <x v="22"/>
    <n v="79.847999999999999"/>
    <n v="22.18"/>
  </r>
  <r>
    <x v="0"/>
    <x v="11"/>
    <x v="1"/>
    <x v="2"/>
    <s v="EE_Industry"/>
    <x v="1"/>
    <n v="48.384"/>
    <n v="13.44"/>
  </r>
  <r>
    <x v="0"/>
    <x v="11"/>
    <x v="1"/>
    <x v="2"/>
    <s v="EE_Industry"/>
    <x v="2"/>
    <n v="63"/>
    <n v="17.5"/>
  </r>
  <r>
    <x v="0"/>
    <x v="11"/>
    <x v="1"/>
    <x v="2"/>
    <s v="EE_Industry"/>
    <x v="21"/>
    <n v="48.384"/>
    <n v="13.44"/>
  </r>
  <r>
    <x v="0"/>
    <x v="11"/>
    <x v="1"/>
    <x v="2"/>
    <s v="EE_Industry"/>
    <x v="22"/>
    <n v="79.847999999999999"/>
    <n v="22.18"/>
  </r>
  <r>
    <x v="0"/>
    <x v="11"/>
    <x v="1"/>
    <x v="2"/>
    <s v="EE_Kohtla_Jarve"/>
    <x v="1"/>
    <n v="48.384"/>
    <n v="13.44"/>
  </r>
  <r>
    <x v="0"/>
    <x v="11"/>
    <x v="1"/>
    <x v="2"/>
    <s v="EE_Kohtla_Jarve"/>
    <x v="2"/>
    <n v="63"/>
    <n v="17.5"/>
  </r>
  <r>
    <x v="0"/>
    <x v="11"/>
    <x v="1"/>
    <x v="2"/>
    <s v="EE_Kohtla_Jarve"/>
    <x v="21"/>
    <n v="48.384"/>
    <n v="13.44"/>
  </r>
  <r>
    <x v="0"/>
    <x v="11"/>
    <x v="1"/>
    <x v="2"/>
    <s v="EE_Kohtla_Jarve"/>
    <x v="22"/>
    <n v="79.847999999999999"/>
    <n v="22.18"/>
  </r>
  <r>
    <x v="0"/>
    <x v="11"/>
    <x v="1"/>
    <x v="2"/>
    <s v="EE_Narva"/>
    <x v="1"/>
    <n v="48.384"/>
    <n v="13.44"/>
  </r>
  <r>
    <x v="0"/>
    <x v="11"/>
    <x v="1"/>
    <x v="2"/>
    <s v="EE_Narva"/>
    <x v="2"/>
    <n v="63"/>
    <n v="17.5"/>
  </r>
  <r>
    <x v="0"/>
    <x v="11"/>
    <x v="1"/>
    <x v="2"/>
    <s v="EE_Narva"/>
    <x v="21"/>
    <n v="48.384"/>
    <n v="13.44"/>
  </r>
  <r>
    <x v="0"/>
    <x v="11"/>
    <x v="1"/>
    <x v="2"/>
    <s v="EE_Narva"/>
    <x v="22"/>
    <n v="79.847999999999999"/>
    <n v="22.18"/>
  </r>
  <r>
    <x v="0"/>
    <x v="11"/>
    <x v="1"/>
    <x v="2"/>
    <s v="EE_OFFSHORE"/>
    <x v="1"/>
    <n v="48.384"/>
    <n v="13.44"/>
  </r>
  <r>
    <x v="0"/>
    <x v="11"/>
    <x v="1"/>
    <x v="2"/>
    <s v="EE_OFFSHORE"/>
    <x v="2"/>
    <n v="63"/>
    <n v="17.5"/>
  </r>
  <r>
    <x v="0"/>
    <x v="11"/>
    <x v="1"/>
    <x v="2"/>
    <s v="EE_OFFSHORE"/>
    <x v="21"/>
    <n v="48.384"/>
    <n v="13.44"/>
  </r>
  <r>
    <x v="0"/>
    <x v="11"/>
    <x v="1"/>
    <x v="2"/>
    <s v="EE_OFFSHORE"/>
    <x v="22"/>
    <n v="79.847999999999999"/>
    <n v="22.18"/>
  </r>
  <r>
    <x v="0"/>
    <x v="11"/>
    <x v="1"/>
    <x v="2"/>
    <s v="EE_Parnu"/>
    <x v="1"/>
    <n v="48.384"/>
    <n v="13.44"/>
  </r>
  <r>
    <x v="0"/>
    <x v="11"/>
    <x v="1"/>
    <x v="2"/>
    <s v="EE_Parnu"/>
    <x v="2"/>
    <n v="63"/>
    <n v="17.5"/>
  </r>
  <r>
    <x v="0"/>
    <x v="11"/>
    <x v="1"/>
    <x v="2"/>
    <s v="EE_Parnu"/>
    <x v="21"/>
    <n v="48.384"/>
    <n v="13.44"/>
  </r>
  <r>
    <x v="0"/>
    <x v="11"/>
    <x v="1"/>
    <x v="2"/>
    <s v="EE_Parnu"/>
    <x v="22"/>
    <n v="79.847999999999999"/>
    <n v="22.18"/>
  </r>
  <r>
    <x v="0"/>
    <x v="11"/>
    <x v="1"/>
    <x v="2"/>
    <s v="EE_Rural"/>
    <x v="1"/>
    <n v="48.384"/>
    <n v="13.44"/>
  </r>
  <r>
    <x v="0"/>
    <x v="11"/>
    <x v="1"/>
    <x v="2"/>
    <s v="EE_Rural"/>
    <x v="2"/>
    <n v="63"/>
    <n v="17.5"/>
  </r>
  <r>
    <x v="0"/>
    <x v="11"/>
    <x v="1"/>
    <x v="2"/>
    <s v="EE_Rural"/>
    <x v="21"/>
    <n v="48.384"/>
    <n v="13.44"/>
  </r>
  <r>
    <x v="0"/>
    <x v="11"/>
    <x v="1"/>
    <x v="2"/>
    <s v="EE_Rural"/>
    <x v="22"/>
    <n v="79.847999999999999"/>
    <n v="22.18"/>
  </r>
  <r>
    <x v="0"/>
    <x v="11"/>
    <x v="1"/>
    <x v="2"/>
    <s v="EE_Sillamae"/>
    <x v="1"/>
    <n v="48.384"/>
    <n v="13.44"/>
  </r>
  <r>
    <x v="0"/>
    <x v="11"/>
    <x v="1"/>
    <x v="2"/>
    <s v="EE_Sillamae"/>
    <x v="2"/>
    <n v="63"/>
    <n v="17.5"/>
  </r>
  <r>
    <x v="0"/>
    <x v="11"/>
    <x v="1"/>
    <x v="2"/>
    <s v="EE_Sillamae"/>
    <x v="21"/>
    <n v="48.384"/>
    <n v="13.44"/>
  </r>
  <r>
    <x v="0"/>
    <x v="11"/>
    <x v="1"/>
    <x v="2"/>
    <s v="EE_Sillamae"/>
    <x v="22"/>
    <n v="79.847999999999999"/>
    <n v="22.18"/>
  </r>
  <r>
    <x v="0"/>
    <x v="11"/>
    <x v="1"/>
    <x v="2"/>
    <s v="EE_Tallinn"/>
    <x v="1"/>
    <n v="48.384"/>
    <n v="13.44"/>
  </r>
  <r>
    <x v="0"/>
    <x v="11"/>
    <x v="1"/>
    <x v="2"/>
    <s v="EE_Tallinn"/>
    <x v="2"/>
    <n v="63"/>
    <n v="17.5"/>
  </r>
  <r>
    <x v="0"/>
    <x v="11"/>
    <x v="1"/>
    <x v="2"/>
    <s v="EE_Tallinn"/>
    <x v="21"/>
    <n v="48.384"/>
    <n v="13.44"/>
  </r>
  <r>
    <x v="0"/>
    <x v="11"/>
    <x v="1"/>
    <x v="2"/>
    <s v="EE_Tallinn"/>
    <x v="22"/>
    <n v="79.847999999999999"/>
    <n v="22.18"/>
  </r>
  <r>
    <x v="0"/>
    <x v="11"/>
    <x v="1"/>
    <x v="2"/>
    <s v="EE_Tartu"/>
    <x v="1"/>
    <n v="48.384"/>
    <n v="13.44"/>
  </r>
  <r>
    <x v="0"/>
    <x v="11"/>
    <x v="1"/>
    <x v="2"/>
    <s v="EE_Tartu"/>
    <x v="2"/>
    <n v="63"/>
    <n v="17.5"/>
  </r>
  <r>
    <x v="0"/>
    <x v="11"/>
    <x v="1"/>
    <x v="2"/>
    <s v="EE_Tartu"/>
    <x v="21"/>
    <n v="48.384"/>
    <n v="13.44"/>
  </r>
  <r>
    <x v="0"/>
    <x v="11"/>
    <x v="1"/>
    <x v="2"/>
    <s v="EE_Tartu"/>
    <x v="22"/>
    <n v="79.847999999999999"/>
    <n v="22.18"/>
  </r>
  <r>
    <x v="0"/>
    <x v="11"/>
    <x v="1"/>
    <x v="2"/>
    <s v="EE_Urban"/>
    <x v="1"/>
    <n v="48.384"/>
    <n v="13.44"/>
  </r>
  <r>
    <x v="0"/>
    <x v="11"/>
    <x v="1"/>
    <x v="2"/>
    <s v="EE_Urban"/>
    <x v="2"/>
    <n v="63"/>
    <n v="17.5"/>
  </r>
  <r>
    <x v="0"/>
    <x v="11"/>
    <x v="1"/>
    <x v="2"/>
    <s v="EE_Urban"/>
    <x v="21"/>
    <n v="48.384"/>
    <n v="13.44"/>
  </r>
  <r>
    <x v="0"/>
    <x v="11"/>
    <x v="1"/>
    <x v="2"/>
    <s v="EE_Urban"/>
    <x v="22"/>
    <n v="79.847999999999999"/>
    <n v="22.18"/>
  </r>
  <r>
    <x v="0"/>
    <x v="11"/>
    <x v="2"/>
    <x v="3"/>
    <s v="FI_IND"/>
    <x v="1"/>
    <n v="48.384"/>
    <n v="13.44"/>
  </r>
  <r>
    <x v="0"/>
    <x v="11"/>
    <x v="2"/>
    <x v="3"/>
    <s v="FI_IND"/>
    <x v="2"/>
    <n v="63"/>
    <n v="17.5"/>
  </r>
  <r>
    <x v="0"/>
    <x v="11"/>
    <x v="2"/>
    <x v="3"/>
    <s v="FI_IND"/>
    <x v="21"/>
    <n v="48.384"/>
    <n v="13.44"/>
  </r>
  <r>
    <x v="0"/>
    <x v="11"/>
    <x v="2"/>
    <x v="3"/>
    <s v="FI_IND"/>
    <x v="22"/>
    <n v="79.847999999999999"/>
    <n v="22.18"/>
  </r>
  <r>
    <x v="0"/>
    <x v="11"/>
    <x v="2"/>
    <x v="3"/>
    <s v="FI_Offshore"/>
    <x v="1"/>
    <n v="48.384"/>
    <n v="13.44"/>
  </r>
  <r>
    <x v="0"/>
    <x v="11"/>
    <x v="2"/>
    <x v="3"/>
    <s v="FI_Offshore"/>
    <x v="2"/>
    <n v="63"/>
    <n v="17.5"/>
  </r>
  <r>
    <x v="0"/>
    <x v="11"/>
    <x v="2"/>
    <x v="3"/>
    <s v="FI_Offshore"/>
    <x v="21"/>
    <n v="48.384"/>
    <n v="13.44"/>
  </r>
  <r>
    <x v="0"/>
    <x v="11"/>
    <x v="2"/>
    <x v="3"/>
    <s v="FI_Offshore"/>
    <x v="22"/>
    <n v="79.847999999999999"/>
    <n v="22.18"/>
  </r>
  <r>
    <x v="0"/>
    <x v="11"/>
    <x v="2"/>
    <x v="3"/>
    <s v="FI_large"/>
    <x v="1"/>
    <n v="48.384"/>
    <n v="13.44"/>
  </r>
  <r>
    <x v="0"/>
    <x v="11"/>
    <x v="2"/>
    <x v="3"/>
    <s v="FI_large"/>
    <x v="2"/>
    <n v="63"/>
    <n v="17.5"/>
  </r>
  <r>
    <x v="0"/>
    <x v="11"/>
    <x v="2"/>
    <x v="3"/>
    <s v="FI_large"/>
    <x v="21"/>
    <n v="48.384"/>
    <n v="13.44"/>
  </r>
  <r>
    <x v="0"/>
    <x v="11"/>
    <x v="2"/>
    <x v="3"/>
    <s v="FI_large"/>
    <x v="22"/>
    <n v="79.847999999999999"/>
    <n v="22.18"/>
  </r>
  <r>
    <x v="0"/>
    <x v="11"/>
    <x v="2"/>
    <x v="3"/>
    <s v="FI_large_gas"/>
    <x v="1"/>
    <n v="48.384"/>
    <n v="13.44"/>
  </r>
  <r>
    <x v="0"/>
    <x v="11"/>
    <x v="2"/>
    <x v="3"/>
    <s v="FI_large_gas"/>
    <x v="2"/>
    <n v="63"/>
    <n v="17.5"/>
  </r>
  <r>
    <x v="0"/>
    <x v="11"/>
    <x v="2"/>
    <x v="3"/>
    <s v="FI_large_gas"/>
    <x v="21"/>
    <n v="48.384"/>
    <n v="13.44"/>
  </r>
  <r>
    <x v="0"/>
    <x v="11"/>
    <x v="2"/>
    <x v="3"/>
    <s v="FI_large_gas"/>
    <x v="22"/>
    <n v="79.847999999999999"/>
    <n v="22.18"/>
  </r>
  <r>
    <x v="0"/>
    <x v="11"/>
    <x v="2"/>
    <x v="3"/>
    <s v="FI_medium"/>
    <x v="1"/>
    <n v="48.384"/>
    <n v="13.44"/>
  </r>
  <r>
    <x v="0"/>
    <x v="11"/>
    <x v="2"/>
    <x v="3"/>
    <s v="FI_medium"/>
    <x v="2"/>
    <n v="63"/>
    <n v="17.5"/>
  </r>
  <r>
    <x v="0"/>
    <x v="11"/>
    <x v="2"/>
    <x v="3"/>
    <s v="FI_medium"/>
    <x v="21"/>
    <n v="48.384"/>
    <n v="13.44"/>
  </r>
  <r>
    <x v="0"/>
    <x v="11"/>
    <x v="2"/>
    <x v="3"/>
    <s v="FI_medium"/>
    <x v="22"/>
    <n v="79.847999999999999"/>
    <n v="22.18"/>
  </r>
  <r>
    <x v="0"/>
    <x v="11"/>
    <x v="2"/>
    <x v="3"/>
    <s v="FI_medium_gas"/>
    <x v="1"/>
    <n v="48.384"/>
    <n v="13.44"/>
  </r>
  <r>
    <x v="0"/>
    <x v="11"/>
    <x v="2"/>
    <x v="3"/>
    <s v="FI_medium_gas"/>
    <x v="2"/>
    <n v="63"/>
    <n v="17.5"/>
  </r>
  <r>
    <x v="0"/>
    <x v="11"/>
    <x v="2"/>
    <x v="3"/>
    <s v="FI_medium_gas"/>
    <x v="21"/>
    <n v="48.384"/>
    <n v="13.44"/>
  </r>
  <r>
    <x v="0"/>
    <x v="11"/>
    <x v="2"/>
    <x v="3"/>
    <s v="FI_medium_gas"/>
    <x v="22"/>
    <n v="79.847999999999999"/>
    <n v="22.18"/>
  </r>
  <r>
    <x v="0"/>
    <x v="11"/>
    <x v="2"/>
    <x v="3"/>
    <s v="FI_small"/>
    <x v="1"/>
    <n v="48.384"/>
    <n v="13.44"/>
  </r>
  <r>
    <x v="0"/>
    <x v="11"/>
    <x v="2"/>
    <x v="3"/>
    <s v="FI_small"/>
    <x v="2"/>
    <n v="63"/>
    <n v="17.5"/>
  </r>
  <r>
    <x v="0"/>
    <x v="11"/>
    <x v="2"/>
    <x v="3"/>
    <s v="FI_small"/>
    <x v="21"/>
    <n v="48.384"/>
    <n v="13.44"/>
  </r>
  <r>
    <x v="0"/>
    <x v="11"/>
    <x v="2"/>
    <x v="3"/>
    <s v="FI_small"/>
    <x v="22"/>
    <n v="79.847999999999999"/>
    <n v="22.18"/>
  </r>
  <r>
    <x v="0"/>
    <x v="11"/>
    <x v="2"/>
    <x v="3"/>
    <s v="FI_small_gas"/>
    <x v="1"/>
    <n v="48.384"/>
    <n v="13.44"/>
  </r>
  <r>
    <x v="0"/>
    <x v="11"/>
    <x v="2"/>
    <x v="3"/>
    <s v="FI_small_gas"/>
    <x v="2"/>
    <n v="63"/>
    <n v="17.5"/>
  </r>
  <r>
    <x v="0"/>
    <x v="11"/>
    <x v="2"/>
    <x v="3"/>
    <s v="FI_small_gas"/>
    <x v="21"/>
    <n v="48.384"/>
    <n v="13.44"/>
  </r>
  <r>
    <x v="0"/>
    <x v="11"/>
    <x v="2"/>
    <x v="3"/>
    <s v="FI_small_gas"/>
    <x v="22"/>
    <n v="79.847999999999999"/>
    <n v="22.18"/>
  </r>
  <r>
    <x v="0"/>
    <x v="11"/>
    <x v="2"/>
    <x v="3"/>
    <s v="FinA"/>
    <x v="1"/>
    <n v="48.384"/>
    <n v="13.44"/>
  </r>
  <r>
    <x v="0"/>
    <x v="11"/>
    <x v="2"/>
    <x v="3"/>
    <s v="FinA"/>
    <x v="2"/>
    <n v="63"/>
    <n v="17.5"/>
  </r>
  <r>
    <x v="0"/>
    <x v="11"/>
    <x v="2"/>
    <x v="3"/>
    <s v="FinA"/>
    <x v="21"/>
    <n v="48.384"/>
    <n v="13.44"/>
  </r>
  <r>
    <x v="0"/>
    <x v="11"/>
    <x v="2"/>
    <x v="3"/>
    <s v="FinA"/>
    <x v="22"/>
    <n v="79.847999999999999"/>
    <n v="22.18"/>
  </r>
  <r>
    <x v="0"/>
    <x v="11"/>
    <x v="3"/>
    <x v="4"/>
    <s v="DE4-E_A"/>
    <x v="1"/>
    <n v="48.384"/>
    <n v="13.44"/>
  </r>
  <r>
    <x v="0"/>
    <x v="11"/>
    <x v="3"/>
    <x v="4"/>
    <s v="DE4-E_A"/>
    <x v="2"/>
    <n v="63"/>
    <n v="17.5"/>
  </r>
  <r>
    <x v="0"/>
    <x v="11"/>
    <x v="3"/>
    <x v="4"/>
    <s v="DE4-E_A"/>
    <x v="21"/>
    <n v="48.384"/>
    <n v="13.44"/>
  </r>
  <r>
    <x v="0"/>
    <x v="11"/>
    <x v="3"/>
    <x v="4"/>
    <s v="DE4-E_A"/>
    <x v="22"/>
    <n v="79.847999999999999"/>
    <n v="22.18"/>
  </r>
  <r>
    <x v="0"/>
    <x v="11"/>
    <x v="3"/>
    <x v="4"/>
    <s v="DE4-E_Offshore_A"/>
    <x v="1"/>
    <n v="48.384"/>
    <n v="13.44"/>
  </r>
  <r>
    <x v="0"/>
    <x v="11"/>
    <x v="3"/>
    <x v="4"/>
    <s v="DE4-E_Offshore_A"/>
    <x v="2"/>
    <n v="63"/>
    <n v="17.5"/>
  </r>
  <r>
    <x v="0"/>
    <x v="11"/>
    <x v="3"/>
    <x v="4"/>
    <s v="DE4-E_Offshore_A"/>
    <x v="21"/>
    <n v="48.384"/>
    <n v="13.44"/>
  </r>
  <r>
    <x v="0"/>
    <x v="11"/>
    <x v="3"/>
    <x v="4"/>
    <s v="DE4-E_Offshore_A"/>
    <x v="22"/>
    <n v="79.847999999999999"/>
    <n v="22.18"/>
  </r>
  <r>
    <x v="0"/>
    <x v="11"/>
    <x v="3"/>
    <x v="5"/>
    <s v="DE4-N_A"/>
    <x v="1"/>
    <n v="48.384"/>
    <n v="13.44"/>
  </r>
  <r>
    <x v="0"/>
    <x v="11"/>
    <x v="3"/>
    <x v="5"/>
    <s v="DE4-N_A"/>
    <x v="2"/>
    <n v="63"/>
    <n v="17.5"/>
  </r>
  <r>
    <x v="0"/>
    <x v="11"/>
    <x v="3"/>
    <x v="5"/>
    <s v="DE4-N_A"/>
    <x v="21"/>
    <n v="48.384"/>
    <n v="13.44"/>
  </r>
  <r>
    <x v="0"/>
    <x v="11"/>
    <x v="3"/>
    <x v="5"/>
    <s v="DE4-N_A"/>
    <x v="22"/>
    <n v="79.847999999999999"/>
    <n v="22.18"/>
  </r>
  <r>
    <x v="0"/>
    <x v="11"/>
    <x v="3"/>
    <x v="5"/>
    <s v="DE4-N_Offshore_A"/>
    <x v="1"/>
    <n v="48.384"/>
    <n v="13.44"/>
  </r>
  <r>
    <x v="0"/>
    <x v="11"/>
    <x v="3"/>
    <x v="5"/>
    <s v="DE4-N_Offshore_A"/>
    <x v="2"/>
    <n v="63"/>
    <n v="17.5"/>
  </r>
  <r>
    <x v="0"/>
    <x v="11"/>
    <x v="3"/>
    <x v="5"/>
    <s v="DE4-N_Offshore_A"/>
    <x v="21"/>
    <n v="48.384"/>
    <n v="13.44"/>
  </r>
  <r>
    <x v="0"/>
    <x v="11"/>
    <x v="3"/>
    <x v="5"/>
    <s v="DE4-N_Offshore_A"/>
    <x v="22"/>
    <n v="79.847999999999999"/>
    <n v="22.18"/>
  </r>
  <r>
    <x v="0"/>
    <x v="11"/>
    <x v="3"/>
    <x v="6"/>
    <s v="DE4-S_A"/>
    <x v="1"/>
    <n v="48.384"/>
    <n v="13.44"/>
  </r>
  <r>
    <x v="0"/>
    <x v="11"/>
    <x v="3"/>
    <x v="6"/>
    <s v="DE4-S_A"/>
    <x v="2"/>
    <n v="63"/>
    <n v="17.5"/>
  </r>
  <r>
    <x v="0"/>
    <x v="11"/>
    <x v="3"/>
    <x v="6"/>
    <s v="DE4-S_A"/>
    <x v="21"/>
    <n v="48.384"/>
    <n v="13.44"/>
  </r>
  <r>
    <x v="0"/>
    <x v="11"/>
    <x v="3"/>
    <x v="6"/>
    <s v="DE4-S_A"/>
    <x v="22"/>
    <n v="79.847999999999999"/>
    <n v="22.18"/>
  </r>
  <r>
    <x v="0"/>
    <x v="11"/>
    <x v="3"/>
    <x v="7"/>
    <s v="DE4-W_A"/>
    <x v="1"/>
    <n v="48.384"/>
    <n v="13.44"/>
  </r>
  <r>
    <x v="0"/>
    <x v="11"/>
    <x v="3"/>
    <x v="7"/>
    <s v="DE4-W_A"/>
    <x v="2"/>
    <n v="63"/>
    <n v="17.5"/>
  </r>
  <r>
    <x v="0"/>
    <x v="11"/>
    <x v="3"/>
    <x v="7"/>
    <s v="DE4-W_A"/>
    <x v="21"/>
    <n v="48.384"/>
    <n v="13.44"/>
  </r>
  <r>
    <x v="0"/>
    <x v="11"/>
    <x v="3"/>
    <x v="7"/>
    <s v="DE4-W_A"/>
    <x v="22"/>
    <n v="79.847999999999999"/>
    <n v="22.18"/>
  </r>
  <r>
    <x v="0"/>
    <x v="11"/>
    <x v="3"/>
    <x v="7"/>
    <s v="DE4-W_Offshore_A"/>
    <x v="1"/>
    <n v="48.384"/>
    <n v="13.44"/>
  </r>
  <r>
    <x v="0"/>
    <x v="11"/>
    <x v="3"/>
    <x v="7"/>
    <s v="DE4-W_Offshore_A"/>
    <x v="2"/>
    <n v="63"/>
    <n v="17.5"/>
  </r>
  <r>
    <x v="0"/>
    <x v="11"/>
    <x v="3"/>
    <x v="7"/>
    <s v="DE4-W_Offshore_A"/>
    <x v="21"/>
    <n v="48.384"/>
    <n v="13.44"/>
  </r>
  <r>
    <x v="0"/>
    <x v="11"/>
    <x v="3"/>
    <x v="7"/>
    <s v="DE4-W_Offshore_A"/>
    <x v="22"/>
    <n v="79.847999999999999"/>
    <n v="22.18"/>
  </r>
  <r>
    <x v="0"/>
    <x v="11"/>
    <x v="4"/>
    <x v="8"/>
    <s v="LV_A"/>
    <x v="1"/>
    <n v="48.384"/>
    <n v="13.44"/>
  </r>
  <r>
    <x v="0"/>
    <x v="11"/>
    <x v="4"/>
    <x v="8"/>
    <s v="LV_A"/>
    <x v="2"/>
    <n v="63"/>
    <n v="17.5"/>
  </r>
  <r>
    <x v="0"/>
    <x v="11"/>
    <x v="4"/>
    <x v="8"/>
    <s v="LV_A"/>
    <x v="21"/>
    <n v="48.384"/>
    <n v="13.44"/>
  </r>
  <r>
    <x v="0"/>
    <x v="11"/>
    <x v="4"/>
    <x v="8"/>
    <s v="LV_A"/>
    <x v="22"/>
    <n v="79.847999999999999"/>
    <n v="22.18"/>
  </r>
  <r>
    <x v="0"/>
    <x v="11"/>
    <x v="4"/>
    <x v="8"/>
    <s v="LV_OFFSHORE"/>
    <x v="1"/>
    <n v="48.384"/>
    <n v="13.44"/>
  </r>
  <r>
    <x v="0"/>
    <x v="11"/>
    <x v="4"/>
    <x v="8"/>
    <s v="LV_OFFSHORE"/>
    <x v="2"/>
    <n v="63"/>
    <n v="17.5"/>
  </r>
  <r>
    <x v="0"/>
    <x v="11"/>
    <x v="4"/>
    <x v="8"/>
    <s v="LV_OFFSHORE"/>
    <x v="21"/>
    <n v="48.384"/>
    <n v="13.44"/>
  </r>
  <r>
    <x v="0"/>
    <x v="11"/>
    <x v="4"/>
    <x v="8"/>
    <s v="LV_OFFSHORE"/>
    <x v="22"/>
    <n v="79.847999999999999"/>
    <n v="22.18"/>
  </r>
  <r>
    <x v="0"/>
    <x v="11"/>
    <x v="4"/>
    <x v="8"/>
    <s v="LV_Other_DH"/>
    <x v="1"/>
    <n v="48.384"/>
    <n v="13.44"/>
  </r>
  <r>
    <x v="0"/>
    <x v="11"/>
    <x v="4"/>
    <x v="8"/>
    <s v="LV_Other_DH"/>
    <x v="2"/>
    <n v="63"/>
    <n v="17.5"/>
  </r>
  <r>
    <x v="0"/>
    <x v="11"/>
    <x v="4"/>
    <x v="8"/>
    <s v="LV_Other_DH"/>
    <x v="21"/>
    <n v="48.384"/>
    <n v="13.44"/>
  </r>
  <r>
    <x v="0"/>
    <x v="11"/>
    <x v="4"/>
    <x v="8"/>
    <s v="LV_Other_DH"/>
    <x v="22"/>
    <n v="79.847999999999999"/>
    <n v="22.18"/>
  </r>
  <r>
    <x v="0"/>
    <x v="11"/>
    <x v="4"/>
    <x v="8"/>
    <s v="LV_RigaR"/>
    <x v="1"/>
    <n v="48.384"/>
    <n v="13.44"/>
  </r>
  <r>
    <x v="0"/>
    <x v="11"/>
    <x v="4"/>
    <x v="8"/>
    <s v="LV_RigaR"/>
    <x v="2"/>
    <n v="63"/>
    <n v="17.5"/>
  </r>
  <r>
    <x v="0"/>
    <x v="11"/>
    <x v="4"/>
    <x v="8"/>
    <s v="LV_RigaR"/>
    <x v="21"/>
    <n v="48.384"/>
    <n v="13.44"/>
  </r>
  <r>
    <x v="0"/>
    <x v="11"/>
    <x v="4"/>
    <x v="8"/>
    <s v="LV_RigaR"/>
    <x v="22"/>
    <n v="79.847999999999999"/>
    <n v="22.18"/>
  </r>
  <r>
    <x v="0"/>
    <x v="11"/>
    <x v="4"/>
    <x v="8"/>
    <s v="LV_Rural"/>
    <x v="1"/>
    <n v="48.384"/>
    <n v="13.44"/>
  </r>
  <r>
    <x v="0"/>
    <x v="11"/>
    <x v="4"/>
    <x v="8"/>
    <s v="LV_Rural"/>
    <x v="2"/>
    <n v="63"/>
    <n v="17.5"/>
  </r>
  <r>
    <x v="0"/>
    <x v="11"/>
    <x v="4"/>
    <x v="8"/>
    <s v="LV_Rural"/>
    <x v="21"/>
    <n v="48.384"/>
    <n v="13.44"/>
  </r>
  <r>
    <x v="0"/>
    <x v="11"/>
    <x v="4"/>
    <x v="8"/>
    <s v="LV_Rural"/>
    <x v="22"/>
    <n v="79.847999999999999"/>
    <n v="22.18"/>
  </r>
  <r>
    <x v="0"/>
    <x v="11"/>
    <x v="5"/>
    <x v="9"/>
    <s v="LT_A"/>
    <x v="1"/>
    <n v="48.384"/>
    <n v="13.44"/>
  </r>
  <r>
    <x v="0"/>
    <x v="11"/>
    <x v="5"/>
    <x v="9"/>
    <s v="LT_A"/>
    <x v="2"/>
    <n v="63"/>
    <n v="17.5"/>
  </r>
  <r>
    <x v="0"/>
    <x v="11"/>
    <x v="5"/>
    <x v="9"/>
    <s v="LT_A"/>
    <x v="21"/>
    <n v="48.384"/>
    <n v="13.44"/>
  </r>
  <r>
    <x v="0"/>
    <x v="11"/>
    <x v="5"/>
    <x v="9"/>
    <s v="LT_A"/>
    <x v="22"/>
    <n v="79.847999999999999"/>
    <n v="22.18"/>
  </r>
  <r>
    <x v="0"/>
    <x v="11"/>
    <x v="5"/>
    <x v="9"/>
    <s v="LT_KauU"/>
    <x v="1"/>
    <n v="48.384"/>
    <n v="13.44"/>
  </r>
  <r>
    <x v="0"/>
    <x v="11"/>
    <x v="5"/>
    <x v="9"/>
    <s v="LT_KauU"/>
    <x v="2"/>
    <n v="63"/>
    <n v="17.5"/>
  </r>
  <r>
    <x v="0"/>
    <x v="11"/>
    <x v="5"/>
    <x v="9"/>
    <s v="LT_KauU"/>
    <x v="21"/>
    <n v="48.384"/>
    <n v="13.44"/>
  </r>
  <r>
    <x v="0"/>
    <x v="11"/>
    <x v="5"/>
    <x v="9"/>
    <s v="LT_KauU"/>
    <x v="22"/>
    <n v="79.847999999999999"/>
    <n v="22.18"/>
  </r>
  <r>
    <x v="0"/>
    <x v="11"/>
    <x v="5"/>
    <x v="9"/>
    <s v="LT_KlaU"/>
    <x v="1"/>
    <n v="48.384"/>
    <n v="13.44"/>
  </r>
  <r>
    <x v="0"/>
    <x v="11"/>
    <x v="5"/>
    <x v="9"/>
    <s v="LT_KlaU"/>
    <x v="2"/>
    <n v="63"/>
    <n v="17.5"/>
  </r>
  <r>
    <x v="0"/>
    <x v="11"/>
    <x v="5"/>
    <x v="9"/>
    <s v="LT_KlaU"/>
    <x v="21"/>
    <n v="48.384"/>
    <n v="13.44"/>
  </r>
  <r>
    <x v="0"/>
    <x v="11"/>
    <x v="5"/>
    <x v="9"/>
    <s v="LT_KlaU"/>
    <x v="22"/>
    <n v="79.847999999999999"/>
    <n v="22.18"/>
  </r>
  <r>
    <x v="0"/>
    <x v="11"/>
    <x v="5"/>
    <x v="9"/>
    <s v="LT_OFFSHORE"/>
    <x v="1"/>
    <n v="48.384"/>
    <n v="13.44"/>
  </r>
  <r>
    <x v="0"/>
    <x v="11"/>
    <x v="5"/>
    <x v="9"/>
    <s v="LT_OFFSHORE"/>
    <x v="2"/>
    <n v="63"/>
    <n v="17.5"/>
  </r>
  <r>
    <x v="0"/>
    <x v="11"/>
    <x v="5"/>
    <x v="9"/>
    <s v="LT_OFFSHORE"/>
    <x v="21"/>
    <n v="48.384"/>
    <n v="13.44"/>
  </r>
  <r>
    <x v="0"/>
    <x v="11"/>
    <x v="5"/>
    <x v="9"/>
    <s v="LT_OFFSHORE"/>
    <x v="22"/>
    <n v="79.847999999999999"/>
    <n v="22.18"/>
  </r>
  <r>
    <x v="0"/>
    <x v="11"/>
    <x v="5"/>
    <x v="9"/>
    <s v="LT_Other_DH"/>
    <x v="1"/>
    <n v="48.384"/>
    <n v="13.44"/>
  </r>
  <r>
    <x v="0"/>
    <x v="11"/>
    <x v="5"/>
    <x v="9"/>
    <s v="LT_Other_DH"/>
    <x v="2"/>
    <n v="63"/>
    <n v="17.5"/>
  </r>
  <r>
    <x v="0"/>
    <x v="11"/>
    <x v="5"/>
    <x v="9"/>
    <s v="LT_Other_DH"/>
    <x v="21"/>
    <n v="48.384"/>
    <n v="13.44"/>
  </r>
  <r>
    <x v="0"/>
    <x v="11"/>
    <x v="5"/>
    <x v="9"/>
    <s v="LT_Other_DH"/>
    <x v="22"/>
    <n v="79.847999999999999"/>
    <n v="22.18"/>
  </r>
  <r>
    <x v="0"/>
    <x v="11"/>
    <x v="5"/>
    <x v="9"/>
    <s v="LT_Panevezys"/>
    <x v="1"/>
    <n v="48.384"/>
    <n v="13.44"/>
  </r>
  <r>
    <x v="0"/>
    <x v="11"/>
    <x v="5"/>
    <x v="9"/>
    <s v="LT_Panevezys"/>
    <x v="2"/>
    <n v="63"/>
    <n v="17.5"/>
  </r>
  <r>
    <x v="0"/>
    <x v="11"/>
    <x v="5"/>
    <x v="9"/>
    <s v="LT_Panevezys"/>
    <x v="21"/>
    <n v="48.384"/>
    <n v="13.44"/>
  </r>
  <r>
    <x v="0"/>
    <x v="11"/>
    <x v="5"/>
    <x v="9"/>
    <s v="LT_Panevezys"/>
    <x v="22"/>
    <n v="79.847999999999999"/>
    <n v="22.18"/>
  </r>
  <r>
    <x v="0"/>
    <x v="11"/>
    <x v="5"/>
    <x v="9"/>
    <s v="LT_Rural"/>
    <x v="1"/>
    <n v="48.384"/>
    <n v="13.44"/>
  </r>
  <r>
    <x v="0"/>
    <x v="11"/>
    <x v="5"/>
    <x v="9"/>
    <s v="LT_Rural"/>
    <x v="2"/>
    <n v="63"/>
    <n v="17.5"/>
  </r>
  <r>
    <x v="0"/>
    <x v="11"/>
    <x v="5"/>
    <x v="9"/>
    <s v="LT_Rural"/>
    <x v="21"/>
    <n v="48.384"/>
    <n v="13.44"/>
  </r>
  <r>
    <x v="0"/>
    <x v="11"/>
    <x v="5"/>
    <x v="9"/>
    <s v="LT_Rural"/>
    <x v="22"/>
    <n v="79.847999999999999"/>
    <n v="22.18"/>
  </r>
  <r>
    <x v="0"/>
    <x v="11"/>
    <x v="5"/>
    <x v="9"/>
    <s v="LT_SiaU"/>
    <x v="1"/>
    <n v="48.384"/>
    <n v="13.44"/>
  </r>
  <r>
    <x v="0"/>
    <x v="11"/>
    <x v="5"/>
    <x v="9"/>
    <s v="LT_SiaU"/>
    <x v="2"/>
    <n v="63"/>
    <n v="17.5"/>
  </r>
  <r>
    <x v="0"/>
    <x v="11"/>
    <x v="5"/>
    <x v="9"/>
    <s v="LT_SiaU"/>
    <x v="21"/>
    <n v="48.384"/>
    <n v="13.44"/>
  </r>
  <r>
    <x v="0"/>
    <x v="11"/>
    <x v="5"/>
    <x v="9"/>
    <s v="LT_SiaU"/>
    <x v="22"/>
    <n v="79.847999999999999"/>
    <n v="22.18"/>
  </r>
  <r>
    <x v="0"/>
    <x v="11"/>
    <x v="5"/>
    <x v="9"/>
    <s v="LT_VilU"/>
    <x v="1"/>
    <n v="48.384"/>
    <n v="13.44"/>
  </r>
  <r>
    <x v="0"/>
    <x v="11"/>
    <x v="5"/>
    <x v="9"/>
    <s v="LT_VilU"/>
    <x v="2"/>
    <n v="63"/>
    <n v="17.5"/>
  </r>
  <r>
    <x v="0"/>
    <x v="11"/>
    <x v="5"/>
    <x v="9"/>
    <s v="LT_VilU"/>
    <x v="21"/>
    <n v="48.384"/>
    <n v="13.44"/>
  </r>
  <r>
    <x v="0"/>
    <x v="11"/>
    <x v="5"/>
    <x v="9"/>
    <s v="LT_VilU"/>
    <x v="22"/>
    <n v="79.847999999999999"/>
    <n v="22.18"/>
  </r>
  <r>
    <x v="0"/>
    <x v="11"/>
    <x v="6"/>
    <x v="10"/>
    <s v="NL_A"/>
    <x v="1"/>
    <n v="48.384"/>
    <n v="13.44"/>
  </r>
  <r>
    <x v="0"/>
    <x v="11"/>
    <x v="6"/>
    <x v="10"/>
    <s v="NL_A"/>
    <x v="2"/>
    <n v="63"/>
    <n v="17.5"/>
  </r>
  <r>
    <x v="0"/>
    <x v="11"/>
    <x v="6"/>
    <x v="10"/>
    <s v="NL_A"/>
    <x v="21"/>
    <n v="48.384"/>
    <n v="13.44"/>
  </r>
  <r>
    <x v="0"/>
    <x v="11"/>
    <x v="6"/>
    <x v="10"/>
    <s v="NL_A"/>
    <x v="22"/>
    <n v="79.847999999999999"/>
    <n v="22.18"/>
  </r>
  <r>
    <x v="0"/>
    <x v="11"/>
    <x v="6"/>
    <x v="10"/>
    <s v="NL_OFFSHORE"/>
    <x v="1"/>
    <n v="48.384"/>
    <n v="13.44"/>
  </r>
  <r>
    <x v="0"/>
    <x v="11"/>
    <x v="6"/>
    <x v="10"/>
    <s v="NL_OFFSHORE"/>
    <x v="2"/>
    <n v="63"/>
    <n v="17.5"/>
  </r>
  <r>
    <x v="0"/>
    <x v="11"/>
    <x v="6"/>
    <x v="10"/>
    <s v="NL_OFFSHORE"/>
    <x v="21"/>
    <n v="48.384"/>
    <n v="13.44"/>
  </r>
  <r>
    <x v="0"/>
    <x v="11"/>
    <x v="6"/>
    <x v="10"/>
    <s v="NL_OFFSHORE"/>
    <x v="22"/>
    <n v="79.847999999999999"/>
    <n v="22.18"/>
  </r>
  <r>
    <x v="0"/>
    <x v="11"/>
    <x v="7"/>
    <x v="11"/>
    <s v="NO1_A1"/>
    <x v="1"/>
    <n v="48.384"/>
    <n v="13.44"/>
  </r>
  <r>
    <x v="0"/>
    <x v="11"/>
    <x v="7"/>
    <x v="11"/>
    <s v="NO1_A1"/>
    <x v="2"/>
    <n v="63"/>
    <n v="17.5"/>
  </r>
  <r>
    <x v="0"/>
    <x v="11"/>
    <x v="7"/>
    <x v="11"/>
    <s v="NO1_A1"/>
    <x v="21"/>
    <n v="48.384"/>
    <n v="13.44"/>
  </r>
  <r>
    <x v="0"/>
    <x v="11"/>
    <x v="7"/>
    <x v="11"/>
    <s v="NO1_A1"/>
    <x v="22"/>
    <n v="79.847999999999999"/>
    <n v="22.18"/>
  </r>
  <r>
    <x v="0"/>
    <x v="11"/>
    <x v="7"/>
    <x v="11"/>
    <s v="NO1_A2"/>
    <x v="1"/>
    <n v="48.384"/>
    <n v="13.44"/>
  </r>
  <r>
    <x v="0"/>
    <x v="11"/>
    <x v="7"/>
    <x v="11"/>
    <s v="NO1_A2"/>
    <x v="2"/>
    <n v="63"/>
    <n v="17.5"/>
  </r>
  <r>
    <x v="0"/>
    <x v="11"/>
    <x v="7"/>
    <x v="11"/>
    <s v="NO1_A2"/>
    <x v="21"/>
    <n v="48.384"/>
    <n v="13.44"/>
  </r>
  <r>
    <x v="0"/>
    <x v="11"/>
    <x v="7"/>
    <x v="11"/>
    <s v="NO1_A2"/>
    <x v="22"/>
    <n v="79.847999999999999"/>
    <n v="22.18"/>
  </r>
  <r>
    <x v="0"/>
    <x v="11"/>
    <x v="7"/>
    <x v="11"/>
    <s v="NO1_A3"/>
    <x v="1"/>
    <n v="48.384"/>
    <n v="13.44"/>
  </r>
  <r>
    <x v="0"/>
    <x v="11"/>
    <x v="7"/>
    <x v="11"/>
    <s v="NO1_A3"/>
    <x v="2"/>
    <n v="63"/>
    <n v="17.5"/>
  </r>
  <r>
    <x v="0"/>
    <x v="11"/>
    <x v="7"/>
    <x v="11"/>
    <s v="NO1_A3"/>
    <x v="21"/>
    <n v="48.384"/>
    <n v="13.44"/>
  </r>
  <r>
    <x v="0"/>
    <x v="11"/>
    <x v="7"/>
    <x v="11"/>
    <s v="NO1_A3"/>
    <x v="22"/>
    <n v="79.847999999999999"/>
    <n v="22.18"/>
  </r>
  <r>
    <x v="0"/>
    <x v="11"/>
    <x v="7"/>
    <x v="11"/>
    <s v="NO1_Offshore"/>
    <x v="1"/>
    <n v="48.384"/>
    <n v="13.44"/>
  </r>
  <r>
    <x v="0"/>
    <x v="11"/>
    <x v="7"/>
    <x v="11"/>
    <s v="NO1_Offshore"/>
    <x v="2"/>
    <n v="63"/>
    <n v="17.5"/>
  </r>
  <r>
    <x v="0"/>
    <x v="11"/>
    <x v="7"/>
    <x v="11"/>
    <s v="NO1_Offshore"/>
    <x v="21"/>
    <n v="48.384"/>
    <n v="13.44"/>
  </r>
  <r>
    <x v="0"/>
    <x v="11"/>
    <x v="7"/>
    <x v="11"/>
    <s v="NO1_Offshore"/>
    <x v="22"/>
    <n v="79.847999999999999"/>
    <n v="22.18"/>
  </r>
  <r>
    <x v="0"/>
    <x v="11"/>
    <x v="7"/>
    <x v="12"/>
    <s v="NO2_A1"/>
    <x v="1"/>
    <n v="48.384"/>
    <n v="13.44"/>
  </r>
  <r>
    <x v="0"/>
    <x v="11"/>
    <x v="7"/>
    <x v="12"/>
    <s v="NO2_A1"/>
    <x v="2"/>
    <n v="63"/>
    <n v="17.5"/>
  </r>
  <r>
    <x v="0"/>
    <x v="11"/>
    <x v="7"/>
    <x v="12"/>
    <s v="NO2_A1"/>
    <x v="21"/>
    <n v="48.384"/>
    <n v="13.44"/>
  </r>
  <r>
    <x v="0"/>
    <x v="11"/>
    <x v="7"/>
    <x v="12"/>
    <s v="NO2_A1"/>
    <x v="22"/>
    <n v="79.847999999999999"/>
    <n v="22.18"/>
  </r>
  <r>
    <x v="0"/>
    <x v="11"/>
    <x v="7"/>
    <x v="12"/>
    <s v="NO2_A2"/>
    <x v="1"/>
    <n v="48.384"/>
    <n v="13.44"/>
  </r>
  <r>
    <x v="0"/>
    <x v="11"/>
    <x v="7"/>
    <x v="12"/>
    <s v="NO2_A2"/>
    <x v="2"/>
    <n v="63"/>
    <n v="17.5"/>
  </r>
  <r>
    <x v="0"/>
    <x v="11"/>
    <x v="7"/>
    <x v="12"/>
    <s v="NO2_A2"/>
    <x v="21"/>
    <n v="48.384"/>
    <n v="13.44"/>
  </r>
  <r>
    <x v="0"/>
    <x v="11"/>
    <x v="7"/>
    <x v="12"/>
    <s v="NO2_A2"/>
    <x v="22"/>
    <n v="79.847999999999999"/>
    <n v="22.18"/>
  </r>
  <r>
    <x v="0"/>
    <x v="11"/>
    <x v="7"/>
    <x v="12"/>
    <s v="NO2_Offshore"/>
    <x v="1"/>
    <n v="48.384"/>
    <n v="13.44"/>
  </r>
  <r>
    <x v="0"/>
    <x v="11"/>
    <x v="7"/>
    <x v="12"/>
    <s v="NO2_Offshore"/>
    <x v="2"/>
    <n v="63"/>
    <n v="17.5"/>
  </r>
  <r>
    <x v="0"/>
    <x v="11"/>
    <x v="7"/>
    <x v="12"/>
    <s v="NO2_Offshore"/>
    <x v="21"/>
    <n v="48.384"/>
    <n v="13.44"/>
  </r>
  <r>
    <x v="0"/>
    <x v="11"/>
    <x v="7"/>
    <x v="12"/>
    <s v="NO2_Offshore"/>
    <x v="22"/>
    <n v="79.847999999999999"/>
    <n v="22.18"/>
  </r>
  <r>
    <x v="0"/>
    <x v="11"/>
    <x v="7"/>
    <x v="13"/>
    <s v="NO3_A1"/>
    <x v="1"/>
    <n v="48.384"/>
    <n v="13.44"/>
  </r>
  <r>
    <x v="0"/>
    <x v="11"/>
    <x v="7"/>
    <x v="13"/>
    <s v="NO3_A1"/>
    <x v="2"/>
    <n v="63"/>
    <n v="17.5"/>
  </r>
  <r>
    <x v="0"/>
    <x v="11"/>
    <x v="7"/>
    <x v="13"/>
    <s v="NO3_A1"/>
    <x v="21"/>
    <n v="48.384"/>
    <n v="13.44"/>
  </r>
  <r>
    <x v="0"/>
    <x v="11"/>
    <x v="7"/>
    <x v="13"/>
    <s v="NO3_A1"/>
    <x v="22"/>
    <n v="79.847999999999999"/>
    <n v="22.18"/>
  </r>
  <r>
    <x v="0"/>
    <x v="11"/>
    <x v="7"/>
    <x v="13"/>
    <s v="NO3_A2"/>
    <x v="1"/>
    <n v="48.384"/>
    <n v="13.44"/>
  </r>
  <r>
    <x v="0"/>
    <x v="11"/>
    <x v="7"/>
    <x v="13"/>
    <s v="NO3_A2"/>
    <x v="2"/>
    <n v="63"/>
    <n v="17.5"/>
  </r>
  <r>
    <x v="0"/>
    <x v="11"/>
    <x v="7"/>
    <x v="13"/>
    <s v="NO3_A2"/>
    <x v="21"/>
    <n v="48.384"/>
    <n v="13.44"/>
  </r>
  <r>
    <x v="0"/>
    <x v="11"/>
    <x v="7"/>
    <x v="13"/>
    <s v="NO3_A2"/>
    <x v="22"/>
    <n v="79.847999999999999"/>
    <n v="22.18"/>
  </r>
  <r>
    <x v="0"/>
    <x v="11"/>
    <x v="7"/>
    <x v="13"/>
    <s v="NO3_A3"/>
    <x v="1"/>
    <n v="48.384"/>
    <n v="13.44"/>
  </r>
  <r>
    <x v="0"/>
    <x v="11"/>
    <x v="7"/>
    <x v="13"/>
    <s v="NO3_A3"/>
    <x v="2"/>
    <n v="63"/>
    <n v="17.5"/>
  </r>
  <r>
    <x v="0"/>
    <x v="11"/>
    <x v="7"/>
    <x v="13"/>
    <s v="NO3_A3"/>
    <x v="21"/>
    <n v="48.384"/>
    <n v="13.44"/>
  </r>
  <r>
    <x v="0"/>
    <x v="11"/>
    <x v="7"/>
    <x v="13"/>
    <s v="NO3_A3"/>
    <x v="22"/>
    <n v="79.847999999999999"/>
    <n v="22.18"/>
  </r>
  <r>
    <x v="0"/>
    <x v="11"/>
    <x v="7"/>
    <x v="13"/>
    <s v="NO3_Offshore"/>
    <x v="1"/>
    <n v="48.384"/>
    <n v="13.44"/>
  </r>
  <r>
    <x v="0"/>
    <x v="11"/>
    <x v="7"/>
    <x v="13"/>
    <s v="NO3_Offshore"/>
    <x v="2"/>
    <n v="63"/>
    <n v="17.5"/>
  </r>
  <r>
    <x v="0"/>
    <x v="11"/>
    <x v="7"/>
    <x v="13"/>
    <s v="NO3_Offshore"/>
    <x v="21"/>
    <n v="48.384"/>
    <n v="13.44"/>
  </r>
  <r>
    <x v="0"/>
    <x v="11"/>
    <x v="7"/>
    <x v="13"/>
    <s v="NO3_Offshore"/>
    <x v="22"/>
    <n v="79.847999999999999"/>
    <n v="22.18"/>
  </r>
  <r>
    <x v="0"/>
    <x v="11"/>
    <x v="7"/>
    <x v="14"/>
    <s v="NO4_A1"/>
    <x v="1"/>
    <n v="48.384"/>
    <n v="13.44"/>
  </r>
  <r>
    <x v="0"/>
    <x v="11"/>
    <x v="7"/>
    <x v="14"/>
    <s v="NO4_A1"/>
    <x v="2"/>
    <n v="63"/>
    <n v="17.5"/>
  </r>
  <r>
    <x v="0"/>
    <x v="11"/>
    <x v="7"/>
    <x v="14"/>
    <s v="NO4_A1"/>
    <x v="21"/>
    <n v="48.384"/>
    <n v="13.44"/>
  </r>
  <r>
    <x v="0"/>
    <x v="11"/>
    <x v="7"/>
    <x v="14"/>
    <s v="NO4_A1"/>
    <x v="22"/>
    <n v="79.847999999999999"/>
    <n v="22.18"/>
  </r>
  <r>
    <x v="0"/>
    <x v="11"/>
    <x v="7"/>
    <x v="14"/>
    <s v="NO4_A2"/>
    <x v="1"/>
    <n v="48.384"/>
    <n v="13.44"/>
  </r>
  <r>
    <x v="0"/>
    <x v="11"/>
    <x v="7"/>
    <x v="14"/>
    <s v="NO4_A2"/>
    <x v="2"/>
    <n v="63"/>
    <n v="17.5"/>
  </r>
  <r>
    <x v="0"/>
    <x v="11"/>
    <x v="7"/>
    <x v="14"/>
    <s v="NO4_A2"/>
    <x v="21"/>
    <n v="48.384"/>
    <n v="13.44"/>
  </r>
  <r>
    <x v="0"/>
    <x v="11"/>
    <x v="7"/>
    <x v="14"/>
    <s v="NO4_A2"/>
    <x v="22"/>
    <n v="79.847999999999999"/>
    <n v="22.18"/>
  </r>
  <r>
    <x v="0"/>
    <x v="11"/>
    <x v="7"/>
    <x v="14"/>
    <s v="NO4_Offshore"/>
    <x v="1"/>
    <n v="48.384"/>
    <n v="13.44"/>
  </r>
  <r>
    <x v="0"/>
    <x v="11"/>
    <x v="7"/>
    <x v="14"/>
    <s v="NO4_Offshore"/>
    <x v="2"/>
    <n v="63"/>
    <n v="17.5"/>
  </r>
  <r>
    <x v="0"/>
    <x v="11"/>
    <x v="7"/>
    <x v="14"/>
    <s v="NO4_Offshore"/>
    <x v="21"/>
    <n v="48.384"/>
    <n v="13.44"/>
  </r>
  <r>
    <x v="0"/>
    <x v="11"/>
    <x v="7"/>
    <x v="14"/>
    <s v="NO4_Offshore"/>
    <x v="22"/>
    <n v="79.847999999999999"/>
    <n v="22.18"/>
  </r>
  <r>
    <x v="0"/>
    <x v="11"/>
    <x v="7"/>
    <x v="15"/>
    <s v="NO5_A1"/>
    <x v="1"/>
    <n v="48.384"/>
    <n v="13.44"/>
  </r>
  <r>
    <x v="0"/>
    <x v="11"/>
    <x v="7"/>
    <x v="15"/>
    <s v="NO5_A1"/>
    <x v="2"/>
    <n v="63"/>
    <n v="17.5"/>
  </r>
  <r>
    <x v="0"/>
    <x v="11"/>
    <x v="7"/>
    <x v="15"/>
    <s v="NO5_A1"/>
    <x v="21"/>
    <n v="48.384"/>
    <n v="13.44"/>
  </r>
  <r>
    <x v="0"/>
    <x v="11"/>
    <x v="7"/>
    <x v="15"/>
    <s v="NO5_A1"/>
    <x v="22"/>
    <n v="79.847999999999999"/>
    <n v="22.18"/>
  </r>
  <r>
    <x v="0"/>
    <x v="11"/>
    <x v="7"/>
    <x v="15"/>
    <s v="NO5_A2"/>
    <x v="1"/>
    <n v="48.384"/>
    <n v="13.44"/>
  </r>
  <r>
    <x v="0"/>
    <x v="11"/>
    <x v="7"/>
    <x v="15"/>
    <s v="NO5_A2"/>
    <x v="2"/>
    <n v="63"/>
    <n v="17.5"/>
  </r>
  <r>
    <x v="0"/>
    <x v="11"/>
    <x v="7"/>
    <x v="15"/>
    <s v="NO5_A2"/>
    <x v="21"/>
    <n v="48.384"/>
    <n v="13.44"/>
  </r>
  <r>
    <x v="0"/>
    <x v="11"/>
    <x v="7"/>
    <x v="15"/>
    <s v="NO5_A2"/>
    <x v="22"/>
    <n v="79.847999999999999"/>
    <n v="22.18"/>
  </r>
  <r>
    <x v="0"/>
    <x v="11"/>
    <x v="7"/>
    <x v="15"/>
    <s v="NO5_Offshore"/>
    <x v="1"/>
    <n v="48.384"/>
    <n v="13.44"/>
  </r>
  <r>
    <x v="0"/>
    <x v="11"/>
    <x v="7"/>
    <x v="15"/>
    <s v="NO5_Offshore"/>
    <x v="2"/>
    <n v="63"/>
    <n v="17.5"/>
  </r>
  <r>
    <x v="0"/>
    <x v="11"/>
    <x v="7"/>
    <x v="15"/>
    <s v="NO5_Offshore"/>
    <x v="21"/>
    <n v="48.384"/>
    <n v="13.44"/>
  </r>
  <r>
    <x v="0"/>
    <x v="11"/>
    <x v="7"/>
    <x v="15"/>
    <s v="NO5_Offshore"/>
    <x v="22"/>
    <n v="79.847999999999999"/>
    <n v="22.18"/>
  </r>
  <r>
    <x v="0"/>
    <x v="11"/>
    <x v="8"/>
    <x v="16"/>
    <s v="PL_A"/>
    <x v="1"/>
    <n v="48.384"/>
    <n v="13.44"/>
  </r>
  <r>
    <x v="0"/>
    <x v="11"/>
    <x v="8"/>
    <x v="16"/>
    <s v="PL_A"/>
    <x v="2"/>
    <n v="63"/>
    <n v="17.5"/>
  </r>
  <r>
    <x v="0"/>
    <x v="11"/>
    <x v="8"/>
    <x v="16"/>
    <s v="PL_A"/>
    <x v="21"/>
    <n v="48.384"/>
    <n v="13.44"/>
  </r>
  <r>
    <x v="0"/>
    <x v="11"/>
    <x v="8"/>
    <x v="16"/>
    <s v="PL_A"/>
    <x v="22"/>
    <n v="79.847999999999999"/>
    <n v="22.18"/>
  </r>
  <r>
    <x v="0"/>
    <x v="11"/>
    <x v="8"/>
    <x v="16"/>
    <s v="PL_OFFSHORE"/>
    <x v="1"/>
    <n v="48.384"/>
    <n v="13.44"/>
  </r>
  <r>
    <x v="0"/>
    <x v="11"/>
    <x v="8"/>
    <x v="16"/>
    <s v="PL_OFFSHORE"/>
    <x v="2"/>
    <n v="63"/>
    <n v="17.5"/>
  </r>
  <r>
    <x v="0"/>
    <x v="11"/>
    <x v="8"/>
    <x v="16"/>
    <s v="PL_OFFSHORE"/>
    <x v="21"/>
    <n v="48.384"/>
    <n v="13.44"/>
  </r>
  <r>
    <x v="0"/>
    <x v="11"/>
    <x v="8"/>
    <x v="16"/>
    <s v="PL_OFFSHORE"/>
    <x v="22"/>
    <n v="79.847999999999999"/>
    <n v="22.18"/>
  </r>
  <r>
    <x v="0"/>
    <x v="11"/>
    <x v="8"/>
    <x v="16"/>
    <s v="PL_Rural"/>
    <x v="1"/>
    <n v="48.384"/>
    <n v="13.44"/>
  </r>
  <r>
    <x v="0"/>
    <x v="11"/>
    <x v="8"/>
    <x v="16"/>
    <s v="PL_Rural"/>
    <x v="2"/>
    <n v="63"/>
    <n v="17.5"/>
  </r>
  <r>
    <x v="0"/>
    <x v="11"/>
    <x v="8"/>
    <x v="16"/>
    <s v="PL_Rural"/>
    <x v="21"/>
    <n v="48.384"/>
    <n v="13.44"/>
  </r>
  <r>
    <x v="0"/>
    <x v="11"/>
    <x v="8"/>
    <x v="16"/>
    <s v="PL_Rural"/>
    <x v="22"/>
    <n v="79.847999999999999"/>
    <n v="22.18"/>
  </r>
  <r>
    <x v="0"/>
    <x v="11"/>
    <x v="9"/>
    <x v="17"/>
    <s v="SE1A"/>
    <x v="1"/>
    <n v="48.384"/>
    <n v="13.44"/>
  </r>
  <r>
    <x v="0"/>
    <x v="11"/>
    <x v="9"/>
    <x v="17"/>
    <s v="SE1A"/>
    <x v="2"/>
    <n v="63"/>
    <n v="17.5"/>
  </r>
  <r>
    <x v="0"/>
    <x v="11"/>
    <x v="9"/>
    <x v="17"/>
    <s v="SE1A"/>
    <x v="21"/>
    <n v="48.384"/>
    <n v="13.44"/>
  </r>
  <r>
    <x v="0"/>
    <x v="11"/>
    <x v="9"/>
    <x v="17"/>
    <s v="SE1A"/>
    <x v="22"/>
    <n v="79.847999999999999"/>
    <n v="22.18"/>
  </r>
  <r>
    <x v="0"/>
    <x v="11"/>
    <x v="9"/>
    <x v="17"/>
    <s v="SE1_IND"/>
    <x v="1"/>
    <n v="48.384"/>
    <n v="13.44"/>
  </r>
  <r>
    <x v="0"/>
    <x v="11"/>
    <x v="9"/>
    <x v="17"/>
    <s v="SE1_IND"/>
    <x v="2"/>
    <n v="63"/>
    <n v="17.5"/>
  </r>
  <r>
    <x v="0"/>
    <x v="11"/>
    <x v="9"/>
    <x v="17"/>
    <s v="SE1_IND"/>
    <x v="21"/>
    <n v="48.384"/>
    <n v="13.44"/>
  </r>
  <r>
    <x v="0"/>
    <x v="11"/>
    <x v="9"/>
    <x v="17"/>
    <s v="SE1_IND"/>
    <x v="22"/>
    <n v="79.847999999999999"/>
    <n v="22.18"/>
  </r>
  <r>
    <x v="0"/>
    <x v="11"/>
    <x v="9"/>
    <x v="17"/>
    <s v="SE1_Offshore"/>
    <x v="1"/>
    <n v="48.384"/>
    <n v="13.44"/>
  </r>
  <r>
    <x v="0"/>
    <x v="11"/>
    <x v="9"/>
    <x v="17"/>
    <s v="SE1_Offshore"/>
    <x v="2"/>
    <n v="63"/>
    <n v="17.5"/>
  </r>
  <r>
    <x v="0"/>
    <x v="11"/>
    <x v="9"/>
    <x v="17"/>
    <s v="SE1_Offshore"/>
    <x v="21"/>
    <n v="48.384"/>
    <n v="13.44"/>
  </r>
  <r>
    <x v="0"/>
    <x v="11"/>
    <x v="9"/>
    <x v="17"/>
    <s v="SE1_Offshore"/>
    <x v="22"/>
    <n v="79.847999999999999"/>
    <n v="22.18"/>
  </r>
  <r>
    <x v="0"/>
    <x v="11"/>
    <x v="9"/>
    <x v="17"/>
    <s v="SE1_medium"/>
    <x v="1"/>
    <n v="48.384"/>
    <n v="13.44"/>
  </r>
  <r>
    <x v="0"/>
    <x v="11"/>
    <x v="9"/>
    <x v="17"/>
    <s v="SE1_medium"/>
    <x v="2"/>
    <n v="63"/>
    <n v="17.5"/>
  </r>
  <r>
    <x v="0"/>
    <x v="11"/>
    <x v="9"/>
    <x v="17"/>
    <s v="SE1_medium"/>
    <x v="21"/>
    <n v="48.384"/>
    <n v="13.44"/>
  </r>
  <r>
    <x v="0"/>
    <x v="11"/>
    <x v="9"/>
    <x v="17"/>
    <s v="SE1_medium"/>
    <x v="22"/>
    <n v="79.847999999999999"/>
    <n v="22.18"/>
  </r>
  <r>
    <x v="0"/>
    <x v="11"/>
    <x v="9"/>
    <x v="17"/>
    <s v="SE1_small"/>
    <x v="1"/>
    <n v="48.384"/>
    <n v="13.44"/>
  </r>
  <r>
    <x v="0"/>
    <x v="11"/>
    <x v="9"/>
    <x v="17"/>
    <s v="SE1_small"/>
    <x v="2"/>
    <n v="63"/>
    <n v="17.5"/>
  </r>
  <r>
    <x v="0"/>
    <x v="11"/>
    <x v="9"/>
    <x v="17"/>
    <s v="SE1_small"/>
    <x v="21"/>
    <n v="48.384"/>
    <n v="13.44"/>
  </r>
  <r>
    <x v="0"/>
    <x v="11"/>
    <x v="9"/>
    <x v="17"/>
    <s v="SE1_small"/>
    <x v="22"/>
    <n v="79.847999999999999"/>
    <n v="22.18"/>
  </r>
  <r>
    <x v="0"/>
    <x v="11"/>
    <x v="9"/>
    <x v="18"/>
    <s v="SE2A"/>
    <x v="1"/>
    <n v="48.384"/>
    <n v="13.44"/>
  </r>
  <r>
    <x v="0"/>
    <x v="11"/>
    <x v="9"/>
    <x v="18"/>
    <s v="SE2A"/>
    <x v="2"/>
    <n v="63"/>
    <n v="17.5"/>
  </r>
  <r>
    <x v="0"/>
    <x v="11"/>
    <x v="9"/>
    <x v="18"/>
    <s v="SE2A"/>
    <x v="21"/>
    <n v="48.384"/>
    <n v="13.44"/>
  </r>
  <r>
    <x v="0"/>
    <x v="11"/>
    <x v="9"/>
    <x v="18"/>
    <s v="SE2A"/>
    <x v="22"/>
    <n v="79.847999999999999"/>
    <n v="22.18"/>
  </r>
  <r>
    <x v="0"/>
    <x v="11"/>
    <x v="9"/>
    <x v="18"/>
    <s v="SE2_IND"/>
    <x v="1"/>
    <n v="48.384"/>
    <n v="13.44"/>
  </r>
  <r>
    <x v="0"/>
    <x v="11"/>
    <x v="9"/>
    <x v="18"/>
    <s v="SE2_IND"/>
    <x v="2"/>
    <n v="63"/>
    <n v="17.5"/>
  </r>
  <r>
    <x v="0"/>
    <x v="11"/>
    <x v="9"/>
    <x v="18"/>
    <s v="SE2_IND"/>
    <x v="21"/>
    <n v="48.384"/>
    <n v="13.44"/>
  </r>
  <r>
    <x v="0"/>
    <x v="11"/>
    <x v="9"/>
    <x v="18"/>
    <s v="SE2_IND"/>
    <x v="22"/>
    <n v="79.847999999999999"/>
    <n v="22.18"/>
  </r>
  <r>
    <x v="0"/>
    <x v="11"/>
    <x v="9"/>
    <x v="18"/>
    <s v="SE2_Offshore"/>
    <x v="1"/>
    <n v="48.384"/>
    <n v="13.44"/>
  </r>
  <r>
    <x v="0"/>
    <x v="11"/>
    <x v="9"/>
    <x v="18"/>
    <s v="SE2_Offshore"/>
    <x v="2"/>
    <n v="63"/>
    <n v="17.5"/>
  </r>
  <r>
    <x v="0"/>
    <x v="11"/>
    <x v="9"/>
    <x v="18"/>
    <s v="SE2_Offshore"/>
    <x v="21"/>
    <n v="48.384"/>
    <n v="13.44"/>
  </r>
  <r>
    <x v="0"/>
    <x v="11"/>
    <x v="9"/>
    <x v="18"/>
    <s v="SE2_Offshore"/>
    <x v="22"/>
    <n v="79.847999999999999"/>
    <n v="22.18"/>
  </r>
  <r>
    <x v="0"/>
    <x v="11"/>
    <x v="9"/>
    <x v="18"/>
    <s v="SE2_medium"/>
    <x v="1"/>
    <n v="48.384"/>
    <n v="13.44"/>
  </r>
  <r>
    <x v="0"/>
    <x v="11"/>
    <x v="9"/>
    <x v="18"/>
    <s v="SE2_medium"/>
    <x v="2"/>
    <n v="63"/>
    <n v="17.5"/>
  </r>
  <r>
    <x v="0"/>
    <x v="11"/>
    <x v="9"/>
    <x v="18"/>
    <s v="SE2_medium"/>
    <x v="21"/>
    <n v="48.384"/>
    <n v="13.44"/>
  </r>
  <r>
    <x v="0"/>
    <x v="11"/>
    <x v="9"/>
    <x v="18"/>
    <s v="SE2_medium"/>
    <x v="22"/>
    <n v="79.847999999999999"/>
    <n v="22.18"/>
  </r>
  <r>
    <x v="0"/>
    <x v="11"/>
    <x v="9"/>
    <x v="18"/>
    <s v="SE2_small"/>
    <x v="1"/>
    <n v="48.384"/>
    <n v="13.44"/>
  </r>
  <r>
    <x v="0"/>
    <x v="11"/>
    <x v="9"/>
    <x v="18"/>
    <s v="SE2_small"/>
    <x v="2"/>
    <n v="63"/>
    <n v="17.5"/>
  </r>
  <r>
    <x v="0"/>
    <x v="11"/>
    <x v="9"/>
    <x v="18"/>
    <s v="SE2_small"/>
    <x v="21"/>
    <n v="48.384"/>
    <n v="13.44"/>
  </r>
  <r>
    <x v="0"/>
    <x v="11"/>
    <x v="9"/>
    <x v="18"/>
    <s v="SE2_small"/>
    <x v="22"/>
    <n v="79.847999999999999"/>
    <n v="22.18"/>
  </r>
  <r>
    <x v="0"/>
    <x v="11"/>
    <x v="9"/>
    <x v="19"/>
    <s v="SE3A"/>
    <x v="1"/>
    <n v="48.384"/>
    <n v="13.44"/>
  </r>
  <r>
    <x v="0"/>
    <x v="11"/>
    <x v="9"/>
    <x v="19"/>
    <s v="SE3A"/>
    <x v="2"/>
    <n v="63"/>
    <n v="17.5"/>
  </r>
  <r>
    <x v="0"/>
    <x v="11"/>
    <x v="9"/>
    <x v="19"/>
    <s v="SE3A"/>
    <x v="21"/>
    <n v="48.384"/>
    <n v="13.44"/>
  </r>
  <r>
    <x v="0"/>
    <x v="11"/>
    <x v="9"/>
    <x v="19"/>
    <s v="SE3A"/>
    <x v="22"/>
    <n v="79.847999999999999"/>
    <n v="22.18"/>
  </r>
  <r>
    <x v="0"/>
    <x v="11"/>
    <x v="9"/>
    <x v="19"/>
    <s v="SE3_IND"/>
    <x v="1"/>
    <n v="48.384"/>
    <n v="13.44"/>
  </r>
  <r>
    <x v="0"/>
    <x v="11"/>
    <x v="9"/>
    <x v="19"/>
    <s v="SE3_IND"/>
    <x v="2"/>
    <n v="63"/>
    <n v="17.5"/>
  </r>
  <r>
    <x v="0"/>
    <x v="11"/>
    <x v="9"/>
    <x v="19"/>
    <s v="SE3_IND"/>
    <x v="21"/>
    <n v="48.384"/>
    <n v="13.44"/>
  </r>
  <r>
    <x v="0"/>
    <x v="11"/>
    <x v="9"/>
    <x v="19"/>
    <s v="SE3_IND"/>
    <x v="22"/>
    <n v="79.847999999999999"/>
    <n v="22.18"/>
  </r>
  <r>
    <x v="0"/>
    <x v="11"/>
    <x v="9"/>
    <x v="19"/>
    <s v="SE3_Offshore"/>
    <x v="1"/>
    <n v="48.384"/>
    <n v="13.44"/>
  </r>
  <r>
    <x v="0"/>
    <x v="11"/>
    <x v="9"/>
    <x v="19"/>
    <s v="SE3_Offshore"/>
    <x v="2"/>
    <n v="63"/>
    <n v="17.5"/>
  </r>
  <r>
    <x v="0"/>
    <x v="11"/>
    <x v="9"/>
    <x v="19"/>
    <s v="SE3_Offshore"/>
    <x v="21"/>
    <n v="48.384"/>
    <n v="13.44"/>
  </r>
  <r>
    <x v="0"/>
    <x v="11"/>
    <x v="9"/>
    <x v="19"/>
    <s v="SE3_Offshore"/>
    <x v="22"/>
    <n v="79.847999999999999"/>
    <n v="22.18"/>
  </r>
  <r>
    <x v="0"/>
    <x v="11"/>
    <x v="9"/>
    <x v="19"/>
    <s v="SE3_large"/>
    <x v="1"/>
    <n v="48.384"/>
    <n v="13.44"/>
  </r>
  <r>
    <x v="0"/>
    <x v="11"/>
    <x v="9"/>
    <x v="19"/>
    <s v="SE3_large"/>
    <x v="2"/>
    <n v="63"/>
    <n v="17.5"/>
  </r>
  <r>
    <x v="0"/>
    <x v="11"/>
    <x v="9"/>
    <x v="19"/>
    <s v="SE3_large"/>
    <x v="21"/>
    <n v="48.384"/>
    <n v="13.44"/>
  </r>
  <r>
    <x v="0"/>
    <x v="11"/>
    <x v="9"/>
    <x v="19"/>
    <s v="SE3_large"/>
    <x v="22"/>
    <n v="79.847999999999999"/>
    <n v="22.18"/>
  </r>
  <r>
    <x v="0"/>
    <x v="11"/>
    <x v="9"/>
    <x v="19"/>
    <s v="SE3_medium"/>
    <x v="1"/>
    <n v="48.384"/>
    <n v="13.44"/>
  </r>
  <r>
    <x v="0"/>
    <x v="11"/>
    <x v="9"/>
    <x v="19"/>
    <s v="SE3_medium"/>
    <x v="2"/>
    <n v="63"/>
    <n v="17.5"/>
  </r>
  <r>
    <x v="0"/>
    <x v="11"/>
    <x v="9"/>
    <x v="19"/>
    <s v="SE3_medium"/>
    <x v="21"/>
    <n v="48.384"/>
    <n v="13.44"/>
  </r>
  <r>
    <x v="0"/>
    <x v="11"/>
    <x v="9"/>
    <x v="19"/>
    <s v="SE3_medium"/>
    <x v="22"/>
    <n v="79.847999999999999"/>
    <n v="22.18"/>
  </r>
  <r>
    <x v="0"/>
    <x v="11"/>
    <x v="9"/>
    <x v="19"/>
    <s v="SE3_small"/>
    <x v="1"/>
    <n v="48.384"/>
    <n v="13.44"/>
  </r>
  <r>
    <x v="0"/>
    <x v="11"/>
    <x v="9"/>
    <x v="19"/>
    <s v="SE3_small"/>
    <x v="2"/>
    <n v="63"/>
    <n v="17.5"/>
  </r>
  <r>
    <x v="0"/>
    <x v="11"/>
    <x v="9"/>
    <x v="19"/>
    <s v="SE3_small"/>
    <x v="21"/>
    <n v="48.384"/>
    <n v="13.44"/>
  </r>
  <r>
    <x v="0"/>
    <x v="11"/>
    <x v="9"/>
    <x v="19"/>
    <s v="SE3_small"/>
    <x v="22"/>
    <n v="79.847999999999999"/>
    <n v="22.18"/>
  </r>
  <r>
    <x v="0"/>
    <x v="11"/>
    <x v="9"/>
    <x v="20"/>
    <s v="SE4A"/>
    <x v="1"/>
    <n v="48.384"/>
    <n v="13.44"/>
  </r>
  <r>
    <x v="0"/>
    <x v="11"/>
    <x v="9"/>
    <x v="20"/>
    <s v="SE4A"/>
    <x v="2"/>
    <n v="63"/>
    <n v="17.5"/>
  </r>
  <r>
    <x v="0"/>
    <x v="11"/>
    <x v="9"/>
    <x v="20"/>
    <s v="SE4A"/>
    <x v="21"/>
    <n v="48.384"/>
    <n v="13.44"/>
  </r>
  <r>
    <x v="0"/>
    <x v="11"/>
    <x v="9"/>
    <x v="20"/>
    <s v="SE4A"/>
    <x v="22"/>
    <n v="79.847999999999999"/>
    <n v="22.18"/>
  </r>
  <r>
    <x v="0"/>
    <x v="11"/>
    <x v="9"/>
    <x v="20"/>
    <s v="SE4_IND"/>
    <x v="1"/>
    <n v="48.384"/>
    <n v="13.44"/>
  </r>
  <r>
    <x v="0"/>
    <x v="11"/>
    <x v="9"/>
    <x v="20"/>
    <s v="SE4_IND"/>
    <x v="2"/>
    <n v="63"/>
    <n v="17.5"/>
  </r>
  <r>
    <x v="0"/>
    <x v="11"/>
    <x v="9"/>
    <x v="20"/>
    <s v="SE4_IND"/>
    <x v="21"/>
    <n v="48.384"/>
    <n v="13.44"/>
  </r>
  <r>
    <x v="0"/>
    <x v="11"/>
    <x v="9"/>
    <x v="20"/>
    <s v="SE4_IND"/>
    <x v="22"/>
    <n v="79.847999999999999"/>
    <n v="22.18"/>
  </r>
  <r>
    <x v="0"/>
    <x v="11"/>
    <x v="9"/>
    <x v="20"/>
    <s v="SE4_Offshore"/>
    <x v="1"/>
    <n v="48.384"/>
    <n v="13.44"/>
  </r>
  <r>
    <x v="0"/>
    <x v="11"/>
    <x v="9"/>
    <x v="20"/>
    <s v="SE4_Offshore"/>
    <x v="2"/>
    <n v="63"/>
    <n v="17.5"/>
  </r>
  <r>
    <x v="0"/>
    <x v="11"/>
    <x v="9"/>
    <x v="20"/>
    <s v="SE4_Offshore"/>
    <x v="21"/>
    <n v="48.384"/>
    <n v="13.44"/>
  </r>
  <r>
    <x v="0"/>
    <x v="11"/>
    <x v="9"/>
    <x v="20"/>
    <s v="SE4_Offshore"/>
    <x v="22"/>
    <n v="79.847999999999999"/>
    <n v="22.18"/>
  </r>
  <r>
    <x v="0"/>
    <x v="11"/>
    <x v="9"/>
    <x v="20"/>
    <s v="SE4_large"/>
    <x v="1"/>
    <n v="48.384"/>
    <n v="13.44"/>
  </r>
  <r>
    <x v="0"/>
    <x v="11"/>
    <x v="9"/>
    <x v="20"/>
    <s v="SE4_large"/>
    <x v="2"/>
    <n v="63"/>
    <n v="17.5"/>
  </r>
  <r>
    <x v="0"/>
    <x v="11"/>
    <x v="9"/>
    <x v="20"/>
    <s v="SE4_large"/>
    <x v="21"/>
    <n v="48.384"/>
    <n v="13.44"/>
  </r>
  <r>
    <x v="0"/>
    <x v="11"/>
    <x v="9"/>
    <x v="20"/>
    <s v="SE4_large"/>
    <x v="22"/>
    <n v="79.847999999999999"/>
    <n v="22.18"/>
  </r>
  <r>
    <x v="0"/>
    <x v="11"/>
    <x v="9"/>
    <x v="20"/>
    <s v="SE4_medium"/>
    <x v="1"/>
    <n v="48.384"/>
    <n v="13.44"/>
  </r>
  <r>
    <x v="0"/>
    <x v="11"/>
    <x v="9"/>
    <x v="20"/>
    <s v="SE4_medium"/>
    <x v="2"/>
    <n v="63"/>
    <n v="17.5"/>
  </r>
  <r>
    <x v="0"/>
    <x v="11"/>
    <x v="9"/>
    <x v="20"/>
    <s v="SE4_medium"/>
    <x v="21"/>
    <n v="48.384"/>
    <n v="13.44"/>
  </r>
  <r>
    <x v="0"/>
    <x v="11"/>
    <x v="9"/>
    <x v="20"/>
    <s v="SE4_medium"/>
    <x v="22"/>
    <n v="79.847999999999999"/>
    <n v="22.18"/>
  </r>
  <r>
    <x v="0"/>
    <x v="11"/>
    <x v="9"/>
    <x v="20"/>
    <s v="SE4_small"/>
    <x v="1"/>
    <n v="48.384"/>
    <n v="13.44"/>
  </r>
  <r>
    <x v="0"/>
    <x v="11"/>
    <x v="9"/>
    <x v="20"/>
    <s v="SE4_small"/>
    <x v="2"/>
    <n v="63"/>
    <n v="17.5"/>
  </r>
  <r>
    <x v="0"/>
    <x v="11"/>
    <x v="9"/>
    <x v="20"/>
    <s v="SE4_small"/>
    <x v="21"/>
    <n v="48.384"/>
    <n v="13.44"/>
  </r>
  <r>
    <x v="0"/>
    <x v="11"/>
    <x v="9"/>
    <x v="20"/>
    <s v="SE4_small"/>
    <x v="22"/>
    <n v="79.847999999999999"/>
    <n v="22.18"/>
  </r>
  <r>
    <x v="0"/>
    <x v="11"/>
    <x v="10"/>
    <x v="21"/>
    <s v="UK_A"/>
    <x v="1"/>
    <n v="48.384"/>
    <n v="13.44"/>
  </r>
  <r>
    <x v="0"/>
    <x v="11"/>
    <x v="10"/>
    <x v="21"/>
    <s v="UK_A"/>
    <x v="2"/>
    <n v="63"/>
    <n v="17.5"/>
  </r>
  <r>
    <x v="0"/>
    <x v="11"/>
    <x v="10"/>
    <x v="21"/>
    <s v="UK_A"/>
    <x v="21"/>
    <n v="48.384"/>
    <n v="13.44"/>
  </r>
  <r>
    <x v="0"/>
    <x v="11"/>
    <x v="10"/>
    <x v="21"/>
    <s v="UK_A"/>
    <x v="22"/>
    <n v="79.847999999999999"/>
    <n v="22.18"/>
  </r>
  <r>
    <x v="0"/>
    <x v="11"/>
    <x v="10"/>
    <x v="21"/>
    <s v="UK_Offshore"/>
    <x v="1"/>
    <n v="48.384"/>
    <n v="13.44"/>
  </r>
  <r>
    <x v="0"/>
    <x v="11"/>
    <x v="10"/>
    <x v="21"/>
    <s v="UK_Offshore"/>
    <x v="2"/>
    <n v="63"/>
    <n v="17.5"/>
  </r>
  <r>
    <x v="0"/>
    <x v="11"/>
    <x v="10"/>
    <x v="21"/>
    <s v="UK_Offshore"/>
    <x v="21"/>
    <n v="48.384"/>
    <n v="13.44"/>
  </r>
  <r>
    <x v="0"/>
    <x v="11"/>
    <x v="10"/>
    <x v="21"/>
    <s v="UK_Offshore"/>
    <x v="22"/>
    <n v="79.847999999999999"/>
    <n v="22.18"/>
  </r>
  <r>
    <x v="0"/>
    <x v="12"/>
    <x v="0"/>
    <x v="0"/>
    <s v="DK1_Large"/>
    <x v="1"/>
    <n v="48.384"/>
    <n v="13.44"/>
  </r>
  <r>
    <x v="0"/>
    <x v="12"/>
    <x v="0"/>
    <x v="0"/>
    <s v="DK1_Large"/>
    <x v="2"/>
    <n v="63"/>
    <n v="17.5"/>
  </r>
  <r>
    <x v="0"/>
    <x v="12"/>
    <x v="0"/>
    <x v="0"/>
    <s v="DK1_Large"/>
    <x v="21"/>
    <n v="48.384"/>
    <n v="13.44"/>
  </r>
  <r>
    <x v="0"/>
    <x v="12"/>
    <x v="0"/>
    <x v="0"/>
    <s v="DK1_Large"/>
    <x v="22"/>
    <n v="79.847999999999999"/>
    <n v="22.18"/>
  </r>
  <r>
    <x v="0"/>
    <x v="12"/>
    <x v="0"/>
    <x v="0"/>
    <s v="DK1_MedSmall"/>
    <x v="1"/>
    <n v="48.384"/>
    <n v="13.44"/>
  </r>
  <r>
    <x v="0"/>
    <x v="12"/>
    <x v="0"/>
    <x v="0"/>
    <s v="DK1_MedSmall"/>
    <x v="2"/>
    <n v="63"/>
    <n v="17.5"/>
  </r>
  <r>
    <x v="0"/>
    <x v="12"/>
    <x v="0"/>
    <x v="0"/>
    <s v="DK1_MedSmall"/>
    <x v="21"/>
    <n v="48.384"/>
    <n v="13.44"/>
  </r>
  <r>
    <x v="0"/>
    <x v="12"/>
    <x v="0"/>
    <x v="0"/>
    <s v="DK1_MedSmall"/>
    <x v="22"/>
    <n v="79.847999999999999"/>
    <n v="22.18"/>
  </r>
  <r>
    <x v="0"/>
    <x v="12"/>
    <x v="0"/>
    <x v="0"/>
    <s v="DK1_Medium"/>
    <x v="1"/>
    <n v="48.384"/>
    <n v="13.44"/>
  </r>
  <r>
    <x v="0"/>
    <x v="12"/>
    <x v="0"/>
    <x v="0"/>
    <s v="DK1_Medium"/>
    <x v="2"/>
    <n v="63"/>
    <n v="17.5"/>
  </r>
  <r>
    <x v="0"/>
    <x v="12"/>
    <x v="0"/>
    <x v="0"/>
    <s v="DK1_Medium"/>
    <x v="21"/>
    <n v="48.384"/>
    <n v="13.44"/>
  </r>
  <r>
    <x v="0"/>
    <x v="12"/>
    <x v="0"/>
    <x v="0"/>
    <s v="DK1_Medium"/>
    <x v="22"/>
    <n v="79.847999999999999"/>
    <n v="22.18"/>
  </r>
  <r>
    <x v="0"/>
    <x v="12"/>
    <x v="0"/>
    <x v="0"/>
    <s v="DK1_NoDH"/>
    <x v="1"/>
    <n v="48.384"/>
    <n v="13.44"/>
  </r>
  <r>
    <x v="0"/>
    <x v="12"/>
    <x v="0"/>
    <x v="0"/>
    <s v="DK1_NoDH"/>
    <x v="2"/>
    <n v="63"/>
    <n v="17.5"/>
  </r>
  <r>
    <x v="0"/>
    <x v="12"/>
    <x v="0"/>
    <x v="0"/>
    <s v="DK1_NoDH"/>
    <x v="21"/>
    <n v="48.384"/>
    <n v="13.44"/>
  </r>
  <r>
    <x v="0"/>
    <x v="12"/>
    <x v="0"/>
    <x v="0"/>
    <s v="DK1_NoDH"/>
    <x v="22"/>
    <n v="79.847999999999999"/>
    <n v="22.18"/>
  </r>
  <r>
    <x v="0"/>
    <x v="12"/>
    <x v="0"/>
    <x v="0"/>
    <s v="DK1_Offshore"/>
    <x v="1"/>
    <n v="48.384"/>
    <n v="13.44"/>
  </r>
  <r>
    <x v="0"/>
    <x v="12"/>
    <x v="0"/>
    <x v="0"/>
    <s v="DK1_Offshore"/>
    <x v="2"/>
    <n v="63"/>
    <n v="17.5"/>
  </r>
  <r>
    <x v="0"/>
    <x v="12"/>
    <x v="0"/>
    <x v="0"/>
    <s v="DK1_Offshore"/>
    <x v="21"/>
    <n v="48.384"/>
    <n v="13.44"/>
  </r>
  <r>
    <x v="0"/>
    <x v="12"/>
    <x v="0"/>
    <x v="0"/>
    <s v="DK1_Offshore"/>
    <x v="22"/>
    <n v="79.847999999999999"/>
    <n v="22.18"/>
  </r>
  <r>
    <x v="0"/>
    <x v="12"/>
    <x v="0"/>
    <x v="0"/>
    <s v="DK1_Rural"/>
    <x v="1"/>
    <n v="48.384"/>
    <n v="13.44"/>
  </r>
  <r>
    <x v="0"/>
    <x v="12"/>
    <x v="0"/>
    <x v="0"/>
    <s v="DK1_Rural"/>
    <x v="2"/>
    <n v="63"/>
    <n v="17.5"/>
  </r>
  <r>
    <x v="0"/>
    <x v="12"/>
    <x v="0"/>
    <x v="0"/>
    <s v="DK1_Rural"/>
    <x v="21"/>
    <n v="48.384"/>
    <n v="13.44"/>
  </r>
  <r>
    <x v="0"/>
    <x v="12"/>
    <x v="0"/>
    <x v="0"/>
    <s v="DK1_Rural"/>
    <x v="22"/>
    <n v="79.847999999999999"/>
    <n v="22.18"/>
  </r>
  <r>
    <x v="0"/>
    <x v="12"/>
    <x v="0"/>
    <x v="0"/>
    <s v="DK1_Small"/>
    <x v="1"/>
    <n v="48.384"/>
    <n v="13.44"/>
  </r>
  <r>
    <x v="0"/>
    <x v="12"/>
    <x v="0"/>
    <x v="0"/>
    <s v="DK1_Small"/>
    <x v="2"/>
    <n v="63"/>
    <n v="17.5"/>
  </r>
  <r>
    <x v="0"/>
    <x v="12"/>
    <x v="0"/>
    <x v="0"/>
    <s v="DK1_Small"/>
    <x v="21"/>
    <n v="48.384"/>
    <n v="13.44"/>
  </r>
  <r>
    <x v="0"/>
    <x v="12"/>
    <x v="0"/>
    <x v="0"/>
    <s v="DK1_Small"/>
    <x v="22"/>
    <n v="79.847999999999999"/>
    <n v="22.18"/>
  </r>
  <r>
    <x v="0"/>
    <x v="12"/>
    <x v="0"/>
    <x v="1"/>
    <s v="DK2_Large"/>
    <x v="1"/>
    <n v="48.384"/>
    <n v="13.44"/>
  </r>
  <r>
    <x v="0"/>
    <x v="12"/>
    <x v="0"/>
    <x v="1"/>
    <s v="DK2_Large"/>
    <x v="2"/>
    <n v="63"/>
    <n v="17.5"/>
  </r>
  <r>
    <x v="0"/>
    <x v="12"/>
    <x v="0"/>
    <x v="1"/>
    <s v="DK2_Large"/>
    <x v="21"/>
    <n v="48.384"/>
    <n v="13.44"/>
  </r>
  <r>
    <x v="0"/>
    <x v="12"/>
    <x v="0"/>
    <x v="1"/>
    <s v="DK2_Large"/>
    <x v="22"/>
    <n v="79.847999999999999"/>
    <n v="22.18"/>
  </r>
  <r>
    <x v="0"/>
    <x v="12"/>
    <x v="0"/>
    <x v="1"/>
    <s v="DK2_MedSmall"/>
    <x v="1"/>
    <n v="48.384"/>
    <n v="13.44"/>
  </r>
  <r>
    <x v="0"/>
    <x v="12"/>
    <x v="0"/>
    <x v="1"/>
    <s v="DK2_MedSmall"/>
    <x v="2"/>
    <n v="63"/>
    <n v="17.5"/>
  </r>
  <r>
    <x v="0"/>
    <x v="12"/>
    <x v="0"/>
    <x v="1"/>
    <s v="DK2_MedSmall"/>
    <x v="21"/>
    <n v="48.384"/>
    <n v="13.44"/>
  </r>
  <r>
    <x v="0"/>
    <x v="12"/>
    <x v="0"/>
    <x v="1"/>
    <s v="DK2_MedSmall"/>
    <x v="22"/>
    <n v="79.847999999999999"/>
    <n v="22.18"/>
  </r>
  <r>
    <x v="0"/>
    <x v="12"/>
    <x v="0"/>
    <x v="1"/>
    <s v="DK2_Medium"/>
    <x v="1"/>
    <n v="48.384"/>
    <n v="13.44"/>
  </r>
  <r>
    <x v="0"/>
    <x v="12"/>
    <x v="0"/>
    <x v="1"/>
    <s v="DK2_Medium"/>
    <x v="2"/>
    <n v="63"/>
    <n v="17.5"/>
  </r>
  <r>
    <x v="0"/>
    <x v="12"/>
    <x v="0"/>
    <x v="1"/>
    <s v="DK2_Medium"/>
    <x v="21"/>
    <n v="48.384"/>
    <n v="13.44"/>
  </r>
  <r>
    <x v="0"/>
    <x v="12"/>
    <x v="0"/>
    <x v="1"/>
    <s v="DK2_Medium"/>
    <x v="22"/>
    <n v="79.847999999999999"/>
    <n v="22.18"/>
  </r>
  <r>
    <x v="0"/>
    <x v="12"/>
    <x v="0"/>
    <x v="1"/>
    <s v="DK2_NoDH"/>
    <x v="1"/>
    <n v="48.384"/>
    <n v="13.44"/>
  </r>
  <r>
    <x v="0"/>
    <x v="12"/>
    <x v="0"/>
    <x v="1"/>
    <s v="DK2_NoDH"/>
    <x v="2"/>
    <n v="63"/>
    <n v="17.5"/>
  </r>
  <r>
    <x v="0"/>
    <x v="12"/>
    <x v="0"/>
    <x v="1"/>
    <s v="DK2_NoDH"/>
    <x v="21"/>
    <n v="48.384"/>
    <n v="13.44"/>
  </r>
  <r>
    <x v="0"/>
    <x v="12"/>
    <x v="0"/>
    <x v="1"/>
    <s v="DK2_NoDH"/>
    <x v="22"/>
    <n v="79.847999999999999"/>
    <n v="22.18"/>
  </r>
  <r>
    <x v="0"/>
    <x v="12"/>
    <x v="0"/>
    <x v="1"/>
    <s v="DK2_Offshore"/>
    <x v="1"/>
    <n v="48.384"/>
    <n v="13.44"/>
  </r>
  <r>
    <x v="0"/>
    <x v="12"/>
    <x v="0"/>
    <x v="1"/>
    <s v="DK2_Offshore"/>
    <x v="2"/>
    <n v="63"/>
    <n v="17.5"/>
  </r>
  <r>
    <x v="0"/>
    <x v="12"/>
    <x v="0"/>
    <x v="1"/>
    <s v="DK2_Offshore"/>
    <x v="21"/>
    <n v="48.384"/>
    <n v="13.44"/>
  </r>
  <r>
    <x v="0"/>
    <x v="12"/>
    <x v="0"/>
    <x v="1"/>
    <s v="DK2_Offshore"/>
    <x v="22"/>
    <n v="79.847999999999999"/>
    <n v="22.18"/>
  </r>
  <r>
    <x v="0"/>
    <x v="12"/>
    <x v="0"/>
    <x v="1"/>
    <s v="DK2_Rural"/>
    <x v="1"/>
    <n v="48.384"/>
    <n v="13.44"/>
  </r>
  <r>
    <x v="0"/>
    <x v="12"/>
    <x v="0"/>
    <x v="1"/>
    <s v="DK2_Rural"/>
    <x v="2"/>
    <n v="63"/>
    <n v="17.5"/>
  </r>
  <r>
    <x v="0"/>
    <x v="12"/>
    <x v="0"/>
    <x v="1"/>
    <s v="DK2_Rural"/>
    <x v="21"/>
    <n v="48.384"/>
    <n v="13.44"/>
  </r>
  <r>
    <x v="0"/>
    <x v="12"/>
    <x v="0"/>
    <x v="1"/>
    <s v="DK2_Rural"/>
    <x v="22"/>
    <n v="79.847999999999999"/>
    <n v="22.18"/>
  </r>
  <r>
    <x v="0"/>
    <x v="12"/>
    <x v="0"/>
    <x v="1"/>
    <s v="DK2_Small"/>
    <x v="1"/>
    <n v="48.384"/>
    <n v="13.44"/>
  </r>
  <r>
    <x v="0"/>
    <x v="12"/>
    <x v="0"/>
    <x v="1"/>
    <s v="DK2_Small"/>
    <x v="2"/>
    <n v="63"/>
    <n v="17.5"/>
  </r>
  <r>
    <x v="0"/>
    <x v="12"/>
    <x v="0"/>
    <x v="1"/>
    <s v="DK2_Small"/>
    <x v="21"/>
    <n v="48.384"/>
    <n v="13.44"/>
  </r>
  <r>
    <x v="0"/>
    <x v="12"/>
    <x v="0"/>
    <x v="1"/>
    <s v="DK2_Small"/>
    <x v="22"/>
    <n v="79.847999999999999"/>
    <n v="22.18"/>
  </r>
  <r>
    <x v="0"/>
    <x v="12"/>
    <x v="1"/>
    <x v="2"/>
    <s v="EE_A"/>
    <x v="1"/>
    <n v="48.384"/>
    <n v="13.44"/>
  </r>
  <r>
    <x v="0"/>
    <x v="12"/>
    <x v="1"/>
    <x v="2"/>
    <s v="EE_A"/>
    <x v="2"/>
    <n v="63"/>
    <n v="17.5"/>
  </r>
  <r>
    <x v="0"/>
    <x v="12"/>
    <x v="1"/>
    <x v="2"/>
    <s v="EE_A"/>
    <x v="21"/>
    <n v="48.384"/>
    <n v="13.44"/>
  </r>
  <r>
    <x v="0"/>
    <x v="12"/>
    <x v="1"/>
    <x v="2"/>
    <s v="EE_A"/>
    <x v="22"/>
    <n v="79.847999999999999"/>
    <n v="22.18"/>
  </r>
  <r>
    <x v="0"/>
    <x v="12"/>
    <x v="1"/>
    <x v="2"/>
    <s v="EE_Enefit"/>
    <x v="1"/>
    <n v="48.384"/>
    <n v="13.44"/>
  </r>
  <r>
    <x v="0"/>
    <x v="12"/>
    <x v="1"/>
    <x v="2"/>
    <s v="EE_Enefit"/>
    <x v="2"/>
    <n v="63"/>
    <n v="17.5"/>
  </r>
  <r>
    <x v="0"/>
    <x v="12"/>
    <x v="1"/>
    <x v="2"/>
    <s v="EE_Enefit"/>
    <x v="21"/>
    <n v="48.384"/>
    <n v="13.44"/>
  </r>
  <r>
    <x v="0"/>
    <x v="12"/>
    <x v="1"/>
    <x v="2"/>
    <s v="EE_Enefit"/>
    <x v="22"/>
    <n v="79.847999999999999"/>
    <n v="22.18"/>
  </r>
  <r>
    <x v="0"/>
    <x v="12"/>
    <x v="1"/>
    <x v="2"/>
    <s v="EE_Industry"/>
    <x v="1"/>
    <n v="48.384"/>
    <n v="13.44"/>
  </r>
  <r>
    <x v="0"/>
    <x v="12"/>
    <x v="1"/>
    <x v="2"/>
    <s v="EE_Industry"/>
    <x v="2"/>
    <n v="63"/>
    <n v="17.5"/>
  </r>
  <r>
    <x v="0"/>
    <x v="12"/>
    <x v="1"/>
    <x v="2"/>
    <s v="EE_Industry"/>
    <x v="21"/>
    <n v="48.384"/>
    <n v="13.44"/>
  </r>
  <r>
    <x v="0"/>
    <x v="12"/>
    <x v="1"/>
    <x v="2"/>
    <s v="EE_Industry"/>
    <x v="22"/>
    <n v="79.847999999999999"/>
    <n v="22.18"/>
  </r>
  <r>
    <x v="0"/>
    <x v="12"/>
    <x v="1"/>
    <x v="2"/>
    <s v="EE_Kohtla_Jarve"/>
    <x v="1"/>
    <n v="48.384"/>
    <n v="13.44"/>
  </r>
  <r>
    <x v="0"/>
    <x v="12"/>
    <x v="1"/>
    <x v="2"/>
    <s v="EE_Kohtla_Jarve"/>
    <x v="2"/>
    <n v="63"/>
    <n v="17.5"/>
  </r>
  <r>
    <x v="0"/>
    <x v="12"/>
    <x v="1"/>
    <x v="2"/>
    <s v="EE_Kohtla_Jarve"/>
    <x v="21"/>
    <n v="48.384"/>
    <n v="13.44"/>
  </r>
  <r>
    <x v="0"/>
    <x v="12"/>
    <x v="1"/>
    <x v="2"/>
    <s v="EE_Kohtla_Jarve"/>
    <x v="22"/>
    <n v="79.847999999999999"/>
    <n v="22.18"/>
  </r>
  <r>
    <x v="0"/>
    <x v="12"/>
    <x v="1"/>
    <x v="2"/>
    <s v="EE_Narva"/>
    <x v="1"/>
    <n v="48.384"/>
    <n v="13.44"/>
  </r>
  <r>
    <x v="0"/>
    <x v="12"/>
    <x v="1"/>
    <x v="2"/>
    <s v="EE_Narva"/>
    <x v="2"/>
    <n v="63"/>
    <n v="17.5"/>
  </r>
  <r>
    <x v="0"/>
    <x v="12"/>
    <x v="1"/>
    <x v="2"/>
    <s v="EE_Narva"/>
    <x v="21"/>
    <n v="48.384"/>
    <n v="13.44"/>
  </r>
  <r>
    <x v="0"/>
    <x v="12"/>
    <x v="1"/>
    <x v="2"/>
    <s v="EE_Narva"/>
    <x v="22"/>
    <n v="79.847999999999999"/>
    <n v="22.18"/>
  </r>
  <r>
    <x v="0"/>
    <x v="12"/>
    <x v="1"/>
    <x v="2"/>
    <s v="EE_OFFSHORE"/>
    <x v="1"/>
    <n v="48.384"/>
    <n v="13.44"/>
  </r>
  <r>
    <x v="0"/>
    <x v="12"/>
    <x v="1"/>
    <x v="2"/>
    <s v="EE_OFFSHORE"/>
    <x v="2"/>
    <n v="63"/>
    <n v="17.5"/>
  </r>
  <r>
    <x v="0"/>
    <x v="12"/>
    <x v="1"/>
    <x v="2"/>
    <s v="EE_OFFSHORE"/>
    <x v="21"/>
    <n v="48.384"/>
    <n v="13.44"/>
  </r>
  <r>
    <x v="0"/>
    <x v="12"/>
    <x v="1"/>
    <x v="2"/>
    <s v="EE_OFFSHORE"/>
    <x v="22"/>
    <n v="79.847999999999999"/>
    <n v="22.18"/>
  </r>
  <r>
    <x v="0"/>
    <x v="12"/>
    <x v="1"/>
    <x v="2"/>
    <s v="EE_Parnu"/>
    <x v="1"/>
    <n v="48.384"/>
    <n v="13.44"/>
  </r>
  <r>
    <x v="0"/>
    <x v="12"/>
    <x v="1"/>
    <x v="2"/>
    <s v="EE_Parnu"/>
    <x v="2"/>
    <n v="63"/>
    <n v="17.5"/>
  </r>
  <r>
    <x v="0"/>
    <x v="12"/>
    <x v="1"/>
    <x v="2"/>
    <s v="EE_Parnu"/>
    <x v="21"/>
    <n v="48.384"/>
    <n v="13.44"/>
  </r>
  <r>
    <x v="0"/>
    <x v="12"/>
    <x v="1"/>
    <x v="2"/>
    <s v="EE_Parnu"/>
    <x v="22"/>
    <n v="79.847999999999999"/>
    <n v="22.18"/>
  </r>
  <r>
    <x v="0"/>
    <x v="12"/>
    <x v="1"/>
    <x v="2"/>
    <s v="EE_Rural"/>
    <x v="1"/>
    <n v="48.384"/>
    <n v="13.44"/>
  </r>
  <r>
    <x v="0"/>
    <x v="12"/>
    <x v="1"/>
    <x v="2"/>
    <s v="EE_Rural"/>
    <x v="2"/>
    <n v="63"/>
    <n v="17.5"/>
  </r>
  <r>
    <x v="0"/>
    <x v="12"/>
    <x v="1"/>
    <x v="2"/>
    <s v="EE_Rural"/>
    <x v="21"/>
    <n v="48.384"/>
    <n v="13.44"/>
  </r>
  <r>
    <x v="0"/>
    <x v="12"/>
    <x v="1"/>
    <x v="2"/>
    <s v="EE_Rural"/>
    <x v="22"/>
    <n v="79.847999999999999"/>
    <n v="22.18"/>
  </r>
  <r>
    <x v="0"/>
    <x v="12"/>
    <x v="1"/>
    <x v="2"/>
    <s v="EE_Sillamae"/>
    <x v="1"/>
    <n v="48.384"/>
    <n v="13.44"/>
  </r>
  <r>
    <x v="0"/>
    <x v="12"/>
    <x v="1"/>
    <x v="2"/>
    <s v="EE_Sillamae"/>
    <x v="2"/>
    <n v="63"/>
    <n v="17.5"/>
  </r>
  <r>
    <x v="0"/>
    <x v="12"/>
    <x v="1"/>
    <x v="2"/>
    <s v="EE_Sillamae"/>
    <x v="21"/>
    <n v="48.384"/>
    <n v="13.44"/>
  </r>
  <r>
    <x v="0"/>
    <x v="12"/>
    <x v="1"/>
    <x v="2"/>
    <s v="EE_Sillamae"/>
    <x v="22"/>
    <n v="79.847999999999999"/>
    <n v="22.18"/>
  </r>
  <r>
    <x v="0"/>
    <x v="12"/>
    <x v="1"/>
    <x v="2"/>
    <s v="EE_Tallinn"/>
    <x v="1"/>
    <n v="48.384"/>
    <n v="13.44"/>
  </r>
  <r>
    <x v="0"/>
    <x v="12"/>
    <x v="1"/>
    <x v="2"/>
    <s v="EE_Tallinn"/>
    <x v="2"/>
    <n v="63"/>
    <n v="17.5"/>
  </r>
  <r>
    <x v="0"/>
    <x v="12"/>
    <x v="1"/>
    <x v="2"/>
    <s v="EE_Tallinn"/>
    <x v="21"/>
    <n v="48.384"/>
    <n v="13.44"/>
  </r>
  <r>
    <x v="0"/>
    <x v="12"/>
    <x v="1"/>
    <x v="2"/>
    <s v="EE_Tallinn"/>
    <x v="22"/>
    <n v="79.847999999999999"/>
    <n v="22.18"/>
  </r>
  <r>
    <x v="0"/>
    <x v="12"/>
    <x v="1"/>
    <x v="2"/>
    <s v="EE_Tartu"/>
    <x v="1"/>
    <n v="48.384"/>
    <n v="13.44"/>
  </r>
  <r>
    <x v="0"/>
    <x v="12"/>
    <x v="1"/>
    <x v="2"/>
    <s v="EE_Tartu"/>
    <x v="2"/>
    <n v="63"/>
    <n v="17.5"/>
  </r>
  <r>
    <x v="0"/>
    <x v="12"/>
    <x v="1"/>
    <x v="2"/>
    <s v="EE_Tartu"/>
    <x v="21"/>
    <n v="48.384"/>
    <n v="13.44"/>
  </r>
  <r>
    <x v="0"/>
    <x v="12"/>
    <x v="1"/>
    <x v="2"/>
    <s v="EE_Tartu"/>
    <x v="22"/>
    <n v="79.847999999999999"/>
    <n v="22.18"/>
  </r>
  <r>
    <x v="0"/>
    <x v="12"/>
    <x v="1"/>
    <x v="2"/>
    <s v="EE_Urban"/>
    <x v="1"/>
    <n v="48.384"/>
    <n v="13.44"/>
  </r>
  <r>
    <x v="0"/>
    <x v="12"/>
    <x v="1"/>
    <x v="2"/>
    <s v="EE_Urban"/>
    <x v="2"/>
    <n v="63"/>
    <n v="17.5"/>
  </r>
  <r>
    <x v="0"/>
    <x v="12"/>
    <x v="1"/>
    <x v="2"/>
    <s v="EE_Urban"/>
    <x v="21"/>
    <n v="48.384"/>
    <n v="13.44"/>
  </r>
  <r>
    <x v="0"/>
    <x v="12"/>
    <x v="1"/>
    <x v="2"/>
    <s v="EE_Urban"/>
    <x v="22"/>
    <n v="79.847999999999999"/>
    <n v="22.18"/>
  </r>
  <r>
    <x v="0"/>
    <x v="12"/>
    <x v="2"/>
    <x v="3"/>
    <s v="FI_IND"/>
    <x v="1"/>
    <n v="48.384"/>
    <n v="13.44"/>
  </r>
  <r>
    <x v="0"/>
    <x v="12"/>
    <x v="2"/>
    <x v="3"/>
    <s v="FI_IND"/>
    <x v="2"/>
    <n v="63"/>
    <n v="17.5"/>
  </r>
  <r>
    <x v="0"/>
    <x v="12"/>
    <x v="2"/>
    <x v="3"/>
    <s v="FI_IND"/>
    <x v="21"/>
    <n v="48.384"/>
    <n v="13.44"/>
  </r>
  <r>
    <x v="0"/>
    <x v="12"/>
    <x v="2"/>
    <x v="3"/>
    <s v="FI_IND"/>
    <x v="22"/>
    <n v="79.847999999999999"/>
    <n v="22.18"/>
  </r>
  <r>
    <x v="0"/>
    <x v="12"/>
    <x v="2"/>
    <x v="3"/>
    <s v="FI_Offshore"/>
    <x v="1"/>
    <n v="48.384"/>
    <n v="13.44"/>
  </r>
  <r>
    <x v="0"/>
    <x v="12"/>
    <x v="2"/>
    <x v="3"/>
    <s v="FI_Offshore"/>
    <x v="2"/>
    <n v="63"/>
    <n v="17.5"/>
  </r>
  <r>
    <x v="0"/>
    <x v="12"/>
    <x v="2"/>
    <x v="3"/>
    <s v="FI_Offshore"/>
    <x v="21"/>
    <n v="48.384"/>
    <n v="13.44"/>
  </r>
  <r>
    <x v="0"/>
    <x v="12"/>
    <x v="2"/>
    <x v="3"/>
    <s v="FI_Offshore"/>
    <x v="22"/>
    <n v="79.847999999999999"/>
    <n v="22.18"/>
  </r>
  <r>
    <x v="0"/>
    <x v="12"/>
    <x v="2"/>
    <x v="3"/>
    <s v="FI_large"/>
    <x v="1"/>
    <n v="48.384"/>
    <n v="13.44"/>
  </r>
  <r>
    <x v="0"/>
    <x v="12"/>
    <x v="2"/>
    <x v="3"/>
    <s v="FI_large"/>
    <x v="2"/>
    <n v="63"/>
    <n v="17.5"/>
  </r>
  <r>
    <x v="0"/>
    <x v="12"/>
    <x v="2"/>
    <x v="3"/>
    <s v="FI_large"/>
    <x v="21"/>
    <n v="48.384"/>
    <n v="13.44"/>
  </r>
  <r>
    <x v="0"/>
    <x v="12"/>
    <x v="2"/>
    <x v="3"/>
    <s v="FI_large"/>
    <x v="22"/>
    <n v="79.847999999999999"/>
    <n v="22.18"/>
  </r>
  <r>
    <x v="0"/>
    <x v="12"/>
    <x v="2"/>
    <x v="3"/>
    <s v="FI_large_gas"/>
    <x v="1"/>
    <n v="48.384"/>
    <n v="13.44"/>
  </r>
  <r>
    <x v="0"/>
    <x v="12"/>
    <x v="2"/>
    <x v="3"/>
    <s v="FI_large_gas"/>
    <x v="2"/>
    <n v="63"/>
    <n v="17.5"/>
  </r>
  <r>
    <x v="0"/>
    <x v="12"/>
    <x v="2"/>
    <x v="3"/>
    <s v="FI_large_gas"/>
    <x v="21"/>
    <n v="48.384"/>
    <n v="13.44"/>
  </r>
  <r>
    <x v="0"/>
    <x v="12"/>
    <x v="2"/>
    <x v="3"/>
    <s v="FI_large_gas"/>
    <x v="22"/>
    <n v="79.847999999999999"/>
    <n v="22.18"/>
  </r>
  <r>
    <x v="0"/>
    <x v="12"/>
    <x v="2"/>
    <x v="3"/>
    <s v="FI_medium"/>
    <x v="1"/>
    <n v="48.384"/>
    <n v="13.44"/>
  </r>
  <r>
    <x v="0"/>
    <x v="12"/>
    <x v="2"/>
    <x v="3"/>
    <s v="FI_medium"/>
    <x v="2"/>
    <n v="63"/>
    <n v="17.5"/>
  </r>
  <r>
    <x v="0"/>
    <x v="12"/>
    <x v="2"/>
    <x v="3"/>
    <s v="FI_medium"/>
    <x v="21"/>
    <n v="48.384"/>
    <n v="13.44"/>
  </r>
  <r>
    <x v="0"/>
    <x v="12"/>
    <x v="2"/>
    <x v="3"/>
    <s v="FI_medium"/>
    <x v="22"/>
    <n v="79.847999999999999"/>
    <n v="22.18"/>
  </r>
  <r>
    <x v="0"/>
    <x v="12"/>
    <x v="2"/>
    <x v="3"/>
    <s v="FI_medium_gas"/>
    <x v="1"/>
    <n v="48.384"/>
    <n v="13.44"/>
  </r>
  <r>
    <x v="0"/>
    <x v="12"/>
    <x v="2"/>
    <x v="3"/>
    <s v="FI_medium_gas"/>
    <x v="2"/>
    <n v="63"/>
    <n v="17.5"/>
  </r>
  <r>
    <x v="0"/>
    <x v="12"/>
    <x v="2"/>
    <x v="3"/>
    <s v="FI_medium_gas"/>
    <x v="21"/>
    <n v="48.384"/>
    <n v="13.44"/>
  </r>
  <r>
    <x v="0"/>
    <x v="12"/>
    <x v="2"/>
    <x v="3"/>
    <s v="FI_medium_gas"/>
    <x v="22"/>
    <n v="79.847999999999999"/>
    <n v="22.18"/>
  </r>
  <r>
    <x v="0"/>
    <x v="12"/>
    <x v="2"/>
    <x v="3"/>
    <s v="FI_small"/>
    <x v="1"/>
    <n v="48.384"/>
    <n v="13.44"/>
  </r>
  <r>
    <x v="0"/>
    <x v="12"/>
    <x v="2"/>
    <x v="3"/>
    <s v="FI_small"/>
    <x v="2"/>
    <n v="63"/>
    <n v="17.5"/>
  </r>
  <r>
    <x v="0"/>
    <x v="12"/>
    <x v="2"/>
    <x v="3"/>
    <s v="FI_small"/>
    <x v="21"/>
    <n v="48.384"/>
    <n v="13.44"/>
  </r>
  <r>
    <x v="0"/>
    <x v="12"/>
    <x v="2"/>
    <x v="3"/>
    <s v="FI_small"/>
    <x v="22"/>
    <n v="79.847999999999999"/>
    <n v="22.18"/>
  </r>
  <r>
    <x v="0"/>
    <x v="12"/>
    <x v="2"/>
    <x v="3"/>
    <s v="FI_small_gas"/>
    <x v="1"/>
    <n v="48.384"/>
    <n v="13.44"/>
  </r>
  <r>
    <x v="0"/>
    <x v="12"/>
    <x v="2"/>
    <x v="3"/>
    <s v="FI_small_gas"/>
    <x v="2"/>
    <n v="63"/>
    <n v="17.5"/>
  </r>
  <r>
    <x v="0"/>
    <x v="12"/>
    <x v="2"/>
    <x v="3"/>
    <s v="FI_small_gas"/>
    <x v="21"/>
    <n v="48.384"/>
    <n v="13.44"/>
  </r>
  <r>
    <x v="0"/>
    <x v="12"/>
    <x v="2"/>
    <x v="3"/>
    <s v="FI_small_gas"/>
    <x v="22"/>
    <n v="79.847999999999999"/>
    <n v="22.18"/>
  </r>
  <r>
    <x v="0"/>
    <x v="12"/>
    <x v="2"/>
    <x v="3"/>
    <s v="FinA"/>
    <x v="1"/>
    <n v="48.384"/>
    <n v="13.44"/>
  </r>
  <r>
    <x v="0"/>
    <x v="12"/>
    <x v="2"/>
    <x v="3"/>
    <s v="FinA"/>
    <x v="2"/>
    <n v="63"/>
    <n v="17.5"/>
  </r>
  <r>
    <x v="0"/>
    <x v="12"/>
    <x v="2"/>
    <x v="3"/>
    <s v="FinA"/>
    <x v="21"/>
    <n v="48.384"/>
    <n v="13.44"/>
  </r>
  <r>
    <x v="0"/>
    <x v="12"/>
    <x v="2"/>
    <x v="3"/>
    <s v="FinA"/>
    <x v="22"/>
    <n v="79.847999999999999"/>
    <n v="22.18"/>
  </r>
  <r>
    <x v="0"/>
    <x v="12"/>
    <x v="3"/>
    <x v="4"/>
    <s v="DE4-E_A"/>
    <x v="1"/>
    <n v="48.384"/>
    <n v="13.44"/>
  </r>
  <r>
    <x v="0"/>
    <x v="12"/>
    <x v="3"/>
    <x v="4"/>
    <s v="DE4-E_A"/>
    <x v="2"/>
    <n v="63"/>
    <n v="17.5"/>
  </r>
  <r>
    <x v="0"/>
    <x v="12"/>
    <x v="3"/>
    <x v="4"/>
    <s v="DE4-E_A"/>
    <x v="21"/>
    <n v="48.384"/>
    <n v="13.44"/>
  </r>
  <r>
    <x v="0"/>
    <x v="12"/>
    <x v="3"/>
    <x v="4"/>
    <s v="DE4-E_A"/>
    <x v="22"/>
    <n v="79.847999999999999"/>
    <n v="22.18"/>
  </r>
  <r>
    <x v="0"/>
    <x v="12"/>
    <x v="3"/>
    <x v="4"/>
    <s v="DE4-E_Offshore_A"/>
    <x v="1"/>
    <n v="48.384"/>
    <n v="13.44"/>
  </r>
  <r>
    <x v="0"/>
    <x v="12"/>
    <x v="3"/>
    <x v="4"/>
    <s v="DE4-E_Offshore_A"/>
    <x v="2"/>
    <n v="63"/>
    <n v="17.5"/>
  </r>
  <r>
    <x v="0"/>
    <x v="12"/>
    <x v="3"/>
    <x v="4"/>
    <s v="DE4-E_Offshore_A"/>
    <x v="21"/>
    <n v="48.384"/>
    <n v="13.44"/>
  </r>
  <r>
    <x v="0"/>
    <x v="12"/>
    <x v="3"/>
    <x v="4"/>
    <s v="DE4-E_Offshore_A"/>
    <x v="22"/>
    <n v="79.847999999999999"/>
    <n v="22.18"/>
  </r>
  <r>
    <x v="0"/>
    <x v="12"/>
    <x v="3"/>
    <x v="5"/>
    <s v="DE4-N_A"/>
    <x v="1"/>
    <n v="48.384"/>
    <n v="13.44"/>
  </r>
  <r>
    <x v="0"/>
    <x v="12"/>
    <x v="3"/>
    <x v="5"/>
    <s v="DE4-N_A"/>
    <x v="2"/>
    <n v="63"/>
    <n v="17.5"/>
  </r>
  <r>
    <x v="0"/>
    <x v="12"/>
    <x v="3"/>
    <x v="5"/>
    <s v="DE4-N_A"/>
    <x v="21"/>
    <n v="48.384"/>
    <n v="13.44"/>
  </r>
  <r>
    <x v="0"/>
    <x v="12"/>
    <x v="3"/>
    <x v="5"/>
    <s v="DE4-N_A"/>
    <x v="22"/>
    <n v="79.847999999999999"/>
    <n v="22.18"/>
  </r>
  <r>
    <x v="0"/>
    <x v="12"/>
    <x v="3"/>
    <x v="5"/>
    <s v="DE4-N_Offshore_A"/>
    <x v="1"/>
    <n v="48.384"/>
    <n v="13.44"/>
  </r>
  <r>
    <x v="0"/>
    <x v="12"/>
    <x v="3"/>
    <x v="5"/>
    <s v="DE4-N_Offshore_A"/>
    <x v="2"/>
    <n v="63"/>
    <n v="17.5"/>
  </r>
  <r>
    <x v="0"/>
    <x v="12"/>
    <x v="3"/>
    <x v="5"/>
    <s v="DE4-N_Offshore_A"/>
    <x v="21"/>
    <n v="48.384"/>
    <n v="13.44"/>
  </r>
  <r>
    <x v="0"/>
    <x v="12"/>
    <x v="3"/>
    <x v="5"/>
    <s v="DE4-N_Offshore_A"/>
    <x v="22"/>
    <n v="79.847999999999999"/>
    <n v="22.18"/>
  </r>
  <r>
    <x v="0"/>
    <x v="12"/>
    <x v="3"/>
    <x v="6"/>
    <s v="DE4-S_A"/>
    <x v="1"/>
    <n v="48.384"/>
    <n v="13.44"/>
  </r>
  <r>
    <x v="0"/>
    <x v="12"/>
    <x v="3"/>
    <x v="6"/>
    <s v="DE4-S_A"/>
    <x v="2"/>
    <n v="63"/>
    <n v="17.5"/>
  </r>
  <r>
    <x v="0"/>
    <x v="12"/>
    <x v="3"/>
    <x v="6"/>
    <s v="DE4-S_A"/>
    <x v="21"/>
    <n v="48.384"/>
    <n v="13.44"/>
  </r>
  <r>
    <x v="0"/>
    <x v="12"/>
    <x v="3"/>
    <x v="6"/>
    <s v="DE4-S_A"/>
    <x v="22"/>
    <n v="79.847999999999999"/>
    <n v="22.18"/>
  </r>
  <r>
    <x v="0"/>
    <x v="12"/>
    <x v="3"/>
    <x v="7"/>
    <s v="DE4-W_A"/>
    <x v="1"/>
    <n v="48.384"/>
    <n v="13.44"/>
  </r>
  <r>
    <x v="0"/>
    <x v="12"/>
    <x v="3"/>
    <x v="7"/>
    <s v="DE4-W_A"/>
    <x v="2"/>
    <n v="63"/>
    <n v="17.5"/>
  </r>
  <r>
    <x v="0"/>
    <x v="12"/>
    <x v="3"/>
    <x v="7"/>
    <s v="DE4-W_A"/>
    <x v="21"/>
    <n v="48.384"/>
    <n v="13.44"/>
  </r>
  <r>
    <x v="0"/>
    <x v="12"/>
    <x v="3"/>
    <x v="7"/>
    <s v="DE4-W_A"/>
    <x v="22"/>
    <n v="79.847999999999999"/>
    <n v="22.18"/>
  </r>
  <r>
    <x v="0"/>
    <x v="12"/>
    <x v="3"/>
    <x v="7"/>
    <s v="DE4-W_Offshore_A"/>
    <x v="1"/>
    <n v="48.384"/>
    <n v="13.44"/>
  </r>
  <r>
    <x v="0"/>
    <x v="12"/>
    <x v="3"/>
    <x v="7"/>
    <s v="DE4-W_Offshore_A"/>
    <x v="2"/>
    <n v="63"/>
    <n v="17.5"/>
  </r>
  <r>
    <x v="0"/>
    <x v="12"/>
    <x v="3"/>
    <x v="7"/>
    <s v="DE4-W_Offshore_A"/>
    <x v="21"/>
    <n v="48.384"/>
    <n v="13.44"/>
  </r>
  <r>
    <x v="0"/>
    <x v="12"/>
    <x v="3"/>
    <x v="7"/>
    <s v="DE4-W_Offshore_A"/>
    <x v="22"/>
    <n v="79.847999999999999"/>
    <n v="22.18"/>
  </r>
  <r>
    <x v="0"/>
    <x v="12"/>
    <x v="4"/>
    <x v="8"/>
    <s v="LV_A"/>
    <x v="1"/>
    <n v="48.384"/>
    <n v="13.44"/>
  </r>
  <r>
    <x v="0"/>
    <x v="12"/>
    <x v="4"/>
    <x v="8"/>
    <s v="LV_A"/>
    <x v="2"/>
    <n v="63"/>
    <n v="17.5"/>
  </r>
  <r>
    <x v="0"/>
    <x v="12"/>
    <x v="4"/>
    <x v="8"/>
    <s v="LV_A"/>
    <x v="21"/>
    <n v="48.384"/>
    <n v="13.44"/>
  </r>
  <r>
    <x v="0"/>
    <x v="12"/>
    <x v="4"/>
    <x v="8"/>
    <s v="LV_A"/>
    <x v="22"/>
    <n v="79.847999999999999"/>
    <n v="22.18"/>
  </r>
  <r>
    <x v="0"/>
    <x v="12"/>
    <x v="4"/>
    <x v="8"/>
    <s v="LV_OFFSHORE"/>
    <x v="1"/>
    <n v="48.384"/>
    <n v="13.44"/>
  </r>
  <r>
    <x v="0"/>
    <x v="12"/>
    <x v="4"/>
    <x v="8"/>
    <s v="LV_OFFSHORE"/>
    <x v="2"/>
    <n v="63"/>
    <n v="17.5"/>
  </r>
  <r>
    <x v="0"/>
    <x v="12"/>
    <x v="4"/>
    <x v="8"/>
    <s v="LV_OFFSHORE"/>
    <x v="21"/>
    <n v="48.384"/>
    <n v="13.44"/>
  </r>
  <r>
    <x v="0"/>
    <x v="12"/>
    <x v="4"/>
    <x v="8"/>
    <s v="LV_OFFSHORE"/>
    <x v="22"/>
    <n v="79.847999999999999"/>
    <n v="22.18"/>
  </r>
  <r>
    <x v="0"/>
    <x v="12"/>
    <x v="4"/>
    <x v="8"/>
    <s v="LV_Other_DH"/>
    <x v="1"/>
    <n v="48.384"/>
    <n v="13.44"/>
  </r>
  <r>
    <x v="0"/>
    <x v="12"/>
    <x v="4"/>
    <x v="8"/>
    <s v="LV_Other_DH"/>
    <x v="2"/>
    <n v="63"/>
    <n v="17.5"/>
  </r>
  <r>
    <x v="0"/>
    <x v="12"/>
    <x v="4"/>
    <x v="8"/>
    <s v="LV_Other_DH"/>
    <x v="21"/>
    <n v="48.384"/>
    <n v="13.44"/>
  </r>
  <r>
    <x v="0"/>
    <x v="12"/>
    <x v="4"/>
    <x v="8"/>
    <s v="LV_Other_DH"/>
    <x v="22"/>
    <n v="79.847999999999999"/>
    <n v="22.18"/>
  </r>
  <r>
    <x v="0"/>
    <x v="12"/>
    <x v="4"/>
    <x v="8"/>
    <s v="LV_RigaR"/>
    <x v="1"/>
    <n v="48.384"/>
    <n v="13.44"/>
  </r>
  <r>
    <x v="0"/>
    <x v="12"/>
    <x v="4"/>
    <x v="8"/>
    <s v="LV_RigaR"/>
    <x v="2"/>
    <n v="63"/>
    <n v="17.5"/>
  </r>
  <r>
    <x v="0"/>
    <x v="12"/>
    <x v="4"/>
    <x v="8"/>
    <s v="LV_RigaR"/>
    <x v="21"/>
    <n v="48.384"/>
    <n v="13.44"/>
  </r>
  <r>
    <x v="0"/>
    <x v="12"/>
    <x v="4"/>
    <x v="8"/>
    <s v="LV_RigaR"/>
    <x v="22"/>
    <n v="79.847999999999999"/>
    <n v="22.18"/>
  </r>
  <r>
    <x v="0"/>
    <x v="12"/>
    <x v="4"/>
    <x v="8"/>
    <s v="LV_Rural"/>
    <x v="1"/>
    <n v="48.384"/>
    <n v="13.44"/>
  </r>
  <r>
    <x v="0"/>
    <x v="12"/>
    <x v="4"/>
    <x v="8"/>
    <s v="LV_Rural"/>
    <x v="2"/>
    <n v="63"/>
    <n v="17.5"/>
  </r>
  <r>
    <x v="0"/>
    <x v="12"/>
    <x v="4"/>
    <x v="8"/>
    <s v="LV_Rural"/>
    <x v="21"/>
    <n v="48.384"/>
    <n v="13.44"/>
  </r>
  <r>
    <x v="0"/>
    <x v="12"/>
    <x v="4"/>
    <x v="8"/>
    <s v="LV_Rural"/>
    <x v="22"/>
    <n v="79.847999999999999"/>
    <n v="22.18"/>
  </r>
  <r>
    <x v="0"/>
    <x v="12"/>
    <x v="5"/>
    <x v="9"/>
    <s v="LT_A"/>
    <x v="1"/>
    <n v="48.384"/>
    <n v="13.44"/>
  </r>
  <r>
    <x v="0"/>
    <x v="12"/>
    <x v="5"/>
    <x v="9"/>
    <s v="LT_A"/>
    <x v="2"/>
    <n v="63"/>
    <n v="17.5"/>
  </r>
  <r>
    <x v="0"/>
    <x v="12"/>
    <x v="5"/>
    <x v="9"/>
    <s v="LT_A"/>
    <x v="21"/>
    <n v="48.384"/>
    <n v="13.44"/>
  </r>
  <r>
    <x v="0"/>
    <x v="12"/>
    <x v="5"/>
    <x v="9"/>
    <s v="LT_A"/>
    <x v="22"/>
    <n v="79.847999999999999"/>
    <n v="22.18"/>
  </r>
  <r>
    <x v="0"/>
    <x v="12"/>
    <x v="5"/>
    <x v="9"/>
    <s v="LT_KauU"/>
    <x v="1"/>
    <n v="48.384"/>
    <n v="13.44"/>
  </r>
  <r>
    <x v="0"/>
    <x v="12"/>
    <x v="5"/>
    <x v="9"/>
    <s v="LT_KauU"/>
    <x v="2"/>
    <n v="63"/>
    <n v="17.5"/>
  </r>
  <r>
    <x v="0"/>
    <x v="12"/>
    <x v="5"/>
    <x v="9"/>
    <s v="LT_KauU"/>
    <x v="21"/>
    <n v="48.384"/>
    <n v="13.44"/>
  </r>
  <r>
    <x v="0"/>
    <x v="12"/>
    <x v="5"/>
    <x v="9"/>
    <s v="LT_KauU"/>
    <x v="22"/>
    <n v="79.847999999999999"/>
    <n v="22.18"/>
  </r>
  <r>
    <x v="0"/>
    <x v="12"/>
    <x v="5"/>
    <x v="9"/>
    <s v="LT_KlaU"/>
    <x v="1"/>
    <n v="48.384"/>
    <n v="13.44"/>
  </r>
  <r>
    <x v="0"/>
    <x v="12"/>
    <x v="5"/>
    <x v="9"/>
    <s v="LT_KlaU"/>
    <x v="2"/>
    <n v="63"/>
    <n v="17.5"/>
  </r>
  <r>
    <x v="0"/>
    <x v="12"/>
    <x v="5"/>
    <x v="9"/>
    <s v="LT_KlaU"/>
    <x v="21"/>
    <n v="48.384"/>
    <n v="13.44"/>
  </r>
  <r>
    <x v="0"/>
    <x v="12"/>
    <x v="5"/>
    <x v="9"/>
    <s v="LT_KlaU"/>
    <x v="22"/>
    <n v="79.847999999999999"/>
    <n v="22.18"/>
  </r>
  <r>
    <x v="0"/>
    <x v="12"/>
    <x v="5"/>
    <x v="9"/>
    <s v="LT_OFFSHORE"/>
    <x v="1"/>
    <n v="48.384"/>
    <n v="13.44"/>
  </r>
  <r>
    <x v="0"/>
    <x v="12"/>
    <x v="5"/>
    <x v="9"/>
    <s v="LT_OFFSHORE"/>
    <x v="2"/>
    <n v="63"/>
    <n v="17.5"/>
  </r>
  <r>
    <x v="0"/>
    <x v="12"/>
    <x v="5"/>
    <x v="9"/>
    <s v="LT_OFFSHORE"/>
    <x v="21"/>
    <n v="48.384"/>
    <n v="13.44"/>
  </r>
  <r>
    <x v="0"/>
    <x v="12"/>
    <x v="5"/>
    <x v="9"/>
    <s v="LT_OFFSHORE"/>
    <x v="22"/>
    <n v="79.847999999999999"/>
    <n v="22.18"/>
  </r>
  <r>
    <x v="0"/>
    <x v="12"/>
    <x v="5"/>
    <x v="9"/>
    <s v="LT_Other_DH"/>
    <x v="1"/>
    <n v="48.384"/>
    <n v="13.44"/>
  </r>
  <r>
    <x v="0"/>
    <x v="12"/>
    <x v="5"/>
    <x v="9"/>
    <s v="LT_Other_DH"/>
    <x v="2"/>
    <n v="63"/>
    <n v="17.5"/>
  </r>
  <r>
    <x v="0"/>
    <x v="12"/>
    <x v="5"/>
    <x v="9"/>
    <s v="LT_Other_DH"/>
    <x v="21"/>
    <n v="48.384"/>
    <n v="13.44"/>
  </r>
  <r>
    <x v="0"/>
    <x v="12"/>
    <x v="5"/>
    <x v="9"/>
    <s v="LT_Other_DH"/>
    <x v="22"/>
    <n v="79.847999999999999"/>
    <n v="22.18"/>
  </r>
  <r>
    <x v="0"/>
    <x v="12"/>
    <x v="5"/>
    <x v="9"/>
    <s v="LT_Panevezys"/>
    <x v="1"/>
    <n v="48.384"/>
    <n v="13.44"/>
  </r>
  <r>
    <x v="0"/>
    <x v="12"/>
    <x v="5"/>
    <x v="9"/>
    <s v="LT_Panevezys"/>
    <x v="2"/>
    <n v="63"/>
    <n v="17.5"/>
  </r>
  <r>
    <x v="0"/>
    <x v="12"/>
    <x v="5"/>
    <x v="9"/>
    <s v="LT_Panevezys"/>
    <x v="21"/>
    <n v="48.384"/>
    <n v="13.44"/>
  </r>
  <r>
    <x v="0"/>
    <x v="12"/>
    <x v="5"/>
    <x v="9"/>
    <s v="LT_Panevezys"/>
    <x v="22"/>
    <n v="79.847999999999999"/>
    <n v="22.18"/>
  </r>
  <r>
    <x v="0"/>
    <x v="12"/>
    <x v="5"/>
    <x v="9"/>
    <s v="LT_Rural"/>
    <x v="1"/>
    <n v="48.384"/>
    <n v="13.44"/>
  </r>
  <r>
    <x v="0"/>
    <x v="12"/>
    <x v="5"/>
    <x v="9"/>
    <s v="LT_Rural"/>
    <x v="2"/>
    <n v="63"/>
    <n v="17.5"/>
  </r>
  <r>
    <x v="0"/>
    <x v="12"/>
    <x v="5"/>
    <x v="9"/>
    <s v="LT_Rural"/>
    <x v="21"/>
    <n v="48.384"/>
    <n v="13.44"/>
  </r>
  <r>
    <x v="0"/>
    <x v="12"/>
    <x v="5"/>
    <x v="9"/>
    <s v="LT_Rural"/>
    <x v="22"/>
    <n v="79.847999999999999"/>
    <n v="22.18"/>
  </r>
  <r>
    <x v="0"/>
    <x v="12"/>
    <x v="5"/>
    <x v="9"/>
    <s v="LT_SiaU"/>
    <x v="1"/>
    <n v="48.384"/>
    <n v="13.44"/>
  </r>
  <r>
    <x v="0"/>
    <x v="12"/>
    <x v="5"/>
    <x v="9"/>
    <s v="LT_SiaU"/>
    <x v="2"/>
    <n v="63"/>
    <n v="17.5"/>
  </r>
  <r>
    <x v="0"/>
    <x v="12"/>
    <x v="5"/>
    <x v="9"/>
    <s v="LT_SiaU"/>
    <x v="21"/>
    <n v="48.384"/>
    <n v="13.44"/>
  </r>
  <r>
    <x v="0"/>
    <x v="12"/>
    <x v="5"/>
    <x v="9"/>
    <s v="LT_SiaU"/>
    <x v="22"/>
    <n v="79.847999999999999"/>
    <n v="22.18"/>
  </r>
  <r>
    <x v="0"/>
    <x v="12"/>
    <x v="5"/>
    <x v="9"/>
    <s v="LT_VilU"/>
    <x v="1"/>
    <n v="48.384"/>
    <n v="13.44"/>
  </r>
  <r>
    <x v="0"/>
    <x v="12"/>
    <x v="5"/>
    <x v="9"/>
    <s v="LT_VilU"/>
    <x v="2"/>
    <n v="63"/>
    <n v="17.5"/>
  </r>
  <r>
    <x v="0"/>
    <x v="12"/>
    <x v="5"/>
    <x v="9"/>
    <s v="LT_VilU"/>
    <x v="21"/>
    <n v="48.384"/>
    <n v="13.44"/>
  </r>
  <r>
    <x v="0"/>
    <x v="12"/>
    <x v="5"/>
    <x v="9"/>
    <s v="LT_VilU"/>
    <x v="22"/>
    <n v="79.847999999999999"/>
    <n v="22.18"/>
  </r>
  <r>
    <x v="0"/>
    <x v="12"/>
    <x v="6"/>
    <x v="10"/>
    <s v="NL_A"/>
    <x v="1"/>
    <n v="48.384"/>
    <n v="13.44"/>
  </r>
  <r>
    <x v="0"/>
    <x v="12"/>
    <x v="6"/>
    <x v="10"/>
    <s v="NL_A"/>
    <x v="2"/>
    <n v="63"/>
    <n v="17.5"/>
  </r>
  <r>
    <x v="0"/>
    <x v="12"/>
    <x v="6"/>
    <x v="10"/>
    <s v="NL_A"/>
    <x v="21"/>
    <n v="48.384"/>
    <n v="13.44"/>
  </r>
  <r>
    <x v="0"/>
    <x v="12"/>
    <x v="6"/>
    <x v="10"/>
    <s v="NL_A"/>
    <x v="22"/>
    <n v="79.847999999999999"/>
    <n v="22.18"/>
  </r>
  <r>
    <x v="0"/>
    <x v="12"/>
    <x v="6"/>
    <x v="10"/>
    <s v="NL_OFFSHORE"/>
    <x v="1"/>
    <n v="48.384"/>
    <n v="13.44"/>
  </r>
  <r>
    <x v="0"/>
    <x v="12"/>
    <x v="6"/>
    <x v="10"/>
    <s v="NL_OFFSHORE"/>
    <x v="2"/>
    <n v="63"/>
    <n v="17.5"/>
  </r>
  <r>
    <x v="0"/>
    <x v="12"/>
    <x v="6"/>
    <x v="10"/>
    <s v="NL_OFFSHORE"/>
    <x v="21"/>
    <n v="48.384"/>
    <n v="13.44"/>
  </r>
  <r>
    <x v="0"/>
    <x v="12"/>
    <x v="6"/>
    <x v="10"/>
    <s v="NL_OFFSHORE"/>
    <x v="22"/>
    <n v="79.847999999999999"/>
    <n v="22.18"/>
  </r>
  <r>
    <x v="0"/>
    <x v="12"/>
    <x v="7"/>
    <x v="11"/>
    <s v="NO1_A1"/>
    <x v="1"/>
    <n v="48.384"/>
    <n v="13.44"/>
  </r>
  <r>
    <x v="0"/>
    <x v="12"/>
    <x v="7"/>
    <x v="11"/>
    <s v="NO1_A1"/>
    <x v="2"/>
    <n v="63"/>
    <n v="17.5"/>
  </r>
  <r>
    <x v="0"/>
    <x v="12"/>
    <x v="7"/>
    <x v="11"/>
    <s v="NO1_A1"/>
    <x v="21"/>
    <n v="48.384"/>
    <n v="13.44"/>
  </r>
  <r>
    <x v="0"/>
    <x v="12"/>
    <x v="7"/>
    <x v="11"/>
    <s v="NO1_A1"/>
    <x v="22"/>
    <n v="79.847999999999999"/>
    <n v="22.18"/>
  </r>
  <r>
    <x v="0"/>
    <x v="12"/>
    <x v="7"/>
    <x v="11"/>
    <s v="NO1_A2"/>
    <x v="1"/>
    <n v="48.384"/>
    <n v="13.44"/>
  </r>
  <r>
    <x v="0"/>
    <x v="12"/>
    <x v="7"/>
    <x v="11"/>
    <s v="NO1_A2"/>
    <x v="2"/>
    <n v="63"/>
    <n v="17.5"/>
  </r>
  <r>
    <x v="0"/>
    <x v="12"/>
    <x v="7"/>
    <x v="11"/>
    <s v="NO1_A2"/>
    <x v="21"/>
    <n v="48.384"/>
    <n v="13.44"/>
  </r>
  <r>
    <x v="0"/>
    <x v="12"/>
    <x v="7"/>
    <x v="11"/>
    <s v="NO1_A2"/>
    <x v="22"/>
    <n v="79.847999999999999"/>
    <n v="22.18"/>
  </r>
  <r>
    <x v="0"/>
    <x v="12"/>
    <x v="7"/>
    <x v="11"/>
    <s v="NO1_A3"/>
    <x v="1"/>
    <n v="48.384"/>
    <n v="13.44"/>
  </r>
  <r>
    <x v="0"/>
    <x v="12"/>
    <x v="7"/>
    <x v="11"/>
    <s v="NO1_A3"/>
    <x v="2"/>
    <n v="63"/>
    <n v="17.5"/>
  </r>
  <r>
    <x v="0"/>
    <x v="12"/>
    <x v="7"/>
    <x v="11"/>
    <s v="NO1_A3"/>
    <x v="21"/>
    <n v="48.384"/>
    <n v="13.44"/>
  </r>
  <r>
    <x v="0"/>
    <x v="12"/>
    <x v="7"/>
    <x v="11"/>
    <s v="NO1_A3"/>
    <x v="22"/>
    <n v="79.847999999999999"/>
    <n v="22.18"/>
  </r>
  <r>
    <x v="0"/>
    <x v="12"/>
    <x v="7"/>
    <x v="11"/>
    <s v="NO1_Offshore"/>
    <x v="1"/>
    <n v="48.384"/>
    <n v="13.44"/>
  </r>
  <r>
    <x v="0"/>
    <x v="12"/>
    <x v="7"/>
    <x v="11"/>
    <s v="NO1_Offshore"/>
    <x v="2"/>
    <n v="63"/>
    <n v="17.5"/>
  </r>
  <r>
    <x v="0"/>
    <x v="12"/>
    <x v="7"/>
    <x v="11"/>
    <s v="NO1_Offshore"/>
    <x v="21"/>
    <n v="48.384"/>
    <n v="13.44"/>
  </r>
  <r>
    <x v="0"/>
    <x v="12"/>
    <x v="7"/>
    <x v="11"/>
    <s v="NO1_Offshore"/>
    <x v="22"/>
    <n v="79.847999999999999"/>
    <n v="22.18"/>
  </r>
  <r>
    <x v="0"/>
    <x v="12"/>
    <x v="7"/>
    <x v="12"/>
    <s v="NO2_A1"/>
    <x v="1"/>
    <n v="48.384"/>
    <n v="13.44"/>
  </r>
  <r>
    <x v="0"/>
    <x v="12"/>
    <x v="7"/>
    <x v="12"/>
    <s v="NO2_A1"/>
    <x v="2"/>
    <n v="63"/>
    <n v="17.5"/>
  </r>
  <r>
    <x v="0"/>
    <x v="12"/>
    <x v="7"/>
    <x v="12"/>
    <s v="NO2_A1"/>
    <x v="21"/>
    <n v="48.384"/>
    <n v="13.44"/>
  </r>
  <r>
    <x v="0"/>
    <x v="12"/>
    <x v="7"/>
    <x v="12"/>
    <s v="NO2_A1"/>
    <x v="22"/>
    <n v="79.847999999999999"/>
    <n v="22.18"/>
  </r>
  <r>
    <x v="0"/>
    <x v="12"/>
    <x v="7"/>
    <x v="12"/>
    <s v="NO2_A2"/>
    <x v="1"/>
    <n v="48.384"/>
    <n v="13.44"/>
  </r>
  <r>
    <x v="0"/>
    <x v="12"/>
    <x v="7"/>
    <x v="12"/>
    <s v="NO2_A2"/>
    <x v="2"/>
    <n v="63"/>
    <n v="17.5"/>
  </r>
  <r>
    <x v="0"/>
    <x v="12"/>
    <x v="7"/>
    <x v="12"/>
    <s v="NO2_A2"/>
    <x v="21"/>
    <n v="48.384"/>
    <n v="13.44"/>
  </r>
  <r>
    <x v="0"/>
    <x v="12"/>
    <x v="7"/>
    <x v="12"/>
    <s v="NO2_A2"/>
    <x v="22"/>
    <n v="79.847999999999999"/>
    <n v="22.18"/>
  </r>
  <r>
    <x v="0"/>
    <x v="12"/>
    <x v="7"/>
    <x v="12"/>
    <s v="NO2_Offshore"/>
    <x v="1"/>
    <n v="48.384"/>
    <n v="13.44"/>
  </r>
  <r>
    <x v="0"/>
    <x v="12"/>
    <x v="7"/>
    <x v="12"/>
    <s v="NO2_Offshore"/>
    <x v="2"/>
    <n v="63"/>
    <n v="17.5"/>
  </r>
  <r>
    <x v="0"/>
    <x v="12"/>
    <x v="7"/>
    <x v="12"/>
    <s v="NO2_Offshore"/>
    <x v="21"/>
    <n v="48.384"/>
    <n v="13.44"/>
  </r>
  <r>
    <x v="0"/>
    <x v="12"/>
    <x v="7"/>
    <x v="12"/>
    <s v="NO2_Offshore"/>
    <x v="22"/>
    <n v="79.847999999999999"/>
    <n v="22.18"/>
  </r>
  <r>
    <x v="0"/>
    <x v="12"/>
    <x v="7"/>
    <x v="13"/>
    <s v="NO3_A1"/>
    <x v="1"/>
    <n v="48.384"/>
    <n v="13.44"/>
  </r>
  <r>
    <x v="0"/>
    <x v="12"/>
    <x v="7"/>
    <x v="13"/>
    <s v="NO3_A1"/>
    <x v="2"/>
    <n v="63"/>
    <n v="17.5"/>
  </r>
  <r>
    <x v="0"/>
    <x v="12"/>
    <x v="7"/>
    <x v="13"/>
    <s v="NO3_A1"/>
    <x v="21"/>
    <n v="48.384"/>
    <n v="13.44"/>
  </r>
  <r>
    <x v="0"/>
    <x v="12"/>
    <x v="7"/>
    <x v="13"/>
    <s v="NO3_A1"/>
    <x v="22"/>
    <n v="79.847999999999999"/>
    <n v="22.18"/>
  </r>
  <r>
    <x v="0"/>
    <x v="12"/>
    <x v="7"/>
    <x v="13"/>
    <s v="NO3_A2"/>
    <x v="1"/>
    <n v="48.384"/>
    <n v="13.44"/>
  </r>
  <r>
    <x v="0"/>
    <x v="12"/>
    <x v="7"/>
    <x v="13"/>
    <s v="NO3_A2"/>
    <x v="2"/>
    <n v="63"/>
    <n v="17.5"/>
  </r>
  <r>
    <x v="0"/>
    <x v="12"/>
    <x v="7"/>
    <x v="13"/>
    <s v="NO3_A2"/>
    <x v="21"/>
    <n v="48.384"/>
    <n v="13.44"/>
  </r>
  <r>
    <x v="0"/>
    <x v="12"/>
    <x v="7"/>
    <x v="13"/>
    <s v="NO3_A2"/>
    <x v="22"/>
    <n v="79.847999999999999"/>
    <n v="22.18"/>
  </r>
  <r>
    <x v="0"/>
    <x v="12"/>
    <x v="7"/>
    <x v="13"/>
    <s v="NO3_A3"/>
    <x v="1"/>
    <n v="48.384"/>
    <n v="13.44"/>
  </r>
  <r>
    <x v="0"/>
    <x v="12"/>
    <x v="7"/>
    <x v="13"/>
    <s v="NO3_A3"/>
    <x v="2"/>
    <n v="63"/>
    <n v="17.5"/>
  </r>
  <r>
    <x v="0"/>
    <x v="12"/>
    <x v="7"/>
    <x v="13"/>
    <s v="NO3_A3"/>
    <x v="21"/>
    <n v="48.384"/>
    <n v="13.44"/>
  </r>
  <r>
    <x v="0"/>
    <x v="12"/>
    <x v="7"/>
    <x v="13"/>
    <s v="NO3_A3"/>
    <x v="22"/>
    <n v="79.847999999999999"/>
    <n v="22.18"/>
  </r>
  <r>
    <x v="0"/>
    <x v="12"/>
    <x v="7"/>
    <x v="13"/>
    <s v="NO3_Offshore"/>
    <x v="1"/>
    <n v="48.384"/>
    <n v="13.44"/>
  </r>
  <r>
    <x v="0"/>
    <x v="12"/>
    <x v="7"/>
    <x v="13"/>
    <s v="NO3_Offshore"/>
    <x v="2"/>
    <n v="63"/>
    <n v="17.5"/>
  </r>
  <r>
    <x v="0"/>
    <x v="12"/>
    <x v="7"/>
    <x v="13"/>
    <s v="NO3_Offshore"/>
    <x v="21"/>
    <n v="48.384"/>
    <n v="13.44"/>
  </r>
  <r>
    <x v="0"/>
    <x v="12"/>
    <x v="7"/>
    <x v="13"/>
    <s v="NO3_Offshore"/>
    <x v="22"/>
    <n v="79.847999999999999"/>
    <n v="22.18"/>
  </r>
  <r>
    <x v="0"/>
    <x v="12"/>
    <x v="7"/>
    <x v="14"/>
    <s v="NO4_A1"/>
    <x v="1"/>
    <n v="48.384"/>
    <n v="13.44"/>
  </r>
  <r>
    <x v="0"/>
    <x v="12"/>
    <x v="7"/>
    <x v="14"/>
    <s v="NO4_A1"/>
    <x v="2"/>
    <n v="63"/>
    <n v="17.5"/>
  </r>
  <r>
    <x v="0"/>
    <x v="12"/>
    <x v="7"/>
    <x v="14"/>
    <s v="NO4_A1"/>
    <x v="21"/>
    <n v="48.384"/>
    <n v="13.44"/>
  </r>
  <r>
    <x v="0"/>
    <x v="12"/>
    <x v="7"/>
    <x v="14"/>
    <s v="NO4_A1"/>
    <x v="22"/>
    <n v="79.847999999999999"/>
    <n v="22.18"/>
  </r>
  <r>
    <x v="0"/>
    <x v="12"/>
    <x v="7"/>
    <x v="14"/>
    <s v="NO4_A2"/>
    <x v="1"/>
    <n v="48.384"/>
    <n v="13.44"/>
  </r>
  <r>
    <x v="0"/>
    <x v="12"/>
    <x v="7"/>
    <x v="14"/>
    <s v="NO4_A2"/>
    <x v="2"/>
    <n v="63"/>
    <n v="17.5"/>
  </r>
  <r>
    <x v="0"/>
    <x v="12"/>
    <x v="7"/>
    <x v="14"/>
    <s v="NO4_A2"/>
    <x v="21"/>
    <n v="48.384"/>
    <n v="13.44"/>
  </r>
  <r>
    <x v="0"/>
    <x v="12"/>
    <x v="7"/>
    <x v="14"/>
    <s v="NO4_A2"/>
    <x v="22"/>
    <n v="79.847999999999999"/>
    <n v="22.18"/>
  </r>
  <r>
    <x v="0"/>
    <x v="12"/>
    <x v="7"/>
    <x v="14"/>
    <s v="NO4_Offshore"/>
    <x v="1"/>
    <n v="48.384"/>
    <n v="13.44"/>
  </r>
  <r>
    <x v="0"/>
    <x v="12"/>
    <x v="7"/>
    <x v="14"/>
    <s v="NO4_Offshore"/>
    <x v="2"/>
    <n v="63"/>
    <n v="17.5"/>
  </r>
  <r>
    <x v="0"/>
    <x v="12"/>
    <x v="7"/>
    <x v="14"/>
    <s v="NO4_Offshore"/>
    <x v="21"/>
    <n v="48.384"/>
    <n v="13.44"/>
  </r>
  <r>
    <x v="0"/>
    <x v="12"/>
    <x v="7"/>
    <x v="14"/>
    <s v="NO4_Offshore"/>
    <x v="22"/>
    <n v="79.847999999999999"/>
    <n v="22.18"/>
  </r>
  <r>
    <x v="0"/>
    <x v="12"/>
    <x v="7"/>
    <x v="15"/>
    <s v="NO5_A1"/>
    <x v="1"/>
    <n v="48.384"/>
    <n v="13.44"/>
  </r>
  <r>
    <x v="0"/>
    <x v="12"/>
    <x v="7"/>
    <x v="15"/>
    <s v="NO5_A1"/>
    <x v="2"/>
    <n v="63"/>
    <n v="17.5"/>
  </r>
  <r>
    <x v="0"/>
    <x v="12"/>
    <x v="7"/>
    <x v="15"/>
    <s v="NO5_A1"/>
    <x v="21"/>
    <n v="48.384"/>
    <n v="13.44"/>
  </r>
  <r>
    <x v="0"/>
    <x v="12"/>
    <x v="7"/>
    <x v="15"/>
    <s v="NO5_A1"/>
    <x v="22"/>
    <n v="79.847999999999999"/>
    <n v="22.18"/>
  </r>
  <r>
    <x v="0"/>
    <x v="12"/>
    <x v="7"/>
    <x v="15"/>
    <s v="NO5_A2"/>
    <x v="1"/>
    <n v="48.384"/>
    <n v="13.44"/>
  </r>
  <r>
    <x v="0"/>
    <x v="12"/>
    <x v="7"/>
    <x v="15"/>
    <s v="NO5_A2"/>
    <x v="2"/>
    <n v="63"/>
    <n v="17.5"/>
  </r>
  <r>
    <x v="0"/>
    <x v="12"/>
    <x v="7"/>
    <x v="15"/>
    <s v="NO5_A2"/>
    <x v="21"/>
    <n v="48.384"/>
    <n v="13.44"/>
  </r>
  <r>
    <x v="0"/>
    <x v="12"/>
    <x v="7"/>
    <x v="15"/>
    <s v="NO5_A2"/>
    <x v="22"/>
    <n v="79.847999999999999"/>
    <n v="22.18"/>
  </r>
  <r>
    <x v="0"/>
    <x v="12"/>
    <x v="7"/>
    <x v="15"/>
    <s v="NO5_Offshore"/>
    <x v="1"/>
    <n v="48.384"/>
    <n v="13.44"/>
  </r>
  <r>
    <x v="0"/>
    <x v="12"/>
    <x v="7"/>
    <x v="15"/>
    <s v="NO5_Offshore"/>
    <x v="2"/>
    <n v="63"/>
    <n v="17.5"/>
  </r>
  <r>
    <x v="0"/>
    <x v="12"/>
    <x v="7"/>
    <x v="15"/>
    <s v="NO5_Offshore"/>
    <x v="21"/>
    <n v="48.384"/>
    <n v="13.44"/>
  </r>
  <r>
    <x v="0"/>
    <x v="12"/>
    <x v="7"/>
    <x v="15"/>
    <s v="NO5_Offshore"/>
    <x v="22"/>
    <n v="79.847999999999999"/>
    <n v="22.18"/>
  </r>
  <r>
    <x v="0"/>
    <x v="12"/>
    <x v="8"/>
    <x v="16"/>
    <s v="PL_A"/>
    <x v="1"/>
    <n v="48.384"/>
    <n v="13.44"/>
  </r>
  <r>
    <x v="0"/>
    <x v="12"/>
    <x v="8"/>
    <x v="16"/>
    <s v="PL_A"/>
    <x v="2"/>
    <n v="63"/>
    <n v="17.5"/>
  </r>
  <r>
    <x v="0"/>
    <x v="12"/>
    <x v="8"/>
    <x v="16"/>
    <s v="PL_A"/>
    <x v="21"/>
    <n v="48.384"/>
    <n v="13.44"/>
  </r>
  <r>
    <x v="0"/>
    <x v="12"/>
    <x v="8"/>
    <x v="16"/>
    <s v="PL_A"/>
    <x v="22"/>
    <n v="79.847999999999999"/>
    <n v="22.18"/>
  </r>
  <r>
    <x v="0"/>
    <x v="12"/>
    <x v="8"/>
    <x v="16"/>
    <s v="PL_OFFSHORE"/>
    <x v="1"/>
    <n v="48.384"/>
    <n v="13.44"/>
  </r>
  <r>
    <x v="0"/>
    <x v="12"/>
    <x v="8"/>
    <x v="16"/>
    <s v="PL_OFFSHORE"/>
    <x v="2"/>
    <n v="63"/>
    <n v="17.5"/>
  </r>
  <r>
    <x v="0"/>
    <x v="12"/>
    <x v="8"/>
    <x v="16"/>
    <s v="PL_OFFSHORE"/>
    <x v="21"/>
    <n v="48.384"/>
    <n v="13.44"/>
  </r>
  <r>
    <x v="0"/>
    <x v="12"/>
    <x v="8"/>
    <x v="16"/>
    <s v="PL_OFFSHORE"/>
    <x v="22"/>
    <n v="79.847999999999999"/>
    <n v="22.18"/>
  </r>
  <r>
    <x v="0"/>
    <x v="12"/>
    <x v="8"/>
    <x v="16"/>
    <s v="PL_Rural"/>
    <x v="1"/>
    <n v="48.384"/>
    <n v="13.44"/>
  </r>
  <r>
    <x v="0"/>
    <x v="12"/>
    <x v="8"/>
    <x v="16"/>
    <s v="PL_Rural"/>
    <x v="2"/>
    <n v="63"/>
    <n v="17.5"/>
  </r>
  <r>
    <x v="0"/>
    <x v="12"/>
    <x v="8"/>
    <x v="16"/>
    <s v="PL_Rural"/>
    <x v="21"/>
    <n v="48.384"/>
    <n v="13.44"/>
  </r>
  <r>
    <x v="0"/>
    <x v="12"/>
    <x v="8"/>
    <x v="16"/>
    <s v="PL_Rural"/>
    <x v="22"/>
    <n v="79.847999999999999"/>
    <n v="22.18"/>
  </r>
  <r>
    <x v="0"/>
    <x v="12"/>
    <x v="9"/>
    <x v="17"/>
    <s v="SE1A"/>
    <x v="1"/>
    <n v="48.384"/>
    <n v="13.44"/>
  </r>
  <r>
    <x v="0"/>
    <x v="12"/>
    <x v="9"/>
    <x v="17"/>
    <s v="SE1A"/>
    <x v="2"/>
    <n v="63"/>
    <n v="17.5"/>
  </r>
  <r>
    <x v="0"/>
    <x v="12"/>
    <x v="9"/>
    <x v="17"/>
    <s v="SE1A"/>
    <x v="21"/>
    <n v="48.384"/>
    <n v="13.44"/>
  </r>
  <r>
    <x v="0"/>
    <x v="12"/>
    <x v="9"/>
    <x v="17"/>
    <s v="SE1A"/>
    <x v="22"/>
    <n v="79.847999999999999"/>
    <n v="22.18"/>
  </r>
  <r>
    <x v="0"/>
    <x v="12"/>
    <x v="9"/>
    <x v="17"/>
    <s v="SE1_IND"/>
    <x v="1"/>
    <n v="48.384"/>
    <n v="13.44"/>
  </r>
  <r>
    <x v="0"/>
    <x v="12"/>
    <x v="9"/>
    <x v="17"/>
    <s v="SE1_IND"/>
    <x v="2"/>
    <n v="63"/>
    <n v="17.5"/>
  </r>
  <r>
    <x v="0"/>
    <x v="12"/>
    <x v="9"/>
    <x v="17"/>
    <s v="SE1_IND"/>
    <x v="21"/>
    <n v="48.384"/>
    <n v="13.44"/>
  </r>
  <r>
    <x v="0"/>
    <x v="12"/>
    <x v="9"/>
    <x v="17"/>
    <s v="SE1_IND"/>
    <x v="22"/>
    <n v="79.847999999999999"/>
    <n v="22.18"/>
  </r>
  <r>
    <x v="0"/>
    <x v="12"/>
    <x v="9"/>
    <x v="17"/>
    <s v="SE1_Offshore"/>
    <x v="1"/>
    <n v="48.384"/>
    <n v="13.44"/>
  </r>
  <r>
    <x v="0"/>
    <x v="12"/>
    <x v="9"/>
    <x v="17"/>
    <s v="SE1_Offshore"/>
    <x v="2"/>
    <n v="63"/>
    <n v="17.5"/>
  </r>
  <r>
    <x v="0"/>
    <x v="12"/>
    <x v="9"/>
    <x v="17"/>
    <s v="SE1_Offshore"/>
    <x v="21"/>
    <n v="48.384"/>
    <n v="13.44"/>
  </r>
  <r>
    <x v="0"/>
    <x v="12"/>
    <x v="9"/>
    <x v="17"/>
    <s v="SE1_Offshore"/>
    <x v="22"/>
    <n v="79.847999999999999"/>
    <n v="22.18"/>
  </r>
  <r>
    <x v="0"/>
    <x v="12"/>
    <x v="9"/>
    <x v="17"/>
    <s v="SE1_medium"/>
    <x v="1"/>
    <n v="48.384"/>
    <n v="13.44"/>
  </r>
  <r>
    <x v="0"/>
    <x v="12"/>
    <x v="9"/>
    <x v="17"/>
    <s v="SE1_medium"/>
    <x v="2"/>
    <n v="63"/>
    <n v="17.5"/>
  </r>
  <r>
    <x v="0"/>
    <x v="12"/>
    <x v="9"/>
    <x v="17"/>
    <s v="SE1_medium"/>
    <x v="21"/>
    <n v="48.384"/>
    <n v="13.44"/>
  </r>
  <r>
    <x v="0"/>
    <x v="12"/>
    <x v="9"/>
    <x v="17"/>
    <s v="SE1_medium"/>
    <x v="22"/>
    <n v="79.847999999999999"/>
    <n v="22.18"/>
  </r>
  <r>
    <x v="0"/>
    <x v="12"/>
    <x v="9"/>
    <x v="17"/>
    <s v="SE1_small"/>
    <x v="1"/>
    <n v="48.384"/>
    <n v="13.44"/>
  </r>
  <r>
    <x v="0"/>
    <x v="12"/>
    <x v="9"/>
    <x v="17"/>
    <s v="SE1_small"/>
    <x v="2"/>
    <n v="63"/>
    <n v="17.5"/>
  </r>
  <r>
    <x v="0"/>
    <x v="12"/>
    <x v="9"/>
    <x v="17"/>
    <s v="SE1_small"/>
    <x v="21"/>
    <n v="48.384"/>
    <n v="13.44"/>
  </r>
  <r>
    <x v="0"/>
    <x v="12"/>
    <x v="9"/>
    <x v="17"/>
    <s v="SE1_small"/>
    <x v="22"/>
    <n v="79.847999999999999"/>
    <n v="22.18"/>
  </r>
  <r>
    <x v="0"/>
    <x v="12"/>
    <x v="9"/>
    <x v="18"/>
    <s v="SE2A"/>
    <x v="1"/>
    <n v="48.384"/>
    <n v="13.44"/>
  </r>
  <r>
    <x v="0"/>
    <x v="12"/>
    <x v="9"/>
    <x v="18"/>
    <s v="SE2A"/>
    <x v="2"/>
    <n v="63"/>
    <n v="17.5"/>
  </r>
  <r>
    <x v="0"/>
    <x v="12"/>
    <x v="9"/>
    <x v="18"/>
    <s v="SE2A"/>
    <x v="21"/>
    <n v="48.384"/>
    <n v="13.44"/>
  </r>
  <r>
    <x v="0"/>
    <x v="12"/>
    <x v="9"/>
    <x v="18"/>
    <s v="SE2A"/>
    <x v="22"/>
    <n v="79.847999999999999"/>
    <n v="22.18"/>
  </r>
  <r>
    <x v="0"/>
    <x v="12"/>
    <x v="9"/>
    <x v="18"/>
    <s v="SE2_IND"/>
    <x v="1"/>
    <n v="48.384"/>
    <n v="13.44"/>
  </r>
  <r>
    <x v="0"/>
    <x v="12"/>
    <x v="9"/>
    <x v="18"/>
    <s v="SE2_IND"/>
    <x v="2"/>
    <n v="63"/>
    <n v="17.5"/>
  </r>
  <r>
    <x v="0"/>
    <x v="12"/>
    <x v="9"/>
    <x v="18"/>
    <s v="SE2_IND"/>
    <x v="21"/>
    <n v="48.384"/>
    <n v="13.44"/>
  </r>
  <r>
    <x v="0"/>
    <x v="12"/>
    <x v="9"/>
    <x v="18"/>
    <s v="SE2_IND"/>
    <x v="22"/>
    <n v="79.847999999999999"/>
    <n v="22.18"/>
  </r>
  <r>
    <x v="0"/>
    <x v="12"/>
    <x v="9"/>
    <x v="18"/>
    <s v="SE2_Offshore"/>
    <x v="1"/>
    <n v="48.384"/>
    <n v="13.44"/>
  </r>
  <r>
    <x v="0"/>
    <x v="12"/>
    <x v="9"/>
    <x v="18"/>
    <s v="SE2_Offshore"/>
    <x v="2"/>
    <n v="63"/>
    <n v="17.5"/>
  </r>
  <r>
    <x v="0"/>
    <x v="12"/>
    <x v="9"/>
    <x v="18"/>
    <s v="SE2_Offshore"/>
    <x v="21"/>
    <n v="48.384"/>
    <n v="13.44"/>
  </r>
  <r>
    <x v="0"/>
    <x v="12"/>
    <x v="9"/>
    <x v="18"/>
    <s v="SE2_Offshore"/>
    <x v="22"/>
    <n v="79.847999999999999"/>
    <n v="22.18"/>
  </r>
  <r>
    <x v="0"/>
    <x v="12"/>
    <x v="9"/>
    <x v="18"/>
    <s v="SE2_medium"/>
    <x v="1"/>
    <n v="48.384"/>
    <n v="13.44"/>
  </r>
  <r>
    <x v="0"/>
    <x v="12"/>
    <x v="9"/>
    <x v="18"/>
    <s v="SE2_medium"/>
    <x v="2"/>
    <n v="63"/>
    <n v="17.5"/>
  </r>
  <r>
    <x v="0"/>
    <x v="12"/>
    <x v="9"/>
    <x v="18"/>
    <s v="SE2_medium"/>
    <x v="21"/>
    <n v="48.384"/>
    <n v="13.44"/>
  </r>
  <r>
    <x v="0"/>
    <x v="12"/>
    <x v="9"/>
    <x v="18"/>
    <s v="SE2_medium"/>
    <x v="22"/>
    <n v="79.847999999999999"/>
    <n v="22.18"/>
  </r>
  <r>
    <x v="0"/>
    <x v="12"/>
    <x v="9"/>
    <x v="18"/>
    <s v="SE2_small"/>
    <x v="1"/>
    <n v="48.384"/>
    <n v="13.44"/>
  </r>
  <r>
    <x v="0"/>
    <x v="12"/>
    <x v="9"/>
    <x v="18"/>
    <s v="SE2_small"/>
    <x v="2"/>
    <n v="63"/>
    <n v="17.5"/>
  </r>
  <r>
    <x v="0"/>
    <x v="12"/>
    <x v="9"/>
    <x v="18"/>
    <s v="SE2_small"/>
    <x v="21"/>
    <n v="48.384"/>
    <n v="13.44"/>
  </r>
  <r>
    <x v="0"/>
    <x v="12"/>
    <x v="9"/>
    <x v="18"/>
    <s v="SE2_small"/>
    <x v="22"/>
    <n v="79.847999999999999"/>
    <n v="22.18"/>
  </r>
  <r>
    <x v="0"/>
    <x v="12"/>
    <x v="9"/>
    <x v="19"/>
    <s v="SE3A"/>
    <x v="1"/>
    <n v="48.384"/>
    <n v="13.44"/>
  </r>
  <r>
    <x v="0"/>
    <x v="12"/>
    <x v="9"/>
    <x v="19"/>
    <s v="SE3A"/>
    <x v="2"/>
    <n v="63"/>
    <n v="17.5"/>
  </r>
  <r>
    <x v="0"/>
    <x v="12"/>
    <x v="9"/>
    <x v="19"/>
    <s v="SE3A"/>
    <x v="21"/>
    <n v="48.384"/>
    <n v="13.44"/>
  </r>
  <r>
    <x v="0"/>
    <x v="12"/>
    <x v="9"/>
    <x v="19"/>
    <s v="SE3A"/>
    <x v="22"/>
    <n v="79.847999999999999"/>
    <n v="22.18"/>
  </r>
  <r>
    <x v="0"/>
    <x v="12"/>
    <x v="9"/>
    <x v="19"/>
    <s v="SE3_IND"/>
    <x v="1"/>
    <n v="48.384"/>
    <n v="13.44"/>
  </r>
  <r>
    <x v="0"/>
    <x v="12"/>
    <x v="9"/>
    <x v="19"/>
    <s v="SE3_IND"/>
    <x v="2"/>
    <n v="63"/>
    <n v="17.5"/>
  </r>
  <r>
    <x v="0"/>
    <x v="12"/>
    <x v="9"/>
    <x v="19"/>
    <s v="SE3_IND"/>
    <x v="21"/>
    <n v="48.384"/>
    <n v="13.44"/>
  </r>
  <r>
    <x v="0"/>
    <x v="12"/>
    <x v="9"/>
    <x v="19"/>
    <s v="SE3_IND"/>
    <x v="22"/>
    <n v="79.847999999999999"/>
    <n v="22.18"/>
  </r>
  <r>
    <x v="0"/>
    <x v="12"/>
    <x v="9"/>
    <x v="19"/>
    <s v="SE3_Offshore"/>
    <x v="1"/>
    <n v="48.384"/>
    <n v="13.44"/>
  </r>
  <r>
    <x v="0"/>
    <x v="12"/>
    <x v="9"/>
    <x v="19"/>
    <s v="SE3_Offshore"/>
    <x v="2"/>
    <n v="63"/>
    <n v="17.5"/>
  </r>
  <r>
    <x v="0"/>
    <x v="12"/>
    <x v="9"/>
    <x v="19"/>
    <s v="SE3_Offshore"/>
    <x v="21"/>
    <n v="48.384"/>
    <n v="13.44"/>
  </r>
  <r>
    <x v="0"/>
    <x v="12"/>
    <x v="9"/>
    <x v="19"/>
    <s v="SE3_Offshore"/>
    <x v="22"/>
    <n v="79.847999999999999"/>
    <n v="22.18"/>
  </r>
  <r>
    <x v="0"/>
    <x v="12"/>
    <x v="9"/>
    <x v="19"/>
    <s v="SE3_large"/>
    <x v="1"/>
    <n v="48.384"/>
    <n v="13.44"/>
  </r>
  <r>
    <x v="0"/>
    <x v="12"/>
    <x v="9"/>
    <x v="19"/>
    <s v="SE3_large"/>
    <x v="2"/>
    <n v="63"/>
    <n v="17.5"/>
  </r>
  <r>
    <x v="0"/>
    <x v="12"/>
    <x v="9"/>
    <x v="19"/>
    <s v="SE3_large"/>
    <x v="21"/>
    <n v="48.384"/>
    <n v="13.44"/>
  </r>
  <r>
    <x v="0"/>
    <x v="12"/>
    <x v="9"/>
    <x v="19"/>
    <s v="SE3_large"/>
    <x v="22"/>
    <n v="79.847999999999999"/>
    <n v="22.18"/>
  </r>
  <r>
    <x v="0"/>
    <x v="12"/>
    <x v="9"/>
    <x v="19"/>
    <s v="SE3_medium"/>
    <x v="1"/>
    <n v="48.384"/>
    <n v="13.44"/>
  </r>
  <r>
    <x v="0"/>
    <x v="12"/>
    <x v="9"/>
    <x v="19"/>
    <s v="SE3_medium"/>
    <x v="2"/>
    <n v="63"/>
    <n v="17.5"/>
  </r>
  <r>
    <x v="0"/>
    <x v="12"/>
    <x v="9"/>
    <x v="19"/>
    <s v="SE3_medium"/>
    <x v="21"/>
    <n v="48.384"/>
    <n v="13.44"/>
  </r>
  <r>
    <x v="0"/>
    <x v="12"/>
    <x v="9"/>
    <x v="19"/>
    <s v="SE3_medium"/>
    <x v="22"/>
    <n v="79.847999999999999"/>
    <n v="22.18"/>
  </r>
  <r>
    <x v="0"/>
    <x v="12"/>
    <x v="9"/>
    <x v="19"/>
    <s v="SE3_small"/>
    <x v="1"/>
    <n v="48.384"/>
    <n v="13.44"/>
  </r>
  <r>
    <x v="0"/>
    <x v="12"/>
    <x v="9"/>
    <x v="19"/>
    <s v="SE3_small"/>
    <x v="2"/>
    <n v="63"/>
    <n v="17.5"/>
  </r>
  <r>
    <x v="0"/>
    <x v="12"/>
    <x v="9"/>
    <x v="19"/>
    <s v="SE3_small"/>
    <x v="21"/>
    <n v="48.384"/>
    <n v="13.44"/>
  </r>
  <r>
    <x v="0"/>
    <x v="12"/>
    <x v="9"/>
    <x v="19"/>
    <s v="SE3_small"/>
    <x v="22"/>
    <n v="79.847999999999999"/>
    <n v="22.18"/>
  </r>
  <r>
    <x v="0"/>
    <x v="12"/>
    <x v="9"/>
    <x v="20"/>
    <s v="SE4A"/>
    <x v="1"/>
    <n v="48.384"/>
    <n v="13.44"/>
  </r>
  <r>
    <x v="0"/>
    <x v="12"/>
    <x v="9"/>
    <x v="20"/>
    <s v="SE4A"/>
    <x v="2"/>
    <n v="63"/>
    <n v="17.5"/>
  </r>
  <r>
    <x v="0"/>
    <x v="12"/>
    <x v="9"/>
    <x v="20"/>
    <s v="SE4A"/>
    <x v="21"/>
    <n v="48.384"/>
    <n v="13.44"/>
  </r>
  <r>
    <x v="0"/>
    <x v="12"/>
    <x v="9"/>
    <x v="20"/>
    <s v="SE4A"/>
    <x v="22"/>
    <n v="79.847999999999999"/>
    <n v="22.18"/>
  </r>
  <r>
    <x v="0"/>
    <x v="12"/>
    <x v="9"/>
    <x v="20"/>
    <s v="SE4_IND"/>
    <x v="1"/>
    <n v="48.384"/>
    <n v="13.44"/>
  </r>
  <r>
    <x v="0"/>
    <x v="12"/>
    <x v="9"/>
    <x v="20"/>
    <s v="SE4_IND"/>
    <x v="2"/>
    <n v="63"/>
    <n v="17.5"/>
  </r>
  <r>
    <x v="0"/>
    <x v="12"/>
    <x v="9"/>
    <x v="20"/>
    <s v="SE4_IND"/>
    <x v="21"/>
    <n v="48.384"/>
    <n v="13.44"/>
  </r>
  <r>
    <x v="0"/>
    <x v="12"/>
    <x v="9"/>
    <x v="20"/>
    <s v="SE4_IND"/>
    <x v="22"/>
    <n v="79.847999999999999"/>
    <n v="22.18"/>
  </r>
  <r>
    <x v="0"/>
    <x v="12"/>
    <x v="9"/>
    <x v="20"/>
    <s v="SE4_Offshore"/>
    <x v="1"/>
    <n v="48.384"/>
    <n v="13.44"/>
  </r>
  <r>
    <x v="0"/>
    <x v="12"/>
    <x v="9"/>
    <x v="20"/>
    <s v="SE4_Offshore"/>
    <x v="2"/>
    <n v="63"/>
    <n v="17.5"/>
  </r>
  <r>
    <x v="0"/>
    <x v="12"/>
    <x v="9"/>
    <x v="20"/>
    <s v="SE4_Offshore"/>
    <x v="21"/>
    <n v="48.384"/>
    <n v="13.44"/>
  </r>
  <r>
    <x v="0"/>
    <x v="12"/>
    <x v="9"/>
    <x v="20"/>
    <s v="SE4_Offshore"/>
    <x v="22"/>
    <n v="79.847999999999999"/>
    <n v="22.18"/>
  </r>
  <r>
    <x v="0"/>
    <x v="12"/>
    <x v="9"/>
    <x v="20"/>
    <s v="SE4_large"/>
    <x v="1"/>
    <n v="48.384"/>
    <n v="13.44"/>
  </r>
  <r>
    <x v="0"/>
    <x v="12"/>
    <x v="9"/>
    <x v="20"/>
    <s v="SE4_large"/>
    <x v="2"/>
    <n v="63"/>
    <n v="17.5"/>
  </r>
  <r>
    <x v="0"/>
    <x v="12"/>
    <x v="9"/>
    <x v="20"/>
    <s v="SE4_large"/>
    <x v="21"/>
    <n v="48.384"/>
    <n v="13.44"/>
  </r>
  <r>
    <x v="0"/>
    <x v="12"/>
    <x v="9"/>
    <x v="20"/>
    <s v="SE4_large"/>
    <x v="22"/>
    <n v="79.847999999999999"/>
    <n v="22.18"/>
  </r>
  <r>
    <x v="0"/>
    <x v="12"/>
    <x v="9"/>
    <x v="20"/>
    <s v="SE4_medium"/>
    <x v="1"/>
    <n v="48.384"/>
    <n v="13.44"/>
  </r>
  <r>
    <x v="0"/>
    <x v="12"/>
    <x v="9"/>
    <x v="20"/>
    <s v="SE4_medium"/>
    <x v="2"/>
    <n v="63"/>
    <n v="17.5"/>
  </r>
  <r>
    <x v="0"/>
    <x v="12"/>
    <x v="9"/>
    <x v="20"/>
    <s v="SE4_medium"/>
    <x v="21"/>
    <n v="48.384"/>
    <n v="13.44"/>
  </r>
  <r>
    <x v="0"/>
    <x v="12"/>
    <x v="9"/>
    <x v="20"/>
    <s v="SE4_medium"/>
    <x v="22"/>
    <n v="79.847999999999999"/>
    <n v="22.18"/>
  </r>
  <r>
    <x v="0"/>
    <x v="12"/>
    <x v="9"/>
    <x v="20"/>
    <s v="SE4_small"/>
    <x v="1"/>
    <n v="48.384"/>
    <n v="13.44"/>
  </r>
  <r>
    <x v="0"/>
    <x v="12"/>
    <x v="9"/>
    <x v="20"/>
    <s v="SE4_small"/>
    <x v="2"/>
    <n v="63"/>
    <n v="17.5"/>
  </r>
  <r>
    <x v="0"/>
    <x v="12"/>
    <x v="9"/>
    <x v="20"/>
    <s v="SE4_small"/>
    <x v="21"/>
    <n v="48.384"/>
    <n v="13.44"/>
  </r>
  <r>
    <x v="0"/>
    <x v="12"/>
    <x v="9"/>
    <x v="20"/>
    <s v="SE4_small"/>
    <x v="22"/>
    <n v="79.847999999999999"/>
    <n v="22.18"/>
  </r>
  <r>
    <x v="0"/>
    <x v="12"/>
    <x v="10"/>
    <x v="21"/>
    <s v="UK_A"/>
    <x v="1"/>
    <n v="48.384"/>
    <n v="13.44"/>
  </r>
  <r>
    <x v="0"/>
    <x v="12"/>
    <x v="10"/>
    <x v="21"/>
    <s v="UK_A"/>
    <x v="2"/>
    <n v="63"/>
    <n v="17.5"/>
  </r>
  <r>
    <x v="0"/>
    <x v="12"/>
    <x v="10"/>
    <x v="21"/>
    <s v="UK_A"/>
    <x v="21"/>
    <n v="48.384"/>
    <n v="13.44"/>
  </r>
  <r>
    <x v="0"/>
    <x v="12"/>
    <x v="10"/>
    <x v="21"/>
    <s v="UK_A"/>
    <x v="22"/>
    <n v="79.847999999999999"/>
    <n v="22.18"/>
  </r>
  <r>
    <x v="0"/>
    <x v="12"/>
    <x v="10"/>
    <x v="21"/>
    <s v="UK_Offshore"/>
    <x v="1"/>
    <n v="48.384"/>
    <n v="13.44"/>
  </r>
  <r>
    <x v="0"/>
    <x v="12"/>
    <x v="10"/>
    <x v="21"/>
    <s v="UK_Offshore"/>
    <x v="2"/>
    <n v="63"/>
    <n v="17.5"/>
  </r>
  <r>
    <x v="0"/>
    <x v="12"/>
    <x v="10"/>
    <x v="21"/>
    <s v="UK_Offshore"/>
    <x v="21"/>
    <n v="48.384"/>
    <n v="13.44"/>
  </r>
  <r>
    <x v="0"/>
    <x v="12"/>
    <x v="10"/>
    <x v="21"/>
    <s v="UK_Offshore"/>
    <x v="22"/>
    <n v="79.847999999999999"/>
    <n v="22.18"/>
  </r>
  <r>
    <x v="0"/>
    <x v="13"/>
    <x v="0"/>
    <x v="0"/>
    <s v="DK1_Large"/>
    <x v="1"/>
    <n v="48.384"/>
    <n v="13.44"/>
  </r>
  <r>
    <x v="0"/>
    <x v="13"/>
    <x v="0"/>
    <x v="0"/>
    <s v="DK1_Large"/>
    <x v="2"/>
    <n v="63"/>
    <n v="17.5"/>
  </r>
  <r>
    <x v="0"/>
    <x v="13"/>
    <x v="0"/>
    <x v="0"/>
    <s v="DK1_Large"/>
    <x v="21"/>
    <n v="48.384"/>
    <n v="13.44"/>
  </r>
  <r>
    <x v="0"/>
    <x v="13"/>
    <x v="0"/>
    <x v="0"/>
    <s v="DK1_Large"/>
    <x v="22"/>
    <n v="79.847999999999999"/>
    <n v="22.18"/>
  </r>
  <r>
    <x v="0"/>
    <x v="13"/>
    <x v="0"/>
    <x v="0"/>
    <s v="DK1_MedSmall"/>
    <x v="1"/>
    <n v="48.384"/>
    <n v="13.44"/>
  </r>
  <r>
    <x v="0"/>
    <x v="13"/>
    <x v="0"/>
    <x v="0"/>
    <s v="DK1_MedSmall"/>
    <x v="2"/>
    <n v="63"/>
    <n v="17.5"/>
  </r>
  <r>
    <x v="0"/>
    <x v="13"/>
    <x v="0"/>
    <x v="0"/>
    <s v="DK1_MedSmall"/>
    <x v="21"/>
    <n v="48.384"/>
    <n v="13.44"/>
  </r>
  <r>
    <x v="0"/>
    <x v="13"/>
    <x v="0"/>
    <x v="0"/>
    <s v="DK1_MedSmall"/>
    <x v="22"/>
    <n v="79.847999999999999"/>
    <n v="22.18"/>
  </r>
  <r>
    <x v="0"/>
    <x v="13"/>
    <x v="0"/>
    <x v="0"/>
    <s v="DK1_Medium"/>
    <x v="1"/>
    <n v="48.384"/>
    <n v="13.44"/>
  </r>
  <r>
    <x v="0"/>
    <x v="13"/>
    <x v="0"/>
    <x v="0"/>
    <s v="DK1_Medium"/>
    <x v="2"/>
    <n v="63"/>
    <n v="17.5"/>
  </r>
  <r>
    <x v="0"/>
    <x v="13"/>
    <x v="0"/>
    <x v="0"/>
    <s v="DK1_Medium"/>
    <x v="21"/>
    <n v="48.384"/>
    <n v="13.44"/>
  </r>
  <r>
    <x v="0"/>
    <x v="13"/>
    <x v="0"/>
    <x v="0"/>
    <s v="DK1_Medium"/>
    <x v="22"/>
    <n v="79.847999999999999"/>
    <n v="22.18"/>
  </r>
  <r>
    <x v="0"/>
    <x v="13"/>
    <x v="0"/>
    <x v="0"/>
    <s v="DK1_NoDH"/>
    <x v="1"/>
    <n v="48.384"/>
    <n v="13.44"/>
  </r>
  <r>
    <x v="0"/>
    <x v="13"/>
    <x v="0"/>
    <x v="0"/>
    <s v="DK1_NoDH"/>
    <x v="2"/>
    <n v="63"/>
    <n v="17.5"/>
  </r>
  <r>
    <x v="0"/>
    <x v="13"/>
    <x v="0"/>
    <x v="0"/>
    <s v="DK1_NoDH"/>
    <x v="21"/>
    <n v="48.384"/>
    <n v="13.44"/>
  </r>
  <r>
    <x v="0"/>
    <x v="13"/>
    <x v="0"/>
    <x v="0"/>
    <s v="DK1_NoDH"/>
    <x v="22"/>
    <n v="79.847999999999999"/>
    <n v="22.18"/>
  </r>
  <r>
    <x v="0"/>
    <x v="13"/>
    <x v="0"/>
    <x v="0"/>
    <s v="DK1_Offshore"/>
    <x v="1"/>
    <n v="48.384"/>
    <n v="13.44"/>
  </r>
  <r>
    <x v="0"/>
    <x v="13"/>
    <x v="0"/>
    <x v="0"/>
    <s v="DK1_Offshore"/>
    <x v="2"/>
    <n v="63"/>
    <n v="17.5"/>
  </r>
  <r>
    <x v="0"/>
    <x v="13"/>
    <x v="0"/>
    <x v="0"/>
    <s v="DK1_Offshore"/>
    <x v="21"/>
    <n v="48.384"/>
    <n v="13.44"/>
  </r>
  <r>
    <x v="0"/>
    <x v="13"/>
    <x v="0"/>
    <x v="0"/>
    <s v="DK1_Offshore"/>
    <x v="22"/>
    <n v="79.847999999999999"/>
    <n v="22.18"/>
  </r>
  <r>
    <x v="0"/>
    <x v="13"/>
    <x v="0"/>
    <x v="0"/>
    <s v="DK1_Rural"/>
    <x v="1"/>
    <n v="48.384"/>
    <n v="13.44"/>
  </r>
  <r>
    <x v="0"/>
    <x v="13"/>
    <x v="0"/>
    <x v="0"/>
    <s v="DK1_Rural"/>
    <x v="2"/>
    <n v="63"/>
    <n v="17.5"/>
  </r>
  <r>
    <x v="0"/>
    <x v="13"/>
    <x v="0"/>
    <x v="0"/>
    <s v="DK1_Rural"/>
    <x v="21"/>
    <n v="48.384"/>
    <n v="13.44"/>
  </r>
  <r>
    <x v="0"/>
    <x v="13"/>
    <x v="0"/>
    <x v="0"/>
    <s v="DK1_Rural"/>
    <x v="22"/>
    <n v="79.847999999999999"/>
    <n v="22.18"/>
  </r>
  <r>
    <x v="0"/>
    <x v="13"/>
    <x v="0"/>
    <x v="0"/>
    <s v="DK1_Small"/>
    <x v="1"/>
    <n v="48.384"/>
    <n v="13.44"/>
  </r>
  <r>
    <x v="0"/>
    <x v="13"/>
    <x v="0"/>
    <x v="0"/>
    <s v="DK1_Small"/>
    <x v="2"/>
    <n v="63"/>
    <n v="17.5"/>
  </r>
  <r>
    <x v="0"/>
    <x v="13"/>
    <x v="0"/>
    <x v="0"/>
    <s v="DK1_Small"/>
    <x v="21"/>
    <n v="48.384"/>
    <n v="13.44"/>
  </r>
  <r>
    <x v="0"/>
    <x v="13"/>
    <x v="0"/>
    <x v="0"/>
    <s v="DK1_Small"/>
    <x v="22"/>
    <n v="79.847999999999999"/>
    <n v="22.18"/>
  </r>
  <r>
    <x v="0"/>
    <x v="13"/>
    <x v="0"/>
    <x v="1"/>
    <s v="DK2_Large"/>
    <x v="1"/>
    <n v="48.384"/>
    <n v="13.44"/>
  </r>
  <r>
    <x v="0"/>
    <x v="13"/>
    <x v="0"/>
    <x v="1"/>
    <s v="DK2_Large"/>
    <x v="2"/>
    <n v="63"/>
    <n v="17.5"/>
  </r>
  <r>
    <x v="0"/>
    <x v="13"/>
    <x v="0"/>
    <x v="1"/>
    <s v="DK2_Large"/>
    <x v="21"/>
    <n v="48.384"/>
    <n v="13.44"/>
  </r>
  <r>
    <x v="0"/>
    <x v="13"/>
    <x v="0"/>
    <x v="1"/>
    <s v="DK2_Large"/>
    <x v="22"/>
    <n v="79.847999999999999"/>
    <n v="22.18"/>
  </r>
  <r>
    <x v="0"/>
    <x v="13"/>
    <x v="0"/>
    <x v="1"/>
    <s v="DK2_MedSmall"/>
    <x v="1"/>
    <n v="48.384"/>
    <n v="13.44"/>
  </r>
  <r>
    <x v="0"/>
    <x v="13"/>
    <x v="0"/>
    <x v="1"/>
    <s v="DK2_MedSmall"/>
    <x v="2"/>
    <n v="63"/>
    <n v="17.5"/>
  </r>
  <r>
    <x v="0"/>
    <x v="13"/>
    <x v="0"/>
    <x v="1"/>
    <s v="DK2_MedSmall"/>
    <x v="21"/>
    <n v="48.384"/>
    <n v="13.44"/>
  </r>
  <r>
    <x v="0"/>
    <x v="13"/>
    <x v="0"/>
    <x v="1"/>
    <s v="DK2_MedSmall"/>
    <x v="22"/>
    <n v="79.847999999999999"/>
    <n v="22.18"/>
  </r>
  <r>
    <x v="0"/>
    <x v="13"/>
    <x v="0"/>
    <x v="1"/>
    <s v="DK2_Medium"/>
    <x v="1"/>
    <n v="48.384"/>
    <n v="13.44"/>
  </r>
  <r>
    <x v="0"/>
    <x v="13"/>
    <x v="0"/>
    <x v="1"/>
    <s v="DK2_Medium"/>
    <x v="2"/>
    <n v="63"/>
    <n v="17.5"/>
  </r>
  <r>
    <x v="0"/>
    <x v="13"/>
    <x v="0"/>
    <x v="1"/>
    <s v="DK2_Medium"/>
    <x v="21"/>
    <n v="48.384"/>
    <n v="13.44"/>
  </r>
  <r>
    <x v="0"/>
    <x v="13"/>
    <x v="0"/>
    <x v="1"/>
    <s v="DK2_Medium"/>
    <x v="22"/>
    <n v="79.847999999999999"/>
    <n v="22.18"/>
  </r>
  <r>
    <x v="0"/>
    <x v="13"/>
    <x v="0"/>
    <x v="1"/>
    <s v="DK2_NoDH"/>
    <x v="1"/>
    <n v="48.384"/>
    <n v="13.44"/>
  </r>
  <r>
    <x v="0"/>
    <x v="13"/>
    <x v="0"/>
    <x v="1"/>
    <s v="DK2_NoDH"/>
    <x v="2"/>
    <n v="63"/>
    <n v="17.5"/>
  </r>
  <r>
    <x v="0"/>
    <x v="13"/>
    <x v="0"/>
    <x v="1"/>
    <s v="DK2_NoDH"/>
    <x v="21"/>
    <n v="48.384"/>
    <n v="13.44"/>
  </r>
  <r>
    <x v="0"/>
    <x v="13"/>
    <x v="0"/>
    <x v="1"/>
    <s v="DK2_NoDH"/>
    <x v="22"/>
    <n v="79.847999999999999"/>
    <n v="22.18"/>
  </r>
  <r>
    <x v="0"/>
    <x v="13"/>
    <x v="0"/>
    <x v="1"/>
    <s v="DK2_Offshore"/>
    <x v="1"/>
    <n v="48.384"/>
    <n v="13.44"/>
  </r>
  <r>
    <x v="0"/>
    <x v="13"/>
    <x v="0"/>
    <x v="1"/>
    <s v="DK2_Offshore"/>
    <x v="2"/>
    <n v="63"/>
    <n v="17.5"/>
  </r>
  <r>
    <x v="0"/>
    <x v="13"/>
    <x v="0"/>
    <x v="1"/>
    <s v="DK2_Offshore"/>
    <x v="21"/>
    <n v="48.384"/>
    <n v="13.44"/>
  </r>
  <r>
    <x v="0"/>
    <x v="13"/>
    <x v="0"/>
    <x v="1"/>
    <s v="DK2_Offshore"/>
    <x v="22"/>
    <n v="79.847999999999999"/>
    <n v="22.18"/>
  </r>
  <r>
    <x v="0"/>
    <x v="13"/>
    <x v="0"/>
    <x v="1"/>
    <s v="DK2_Rural"/>
    <x v="1"/>
    <n v="48.384"/>
    <n v="13.44"/>
  </r>
  <r>
    <x v="0"/>
    <x v="13"/>
    <x v="0"/>
    <x v="1"/>
    <s v="DK2_Rural"/>
    <x v="2"/>
    <n v="63"/>
    <n v="17.5"/>
  </r>
  <r>
    <x v="0"/>
    <x v="13"/>
    <x v="0"/>
    <x v="1"/>
    <s v="DK2_Rural"/>
    <x v="21"/>
    <n v="48.384"/>
    <n v="13.44"/>
  </r>
  <r>
    <x v="0"/>
    <x v="13"/>
    <x v="0"/>
    <x v="1"/>
    <s v="DK2_Rural"/>
    <x v="22"/>
    <n v="79.847999999999999"/>
    <n v="22.18"/>
  </r>
  <r>
    <x v="0"/>
    <x v="13"/>
    <x v="0"/>
    <x v="1"/>
    <s v="DK2_Small"/>
    <x v="1"/>
    <n v="48.384"/>
    <n v="13.44"/>
  </r>
  <r>
    <x v="0"/>
    <x v="13"/>
    <x v="0"/>
    <x v="1"/>
    <s v="DK2_Small"/>
    <x v="2"/>
    <n v="63"/>
    <n v="17.5"/>
  </r>
  <r>
    <x v="0"/>
    <x v="13"/>
    <x v="0"/>
    <x v="1"/>
    <s v="DK2_Small"/>
    <x v="21"/>
    <n v="48.384"/>
    <n v="13.44"/>
  </r>
  <r>
    <x v="0"/>
    <x v="13"/>
    <x v="0"/>
    <x v="1"/>
    <s v="DK2_Small"/>
    <x v="22"/>
    <n v="79.847999999999999"/>
    <n v="22.18"/>
  </r>
  <r>
    <x v="0"/>
    <x v="13"/>
    <x v="1"/>
    <x v="2"/>
    <s v="EE_A"/>
    <x v="1"/>
    <n v="48.384"/>
    <n v="13.44"/>
  </r>
  <r>
    <x v="0"/>
    <x v="13"/>
    <x v="1"/>
    <x v="2"/>
    <s v="EE_A"/>
    <x v="2"/>
    <n v="63"/>
    <n v="17.5"/>
  </r>
  <r>
    <x v="0"/>
    <x v="13"/>
    <x v="1"/>
    <x v="2"/>
    <s v="EE_A"/>
    <x v="21"/>
    <n v="48.384"/>
    <n v="13.44"/>
  </r>
  <r>
    <x v="0"/>
    <x v="13"/>
    <x v="1"/>
    <x v="2"/>
    <s v="EE_A"/>
    <x v="22"/>
    <n v="79.847999999999999"/>
    <n v="22.18"/>
  </r>
  <r>
    <x v="0"/>
    <x v="13"/>
    <x v="1"/>
    <x v="2"/>
    <s v="EE_Enefit"/>
    <x v="1"/>
    <n v="48.384"/>
    <n v="13.44"/>
  </r>
  <r>
    <x v="0"/>
    <x v="13"/>
    <x v="1"/>
    <x v="2"/>
    <s v="EE_Enefit"/>
    <x v="2"/>
    <n v="63"/>
    <n v="17.5"/>
  </r>
  <r>
    <x v="0"/>
    <x v="13"/>
    <x v="1"/>
    <x v="2"/>
    <s v="EE_Enefit"/>
    <x v="21"/>
    <n v="48.384"/>
    <n v="13.44"/>
  </r>
  <r>
    <x v="0"/>
    <x v="13"/>
    <x v="1"/>
    <x v="2"/>
    <s v="EE_Enefit"/>
    <x v="22"/>
    <n v="79.847999999999999"/>
    <n v="22.18"/>
  </r>
  <r>
    <x v="0"/>
    <x v="13"/>
    <x v="1"/>
    <x v="2"/>
    <s v="EE_Industry"/>
    <x v="1"/>
    <n v="48.384"/>
    <n v="13.44"/>
  </r>
  <r>
    <x v="0"/>
    <x v="13"/>
    <x v="1"/>
    <x v="2"/>
    <s v="EE_Industry"/>
    <x v="2"/>
    <n v="63"/>
    <n v="17.5"/>
  </r>
  <r>
    <x v="0"/>
    <x v="13"/>
    <x v="1"/>
    <x v="2"/>
    <s v="EE_Industry"/>
    <x v="21"/>
    <n v="48.384"/>
    <n v="13.44"/>
  </r>
  <r>
    <x v="0"/>
    <x v="13"/>
    <x v="1"/>
    <x v="2"/>
    <s v="EE_Industry"/>
    <x v="22"/>
    <n v="79.847999999999999"/>
    <n v="22.18"/>
  </r>
  <r>
    <x v="0"/>
    <x v="13"/>
    <x v="1"/>
    <x v="2"/>
    <s v="EE_Kohtla_Jarve"/>
    <x v="1"/>
    <n v="48.384"/>
    <n v="13.44"/>
  </r>
  <r>
    <x v="0"/>
    <x v="13"/>
    <x v="1"/>
    <x v="2"/>
    <s v="EE_Kohtla_Jarve"/>
    <x v="2"/>
    <n v="63"/>
    <n v="17.5"/>
  </r>
  <r>
    <x v="0"/>
    <x v="13"/>
    <x v="1"/>
    <x v="2"/>
    <s v="EE_Kohtla_Jarve"/>
    <x v="21"/>
    <n v="48.384"/>
    <n v="13.44"/>
  </r>
  <r>
    <x v="0"/>
    <x v="13"/>
    <x v="1"/>
    <x v="2"/>
    <s v="EE_Kohtla_Jarve"/>
    <x v="22"/>
    <n v="79.847999999999999"/>
    <n v="22.18"/>
  </r>
  <r>
    <x v="0"/>
    <x v="13"/>
    <x v="1"/>
    <x v="2"/>
    <s v="EE_Narva"/>
    <x v="1"/>
    <n v="48.384"/>
    <n v="13.44"/>
  </r>
  <r>
    <x v="0"/>
    <x v="13"/>
    <x v="1"/>
    <x v="2"/>
    <s v="EE_Narva"/>
    <x v="2"/>
    <n v="63"/>
    <n v="17.5"/>
  </r>
  <r>
    <x v="0"/>
    <x v="13"/>
    <x v="1"/>
    <x v="2"/>
    <s v="EE_Narva"/>
    <x v="21"/>
    <n v="48.384"/>
    <n v="13.44"/>
  </r>
  <r>
    <x v="0"/>
    <x v="13"/>
    <x v="1"/>
    <x v="2"/>
    <s v="EE_Narva"/>
    <x v="22"/>
    <n v="79.847999999999999"/>
    <n v="22.18"/>
  </r>
  <r>
    <x v="0"/>
    <x v="13"/>
    <x v="1"/>
    <x v="2"/>
    <s v="EE_OFFSHORE"/>
    <x v="1"/>
    <n v="48.384"/>
    <n v="13.44"/>
  </r>
  <r>
    <x v="0"/>
    <x v="13"/>
    <x v="1"/>
    <x v="2"/>
    <s v="EE_OFFSHORE"/>
    <x v="2"/>
    <n v="63"/>
    <n v="17.5"/>
  </r>
  <r>
    <x v="0"/>
    <x v="13"/>
    <x v="1"/>
    <x v="2"/>
    <s v="EE_OFFSHORE"/>
    <x v="21"/>
    <n v="48.384"/>
    <n v="13.44"/>
  </r>
  <r>
    <x v="0"/>
    <x v="13"/>
    <x v="1"/>
    <x v="2"/>
    <s v="EE_OFFSHORE"/>
    <x v="22"/>
    <n v="79.847999999999999"/>
    <n v="22.18"/>
  </r>
  <r>
    <x v="0"/>
    <x v="13"/>
    <x v="1"/>
    <x v="2"/>
    <s v="EE_Parnu"/>
    <x v="1"/>
    <n v="48.384"/>
    <n v="13.44"/>
  </r>
  <r>
    <x v="0"/>
    <x v="13"/>
    <x v="1"/>
    <x v="2"/>
    <s v="EE_Parnu"/>
    <x v="2"/>
    <n v="63"/>
    <n v="17.5"/>
  </r>
  <r>
    <x v="0"/>
    <x v="13"/>
    <x v="1"/>
    <x v="2"/>
    <s v="EE_Parnu"/>
    <x v="21"/>
    <n v="48.384"/>
    <n v="13.44"/>
  </r>
  <r>
    <x v="0"/>
    <x v="13"/>
    <x v="1"/>
    <x v="2"/>
    <s v="EE_Parnu"/>
    <x v="22"/>
    <n v="79.847999999999999"/>
    <n v="22.18"/>
  </r>
  <r>
    <x v="0"/>
    <x v="13"/>
    <x v="1"/>
    <x v="2"/>
    <s v="EE_Rural"/>
    <x v="1"/>
    <n v="48.384"/>
    <n v="13.44"/>
  </r>
  <r>
    <x v="0"/>
    <x v="13"/>
    <x v="1"/>
    <x v="2"/>
    <s v="EE_Rural"/>
    <x v="2"/>
    <n v="63"/>
    <n v="17.5"/>
  </r>
  <r>
    <x v="0"/>
    <x v="13"/>
    <x v="1"/>
    <x v="2"/>
    <s v="EE_Rural"/>
    <x v="21"/>
    <n v="48.384"/>
    <n v="13.44"/>
  </r>
  <r>
    <x v="0"/>
    <x v="13"/>
    <x v="1"/>
    <x v="2"/>
    <s v="EE_Rural"/>
    <x v="22"/>
    <n v="79.847999999999999"/>
    <n v="22.18"/>
  </r>
  <r>
    <x v="0"/>
    <x v="13"/>
    <x v="1"/>
    <x v="2"/>
    <s v="EE_Sillamae"/>
    <x v="1"/>
    <n v="48.384"/>
    <n v="13.44"/>
  </r>
  <r>
    <x v="0"/>
    <x v="13"/>
    <x v="1"/>
    <x v="2"/>
    <s v="EE_Sillamae"/>
    <x v="2"/>
    <n v="63"/>
    <n v="17.5"/>
  </r>
  <r>
    <x v="0"/>
    <x v="13"/>
    <x v="1"/>
    <x v="2"/>
    <s v="EE_Sillamae"/>
    <x v="21"/>
    <n v="48.384"/>
    <n v="13.44"/>
  </r>
  <r>
    <x v="0"/>
    <x v="13"/>
    <x v="1"/>
    <x v="2"/>
    <s v="EE_Sillamae"/>
    <x v="22"/>
    <n v="79.847999999999999"/>
    <n v="22.18"/>
  </r>
  <r>
    <x v="0"/>
    <x v="13"/>
    <x v="1"/>
    <x v="2"/>
    <s v="EE_Tallinn"/>
    <x v="1"/>
    <n v="48.384"/>
    <n v="13.44"/>
  </r>
  <r>
    <x v="0"/>
    <x v="13"/>
    <x v="1"/>
    <x v="2"/>
    <s v="EE_Tallinn"/>
    <x v="2"/>
    <n v="63"/>
    <n v="17.5"/>
  </r>
  <r>
    <x v="0"/>
    <x v="13"/>
    <x v="1"/>
    <x v="2"/>
    <s v="EE_Tallinn"/>
    <x v="21"/>
    <n v="48.384"/>
    <n v="13.44"/>
  </r>
  <r>
    <x v="0"/>
    <x v="13"/>
    <x v="1"/>
    <x v="2"/>
    <s v="EE_Tallinn"/>
    <x v="22"/>
    <n v="79.847999999999999"/>
    <n v="22.18"/>
  </r>
  <r>
    <x v="0"/>
    <x v="13"/>
    <x v="1"/>
    <x v="2"/>
    <s v="EE_Tartu"/>
    <x v="1"/>
    <n v="48.384"/>
    <n v="13.44"/>
  </r>
  <r>
    <x v="0"/>
    <x v="13"/>
    <x v="1"/>
    <x v="2"/>
    <s v="EE_Tartu"/>
    <x v="2"/>
    <n v="63"/>
    <n v="17.5"/>
  </r>
  <r>
    <x v="0"/>
    <x v="13"/>
    <x v="1"/>
    <x v="2"/>
    <s v="EE_Tartu"/>
    <x v="21"/>
    <n v="48.384"/>
    <n v="13.44"/>
  </r>
  <r>
    <x v="0"/>
    <x v="13"/>
    <x v="1"/>
    <x v="2"/>
    <s v="EE_Tartu"/>
    <x v="22"/>
    <n v="79.847999999999999"/>
    <n v="22.18"/>
  </r>
  <r>
    <x v="0"/>
    <x v="13"/>
    <x v="1"/>
    <x v="2"/>
    <s v="EE_Urban"/>
    <x v="1"/>
    <n v="48.384"/>
    <n v="13.44"/>
  </r>
  <r>
    <x v="0"/>
    <x v="13"/>
    <x v="1"/>
    <x v="2"/>
    <s v="EE_Urban"/>
    <x v="2"/>
    <n v="63"/>
    <n v="17.5"/>
  </r>
  <r>
    <x v="0"/>
    <x v="13"/>
    <x v="1"/>
    <x v="2"/>
    <s v="EE_Urban"/>
    <x v="21"/>
    <n v="48.384"/>
    <n v="13.44"/>
  </r>
  <r>
    <x v="0"/>
    <x v="13"/>
    <x v="1"/>
    <x v="2"/>
    <s v="EE_Urban"/>
    <x v="22"/>
    <n v="79.847999999999999"/>
    <n v="22.18"/>
  </r>
  <r>
    <x v="0"/>
    <x v="13"/>
    <x v="2"/>
    <x v="3"/>
    <s v="FI_IND"/>
    <x v="1"/>
    <n v="48.384"/>
    <n v="13.44"/>
  </r>
  <r>
    <x v="0"/>
    <x v="13"/>
    <x v="2"/>
    <x v="3"/>
    <s v="FI_IND"/>
    <x v="2"/>
    <n v="63"/>
    <n v="17.5"/>
  </r>
  <r>
    <x v="0"/>
    <x v="13"/>
    <x v="2"/>
    <x v="3"/>
    <s v="FI_IND"/>
    <x v="21"/>
    <n v="48.384"/>
    <n v="13.44"/>
  </r>
  <r>
    <x v="0"/>
    <x v="13"/>
    <x v="2"/>
    <x v="3"/>
    <s v="FI_IND"/>
    <x v="22"/>
    <n v="79.847999999999999"/>
    <n v="22.18"/>
  </r>
  <r>
    <x v="0"/>
    <x v="13"/>
    <x v="2"/>
    <x v="3"/>
    <s v="FI_Offshore"/>
    <x v="1"/>
    <n v="48.384"/>
    <n v="13.44"/>
  </r>
  <r>
    <x v="0"/>
    <x v="13"/>
    <x v="2"/>
    <x v="3"/>
    <s v="FI_Offshore"/>
    <x v="2"/>
    <n v="63"/>
    <n v="17.5"/>
  </r>
  <r>
    <x v="0"/>
    <x v="13"/>
    <x v="2"/>
    <x v="3"/>
    <s v="FI_Offshore"/>
    <x v="21"/>
    <n v="48.384"/>
    <n v="13.44"/>
  </r>
  <r>
    <x v="0"/>
    <x v="13"/>
    <x v="2"/>
    <x v="3"/>
    <s v="FI_Offshore"/>
    <x v="22"/>
    <n v="79.847999999999999"/>
    <n v="22.18"/>
  </r>
  <r>
    <x v="0"/>
    <x v="13"/>
    <x v="2"/>
    <x v="3"/>
    <s v="FI_large"/>
    <x v="1"/>
    <n v="48.384"/>
    <n v="13.44"/>
  </r>
  <r>
    <x v="0"/>
    <x v="13"/>
    <x v="2"/>
    <x v="3"/>
    <s v="FI_large"/>
    <x v="2"/>
    <n v="63"/>
    <n v="17.5"/>
  </r>
  <r>
    <x v="0"/>
    <x v="13"/>
    <x v="2"/>
    <x v="3"/>
    <s v="FI_large"/>
    <x v="21"/>
    <n v="48.384"/>
    <n v="13.44"/>
  </r>
  <r>
    <x v="0"/>
    <x v="13"/>
    <x v="2"/>
    <x v="3"/>
    <s v="FI_large"/>
    <x v="22"/>
    <n v="79.847999999999999"/>
    <n v="22.18"/>
  </r>
  <r>
    <x v="0"/>
    <x v="13"/>
    <x v="2"/>
    <x v="3"/>
    <s v="FI_large_gas"/>
    <x v="1"/>
    <n v="48.384"/>
    <n v="13.44"/>
  </r>
  <r>
    <x v="0"/>
    <x v="13"/>
    <x v="2"/>
    <x v="3"/>
    <s v="FI_large_gas"/>
    <x v="2"/>
    <n v="63"/>
    <n v="17.5"/>
  </r>
  <r>
    <x v="0"/>
    <x v="13"/>
    <x v="2"/>
    <x v="3"/>
    <s v="FI_large_gas"/>
    <x v="21"/>
    <n v="48.384"/>
    <n v="13.44"/>
  </r>
  <r>
    <x v="0"/>
    <x v="13"/>
    <x v="2"/>
    <x v="3"/>
    <s v="FI_large_gas"/>
    <x v="22"/>
    <n v="79.847999999999999"/>
    <n v="22.18"/>
  </r>
  <r>
    <x v="0"/>
    <x v="13"/>
    <x v="2"/>
    <x v="3"/>
    <s v="FI_medium"/>
    <x v="1"/>
    <n v="48.384"/>
    <n v="13.44"/>
  </r>
  <r>
    <x v="0"/>
    <x v="13"/>
    <x v="2"/>
    <x v="3"/>
    <s v="FI_medium"/>
    <x v="2"/>
    <n v="63"/>
    <n v="17.5"/>
  </r>
  <r>
    <x v="0"/>
    <x v="13"/>
    <x v="2"/>
    <x v="3"/>
    <s v="FI_medium"/>
    <x v="21"/>
    <n v="48.384"/>
    <n v="13.44"/>
  </r>
  <r>
    <x v="0"/>
    <x v="13"/>
    <x v="2"/>
    <x v="3"/>
    <s v="FI_medium"/>
    <x v="22"/>
    <n v="79.847999999999999"/>
    <n v="22.18"/>
  </r>
  <r>
    <x v="0"/>
    <x v="13"/>
    <x v="2"/>
    <x v="3"/>
    <s v="FI_medium_gas"/>
    <x v="1"/>
    <n v="48.384"/>
    <n v="13.44"/>
  </r>
  <r>
    <x v="0"/>
    <x v="13"/>
    <x v="2"/>
    <x v="3"/>
    <s v="FI_medium_gas"/>
    <x v="2"/>
    <n v="63"/>
    <n v="17.5"/>
  </r>
  <r>
    <x v="0"/>
    <x v="13"/>
    <x v="2"/>
    <x v="3"/>
    <s v="FI_medium_gas"/>
    <x v="21"/>
    <n v="48.384"/>
    <n v="13.44"/>
  </r>
  <r>
    <x v="0"/>
    <x v="13"/>
    <x v="2"/>
    <x v="3"/>
    <s v="FI_medium_gas"/>
    <x v="22"/>
    <n v="79.847999999999999"/>
    <n v="22.18"/>
  </r>
  <r>
    <x v="0"/>
    <x v="13"/>
    <x v="2"/>
    <x v="3"/>
    <s v="FI_small"/>
    <x v="1"/>
    <n v="48.384"/>
    <n v="13.44"/>
  </r>
  <r>
    <x v="0"/>
    <x v="13"/>
    <x v="2"/>
    <x v="3"/>
    <s v="FI_small"/>
    <x v="2"/>
    <n v="63"/>
    <n v="17.5"/>
  </r>
  <r>
    <x v="0"/>
    <x v="13"/>
    <x v="2"/>
    <x v="3"/>
    <s v="FI_small"/>
    <x v="21"/>
    <n v="48.384"/>
    <n v="13.44"/>
  </r>
  <r>
    <x v="0"/>
    <x v="13"/>
    <x v="2"/>
    <x v="3"/>
    <s v="FI_small"/>
    <x v="22"/>
    <n v="79.847999999999999"/>
    <n v="22.18"/>
  </r>
  <r>
    <x v="0"/>
    <x v="13"/>
    <x v="2"/>
    <x v="3"/>
    <s v="FI_small_gas"/>
    <x v="1"/>
    <n v="48.384"/>
    <n v="13.44"/>
  </r>
  <r>
    <x v="0"/>
    <x v="13"/>
    <x v="2"/>
    <x v="3"/>
    <s v="FI_small_gas"/>
    <x v="2"/>
    <n v="63"/>
    <n v="17.5"/>
  </r>
  <r>
    <x v="0"/>
    <x v="13"/>
    <x v="2"/>
    <x v="3"/>
    <s v="FI_small_gas"/>
    <x v="21"/>
    <n v="48.384"/>
    <n v="13.44"/>
  </r>
  <r>
    <x v="0"/>
    <x v="13"/>
    <x v="2"/>
    <x v="3"/>
    <s v="FI_small_gas"/>
    <x v="22"/>
    <n v="79.847999999999999"/>
    <n v="22.18"/>
  </r>
  <r>
    <x v="0"/>
    <x v="13"/>
    <x v="2"/>
    <x v="3"/>
    <s v="FinA"/>
    <x v="1"/>
    <n v="48.384"/>
    <n v="13.44"/>
  </r>
  <r>
    <x v="0"/>
    <x v="13"/>
    <x v="2"/>
    <x v="3"/>
    <s v="FinA"/>
    <x v="2"/>
    <n v="63"/>
    <n v="17.5"/>
  </r>
  <r>
    <x v="0"/>
    <x v="13"/>
    <x v="2"/>
    <x v="3"/>
    <s v="FinA"/>
    <x v="21"/>
    <n v="48.384"/>
    <n v="13.44"/>
  </r>
  <r>
    <x v="0"/>
    <x v="13"/>
    <x v="2"/>
    <x v="3"/>
    <s v="FinA"/>
    <x v="22"/>
    <n v="79.847999999999999"/>
    <n v="22.18"/>
  </r>
  <r>
    <x v="0"/>
    <x v="13"/>
    <x v="3"/>
    <x v="4"/>
    <s v="DE4-E_A"/>
    <x v="1"/>
    <n v="48.384"/>
    <n v="13.44"/>
  </r>
  <r>
    <x v="0"/>
    <x v="13"/>
    <x v="3"/>
    <x v="4"/>
    <s v="DE4-E_A"/>
    <x v="2"/>
    <n v="63"/>
    <n v="17.5"/>
  </r>
  <r>
    <x v="0"/>
    <x v="13"/>
    <x v="3"/>
    <x v="4"/>
    <s v="DE4-E_A"/>
    <x v="21"/>
    <n v="48.384"/>
    <n v="13.44"/>
  </r>
  <r>
    <x v="0"/>
    <x v="13"/>
    <x v="3"/>
    <x v="4"/>
    <s v="DE4-E_A"/>
    <x v="22"/>
    <n v="79.847999999999999"/>
    <n v="22.18"/>
  </r>
  <r>
    <x v="0"/>
    <x v="13"/>
    <x v="3"/>
    <x v="4"/>
    <s v="DE4-E_Offshore_A"/>
    <x v="1"/>
    <n v="48.384"/>
    <n v="13.44"/>
  </r>
  <r>
    <x v="0"/>
    <x v="13"/>
    <x v="3"/>
    <x v="4"/>
    <s v="DE4-E_Offshore_A"/>
    <x v="2"/>
    <n v="63"/>
    <n v="17.5"/>
  </r>
  <r>
    <x v="0"/>
    <x v="13"/>
    <x v="3"/>
    <x v="4"/>
    <s v="DE4-E_Offshore_A"/>
    <x v="21"/>
    <n v="48.384"/>
    <n v="13.44"/>
  </r>
  <r>
    <x v="0"/>
    <x v="13"/>
    <x v="3"/>
    <x v="4"/>
    <s v="DE4-E_Offshore_A"/>
    <x v="22"/>
    <n v="79.847999999999999"/>
    <n v="22.18"/>
  </r>
  <r>
    <x v="0"/>
    <x v="13"/>
    <x v="3"/>
    <x v="5"/>
    <s v="DE4-N_A"/>
    <x v="1"/>
    <n v="48.384"/>
    <n v="13.44"/>
  </r>
  <r>
    <x v="0"/>
    <x v="13"/>
    <x v="3"/>
    <x v="5"/>
    <s v="DE4-N_A"/>
    <x v="2"/>
    <n v="63"/>
    <n v="17.5"/>
  </r>
  <r>
    <x v="0"/>
    <x v="13"/>
    <x v="3"/>
    <x v="5"/>
    <s v="DE4-N_A"/>
    <x v="21"/>
    <n v="48.384"/>
    <n v="13.44"/>
  </r>
  <r>
    <x v="0"/>
    <x v="13"/>
    <x v="3"/>
    <x v="5"/>
    <s v="DE4-N_A"/>
    <x v="22"/>
    <n v="79.847999999999999"/>
    <n v="22.18"/>
  </r>
  <r>
    <x v="0"/>
    <x v="13"/>
    <x v="3"/>
    <x v="5"/>
    <s v="DE4-N_Offshore_A"/>
    <x v="1"/>
    <n v="48.384"/>
    <n v="13.44"/>
  </r>
  <r>
    <x v="0"/>
    <x v="13"/>
    <x v="3"/>
    <x v="5"/>
    <s v="DE4-N_Offshore_A"/>
    <x v="2"/>
    <n v="63"/>
    <n v="17.5"/>
  </r>
  <r>
    <x v="0"/>
    <x v="13"/>
    <x v="3"/>
    <x v="5"/>
    <s v="DE4-N_Offshore_A"/>
    <x v="21"/>
    <n v="48.384"/>
    <n v="13.44"/>
  </r>
  <r>
    <x v="0"/>
    <x v="13"/>
    <x v="3"/>
    <x v="5"/>
    <s v="DE4-N_Offshore_A"/>
    <x v="22"/>
    <n v="79.847999999999999"/>
    <n v="22.18"/>
  </r>
  <r>
    <x v="0"/>
    <x v="13"/>
    <x v="3"/>
    <x v="6"/>
    <s v="DE4-S_A"/>
    <x v="1"/>
    <n v="48.384"/>
    <n v="13.44"/>
  </r>
  <r>
    <x v="0"/>
    <x v="13"/>
    <x v="3"/>
    <x v="6"/>
    <s v="DE4-S_A"/>
    <x v="2"/>
    <n v="63"/>
    <n v="17.5"/>
  </r>
  <r>
    <x v="0"/>
    <x v="13"/>
    <x v="3"/>
    <x v="6"/>
    <s v="DE4-S_A"/>
    <x v="21"/>
    <n v="48.384"/>
    <n v="13.44"/>
  </r>
  <r>
    <x v="0"/>
    <x v="13"/>
    <x v="3"/>
    <x v="6"/>
    <s v="DE4-S_A"/>
    <x v="22"/>
    <n v="79.847999999999999"/>
    <n v="22.18"/>
  </r>
  <r>
    <x v="0"/>
    <x v="13"/>
    <x v="3"/>
    <x v="7"/>
    <s v="DE4-W_A"/>
    <x v="1"/>
    <n v="48.384"/>
    <n v="13.44"/>
  </r>
  <r>
    <x v="0"/>
    <x v="13"/>
    <x v="3"/>
    <x v="7"/>
    <s v="DE4-W_A"/>
    <x v="2"/>
    <n v="63"/>
    <n v="17.5"/>
  </r>
  <r>
    <x v="0"/>
    <x v="13"/>
    <x v="3"/>
    <x v="7"/>
    <s v="DE4-W_A"/>
    <x v="21"/>
    <n v="48.384"/>
    <n v="13.44"/>
  </r>
  <r>
    <x v="0"/>
    <x v="13"/>
    <x v="3"/>
    <x v="7"/>
    <s v="DE4-W_A"/>
    <x v="22"/>
    <n v="79.847999999999999"/>
    <n v="22.18"/>
  </r>
  <r>
    <x v="0"/>
    <x v="13"/>
    <x v="3"/>
    <x v="7"/>
    <s v="DE4-W_Offshore_A"/>
    <x v="1"/>
    <n v="48.384"/>
    <n v="13.44"/>
  </r>
  <r>
    <x v="0"/>
    <x v="13"/>
    <x v="3"/>
    <x v="7"/>
    <s v="DE4-W_Offshore_A"/>
    <x v="2"/>
    <n v="63"/>
    <n v="17.5"/>
  </r>
  <r>
    <x v="0"/>
    <x v="13"/>
    <x v="3"/>
    <x v="7"/>
    <s v="DE4-W_Offshore_A"/>
    <x v="21"/>
    <n v="48.384"/>
    <n v="13.44"/>
  </r>
  <r>
    <x v="0"/>
    <x v="13"/>
    <x v="3"/>
    <x v="7"/>
    <s v="DE4-W_Offshore_A"/>
    <x v="22"/>
    <n v="79.847999999999999"/>
    <n v="22.18"/>
  </r>
  <r>
    <x v="0"/>
    <x v="13"/>
    <x v="4"/>
    <x v="8"/>
    <s v="LV_A"/>
    <x v="1"/>
    <n v="48.384"/>
    <n v="13.44"/>
  </r>
  <r>
    <x v="0"/>
    <x v="13"/>
    <x v="4"/>
    <x v="8"/>
    <s v="LV_A"/>
    <x v="2"/>
    <n v="63"/>
    <n v="17.5"/>
  </r>
  <r>
    <x v="0"/>
    <x v="13"/>
    <x v="4"/>
    <x v="8"/>
    <s v="LV_A"/>
    <x v="21"/>
    <n v="48.384"/>
    <n v="13.44"/>
  </r>
  <r>
    <x v="0"/>
    <x v="13"/>
    <x v="4"/>
    <x v="8"/>
    <s v="LV_A"/>
    <x v="22"/>
    <n v="79.847999999999999"/>
    <n v="22.18"/>
  </r>
  <r>
    <x v="0"/>
    <x v="13"/>
    <x v="4"/>
    <x v="8"/>
    <s v="LV_OFFSHORE"/>
    <x v="1"/>
    <n v="48.384"/>
    <n v="13.44"/>
  </r>
  <r>
    <x v="0"/>
    <x v="13"/>
    <x v="4"/>
    <x v="8"/>
    <s v="LV_OFFSHORE"/>
    <x v="2"/>
    <n v="63"/>
    <n v="17.5"/>
  </r>
  <r>
    <x v="0"/>
    <x v="13"/>
    <x v="4"/>
    <x v="8"/>
    <s v="LV_OFFSHORE"/>
    <x v="21"/>
    <n v="48.384"/>
    <n v="13.44"/>
  </r>
  <r>
    <x v="0"/>
    <x v="13"/>
    <x v="4"/>
    <x v="8"/>
    <s v="LV_OFFSHORE"/>
    <x v="22"/>
    <n v="79.847999999999999"/>
    <n v="22.18"/>
  </r>
  <r>
    <x v="0"/>
    <x v="13"/>
    <x v="4"/>
    <x v="8"/>
    <s v="LV_Other_DH"/>
    <x v="1"/>
    <n v="48.384"/>
    <n v="13.44"/>
  </r>
  <r>
    <x v="0"/>
    <x v="13"/>
    <x v="4"/>
    <x v="8"/>
    <s v="LV_Other_DH"/>
    <x v="2"/>
    <n v="63"/>
    <n v="17.5"/>
  </r>
  <r>
    <x v="0"/>
    <x v="13"/>
    <x v="4"/>
    <x v="8"/>
    <s v="LV_Other_DH"/>
    <x v="21"/>
    <n v="48.384"/>
    <n v="13.44"/>
  </r>
  <r>
    <x v="0"/>
    <x v="13"/>
    <x v="4"/>
    <x v="8"/>
    <s v="LV_Other_DH"/>
    <x v="22"/>
    <n v="79.847999999999999"/>
    <n v="22.18"/>
  </r>
  <r>
    <x v="0"/>
    <x v="13"/>
    <x v="4"/>
    <x v="8"/>
    <s v="LV_RigaR"/>
    <x v="1"/>
    <n v="48.384"/>
    <n v="13.44"/>
  </r>
  <r>
    <x v="0"/>
    <x v="13"/>
    <x v="4"/>
    <x v="8"/>
    <s v="LV_RigaR"/>
    <x v="2"/>
    <n v="63"/>
    <n v="17.5"/>
  </r>
  <r>
    <x v="0"/>
    <x v="13"/>
    <x v="4"/>
    <x v="8"/>
    <s v="LV_RigaR"/>
    <x v="21"/>
    <n v="48.384"/>
    <n v="13.44"/>
  </r>
  <r>
    <x v="0"/>
    <x v="13"/>
    <x v="4"/>
    <x v="8"/>
    <s v="LV_RigaR"/>
    <x v="22"/>
    <n v="79.847999999999999"/>
    <n v="22.18"/>
  </r>
  <r>
    <x v="0"/>
    <x v="13"/>
    <x v="4"/>
    <x v="8"/>
    <s v="LV_Rural"/>
    <x v="1"/>
    <n v="48.384"/>
    <n v="13.44"/>
  </r>
  <r>
    <x v="0"/>
    <x v="13"/>
    <x v="4"/>
    <x v="8"/>
    <s v="LV_Rural"/>
    <x v="2"/>
    <n v="63"/>
    <n v="17.5"/>
  </r>
  <r>
    <x v="0"/>
    <x v="13"/>
    <x v="4"/>
    <x v="8"/>
    <s v="LV_Rural"/>
    <x v="21"/>
    <n v="48.384"/>
    <n v="13.44"/>
  </r>
  <r>
    <x v="0"/>
    <x v="13"/>
    <x v="4"/>
    <x v="8"/>
    <s v="LV_Rural"/>
    <x v="22"/>
    <n v="79.847999999999999"/>
    <n v="22.18"/>
  </r>
  <r>
    <x v="0"/>
    <x v="13"/>
    <x v="5"/>
    <x v="9"/>
    <s v="LT_A"/>
    <x v="1"/>
    <n v="48.384"/>
    <n v="13.44"/>
  </r>
  <r>
    <x v="0"/>
    <x v="13"/>
    <x v="5"/>
    <x v="9"/>
    <s v="LT_A"/>
    <x v="2"/>
    <n v="63"/>
    <n v="17.5"/>
  </r>
  <r>
    <x v="0"/>
    <x v="13"/>
    <x v="5"/>
    <x v="9"/>
    <s v="LT_A"/>
    <x v="21"/>
    <n v="48.384"/>
    <n v="13.44"/>
  </r>
  <r>
    <x v="0"/>
    <x v="13"/>
    <x v="5"/>
    <x v="9"/>
    <s v="LT_A"/>
    <x v="22"/>
    <n v="79.847999999999999"/>
    <n v="22.18"/>
  </r>
  <r>
    <x v="0"/>
    <x v="13"/>
    <x v="5"/>
    <x v="9"/>
    <s v="LT_KauU"/>
    <x v="1"/>
    <n v="48.384"/>
    <n v="13.44"/>
  </r>
  <r>
    <x v="0"/>
    <x v="13"/>
    <x v="5"/>
    <x v="9"/>
    <s v="LT_KauU"/>
    <x v="2"/>
    <n v="63"/>
    <n v="17.5"/>
  </r>
  <r>
    <x v="0"/>
    <x v="13"/>
    <x v="5"/>
    <x v="9"/>
    <s v="LT_KauU"/>
    <x v="21"/>
    <n v="48.384"/>
    <n v="13.44"/>
  </r>
  <r>
    <x v="0"/>
    <x v="13"/>
    <x v="5"/>
    <x v="9"/>
    <s v="LT_KauU"/>
    <x v="22"/>
    <n v="79.847999999999999"/>
    <n v="22.18"/>
  </r>
  <r>
    <x v="0"/>
    <x v="13"/>
    <x v="5"/>
    <x v="9"/>
    <s v="LT_KlaU"/>
    <x v="1"/>
    <n v="48.384"/>
    <n v="13.44"/>
  </r>
  <r>
    <x v="0"/>
    <x v="13"/>
    <x v="5"/>
    <x v="9"/>
    <s v="LT_KlaU"/>
    <x v="2"/>
    <n v="63"/>
    <n v="17.5"/>
  </r>
  <r>
    <x v="0"/>
    <x v="13"/>
    <x v="5"/>
    <x v="9"/>
    <s v="LT_KlaU"/>
    <x v="21"/>
    <n v="48.384"/>
    <n v="13.44"/>
  </r>
  <r>
    <x v="0"/>
    <x v="13"/>
    <x v="5"/>
    <x v="9"/>
    <s v="LT_KlaU"/>
    <x v="22"/>
    <n v="79.847999999999999"/>
    <n v="22.18"/>
  </r>
  <r>
    <x v="0"/>
    <x v="13"/>
    <x v="5"/>
    <x v="9"/>
    <s v="LT_OFFSHORE"/>
    <x v="1"/>
    <n v="48.384"/>
    <n v="13.44"/>
  </r>
  <r>
    <x v="0"/>
    <x v="13"/>
    <x v="5"/>
    <x v="9"/>
    <s v="LT_OFFSHORE"/>
    <x v="2"/>
    <n v="63"/>
    <n v="17.5"/>
  </r>
  <r>
    <x v="0"/>
    <x v="13"/>
    <x v="5"/>
    <x v="9"/>
    <s v="LT_OFFSHORE"/>
    <x v="21"/>
    <n v="48.384"/>
    <n v="13.44"/>
  </r>
  <r>
    <x v="0"/>
    <x v="13"/>
    <x v="5"/>
    <x v="9"/>
    <s v="LT_OFFSHORE"/>
    <x v="22"/>
    <n v="79.847999999999999"/>
    <n v="22.18"/>
  </r>
  <r>
    <x v="0"/>
    <x v="13"/>
    <x v="5"/>
    <x v="9"/>
    <s v="LT_Other_DH"/>
    <x v="1"/>
    <n v="48.384"/>
    <n v="13.44"/>
  </r>
  <r>
    <x v="0"/>
    <x v="13"/>
    <x v="5"/>
    <x v="9"/>
    <s v="LT_Other_DH"/>
    <x v="2"/>
    <n v="63"/>
    <n v="17.5"/>
  </r>
  <r>
    <x v="0"/>
    <x v="13"/>
    <x v="5"/>
    <x v="9"/>
    <s v="LT_Other_DH"/>
    <x v="21"/>
    <n v="48.384"/>
    <n v="13.44"/>
  </r>
  <r>
    <x v="0"/>
    <x v="13"/>
    <x v="5"/>
    <x v="9"/>
    <s v="LT_Other_DH"/>
    <x v="22"/>
    <n v="79.847999999999999"/>
    <n v="22.18"/>
  </r>
  <r>
    <x v="0"/>
    <x v="13"/>
    <x v="5"/>
    <x v="9"/>
    <s v="LT_Panevezys"/>
    <x v="1"/>
    <n v="48.384"/>
    <n v="13.44"/>
  </r>
  <r>
    <x v="0"/>
    <x v="13"/>
    <x v="5"/>
    <x v="9"/>
    <s v="LT_Panevezys"/>
    <x v="2"/>
    <n v="63"/>
    <n v="17.5"/>
  </r>
  <r>
    <x v="0"/>
    <x v="13"/>
    <x v="5"/>
    <x v="9"/>
    <s v="LT_Panevezys"/>
    <x v="21"/>
    <n v="48.384"/>
    <n v="13.44"/>
  </r>
  <r>
    <x v="0"/>
    <x v="13"/>
    <x v="5"/>
    <x v="9"/>
    <s v="LT_Panevezys"/>
    <x v="22"/>
    <n v="79.847999999999999"/>
    <n v="22.18"/>
  </r>
  <r>
    <x v="0"/>
    <x v="13"/>
    <x v="5"/>
    <x v="9"/>
    <s v="LT_Rural"/>
    <x v="1"/>
    <n v="48.384"/>
    <n v="13.44"/>
  </r>
  <r>
    <x v="0"/>
    <x v="13"/>
    <x v="5"/>
    <x v="9"/>
    <s v="LT_Rural"/>
    <x v="2"/>
    <n v="63"/>
    <n v="17.5"/>
  </r>
  <r>
    <x v="0"/>
    <x v="13"/>
    <x v="5"/>
    <x v="9"/>
    <s v="LT_Rural"/>
    <x v="21"/>
    <n v="48.384"/>
    <n v="13.44"/>
  </r>
  <r>
    <x v="0"/>
    <x v="13"/>
    <x v="5"/>
    <x v="9"/>
    <s v="LT_Rural"/>
    <x v="22"/>
    <n v="79.847999999999999"/>
    <n v="22.18"/>
  </r>
  <r>
    <x v="0"/>
    <x v="13"/>
    <x v="5"/>
    <x v="9"/>
    <s v="LT_SiaU"/>
    <x v="1"/>
    <n v="48.384"/>
    <n v="13.44"/>
  </r>
  <r>
    <x v="0"/>
    <x v="13"/>
    <x v="5"/>
    <x v="9"/>
    <s v="LT_SiaU"/>
    <x v="2"/>
    <n v="63"/>
    <n v="17.5"/>
  </r>
  <r>
    <x v="0"/>
    <x v="13"/>
    <x v="5"/>
    <x v="9"/>
    <s v="LT_SiaU"/>
    <x v="21"/>
    <n v="48.384"/>
    <n v="13.44"/>
  </r>
  <r>
    <x v="0"/>
    <x v="13"/>
    <x v="5"/>
    <x v="9"/>
    <s v="LT_SiaU"/>
    <x v="22"/>
    <n v="79.847999999999999"/>
    <n v="22.18"/>
  </r>
  <r>
    <x v="0"/>
    <x v="13"/>
    <x v="5"/>
    <x v="9"/>
    <s v="LT_VilU"/>
    <x v="1"/>
    <n v="48.384"/>
    <n v="13.44"/>
  </r>
  <r>
    <x v="0"/>
    <x v="13"/>
    <x v="5"/>
    <x v="9"/>
    <s v="LT_VilU"/>
    <x v="2"/>
    <n v="63"/>
    <n v="17.5"/>
  </r>
  <r>
    <x v="0"/>
    <x v="13"/>
    <x v="5"/>
    <x v="9"/>
    <s v="LT_VilU"/>
    <x v="21"/>
    <n v="48.384"/>
    <n v="13.44"/>
  </r>
  <r>
    <x v="0"/>
    <x v="13"/>
    <x v="5"/>
    <x v="9"/>
    <s v="LT_VilU"/>
    <x v="22"/>
    <n v="79.847999999999999"/>
    <n v="22.18"/>
  </r>
  <r>
    <x v="0"/>
    <x v="13"/>
    <x v="6"/>
    <x v="10"/>
    <s v="NL_A"/>
    <x v="1"/>
    <n v="48.384"/>
    <n v="13.44"/>
  </r>
  <r>
    <x v="0"/>
    <x v="13"/>
    <x v="6"/>
    <x v="10"/>
    <s v="NL_A"/>
    <x v="2"/>
    <n v="63"/>
    <n v="17.5"/>
  </r>
  <r>
    <x v="0"/>
    <x v="13"/>
    <x v="6"/>
    <x v="10"/>
    <s v="NL_A"/>
    <x v="21"/>
    <n v="48.384"/>
    <n v="13.44"/>
  </r>
  <r>
    <x v="0"/>
    <x v="13"/>
    <x v="6"/>
    <x v="10"/>
    <s v="NL_A"/>
    <x v="22"/>
    <n v="79.847999999999999"/>
    <n v="22.18"/>
  </r>
  <r>
    <x v="0"/>
    <x v="13"/>
    <x v="6"/>
    <x v="10"/>
    <s v="NL_OFFSHORE"/>
    <x v="1"/>
    <n v="48.384"/>
    <n v="13.44"/>
  </r>
  <r>
    <x v="0"/>
    <x v="13"/>
    <x v="6"/>
    <x v="10"/>
    <s v="NL_OFFSHORE"/>
    <x v="2"/>
    <n v="63"/>
    <n v="17.5"/>
  </r>
  <r>
    <x v="0"/>
    <x v="13"/>
    <x v="6"/>
    <x v="10"/>
    <s v="NL_OFFSHORE"/>
    <x v="21"/>
    <n v="48.384"/>
    <n v="13.44"/>
  </r>
  <r>
    <x v="0"/>
    <x v="13"/>
    <x v="6"/>
    <x v="10"/>
    <s v="NL_OFFSHORE"/>
    <x v="22"/>
    <n v="79.847999999999999"/>
    <n v="22.18"/>
  </r>
  <r>
    <x v="0"/>
    <x v="13"/>
    <x v="7"/>
    <x v="11"/>
    <s v="NO1_A1"/>
    <x v="1"/>
    <n v="48.384"/>
    <n v="13.44"/>
  </r>
  <r>
    <x v="0"/>
    <x v="13"/>
    <x v="7"/>
    <x v="11"/>
    <s v="NO1_A1"/>
    <x v="2"/>
    <n v="63"/>
    <n v="17.5"/>
  </r>
  <r>
    <x v="0"/>
    <x v="13"/>
    <x v="7"/>
    <x v="11"/>
    <s v="NO1_A1"/>
    <x v="21"/>
    <n v="48.384"/>
    <n v="13.44"/>
  </r>
  <r>
    <x v="0"/>
    <x v="13"/>
    <x v="7"/>
    <x v="11"/>
    <s v="NO1_A1"/>
    <x v="22"/>
    <n v="79.847999999999999"/>
    <n v="22.18"/>
  </r>
  <r>
    <x v="0"/>
    <x v="13"/>
    <x v="7"/>
    <x v="11"/>
    <s v="NO1_A2"/>
    <x v="1"/>
    <n v="48.384"/>
    <n v="13.44"/>
  </r>
  <r>
    <x v="0"/>
    <x v="13"/>
    <x v="7"/>
    <x v="11"/>
    <s v="NO1_A2"/>
    <x v="2"/>
    <n v="63"/>
    <n v="17.5"/>
  </r>
  <r>
    <x v="0"/>
    <x v="13"/>
    <x v="7"/>
    <x v="11"/>
    <s v="NO1_A2"/>
    <x v="21"/>
    <n v="48.384"/>
    <n v="13.44"/>
  </r>
  <r>
    <x v="0"/>
    <x v="13"/>
    <x v="7"/>
    <x v="11"/>
    <s v="NO1_A2"/>
    <x v="22"/>
    <n v="79.847999999999999"/>
    <n v="22.18"/>
  </r>
  <r>
    <x v="0"/>
    <x v="13"/>
    <x v="7"/>
    <x v="11"/>
    <s v="NO1_A3"/>
    <x v="1"/>
    <n v="48.384"/>
    <n v="13.44"/>
  </r>
  <r>
    <x v="0"/>
    <x v="13"/>
    <x v="7"/>
    <x v="11"/>
    <s v="NO1_A3"/>
    <x v="2"/>
    <n v="63"/>
    <n v="17.5"/>
  </r>
  <r>
    <x v="0"/>
    <x v="13"/>
    <x v="7"/>
    <x v="11"/>
    <s v="NO1_A3"/>
    <x v="21"/>
    <n v="48.384"/>
    <n v="13.44"/>
  </r>
  <r>
    <x v="0"/>
    <x v="13"/>
    <x v="7"/>
    <x v="11"/>
    <s v="NO1_A3"/>
    <x v="22"/>
    <n v="79.847999999999999"/>
    <n v="22.18"/>
  </r>
  <r>
    <x v="0"/>
    <x v="13"/>
    <x v="7"/>
    <x v="11"/>
    <s v="NO1_Offshore"/>
    <x v="1"/>
    <n v="48.384"/>
    <n v="13.44"/>
  </r>
  <r>
    <x v="0"/>
    <x v="13"/>
    <x v="7"/>
    <x v="11"/>
    <s v="NO1_Offshore"/>
    <x v="2"/>
    <n v="63"/>
    <n v="17.5"/>
  </r>
  <r>
    <x v="0"/>
    <x v="13"/>
    <x v="7"/>
    <x v="11"/>
    <s v="NO1_Offshore"/>
    <x v="21"/>
    <n v="48.384"/>
    <n v="13.44"/>
  </r>
  <r>
    <x v="0"/>
    <x v="13"/>
    <x v="7"/>
    <x v="11"/>
    <s v="NO1_Offshore"/>
    <x v="22"/>
    <n v="79.847999999999999"/>
    <n v="22.18"/>
  </r>
  <r>
    <x v="0"/>
    <x v="13"/>
    <x v="7"/>
    <x v="12"/>
    <s v="NO2_A1"/>
    <x v="1"/>
    <n v="48.384"/>
    <n v="13.44"/>
  </r>
  <r>
    <x v="0"/>
    <x v="13"/>
    <x v="7"/>
    <x v="12"/>
    <s v="NO2_A1"/>
    <x v="2"/>
    <n v="63"/>
    <n v="17.5"/>
  </r>
  <r>
    <x v="0"/>
    <x v="13"/>
    <x v="7"/>
    <x v="12"/>
    <s v="NO2_A1"/>
    <x v="21"/>
    <n v="48.384"/>
    <n v="13.44"/>
  </r>
  <r>
    <x v="0"/>
    <x v="13"/>
    <x v="7"/>
    <x v="12"/>
    <s v="NO2_A1"/>
    <x v="22"/>
    <n v="79.847999999999999"/>
    <n v="22.18"/>
  </r>
  <r>
    <x v="0"/>
    <x v="13"/>
    <x v="7"/>
    <x v="12"/>
    <s v="NO2_A2"/>
    <x v="1"/>
    <n v="48.384"/>
    <n v="13.44"/>
  </r>
  <r>
    <x v="0"/>
    <x v="13"/>
    <x v="7"/>
    <x v="12"/>
    <s v="NO2_A2"/>
    <x v="2"/>
    <n v="63"/>
    <n v="17.5"/>
  </r>
  <r>
    <x v="0"/>
    <x v="13"/>
    <x v="7"/>
    <x v="12"/>
    <s v="NO2_A2"/>
    <x v="21"/>
    <n v="48.384"/>
    <n v="13.44"/>
  </r>
  <r>
    <x v="0"/>
    <x v="13"/>
    <x v="7"/>
    <x v="12"/>
    <s v="NO2_A2"/>
    <x v="22"/>
    <n v="79.847999999999999"/>
    <n v="22.18"/>
  </r>
  <r>
    <x v="0"/>
    <x v="13"/>
    <x v="7"/>
    <x v="12"/>
    <s v="NO2_Offshore"/>
    <x v="1"/>
    <n v="48.384"/>
    <n v="13.44"/>
  </r>
  <r>
    <x v="0"/>
    <x v="13"/>
    <x v="7"/>
    <x v="12"/>
    <s v="NO2_Offshore"/>
    <x v="2"/>
    <n v="63"/>
    <n v="17.5"/>
  </r>
  <r>
    <x v="0"/>
    <x v="13"/>
    <x v="7"/>
    <x v="12"/>
    <s v="NO2_Offshore"/>
    <x v="21"/>
    <n v="48.384"/>
    <n v="13.44"/>
  </r>
  <r>
    <x v="0"/>
    <x v="13"/>
    <x v="7"/>
    <x v="12"/>
    <s v="NO2_Offshore"/>
    <x v="22"/>
    <n v="79.847999999999999"/>
    <n v="22.18"/>
  </r>
  <r>
    <x v="0"/>
    <x v="13"/>
    <x v="7"/>
    <x v="13"/>
    <s v="NO3_A1"/>
    <x v="1"/>
    <n v="48.384"/>
    <n v="13.44"/>
  </r>
  <r>
    <x v="0"/>
    <x v="13"/>
    <x v="7"/>
    <x v="13"/>
    <s v="NO3_A1"/>
    <x v="2"/>
    <n v="63"/>
    <n v="17.5"/>
  </r>
  <r>
    <x v="0"/>
    <x v="13"/>
    <x v="7"/>
    <x v="13"/>
    <s v="NO3_A1"/>
    <x v="21"/>
    <n v="48.384"/>
    <n v="13.44"/>
  </r>
  <r>
    <x v="0"/>
    <x v="13"/>
    <x v="7"/>
    <x v="13"/>
    <s v="NO3_A1"/>
    <x v="22"/>
    <n v="79.847999999999999"/>
    <n v="22.18"/>
  </r>
  <r>
    <x v="0"/>
    <x v="13"/>
    <x v="7"/>
    <x v="13"/>
    <s v="NO3_A2"/>
    <x v="1"/>
    <n v="48.384"/>
    <n v="13.44"/>
  </r>
  <r>
    <x v="0"/>
    <x v="13"/>
    <x v="7"/>
    <x v="13"/>
    <s v="NO3_A2"/>
    <x v="2"/>
    <n v="63"/>
    <n v="17.5"/>
  </r>
  <r>
    <x v="0"/>
    <x v="13"/>
    <x v="7"/>
    <x v="13"/>
    <s v="NO3_A2"/>
    <x v="21"/>
    <n v="48.384"/>
    <n v="13.44"/>
  </r>
  <r>
    <x v="0"/>
    <x v="13"/>
    <x v="7"/>
    <x v="13"/>
    <s v="NO3_A2"/>
    <x v="22"/>
    <n v="79.847999999999999"/>
    <n v="22.18"/>
  </r>
  <r>
    <x v="0"/>
    <x v="13"/>
    <x v="7"/>
    <x v="13"/>
    <s v="NO3_A3"/>
    <x v="1"/>
    <n v="48.384"/>
    <n v="13.44"/>
  </r>
  <r>
    <x v="0"/>
    <x v="13"/>
    <x v="7"/>
    <x v="13"/>
    <s v="NO3_A3"/>
    <x v="2"/>
    <n v="63"/>
    <n v="17.5"/>
  </r>
  <r>
    <x v="0"/>
    <x v="13"/>
    <x v="7"/>
    <x v="13"/>
    <s v="NO3_A3"/>
    <x v="21"/>
    <n v="48.384"/>
    <n v="13.44"/>
  </r>
  <r>
    <x v="0"/>
    <x v="13"/>
    <x v="7"/>
    <x v="13"/>
    <s v="NO3_A3"/>
    <x v="22"/>
    <n v="79.847999999999999"/>
    <n v="22.18"/>
  </r>
  <r>
    <x v="0"/>
    <x v="13"/>
    <x v="7"/>
    <x v="13"/>
    <s v="NO3_Offshore"/>
    <x v="1"/>
    <n v="48.384"/>
    <n v="13.44"/>
  </r>
  <r>
    <x v="0"/>
    <x v="13"/>
    <x v="7"/>
    <x v="13"/>
    <s v="NO3_Offshore"/>
    <x v="2"/>
    <n v="63"/>
    <n v="17.5"/>
  </r>
  <r>
    <x v="0"/>
    <x v="13"/>
    <x v="7"/>
    <x v="13"/>
    <s v="NO3_Offshore"/>
    <x v="21"/>
    <n v="48.384"/>
    <n v="13.44"/>
  </r>
  <r>
    <x v="0"/>
    <x v="13"/>
    <x v="7"/>
    <x v="13"/>
    <s v="NO3_Offshore"/>
    <x v="22"/>
    <n v="79.847999999999999"/>
    <n v="22.18"/>
  </r>
  <r>
    <x v="0"/>
    <x v="13"/>
    <x v="7"/>
    <x v="14"/>
    <s v="NO4_A1"/>
    <x v="1"/>
    <n v="48.384"/>
    <n v="13.44"/>
  </r>
  <r>
    <x v="0"/>
    <x v="13"/>
    <x v="7"/>
    <x v="14"/>
    <s v="NO4_A1"/>
    <x v="2"/>
    <n v="63"/>
    <n v="17.5"/>
  </r>
  <r>
    <x v="0"/>
    <x v="13"/>
    <x v="7"/>
    <x v="14"/>
    <s v="NO4_A1"/>
    <x v="21"/>
    <n v="48.384"/>
    <n v="13.44"/>
  </r>
  <r>
    <x v="0"/>
    <x v="13"/>
    <x v="7"/>
    <x v="14"/>
    <s v="NO4_A1"/>
    <x v="22"/>
    <n v="79.847999999999999"/>
    <n v="22.18"/>
  </r>
  <r>
    <x v="0"/>
    <x v="13"/>
    <x v="7"/>
    <x v="14"/>
    <s v="NO4_A2"/>
    <x v="1"/>
    <n v="48.384"/>
    <n v="13.44"/>
  </r>
  <r>
    <x v="0"/>
    <x v="13"/>
    <x v="7"/>
    <x v="14"/>
    <s v="NO4_A2"/>
    <x v="2"/>
    <n v="63"/>
    <n v="17.5"/>
  </r>
  <r>
    <x v="0"/>
    <x v="13"/>
    <x v="7"/>
    <x v="14"/>
    <s v="NO4_A2"/>
    <x v="21"/>
    <n v="48.384"/>
    <n v="13.44"/>
  </r>
  <r>
    <x v="0"/>
    <x v="13"/>
    <x v="7"/>
    <x v="14"/>
    <s v="NO4_A2"/>
    <x v="22"/>
    <n v="79.847999999999999"/>
    <n v="22.18"/>
  </r>
  <r>
    <x v="0"/>
    <x v="13"/>
    <x v="7"/>
    <x v="14"/>
    <s v="NO4_Offshore"/>
    <x v="1"/>
    <n v="48.384"/>
    <n v="13.44"/>
  </r>
  <r>
    <x v="0"/>
    <x v="13"/>
    <x v="7"/>
    <x v="14"/>
    <s v="NO4_Offshore"/>
    <x v="2"/>
    <n v="63"/>
    <n v="17.5"/>
  </r>
  <r>
    <x v="0"/>
    <x v="13"/>
    <x v="7"/>
    <x v="14"/>
    <s v="NO4_Offshore"/>
    <x v="21"/>
    <n v="48.384"/>
    <n v="13.44"/>
  </r>
  <r>
    <x v="0"/>
    <x v="13"/>
    <x v="7"/>
    <x v="14"/>
    <s v="NO4_Offshore"/>
    <x v="22"/>
    <n v="79.847999999999999"/>
    <n v="22.18"/>
  </r>
  <r>
    <x v="0"/>
    <x v="13"/>
    <x v="7"/>
    <x v="15"/>
    <s v="NO5_A1"/>
    <x v="1"/>
    <n v="48.384"/>
    <n v="13.44"/>
  </r>
  <r>
    <x v="0"/>
    <x v="13"/>
    <x v="7"/>
    <x v="15"/>
    <s v="NO5_A1"/>
    <x v="2"/>
    <n v="63"/>
    <n v="17.5"/>
  </r>
  <r>
    <x v="0"/>
    <x v="13"/>
    <x v="7"/>
    <x v="15"/>
    <s v="NO5_A1"/>
    <x v="21"/>
    <n v="48.384"/>
    <n v="13.44"/>
  </r>
  <r>
    <x v="0"/>
    <x v="13"/>
    <x v="7"/>
    <x v="15"/>
    <s v="NO5_A1"/>
    <x v="22"/>
    <n v="79.847999999999999"/>
    <n v="22.18"/>
  </r>
  <r>
    <x v="0"/>
    <x v="13"/>
    <x v="7"/>
    <x v="15"/>
    <s v="NO5_A2"/>
    <x v="1"/>
    <n v="48.384"/>
    <n v="13.44"/>
  </r>
  <r>
    <x v="0"/>
    <x v="13"/>
    <x v="7"/>
    <x v="15"/>
    <s v="NO5_A2"/>
    <x v="2"/>
    <n v="63"/>
    <n v="17.5"/>
  </r>
  <r>
    <x v="0"/>
    <x v="13"/>
    <x v="7"/>
    <x v="15"/>
    <s v="NO5_A2"/>
    <x v="21"/>
    <n v="48.384"/>
    <n v="13.44"/>
  </r>
  <r>
    <x v="0"/>
    <x v="13"/>
    <x v="7"/>
    <x v="15"/>
    <s v="NO5_A2"/>
    <x v="22"/>
    <n v="79.847999999999999"/>
    <n v="22.18"/>
  </r>
  <r>
    <x v="0"/>
    <x v="13"/>
    <x v="7"/>
    <x v="15"/>
    <s v="NO5_Offshore"/>
    <x v="1"/>
    <n v="48.384"/>
    <n v="13.44"/>
  </r>
  <r>
    <x v="0"/>
    <x v="13"/>
    <x v="7"/>
    <x v="15"/>
    <s v="NO5_Offshore"/>
    <x v="2"/>
    <n v="63"/>
    <n v="17.5"/>
  </r>
  <r>
    <x v="0"/>
    <x v="13"/>
    <x v="7"/>
    <x v="15"/>
    <s v="NO5_Offshore"/>
    <x v="21"/>
    <n v="48.384"/>
    <n v="13.44"/>
  </r>
  <r>
    <x v="0"/>
    <x v="13"/>
    <x v="7"/>
    <x v="15"/>
    <s v="NO5_Offshore"/>
    <x v="22"/>
    <n v="79.847999999999999"/>
    <n v="22.18"/>
  </r>
  <r>
    <x v="0"/>
    <x v="13"/>
    <x v="8"/>
    <x v="16"/>
    <s v="PL_A"/>
    <x v="1"/>
    <n v="48.384"/>
    <n v="13.44"/>
  </r>
  <r>
    <x v="0"/>
    <x v="13"/>
    <x v="8"/>
    <x v="16"/>
    <s v="PL_A"/>
    <x v="2"/>
    <n v="63"/>
    <n v="17.5"/>
  </r>
  <r>
    <x v="0"/>
    <x v="13"/>
    <x v="8"/>
    <x v="16"/>
    <s v="PL_A"/>
    <x v="21"/>
    <n v="48.384"/>
    <n v="13.44"/>
  </r>
  <r>
    <x v="0"/>
    <x v="13"/>
    <x v="8"/>
    <x v="16"/>
    <s v="PL_A"/>
    <x v="22"/>
    <n v="79.847999999999999"/>
    <n v="22.18"/>
  </r>
  <r>
    <x v="0"/>
    <x v="13"/>
    <x v="8"/>
    <x v="16"/>
    <s v="PL_OFFSHORE"/>
    <x v="1"/>
    <n v="48.384"/>
    <n v="13.44"/>
  </r>
  <r>
    <x v="0"/>
    <x v="13"/>
    <x v="8"/>
    <x v="16"/>
    <s v="PL_OFFSHORE"/>
    <x v="2"/>
    <n v="63"/>
    <n v="17.5"/>
  </r>
  <r>
    <x v="0"/>
    <x v="13"/>
    <x v="8"/>
    <x v="16"/>
    <s v="PL_OFFSHORE"/>
    <x v="21"/>
    <n v="48.384"/>
    <n v="13.44"/>
  </r>
  <r>
    <x v="0"/>
    <x v="13"/>
    <x v="8"/>
    <x v="16"/>
    <s v="PL_OFFSHORE"/>
    <x v="22"/>
    <n v="79.847999999999999"/>
    <n v="22.18"/>
  </r>
  <r>
    <x v="0"/>
    <x v="13"/>
    <x v="8"/>
    <x v="16"/>
    <s v="PL_Rural"/>
    <x v="1"/>
    <n v="48.384"/>
    <n v="13.44"/>
  </r>
  <r>
    <x v="0"/>
    <x v="13"/>
    <x v="8"/>
    <x v="16"/>
    <s v="PL_Rural"/>
    <x v="2"/>
    <n v="63"/>
    <n v="17.5"/>
  </r>
  <r>
    <x v="0"/>
    <x v="13"/>
    <x v="8"/>
    <x v="16"/>
    <s v="PL_Rural"/>
    <x v="21"/>
    <n v="48.384"/>
    <n v="13.44"/>
  </r>
  <r>
    <x v="0"/>
    <x v="13"/>
    <x v="8"/>
    <x v="16"/>
    <s v="PL_Rural"/>
    <x v="22"/>
    <n v="79.847999999999999"/>
    <n v="22.18"/>
  </r>
  <r>
    <x v="0"/>
    <x v="13"/>
    <x v="9"/>
    <x v="17"/>
    <s v="SE1A"/>
    <x v="1"/>
    <n v="48.384"/>
    <n v="13.44"/>
  </r>
  <r>
    <x v="0"/>
    <x v="13"/>
    <x v="9"/>
    <x v="17"/>
    <s v="SE1A"/>
    <x v="2"/>
    <n v="63"/>
    <n v="17.5"/>
  </r>
  <r>
    <x v="0"/>
    <x v="13"/>
    <x v="9"/>
    <x v="17"/>
    <s v="SE1A"/>
    <x v="21"/>
    <n v="48.384"/>
    <n v="13.44"/>
  </r>
  <r>
    <x v="0"/>
    <x v="13"/>
    <x v="9"/>
    <x v="17"/>
    <s v="SE1A"/>
    <x v="22"/>
    <n v="79.847999999999999"/>
    <n v="22.18"/>
  </r>
  <r>
    <x v="0"/>
    <x v="13"/>
    <x v="9"/>
    <x v="17"/>
    <s v="SE1_IND"/>
    <x v="1"/>
    <n v="48.384"/>
    <n v="13.44"/>
  </r>
  <r>
    <x v="0"/>
    <x v="13"/>
    <x v="9"/>
    <x v="17"/>
    <s v="SE1_IND"/>
    <x v="2"/>
    <n v="63"/>
    <n v="17.5"/>
  </r>
  <r>
    <x v="0"/>
    <x v="13"/>
    <x v="9"/>
    <x v="17"/>
    <s v="SE1_IND"/>
    <x v="21"/>
    <n v="48.384"/>
    <n v="13.44"/>
  </r>
  <r>
    <x v="0"/>
    <x v="13"/>
    <x v="9"/>
    <x v="17"/>
    <s v="SE1_IND"/>
    <x v="22"/>
    <n v="79.847999999999999"/>
    <n v="22.18"/>
  </r>
  <r>
    <x v="0"/>
    <x v="13"/>
    <x v="9"/>
    <x v="17"/>
    <s v="SE1_Offshore"/>
    <x v="1"/>
    <n v="48.384"/>
    <n v="13.44"/>
  </r>
  <r>
    <x v="0"/>
    <x v="13"/>
    <x v="9"/>
    <x v="17"/>
    <s v="SE1_Offshore"/>
    <x v="2"/>
    <n v="63"/>
    <n v="17.5"/>
  </r>
  <r>
    <x v="0"/>
    <x v="13"/>
    <x v="9"/>
    <x v="17"/>
    <s v="SE1_Offshore"/>
    <x v="21"/>
    <n v="48.384"/>
    <n v="13.44"/>
  </r>
  <r>
    <x v="0"/>
    <x v="13"/>
    <x v="9"/>
    <x v="17"/>
    <s v="SE1_Offshore"/>
    <x v="22"/>
    <n v="79.847999999999999"/>
    <n v="22.18"/>
  </r>
  <r>
    <x v="0"/>
    <x v="13"/>
    <x v="9"/>
    <x v="17"/>
    <s v="SE1_medium"/>
    <x v="1"/>
    <n v="48.384"/>
    <n v="13.44"/>
  </r>
  <r>
    <x v="0"/>
    <x v="13"/>
    <x v="9"/>
    <x v="17"/>
    <s v="SE1_medium"/>
    <x v="2"/>
    <n v="63"/>
    <n v="17.5"/>
  </r>
  <r>
    <x v="0"/>
    <x v="13"/>
    <x v="9"/>
    <x v="17"/>
    <s v="SE1_medium"/>
    <x v="21"/>
    <n v="48.384"/>
    <n v="13.44"/>
  </r>
  <r>
    <x v="0"/>
    <x v="13"/>
    <x v="9"/>
    <x v="17"/>
    <s v="SE1_medium"/>
    <x v="22"/>
    <n v="79.847999999999999"/>
    <n v="22.18"/>
  </r>
  <r>
    <x v="0"/>
    <x v="13"/>
    <x v="9"/>
    <x v="17"/>
    <s v="SE1_small"/>
    <x v="1"/>
    <n v="48.384"/>
    <n v="13.44"/>
  </r>
  <r>
    <x v="0"/>
    <x v="13"/>
    <x v="9"/>
    <x v="17"/>
    <s v="SE1_small"/>
    <x v="2"/>
    <n v="63"/>
    <n v="17.5"/>
  </r>
  <r>
    <x v="0"/>
    <x v="13"/>
    <x v="9"/>
    <x v="17"/>
    <s v="SE1_small"/>
    <x v="21"/>
    <n v="48.384"/>
    <n v="13.44"/>
  </r>
  <r>
    <x v="0"/>
    <x v="13"/>
    <x v="9"/>
    <x v="17"/>
    <s v="SE1_small"/>
    <x v="22"/>
    <n v="79.847999999999999"/>
    <n v="22.18"/>
  </r>
  <r>
    <x v="0"/>
    <x v="13"/>
    <x v="9"/>
    <x v="18"/>
    <s v="SE2A"/>
    <x v="1"/>
    <n v="48.384"/>
    <n v="13.44"/>
  </r>
  <r>
    <x v="0"/>
    <x v="13"/>
    <x v="9"/>
    <x v="18"/>
    <s v="SE2A"/>
    <x v="2"/>
    <n v="63"/>
    <n v="17.5"/>
  </r>
  <r>
    <x v="0"/>
    <x v="13"/>
    <x v="9"/>
    <x v="18"/>
    <s v="SE2A"/>
    <x v="21"/>
    <n v="48.384"/>
    <n v="13.44"/>
  </r>
  <r>
    <x v="0"/>
    <x v="13"/>
    <x v="9"/>
    <x v="18"/>
    <s v="SE2A"/>
    <x v="22"/>
    <n v="79.847999999999999"/>
    <n v="22.18"/>
  </r>
  <r>
    <x v="0"/>
    <x v="13"/>
    <x v="9"/>
    <x v="18"/>
    <s v="SE2_IND"/>
    <x v="1"/>
    <n v="48.384"/>
    <n v="13.44"/>
  </r>
  <r>
    <x v="0"/>
    <x v="13"/>
    <x v="9"/>
    <x v="18"/>
    <s v="SE2_IND"/>
    <x v="2"/>
    <n v="63"/>
    <n v="17.5"/>
  </r>
  <r>
    <x v="0"/>
    <x v="13"/>
    <x v="9"/>
    <x v="18"/>
    <s v="SE2_IND"/>
    <x v="21"/>
    <n v="48.384"/>
    <n v="13.44"/>
  </r>
  <r>
    <x v="0"/>
    <x v="13"/>
    <x v="9"/>
    <x v="18"/>
    <s v="SE2_IND"/>
    <x v="22"/>
    <n v="79.847999999999999"/>
    <n v="22.18"/>
  </r>
  <r>
    <x v="0"/>
    <x v="13"/>
    <x v="9"/>
    <x v="18"/>
    <s v="SE2_Offshore"/>
    <x v="1"/>
    <n v="48.384"/>
    <n v="13.44"/>
  </r>
  <r>
    <x v="0"/>
    <x v="13"/>
    <x v="9"/>
    <x v="18"/>
    <s v="SE2_Offshore"/>
    <x v="2"/>
    <n v="63"/>
    <n v="17.5"/>
  </r>
  <r>
    <x v="0"/>
    <x v="13"/>
    <x v="9"/>
    <x v="18"/>
    <s v="SE2_Offshore"/>
    <x v="21"/>
    <n v="48.384"/>
    <n v="13.44"/>
  </r>
  <r>
    <x v="0"/>
    <x v="13"/>
    <x v="9"/>
    <x v="18"/>
    <s v="SE2_Offshore"/>
    <x v="22"/>
    <n v="79.847999999999999"/>
    <n v="22.18"/>
  </r>
  <r>
    <x v="0"/>
    <x v="13"/>
    <x v="9"/>
    <x v="18"/>
    <s v="SE2_medium"/>
    <x v="1"/>
    <n v="48.384"/>
    <n v="13.44"/>
  </r>
  <r>
    <x v="0"/>
    <x v="13"/>
    <x v="9"/>
    <x v="18"/>
    <s v="SE2_medium"/>
    <x v="2"/>
    <n v="63"/>
    <n v="17.5"/>
  </r>
  <r>
    <x v="0"/>
    <x v="13"/>
    <x v="9"/>
    <x v="18"/>
    <s v="SE2_medium"/>
    <x v="21"/>
    <n v="48.384"/>
    <n v="13.44"/>
  </r>
  <r>
    <x v="0"/>
    <x v="13"/>
    <x v="9"/>
    <x v="18"/>
    <s v="SE2_medium"/>
    <x v="22"/>
    <n v="79.847999999999999"/>
    <n v="22.18"/>
  </r>
  <r>
    <x v="0"/>
    <x v="13"/>
    <x v="9"/>
    <x v="18"/>
    <s v="SE2_small"/>
    <x v="1"/>
    <n v="48.384"/>
    <n v="13.44"/>
  </r>
  <r>
    <x v="0"/>
    <x v="13"/>
    <x v="9"/>
    <x v="18"/>
    <s v="SE2_small"/>
    <x v="2"/>
    <n v="63"/>
    <n v="17.5"/>
  </r>
  <r>
    <x v="0"/>
    <x v="13"/>
    <x v="9"/>
    <x v="18"/>
    <s v="SE2_small"/>
    <x v="21"/>
    <n v="48.384"/>
    <n v="13.44"/>
  </r>
  <r>
    <x v="0"/>
    <x v="13"/>
    <x v="9"/>
    <x v="18"/>
    <s v="SE2_small"/>
    <x v="22"/>
    <n v="79.847999999999999"/>
    <n v="22.18"/>
  </r>
  <r>
    <x v="0"/>
    <x v="13"/>
    <x v="9"/>
    <x v="19"/>
    <s v="SE3A"/>
    <x v="1"/>
    <n v="48.384"/>
    <n v="13.44"/>
  </r>
  <r>
    <x v="0"/>
    <x v="13"/>
    <x v="9"/>
    <x v="19"/>
    <s v="SE3A"/>
    <x v="2"/>
    <n v="63"/>
    <n v="17.5"/>
  </r>
  <r>
    <x v="0"/>
    <x v="13"/>
    <x v="9"/>
    <x v="19"/>
    <s v="SE3A"/>
    <x v="21"/>
    <n v="48.384"/>
    <n v="13.44"/>
  </r>
  <r>
    <x v="0"/>
    <x v="13"/>
    <x v="9"/>
    <x v="19"/>
    <s v="SE3A"/>
    <x v="22"/>
    <n v="79.847999999999999"/>
    <n v="22.18"/>
  </r>
  <r>
    <x v="0"/>
    <x v="13"/>
    <x v="9"/>
    <x v="19"/>
    <s v="SE3_IND"/>
    <x v="1"/>
    <n v="48.384"/>
    <n v="13.44"/>
  </r>
  <r>
    <x v="0"/>
    <x v="13"/>
    <x v="9"/>
    <x v="19"/>
    <s v="SE3_IND"/>
    <x v="2"/>
    <n v="63"/>
    <n v="17.5"/>
  </r>
  <r>
    <x v="0"/>
    <x v="13"/>
    <x v="9"/>
    <x v="19"/>
    <s v="SE3_IND"/>
    <x v="21"/>
    <n v="48.384"/>
    <n v="13.44"/>
  </r>
  <r>
    <x v="0"/>
    <x v="13"/>
    <x v="9"/>
    <x v="19"/>
    <s v="SE3_IND"/>
    <x v="22"/>
    <n v="79.847999999999999"/>
    <n v="22.18"/>
  </r>
  <r>
    <x v="0"/>
    <x v="13"/>
    <x v="9"/>
    <x v="19"/>
    <s v="SE3_Offshore"/>
    <x v="1"/>
    <n v="48.384"/>
    <n v="13.44"/>
  </r>
  <r>
    <x v="0"/>
    <x v="13"/>
    <x v="9"/>
    <x v="19"/>
    <s v="SE3_Offshore"/>
    <x v="2"/>
    <n v="63"/>
    <n v="17.5"/>
  </r>
  <r>
    <x v="0"/>
    <x v="13"/>
    <x v="9"/>
    <x v="19"/>
    <s v="SE3_Offshore"/>
    <x v="21"/>
    <n v="48.384"/>
    <n v="13.44"/>
  </r>
  <r>
    <x v="0"/>
    <x v="13"/>
    <x v="9"/>
    <x v="19"/>
    <s v="SE3_Offshore"/>
    <x v="22"/>
    <n v="79.847999999999999"/>
    <n v="22.18"/>
  </r>
  <r>
    <x v="0"/>
    <x v="13"/>
    <x v="9"/>
    <x v="19"/>
    <s v="SE3_large"/>
    <x v="1"/>
    <n v="48.384"/>
    <n v="13.44"/>
  </r>
  <r>
    <x v="0"/>
    <x v="13"/>
    <x v="9"/>
    <x v="19"/>
    <s v="SE3_large"/>
    <x v="2"/>
    <n v="63"/>
    <n v="17.5"/>
  </r>
  <r>
    <x v="0"/>
    <x v="13"/>
    <x v="9"/>
    <x v="19"/>
    <s v="SE3_large"/>
    <x v="21"/>
    <n v="48.384"/>
    <n v="13.44"/>
  </r>
  <r>
    <x v="0"/>
    <x v="13"/>
    <x v="9"/>
    <x v="19"/>
    <s v="SE3_large"/>
    <x v="22"/>
    <n v="79.847999999999999"/>
    <n v="22.18"/>
  </r>
  <r>
    <x v="0"/>
    <x v="13"/>
    <x v="9"/>
    <x v="19"/>
    <s v="SE3_medium"/>
    <x v="1"/>
    <n v="48.384"/>
    <n v="13.44"/>
  </r>
  <r>
    <x v="0"/>
    <x v="13"/>
    <x v="9"/>
    <x v="19"/>
    <s v="SE3_medium"/>
    <x v="2"/>
    <n v="63"/>
    <n v="17.5"/>
  </r>
  <r>
    <x v="0"/>
    <x v="13"/>
    <x v="9"/>
    <x v="19"/>
    <s v="SE3_medium"/>
    <x v="21"/>
    <n v="48.384"/>
    <n v="13.44"/>
  </r>
  <r>
    <x v="0"/>
    <x v="13"/>
    <x v="9"/>
    <x v="19"/>
    <s v="SE3_medium"/>
    <x v="22"/>
    <n v="79.847999999999999"/>
    <n v="22.18"/>
  </r>
  <r>
    <x v="0"/>
    <x v="13"/>
    <x v="9"/>
    <x v="19"/>
    <s v="SE3_small"/>
    <x v="1"/>
    <n v="48.384"/>
    <n v="13.44"/>
  </r>
  <r>
    <x v="0"/>
    <x v="13"/>
    <x v="9"/>
    <x v="19"/>
    <s v="SE3_small"/>
    <x v="2"/>
    <n v="63"/>
    <n v="17.5"/>
  </r>
  <r>
    <x v="0"/>
    <x v="13"/>
    <x v="9"/>
    <x v="19"/>
    <s v="SE3_small"/>
    <x v="21"/>
    <n v="48.384"/>
    <n v="13.44"/>
  </r>
  <r>
    <x v="0"/>
    <x v="13"/>
    <x v="9"/>
    <x v="19"/>
    <s v="SE3_small"/>
    <x v="22"/>
    <n v="79.847999999999999"/>
    <n v="22.18"/>
  </r>
  <r>
    <x v="0"/>
    <x v="13"/>
    <x v="9"/>
    <x v="20"/>
    <s v="SE4A"/>
    <x v="1"/>
    <n v="48.384"/>
    <n v="13.44"/>
  </r>
  <r>
    <x v="0"/>
    <x v="13"/>
    <x v="9"/>
    <x v="20"/>
    <s v="SE4A"/>
    <x v="2"/>
    <n v="63"/>
    <n v="17.5"/>
  </r>
  <r>
    <x v="0"/>
    <x v="13"/>
    <x v="9"/>
    <x v="20"/>
    <s v="SE4A"/>
    <x v="21"/>
    <n v="48.384"/>
    <n v="13.44"/>
  </r>
  <r>
    <x v="0"/>
    <x v="13"/>
    <x v="9"/>
    <x v="20"/>
    <s v="SE4A"/>
    <x v="22"/>
    <n v="79.847999999999999"/>
    <n v="22.18"/>
  </r>
  <r>
    <x v="0"/>
    <x v="13"/>
    <x v="9"/>
    <x v="20"/>
    <s v="SE4_IND"/>
    <x v="1"/>
    <n v="48.384"/>
    <n v="13.44"/>
  </r>
  <r>
    <x v="0"/>
    <x v="13"/>
    <x v="9"/>
    <x v="20"/>
    <s v="SE4_IND"/>
    <x v="2"/>
    <n v="63"/>
    <n v="17.5"/>
  </r>
  <r>
    <x v="0"/>
    <x v="13"/>
    <x v="9"/>
    <x v="20"/>
    <s v="SE4_IND"/>
    <x v="21"/>
    <n v="48.384"/>
    <n v="13.44"/>
  </r>
  <r>
    <x v="0"/>
    <x v="13"/>
    <x v="9"/>
    <x v="20"/>
    <s v="SE4_IND"/>
    <x v="22"/>
    <n v="79.847999999999999"/>
    <n v="22.18"/>
  </r>
  <r>
    <x v="0"/>
    <x v="13"/>
    <x v="9"/>
    <x v="20"/>
    <s v="SE4_Offshore"/>
    <x v="1"/>
    <n v="48.384"/>
    <n v="13.44"/>
  </r>
  <r>
    <x v="0"/>
    <x v="13"/>
    <x v="9"/>
    <x v="20"/>
    <s v="SE4_Offshore"/>
    <x v="2"/>
    <n v="63"/>
    <n v="17.5"/>
  </r>
  <r>
    <x v="0"/>
    <x v="13"/>
    <x v="9"/>
    <x v="20"/>
    <s v="SE4_Offshore"/>
    <x v="21"/>
    <n v="48.384"/>
    <n v="13.44"/>
  </r>
  <r>
    <x v="0"/>
    <x v="13"/>
    <x v="9"/>
    <x v="20"/>
    <s v="SE4_Offshore"/>
    <x v="22"/>
    <n v="79.847999999999999"/>
    <n v="22.18"/>
  </r>
  <r>
    <x v="0"/>
    <x v="13"/>
    <x v="9"/>
    <x v="20"/>
    <s v="SE4_large"/>
    <x v="1"/>
    <n v="48.384"/>
    <n v="13.44"/>
  </r>
  <r>
    <x v="0"/>
    <x v="13"/>
    <x v="9"/>
    <x v="20"/>
    <s v="SE4_large"/>
    <x v="2"/>
    <n v="63"/>
    <n v="17.5"/>
  </r>
  <r>
    <x v="0"/>
    <x v="13"/>
    <x v="9"/>
    <x v="20"/>
    <s v="SE4_large"/>
    <x v="21"/>
    <n v="48.384"/>
    <n v="13.44"/>
  </r>
  <r>
    <x v="0"/>
    <x v="13"/>
    <x v="9"/>
    <x v="20"/>
    <s v="SE4_large"/>
    <x v="22"/>
    <n v="79.847999999999999"/>
    <n v="22.18"/>
  </r>
  <r>
    <x v="0"/>
    <x v="13"/>
    <x v="9"/>
    <x v="20"/>
    <s v="SE4_medium"/>
    <x v="1"/>
    <n v="48.384"/>
    <n v="13.44"/>
  </r>
  <r>
    <x v="0"/>
    <x v="13"/>
    <x v="9"/>
    <x v="20"/>
    <s v="SE4_medium"/>
    <x v="2"/>
    <n v="63"/>
    <n v="17.5"/>
  </r>
  <r>
    <x v="0"/>
    <x v="13"/>
    <x v="9"/>
    <x v="20"/>
    <s v="SE4_medium"/>
    <x v="21"/>
    <n v="48.384"/>
    <n v="13.44"/>
  </r>
  <r>
    <x v="0"/>
    <x v="13"/>
    <x v="9"/>
    <x v="20"/>
    <s v="SE4_medium"/>
    <x v="22"/>
    <n v="79.847999999999999"/>
    <n v="22.18"/>
  </r>
  <r>
    <x v="0"/>
    <x v="13"/>
    <x v="9"/>
    <x v="20"/>
    <s v="SE4_small"/>
    <x v="1"/>
    <n v="48.384"/>
    <n v="13.44"/>
  </r>
  <r>
    <x v="0"/>
    <x v="13"/>
    <x v="9"/>
    <x v="20"/>
    <s v="SE4_small"/>
    <x v="2"/>
    <n v="63"/>
    <n v="17.5"/>
  </r>
  <r>
    <x v="0"/>
    <x v="13"/>
    <x v="9"/>
    <x v="20"/>
    <s v="SE4_small"/>
    <x v="21"/>
    <n v="48.384"/>
    <n v="13.44"/>
  </r>
  <r>
    <x v="0"/>
    <x v="13"/>
    <x v="9"/>
    <x v="20"/>
    <s v="SE4_small"/>
    <x v="22"/>
    <n v="79.847999999999999"/>
    <n v="22.18"/>
  </r>
  <r>
    <x v="0"/>
    <x v="13"/>
    <x v="10"/>
    <x v="21"/>
    <s v="UK_A"/>
    <x v="1"/>
    <n v="48.384"/>
    <n v="13.44"/>
  </r>
  <r>
    <x v="0"/>
    <x v="13"/>
    <x v="10"/>
    <x v="21"/>
    <s v="UK_A"/>
    <x v="2"/>
    <n v="63"/>
    <n v="17.5"/>
  </r>
  <r>
    <x v="0"/>
    <x v="13"/>
    <x v="10"/>
    <x v="21"/>
    <s v="UK_A"/>
    <x v="21"/>
    <n v="48.384"/>
    <n v="13.44"/>
  </r>
  <r>
    <x v="0"/>
    <x v="13"/>
    <x v="10"/>
    <x v="21"/>
    <s v="UK_A"/>
    <x v="22"/>
    <n v="79.847999999999999"/>
    <n v="22.18"/>
  </r>
  <r>
    <x v="0"/>
    <x v="13"/>
    <x v="10"/>
    <x v="21"/>
    <s v="UK_Offshore"/>
    <x v="1"/>
    <n v="48.384"/>
    <n v="13.44"/>
  </r>
  <r>
    <x v="0"/>
    <x v="13"/>
    <x v="10"/>
    <x v="21"/>
    <s v="UK_Offshore"/>
    <x v="2"/>
    <n v="63"/>
    <n v="17.5"/>
  </r>
  <r>
    <x v="0"/>
    <x v="13"/>
    <x v="10"/>
    <x v="21"/>
    <s v="UK_Offshore"/>
    <x v="21"/>
    <n v="48.384"/>
    <n v="13.44"/>
  </r>
  <r>
    <x v="0"/>
    <x v="13"/>
    <x v="10"/>
    <x v="21"/>
    <s v="UK_Offshore"/>
    <x v="22"/>
    <n v="79.847999999999999"/>
    <n v="22.18"/>
  </r>
  <r>
    <x v="0"/>
    <x v="14"/>
    <x v="0"/>
    <x v="0"/>
    <s v="DK1_Large"/>
    <x v="1"/>
    <n v="48.384"/>
    <n v="13.44"/>
  </r>
  <r>
    <x v="0"/>
    <x v="14"/>
    <x v="0"/>
    <x v="0"/>
    <s v="DK1_Large"/>
    <x v="2"/>
    <n v="63"/>
    <n v="17.5"/>
  </r>
  <r>
    <x v="0"/>
    <x v="14"/>
    <x v="0"/>
    <x v="0"/>
    <s v="DK1_Large"/>
    <x v="21"/>
    <n v="48.384"/>
    <n v="13.44"/>
  </r>
  <r>
    <x v="0"/>
    <x v="14"/>
    <x v="0"/>
    <x v="0"/>
    <s v="DK1_Large"/>
    <x v="22"/>
    <n v="79.847999999999999"/>
    <n v="22.18"/>
  </r>
  <r>
    <x v="0"/>
    <x v="14"/>
    <x v="0"/>
    <x v="0"/>
    <s v="DK1_MedSmall"/>
    <x v="1"/>
    <n v="48.384"/>
    <n v="13.44"/>
  </r>
  <r>
    <x v="0"/>
    <x v="14"/>
    <x v="0"/>
    <x v="0"/>
    <s v="DK1_MedSmall"/>
    <x v="2"/>
    <n v="63"/>
    <n v="17.5"/>
  </r>
  <r>
    <x v="0"/>
    <x v="14"/>
    <x v="0"/>
    <x v="0"/>
    <s v="DK1_MedSmall"/>
    <x v="21"/>
    <n v="48.384"/>
    <n v="13.44"/>
  </r>
  <r>
    <x v="0"/>
    <x v="14"/>
    <x v="0"/>
    <x v="0"/>
    <s v="DK1_MedSmall"/>
    <x v="22"/>
    <n v="79.847999999999999"/>
    <n v="22.18"/>
  </r>
  <r>
    <x v="0"/>
    <x v="14"/>
    <x v="0"/>
    <x v="0"/>
    <s v="DK1_Medium"/>
    <x v="1"/>
    <n v="48.384"/>
    <n v="13.44"/>
  </r>
  <r>
    <x v="0"/>
    <x v="14"/>
    <x v="0"/>
    <x v="0"/>
    <s v="DK1_Medium"/>
    <x v="2"/>
    <n v="63"/>
    <n v="17.5"/>
  </r>
  <r>
    <x v="0"/>
    <x v="14"/>
    <x v="0"/>
    <x v="0"/>
    <s v="DK1_Medium"/>
    <x v="21"/>
    <n v="48.384"/>
    <n v="13.44"/>
  </r>
  <r>
    <x v="0"/>
    <x v="14"/>
    <x v="0"/>
    <x v="0"/>
    <s v="DK1_Medium"/>
    <x v="22"/>
    <n v="79.847999999999999"/>
    <n v="22.18"/>
  </r>
  <r>
    <x v="0"/>
    <x v="14"/>
    <x v="0"/>
    <x v="0"/>
    <s v="DK1_NoDH"/>
    <x v="1"/>
    <n v="48.384"/>
    <n v="13.44"/>
  </r>
  <r>
    <x v="0"/>
    <x v="14"/>
    <x v="0"/>
    <x v="0"/>
    <s v="DK1_NoDH"/>
    <x v="2"/>
    <n v="63"/>
    <n v="17.5"/>
  </r>
  <r>
    <x v="0"/>
    <x v="14"/>
    <x v="0"/>
    <x v="0"/>
    <s v="DK1_NoDH"/>
    <x v="21"/>
    <n v="48.384"/>
    <n v="13.44"/>
  </r>
  <r>
    <x v="0"/>
    <x v="14"/>
    <x v="0"/>
    <x v="0"/>
    <s v="DK1_NoDH"/>
    <x v="22"/>
    <n v="79.847999999999999"/>
    <n v="22.18"/>
  </r>
  <r>
    <x v="0"/>
    <x v="14"/>
    <x v="0"/>
    <x v="0"/>
    <s v="DK1_Offshore"/>
    <x v="1"/>
    <n v="48.384"/>
    <n v="13.44"/>
  </r>
  <r>
    <x v="0"/>
    <x v="14"/>
    <x v="0"/>
    <x v="0"/>
    <s v="DK1_Offshore"/>
    <x v="2"/>
    <n v="63"/>
    <n v="17.5"/>
  </r>
  <r>
    <x v="0"/>
    <x v="14"/>
    <x v="0"/>
    <x v="0"/>
    <s v="DK1_Offshore"/>
    <x v="21"/>
    <n v="48.384"/>
    <n v="13.44"/>
  </r>
  <r>
    <x v="0"/>
    <x v="14"/>
    <x v="0"/>
    <x v="0"/>
    <s v="DK1_Offshore"/>
    <x v="22"/>
    <n v="79.847999999999999"/>
    <n v="22.18"/>
  </r>
  <r>
    <x v="0"/>
    <x v="14"/>
    <x v="0"/>
    <x v="0"/>
    <s v="DK1_Rural"/>
    <x v="1"/>
    <n v="48.384"/>
    <n v="13.44"/>
  </r>
  <r>
    <x v="0"/>
    <x v="14"/>
    <x v="0"/>
    <x v="0"/>
    <s v="DK1_Rural"/>
    <x v="2"/>
    <n v="63"/>
    <n v="17.5"/>
  </r>
  <r>
    <x v="0"/>
    <x v="14"/>
    <x v="0"/>
    <x v="0"/>
    <s v="DK1_Rural"/>
    <x v="21"/>
    <n v="48.384"/>
    <n v="13.44"/>
  </r>
  <r>
    <x v="0"/>
    <x v="14"/>
    <x v="0"/>
    <x v="0"/>
    <s v="DK1_Rural"/>
    <x v="22"/>
    <n v="79.847999999999999"/>
    <n v="22.18"/>
  </r>
  <r>
    <x v="0"/>
    <x v="14"/>
    <x v="0"/>
    <x v="0"/>
    <s v="DK1_Small"/>
    <x v="1"/>
    <n v="48.384"/>
    <n v="13.44"/>
  </r>
  <r>
    <x v="0"/>
    <x v="14"/>
    <x v="0"/>
    <x v="0"/>
    <s v="DK1_Small"/>
    <x v="2"/>
    <n v="63"/>
    <n v="17.5"/>
  </r>
  <r>
    <x v="0"/>
    <x v="14"/>
    <x v="0"/>
    <x v="0"/>
    <s v="DK1_Small"/>
    <x v="21"/>
    <n v="48.384"/>
    <n v="13.44"/>
  </r>
  <r>
    <x v="0"/>
    <x v="14"/>
    <x v="0"/>
    <x v="0"/>
    <s v="DK1_Small"/>
    <x v="22"/>
    <n v="79.847999999999999"/>
    <n v="22.18"/>
  </r>
  <r>
    <x v="0"/>
    <x v="14"/>
    <x v="0"/>
    <x v="1"/>
    <s v="DK2_Large"/>
    <x v="1"/>
    <n v="48.384"/>
    <n v="13.44"/>
  </r>
  <r>
    <x v="0"/>
    <x v="14"/>
    <x v="0"/>
    <x v="1"/>
    <s v="DK2_Large"/>
    <x v="2"/>
    <n v="63"/>
    <n v="17.5"/>
  </r>
  <r>
    <x v="0"/>
    <x v="14"/>
    <x v="0"/>
    <x v="1"/>
    <s v="DK2_Large"/>
    <x v="21"/>
    <n v="48.384"/>
    <n v="13.44"/>
  </r>
  <r>
    <x v="0"/>
    <x v="14"/>
    <x v="0"/>
    <x v="1"/>
    <s v="DK2_Large"/>
    <x v="22"/>
    <n v="79.847999999999999"/>
    <n v="22.18"/>
  </r>
  <r>
    <x v="0"/>
    <x v="14"/>
    <x v="0"/>
    <x v="1"/>
    <s v="DK2_MedSmall"/>
    <x v="1"/>
    <n v="48.384"/>
    <n v="13.44"/>
  </r>
  <r>
    <x v="0"/>
    <x v="14"/>
    <x v="0"/>
    <x v="1"/>
    <s v="DK2_MedSmall"/>
    <x v="2"/>
    <n v="63"/>
    <n v="17.5"/>
  </r>
  <r>
    <x v="0"/>
    <x v="14"/>
    <x v="0"/>
    <x v="1"/>
    <s v="DK2_MedSmall"/>
    <x v="21"/>
    <n v="48.384"/>
    <n v="13.44"/>
  </r>
  <r>
    <x v="0"/>
    <x v="14"/>
    <x v="0"/>
    <x v="1"/>
    <s v="DK2_MedSmall"/>
    <x v="22"/>
    <n v="79.847999999999999"/>
    <n v="22.18"/>
  </r>
  <r>
    <x v="0"/>
    <x v="14"/>
    <x v="0"/>
    <x v="1"/>
    <s v="DK2_Medium"/>
    <x v="1"/>
    <n v="48.384"/>
    <n v="13.44"/>
  </r>
  <r>
    <x v="0"/>
    <x v="14"/>
    <x v="0"/>
    <x v="1"/>
    <s v="DK2_Medium"/>
    <x v="2"/>
    <n v="63"/>
    <n v="17.5"/>
  </r>
  <r>
    <x v="0"/>
    <x v="14"/>
    <x v="0"/>
    <x v="1"/>
    <s v="DK2_Medium"/>
    <x v="21"/>
    <n v="48.384"/>
    <n v="13.44"/>
  </r>
  <r>
    <x v="0"/>
    <x v="14"/>
    <x v="0"/>
    <x v="1"/>
    <s v="DK2_Medium"/>
    <x v="22"/>
    <n v="79.847999999999999"/>
    <n v="22.18"/>
  </r>
  <r>
    <x v="0"/>
    <x v="14"/>
    <x v="0"/>
    <x v="1"/>
    <s v="DK2_NoDH"/>
    <x v="1"/>
    <n v="48.384"/>
    <n v="13.44"/>
  </r>
  <r>
    <x v="0"/>
    <x v="14"/>
    <x v="0"/>
    <x v="1"/>
    <s v="DK2_NoDH"/>
    <x v="2"/>
    <n v="63"/>
    <n v="17.5"/>
  </r>
  <r>
    <x v="0"/>
    <x v="14"/>
    <x v="0"/>
    <x v="1"/>
    <s v="DK2_NoDH"/>
    <x v="21"/>
    <n v="48.384"/>
    <n v="13.44"/>
  </r>
  <r>
    <x v="0"/>
    <x v="14"/>
    <x v="0"/>
    <x v="1"/>
    <s v="DK2_NoDH"/>
    <x v="22"/>
    <n v="79.847999999999999"/>
    <n v="22.18"/>
  </r>
  <r>
    <x v="0"/>
    <x v="14"/>
    <x v="0"/>
    <x v="1"/>
    <s v="DK2_Offshore"/>
    <x v="1"/>
    <n v="48.384"/>
    <n v="13.44"/>
  </r>
  <r>
    <x v="0"/>
    <x v="14"/>
    <x v="0"/>
    <x v="1"/>
    <s v="DK2_Offshore"/>
    <x v="2"/>
    <n v="63"/>
    <n v="17.5"/>
  </r>
  <r>
    <x v="0"/>
    <x v="14"/>
    <x v="0"/>
    <x v="1"/>
    <s v="DK2_Offshore"/>
    <x v="21"/>
    <n v="48.384"/>
    <n v="13.44"/>
  </r>
  <r>
    <x v="0"/>
    <x v="14"/>
    <x v="0"/>
    <x v="1"/>
    <s v="DK2_Offshore"/>
    <x v="22"/>
    <n v="79.847999999999999"/>
    <n v="22.18"/>
  </r>
  <r>
    <x v="0"/>
    <x v="14"/>
    <x v="0"/>
    <x v="1"/>
    <s v="DK2_Rural"/>
    <x v="1"/>
    <n v="48.384"/>
    <n v="13.44"/>
  </r>
  <r>
    <x v="0"/>
    <x v="14"/>
    <x v="0"/>
    <x v="1"/>
    <s v="DK2_Rural"/>
    <x v="2"/>
    <n v="63"/>
    <n v="17.5"/>
  </r>
  <r>
    <x v="0"/>
    <x v="14"/>
    <x v="0"/>
    <x v="1"/>
    <s v="DK2_Rural"/>
    <x v="21"/>
    <n v="48.384"/>
    <n v="13.44"/>
  </r>
  <r>
    <x v="0"/>
    <x v="14"/>
    <x v="0"/>
    <x v="1"/>
    <s v="DK2_Rural"/>
    <x v="22"/>
    <n v="79.847999999999999"/>
    <n v="22.18"/>
  </r>
  <r>
    <x v="0"/>
    <x v="14"/>
    <x v="0"/>
    <x v="1"/>
    <s v="DK2_Small"/>
    <x v="1"/>
    <n v="48.384"/>
    <n v="13.44"/>
  </r>
  <r>
    <x v="0"/>
    <x v="14"/>
    <x v="0"/>
    <x v="1"/>
    <s v="DK2_Small"/>
    <x v="2"/>
    <n v="63"/>
    <n v="17.5"/>
  </r>
  <r>
    <x v="0"/>
    <x v="14"/>
    <x v="0"/>
    <x v="1"/>
    <s v="DK2_Small"/>
    <x v="21"/>
    <n v="48.384"/>
    <n v="13.44"/>
  </r>
  <r>
    <x v="0"/>
    <x v="14"/>
    <x v="0"/>
    <x v="1"/>
    <s v="DK2_Small"/>
    <x v="22"/>
    <n v="79.847999999999999"/>
    <n v="22.18"/>
  </r>
  <r>
    <x v="0"/>
    <x v="14"/>
    <x v="1"/>
    <x v="2"/>
    <s v="EE_A"/>
    <x v="1"/>
    <n v="48.384"/>
    <n v="13.44"/>
  </r>
  <r>
    <x v="0"/>
    <x v="14"/>
    <x v="1"/>
    <x v="2"/>
    <s v="EE_A"/>
    <x v="2"/>
    <n v="63"/>
    <n v="17.5"/>
  </r>
  <r>
    <x v="0"/>
    <x v="14"/>
    <x v="1"/>
    <x v="2"/>
    <s v="EE_A"/>
    <x v="21"/>
    <n v="48.384"/>
    <n v="13.44"/>
  </r>
  <r>
    <x v="0"/>
    <x v="14"/>
    <x v="1"/>
    <x v="2"/>
    <s v="EE_A"/>
    <x v="22"/>
    <n v="79.847999999999999"/>
    <n v="22.18"/>
  </r>
  <r>
    <x v="0"/>
    <x v="14"/>
    <x v="1"/>
    <x v="2"/>
    <s v="EE_Enefit"/>
    <x v="1"/>
    <n v="48.384"/>
    <n v="13.44"/>
  </r>
  <r>
    <x v="0"/>
    <x v="14"/>
    <x v="1"/>
    <x v="2"/>
    <s v="EE_Enefit"/>
    <x v="2"/>
    <n v="63"/>
    <n v="17.5"/>
  </r>
  <r>
    <x v="0"/>
    <x v="14"/>
    <x v="1"/>
    <x v="2"/>
    <s v="EE_Enefit"/>
    <x v="21"/>
    <n v="48.384"/>
    <n v="13.44"/>
  </r>
  <r>
    <x v="0"/>
    <x v="14"/>
    <x v="1"/>
    <x v="2"/>
    <s v="EE_Enefit"/>
    <x v="22"/>
    <n v="79.847999999999999"/>
    <n v="22.18"/>
  </r>
  <r>
    <x v="0"/>
    <x v="14"/>
    <x v="1"/>
    <x v="2"/>
    <s v="EE_Industry"/>
    <x v="1"/>
    <n v="48.384"/>
    <n v="13.44"/>
  </r>
  <r>
    <x v="0"/>
    <x v="14"/>
    <x v="1"/>
    <x v="2"/>
    <s v="EE_Industry"/>
    <x v="2"/>
    <n v="63"/>
    <n v="17.5"/>
  </r>
  <r>
    <x v="0"/>
    <x v="14"/>
    <x v="1"/>
    <x v="2"/>
    <s v="EE_Industry"/>
    <x v="21"/>
    <n v="48.384"/>
    <n v="13.44"/>
  </r>
  <r>
    <x v="0"/>
    <x v="14"/>
    <x v="1"/>
    <x v="2"/>
    <s v="EE_Industry"/>
    <x v="22"/>
    <n v="79.847999999999999"/>
    <n v="22.18"/>
  </r>
  <r>
    <x v="0"/>
    <x v="14"/>
    <x v="1"/>
    <x v="2"/>
    <s v="EE_Kohtla_Jarve"/>
    <x v="1"/>
    <n v="48.384"/>
    <n v="13.44"/>
  </r>
  <r>
    <x v="0"/>
    <x v="14"/>
    <x v="1"/>
    <x v="2"/>
    <s v="EE_Kohtla_Jarve"/>
    <x v="2"/>
    <n v="63"/>
    <n v="17.5"/>
  </r>
  <r>
    <x v="0"/>
    <x v="14"/>
    <x v="1"/>
    <x v="2"/>
    <s v="EE_Kohtla_Jarve"/>
    <x v="21"/>
    <n v="48.384"/>
    <n v="13.44"/>
  </r>
  <r>
    <x v="0"/>
    <x v="14"/>
    <x v="1"/>
    <x v="2"/>
    <s v="EE_Kohtla_Jarve"/>
    <x v="22"/>
    <n v="79.847999999999999"/>
    <n v="22.18"/>
  </r>
  <r>
    <x v="0"/>
    <x v="14"/>
    <x v="1"/>
    <x v="2"/>
    <s v="EE_Narva"/>
    <x v="1"/>
    <n v="48.384"/>
    <n v="13.44"/>
  </r>
  <r>
    <x v="0"/>
    <x v="14"/>
    <x v="1"/>
    <x v="2"/>
    <s v="EE_Narva"/>
    <x v="2"/>
    <n v="63"/>
    <n v="17.5"/>
  </r>
  <r>
    <x v="0"/>
    <x v="14"/>
    <x v="1"/>
    <x v="2"/>
    <s v="EE_Narva"/>
    <x v="21"/>
    <n v="48.384"/>
    <n v="13.44"/>
  </r>
  <r>
    <x v="0"/>
    <x v="14"/>
    <x v="1"/>
    <x v="2"/>
    <s v="EE_Narva"/>
    <x v="22"/>
    <n v="79.847999999999999"/>
    <n v="22.18"/>
  </r>
  <r>
    <x v="0"/>
    <x v="14"/>
    <x v="1"/>
    <x v="2"/>
    <s v="EE_OFFSHORE"/>
    <x v="1"/>
    <n v="48.384"/>
    <n v="13.44"/>
  </r>
  <r>
    <x v="0"/>
    <x v="14"/>
    <x v="1"/>
    <x v="2"/>
    <s v="EE_OFFSHORE"/>
    <x v="2"/>
    <n v="63"/>
    <n v="17.5"/>
  </r>
  <r>
    <x v="0"/>
    <x v="14"/>
    <x v="1"/>
    <x v="2"/>
    <s v="EE_OFFSHORE"/>
    <x v="21"/>
    <n v="48.384"/>
    <n v="13.44"/>
  </r>
  <r>
    <x v="0"/>
    <x v="14"/>
    <x v="1"/>
    <x v="2"/>
    <s v="EE_OFFSHORE"/>
    <x v="22"/>
    <n v="79.847999999999999"/>
    <n v="22.18"/>
  </r>
  <r>
    <x v="0"/>
    <x v="14"/>
    <x v="1"/>
    <x v="2"/>
    <s v="EE_Parnu"/>
    <x v="1"/>
    <n v="48.384"/>
    <n v="13.44"/>
  </r>
  <r>
    <x v="0"/>
    <x v="14"/>
    <x v="1"/>
    <x v="2"/>
    <s v="EE_Parnu"/>
    <x v="2"/>
    <n v="63"/>
    <n v="17.5"/>
  </r>
  <r>
    <x v="0"/>
    <x v="14"/>
    <x v="1"/>
    <x v="2"/>
    <s v="EE_Parnu"/>
    <x v="21"/>
    <n v="48.384"/>
    <n v="13.44"/>
  </r>
  <r>
    <x v="0"/>
    <x v="14"/>
    <x v="1"/>
    <x v="2"/>
    <s v="EE_Parnu"/>
    <x v="22"/>
    <n v="79.847999999999999"/>
    <n v="22.18"/>
  </r>
  <r>
    <x v="0"/>
    <x v="14"/>
    <x v="1"/>
    <x v="2"/>
    <s v="EE_Rural"/>
    <x v="1"/>
    <n v="48.384"/>
    <n v="13.44"/>
  </r>
  <r>
    <x v="0"/>
    <x v="14"/>
    <x v="1"/>
    <x v="2"/>
    <s v="EE_Rural"/>
    <x v="2"/>
    <n v="63"/>
    <n v="17.5"/>
  </r>
  <r>
    <x v="0"/>
    <x v="14"/>
    <x v="1"/>
    <x v="2"/>
    <s v="EE_Rural"/>
    <x v="21"/>
    <n v="48.384"/>
    <n v="13.44"/>
  </r>
  <r>
    <x v="0"/>
    <x v="14"/>
    <x v="1"/>
    <x v="2"/>
    <s v="EE_Rural"/>
    <x v="22"/>
    <n v="79.847999999999999"/>
    <n v="22.18"/>
  </r>
  <r>
    <x v="0"/>
    <x v="14"/>
    <x v="1"/>
    <x v="2"/>
    <s v="EE_Sillamae"/>
    <x v="1"/>
    <n v="48.384"/>
    <n v="13.44"/>
  </r>
  <r>
    <x v="0"/>
    <x v="14"/>
    <x v="1"/>
    <x v="2"/>
    <s v="EE_Sillamae"/>
    <x v="2"/>
    <n v="63"/>
    <n v="17.5"/>
  </r>
  <r>
    <x v="0"/>
    <x v="14"/>
    <x v="1"/>
    <x v="2"/>
    <s v="EE_Sillamae"/>
    <x v="21"/>
    <n v="48.384"/>
    <n v="13.44"/>
  </r>
  <r>
    <x v="0"/>
    <x v="14"/>
    <x v="1"/>
    <x v="2"/>
    <s v="EE_Sillamae"/>
    <x v="22"/>
    <n v="79.847999999999999"/>
    <n v="22.18"/>
  </r>
  <r>
    <x v="0"/>
    <x v="14"/>
    <x v="1"/>
    <x v="2"/>
    <s v="EE_Tallinn"/>
    <x v="1"/>
    <n v="48.384"/>
    <n v="13.44"/>
  </r>
  <r>
    <x v="0"/>
    <x v="14"/>
    <x v="1"/>
    <x v="2"/>
    <s v="EE_Tallinn"/>
    <x v="2"/>
    <n v="63"/>
    <n v="17.5"/>
  </r>
  <r>
    <x v="0"/>
    <x v="14"/>
    <x v="1"/>
    <x v="2"/>
    <s v="EE_Tallinn"/>
    <x v="21"/>
    <n v="48.384"/>
    <n v="13.44"/>
  </r>
  <r>
    <x v="0"/>
    <x v="14"/>
    <x v="1"/>
    <x v="2"/>
    <s v="EE_Tallinn"/>
    <x v="22"/>
    <n v="79.847999999999999"/>
    <n v="22.18"/>
  </r>
  <r>
    <x v="0"/>
    <x v="14"/>
    <x v="1"/>
    <x v="2"/>
    <s v="EE_Tartu"/>
    <x v="1"/>
    <n v="48.384"/>
    <n v="13.44"/>
  </r>
  <r>
    <x v="0"/>
    <x v="14"/>
    <x v="1"/>
    <x v="2"/>
    <s v="EE_Tartu"/>
    <x v="2"/>
    <n v="63"/>
    <n v="17.5"/>
  </r>
  <r>
    <x v="0"/>
    <x v="14"/>
    <x v="1"/>
    <x v="2"/>
    <s v="EE_Tartu"/>
    <x v="21"/>
    <n v="48.384"/>
    <n v="13.44"/>
  </r>
  <r>
    <x v="0"/>
    <x v="14"/>
    <x v="1"/>
    <x v="2"/>
    <s v="EE_Tartu"/>
    <x v="22"/>
    <n v="79.847999999999999"/>
    <n v="22.18"/>
  </r>
  <r>
    <x v="0"/>
    <x v="14"/>
    <x v="1"/>
    <x v="2"/>
    <s v="EE_Urban"/>
    <x v="1"/>
    <n v="48.384"/>
    <n v="13.44"/>
  </r>
  <r>
    <x v="0"/>
    <x v="14"/>
    <x v="1"/>
    <x v="2"/>
    <s v="EE_Urban"/>
    <x v="2"/>
    <n v="63"/>
    <n v="17.5"/>
  </r>
  <r>
    <x v="0"/>
    <x v="14"/>
    <x v="1"/>
    <x v="2"/>
    <s v="EE_Urban"/>
    <x v="21"/>
    <n v="48.384"/>
    <n v="13.44"/>
  </r>
  <r>
    <x v="0"/>
    <x v="14"/>
    <x v="1"/>
    <x v="2"/>
    <s v="EE_Urban"/>
    <x v="22"/>
    <n v="79.847999999999999"/>
    <n v="22.18"/>
  </r>
  <r>
    <x v="0"/>
    <x v="14"/>
    <x v="2"/>
    <x v="3"/>
    <s v="FI_IND"/>
    <x v="1"/>
    <n v="48.384"/>
    <n v="13.44"/>
  </r>
  <r>
    <x v="0"/>
    <x v="14"/>
    <x v="2"/>
    <x v="3"/>
    <s v="FI_IND"/>
    <x v="2"/>
    <n v="63"/>
    <n v="17.5"/>
  </r>
  <r>
    <x v="0"/>
    <x v="14"/>
    <x v="2"/>
    <x v="3"/>
    <s v="FI_IND"/>
    <x v="21"/>
    <n v="48.384"/>
    <n v="13.44"/>
  </r>
  <r>
    <x v="0"/>
    <x v="14"/>
    <x v="2"/>
    <x v="3"/>
    <s v="FI_IND"/>
    <x v="22"/>
    <n v="79.847999999999999"/>
    <n v="22.18"/>
  </r>
  <r>
    <x v="0"/>
    <x v="14"/>
    <x v="2"/>
    <x v="3"/>
    <s v="FI_Offshore"/>
    <x v="1"/>
    <n v="48.384"/>
    <n v="13.44"/>
  </r>
  <r>
    <x v="0"/>
    <x v="14"/>
    <x v="2"/>
    <x v="3"/>
    <s v="FI_Offshore"/>
    <x v="2"/>
    <n v="63"/>
    <n v="17.5"/>
  </r>
  <r>
    <x v="0"/>
    <x v="14"/>
    <x v="2"/>
    <x v="3"/>
    <s v="FI_Offshore"/>
    <x v="21"/>
    <n v="48.384"/>
    <n v="13.44"/>
  </r>
  <r>
    <x v="0"/>
    <x v="14"/>
    <x v="2"/>
    <x v="3"/>
    <s v="FI_Offshore"/>
    <x v="22"/>
    <n v="79.847999999999999"/>
    <n v="22.18"/>
  </r>
  <r>
    <x v="0"/>
    <x v="14"/>
    <x v="2"/>
    <x v="3"/>
    <s v="FI_large"/>
    <x v="1"/>
    <n v="48.384"/>
    <n v="13.44"/>
  </r>
  <r>
    <x v="0"/>
    <x v="14"/>
    <x v="2"/>
    <x v="3"/>
    <s v="FI_large"/>
    <x v="2"/>
    <n v="63"/>
    <n v="17.5"/>
  </r>
  <r>
    <x v="0"/>
    <x v="14"/>
    <x v="2"/>
    <x v="3"/>
    <s v="FI_large"/>
    <x v="21"/>
    <n v="48.384"/>
    <n v="13.44"/>
  </r>
  <r>
    <x v="0"/>
    <x v="14"/>
    <x v="2"/>
    <x v="3"/>
    <s v="FI_large"/>
    <x v="22"/>
    <n v="79.847999999999999"/>
    <n v="22.18"/>
  </r>
  <r>
    <x v="0"/>
    <x v="14"/>
    <x v="2"/>
    <x v="3"/>
    <s v="FI_large_gas"/>
    <x v="1"/>
    <n v="48.384"/>
    <n v="13.44"/>
  </r>
  <r>
    <x v="0"/>
    <x v="14"/>
    <x v="2"/>
    <x v="3"/>
    <s v="FI_large_gas"/>
    <x v="2"/>
    <n v="63"/>
    <n v="17.5"/>
  </r>
  <r>
    <x v="0"/>
    <x v="14"/>
    <x v="2"/>
    <x v="3"/>
    <s v="FI_large_gas"/>
    <x v="21"/>
    <n v="48.384"/>
    <n v="13.44"/>
  </r>
  <r>
    <x v="0"/>
    <x v="14"/>
    <x v="2"/>
    <x v="3"/>
    <s v="FI_large_gas"/>
    <x v="22"/>
    <n v="79.847999999999999"/>
    <n v="22.18"/>
  </r>
  <r>
    <x v="0"/>
    <x v="14"/>
    <x v="2"/>
    <x v="3"/>
    <s v="FI_medium"/>
    <x v="1"/>
    <n v="48.384"/>
    <n v="13.44"/>
  </r>
  <r>
    <x v="0"/>
    <x v="14"/>
    <x v="2"/>
    <x v="3"/>
    <s v="FI_medium"/>
    <x v="2"/>
    <n v="63"/>
    <n v="17.5"/>
  </r>
  <r>
    <x v="0"/>
    <x v="14"/>
    <x v="2"/>
    <x v="3"/>
    <s v="FI_medium"/>
    <x v="21"/>
    <n v="48.384"/>
    <n v="13.44"/>
  </r>
  <r>
    <x v="0"/>
    <x v="14"/>
    <x v="2"/>
    <x v="3"/>
    <s v="FI_medium"/>
    <x v="22"/>
    <n v="79.847999999999999"/>
    <n v="22.18"/>
  </r>
  <r>
    <x v="0"/>
    <x v="14"/>
    <x v="2"/>
    <x v="3"/>
    <s v="FI_medium_gas"/>
    <x v="1"/>
    <n v="48.384"/>
    <n v="13.44"/>
  </r>
  <r>
    <x v="0"/>
    <x v="14"/>
    <x v="2"/>
    <x v="3"/>
    <s v="FI_medium_gas"/>
    <x v="2"/>
    <n v="63"/>
    <n v="17.5"/>
  </r>
  <r>
    <x v="0"/>
    <x v="14"/>
    <x v="2"/>
    <x v="3"/>
    <s v="FI_medium_gas"/>
    <x v="21"/>
    <n v="48.384"/>
    <n v="13.44"/>
  </r>
  <r>
    <x v="0"/>
    <x v="14"/>
    <x v="2"/>
    <x v="3"/>
    <s v="FI_medium_gas"/>
    <x v="22"/>
    <n v="79.847999999999999"/>
    <n v="22.18"/>
  </r>
  <r>
    <x v="0"/>
    <x v="14"/>
    <x v="2"/>
    <x v="3"/>
    <s v="FI_small"/>
    <x v="1"/>
    <n v="48.384"/>
    <n v="13.44"/>
  </r>
  <r>
    <x v="0"/>
    <x v="14"/>
    <x v="2"/>
    <x v="3"/>
    <s v="FI_small"/>
    <x v="2"/>
    <n v="63"/>
    <n v="17.5"/>
  </r>
  <r>
    <x v="0"/>
    <x v="14"/>
    <x v="2"/>
    <x v="3"/>
    <s v="FI_small"/>
    <x v="21"/>
    <n v="48.384"/>
    <n v="13.44"/>
  </r>
  <r>
    <x v="0"/>
    <x v="14"/>
    <x v="2"/>
    <x v="3"/>
    <s v="FI_small"/>
    <x v="22"/>
    <n v="79.847999999999999"/>
    <n v="22.18"/>
  </r>
  <r>
    <x v="0"/>
    <x v="14"/>
    <x v="2"/>
    <x v="3"/>
    <s v="FI_small_gas"/>
    <x v="1"/>
    <n v="48.384"/>
    <n v="13.44"/>
  </r>
  <r>
    <x v="0"/>
    <x v="14"/>
    <x v="2"/>
    <x v="3"/>
    <s v="FI_small_gas"/>
    <x v="2"/>
    <n v="63"/>
    <n v="17.5"/>
  </r>
  <r>
    <x v="0"/>
    <x v="14"/>
    <x v="2"/>
    <x v="3"/>
    <s v="FI_small_gas"/>
    <x v="21"/>
    <n v="48.384"/>
    <n v="13.44"/>
  </r>
  <r>
    <x v="0"/>
    <x v="14"/>
    <x v="2"/>
    <x v="3"/>
    <s v="FI_small_gas"/>
    <x v="22"/>
    <n v="79.847999999999999"/>
    <n v="22.18"/>
  </r>
  <r>
    <x v="0"/>
    <x v="14"/>
    <x v="2"/>
    <x v="3"/>
    <s v="FinA"/>
    <x v="1"/>
    <n v="48.384"/>
    <n v="13.44"/>
  </r>
  <r>
    <x v="0"/>
    <x v="14"/>
    <x v="2"/>
    <x v="3"/>
    <s v="FinA"/>
    <x v="2"/>
    <n v="63"/>
    <n v="17.5"/>
  </r>
  <r>
    <x v="0"/>
    <x v="14"/>
    <x v="2"/>
    <x v="3"/>
    <s v="FinA"/>
    <x v="21"/>
    <n v="48.384"/>
    <n v="13.44"/>
  </r>
  <r>
    <x v="0"/>
    <x v="14"/>
    <x v="2"/>
    <x v="3"/>
    <s v="FinA"/>
    <x v="22"/>
    <n v="79.847999999999999"/>
    <n v="22.18"/>
  </r>
  <r>
    <x v="0"/>
    <x v="14"/>
    <x v="3"/>
    <x v="4"/>
    <s v="DE4-E_A"/>
    <x v="1"/>
    <n v="48.384"/>
    <n v="13.44"/>
  </r>
  <r>
    <x v="0"/>
    <x v="14"/>
    <x v="3"/>
    <x v="4"/>
    <s v="DE4-E_A"/>
    <x v="2"/>
    <n v="63"/>
    <n v="17.5"/>
  </r>
  <r>
    <x v="0"/>
    <x v="14"/>
    <x v="3"/>
    <x v="4"/>
    <s v="DE4-E_A"/>
    <x v="21"/>
    <n v="48.384"/>
    <n v="13.44"/>
  </r>
  <r>
    <x v="0"/>
    <x v="14"/>
    <x v="3"/>
    <x v="4"/>
    <s v="DE4-E_A"/>
    <x v="22"/>
    <n v="79.847999999999999"/>
    <n v="22.18"/>
  </r>
  <r>
    <x v="0"/>
    <x v="14"/>
    <x v="3"/>
    <x v="4"/>
    <s v="DE4-E_Offshore_A"/>
    <x v="1"/>
    <n v="48.384"/>
    <n v="13.44"/>
  </r>
  <r>
    <x v="0"/>
    <x v="14"/>
    <x v="3"/>
    <x v="4"/>
    <s v="DE4-E_Offshore_A"/>
    <x v="2"/>
    <n v="63"/>
    <n v="17.5"/>
  </r>
  <r>
    <x v="0"/>
    <x v="14"/>
    <x v="3"/>
    <x v="4"/>
    <s v="DE4-E_Offshore_A"/>
    <x v="21"/>
    <n v="48.384"/>
    <n v="13.44"/>
  </r>
  <r>
    <x v="0"/>
    <x v="14"/>
    <x v="3"/>
    <x v="4"/>
    <s v="DE4-E_Offshore_A"/>
    <x v="22"/>
    <n v="79.847999999999999"/>
    <n v="22.18"/>
  </r>
  <r>
    <x v="0"/>
    <x v="14"/>
    <x v="3"/>
    <x v="5"/>
    <s v="DE4-N_A"/>
    <x v="1"/>
    <n v="48.384"/>
    <n v="13.44"/>
  </r>
  <r>
    <x v="0"/>
    <x v="14"/>
    <x v="3"/>
    <x v="5"/>
    <s v="DE4-N_A"/>
    <x v="2"/>
    <n v="63"/>
    <n v="17.5"/>
  </r>
  <r>
    <x v="0"/>
    <x v="14"/>
    <x v="3"/>
    <x v="5"/>
    <s v="DE4-N_A"/>
    <x v="21"/>
    <n v="48.384"/>
    <n v="13.44"/>
  </r>
  <r>
    <x v="0"/>
    <x v="14"/>
    <x v="3"/>
    <x v="5"/>
    <s v="DE4-N_A"/>
    <x v="22"/>
    <n v="79.847999999999999"/>
    <n v="22.18"/>
  </r>
  <r>
    <x v="0"/>
    <x v="14"/>
    <x v="3"/>
    <x v="5"/>
    <s v="DE4-N_Offshore_A"/>
    <x v="1"/>
    <n v="48.384"/>
    <n v="13.44"/>
  </r>
  <r>
    <x v="0"/>
    <x v="14"/>
    <x v="3"/>
    <x v="5"/>
    <s v="DE4-N_Offshore_A"/>
    <x v="2"/>
    <n v="63"/>
    <n v="17.5"/>
  </r>
  <r>
    <x v="0"/>
    <x v="14"/>
    <x v="3"/>
    <x v="5"/>
    <s v="DE4-N_Offshore_A"/>
    <x v="21"/>
    <n v="48.384"/>
    <n v="13.44"/>
  </r>
  <r>
    <x v="0"/>
    <x v="14"/>
    <x v="3"/>
    <x v="5"/>
    <s v="DE4-N_Offshore_A"/>
    <x v="22"/>
    <n v="79.847999999999999"/>
    <n v="22.18"/>
  </r>
  <r>
    <x v="0"/>
    <x v="14"/>
    <x v="3"/>
    <x v="6"/>
    <s v="DE4-S_A"/>
    <x v="1"/>
    <n v="48.384"/>
    <n v="13.44"/>
  </r>
  <r>
    <x v="0"/>
    <x v="14"/>
    <x v="3"/>
    <x v="6"/>
    <s v="DE4-S_A"/>
    <x v="2"/>
    <n v="63"/>
    <n v="17.5"/>
  </r>
  <r>
    <x v="0"/>
    <x v="14"/>
    <x v="3"/>
    <x v="6"/>
    <s v="DE4-S_A"/>
    <x v="21"/>
    <n v="48.384"/>
    <n v="13.44"/>
  </r>
  <r>
    <x v="0"/>
    <x v="14"/>
    <x v="3"/>
    <x v="6"/>
    <s v="DE4-S_A"/>
    <x v="22"/>
    <n v="79.847999999999999"/>
    <n v="22.18"/>
  </r>
  <r>
    <x v="0"/>
    <x v="14"/>
    <x v="3"/>
    <x v="7"/>
    <s v="DE4-W_A"/>
    <x v="1"/>
    <n v="48.384"/>
    <n v="13.44"/>
  </r>
  <r>
    <x v="0"/>
    <x v="14"/>
    <x v="3"/>
    <x v="7"/>
    <s v="DE4-W_A"/>
    <x v="2"/>
    <n v="63"/>
    <n v="17.5"/>
  </r>
  <r>
    <x v="0"/>
    <x v="14"/>
    <x v="3"/>
    <x v="7"/>
    <s v="DE4-W_A"/>
    <x v="21"/>
    <n v="48.384"/>
    <n v="13.44"/>
  </r>
  <r>
    <x v="0"/>
    <x v="14"/>
    <x v="3"/>
    <x v="7"/>
    <s v="DE4-W_A"/>
    <x v="22"/>
    <n v="79.847999999999999"/>
    <n v="22.18"/>
  </r>
  <r>
    <x v="0"/>
    <x v="14"/>
    <x v="3"/>
    <x v="7"/>
    <s v="DE4-W_Offshore_A"/>
    <x v="1"/>
    <n v="48.384"/>
    <n v="13.44"/>
  </r>
  <r>
    <x v="0"/>
    <x v="14"/>
    <x v="3"/>
    <x v="7"/>
    <s v="DE4-W_Offshore_A"/>
    <x v="2"/>
    <n v="63"/>
    <n v="17.5"/>
  </r>
  <r>
    <x v="0"/>
    <x v="14"/>
    <x v="3"/>
    <x v="7"/>
    <s v="DE4-W_Offshore_A"/>
    <x v="21"/>
    <n v="48.384"/>
    <n v="13.44"/>
  </r>
  <r>
    <x v="0"/>
    <x v="14"/>
    <x v="3"/>
    <x v="7"/>
    <s v="DE4-W_Offshore_A"/>
    <x v="22"/>
    <n v="79.847999999999999"/>
    <n v="22.18"/>
  </r>
  <r>
    <x v="0"/>
    <x v="14"/>
    <x v="4"/>
    <x v="8"/>
    <s v="LV_A"/>
    <x v="1"/>
    <n v="48.384"/>
    <n v="13.44"/>
  </r>
  <r>
    <x v="0"/>
    <x v="14"/>
    <x v="4"/>
    <x v="8"/>
    <s v="LV_A"/>
    <x v="2"/>
    <n v="63"/>
    <n v="17.5"/>
  </r>
  <r>
    <x v="0"/>
    <x v="14"/>
    <x v="4"/>
    <x v="8"/>
    <s v="LV_A"/>
    <x v="21"/>
    <n v="48.384"/>
    <n v="13.44"/>
  </r>
  <r>
    <x v="0"/>
    <x v="14"/>
    <x v="4"/>
    <x v="8"/>
    <s v="LV_A"/>
    <x v="22"/>
    <n v="79.847999999999999"/>
    <n v="22.18"/>
  </r>
  <r>
    <x v="0"/>
    <x v="14"/>
    <x v="4"/>
    <x v="8"/>
    <s v="LV_OFFSHORE"/>
    <x v="1"/>
    <n v="48.384"/>
    <n v="13.44"/>
  </r>
  <r>
    <x v="0"/>
    <x v="14"/>
    <x v="4"/>
    <x v="8"/>
    <s v="LV_OFFSHORE"/>
    <x v="2"/>
    <n v="63"/>
    <n v="17.5"/>
  </r>
  <r>
    <x v="0"/>
    <x v="14"/>
    <x v="4"/>
    <x v="8"/>
    <s v="LV_OFFSHORE"/>
    <x v="21"/>
    <n v="48.384"/>
    <n v="13.44"/>
  </r>
  <r>
    <x v="0"/>
    <x v="14"/>
    <x v="4"/>
    <x v="8"/>
    <s v="LV_OFFSHORE"/>
    <x v="22"/>
    <n v="79.847999999999999"/>
    <n v="22.18"/>
  </r>
  <r>
    <x v="0"/>
    <x v="14"/>
    <x v="4"/>
    <x v="8"/>
    <s v="LV_Other_DH"/>
    <x v="1"/>
    <n v="48.384"/>
    <n v="13.44"/>
  </r>
  <r>
    <x v="0"/>
    <x v="14"/>
    <x v="4"/>
    <x v="8"/>
    <s v="LV_Other_DH"/>
    <x v="2"/>
    <n v="63"/>
    <n v="17.5"/>
  </r>
  <r>
    <x v="0"/>
    <x v="14"/>
    <x v="4"/>
    <x v="8"/>
    <s v="LV_Other_DH"/>
    <x v="21"/>
    <n v="48.384"/>
    <n v="13.44"/>
  </r>
  <r>
    <x v="0"/>
    <x v="14"/>
    <x v="4"/>
    <x v="8"/>
    <s v="LV_Other_DH"/>
    <x v="22"/>
    <n v="79.847999999999999"/>
    <n v="22.18"/>
  </r>
  <r>
    <x v="0"/>
    <x v="14"/>
    <x v="4"/>
    <x v="8"/>
    <s v="LV_RigaR"/>
    <x v="1"/>
    <n v="48.384"/>
    <n v="13.44"/>
  </r>
  <r>
    <x v="0"/>
    <x v="14"/>
    <x v="4"/>
    <x v="8"/>
    <s v="LV_RigaR"/>
    <x v="2"/>
    <n v="63"/>
    <n v="17.5"/>
  </r>
  <r>
    <x v="0"/>
    <x v="14"/>
    <x v="4"/>
    <x v="8"/>
    <s v="LV_RigaR"/>
    <x v="21"/>
    <n v="48.384"/>
    <n v="13.44"/>
  </r>
  <r>
    <x v="0"/>
    <x v="14"/>
    <x v="4"/>
    <x v="8"/>
    <s v="LV_RigaR"/>
    <x v="22"/>
    <n v="79.847999999999999"/>
    <n v="22.18"/>
  </r>
  <r>
    <x v="0"/>
    <x v="14"/>
    <x v="4"/>
    <x v="8"/>
    <s v="LV_Rural"/>
    <x v="1"/>
    <n v="48.384"/>
    <n v="13.44"/>
  </r>
  <r>
    <x v="0"/>
    <x v="14"/>
    <x v="4"/>
    <x v="8"/>
    <s v="LV_Rural"/>
    <x v="2"/>
    <n v="63"/>
    <n v="17.5"/>
  </r>
  <r>
    <x v="0"/>
    <x v="14"/>
    <x v="4"/>
    <x v="8"/>
    <s v="LV_Rural"/>
    <x v="21"/>
    <n v="48.384"/>
    <n v="13.44"/>
  </r>
  <r>
    <x v="0"/>
    <x v="14"/>
    <x v="4"/>
    <x v="8"/>
    <s v="LV_Rural"/>
    <x v="22"/>
    <n v="79.847999999999999"/>
    <n v="22.18"/>
  </r>
  <r>
    <x v="0"/>
    <x v="14"/>
    <x v="5"/>
    <x v="9"/>
    <s v="LT_A"/>
    <x v="1"/>
    <n v="48.384"/>
    <n v="13.44"/>
  </r>
  <r>
    <x v="0"/>
    <x v="14"/>
    <x v="5"/>
    <x v="9"/>
    <s v="LT_A"/>
    <x v="2"/>
    <n v="63"/>
    <n v="17.5"/>
  </r>
  <r>
    <x v="0"/>
    <x v="14"/>
    <x v="5"/>
    <x v="9"/>
    <s v="LT_A"/>
    <x v="21"/>
    <n v="48.384"/>
    <n v="13.44"/>
  </r>
  <r>
    <x v="0"/>
    <x v="14"/>
    <x v="5"/>
    <x v="9"/>
    <s v="LT_A"/>
    <x v="22"/>
    <n v="79.847999999999999"/>
    <n v="22.18"/>
  </r>
  <r>
    <x v="0"/>
    <x v="14"/>
    <x v="5"/>
    <x v="9"/>
    <s v="LT_KauU"/>
    <x v="1"/>
    <n v="48.384"/>
    <n v="13.44"/>
  </r>
  <r>
    <x v="0"/>
    <x v="14"/>
    <x v="5"/>
    <x v="9"/>
    <s v="LT_KauU"/>
    <x v="2"/>
    <n v="63"/>
    <n v="17.5"/>
  </r>
  <r>
    <x v="0"/>
    <x v="14"/>
    <x v="5"/>
    <x v="9"/>
    <s v="LT_KauU"/>
    <x v="21"/>
    <n v="48.384"/>
    <n v="13.44"/>
  </r>
  <r>
    <x v="0"/>
    <x v="14"/>
    <x v="5"/>
    <x v="9"/>
    <s v="LT_KauU"/>
    <x v="22"/>
    <n v="79.847999999999999"/>
    <n v="22.18"/>
  </r>
  <r>
    <x v="0"/>
    <x v="14"/>
    <x v="5"/>
    <x v="9"/>
    <s v="LT_KlaU"/>
    <x v="1"/>
    <n v="48.384"/>
    <n v="13.44"/>
  </r>
  <r>
    <x v="0"/>
    <x v="14"/>
    <x v="5"/>
    <x v="9"/>
    <s v="LT_KlaU"/>
    <x v="2"/>
    <n v="63"/>
    <n v="17.5"/>
  </r>
  <r>
    <x v="0"/>
    <x v="14"/>
    <x v="5"/>
    <x v="9"/>
    <s v="LT_KlaU"/>
    <x v="21"/>
    <n v="48.384"/>
    <n v="13.44"/>
  </r>
  <r>
    <x v="0"/>
    <x v="14"/>
    <x v="5"/>
    <x v="9"/>
    <s v="LT_KlaU"/>
    <x v="22"/>
    <n v="79.847999999999999"/>
    <n v="22.18"/>
  </r>
  <r>
    <x v="0"/>
    <x v="14"/>
    <x v="5"/>
    <x v="9"/>
    <s v="LT_OFFSHORE"/>
    <x v="1"/>
    <n v="48.384"/>
    <n v="13.44"/>
  </r>
  <r>
    <x v="0"/>
    <x v="14"/>
    <x v="5"/>
    <x v="9"/>
    <s v="LT_OFFSHORE"/>
    <x v="2"/>
    <n v="63"/>
    <n v="17.5"/>
  </r>
  <r>
    <x v="0"/>
    <x v="14"/>
    <x v="5"/>
    <x v="9"/>
    <s v="LT_OFFSHORE"/>
    <x v="21"/>
    <n v="48.384"/>
    <n v="13.44"/>
  </r>
  <r>
    <x v="0"/>
    <x v="14"/>
    <x v="5"/>
    <x v="9"/>
    <s v="LT_OFFSHORE"/>
    <x v="22"/>
    <n v="79.847999999999999"/>
    <n v="22.18"/>
  </r>
  <r>
    <x v="0"/>
    <x v="14"/>
    <x v="5"/>
    <x v="9"/>
    <s v="LT_Other_DH"/>
    <x v="1"/>
    <n v="48.384"/>
    <n v="13.44"/>
  </r>
  <r>
    <x v="0"/>
    <x v="14"/>
    <x v="5"/>
    <x v="9"/>
    <s v="LT_Other_DH"/>
    <x v="2"/>
    <n v="63"/>
    <n v="17.5"/>
  </r>
  <r>
    <x v="0"/>
    <x v="14"/>
    <x v="5"/>
    <x v="9"/>
    <s v="LT_Other_DH"/>
    <x v="21"/>
    <n v="48.384"/>
    <n v="13.44"/>
  </r>
  <r>
    <x v="0"/>
    <x v="14"/>
    <x v="5"/>
    <x v="9"/>
    <s v="LT_Other_DH"/>
    <x v="22"/>
    <n v="79.847999999999999"/>
    <n v="22.18"/>
  </r>
  <r>
    <x v="0"/>
    <x v="14"/>
    <x v="5"/>
    <x v="9"/>
    <s v="LT_Panevezys"/>
    <x v="1"/>
    <n v="48.384"/>
    <n v="13.44"/>
  </r>
  <r>
    <x v="0"/>
    <x v="14"/>
    <x v="5"/>
    <x v="9"/>
    <s v="LT_Panevezys"/>
    <x v="2"/>
    <n v="63"/>
    <n v="17.5"/>
  </r>
  <r>
    <x v="0"/>
    <x v="14"/>
    <x v="5"/>
    <x v="9"/>
    <s v="LT_Panevezys"/>
    <x v="21"/>
    <n v="48.384"/>
    <n v="13.44"/>
  </r>
  <r>
    <x v="0"/>
    <x v="14"/>
    <x v="5"/>
    <x v="9"/>
    <s v="LT_Panevezys"/>
    <x v="22"/>
    <n v="79.847999999999999"/>
    <n v="22.18"/>
  </r>
  <r>
    <x v="0"/>
    <x v="14"/>
    <x v="5"/>
    <x v="9"/>
    <s v="LT_Rural"/>
    <x v="1"/>
    <n v="48.384"/>
    <n v="13.44"/>
  </r>
  <r>
    <x v="0"/>
    <x v="14"/>
    <x v="5"/>
    <x v="9"/>
    <s v="LT_Rural"/>
    <x v="2"/>
    <n v="63"/>
    <n v="17.5"/>
  </r>
  <r>
    <x v="0"/>
    <x v="14"/>
    <x v="5"/>
    <x v="9"/>
    <s v="LT_Rural"/>
    <x v="21"/>
    <n v="48.384"/>
    <n v="13.44"/>
  </r>
  <r>
    <x v="0"/>
    <x v="14"/>
    <x v="5"/>
    <x v="9"/>
    <s v="LT_Rural"/>
    <x v="22"/>
    <n v="79.847999999999999"/>
    <n v="22.18"/>
  </r>
  <r>
    <x v="0"/>
    <x v="14"/>
    <x v="5"/>
    <x v="9"/>
    <s v="LT_SiaU"/>
    <x v="1"/>
    <n v="48.384"/>
    <n v="13.44"/>
  </r>
  <r>
    <x v="0"/>
    <x v="14"/>
    <x v="5"/>
    <x v="9"/>
    <s v="LT_SiaU"/>
    <x v="2"/>
    <n v="63"/>
    <n v="17.5"/>
  </r>
  <r>
    <x v="0"/>
    <x v="14"/>
    <x v="5"/>
    <x v="9"/>
    <s v="LT_SiaU"/>
    <x v="21"/>
    <n v="48.384"/>
    <n v="13.44"/>
  </r>
  <r>
    <x v="0"/>
    <x v="14"/>
    <x v="5"/>
    <x v="9"/>
    <s v="LT_SiaU"/>
    <x v="22"/>
    <n v="79.847999999999999"/>
    <n v="22.18"/>
  </r>
  <r>
    <x v="0"/>
    <x v="14"/>
    <x v="5"/>
    <x v="9"/>
    <s v="LT_VilU"/>
    <x v="1"/>
    <n v="48.384"/>
    <n v="13.44"/>
  </r>
  <r>
    <x v="0"/>
    <x v="14"/>
    <x v="5"/>
    <x v="9"/>
    <s v="LT_VilU"/>
    <x v="2"/>
    <n v="63"/>
    <n v="17.5"/>
  </r>
  <r>
    <x v="0"/>
    <x v="14"/>
    <x v="5"/>
    <x v="9"/>
    <s v="LT_VilU"/>
    <x v="21"/>
    <n v="48.384"/>
    <n v="13.44"/>
  </r>
  <r>
    <x v="0"/>
    <x v="14"/>
    <x v="5"/>
    <x v="9"/>
    <s v="LT_VilU"/>
    <x v="22"/>
    <n v="79.847999999999999"/>
    <n v="22.18"/>
  </r>
  <r>
    <x v="0"/>
    <x v="14"/>
    <x v="6"/>
    <x v="10"/>
    <s v="NL_A"/>
    <x v="1"/>
    <n v="48.384"/>
    <n v="13.44"/>
  </r>
  <r>
    <x v="0"/>
    <x v="14"/>
    <x v="6"/>
    <x v="10"/>
    <s v="NL_A"/>
    <x v="2"/>
    <n v="63"/>
    <n v="17.5"/>
  </r>
  <r>
    <x v="0"/>
    <x v="14"/>
    <x v="6"/>
    <x v="10"/>
    <s v="NL_A"/>
    <x v="21"/>
    <n v="48.384"/>
    <n v="13.44"/>
  </r>
  <r>
    <x v="0"/>
    <x v="14"/>
    <x v="6"/>
    <x v="10"/>
    <s v="NL_A"/>
    <x v="22"/>
    <n v="79.847999999999999"/>
    <n v="22.18"/>
  </r>
  <r>
    <x v="0"/>
    <x v="14"/>
    <x v="6"/>
    <x v="10"/>
    <s v="NL_OFFSHORE"/>
    <x v="1"/>
    <n v="48.384"/>
    <n v="13.44"/>
  </r>
  <r>
    <x v="0"/>
    <x v="14"/>
    <x v="6"/>
    <x v="10"/>
    <s v="NL_OFFSHORE"/>
    <x v="2"/>
    <n v="63"/>
    <n v="17.5"/>
  </r>
  <r>
    <x v="0"/>
    <x v="14"/>
    <x v="6"/>
    <x v="10"/>
    <s v="NL_OFFSHORE"/>
    <x v="21"/>
    <n v="48.384"/>
    <n v="13.44"/>
  </r>
  <r>
    <x v="0"/>
    <x v="14"/>
    <x v="6"/>
    <x v="10"/>
    <s v="NL_OFFSHORE"/>
    <x v="22"/>
    <n v="79.847999999999999"/>
    <n v="22.18"/>
  </r>
  <r>
    <x v="0"/>
    <x v="14"/>
    <x v="7"/>
    <x v="11"/>
    <s v="NO1_A1"/>
    <x v="1"/>
    <n v="48.384"/>
    <n v="13.44"/>
  </r>
  <r>
    <x v="0"/>
    <x v="14"/>
    <x v="7"/>
    <x v="11"/>
    <s v="NO1_A1"/>
    <x v="2"/>
    <n v="63"/>
    <n v="17.5"/>
  </r>
  <r>
    <x v="0"/>
    <x v="14"/>
    <x v="7"/>
    <x v="11"/>
    <s v="NO1_A1"/>
    <x v="21"/>
    <n v="48.384"/>
    <n v="13.44"/>
  </r>
  <r>
    <x v="0"/>
    <x v="14"/>
    <x v="7"/>
    <x v="11"/>
    <s v="NO1_A1"/>
    <x v="22"/>
    <n v="79.847999999999999"/>
    <n v="22.18"/>
  </r>
  <r>
    <x v="0"/>
    <x v="14"/>
    <x v="7"/>
    <x v="11"/>
    <s v="NO1_A2"/>
    <x v="1"/>
    <n v="48.384"/>
    <n v="13.44"/>
  </r>
  <r>
    <x v="0"/>
    <x v="14"/>
    <x v="7"/>
    <x v="11"/>
    <s v="NO1_A2"/>
    <x v="2"/>
    <n v="63"/>
    <n v="17.5"/>
  </r>
  <r>
    <x v="0"/>
    <x v="14"/>
    <x v="7"/>
    <x v="11"/>
    <s v="NO1_A2"/>
    <x v="21"/>
    <n v="48.384"/>
    <n v="13.44"/>
  </r>
  <r>
    <x v="0"/>
    <x v="14"/>
    <x v="7"/>
    <x v="11"/>
    <s v="NO1_A2"/>
    <x v="22"/>
    <n v="79.847999999999999"/>
    <n v="22.18"/>
  </r>
  <r>
    <x v="0"/>
    <x v="14"/>
    <x v="7"/>
    <x v="11"/>
    <s v="NO1_A3"/>
    <x v="1"/>
    <n v="48.384"/>
    <n v="13.44"/>
  </r>
  <r>
    <x v="0"/>
    <x v="14"/>
    <x v="7"/>
    <x v="11"/>
    <s v="NO1_A3"/>
    <x v="2"/>
    <n v="63"/>
    <n v="17.5"/>
  </r>
  <r>
    <x v="0"/>
    <x v="14"/>
    <x v="7"/>
    <x v="11"/>
    <s v="NO1_A3"/>
    <x v="21"/>
    <n v="48.384"/>
    <n v="13.44"/>
  </r>
  <r>
    <x v="0"/>
    <x v="14"/>
    <x v="7"/>
    <x v="11"/>
    <s v="NO1_A3"/>
    <x v="22"/>
    <n v="79.847999999999999"/>
    <n v="22.18"/>
  </r>
  <r>
    <x v="0"/>
    <x v="14"/>
    <x v="7"/>
    <x v="11"/>
    <s v="NO1_Offshore"/>
    <x v="1"/>
    <n v="48.384"/>
    <n v="13.44"/>
  </r>
  <r>
    <x v="0"/>
    <x v="14"/>
    <x v="7"/>
    <x v="11"/>
    <s v="NO1_Offshore"/>
    <x v="2"/>
    <n v="63"/>
    <n v="17.5"/>
  </r>
  <r>
    <x v="0"/>
    <x v="14"/>
    <x v="7"/>
    <x v="11"/>
    <s v="NO1_Offshore"/>
    <x v="21"/>
    <n v="48.384"/>
    <n v="13.44"/>
  </r>
  <r>
    <x v="0"/>
    <x v="14"/>
    <x v="7"/>
    <x v="11"/>
    <s v="NO1_Offshore"/>
    <x v="22"/>
    <n v="79.847999999999999"/>
    <n v="22.18"/>
  </r>
  <r>
    <x v="0"/>
    <x v="14"/>
    <x v="7"/>
    <x v="12"/>
    <s v="NO2_A1"/>
    <x v="1"/>
    <n v="48.384"/>
    <n v="13.44"/>
  </r>
  <r>
    <x v="0"/>
    <x v="14"/>
    <x v="7"/>
    <x v="12"/>
    <s v="NO2_A1"/>
    <x v="2"/>
    <n v="63"/>
    <n v="17.5"/>
  </r>
  <r>
    <x v="0"/>
    <x v="14"/>
    <x v="7"/>
    <x v="12"/>
    <s v="NO2_A1"/>
    <x v="21"/>
    <n v="48.384"/>
    <n v="13.44"/>
  </r>
  <r>
    <x v="0"/>
    <x v="14"/>
    <x v="7"/>
    <x v="12"/>
    <s v="NO2_A1"/>
    <x v="22"/>
    <n v="79.847999999999999"/>
    <n v="22.18"/>
  </r>
  <r>
    <x v="0"/>
    <x v="14"/>
    <x v="7"/>
    <x v="12"/>
    <s v="NO2_A2"/>
    <x v="1"/>
    <n v="48.384"/>
    <n v="13.44"/>
  </r>
  <r>
    <x v="0"/>
    <x v="14"/>
    <x v="7"/>
    <x v="12"/>
    <s v="NO2_A2"/>
    <x v="2"/>
    <n v="63"/>
    <n v="17.5"/>
  </r>
  <r>
    <x v="0"/>
    <x v="14"/>
    <x v="7"/>
    <x v="12"/>
    <s v="NO2_A2"/>
    <x v="21"/>
    <n v="48.384"/>
    <n v="13.44"/>
  </r>
  <r>
    <x v="0"/>
    <x v="14"/>
    <x v="7"/>
    <x v="12"/>
    <s v="NO2_A2"/>
    <x v="22"/>
    <n v="79.847999999999999"/>
    <n v="22.18"/>
  </r>
  <r>
    <x v="0"/>
    <x v="14"/>
    <x v="7"/>
    <x v="12"/>
    <s v="NO2_Offshore"/>
    <x v="1"/>
    <n v="48.384"/>
    <n v="13.44"/>
  </r>
  <r>
    <x v="0"/>
    <x v="14"/>
    <x v="7"/>
    <x v="12"/>
    <s v="NO2_Offshore"/>
    <x v="2"/>
    <n v="63"/>
    <n v="17.5"/>
  </r>
  <r>
    <x v="0"/>
    <x v="14"/>
    <x v="7"/>
    <x v="12"/>
    <s v="NO2_Offshore"/>
    <x v="21"/>
    <n v="48.384"/>
    <n v="13.44"/>
  </r>
  <r>
    <x v="0"/>
    <x v="14"/>
    <x v="7"/>
    <x v="12"/>
    <s v="NO2_Offshore"/>
    <x v="22"/>
    <n v="79.847999999999999"/>
    <n v="22.18"/>
  </r>
  <r>
    <x v="0"/>
    <x v="14"/>
    <x v="7"/>
    <x v="13"/>
    <s v="NO3_A1"/>
    <x v="1"/>
    <n v="48.384"/>
    <n v="13.44"/>
  </r>
  <r>
    <x v="0"/>
    <x v="14"/>
    <x v="7"/>
    <x v="13"/>
    <s v="NO3_A1"/>
    <x v="2"/>
    <n v="63"/>
    <n v="17.5"/>
  </r>
  <r>
    <x v="0"/>
    <x v="14"/>
    <x v="7"/>
    <x v="13"/>
    <s v="NO3_A1"/>
    <x v="21"/>
    <n v="48.384"/>
    <n v="13.44"/>
  </r>
  <r>
    <x v="0"/>
    <x v="14"/>
    <x v="7"/>
    <x v="13"/>
    <s v="NO3_A1"/>
    <x v="22"/>
    <n v="79.847999999999999"/>
    <n v="22.18"/>
  </r>
  <r>
    <x v="0"/>
    <x v="14"/>
    <x v="7"/>
    <x v="13"/>
    <s v="NO3_A2"/>
    <x v="1"/>
    <n v="48.384"/>
    <n v="13.44"/>
  </r>
  <r>
    <x v="0"/>
    <x v="14"/>
    <x v="7"/>
    <x v="13"/>
    <s v="NO3_A2"/>
    <x v="2"/>
    <n v="63"/>
    <n v="17.5"/>
  </r>
  <r>
    <x v="0"/>
    <x v="14"/>
    <x v="7"/>
    <x v="13"/>
    <s v="NO3_A2"/>
    <x v="21"/>
    <n v="48.384"/>
    <n v="13.44"/>
  </r>
  <r>
    <x v="0"/>
    <x v="14"/>
    <x v="7"/>
    <x v="13"/>
    <s v="NO3_A2"/>
    <x v="22"/>
    <n v="79.847999999999999"/>
    <n v="22.18"/>
  </r>
  <r>
    <x v="0"/>
    <x v="14"/>
    <x v="7"/>
    <x v="13"/>
    <s v="NO3_A3"/>
    <x v="1"/>
    <n v="48.384"/>
    <n v="13.44"/>
  </r>
  <r>
    <x v="0"/>
    <x v="14"/>
    <x v="7"/>
    <x v="13"/>
    <s v="NO3_A3"/>
    <x v="2"/>
    <n v="63"/>
    <n v="17.5"/>
  </r>
  <r>
    <x v="0"/>
    <x v="14"/>
    <x v="7"/>
    <x v="13"/>
    <s v="NO3_A3"/>
    <x v="21"/>
    <n v="48.384"/>
    <n v="13.44"/>
  </r>
  <r>
    <x v="0"/>
    <x v="14"/>
    <x v="7"/>
    <x v="13"/>
    <s v="NO3_A3"/>
    <x v="22"/>
    <n v="79.847999999999999"/>
    <n v="22.18"/>
  </r>
  <r>
    <x v="0"/>
    <x v="14"/>
    <x v="7"/>
    <x v="13"/>
    <s v="NO3_Offshore"/>
    <x v="1"/>
    <n v="48.384"/>
    <n v="13.44"/>
  </r>
  <r>
    <x v="0"/>
    <x v="14"/>
    <x v="7"/>
    <x v="13"/>
    <s v="NO3_Offshore"/>
    <x v="2"/>
    <n v="63"/>
    <n v="17.5"/>
  </r>
  <r>
    <x v="0"/>
    <x v="14"/>
    <x v="7"/>
    <x v="13"/>
    <s v="NO3_Offshore"/>
    <x v="21"/>
    <n v="48.384"/>
    <n v="13.44"/>
  </r>
  <r>
    <x v="0"/>
    <x v="14"/>
    <x v="7"/>
    <x v="13"/>
    <s v="NO3_Offshore"/>
    <x v="22"/>
    <n v="79.847999999999999"/>
    <n v="22.18"/>
  </r>
  <r>
    <x v="0"/>
    <x v="14"/>
    <x v="7"/>
    <x v="14"/>
    <s v="NO4_A1"/>
    <x v="1"/>
    <n v="48.384"/>
    <n v="13.44"/>
  </r>
  <r>
    <x v="0"/>
    <x v="14"/>
    <x v="7"/>
    <x v="14"/>
    <s v="NO4_A1"/>
    <x v="2"/>
    <n v="63"/>
    <n v="17.5"/>
  </r>
  <r>
    <x v="0"/>
    <x v="14"/>
    <x v="7"/>
    <x v="14"/>
    <s v="NO4_A1"/>
    <x v="21"/>
    <n v="48.384"/>
    <n v="13.44"/>
  </r>
  <r>
    <x v="0"/>
    <x v="14"/>
    <x v="7"/>
    <x v="14"/>
    <s v="NO4_A1"/>
    <x v="22"/>
    <n v="79.847999999999999"/>
    <n v="22.18"/>
  </r>
  <r>
    <x v="0"/>
    <x v="14"/>
    <x v="7"/>
    <x v="14"/>
    <s v="NO4_A2"/>
    <x v="1"/>
    <n v="48.384"/>
    <n v="13.44"/>
  </r>
  <r>
    <x v="0"/>
    <x v="14"/>
    <x v="7"/>
    <x v="14"/>
    <s v="NO4_A2"/>
    <x v="2"/>
    <n v="63"/>
    <n v="17.5"/>
  </r>
  <r>
    <x v="0"/>
    <x v="14"/>
    <x v="7"/>
    <x v="14"/>
    <s v="NO4_A2"/>
    <x v="21"/>
    <n v="48.384"/>
    <n v="13.44"/>
  </r>
  <r>
    <x v="0"/>
    <x v="14"/>
    <x v="7"/>
    <x v="14"/>
    <s v="NO4_A2"/>
    <x v="22"/>
    <n v="79.847999999999999"/>
    <n v="22.18"/>
  </r>
  <r>
    <x v="0"/>
    <x v="14"/>
    <x v="7"/>
    <x v="14"/>
    <s v="NO4_Offshore"/>
    <x v="1"/>
    <n v="48.384"/>
    <n v="13.44"/>
  </r>
  <r>
    <x v="0"/>
    <x v="14"/>
    <x v="7"/>
    <x v="14"/>
    <s v="NO4_Offshore"/>
    <x v="2"/>
    <n v="63"/>
    <n v="17.5"/>
  </r>
  <r>
    <x v="0"/>
    <x v="14"/>
    <x v="7"/>
    <x v="14"/>
    <s v="NO4_Offshore"/>
    <x v="21"/>
    <n v="48.384"/>
    <n v="13.44"/>
  </r>
  <r>
    <x v="0"/>
    <x v="14"/>
    <x v="7"/>
    <x v="14"/>
    <s v="NO4_Offshore"/>
    <x v="22"/>
    <n v="79.847999999999999"/>
    <n v="22.18"/>
  </r>
  <r>
    <x v="0"/>
    <x v="14"/>
    <x v="7"/>
    <x v="15"/>
    <s v="NO5_A1"/>
    <x v="1"/>
    <n v="48.384"/>
    <n v="13.44"/>
  </r>
  <r>
    <x v="0"/>
    <x v="14"/>
    <x v="7"/>
    <x v="15"/>
    <s v="NO5_A1"/>
    <x v="2"/>
    <n v="63"/>
    <n v="17.5"/>
  </r>
  <r>
    <x v="0"/>
    <x v="14"/>
    <x v="7"/>
    <x v="15"/>
    <s v="NO5_A1"/>
    <x v="21"/>
    <n v="48.384"/>
    <n v="13.44"/>
  </r>
  <r>
    <x v="0"/>
    <x v="14"/>
    <x v="7"/>
    <x v="15"/>
    <s v="NO5_A1"/>
    <x v="22"/>
    <n v="79.847999999999999"/>
    <n v="22.18"/>
  </r>
  <r>
    <x v="0"/>
    <x v="14"/>
    <x v="7"/>
    <x v="15"/>
    <s v="NO5_A2"/>
    <x v="1"/>
    <n v="48.384"/>
    <n v="13.44"/>
  </r>
  <r>
    <x v="0"/>
    <x v="14"/>
    <x v="7"/>
    <x v="15"/>
    <s v="NO5_A2"/>
    <x v="2"/>
    <n v="63"/>
    <n v="17.5"/>
  </r>
  <r>
    <x v="0"/>
    <x v="14"/>
    <x v="7"/>
    <x v="15"/>
    <s v="NO5_A2"/>
    <x v="21"/>
    <n v="48.384"/>
    <n v="13.44"/>
  </r>
  <r>
    <x v="0"/>
    <x v="14"/>
    <x v="7"/>
    <x v="15"/>
    <s v="NO5_A2"/>
    <x v="22"/>
    <n v="79.847999999999999"/>
    <n v="22.18"/>
  </r>
  <r>
    <x v="0"/>
    <x v="14"/>
    <x v="7"/>
    <x v="15"/>
    <s v="NO5_Offshore"/>
    <x v="1"/>
    <n v="48.384"/>
    <n v="13.44"/>
  </r>
  <r>
    <x v="0"/>
    <x v="14"/>
    <x v="7"/>
    <x v="15"/>
    <s v="NO5_Offshore"/>
    <x v="2"/>
    <n v="63"/>
    <n v="17.5"/>
  </r>
  <r>
    <x v="0"/>
    <x v="14"/>
    <x v="7"/>
    <x v="15"/>
    <s v="NO5_Offshore"/>
    <x v="21"/>
    <n v="48.384"/>
    <n v="13.44"/>
  </r>
  <r>
    <x v="0"/>
    <x v="14"/>
    <x v="7"/>
    <x v="15"/>
    <s v="NO5_Offshore"/>
    <x v="22"/>
    <n v="79.847999999999999"/>
    <n v="22.18"/>
  </r>
  <r>
    <x v="0"/>
    <x v="14"/>
    <x v="8"/>
    <x v="16"/>
    <s v="PL_A"/>
    <x v="1"/>
    <n v="48.384"/>
    <n v="13.44"/>
  </r>
  <r>
    <x v="0"/>
    <x v="14"/>
    <x v="8"/>
    <x v="16"/>
    <s v="PL_A"/>
    <x v="2"/>
    <n v="63"/>
    <n v="17.5"/>
  </r>
  <r>
    <x v="0"/>
    <x v="14"/>
    <x v="8"/>
    <x v="16"/>
    <s v="PL_A"/>
    <x v="21"/>
    <n v="48.384"/>
    <n v="13.44"/>
  </r>
  <r>
    <x v="0"/>
    <x v="14"/>
    <x v="8"/>
    <x v="16"/>
    <s v="PL_A"/>
    <x v="22"/>
    <n v="79.847999999999999"/>
    <n v="22.18"/>
  </r>
  <r>
    <x v="0"/>
    <x v="14"/>
    <x v="8"/>
    <x v="16"/>
    <s v="PL_OFFSHORE"/>
    <x v="1"/>
    <n v="48.384"/>
    <n v="13.44"/>
  </r>
  <r>
    <x v="0"/>
    <x v="14"/>
    <x v="8"/>
    <x v="16"/>
    <s v="PL_OFFSHORE"/>
    <x v="2"/>
    <n v="63"/>
    <n v="17.5"/>
  </r>
  <r>
    <x v="0"/>
    <x v="14"/>
    <x v="8"/>
    <x v="16"/>
    <s v="PL_OFFSHORE"/>
    <x v="21"/>
    <n v="48.384"/>
    <n v="13.44"/>
  </r>
  <r>
    <x v="0"/>
    <x v="14"/>
    <x v="8"/>
    <x v="16"/>
    <s v="PL_OFFSHORE"/>
    <x v="22"/>
    <n v="79.847999999999999"/>
    <n v="22.18"/>
  </r>
  <r>
    <x v="0"/>
    <x v="14"/>
    <x v="8"/>
    <x v="16"/>
    <s v="PL_Rural"/>
    <x v="1"/>
    <n v="48.384"/>
    <n v="13.44"/>
  </r>
  <r>
    <x v="0"/>
    <x v="14"/>
    <x v="8"/>
    <x v="16"/>
    <s v="PL_Rural"/>
    <x v="2"/>
    <n v="63"/>
    <n v="17.5"/>
  </r>
  <r>
    <x v="0"/>
    <x v="14"/>
    <x v="8"/>
    <x v="16"/>
    <s v="PL_Rural"/>
    <x v="21"/>
    <n v="48.384"/>
    <n v="13.44"/>
  </r>
  <r>
    <x v="0"/>
    <x v="14"/>
    <x v="8"/>
    <x v="16"/>
    <s v="PL_Rural"/>
    <x v="22"/>
    <n v="79.847999999999999"/>
    <n v="22.18"/>
  </r>
  <r>
    <x v="0"/>
    <x v="14"/>
    <x v="9"/>
    <x v="17"/>
    <s v="SE1A"/>
    <x v="1"/>
    <n v="48.384"/>
    <n v="13.44"/>
  </r>
  <r>
    <x v="0"/>
    <x v="14"/>
    <x v="9"/>
    <x v="17"/>
    <s v="SE1A"/>
    <x v="2"/>
    <n v="63"/>
    <n v="17.5"/>
  </r>
  <r>
    <x v="0"/>
    <x v="14"/>
    <x v="9"/>
    <x v="17"/>
    <s v="SE1A"/>
    <x v="21"/>
    <n v="48.384"/>
    <n v="13.44"/>
  </r>
  <r>
    <x v="0"/>
    <x v="14"/>
    <x v="9"/>
    <x v="17"/>
    <s v="SE1A"/>
    <x v="22"/>
    <n v="79.847999999999999"/>
    <n v="22.18"/>
  </r>
  <r>
    <x v="0"/>
    <x v="14"/>
    <x v="9"/>
    <x v="17"/>
    <s v="SE1_IND"/>
    <x v="1"/>
    <n v="48.384"/>
    <n v="13.44"/>
  </r>
  <r>
    <x v="0"/>
    <x v="14"/>
    <x v="9"/>
    <x v="17"/>
    <s v="SE1_IND"/>
    <x v="2"/>
    <n v="63"/>
    <n v="17.5"/>
  </r>
  <r>
    <x v="0"/>
    <x v="14"/>
    <x v="9"/>
    <x v="17"/>
    <s v="SE1_IND"/>
    <x v="21"/>
    <n v="48.384"/>
    <n v="13.44"/>
  </r>
  <r>
    <x v="0"/>
    <x v="14"/>
    <x v="9"/>
    <x v="17"/>
    <s v="SE1_IND"/>
    <x v="22"/>
    <n v="79.847999999999999"/>
    <n v="22.18"/>
  </r>
  <r>
    <x v="0"/>
    <x v="14"/>
    <x v="9"/>
    <x v="17"/>
    <s v="SE1_Offshore"/>
    <x v="1"/>
    <n v="48.384"/>
    <n v="13.44"/>
  </r>
  <r>
    <x v="0"/>
    <x v="14"/>
    <x v="9"/>
    <x v="17"/>
    <s v="SE1_Offshore"/>
    <x v="2"/>
    <n v="63"/>
    <n v="17.5"/>
  </r>
  <r>
    <x v="0"/>
    <x v="14"/>
    <x v="9"/>
    <x v="17"/>
    <s v="SE1_Offshore"/>
    <x v="21"/>
    <n v="48.384"/>
    <n v="13.44"/>
  </r>
  <r>
    <x v="0"/>
    <x v="14"/>
    <x v="9"/>
    <x v="17"/>
    <s v="SE1_Offshore"/>
    <x v="22"/>
    <n v="79.847999999999999"/>
    <n v="22.18"/>
  </r>
  <r>
    <x v="0"/>
    <x v="14"/>
    <x v="9"/>
    <x v="17"/>
    <s v="SE1_medium"/>
    <x v="1"/>
    <n v="48.384"/>
    <n v="13.44"/>
  </r>
  <r>
    <x v="0"/>
    <x v="14"/>
    <x v="9"/>
    <x v="17"/>
    <s v="SE1_medium"/>
    <x v="2"/>
    <n v="63"/>
    <n v="17.5"/>
  </r>
  <r>
    <x v="0"/>
    <x v="14"/>
    <x v="9"/>
    <x v="17"/>
    <s v="SE1_medium"/>
    <x v="21"/>
    <n v="48.384"/>
    <n v="13.44"/>
  </r>
  <r>
    <x v="0"/>
    <x v="14"/>
    <x v="9"/>
    <x v="17"/>
    <s v="SE1_medium"/>
    <x v="22"/>
    <n v="79.847999999999999"/>
    <n v="22.18"/>
  </r>
  <r>
    <x v="0"/>
    <x v="14"/>
    <x v="9"/>
    <x v="17"/>
    <s v="SE1_small"/>
    <x v="1"/>
    <n v="48.384"/>
    <n v="13.44"/>
  </r>
  <r>
    <x v="0"/>
    <x v="14"/>
    <x v="9"/>
    <x v="17"/>
    <s v="SE1_small"/>
    <x v="2"/>
    <n v="63"/>
    <n v="17.5"/>
  </r>
  <r>
    <x v="0"/>
    <x v="14"/>
    <x v="9"/>
    <x v="17"/>
    <s v="SE1_small"/>
    <x v="21"/>
    <n v="48.384"/>
    <n v="13.44"/>
  </r>
  <r>
    <x v="0"/>
    <x v="14"/>
    <x v="9"/>
    <x v="17"/>
    <s v="SE1_small"/>
    <x v="22"/>
    <n v="79.847999999999999"/>
    <n v="22.18"/>
  </r>
  <r>
    <x v="0"/>
    <x v="14"/>
    <x v="9"/>
    <x v="18"/>
    <s v="SE2A"/>
    <x v="1"/>
    <n v="48.384"/>
    <n v="13.44"/>
  </r>
  <r>
    <x v="0"/>
    <x v="14"/>
    <x v="9"/>
    <x v="18"/>
    <s v="SE2A"/>
    <x v="2"/>
    <n v="63"/>
    <n v="17.5"/>
  </r>
  <r>
    <x v="0"/>
    <x v="14"/>
    <x v="9"/>
    <x v="18"/>
    <s v="SE2A"/>
    <x v="21"/>
    <n v="48.384"/>
    <n v="13.44"/>
  </r>
  <r>
    <x v="0"/>
    <x v="14"/>
    <x v="9"/>
    <x v="18"/>
    <s v="SE2A"/>
    <x v="22"/>
    <n v="79.847999999999999"/>
    <n v="22.18"/>
  </r>
  <r>
    <x v="0"/>
    <x v="14"/>
    <x v="9"/>
    <x v="18"/>
    <s v="SE2_IND"/>
    <x v="1"/>
    <n v="48.384"/>
    <n v="13.44"/>
  </r>
  <r>
    <x v="0"/>
    <x v="14"/>
    <x v="9"/>
    <x v="18"/>
    <s v="SE2_IND"/>
    <x v="2"/>
    <n v="63"/>
    <n v="17.5"/>
  </r>
  <r>
    <x v="0"/>
    <x v="14"/>
    <x v="9"/>
    <x v="18"/>
    <s v="SE2_IND"/>
    <x v="21"/>
    <n v="48.384"/>
    <n v="13.44"/>
  </r>
  <r>
    <x v="0"/>
    <x v="14"/>
    <x v="9"/>
    <x v="18"/>
    <s v="SE2_IND"/>
    <x v="22"/>
    <n v="79.847999999999999"/>
    <n v="22.18"/>
  </r>
  <r>
    <x v="0"/>
    <x v="14"/>
    <x v="9"/>
    <x v="18"/>
    <s v="SE2_Offshore"/>
    <x v="1"/>
    <n v="48.384"/>
    <n v="13.44"/>
  </r>
  <r>
    <x v="0"/>
    <x v="14"/>
    <x v="9"/>
    <x v="18"/>
    <s v="SE2_Offshore"/>
    <x v="2"/>
    <n v="63"/>
    <n v="17.5"/>
  </r>
  <r>
    <x v="0"/>
    <x v="14"/>
    <x v="9"/>
    <x v="18"/>
    <s v="SE2_Offshore"/>
    <x v="21"/>
    <n v="48.384"/>
    <n v="13.44"/>
  </r>
  <r>
    <x v="0"/>
    <x v="14"/>
    <x v="9"/>
    <x v="18"/>
    <s v="SE2_Offshore"/>
    <x v="22"/>
    <n v="79.847999999999999"/>
    <n v="22.18"/>
  </r>
  <r>
    <x v="0"/>
    <x v="14"/>
    <x v="9"/>
    <x v="18"/>
    <s v="SE2_medium"/>
    <x v="1"/>
    <n v="48.384"/>
    <n v="13.44"/>
  </r>
  <r>
    <x v="0"/>
    <x v="14"/>
    <x v="9"/>
    <x v="18"/>
    <s v="SE2_medium"/>
    <x v="2"/>
    <n v="63"/>
    <n v="17.5"/>
  </r>
  <r>
    <x v="0"/>
    <x v="14"/>
    <x v="9"/>
    <x v="18"/>
    <s v="SE2_medium"/>
    <x v="21"/>
    <n v="48.384"/>
    <n v="13.44"/>
  </r>
  <r>
    <x v="0"/>
    <x v="14"/>
    <x v="9"/>
    <x v="18"/>
    <s v="SE2_medium"/>
    <x v="22"/>
    <n v="79.847999999999999"/>
    <n v="22.18"/>
  </r>
  <r>
    <x v="0"/>
    <x v="14"/>
    <x v="9"/>
    <x v="18"/>
    <s v="SE2_small"/>
    <x v="1"/>
    <n v="48.384"/>
    <n v="13.44"/>
  </r>
  <r>
    <x v="0"/>
    <x v="14"/>
    <x v="9"/>
    <x v="18"/>
    <s v="SE2_small"/>
    <x v="2"/>
    <n v="63"/>
    <n v="17.5"/>
  </r>
  <r>
    <x v="0"/>
    <x v="14"/>
    <x v="9"/>
    <x v="18"/>
    <s v="SE2_small"/>
    <x v="21"/>
    <n v="48.384"/>
    <n v="13.44"/>
  </r>
  <r>
    <x v="0"/>
    <x v="14"/>
    <x v="9"/>
    <x v="18"/>
    <s v="SE2_small"/>
    <x v="22"/>
    <n v="79.847999999999999"/>
    <n v="22.18"/>
  </r>
  <r>
    <x v="0"/>
    <x v="14"/>
    <x v="9"/>
    <x v="19"/>
    <s v="SE3A"/>
    <x v="1"/>
    <n v="48.384"/>
    <n v="13.44"/>
  </r>
  <r>
    <x v="0"/>
    <x v="14"/>
    <x v="9"/>
    <x v="19"/>
    <s v="SE3A"/>
    <x v="2"/>
    <n v="63"/>
    <n v="17.5"/>
  </r>
  <r>
    <x v="0"/>
    <x v="14"/>
    <x v="9"/>
    <x v="19"/>
    <s v="SE3A"/>
    <x v="21"/>
    <n v="48.384"/>
    <n v="13.44"/>
  </r>
  <r>
    <x v="0"/>
    <x v="14"/>
    <x v="9"/>
    <x v="19"/>
    <s v="SE3A"/>
    <x v="22"/>
    <n v="79.847999999999999"/>
    <n v="22.18"/>
  </r>
  <r>
    <x v="0"/>
    <x v="14"/>
    <x v="9"/>
    <x v="19"/>
    <s v="SE3_IND"/>
    <x v="1"/>
    <n v="48.384"/>
    <n v="13.44"/>
  </r>
  <r>
    <x v="0"/>
    <x v="14"/>
    <x v="9"/>
    <x v="19"/>
    <s v="SE3_IND"/>
    <x v="2"/>
    <n v="63"/>
    <n v="17.5"/>
  </r>
  <r>
    <x v="0"/>
    <x v="14"/>
    <x v="9"/>
    <x v="19"/>
    <s v="SE3_IND"/>
    <x v="21"/>
    <n v="48.384"/>
    <n v="13.44"/>
  </r>
  <r>
    <x v="0"/>
    <x v="14"/>
    <x v="9"/>
    <x v="19"/>
    <s v="SE3_IND"/>
    <x v="22"/>
    <n v="79.847999999999999"/>
    <n v="22.18"/>
  </r>
  <r>
    <x v="0"/>
    <x v="14"/>
    <x v="9"/>
    <x v="19"/>
    <s v="SE3_Offshore"/>
    <x v="1"/>
    <n v="48.384"/>
    <n v="13.44"/>
  </r>
  <r>
    <x v="0"/>
    <x v="14"/>
    <x v="9"/>
    <x v="19"/>
    <s v="SE3_Offshore"/>
    <x v="2"/>
    <n v="63"/>
    <n v="17.5"/>
  </r>
  <r>
    <x v="0"/>
    <x v="14"/>
    <x v="9"/>
    <x v="19"/>
    <s v="SE3_Offshore"/>
    <x v="21"/>
    <n v="48.384"/>
    <n v="13.44"/>
  </r>
  <r>
    <x v="0"/>
    <x v="14"/>
    <x v="9"/>
    <x v="19"/>
    <s v="SE3_Offshore"/>
    <x v="22"/>
    <n v="79.847999999999999"/>
    <n v="22.18"/>
  </r>
  <r>
    <x v="0"/>
    <x v="14"/>
    <x v="9"/>
    <x v="19"/>
    <s v="SE3_large"/>
    <x v="1"/>
    <n v="48.384"/>
    <n v="13.44"/>
  </r>
  <r>
    <x v="0"/>
    <x v="14"/>
    <x v="9"/>
    <x v="19"/>
    <s v="SE3_large"/>
    <x v="2"/>
    <n v="63"/>
    <n v="17.5"/>
  </r>
  <r>
    <x v="0"/>
    <x v="14"/>
    <x v="9"/>
    <x v="19"/>
    <s v="SE3_large"/>
    <x v="21"/>
    <n v="48.384"/>
    <n v="13.44"/>
  </r>
  <r>
    <x v="0"/>
    <x v="14"/>
    <x v="9"/>
    <x v="19"/>
    <s v="SE3_large"/>
    <x v="22"/>
    <n v="79.847999999999999"/>
    <n v="22.18"/>
  </r>
  <r>
    <x v="0"/>
    <x v="14"/>
    <x v="9"/>
    <x v="19"/>
    <s v="SE3_medium"/>
    <x v="1"/>
    <n v="48.384"/>
    <n v="13.44"/>
  </r>
  <r>
    <x v="0"/>
    <x v="14"/>
    <x v="9"/>
    <x v="19"/>
    <s v="SE3_medium"/>
    <x v="2"/>
    <n v="63"/>
    <n v="17.5"/>
  </r>
  <r>
    <x v="0"/>
    <x v="14"/>
    <x v="9"/>
    <x v="19"/>
    <s v="SE3_medium"/>
    <x v="21"/>
    <n v="48.384"/>
    <n v="13.44"/>
  </r>
  <r>
    <x v="0"/>
    <x v="14"/>
    <x v="9"/>
    <x v="19"/>
    <s v="SE3_medium"/>
    <x v="22"/>
    <n v="79.847999999999999"/>
    <n v="22.18"/>
  </r>
  <r>
    <x v="0"/>
    <x v="14"/>
    <x v="9"/>
    <x v="19"/>
    <s v="SE3_small"/>
    <x v="1"/>
    <n v="48.384"/>
    <n v="13.44"/>
  </r>
  <r>
    <x v="0"/>
    <x v="14"/>
    <x v="9"/>
    <x v="19"/>
    <s v="SE3_small"/>
    <x v="2"/>
    <n v="63"/>
    <n v="17.5"/>
  </r>
  <r>
    <x v="0"/>
    <x v="14"/>
    <x v="9"/>
    <x v="19"/>
    <s v="SE3_small"/>
    <x v="21"/>
    <n v="48.384"/>
    <n v="13.44"/>
  </r>
  <r>
    <x v="0"/>
    <x v="14"/>
    <x v="9"/>
    <x v="19"/>
    <s v="SE3_small"/>
    <x v="22"/>
    <n v="79.847999999999999"/>
    <n v="22.18"/>
  </r>
  <r>
    <x v="0"/>
    <x v="14"/>
    <x v="9"/>
    <x v="20"/>
    <s v="SE4A"/>
    <x v="1"/>
    <n v="48.384"/>
    <n v="13.44"/>
  </r>
  <r>
    <x v="0"/>
    <x v="14"/>
    <x v="9"/>
    <x v="20"/>
    <s v="SE4A"/>
    <x v="2"/>
    <n v="63"/>
    <n v="17.5"/>
  </r>
  <r>
    <x v="0"/>
    <x v="14"/>
    <x v="9"/>
    <x v="20"/>
    <s v="SE4A"/>
    <x v="21"/>
    <n v="48.384"/>
    <n v="13.44"/>
  </r>
  <r>
    <x v="0"/>
    <x v="14"/>
    <x v="9"/>
    <x v="20"/>
    <s v="SE4A"/>
    <x v="22"/>
    <n v="79.847999999999999"/>
    <n v="22.18"/>
  </r>
  <r>
    <x v="0"/>
    <x v="14"/>
    <x v="9"/>
    <x v="20"/>
    <s v="SE4_IND"/>
    <x v="1"/>
    <n v="48.384"/>
    <n v="13.44"/>
  </r>
  <r>
    <x v="0"/>
    <x v="14"/>
    <x v="9"/>
    <x v="20"/>
    <s v="SE4_IND"/>
    <x v="2"/>
    <n v="63"/>
    <n v="17.5"/>
  </r>
  <r>
    <x v="0"/>
    <x v="14"/>
    <x v="9"/>
    <x v="20"/>
    <s v="SE4_IND"/>
    <x v="21"/>
    <n v="48.384"/>
    <n v="13.44"/>
  </r>
  <r>
    <x v="0"/>
    <x v="14"/>
    <x v="9"/>
    <x v="20"/>
    <s v="SE4_IND"/>
    <x v="22"/>
    <n v="79.847999999999999"/>
    <n v="22.18"/>
  </r>
  <r>
    <x v="0"/>
    <x v="14"/>
    <x v="9"/>
    <x v="20"/>
    <s v="SE4_Offshore"/>
    <x v="1"/>
    <n v="48.384"/>
    <n v="13.44"/>
  </r>
  <r>
    <x v="0"/>
    <x v="14"/>
    <x v="9"/>
    <x v="20"/>
    <s v="SE4_Offshore"/>
    <x v="2"/>
    <n v="63"/>
    <n v="17.5"/>
  </r>
  <r>
    <x v="0"/>
    <x v="14"/>
    <x v="9"/>
    <x v="20"/>
    <s v="SE4_Offshore"/>
    <x v="21"/>
    <n v="48.384"/>
    <n v="13.44"/>
  </r>
  <r>
    <x v="0"/>
    <x v="14"/>
    <x v="9"/>
    <x v="20"/>
    <s v="SE4_Offshore"/>
    <x v="22"/>
    <n v="79.847999999999999"/>
    <n v="22.18"/>
  </r>
  <r>
    <x v="0"/>
    <x v="14"/>
    <x v="9"/>
    <x v="20"/>
    <s v="SE4_large"/>
    <x v="1"/>
    <n v="48.384"/>
    <n v="13.44"/>
  </r>
  <r>
    <x v="0"/>
    <x v="14"/>
    <x v="9"/>
    <x v="20"/>
    <s v="SE4_large"/>
    <x v="2"/>
    <n v="63"/>
    <n v="17.5"/>
  </r>
  <r>
    <x v="0"/>
    <x v="14"/>
    <x v="9"/>
    <x v="20"/>
    <s v="SE4_large"/>
    <x v="21"/>
    <n v="48.384"/>
    <n v="13.44"/>
  </r>
  <r>
    <x v="0"/>
    <x v="14"/>
    <x v="9"/>
    <x v="20"/>
    <s v="SE4_large"/>
    <x v="22"/>
    <n v="79.847999999999999"/>
    <n v="22.18"/>
  </r>
  <r>
    <x v="0"/>
    <x v="14"/>
    <x v="9"/>
    <x v="20"/>
    <s v="SE4_medium"/>
    <x v="1"/>
    <n v="48.384"/>
    <n v="13.44"/>
  </r>
  <r>
    <x v="0"/>
    <x v="14"/>
    <x v="9"/>
    <x v="20"/>
    <s v="SE4_medium"/>
    <x v="2"/>
    <n v="63"/>
    <n v="17.5"/>
  </r>
  <r>
    <x v="0"/>
    <x v="14"/>
    <x v="9"/>
    <x v="20"/>
    <s v="SE4_medium"/>
    <x v="21"/>
    <n v="48.384"/>
    <n v="13.44"/>
  </r>
  <r>
    <x v="0"/>
    <x v="14"/>
    <x v="9"/>
    <x v="20"/>
    <s v="SE4_medium"/>
    <x v="22"/>
    <n v="79.847999999999999"/>
    <n v="22.18"/>
  </r>
  <r>
    <x v="0"/>
    <x v="14"/>
    <x v="9"/>
    <x v="20"/>
    <s v="SE4_small"/>
    <x v="1"/>
    <n v="48.384"/>
    <n v="13.44"/>
  </r>
  <r>
    <x v="0"/>
    <x v="14"/>
    <x v="9"/>
    <x v="20"/>
    <s v="SE4_small"/>
    <x v="2"/>
    <n v="63"/>
    <n v="17.5"/>
  </r>
  <r>
    <x v="0"/>
    <x v="14"/>
    <x v="9"/>
    <x v="20"/>
    <s v="SE4_small"/>
    <x v="21"/>
    <n v="48.384"/>
    <n v="13.44"/>
  </r>
  <r>
    <x v="0"/>
    <x v="14"/>
    <x v="9"/>
    <x v="20"/>
    <s v="SE4_small"/>
    <x v="22"/>
    <n v="79.847999999999999"/>
    <n v="22.18"/>
  </r>
  <r>
    <x v="0"/>
    <x v="14"/>
    <x v="10"/>
    <x v="21"/>
    <s v="UK_A"/>
    <x v="1"/>
    <n v="48.384"/>
    <n v="13.44"/>
  </r>
  <r>
    <x v="0"/>
    <x v="14"/>
    <x v="10"/>
    <x v="21"/>
    <s v="UK_A"/>
    <x v="2"/>
    <n v="63"/>
    <n v="17.5"/>
  </r>
  <r>
    <x v="0"/>
    <x v="14"/>
    <x v="10"/>
    <x v="21"/>
    <s v="UK_A"/>
    <x v="21"/>
    <n v="48.384"/>
    <n v="13.44"/>
  </r>
  <r>
    <x v="0"/>
    <x v="14"/>
    <x v="10"/>
    <x v="21"/>
    <s v="UK_A"/>
    <x v="22"/>
    <n v="79.847999999999999"/>
    <n v="22.18"/>
  </r>
  <r>
    <x v="0"/>
    <x v="14"/>
    <x v="10"/>
    <x v="21"/>
    <s v="UK_Offshore"/>
    <x v="1"/>
    <n v="48.384"/>
    <n v="13.44"/>
  </r>
  <r>
    <x v="0"/>
    <x v="14"/>
    <x v="10"/>
    <x v="21"/>
    <s v="UK_Offshore"/>
    <x v="2"/>
    <n v="63"/>
    <n v="17.5"/>
  </r>
  <r>
    <x v="0"/>
    <x v="14"/>
    <x v="10"/>
    <x v="21"/>
    <s v="UK_Offshore"/>
    <x v="21"/>
    <n v="48.384"/>
    <n v="13.44"/>
  </r>
  <r>
    <x v="0"/>
    <x v="14"/>
    <x v="10"/>
    <x v="21"/>
    <s v="UK_Offshore"/>
    <x v="22"/>
    <n v="79.847999999999999"/>
    <n v="22.18"/>
  </r>
  <r>
    <x v="0"/>
    <x v="15"/>
    <x v="0"/>
    <x v="0"/>
    <s v="DK1_Large"/>
    <x v="0"/>
    <n v="45.776839115009899"/>
    <n v="12.7157886430583"/>
  </r>
  <r>
    <x v="0"/>
    <x v="15"/>
    <x v="0"/>
    <x v="0"/>
    <s v="DK1_Large"/>
    <x v="1"/>
    <n v="46.08"/>
    <n v="12.8"/>
  </r>
  <r>
    <x v="0"/>
    <x v="15"/>
    <x v="0"/>
    <x v="0"/>
    <s v="DK1_Large"/>
    <x v="2"/>
    <n v="57.96"/>
    <n v="16.100000000000001"/>
  </r>
  <r>
    <x v="0"/>
    <x v="15"/>
    <x v="0"/>
    <x v="0"/>
    <s v="DK1_Large"/>
    <x v="3"/>
    <n v="59.784157560081603"/>
    <n v="16.606710433356"/>
  </r>
  <r>
    <x v="0"/>
    <x v="15"/>
    <x v="0"/>
    <x v="0"/>
    <s v="DK1_Large"/>
    <x v="4"/>
    <n v="7.3011599925566397"/>
    <n v="2.0280999979323999"/>
  </r>
  <r>
    <x v="0"/>
    <x v="15"/>
    <x v="0"/>
    <x v="0"/>
    <s v="DK1_Large"/>
    <x v="5"/>
    <n v="7.3011599925566397"/>
    <n v="2.0280999979323999"/>
  </r>
  <r>
    <x v="0"/>
    <x v="15"/>
    <x v="0"/>
    <x v="0"/>
    <s v="DK1_Large"/>
    <x v="6"/>
    <n v="30.079313304721001"/>
    <n v="8.3553648068669499"/>
  </r>
  <r>
    <x v="0"/>
    <x v="15"/>
    <x v="0"/>
    <x v="0"/>
    <s v="DK1_Large"/>
    <x v="7"/>
    <n v="43.561050797611401"/>
    <n v="12.100291888225399"/>
  </r>
  <r>
    <x v="0"/>
    <x v="15"/>
    <x v="0"/>
    <x v="0"/>
    <s v="DK1_Large"/>
    <x v="8"/>
    <n v="43.561050797611401"/>
    <n v="12.100291888225399"/>
  </r>
  <r>
    <x v="0"/>
    <x v="15"/>
    <x v="0"/>
    <x v="0"/>
    <s v="DK1_Large"/>
    <x v="9"/>
    <n v="45.361633570256501"/>
    <n v="12.600453769515701"/>
  </r>
  <r>
    <x v="0"/>
    <x v="15"/>
    <x v="0"/>
    <x v="0"/>
    <s v="DK1_Large"/>
    <x v="10"/>
    <n v="59.784157560081603"/>
    <n v="16.606710433356"/>
  </r>
  <r>
    <x v="0"/>
    <x v="15"/>
    <x v="0"/>
    <x v="0"/>
    <s v="DK1_Large"/>
    <x v="11"/>
    <n v="3.65350748625126"/>
    <n v="1.01486319062535"/>
  </r>
  <r>
    <x v="0"/>
    <x v="15"/>
    <x v="0"/>
    <x v="0"/>
    <s v="DK1_Large"/>
    <x v="12"/>
    <n v="0.36"/>
    <n v="0.1"/>
  </r>
  <r>
    <x v="0"/>
    <x v="15"/>
    <x v="0"/>
    <x v="0"/>
    <s v="DK1_Large"/>
    <x v="13"/>
    <n v="24.0175287641691"/>
    <n v="6.6715357678247402"/>
  </r>
  <r>
    <x v="0"/>
    <x v="15"/>
    <x v="0"/>
    <x v="0"/>
    <s v="DK1_Large"/>
    <x v="14"/>
    <n v="24.0175287641691"/>
    <n v="6.6715357678247402"/>
  </r>
  <r>
    <x v="0"/>
    <x v="15"/>
    <x v="0"/>
    <x v="0"/>
    <s v="DK1_Large"/>
    <x v="15"/>
    <n v="2.7284206547966199"/>
    <n v="0.75789462633239502"/>
  </r>
  <r>
    <x v="0"/>
    <x v="15"/>
    <x v="0"/>
    <x v="0"/>
    <s v="DK1_Large"/>
    <x v="16"/>
    <n v="6.7156619979650802"/>
    <n v="1.8654616661014101"/>
  </r>
  <r>
    <x v="0"/>
    <x v="15"/>
    <x v="0"/>
    <x v="0"/>
    <s v="DK1_Large"/>
    <x v="17"/>
    <n v="9.3111759656652193"/>
    <n v="2.5864377682403399"/>
  </r>
  <r>
    <x v="0"/>
    <x v="15"/>
    <x v="0"/>
    <x v="0"/>
    <s v="DK1_Large"/>
    <x v="19"/>
    <n v="10.022760684225601"/>
    <n v="2.7841001900626599"/>
  </r>
  <r>
    <x v="0"/>
    <x v="15"/>
    <x v="0"/>
    <x v="0"/>
    <s v="DK1_Large"/>
    <x v="20"/>
    <n v="25.776910135314299"/>
    <n v="7.1602528153650802"/>
  </r>
  <r>
    <x v="0"/>
    <x v="15"/>
    <x v="0"/>
    <x v="0"/>
    <s v="DK1_Large"/>
    <x v="21"/>
    <n v="48.24"/>
    <n v="13.4"/>
  </r>
  <r>
    <x v="0"/>
    <x v="15"/>
    <x v="0"/>
    <x v="0"/>
    <s v="DK1_Large"/>
    <x v="22"/>
    <n v="67.680000000000007"/>
    <n v="18.8"/>
  </r>
  <r>
    <x v="0"/>
    <x v="15"/>
    <x v="0"/>
    <x v="0"/>
    <s v="DK1_Large"/>
    <x v="23"/>
    <n v="0.31515896120488701"/>
    <n v="8.7544155890246306E-2"/>
  </r>
  <r>
    <x v="0"/>
    <x v="15"/>
    <x v="0"/>
    <x v="0"/>
    <s v="DK1_Large"/>
    <x v="24"/>
    <n v="30.047757082438299"/>
    <n v="8.3465991895662004"/>
  </r>
  <r>
    <x v="0"/>
    <x v="15"/>
    <x v="0"/>
    <x v="0"/>
    <s v="DK1_Large"/>
    <x v="26"/>
    <n v="38.347953105218402"/>
    <n v="10.652209195894001"/>
  </r>
  <r>
    <x v="0"/>
    <x v="15"/>
    <x v="0"/>
    <x v="0"/>
    <s v="DK1_Large"/>
    <x v="27"/>
    <n v="2.34199197836619"/>
    <n v="0.650553327323943"/>
  </r>
  <r>
    <x v="0"/>
    <x v="15"/>
    <x v="0"/>
    <x v="0"/>
    <s v="DK1_MedSmall"/>
    <x v="0"/>
    <n v="45.776839115009899"/>
    <n v="12.7157886430583"/>
  </r>
  <r>
    <x v="0"/>
    <x v="15"/>
    <x v="0"/>
    <x v="0"/>
    <s v="DK1_MedSmall"/>
    <x v="1"/>
    <n v="46.08"/>
    <n v="12.8"/>
  </r>
  <r>
    <x v="0"/>
    <x v="15"/>
    <x v="0"/>
    <x v="0"/>
    <s v="DK1_MedSmall"/>
    <x v="2"/>
    <n v="57.96"/>
    <n v="16.100000000000001"/>
  </r>
  <r>
    <x v="0"/>
    <x v="15"/>
    <x v="0"/>
    <x v="0"/>
    <s v="DK1_MedSmall"/>
    <x v="3"/>
    <n v="59.784157560081603"/>
    <n v="16.606710433356"/>
  </r>
  <r>
    <x v="0"/>
    <x v="15"/>
    <x v="0"/>
    <x v="0"/>
    <s v="DK1_MedSmall"/>
    <x v="4"/>
    <n v="7.3011599925566397"/>
    <n v="2.0280999979323999"/>
  </r>
  <r>
    <x v="0"/>
    <x v="15"/>
    <x v="0"/>
    <x v="0"/>
    <s v="DK1_MedSmall"/>
    <x v="5"/>
    <n v="7.3011599925566397"/>
    <n v="2.0280999979323999"/>
  </r>
  <r>
    <x v="0"/>
    <x v="15"/>
    <x v="0"/>
    <x v="0"/>
    <s v="DK1_MedSmall"/>
    <x v="6"/>
    <n v="30.079313304721001"/>
    <n v="8.3553648068669499"/>
  </r>
  <r>
    <x v="0"/>
    <x v="15"/>
    <x v="0"/>
    <x v="0"/>
    <s v="DK1_MedSmall"/>
    <x v="7"/>
    <n v="43.561050797611401"/>
    <n v="12.100291888225399"/>
  </r>
  <r>
    <x v="0"/>
    <x v="15"/>
    <x v="0"/>
    <x v="0"/>
    <s v="DK1_MedSmall"/>
    <x v="8"/>
    <n v="43.561050797611401"/>
    <n v="12.100291888225399"/>
  </r>
  <r>
    <x v="0"/>
    <x v="15"/>
    <x v="0"/>
    <x v="0"/>
    <s v="DK1_MedSmall"/>
    <x v="9"/>
    <n v="45.361633570256501"/>
    <n v="12.600453769515701"/>
  </r>
  <r>
    <x v="0"/>
    <x v="15"/>
    <x v="0"/>
    <x v="0"/>
    <s v="DK1_MedSmall"/>
    <x v="10"/>
    <n v="59.784157560081603"/>
    <n v="16.606710433356"/>
  </r>
  <r>
    <x v="0"/>
    <x v="15"/>
    <x v="0"/>
    <x v="0"/>
    <s v="DK1_MedSmall"/>
    <x v="11"/>
    <n v="3.65350748625126"/>
    <n v="1.01486319062535"/>
  </r>
  <r>
    <x v="0"/>
    <x v="15"/>
    <x v="0"/>
    <x v="0"/>
    <s v="DK1_MedSmall"/>
    <x v="12"/>
    <n v="0.36"/>
    <n v="0.1"/>
  </r>
  <r>
    <x v="0"/>
    <x v="15"/>
    <x v="0"/>
    <x v="0"/>
    <s v="DK1_MedSmall"/>
    <x v="13"/>
    <n v="24.0175287641691"/>
    <n v="6.6715357678247402"/>
  </r>
  <r>
    <x v="0"/>
    <x v="15"/>
    <x v="0"/>
    <x v="0"/>
    <s v="DK1_MedSmall"/>
    <x v="14"/>
    <n v="24.0175287641691"/>
    <n v="6.6715357678247402"/>
  </r>
  <r>
    <x v="0"/>
    <x v="15"/>
    <x v="0"/>
    <x v="0"/>
    <s v="DK1_MedSmall"/>
    <x v="15"/>
    <n v="2.7284206547966199"/>
    <n v="0.75789462633239502"/>
  </r>
  <r>
    <x v="0"/>
    <x v="15"/>
    <x v="0"/>
    <x v="0"/>
    <s v="DK1_MedSmall"/>
    <x v="16"/>
    <n v="6.7156619979650802"/>
    <n v="1.8654616661014101"/>
  </r>
  <r>
    <x v="0"/>
    <x v="15"/>
    <x v="0"/>
    <x v="0"/>
    <s v="DK1_MedSmall"/>
    <x v="17"/>
    <n v="9.3111759656652193"/>
    <n v="2.5864377682403399"/>
  </r>
  <r>
    <x v="0"/>
    <x v="15"/>
    <x v="0"/>
    <x v="0"/>
    <s v="DK1_MedSmall"/>
    <x v="19"/>
    <n v="10.022760684225601"/>
    <n v="2.7841001900626599"/>
  </r>
  <r>
    <x v="0"/>
    <x v="15"/>
    <x v="0"/>
    <x v="0"/>
    <s v="DK1_MedSmall"/>
    <x v="20"/>
    <n v="25.776910135314299"/>
    <n v="7.1602528153650802"/>
  </r>
  <r>
    <x v="0"/>
    <x v="15"/>
    <x v="0"/>
    <x v="0"/>
    <s v="DK1_MedSmall"/>
    <x v="21"/>
    <n v="48.24"/>
    <n v="13.4"/>
  </r>
  <r>
    <x v="0"/>
    <x v="15"/>
    <x v="0"/>
    <x v="0"/>
    <s v="DK1_MedSmall"/>
    <x v="22"/>
    <n v="67.680000000000007"/>
    <n v="18.8"/>
  </r>
  <r>
    <x v="0"/>
    <x v="15"/>
    <x v="0"/>
    <x v="0"/>
    <s v="DK1_MedSmall"/>
    <x v="23"/>
    <n v="0.31515896120488701"/>
    <n v="8.7544155890246306E-2"/>
  </r>
  <r>
    <x v="0"/>
    <x v="15"/>
    <x v="0"/>
    <x v="0"/>
    <s v="DK1_MedSmall"/>
    <x v="24"/>
    <n v="30.047757082438299"/>
    <n v="8.3465991895662004"/>
  </r>
  <r>
    <x v="0"/>
    <x v="15"/>
    <x v="0"/>
    <x v="0"/>
    <s v="DK1_MedSmall"/>
    <x v="26"/>
    <n v="38.347953105218402"/>
    <n v="10.652209195894001"/>
  </r>
  <r>
    <x v="0"/>
    <x v="15"/>
    <x v="0"/>
    <x v="0"/>
    <s v="DK1_MedSmall"/>
    <x v="27"/>
    <n v="2.34199197836619"/>
    <n v="0.650553327323943"/>
  </r>
  <r>
    <x v="0"/>
    <x v="15"/>
    <x v="0"/>
    <x v="0"/>
    <s v="DK1_Medium"/>
    <x v="0"/>
    <n v="45.776839115009899"/>
    <n v="12.7157886430583"/>
  </r>
  <r>
    <x v="0"/>
    <x v="15"/>
    <x v="0"/>
    <x v="0"/>
    <s v="DK1_Medium"/>
    <x v="1"/>
    <n v="46.08"/>
    <n v="12.8"/>
  </r>
  <r>
    <x v="0"/>
    <x v="15"/>
    <x v="0"/>
    <x v="0"/>
    <s v="DK1_Medium"/>
    <x v="2"/>
    <n v="57.96"/>
    <n v="16.100000000000001"/>
  </r>
  <r>
    <x v="0"/>
    <x v="15"/>
    <x v="0"/>
    <x v="0"/>
    <s v="DK1_Medium"/>
    <x v="3"/>
    <n v="59.784157560081603"/>
    <n v="16.606710433356"/>
  </r>
  <r>
    <x v="0"/>
    <x v="15"/>
    <x v="0"/>
    <x v="0"/>
    <s v="DK1_Medium"/>
    <x v="4"/>
    <n v="7.3011599925566397"/>
    <n v="2.0280999979323999"/>
  </r>
  <r>
    <x v="0"/>
    <x v="15"/>
    <x v="0"/>
    <x v="0"/>
    <s v="DK1_Medium"/>
    <x v="5"/>
    <n v="7.3011599925566397"/>
    <n v="2.0280999979323999"/>
  </r>
  <r>
    <x v="0"/>
    <x v="15"/>
    <x v="0"/>
    <x v="0"/>
    <s v="DK1_Medium"/>
    <x v="6"/>
    <n v="30.079313304721001"/>
    <n v="8.3553648068669499"/>
  </r>
  <r>
    <x v="0"/>
    <x v="15"/>
    <x v="0"/>
    <x v="0"/>
    <s v="DK1_Medium"/>
    <x v="7"/>
    <n v="43.561050797611401"/>
    <n v="12.100291888225399"/>
  </r>
  <r>
    <x v="0"/>
    <x v="15"/>
    <x v="0"/>
    <x v="0"/>
    <s v="DK1_Medium"/>
    <x v="8"/>
    <n v="43.561050797611401"/>
    <n v="12.100291888225399"/>
  </r>
  <r>
    <x v="0"/>
    <x v="15"/>
    <x v="0"/>
    <x v="0"/>
    <s v="DK1_Medium"/>
    <x v="9"/>
    <n v="45.361633570256501"/>
    <n v="12.600453769515701"/>
  </r>
  <r>
    <x v="0"/>
    <x v="15"/>
    <x v="0"/>
    <x v="0"/>
    <s v="DK1_Medium"/>
    <x v="10"/>
    <n v="59.784157560081603"/>
    <n v="16.606710433356"/>
  </r>
  <r>
    <x v="0"/>
    <x v="15"/>
    <x v="0"/>
    <x v="0"/>
    <s v="DK1_Medium"/>
    <x v="11"/>
    <n v="3.65350748625126"/>
    <n v="1.01486319062535"/>
  </r>
  <r>
    <x v="0"/>
    <x v="15"/>
    <x v="0"/>
    <x v="0"/>
    <s v="DK1_Medium"/>
    <x v="12"/>
    <n v="0.36"/>
    <n v="0.1"/>
  </r>
  <r>
    <x v="0"/>
    <x v="15"/>
    <x v="0"/>
    <x v="0"/>
    <s v="DK1_Medium"/>
    <x v="13"/>
    <n v="24.0175287641691"/>
    <n v="6.6715357678247402"/>
  </r>
  <r>
    <x v="0"/>
    <x v="15"/>
    <x v="0"/>
    <x v="0"/>
    <s v="DK1_Medium"/>
    <x v="14"/>
    <n v="24.0175287641691"/>
    <n v="6.6715357678247402"/>
  </r>
  <r>
    <x v="0"/>
    <x v="15"/>
    <x v="0"/>
    <x v="0"/>
    <s v="DK1_Medium"/>
    <x v="15"/>
    <n v="2.7284206547966199"/>
    <n v="0.75789462633239502"/>
  </r>
  <r>
    <x v="0"/>
    <x v="15"/>
    <x v="0"/>
    <x v="0"/>
    <s v="DK1_Medium"/>
    <x v="16"/>
    <n v="6.7156619979650802"/>
    <n v="1.8654616661014101"/>
  </r>
  <r>
    <x v="0"/>
    <x v="15"/>
    <x v="0"/>
    <x v="0"/>
    <s v="DK1_Medium"/>
    <x v="17"/>
    <n v="9.3111759656652193"/>
    <n v="2.5864377682403399"/>
  </r>
  <r>
    <x v="0"/>
    <x v="15"/>
    <x v="0"/>
    <x v="0"/>
    <s v="DK1_Medium"/>
    <x v="19"/>
    <n v="10.022760684225601"/>
    <n v="2.7841001900626599"/>
  </r>
  <r>
    <x v="0"/>
    <x v="15"/>
    <x v="0"/>
    <x v="0"/>
    <s v="DK1_Medium"/>
    <x v="20"/>
    <n v="25.776910135314299"/>
    <n v="7.1602528153650802"/>
  </r>
  <r>
    <x v="0"/>
    <x v="15"/>
    <x v="0"/>
    <x v="0"/>
    <s v="DK1_Medium"/>
    <x v="21"/>
    <n v="48.24"/>
    <n v="13.4"/>
  </r>
  <r>
    <x v="0"/>
    <x v="15"/>
    <x v="0"/>
    <x v="0"/>
    <s v="DK1_Medium"/>
    <x v="22"/>
    <n v="67.680000000000007"/>
    <n v="18.8"/>
  </r>
  <r>
    <x v="0"/>
    <x v="15"/>
    <x v="0"/>
    <x v="0"/>
    <s v="DK1_Medium"/>
    <x v="23"/>
    <n v="0.31515896120488701"/>
    <n v="8.7544155890246306E-2"/>
  </r>
  <r>
    <x v="0"/>
    <x v="15"/>
    <x v="0"/>
    <x v="0"/>
    <s v="DK1_Medium"/>
    <x v="24"/>
    <n v="30.047757082438299"/>
    <n v="8.3465991895662004"/>
  </r>
  <r>
    <x v="0"/>
    <x v="15"/>
    <x v="0"/>
    <x v="0"/>
    <s v="DK1_Medium"/>
    <x v="26"/>
    <n v="38.347953105218402"/>
    <n v="10.652209195894001"/>
  </r>
  <r>
    <x v="0"/>
    <x v="15"/>
    <x v="0"/>
    <x v="0"/>
    <s v="DK1_Medium"/>
    <x v="27"/>
    <n v="2.34199197836619"/>
    <n v="0.650553327323943"/>
  </r>
  <r>
    <x v="0"/>
    <x v="15"/>
    <x v="0"/>
    <x v="0"/>
    <s v="DK1_NoDH"/>
    <x v="0"/>
    <n v="45.776839115009899"/>
    <n v="12.7157886430583"/>
  </r>
  <r>
    <x v="0"/>
    <x v="15"/>
    <x v="0"/>
    <x v="0"/>
    <s v="DK1_NoDH"/>
    <x v="1"/>
    <n v="46.08"/>
    <n v="12.8"/>
  </r>
  <r>
    <x v="0"/>
    <x v="15"/>
    <x v="0"/>
    <x v="0"/>
    <s v="DK1_NoDH"/>
    <x v="2"/>
    <n v="57.96"/>
    <n v="16.100000000000001"/>
  </r>
  <r>
    <x v="0"/>
    <x v="15"/>
    <x v="0"/>
    <x v="0"/>
    <s v="DK1_NoDH"/>
    <x v="3"/>
    <n v="59.784157560081603"/>
    <n v="16.606710433356"/>
  </r>
  <r>
    <x v="0"/>
    <x v="15"/>
    <x v="0"/>
    <x v="0"/>
    <s v="DK1_NoDH"/>
    <x v="4"/>
    <n v="7.3011599925566397"/>
    <n v="2.0280999979323999"/>
  </r>
  <r>
    <x v="0"/>
    <x v="15"/>
    <x v="0"/>
    <x v="0"/>
    <s v="DK1_NoDH"/>
    <x v="5"/>
    <n v="7.3011599925566397"/>
    <n v="2.0280999979323999"/>
  </r>
  <r>
    <x v="0"/>
    <x v="15"/>
    <x v="0"/>
    <x v="0"/>
    <s v="DK1_NoDH"/>
    <x v="6"/>
    <n v="30.079313304721001"/>
    <n v="8.3553648068669499"/>
  </r>
  <r>
    <x v="0"/>
    <x v="15"/>
    <x v="0"/>
    <x v="0"/>
    <s v="DK1_NoDH"/>
    <x v="7"/>
    <n v="43.561050797611401"/>
    <n v="12.100291888225399"/>
  </r>
  <r>
    <x v="0"/>
    <x v="15"/>
    <x v="0"/>
    <x v="0"/>
    <s v="DK1_NoDH"/>
    <x v="8"/>
    <n v="43.561050797611401"/>
    <n v="12.100291888225399"/>
  </r>
  <r>
    <x v="0"/>
    <x v="15"/>
    <x v="0"/>
    <x v="0"/>
    <s v="DK1_NoDH"/>
    <x v="9"/>
    <n v="45.361633570256501"/>
    <n v="12.600453769515701"/>
  </r>
  <r>
    <x v="0"/>
    <x v="15"/>
    <x v="0"/>
    <x v="0"/>
    <s v="DK1_NoDH"/>
    <x v="10"/>
    <n v="59.784157560081603"/>
    <n v="16.606710433356"/>
  </r>
  <r>
    <x v="0"/>
    <x v="15"/>
    <x v="0"/>
    <x v="0"/>
    <s v="DK1_NoDH"/>
    <x v="11"/>
    <n v="3.65350748625126"/>
    <n v="1.01486319062535"/>
  </r>
  <r>
    <x v="0"/>
    <x v="15"/>
    <x v="0"/>
    <x v="0"/>
    <s v="DK1_NoDH"/>
    <x v="12"/>
    <n v="0.36"/>
    <n v="0.1"/>
  </r>
  <r>
    <x v="0"/>
    <x v="15"/>
    <x v="0"/>
    <x v="0"/>
    <s v="DK1_NoDH"/>
    <x v="13"/>
    <n v="24.0175287641691"/>
    <n v="6.6715357678247402"/>
  </r>
  <r>
    <x v="0"/>
    <x v="15"/>
    <x v="0"/>
    <x v="0"/>
    <s v="DK1_NoDH"/>
    <x v="14"/>
    <n v="24.0175287641691"/>
    <n v="6.6715357678247402"/>
  </r>
  <r>
    <x v="0"/>
    <x v="15"/>
    <x v="0"/>
    <x v="0"/>
    <s v="DK1_NoDH"/>
    <x v="15"/>
    <n v="2.7284206547966199"/>
    <n v="0.75789462633239502"/>
  </r>
  <r>
    <x v="0"/>
    <x v="15"/>
    <x v="0"/>
    <x v="0"/>
    <s v="DK1_NoDH"/>
    <x v="16"/>
    <n v="6.7156619979650802"/>
    <n v="1.8654616661014101"/>
  </r>
  <r>
    <x v="0"/>
    <x v="15"/>
    <x v="0"/>
    <x v="0"/>
    <s v="DK1_NoDH"/>
    <x v="17"/>
    <n v="9.3111759656652193"/>
    <n v="2.5864377682403399"/>
  </r>
  <r>
    <x v="0"/>
    <x v="15"/>
    <x v="0"/>
    <x v="0"/>
    <s v="DK1_NoDH"/>
    <x v="19"/>
    <n v="10.022760684225601"/>
    <n v="2.7841001900626599"/>
  </r>
  <r>
    <x v="0"/>
    <x v="15"/>
    <x v="0"/>
    <x v="0"/>
    <s v="DK1_NoDH"/>
    <x v="20"/>
    <n v="25.776910135314299"/>
    <n v="7.1602528153650802"/>
  </r>
  <r>
    <x v="0"/>
    <x v="15"/>
    <x v="0"/>
    <x v="0"/>
    <s v="DK1_NoDH"/>
    <x v="21"/>
    <n v="48.24"/>
    <n v="13.4"/>
  </r>
  <r>
    <x v="0"/>
    <x v="15"/>
    <x v="0"/>
    <x v="0"/>
    <s v="DK1_NoDH"/>
    <x v="22"/>
    <n v="67.680000000000007"/>
    <n v="18.8"/>
  </r>
  <r>
    <x v="0"/>
    <x v="15"/>
    <x v="0"/>
    <x v="0"/>
    <s v="DK1_NoDH"/>
    <x v="23"/>
    <n v="0.31515896120488701"/>
    <n v="8.7544155890246306E-2"/>
  </r>
  <r>
    <x v="0"/>
    <x v="15"/>
    <x v="0"/>
    <x v="0"/>
    <s v="DK1_NoDH"/>
    <x v="24"/>
    <n v="30.047757082438299"/>
    <n v="8.3465991895662004"/>
  </r>
  <r>
    <x v="0"/>
    <x v="15"/>
    <x v="0"/>
    <x v="0"/>
    <s v="DK1_NoDH"/>
    <x v="26"/>
    <n v="38.347953105218402"/>
    <n v="10.652209195894001"/>
  </r>
  <r>
    <x v="0"/>
    <x v="15"/>
    <x v="0"/>
    <x v="0"/>
    <s v="DK1_NoDH"/>
    <x v="27"/>
    <n v="2.34199197836619"/>
    <n v="0.650553327323943"/>
  </r>
  <r>
    <x v="0"/>
    <x v="15"/>
    <x v="0"/>
    <x v="0"/>
    <s v="DK1_Offshore"/>
    <x v="0"/>
    <n v="45.776839115009899"/>
    <n v="12.7157886430583"/>
  </r>
  <r>
    <x v="0"/>
    <x v="15"/>
    <x v="0"/>
    <x v="0"/>
    <s v="DK1_Offshore"/>
    <x v="1"/>
    <n v="46.08"/>
    <n v="12.8"/>
  </r>
  <r>
    <x v="0"/>
    <x v="15"/>
    <x v="0"/>
    <x v="0"/>
    <s v="DK1_Offshore"/>
    <x v="2"/>
    <n v="57.96"/>
    <n v="16.100000000000001"/>
  </r>
  <r>
    <x v="0"/>
    <x v="15"/>
    <x v="0"/>
    <x v="0"/>
    <s v="DK1_Offshore"/>
    <x v="3"/>
    <n v="59.784157560081603"/>
    <n v="16.606710433356"/>
  </r>
  <r>
    <x v="0"/>
    <x v="15"/>
    <x v="0"/>
    <x v="0"/>
    <s v="DK1_Offshore"/>
    <x v="4"/>
    <n v="7.3011599925566397"/>
    <n v="2.0280999979323999"/>
  </r>
  <r>
    <x v="0"/>
    <x v="15"/>
    <x v="0"/>
    <x v="0"/>
    <s v="DK1_Offshore"/>
    <x v="5"/>
    <n v="7.3011599925566397"/>
    <n v="2.0280999979323999"/>
  </r>
  <r>
    <x v="0"/>
    <x v="15"/>
    <x v="0"/>
    <x v="0"/>
    <s v="DK1_Offshore"/>
    <x v="6"/>
    <n v="30.079313304721001"/>
    <n v="8.3553648068669499"/>
  </r>
  <r>
    <x v="0"/>
    <x v="15"/>
    <x v="0"/>
    <x v="0"/>
    <s v="DK1_Offshore"/>
    <x v="7"/>
    <n v="43.561050797611401"/>
    <n v="12.100291888225399"/>
  </r>
  <r>
    <x v="0"/>
    <x v="15"/>
    <x v="0"/>
    <x v="0"/>
    <s v="DK1_Offshore"/>
    <x v="8"/>
    <n v="43.561050797611401"/>
    <n v="12.100291888225399"/>
  </r>
  <r>
    <x v="0"/>
    <x v="15"/>
    <x v="0"/>
    <x v="0"/>
    <s v="DK1_Offshore"/>
    <x v="9"/>
    <n v="45.361633570256501"/>
    <n v="12.600453769515701"/>
  </r>
  <r>
    <x v="0"/>
    <x v="15"/>
    <x v="0"/>
    <x v="0"/>
    <s v="DK1_Offshore"/>
    <x v="10"/>
    <n v="59.784157560081603"/>
    <n v="16.606710433356"/>
  </r>
  <r>
    <x v="0"/>
    <x v="15"/>
    <x v="0"/>
    <x v="0"/>
    <s v="DK1_Offshore"/>
    <x v="11"/>
    <n v="3.65350748625126"/>
    <n v="1.01486319062535"/>
  </r>
  <r>
    <x v="0"/>
    <x v="15"/>
    <x v="0"/>
    <x v="0"/>
    <s v="DK1_Offshore"/>
    <x v="12"/>
    <n v="0.36"/>
    <n v="0.1"/>
  </r>
  <r>
    <x v="0"/>
    <x v="15"/>
    <x v="0"/>
    <x v="0"/>
    <s v="DK1_Offshore"/>
    <x v="13"/>
    <n v="24.0175287641691"/>
    <n v="6.6715357678247402"/>
  </r>
  <r>
    <x v="0"/>
    <x v="15"/>
    <x v="0"/>
    <x v="0"/>
    <s v="DK1_Offshore"/>
    <x v="14"/>
    <n v="24.0175287641691"/>
    <n v="6.6715357678247402"/>
  </r>
  <r>
    <x v="0"/>
    <x v="15"/>
    <x v="0"/>
    <x v="0"/>
    <s v="DK1_Offshore"/>
    <x v="15"/>
    <n v="2.7284206547966199"/>
    <n v="0.75789462633239502"/>
  </r>
  <r>
    <x v="0"/>
    <x v="15"/>
    <x v="0"/>
    <x v="0"/>
    <s v="DK1_Offshore"/>
    <x v="16"/>
    <n v="6.7156619979650802"/>
    <n v="1.8654616661014101"/>
  </r>
  <r>
    <x v="0"/>
    <x v="15"/>
    <x v="0"/>
    <x v="0"/>
    <s v="DK1_Offshore"/>
    <x v="17"/>
    <n v="9.3111759656652193"/>
    <n v="2.5864377682403399"/>
  </r>
  <r>
    <x v="0"/>
    <x v="15"/>
    <x v="0"/>
    <x v="0"/>
    <s v="DK1_Offshore"/>
    <x v="19"/>
    <n v="10.022760684225601"/>
    <n v="2.7841001900626599"/>
  </r>
  <r>
    <x v="0"/>
    <x v="15"/>
    <x v="0"/>
    <x v="0"/>
    <s v="DK1_Offshore"/>
    <x v="20"/>
    <n v="25.776910135314299"/>
    <n v="7.1602528153650802"/>
  </r>
  <r>
    <x v="0"/>
    <x v="15"/>
    <x v="0"/>
    <x v="0"/>
    <s v="DK1_Offshore"/>
    <x v="21"/>
    <n v="48.24"/>
    <n v="13.4"/>
  </r>
  <r>
    <x v="0"/>
    <x v="15"/>
    <x v="0"/>
    <x v="0"/>
    <s v="DK1_Offshore"/>
    <x v="22"/>
    <n v="67.680000000000007"/>
    <n v="18.8"/>
  </r>
  <r>
    <x v="0"/>
    <x v="15"/>
    <x v="0"/>
    <x v="0"/>
    <s v="DK1_Offshore"/>
    <x v="23"/>
    <n v="0.31515896120488701"/>
    <n v="8.7544155890246306E-2"/>
  </r>
  <r>
    <x v="0"/>
    <x v="15"/>
    <x v="0"/>
    <x v="0"/>
    <s v="DK1_Offshore"/>
    <x v="24"/>
    <n v="30.047757082438299"/>
    <n v="8.3465991895662004"/>
  </r>
  <r>
    <x v="0"/>
    <x v="15"/>
    <x v="0"/>
    <x v="0"/>
    <s v="DK1_Offshore"/>
    <x v="26"/>
    <n v="38.347953105218402"/>
    <n v="10.652209195894001"/>
  </r>
  <r>
    <x v="0"/>
    <x v="15"/>
    <x v="0"/>
    <x v="0"/>
    <s v="DK1_Offshore"/>
    <x v="27"/>
    <n v="2.34199197836619"/>
    <n v="0.650553327323943"/>
  </r>
  <r>
    <x v="0"/>
    <x v="15"/>
    <x v="0"/>
    <x v="0"/>
    <s v="DK1_Rural"/>
    <x v="0"/>
    <n v="45.776839115009899"/>
    <n v="12.7157886430583"/>
  </r>
  <r>
    <x v="0"/>
    <x v="15"/>
    <x v="0"/>
    <x v="0"/>
    <s v="DK1_Rural"/>
    <x v="1"/>
    <n v="46.08"/>
    <n v="12.8"/>
  </r>
  <r>
    <x v="0"/>
    <x v="15"/>
    <x v="0"/>
    <x v="0"/>
    <s v="DK1_Rural"/>
    <x v="2"/>
    <n v="57.96"/>
    <n v="16.100000000000001"/>
  </r>
  <r>
    <x v="0"/>
    <x v="15"/>
    <x v="0"/>
    <x v="0"/>
    <s v="DK1_Rural"/>
    <x v="3"/>
    <n v="59.784157560081603"/>
    <n v="16.606710433356"/>
  </r>
  <r>
    <x v="0"/>
    <x v="15"/>
    <x v="0"/>
    <x v="0"/>
    <s v="DK1_Rural"/>
    <x v="4"/>
    <n v="7.3011599925566397"/>
    <n v="2.0280999979323999"/>
  </r>
  <r>
    <x v="0"/>
    <x v="15"/>
    <x v="0"/>
    <x v="0"/>
    <s v="DK1_Rural"/>
    <x v="5"/>
    <n v="7.3011599925566397"/>
    <n v="2.0280999979323999"/>
  </r>
  <r>
    <x v="0"/>
    <x v="15"/>
    <x v="0"/>
    <x v="0"/>
    <s v="DK1_Rural"/>
    <x v="6"/>
    <n v="30.079313304721001"/>
    <n v="8.3553648068669499"/>
  </r>
  <r>
    <x v="0"/>
    <x v="15"/>
    <x v="0"/>
    <x v="0"/>
    <s v="DK1_Rural"/>
    <x v="7"/>
    <n v="43.561050797611401"/>
    <n v="12.100291888225399"/>
  </r>
  <r>
    <x v="0"/>
    <x v="15"/>
    <x v="0"/>
    <x v="0"/>
    <s v="DK1_Rural"/>
    <x v="8"/>
    <n v="43.561050797611401"/>
    <n v="12.100291888225399"/>
  </r>
  <r>
    <x v="0"/>
    <x v="15"/>
    <x v="0"/>
    <x v="0"/>
    <s v="DK1_Rural"/>
    <x v="9"/>
    <n v="45.361633570256501"/>
    <n v="12.600453769515701"/>
  </r>
  <r>
    <x v="0"/>
    <x v="15"/>
    <x v="0"/>
    <x v="0"/>
    <s v="DK1_Rural"/>
    <x v="10"/>
    <n v="59.784157560081603"/>
    <n v="16.606710433356"/>
  </r>
  <r>
    <x v="0"/>
    <x v="15"/>
    <x v="0"/>
    <x v="0"/>
    <s v="DK1_Rural"/>
    <x v="11"/>
    <n v="3.65350748625126"/>
    <n v="1.01486319062535"/>
  </r>
  <r>
    <x v="0"/>
    <x v="15"/>
    <x v="0"/>
    <x v="0"/>
    <s v="DK1_Rural"/>
    <x v="12"/>
    <n v="0.36"/>
    <n v="0.1"/>
  </r>
  <r>
    <x v="0"/>
    <x v="15"/>
    <x v="0"/>
    <x v="0"/>
    <s v="DK1_Rural"/>
    <x v="13"/>
    <n v="24.0175287641691"/>
    <n v="6.6715357678247402"/>
  </r>
  <r>
    <x v="0"/>
    <x v="15"/>
    <x v="0"/>
    <x v="0"/>
    <s v="DK1_Rural"/>
    <x v="14"/>
    <n v="24.0175287641691"/>
    <n v="6.6715357678247402"/>
  </r>
  <r>
    <x v="0"/>
    <x v="15"/>
    <x v="0"/>
    <x v="0"/>
    <s v="DK1_Rural"/>
    <x v="15"/>
    <n v="2.7284206547966199"/>
    <n v="0.75789462633239502"/>
  </r>
  <r>
    <x v="0"/>
    <x v="15"/>
    <x v="0"/>
    <x v="0"/>
    <s v="DK1_Rural"/>
    <x v="16"/>
    <n v="6.7156619979650802"/>
    <n v="1.8654616661014101"/>
  </r>
  <r>
    <x v="0"/>
    <x v="15"/>
    <x v="0"/>
    <x v="0"/>
    <s v="DK1_Rural"/>
    <x v="17"/>
    <n v="9.3111759656652193"/>
    <n v="2.5864377682403399"/>
  </r>
  <r>
    <x v="0"/>
    <x v="15"/>
    <x v="0"/>
    <x v="0"/>
    <s v="DK1_Rural"/>
    <x v="19"/>
    <n v="10.022760684225601"/>
    <n v="2.7841001900626599"/>
  </r>
  <r>
    <x v="0"/>
    <x v="15"/>
    <x v="0"/>
    <x v="0"/>
    <s v="DK1_Rural"/>
    <x v="20"/>
    <n v="25.776910135314299"/>
    <n v="7.1602528153650802"/>
  </r>
  <r>
    <x v="0"/>
    <x v="15"/>
    <x v="0"/>
    <x v="0"/>
    <s v="DK1_Rural"/>
    <x v="21"/>
    <n v="48.24"/>
    <n v="13.4"/>
  </r>
  <r>
    <x v="0"/>
    <x v="15"/>
    <x v="0"/>
    <x v="0"/>
    <s v="DK1_Rural"/>
    <x v="22"/>
    <n v="67.680000000000007"/>
    <n v="18.8"/>
  </r>
  <r>
    <x v="0"/>
    <x v="15"/>
    <x v="0"/>
    <x v="0"/>
    <s v="DK1_Rural"/>
    <x v="23"/>
    <n v="0.31515896120488701"/>
    <n v="8.7544155890246306E-2"/>
  </r>
  <r>
    <x v="0"/>
    <x v="15"/>
    <x v="0"/>
    <x v="0"/>
    <s v="DK1_Rural"/>
    <x v="24"/>
    <n v="30.047757082438299"/>
    <n v="8.3465991895662004"/>
  </r>
  <r>
    <x v="0"/>
    <x v="15"/>
    <x v="0"/>
    <x v="0"/>
    <s v="DK1_Rural"/>
    <x v="26"/>
    <n v="38.347953105218402"/>
    <n v="10.652209195894001"/>
  </r>
  <r>
    <x v="0"/>
    <x v="15"/>
    <x v="0"/>
    <x v="0"/>
    <s v="DK1_Rural"/>
    <x v="27"/>
    <n v="2.34199197836619"/>
    <n v="0.650553327323943"/>
  </r>
  <r>
    <x v="0"/>
    <x v="15"/>
    <x v="0"/>
    <x v="0"/>
    <s v="DK1_Small"/>
    <x v="0"/>
    <n v="45.776839115009899"/>
    <n v="12.7157886430583"/>
  </r>
  <r>
    <x v="0"/>
    <x v="15"/>
    <x v="0"/>
    <x v="0"/>
    <s v="DK1_Small"/>
    <x v="1"/>
    <n v="46.08"/>
    <n v="12.8"/>
  </r>
  <r>
    <x v="0"/>
    <x v="15"/>
    <x v="0"/>
    <x v="0"/>
    <s v="DK1_Small"/>
    <x v="2"/>
    <n v="57.96"/>
    <n v="16.100000000000001"/>
  </r>
  <r>
    <x v="0"/>
    <x v="15"/>
    <x v="0"/>
    <x v="0"/>
    <s v="DK1_Small"/>
    <x v="3"/>
    <n v="59.784157560081603"/>
    <n v="16.606710433356"/>
  </r>
  <r>
    <x v="0"/>
    <x v="15"/>
    <x v="0"/>
    <x v="0"/>
    <s v="DK1_Small"/>
    <x v="4"/>
    <n v="7.3011599925566397"/>
    <n v="2.0280999979323999"/>
  </r>
  <r>
    <x v="0"/>
    <x v="15"/>
    <x v="0"/>
    <x v="0"/>
    <s v="DK1_Small"/>
    <x v="5"/>
    <n v="7.3011599925566397"/>
    <n v="2.0280999979323999"/>
  </r>
  <r>
    <x v="0"/>
    <x v="15"/>
    <x v="0"/>
    <x v="0"/>
    <s v="DK1_Small"/>
    <x v="6"/>
    <n v="30.079313304721001"/>
    <n v="8.3553648068669499"/>
  </r>
  <r>
    <x v="0"/>
    <x v="15"/>
    <x v="0"/>
    <x v="0"/>
    <s v="DK1_Small"/>
    <x v="7"/>
    <n v="43.561050797611401"/>
    <n v="12.100291888225399"/>
  </r>
  <r>
    <x v="0"/>
    <x v="15"/>
    <x v="0"/>
    <x v="0"/>
    <s v="DK1_Small"/>
    <x v="8"/>
    <n v="43.561050797611401"/>
    <n v="12.100291888225399"/>
  </r>
  <r>
    <x v="0"/>
    <x v="15"/>
    <x v="0"/>
    <x v="0"/>
    <s v="DK1_Small"/>
    <x v="9"/>
    <n v="45.361633570256501"/>
    <n v="12.600453769515701"/>
  </r>
  <r>
    <x v="0"/>
    <x v="15"/>
    <x v="0"/>
    <x v="0"/>
    <s v="DK1_Small"/>
    <x v="10"/>
    <n v="59.784157560081603"/>
    <n v="16.606710433356"/>
  </r>
  <r>
    <x v="0"/>
    <x v="15"/>
    <x v="0"/>
    <x v="0"/>
    <s v="DK1_Small"/>
    <x v="11"/>
    <n v="3.65350748625126"/>
    <n v="1.01486319062535"/>
  </r>
  <r>
    <x v="0"/>
    <x v="15"/>
    <x v="0"/>
    <x v="0"/>
    <s v="DK1_Small"/>
    <x v="12"/>
    <n v="0.36"/>
    <n v="0.1"/>
  </r>
  <r>
    <x v="0"/>
    <x v="15"/>
    <x v="0"/>
    <x v="0"/>
    <s v="DK1_Small"/>
    <x v="13"/>
    <n v="24.0175287641691"/>
    <n v="6.6715357678247402"/>
  </r>
  <r>
    <x v="0"/>
    <x v="15"/>
    <x v="0"/>
    <x v="0"/>
    <s v="DK1_Small"/>
    <x v="14"/>
    <n v="24.0175287641691"/>
    <n v="6.6715357678247402"/>
  </r>
  <r>
    <x v="0"/>
    <x v="15"/>
    <x v="0"/>
    <x v="0"/>
    <s v="DK1_Small"/>
    <x v="15"/>
    <n v="2.7284206547966199"/>
    <n v="0.75789462633239502"/>
  </r>
  <r>
    <x v="0"/>
    <x v="15"/>
    <x v="0"/>
    <x v="0"/>
    <s v="DK1_Small"/>
    <x v="16"/>
    <n v="6.7156619979650802"/>
    <n v="1.8654616661014101"/>
  </r>
  <r>
    <x v="0"/>
    <x v="15"/>
    <x v="0"/>
    <x v="0"/>
    <s v="DK1_Small"/>
    <x v="17"/>
    <n v="9.3111759656652193"/>
    <n v="2.5864377682403399"/>
  </r>
  <r>
    <x v="0"/>
    <x v="15"/>
    <x v="0"/>
    <x v="0"/>
    <s v="DK1_Small"/>
    <x v="19"/>
    <n v="10.022760684225601"/>
    <n v="2.7841001900626599"/>
  </r>
  <r>
    <x v="0"/>
    <x v="15"/>
    <x v="0"/>
    <x v="0"/>
    <s v="DK1_Small"/>
    <x v="20"/>
    <n v="25.776910135314299"/>
    <n v="7.1602528153650802"/>
  </r>
  <r>
    <x v="0"/>
    <x v="15"/>
    <x v="0"/>
    <x v="0"/>
    <s v="DK1_Small"/>
    <x v="21"/>
    <n v="48.24"/>
    <n v="13.4"/>
  </r>
  <r>
    <x v="0"/>
    <x v="15"/>
    <x v="0"/>
    <x v="0"/>
    <s v="DK1_Small"/>
    <x v="22"/>
    <n v="67.680000000000007"/>
    <n v="18.8"/>
  </r>
  <r>
    <x v="0"/>
    <x v="15"/>
    <x v="0"/>
    <x v="0"/>
    <s v="DK1_Small"/>
    <x v="23"/>
    <n v="0.31515896120488701"/>
    <n v="8.7544155890246306E-2"/>
  </r>
  <r>
    <x v="0"/>
    <x v="15"/>
    <x v="0"/>
    <x v="0"/>
    <s v="DK1_Small"/>
    <x v="24"/>
    <n v="30.047757082438299"/>
    <n v="8.3465991895662004"/>
  </r>
  <r>
    <x v="0"/>
    <x v="15"/>
    <x v="0"/>
    <x v="0"/>
    <s v="DK1_Small"/>
    <x v="26"/>
    <n v="38.347953105218402"/>
    <n v="10.652209195894001"/>
  </r>
  <r>
    <x v="0"/>
    <x v="15"/>
    <x v="0"/>
    <x v="0"/>
    <s v="DK1_Small"/>
    <x v="27"/>
    <n v="2.34199197836619"/>
    <n v="0.650553327323943"/>
  </r>
  <r>
    <x v="0"/>
    <x v="15"/>
    <x v="0"/>
    <x v="1"/>
    <s v="DK2_Large"/>
    <x v="0"/>
    <n v="45.776839115009899"/>
    <n v="12.7157886430583"/>
  </r>
  <r>
    <x v="0"/>
    <x v="15"/>
    <x v="0"/>
    <x v="1"/>
    <s v="DK2_Large"/>
    <x v="1"/>
    <n v="46.08"/>
    <n v="12.8"/>
  </r>
  <r>
    <x v="0"/>
    <x v="15"/>
    <x v="0"/>
    <x v="1"/>
    <s v="DK2_Large"/>
    <x v="2"/>
    <n v="57.96"/>
    <n v="16.100000000000001"/>
  </r>
  <r>
    <x v="0"/>
    <x v="15"/>
    <x v="0"/>
    <x v="1"/>
    <s v="DK2_Large"/>
    <x v="3"/>
    <n v="59.784157560081603"/>
    <n v="16.606710433356"/>
  </r>
  <r>
    <x v="0"/>
    <x v="15"/>
    <x v="0"/>
    <x v="1"/>
    <s v="DK2_Large"/>
    <x v="4"/>
    <n v="7.3011599925566397"/>
    <n v="2.0280999979323999"/>
  </r>
  <r>
    <x v="0"/>
    <x v="15"/>
    <x v="0"/>
    <x v="1"/>
    <s v="DK2_Large"/>
    <x v="5"/>
    <n v="7.3011599925566397"/>
    <n v="2.0280999979323999"/>
  </r>
  <r>
    <x v="0"/>
    <x v="15"/>
    <x v="0"/>
    <x v="1"/>
    <s v="DK2_Large"/>
    <x v="6"/>
    <n v="30.079313304721001"/>
    <n v="8.3553648068669499"/>
  </r>
  <r>
    <x v="0"/>
    <x v="15"/>
    <x v="0"/>
    <x v="1"/>
    <s v="DK2_Large"/>
    <x v="7"/>
    <n v="43.561050797611401"/>
    <n v="12.100291888225399"/>
  </r>
  <r>
    <x v="0"/>
    <x v="15"/>
    <x v="0"/>
    <x v="1"/>
    <s v="DK2_Large"/>
    <x v="8"/>
    <n v="43.561050797611401"/>
    <n v="12.100291888225399"/>
  </r>
  <r>
    <x v="0"/>
    <x v="15"/>
    <x v="0"/>
    <x v="1"/>
    <s v="DK2_Large"/>
    <x v="9"/>
    <n v="45.361633570256501"/>
    <n v="12.600453769515701"/>
  </r>
  <r>
    <x v="0"/>
    <x v="15"/>
    <x v="0"/>
    <x v="1"/>
    <s v="DK2_Large"/>
    <x v="10"/>
    <n v="59.784157560081603"/>
    <n v="16.606710433356"/>
  </r>
  <r>
    <x v="0"/>
    <x v="15"/>
    <x v="0"/>
    <x v="1"/>
    <s v="DK2_Large"/>
    <x v="11"/>
    <n v="3.65350748625126"/>
    <n v="1.01486319062535"/>
  </r>
  <r>
    <x v="0"/>
    <x v="15"/>
    <x v="0"/>
    <x v="1"/>
    <s v="DK2_Large"/>
    <x v="12"/>
    <n v="0.36"/>
    <n v="0.1"/>
  </r>
  <r>
    <x v="0"/>
    <x v="15"/>
    <x v="0"/>
    <x v="1"/>
    <s v="DK2_Large"/>
    <x v="13"/>
    <n v="24.0175287641691"/>
    <n v="6.6715357678247402"/>
  </r>
  <r>
    <x v="0"/>
    <x v="15"/>
    <x v="0"/>
    <x v="1"/>
    <s v="DK2_Large"/>
    <x v="14"/>
    <n v="24.0175287641691"/>
    <n v="6.6715357678247402"/>
  </r>
  <r>
    <x v="0"/>
    <x v="15"/>
    <x v="0"/>
    <x v="1"/>
    <s v="DK2_Large"/>
    <x v="15"/>
    <n v="2.7284206547966199"/>
    <n v="0.75789462633239502"/>
  </r>
  <r>
    <x v="0"/>
    <x v="15"/>
    <x v="0"/>
    <x v="1"/>
    <s v="DK2_Large"/>
    <x v="16"/>
    <n v="6.7156619979650802"/>
    <n v="1.8654616661014101"/>
  </r>
  <r>
    <x v="0"/>
    <x v="15"/>
    <x v="0"/>
    <x v="1"/>
    <s v="DK2_Large"/>
    <x v="17"/>
    <n v="9.3111759656652193"/>
    <n v="2.5864377682403399"/>
  </r>
  <r>
    <x v="0"/>
    <x v="15"/>
    <x v="0"/>
    <x v="1"/>
    <s v="DK2_Large"/>
    <x v="19"/>
    <n v="10.022760684225601"/>
    <n v="2.7841001900626599"/>
  </r>
  <r>
    <x v="0"/>
    <x v="15"/>
    <x v="0"/>
    <x v="1"/>
    <s v="DK2_Large"/>
    <x v="20"/>
    <n v="25.776910135314299"/>
    <n v="7.1602528153650802"/>
  </r>
  <r>
    <x v="0"/>
    <x v="15"/>
    <x v="0"/>
    <x v="1"/>
    <s v="DK2_Large"/>
    <x v="21"/>
    <n v="48.24"/>
    <n v="13.4"/>
  </r>
  <r>
    <x v="0"/>
    <x v="15"/>
    <x v="0"/>
    <x v="1"/>
    <s v="DK2_Large"/>
    <x v="22"/>
    <n v="67.680000000000007"/>
    <n v="18.8"/>
  </r>
  <r>
    <x v="0"/>
    <x v="15"/>
    <x v="0"/>
    <x v="1"/>
    <s v="DK2_Large"/>
    <x v="23"/>
    <n v="0.31515896120488701"/>
    <n v="8.7544155890246306E-2"/>
  </r>
  <r>
    <x v="0"/>
    <x v="15"/>
    <x v="0"/>
    <x v="1"/>
    <s v="DK2_Large"/>
    <x v="24"/>
    <n v="30.047757082438299"/>
    <n v="8.3465991895662004"/>
  </r>
  <r>
    <x v="0"/>
    <x v="15"/>
    <x v="0"/>
    <x v="1"/>
    <s v="DK2_Large"/>
    <x v="26"/>
    <n v="38.347953105218402"/>
    <n v="10.652209195894001"/>
  </r>
  <r>
    <x v="0"/>
    <x v="15"/>
    <x v="0"/>
    <x v="1"/>
    <s v="DK2_Large"/>
    <x v="27"/>
    <n v="2.34199197836619"/>
    <n v="0.650553327323943"/>
  </r>
  <r>
    <x v="0"/>
    <x v="15"/>
    <x v="0"/>
    <x v="1"/>
    <s v="DK2_MedSmall"/>
    <x v="0"/>
    <n v="45.776839115009899"/>
    <n v="12.7157886430583"/>
  </r>
  <r>
    <x v="0"/>
    <x v="15"/>
    <x v="0"/>
    <x v="1"/>
    <s v="DK2_MedSmall"/>
    <x v="1"/>
    <n v="46.08"/>
    <n v="12.8"/>
  </r>
  <r>
    <x v="0"/>
    <x v="15"/>
    <x v="0"/>
    <x v="1"/>
    <s v="DK2_MedSmall"/>
    <x v="2"/>
    <n v="57.96"/>
    <n v="16.100000000000001"/>
  </r>
  <r>
    <x v="0"/>
    <x v="15"/>
    <x v="0"/>
    <x v="1"/>
    <s v="DK2_MedSmall"/>
    <x v="3"/>
    <n v="59.784157560081603"/>
    <n v="16.606710433356"/>
  </r>
  <r>
    <x v="0"/>
    <x v="15"/>
    <x v="0"/>
    <x v="1"/>
    <s v="DK2_MedSmall"/>
    <x v="4"/>
    <n v="7.3011599925566397"/>
    <n v="2.0280999979323999"/>
  </r>
  <r>
    <x v="0"/>
    <x v="15"/>
    <x v="0"/>
    <x v="1"/>
    <s v="DK2_MedSmall"/>
    <x v="5"/>
    <n v="7.3011599925566397"/>
    <n v="2.0280999979323999"/>
  </r>
  <r>
    <x v="0"/>
    <x v="15"/>
    <x v="0"/>
    <x v="1"/>
    <s v="DK2_MedSmall"/>
    <x v="6"/>
    <n v="30.079313304721001"/>
    <n v="8.3553648068669499"/>
  </r>
  <r>
    <x v="0"/>
    <x v="15"/>
    <x v="0"/>
    <x v="1"/>
    <s v="DK2_MedSmall"/>
    <x v="7"/>
    <n v="43.561050797611401"/>
    <n v="12.100291888225399"/>
  </r>
  <r>
    <x v="0"/>
    <x v="15"/>
    <x v="0"/>
    <x v="1"/>
    <s v="DK2_MedSmall"/>
    <x v="8"/>
    <n v="43.561050797611401"/>
    <n v="12.100291888225399"/>
  </r>
  <r>
    <x v="0"/>
    <x v="15"/>
    <x v="0"/>
    <x v="1"/>
    <s v="DK2_MedSmall"/>
    <x v="9"/>
    <n v="45.361633570256501"/>
    <n v="12.600453769515701"/>
  </r>
  <r>
    <x v="0"/>
    <x v="15"/>
    <x v="0"/>
    <x v="1"/>
    <s v="DK2_MedSmall"/>
    <x v="10"/>
    <n v="59.784157560081603"/>
    <n v="16.606710433356"/>
  </r>
  <r>
    <x v="0"/>
    <x v="15"/>
    <x v="0"/>
    <x v="1"/>
    <s v="DK2_MedSmall"/>
    <x v="11"/>
    <n v="3.65350748625126"/>
    <n v="1.01486319062535"/>
  </r>
  <r>
    <x v="0"/>
    <x v="15"/>
    <x v="0"/>
    <x v="1"/>
    <s v="DK2_MedSmall"/>
    <x v="12"/>
    <n v="0.36"/>
    <n v="0.1"/>
  </r>
  <r>
    <x v="0"/>
    <x v="15"/>
    <x v="0"/>
    <x v="1"/>
    <s v="DK2_MedSmall"/>
    <x v="13"/>
    <n v="24.0175287641691"/>
    <n v="6.6715357678247402"/>
  </r>
  <r>
    <x v="0"/>
    <x v="15"/>
    <x v="0"/>
    <x v="1"/>
    <s v="DK2_MedSmall"/>
    <x v="14"/>
    <n v="24.0175287641691"/>
    <n v="6.6715357678247402"/>
  </r>
  <r>
    <x v="0"/>
    <x v="15"/>
    <x v="0"/>
    <x v="1"/>
    <s v="DK2_MedSmall"/>
    <x v="15"/>
    <n v="2.7284206547966199"/>
    <n v="0.75789462633239502"/>
  </r>
  <r>
    <x v="0"/>
    <x v="15"/>
    <x v="0"/>
    <x v="1"/>
    <s v="DK2_MedSmall"/>
    <x v="16"/>
    <n v="6.7156619979650802"/>
    <n v="1.8654616661014101"/>
  </r>
  <r>
    <x v="0"/>
    <x v="15"/>
    <x v="0"/>
    <x v="1"/>
    <s v="DK2_MedSmall"/>
    <x v="17"/>
    <n v="9.3111759656652193"/>
    <n v="2.5864377682403399"/>
  </r>
  <r>
    <x v="0"/>
    <x v="15"/>
    <x v="0"/>
    <x v="1"/>
    <s v="DK2_MedSmall"/>
    <x v="19"/>
    <n v="10.022760684225601"/>
    <n v="2.7841001900626599"/>
  </r>
  <r>
    <x v="0"/>
    <x v="15"/>
    <x v="0"/>
    <x v="1"/>
    <s v="DK2_MedSmall"/>
    <x v="20"/>
    <n v="25.776910135314299"/>
    <n v="7.1602528153650802"/>
  </r>
  <r>
    <x v="0"/>
    <x v="15"/>
    <x v="0"/>
    <x v="1"/>
    <s v="DK2_MedSmall"/>
    <x v="21"/>
    <n v="48.24"/>
    <n v="13.4"/>
  </r>
  <r>
    <x v="0"/>
    <x v="15"/>
    <x v="0"/>
    <x v="1"/>
    <s v="DK2_MedSmall"/>
    <x v="22"/>
    <n v="67.680000000000007"/>
    <n v="18.8"/>
  </r>
  <r>
    <x v="0"/>
    <x v="15"/>
    <x v="0"/>
    <x v="1"/>
    <s v="DK2_MedSmall"/>
    <x v="23"/>
    <n v="0.31515896120488701"/>
    <n v="8.7544155890246306E-2"/>
  </r>
  <r>
    <x v="0"/>
    <x v="15"/>
    <x v="0"/>
    <x v="1"/>
    <s v="DK2_MedSmall"/>
    <x v="24"/>
    <n v="30.047757082438299"/>
    <n v="8.3465991895662004"/>
  </r>
  <r>
    <x v="0"/>
    <x v="15"/>
    <x v="0"/>
    <x v="1"/>
    <s v="DK2_MedSmall"/>
    <x v="26"/>
    <n v="38.347953105218402"/>
    <n v="10.652209195894001"/>
  </r>
  <r>
    <x v="0"/>
    <x v="15"/>
    <x v="0"/>
    <x v="1"/>
    <s v="DK2_MedSmall"/>
    <x v="27"/>
    <n v="2.34199197836619"/>
    <n v="0.650553327323943"/>
  </r>
  <r>
    <x v="0"/>
    <x v="15"/>
    <x v="0"/>
    <x v="1"/>
    <s v="DK2_Medium"/>
    <x v="0"/>
    <n v="45.776839115009899"/>
    <n v="12.7157886430583"/>
  </r>
  <r>
    <x v="0"/>
    <x v="15"/>
    <x v="0"/>
    <x v="1"/>
    <s v="DK2_Medium"/>
    <x v="1"/>
    <n v="46.08"/>
    <n v="12.8"/>
  </r>
  <r>
    <x v="0"/>
    <x v="15"/>
    <x v="0"/>
    <x v="1"/>
    <s v="DK2_Medium"/>
    <x v="2"/>
    <n v="57.96"/>
    <n v="16.100000000000001"/>
  </r>
  <r>
    <x v="0"/>
    <x v="15"/>
    <x v="0"/>
    <x v="1"/>
    <s v="DK2_Medium"/>
    <x v="3"/>
    <n v="59.784157560081603"/>
    <n v="16.606710433356"/>
  </r>
  <r>
    <x v="0"/>
    <x v="15"/>
    <x v="0"/>
    <x v="1"/>
    <s v="DK2_Medium"/>
    <x v="4"/>
    <n v="7.3011599925566397"/>
    <n v="2.0280999979323999"/>
  </r>
  <r>
    <x v="0"/>
    <x v="15"/>
    <x v="0"/>
    <x v="1"/>
    <s v="DK2_Medium"/>
    <x v="5"/>
    <n v="7.3011599925566397"/>
    <n v="2.0280999979323999"/>
  </r>
  <r>
    <x v="0"/>
    <x v="15"/>
    <x v="0"/>
    <x v="1"/>
    <s v="DK2_Medium"/>
    <x v="6"/>
    <n v="30.079313304721001"/>
    <n v="8.3553648068669499"/>
  </r>
  <r>
    <x v="0"/>
    <x v="15"/>
    <x v="0"/>
    <x v="1"/>
    <s v="DK2_Medium"/>
    <x v="7"/>
    <n v="43.561050797611401"/>
    <n v="12.100291888225399"/>
  </r>
  <r>
    <x v="0"/>
    <x v="15"/>
    <x v="0"/>
    <x v="1"/>
    <s v="DK2_Medium"/>
    <x v="8"/>
    <n v="43.561050797611401"/>
    <n v="12.100291888225399"/>
  </r>
  <r>
    <x v="0"/>
    <x v="15"/>
    <x v="0"/>
    <x v="1"/>
    <s v="DK2_Medium"/>
    <x v="9"/>
    <n v="45.361633570256501"/>
    <n v="12.600453769515701"/>
  </r>
  <r>
    <x v="0"/>
    <x v="15"/>
    <x v="0"/>
    <x v="1"/>
    <s v="DK2_Medium"/>
    <x v="10"/>
    <n v="59.784157560081603"/>
    <n v="16.606710433356"/>
  </r>
  <r>
    <x v="0"/>
    <x v="15"/>
    <x v="0"/>
    <x v="1"/>
    <s v="DK2_Medium"/>
    <x v="11"/>
    <n v="3.65350748625126"/>
    <n v="1.01486319062535"/>
  </r>
  <r>
    <x v="0"/>
    <x v="15"/>
    <x v="0"/>
    <x v="1"/>
    <s v="DK2_Medium"/>
    <x v="12"/>
    <n v="0.36"/>
    <n v="0.1"/>
  </r>
  <r>
    <x v="0"/>
    <x v="15"/>
    <x v="0"/>
    <x v="1"/>
    <s v="DK2_Medium"/>
    <x v="13"/>
    <n v="24.0175287641691"/>
    <n v="6.6715357678247402"/>
  </r>
  <r>
    <x v="0"/>
    <x v="15"/>
    <x v="0"/>
    <x v="1"/>
    <s v="DK2_Medium"/>
    <x v="14"/>
    <n v="24.0175287641691"/>
    <n v="6.6715357678247402"/>
  </r>
  <r>
    <x v="0"/>
    <x v="15"/>
    <x v="0"/>
    <x v="1"/>
    <s v="DK2_Medium"/>
    <x v="15"/>
    <n v="2.7284206547966199"/>
    <n v="0.75789462633239502"/>
  </r>
  <r>
    <x v="0"/>
    <x v="15"/>
    <x v="0"/>
    <x v="1"/>
    <s v="DK2_Medium"/>
    <x v="16"/>
    <n v="6.7156619979650802"/>
    <n v="1.8654616661014101"/>
  </r>
  <r>
    <x v="0"/>
    <x v="15"/>
    <x v="0"/>
    <x v="1"/>
    <s v="DK2_Medium"/>
    <x v="17"/>
    <n v="9.3111759656652193"/>
    <n v="2.5864377682403399"/>
  </r>
  <r>
    <x v="0"/>
    <x v="15"/>
    <x v="0"/>
    <x v="1"/>
    <s v="DK2_Medium"/>
    <x v="19"/>
    <n v="10.022760684225601"/>
    <n v="2.7841001900626599"/>
  </r>
  <r>
    <x v="0"/>
    <x v="15"/>
    <x v="0"/>
    <x v="1"/>
    <s v="DK2_Medium"/>
    <x v="20"/>
    <n v="25.776910135314299"/>
    <n v="7.1602528153650802"/>
  </r>
  <r>
    <x v="0"/>
    <x v="15"/>
    <x v="0"/>
    <x v="1"/>
    <s v="DK2_Medium"/>
    <x v="21"/>
    <n v="48.24"/>
    <n v="13.4"/>
  </r>
  <r>
    <x v="0"/>
    <x v="15"/>
    <x v="0"/>
    <x v="1"/>
    <s v="DK2_Medium"/>
    <x v="22"/>
    <n v="67.680000000000007"/>
    <n v="18.8"/>
  </r>
  <r>
    <x v="0"/>
    <x v="15"/>
    <x v="0"/>
    <x v="1"/>
    <s v="DK2_Medium"/>
    <x v="23"/>
    <n v="0.31515896120488701"/>
    <n v="8.7544155890246306E-2"/>
  </r>
  <r>
    <x v="0"/>
    <x v="15"/>
    <x v="0"/>
    <x v="1"/>
    <s v="DK2_Medium"/>
    <x v="24"/>
    <n v="30.047757082438299"/>
    <n v="8.3465991895662004"/>
  </r>
  <r>
    <x v="0"/>
    <x v="15"/>
    <x v="0"/>
    <x v="1"/>
    <s v="DK2_Medium"/>
    <x v="26"/>
    <n v="38.347953105218402"/>
    <n v="10.652209195894001"/>
  </r>
  <r>
    <x v="0"/>
    <x v="15"/>
    <x v="0"/>
    <x v="1"/>
    <s v="DK2_Medium"/>
    <x v="27"/>
    <n v="2.34199197836619"/>
    <n v="0.650553327323943"/>
  </r>
  <r>
    <x v="0"/>
    <x v="15"/>
    <x v="0"/>
    <x v="1"/>
    <s v="DK2_NoDH"/>
    <x v="0"/>
    <n v="45.776839115009899"/>
    <n v="12.7157886430583"/>
  </r>
  <r>
    <x v="0"/>
    <x v="15"/>
    <x v="0"/>
    <x v="1"/>
    <s v="DK2_NoDH"/>
    <x v="1"/>
    <n v="46.08"/>
    <n v="12.8"/>
  </r>
  <r>
    <x v="0"/>
    <x v="15"/>
    <x v="0"/>
    <x v="1"/>
    <s v="DK2_NoDH"/>
    <x v="2"/>
    <n v="57.96"/>
    <n v="16.100000000000001"/>
  </r>
  <r>
    <x v="0"/>
    <x v="15"/>
    <x v="0"/>
    <x v="1"/>
    <s v="DK2_NoDH"/>
    <x v="3"/>
    <n v="59.784157560081603"/>
    <n v="16.606710433356"/>
  </r>
  <r>
    <x v="0"/>
    <x v="15"/>
    <x v="0"/>
    <x v="1"/>
    <s v="DK2_NoDH"/>
    <x v="4"/>
    <n v="7.3011599925566397"/>
    <n v="2.0280999979323999"/>
  </r>
  <r>
    <x v="0"/>
    <x v="15"/>
    <x v="0"/>
    <x v="1"/>
    <s v="DK2_NoDH"/>
    <x v="5"/>
    <n v="7.3011599925566397"/>
    <n v="2.0280999979323999"/>
  </r>
  <r>
    <x v="0"/>
    <x v="15"/>
    <x v="0"/>
    <x v="1"/>
    <s v="DK2_NoDH"/>
    <x v="6"/>
    <n v="30.079313304721001"/>
    <n v="8.3553648068669499"/>
  </r>
  <r>
    <x v="0"/>
    <x v="15"/>
    <x v="0"/>
    <x v="1"/>
    <s v="DK2_NoDH"/>
    <x v="7"/>
    <n v="43.561050797611401"/>
    <n v="12.100291888225399"/>
  </r>
  <r>
    <x v="0"/>
    <x v="15"/>
    <x v="0"/>
    <x v="1"/>
    <s v="DK2_NoDH"/>
    <x v="8"/>
    <n v="43.561050797611401"/>
    <n v="12.100291888225399"/>
  </r>
  <r>
    <x v="0"/>
    <x v="15"/>
    <x v="0"/>
    <x v="1"/>
    <s v="DK2_NoDH"/>
    <x v="9"/>
    <n v="45.361633570256501"/>
    <n v="12.600453769515701"/>
  </r>
  <r>
    <x v="0"/>
    <x v="15"/>
    <x v="0"/>
    <x v="1"/>
    <s v="DK2_NoDH"/>
    <x v="10"/>
    <n v="59.784157560081603"/>
    <n v="16.606710433356"/>
  </r>
  <r>
    <x v="0"/>
    <x v="15"/>
    <x v="0"/>
    <x v="1"/>
    <s v="DK2_NoDH"/>
    <x v="11"/>
    <n v="3.65350748625126"/>
    <n v="1.01486319062535"/>
  </r>
  <r>
    <x v="0"/>
    <x v="15"/>
    <x v="0"/>
    <x v="1"/>
    <s v="DK2_NoDH"/>
    <x v="12"/>
    <n v="0.36"/>
    <n v="0.1"/>
  </r>
  <r>
    <x v="0"/>
    <x v="15"/>
    <x v="0"/>
    <x v="1"/>
    <s v="DK2_NoDH"/>
    <x v="13"/>
    <n v="24.0175287641691"/>
    <n v="6.6715357678247402"/>
  </r>
  <r>
    <x v="0"/>
    <x v="15"/>
    <x v="0"/>
    <x v="1"/>
    <s v="DK2_NoDH"/>
    <x v="14"/>
    <n v="24.0175287641691"/>
    <n v="6.6715357678247402"/>
  </r>
  <r>
    <x v="0"/>
    <x v="15"/>
    <x v="0"/>
    <x v="1"/>
    <s v="DK2_NoDH"/>
    <x v="15"/>
    <n v="2.7284206547966199"/>
    <n v="0.75789462633239502"/>
  </r>
  <r>
    <x v="0"/>
    <x v="15"/>
    <x v="0"/>
    <x v="1"/>
    <s v="DK2_NoDH"/>
    <x v="16"/>
    <n v="6.7156619979650802"/>
    <n v="1.8654616661014101"/>
  </r>
  <r>
    <x v="0"/>
    <x v="15"/>
    <x v="0"/>
    <x v="1"/>
    <s v="DK2_NoDH"/>
    <x v="17"/>
    <n v="9.3111759656652193"/>
    <n v="2.5864377682403399"/>
  </r>
  <r>
    <x v="0"/>
    <x v="15"/>
    <x v="0"/>
    <x v="1"/>
    <s v="DK2_NoDH"/>
    <x v="19"/>
    <n v="10.022760684225601"/>
    <n v="2.7841001900626599"/>
  </r>
  <r>
    <x v="0"/>
    <x v="15"/>
    <x v="0"/>
    <x v="1"/>
    <s v="DK2_NoDH"/>
    <x v="20"/>
    <n v="25.776910135314299"/>
    <n v="7.1602528153650802"/>
  </r>
  <r>
    <x v="0"/>
    <x v="15"/>
    <x v="0"/>
    <x v="1"/>
    <s v="DK2_NoDH"/>
    <x v="21"/>
    <n v="48.24"/>
    <n v="13.4"/>
  </r>
  <r>
    <x v="0"/>
    <x v="15"/>
    <x v="0"/>
    <x v="1"/>
    <s v="DK2_NoDH"/>
    <x v="22"/>
    <n v="67.680000000000007"/>
    <n v="18.8"/>
  </r>
  <r>
    <x v="0"/>
    <x v="15"/>
    <x v="0"/>
    <x v="1"/>
    <s v="DK2_NoDH"/>
    <x v="23"/>
    <n v="0.31515896120488701"/>
    <n v="8.7544155890246306E-2"/>
  </r>
  <r>
    <x v="0"/>
    <x v="15"/>
    <x v="0"/>
    <x v="1"/>
    <s v="DK2_NoDH"/>
    <x v="24"/>
    <n v="30.047757082438299"/>
    <n v="8.3465991895662004"/>
  </r>
  <r>
    <x v="0"/>
    <x v="15"/>
    <x v="0"/>
    <x v="1"/>
    <s v="DK2_NoDH"/>
    <x v="26"/>
    <n v="38.347953105218402"/>
    <n v="10.652209195894001"/>
  </r>
  <r>
    <x v="0"/>
    <x v="15"/>
    <x v="0"/>
    <x v="1"/>
    <s v="DK2_NoDH"/>
    <x v="27"/>
    <n v="2.34199197836619"/>
    <n v="0.650553327323943"/>
  </r>
  <r>
    <x v="0"/>
    <x v="15"/>
    <x v="0"/>
    <x v="1"/>
    <s v="DK2_Offshore"/>
    <x v="0"/>
    <n v="45.776839115009899"/>
    <n v="12.7157886430583"/>
  </r>
  <r>
    <x v="0"/>
    <x v="15"/>
    <x v="0"/>
    <x v="1"/>
    <s v="DK2_Offshore"/>
    <x v="1"/>
    <n v="46.08"/>
    <n v="12.8"/>
  </r>
  <r>
    <x v="0"/>
    <x v="15"/>
    <x v="0"/>
    <x v="1"/>
    <s v="DK2_Offshore"/>
    <x v="2"/>
    <n v="57.96"/>
    <n v="16.100000000000001"/>
  </r>
  <r>
    <x v="0"/>
    <x v="15"/>
    <x v="0"/>
    <x v="1"/>
    <s v="DK2_Offshore"/>
    <x v="3"/>
    <n v="59.784157560081603"/>
    <n v="16.606710433356"/>
  </r>
  <r>
    <x v="0"/>
    <x v="15"/>
    <x v="0"/>
    <x v="1"/>
    <s v="DK2_Offshore"/>
    <x v="4"/>
    <n v="7.3011599925566397"/>
    <n v="2.0280999979323999"/>
  </r>
  <r>
    <x v="0"/>
    <x v="15"/>
    <x v="0"/>
    <x v="1"/>
    <s v="DK2_Offshore"/>
    <x v="5"/>
    <n v="7.3011599925566397"/>
    <n v="2.0280999979323999"/>
  </r>
  <r>
    <x v="0"/>
    <x v="15"/>
    <x v="0"/>
    <x v="1"/>
    <s v="DK2_Offshore"/>
    <x v="6"/>
    <n v="30.079313304721001"/>
    <n v="8.3553648068669499"/>
  </r>
  <r>
    <x v="0"/>
    <x v="15"/>
    <x v="0"/>
    <x v="1"/>
    <s v="DK2_Offshore"/>
    <x v="7"/>
    <n v="43.561050797611401"/>
    <n v="12.100291888225399"/>
  </r>
  <r>
    <x v="0"/>
    <x v="15"/>
    <x v="0"/>
    <x v="1"/>
    <s v="DK2_Offshore"/>
    <x v="8"/>
    <n v="43.561050797611401"/>
    <n v="12.100291888225399"/>
  </r>
  <r>
    <x v="0"/>
    <x v="15"/>
    <x v="0"/>
    <x v="1"/>
    <s v="DK2_Offshore"/>
    <x v="9"/>
    <n v="45.361633570256501"/>
    <n v="12.600453769515701"/>
  </r>
  <r>
    <x v="0"/>
    <x v="15"/>
    <x v="0"/>
    <x v="1"/>
    <s v="DK2_Offshore"/>
    <x v="10"/>
    <n v="59.784157560081603"/>
    <n v="16.606710433356"/>
  </r>
  <r>
    <x v="0"/>
    <x v="15"/>
    <x v="0"/>
    <x v="1"/>
    <s v="DK2_Offshore"/>
    <x v="11"/>
    <n v="3.65350748625126"/>
    <n v="1.01486319062535"/>
  </r>
  <r>
    <x v="0"/>
    <x v="15"/>
    <x v="0"/>
    <x v="1"/>
    <s v="DK2_Offshore"/>
    <x v="12"/>
    <n v="0.36"/>
    <n v="0.1"/>
  </r>
  <r>
    <x v="0"/>
    <x v="15"/>
    <x v="0"/>
    <x v="1"/>
    <s v="DK2_Offshore"/>
    <x v="13"/>
    <n v="24.0175287641691"/>
    <n v="6.6715357678247402"/>
  </r>
  <r>
    <x v="0"/>
    <x v="15"/>
    <x v="0"/>
    <x v="1"/>
    <s v="DK2_Offshore"/>
    <x v="14"/>
    <n v="24.0175287641691"/>
    <n v="6.6715357678247402"/>
  </r>
  <r>
    <x v="0"/>
    <x v="15"/>
    <x v="0"/>
    <x v="1"/>
    <s v="DK2_Offshore"/>
    <x v="15"/>
    <n v="2.7284206547966199"/>
    <n v="0.75789462633239502"/>
  </r>
  <r>
    <x v="0"/>
    <x v="15"/>
    <x v="0"/>
    <x v="1"/>
    <s v="DK2_Offshore"/>
    <x v="16"/>
    <n v="6.7156619979650802"/>
    <n v="1.8654616661014101"/>
  </r>
  <r>
    <x v="0"/>
    <x v="15"/>
    <x v="0"/>
    <x v="1"/>
    <s v="DK2_Offshore"/>
    <x v="17"/>
    <n v="9.3111759656652193"/>
    <n v="2.5864377682403399"/>
  </r>
  <r>
    <x v="0"/>
    <x v="15"/>
    <x v="0"/>
    <x v="1"/>
    <s v="DK2_Offshore"/>
    <x v="19"/>
    <n v="10.022760684225601"/>
    <n v="2.7841001900626599"/>
  </r>
  <r>
    <x v="0"/>
    <x v="15"/>
    <x v="0"/>
    <x v="1"/>
    <s v="DK2_Offshore"/>
    <x v="20"/>
    <n v="25.776910135314299"/>
    <n v="7.1602528153650802"/>
  </r>
  <r>
    <x v="0"/>
    <x v="15"/>
    <x v="0"/>
    <x v="1"/>
    <s v="DK2_Offshore"/>
    <x v="21"/>
    <n v="48.24"/>
    <n v="13.4"/>
  </r>
  <r>
    <x v="0"/>
    <x v="15"/>
    <x v="0"/>
    <x v="1"/>
    <s v="DK2_Offshore"/>
    <x v="22"/>
    <n v="67.680000000000007"/>
    <n v="18.8"/>
  </r>
  <r>
    <x v="0"/>
    <x v="15"/>
    <x v="0"/>
    <x v="1"/>
    <s v="DK2_Offshore"/>
    <x v="23"/>
    <n v="0.31515896120488701"/>
    <n v="8.7544155890246306E-2"/>
  </r>
  <r>
    <x v="0"/>
    <x v="15"/>
    <x v="0"/>
    <x v="1"/>
    <s v="DK2_Offshore"/>
    <x v="24"/>
    <n v="30.047757082438299"/>
    <n v="8.3465991895662004"/>
  </r>
  <r>
    <x v="0"/>
    <x v="15"/>
    <x v="0"/>
    <x v="1"/>
    <s v="DK2_Offshore"/>
    <x v="26"/>
    <n v="38.347953105218402"/>
    <n v="10.652209195894001"/>
  </r>
  <r>
    <x v="0"/>
    <x v="15"/>
    <x v="0"/>
    <x v="1"/>
    <s v="DK2_Offshore"/>
    <x v="27"/>
    <n v="2.34199197836619"/>
    <n v="0.650553327323943"/>
  </r>
  <r>
    <x v="0"/>
    <x v="15"/>
    <x v="0"/>
    <x v="1"/>
    <s v="DK2_Rural"/>
    <x v="0"/>
    <n v="45.776839115009899"/>
    <n v="12.7157886430583"/>
  </r>
  <r>
    <x v="0"/>
    <x v="15"/>
    <x v="0"/>
    <x v="1"/>
    <s v="DK2_Rural"/>
    <x v="1"/>
    <n v="46.08"/>
    <n v="12.8"/>
  </r>
  <r>
    <x v="0"/>
    <x v="15"/>
    <x v="0"/>
    <x v="1"/>
    <s v="DK2_Rural"/>
    <x v="2"/>
    <n v="57.96"/>
    <n v="16.100000000000001"/>
  </r>
  <r>
    <x v="0"/>
    <x v="15"/>
    <x v="0"/>
    <x v="1"/>
    <s v="DK2_Rural"/>
    <x v="3"/>
    <n v="59.784157560081603"/>
    <n v="16.606710433356"/>
  </r>
  <r>
    <x v="0"/>
    <x v="15"/>
    <x v="0"/>
    <x v="1"/>
    <s v="DK2_Rural"/>
    <x v="4"/>
    <n v="7.3011599925566397"/>
    <n v="2.0280999979323999"/>
  </r>
  <r>
    <x v="0"/>
    <x v="15"/>
    <x v="0"/>
    <x v="1"/>
    <s v="DK2_Rural"/>
    <x v="5"/>
    <n v="7.3011599925566397"/>
    <n v="2.0280999979323999"/>
  </r>
  <r>
    <x v="0"/>
    <x v="15"/>
    <x v="0"/>
    <x v="1"/>
    <s v="DK2_Rural"/>
    <x v="6"/>
    <n v="30.079313304721001"/>
    <n v="8.3553648068669499"/>
  </r>
  <r>
    <x v="0"/>
    <x v="15"/>
    <x v="0"/>
    <x v="1"/>
    <s v="DK2_Rural"/>
    <x v="7"/>
    <n v="43.561050797611401"/>
    <n v="12.100291888225399"/>
  </r>
  <r>
    <x v="0"/>
    <x v="15"/>
    <x v="0"/>
    <x v="1"/>
    <s v="DK2_Rural"/>
    <x v="8"/>
    <n v="43.561050797611401"/>
    <n v="12.100291888225399"/>
  </r>
  <r>
    <x v="0"/>
    <x v="15"/>
    <x v="0"/>
    <x v="1"/>
    <s v="DK2_Rural"/>
    <x v="9"/>
    <n v="45.361633570256501"/>
    <n v="12.600453769515701"/>
  </r>
  <r>
    <x v="0"/>
    <x v="15"/>
    <x v="0"/>
    <x v="1"/>
    <s v="DK2_Rural"/>
    <x v="10"/>
    <n v="59.784157560081603"/>
    <n v="16.606710433356"/>
  </r>
  <r>
    <x v="0"/>
    <x v="15"/>
    <x v="0"/>
    <x v="1"/>
    <s v="DK2_Rural"/>
    <x v="11"/>
    <n v="3.65350748625126"/>
    <n v="1.01486319062535"/>
  </r>
  <r>
    <x v="0"/>
    <x v="15"/>
    <x v="0"/>
    <x v="1"/>
    <s v="DK2_Rural"/>
    <x v="12"/>
    <n v="0.36"/>
    <n v="0.1"/>
  </r>
  <r>
    <x v="0"/>
    <x v="15"/>
    <x v="0"/>
    <x v="1"/>
    <s v="DK2_Rural"/>
    <x v="13"/>
    <n v="24.0175287641691"/>
    <n v="6.6715357678247402"/>
  </r>
  <r>
    <x v="0"/>
    <x v="15"/>
    <x v="0"/>
    <x v="1"/>
    <s v="DK2_Rural"/>
    <x v="14"/>
    <n v="24.0175287641691"/>
    <n v="6.6715357678247402"/>
  </r>
  <r>
    <x v="0"/>
    <x v="15"/>
    <x v="0"/>
    <x v="1"/>
    <s v="DK2_Rural"/>
    <x v="15"/>
    <n v="2.7284206547966199"/>
    <n v="0.75789462633239502"/>
  </r>
  <r>
    <x v="0"/>
    <x v="15"/>
    <x v="0"/>
    <x v="1"/>
    <s v="DK2_Rural"/>
    <x v="16"/>
    <n v="6.7156619979650802"/>
    <n v="1.8654616661014101"/>
  </r>
  <r>
    <x v="0"/>
    <x v="15"/>
    <x v="0"/>
    <x v="1"/>
    <s v="DK2_Rural"/>
    <x v="17"/>
    <n v="9.3111759656652193"/>
    <n v="2.5864377682403399"/>
  </r>
  <r>
    <x v="0"/>
    <x v="15"/>
    <x v="0"/>
    <x v="1"/>
    <s v="DK2_Rural"/>
    <x v="19"/>
    <n v="10.022760684225601"/>
    <n v="2.7841001900626599"/>
  </r>
  <r>
    <x v="0"/>
    <x v="15"/>
    <x v="0"/>
    <x v="1"/>
    <s v="DK2_Rural"/>
    <x v="20"/>
    <n v="25.776910135314299"/>
    <n v="7.1602528153650802"/>
  </r>
  <r>
    <x v="0"/>
    <x v="15"/>
    <x v="0"/>
    <x v="1"/>
    <s v="DK2_Rural"/>
    <x v="21"/>
    <n v="48.24"/>
    <n v="13.4"/>
  </r>
  <r>
    <x v="0"/>
    <x v="15"/>
    <x v="0"/>
    <x v="1"/>
    <s v="DK2_Rural"/>
    <x v="22"/>
    <n v="67.680000000000007"/>
    <n v="18.8"/>
  </r>
  <r>
    <x v="0"/>
    <x v="15"/>
    <x v="0"/>
    <x v="1"/>
    <s v="DK2_Rural"/>
    <x v="23"/>
    <n v="0.31515896120488701"/>
    <n v="8.7544155890246306E-2"/>
  </r>
  <r>
    <x v="0"/>
    <x v="15"/>
    <x v="0"/>
    <x v="1"/>
    <s v="DK2_Rural"/>
    <x v="24"/>
    <n v="30.047757082438299"/>
    <n v="8.3465991895662004"/>
  </r>
  <r>
    <x v="0"/>
    <x v="15"/>
    <x v="0"/>
    <x v="1"/>
    <s v="DK2_Rural"/>
    <x v="26"/>
    <n v="38.347953105218402"/>
    <n v="10.652209195894001"/>
  </r>
  <r>
    <x v="0"/>
    <x v="15"/>
    <x v="0"/>
    <x v="1"/>
    <s v="DK2_Rural"/>
    <x v="27"/>
    <n v="2.34199197836619"/>
    <n v="0.650553327323943"/>
  </r>
  <r>
    <x v="0"/>
    <x v="15"/>
    <x v="0"/>
    <x v="1"/>
    <s v="DK2_Small"/>
    <x v="0"/>
    <n v="45.776839115009899"/>
    <n v="12.7157886430583"/>
  </r>
  <r>
    <x v="0"/>
    <x v="15"/>
    <x v="0"/>
    <x v="1"/>
    <s v="DK2_Small"/>
    <x v="1"/>
    <n v="46.08"/>
    <n v="12.8"/>
  </r>
  <r>
    <x v="0"/>
    <x v="15"/>
    <x v="0"/>
    <x v="1"/>
    <s v="DK2_Small"/>
    <x v="2"/>
    <n v="57.96"/>
    <n v="16.100000000000001"/>
  </r>
  <r>
    <x v="0"/>
    <x v="15"/>
    <x v="0"/>
    <x v="1"/>
    <s v="DK2_Small"/>
    <x v="3"/>
    <n v="59.784157560081603"/>
    <n v="16.606710433356"/>
  </r>
  <r>
    <x v="0"/>
    <x v="15"/>
    <x v="0"/>
    <x v="1"/>
    <s v="DK2_Small"/>
    <x v="4"/>
    <n v="7.3011599925566397"/>
    <n v="2.0280999979323999"/>
  </r>
  <r>
    <x v="0"/>
    <x v="15"/>
    <x v="0"/>
    <x v="1"/>
    <s v="DK2_Small"/>
    <x v="5"/>
    <n v="7.3011599925566397"/>
    <n v="2.0280999979323999"/>
  </r>
  <r>
    <x v="0"/>
    <x v="15"/>
    <x v="0"/>
    <x v="1"/>
    <s v="DK2_Small"/>
    <x v="6"/>
    <n v="30.079313304721001"/>
    <n v="8.3553648068669499"/>
  </r>
  <r>
    <x v="0"/>
    <x v="15"/>
    <x v="0"/>
    <x v="1"/>
    <s v="DK2_Small"/>
    <x v="7"/>
    <n v="43.561050797611401"/>
    <n v="12.100291888225399"/>
  </r>
  <r>
    <x v="0"/>
    <x v="15"/>
    <x v="0"/>
    <x v="1"/>
    <s v="DK2_Small"/>
    <x v="8"/>
    <n v="43.561050797611401"/>
    <n v="12.100291888225399"/>
  </r>
  <r>
    <x v="0"/>
    <x v="15"/>
    <x v="0"/>
    <x v="1"/>
    <s v="DK2_Small"/>
    <x v="9"/>
    <n v="45.361633570256501"/>
    <n v="12.600453769515701"/>
  </r>
  <r>
    <x v="0"/>
    <x v="15"/>
    <x v="0"/>
    <x v="1"/>
    <s v="DK2_Small"/>
    <x v="10"/>
    <n v="59.784157560081603"/>
    <n v="16.606710433356"/>
  </r>
  <r>
    <x v="0"/>
    <x v="15"/>
    <x v="0"/>
    <x v="1"/>
    <s v="DK2_Small"/>
    <x v="11"/>
    <n v="3.65350748625126"/>
    <n v="1.01486319062535"/>
  </r>
  <r>
    <x v="0"/>
    <x v="15"/>
    <x v="0"/>
    <x v="1"/>
    <s v="DK2_Small"/>
    <x v="12"/>
    <n v="0.36"/>
    <n v="0.1"/>
  </r>
  <r>
    <x v="0"/>
    <x v="15"/>
    <x v="0"/>
    <x v="1"/>
    <s v="DK2_Small"/>
    <x v="13"/>
    <n v="24.0175287641691"/>
    <n v="6.6715357678247402"/>
  </r>
  <r>
    <x v="0"/>
    <x v="15"/>
    <x v="0"/>
    <x v="1"/>
    <s v="DK2_Small"/>
    <x v="14"/>
    <n v="24.0175287641691"/>
    <n v="6.6715357678247402"/>
  </r>
  <r>
    <x v="0"/>
    <x v="15"/>
    <x v="0"/>
    <x v="1"/>
    <s v="DK2_Small"/>
    <x v="15"/>
    <n v="2.7284206547966199"/>
    <n v="0.75789462633239502"/>
  </r>
  <r>
    <x v="0"/>
    <x v="15"/>
    <x v="0"/>
    <x v="1"/>
    <s v="DK2_Small"/>
    <x v="16"/>
    <n v="6.7156619979650802"/>
    <n v="1.8654616661014101"/>
  </r>
  <r>
    <x v="0"/>
    <x v="15"/>
    <x v="0"/>
    <x v="1"/>
    <s v="DK2_Small"/>
    <x v="17"/>
    <n v="9.3111759656652193"/>
    <n v="2.5864377682403399"/>
  </r>
  <r>
    <x v="0"/>
    <x v="15"/>
    <x v="0"/>
    <x v="1"/>
    <s v="DK2_Small"/>
    <x v="19"/>
    <n v="10.022760684225601"/>
    <n v="2.7841001900626599"/>
  </r>
  <r>
    <x v="0"/>
    <x v="15"/>
    <x v="0"/>
    <x v="1"/>
    <s v="DK2_Small"/>
    <x v="20"/>
    <n v="25.776910135314299"/>
    <n v="7.1602528153650802"/>
  </r>
  <r>
    <x v="0"/>
    <x v="15"/>
    <x v="0"/>
    <x v="1"/>
    <s v="DK2_Small"/>
    <x v="21"/>
    <n v="48.24"/>
    <n v="13.4"/>
  </r>
  <r>
    <x v="0"/>
    <x v="15"/>
    <x v="0"/>
    <x v="1"/>
    <s v="DK2_Small"/>
    <x v="22"/>
    <n v="67.680000000000007"/>
    <n v="18.8"/>
  </r>
  <r>
    <x v="0"/>
    <x v="15"/>
    <x v="0"/>
    <x v="1"/>
    <s v="DK2_Small"/>
    <x v="23"/>
    <n v="0.31515896120488701"/>
    <n v="8.7544155890246306E-2"/>
  </r>
  <r>
    <x v="0"/>
    <x v="15"/>
    <x v="0"/>
    <x v="1"/>
    <s v="DK2_Small"/>
    <x v="24"/>
    <n v="30.047757082438299"/>
    <n v="8.3465991895662004"/>
  </r>
  <r>
    <x v="0"/>
    <x v="15"/>
    <x v="0"/>
    <x v="1"/>
    <s v="DK2_Small"/>
    <x v="26"/>
    <n v="38.347953105218402"/>
    <n v="10.652209195894001"/>
  </r>
  <r>
    <x v="0"/>
    <x v="15"/>
    <x v="0"/>
    <x v="1"/>
    <s v="DK2_Small"/>
    <x v="27"/>
    <n v="2.34199197836619"/>
    <n v="0.650553327323943"/>
  </r>
  <r>
    <x v="0"/>
    <x v="15"/>
    <x v="1"/>
    <x v="2"/>
    <s v="EE_A"/>
    <x v="0"/>
    <n v="45.776839115009899"/>
    <n v="12.7157886430583"/>
  </r>
  <r>
    <x v="0"/>
    <x v="15"/>
    <x v="1"/>
    <x v="2"/>
    <s v="EE_A"/>
    <x v="1"/>
    <n v="46.08"/>
    <n v="12.8"/>
  </r>
  <r>
    <x v="0"/>
    <x v="15"/>
    <x v="1"/>
    <x v="2"/>
    <s v="EE_A"/>
    <x v="2"/>
    <n v="57.96"/>
    <n v="16.100000000000001"/>
  </r>
  <r>
    <x v="0"/>
    <x v="15"/>
    <x v="1"/>
    <x v="2"/>
    <s v="EE_A"/>
    <x v="3"/>
    <n v="59.784157560081603"/>
    <n v="16.606710433356"/>
  </r>
  <r>
    <x v="0"/>
    <x v="15"/>
    <x v="1"/>
    <x v="2"/>
    <s v="EE_A"/>
    <x v="4"/>
    <n v="7.3011599925566397"/>
    <n v="2.0280999979323999"/>
  </r>
  <r>
    <x v="0"/>
    <x v="15"/>
    <x v="1"/>
    <x v="2"/>
    <s v="EE_A"/>
    <x v="5"/>
    <n v="7.3011599925566397"/>
    <n v="2.0280999979323999"/>
  </r>
  <r>
    <x v="0"/>
    <x v="15"/>
    <x v="1"/>
    <x v="2"/>
    <s v="EE_A"/>
    <x v="6"/>
    <n v="30.079313304721001"/>
    <n v="8.3553648068669499"/>
  </r>
  <r>
    <x v="0"/>
    <x v="15"/>
    <x v="1"/>
    <x v="2"/>
    <s v="EE_A"/>
    <x v="7"/>
    <n v="43.561050797611401"/>
    <n v="12.100291888225399"/>
  </r>
  <r>
    <x v="0"/>
    <x v="15"/>
    <x v="1"/>
    <x v="2"/>
    <s v="EE_A"/>
    <x v="8"/>
    <n v="43.561050797611401"/>
    <n v="12.100291888225399"/>
  </r>
  <r>
    <x v="0"/>
    <x v="15"/>
    <x v="1"/>
    <x v="2"/>
    <s v="EE_A"/>
    <x v="9"/>
    <n v="45.361633570256501"/>
    <n v="12.600453769515701"/>
  </r>
  <r>
    <x v="0"/>
    <x v="15"/>
    <x v="1"/>
    <x v="2"/>
    <s v="EE_A"/>
    <x v="10"/>
    <n v="59.784157560081603"/>
    <n v="16.606710433356"/>
  </r>
  <r>
    <x v="0"/>
    <x v="15"/>
    <x v="1"/>
    <x v="2"/>
    <s v="EE_A"/>
    <x v="11"/>
    <n v="3.65350748625126"/>
    <n v="1.01486319062535"/>
  </r>
  <r>
    <x v="0"/>
    <x v="15"/>
    <x v="1"/>
    <x v="2"/>
    <s v="EE_A"/>
    <x v="12"/>
    <n v="0.36"/>
    <n v="0.1"/>
  </r>
  <r>
    <x v="0"/>
    <x v="15"/>
    <x v="1"/>
    <x v="2"/>
    <s v="EE_A"/>
    <x v="13"/>
    <n v="24.0175287641691"/>
    <n v="6.6715357678247402"/>
  </r>
  <r>
    <x v="0"/>
    <x v="15"/>
    <x v="1"/>
    <x v="2"/>
    <s v="EE_A"/>
    <x v="14"/>
    <n v="24.0175287641691"/>
    <n v="6.6715357678247402"/>
  </r>
  <r>
    <x v="0"/>
    <x v="15"/>
    <x v="1"/>
    <x v="2"/>
    <s v="EE_A"/>
    <x v="15"/>
    <n v="2.7284206547966199"/>
    <n v="0.75789462633239502"/>
  </r>
  <r>
    <x v="0"/>
    <x v="15"/>
    <x v="1"/>
    <x v="2"/>
    <s v="EE_A"/>
    <x v="16"/>
    <n v="6.7156619979650802"/>
    <n v="1.8654616661014101"/>
  </r>
  <r>
    <x v="0"/>
    <x v="15"/>
    <x v="1"/>
    <x v="2"/>
    <s v="EE_A"/>
    <x v="17"/>
    <n v="9.3111759656652193"/>
    <n v="2.5864377682403399"/>
  </r>
  <r>
    <x v="0"/>
    <x v="15"/>
    <x v="1"/>
    <x v="2"/>
    <s v="EE_A"/>
    <x v="19"/>
    <n v="10.022760684225601"/>
    <n v="2.7841001900626599"/>
  </r>
  <r>
    <x v="0"/>
    <x v="15"/>
    <x v="1"/>
    <x v="2"/>
    <s v="EE_A"/>
    <x v="20"/>
    <n v="25.776910135314299"/>
    <n v="7.1602528153650802"/>
  </r>
  <r>
    <x v="0"/>
    <x v="15"/>
    <x v="1"/>
    <x v="2"/>
    <s v="EE_A"/>
    <x v="21"/>
    <n v="48.24"/>
    <n v="13.4"/>
  </r>
  <r>
    <x v="0"/>
    <x v="15"/>
    <x v="1"/>
    <x v="2"/>
    <s v="EE_A"/>
    <x v="22"/>
    <n v="67.680000000000007"/>
    <n v="18.8"/>
  </r>
  <r>
    <x v="0"/>
    <x v="15"/>
    <x v="1"/>
    <x v="2"/>
    <s v="EE_A"/>
    <x v="23"/>
    <n v="0.31515896120488701"/>
    <n v="8.7544155890246306E-2"/>
  </r>
  <r>
    <x v="0"/>
    <x v="15"/>
    <x v="1"/>
    <x v="2"/>
    <s v="EE_A"/>
    <x v="24"/>
    <n v="30.047757082438299"/>
    <n v="8.3465991895662004"/>
  </r>
  <r>
    <x v="0"/>
    <x v="15"/>
    <x v="1"/>
    <x v="2"/>
    <s v="EE_A"/>
    <x v="26"/>
    <n v="38.347953105218402"/>
    <n v="10.652209195894001"/>
  </r>
  <r>
    <x v="0"/>
    <x v="15"/>
    <x v="1"/>
    <x v="2"/>
    <s v="EE_A"/>
    <x v="27"/>
    <n v="2.34199197836619"/>
    <n v="0.650553327323943"/>
  </r>
  <r>
    <x v="0"/>
    <x v="15"/>
    <x v="1"/>
    <x v="2"/>
    <s v="EE_Enefit"/>
    <x v="0"/>
    <n v="45.776839115009899"/>
    <n v="12.7157886430583"/>
  </r>
  <r>
    <x v="0"/>
    <x v="15"/>
    <x v="1"/>
    <x v="2"/>
    <s v="EE_Enefit"/>
    <x v="1"/>
    <n v="46.08"/>
    <n v="12.8"/>
  </r>
  <r>
    <x v="0"/>
    <x v="15"/>
    <x v="1"/>
    <x v="2"/>
    <s v="EE_Enefit"/>
    <x v="2"/>
    <n v="57.96"/>
    <n v="16.100000000000001"/>
  </r>
  <r>
    <x v="0"/>
    <x v="15"/>
    <x v="1"/>
    <x v="2"/>
    <s v="EE_Enefit"/>
    <x v="3"/>
    <n v="59.784157560081603"/>
    <n v="16.606710433356"/>
  </r>
  <r>
    <x v="0"/>
    <x v="15"/>
    <x v="1"/>
    <x v="2"/>
    <s v="EE_Enefit"/>
    <x v="4"/>
    <n v="7.3011599925566397"/>
    <n v="2.0280999979323999"/>
  </r>
  <r>
    <x v="0"/>
    <x v="15"/>
    <x v="1"/>
    <x v="2"/>
    <s v="EE_Enefit"/>
    <x v="5"/>
    <n v="7.3011599925566397"/>
    <n v="2.0280999979323999"/>
  </r>
  <r>
    <x v="0"/>
    <x v="15"/>
    <x v="1"/>
    <x v="2"/>
    <s v="EE_Enefit"/>
    <x v="6"/>
    <n v="30.079313304721001"/>
    <n v="8.3553648068669499"/>
  </r>
  <r>
    <x v="0"/>
    <x v="15"/>
    <x v="1"/>
    <x v="2"/>
    <s v="EE_Enefit"/>
    <x v="7"/>
    <n v="43.561050797611401"/>
    <n v="12.100291888225399"/>
  </r>
  <r>
    <x v="0"/>
    <x v="15"/>
    <x v="1"/>
    <x v="2"/>
    <s v="EE_Enefit"/>
    <x v="8"/>
    <n v="43.561050797611401"/>
    <n v="12.100291888225399"/>
  </r>
  <r>
    <x v="0"/>
    <x v="15"/>
    <x v="1"/>
    <x v="2"/>
    <s v="EE_Enefit"/>
    <x v="9"/>
    <n v="45.361633570256501"/>
    <n v="12.600453769515701"/>
  </r>
  <r>
    <x v="0"/>
    <x v="15"/>
    <x v="1"/>
    <x v="2"/>
    <s v="EE_Enefit"/>
    <x v="10"/>
    <n v="59.784157560081603"/>
    <n v="16.606710433356"/>
  </r>
  <r>
    <x v="0"/>
    <x v="15"/>
    <x v="1"/>
    <x v="2"/>
    <s v="EE_Enefit"/>
    <x v="11"/>
    <n v="3.65350748625126"/>
    <n v="1.01486319062535"/>
  </r>
  <r>
    <x v="0"/>
    <x v="15"/>
    <x v="1"/>
    <x v="2"/>
    <s v="EE_Enefit"/>
    <x v="12"/>
    <n v="0.36"/>
    <n v="0.1"/>
  </r>
  <r>
    <x v="0"/>
    <x v="15"/>
    <x v="1"/>
    <x v="2"/>
    <s v="EE_Enefit"/>
    <x v="13"/>
    <n v="24.0175287641691"/>
    <n v="6.6715357678247402"/>
  </r>
  <r>
    <x v="0"/>
    <x v="15"/>
    <x v="1"/>
    <x v="2"/>
    <s v="EE_Enefit"/>
    <x v="14"/>
    <n v="24.0175287641691"/>
    <n v="6.6715357678247402"/>
  </r>
  <r>
    <x v="0"/>
    <x v="15"/>
    <x v="1"/>
    <x v="2"/>
    <s v="EE_Enefit"/>
    <x v="15"/>
    <n v="2.7284206547966199"/>
    <n v="0.75789462633239502"/>
  </r>
  <r>
    <x v="0"/>
    <x v="15"/>
    <x v="1"/>
    <x v="2"/>
    <s v="EE_Enefit"/>
    <x v="16"/>
    <n v="6.7156619979650802"/>
    <n v="1.8654616661014101"/>
  </r>
  <r>
    <x v="0"/>
    <x v="15"/>
    <x v="1"/>
    <x v="2"/>
    <s v="EE_Enefit"/>
    <x v="17"/>
    <n v="9.3111759656652193"/>
    <n v="2.5864377682403399"/>
  </r>
  <r>
    <x v="0"/>
    <x v="15"/>
    <x v="1"/>
    <x v="2"/>
    <s v="EE_Enefit"/>
    <x v="19"/>
    <n v="10.022760684225601"/>
    <n v="2.7841001900626599"/>
  </r>
  <r>
    <x v="0"/>
    <x v="15"/>
    <x v="1"/>
    <x v="2"/>
    <s v="EE_Enefit"/>
    <x v="20"/>
    <n v="25.776910135314299"/>
    <n v="7.1602528153650802"/>
  </r>
  <r>
    <x v="0"/>
    <x v="15"/>
    <x v="1"/>
    <x v="2"/>
    <s v="EE_Enefit"/>
    <x v="21"/>
    <n v="48.24"/>
    <n v="13.4"/>
  </r>
  <r>
    <x v="0"/>
    <x v="15"/>
    <x v="1"/>
    <x v="2"/>
    <s v="EE_Enefit"/>
    <x v="22"/>
    <n v="67.680000000000007"/>
    <n v="18.8"/>
  </r>
  <r>
    <x v="0"/>
    <x v="15"/>
    <x v="1"/>
    <x v="2"/>
    <s v="EE_Enefit"/>
    <x v="23"/>
    <n v="0.31515896120488701"/>
    <n v="8.7544155890246306E-2"/>
  </r>
  <r>
    <x v="0"/>
    <x v="15"/>
    <x v="1"/>
    <x v="2"/>
    <s v="EE_Enefit"/>
    <x v="24"/>
    <n v="30.047757082438299"/>
    <n v="8.3465991895662004"/>
  </r>
  <r>
    <x v="0"/>
    <x v="15"/>
    <x v="1"/>
    <x v="2"/>
    <s v="EE_Enefit"/>
    <x v="26"/>
    <n v="38.347953105218402"/>
    <n v="10.652209195894001"/>
  </r>
  <r>
    <x v="0"/>
    <x v="15"/>
    <x v="1"/>
    <x v="2"/>
    <s v="EE_Enefit"/>
    <x v="27"/>
    <n v="2.34199197836619"/>
    <n v="0.650553327323943"/>
  </r>
  <r>
    <x v="0"/>
    <x v="15"/>
    <x v="1"/>
    <x v="2"/>
    <s v="EE_Industry"/>
    <x v="0"/>
    <n v="45.776839115009899"/>
    <n v="12.7157886430583"/>
  </r>
  <r>
    <x v="0"/>
    <x v="15"/>
    <x v="1"/>
    <x v="2"/>
    <s v="EE_Industry"/>
    <x v="1"/>
    <n v="46.08"/>
    <n v="12.8"/>
  </r>
  <r>
    <x v="0"/>
    <x v="15"/>
    <x v="1"/>
    <x v="2"/>
    <s v="EE_Industry"/>
    <x v="2"/>
    <n v="57.96"/>
    <n v="16.100000000000001"/>
  </r>
  <r>
    <x v="0"/>
    <x v="15"/>
    <x v="1"/>
    <x v="2"/>
    <s v="EE_Industry"/>
    <x v="3"/>
    <n v="59.784157560081603"/>
    <n v="16.606710433356"/>
  </r>
  <r>
    <x v="0"/>
    <x v="15"/>
    <x v="1"/>
    <x v="2"/>
    <s v="EE_Industry"/>
    <x v="4"/>
    <n v="7.3011599925566397"/>
    <n v="2.0280999979323999"/>
  </r>
  <r>
    <x v="0"/>
    <x v="15"/>
    <x v="1"/>
    <x v="2"/>
    <s v="EE_Industry"/>
    <x v="5"/>
    <n v="7.3011599925566397"/>
    <n v="2.0280999979323999"/>
  </r>
  <r>
    <x v="0"/>
    <x v="15"/>
    <x v="1"/>
    <x v="2"/>
    <s v="EE_Industry"/>
    <x v="6"/>
    <n v="30.079313304721001"/>
    <n v="8.3553648068669499"/>
  </r>
  <r>
    <x v="0"/>
    <x v="15"/>
    <x v="1"/>
    <x v="2"/>
    <s v="EE_Industry"/>
    <x v="7"/>
    <n v="43.561050797611401"/>
    <n v="12.100291888225399"/>
  </r>
  <r>
    <x v="0"/>
    <x v="15"/>
    <x v="1"/>
    <x v="2"/>
    <s v="EE_Industry"/>
    <x v="8"/>
    <n v="43.561050797611401"/>
    <n v="12.100291888225399"/>
  </r>
  <r>
    <x v="0"/>
    <x v="15"/>
    <x v="1"/>
    <x v="2"/>
    <s v="EE_Industry"/>
    <x v="9"/>
    <n v="45.361633570256501"/>
    <n v="12.600453769515701"/>
  </r>
  <r>
    <x v="0"/>
    <x v="15"/>
    <x v="1"/>
    <x v="2"/>
    <s v="EE_Industry"/>
    <x v="10"/>
    <n v="59.784157560081603"/>
    <n v="16.606710433356"/>
  </r>
  <r>
    <x v="0"/>
    <x v="15"/>
    <x v="1"/>
    <x v="2"/>
    <s v="EE_Industry"/>
    <x v="11"/>
    <n v="3.65350748625126"/>
    <n v="1.01486319062535"/>
  </r>
  <r>
    <x v="0"/>
    <x v="15"/>
    <x v="1"/>
    <x v="2"/>
    <s v="EE_Industry"/>
    <x v="12"/>
    <n v="0.36"/>
    <n v="0.1"/>
  </r>
  <r>
    <x v="0"/>
    <x v="15"/>
    <x v="1"/>
    <x v="2"/>
    <s v="EE_Industry"/>
    <x v="13"/>
    <n v="24.0175287641691"/>
    <n v="6.6715357678247402"/>
  </r>
  <r>
    <x v="0"/>
    <x v="15"/>
    <x v="1"/>
    <x v="2"/>
    <s v="EE_Industry"/>
    <x v="14"/>
    <n v="24.0175287641691"/>
    <n v="6.6715357678247402"/>
  </r>
  <r>
    <x v="0"/>
    <x v="15"/>
    <x v="1"/>
    <x v="2"/>
    <s v="EE_Industry"/>
    <x v="15"/>
    <n v="2.7284206547966199"/>
    <n v="0.75789462633239502"/>
  </r>
  <r>
    <x v="0"/>
    <x v="15"/>
    <x v="1"/>
    <x v="2"/>
    <s v="EE_Industry"/>
    <x v="16"/>
    <n v="6.7156619979650802"/>
    <n v="1.8654616661014101"/>
  </r>
  <r>
    <x v="0"/>
    <x v="15"/>
    <x v="1"/>
    <x v="2"/>
    <s v="EE_Industry"/>
    <x v="17"/>
    <n v="9.3111759656652193"/>
    <n v="2.5864377682403399"/>
  </r>
  <r>
    <x v="0"/>
    <x v="15"/>
    <x v="1"/>
    <x v="2"/>
    <s v="EE_Industry"/>
    <x v="19"/>
    <n v="10.022760684225601"/>
    <n v="2.7841001900626599"/>
  </r>
  <r>
    <x v="0"/>
    <x v="15"/>
    <x v="1"/>
    <x v="2"/>
    <s v="EE_Industry"/>
    <x v="20"/>
    <n v="25.776910135314299"/>
    <n v="7.1602528153650802"/>
  </r>
  <r>
    <x v="0"/>
    <x v="15"/>
    <x v="1"/>
    <x v="2"/>
    <s v="EE_Industry"/>
    <x v="21"/>
    <n v="48.24"/>
    <n v="13.4"/>
  </r>
  <r>
    <x v="0"/>
    <x v="15"/>
    <x v="1"/>
    <x v="2"/>
    <s v="EE_Industry"/>
    <x v="22"/>
    <n v="67.680000000000007"/>
    <n v="18.8"/>
  </r>
  <r>
    <x v="0"/>
    <x v="15"/>
    <x v="1"/>
    <x v="2"/>
    <s v="EE_Industry"/>
    <x v="23"/>
    <n v="0.31515896120488701"/>
    <n v="8.7544155890246306E-2"/>
  </r>
  <r>
    <x v="0"/>
    <x v="15"/>
    <x v="1"/>
    <x v="2"/>
    <s v="EE_Industry"/>
    <x v="24"/>
    <n v="30.047757082438299"/>
    <n v="8.3465991895662004"/>
  </r>
  <r>
    <x v="0"/>
    <x v="15"/>
    <x v="1"/>
    <x v="2"/>
    <s v="EE_Industry"/>
    <x v="26"/>
    <n v="38.347953105218402"/>
    <n v="10.652209195894001"/>
  </r>
  <r>
    <x v="0"/>
    <x v="15"/>
    <x v="1"/>
    <x v="2"/>
    <s v="EE_Industry"/>
    <x v="27"/>
    <n v="2.34199197836619"/>
    <n v="0.650553327323943"/>
  </r>
  <r>
    <x v="0"/>
    <x v="15"/>
    <x v="1"/>
    <x v="2"/>
    <s v="EE_Kohtla_Jarve"/>
    <x v="0"/>
    <n v="45.776839115009899"/>
    <n v="12.7157886430583"/>
  </r>
  <r>
    <x v="0"/>
    <x v="15"/>
    <x v="1"/>
    <x v="2"/>
    <s v="EE_Kohtla_Jarve"/>
    <x v="1"/>
    <n v="46.08"/>
    <n v="12.8"/>
  </r>
  <r>
    <x v="0"/>
    <x v="15"/>
    <x v="1"/>
    <x v="2"/>
    <s v="EE_Kohtla_Jarve"/>
    <x v="2"/>
    <n v="57.96"/>
    <n v="16.100000000000001"/>
  </r>
  <r>
    <x v="0"/>
    <x v="15"/>
    <x v="1"/>
    <x v="2"/>
    <s v="EE_Kohtla_Jarve"/>
    <x v="3"/>
    <n v="59.784157560081603"/>
    <n v="16.606710433356"/>
  </r>
  <r>
    <x v="0"/>
    <x v="15"/>
    <x v="1"/>
    <x v="2"/>
    <s v="EE_Kohtla_Jarve"/>
    <x v="4"/>
    <n v="7.3011599925566397"/>
    <n v="2.0280999979323999"/>
  </r>
  <r>
    <x v="0"/>
    <x v="15"/>
    <x v="1"/>
    <x v="2"/>
    <s v="EE_Kohtla_Jarve"/>
    <x v="5"/>
    <n v="7.3011599925566397"/>
    <n v="2.0280999979323999"/>
  </r>
  <r>
    <x v="0"/>
    <x v="15"/>
    <x v="1"/>
    <x v="2"/>
    <s v="EE_Kohtla_Jarve"/>
    <x v="6"/>
    <n v="30.079313304721001"/>
    <n v="8.3553648068669499"/>
  </r>
  <r>
    <x v="0"/>
    <x v="15"/>
    <x v="1"/>
    <x v="2"/>
    <s v="EE_Kohtla_Jarve"/>
    <x v="7"/>
    <n v="43.561050797611401"/>
    <n v="12.100291888225399"/>
  </r>
  <r>
    <x v="0"/>
    <x v="15"/>
    <x v="1"/>
    <x v="2"/>
    <s v="EE_Kohtla_Jarve"/>
    <x v="8"/>
    <n v="43.561050797611401"/>
    <n v="12.100291888225399"/>
  </r>
  <r>
    <x v="0"/>
    <x v="15"/>
    <x v="1"/>
    <x v="2"/>
    <s v="EE_Kohtla_Jarve"/>
    <x v="9"/>
    <n v="45.361633570256501"/>
    <n v="12.600453769515701"/>
  </r>
  <r>
    <x v="0"/>
    <x v="15"/>
    <x v="1"/>
    <x v="2"/>
    <s v="EE_Kohtla_Jarve"/>
    <x v="10"/>
    <n v="59.784157560081603"/>
    <n v="16.606710433356"/>
  </r>
  <r>
    <x v="0"/>
    <x v="15"/>
    <x v="1"/>
    <x v="2"/>
    <s v="EE_Kohtla_Jarve"/>
    <x v="11"/>
    <n v="3.65350748625126"/>
    <n v="1.01486319062535"/>
  </r>
  <r>
    <x v="0"/>
    <x v="15"/>
    <x v="1"/>
    <x v="2"/>
    <s v="EE_Kohtla_Jarve"/>
    <x v="12"/>
    <n v="0.36"/>
    <n v="0.1"/>
  </r>
  <r>
    <x v="0"/>
    <x v="15"/>
    <x v="1"/>
    <x v="2"/>
    <s v="EE_Kohtla_Jarve"/>
    <x v="13"/>
    <n v="24.0175287641691"/>
    <n v="6.6715357678247402"/>
  </r>
  <r>
    <x v="0"/>
    <x v="15"/>
    <x v="1"/>
    <x v="2"/>
    <s v="EE_Kohtla_Jarve"/>
    <x v="14"/>
    <n v="24.0175287641691"/>
    <n v="6.6715357678247402"/>
  </r>
  <r>
    <x v="0"/>
    <x v="15"/>
    <x v="1"/>
    <x v="2"/>
    <s v="EE_Kohtla_Jarve"/>
    <x v="15"/>
    <n v="2.7284206547966199"/>
    <n v="0.75789462633239502"/>
  </r>
  <r>
    <x v="0"/>
    <x v="15"/>
    <x v="1"/>
    <x v="2"/>
    <s v="EE_Kohtla_Jarve"/>
    <x v="16"/>
    <n v="6.7156619979650802"/>
    <n v="1.8654616661014101"/>
  </r>
  <r>
    <x v="0"/>
    <x v="15"/>
    <x v="1"/>
    <x v="2"/>
    <s v="EE_Kohtla_Jarve"/>
    <x v="17"/>
    <n v="9.3111759656652193"/>
    <n v="2.5864377682403399"/>
  </r>
  <r>
    <x v="0"/>
    <x v="15"/>
    <x v="1"/>
    <x v="2"/>
    <s v="EE_Kohtla_Jarve"/>
    <x v="19"/>
    <n v="10.022760684225601"/>
    <n v="2.7841001900626599"/>
  </r>
  <r>
    <x v="0"/>
    <x v="15"/>
    <x v="1"/>
    <x v="2"/>
    <s v="EE_Kohtla_Jarve"/>
    <x v="20"/>
    <n v="25.776910135314299"/>
    <n v="7.1602528153650802"/>
  </r>
  <r>
    <x v="0"/>
    <x v="15"/>
    <x v="1"/>
    <x v="2"/>
    <s v="EE_Kohtla_Jarve"/>
    <x v="21"/>
    <n v="48.24"/>
    <n v="13.4"/>
  </r>
  <r>
    <x v="0"/>
    <x v="15"/>
    <x v="1"/>
    <x v="2"/>
    <s v="EE_Kohtla_Jarve"/>
    <x v="22"/>
    <n v="67.680000000000007"/>
    <n v="18.8"/>
  </r>
  <r>
    <x v="0"/>
    <x v="15"/>
    <x v="1"/>
    <x v="2"/>
    <s v="EE_Kohtla_Jarve"/>
    <x v="23"/>
    <n v="0.31515896120488701"/>
    <n v="8.7544155890246306E-2"/>
  </r>
  <r>
    <x v="0"/>
    <x v="15"/>
    <x v="1"/>
    <x v="2"/>
    <s v="EE_Kohtla_Jarve"/>
    <x v="24"/>
    <n v="30.047757082438299"/>
    <n v="8.3465991895662004"/>
  </r>
  <r>
    <x v="0"/>
    <x v="15"/>
    <x v="1"/>
    <x v="2"/>
    <s v="EE_Kohtla_Jarve"/>
    <x v="26"/>
    <n v="38.347953105218402"/>
    <n v="10.652209195894001"/>
  </r>
  <r>
    <x v="0"/>
    <x v="15"/>
    <x v="1"/>
    <x v="2"/>
    <s v="EE_Kohtla_Jarve"/>
    <x v="27"/>
    <n v="2.34199197836619"/>
    <n v="0.650553327323943"/>
  </r>
  <r>
    <x v="0"/>
    <x v="15"/>
    <x v="1"/>
    <x v="2"/>
    <s v="EE_Narva"/>
    <x v="0"/>
    <n v="45.776839115009899"/>
    <n v="12.7157886430583"/>
  </r>
  <r>
    <x v="0"/>
    <x v="15"/>
    <x v="1"/>
    <x v="2"/>
    <s v="EE_Narva"/>
    <x v="1"/>
    <n v="46.08"/>
    <n v="12.8"/>
  </r>
  <r>
    <x v="0"/>
    <x v="15"/>
    <x v="1"/>
    <x v="2"/>
    <s v="EE_Narva"/>
    <x v="2"/>
    <n v="57.96"/>
    <n v="16.100000000000001"/>
  </r>
  <r>
    <x v="0"/>
    <x v="15"/>
    <x v="1"/>
    <x v="2"/>
    <s v="EE_Narva"/>
    <x v="3"/>
    <n v="59.784157560081603"/>
    <n v="16.606710433356"/>
  </r>
  <r>
    <x v="0"/>
    <x v="15"/>
    <x v="1"/>
    <x v="2"/>
    <s v="EE_Narva"/>
    <x v="4"/>
    <n v="7.3011599925566397"/>
    <n v="2.0280999979323999"/>
  </r>
  <r>
    <x v="0"/>
    <x v="15"/>
    <x v="1"/>
    <x v="2"/>
    <s v="EE_Narva"/>
    <x v="5"/>
    <n v="7.3011599925566397"/>
    <n v="2.0280999979323999"/>
  </r>
  <r>
    <x v="0"/>
    <x v="15"/>
    <x v="1"/>
    <x v="2"/>
    <s v="EE_Narva"/>
    <x v="6"/>
    <n v="30.079313304721001"/>
    <n v="8.3553648068669499"/>
  </r>
  <r>
    <x v="0"/>
    <x v="15"/>
    <x v="1"/>
    <x v="2"/>
    <s v="EE_Narva"/>
    <x v="7"/>
    <n v="43.561050797611401"/>
    <n v="12.100291888225399"/>
  </r>
  <r>
    <x v="0"/>
    <x v="15"/>
    <x v="1"/>
    <x v="2"/>
    <s v="EE_Narva"/>
    <x v="8"/>
    <n v="43.561050797611401"/>
    <n v="12.100291888225399"/>
  </r>
  <r>
    <x v="0"/>
    <x v="15"/>
    <x v="1"/>
    <x v="2"/>
    <s v="EE_Narva"/>
    <x v="9"/>
    <n v="45.361633570256501"/>
    <n v="12.600453769515701"/>
  </r>
  <r>
    <x v="0"/>
    <x v="15"/>
    <x v="1"/>
    <x v="2"/>
    <s v="EE_Narva"/>
    <x v="10"/>
    <n v="59.784157560081603"/>
    <n v="16.606710433356"/>
  </r>
  <r>
    <x v="0"/>
    <x v="15"/>
    <x v="1"/>
    <x v="2"/>
    <s v="EE_Narva"/>
    <x v="11"/>
    <n v="3.65350748625126"/>
    <n v="1.01486319062535"/>
  </r>
  <r>
    <x v="0"/>
    <x v="15"/>
    <x v="1"/>
    <x v="2"/>
    <s v="EE_Narva"/>
    <x v="12"/>
    <n v="0.36"/>
    <n v="0.1"/>
  </r>
  <r>
    <x v="0"/>
    <x v="15"/>
    <x v="1"/>
    <x v="2"/>
    <s v="EE_Narva"/>
    <x v="13"/>
    <n v="24.0175287641691"/>
    <n v="6.6715357678247402"/>
  </r>
  <r>
    <x v="0"/>
    <x v="15"/>
    <x v="1"/>
    <x v="2"/>
    <s v="EE_Narva"/>
    <x v="14"/>
    <n v="24.0175287641691"/>
    <n v="6.6715357678247402"/>
  </r>
  <r>
    <x v="0"/>
    <x v="15"/>
    <x v="1"/>
    <x v="2"/>
    <s v="EE_Narva"/>
    <x v="15"/>
    <n v="2.7284206547966199"/>
    <n v="0.75789462633239502"/>
  </r>
  <r>
    <x v="0"/>
    <x v="15"/>
    <x v="1"/>
    <x v="2"/>
    <s v="EE_Narva"/>
    <x v="16"/>
    <n v="6.7156619979650802"/>
    <n v="1.8654616661014101"/>
  </r>
  <r>
    <x v="0"/>
    <x v="15"/>
    <x v="1"/>
    <x v="2"/>
    <s v="EE_Narva"/>
    <x v="17"/>
    <n v="9.3111759656652193"/>
    <n v="2.5864377682403399"/>
  </r>
  <r>
    <x v="0"/>
    <x v="15"/>
    <x v="1"/>
    <x v="2"/>
    <s v="EE_Narva"/>
    <x v="19"/>
    <n v="10.022760684225601"/>
    <n v="2.7841001900626599"/>
  </r>
  <r>
    <x v="0"/>
    <x v="15"/>
    <x v="1"/>
    <x v="2"/>
    <s v="EE_Narva"/>
    <x v="20"/>
    <n v="25.776910135314299"/>
    <n v="7.1602528153650802"/>
  </r>
  <r>
    <x v="0"/>
    <x v="15"/>
    <x v="1"/>
    <x v="2"/>
    <s v="EE_Narva"/>
    <x v="21"/>
    <n v="48.24"/>
    <n v="13.4"/>
  </r>
  <r>
    <x v="0"/>
    <x v="15"/>
    <x v="1"/>
    <x v="2"/>
    <s v="EE_Narva"/>
    <x v="22"/>
    <n v="67.680000000000007"/>
    <n v="18.8"/>
  </r>
  <r>
    <x v="0"/>
    <x v="15"/>
    <x v="1"/>
    <x v="2"/>
    <s v="EE_Narva"/>
    <x v="23"/>
    <n v="0.31515896120488701"/>
    <n v="8.7544155890246306E-2"/>
  </r>
  <r>
    <x v="0"/>
    <x v="15"/>
    <x v="1"/>
    <x v="2"/>
    <s v="EE_Narva"/>
    <x v="24"/>
    <n v="30.047757082438299"/>
    <n v="8.3465991895662004"/>
  </r>
  <r>
    <x v="0"/>
    <x v="15"/>
    <x v="1"/>
    <x v="2"/>
    <s v="EE_Narva"/>
    <x v="26"/>
    <n v="38.347953105218402"/>
    <n v="10.652209195894001"/>
  </r>
  <r>
    <x v="0"/>
    <x v="15"/>
    <x v="1"/>
    <x v="2"/>
    <s v="EE_Narva"/>
    <x v="27"/>
    <n v="2.34199197836619"/>
    <n v="0.650553327323943"/>
  </r>
  <r>
    <x v="0"/>
    <x v="15"/>
    <x v="1"/>
    <x v="2"/>
    <s v="EE_OFFSHORE"/>
    <x v="0"/>
    <n v="45.776839115009899"/>
    <n v="12.7157886430583"/>
  </r>
  <r>
    <x v="0"/>
    <x v="15"/>
    <x v="1"/>
    <x v="2"/>
    <s v="EE_OFFSHORE"/>
    <x v="1"/>
    <n v="46.08"/>
    <n v="12.8"/>
  </r>
  <r>
    <x v="0"/>
    <x v="15"/>
    <x v="1"/>
    <x v="2"/>
    <s v="EE_OFFSHORE"/>
    <x v="2"/>
    <n v="57.96"/>
    <n v="16.100000000000001"/>
  </r>
  <r>
    <x v="0"/>
    <x v="15"/>
    <x v="1"/>
    <x v="2"/>
    <s v="EE_OFFSHORE"/>
    <x v="3"/>
    <n v="59.784157560081603"/>
    <n v="16.606710433356"/>
  </r>
  <r>
    <x v="0"/>
    <x v="15"/>
    <x v="1"/>
    <x v="2"/>
    <s v="EE_OFFSHORE"/>
    <x v="4"/>
    <n v="7.3011599925566397"/>
    <n v="2.0280999979323999"/>
  </r>
  <r>
    <x v="0"/>
    <x v="15"/>
    <x v="1"/>
    <x v="2"/>
    <s v="EE_OFFSHORE"/>
    <x v="5"/>
    <n v="7.3011599925566397"/>
    <n v="2.0280999979323999"/>
  </r>
  <r>
    <x v="0"/>
    <x v="15"/>
    <x v="1"/>
    <x v="2"/>
    <s v="EE_OFFSHORE"/>
    <x v="6"/>
    <n v="30.079313304721001"/>
    <n v="8.3553648068669499"/>
  </r>
  <r>
    <x v="0"/>
    <x v="15"/>
    <x v="1"/>
    <x v="2"/>
    <s v="EE_OFFSHORE"/>
    <x v="7"/>
    <n v="43.561050797611401"/>
    <n v="12.100291888225399"/>
  </r>
  <r>
    <x v="0"/>
    <x v="15"/>
    <x v="1"/>
    <x v="2"/>
    <s v="EE_OFFSHORE"/>
    <x v="8"/>
    <n v="43.561050797611401"/>
    <n v="12.100291888225399"/>
  </r>
  <r>
    <x v="0"/>
    <x v="15"/>
    <x v="1"/>
    <x v="2"/>
    <s v="EE_OFFSHORE"/>
    <x v="9"/>
    <n v="45.361633570256501"/>
    <n v="12.600453769515701"/>
  </r>
  <r>
    <x v="0"/>
    <x v="15"/>
    <x v="1"/>
    <x v="2"/>
    <s v="EE_OFFSHORE"/>
    <x v="10"/>
    <n v="59.784157560081603"/>
    <n v="16.606710433356"/>
  </r>
  <r>
    <x v="0"/>
    <x v="15"/>
    <x v="1"/>
    <x v="2"/>
    <s v="EE_OFFSHORE"/>
    <x v="11"/>
    <n v="3.65350748625126"/>
    <n v="1.01486319062535"/>
  </r>
  <r>
    <x v="0"/>
    <x v="15"/>
    <x v="1"/>
    <x v="2"/>
    <s v="EE_OFFSHORE"/>
    <x v="12"/>
    <n v="0.36"/>
    <n v="0.1"/>
  </r>
  <r>
    <x v="0"/>
    <x v="15"/>
    <x v="1"/>
    <x v="2"/>
    <s v="EE_OFFSHORE"/>
    <x v="13"/>
    <n v="24.0175287641691"/>
    <n v="6.6715357678247402"/>
  </r>
  <r>
    <x v="0"/>
    <x v="15"/>
    <x v="1"/>
    <x v="2"/>
    <s v="EE_OFFSHORE"/>
    <x v="14"/>
    <n v="24.0175287641691"/>
    <n v="6.6715357678247402"/>
  </r>
  <r>
    <x v="0"/>
    <x v="15"/>
    <x v="1"/>
    <x v="2"/>
    <s v="EE_OFFSHORE"/>
    <x v="15"/>
    <n v="2.7284206547966199"/>
    <n v="0.75789462633239502"/>
  </r>
  <r>
    <x v="0"/>
    <x v="15"/>
    <x v="1"/>
    <x v="2"/>
    <s v="EE_OFFSHORE"/>
    <x v="16"/>
    <n v="6.7156619979650802"/>
    <n v="1.8654616661014101"/>
  </r>
  <r>
    <x v="0"/>
    <x v="15"/>
    <x v="1"/>
    <x v="2"/>
    <s v="EE_OFFSHORE"/>
    <x v="17"/>
    <n v="9.3111759656652193"/>
    <n v="2.5864377682403399"/>
  </r>
  <r>
    <x v="0"/>
    <x v="15"/>
    <x v="1"/>
    <x v="2"/>
    <s v="EE_OFFSHORE"/>
    <x v="19"/>
    <n v="10.022760684225601"/>
    <n v="2.7841001900626599"/>
  </r>
  <r>
    <x v="0"/>
    <x v="15"/>
    <x v="1"/>
    <x v="2"/>
    <s v="EE_OFFSHORE"/>
    <x v="20"/>
    <n v="25.776910135314299"/>
    <n v="7.1602528153650802"/>
  </r>
  <r>
    <x v="0"/>
    <x v="15"/>
    <x v="1"/>
    <x v="2"/>
    <s v="EE_OFFSHORE"/>
    <x v="21"/>
    <n v="48.24"/>
    <n v="13.4"/>
  </r>
  <r>
    <x v="0"/>
    <x v="15"/>
    <x v="1"/>
    <x v="2"/>
    <s v="EE_OFFSHORE"/>
    <x v="22"/>
    <n v="67.680000000000007"/>
    <n v="18.8"/>
  </r>
  <r>
    <x v="0"/>
    <x v="15"/>
    <x v="1"/>
    <x v="2"/>
    <s v="EE_OFFSHORE"/>
    <x v="23"/>
    <n v="0.31515896120488701"/>
    <n v="8.7544155890246306E-2"/>
  </r>
  <r>
    <x v="0"/>
    <x v="15"/>
    <x v="1"/>
    <x v="2"/>
    <s v="EE_OFFSHORE"/>
    <x v="24"/>
    <n v="30.047757082438299"/>
    <n v="8.3465991895662004"/>
  </r>
  <r>
    <x v="0"/>
    <x v="15"/>
    <x v="1"/>
    <x v="2"/>
    <s v="EE_OFFSHORE"/>
    <x v="26"/>
    <n v="38.347953105218402"/>
    <n v="10.652209195894001"/>
  </r>
  <r>
    <x v="0"/>
    <x v="15"/>
    <x v="1"/>
    <x v="2"/>
    <s v="EE_OFFSHORE"/>
    <x v="27"/>
    <n v="2.34199197836619"/>
    <n v="0.650553327323943"/>
  </r>
  <r>
    <x v="0"/>
    <x v="15"/>
    <x v="1"/>
    <x v="2"/>
    <s v="EE_Parnu"/>
    <x v="0"/>
    <n v="45.776839115009899"/>
    <n v="12.7157886430583"/>
  </r>
  <r>
    <x v="0"/>
    <x v="15"/>
    <x v="1"/>
    <x v="2"/>
    <s v="EE_Parnu"/>
    <x v="1"/>
    <n v="46.08"/>
    <n v="12.8"/>
  </r>
  <r>
    <x v="0"/>
    <x v="15"/>
    <x v="1"/>
    <x v="2"/>
    <s v="EE_Parnu"/>
    <x v="2"/>
    <n v="57.96"/>
    <n v="16.100000000000001"/>
  </r>
  <r>
    <x v="0"/>
    <x v="15"/>
    <x v="1"/>
    <x v="2"/>
    <s v="EE_Parnu"/>
    <x v="3"/>
    <n v="59.784157560081603"/>
    <n v="16.606710433356"/>
  </r>
  <r>
    <x v="0"/>
    <x v="15"/>
    <x v="1"/>
    <x v="2"/>
    <s v="EE_Parnu"/>
    <x v="4"/>
    <n v="7.3011599925566397"/>
    <n v="2.0280999979323999"/>
  </r>
  <r>
    <x v="0"/>
    <x v="15"/>
    <x v="1"/>
    <x v="2"/>
    <s v="EE_Parnu"/>
    <x v="5"/>
    <n v="7.3011599925566397"/>
    <n v="2.0280999979323999"/>
  </r>
  <r>
    <x v="0"/>
    <x v="15"/>
    <x v="1"/>
    <x v="2"/>
    <s v="EE_Parnu"/>
    <x v="6"/>
    <n v="30.079313304721001"/>
    <n v="8.3553648068669499"/>
  </r>
  <r>
    <x v="0"/>
    <x v="15"/>
    <x v="1"/>
    <x v="2"/>
    <s v="EE_Parnu"/>
    <x v="7"/>
    <n v="43.561050797611401"/>
    <n v="12.100291888225399"/>
  </r>
  <r>
    <x v="0"/>
    <x v="15"/>
    <x v="1"/>
    <x v="2"/>
    <s v="EE_Parnu"/>
    <x v="8"/>
    <n v="43.561050797611401"/>
    <n v="12.100291888225399"/>
  </r>
  <r>
    <x v="0"/>
    <x v="15"/>
    <x v="1"/>
    <x v="2"/>
    <s v="EE_Parnu"/>
    <x v="9"/>
    <n v="45.361633570256501"/>
    <n v="12.600453769515701"/>
  </r>
  <r>
    <x v="0"/>
    <x v="15"/>
    <x v="1"/>
    <x v="2"/>
    <s v="EE_Parnu"/>
    <x v="10"/>
    <n v="59.784157560081603"/>
    <n v="16.606710433356"/>
  </r>
  <r>
    <x v="0"/>
    <x v="15"/>
    <x v="1"/>
    <x v="2"/>
    <s v="EE_Parnu"/>
    <x v="11"/>
    <n v="3.65350748625126"/>
    <n v="1.01486319062535"/>
  </r>
  <r>
    <x v="0"/>
    <x v="15"/>
    <x v="1"/>
    <x v="2"/>
    <s v="EE_Parnu"/>
    <x v="12"/>
    <n v="0.36"/>
    <n v="0.1"/>
  </r>
  <r>
    <x v="0"/>
    <x v="15"/>
    <x v="1"/>
    <x v="2"/>
    <s v="EE_Parnu"/>
    <x v="13"/>
    <n v="24.0175287641691"/>
    <n v="6.6715357678247402"/>
  </r>
  <r>
    <x v="0"/>
    <x v="15"/>
    <x v="1"/>
    <x v="2"/>
    <s v="EE_Parnu"/>
    <x v="14"/>
    <n v="24.0175287641691"/>
    <n v="6.6715357678247402"/>
  </r>
  <r>
    <x v="0"/>
    <x v="15"/>
    <x v="1"/>
    <x v="2"/>
    <s v="EE_Parnu"/>
    <x v="15"/>
    <n v="2.7284206547966199"/>
    <n v="0.75789462633239502"/>
  </r>
  <r>
    <x v="0"/>
    <x v="15"/>
    <x v="1"/>
    <x v="2"/>
    <s v="EE_Parnu"/>
    <x v="16"/>
    <n v="6.7156619979650802"/>
    <n v="1.8654616661014101"/>
  </r>
  <r>
    <x v="0"/>
    <x v="15"/>
    <x v="1"/>
    <x v="2"/>
    <s v="EE_Parnu"/>
    <x v="17"/>
    <n v="9.3111759656652193"/>
    <n v="2.5864377682403399"/>
  </r>
  <r>
    <x v="0"/>
    <x v="15"/>
    <x v="1"/>
    <x v="2"/>
    <s v="EE_Parnu"/>
    <x v="19"/>
    <n v="10.022760684225601"/>
    <n v="2.7841001900626599"/>
  </r>
  <r>
    <x v="0"/>
    <x v="15"/>
    <x v="1"/>
    <x v="2"/>
    <s v="EE_Parnu"/>
    <x v="20"/>
    <n v="25.776910135314299"/>
    <n v="7.1602528153650802"/>
  </r>
  <r>
    <x v="0"/>
    <x v="15"/>
    <x v="1"/>
    <x v="2"/>
    <s v="EE_Parnu"/>
    <x v="21"/>
    <n v="48.24"/>
    <n v="13.4"/>
  </r>
  <r>
    <x v="0"/>
    <x v="15"/>
    <x v="1"/>
    <x v="2"/>
    <s v="EE_Parnu"/>
    <x v="22"/>
    <n v="67.680000000000007"/>
    <n v="18.8"/>
  </r>
  <r>
    <x v="0"/>
    <x v="15"/>
    <x v="1"/>
    <x v="2"/>
    <s v="EE_Parnu"/>
    <x v="23"/>
    <n v="0.31515896120488701"/>
    <n v="8.7544155890246306E-2"/>
  </r>
  <r>
    <x v="0"/>
    <x v="15"/>
    <x v="1"/>
    <x v="2"/>
    <s v="EE_Parnu"/>
    <x v="24"/>
    <n v="30.047757082438299"/>
    <n v="8.3465991895662004"/>
  </r>
  <r>
    <x v="0"/>
    <x v="15"/>
    <x v="1"/>
    <x v="2"/>
    <s v="EE_Parnu"/>
    <x v="26"/>
    <n v="38.347953105218402"/>
    <n v="10.652209195894001"/>
  </r>
  <r>
    <x v="0"/>
    <x v="15"/>
    <x v="1"/>
    <x v="2"/>
    <s v="EE_Parnu"/>
    <x v="27"/>
    <n v="2.34199197836619"/>
    <n v="0.650553327323943"/>
  </r>
  <r>
    <x v="0"/>
    <x v="15"/>
    <x v="1"/>
    <x v="2"/>
    <s v="EE_Rural"/>
    <x v="0"/>
    <n v="45.776839115009899"/>
    <n v="12.7157886430583"/>
  </r>
  <r>
    <x v="0"/>
    <x v="15"/>
    <x v="1"/>
    <x v="2"/>
    <s v="EE_Rural"/>
    <x v="1"/>
    <n v="46.08"/>
    <n v="12.8"/>
  </r>
  <r>
    <x v="0"/>
    <x v="15"/>
    <x v="1"/>
    <x v="2"/>
    <s v="EE_Rural"/>
    <x v="2"/>
    <n v="57.96"/>
    <n v="16.100000000000001"/>
  </r>
  <r>
    <x v="0"/>
    <x v="15"/>
    <x v="1"/>
    <x v="2"/>
    <s v="EE_Rural"/>
    <x v="3"/>
    <n v="59.784157560081603"/>
    <n v="16.606710433356"/>
  </r>
  <r>
    <x v="0"/>
    <x v="15"/>
    <x v="1"/>
    <x v="2"/>
    <s v="EE_Rural"/>
    <x v="4"/>
    <n v="7.3011599925566397"/>
    <n v="2.0280999979323999"/>
  </r>
  <r>
    <x v="0"/>
    <x v="15"/>
    <x v="1"/>
    <x v="2"/>
    <s v="EE_Rural"/>
    <x v="5"/>
    <n v="7.3011599925566397"/>
    <n v="2.0280999979323999"/>
  </r>
  <r>
    <x v="0"/>
    <x v="15"/>
    <x v="1"/>
    <x v="2"/>
    <s v="EE_Rural"/>
    <x v="6"/>
    <n v="30.079313304721001"/>
    <n v="8.3553648068669499"/>
  </r>
  <r>
    <x v="0"/>
    <x v="15"/>
    <x v="1"/>
    <x v="2"/>
    <s v="EE_Rural"/>
    <x v="7"/>
    <n v="43.561050797611401"/>
    <n v="12.100291888225399"/>
  </r>
  <r>
    <x v="0"/>
    <x v="15"/>
    <x v="1"/>
    <x v="2"/>
    <s v="EE_Rural"/>
    <x v="8"/>
    <n v="43.561050797611401"/>
    <n v="12.100291888225399"/>
  </r>
  <r>
    <x v="0"/>
    <x v="15"/>
    <x v="1"/>
    <x v="2"/>
    <s v="EE_Rural"/>
    <x v="9"/>
    <n v="45.361633570256501"/>
    <n v="12.600453769515701"/>
  </r>
  <r>
    <x v="0"/>
    <x v="15"/>
    <x v="1"/>
    <x v="2"/>
    <s v="EE_Rural"/>
    <x v="10"/>
    <n v="59.784157560081603"/>
    <n v="16.606710433356"/>
  </r>
  <r>
    <x v="0"/>
    <x v="15"/>
    <x v="1"/>
    <x v="2"/>
    <s v="EE_Rural"/>
    <x v="11"/>
    <n v="3.65350748625126"/>
    <n v="1.01486319062535"/>
  </r>
  <r>
    <x v="0"/>
    <x v="15"/>
    <x v="1"/>
    <x v="2"/>
    <s v="EE_Rural"/>
    <x v="12"/>
    <n v="0.36"/>
    <n v="0.1"/>
  </r>
  <r>
    <x v="0"/>
    <x v="15"/>
    <x v="1"/>
    <x v="2"/>
    <s v="EE_Rural"/>
    <x v="13"/>
    <n v="24.0175287641691"/>
    <n v="6.6715357678247402"/>
  </r>
  <r>
    <x v="0"/>
    <x v="15"/>
    <x v="1"/>
    <x v="2"/>
    <s v="EE_Rural"/>
    <x v="14"/>
    <n v="24.0175287641691"/>
    <n v="6.6715357678247402"/>
  </r>
  <r>
    <x v="0"/>
    <x v="15"/>
    <x v="1"/>
    <x v="2"/>
    <s v="EE_Rural"/>
    <x v="15"/>
    <n v="2.7284206547966199"/>
    <n v="0.75789462633239502"/>
  </r>
  <r>
    <x v="0"/>
    <x v="15"/>
    <x v="1"/>
    <x v="2"/>
    <s v="EE_Rural"/>
    <x v="16"/>
    <n v="6.7156619979650802"/>
    <n v="1.8654616661014101"/>
  </r>
  <r>
    <x v="0"/>
    <x v="15"/>
    <x v="1"/>
    <x v="2"/>
    <s v="EE_Rural"/>
    <x v="17"/>
    <n v="9.3111759656652193"/>
    <n v="2.5864377682403399"/>
  </r>
  <r>
    <x v="0"/>
    <x v="15"/>
    <x v="1"/>
    <x v="2"/>
    <s v="EE_Rural"/>
    <x v="19"/>
    <n v="10.022760684225601"/>
    <n v="2.7841001900626599"/>
  </r>
  <r>
    <x v="0"/>
    <x v="15"/>
    <x v="1"/>
    <x v="2"/>
    <s v="EE_Rural"/>
    <x v="20"/>
    <n v="25.776910135314299"/>
    <n v="7.1602528153650802"/>
  </r>
  <r>
    <x v="0"/>
    <x v="15"/>
    <x v="1"/>
    <x v="2"/>
    <s v="EE_Rural"/>
    <x v="21"/>
    <n v="48.24"/>
    <n v="13.4"/>
  </r>
  <r>
    <x v="0"/>
    <x v="15"/>
    <x v="1"/>
    <x v="2"/>
    <s v="EE_Rural"/>
    <x v="22"/>
    <n v="67.680000000000007"/>
    <n v="18.8"/>
  </r>
  <r>
    <x v="0"/>
    <x v="15"/>
    <x v="1"/>
    <x v="2"/>
    <s v="EE_Rural"/>
    <x v="23"/>
    <n v="0.31515896120488701"/>
    <n v="8.7544155890246306E-2"/>
  </r>
  <r>
    <x v="0"/>
    <x v="15"/>
    <x v="1"/>
    <x v="2"/>
    <s v="EE_Rural"/>
    <x v="24"/>
    <n v="30.047757082438299"/>
    <n v="8.3465991895662004"/>
  </r>
  <r>
    <x v="0"/>
    <x v="15"/>
    <x v="1"/>
    <x v="2"/>
    <s v="EE_Rural"/>
    <x v="26"/>
    <n v="38.347953105218402"/>
    <n v="10.652209195894001"/>
  </r>
  <r>
    <x v="0"/>
    <x v="15"/>
    <x v="1"/>
    <x v="2"/>
    <s v="EE_Rural"/>
    <x v="27"/>
    <n v="2.34199197836619"/>
    <n v="0.650553327323943"/>
  </r>
  <r>
    <x v="0"/>
    <x v="15"/>
    <x v="1"/>
    <x v="2"/>
    <s v="EE_Sillamae"/>
    <x v="0"/>
    <n v="45.776839115009899"/>
    <n v="12.7157886430583"/>
  </r>
  <r>
    <x v="0"/>
    <x v="15"/>
    <x v="1"/>
    <x v="2"/>
    <s v="EE_Sillamae"/>
    <x v="1"/>
    <n v="46.08"/>
    <n v="12.8"/>
  </r>
  <r>
    <x v="0"/>
    <x v="15"/>
    <x v="1"/>
    <x v="2"/>
    <s v="EE_Sillamae"/>
    <x v="2"/>
    <n v="57.96"/>
    <n v="16.100000000000001"/>
  </r>
  <r>
    <x v="0"/>
    <x v="15"/>
    <x v="1"/>
    <x v="2"/>
    <s v="EE_Sillamae"/>
    <x v="3"/>
    <n v="59.784157560081603"/>
    <n v="16.606710433356"/>
  </r>
  <r>
    <x v="0"/>
    <x v="15"/>
    <x v="1"/>
    <x v="2"/>
    <s v="EE_Sillamae"/>
    <x v="4"/>
    <n v="7.3011599925566397"/>
    <n v="2.0280999979323999"/>
  </r>
  <r>
    <x v="0"/>
    <x v="15"/>
    <x v="1"/>
    <x v="2"/>
    <s v="EE_Sillamae"/>
    <x v="5"/>
    <n v="7.3011599925566397"/>
    <n v="2.0280999979323999"/>
  </r>
  <r>
    <x v="0"/>
    <x v="15"/>
    <x v="1"/>
    <x v="2"/>
    <s v="EE_Sillamae"/>
    <x v="6"/>
    <n v="30.079313304721001"/>
    <n v="8.3553648068669499"/>
  </r>
  <r>
    <x v="0"/>
    <x v="15"/>
    <x v="1"/>
    <x v="2"/>
    <s v="EE_Sillamae"/>
    <x v="7"/>
    <n v="43.561050797611401"/>
    <n v="12.100291888225399"/>
  </r>
  <r>
    <x v="0"/>
    <x v="15"/>
    <x v="1"/>
    <x v="2"/>
    <s v="EE_Sillamae"/>
    <x v="8"/>
    <n v="43.561050797611401"/>
    <n v="12.100291888225399"/>
  </r>
  <r>
    <x v="0"/>
    <x v="15"/>
    <x v="1"/>
    <x v="2"/>
    <s v="EE_Sillamae"/>
    <x v="9"/>
    <n v="45.361633570256501"/>
    <n v="12.600453769515701"/>
  </r>
  <r>
    <x v="0"/>
    <x v="15"/>
    <x v="1"/>
    <x v="2"/>
    <s v="EE_Sillamae"/>
    <x v="10"/>
    <n v="59.784157560081603"/>
    <n v="16.606710433356"/>
  </r>
  <r>
    <x v="0"/>
    <x v="15"/>
    <x v="1"/>
    <x v="2"/>
    <s v="EE_Sillamae"/>
    <x v="11"/>
    <n v="3.65350748625126"/>
    <n v="1.01486319062535"/>
  </r>
  <r>
    <x v="0"/>
    <x v="15"/>
    <x v="1"/>
    <x v="2"/>
    <s v="EE_Sillamae"/>
    <x v="12"/>
    <n v="0.36"/>
    <n v="0.1"/>
  </r>
  <r>
    <x v="0"/>
    <x v="15"/>
    <x v="1"/>
    <x v="2"/>
    <s v="EE_Sillamae"/>
    <x v="13"/>
    <n v="24.0175287641691"/>
    <n v="6.6715357678247402"/>
  </r>
  <r>
    <x v="0"/>
    <x v="15"/>
    <x v="1"/>
    <x v="2"/>
    <s v="EE_Sillamae"/>
    <x v="14"/>
    <n v="24.0175287641691"/>
    <n v="6.6715357678247402"/>
  </r>
  <r>
    <x v="0"/>
    <x v="15"/>
    <x v="1"/>
    <x v="2"/>
    <s v="EE_Sillamae"/>
    <x v="15"/>
    <n v="2.7284206547966199"/>
    <n v="0.75789462633239502"/>
  </r>
  <r>
    <x v="0"/>
    <x v="15"/>
    <x v="1"/>
    <x v="2"/>
    <s v="EE_Sillamae"/>
    <x v="16"/>
    <n v="6.7156619979650802"/>
    <n v="1.8654616661014101"/>
  </r>
  <r>
    <x v="0"/>
    <x v="15"/>
    <x v="1"/>
    <x v="2"/>
    <s v="EE_Sillamae"/>
    <x v="17"/>
    <n v="9.3111759656652193"/>
    <n v="2.5864377682403399"/>
  </r>
  <r>
    <x v="0"/>
    <x v="15"/>
    <x v="1"/>
    <x v="2"/>
    <s v="EE_Sillamae"/>
    <x v="19"/>
    <n v="10.022760684225601"/>
    <n v="2.7841001900626599"/>
  </r>
  <r>
    <x v="0"/>
    <x v="15"/>
    <x v="1"/>
    <x v="2"/>
    <s v="EE_Sillamae"/>
    <x v="20"/>
    <n v="25.776910135314299"/>
    <n v="7.1602528153650802"/>
  </r>
  <r>
    <x v="0"/>
    <x v="15"/>
    <x v="1"/>
    <x v="2"/>
    <s v="EE_Sillamae"/>
    <x v="21"/>
    <n v="48.24"/>
    <n v="13.4"/>
  </r>
  <r>
    <x v="0"/>
    <x v="15"/>
    <x v="1"/>
    <x v="2"/>
    <s v="EE_Sillamae"/>
    <x v="22"/>
    <n v="67.680000000000007"/>
    <n v="18.8"/>
  </r>
  <r>
    <x v="0"/>
    <x v="15"/>
    <x v="1"/>
    <x v="2"/>
    <s v="EE_Sillamae"/>
    <x v="23"/>
    <n v="0.31515896120488701"/>
    <n v="8.7544155890246306E-2"/>
  </r>
  <r>
    <x v="0"/>
    <x v="15"/>
    <x v="1"/>
    <x v="2"/>
    <s v="EE_Sillamae"/>
    <x v="24"/>
    <n v="30.047757082438299"/>
    <n v="8.3465991895662004"/>
  </r>
  <r>
    <x v="0"/>
    <x v="15"/>
    <x v="1"/>
    <x v="2"/>
    <s v="EE_Sillamae"/>
    <x v="26"/>
    <n v="38.347953105218402"/>
    <n v="10.652209195894001"/>
  </r>
  <r>
    <x v="0"/>
    <x v="15"/>
    <x v="1"/>
    <x v="2"/>
    <s v="EE_Sillamae"/>
    <x v="27"/>
    <n v="2.34199197836619"/>
    <n v="0.650553327323943"/>
  </r>
  <r>
    <x v="0"/>
    <x v="15"/>
    <x v="1"/>
    <x v="2"/>
    <s v="EE_Tallinn"/>
    <x v="0"/>
    <n v="45.776839115009899"/>
    <n v="12.7157886430583"/>
  </r>
  <r>
    <x v="0"/>
    <x v="15"/>
    <x v="1"/>
    <x v="2"/>
    <s v="EE_Tallinn"/>
    <x v="1"/>
    <n v="46.08"/>
    <n v="12.8"/>
  </r>
  <r>
    <x v="0"/>
    <x v="15"/>
    <x v="1"/>
    <x v="2"/>
    <s v="EE_Tallinn"/>
    <x v="2"/>
    <n v="57.96"/>
    <n v="16.100000000000001"/>
  </r>
  <r>
    <x v="0"/>
    <x v="15"/>
    <x v="1"/>
    <x v="2"/>
    <s v="EE_Tallinn"/>
    <x v="3"/>
    <n v="59.784157560081603"/>
    <n v="16.606710433356"/>
  </r>
  <r>
    <x v="0"/>
    <x v="15"/>
    <x v="1"/>
    <x v="2"/>
    <s v="EE_Tallinn"/>
    <x v="4"/>
    <n v="7.3011599925566397"/>
    <n v="2.0280999979323999"/>
  </r>
  <r>
    <x v="0"/>
    <x v="15"/>
    <x v="1"/>
    <x v="2"/>
    <s v="EE_Tallinn"/>
    <x v="5"/>
    <n v="7.3011599925566397"/>
    <n v="2.0280999979323999"/>
  </r>
  <r>
    <x v="0"/>
    <x v="15"/>
    <x v="1"/>
    <x v="2"/>
    <s v="EE_Tallinn"/>
    <x v="6"/>
    <n v="30.079313304721001"/>
    <n v="8.3553648068669499"/>
  </r>
  <r>
    <x v="0"/>
    <x v="15"/>
    <x v="1"/>
    <x v="2"/>
    <s v="EE_Tallinn"/>
    <x v="7"/>
    <n v="43.561050797611401"/>
    <n v="12.100291888225399"/>
  </r>
  <r>
    <x v="0"/>
    <x v="15"/>
    <x v="1"/>
    <x v="2"/>
    <s v="EE_Tallinn"/>
    <x v="8"/>
    <n v="43.561050797611401"/>
    <n v="12.100291888225399"/>
  </r>
  <r>
    <x v="0"/>
    <x v="15"/>
    <x v="1"/>
    <x v="2"/>
    <s v="EE_Tallinn"/>
    <x v="9"/>
    <n v="45.361633570256501"/>
    <n v="12.600453769515701"/>
  </r>
  <r>
    <x v="0"/>
    <x v="15"/>
    <x v="1"/>
    <x v="2"/>
    <s v="EE_Tallinn"/>
    <x v="10"/>
    <n v="59.784157560081603"/>
    <n v="16.606710433356"/>
  </r>
  <r>
    <x v="0"/>
    <x v="15"/>
    <x v="1"/>
    <x v="2"/>
    <s v="EE_Tallinn"/>
    <x v="11"/>
    <n v="3.65350748625126"/>
    <n v="1.01486319062535"/>
  </r>
  <r>
    <x v="0"/>
    <x v="15"/>
    <x v="1"/>
    <x v="2"/>
    <s v="EE_Tallinn"/>
    <x v="12"/>
    <n v="0.36"/>
    <n v="0.1"/>
  </r>
  <r>
    <x v="0"/>
    <x v="15"/>
    <x v="1"/>
    <x v="2"/>
    <s v="EE_Tallinn"/>
    <x v="13"/>
    <n v="24.0175287641691"/>
    <n v="6.6715357678247402"/>
  </r>
  <r>
    <x v="0"/>
    <x v="15"/>
    <x v="1"/>
    <x v="2"/>
    <s v="EE_Tallinn"/>
    <x v="14"/>
    <n v="24.0175287641691"/>
    <n v="6.6715357678247402"/>
  </r>
  <r>
    <x v="0"/>
    <x v="15"/>
    <x v="1"/>
    <x v="2"/>
    <s v="EE_Tallinn"/>
    <x v="15"/>
    <n v="2.7284206547966199"/>
    <n v="0.75789462633239502"/>
  </r>
  <r>
    <x v="0"/>
    <x v="15"/>
    <x v="1"/>
    <x v="2"/>
    <s v="EE_Tallinn"/>
    <x v="16"/>
    <n v="6.7156619979650802"/>
    <n v="1.8654616661014101"/>
  </r>
  <r>
    <x v="0"/>
    <x v="15"/>
    <x v="1"/>
    <x v="2"/>
    <s v="EE_Tallinn"/>
    <x v="17"/>
    <n v="9.3111759656652193"/>
    <n v="2.5864377682403399"/>
  </r>
  <r>
    <x v="0"/>
    <x v="15"/>
    <x v="1"/>
    <x v="2"/>
    <s v="EE_Tallinn"/>
    <x v="19"/>
    <n v="10.022760684225601"/>
    <n v="2.7841001900626599"/>
  </r>
  <r>
    <x v="0"/>
    <x v="15"/>
    <x v="1"/>
    <x v="2"/>
    <s v="EE_Tallinn"/>
    <x v="20"/>
    <n v="25.776910135314299"/>
    <n v="7.1602528153650802"/>
  </r>
  <r>
    <x v="0"/>
    <x v="15"/>
    <x v="1"/>
    <x v="2"/>
    <s v="EE_Tallinn"/>
    <x v="21"/>
    <n v="48.24"/>
    <n v="13.4"/>
  </r>
  <r>
    <x v="0"/>
    <x v="15"/>
    <x v="1"/>
    <x v="2"/>
    <s v="EE_Tallinn"/>
    <x v="22"/>
    <n v="67.680000000000007"/>
    <n v="18.8"/>
  </r>
  <r>
    <x v="0"/>
    <x v="15"/>
    <x v="1"/>
    <x v="2"/>
    <s v="EE_Tallinn"/>
    <x v="23"/>
    <n v="0.31515896120488701"/>
    <n v="8.7544155890246306E-2"/>
  </r>
  <r>
    <x v="0"/>
    <x v="15"/>
    <x v="1"/>
    <x v="2"/>
    <s v="EE_Tallinn"/>
    <x v="24"/>
    <n v="30.047757082438299"/>
    <n v="8.3465991895662004"/>
  </r>
  <r>
    <x v="0"/>
    <x v="15"/>
    <x v="1"/>
    <x v="2"/>
    <s v="EE_Tallinn"/>
    <x v="26"/>
    <n v="38.347953105218402"/>
    <n v="10.652209195894001"/>
  </r>
  <r>
    <x v="0"/>
    <x v="15"/>
    <x v="1"/>
    <x v="2"/>
    <s v="EE_Tallinn"/>
    <x v="27"/>
    <n v="2.34199197836619"/>
    <n v="0.650553327323943"/>
  </r>
  <r>
    <x v="0"/>
    <x v="15"/>
    <x v="1"/>
    <x v="2"/>
    <s v="EE_Tartu"/>
    <x v="0"/>
    <n v="45.776839115009899"/>
    <n v="12.7157886430583"/>
  </r>
  <r>
    <x v="0"/>
    <x v="15"/>
    <x v="1"/>
    <x v="2"/>
    <s v="EE_Tartu"/>
    <x v="1"/>
    <n v="46.08"/>
    <n v="12.8"/>
  </r>
  <r>
    <x v="0"/>
    <x v="15"/>
    <x v="1"/>
    <x v="2"/>
    <s v="EE_Tartu"/>
    <x v="2"/>
    <n v="57.96"/>
    <n v="16.100000000000001"/>
  </r>
  <r>
    <x v="0"/>
    <x v="15"/>
    <x v="1"/>
    <x v="2"/>
    <s v="EE_Tartu"/>
    <x v="3"/>
    <n v="59.784157560081603"/>
    <n v="16.606710433356"/>
  </r>
  <r>
    <x v="0"/>
    <x v="15"/>
    <x v="1"/>
    <x v="2"/>
    <s v="EE_Tartu"/>
    <x v="4"/>
    <n v="7.3011599925566397"/>
    <n v="2.0280999979323999"/>
  </r>
  <r>
    <x v="0"/>
    <x v="15"/>
    <x v="1"/>
    <x v="2"/>
    <s v="EE_Tartu"/>
    <x v="5"/>
    <n v="7.3011599925566397"/>
    <n v="2.0280999979323999"/>
  </r>
  <r>
    <x v="0"/>
    <x v="15"/>
    <x v="1"/>
    <x v="2"/>
    <s v="EE_Tartu"/>
    <x v="6"/>
    <n v="30.079313304721001"/>
    <n v="8.3553648068669499"/>
  </r>
  <r>
    <x v="0"/>
    <x v="15"/>
    <x v="1"/>
    <x v="2"/>
    <s v="EE_Tartu"/>
    <x v="7"/>
    <n v="43.561050797611401"/>
    <n v="12.100291888225399"/>
  </r>
  <r>
    <x v="0"/>
    <x v="15"/>
    <x v="1"/>
    <x v="2"/>
    <s v="EE_Tartu"/>
    <x v="8"/>
    <n v="43.561050797611401"/>
    <n v="12.100291888225399"/>
  </r>
  <r>
    <x v="0"/>
    <x v="15"/>
    <x v="1"/>
    <x v="2"/>
    <s v="EE_Tartu"/>
    <x v="9"/>
    <n v="45.361633570256501"/>
    <n v="12.600453769515701"/>
  </r>
  <r>
    <x v="0"/>
    <x v="15"/>
    <x v="1"/>
    <x v="2"/>
    <s v="EE_Tartu"/>
    <x v="10"/>
    <n v="59.784157560081603"/>
    <n v="16.606710433356"/>
  </r>
  <r>
    <x v="0"/>
    <x v="15"/>
    <x v="1"/>
    <x v="2"/>
    <s v="EE_Tartu"/>
    <x v="11"/>
    <n v="3.65350748625126"/>
    <n v="1.01486319062535"/>
  </r>
  <r>
    <x v="0"/>
    <x v="15"/>
    <x v="1"/>
    <x v="2"/>
    <s v="EE_Tartu"/>
    <x v="12"/>
    <n v="0.36"/>
    <n v="0.1"/>
  </r>
  <r>
    <x v="0"/>
    <x v="15"/>
    <x v="1"/>
    <x v="2"/>
    <s v="EE_Tartu"/>
    <x v="13"/>
    <n v="24.0175287641691"/>
    <n v="6.6715357678247402"/>
  </r>
  <r>
    <x v="0"/>
    <x v="15"/>
    <x v="1"/>
    <x v="2"/>
    <s v="EE_Tartu"/>
    <x v="14"/>
    <n v="24.0175287641691"/>
    <n v="6.6715357678247402"/>
  </r>
  <r>
    <x v="0"/>
    <x v="15"/>
    <x v="1"/>
    <x v="2"/>
    <s v="EE_Tartu"/>
    <x v="15"/>
    <n v="2.7284206547966199"/>
    <n v="0.75789462633239502"/>
  </r>
  <r>
    <x v="0"/>
    <x v="15"/>
    <x v="1"/>
    <x v="2"/>
    <s v="EE_Tartu"/>
    <x v="16"/>
    <n v="6.7156619979650802"/>
    <n v="1.8654616661014101"/>
  </r>
  <r>
    <x v="0"/>
    <x v="15"/>
    <x v="1"/>
    <x v="2"/>
    <s v="EE_Tartu"/>
    <x v="17"/>
    <n v="9.3111759656652193"/>
    <n v="2.5864377682403399"/>
  </r>
  <r>
    <x v="0"/>
    <x v="15"/>
    <x v="1"/>
    <x v="2"/>
    <s v="EE_Tartu"/>
    <x v="19"/>
    <n v="10.022760684225601"/>
    <n v="2.7841001900626599"/>
  </r>
  <r>
    <x v="0"/>
    <x v="15"/>
    <x v="1"/>
    <x v="2"/>
    <s v="EE_Tartu"/>
    <x v="20"/>
    <n v="25.776910135314299"/>
    <n v="7.1602528153650802"/>
  </r>
  <r>
    <x v="0"/>
    <x v="15"/>
    <x v="1"/>
    <x v="2"/>
    <s v="EE_Tartu"/>
    <x v="21"/>
    <n v="48.24"/>
    <n v="13.4"/>
  </r>
  <r>
    <x v="0"/>
    <x v="15"/>
    <x v="1"/>
    <x v="2"/>
    <s v="EE_Tartu"/>
    <x v="22"/>
    <n v="67.680000000000007"/>
    <n v="18.8"/>
  </r>
  <r>
    <x v="0"/>
    <x v="15"/>
    <x v="1"/>
    <x v="2"/>
    <s v="EE_Tartu"/>
    <x v="23"/>
    <n v="0.31515896120488701"/>
    <n v="8.7544155890246306E-2"/>
  </r>
  <r>
    <x v="0"/>
    <x v="15"/>
    <x v="1"/>
    <x v="2"/>
    <s v="EE_Tartu"/>
    <x v="24"/>
    <n v="30.047757082438299"/>
    <n v="8.3465991895662004"/>
  </r>
  <r>
    <x v="0"/>
    <x v="15"/>
    <x v="1"/>
    <x v="2"/>
    <s v="EE_Tartu"/>
    <x v="26"/>
    <n v="38.347953105218402"/>
    <n v="10.652209195894001"/>
  </r>
  <r>
    <x v="0"/>
    <x v="15"/>
    <x v="1"/>
    <x v="2"/>
    <s v="EE_Tartu"/>
    <x v="27"/>
    <n v="2.34199197836619"/>
    <n v="0.650553327323943"/>
  </r>
  <r>
    <x v="0"/>
    <x v="15"/>
    <x v="1"/>
    <x v="2"/>
    <s v="EE_Urban"/>
    <x v="0"/>
    <n v="45.776839115009899"/>
    <n v="12.7157886430583"/>
  </r>
  <r>
    <x v="0"/>
    <x v="15"/>
    <x v="1"/>
    <x v="2"/>
    <s v="EE_Urban"/>
    <x v="1"/>
    <n v="46.08"/>
    <n v="12.8"/>
  </r>
  <r>
    <x v="0"/>
    <x v="15"/>
    <x v="1"/>
    <x v="2"/>
    <s v="EE_Urban"/>
    <x v="2"/>
    <n v="57.96"/>
    <n v="16.100000000000001"/>
  </r>
  <r>
    <x v="0"/>
    <x v="15"/>
    <x v="1"/>
    <x v="2"/>
    <s v="EE_Urban"/>
    <x v="3"/>
    <n v="59.784157560081603"/>
    <n v="16.606710433356"/>
  </r>
  <r>
    <x v="0"/>
    <x v="15"/>
    <x v="1"/>
    <x v="2"/>
    <s v="EE_Urban"/>
    <x v="4"/>
    <n v="7.3011599925566397"/>
    <n v="2.0280999979323999"/>
  </r>
  <r>
    <x v="0"/>
    <x v="15"/>
    <x v="1"/>
    <x v="2"/>
    <s v="EE_Urban"/>
    <x v="5"/>
    <n v="7.3011599925566397"/>
    <n v="2.0280999979323999"/>
  </r>
  <r>
    <x v="0"/>
    <x v="15"/>
    <x v="1"/>
    <x v="2"/>
    <s v="EE_Urban"/>
    <x v="6"/>
    <n v="30.079313304721001"/>
    <n v="8.3553648068669499"/>
  </r>
  <r>
    <x v="0"/>
    <x v="15"/>
    <x v="1"/>
    <x v="2"/>
    <s v="EE_Urban"/>
    <x v="7"/>
    <n v="43.561050797611401"/>
    <n v="12.100291888225399"/>
  </r>
  <r>
    <x v="0"/>
    <x v="15"/>
    <x v="1"/>
    <x v="2"/>
    <s v="EE_Urban"/>
    <x v="8"/>
    <n v="43.561050797611401"/>
    <n v="12.100291888225399"/>
  </r>
  <r>
    <x v="0"/>
    <x v="15"/>
    <x v="1"/>
    <x v="2"/>
    <s v="EE_Urban"/>
    <x v="9"/>
    <n v="45.361633570256501"/>
    <n v="12.600453769515701"/>
  </r>
  <r>
    <x v="0"/>
    <x v="15"/>
    <x v="1"/>
    <x v="2"/>
    <s v="EE_Urban"/>
    <x v="10"/>
    <n v="59.784157560081603"/>
    <n v="16.606710433356"/>
  </r>
  <r>
    <x v="0"/>
    <x v="15"/>
    <x v="1"/>
    <x v="2"/>
    <s v="EE_Urban"/>
    <x v="11"/>
    <n v="3.65350748625126"/>
    <n v="1.01486319062535"/>
  </r>
  <r>
    <x v="0"/>
    <x v="15"/>
    <x v="1"/>
    <x v="2"/>
    <s v="EE_Urban"/>
    <x v="12"/>
    <n v="0.36"/>
    <n v="0.1"/>
  </r>
  <r>
    <x v="0"/>
    <x v="15"/>
    <x v="1"/>
    <x v="2"/>
    <s v="EE_Urban"/>
    <x v="13"/>
    <n v="24.0175287641691"/>
    <n v="6.6715357678247402"/>
  </r>
  <r>
    <x v="0"/>
    <x v="15"/>
    <x v="1"/>
    <x v="2"/>
    <s v="EE_Urban"/>
    <x v="14"/>
    <n v="24.0175287641691"/>
    <n v="6.6715357678247402"/>
  </r>
  <r>
    <x v="0"/>
    <x v="15"/>
    <x v="1"/>
    <x v="2"/>
    <s v="EE_Urban"/>
    <x v="15"/>
    <n v="2.7284206547966199"/>
    <n v="0.75789462633239502"/>
  </r>
  <r>
    <x v="0"/>
    <x v="15"/>
    <x v="1"/>
    <x v="2"/>
    <s v="EE_Urban"/>
    <x v="16"/>
    <n v="6.7156619979650802"/>
    <n v="1.8654616661014101"/>
  </r>
  <r>
    <x v="0"/>
    <x v="15"/>
    <x v="1"/>
    <x v="2"/>
    <s v="EE_Urban"/>
    <x v="17"/>
    <n v="9.3111759656652193"/>
    <n v="2.5864377682403399"/>
  </r>
  <r>
    <x v="0"/>
    <x v="15"/>
    <x v="1"/>
    <x v="2"/>
    <s v="EE_Urban"/>
    <x v="19"/>
    <n v="10.022760684225601"/>
    <n v="2.7841001900626599"/>
  </r>
  <r>
    <x v="0"/>
    <x v="15"/>
    <x v="1"/>
    <x v="2"/>
    <s v="EE_Urban"/>
    <x v="20"/>
    <n v="25.776910135314299"/>
    <n v="7.1602528153650802"/>
  </r>
  <r>
    <x v="0"/>
    <x v="15"/>
    <x v="1"/>
    <x v="2"/>
    <s v="EE_Urban"/>
    <x v="21"/>
    <n v="48.24"/>
    <n v="13.4"/>
  </r>
  <r>
    <x v="0"/>
    <x v="15"/>
    <x v="1"/>
    <x v="2"/>
    <s v="EE_Urban"/>
    <x v="22"/>
    <n v="67.680000000000007"/>
    <n v="18.8"/>
  </r>
  <r>
    <x v="0"/>
    <x v="15"/>
    <x v="1"/>
    <x v="2"/>
    <s v="EE_Urban"/>
    <x v="23"/>
    <n v="0.31515896120488701"/>
    <n v="8.7544155890246306E-2"/>
  </r>
  <r>
    <x v="0"/>
    <x v="15"/>
    <x v="1"/>
    <x v="2"/>
    <s v="EE_Urban"/>
    <x v="24"/>
    <n v="30.047757082438299"/>
    <n v="8.3465991895662004"/>
  </r>
  <r>
    <x v="0"/>
    <x v="15"/>
    <x v="1"/>
    <x v="2"/>
    <s v="EE_Urban"/>
    <x v="26"/>
    <n v="38.347953105218402"/>
    <n v="10.652209195894001"/>
  </r>
  <r>
    <x v="0"/>
    <x v="15"/>
    <x v="1"/>
    <x v="2"/>
    <s v="EE_Urban"/>
    <x v="27"/>
    <n v="2.34199197836619"/>
    <n v="0.650553327323943"/>
  </r>
  <r>
    <x v="0"/>
    <x v="15"/>
    <x v="2"/>
    <x v="3"/>
    <s v="FI_IND"/>
    <x v="0"/>
    <n v="45.776839115009899"/>
    <n v="12.7157886430583"/>
  </r>
  <r>
    <x v="0"/>
    <x v="15"/>
    <x v="2"/>
    <x v="3"/>
    <s v="FI_IND"/>
    <x v="1"/>
    <n v="46.08"/>
    <n v="12.8"/>
  </r>
  <r>
    <x v="0"/>
    <x v="15"/>
    <x v="2"/>
    <x v="3"/>
    <s v="FI_IND"/>
    <x v="2"/>
    <n v="57.96"/>
    <n v="16.100000000000001"/>
  </r>
  <r>
    <x v="0"/>
    <x v="15"/>
    <x v="2"/>
    <x v="3"/>
    <s v="FI_IND"/>
    <x v="3"/>
    <n v="59.784157560081603"/>
    <n v="16.606710433356"/>
  </r>
  <r>
    <x v="0"/>
    <x v="15"/>
    <x v="2"/>
    <x v="3"/>
    <s v="FI_IND"/>
    <x v="4"/>
    <n v="7.3011599925566397"/>
    <n v="2.0280999979323999"/>
  </r>
  <r>
    <x v="0"/>
    <x v="15"/>
    <x v="2"/>
    <x v="3"/>
    <s v="FI_IND"/>
    <x v="5"/>
    <n v="7.3011599925566397"/>
    <n v="2.0280999979323999"/>
  </r>
  <r>
    <x v="0"/>
    <x v="15"/>
    <x v="2"/>
    <x v="3"/>
    <s v="FI_IND"/>
    <x v="6"/>
    <n v="30.079313304721001"/>
    <n v="8.3553648068669499"/>
  </r>
  <r>
    <x v="0"/>
    <x v="15"/>
    <x v="2"/>
    <x v="3"/>
    <s v="FI_IND"/>
    <x v="7"/>
    <n v="43.561050797611401"/>
    <n v="12.100291888225399"/>
  </r>
  <r>
    <x v="0"/>
    <x v="15"/>
    <x v="2"/>
    <x v="3"/>
    <s v="FI_IND"/>
    <x v="8"/>
    <n v="43.561050797611401"/>
    <n v="12.100291888225399"/>
  </r>
  <r>
    <x v="0"/>
    <x v="15"/>
    <x v="2"/>
    <x v="3"/>
    <s v="FI_IND"/>
    <x v="9"/>
    <n v="45.361633570256501"/>
    <n v="12.600453769515701"/>
  </r>
  <r>
    <x v="0"/>
    <x v="15"/>
    <x v="2"/>
    <x v="3"/>
    <s v="FI_IND"/>
    <x v="10"/>
    <n v="59.784157560081603"/>
    <n v="16.606710433356"/>
  </r>
  <r>
    <x v="0"/>
    <x v="15"/>
    <x v="2"/>
    <x v="3"/>
    <s v="FI_IND"/>
    <x v="11"/>
    <n v="3.65350748625126"/>
    <n v="1.01486319062535"/>
  </r>
  <r>
    <x v="0"/>
    <x v="15"/>
    <x v="2"/>
    <x v="3"/>
    <s v="FI_IND"/>
    <x v="12"/>
    <n v="0.36"/>
    <n v="0.1"/>
  </r>
  <r>
    <x v="0"/>
    <x v="15"/>
    <x v="2"/>
    <x v="3"/>
    <s v="FI_IND"/>
    <x v="13"/>
    <n v="24.0175287641691"/>
    <n v="6.6715357678247402"/>
  </r>
  <r>
    <x v="0"/>
    <x v="15"/>
    <x v="2"/>
    <x v="3"/>
    <s v="FI_IND"/>
    <x v="14"/>
    <n v="24.0175287641691"/>
    <n v="6.6715357678247402"/>
  </r>
  <r>
    <x v="0"/>
    <x v="15"/>
    <x v="2"/>
    <x v="3"/>
    <s v="FI_IND"/>
    <x v="15"/>
    <n v="2.7284206547966199"/>
    <n v="0.75789462633239502"/>
  </r>
  <r>
    <x v="0"/>
    <x v="15"/>
    <x v="2"/>
    <x v="3"/>
    <s v="FI_IND"/>
    <x v="16"/>
    <n v="6.7156619979650802"/>
    <n v="1.8654616661014101"/>
  </r>
  <r>
    <x v="0"/>
    <x v="15"/>
    <x v="2"/>
    <x v="3"/>
    <s v="FI_IND"/>
    <x v="17"/>
    <n v="9.3111759656652193"/>
    <n v="2.5864377682403399"/>
  </r>
  <r>
    <x v="0"/>
    <x v="15"/>
    <x v="2"/>
    <x v="3"/>
    <s v="FI_IND"/>
    <x v="19"/>
    <n v="10.022760684225601"/>
    <n v="2.7841001900626599"/>
  </r>
  <r>
    <x v="0"/>
    <x v="15"/>
    <x v="2"/>
    <x v="3"/>
    <s v="FI_IND"/>
    <x v="20"/>
    <n v="25.776910135314299"/>
    <n v="7.1602528153650802"/>
  </r>
  <r>
    <x v="0"/>
    <x v="15"/>
    <x v="2"/>
    <x v="3"/>
    <s v="FI_IND"/>
    <x v="21"/>
    <n v="48.24"/>
    <n v="13.4"/>
  </r>
  <r>
    <x v="0"/>
    <x v="15"/>
    <x v="2"/>
    <x v="3"/>
    <s v="FI_IND"/>
    <x v="22"/>
    <n v="67.680000000000007"/>
    <n v="18.8"/>
  </r>
  <r>
    <x v="0"/>
    <x v="15"/>
    <x v="2"/>
    <x v="3"/>
    <s v="FI_IND"/>
    <x v="23"/>
    <n v="0.31515896120488701"/>
    <n v="8.7544155890246306E-2"/>
  </r>
  <r>
    <x v="0"/>
    <x v="15"/>
    <x v="2"/>
    <x v="3"/>
    <s v="FI_IND"/>
    <x v="24"/>
    <n v="30.047757082438299"/>
    <n v="8.3465991895662004"/>
  </r>
  <r>
    <x v="0"/>
    <x v="15"/>
    <x v="2"/>
    <x v="3"/>
    <s v="FI_IND"/>
    <x v="26"/>
    <n v="38.347953105218402"/>
    <n v="10.652209195894001"/>
  </r>
  <r>
    <x v="0"/>
    <x v="15"/>
    <x v="2"/>
    <x v="3"/>
    <s v="FI_IND"/>
    <x v="27"/>
    <n v="2.34199197836619"/>
    <n v="0.650553327323943"/>
  </r>
  <r>
    <x v="0"/>
    <x v="15"/>
    <x v="2"/>
    <x v="3"/>
    <s v="FI_Offshore"/>
    <x v="0"/>
    <n v="45.776839115009899"/>
    <n v="12.7157886430583"/>
  </r>
  <r>
    <x v="0"/>
    <x v="15"/>
    <x v="2"/>
    <x v="3"/>
    <s v="FI_Offshore"/>
    <x v="1"/>
    <n v="46.08"/>
    <n v="12.8"/>
  </r>
  <r>
    <x v="0"/>
    <x v="15"/>
    <x v="2"/>
    <x v="3"/>
    <s v="FI_Offshore"/>
    <x v="2"/>
    <n v="57.96"/>
    <n v="16.100000000000001"/>
  </r>
  <r>
    <x v="0"/>
    <x v="15"/>
    <x v="2"/>
    <x v="3"/>
    <s v="FI_Offshore"/>
    <x v="3"/>
    <n v="59.784157560081603"/>
    <n v="16.606710433356"/>
  </r>
  <r>
    <x v="0"/>
    <x v="15"/>
    <x v="2"/>
    <x v="3"/>
    <s v="FI_Offshore"/>
    <x v="4"/>
    <n v="7.3011599925566397"/>
    <n v="2.0280999979323999"/>
  </r>
  <r>
    <x v="0"/>
    <x v="15"/>
    <x v="2"/>
    <x v="3"/>
    <s v="FI_Offshore"/>
    <x v="5"/>
    <n v="7.3011599925566397"/>
    <n v="2.0280999979323999"/>
  </r>
  <r>
    <x v="0"/>
    <x v="15"/>
    <x v="2"/>
    <x v="3"/>
    <s v="FI_Offshore"/>
    <x v="6"/>
    <n v="30.079313304721001"/>
    <n v="8.3553648068669499"/>
  </r>
  <r>
    <x v="0"/>
    <x v="15"/>
    <x v="2"/>
    <x v="3"/>
    <s v="FI_Offshore"/>
    <x v="7"/>
    <n v="43.561050797611401"/>
    <n v="12.100291888225399"/>
  </r>
  <r>
    <x v="0"/>
    <x v="15"/>
    <x v="2"/>
    <x v="3"/>
    <s v="FI_Offshore"/>
    <x v="8"/>
    <n v="43.561050797611401"/>
    <n v="12.100291888225399"/>
  </r>
  <r>
    <x v="0"/>
    <x v="15"/>
    <x v="2"/>
    <x v="3"/>
    <s v="FI_Offshore"/>
    <x v="9"/>
    <n v="45.361633570256501"/>
    <n v="12.600453769515701"/>
  </r>
  <r>
    <x v="0"/>
    <x v="15"/>
    <x v="2"/>
    <x v="3"/>
    <s v="FI_Offshore"/>
    <x v="10"/>
    <n v="59.784157560081603"/>
    <n v="16.606710433356"/>
  </r>
  <r>
    <x v="0"/>
    <x v="15"/>
    <x v="2"/>
    <x v="3"/>
    <s v="FI_Offshore"/>
    <x v="11"/>
    <n v="3.65350748625126"/>
    <n v="1.01486319062535"/>
  </r>
  <r>
    <x v="0"/>
    <x v="15"/>
    <x v="2"/>
    <x v="3"/>
    <s v="FI_Offshore"/>
    <x v="12"/>
    <n v="0.36"/>
    <n v="0.1"/>
  </r>
  <r>
    <x v="0"/>
    <x v="15"/>
    <x v="2"/>
    <x v="3"/>
    <s v="FI_Offshore"/>
    <x v="13"/>
    <n v="24.0175287641691"/>
    <n v="6.6715357678247402"/>
  </r>
  <r>
    <x v="0"/>
    <x v="15"/>
    <x v="2"/>
    <x v="3"/>
    <s v="FI_Offshore"/>
    <x v="14"/>
    <n v="24.0175287641691"/>
    <n v="6.6715357678247402"/>
  </r>
  <r>
    <x v="0"/>
    <x v="15"/>
    <x v="2"/>
    <x v="3"/>
    <s v="FI_Offshore"/>
    <x v="15"/>
    <n v="2.7284206547966199"/>
    <n v="0.75789462633239502"/>
  </r>
  <r>
    <x v="0"/>
    <x v="15"/>
    <x v="2"/>
    <x v="3"/>
    <s v="FI_Offshore"/>
    <x v="16"/>
    <n v="6.7156619979650802"/>
    <n v="1.8654616661014101"/>
  </r>
  <r>
    <x v="0"/>
    <x v="15"/>
    <x v="2"/>
    <x v="3"/>
    <s v="FI_Offshore"/>
    <x v="17"/>
    <n v="9.3111759656652193"/>
    <n v="2.5864377682403399"/>
  </r>
  <r>
    <x v="0"/>
    <x v="15"/>
    <x v="2"/>
    <x v="3"/>
    <s v="FI_Offshore"/>
    <x v="19"/>
    <n v="10.022760684225601"/>
    <n v="2.7841001900626599"/>
  </r>
  <r>
    <x v="0"/>
    <x v="15"/>
    <x v="2"/>
    <x v="3"/>
    <s v="FI_Offshore"/>
    <x v="20"/>
    <n v="25.776910135314299"/>
    <n v="7.1602528153650802"/>
  </r>
  <r>
    <x v="0"/>
    <x v="15"/>
    <x v="2"/>
    <x v="3"/>
    <s v="FI_Offshore"/>
    <x v="21"/>
    <n v="48.24"/>
    <n v="13.4"/>
  </r>
  <r>
    <x v="0"/>
    <x v="15"/>
    <x v="2"/>
    <x v="3"/>
    <s v="FI_Offshore"/>
    <x v="22"/>
    <n v="67.680000000000007"/>
    <n v="18.8"/>
  </r>
  <r>
    <x v="0"/>
    <x v="15"/>
    <x v="2"/>
    <x v="3"/>
    <s v="FI_Offshore"/>
    <x v="23"/>
    <n v="0.31515896120488701"/>
    <n v="8.7544155890246306E-2"/>
  </r>
  <r>
    <x v="0"/>
    <x v="15"/>
    <x v="2"/>
    <x v="3"/>
    <s v="FI_Offshore"/>
    <x v="24"/>
    <n v="30.047757082438299"/>
    <n v="8.3465991895662004"/>
  </r>
  <r>
    <x v="0"/>
    <x v="15"/>
    <x v="2"/>
    <x v="3"/>
    <s v="FI_Offshore"/>
    <x v="26"/>
    <n v="38.347953105218402"/>
    <n v="10.652209195894001"/>
  </r>
  <r>
    <x v="0"/>
    <x v="15"/>
    <x v="2"/>
    <x v="3"/>
    <s v="FI_Offshore"/>
    <x v="27"/>
    <n v="2.34199197836619"/>
    <n v="0.650553327323943"/>
  </r>
  <r>
    <x v="0"/>
    <x v="15"/>
    <x v="2"/>
    <x v="3"/>
    <s v="FI_large"/>
    <x v="0"/>
    <n v="45.776839115009899"/>
    <n v="12.7157886430583"/>
  </r>
  <r>
    <x v="0"/>
    <x v="15"/>
    <x v="2"/>
    <x v="3"/>
    <s v="FI_large"/>
    <x v="1"/>
    <n v="46.08"/>
    <n v="12.8"/>
  </r>
  <r>
    <x v="0"/>
    <x v="15"/>
    <x v="2"/>
    <x v="3"/>
    <s v="FI_large"/>
    <x v="2"/>
    <n v="57.96"/>
    <n v="16.100000000000001"/>
  </r>
  <r>
    <x v="0"/>
    <x v="15"/>
    <x v="2"/>
    <x v="3"/>
    <s v="FI_large"/>
    <x v="3"/>
    <n v="59.784157560081603"/>
    <n v="16.606710433356"/>
  </r>
  <r>
    <x v="0"/>
    <x v="15"/>
    <x v="2"/>
    <x v="3"/>
    <s v="FI_large"/>
    <x v="4"/>
    <n v="7.3011599925566397"/>
    <n v="2.0280999979323999"/>
  </r>
  <r>
    <x v="0"/>
    <x v="15"/>
    <x v="2"/>
    <x v="3"/>
    <s v="FI_large"/>
    <x v="5"/>
    <n v="7.3011599925566397"/>
    <n v="2.0280999979323999"/>
  </r>
  <r>
    <x v="0"/>
    <x v="15"/>
    <x v="2"/>
    <x v="3"/>
    <s v="FI_large"/>
    <x v="6"/>
    <n v="30.079313304721001"/>
    <n v="8.3553648068669499"/>
  </r>
  <r>
    <x v="0"/>
    <x v="15"/>
    <x v="2"/>
    <x v="3"/>
    <s v="FI_large"/>
    <x v="7"/>
    <n v="43.561050797611401"/>
    <n v="12.100291888225399"/>
  </r>
  <r>
    <x v="0"/>
    <x v="15"/>
    <x v="2"/>
    <x v="3"/>
    <s v="FI_large"/>
    <x v="8"/>
    <n v="43.561050797611401"/>
    <n v="12.100291888225399"/>
  </r>
  <r>
    <x v="0"/>
    <x v="15"/>
    <x v="2"/>
    <x v="3"/>
    <s v="FI_large"/>
    <x v="9"/>
    <n v="45.361633570256501"/>
    <n v="12.600453769515701"/>
  </r>
  <r>
    <x v="0"/>
    <x v="15"/>
    <x v="2"/>
    <x v="3"/>
    <s v="FI_large"/>
    <x v="10"/>
    <n v="59.784157560081603"/>
    <n v="16.606710433356"/>
  </r>
  <r>
    <x v="0"/>
    <x v="15"/>
    <x v="2"/>
    <x v="3"/>
    <s v="FI_large"/>
    <x v="11"/>
    <n v="3.65350748625126"/>
    <n v="1.01486319062535"/>
  </r>
  <r>
    <x v="0"/>
    <x v="15"/>
    <x v="2"/>
    <x v="3"/>
    <s v="FI_large"/>
    <x v="12"/>
    <n v="0.36"/>
    <n v="0.1"/>
  </r>
  <r>
    <x v="0"/>
    <x v="15"/>
    <x v="2"/>
    <x v="3"/>
    <s v="FI_large"/>
    <x v="13"/>
    <n v="24.0175287641691"/>
    <n v="6.6715357678247402"/>
  </r>
  <r>
    <x v="0"/>
    <x v="15"/>
    <x v="2"/>
    <x v="3"/>
    <s v="FI_large"/>
    <x v="14"/>
    <n v="24.0175287641691"/>
    <n v="6.6715357678247402"/>
  </r>
  <r>
    <x v="0"/>
    <x v="15"/>
    <x v="2"/>
    <x v="3"/>
    <s v="FI_large"/>
    <x v="15"/>
    <n v="2.7284206547966199"/>
    <n v="0.75789462633239502"/>
  </r>
  <r>
    <x v="0"/>
    <x v="15"/>
    <x v="2"/>
    <x v="3"/>
    <s v="FI_large"/>
    <x v="16"/>
    <n v="6.7156619979650802"/>
    <n v="1.8654616661014101"/>
  </r>
  <r>
    <x v="0"/>
    <x v="15"/>
    <x v="2"/>
    <x v="3"/>
    <s v="FI_large"/>
    <x v="17"/>
    <n v="9.3111759656652193"/>
    <n v="2.5864377682403399"/>
  </r>
  <r>
    <x v="0"/>
    <x v="15"/>
    <x v="2"/>
    <x v="3"/>
    <s v="FI_large"/>
    <x v="19"/>
    <n v="10.022760684225601"/>
    <n v="2.7841001900626599"/>
  </r>
  <r>
    <x v="0"/>
    <x v="15"/>
    <x v="2"/>
    <x v="3"/>
    <s v="FI_large"/>
    <x v="20"/>
    <n v="25.776910135314299"/>
    <n v="7.1602528153650802"/>
  </r>
  <r>
    <x v="0"/>
    <x v="15"/>
    <x v="2"/>
    <x v="3"/>
    <s v="FI_large"/>
    <x v="21"/>
    <n v="48.24"/>
    <n v="13.4"/>
  </r>
  <r>
    <x v="0"/>
    <x v="15"/>
    <x v="2"/>
    <x v="3"/>
    <s v="FI_large"/>
    <x v="22"/>
    <n v="67.680000000000007"/>
    <n v="18.8"/>
  </r>
  <r>
    <x v="0"/>
    <x v="15"/>
    <x v="2"/>
    <x v="3"/>
    <s v="FI_large"/>
    <x v="23"/>
    <n v="0.31515896120488701"/>
    <n v="8.7544155890246306E-2"/>
  </r>
  <r>
    <x v="0"/>
    <x v="15"/>
    <x v="2"/>
    <x v="3"/>
    <s v="FI_large"/>
    <x v="24"/>
    <n v="30.047757082438299"/>
    <n v="8.3465991895662004"/>
  </r>
  <r>
    <x v="0"/>
    <x v="15"/>
    <x v="2"/>
    <x v="3"/>
    <s v="FI_large"/>
    <x v="26"/>
    <n v="38.347953105218402"/>
    <n v="10.652209195894001"/>
  </r>
  <r>
    <x v="0"/>
    <x v="15"/>
    <x v="2"/>
    <x v="3"/>
    <s v="FI_large"/>
    <x v="27"/>
    <n v="2.34199197836619"/>
    <n v="0.650553327323943"/>
  </r>
  <r>
    <x v="0"/>
    <x v="15"/>
    <x v="2"/>
    <x v="3"/>
    <s v="FI_large_gas"/>
    <x v="0"/>
    <n v="45.776839115009899"/>
    <n v="12.7157886430583"/>
  </r>
  <r>
    <x v="0"/>
    <x v="15"/>
    <x v="2"/>
    <x v="3"/>
    <s v="FI_large_gas"/>
    <x v="1"/>
    <n v="46.08"/>
    <n v="12.8"/>
  </r>
  <r>
    <x v="0"/>
    <x v="15"/>
    <x v="2"/>
    <x v="3"/>
    <s v="FI_large_gas"/>
    <x v="2"/>
    <n v="57.96"/>
    <n v="16.100000000000001"/>
  </r>
  <r>
    <x v="0"/>
    <x v="15"/>
    <x v="2"/>
    <x v="3"/>
    <s v="FI_large_gas"/>
    <x v="3"/>
    <n v="59.784157560081603"/>
    <n v="16.606710433356"/>
  </r>
  <r>
    <x v="0"/>
    <x v="15"/>
    <x v="2"/>
    <x v="3"/>
    <s v="FI_large_gas"/>
    <x v="4"/>
    <n v="7.3011599925566397"/>
    <n v="2.0280999979323999"/>
  </r>
  <r>
    <x v="0"/>
    <x v="15"/>
    <x v="2"/>
    <x v="3"/>
    <s v="FI_large_gas"/>
    <x v="5"/>
    <n v="7.3011599925566397"/>
    <n v="2.0280999979323999"/>
  </r>
  <r>
    <x v="0"/>
    <x v="15"/>
    <x v="2"/>
    <x v="3"/>
    <s v="FI_large_gas"/>
    <x v="6"/>
    <n v="30.079313304721001"/>
    <n v="8.3553648068669499"/>
  </r>
  <r>
    <x v="0"/>
    <x v="15"/>
    <x v="2"/>
    <x v="3"/>
    <s v="FI_large_gas"/>
    <x v="7"/>
    <n v="43.561050797611401"/>
    <n v="12.100291888225399"/>
  </r>
  <r>
    <x v="0"/>
    <x v="15"/>
    <x v="2"/>
    <x v="3"/>
    <s v="FI_large_gas"/>
    <x v="8"/>
    <n v="43.561050797611401"/>
    <n v="12.100291888225399"/>
  </r>
  <r>
    <x v="0"/>
    <x v="15"/>
    <x v="2"/>
    <x v="3"/>
    <s v="FI_large_gas"/>
    <x v="9"/>
    <n v="45.361633570256501"/>
    <n v="12.600453769515701"/>
  </r>
  <r>
    <x v="0"/>
    <x v="15"/>
    <x v="2"/>
    <x v="3"/>
    <s v="FI_large_gas"/>
    <x v="10"/>
    <n v="59.784157560081603"/>
    <n v="16.606710433356"/>
  </r>
  <r>
    <x v="0"/>
    <x v="15"/>
    <x v="2"/>
    <x v="3"/>
    <s v="FI_large_gas"/>
    <x v="11"/>
    <n v="3.65350748625126"/>
    <n v="1.01486319062535"/>
  </r>
  <r>
    <x v="0"/>
    <x v="15"/>
    <x v="2"/>
    <x v="3"/>
    <s v="FI_large_gas"/>
    <x v="12"/>
    <n v="0.36"/>
    <n v="0.1"/>
  </r>
  <r>
    <x v="0"/>
    <x v="15"/>
    <x v="2"/>
    <x v="3"/>
    <s v="FI_large_gas"/>
    <x v="13"/>
    <n v="24.0175287641691"/>
    <n v="6.6715357678247402"/>
  </r>
  <r>
    <x v="0"/>
    <x v="15"/>
    <x v="2"/>
    <x v="3"/>
    <s v="FI_large_gas"/>
    <x v="14"/>
    <n v="24.0175287641691"/>
    <n v="6.6715357678247402"/>
  </r>
  <r>
    <x v="0"/>
    <x v="15"/>
    <x v="2"/>
    <x v="3"/>
    <s v="FI_large_gas"/>
    <x v="15"/>
    <n v="2.7284206547966199"/>
    <n v="0.75789462633239502"/>
  </r>
  <r>
    <x v="0"/>
    <x v="15"/>
    <x v="2"/>
    <x v="3"/>
    <s v="FI_large_gas"/>
    <x v="16"/>
    <n v="6.7156619979650802"/>
    <n v="1.8654616661014101"/>
  </r>
  <r>
    <x v="0"/>
    <x v="15"/>
    <x v="2"/>
    <x v="3"/>
    <s v="FI_large_gas"/>
    <x v="17"/>
    <n v="9.3111759656652193"/>
    <n v="2.5864377682403399"/>
  </r>
  <r>
    <x v="0"/>
    <x v="15"/>
    <x v="2"/>
    <x v="3"/>
    <s v="FI_large_gas"/>
    <x v="19"/>
    <n v="10.022760684225601"/>
    <n v="2.7841001900626599"/>
  </r>
  <r>
    <x v="0"/>
    <x v="15"/>
    <x v="2"/>
    <x v="3"/>
    <s v="FI_large_gas"/>
    <x v="20"/>
    <n v="25.776910135314299"/>
    <n v="7.1602528153650802"/>
  </r>
  <r>
    <x v="0"/>
    <x v="15"/>
    <x v="2"/>
    <x v="3"/>
    <s v="FI_large_gas"/>
    <x v="21"/>
    <n v="48.24"/>
    <n v="13.4"/>
  </r>
  <r>
    <x v="0"/>
    <x v="15"/>
    <x v="2"/>
    <x v="3"/>
    <s v="FI_large_gas"/>
    <x v="22"/>
    <n v="67.680000000000007"/>
    <n v="18.8"/>
  </r>
  <r>
    <x v="0"/>
    <x v="15"/>
    <x v="2"/>
    <x v="3"/>
    <s v="FI_large_gas"/>
    <x v="23"/>
    <n v="0.31515896120488701"/>
    <n v="8.7544155890246306E-2"/>
  </r>
  <r>
    <x v="0"/>
    <x v="15"/>
    <x v="2"/>
    <x v="3"/>
    <s v="FI_large_gas"/>
    <x v="24"/>
    <n v="30.047757082438299"/>
    <n v="8.3465991895662004"/>
  </r>
  <r>
    <x v="0"/>
    <x v="15"/>
    <x v="2"/>
    <x v="3"/>
    <s v="FI_large_gas"/>
    <x v="26"/>
    <n v="38.347953105218402"/>
    <n v="10.652209195894001"/>
  </r>
  <r>
    <x v="0"/>
    <x v="15"/>
    <x v="2"/>
    <x v="3"/>
    <s v="FI_large_gas"/>
    <x v="27"/>
    <n v="2.34199197836619"/>
    <n v="0.650553327323943"/>
  </r>
  <r>
    <x v="0"/>
    <x v="15"/>
    <x v="2"/>
    <x v="3"/>
    <s v="FI_medium"/>
    <x v="0"/>
    <n v="45.776839115009899"/>
    <n v="12.7157886430583"/>
  </r>
  <r>
    <x v="0"/>
    <x v="15"/>
    <x v="2"/>
    <x v="3"/>
    <s v="FI_medium"/>
    <x v="1"/>
    <n v="46.08"/>
    <n v="12.8"/>
  </r>
  <r>
    <x v="0"/>
    <x v="15"/>
    <x v="2"/>
    <x v="3"/>
    <s v="FI_medium"/>
    <x v="2"/>
    <n v="57.96"/>
    <n v="16.100000000000001"/>
  </r>
  <r>
    <x v="0"/>
    <x v="15"/>
    <x v="2"/>
    <x v="3"/>
    <s v="FI_medium"/>
    <x v="3"/>
    <n v="59.784157560081603"/>
    <n v="16.606710433356"/>
  </r>
  <r>
    <x v="0"/>
    <x v="15"/>
    <x v="2"/>
    <x v="3"/>
    <s v="FI_medium"/>
    <x v="4"/>
    <n v="7.3011599925566397"/>
    <n v="2.0280999979323999"/>
  </r>
  <r>
    <x v="0"/>
    <x v="15"/>
    <x v="2"/>
    <x v="3"/>
    <s v="FI_medium"/>
    <x v="5"/>
    <n v="7.3011599925566397"/>
    <n v="2.0280999979323999"/>
  </r>
  <r>
    <x v="0"/>
    <x v="15"/>
    <x v="2"/>
    <x v="3"/>
    <s v="FI_medium"/>
    <x v="6"/>
    <n v="30.079313304721001"/>
    <n v="8.3553648068669499"/>
  </r>
  <r>
    <x v="0"/>
    <x v="15"/>
    <x v="2"/>
    <x v="3"/>
    <s v="FI_medium"/>
    <x v="7"/>
    <n v="43.561050797611401"/>
    <n v="12.100291888225399"/>
  </r>
  <r>
    <x v="0"/>
    <x v="15"/>
    <x v="2"/>
    <x v="3"/>
    <s v="FI_medium"/>
    <x v="8"/>
    <n v="43.561050797611401"/>
    <n v="12.100291888225399"/>
  </r>
  <r>
    <x v="0"/>
    <x v="15"/>
    <x v="2"/>
    <x v="3"/>
    <s v="FI_medium"/>
    <x v="9"/>
    <n v="45.361633570256501"/>
    <n v="12.600453769515701"/>
  </r>
  <r>
    <x v="0"/>
    <x v="15"/>
    <x v="2"/>
    <x v="3"/>
    <s v="FI_medium"/>
    <x v="10"/>
    <n v="59.784157560081603"/>
    <n v="16.606710433356"/>
  </r>
  <r>
    <x v="0"/>
    <x v="15"/>
    <x v="2"/>
    <x v="3"/>
    <s v="FI_medium"/>
    <x v="11"/>
    <n v="3.65350748625126"/>
    <n v="1.01486319062535"/>
  </r>
  <r>
    <x v="0"/>
    <x v="15"/>
    <x v="2"/>
    <x v="3"/>
    <s v="FI_medium"/>
    <x v="12"/>
    <n v="0.36"/>
    <n v="0.1"/>
  </r>
  <r>
    <x v="0"/>
    <x v="15"/>
    <x v="2"/>
    <x v="3"/>
    <s v="FI_medium"/>
    <x v="13"/>
    <n v="24.0175287641691"/>
    <n v="6.6715357678247402"/>
  </r>
  <r>
    <x v="0"/>
    <x v="15"/>
    <x v="2"/>
    <x v="3"/>
    <s v="FI_medium"/>
    <x v="14"/>
    <n v="24.0175287641691"/>
    <n v="6.6715357678247402"/>
  </r>
  <r>
    <x v="0"/>
    <x v="15"/>
    <x v="2"/>
    <x v="3"/>
    <s v="FI_medium"/>
    <x v="15"/>
    <n v="2.7284206547966199"/>
    <n v="0.75789462633239502"/>
  </r>
  <r>
    <x v="0"/>
    <x v="15"/>
    <x v="2"/>
    <x v="3"/>
    <s v="FI_medium"/>
    <x v="16"/>
    <n v="6.7156619979650802"/>
    <n v="1.8654616661014101"/>
  </r>
  <r>
    <x v="0"/>
    <x v="15"/>
    <x v="2"/>
    <x v="3"/>
    <s v="FI_medium"/>
    <x v="17"/>
    <n v="9.3111759656652193"/>
    <n v="2.5864377682403399"/>
  </r>
  <r>
    <x v="0"/>
    <x v="15"/>
    <x v="2"/>
    <x v="3"/>
    <s v="FI_medium"/>
    <x v="19"/>
    <n v="10.022760684225601"/>
    <n v="2.7841001900626599"/>
  </r>
  <r>
    <x v="0"/>
    <x v="15"/>
    <x v="2"/>
    <x v="3"/>
    <s v="FI_medium"/>
    <x v="20"/>
    <n v="25.776910135314299"/>
    <n v="7.1602528153650802"/>
  </r>
  <r>
    <x v="0"/>
    <x v="15"/>
    <x v="2"/>
    <x v="3"/>
    <s v="FI_medium"/>
    <x v="21"/>
    <n v="48.24"/>
    <n v="13.4"/>
  </r>
  <r>
    <x v="0"/>
    <x v="15"/>
    <x v="2"/>
    <x v="3"/>
    <s v="FI_medium"/>
    <x v="22"/>
    <n v="67.680000000000007"/>
    <n v="18.8"/>
  </r>
  <r>
    <x v="0"/>
    <x v="15"/>
    <x v="2"/>
    <x v="3"/>
    <s v="FI_medium"/>
    <x v="23"/>
    <n v="0.31515896120488701"/>
    <n v="8.7544155890246306E-2"/>
  </r>
  <r>
    <x v="0"/>
    <x v="15"/>
    <x v="2"/>
    <x v="3"/>
    <s v="FI_medium"/>
    <x v="24"/>
    <n v="30.047757082438299"/>
    <n v="8.3465991895662004"/>
  </r>
  <r>
    <x v="0"/>
    <x v="15"/>
    <x v="2"/>
    <x v="3"/>
    <s v="FI_medium"/>
    <x v="26"/>
    <n v="38.347953105218402"/>
    <n v="10.652209195894001"/>
  </r>
  <r>
    <x v="0"/>
    <x v="15"/>
    <x v="2"/>
    <x v="3"/>
    <s v="FI_medium"/>
    <x v="27"/>
    <n v="2.34199197836619"/>
    <n v="0.650553327323943"/>
  </r>
  <r>
    <x v="0"/>
    <x v="15"/>
    <x v="2"/>
    <x v="3"/>
    <s v="FI_medium_gas"/>
    <x v="0"/>
    <n v="45.776839115009899"/>
    <n v="12.7157886430583"/>
  </r>
  <r>
    <x v="0"/>
    <x v="15"/>
    <x v="2"/>
    <x v="3"/>
    <s v="FI_medium_gas"/>
    <x v="1"/>
    <n v="46.08"/>
    <n v="12.8"/>
  </r>
  <r>
    <x v="0"/>
    <x v="15"/>
    <x v="2"/>
    <x v="3"/>
    <s v="FI_medium_gas"/>
    <x v="2"/>
    <n v="57.96"/>
    <n v="16.100000000000001"/>
  </r>
  <r>
    <x v="0"/>
    <x v="15"/>
    <x v="2"/>
    <x v="3"/>
    <s v="FI_medium_gas"/>
    <x v="3"/>
    <n v="59.784157560081603"/>
    <n v="16.606710433356"/>
  </r>
  <r>
    <x v="0"/>
    <x v="15"/>
    <x v="2"/>
    <x v="3"/>
    <s v="FI_medium_gas"/>
    <x v="4"/>
    <n v="7.3011599925566397"/>
    <n v="2.0280999979323999"/>
  </r>
  <r>
    <x v="0"/>
    <x v="15"/>
    <x v="2"/>
    <x v="3"/>
    <s v="FI_medium_gas"/>
    <x v="5"/>
    <n v="7.3011599925566397"/>
    <n v="2.0280999979323999"/>
  </r>
  <r>
    <x v="0"/>
    <x v="15"/>
    <x v="2"/>
    <x v="3"/>
    <s v="FI_medium_gas"/>
    <x v="6"/>
    <n v="30.079313304721001"/>
    <n v="8.3553648068669499"/>
  </r>
  <r>
    <x v="0"/>
    <x v="15"/>
    <x v="2"/>
    <x v="3"/>
    <s v="FI_medium_gas"/>
    <x v="7"/>
    <n v="43.561050797611401"/>
    <n v="12.100291888225399"/>
  </r>
  <r>
    <x v="0"/>
    <x v="15"/>
    <x v="2"/>
    <x v="3"/>
    <s v="FI_medium_gas"/>
    <x v="8"/>
    <n v="43.561050797611401"/>
    <n v="12.100291888225399"/>
  </r>
  <r>
    <x v="0"/>
    <x v="15"/>
    <x v="2"/>
    <x v="3"/>
    <s v="FI_medium_gas"/>
    <x v="9"/>
    <n v="45.361633570256501"/>
    <n v="12.600453769515701"/>
  </r>
  <r>
    <x v="0"/>
    <x v="15"/>
    <x v="2"/>
    <x v="3"/>
    <s v="FI_medium_gas"/>
    <x v="10"/>
    <n v="59.784157560081603"/>
    <n v="16.606710433356"/>
  </r>
  <r>
    <x v="0"/>
    <x v="15"/>
    <x v="2"/>
    <x v="3"/>
    <s v="FI_medium_gas"/>
    <x v="11"/>
    <n v="3.65350748625126"/>
    <n v="1.01486319062535"/>
  </r>
  <r>
    <x v="0"/>
    <x v="15"/>
    <x v="2"/>
    <x v="3"/>
    <s v="FI_medium_gas"/>
    <x v="12"/>
    <n v="0.36"/>
    <n v="0.1"/>
  </r>
  <r>
    <x v="0"/>
    <x v="15"/>
    <x v="2"/>
    <x v="3"/>
    <s v="FI_medium_gas"/>
    <x v="13"/>
    <n v="24.0175287641691"/>
    <n v="6.6715357678247402"/>
  </r>
  <r>
    <x v="0"/>
    <x v="15"/>
    <x v="2"/>
    <x v="3"/>
    <s v="FI_medium_gas"/>
    <x v="14"/>
    <n v="24.0175287641691"/>
    <n v="6.6715357678247402"/>
  </r>
  <r>
    <x v="0"/>
    <x v="15"/>
    <x v="2"/>
    <x v="3"/>
    <s v="FI_medium_gas"/>
    <x v="15"/>
    <n v="2.7284206547966199"/>
    <n v="0.75789462633239502"/>
  </r>
  <r>
    <x v="0"/>
    <x v="15"/>
    <x v="2"/>
    <x v="3"/>
    <s v="FI_medium_gas"/>
    <x v="16"/>
    <n v="6.7156619979650802"/>
    <n v="1.8654616661014101"/>
  </r>
  <r>
    <x v="0"/>
    <x v="15"/>
    <x v="2"/>
    <x v="3"/>
    <s v="FI_medium_gas"/>
    <x v="17"/>
    <n v="9.3111759656652193"/>
    <n v="2.5864377682403399"/>
  </r>
  <r>
    <x v="0"/>
    <x v="15"/>
    <x v="2"/>
    <x v="3"/>
    <s v="FI_medium_gas"/>
    <x v="19"/>
    <n v="10.022760684225601"/>
    <n v="2.7841001900626599"/>
  </r>
  <r>
    <x v="0"/>
    <x v="15"/>
    <x v="2"/>
    <x v="3"/>
    <s v="FI_medium_gas"/>
    <x v="20"/>
    <n v="25.776910135314299"/>
    <n v="7.1602528153650802"/>
  </r>
  <r>
    <x v="0"/>
    <x v="15"/>
    <x v="2"/>
    <x v="3"/>
    <s v="FI_medium_gas"/>
    <x v="21"/>
    <n v="48.24"/>
    <n v="13.4"/>
  </r>
  <r>
    <x v="0"/>
    <x v="15"/>
    <x v="2"/>
    <x v="3"/>
    <s v="FI_medium_gas"/>
    <x v="22"/>
    <n v="67.680000000000007"/>
    <n v="18.8"/>
  </r>
  <r>
    <x v="0"/>
    <x v="15"/>
    <x v="2"/>
    <x v="3"/>
    <s v="FI_medium_gas"/>
    <x v="23"/>
    <n v="0.31515896120488701"/>
    <n v="8.7544155890246306E-2"/>
  </r>
  <r>
    <x v="0"/>
    <x v="15"/>
    <x v="2"/>
    <x v="3"/>
    <s v="FI_medium_gas"/>
    <x v="24"/>
    <n v="30.047757082438299"/>
    <n v="8.3465991895662004"/>
  </r>
  <r>
    <x v="0"/>
    <x v="15"/>
    <x v="2"/>
    <x v="3"/>
    <s v="FI_medium_gas"/>
    <x v="26"/>
    <n v="38.347953105218402"/>
    <n v="10.652209195894001"/>
  </r>
  <r>
    <x v="0"/>
    <x v="15"/>
    <x v="2"/>
    <x v="3"/>
    <s v="FI_medium_gas"/>
    <x v="27"/>
    <n v="2.34199197836619"/>
    <n v="0.650553327323943"/>
  </r>
  <r>
    <x v="0"/>
    <x v="15"/>
    <x v="2"/>
    <x v="3"/>
    <s v="FI_small"/>
    <x v="0"/>
    <n v="45.776839115009899"/>
    <n v="12.7157886430583"/>
  </r>
  <r>
    <x v="0"/>
    <x v="15"/>
    <x v="2"/>
    <x v="3"/>
    <s v="FI_small"/>
    <x v="1"/>
    <n v="46.08"/>
    <n v="12.8"/>
  </r>
  <r>
    <x v="0"/>
    <x v="15"/>
    <x v="2"/>
    <x v="3"/>
    <s v="FI_small"/>
    <x v="2"/>
    <n v="57.96"/>
    <n v="16.100000000000001"/>
  </r>
  <r>
    <x v="0"/>
    <x v="15"/>
    <x v="2"/>
    <x v="3"/>
    <s v="FI_small"/>
    <x v="3"/>
    <n v="59.784157560081603"/>
    <n v="16.606710433356"/>
  </r>
  <r>
    <x v="0"/>
    <x v="15"/>
    <x v="2"/>
    <x v="3"/>
    <s v="FI_small"/>
    <x v="4"/>
    <n v="7.3011599925566397"/>
    <n v="2.0280999979323999"/>
  </r>
  <r>
    <x v="0"/>
    <x v="15"/>
    <x v="2"/>
    <x v="3"/>
    <s v="FI_small"/>
    <x v="5"/>
    <n v="7.3011599925566397"/>
    <n v="2.0280999979323999"/>
  </r>
  <r>
    <x v="0"/>
    <x v="15"/>
    <x v="2"/>
    <x v="3"/>
    <s v="FI_small"/>
    <x v="6"/>
    <n v="30.079313304721001"/>
    <n v="8.3553648068669499"/>
  </r>
  <r>
    <x v="0"/>
    <x v="15"/>
    <x v="2"/>
    <x v="3"/>
    <s v="FI_small"/>
    <x v="7"/>
    <n v="43.561050797611401"/>
    <n v="12.100291888225399"/>
  </r>
  <r>
    <x v="0"/>
    <x v="15"/>
    <x v="2"/>
    <x v="3"/>
    <s v="FI_small"/>
    <x v="8"/>
    <n v="43.561050797611401"/>
    <n v="12.100291888225399"/>
  </r>
  <r>
    <x v="0"/>
    <x v="15"/>
    <x v="2"/>
    <x v="3"/>
    <s v="FI_small"/>
    <x v="9"/>
    <n v="45.361633570256501"/>
    <n v="12.600453769515701"/>
  </r>
  <r>
    <x v="0"/>
    <x v="15"/>
    <x v="2"/>
    <x v="3"/>
    <s v="FI_small"/>
    <x v="10"/>
    <n v="59.784157560081603"/>
    <n v="16.606710433356"/>
  </r>
  <r>
    <x v="0"/>
    <x v="15"/>
    <x v="2"/>
    <x v="3"/>
    <s v="FI_small"/>
    <x v="11"/>
    <n v="3.65350748625126"/>
    <n v="1.01486319062535"/>
  </r>
  <r>
    <x v="0"/>
    <x v="15"/>
    <x v="2"/>
    <x v="3"/>
    <s v="FI_small"/>
    <x v="12"/>
    <n v="0.36"/>
    <n v="0.1"/>
  </r>
  <r>
    <x v="0"/>
    <x v="15"/>
    <x v="2"/>
    <x v="3"/>
    <s v="FI_small"/>
    <x v="13"/>
    <n v="24.0175287641691"/>
    <n v="6.6715357678247402"/>
  </r>
  <r>
    <x v="0"/>
    <x v="15"/>
    <x v="2"/>
    <x v="3"/>
    <s v="FI_small"/>
    <x v="14"/>
    <n v="24.0175287641691"/>
    <n v="6.6715357678247402"/>
  </r>
  <r>
    <x v="0"/>
    <x v="15"/>
    <x v="2"/>
    <x v="3"/>
    <s v="FI_small"/>
    <x v="15"/>
    <n v="2.7284206547966199"/>
    <n v="0.75789462633239502"/>
  </r>
  <r>
    <x v="0"/>
    <x v="15"/>
    <x v="2"/>
    <x v="3"/>
    <s v="FI_small"/>
    <x v="16"/>
    <n v="6.7156619979650802"/>
    <n v="1.8654616661014101"/>
  </r>
  <r>
    <x v="0"/>
    <x v="15"/>
    <x v="2"/>
    <x v="3"/>
    <s v="FI_small"/>
    <x v="17"/>
    <n v="9.3111759656652193"/>
    <n v="2.5864377682403399"/>
  </r>
  <r>
    <x v="0"/>
    <x v="15"/>
    <x v="2"/>
    <x v="3"/>
    <s v="FI_small"/>
    <x v="19"/>
    <n v="10.022760684225601"/>
    <n v="2.7841001900626599"/>
  </r>
  <r>
    <x v="0"/>
    <x v="15"/>
    <x v="2"/>
    <x v="3"/>
    <s v="FI_small"/>
    <x v="20"/>
    <n v="25.776910135314299"/>
    <n v="7.1602528153650802"/>
  </r>
  <r>
    <x v="0"/>
    <x v="15"/>
    <x v="2"/>
    <x v="3"/>
    <s v="FI_small"/>
    <x v="21"/>
    <n v="48.24"/>
    <n v="13.4"/>
  </r>
  <r>
    <x v="0"/>
    <x v="15"/>
    <x v="2"/>
    <x v="3"/>
    <s v="FI_small"/>
    <x v="22"/>
    <n v="67.680000000000007"/>
    <n v="18.8"/>
  </r>
  <r>
    <x v="0"/>
    <x v="15"/>
    <x v="2"/>
    <x v="3"/>
    <s v="FI_small"/>
    <x v="23"/>
    <n v="0.31515896120488701"/>
    <n v="8.7544155890246306E-2"/>
  </r>
  <r>
    <x v="0"/>
    <x v="15"/>
    <x v="2"/>
    <x v="3"/>
    <s v="FI_small"/>
    <x v="24"/>
    <n v="30.047757082438299"/>
    <n v="8.3465991895662004"/>
  </r>
  <r>
    <x v="0"/>
    <x v="15"/>
    <x v="2"/>
    <x v="3"/>
    <s v="FI_small"/>
    <x v="26"/>
    <n v="38.347953105218402"/>
    <n v="10.652209195894001"/>
  </r>
  <r>
    <x v="0"/>
    <x v="15"/>
    <x v="2"/>
    <x v="3"/>
    <s v="FI_small"/>
    <x v="27"/>
    <n v="2.34199197836619"/>
    <n v="0.650553327323943"/>
  </r>
  <r>
    <x v="0"/>
    <x v="15"/>
    <x v="2"/>
    <x v="3"/>
    <s v="FI_small_gas"/>
    <x v="0"/>
    <n v="45.776839115009899"/>
    <n v="12.7157886430583"/>
  </r>
  <r>
    <x v="0"/>
    <x v="15"/>
    <x v="2"/>
    <x v="3"/>
    <s v="FI_small_gas"/>
    <x v="1"/>
    <n v="46.08"/>
    <n v="12.8"/>
  </r>
  <r>
    <x v="0"/>
    <x v="15"/>
    <x v="2"/>
    <x v="3"/>
    <s v="FI_small_gas"/>
    <x v="2"/>
    <n v="57.96"/>
    <n v="16.100000000000001"/>
  </r>
  <r>
    <x v="0"/>
    <x v="15"/>
    <x v="2"/>
    <x v="3"/>
    <s v="FI_small_gas"/>
    <x v="3"/>
    <n v="59.784157560081603"/>
    <n v="16.606710433356"/>
  </r>
  <r>
    <x v="0"/>
    <x v="15"/>
    <x v="2"/>
    <x v="3"/>
    <s v="FI_small_gas"/>
    <x v="4"/>
    <n v="7.3011599925566397"/>
    <n v="2.0280999979323999"/>
  </r>
  <r>
    <x v="0"/>
    <x v="15"/>
    <x v="2"/>
    <x v="3"/>
    <s v="FI_small_gas"/>
    <x v="5"/>
    <n v="7.3011599925566397"/>
    <n v="2.0280999979323999"/>
  </r>
  <r>
    <x v="0"/>
    <x v="15"/>
    <x v="2"/>
    <x v="3"/>
    <s v="FI_small_gas"/>
    <x v="6"/>
    <n v="30.079313304721001"/>
    <n v="8.3553648068669499"/>
  </r>
  <r>
    <x v="0"/>
    <x v="15"/>
    <x v="2"/>
    <x v="3"/>
    <s v="FI_small_gas"/>
    <x v="7"/>
    <n v="43.561050797611401"/>
    <n v="12.100291888225399"/>
  </r>
  <r>
    <x v="0"/>
    <x v="15"/>
    <x v="2"/>
    <x v="3"/>
    <s v="FI_small_gas"/>
    <x v="8"/>
    <n v="43.561050797611401"/>
    <n v="12.100291888225399"/>
  </r>
  <r>
    <x v="0"/>
    <x v="15"/>
    <x v="2"/>
    <x v="3"/>
    <s v="FI_small_gas"/>
    <x v="9"/>
    <n v="45.361633570256501"/>
    <n v="12.600453769515701"/>
  </r>
  <r>
    <x v="0"/>
    <x v="15"/>
    <x v="2"/>
    <x v="3"/>
    <s v="FI_small_gas"/>
    <x v="10"/>
    <n v="59.784157560081603"/>
    <n v="16.606710433356"/>
  </r>
  <r>
    <x v="0"/>
    <x v="15"/>
    <x v="2"/>
    <x v="3"/>
    <s v="FI_small_gas"/>
    <x v="11"/>
    <n v="3.65350748625126"/>
    <n v="1.01486319062535"/>
  </r>
  <r>
    <x v="0"/>
    <x v="15"/>
    <x v="2"/>
    <x v="3"/>
    <s v="FI_small_gas"/>
    <x v="12"/>
    <n v="0.36"/>
    <n v="0.1"/>
  </r>
  <r>
    <x v="0"/>
    <x v="15"/>
    <x v="2"/>
    <x v="3"/>
    <s v="FI_small_gas"/>
    <x v="13"/>
    <n v="24.0175287641691"/>
    <n v="6.6715357678247402"/>
  </r>
  <r>
    <x v="0"/>
    <x v="15"/>
    <x v="2"/>
    <x v="3"/>
    <s v="FI_small_gas"/>
    <x v="14"/>
    <n v="24.0175287641691"/>
    <n v="6.6715357678247402"/>
  </r>
  <r>
    <x v="0"/>
    <x v="15"/>
    <x v="2"/>
    <x v="3"/>
    <s v="FI_small_gas"/>
    <x v="15"/>
    <n v="2.7284206547966199"/>
    <n v="0.75789462633239502"/>
  </r>
  <r>
    <x v="0"/>
    <x v="15"/>
    <x v="2"/>
    <x v="3"/>
    <s v="FI_small_gas"/>
    <x v="16"/>
    <n v="6.7156619979650802"/>
    <n v="1.8654616661014101"/>
  </r>
  <r>
    <x v="0"/>
    <x v="15"/>
    <x v="2"/>
    <x v="3"/>
    <s v="FI_small_gas"/>
    <x v="17"/>
    <n v="9.3111759656652193"/>
    <n v="2.5864377682403399"/>
  </r>
  <r>
    <x v="0"/>
    <x v="15"/>
    <x v="2"/>
    <x v="3"/>
    <s v="FI_small_gas"/>
    <x v="19"/>
    <n v="10.022760684225601"/>
    <n v="2.7841001900626599"/>
  </r>
  <r>
    <x v="0"/>
    <x v="15"/>
    <x v="2"/>
    <x v="3"/>
    <s v="FI_small_gas"/>
    <x v="20"/>
    <n v="25.776910135314299"/>
    <n v="7.1602528153650802"/>
  </r>
  <r>
    <x v="0"/>
    <x v="15"/>
    <x v="2"/>
    <x v="3"/>
    <s v="FI_small_gas"/>
    <x v="21"/>
    <n v="48.24"/>
    <n v="13.4"/>
  </r>
  <r>
    <x v="0"/>
    <x v="15"/>
    <x v="2"/>
    <x v="3"/>
    <s v="FI_small_gas"/>
    <x v="22"/>
    <n v="67.680000000000007"/>
    <n v="18.8"/>
  </r>
  <r>
    <x v="0"/>
    <x v="15"/>
    <x v="2"/>
    <x v="3"/>
    <s v="FI_small_gas"/>
    <x v="23"/>
    <n v="0.31515896120488701"/>
    <n v="8.7544155890246306E-2"/>
  </r>
  <r>
    <x v="0"/>
    <x v="15"/>
    <x v="2"/>
    <x v="3"/>
    <s v="FI_small_gas"/>
    <x v="24"/>
    <n v="30.047757082438299"/>
    <n v="8.3465991895662004"/>
  </r>
  <r>
    <x v="0"/>
    <x v="15"/>
    <x v="2"/>
    <x v="3"/>
    <s v="FI_small_gas"/>
    <x v="26"/>
    <n v="38.347953105218402"/>
    <n v="10.652209195894001"/>
  </r>
  <r>
    <x v="0"/>
    <x v="15"/>
    <x v="2"/>
    <x v="3"/>
    <s v="FI_small_gas"/>
    <x v="27"/>
    <n v="2.34199197836619"/>
    <n v="0.650553327323943"/>
  </r>
  <r>
    <x v="0"/>
    <x v="15"/>
    <x v="2"/>
    <x v="3"/>
    <s v="FinA"/>
    <x v="0"/>
    <n v="45.776839115009899"/>
    <n v="12.7157886430583"/>
  </r>
  <r>
    <x v="0"/>
    <x v="15"/>
    <x v="2"/>
    <x v="3"/>
    <s v="FinA"/>
    <x v="1"/>
    <n v="46.08"/>
    <n v="12.8"/>
  </r>
  <r>
    <x v="0"/>
    <x v="15"/>
    <x v="2"/>
    <x v="3"/>
    <s v="FinA"/>
    <x v="2"/>
    <n v="57.96"/>
    <n v="16.100000000000001"/>
  </r>
  <r>
    <x v="0"/>
    <x v="15"/>
    <x v="2"/>
    <x v="3"/>
    <s v="FinA"/>
    <x v="3"/>
    <n v="59.784157560081603"/>
    <n v="16.606710433356"/>
  </r>
  <r>
    <x v="0"/>
    <x v="15"/>
    <x v="2"/>
    <x v="3"/>
    <s v="FinA"/>
    <x v="4"/>
    <n v="7.3011599925566397"/>
    <n v="2.0280999979323999"/>
  </r>
  <r>
    <x v="0"/>
    <x v="15"/>
    <x v="2"/>
    <x v="3"/>
    <s v="FinA"/>
    <x v="5"/>
    <n v="7.3011599925566397"/>
    <n v="2.0280999979323999"/>
  </r>
  <r>
    <x v="0"/>
    <x v="15"/>
    <x v="2"/>
    <x v="3"/>
    <s v="FinA"/>
    <x v="6"/>
    <n v="30.079313304721001"/>
    <n v="8.3553648068669499"/>
  </r>
  <r>
    <x v="0"/>
    <x v="15"/>
    <x v="2"/>
    <x v="3"/>
    <s v="FinA"/>
    <x v="7"/>
    <n v="43.561050797611401"/>
    <n v="12.100291888225399"/>
  </r>
  <r>
    <x v="0"/>
    <x v="15"/>
    <x v="2"/>
    <x v="3"/>
    <s v="FinA"/>
    <x v="8"/>
    <n v="43.561050797611401"/>
    <n v="12.100291888225399"/>
  </r>
  <r>
    <x v="0"/>
    <x v="15"/>
    <x v="2"/>
    <x v="3"/>
    <s v="FinA"/>
    <x v="9"/>
    <n v="45.361633570256501"/>
    <n v="12.600453769515701"/>
  </r>
  <r>
    <x v="0"/>
    <x v="15"/>
    <x v="2"/>
    <x v="3"/>
    <s v="FinA"/>
    <x v="10"/>
    <n v="59.784157560081603"/>
    <n v="16.606710433356"/>
  </r>
  <r>
    <x v="0"/>
    <x v="15"/>
    <x v="2"/>
    <x v="3"/>
    <s v="FinA"/>
    <x v="11"/>
    <n v="3.65350748625126"/>
    <n v="1.01486319062535"/>
  </r>
  <r>
    <x v="0"/>
    <x v="15"/>
    <x v="2"/>
    <x v="3"/>
    <s v="FinA"/>
    <x v="12"/>
    <n v="0.36"/>
    <n v="0.1"/>
  </r>
  <r>
    <x v="0"/>
    <x v="15"/>
    <x v="2"/>
    <x v="3"/>
    <s v="FinA"/>
    <x v="13"/>
    <n v="24.0175287641691"/>
    <n v="6.6715357678247402"/>
  </r>
  <r>
    <x v="0"/>
    <x v="15"/>
    <x v="2"/>
    <x v="3"/>
    <s v="FinA"/>
    <x v="14"/>
    <n v="24.0175287641691"/>
    <n v="6.6715357678247402"/>
  </r>
  <r>
    <x v="0"/>
    <x v="15"/>
    <x v="2"/>
    <x v="3"/>
    <s v="FinA"/>
    <x v="15"/>
    <n v="2.7284206547966199"/>
    <n v="0.75789462633239502"/>
  </r>
  <r>
    <x v="0"/>
    <x v="15"/>
    <x v="2"/>
    <x v="3"/>
    <s v="FinA"/>
    <x v="16"/>
    <n v="6.7156619979650802"/>
    <n v="1.8654616661014101"/>
  </r>
  <r>
    <x v="0"/>
    <x v="15"/>
    <x v="2"/>
    <x v="3"/>
    <s v="FinA"/>
    <x v="17"/>
    <n v="9.3111759656652193"/>
    <n v="2.5864377682403399"/>
  </r>
  <r>
    <x v="0"/>
    <x v="15"/>
    <x v="2"/>
    <x v="3"/>
    <s v="FinA"/>
    <x v="19"/>
    <n v="10.022760684225601"/>
    <n v="2.7841001900626599"/>
  </r>
  <r>
    <x v="0"/>
    <x v="15"/>
    <x v="2"/>
    <x v="3"/>
    <s v="FinA"/>
    <x v="20"/>
    <n v="25.776910135314299"/>
    <n v="7.1602528153650802"/>
  </r>
  <r>
    <x v="0"/>
    <x v="15"/>
    <x v="2"/>
    <x v="3"/>
    <s v="FinA"/>
    <x v="21"/>
    <n v="48.24"/>
    <n v="13.4"/>
  </r>
  <r>
    <x v="0"/>
    <x v="15"/>
    <x v="2"/>
    <x v="3"/>
    <s v="FinA"/>
    <x v="22"/>
    <n v="67.680000000000007"/>
    <n v="18.8"/>
  </r>
  <r>
    <x v="0"/>
    <x v="15"/>
    <x v="2"/>
    <x v="3"/>
    <s v="FinA"/>
    <x v="23"/>
    <n v="0.31515896120488701"/>
    <n v="8.7544155890246306E-2"/>
  </r>
  <r>
    <x v="0"/>
    <x v="15"/>
    <x v="2"/>
    <x v="3"/>
    <s v="FinA"/>
    <x v="24"/>
    <n v="30.047757082438299"/>
    <n v="8.3465991895662004"/>
  </r>
  <r>
    <x v="0"/>
    <x v="15"/>
    <x v="2"/>
    <x v="3"/>
    <s v="FinA"/>
    <x v="26"/>
    <n v="38.347953105218402"/>
    <n v="10.652209195894001"/>
  </r>
  <r>
    <x v="0"/>
    <x v="15"/>
    <x v="2"/>
    <x v="3"/>
    <s v="FinA"/>
    <x v="27"/>
    <n v="2.34199197836619"/>
    <n v="0.650553327323943"/>
  </r>
  <r>
    <x v="0"/>
    <x v="15"/>
    <x v="3"/>
    <x v="4"/>
    <s v="DE4-E_A"/>
    <x v="0"/>
    <n v="45.776839115009899"/>
    <n v="12.7157886430583"/>
  </r>
  <r>
    <x v="0"/>
    <x v="15"/>
    <x v="3"/>
    <x v="4"/>
    <s v="DE4-E_A"/>
    <x v="1"/>
    <n v="46.08"/>
    <n v="12.8"/>
  </r>
  <r>
    <x v="0"/>
    <x v="15"/>
    <x v="3"/>
    <x v="4"/>
    <s v="DE4-E_A"/>
    <x v="2"/>
    <n v="57.96"/>
    <n v="16.100000000000001"/>
  </r>
  <r>
    <x v="0"/>
    <x v="15"/>
    <x v="3"/>
    <x v="4"/>
    <s v="DE4-E_A"/>
    <x v="3"/>
    <n v="59.784157560081603"/>
    <n v="16.606710433356"/>
  </r>
  <r>
    <x v="0"/>
    <x v="15"/>
    <x v="3"/>
    <x v="4"/>
    <s v="DE4-E_A"/>
    <x v="4"/>
    <n v="7.3011599925566397"/>
    <n v="2.0280999979323999"/>
  </r>
  <r>
    <x v="0"/>
    <x v="15"/>
    <x v="3"/>
    <x v="4"/>
    <s v="DE4-E_A"/>
    <x v="5"/>
    <n v="7.3011599925566397"/>
    <n v="2.0280999979323999"/>
  </r>
  <r>
    <x v="0"/>
    <x v="15"/>
    <x v="3"/>
    <x v="4"/>
    <s v="DE4-E_A"/>
    <x v="6"/>
    <n v="30.079313304721001"/>
    <n v="8.3553648068669499"/>
  </r>
  <r>
    <x v="0"/>
    <x v="15"/>
    <x v="3"/>
    <x v="4"/>
    <s v="DE4-E_A"/>
    <x v="7"/>
    <n v="43.561050797611401"/>
    <n v="12.100291888225399"/>
  </r>
  <r>
    <x v="0"/>
    <x v="15"/>
    <x v="3"/>
    <x v="4"/>
    <s v="DE4-E_A"/>
    <x v="8"/>
    <n v="43.561050797611401"/>
    <n v="12.100291888225399"/>
  </r>
  <r>
    <x v="0"/>
    <x v="15"/>
    <x v="3"/>
    <x v="4"/>
    <s v="DE4-E_A"/>
    <x v="9"/>
    <n v="45.361633570256501"/>
    <n v="12.600453769515701"/>
  </r>
  <r>
    <x v="0"/>
    <x v="15"/>
    <x v="3"/>
    <x v="4"/>
    <s v="DE4-E_A"/>
    <x v="10"/>
    <n v="59.784157560081603"/>
    <n v="16.606710433356"/>
  </r>
  <r>
    <x v="0"/>
    <x v="15"/>
    <x v="3"/>
    <x v="4"/>
    <s v="DE4-E_A"/>
    <x v="11"/>
    <n v="3.65350748625126"/>
    <n v="1.01486319062535"/>
  </r>
  <r>
    <x v="0"/>
    <x v="15"/>
    <x v="3"/>
    <x v="4"/>
    <s v="DE4-E_A"/>
    <x v="12"/>
    <n v="0.36"/>
    <n v="0.1"/>
  </r>
  <r>
    <x v="0"/>
    <x v="15"/>
    <x v="3"/>
    <x v="4"/>
    <s v="DE4-E_A"/>
    <x v="13"/>
    <n v="24.0175287641691"/>
    <n v="6.6715357678247402"/>
  </r>
  <r>
    <x v="0"/>
    <x v="15"/>
    <x v="3"/>
    <x v="4"/>
    <s v="DE4-E_A"/>
    <x v="14"/>
    <n v="24.0175287641691"/>
    <n v="6.6715357678247402"/>
  </r>
  <r>
    <x v="0"/>
    <x v="15"/>
    <x v="3"/>
    <x v="4"/>
    <s v="DE4-E_A"/>
    <x v="15"/>
    <n v="2.7284206547966199"/>
    <n v="0.75789462633239502"/>
  </r>
  <r>
    <x v="0"/>
    <x v="15"/>
    <x v="3"/>
    <x v="4"/>
    <s v="DE4-E_A"/>
    <x v="16"/>
    <n v="6.7156619979650802"/>
    <n v="1.8654616661014101"/>
  </r>
  <r>
    <x v="0"/>
    <x v="15"/>
    <x v="3"/>
    <x v="4"/>
    <s v="DE4-E_A"/>
    <x v="17"/>
    <n v="9.3111759656652193"/>
    <n v="2.5864377682403399"/>
  </r>
  <r>
    <x v="0"/>
    <x v="15"/>
    <x v="3"/>
    <x v="4"/>
    <s v="DE4-E_A"/>
    <x v="19"/>
    <n v="10.022760684225601"/>
    <n v="2.7841001900626599"/>
  </r>
  <r>
    <x v="0"/>
    <x v="15"/>
    <x v="3"/>
    <x v="4"/>
    <s v="DE4-E_A"/>
    <x v="20"/>
    <n v="25.776910135314299"/>
    <n v="7.1602528153650802"/>
  </r>
  <r>
    <x v="0"/>
    <x v="15"/>
    <x v="3"/>
    <x v="4"/>
    <s v="DE4-E_A"/>
    <x v="21"/>
    <n v="48.24"/>
    <n v="13.4"/>
  </r>
  <r>
    <x v="0"/>
    <x v="15"/>
    <x v="3"/>
    <x v="4"/>
    <s v="DE4-E_A"/>
    <x v="22"/>
    <n v="67.680000000000007"/>
    <n v="18.8"/>
  </r>
  <r>
    <x v="0"/>
    <x v="15"/>
    <x v="3"/>
    <x v="4"/>
    <s v="DE4-E_A"/>
    <x v="23"/>
    <n v="0.31515896120488701"/>
    <n v="8.7544155890246306E-2"/>
  </r>
  <r>
    <x v="0"/>
    <x v="15"/>
    <x v="3"/>
    <x v="4"/>
    <s v="DE4-E_A"/>
    <x v="24"/>
    <n v="30.047757082438299"/>
    <n v="8.3465991895662004"/>
  </r>
  <r>
    <x v="0"/>
    <x v="15"/>
    <x v="3"/>
    <x v="4"/>
    <s v="DE4-E_A"/>
    <x v="26"/>
    <n v="38.347953105218402"/>
    <n v="10.652209195894001"/>
  </r>
  <r>
    <x v="0"/>
    <x v="15"/>
    <x v="3"/>
    <x v="4"/>
    <s v="DE4-E_A"/>
    <x v="27"/>
    <n v="2.34199197836619"/>
    <n v="0.650553327323943"/>
  </r>
  <r>
    <x v="0"/>
    <x v="15"/>
    <x v="3"/>
    <x v="4"/>
    <s v="DE4-E_Offshore_A"/>
    <x v="0"/>
    <n v="45.776839115009899"/>
    <n v="12.7157886430583"/>
  </r>
  <r>
    <x v="0"/>
    <x v="15"/>
    <x v="3"/>
    <x v="4"/>
    <s v="DE4-E_Offshore_A"/>
    <x v="1"/>
    <n v="46.08"/>
    <n v="12.8"/>
  </r>
  <r>
    <x v="0"/>
    <x v="15"/>
    <x v="3"/>
    <x v="4"/>
    <s v="DE4-E_Offshore_A"/>
    <x v="2"/>
    <n v="57.96"/>
    <n v="16.100000000000001"/>
  </r>
  <r>
    <x v="0"/>
    <x v="15"/>
    <x v="3"/>
    <x v="4"/>
    <s v="DE4-E_Offshore_A"/>
    <x v="3"/>
    <n v="59.784157560081603"/>
    <n v="16.606710433356"/>
  </r>
  <r>
    <x v="0"/>
    <x v="15"/>
    <x v="3"/>
    <x v="4"/>
    <s v="DE4-E_Offshore_A"/>
    <x v="4"/>
    <n v="7.3011599925566397"/>
    <n v="2.0280999979323999"/>
  </r>
  <r>
    <x v="0"/>
    <x v="15"/>
    <x v="3"/>
    <x v="4"/>
    <s v="DE4-E_Offshore_A"/>
    <x v="5"/>
    <n v="7.3011599925566397"/>
    <n v="2.0280999979323999"/>
  </r>
  <r>
    <x v="0"/>
    <x v="15"/>
    <x v="3"/>
    <x v="4"/>
    <s v="DE4-E_Offshore_A"/>
    <x v="6"/>
    <n v="30.079313304721001"/>
    <n v="8.3553648068669499"/>
  </r>
  <r>
    <x v="0"/>
    <x v="15"/>
    <x v="3"/>
    <x v="4"/>
    <s v="DE4-E_Offshore_A"/>
    <x v="7"/>
    <n v="43.561050797611401"/>
    <n v="12.100291888225399"/>
  </r>
  <r>
    <x v="0"/>
    <x v="15"/>
    <x v="3"/>
    <x v="4"/>
    <s v="DE4-E_Offshore_A"/>
    <x v="8"/>
    <n v="43.561050797611401"/>
    <n v="12.100291888225399"/>
  </r>
  <r>
    <x v="0"/>
    <x v="15"/>
    <x v="3"/>
    <x v="4"/>
    <s v="DE4-E_Offshore_A"/>
    <x v="9"/>
    <n v="45.361633570256501"/>
    <n v="12.600453769515701"/>
  </r>
  <r>
    <x v="0"/>
    <x v="15"/>
    <x v="3"/>
    <x v="4"/>
    <s v="DE4-E_Offshore_A"/>
    <x v="10"/>
    <n v="59.784157560081603"/>
    <n v="16.606710433356"/>
  </r>
  <r>
    <x v="0"/>
    <x v="15"/>
    <x v="3"/>
    <x v="4"/>
    <s v="DE4-E_Offshore_A"/>
    <x v="11"/>
    <n v="3.65350748625126"/>
    <n v="1.01486319062535"/>
  </r>
  <r>
    <x v="0"/>
    <x v="15"/>
    <x v="3"/>
    <x v="4"/>
    <s v="DE4-E_Offshore_A"/>
    <x v="12"/>
    <n v="0.36"/>
    <n v="0.1"/>
  </r>
  <r>
    <x v="0"/>
    <x v="15"/>
    <x v="3"/>
    <x v="4"/>
    <s v="DE4-E_Offshore_A"/>
    <x v="13"/>
    <n v="24.0175287641691"/>
    <n v="6.6715357678247402"/>
  </r>
  <r>
    <x v="0"/>
    <x v="15"/>
    <x v="3"/>
    <x v="4"/>
    <s v="DE4-E_Offshore_A"/>
    <x v="14"/>
    <n v="24.0175287641691"/>
    <n v="6.6715357678247402"/>
  </r>
  <r>
    <x v="0"/>
    <x v="15"/>
    <x v="3"/>
    <x v="4"/>
    <s v="DE4-E_Offshore_A"/>
    <x v="15"/>
    <n v="2.7284206547966199"/>
    <n v="0.75789462633239502"/>
  </r>
  <r>
    <x v="0"/>
    <x v="15"/>
    <x v="3"/>
    <x v="4"/>
    <s v="DE4-E_Offshore_A"/>
    <x v="16"/>
    <n v="6.7156619979650802"/>
    <n v="1.8654616661014101"/>
  </r>
  <r>
    <x v="0"/>
    <x v="15"/>
    <x v="3"/>
    <x v="4"/>
    <s v="DE4-E_Offshore_A"/>
    <x v="17"/>
    <n v="9.3111759656652193"/>
    <n v="2.5864377682403399"/>
  </r>
  <r>
    <x v="0"/>
    <x v="15"/>
    <x v="3"/>
    <x v="4"/>
    <s v="DE4-E_Offshore_A"/>
    <x v="19"/>
    <n v="10.022760684225601"/>
    <n v="2.7841001900626599"/>
  </r>
  <r>
    <x v="0"/>
    <x v="15"/>
    <x v="3"/>
    <x v="4"/>
    <s v="DE4-E_Offshore_A"/>
    <x v="20"/>
    <n v="25.776910135314299"/>
    <n v="7.1602528153650802"/>
  </r>
  <r>
    <x v="0"/>
    <x v="15"/>
    <x v="3"/>
    <x v="4"/>
    <s v="DE4-E_Offshore_A"/>
    <x v="21"/>
    <n v="48.24"/>
    <n v="13.4"/>
  </r>
  <r>
    <x v="0"/>
    <x v="15"/>
    <x v="3"/>
    <x v="4"/>
    <s v="DE4-E_Offshore_A"/>
    <x v="22"/>
    <n v="67.680000000000007"/>
    <n v="18.8"/>
  </r>
  <r>
    <x v="0"/>
    <x v="15"/>
    <x v="3"/>
    <x v="4"/>
    <s v="DE4-E_Offshore_A"/>
    <x v="23"/>
    <n v="0.31515896120488701"/>
    <n v="8.7544155890246306E-2"/>
  </r>
  <r>
    <x v="0"/>
    <x v="15"/>
    <x v="3"/>
    <x v="4"/>
    <s v="DE4-E_Offshore_A"/>
    <x v="24"/>
    <n v="30.047757082438299"/>
    <n v="8.3465991895662004"/>
  </r>
  <r>
    <x v="0"/>
    <x v="15"/>
    <x v="3"/>
    <x v="4"/>
    <s v="DE4-E_Offshore_A"/>
    <x v="26"/>
    <n v="38.347953105218402"/>
    <n v="10.652209195894001"/>
  </r>
  <r>
    <x v="0"/>
    <x v="15"/>
    <x v="3"/>
    <x v="4"/>
    <s v="DE4-E_Offshore_A"/>
    <x v="27"/>
    <n v="2.34199197836619"/>
    <n v="0.650553327323943"/>
  </r>
  <r>
    <x v="0"/>
    <x v="15"/>
    <x v="3"/>
    <x v="5"/>
    <s v="DE4-N_A"/>
    <x v="0"/>
    <n v="45.776839115009899"/>
    <n v="12.7157886430583"/>
  </r>
  <r>
    <x v="0"/>
    <x v="15"/>
    <x v="3"/>
    <x v="5"/>
    <s v="DE4-N_A"/>
    <x v="1"/>
    <n v="46.08"/>
    <n v="12.8"/>
  </r>
  <r>
    <x v="0"/>
    <x v="15"/>
    <x v="3"/>
    <x v="5"/>
    <s v="DE4-N_A"/>
    <x v="2"/>
    <n v="57.96"/>
    <n v="16.100000000000001"/>
  </r>
  <r>
    <x v="0"/>
    <x v="15"/>
    <x v="3"/>
    <x v="5"/>
    <s v="DE4-N_A"/>
    <x v="3"/>
    <n v="59.784157560081603"/>
    <n v="16.606710433356"/>
  </r>
  <r>
    <x v="0"/>
    <x v="15"/>
    <x v="3"/>
    <x v="5"/>
    <s v="DE4-N_A"/>
    <x v="4"/>
    <n v="7.3011599925566397"/>
    <n v="2.0280999979323999"/>
  </r>
  <r>
    <x v="0"/>
    <x v="15"/>
    <x v="3"/>
    <x v="5"/>
    <s v="DE4-N_A"/>
    <x v="5"/>
    <n v="7.3011599925566397"/>
    <n v="2.0280999979323999"/>
  </r>
  <r>
    <x v="0"/>
    <x v="15"/>
    <x v="3"/>
    <x v="5"/>
    <s v="DE4-N_A"/>
    <x v="6"/>
    <n v="30.079313304721001"/>
    <n v="8.3553648068669499"/>
  </r>
  <r>
    <x v="0"/>
    <x v="15"/>
    <x v="3"/>
    <x v="5"/>
    <s v="DE4-N_A"/>
    <x v="7"/>
    <n v="43.561050797611401"/>
    <n v="12.100291888225399"/>
  </r>
  <r>
    <x v="0"/>
    <x v="15"/>
    <x v="3"/>
    <x v="5"/>
    <s v="DE4-N_A"/>
    <x v="8"/>
    <n v="43.561050797611401"/>
    <n v="12.100291888225399"/>
  </r>
  <r>
    <x v="0"/>
    <x v="15"/>
    <x v="3"/>
    <x v="5"/>
    <s v="DE4-N_A"/>
    <x v="9"/>
    <n v="45.361633570256501"/>
    <n v="12.600453769515701"/>
  </r>
  <r>
    <x v="0"/>
    <x v="15"/>
    <x v="3"/>
    <x v="5"/>
    <s v="DE4-N_A"/>
    <x v="10"/>
    <n v="59.784157560081603"/>
    <n v="16.606710433356"/>
  </r>
  <r>
    <x v="0"/>
    <x v="15"/>
    <x v="3"/>
    <x v="5"/>
    <s v="DE4-N_A"/>
    <x v="11"/>
    <n v="3.65350748625126"/>
    <n v="1.01486319062535"/>
  </r>
  <r>
    <x v="0"/>
    <x v="15"/>
    <x v="3"/>
    <x v="5"/>
    <s v="DE4-N_A"/>
    <x v="12"/>
    <n v="0.36"/>
    <n v="0.1"/>
  </r>
  <r>
    <x v="0"/>
    <x v="15"/>
    <x v="3"/>
    <x v="5"/>
    <s v="DE4-N_A"/>
    <x v="13"/>
    <n v="24.0175287641691"/>
    <n v="6.6715357678247402"/>
  </r>
  <r>
    <x v="0"/>
    <x v="15"/>
    <x v="3"/>
    <x v="5"/>
    <s v="DE4-N_A"/>
    <x v="14"/>
    <n v="24.0175287641691"/>
    <n v="6.6715357678247402"/>
  </r>
  <r>
    <x v="0"/>
    <x v="15"/>
    <x v="3"/>
    <x v="5"/>
    <s v="DE4-N_A"/>
    <x v="15"/>
    <n v="2.7284206547966199"/>
    <n v="0.75789462633239502"/>
  </r>
  <r>
    <x v="0"/>
    <x v="15"/>
    <x v="3"/>
    <x v="5"/>
    <s v="DE4-N_A"/>
    <x v="16"/>
    <n v="6.7156619979650802"/>
    <n v="1.8654616661014101"/>
  </r>
  <r>
    <x v="0"/>
    <x v="15"/>
    <x v="3"/>
    <x v="5"/>
    <s v="DE4-N_A"/>
    <x v="17"/>
    <n v="9.3111759656652193"/>
    <n v="2.5864377682403399"/>
  </r>
  <r>
    <x v="0"/>
    <x v="15"/>
    <x v="3"/>
    <x v="5"/>
    <s v="DE4-N_A"/>
    <x v="19"/>
    <n v="10.022760684225601"/>
    <n v="2.7841001900626599"/>
  </r>
  <r>
    <x v="0"/>
    <x v="15"/>
    <x v="3"/>
    <x v="5"/>
    <s v="DE4-N_A"/>
    <x v="20"/>
    <n v="25.776910135314299"/>
    <n v="7.1602528153650802"/>
  </r>
  <r>
    <x v="0"/>
    <x v="15"/>
    <x v="3"/>
    <x v="5"/>
    <s v="DE4-N_A"/>
    <x v="21"/>
    <n v="48.24"/>
    <n v="13.4"/>
  </r>
  <r>
    <x v="0"/>
    <x v="15"/>
    <x v="3"/>
    <x v="5"/>
    <s v="DE4-N_A"/>
    <x v="22"/>
    <n v="67.680000000000007"/>
    <n v="18.8"/>
  </r>
  <r>
    <x v="0"/>
    <x v="15"/>
    <x v="3"/>
    <x v="5"/>
    <s v="DE4-N_A"/>
    <x v="23"/>
    <n v="0.31515896120488701"/>
    <n v="8.7544155890246306E-2"/>
  </r>
  <r>
    <x v="0"/>
    <x v="15"/>
    <x v="3"/>
    <x v="5"/>
    <s v="DE4-N_A"/>
    <x v="24"/>
    <n v="30.047757082438299"/>
    <n v="8.3465991895662004"/>
  </r>
  <r>
    <x v="0"/>
    <x v="15"/>
    <x v="3"/>
    <x v="5"/>
    <s v="DE4-N_A"/>
    <x v="26"/>
    <n v="38.347953105218402"/>
    <n v="10.652209195894001"/>
  </r>
  <r>
    <x v="0"/>
    <x v="15"/>
    <x v="3"/>
    <x v="5"/>
    <s v="DE4-N_A"/>
    <x v="27"/>
    <n v="2.34199197836619"/>
    <n v="0.650553327323943"/>
  </r>
  <r>
    <x v="0"/>
    <x v="15"/>
    <x v="3"/>
    <x v="5"/>
    <s v="DE4-N_Offshore_A"/>
    <x v="0"/>
    <n v="45.776839115009899"/>
    <n v="12.7157886430583"/>
  </r>
  <r>
    <x v="0"/>
    <x v="15"/>
    <x v="3"/>
    <x v="5"/>
    <s v="DE4-N_Offshore_A"/>
    <x v="1"/>
    <n v="46.08"/>
    <n v="12.8"/>
  </r>
  <r>
    <x v="0"/>
    <x v="15"/>
    <x v="3"/>
    <x v="5"/>
    <s v="DE4-N_Offshore_A"/>
    <x v="2"/>
    <n v="57.96"/>
    <n v="16.100000000000001"/>
  </r>
  <r>
    <x v="0"/>
    <x v="15"/>
    <x v="3"/>
    <x v="5"/>
    <s v="DE4-N_Offshore_A"/>
    <x v="3"/>
    <n v="59.784157560081603"/>
    <n v="16.606710433356"/>
  </r>
  <r>
    <x v="0"/>
    <x v="15"/>
    <x v="3"/>
    <x v="5"/>
    <s v="DE4-N_Offshore_A"/>
    <x v="4"/>
    <n v="7.3011599925566397"/>
    <n v="2.0280999979323999"/>
  </r>
  <r>
    <x v="0"/>
    <x v="15"/>
    <x v="3"/>
    <x v="5"/>
    <s v="DE4-N_Offshore_A"/>
    <x v="5"/>
    <n v="7.3011599925566397"/>
    <n v="2.0280999979323999"/>
  </r>
  <r>
    <x v="0"/>
    <x v="15"/>
    <x v="3"/>
    <x v="5"/>
    <s v="DE4-N_Offshore_A"/>
    <x v="6"/>
    <n v="30.079313304721001"/>
    <n v="8.3553648068669499"/>
  </r>
  <r>
    <x v="0"/>
    <x v="15"/>
    <x v="3"/>
    <x v="5"/>
    <s v="DE4-N_Offshore_A"/>
    <x v="7"/>
    <n v="43.561050797611401"/>
    <n v="12.100291888225399"/>
  </r>
  <r>
    <x v="0"/>
    <x v="15"/>
    <x v="3"/>
    <x v="5"/>
    <s v="DE4-N_Offshore_A"/>
    <x v="8"/>
    <n v="43.561050797611401"/>
    <n v="12.100291888225399"/>
  </r>
  <r>
    <x v="0"/>
    <x v="15"/>
    <x v="3"/>
    <x v="5"/>
    <s v="DE4-N_Offshore_A"/>
    <x v="9"/>
    <n v="45.361633570256501"/>
    <n v="12.600453769515701"/>
  </r>
  <r>
    <x v="0"/>
    <x v="15"/>
    <x v="3"/>
    <x v="5"/>
    <s v="DE4-N_Offshore_A"/>
    <x v="10"/>
    <n v="59.784157560081603"/>
    <n v="16.606710433356"/>
  </r>
  <r>
    <x v="0"/>
    <x v="15"/>
    <x v="3"/>
    <x v="5"/>
    <s v="DE4-N_Offshore_A"/>
    <x v="11"/>
    <n v="3.65350748625126"/>
    <n v="1.01486319062535"/>
  </r>
  <r>
    <x v="0"/>
    <x v="15"/>
    <x v="3"/>
    <x v="5"/>
    <s v="DE4-N_Offshore_A"/>
    <x v="12"/>
    <n v="0.36"/>
    <n v="0.1"/>
  </r>
  <r>
    <x v="0"/>
    <x v="15"/>
    <x v="3"/>
    <x v="5"/>
    <s v="DE4-N_Offshore_A"/>
    <x v="13"/>
    <n v="24.0175287641691"/>
    <n v="6.6715357678247402"/>
  </r>
  <r>
    <x v="0"/>
    <x v="15"/>
    <x v="3"/>
    <x v="5"/>
    <s v="DE4-N_Offshore_A"/>
    <x v="14"/>
    <n v="24.0175287641691"/>
    <n v="6.6715357678247402"/>
  </r>
  <r>
    <x v="0"/>
    <x v="15"/>
    <x v="3"/>
    <x v="5"/>
    <s v="DE4-N_Offshore_A"/>
    <x v="15"/>
    <n v="2.7284206547966199"/>
    <n v="0.75789462633239502"/>
  </r>
  <r>
    <x v="0"/>
    <x v="15"/>
    <x v="3"/>
    <x v="5"/>
    <s v="DE4-N_Offshore_A"/>
    <x v="16"/>
    <n v="6.7156619979650802"/>
    <n v="1.8654616661014101"/>
  </r>
  <r>
    <x v="0"/>
    <x v="15"/>
    <x v="3"/>
    <x v="5"/>
    <s v="DE4-N_Offshore_A"/>
    <x v="17"/>
    <n v="9.3111759656652193"/>
    <n v="2.5864377682403399"/>
  </r>
  <r>
    <x v="0"/>
    <x v="15"/>
    <x v="3"/>
    <x v="5"/>
    <s v="DE4-N_Offshore_A"/>
    <x v="19"/>
    <n v="10.022760684225601"/>
    <n v="2.7841001900626599"/>
  </r>
  <r>
    <x v="0"/>
    <x v="15"/>
    <x v="3"/>
    <x v="5"/>
    <s v="DE4-N_Offshore_A"/>
    <x v="20"/>
    <n v="25.776910135314299"/>
    <n v="7.1602528153650802"/>
  </r>
  <r>
    <x v="0"/>
    <x v="15"/>
    <x v="3"/>
    <x v="5"/>
    <s v="DE4-N_Offshore_A"/>
    <x v="21"/>
    <n v="48.24"/>
    <n v="13.4"/>
  </r>
  <r>
    <x v="0"/>
    <x v="15"/>
    <x v="3"/>
    <x v="5"/>
    <s v="DE4-N_Offshore_A"/>
    <x v="22"/>
    <n v="67.680000000000007"/>
    <n v="18.8"/>
  </r>
  <r>
    <x v="0"/>
    <x v="15"/>
    <x v="3"/>
    <x v="5"/>
    <s v="DE4-N_Offshore_A"/>
    <x v="23"/>
    <n v="0.31515896120488701"/>
    <n v="8.7544155890246306E-2"/>
  </r>
  <r>
    <x v="0"/>
    <x v="15"/>
    <x v="3"/>
    <x v="5"/>
    <s v="DE4-N_Offshore_A"/>
    <x v="24"/>
    <n v="30.047757082438299"/>
    <n v="8.3465991895662004"/>
  </r>
  <r>
    <x v="0"/>
    <x v="15"/>
    <x v="3"/>
    <x v="5"/>
    <s v="DE4-N_Offshore_A"/>
    <x v="26"/>
    <n v="38.347953105218402"/>
    <n v="10.652209195894001"/>
  </r>
  <r>
    <x v="0"/>
    <x v="15"/>
    <x v="3"/>
    <x v="5"/>
    <s v="DE4-N_Offshore_A"/>
    <x v="27"/>
    <n v="2.34199197836619"/>
    <n v="0.650553327323943"/>
  </r>
  <r>
    <x v="0"/>
    <x v="15"/>
    <x v="3"/>
    <x v="6"/>
    <s v="DE4-S_A"/>
    <x v="0"/>
    <n v="45.776839115009899"/>
    <n v="12.7157886430583"/>
  </r>
  <r>
    <x v="0"/>
    <x v="15"/>
    <x v="3"/>
    <x v="6"/>
    <s v="DE4-S_A"/>
    <x v="1"/>
    <n v="46.08"/>
    <n v="12.8"/>
  </r>
  <r>
    <x v="0"/>
    <x v="15"/>
    <x v="3"/>
    <x v="6"/>
    <s v="DE4-S_A"/>
    <x v="2"/>
    <n v="57.96"/>
    <n v="16.100000000000001"/>
  </r>
  <r>
    <x v="0"/>
    <x v="15"/>
    <x v="3"/>
    <x v="6"/>
    <s v="DE4-S_A"/>
    <x v="3"/>
    <n v="59.784157560081603"/>
    <n v="16.606710433356"/>
  </r>
  <r>
    <x v="0"/>
    <x v="15"/>
    <x v="3"/>
    <x v="6"/>
    <s v="DE4-S_A"/>
    <x v="4"/>
    <n v="7.3011599925566397"/>
    <n v="2.0280999979323999"/>
  </r>
  <r>
    <x v="0"/>
    <x v="15"/>
    <x v="3"/>
    <x v="6"/>
    <s v="DE4-S_A"/>
    <x v="5"/>
    <n v="7.3011599925566397"/>
    <n v="2.0280999979323999"/>
  </r>
  <r>
    <x v="0"/>
    <x v="15"/>
    <x v="3"/>
    <x v="6"/>
    <s v="DE4-S_A"/>
    <x v="6"/>
    <n v="30.079313304721001"/>
    <n v="8.3553648068669499"/>
  </r>
  <r>
    <x v="0"/>
    <x v="15"/>
    <x v="3"/>
    <x v="6"/>
    <s v="DE4-S_A"/>
    <x v="7"/>
    <n v="43.561050797611401"/>
    <n v="12.100291888225399"/>
  </r>
  <r>
    <x v="0"/>
    <x v="15"/>
    <x v="3"/>
    <x v="6"/>
    <s v="DE4-S_A"/>
    <x v="8"/>
    <n v="43.561050797611401"/>
    <n v="12.100291888225399"/>
  </r>
  <r>
    <x v="0"/>
    <x v="15"/>
    <x v="3"/>
    <x v="6"/>
    <s v="DE4-S_A"/>
    <x v="9"/>
    <n v="45.361633570256501"/>
    <n v="12.600453769515701"/>
  </r>
  <r>
    <x v="0"/>
    <x v="15"/>
    <x v="3"/>
    <x v="6"/>
    <s v="DE4-S_A"/>
    <x v="10"/>
    <n v="59.784157560081603"/>
    <n v="16.606710433356"/>
  </r>
  <r>
    <x v="0"/>
    <x v="15"/>
    <x v="3"/>
    <x v="6"/>
    <s v="DE4-S_A"/>
    <x v="11"/>
    <n v="3.65350748625126"/>
    <n v="1.01486319062535"/>
  </r>
  <r>
    <x v="0"/>
    <x v="15"/>
    <x v="3"/>
    <x v="6"/>
    <s v="DE4-S_A"/>
    <x v="12"/>
    <n v="0.36"/>
    <n v="0.1"/>
  </r>
  <r>
    <x v="0"/>
    <x v="15"/>
    <x v="3"/>
    <x v="6"/>
    <s v="DE4-S_A"/>
    <x v="13"/>
    <n v="24.0175287641691"/>
    <n v="6.6715357678247402"/>
  </r>
  <r>
    <x v="0"/>
    <x v="15"/>
    <x v="3"/>
    <x v="6"/>
    <s v="DE4-S_A"/>
    <x v="14"/>
    <n v="24.0175287641691"/>
    <n v="6.6715357678247402"/>
  </r>
  <r>
    <x v="0"/>
    <x v="15"/>
    <x v="3"/>
    <x v="6"/>
    <s v="DE4-S_A"/>
    <x v="15"/>
    <n v="2.7284206547966199"/>
    <n v="0.75789462633239502"/>
  </r>
  <r>
    <x v="0"/>
    <x v="15"/>
    <x v="3"/>
    <x v="6"/>
    <s v="DE4-S_A"/>
    <x v="16"/>
    <n v="6.7156619979650802"/>
    <n v="1.8654616661014101"/>
  </r>
  <r>
    <x v="0"/>
    <x v="15"/>
    <x v="3"/>
    <x v="6"/>
    <s v="DE4-S_A"/>
    <x v="17"/>
    <n v="9.3111759656652193"/>
    <n v="2.5864377682403399"/>
  </r>
  <r>
    <x v="0"/>
    <x v="15"/>
    <x v="3"/>
    <x v="6"/>
    <s v="DE4-S_A"/>
    <x v="19"/>
    <n v="10.022760684225601"/>
    <n v="2.7841001900626599"/>
  </r>
  <r>
    <x v="0"/>
    <x v="15"/>
    <x v="3"/>
    <x v="6"/>
    <s v="DE4-S_A"/>
    <x v="20"/>
    <n v="25.776910135314299"/>
    <n v="7.1602528153650802"/>
  </r>
  <r>
    <x v="0"/>
    <x v="15"/>
    <x v="3"/>
    <x v="6"/>
    <s v="DE4-S_A"/>
    <x v="21"/>
    <n v="48.24"/>
    <n v="13.4"/>
  </r>
  <r>
    <x v="0"/>
    <x v="15"/>
    <x v="3"/>
    <x v="6"/>
    <s v="DE4-S_A"/>
    <x v="22"/>
    <n v="67.680000000000007"/>
    <n v="18.8"/>
  </r>
  <r>
    <x v="0"/>
    <x v="15"/>
    <x v="3"/>
    <x v="6"/>
    <s v="DE4-S_A"/>
    <x v="23"/>
    <n v="0.31515896120488701"/>
    <n v="8.7544155890246306E-2"/>
  </r>
  <r>
    <x v="0"/>
    <x v="15"/>
    <x v="3"/>
    <x v="6"/>
    <s v="DE4-S_A"/>
    <x v="24"/>
    <n v="30.047757082438299"/>
    <n v="8.3465991895662004"/>
  </r>
  <r>
    <x v="0"/>
    <x v="15"/>
    <x v="3"/>
    <x v="6"/>
    <s v="DE4-S_A"/>
    <x v="26"/>
    <n v="38.347953105218402"/>
    <n v="10.652209195894001"/>
  </r>
  <r>
    <x v="0"/>
    <x v="15"/>
    <x v="3"/>
    <x v="6"/>
    <s v="DE4-S_A"/>
    <x v="27"/>
    <n v="2.34199197836619"/>
    <n v="0.650553327323943"/>
  </r>
  <r>
    <x v="0"/>
    <x v="15"/>
    <x v="3"/>
    <x v="7"/>
    <s v="DE4-W_A"/>
    <x v="0"/>
    <n v="45.776839115009899"/>
    <n v="12.7157886430583"/>
  </r>
  <r>
    <x v="0"/>
    <x v="15"/>
    <x v="3"/>
    <x v="7"/>
    <s v="DE4-W_A"/>
    <x v="1"/>
    <n v="46.08"/>
    <n v="12.8"/>
  </r>
  <r>
    <x v="0"/>
    <x v="15"/>
    <x v="3"/>
    <x v="7"/>
    <s v="DE4-W_A"/>
    <x v="2"/>
    <n v="57.96"/>
    <n v="16.100000000000001"/>
  </r>
  <r>
    <x v="0"/>
    <x v="15"/>
    <x v="3"/>
    <x v="7"/>
    <s v="DE4-W_A"/>
    <x v="3"/>
    <n v="59.784157560081603"/>
    <n v="16.606710433356"/>
  </r>
  <r>
    <x v="0"/>
    <x v="15"/>
    <x v="3"/>
    <x v="7"/>
    <s v="DE4-W_A"/>
    <x v="4"/>
    <n v="7.3011599925566397"/>
    <n v="2.0280999979323999"/>
  </r>
  <r>
    <x v="0"/>
    <x v="15"/>
    <x v="3"/>
    <x v="7"/>
    <s v="DE4-W_A"/>
    <x v="5"/>
    <n v="7.3011599925566397"/>
    <n v="2.0280999979323999"/>
  </r>
  <r>
    <x v="0"/>
    <x v="15"/>
    <x v="3"/>
    <x v="7"/>
    <s v="DE4-W_A"/>
    <x v="6"/>
    <n v="30.079313304721001"/>
    <n v="8.3553648068669499"/>
  </r>
  <r>
    <x v="0"/>
    <x v="15"/>
    <x v="3"/>
    <x v="7"/>
    <s v="DE4-W_A"/>
    <x v="7"/>
    <n v="43.561050797611401"/>
    <n v="12.100291888225399"/>
  </r>
  <r>
    <x v="0"/>
    <x v="15"/>
    <x v="3"/>
    <x v="7"/>
    <s v="DE4-W_A"/>
    <x v="8"/>
    <n v="43.561050797611401"/>
    <n v="12.100291888225399"/>
  </r>
  <r>
    <x v="0"/>
    <x v="15"/>
    <x v="3"/>
    <x v="7"/>
    <s v="DE4-W_A"/>
    <x v="9"/>
    <n v="45.361633570256501"/>
    <n v="12.600453769515701"/>
  </r>
  <r>
    <x v="0"/>
    <x v="15"/>
    <x v="3"/>
    <x v="7"/>
    <s v="DE4-W_A"/>
    <x v="10"/>
    <n v="59.784157560081603"/>
    <n v="16.606710433356"/>
  </r>
  <r>
    <x v="0"/>
    <x v="15"/>
    <x v="3"/>
    <x v="7"/>
    <s v="DE4-W_A"/>
    <x v="11"/>
    <n v="3.65350748625126"/>
    <n v="1.01486319062535"/>
  </r>
  <r>
    <x v="0"/>
    <x v="15"/>
    <x v="3"/>
    <x v="7"/>
    <s v="DE4-W_A"/>
    <x v="12"/>
    <n v="0.36"/>
    <n v="0.1"/>
  </r>
  <r>
    <x v="0"/>
    <x v="15"/>
    <x v="3"/>
    <x v="7"/>
    <s v="DE4-W_A"/>
    <x v="13"/>
    <n v="24.0175287641691"/>
    <n v="6.6715357678247402"/>
  </r>
  <r>
    <x v="0"/>
    <x v="15"/>
    <x v="3"/>
    <x v="7"/>
    <s v="DE4-W_A"/>
    <x v="14"/>
    <n v="24.0175287641691"/>
    <n v="6.6715357678247402"/>
  </r>
  <r>
    <x v="0"/>
    <x v="15"/>
    <x v="3"/>
    <x v="7"/>
    <s v="DE4-W_A"/>
    <x v="15"/>
    <n v="2.7284206547966199"/>
    <n v="0.75789462633239502"/>
  </r>
  <r>
    <x v="0"/>
    <x v="15"/>
    <x v="3"/>
    <x v="7"/>
    <s v="DE4-W_A"/>
    <x v="16"/>
    <n v="6.7156619979650802"/>
    <n v="1.8654616661014101"/>
  </r>
  <r>
    <x v="0"/>
    <x v="15"/>
    <x v="3"/>
    <x v="7"/>
    <s v="DE4-W_A"/>
    <x v="17"/>
    <n v="9.3111759656652193"/>
    <n v="2.5864377682403399"/>
  </r>
  <r>
    <x v="0"/>
    <x v="15"/>
    <x v="3"/>
    <x v="7"/>
    <s v="DE4-W_A"/>
    <x v="19"/>
    <n v="10.022760684225601"/>
    <n v="2.7841001900626599"/>
  </r>
  <r>
    <x v="0"/>
    <x v="15"/>
    <x v="3"/>
    <x v="7"/>
    <s v="DE4-W_A"/>
    <x v="20"/>
    <n v="25.776910135314299"/>
    <n v="7.1602528153650802"/>
  </r>
  <r>
    <x v="0"/>
    <x v="15"/>
    <x v="3"/>
    <x v="7"/>
    <s v="DE4-W_A"/>
    <x v="21"/>
    <n v="48.24"/>
    <n v="13.4"/>
  </r>
  <r>
    <x v="0"/>
    <x v="15"/>
    <x v="3"/>
    <x v="7"/>
    <s v="DE4-W_A"/>
    <x v="22"/>
    <n v="67.680000000000007"/>
    <n v="18.8"/>
  </r>
  <r>
    <x v="0"/>
    <x v="15"/>
    <x v="3"/>
    <x v="7"/>
    <s v="DE4-W_A"/>
    <x v="23"/>
    <n v="0.31515896120488701"/>
    <n v="8.7544155890246306E-2"/>
  </r>
  <r>
    <x v="0"/>
    <x v="15"/>
    <x v="3"/>
    <x v="7"/>
    <s v="DE4-W_A"/>
    <x v="24"/>
    <n v="30.047757082438299"/>
    <n v="8.3465991895662004"/>
  </r>
  <r>
    <x v="0"/>
    <x v="15"/>
    <x v="3"/>
    <x v="7"/>
    <s v="DE4-W_A"/>
    <x v="26"/>
    <n v="38.347953105218402"/>
    <n v="10.652209195894001"/>
  </r>
  <r>
    <x v="0"/>
    <x v="15"/>
    <x v="3"/>
    <x v="7"/>
    <s v="DE4-W_A"/>
    <x v="27"/>
    <n v="2.34199197836619"/>
    <n v="0.650553327323943"/>
  </r>
  <r>
    <x v="0"/>
    <x v="15"/>
    <x v="3"/>
    <x v="7"/>
    <s v="DE4-W_Offshore_A"/>
    <x v="0"/>
    <n v="45.776839115009899"/>
    <n v="12.7157886430583"/>
  </r>
  <r>
    <x v="0"/>
    <x v="15"/>
    <x v="3"/>
    <x v="7"/>
    <s v="DE4-W_Offshore_A"/>
    <x v="1"/>
    <n v="46.08"/>
    <n v="12.8"/>
  </r>
  <r>
    <x v="0"/>
    <x v="15"/>
    <x v="3"/>
    <x v="7"/>
    <s v="DE4-W_Offshore_A"/>
    <x v="2"/>
    <n v="57.96"/>
    <n v="16.100000000000001"/>
  </r>
  <r>
    <x v="0"/>
    <x v="15"/>
    <x v="3"/>
    <x v="7"/>
    <s v="DE4-W_Offshore_A"/>
    <x v="3"/>
    <n v="59.784157560081603"/>
    <n v="16.606710433356"/>
  </r>
  <r>
    <x v="0"/>
    <x v="15"/>
    <x v="3"/>
    <x v="7"/>
    <s v="DE4-W_Offshore_A"/>
    <x v="4"/>
    <n v="7.3011599925566397"/>
    <n v="2.0280999979323999"/>
  </r>
  <r>
    <x v="0"/>
    <x v="15"/>
    <x v="3"/>
    <x v="7"/>
    <s v="DE4-W_Offshore_A"/>
    <x v="5"/>
    <n v="7.3011599925566397"/>
    <n v="2.0280999979323999"/>
  </r>
  <r>
    <x v="0"/>
    <x v="15"/>
    <x v="3"/>
    <x v="7"/>
    <s v="DE4-W_Offshore_A"/>
    <x v="6"/>
    <n v="30.079313304721001"/>
    <n v="8.3553648068669499"/>
  </r>
  <r>
    <x v="0"/>
    <x v="15"/>
    <x v="3"/>
    <x v="7"/>
    <s v="DE4-W_Offshore_A"/>
    <x v="7"/>
    <n v="43.561050797611401"/>
    <n v="12.100291888225399"/>
  </r>
  <r>
    <x v="0"/>
    <x v="15"/>
    <x v="3"/>
    <x v="7"/>
    <s v="DE4-W_Offshore_A"/>
    <x v="8"/>
    <n v="43.561050797611401"/>
    <n v="12.100291888225399"/>
  </r>
  <r>
    <x v="0"/>
    <x v="15"/>
    <x v="3"/>
    <x v="7"/>
    <s v="DE4-W_Offshore_A"/>
    <x v="9"/>
    <n v="45.361633570256501"/>
    <n v="12.600453769515701"/>
  </r>
  <r>
    <x v="0"/>
    <x v="15"/>
    <x v="3"/>
    <x v="7"/>
    <s v="DE4-W_Offshore_A"/>
    <x v="10"/>
    <n v="59.784157560081603"/>
    <n v="16.606710433356"/>
  </r>
  <r>
    <x v="0"/>
    <x v="15"/>
    <x v="3"/>
    <x v="7"/>
    <s v="DE4-W_Offshore_A"/>
    <x v="11"/>
    <n v="3.65350748625126"/>
    <n v="1.01486319062535"/>
  </r>
  <r>
    <x v="0"/>
    <x v="15"/>
    <x v="3"/>
    <x v="7"/>
    <s v="DE4-W_Offshore_A"/>
    <x v="12"/>
    <n v="0.36"/>
    <n v="0.1"/>
  </r>
  <r>
    <x v="0"/>
    <x v="15"/>
    <x v="3"/>
    <x v="7"/>
    <s v="DE4-W_Offshore_A"/>
    <x v="13"/>
    <n v="24.0175287641691"/>
    <n v="6.6715357678247402"/>
  </r>
  <r>
    <x v="0"/>
    <x v="15"/>
    <x v="3"/>
    <x v="7"/>
    <s v="DE4-W_Offshore_A"/>
    <x v="14"/>
    <n v="24.0175287641691"/>
    <n v="6.6715357678247402"/>
  </r>
  <r>
    <x v="0"/>
    <x v="15"/>
    <x v="3"/>
    <x v="7"/>
    <s v="DE4-W_Offshore_A"/>
    <x v="15"/>
    <n v="2.7284206547966199"/>
    <n v="0.75789462633239502"/>
  </r>
  <r>
    <x v="0"/>
    <x v="15"/>
    <x v="3"/>
    <x v="7"/>
    <s v="DE4-W_Offshore_A"/>
    <x v="16"/>
    <n v="6.7156619979650802"/>
    <n v="1.8654616661014101"/>
  </r>
  <r>
    <x v="0"/>
    <x v="15"/>
    <x v="3"/>
    <x v="7"/>
    <s v="DE4-W_Offshore_A"/>
    <x v="17"/>
    <n v="9.3111759656652193"/>
    <n v="2.5864377682403399"/>
  </r>
  <r>
    <x v="0"/>
    <x v="15"/>
    <x v="3"/>
    <x v="7"/>
    <s v="DE4-W_Offshore_A"/>
    <x v="19"/>
    <n v="10.022760684225601"/>
    <n v="2.7841001900626599"/>
  </r>
  <r>
    <x v="0"/>
    <x v="15"/>
    <x v="3"/>
    <x v="7"/>
    <s v="DE4-W_Offshore_A"/>
    <x v="20"/>
    <n v="25.776910135314299"/>
    <n v="7.1602528153650802"/>
  </r>
  <r>
    <x v="0"/>
    <x v="15"/>
    <x v="3"/>
    <x v="7"/>
    <s v="DE4-W_Offshore_A"/>
    <x v="21"/>
    <n v="48.24"/>
    <n v="13.4"/>
  </r>
  <r>
    <x v="0"/>
    <x v="15"/>
    <x v="3"/>
    <x v="7"/>
    <s v="DE4-W_Offshore_A"/>
    <x v="22"/>
    <n v="67.680000000000007"/>
    <n v="18.8"/>
  </r>
  <r>
    <x v="0"/>
    <x v="15"/>
    <x v="3"/>
    <x v="7"/>
    <s v="DE4-W_Offshore_A"/>
    <x v="23"/>
    <n v="0.31515896120488701"/>
    <n v="8.7544155890246306E-2"/>
  </r>
  <r>
    <x v="0"/>
    <x v="15"/>
    <x v="3"/>
    <x v="7"/>
    <s v="DE4-W_Offshore_A"/>
    <x v="24"/>
    <n v="30.047757082438299"/>
    <n v="8.3465991895662004"/>
  </r>
  <r>
    <x v="0"/>
    <x v="15"/>
    <x v="3"/>
    <x v="7"/>
    <s v="DE4-W_Offshore_A"/>
    <x v="26"/>
    <n v="38.347953105218402"/>
    <n v="10.652209195894001"/>
  </r>
  <r>
    <x v="0"/>
    <x v="15"/>
    <x v="3"/>
    <x v="7"/>
    <s v="DE4-W_Offshore_A"/>
    <x v="27"/>
    <n v="2.34199197836619"/>
    <n v="0.650553327323943"/>
  </r>
  <r>
    <x v="0"/>
    <x v="15"/>
    <x v="4"/>
    <x v="8"/>
    <s v="LV_A"/>
    <x v="0"/>
    <n v="45.776839115009899"/>
    <n v="12.7157886430583"/>
  </r>
  <r>
    <x v="0"/>
    <x v="15"/>
    <x v="4"/>
    <x v="8"/>
    <s v="LV_A"/>
    <x v="1"/>
    <n v="46.08"/>
    <n v="12.8"/>
  </r>
  <r>
    <x v="0"/>
    <x v="15"/>
    <x v="4"/>
    <x v="8"/>
    <s v="LV_A"/>
    <x v="2"/>
    <n v="57.96"/>
    <n v="16.100000000000001"/>
  </r>
  <r>
    <x v="0"/>
    <x v="15"/>
    <x v="4"/>
    <x v="8"/>
    <s v="LV_A"/>
    <x v="3"/>
    <n v="59.784157560081603"/>
    <n v="16.606710433356"/>
  </r>
  <r>
    <x v="0"/>
    <x v="15"/>
    <x v="4"/>
    <x v="8"/>
    <s v="LV_A"/>
    <x v="4"/>
    <n v="7.3011599925566397"/>
    <n v="2.0280999979323999"/>
  </r>
  <r>
    <x v="0"/>
    <x v="15"/>
    <x v="4"/>
    <x v="8"/>
    <s v="LV_A"/>
    <x v="5"/>
    <n v="7.3011599925566397"/>
    <n v="2.0280999979323999"/>
  </r>
  <r>
    <x v="0"/>
    <x v="15"/>
    <x v="4"/>
    <x v="8"/>
    <s v="LV_A"/>
    <x v="6"/>
    <n v="30.079313304721001"/>
    <n v="8.3553648068669499"/>
  </r>
  <r>
    <x v="0"/>
    <x v="15"/>
    <x v="4"/>
    <x v="8"/>
    <s v="LV_A"/>
    <x v="7"/>
    <n v="43.561050797611401"/>
    <n v="12.100291888225399"/>
  </r>
  <r>
    <x v="0"/>
    <x v="15"/>
    <x v="4"/>
    <x v="8"/>
    <s v="LV_A"/>
    <x v="8"/>
    <n v="43.561050797611401"/>
    <n v="12.100291888225399"/>
  </r>
  <r>
    <x v="0"/>
    <x v="15"/>
    <x v="4"/>
    <x v="8"/>
    <s v="LV_A"/>
    <x v="9"/>
    <n v="45.361633570256501"/>
    <n v="12.600453769515701"/>
  </r>
  <r>
    <x v="0"/>
    <x v="15"/>
    <x v="4"/>
    <x v="8"/>
    <s v="LV_A"/>
    <x v="10"/>
    <n v="59.784157560081603"/>
    <n v="16.606710433356"/>
  </r>
  <r>
    <x v="0"/>
    <x v="15"/>
    <x v="4"/>
    <x v="8"/>
    <s v="LV_A"/>
    <x v="11"/>
    <n v="3.65350748625126"/>
    <n v="1.01486319062535"/>
  </r>
  <r>
    <x v="0"/>
    <x v="15"/>
    <x v="4"/>
    <x v="8"/>
    <s v="LV_A"/>
    <x v="12"/>
    <n v="0.36"/>
    <n v="0.1"/>
  </r>
  <r>
    <x v="0"/>
    <x v="15"/>
    <x v="4"/>
    <x v="8"/>
    <s v="LV_A"/>
    <x v="13"/>
    <n v="24.0175287641691"/>
    <n v="6.6715357678247402"/>
  </r>
  <r>
    <x v="0"/>
    <x v="15"/>
    <x v="4"/>
    <x v="8"/>
    <s v="LV_A"/>
    <x v="14"/>
    <n v="24.0175287641691"/>
    <n v="6.6715357678247402"/>
  </r>
  <r>
    <x v="0"/>
    <x v="15"/>
    <x v="4"/>
    <x v="8"/>
    <s v="LV_A"/>
    <x v="15"/>
    <n v="2.7284206547966199"/>
    <n v="0.75789462633239502"/>
  </r>
  <r>
    <x v="0"/>
    <x v="15"/>
    <x v="4"/>
    <x v="8"/>
    <s v="LV_A"/>
    <x v="16"/>
    <n v="6.7156619979650802"/>
    <n v="1.8654616661014101"/>
  </r>
  <r>
    <x v="0"/>
    <x v="15"/>
    <x v="4"/>
    <x v="8"/>
    <s v="LV_A"/>
    <x v="17"/>
    <n v="9.3111759656652193"/>
    <n v="2.5864377682403399"/>
  </r>
  <r>
    <x v="0"/>
    <x v="15"/>
    <x v="4"/>
    <x v="8"/>
    <s v="LV_A"/>
    <x v="19"/>
    <n v="10.022760684225601"/>
    <n v="2.7841001900626599"/>
  </r>
  <r>
    <x v="0"/>
    <x v="15"/>
    <x v="4"/>
    <x v="8"/>
    <s v="LV_A"/>
    <x v="20"/>
    <n v="25.776910135314299"/>
    <n v="7.1602528153650802"/>
  </r>
  <r>
    <x v="0"/>
    <x v="15"/>
    <x v="4"/>
    <x v="8"/>
    <s v="LV_A"/>
    <x v="21"/>
    <n v="48.24"/>
    <n v="13.4"/>
  </r>
  <r>
    <x v="0"/>
    <x v="15"/>
    <x v="4"/>
    <x v="8"/>
    <s v="LV_A"/>
    <x v="22"/>
    <n v="67.680000000000007"/>
    <n v="18.8"/>
  </r>
  <r>
    <x v="0"/>
    <x v="15"/>
    <x v="4"/>
    <x v="8"/>
    <s v="LV_A"/>
    <x v="23"/>
    <n v="0.31515896120488701"/>
    <n v="8.7544155890246306E-2"/>
  </r>
  <r>
    <x v="0"/>
    <x v="15"/>
    <x v="4"/>
    <x v="8"/>
    <s v="LV_A"/>
    <x v="24"/>
    <n v="30.047757082438299"/>
    <n v="8.3465991895662004"/>
  </r>
  <r>
    <x v="0"/>
    <x v="15"/>
    <x v="4"/>
    <x v="8"/>
    <s v="LV_A"/>
    <x v="26"/>
    <n v="38.347953105218402"/>
    <n v="10.652209195894001"/>
  </r>
  <r>
    <x v="0"/>
    <x v="15"/>
    <x v="4"/>
    <x v="8"/>
    <s v="LV_A"/>
    <x v="27"/>
    <n v="2.34199197836619"/>
    <n v="0.650553327323943"/>
  </r>
  <r>
    <x v="0"/>
    <x v="15"/>
    <x v="4"/>
    <x v="8"/>
    <s v="LV_OFFSHORE"/>
    <x v="0"/>
    <n v="45.776839115009899"/>
    <n v="12.7157886430583"/>
  </r>
  <r>
    <x v="0"/>
    <x v="15"/>
    <x v="4"/>
    <x v="8"/>
    <s v="LV_OFFSHORE"/>
    <x v="1"/>
    <n v="46.08"/>
    <n v="12.8"/>
  </r>
  <r>
    <x v="0"/>
    <x v="15"/>
    <x v="4"/>
    <x v="8"/>
    <s v="LV_OFFSHORE"/>
    <x v="2"/>
    <n v="57.96"/>
    <n v="16.100000000000001"/>
  </r>
  <r>
    <x v="0"/>
    <x v="15"/>
    <x v="4"/>
    <x v="8"/>
    <s v="LV_OFFSHORE"/>
    <x v="3"/>
    <n v="59.784157560081603"/>
    <n v="16.606710433356"/>
  </r>
  <r>
    <x v="0"/>
    <x v="15"/>
    <x v="4"/>
    <x v="8"/>
    <s v="LV_OFFSHORE"/>
    <x v="4"/>
    <n v="7.3011599925566397"/>
    <n v="2.0280999979323999"/>
  </r>
  <r>
    <x v="0"/>
    <x v="15"/>
    <x v="4"/>
    <x v="8"/>
    <s v="LV_OFFSHORE"/>
    <x v="5"/>
    <n v="7.3011599925566397"/>
    <n v="2.0280999979323999"/>
  </r>
  <r>
    <x v="0"/>
    <x v="15"/>
    <x v="4"/>
    <x v="8"/>
    <s v="LV_OFFSHORE"/>
    <x v="6"/>
    <n v="30.079313304721001"/>
    <n v="8.3553648068669499"/>
  </r>
  <r>
    <x v="0"/>
    <x v="15"/>
    <x v="4"/>
    <x v="8"/>
    <s v="LV_OFFSHORE"/>
    <x v="7"/>
    <n v="43.561050797611401"/>
    <n v="12.100291888225399"/>
  </r>
  <r>
    <x v="0"/>
    <x v="15"/>
    <x v="4"/>
    <x v="8"/>
    <s v="LV_OFFSHORE"/>
    <x v="8"/>
    <n v="43.561050797611401"/>
    <n v="12.100291888225399"/>
  </r>
  <r>
    <x v="0"/>
    <x v="15"/>
    <x v="4"/>
    <x v="8"/>
    <s v="LV_OFFSHORE"/>
    <x v="9"/>
    <n v="45.361633570256501"/>
    <n v="12.600453769515701"/>
  </r>
  <r>
    <x v="0"/>
    <x v="15"/>
    <x v="4"/>
    <x v="8"/>
    <s v="LV_OFFSHORE"/>
    <x v="10"/>
    <n v="59.784157560081603"/>
    <n v="16.606710433356"/>
  </r>
  <r>
    <x v="0"/>
    <x v="15"/>
    <x v="4"/>
    <x v="8"/>
    <s v="LV_OFFSHORE"/>
    <x v="11"/>
    <n v="3.65350748625126"/>
    <n v="1.01486319062535"/>
  </r>
  <r>
    <x v="0"/>
    <x v="15"/>
    <x v="4"/>
    <x v="8"/>
    <s v="LV_OFFSHORE"/>
    <x v="12"/>
    <n v="0.36"/>
    <n v="0.1"/>
  </r>
  <r>
    <x v="0"/>
    <x v="15"/>
    <x v="4"/>
    <x v="8"/>
    <s v="LV_OFFSHORE"/>
    <x v="13"/>
    <n v="24.0175287641691"/>
    <n v="6.6715357678247402"/>
  </r>
  <r>
    <x v="0"/>
    <x v="15"/>
    <x v="4"/>
    <x v="8"/>
    <s v="LV_OFFSHORE"/>
    <x v="14"/>
    <n v="24.0175287641691"/>
    <n v="6.6715357678247402"/>
  </r>
  <r>
    <x v="0"/>
    <x v="15"/>
    <x v="4"/>
    <x v="8"/>
    <s v="LV_OFFSHORE"/>
    <x v="15"/>
    <n v="2.7284206547966199"/>
    <n v="0.75789462633239502"/>
  </r>
  <r>
    <x v="0"/>
    <x v="15"/>
    <x v="4"/>
    <x v="8"/>
    <s v="LV_OFFSHORE"/>
    <x v="16"/>
    <n v="6.7156619979650802"/>
    <n v="1.8654616661014101"/>
  </r>
  <r>
    <x v="0"/>
    <x v="15"/>
    <x v="4"/>
    <x v="8"/>
    <s v="LV_OFFSHORE"/>
    <x v="17"/>
    <n v="9.3111759656652193"/>
    <n v="2.5864377682403399"/>
  </r>
  <r>
    <x v="0"/>
    <x v="15"/>
    <x v="4"/>
    <x v="8"/>
    <s v="LV_OFFSHORE"/>
    <x v="19"/>
    <n v="10.022760684225601"/>
    <n v="2.7841001900626599"/>
  </r>
  <r>
    <x v="0"/>
    <x v="15"/>
    <x v="4"/>
    <x v="8"/>
    <s v="LV_OFFSHORE"/>
    <x v="20"/>
    <n v="25.776910135314299"/>
    <n v="7.1602528153650802"/>
  </r>
  <r>
    <x v="0"/>
    <x v="15"/>
    <x v="4"/>
    <x v="8"/>
    <s v="LV_OFFSHORE"/>
    <x v="21"/>
    <n v="48.24"/>
    <n v="13.4"/>
  </r>
  <r>
    <x v="0"/>
    <x v="15"/>
    <x v="4"/>
    <x v="8"/>
    <s v="LV_OFFSHORE"/>
    <x v="22"/>
    <n v="67.680000000000007"/>
    <n v="18.8"/>
  </r>
  <r>
    <x v="0"/>
    <x v="15"/>
    <x v="4"/>
    <x v="8"/>
    <s v="LV_OFFSHORE"/>
    <x v="23"/>
    <n v="0.31515896120488701"/>
    <n v="8.7544155890246306E-2"/>
  </r>
  <r>
    <x v="0"/>
    <x v="15"/>
    <x v="4"/>
    <x v="8"/>
    <s v="LV_OFFSHORE"/>
    <x v="24"/>
    <n v="30.047757082438299"/>
    <n v="8.3465991895662004"/>
  </r>
  <r>
    <x v="0"/>
    <x v="15"/>
    <x v="4"/>
    <x v="8"/>
    <s v="LV_OFFSHORE"/>
    <x v="26"/>
    <n v="38.347953105218402"/>
    <n v="10.652209195894001"/>
  </r>
  <r>
    <x v="0"/>
    <x v="15"/>
    <x v="4"/>
    <x v="8"/>
    <s v="LV_OFFSHORE"/>
    <x v="27"/>
    <n v="2.34199197836619"/>
    <n v="0.650553327323943"/>
  </r>
  <r>
    <x v="0"/>
    <x v="15"/>
    <x v="4"/>
    <x v="8"/>
    <s v="LV_Other_DH"/>
    <x v="0"/>
    <n v="45.776839115009899"/>
    <n v="12.7157886430583"/>
  </r>
  <r>
    <x v="0"/>
    <x v="15"/>
    <x v="4"/>
    <x v="8"/>
    <s v="LV_Other_DH"/>
    <x v="1"/>
    <n v="46.08"/>
    <n v="12.8"/>
  </r>
  <r>
    <x v="0"/>
    <x v="15"/>
    <x v="4"/>
    <x v="8"/>
    <s v="LV_Other_DH"/>
    <x v="2"/>
    <n v="57.96"/>
    <n v="16.100000000000001"/>
  </r>
  <r>
    <x v="0"/>
    <x v="15"/>
    <x v="4"/>
    <x v="8"/>
    <s v="LV_Other_DH"/>
    <x v="3"/>
    <n v="59.784157560081603"/>
    <n v="16.606710433356"/>
  </r>
  <r>
    <x v="0"/>
    <x v="15"/>
    <x v="4"/>
    <x v="8"/>
    <s v="LV_Other_DH"/>
    <x v="4"/>
    <n v="7.3011599925566397"/>
    <n v="2.0280999979323999"/>
  </r>
  <r>
    <x v="0"/>
    <x v="15"/>
    <x v="4"/>
    <x v="8"/>
    <s v="LV_Other_DH"/>
    <x v="5"/>
    <n v="7.3011599925566397"/>
    <n v="2.0280999979323999"/>
  </r>
  <r>
    <x v="0"/>
    <x v="15"/>
    <x v="4"/>
    <x v="8"/>
    <s v="LV_Other_DH"/>
    <x v="6"/>
    <n v="30.079313304721001"/>
    <n v="8.3553648068669499"/>
  </r>
  <r>
    <x v="0"/>
    <x v="15"/>
    <x v="4"/>
    <x v="8"/>
    <s v="LV_Other_DH"/>
    <x v="7"/>
    <n v="43.561050797611401"/>
    <n v="12.100291888225399"/>
  </r>
  <r>
    <x v="0"/>
    <x v="15"/>
    <x v="4"/>
    <x v="8"/>
    <s v="LV_Other_DH"/>
    <x v="8"/>
    <n v="43.561050797611401"/>
    <n v="12.100291888225399"/>
  </r>
  <r>
    <x v="0"/>
    <x v="15"/>
    <x v="4"/>
    <x v="8"/>
    <s v="LV_Other_DH"/>
    <x v="9"/>
    <n v="45.361633570256501"/>
    <n v="12.600453769515701"/>
  </r>
  <r>
    <x v="0"/>
    <x v="15"/>
    <x v="4"/>
    <x v="8"/>
    <s v="LV_Other_DH"/>
    <x v="10"/>
    <n v="59.784157560081603"/>
    <n v="16.606710433356"/>
  </r>
  <r>
    <x v="0"/>
    <x v="15"/>
    <x v="4"/>
    <x v="8"/>
    <s v="LV_Other_DH"/>
    <x v="11"/>
    <n v="3.65350748625126"/>
    <n v="1.01486319062535"/>
  </r>
  <r>
    <x v="0"/>
    <x v="15"/>
    <x v="4"/>
    <x v="8"/>
    <s v="LV_Other_DH"/>
    <x v="12"/>
    <n v="0.36"/>
    <n v="0.1"/>
  </r>
  <r>
    <x v="0"/>
    <x v="15"/>
    <x v="4"/>
    <x v="8"/>
    <s v="LV_Other_DH"/>
    <x v="13"/>
    <n v="24.0175287641691"/>
    <n v="6.6715357678247402"/>
  </r>
  <r>
    <x v="0"/>
    <x v="15"/>
    <x v="4"/>
    <x v="8"/>
    <s v="LV_Other_DH"/>
    <x v="14"/>
    <n v="24.0175287641691"/>
    <n v="6.6715357678247402"/>
  </r>
  <r>
    <x v="0"/>
    <x v="15"/>
    <x v="4"/>
    <x v="8"/>
    <s v="LV_Other_DH"/>
    <x v="15"/>
    <n v="2.7284206547966199"/>
    <n v="0.75789462633239502"/>
  </r>
  <r>
    <x v="0"/>
    <x v="15"/>
    <x v="4"/>
    <x v="8"/>
    <s v="LV_Other_DH"/>
    <x v="16"/>
    <n v="6.7156619979650802"/>
    <n v="1.8654616661014101"/>
  </r>
  <r>
    <x v="0"/>
    <x v="15"/>
    <x v="4"/>
    <x v="8"/>
    <s v="LV_Other_DH"/>
    <x v="17"/>
    <n v="9.3111759656652193"/>
    <n v="2.5864377682403399"/>
  </r>
  <r>
    <x v="0"/>
    <x v="15"/>
    <x v="4"/>
    <x v="8"/>
    <s v="LV_Other_DH"/>
    <x v="19"/>
    <n v="10.022760684225601"/>
    <n v="2.7841001900626599"/>
  </r>
  <r>
    <x v="0"/>
    <x v="15"/>
    <x v="4"/>
    <x v="8"/>
    <s v="LV_Other_DH"/>
    <x v="20"/>
    <n v="25.776910135314299"/>
    <n v="7.1602528153650802"/>
  </r>
  <r>
    <x v="0"/>
    <x v="15"/>
    <x v="4"/>
    <x v="8"/>
    <s v="LV_Other_DH"/>
    <x v="21"/>
    <n v="48.24"/>
    <n v="13.4"/>
  </r>
  <r>
    <x v="0"/>
    <x v="15"/>
    <x v="4"/>
    <x v="8"/>
    <s v="LV_Other_DH"/>
    <x v="22"/>
    <n v="67.680000000000007"/>
    <n v="18.8"/>
  </r>
  <r>
    <x v="0"/>
    <x v="15"/>
    <x v="4"/>
    <x v="8"/>
    <s v="LV_Other_DH"/>
    <x v="23"/>
    <n v="0.31515896120488701"/>
    <n v="8.7544155890246306E-2"/>
  </r>
  <r>
    <x v="0"/>
    <x v="15"/>
    <x v="4"/>
    <x v="8"/>
    <s v="LV_Other_DH"/>
    <x v="24"/>
    <n v="30.047757082438299"/>
    <n v="8.3465991895662004"/>
  </r>
  <r>
    <x v="0"/>
    <x v="15"/>
    <x v="4"/>
    <x v="8"/>
    <s v="LV_Other_DH"/>
    <x v="26"/>
    <n v="38.347953105218402"/>
    <n v="10.652209195894001"/>
  </r>
  <r>
    <x v="0"/>
    <x v="15"/>
    <x v="4"/>
    <x v="8"/>
    <s v="LV_Other_DH"/>
    <x v="27"/>
    <n v="2.34199197836619"/>
    <n v="0.650553327323943"/>
  </r>
  <r>
    <x v="0"/>
    <x v="15"/>
    <x v="4"/>
    <x v="8"/>
    <s v="LV_RigaR"/>
    <x v="0"/>
    <n v="45.776839115009899"/>
    <n v="12.7157886430583"/>
  </r>
  <r>
    <x v="0"/>
    <x v="15"/>
    <x v="4"/>
    <x v="8"/>
    <s v="LV_RigaR"/>
    <x v="1"/>
    <n v="46.08"/>
    <n v="12.8"/>
  </r>
  <r>
    <x v="0"/>
    <x v="15"/>
    <x v="4"/>
    <x v="8"/>
    <s v="LV_RigaR"/>
    <x v="2"/>
    <n v="57.96"/>
    <n v="16.100000000000001"/>
  </r>
  <r>
    <x v="0"/>
    <x v="15"/>
    <x v="4"/>
    <x v="8"/>
    <s v="LV_RigaR"/>
    <x v="3"/>
    <n v="59.784157560081603"/>
    <n v="16.606710433356"/>
  </r>
  <r>
    <x v="0"/>
    <x v="15"/>
    <x v="4"/>
    <x v="8"/>
    <s v="LV_RigaR"/>
    <x v="4"/>
    <n v="7.3011599925566397"/>
    <n v="2.0280999979323999"/>
  </r>
  <r>
    <x v="0"/>
    <x v="15"/>
    <x v="4"/>
    <x v="8"/>
    <s v="LV_RigaR"/>
    <x v="5"/>
    <n v="7.3011599925566397"/>
    <n v="2.0280999979323999"/>
  </r>
  <r>
    <x v="0"/>
    <x v="15"/>
    <x v="4"/>
    <x v="8"/>
    <s v="LV_RigaR"/>
    <x v="6"/>
    <n v="30.079313304721001"/>
    <n v="8.3553648068669499"/>
  </r>
  <r>
    <x v="0"/>
    <x v="15"/>
    <x v="4"/>
    <x v="8"/>
    <s v="LV_RigaR"/>
    <x v="7"/>
    <n v="43.561050797611401"/>
    <n v="12.100291888225399"/>
  </r>
  <r>
    <x v="0"/>
    <x v="15"/>
    <x v="4"/>
    <x v="8"/>
    <s v="LV_RigaR"/>
    <x v="8"/>
    <n v="43.561050797611401"/>
    <n v="12.100291888225399"/>
  </r>
  <r>
    <x v="0"/>
    <x v="15"/>
    <x v="4"/>
    <x v="8"/>
    <s v="LV_RigaR"/>
    <x v="9"/>
    <n v="45.361633570256501"/>
    <n v="12.600453769515701"/>
  </r>
  <r>
    <x v="0"/>
    <x v="15"/>
    <x v="4"/>
    <x v="8"/>
    <s v="LV_RigaR"/>
    <x v="10"/>
    <n v="59.784157560081603"/>
    <n v="16.606710433356"/>
  </r>
  <r>
    <x v="0"/>
    <x v="15"/>
    <x v="4"/>
    <x v="8"/>
    <s v="LV_RigaR"/>
    <x v="11"/>
    <n v="3.65350748625126"/>
    <n v="1.01486319062535"/>
  </r>
  <r>
    <x v="0"/>
    <x v="15"/>
    <x v="4"/>
    <x v="8"/>
    <s v="LV_RigaR"/>
    <x v="12"/>
    <n v="0.36"/>
    <n v="0.1"/>
  </r>
  <r>
    <x v="0"/>
    <x v="15"/>
    <x v="4"/>
    <x v="8"/>
    <s v="LV_RigaR"/>
    <x v="13"/>
    <n v="24.0175287641691"/>
    <n v="6.6715357678247402"/>
  </r>
  <r>
    <x v="0"/>
    <x v="15"/>
    <x v="4"/>
    <x v="8"/>
    <s v="LV_RigaR"/>
    <x v="14"/>
    <n v="24.0175287641691"/>
    <n v="6.6715357678247402"/>
  </r>
  <r>
    <x v="0"/>
    <x v="15"/>
    <x v="4"/>
    <x v="8"/>
    <s v="LV_RigaR"/>
    <x v="15"/>
    <n v="2.7284206547966199"/>
    <n v="0.75789462633239502"/>
  </r>
  <r>
    <x v="0"/>
    <x v="15"/>
    <x v="4"/>
    <x v="8"/>
    <s v="LV_RigaR"/>
    <x v="16"/>
    <n v="6.7156619979650802"/>
    <n v="1.8654616661014101"/>
  </r>
  <r>
    <x v="0"/>
    <x v="15"/>
    <x v="4"/>
    <x v="8"/>
    <s v="LV_RigaR"/>
    <x v="17"/>
    <n v="9.3111759656652193"/>
    <n v="2.5864377682403399"/>
  </r>
  <r>
    <x v="0"/>
    <x v="15"/>
    <x v="4"/>
    <x v="8"/>
    <s v="LV_RigaR"/>
    <x v="19"/>
    <n v="10.022760684225601"/>
    <n v="2.7841001900626599"/>
  </r>
  <r>
    <x v="0"/>
    <x v="15"/>
    <x v="4"/>
    <x v="8"/>
    <s v="LV_RigaR"/>
    <x v="20"/>
    <n v="25.776910135314299"/>
    <n v="7.1602528153650802"/>
  </r>
  <r>
    <x v="0"/>
    <x v="15"/>
    <x v="4"/>
    <x v="8"/>
    <s v="LV_RigaR"/>
    <x v="21"/>
    <n v="48.24"/>
    <n v="13.4"/>
  </r>
  <r>
    <x v="0"/>
    <x v="15"/>
    <x v="4"/>
    <x v="8"/>
    <s v="LV_RigaR"/>
    <x v="22"/>
    <n v="67.680000000000007"/>
    <n v="18.8"/>
  </r>
  <r>
    <x v="0"/>
    <x v="15"/>
    <x v="4"/>
    <x v="8"/>
    <s v="LV_RigaR"/>
    <x v="23"/>
    <n v="0.31515896120488701"/>
    <n v="8.7544155890246306E-2"/>
  </r>
  <r>
    <x v="0"/>
    <x v="15"/>
    <x v="4"/>
    <x v="8"/>
    <s v="LV_RigaR"/>
    <x v="24"/>
    <n v="30.047757082438299"/>
    <n v="8.3465991895662004"/>
  </r>
  <r>
    <x v="0"/>
    <x v="15"/>
    <x v="4"/>
    <x v="8"/>
    <s v="LV_RigaR"/>
    <x v="26"/>
    <n v="38.347953105218402"/>
    <n v="10.652209195894001"/>
  </r>
  <r>
    <x v="0"/>
    <x v="15"/>
    <x v="4"/>
    <x v="8"/>
    <s v="LV_RigaR"/>
    <x v="27"/>
    <n v="2.34199197836619"/>
    <n v="0.650553327323943"/>
  </r>
  <r>
    <x v="0"/>
    <x v="15"/>
    <x v="4"/>
    <x v="8"/>
    <s v="LV_Rural"/>
    <x v="0"/>
    <n v="45.776839115009899"/>
    <n v="12.7157886430583"/>
  </r>
  <r>
    <x v="0"/>
    <x v="15"/>
    <x v="4"/>
    <x v="8"/>
    <s v="LV_Rural"/>
    <x v="1"/>
    <n v="46.08"/>
    <n v="12.8"/>
  </r>
  <r>
    <x v="0"/>
    <x v="15"/>
    <x v="4"/>
    <x v="8"/>
    <s v="LV_Rural"/>
    <x v="2"/>
    <n v="57.96"/>
    <n v="16.100000000000001"/>
  </r>
  <r>
    <x v="0"/>
    <x v="15"/>
    <x v="4"/>
    <x v="8"/>
    <s v="LV_Rural"/>
    <x v="3"/>
    <n v="59.784157560081603"/>
    <n v="16.606710433356"/>
  </r>
  <r>
    <x v="0"/>
    <x v="15"/>
    <x v="4"/>
    <x v="8"/>
    <s v="LV_Rural"/>
    <x v="4"/>
    <n v="7.3011599925566397"/>
    <n v="2.0280999979323999"/>
  </r>
  <r>
    <x v="0"/>
    <x v="15"/>
    <x v="4"/>
    <x v="8"/>
    <s v="LV_Rural"/>
    <x v="5"/>
    <n v="7.3011599925566397"/>
    <n v="2.0280999979323999"/>
  </r>
  <r>
    <x v="0"/>
    <x v="15"/>
    <x v="4"/>
    <x v="8"/>
    <s v="LV_Rural"/>
    <x v="6"/>
    <n v="30.079313304721001"/>
    <n v="8.3553648068669499"/>
  </r>
  <r>
    <x v="0"/>
    <x v="15"/>
    <x v="4"/>
    <x v="8"/>
    <s v="LV_Rural"/>
    <x v="7"/>
    <n v="43.561050797611401"/>
    <n v="12.100291888225399"/>
  </r>
  <r>
    <x v="0"/>
    <x v="15"/>
    <x v="4"/>
    <x v="8"/>
    <s v="LV_Rural"/>
    <x v="8"/>
    <n v="43.561050797611401"/>
    <n v="12.100291888225399"/>
  </r>
  <r>
    <x v="0"/>
    <x v="15"/>
    <x v="4"/>
    <x v="8"/>
    <s v="LV_Rural"/>
    <x v="9"/>
    <n v="45.361633570256501"/>
    <n v="12.600453769515701"/>
  </r>
  <r>
    <x v="0"/>
    <x v="15"/>
    <x v="4"/>
    <x v="8"/>
    <s v="LV_Rural"/>
    <x v="10"/>
    <n v="59.784157560081603"/>
    <n v="16.606710433356"/>
  </r>
  <r>
    <x v="0"/>
    <x v="15"/>
    <x v="4"/>
    <x v="8"/>
    <s v="LV_Rural"/>
    <x v="11"/>
    <n v="3.65350748625126"/>
    <n v="1.01486319062535"/>
  </r>
  <r>
    <x v="0"/>
    <x v="15"/>
    <x v="4"/>
    <x v="8"/>
    <s v="LV_Rural"/>
    <x v="12"/>
    <n v="0.36"/>
    <n v="0.1"/>
  </r>
  <r>
    <x v="0"/>
    <x v="15"/>
    <x v="4"/>
    <x v="8"/>
    <s v="LV_Rural"/>
    <x v="13"/>
    <n v="24.0175287641691"/>
    <n v="6.6715357678247402"/>
  </r>
  <r>
    <x v="0"/>
    <x v="15"/>
    <x v="4"/>
    <x v="8"/>
    <s v="LV_Rural"/>
    <x v="14"/>
    <n v="24.0175287641691"/>
    <n v="6.6715357678247402"/>
  </r>
  <r>
    <x v="0"/>
    <x v="15"/>
    <x v="4"/>
    <x v="8"/>
    <s v="LV_Rural"/>
    <x v="15"/>
    <n v="2.7284206547966199"/>
    <n v="0.75789462633239502"/>
  </r>
  <r>
    <x v="0"/>
    <x v="15"/>
    <x v="4"/>
    <x v="8"/>
    <s v="LV_Rural"/>
    <x v="16"/>
    <n v="6.7156619979650802"/>
    <n v="1.8654616661014101"/>
  </r>
  <r>
    <x v="0"/>
    <x v="15"/>
    <x v="4"/>
    <x v="8"/>
    <s v="LV_Rural"/>
    <x v="17"/>
    <n v="9.3111759656652193"/>
    <n v="2.5864377682403399"/>
  </r>
  <r>
    <x v="0"/>
    <x v="15"/>
    <x v="4"/>
    <x v="8"/>
    <s v="LV_Rural"/>
    <x v="19"/>
    <n v="10.022760684225601"/>
    <n v="2.7841001900626599"/>
  </r>
  <r>
    <x v="0"/>
    <x v="15"/>
    <x v="4"/>
    <x v="8"/>
    <s v="LV_Rural"/>
    <x v="20"/>
    <n v="25.776910135314299"/>
    <n v="7.1602528153650802"/>
  </r>
  <r>
    <x v="0"/>
    <x v="15"/>
    <x v="4"/>
    <x v="8"/>
    <s v="LV_Rural"/>
    <x v="21"/>
    <n v="48.24"/>
    <n v="13.4"/>
  </r>
  <r>
    <x v="0"/>
    <x v="15"/>
    <x v="4"/>
    <x v="8"/>
    <s v="LV_Rural"/>
    <x v="22"/>
    <n v="67.680000000000007"/>
    <n v="18.8"/>
  </r>
  <r>
    <x v="0"/>
    <x v="15"/>
    <x v="4"/>
    <x v="8"/>
    <s v="LV_Rural"/>
    <x v="23"/>
    <n v="0.31515896120488701"/>
    <n v="8.7544155890246306E-2"/>
  </r>
  <r>
    <x v="0"/>
    <x v="15"/>
    <x v="4"/>
    <x v="8"/>
    <s v="LV_Rural"/>
    <x v="24"/>
    <n v="30.047757082438299"/>
    <n v="8.3465991895662004"/>
  </r>
  <r>
    <x v="0"/>
    <x v="15"/>
    <x v="4"/>
    <x v="8"/>
    <s v="LV_Rural"/>
    <x v="26"/>
    <n v="38.347953105218402"/>
    <n v="10.652209195894001"/>
  </r>
  <r>
    <x v="0"/>
    <x v="15"/>
    <x v="4"/>
    <x v="8"/>
    <s v="LV_Rural"/>
    <x v="27"/>
    <n v="2.34199197836619"/>
    <n v="0.650553327323943"/>
  </r>
  <r>
    <x v="0"/>
    <x v="15"/>
    <x v="5"/>
    <x v="9"/>
    <s v="LT_A"/>
    <x v="0"/>
    <n v="45.776839115009899"/>
    <n v="12.7157886430583"/>
  </r>
  <r>
    <x v="0"/>
    <x v="15"/>
    <x v="5"/>
    <x v="9"/>
    <s v="LT_A"/>
    <x v="1"/>
    <n v="46.08"/>
    <n v="12.8"/>
  </r>
  <r>
    <x v="0"/>
    <x v="15"/>
    <x v="5"/>
    <x v="9"/>
    <s v="LT_A"/>
    <x v="2"/>
    <n v="57.96"/>
    <n v="16.100000000000001"/>
  </r>
  <r>
    <x v="0"/>
    <x v="15"/>
    <x v="5"/>
    <x v="9"/>
    <s v="LT_A"/>
    <x v="3"/>
    <n v="59.784157560081603"/>
    <n v="16.606710433356"/>
  </r>
  <r>
    <x v="0"/>
    <x v="15"/>
    <x v="5"/>
    <x v="9"/>
    <s v="LT_A"/>
    <x v="4"/>
    <n v="7.3011599925566397"/>
    <n v="2.0280999979323999"/>
  </r>
  <r>
    <x v="0"/>
    <x v="15"/>
    <x v="5"/>
    <x v="9"/>
    <s v="LT_A"/>
    <x v="5"/>
    <n v="7.3011599925566397"/>
    <n v="2.0280999979323999"/>
  </r>
  <r>
    <x v="0"/>
    <x v="15"/>
    <x v="5"/>
    <x v="9"/>
    <s v="LT_A"/>
    <x v="6"/>
    <n v="30.079313304721001"/>
    <n v="8.3553648068669499"/>
  </r>
  <r>
    <x v="0"/>
    <x v="15"/>
    <x v="5"/>
    <x v="9"/>
    <s v="LT_A"/>
    <x v="7"/>
    <n v="43.561050797611401"/>
    <n v="12.100291888225399"/>
  </r>
  <r>
    <x v="0"/>
    <x v="15"/>
    <x v="5"/>
    <x v="9"/>
    <s v="LT_A"/>
    <x v="8"/>
    <n v="43.561050797611401"/>
    <n v="12.100291888225399"/>
  </r>
  <r>
    <x v="0"/>
    <x v="15"/>
    <x v="5"/>
    <x v="9"/>
    <s v="LT_A"/>
    <x v="9"/>
    <n v="45.361633570256501"/>
    <n v="12.600453769515701"/>
  </r>
  <r>
    <x v="0"/>
    <x v="15"/>
    <x v="5"/>
    <x v="9"/>
    <s v="LT_A"/>
    <x v="10"/>
    <n v="59.784157560081603"/>
    <n v="16.606710433356"/>
  </r>
  <r>
    <x v="0"/>
    <x v="15"/>
    <x v="5"/>
    <x v="9"/>
    <s v="LT_A"/>
    <x v="11"/>
    <n v="3.65350748625126"/>
    <n v="1.01486319062535"/>
  </r>
  <r>
    <x v="0"/>
    <x v="15"/>
    <x v="5"/>
    <x v="9"/>
    <s v="LT_A"/>
    <x v="12"/>
    <n v="0.36"/>
    <n v="0.1"/>
  </r>
  <r>
    <x v="0"/>
    <x v="15"/>
    <x v="5"/>
    <x v="9"/>
    <s v="LT_A"/>
    <x v="13"/>
    <n v="24.0175287641691"/>
    <n v="6.6715357678247402"/>
  </r>
  <r>
    <x v="0"/>
    <x v="15"/>
    <x v="5"/>
    <x v="9"/>
    <s v="LT_A"/>
    <x v="14"/>
    <n v="24.0175287641691"/>
    <n v="6.6715357678247402"/>
  </r>
  <r>
    <x v="0"/>
    <x v="15"/>
    <x v="5"/>
    <x v="9"/>
    <s v="LT_A"/>
    <x v="15"/>
    <n v="2.7284206547966199"/>
    <n v="0.75789462633239502"/>
  </r>
  <r>
    <x v="0"/>
    <x v="15"/>
    <x v="5"/>
    <x v="9"/>
    <s v="LT_A"/>
    <x v="16"/>
    <n v="6.7156619979650802"/>
    <n v="1.8654616661014101"/>
  </r>
  <r>
    <x v="0"/>
    <x v="15"/>
    <x v="5"/>
    <x v="9"/>
    <s v="LT_A"/>
    <x v="17"/>
    <n v="9.3111759656652193"/>
    <n v="2.5864377682403399"/>
  </r>
  <r>
    <x v="0"/>
    <x v="15"/>
    <x v="5"/>
    <x v="9"/>
    <s v="LT_A"/>
    <x v="19"/>
    <n v="10.022760684225601"/>
    <n v="2.7841001900626599"/>
  </r>
  <r>
    <x v="0"/>
    <x v="15"/>
    <x v="5"/>
    <x v="9"/>
    <s v="LT_A"/>
    <x v="20"/>
    <n v="25.776910135314299"/>
    <n v="7.1602528153650802"/>
  </r>
  <r>
    <x v="0"/>
    <x v="15"/>
    <x v="5"/>
    <x v="9"/>
    <s v="LT_A"/>
    <x v="21"/>
    <n v="48.24"/>
    <n v="13.4"/>
  </r>
  <r>
    <x v="0"/>
    <x v="15"/>
    <x v="5"/>
    <x v="9"/>
    <s v="LT_A"/>
    <x v="22"/>
    <n v="67.680000000000007"/>
    <n v="18.8"/>
  </r>
  <r>
    <x v="0"/>
    <x v="15"/>
    <x v="5"/>
    <x v="9"/>
    <s v="LT_A"/>
    <x v="23"/>
    <n v="0.31515896120488701"/>
    <n v="8.7544155890246306E-2"/>
  </r>
  <r>
    <x v="0"/>
    <x v="15"/>
    <x v="5"/>
    <x v="9"/>
    <s v="LT_A"/>
    <x v="24"/>
    <n v="30.047757082438299"/>
    <n v="8.3465991895662004"/>
  </r>
  <r>
    <x v="0"/>
    <x v="15"/>
    <x v="5"/>
    <x v="9"/>
    <s v="LT_A"/>
    <x v="26"/>
    <n v="38.347953105218402"/>
    <n v="10.652209195894001"/>
  </r>
  <r>
    <x v="0"/>
    <x v="15"/>
    <x v="5"/>
    <x v="9"/>
    <s v="LT_A"/>
    <x v="27"/>
    <n v="2.34199197836619"/>
    <n v="0.650553327323943"/>
  </r>
  <r>
    <x v="0"/>
    <x v="15"/>
    <x v="5"/>
    <x v="9"/>
    <s v="LT_KauU"/>
    <x v="0"/>
    <n v="45.776839115009899"/>
    <n v="12.7157886430583"/>
  </r>
  <r>
    <x v="0"/>
    <x v="15"/>
    <x v="5"/>
    <x v="9"/>
    <s v="LT_KauU"/>
    <x v="1"/>
    <n v="46.08"/>
    <n v="12.8"/>
  </r>
  <r>
    <x v="0"/>
    <x v="15"/>
    <x v="5"/>
    <x v="9"/>
    <s v="LT_KauU"/>
    <x v="2"/>
    <n v="57.96"/>
    <n v="16.100000000000001"/>
  </r>
  <r>
    <x v="0"/>
    <x v="15"/>
    <x v="5"/>
    <x v="9"/>
    <s v="LT_KauU"/>
    <x v="3"/>
    <n v="59.784157560081603"/>
    <n v="16.606710433356"/>
  </r>
  <r>
    <x v="0"/>
    <x v="15"/>
    <x v="5"/>
    <x v="9"/>
    <s v="LT_KauU"/>
    <x v="4"/>
    <n v="7.3011599925566397"/>
    <n v="2.0280999979323999"/>
  </r>
  <r>
    <x v="0"/>
    <x v="15"/>
    <x v="5"/>
    <x v="9"/>
    <s v="LT_KauU"/>
    <x v="5"/>
    <n v="7.3011599925566397"/>
    <n v="2.0280999979323999"/>
  </r>
  <r>
    <x v="0"/>
    <x v="15"/>
    <x v="5"/>
    <x v="9"/>
    <s v="LT_KauU"/>
    <x v="6"/>
    <n v="30.079313304721001"/>
    <n v="8.3553648068669499"/>
  </r>
  <r>
    <x v="0"/>
    <x v="15"/>
    <x v="5"/>
    <x v="9"/>
    <s v="LT_KauU"/>
    <x v="7"/>
    <n v="43.561050797611401"/>
    <n v="12.100291888225399"/>
  </r>
  <r>
    <x v="0"/>
    <x v="15"/>
    <x v="5"/>
    <x v="9"/>
    <s v="LT_KauU"/>
    <x v="8"/>
    <n v="43.561050797611401"/>
    <n v="12.100291888225399"/>
  </r>
  <r>
    <x v="0"/>
    <x v="15"/>
    <x v="5"/>
    <x v="9"/>
    <s v="LT_KauU"/>
    <x v="9"/>
    <n v="45.361633570256501"/>
    <n v="12.600453769515701"/>
  </r>
  <r>
    <x v="0"/>
    <x v="15"/>
    <x v="5"/>
    <x v="9"/>
    <s v="LT_KauU"/>
    <x v="10"/>
    <n v="59.784157560081603"/>
    <n v="16.606710433356"/>
  </r>
  <r>
    <x v="0"/>
    <x v="15"/>
    <x v="5"/>
    <x v="9"/>
    <s v="LT_KauU"/>
    <x v="11"/>
    <n v="3.65350748625126"/>
    <n v="1.01486319062535"/>
  </r>
  <r>
    <x v="0"/>
    <x v="15"/>
    <x v="5"/>
    <x v="9"/>
    <s v="LT_KauU"/>
    <x v="12"/>
    <n v="0.36"/>
    <n v="0.1"/>
  </r>
  <r>
    <x v="0"/>
    <x v="15"/>
    <x v="5"/>
    <x v="9"/>
    <s v="LT_KauU"/>
    <x v="13"/>
    <n v="24.0175287641691"/>
    <n v="6.6715357678247402"/>
  </r>
  <r>
    <x v="0"/>
    <x v="15"/>
    <x v="5"/>
    <x v="9"/>
    <s v="LT_KauU"/>
    <x v="14"/>
    <n v="24.0175287641691"/>
    <n v="6.6715357678247402"/>
  </r>
  <r>
    <x v="0"/>
    <x v="15"/>
    <x v="5"/>
    <x v="9"/>
    <s v="LT_KauU"/>
    <x v="15"/>
    <n v="2.7284206547966199"/>
    <n v="0.75789462633239502"/>
  </r>
  <r>
    <x v="0"/>
    <x v="15"/>
    <x v="5"/>
    <x v="9"/>
    <s v="LT_KauU"/>
    <x v="16"/>
    <n v="6.7156619979650802"/>
    <n v="1.8654616661014101"/>
  </r>
  <r>
    <x v="0"/>
    <x v="15"/>
    <x v="5"/>
    <x v="9"/>
    <s v="LT_KauU"/>
    <x v="17"/>
    <n v="9.3111759656652193"/>
    <n v="2.5864377682403399"/>
  </r>
  <r>
    <x v="0"/>
    <x v="15"/>
    <x v="5"/>
    <x v="9"/>
    <s v="LT_KauU"/>
    <x v="19"/>
    <n v="10.022760684225601"/>
    <n v="2.7841001900626599"/>
  </r>
  <r>
    <x v="0"/>
    <x v="15"/>
    <x v="5"/>
    <x v="9"/>
    <s v="LT_KauU"/>
    <x v="20"/>
    <n v="25.776910135314299"/>
    <n v="7.1602528153650802"/>
  </r>
  <r>
    <x v="0"/>
    <x v="15"/>
    <x v="5"/>
    <x v="9"/>
    <s v="LT_KauU"/>
    <x v="21"/>
    <n v="48.24"/>
    <n v="13.4"/>
  </r>
  <r>
    <x v="0"/>
    <x v="15"/>
    <x v="5"/>
    <x v="9"/>
    <s v="LT_KauU"/>
    <x v="22"/>
    <n v="67.680000000000007"/>
    <n v="18.8"/>
  </r>
  <r>
    <x v="0"/>
    <x v="15"/>
    <x v="5"/>
    <x v="9"/>
    <s v="LT_KauU"/>
    <x v="23"/>
    <n v="0.31515896120488701"/>
    <n v="8.7544155890246306E-2"/>
  </r>
  <r>
    <x v="0"/>
    <x v="15"/>
    <x v="5"/>
    <x v="9"/>
    <s v="LT_KauU"/>
    <x v="24"/>
    <n v="30.047757082438299"/>
    <n v="8.3465991895662004"/>
  </r>
  <r>
    <x v="0"/>
    <x v="15"/>
    <x v="5"/>
    <x v="9"/>
    <s v="LT_KauU"/>
    <x v="26"/>
    <n v="38.347953105218402"/>
    <n v="10.652209195894001"/>
  </r>
  <r>
    <x v="0"/>
    <x v="15"/>
    <x v="5"/>
    <x v="9"/>
    <s v="LT_KauU"/>
    <x v="27"/>
    <n v="2.34199197836619"/>
    <n v="0.650553327323943"/>
  </r>
  <r>
    <x v="0"/>
    <x v="15"/>
    <x v="5"/>
    <x v="9"/>
    <s v="LT_KlaU"/>
    <x v="0"/>
    <n v="45.776839115009899"/>
    <n v="12.7157886430583"/>
  </r>
  <r>
    <x v="0"/>
    <x v="15"/>
    <x v="5"/>
    <x v="9"/>
    <s v="LT_KlaU"/>
    <x v="1"/>
    <n v="46.08"/>
    <n v="12.8"/>
  </r>
  <r>
    <x v="0"/>
    <x v="15"/>
    <x v="5"/>
    <x v="9"/>
    <s v="LT_KlaU"/>
    <x v="2"/>
    <n v="57.96"/>
    <n v="16.100000000000001"/>
  </r>
  <r>
    <x v="0"/>
    <x v="15"/>
    <x v="5"/>
    <x v="9"/>
    <s v="LT_KlaU"/>
    <x v="3"/>
    <n v="59.784157560081603"/>
    <n v="16.606710433356"/>
  </r>
  <r>
    <x v="0"/>
    <x v="15"/>
    <x v="5"/>
    <x v="9"/>
    <s v="LT_KlaU"/>
    <x v="4"/>
    <n v="7.3011599925566397"/>
    <n v="2.0280999979323999"/>
  </r>
  <r>
    <x v="0"/>
    <x v="15"/>
    <x v="5"/>
    <x v="9"/>
    <s v="LT_KlaU"/>
    <x v="5"/>
    <n v="7.3011599925566397"/>
    <n v="2.0280999979323999"/>
  </r>
  <r>
    <x v="0"/>
    <x v="15"/>
    <x v="5"/>
    <x v="9"/>
    <s v="LT_KlaU"/>
    <x v="6"/>
    <n v="30.079313304721001"/>
    <n v="8.3553648068669499"/>
  </r>
  <r>
    <x v="0"/>
    <x v="15"/>
    <x v="5"/>
    <x v="9"/>
    <s v="LT_KlaU"/>
    <x v="7"/>
    <n v="43.561050797611401"/>
    <n v="12.100291888225399"/>
  </r>
  <r>
    <x v="0"/>
    <x v="15"/>
    <x v="5"/>
    <x v="9"/>
    <s v="LT_KlaU"/>
    <x v="8"/>
    <n v="43.561050797611401"/>
    <n v="12.100291888225399"/>
  </r>
  <r>
    <x v="0"/>
    <x v="15"/>
    <x v="5"/>
    <x v="9"/>
    <s v="LT_KlaU"/>
    <x v="9"/>
    <n v="45.361633570256501"/>
    <n v="12.600453769515701"/>
  </r>
  <r>
    <x v="0"/>
    <x v="15"/>
    <x v="5"/>
    <x v="9"/>
    <s v="LT_KlaU"/>
    <x v="10"/>
    <n v="59.784157560081603"/>
    <n v="16.606710433356"/>
  </r>
  <r>
    <x v="0"/>
    <x v="15"/>
    <x v="5"/>
    <x v="9"/>
    <s v="LT_KlaU"/>
    <x v="11"/>
    <n v="3.65350748625126"/>
    <n v="1.01486319062535"/>
  </r>
  <r>
    <x v="0"/>
    <x v="15"/>
    <x v="5"/>
    <x v="9"/>
    <s v="LT_KlaU"/>
    <x v="12"/>
    <n v="0.36"/>
    <n v="0.1"/>
  </r>
  <r>
    <x v="0"/>
    <x v="15"/>
    <x v="5"/>
    <x v="9"/>
    <s v="LT_KlaU"/>
    <x v="13"/>
    <n v="24.0175287641691"/>
    <n v="6.6715357678247402"/>
  </r>
  <r>
    <x v="0"/>
    <x v="15"/>
    <x v="5"/>
    <x v="9"/>
    <s v="LT_KlaU"/>
    <x v="14"/>
    <n v="24.0175287641691"/>
    <n v="6.6715357678247402"/>
  </r>
  <r>
    <x v="0"/>
    <x v="15"/>
    <x v="5"/>
    <x v="9"/>
    <s v="LT_KlaU"/>
    <x v="15"/>
    <n v="2.7284206547966199"/>
    <n v="0.75789462633239502"/>
  </r>
  <r>
    <x v="0"/>
    <x v="15"/>
    <x v="5"/>
    <x v="9"/>
    <s v="LT_KlaU"/>
    <x v="16"/>
    <n v="6.7156619979650802"/>
    <n v="1.8654616661014101"/>
  </r>
  <r>
    <x v="0"/>
    <x v="15"/>
    <x v="5"/>
    <x v="9"/>
    <s v="LT_KlaU"/>
    <x v="17"/>
    <n v="9.3111759656652193"/>
    <n v="2.5864377682403399"/>
  </r>
  <r>
    <x v="0"/>
    <x v="15"/>
    <x v="5"/>
    <x v="9"/>
    <s v="LT_KlaU"/>
    <x v="19"/>
    <n v="10.022760684225601"/>
    <n v="2.7841001900626599"/>
  </r>
  <r>
    <x v="0"/>
    <x v="15"/>
    <x v="5"/>
    <x v="9"/>
    <s v="LT_KlaU"/>
    <x v="20"/>
    <n v="25.776910135314299"/>
    <n v="7.1602528153650802"/>
  </r>
  <r>
    <x v="0"/>
    <x v="15"/>
    <x v="5"/>
    <x v="9"/>
    <s v="LT_KlaU"/>
    <x v="21"/>
    <n v="48.24"/>
    <n v="13.4"/>
  </r>
  <r>
    <x v="0"/>
    <x v="15"/>
    <x v="5"/>
    <x v="9"/>
    <s v="LT_KlaU"/>
    <x v="22"/>
    <n v="67.680000000000007"/>
    <n v="18.8"/>
  </r>
  <r>
    <x v="0"/>
    <x v="15"/>
    <x v="5"/>
    <x v="9"/>
    <s v="LT_KlaU"/>
    <x v="23"/>
    <n v="0.31515896120488701"/>
    <n v="8.7544155890246306E-2"/>
  </r>
  <r>
    <x v="0"/>
    <x v="15"/>
    <x v="5"/>
    <x v="9"/>
    <s v="LT_KlaU"/>
    <x v="24"/>
    <n v="30.047757082438299"/>
    <n v="8.3465991895662004"/>
  </r>
  <r>
    <x v="0"/>
    <x v="15"/>
    <x v="5"/>
    <x v="9"/>
    <s v="LT_KlaU"/>
    <x v="26"/>
    <n v="38.347953105218402"/>
    <n v="10.652209195894001"/>
  </r>
  <r>
    <x v="0"/>
    <x v="15"/>
    <x v="5"/>
    <x v="9"/>
    <s v="LT_KlaU"/>
    <x v="27"/>
    <n v="2.34199197836619"/>
    <n v="0.650553327323943"/>
  </r>
  <r>
    <x v="0"/>
    <x v="15"/>
    <x v="5"/>
    <x v="9"/>
    <s v="LT_OFFSHORE"/>
    <x v="0"/>
    <n v="45.776839115009899"/>
    <n v="12.7157886430583"/>
  </r>
  <r>
    <x v="0"/>
    <x v="15"/>
    <x v="5"/>
    <x v="9"/>
    <s v="LT_OFFSHORE"/>
    <x v="1"/>
    <n v="46.08"/>
    <n v="12.8"/>
  </r>
  <r>
    <x v="0"/>
    <x v="15"/>
    <x v="5"/>
    <x v="9"/>
    <s v="LT_OFFSHORE"/>
    <x v="2"/>
    <n v="57.96"/>
    <n v="16.100000000000001"/>
  </r>
  <r>
    <x v="0"/>
    <x v="15"/>
    <x v="5"/>
    <x v="9"/>
    <s v="LT_OFFSHORE"/>
    <x v="3"/>
    <n v="59.784157560081603"/>
    <n v="16.606710433356"/>
  </r>
  <r>
    <x v="0"/>
    <x v="15"/>
    <x v="5"/>
    <x v="9"/>
    <s v="LT_OFFSHORE"/>
    <x v="4"/>
    <n v="7.3011599925566397"/>
    <n v="2.0280999979323999"/>
  </r>
  <r>
    <x v="0"/>
    <x v="15"/>
    <x v="5"/>
    <x v="9"/>
    <s v="LT_OFFSHORE"/>
    <x v="5"/>
    <n v="7.3011599925566397"/>
    <n v="2.0280999979323999"/>
  </r>
  <r>
    <x v="0"/>
    <x v="15"/>
    <x v="5"/>
    <x v="9"/>
    <s v="LT_OFFSHORE"/>
    <x v="6"/>
    <n v="30.079313304721001"/>
    <n v="8.3553648068669499"/>
  </r>
  <r>
    <x v="0"/>
    <x v="15"/>
    <x v="5"/>
    <x v="9"/>
    <s v="LT_OFFSHORE"/>
    <x v="7"/>
    <n v="43.561050797611401"/>
    <n v="12.100291888225399"/>
  </r>
  <r>
    <x v="0"/>
    <x v="15"/>
    <x v="5"/>
    <x v="9"/>
    <s v="LT_OFFSHORE"/>
    <x v="8"/>
    <n v="43.561050797611401"/>
    <n v="12.100291888225399"/>
  </r>
  <r>
    <x v="0"/>
    <x v="15"/>
    <x v="5"/>
    <x v="9"/>
    <s v="LT_OFFSHORE"/>
    <x v="9"/>
    <n v="45.361633570256501"/>
    <n v="12.600453769515701"/>
  </r>
  <r>
    <x v="0"/>
    <x v="15"/>
    <x v="5"/>
    <x v="9"/>
    <s v="LT_OFFSHORE"/>
    <x v="10"/>
    <n v="59.784157560081603"/>
    <n v="16.606710433356"/>
  </r>
  <r>
    <x v="0"/>
    <x v="15"/>
    <x v="5"/>
    <x v="9"/>
    <s v="LT_OFFSHORE"/>
    <x v="11"/>
    <n v="3.65350748625126"/>
    <n v="1.01486319062535"/>
  </r>
  <r>
    <x v="0"/>
    <x v="15"/>
    <x v="5"/>
    <x v="9"/>
    <s v="LT_OFFSHORE"/>
    <x v="12"/>
    <n v="0.36"/>
    <n v="0.1"/>
  </r>
  <r>
    <x v="0"/>
    <x v="15"/>
    <x v="5"/>
    <x v="9"/>
    <s v="LT_OFFSHORE"/>
    <x v="13"/>
    <n v="24.0175287641691"/>
    <n v="6.6715357678247402"/>
  </r>
  <r>
    <x v="0"/>
    <x v="15"/>
    <x v="5"/>
    <x v="9"/>
    <s v="LT_OFFSHORE"/>
    <x v="14"/>
    <n v="24.0175287641691"/>
    <n v="6.6715357678247402"/>
  </r>
  <r>
    <x v="0"/>
    <x v="15"/>
    <x v="5"/>
    <x v="9"/>
    <s v="LT_OFFSHORE"/>
    <x v="15"/>
    <n v="2.7284206547966199"/>
    <n v="0.75789462633239502"/>
  </r>
  <r>
    <x v="0"/>
    <x v="15"/>
    <x v="5"/>
    <x v="9"/>
    <s v="LT_OFFSHORE"/>
    <x v="16"/>
    <n v="6.7156619979650802"/>
    <n v="1.8654616661014101"/>
  </r>
  <r>
    <x v="0"/>
    <x v="15"/>
    <x v="5"/>
    <x v="9"/>
    <s v="LT_OFFSHORE"/>
    <x v="17"/>
    <n v="9.3111759656652193"/>
    <n v="2.5864377682403399"/>
  </r>
  <r>
    <x v="0"/>
    <x v="15"/>
    <x v="5"/>
    <x v="9"/>
    <s v="LT_OFFSHORE"/>
    <x v="19"/>
    <n v="10.022760684225601"/>
    <n v="2.7841001900626599"/>
  </r>
  <r>
    <x v="0"/>
    <x v="15"/>
    <x v="5"/>
    <x v="9"/>
    <s v="LT_OFFSHORE"/>
    <x v="20"/>
    <n v="25.776910135314299"/>
    <n v="7.1602528153650802"/>
  </r>
  <r>
    <x v="0"/>
    <x v="15"/>
    <x v="5"/>
    <x v="9"/>
    <s v="LT_OFFSHORE"/>
    <x v="21"/>
    <n v="48.24"/>
    <n v="13.4"/>
  </r>
  <r>
    <x v="0"/>
    <x v="15"/>
    <x v="5"/>
    <x v="9"/>
    <s v="LT_OFFSHORE"/>
    <x v="22"/>
    <n v="67.680000000000007"/>
    <n v="18.8"/>
  </r>
  <r>
    <x v="0"/>
    <x v="15"/>
    <x v="5"/>
    <x v="9"/>
    <s v="LT_OFFSHORE"/>
    <x v="23"/>
    <n v="0.31515896120488701"/>
    <n v="8.7544155890246306E-2"/>
  </r>
  <r>
    <x v="0"/>
    <x v="15"/>
    <x v="5"/>
    <x v="9"/>
    <s v="LT_OFFSHORE"/>
    <x v="24"/>
    <n v="30.047757082438299"/>
    <n v="8.3465991895662004"/>
  </r>
  <r>
    <x v="0"/>
    <x v="15"/>
    <x v="5"/>
    <x v="9"/>
    <s v="LT_OFFSHORE"/>
    <x v="26"/>
    <n v="38.347953105218402"/>
    <n v="10.652209195894001"/>
  </r>
  <r>
    <x v="0"/>
    <x v="15"/>
    <x v="5"/>
    <x v="9"/>
    <s v="LT_OFFSHORE"/>
    <x v="27"/>
    <n v="2.34199197836619"/>
    <n v="0.650553327323943"/>
  </r>
  <r>
    <x v="0"/>
    <x v="15"/>
    <x v="5"/>
    <x v="9"/>
    <s v="LT_Other_DH"/>
    <x v="0"/>
    <n v="45.776839115009899"/>
    <n v="12.7157886430583"/>
  </r>
  <r>
    <x v="0"/>
    <x v="15"/>
    <x v="5"/>
    <x v="9"/>
    <s v="LT_Other_DH"/>
    <x v="1"/>
    <n v="46.08"/>
    <n v="12.8"/>
  </r>
  <r>
    <x v="0"/>
    <x v="15"/>
    <x v="5"/>
    <x v="9"/>
    <s v="LT_Other_DH"/>
    <x v="2"/>
    <n v="57.96"/>
    <n v="16.100000000000001"/>
  </r>
  <r>
    <x v="0"/>
    <x v="15"/>
    <x v="5"/>
    <x v="9"/>
    <s v="LT_Other_DH"/>
    <x v="3"/>
    <n v="59.784157560081603"/>
    <n v="16.606710433356"/>
  </r>
  <r>
    <x v="0"/>
    <x v="15"/>
    <x v="5"/>
    <x v="9"/>
    <s v="LT_Other_DH"/>
    <x v="4"/>
    <n v="7.3011599925566397"/>
    <n v="2.0280999979323999"/>
  </r>
  <r>
    <x v="0"/>
    <x v="15"/>
    <x v="5"/>
    <x v="9"/>
    <s v="LT_Other_DH"/>
    <x v="5"/>
    <n v="7.3011599925566397"/>
    <n v="2.0280999979323999"/>
  </r>
  <r>
    <x v="0"/>
    <x v="15"/>
    <x v="5"/>
    <x v="9"/>
    <s v="LT_Other_DH"/>
    <x v="6"/>
    <n v="30.079313304721001"/>
    <n v="8.3553648068669499"/>
  </r>
  <r>
    <x v="0"/>
    <x v="15"/>
    <x v="5"/>
    <x v="9"/>
    <s v="LT_Other_DH"/>
    <x v="7"/>
    <n v="43.561050797611401"/>
    <n v="12.100291888225399"/>
  </r>
  <r>
    <x v="0"/>
    <x v="15"/>
    <x v="5"/>
    <x v="9"/>
    <s v="LT_Other_DH"/>
    <x v="8"/>
    <n v="43.561050797611401"/>
    <n v="12.100291888225399"/>
  </r>
  <r>
    <x v="0"/>
    <x v="15"/>
    <x v="5"/>
    <x v="9"/>
    <s v="LT_Other_DH"/>
    <x v="9"/>
    <n v="45.361633570256501"/>
    <n v="12.600453769515701"/>
  </r>
  <r>
    <x v="0"/>
    <x v="15"/>
    <x v="5"/>
    <x v="9"/>
    <s v="LT_Other_DH"/>
    <x v="10"/>
    <n v="59.784157560081603"/>
    <n v="16.606710433356"/>
  </r>
  <r>
    <x v="0"/>
    <x v="15"/>
    <x v="5"/>
    <x v="9"/>
    <s v="LT_Other_DH"/>
    <x v="11"/>
    <n v="3.65350748625126"/>
    <n v="1.01486319062535"/>
  </r>
  <r>
    <x v="0"/>
    <x v="15"/>
    <x v="5"/>
    <x v="9"/>
    <s v="LT_Other_DH"/>
    <x v="12"/>
    <n v="0.36"/>
    <n v="0.1"/>
  </r>
  <r>
    <x v="0"/>
    <x v="15"/>
    <x v="5"/>
    <x v="9"/>
    <s v="LT_Other_DH"/>
    <x v="13"/>
    <n v="24.0175287641691"/>
    <n v="6.6715357678247402"/>
  </r>
  <r>
    <x v="0"/>
    <x v="15"/>
    <x v="5"/>
    <x v="9"/>
    <s v="LT_Other_DH"/>
    <x v="14"/>
    <n v="24.0175287641691"/>
    <n v="6.6715357678247402"/>
  </r>
  <r>
    <x v="0"/>
    <x v="15"/>
    <x v="5"/>
    <x v="9"/>
    <s v="LT_Other_DH"/>
    <x v="15"/>
    <n v="2.7284206547966199"/>
    <n v="0.75789462633239502"/>
  </r>
  <r>
    <x v="0"/>
    <x v="15"/>
    <x v="5"/>
    <x v="9"/>
    <s v="LT_Other_DH"/>
    <x v="16"/>
    <n v="6.7156619979650802"/>
    <n v="1.8654616661014101"/>
  </r>
  <r>
    <x v="0"/>
    <x v="15"/>
    <x v="5"/>
    <x v="9"/>
    <s v="LT_Other_DH"/>
    <x v="17"/>
    <n v="9.3111759656652193"/>
    <n v="2.5864377682403399"/>
  </r>
  <r>
    <x v="0"/>
    <x v="15"/>
    <x v="5"/>
    <x v="9"/>
    <s v="LT_Other_DH"/>
    <x v="19"/>
    <n v="10.022760684225601"/>
    <n v="2.7841001900626599"/>
  </r>
  <r>
    <x v="0"/>
    <x v="15"/>
    <x v="5"/>
    <x v="9"/>
    <s v="LT_Other_DH"/>
    <x v="20"/>
    <n v="25.776910135314299"/>
    <n v="7.1602528153650802"/>
  </r>
  <r>
    <x v="0"/>
    <x v="15"/>
    <x v="5"/>
    <x v="9"/>
    <s v="LT_Other_DH"/>
    <x v="21"/>
    <n v="48.24"/>
    <n v="13.4"/>
  </r>
  <r>
    <x v="0"/>
    <x v="15"/>
    <x v="5"/>
    <x v="9"/>
    <s v="LT_Other_DH"/>
    <x v="22"/>
    <n v="67.680000000000007"/>
    <n v="18.8"/>
  </r>
  <r>
    <x v="0"/>
    <x v="15"/>
    <x v="5"/>
    <x v="9"/>
    <s v="LT_Other_DH"/>
    <x v="23"/>
    <n v="0.31515896120488701"/>
    <n v="8.7544155890246306E-2"/>
  </r>
  <r>
    <x v="0"/>
    <x v="15"/>
    <x v="5"/>
    <x v="9"/>
    <s v="LT_Other_DH"/>
    <x v="24"/>
    <n v="30.047757082438299"/>
    <n v="8.3465991895662004"/>
  </r>
  <r>
    <x v="0"/>
    <x v="15"/>
    <x v="5"/>
    <x v="9"/>
    <s v="LT_Other_DH"/>
    <x v="26"/>
    <n v="38.347953105218402"/>
    <n v="10.652209195894001"/>
  </r>
  <r>
    <x v="0"/>
    <x v="15"/>
    <x v="5"/>
    <x v="9"/>
    <s v="LT_Other_DH"/>
    <x v="27"/>
    <n v="2.34199197836619"/>
    <n v="0.650553327323943"/>
  </r>
  <r>
    <x v="0"/>
    <x v="15"/>
    <x v="5"/>
    <x v="9"/>
    <s v="LT_Panevezys"/>
    <x v="0"/>
    <n v="45.776839115009899"/>
    <n v="12.7157886430583"/>
  </r>
  <r>
    <x v="0"/>
    <x v="15"/>
    <x v="5"/>
    <x v="9"/>
    <s v="LT_Panevezys"/>
    <x v="1"/>
    <n v="46.08"/>
    <n v="12.8"/>
  </r>
  <r>
    <x v="0"/>
    <x v="15"/>
    <x v="5"/>
    <x v="9"/>
    <s v="LT_Panevezys"/>
    <x v="2"/>
    <n v="57.96"/>
    <n v="16.100000000000001"/>
  </r>
  <r>
    <x v="0"/>
    <x v="15"/>
    <x v="5"/>
    <x v="9"/>
    <s v="LT_Panevezys"/>
    <x v="3"/>
    <n v="59.784157560081603"/>
    <n v="16.606710433356"/>
  </r>
  <r>
    <x v="0"/>
    <x v="15"/>
    <x v="5"/>
    <x v="9"/>
    <s v="LT_Panevezys"/>
    <x v="4"/>
    <n v="7.3011599925566397"/>
    <n v="2.0280999979323999"/>
  </r>
  <r>
    <x v="0"/>
    <x v="15"/>
    <x v="5"/>
    <x v="9"/>
    <s v="LT_Panevezys"/>
    <x v="5"/>
    <n v="7.3011599925566397"/>
    <n v="2.0280999979323999"/>
  </r>
  <r>
    <x v="0"/>
    <x v="15"/>
    <x v="5"/>
    <x v="9"/>
    <s v="LT_Panevezys"/>
    <x v="6"/>
    <n v="30.079313304721001"/>
    <n v="8.3553648068669499"/>
  </r>
  <r>
    <x v="0"/>
    <x v="15"/>
    <x v="5"/>
    <x v="9"/>
    <s v="LT_Panevezys"/>
    <x v="7"/>
    <n v="43.561050797611401"/>
    <n v="12.100291888225399"/>
  </r>
  <r>
    <x v="0"/>
    <x v="15"/>
    <x v="5"/>
    <x v="9"/>
    <s v="LT_Panevezys"/>
    <x v="8"/>
    <n v="43.561050797611401"/>
    <n v="12.100291888225399"/>
  </r>
  <r>
    <x v="0"/>
    <x v="15"/>
    <x v="5"/>
    <x v="9"/>
    <s v="LT_Panevezys"/>
    <x v="9"/>
    <n v="45.361633570256501"/>
    <n v="12.600453769515701"/>
  </r>
  <r>
    <x v="0"/>
    <x v="15"/>
    <x v="5"/>
    <x v="9"/>
    <s v="LT_Panevezys"/>
    <x v="10"/>
    <n v="59.784157560081603"/>
    <n v="16.606710433356"/>
  </r>
  <r>
    <x v="0"/>
    <x v="15"/>
    <x v="5"/>
    <x v="9"/>
    <s v="LT_Panevezys"/>
    <x v="11"/>
    <n v="3.65350748625126"/>
    <n v="1.01486319062535"/>
  </r>
  <r>
    <x v="0"/>
    <x v="15"/>
    <x v="5"/>
    <x v="9"/>
    <s v="LT_Panevezys"/>
    <x v="12"/>
    <n v="0.36"/>
    <n v="0.1"/>
  </r>
  <r>
    <x v="0"/>
    <x v="15"/>
    <x v="5"/>
    <x v="9"/>
    <s v="LT_Panevezys"/>
    <x v="13"/>
    <n v="24.0175287641691"/>
    <n v="6.6715357678247402"/>
  </r>
  <r>
    <x v="0"/>
    <x v="15"/>
    <x v="5"/>
    <x v="9"/>
    <s v="LT_Panevezys"/>
    <x v="14"/>
    <n v="24.0175287641691"/>
    <n v="6.6715357678247402"/>
  </r>
  <r>
    <x v="0"/>
    <x v="15"/>
    <x v="5"/>
    <x v="9"/>
    <s v="LT_Panevezys"/>
    <x v="15"/>
    <n v="2.7284206547966199"/>
    <n v="0.75789462633239502"/>
  </r>
  <r>
    <x v="0"/>
    <x v="15"/>
    <x v="5"/>
    <x v="9"/>
    <s v="LT_Panevezys"/>
    <x v="16"/>
    <n v="6.7156619979650802"/>
    <n v="1.8654616661014101"/>
  </r>
  <r>
    <x v="0"/>
    <x v="15"/>
    <x v="5"/>
    <x v="9"/>
    <s v="LT_Panevezys"/>
    <x v="17"/>
    <n v="9.3111759656652193"/>
    <n v="2.5864377682403399"/>
  </r>
  <r>
    <x v="0"/>
    <x v="15"/>
    <x v="5"/>
    <x v="9"/>
    <s v="LT_Panevezys"/>
    <x v="19"/>
    <n v="10.022760684225601"/>
    <n v="2.7841001900626599"/>
  </r>
  <r>
    <x v="0"/>
    <x v="15"/>
    <x v="5"/>
    <x v="9"/>
    <s v="LT_Panevezys"/>
    <x v="20"/>
    <n v="25.776910135314299"/>
    <n v="7.1602528153650802"/>
  </r>
  <r>
    <x v="0"/>
    <x v="15"/>
    <x v="5"/>
    <x v="9"/>
    <s v="LT_Panevezys"/>
    <x v="21"/>
    <n v="48.24"/>
    <n v="13.4"/>
  </r>
  <r>
    <x v="0"/>
    <x v="15"/>
    <x v="5"/>
    <x v="9"/>
    <s v="LT_Panevezys"/>
    <x v="22"/>
    <n v="67.680000000000007"/>
    <n v="18.8"/>
  </r>
  <r>
    <x v="0"/>
    <x v="15"/>
    <x v="5"/>
    <x v="9"/>
    <s v="LT_Panevezys"/>
    <x v="23"/>
    <n v="0.31515896120488701"/>
    <n v="8.7544155890246306E-2"/>
  </r>
  <r>
    <x v="0"/>
    <x v="15"/>
    <x v="5"/>
    <x v="9"/>
    <s v="LT_Panevezys"/>
    <x v="24"/>
    <n v="30.047757082438299"/>
    <n v="8.3465991895662004"/>
  </r>
  <r>
    <x v="0"/>
    <x v="15"/>
    <x v="5"/>
    <x v="9"/>
    <s v="LT_Panevezys"/>
    <x v="26"/>
    <n v="38.347953105218402"/>
    <n v="10.652209195894001"/>
  </r>
  <r>
    <x v="0"/>
    <x v="15"/>
    <x v="5"/>
    <x v="9"/>
    <s v="LT_Panevezys"/>
    <x v="27"/>
    <n v="2.34199197836619"/>
    <n v="0.650553327323943"/>
  </r>
  <r>
    <x v="0"/>
    <x v="15"/>
    <x v="5"/>
    <x v="9"/>
    <s v="LT_Rural"/>
    <x v="0"/>
    <n v="45.776839115009899"/>
    <n v="12.7157886430583"/>
  </r>
  <r>
    <x v="0"/>
    <x v="15"/>
    <x v="5"/>
    <x v="9"/>
    <s v="LT_Rural"/>
    <x v="1"/>
    <n v="46.08"/>
    <n v="12.8"/>
  </r>
  <r>
    <x v="0"/>
    <x v="15"/>
    <x v="5"/>
    <x v="9"/>
    <s v="LT_Rural"/>
    <x v="2"/>
    <n v="57.96"/>
    <n v="16.100000000000001"/>
  </r>
  <r>
    <x v="0"/>
    <x v="15"/>
    <x v="5"/>
    <x v="9"/>
    <s v="LT_Rural"/>
    <x v="3"/>
    <n v="59.784157560081603"/>
    <n v="16.606710433356"/>
  </r>
  <r>
    <x v="0"/>
    <x v="15"/>
    <x v="5"/>
    <x v="9"/>
    <s v="LT_Rural"/>
    <x v="4"/>
    <n v="7.3011599925566397"/>
    <n v="2.0280999979323999"/>
  </r>
  <r>
    <x v="0"/>
    <x v="15"/>
    <x v="5"/>
    <x v="9"/>
    <s v="LT_Rural"/>
    <x v="5"/>
    <n v="7.3011599925566397"/>
    <n v="2.0280999979323999"/>
  </r>
  <r>
    <x v="0"/>
    <x v="15"/>
    <x v="5"/>
    <x v="9"/>
    <s v="LT_Rural"/>
    <x v="6"/>
    <n v="30.079313304721001"/>
    <n v="8.3553648068669499"/>
  </r>
  <r>
    <x v="0"/>
    <x v="15"/>
    <x v="5"/>
    <x v="9"/>
    <s v="LT_Rural"/>
    <x v="7"/>
    <n v="43.561050797611401"/>
    <n v="12.100291888225399"/>
  </r>
  <r>
    <x v="0"/>
    <x v="15"/>
    <x v="5"/>
    <x v="9"/>
    <s v="LT_Rural"/>
    <x v="8"/>
    <n v="43.561050797611401"/>
    <n v="12.100291888225399"/>
  </r>
  <r>
    <x v="0"/>
    <x v="15"/>
    <x v="5"/>
    <x v="9"/>
    <s v="LT_Rural"/>
    <x v="9"/>
    <n v="45.361633570256501"/>
    <n v="12.600453769515701"/>
  </r>
  <r>
    <x v="0"/>
    <x v="15"/>
    <x v="5"/>
    <x v="9"/>
    <s v="LT_Rural"/>
    <x v="10"/>
    <n v="59.784157560081603"/>
    <n v="16.606710433356"/>
  </r>
  <r>
    <x v="0"/>
    <x v="15"/>
    <x v="5"/>
    <x v="9"/>
    <s v="LT_Rural"/>
    <x v="11"/>
    <n v="3.65350748625126"/>
    <n v="1.01486319062535"/>
  </r>
  <r>
    <x v="0"/>
    <x v="15"/>
    <x v="5"/>
    <x v="9"/>
    <s v="LT_Rural"/>
    <x v="12"/>
    <n v="0.36"/>
    <n v="0.1"/>
  </r>
  <r>
    <x v="0"/>
    <x v="15"/>
    <x v="5"/>
    <x v="9"/>
    <s v="LT_Rural"/>
    <x v="13"/>
    <n v="24.0175287641691"/>
    <n v="6.6715357678247402"/>
  </r>
  <r>
    <x v="0"/>
    <x v="15"/>
    <x v="5"/>
    <x v="9"/>
    <s v="LT_Rural"/>
    <x v="14"/>
    <n v="24.0175287641691"/>
    <n v="6.6715357678247402"/>
  </r>
  <r>
    <x v="0"/>
    <x v="15"/>
    <x v="5"/>
    <x v="9"/>
    <s v="LT_Rural"/>
    <x v="15"/>
    <n v="2.7284206547966199"/>
    <n v="0.75789462633239502"/>
  </r>
  <r>
    <x v="0"/>
    <x v="15"/>
    <x v="5"/>
    <x v="9"/>
    <s v="LT_Rural"/>
    <x v="16"/>
    <n v="6.7156619979650802"/>
    <n v="1.8654616661014101"/>
  </r>
  <r>
    <x v="0"/>
    <x v="15"/>
    <x v="5"/>
    <x v="9"/>
    <s v="LT_Rural"/>
    <x v="17"/>
    <n v="9.3111759656652193"/>
    <n v="2.5864377682403399"/>
  </r>
  <r>
    <x v="0"/>
    <x v="15"/>
    <x v="5"/>
    <x v="9"/>
    <s v="LT_Rural"/>
    <x v="19"/>
    <n v="10.022760684225601"/>
    <n v="2.7841001900626599"/>
  </r>
  <r>
    <x v="0"/>
    <x v="15"/>
    <x v="5"/>
    <x v="9"/>
    <s v="LT_Rural"/>
    <x v="20"/>
    <n v="25.776910135314299"/>
    <n v="7.1602528153650802"/>
  </r>
  <r>
    <x v="0"/>
    <x v="15"/>
    <x v="5"/>
    <x v="9"/>
    <s v="LT_Rural"/>
    <x v="21"/>
    <n v="48.24"/>
    <n v="13.4"/>
  </r>
  <r>
    <x v="0"/>
    <x v="15"/>
    <x v="5"/>
    <x v="9"/>
    <s v="LT_Rural"/>
    <x v="22"/>
    <n v="67.680000000000007"/>
    <n v="18.8"/>
  </r>
  <r>
    <x v="0"/>
    <x v="15"/>
    <x v="5"/>
    <x v="9"/>
    <s v="LT_Rural"/>
    <x v="23"/>
    <n v="0.31515896120488701"/>
    <n v="8.7544155890246306E-2"/>
  </r>
  <r>
    <x v="0"/>
    <x v="15"/>
    <x v="5"/>
    <x v="9"/>
    <s v="LT_Rural"/>
    <x v="24"/>
    <n v="30.047757082438299"/>
    <n v="8.3465991895662004"/>
  </r>
  <r>
    <x v="0"/>
    <x v="15"/>
    <x v="5"/>
    <x v="9"/>
    <s v="LT_Rural"/>
    <x v="26"/>
    <n v="38.347953105218402"/>
    <n v="10.652209195894001"/>
  </r>
  <r>
    <x v="0"/>
    <x v="15"/>
    <x v="5"/>
    <x v="9"/>
    <s v="LT_Rural"/>
    <x v="27"/>
    <n v="2.34199197836619"/>
    <n v="0.650553327323943"/>
  </r>
  <r>
    <x v="0"/>
    <x v="15"/>
    <x v="5"/>
    <x v="9"/>
    <s v="LT_SiaU"/>
    <x v="0"/>
    <n v="45.776839115009899"/>
    <n v="12.7157886430583"/>
  </r>
  <r>
    <x v="0"/>
    <x v="15"/>
    <x v="5"/>
    <x v="9"/>
    <s v="LT_SiaU"/>
    <x v="1"/>
    <n v="46.08"/>
    <n v="12.8"/>
  </r>
  <r>
    <x v="0"/>
    <x v="15"/>
    <x v="5"/>
    <x v="9"/>
    <s v="LT_SiaU"/>
    <x v="2"/>
    <n v="57.96"/>
    <n v="16.100000000000001"/>
  </r>
  <r>
    <x v="0"/>
    <x v="15"/>
    <x v="5"/>
    <x v="9"/>
    <s v="LT_SiaU"/>
    <x v="3"/>
    <n v="59.784157560081603"/>
    <n v="16.606710433356"/>
  </r>
  <r>
    <x v="0"/>
    <x v="15"/>
    <x v="5"/>
    <x v="9"/>
    <s v="LT_SiaU"/>
    <x v="4"/>
    <n v="7.3011599925566397"/>
    <n v="2.0280999979323999"/>
  </r>
  <r>
    <x v="0"/>
    <x v="15"/>
    <x v="5"/>
    <x v="9"/>
    <s v="LT_SiaU"/>
    <x v="5"/>
    <n v="7.3011599925566397"/>
    <n v="2.0280999979323999"/>
  </r>
  <r>
    <x v="0"/>
    <x v="15"/>
    <x v="5"/>
    <x v="9"/>
    <s v="LT_SiaU"/>
    <x v="6"/>
    <n v="30.079313304721001"/>
    <n v="8.3553648068669499"/>
  </r>
  <r>
    <x v="0"/>
    <x v="15"/>
    <x v="5"/>
    <x v="9"/>
    <s v="LT_SiaU"/>
    <x v="7"/>
    <n v="43.561050797611401"/>
    <n v="12.100291888225399"/>
  </r>
  <r>
    <x v="0"/>
    <x v="15"/>
    <x v="5"/>
    <x v="9"/>
    <s v="LT_SiaU"/>
    <x v="8"/>
    <n v="43.561050797611401"/>
    <n v="12.100291888225399"/>
  </r>
  <r>
    <x v="0"/>
    <x v="15"/>
    <x v="5"/>
    <x v="9"/>
    <s v="LT_SiaU"/>
    <x v="9"/>
    <n v="45.361633570256501"/>
    <n v="12.600453769515701"/>
  </r>
  <r>
    <x v="0"/>
    <x v="15"/>
    <x v="5"/>
    <x v="9"/>
    <s v="LT_SiaU"/>
    <x v="10"/>
    <n v="59.784157560081603"/>
    <n v="16.606710433356"/>
  </r>
  <r>
    <x v="0"/>
    <x v="15"/>
    <x v="5"/>
    <x v="9"/>
    <s v="LT_SiaU"/>
    <x v="11"/>
    <n v="3.65350748625126"/>
    <n v="1.01486319062535"/>
  </r>
  <r>
    <x v="0"/>
    <x v="15"/>
    <x v="5"/>
    <x v="9"/>
    <s v="LT_SiaU"/>
    <x v="12"/>
    <n v="0.36"/>
    <n v="0.1"/>
  </r>
  <r>
    <x v="0"/>
    <x v="15"/>
    <x v="5"/>
    <x v="9"/>
    <s v="LT_SiaU"/>
    <x v="13"/>
    <n v="24.0175287641691"/>
    <n v="6.6715357678247402"/>
  </r>
  <r>
    <x v="0"/>
    <x v="15"/>
    <x v="5"/>
    <x v="9"/>
    <s v="LT_SiaU"/>
    <x v="14"/>
    <n v="24.0175287641691"/>
    <n v="6.6715357678247402"/>
  </r>
  <r>
    <x v="0"/>
    <x v="15"/>
    <x v="5"/>
    <x v="9"/>
    <s v="LT_SiaU"/>
    <x v="15"/>
    <n v="2.7284206547966199"/>
    <n v="0.75789462633239502"/>
  </r>
  <r>
    <x v="0"/>
    <x v="15"/>
    <x v="5"/>
    <x v="9"/>
    <s v="LT_SiaU"/>
    <x v="16"/>
    <n v="6.7156619979650802"/>
    <n v="1.8654616661014101"/>
  </r>
  <r>
    <x v="0"/>
    <x v="15"/>
    <x v="5"/>
    <x v="9"/>
    <s v="LT_SiaU"/>
    <x v="17"/>
    <n v="9.3111759656652193"/>
    <n v="2.5864377682403399"/>
  </r>
  <r>
    <x v="0"/>
    <x v="15"/>
    <x v="5"/>
    <x v="9"/>
    <s v="LT_SiaU"/>
    <x v="19"/>
    <n v="10.022760684225601"/>
    <n v="2.7841001900626599"/>
  </r>
  <r>
    <x v="0"/>
    <x v="15"/>
    <x v="5"/>
    <x v="9"/>
    <s v="LT_SiaU"/>
    <x v="20"/>
    <n v="25.776910135314299"/>
    <n v="7.1602528153650802"/>
  </r>
  <r>
    <x v="0"/>
    <x v="15"/>
    <x v="5"/>
    <x v="9"/>
    <s v="LT_SiaU"/>
    <x v="21"/>
    <n v="48.24"/>
    <n v="13.4"/>
  </r>
  <r>
    <x v="0"/>
    <x v="15"/>
    <x v="5"/>
    <x v="9"/>
    <s v="LT_SiaU"/>
    <x v="22"/>
    <n v="67.680000000000007"/>
    <n v="18.8"/>
  </r>
  <r>
    <x v="0"/>
    <x v="15"/>
    <x v="5"/>
    <x v="9"/>
    <s v="LT_SiaU"/>
    <x v="23"/>
    <n v="0.31515896120488701"/>
    <n v="8.7544155890246306E-2"/>
  </r>
  <r>
    <x v="0"/>
    <x v="15"/>
    <x v="5"/>
    <x v="9"/>
    <s v="LT_SiaU"/>
    <x v="24"/>
    <n v="30.047757082438299"/>
    <n v="8.3465991895662004"/>
  </r>
  <r>
    <x v="0"/>
    <x v="15"/>
    <x v="5"/>
    <x v="9"/>
    <s v="LT_SiaU"/>
    <x v="26"/>
    <n v="38.347953105218402"/>
    <n v="10.652209195894001"/>
  </r>
  <r>
    <x v="0"/>
    <x v="15"/>
    <x v="5"/>
    <x v="9"/>
    <s v="LT_SiaU"/>
    <x v="27"/>
    <n v="2.34199197836619"/>
    <n v="0.650553327323943"/>
  </r>
  <r>
    <x v="0"/>
    <x v="15"/>
    <x v="5"/>
    <x v="9"/>
    <s v="LT_VilU"/>
    <x v="0"/>
    <n v="45.776839115009899"/>
    <n v="12.7157886430583"/>
  </r>
  <r>
    <x v="0"/>
    <x v="15"/>
    <x v="5"/>
    <x v="9"/>
    <s v="LT_VilU"/>
    <x v="1"/>
    <n v="46.08"/>
    <n v="12.8"/>
  </r>
  <r>
    <x v="0"/>
    <x v="15"/>
    <x v="5"/>
    <x v="9"/>
    <s v="LT_VilU"/>
    <x v="2"/>
    <n v="57.96"/>
    <n v="16.100000000000001"/>
  </r>
  <r>
    <x v="0"/>
    <x v="15"/>
    <x v="5"/>
    <x v="9"/>
    <s v="LT_VilU"/>
    <x v="3"/>
    <n v="59.784157560081603"/>
    <n v="16.606710433356"/>
  </r>
  <r>
    <x v="0"/>
    <x v="15"/>
    <x v="5"/>
    <x v="9"/>
    <s v="LT_VilU"/>
    <x v="4"/>
    <n v="7.3011599925566397"/>
    <n v="2.0280999979323999"/>
  </r>
  <r>
    <x v="0"/>
    <x v="15"/>
    <x v="5"/>
    <x v="9"/>
    <s v="LT_VilU"/>
    <x v="5"/>
    <n v="7.3011599925566397"/>
    <n v="2.0280999979323999"/>
  </r>
  <r>
    <x v="0"/>
    <x v="15"/>
    <x v="5"/>
    <x v="9"/>
    <s v="LT_VilU"/>
    <x v="6"/>
    <n v="30.079313304721001"/>
    <n v="8.3553648068669499"/>
  </r>
  <r>
    <x v="0"/>
    <x v="15"/>
    <x v="5"/>
    <x v="9"/>
    <s v="LT_VilU"/>
    <x v="7"/>
    <n v="43.561050797611401"/>
    <n v="12.100291888225399"/>
  </r>
  <r>
    <x v="0"/>
    <x v="15"/>
    <x v="5"/>
    <x v="9"/>
    <s v="LT_VilU"/>
    <x v="8"/>
    <n v="43.561050797611401"/>
    <n v="12.100291888225399"/>
  </r>
  <r>
    <x v="0"/>
    <x v="15"/>
    <x v="5"/>
    <x v="9"/>
    <s v="LT_VilU"/>
    <x v="9"/>
    <n v="45.361633570256501"/>
    <n v="12.600453769515701"/>
  </r>
  <r>
    <x v="0"/>
    <x v="15"/>
    <x v="5"/>
    <x v="9"/>
    <s v="LT_VilU"/>
    <x v="10"/>
    <n v="59.784157560081603"/>
    <n v="16.606710433356"/>
  </r>
  <r>
    <x v="0"/>
    <x v="15"/>
    <x v="5"/>
    <x v="9"/>
    <s v="LT_VilU"/>
    <x v="11"/>
    <n v="3.65350748625126"/>
    <n v="1.01486319062535"/>
  </r>
  <r>
    <x v="0"/>
    <x v="15"/>
    <x v="5"/>
    <x v="9"/>
    <s v="LT_VilU"/>
    <x v="12"/>
    <n v="0.36"/>
    <n v="0.1"/>
  </r>
  <r>
    <x v="0"/>
    <x v="15"/>
    <x v="5"/>
    <x v="9"/>
    <s v="LT_VilU"/>
    <x v="13"/>
    <n v="24.0175287641691"/>
    <n v="6.6715357678247402"/>
  </r>
  <r>
    <x v="0"/>
    <x v="15"/>
    <x v="5"/>
    <x v="9"/>
    <s v="LT_VilU"/>
    <x v="14"/>
    <n v="24.0175287641691"/>
    <n v="6.6715357678247402"/>
  </r>
  <r>
    <x v="0"/>
    <x v="15"/>
    <x v="5"/>
    <x v="9"/>
    <s v="LT_VilU"/>
    <x v="15"/>
    <n v="2.7284206547966199"/>
    <n v="0.75789462633239502"/>
  </r>
  <r>
    <x v="0"/>
    <x v="15"/>
    <x v="5"/>
    <x v="9"/>
    <s v="LT_VilU"/>
    <x v="16"/>
    <n v="6.7156619979650802"/>
    <n v="1.8654616661014101"/>
  </r>
  <r>
    <x v="0"/>
    <x v="15"/>
    <x v="5"/>
    <x v="9"/>
    <s v="LT_VilU"/>
    <x v="17"/>
    <n v="9.3111759656652193"/>
    <n v="2.5864377682403399"/>
  </r>
  <r>
    <x v="0"/>
    <x v="15"/>
    <x v="5"/>
    <x v="9"/>
    <s v="LT_VilU"/>
    <x v="19"/>
    <n v="10.022760684225601"/>
    <n v="2.7841001900626599"/>
  </r>
  <r>
    <x v="0"/>
    <x v="15"/>
    <x v="5"/>
    <x v="9"/>
    <s v="LT_VilU"/>
    <x v="20"/>
    <n v="25.776910135314299"/>
    <n v="7.1602528153650802"/>
  </r>
  <r>
    <x v="0"/>
    <x v="15"/>
    <x v="5"/>
    <x v="9"/>
    <s v="LT_VilU"/>
    <x v="21"/>
    <n v="48.24"/>
    <n v="13.4"/>
  </r>
  <r>
    <x v="0"/>
    <x v="15"/>
    <x v="5"/>
    <x v="9"/>
    <s v="LT_VilU"/>
    <x v="22"/>
    <n v="67.680000000000007"/>
    <n v="18.8"/>
  </r>
  <r>
    <x v="0"/>
    <x v="15"/>
    <x v="5"/>
    <x v="9"/>
    <s v="LT_VilU"/>
    <x v="23"/>
    <n v="0.31515896120488701"/>
    <n v="8.7544155890246306E-2"/>
  </r>
  <r>
    <x v="0"/>
    <x v="15"/>
    <x v="5"/>
    <x v="9"/>
    <s v="LT_VilU"/>
    <x v="24"/>
    <n v="30.047757082438299"/>
    <n v="8.3465991895662004"/>
  </r>
  <r>
    <x v="0"/>
    <x v="15"/>
    <x v="5"/>
    <x v="9"/>
    <s v="LT_VilU"/>
    <x v="26"/>
    <n v="38.347953105218402"/>
    <n v="10.652209195894001"/>
  </r>
  <r>
    <x v="0"/>
    <x v="15"/>
    <x v="5"/>
    <x v="9"/>
    <s v="LT_VilU"/>
    <x v="27"/>
    <n v="2.34199197836619"/>
    <n v="0.650553327323943"/>
  </r>
  <r>
    <x v="0"/>
    <x v="15"/>
    <x v="6"/>
    <x v="10"/>
    <s v="NL_A"/>
    <x v="0"/>
    <n v="45.776839115009899"/>
    <n v="12.7157886430583"/>
  </r>
  <r>
    <x v="0"/>
    <x v="15"/>
    <x v="6"/>
    <x v="10"/>
    <s v="NL_A"/>
    <x v="1"/>
    <n v="46.08"/>
    <n v="12.8"/>
  </r>
  <r>
    <x v="0"/>
    <x v="15"/>
    <x v="6"/>
    <x v="10"/>
    <s v="NL_A"/>
    <x v="2"/>
    <n v="57.96"/>
    <n v="16.100000000000001"/>
  </r>
  <r>
    <x v="0"/>
    <x v="15"/>
    <x v="6"/>
    <x v="10"/>
    <s v="NL_A"/>
    <x v="3"/>
    <n v="59.784157560081603"/>
    <n v="16.606710433356"/>
  </r>
  <r>
    <x v="0"/>
    <x v="15"/>
    <x v="6"/>
    <x v="10"/>
    <s v="NL_A"/>
    <x v="4"/>
    <n v="7.3011599925566397"/>
    <n v="2.0280999979323999"/>
  </r>
  <r>
    <x v="0"/>
    <x v="15"/>
    <x v="6"/>
    <x v="10"/>
    <s v="NL_A"/>
    <x v="5"/>
    <n v="7.3011599925566397"/>
    <n v="2.0280999979323999"/>
  </r>
  <r>
    <x v="0"/>
    <x v="15"/>
    <x v="6"/>
    <x v="10"/>
    <s v="NL_A"/>
    <x v="6"/>
    <n v="30.079313304721001"/>
    <n v="8.3553648068669499"/>
  </r>
  <r>
    <x v="0"/>
    <x v="15"/>
    <x v="6"/>
    <x v="10"/>
    <s v="NL_A"/>
    <x v="7"/>
    <n v="43.561050797611401"/>
    <n v="12.100291888225399"/>
  </r>
  <r>
    <x v="0"/>
    <x v="15"/>
    <x v="6"/>
    <x v="10"/>
    <s v="NL_A"/>
    <x v="8"/>
    <n v="43.561050797611401"/>
    <n v="12.100291888225399"/>
  </r>
  <r>
    <x v="0"/>
    <x v="15"/>
    <x v="6"/>
    <x v="10"/>
    <s v="NL_A"/>
    <x v="9"/>
    <n v="45.361633570256501"/>
    <n v="12.600453769515701"/>
  </r>
  <r>
    <x v="0"/>
    <x v="15"/>
    <x v="6"/>
    <x v="10"/>
    <s v="NL_A"/>
    <x v="10"/>
    <n v="59.784157560081603"/>
    <n v="16.606710433356"/>
  </r>
  <r>
    <x v="0"/>
    <x v="15"/>
    <x v="6"/>
    <x v="10"/>
    <s v="NL_A"/>
    <x v="11"/>
    <n v="3.65350748625126"/>
    <n v="1.01486319062535"/>
  </r>
  <r>
    <x v="0"/>
    <x v="15"/>
    <x v="6"/>
    <x v="10"/>
    <s v="NL_A"/>
    <x v="12"/>
    <n v="0.36"/>
    <n v="0.1"/>
  </r>
  <r>
    <x v="0"/>
    <x v="15"/>
    <x v="6"/>
    <x v="10"/>
    <s v="NL_A"/>
    <x v="13"/>
    <n v="24.0175287641691"/>
    <n v="6.6715357678247402"/>
  </r>
  <r>
    <x v="0"/>
    <x v="15"/>
    <x v="6"/>
    <x v="10"/>
    <s v="NL_A"/>
    <x v="14"/>
    <n v="24.0175287641691"/>
    <n v="6.6715357678247402"/>
  </r>
  <r>
    <x v="0"/>
    <x v="15"/>
    <x v="6"/>
    <x v="10"/>
    <s v="NL_A"/>
    <x v="15"/>
    <n v="2.7284206547966199"/>
    <n v="0.75789462633239502"/>
  </r>
  <r>
    <x v="0"/>
    <x v="15"/>
    <x v="6"/>
    <x v="10"/>
    <s v="NL_A"/>
    <x v="16"/>
    <n v="6.7156619979650802"/>
    <n v="1.8654616661014101"/>
  </r>
  <r>
    <x v="0"/>
    <x v="15"/>
    <x v="6"/>
    <x v="10"/>
    <s v="NL_A"/>
    <x v="17"/>
    <n v="9.3111759656652193"/>
    <n v="2.5864377682403399"/>
  </r>
  <r>
    <x v="0"/>
    <x v="15"/>
    <x v="6"/>
    <x v="10"/>
    <s v="NL_A"/>
    <x v="19"/>
    <n v="10.022760684225601"/>
    <n v="2.7841001900626599"/>
  </r>
  <r>
    <x v="0"/>
    <x v="15"/>
    <x v="6"/>
    <x v="10"/>
    <s v="NL_A"/>
    <x v="20"/>
    <n v="25.776910135314299"/>
    <n v="7.1602528153650802"/>
  </r>
  <r>
    <x v="0"/>
    <x v="15"/>
    <x v="6"/>
    <x v="10"/>
    <s v="NL_A"/>
    <x v="21"/>
    <n v="48.24"/>
    <n v="13.4"/>
  </r>
  <r>
    <x v="0"/>
    <x v="15"/>
    <x v="6"/>
    <x v="10"/>
    <s v="NL_A"/>
    <x v="22"/>
    <n v="67.680000000000007"/>
    <n v="18.8"/>
  </r>
  <r>
    <x v="0"/>
    <x v="15"/>
    <x v="6"/>
    <x v="10"/>
    <s v="NL_A"/>
    <x v="23"/>
    <n v="0.31515896120488701"/>
    <n v="8.7544155890246306E-2"/>
  </r>
  <r>
    <x v="0"/>
    <x v="15"/>
    <x v="6"/>
    <x v="10"/>
    <s v="NL_A"/>
    <x v="24"/>
    <n v="30.047757082438299"/>
    <n v="8.3465991895662004"/>
  </r>
  <r>
    <x v="0"/>
    <x v="15"/>
    <x v="6"/>
    <x v="10"/>
    <s v="NL_A"/>
    <x v="26"/>
    <n v="38.347953105218402"/>
    <n v="10.652209195894001"/>
  </r>
  <r>
    <x v="0"/>
    <x v="15"/>
    <x v="6"/>
    <x v="10"/>
    <s v="NL_A"/>
    <x v="27"/>
    <n v="2.34199197836619"/>
    <n v="0.650553327323943"/>
  </r>
  <r>
    <x v="0"/>
    <x v="15"/>
    <x v="6"/>
    <x v="10"/>
    <s v="NL_OFFSHORE"/>
    <x v="0"/>
    <n v="45.776839115009899"/>
    <n v="12.7157886430583"/>
  </r>
  <r>
    <x v="0"/>
    <x v="15"/>
    <x v="6"/>
    <x v="10"/>
    <s v="NL_OFFSHORE"/>
    <x v="1"/>
    <n v="46.08"/>
    <n v="12.8"/>
  </r>
  <r>
    <x v="0"/>
    <x v="15"/>
    <x v="6"/>
    <x v="10"/>
    <s v="NL_OFFSHORE"/>
    <x v="2"/>
    <n v="57.96"/>
    <n v="16.100000000000001"/>
  </r>
  <r>
    <x v="0"/>
    <x v="15"/>
    <x v="6"/>
    <x v="10"/>
    <s v="NL_OFFSHORE"/>
    <x v="3"/>
    <n v="59.784157560081603"/>
    <n v="16.606710433356"/>
  </r>
  <r>
    <x v="0"/>
    <x v="15"/>
    <x v="6"/>
    <x v="10"/>
    <s v="NL_OFFSHORE"/>
    <x v="4"/>
    <n v="7.3011599925566397"/>
    <n v="2.0280999979323999"/>
  </r>
  <r>
    <x v="0"/>
    <x v="15"/>
    <x v="6"/>
    <x v="10"/>
    <s v="NL_OFFSHORE"/>
    <x v="5"/>
    <n v="7.3011599925566397"/>
    <n v="2.0280999979323999"/>
  </r>
  <r>
    <x v="0"/>
    <x v="15"/>
    <x v="6"/>
    <x v="10"/>
    <s v="NL_OFFSHORE"/>
    <x v="6"/>
    <n v="30.079313304721001"/>
    <n v="8.3553648068669499"/>
  </r>
  <r>
    <x v="0"/>
    <x v="15"/>
    <x v="6"/>
    <x v="10"/>
    <s v="NL_OFFSHORE"/>
    <x v="7"/>
    <n v="43.561050797611401"/>
    <n v="12.100291888225399"/>
  </r>
  <r>
    <x v="0"/>
    <x v="15"/>
    <x v="6"/>
    <x v="10"/>
    <s v="NL_OFFSHORE"/>
    <x v="8"/>
    <n v="43.561050797611401"/>
    <n v="12.100291888225399"/>
  </r>
  <r>
    <x v="0"/>
    <x v="15"/>
    <x v="6"/>
    <x v="10"/>
    <s v="NL_OFFSHORE"/>
    <x v="9"/>
    <n v="45.361633570256501"/>
    <n v="12.600453769515701"/>
  </r>
  <r>
    <x v="0"/>
    <x v="15"/>
    <x v="6"/>
    <x v="10"/>
    <s v="NL_OFFSHORE"/>
    <x v="10"/>
    <n v="59.784157560081603"/>
    <n v="16.606710433356"/>
  </r>
  <r>
    <x v="0"/>
    <x v="15"/>
    <x v="6"/>
    <x v="10"/>
    <s v="NL_OFFSHORE"/>
    <x v="11"/>
    <n v="3.65350748625126"/>
    <n v="1.01486319062535"/>
  </r>
  <r>
    <x v="0"/>
    <x v="15"/>
    <x v="6"/>
    <x v="10"/>
    <s v="NL_OFFSHORE"/>
    <x v="12"/>
    <n v="0.36"/>
    <n v="0.1"/>
  </r>
  <r>
    <x v="0"/>
    <x v="15"/>
    <x v="6"/>
    <x v="10"/>
    <s v="NL_OFFSHORE"/>
    <x v="13"/>
    <n v="24.0175287641691"/>
    <n v="6.6715357678247402"/>
  </r>
  <r>
    <x v="0"/>
    <x v="15"/>
    <x v="6"/>
    <x v="10"/>
    <s v="NL_OFFSHORE"/>
    <x v="14"/>
    <n v="24.0175287641691"/>
    <n v="6.6715357678247402"/>
  </r>
  <r>
    <x v="0"/>
    <x v="15"/>
    <x v="6"/>
    <x v="10"/>
    <s v="NL_OFFSHORE"/>
    <x v="15"/>
    <n v="2.7284206547966199"/>
    <n v="0.75789462633239502"/>
  </r>
  <r>
    <x v="0"/>
    <x v="15"/>
    <x v="6"/>
    <x v="10"/>
    <s v="NL_OFFSHORE"/>
    <x v="16"/>
    <n v="6.7156619979650802"/>
    <n v="1.8654616661014101"/>
  </r>
  <r>
    <x v="0"/>
    <x v="15"/>
    <x v="6"/>
    <x v="10"/>
    <s v="NL_OFFSHORE"/>
    <x v="17"/>
    <n v="9.3111759656652193"/>
    <n v="2.5864377682403399"/>
  </r>
  <r>
    <x v="0"/>
    <x v="15"/>
    <x v="6"/>
    <x v="10"/>
    <s v="NL_OFFSHORE"/>
    <x v="19"/>
    <n v="10.022760684225601"/>
    <n v="2.7841001900626599"/>
  </r>
  <r>
    <x v="0"/>
    <x v="15"/>
    <x v="6"/>
    <x v="10"/>
    <s v="NL_OFFSHORE"/>
    <x v="20"/>
    <n v="25.776910135314299"/>
    <n v="7.1602528153650802"/>
  </r>
  <r>
    <x v="0"/>
    <x v="15"/>
    <x v="6"/>
    <x v="10"/>
    <s v="NL_OFFSHORE"/>
    <x v="21"/>
    <n v="48.24"/>
    <n v="13.4"/>
  </r>
  <r>
    <x v="0"/>
    <x v="15"/>
    <x v="6"/>
    <x v="10"/>
    <s v="NL_OFFSHORE"/>
    <x v="22"/>
    <n v="67.680000000000007"/>
    <n v="18.8"/>
  </r>
  <r>
    <x v="0"/>
    <x v="15"/>
    <x v="6"/>
    <x v="10"/>
    <s v="NL_OFFSHORE"/>
    <x v="23"/>
    <n v="0.31515896120488701"/>
    <n v="8.7544155890246306E-2"/>
  </r>
  <r>
    <x v="0"/>
    <x v="15"/>
    <x v="6"/>
    <x v="10"/>
    <s v="NL_OFFSHORE"/>
    <x v="24"/>
    <n v="30.047757082438299"/>
    <n v="8.3465991895662004"/>
  </r>
  <r>
    <x v="0"/>
    <x v="15"/>
    <x v="6"/>
    <x v="10"/>
    <s v="NL_OFFSHORE"/>
    <x v="26"/>
    <n v="38.347953105218402"/>
    <n v="10.652209195894001"/>
  </r>
  <r>
    <x v="0"/>
    <x v="15"/>
    <x v="6"/>
    <x v="10"/>
    <s v="NL_OFFSHORE"/>
    <x v="27"/>
    <n v="2.34199197836619"/>
    <n v="0.650553327323943"/>
  </r>
  <r>
    <x v="0"/>
    <x v="15"/>
    <x v="7"/>
    <x v="11"/>
    <s v="NO1_A1"/>
    <x v="0"/>
    <n v="45.776839115009899"/>
    <n v="12.7157886430583"/>
  </r>
  <r>
    <x v="0"/>
    <x v="15"/>
    <x v="7"/>
    <x v="11"/>
    <s v="NO1_A1"/>
    <x v="1"/>
    <n v="46.08"/>
    <n v="12.8"/>
  </r>
  <r>
    <x v="0"/>
    <x v="15"/>
    <x v="7"/>
    <x v="11"/>
    <s v="NO1_A1"/>
    <x v="2"/>
    <n v="57.96"/>
    <n v="16.100000000000001"/>
  </r>
  <r>
    <x v="0"/>
    <x v="15"/>
    <x v="7"/>
    <x v="11"/>
    <s v="NO1_A1"/>
    <x v="3"/>
    <n v="59.784157560081603"/>
    <n v="16.606710433356"/>
  </r>
  <r>
    <x v="0"/>
    <x v="15"/>
    <x v="7"/>
    <x v="11"/>
    <s v="NO1_A1"/>
    <x v="4"/>
    <n v="7.3011599925566397"/>
    <n v="2.0280999979323999"/>
  </r>
  <r>
    <x v="0"/>
    <x v="15"/>
    <x v="7"/>
    <x v="11"/>
    <s v="NO1_A1"/>
    <x v="5"/>
    <n v="7.3011599925566397"/>
    <n v="2.0280999979323999"/>
  </r>
  <r>
    <x v="0"/>
    <x v="15"/>
    <x v="7"/>
    <x v="11"/>
    <s v="NO1_A1"/>
    <x v="6"/>
    <n v="30.079313304721001"/>
    <n v="8.3553648068669499"/>
  </r>
  <r>
    <x v="0"/>
    <x v="15"/>
    <x v="7"/>
    <x v="11"/>
    <s v="NO1_A1"/>
    <x v="7"/>
    <n v="43.561050797611401"/>
    <n v="12.100291888225399"/>
  </r>
  <r>
    <x v="0"/>
    <x v="15"/>
    <x v="7"/>
    <x v="11"/>
    <s v="NO1_A1"/>
    <x v="8"/>
    <n v="43.561050797611401"/>
    <n v="12.100291888225399"/>
  </r>
  <r>
    <x v="0"/>
    <x v="15"/>
    <x v="7"/>
    <x v="11"/>
    <s v="NO1_A1"/>
    <x v="9"/>
    <n v="45.361633570256501"/>
    <n v="12.600453769515701"/>
  </r>
  <r>
    <x v="0"/>
    <x v="15"/>
    <x v="7"/>
    <x v="11"/>
    <s v="NO1_A1"/>
    <x v="10"/>
    <n v="59.784157560081603"/>
    <n v="16.606710433356"/>
  </r>
  <r>
    <x v="0"/>
    <x v="15"/>
    <x v="7"/>
    <x v="11"/>
    <s v="NO1_A1"/>
    <x v="11"/>
    <n v="3.65350748625126"/>
    <n v="1.01486319062535"/>
  </r>
  <r>
    <x v="0"/>
    <x v="15"/>
    <x v="7"/>
    <x v="11"/>
    <s v="NO1_A1"/>
    <x v="12"/>
    <n v="0.36"/>
    <n v="0.1"/>
  </r>
  <r>
    <x v="0"/>
    <x v="15"/>
    <x v="7"/>
    <x v="11"/>
    <s v="NO1_A1"/>
    <x v="13"/>
    <n v="24.0175287641691"/>
    <n v="6.6715357678247402"/>
  </r>
  <r>
    <x v="0"/>
    <x v="15"/>
    <x v="7"/>
    <x v="11"/>
    <s v="NO1_A1"/>
    <x v="14"/>
    <n v="24.0175287641691"/>
    <n v="6.6715357678247402"/>
  </r>
  <r>
    <x v="0"/>
    <x v="15"/>
    <x v="7"/>
    <x v="11"/>
    <s v="NO1_A1"/>
    <x v="15"/>
    <n v="2.7284206547966199"/>
    <n v="0.75789462633239502"/>
  </r>
  <r>
    <x v="0"/>
    <x v="15"/>
    <x v="7"/>
    <x v="11"/>
    <s v="NO1_A1"/>
    <x v="16"/>
    <n v="6.7156619979650802"/>
    <n v="1.8654616661014101"/>
  </r>
  <r>
    <x v="0"/>
    <x v="15"/>
    <x v="7"/>
    <x v="11"/>
    <s v="NO1_A1"/>
    <x v="17"/>
    <n v="9.3111759656652193"/>
    <n v="2.5864377682403399"/>
  </r>
  <r>
    <x v="0"/>
    <x v="15"/>
    <x v="7"/>
    <x v="11"/>
    <s v="NO1_A1"/>
    <x v="19"/>
    <n v="10.022760684225601"/>
    <n v="2.7841001900626599"/>
  </r>
  <r>
    <x v="0"/>
    <x v="15"/>
    <x v="7"/>
    <x v="11"/>
    <s v="NO1_A1"/>
    <x v="20"/>
    <n v="25.776910135314299"/>
    <n v="7.1602528153650802"/>
  </r>
  <r>
    <x v="0"/>
    <x v="15"/>
    <x v="7"/>
    <x v="11"/>
    <s v="NO1_A1"/>
    <x v="21"/>
    <n v="48.24"/>
    <n v="13.4"/>
  </r>
  <r>
    <x v="0"/>
    <x v="15"/>
    <x v="7"/>
    <x v="11"/>
    <s v="NO1_A1"/>
    <x v="22"/>
    <n v="67.680000000000007"/>
    <n v="18.8"/>
  </r>
  <r>
    <x v="0"/>
    <x v="15"/>
    <x v="7"/>
    <x v="11"/>
    <s v="NO1_A1"/>
    <x v="23"/>
    <n v="0.31515896120488701"/>
    <n v="8.7544155890246306E-2"/>
  </r>
  <r>
    <x v="0"/>
    <x v="15"/>
    <x v="7"/>
    <x v="11"/>
    <s v="NO1_A1"/>
    <x v="24"/>
    <n v="30.047757082438299"/>
    <n v="8.3465991895662004"/>
  </r>
  <r>
    <x v="0"/>
    <x v="15"/>
    <x v="7"/>
    <x v="11"/>
    <s v="NO1_A1"/>
    <x v="26"/>
    <n v="38.347953105218402"/>
    <n v="10.652209195894001"/>
  </r>
  <r>
    <x v="0"/>
    <x v="15"/>
    <x v="7"/>
    <x v="11"/>
    <s v="NO1_A1"/>
    <x v="27"/>
    <n v="2.34199197836619"/>
    <n v="0.650553327323943"/>
  </r>
  <r>
    <x v="0"/>
    <x v="15"/>
    <x v="7"/>
    <x v="11"/>
    <s v="NO1_A2"/>
    <x v="0"/>
    <n v="45.776839115009899"/>
    <n v="12.7157886430583"/>
  </r>
  <r>
    <x v="0"/>
    <x v="15"/>
    <x v="7"/>
    <x v="11"/>
    <s v="NO1_A2"/>
    <x v="1"/>
    <n v="46.08"/>
    <n v="12.8"/>
  </r>
  <r>
    <x v="0"/>
    <x v="15"/>
    <x v="7"/>
    <x v="11"/>
    <s v="NO1_A2"/>
    <x v="2"/>
    <n v="57.96"/>
    <n v="16.100000000000001"/>
  </r>
  <r>
    <x v="0"/>
    <x v="15"/>
    <x v="7"/>
    <x v="11"/>
    <s v="NO1_A2"/>
    <x v="3"/>
    <n v="59.784157560081603"/>
    <n v="16.606710433356"/>
  </r>
  <r>
    <x v="0"/>
    <x v="15"/>
    <x v="7"/>
    <x v="11"/>
    <s v="NO1_A2"/>
    <x v="4"/>
    <n v="7.3011599925566397"/>
    <n v="2.0280999979323999"/>
  </r>
  <r>
    <x v="0"/>
    <x v="15"/>
    <x v="7"/>
    <x v="11"/>
    <s v="NO1_A2"/>
    <x v="5"/>
    <n v="7.3011599925566397"/>
    <n v="2.0280999979323999"/>
  </r>
  <r>
    <x v="0"/>
    <x v="15"/>
    <x v="7"/>
    <x v="11"/>
    <s v="NO1_A2"/>
    <x v="6"/>
    <n v="30.079313304721001"/>
    <n v="8.3553648068669499"/>
  </r>
  <r>
    <x v="0"/>
    <x v="15"/>
    <x v="7"/>
    <x v="11"/>
    <s v="NO1_A2"/>
    <x v="7"/>
    <n v="43.561050797611401"/>
    <n v="12.100291888225399"/>
  </r>
  <r>
    <x v="0"/>
    <x v="15"/>
    <x v="7"/>
    <x v="11"/>
    <s v="NO1_A2"/>
    <x v="8"/>
    <n v="43.561050797611401"/>
    <n v="12.100291888225399"/>
  </r>
  <r>
    <x v="0"/>
    <x v="15"/>
    <x v="7"/>
    <x v="11"/>
    <s v="NO1_A2"/>
    <x v="9"/>
    <n v="45.361633570256501"/>
    <n v="12.600453769515701"/>
  </r>
  <r>
    <x v="0"/>
    <x v="15"/>
    <x v="7"/>
    <x v="11"/>
    <s v="NO1_A2"/>
    <x v="10"/>
    <n v="59.784157560081603"/>
    <n v="16.606710433356"/>
  </r>
  <r>
    <x v="0"/>
    <x v="15"/>
    <x v="7"/>
    <x v="11"/>
    <s v="NO1_A2"/>
    <x v="11"/>
    <n v="3.65350748625126"/>
    <n v="1.01486319062535"/>
  </r>
  <r>
    <x v="0"/>
    <x v="15"/>
    <x v="7"/>
    <x v="11"/>
    <s v="NO1_A2"/>
    <x v="12"/>
    <n v="0.36"/>
    <n v="0.1"/>
  </r>
  <r>
    <x v="0"/>
    <x v="15"/>
    <x v="7"/>
    <x v="11"/>
    <s v="NO1_A2"/>
    <x v="13"/>
    <n v="24.0175287641691"/>
    <n v="6.6715357678247402"/>
  </r>
  <r>
    <x v="0"/>
    <x v="15"/>
    <x v="7"/>
    <x v="11"/>
    <s v="NO1_A2"/>
    <x v="14"/>
    <n v="24.0175287641691"/>
    <n v="6.6715357678247402"/>
  </r>
  <r>
    <x v="0"/>
    <x v="15"/>
    <x v="7"/>
    <x v="11"/>
    <s v="NO1_A2"/>
    <x v="15"/>
    <n v="2.7284206547966199"/>
    <n v="0.75789462633239502"/>
  </r>
  <r>
    <x v="0"/>
    <x v="15"/>
    <x v="7"/>
    <x v="11"/>
    <s v="NO1_A2"/>
    <x v="16"/>
    <n v="6.7156619979650802"/>
    <n v="1.8654616661014101"/>
  </r>
  <r>
    <x v="0"/>
    <x v="15"/>
    <x v="7"/>
    <x v="11"/>
    <s v="NO1_A2"/>
    <x v="17"/>
    <n v="9.3111759656652193"/>
    <n v="2.5864377682403399"/>
  </r>
  <r>
    <x v="0"/>
    <x v="15"/>
    <x v="7"/>
    <x v="11"/>
    <s v="NO1_A2"/>
    <x v="19"/>
    <n v="10.022760684225601"/>
    <n v="2.7841001900626599"/>
  </r>
  <r>
    <x v="0"/>
    <x v="15"/>
    <x v="7"/>
    <x v="11"/>
    <s v="NO1_A2"/>
    <x v="20"/>
    <n v="25.776910135314299"/>
    <n v="7.1602528153650802"/>
  </r>
  <r>
    <x v="0"/>
    <x v="15"/>
    <x v="7"/>
    <x v="11"/>
    <s v="NO1_A2"/>
    <x v="21"/>
    <n v="48.24"/>
    <n v="13.4"/>
  </r>
  <r>
    <x v="0"/>
    <x v="15"/>
    <x v="7"/>
    <x v="11"/>
    <s v="NO1_A2"/>
    <x v="22"/>
    <n v="67.680000000000007"/>
    <n v="18.8"/>
  </r>
  <r>
    <x v="0"/>
    <x v="15"/>
    <x v="7"/>
    <x v="11"/>
    <s v="NO1_A2"/>
    <x v="23"/>
    <n v="0.31515896120488701"/>
    <n v="8.7544155890246306E-2"/>
  </r>
  <r>
    <x v="0"/>
    <x v="15"/>
    <x v="7"/>
    <x v="11"/>
    <s v="NO1_A2"/>
    <x v="24"/>
    <n v="30.047757082438299"/>
    <n v="8.3465991895662004"/>
  </r>
  <r>
    <x v="0"/>
    <x v="15"/>
    <x v="7"/>
    <x v="11"/>
    <s v="NO1_A2"/>
    <x v="26"/>
    <n v="38.347953105218402"/>
    <n v="10.652209195894001"/>
  </r>
  <r>
    <x v="0"/>
    <x v="15"/>
    <x v="7"/>
    <x v="11"/>
    <s v="NO1_A2"/>
    <x v="27"/>
    <n v="2.34199197836619"/>
    <n v="0.650553327323943"/>
  </r>
  <r>
    <x v="0"/>
    <x v="15"/>
    <x v="7"/>
    <x v="11"/>
    <s v="NO1_A3"/>
    <x v="0"/>
    <n v="45.776839115009899"/>
    <n v="12.7157886430583"/>
  </r>
  <r>
    <x v="0"/>
    <x v="15"/>
    <x v="7"/>
    <x v="11"/>
    <s v="NO1_A3"/>
    <x v="1"/>
    <n v="46.08"/>
    <n v="12.8"/>
  </r>
  <r>
    <x v="0"/>
    <x v="15"/>
    <x v="7"/>
    <x v="11"/>
    <s v="NO1_A3"/>
    <x v="2"/>
    <n v="57.96"/>
    <n v="16.100000000000001"/>
  </r>
  <r>
    <x v="0"/>
    <x v="15"/>
    <x v="7"/>
    <x v="11"/>
    <s v="NO1_A3"/>
    <x v="3"/>
    <n v="59.784157560081603"/>
    <n v="16.606710433356"/>
  </r>
  <r>
    <x v="0"/>
    <x v="15"/>
    <x v="7"/>
    <x v="11"/>
    <s v="NO1_A3"/>
    <x v="4"/>
    <n v="7.3011599925566397"/>
    <n v="2.0280999979323999"/>
  </r>
  <r>
    <x v="0"/>
    <x v="15"/>
    <x v="7"/>
    <x v="11"/>
    <s v="NO1_A3"/>
    <x v="5"/>
    <n v="7.3011599925566397"/>
    <n v="2.0280999979323999"/>
  </r>
  <r>
    <x v="0"/>
    <x v="15"/>
    <x v="7"/>
    <x v="11"/>
    <s v="NO1_A3"/>
    <x v="6"/>
    <n v="30.079313304721001"/>
    <n v="8.3553648068669499"/>
  </r>
  <r>
    <x v="0"/>
    <x v="15"/>
    <x v="7"/>
    <x v="11"/>
    <s v="NO1_A3"/>
    <x v="7"/>
    <n v="43.561050797611401"/>
    <n v="12.100291888225399"/>
  </r>
  <r>
    <x v="0"/>
    <x v="15"/>
    <x v="7"/>
    <x v="11"/>
    <s v="NO1_A3"/>
    <x v="8"/>
    <n v="43.561050797611401"/>
    <n v="12.100291888225399"/>
  </r>
  <r>
    <x v="0"/>
    <x v="15"/>
    <x v="7"/>
    <x v="11"/>
    <s v="NO1_A3"/>
    <x v="9"/>
    <n v="45.361633570256501"/>
    <n v="12.600453769515701"/>
  </r>
  <r>
    <x v="0"/>
    <x v="15"/>
    <x v="7"/>
    <x v="11"/>
    <s v="NO1_A3"/>
    <x v="10"/>
    <n v="59.784157560081603"/>
    <n v="16.606710433356"/>
  </r>
  <r>
    <x v="0"/>
    <x v="15"/>
    <x v="7"/>
    <x v="11"/>
    <s v="NO1_A3"/>
    <x v="11"/>
    <n v="3.65350748625126"/>
    <n v="1.01486319062535"/>
  </r>
  <r>
    <x v="0"/>
    <x v="15"/>
    <x v="7"/>
    <x v="11"/>
    <s v="NO1_A3"/>
    <x v="12"/>
    <n v="0.36"/>
    <n v="0.1"/>
  </r>
  <r>
    <x v="0"/>
    <x v="15"/>
    <x v="7"/>
    <x v="11"/>
    <s v="NO1_A3"/>
    <x v="13"/>
    <n v="24.0175287641691"/>
    <n v="6.6715357678247402"/>
  </r>
  <r>
    <x v="0"/>
    <x v="15"/>
    <x v="7"/>
    <x v="11"/>
    <s v="NO1_A3"/>
    <x v="14"/>
    <n v="24.0175287641691"/>
    <n v="6.6715357678247402"/>
  </r>
  <r>
    <x v="0"/>
    <x v="15"/>
    <x v="7"/>
    <x v="11"/>
    <s v="NO1_A3"/>
    <x v="15"/>
    <n v="2.7284206547966199"/>
    <n v="0.75789462633239502"/>
  </r>
  <r>
    <x v="0"/>
    <x v="15"/>
    <x v="7"/>
    <x v="11"/>
    <s v="NO1_A3"/>
    <x v="16"/>
    <n v="6.7156619979650802"/>
    <n v="1.8654616661014101"/>
  </r>
  <r>
    <x v="0"/>
    <x v="15"/>
    <x v="7"/>
    <x v="11"/>
    <s v="NO1_A3"/>
    <x v="17"/>
    <n v="9.3111759656652193"/>
    <n v="2.5864377682403399"/>
  </r>
  <r>
    <x v="0"/>
    <x v="15"/>
    <x v="7"/>
    <x v="11"/>
    <s v="NO1_A3"/>
    <x v="19"/>
    <n v="10.022760684225601"/>
    <n v="2.7841001900626599"/>
  </r>
  <r>
    <x v="0"/>
    <x v="15"/>
    <x v="7"/>
    <x v="11"/>
    <s v="NO1_A3"/>
    <x v="20"/>
    <n v="25.776910135314299"/>
    <n v="7.1602528153650802"/>
  </r>
  <r>
    <x v="0"/>
    <x v="15"/>
    <x v="7"/>
    <x v="11"/>
    <s v="NO1_A3"/>
    <x v="21"/>
    <n v="48.24"/>
    <n v="13.4"/>
  </r>
  <r>
    <x v="0"/>
    <x v="15"/>
    <x v="7"/>
    <x v="11"/>
    <s v="NO1_A3"/>
    <x v="22"/>
    <n v="67.680000000000007"/>
    <n v="18.8"/>
  </r>
  <r>
    <x v="0"/>
    <x v="15"/>
    <x v="7"/>
    <x v="11"/>
    <s v="NO1_A3"/>
    <x v="23"/>
    <n v="0.31515896120488701"/>
    <n v="8.7544155890246306E-2"/>
  </r>
  <r>
    <x v="0"/>
    <x v="15"/>
    <x v="7"/>
    <x v="11"/>
    <s v="NO1_A3"/>
    <x v="24"/>
    <n v="30.047757082438299"/>
    <n v="8.3465991895662004"/>
  </r>
  <r>
    <x v="0"/>
    <x v="15"/>
    <x v="7"/>
    <x v="11"/>
    <s v="NO1_A3"/>
    <x v="26"/>
    <n v="38.347953105218402"/>
    <n v="10.652209195894001"/>
  </r>
  <r>
    <x v="0"/>
    <x v="15"/>
    <x v="7"/>
    <x v="11"/>
    <s v="NO1_A3"/>
    <x v="27"/>
    <n v="2.34199197836619"/>
    <n v="0.650553327323943"/>
  </r>
  <r>
    <x v="0"/>
    <x v="15"/>
    <x v="7"/>
    <x v="11"/>
    <s v="NO1_Offshore"/>
    <x v="0"/>
    <n v="45.776839115009899"/>
    <n v="12.7157886430583"/>
  </r>
  <r>
    <x v="0"/>
    <x v="15"/>
    <x v="7"/>
    <x v="11"/>
    <s v="NO1_Offshore"/>
    <x v="1"/>
    <n v="46.08"/>
    <n v="12.8"/>
  </r>
  <r>
    <x v="0"/>
    <x v="15"/>
    <x v="7"/>
    <x v="11"/>
    <s v="NO1_Offshore"/>
    <x v="2"/>
    <n v="57.96"/>
    <n v="16.100000000000001"/>
  </r>
  <r>
    <x v="0"/>
    <x v="15"/>
    <x v="7"/>
    <x v="11"/>
    <s v="NO1_Offshore"/>
    <x v="3"/>
    <n v="59.784157560081603"/>
    <n v="16.606710433356"/>
  </r>
  <r>
    <x v="0"/>
    <x v="15"/>
    <x v="7"/>
    <x v="11"/>
    <s v="NO1_Offshore"/>
    <x v="4"/>
    <n v="7.3011599925566397"/>
    <n v="2.0280999979323999"/>
  </r>
  <r>
    <x v="0"/>
    <x v="15"/>
    <x v="7"/>
    <x v="11"/>
    <s v="NO1_Offshore"/>
    <x v="5"/>
    <n v="7.3011599925566397"/>
    <n v="2.0280999979323999"/>
  </r>
  <r>
    <x v="0"/>
    <x v="15"/>
    <x v="7"/>
    <x v="11"/>
    <s v="NO1_Offshore"/>
    <x v="6"/>
    <n v="30.079313304721001"/>
    <n v="8.3553648068669499"/>
  </r>
  <r>
    <x v="0"/>
    <x v="15"/>
    <x v="7"/>
    <x v="11"/>
    <s v="NO1_Offshore"/>
    <x v="7"/>
    <n v="43.561050797611401"/>
    <n v="12.100291888225399"/>
  </r>
  <r>
    <x v="0"/>
    <x v="15"/>
    <x v="7"/>
    <x v="11"/>
    <s v="NO1_Offshore"/>
    <x v="8"/>
    <n v="43.561050797611401"/>
    <n v="12.100291888225399"/>
  </r>
  <r>
    <x v="0"/>
    <x v="15"/>
    <x v="7"/>
    <x v="11"/>
    <s v="NO1_Offshore"/>
    <x v="9"/>
    <n v="45.361633570256501"/>
    <n v="12.600453769515701"/>
  </r>
  <r>
    <x v="0"/>
    <x v="15"/>
    <x v="7"/>
    <x v="11"/>
    <s v="NO1_Offshore"/>
    <x v="10"/>
    <n v="59.784157560081603"/>
    <n v="16.606710433356"/>
  </r>
  <r>
    <x v="0"/>
    <x v="15"/>
    <x v="7"/>
    <x v="11"/>
    <s v="NO1_Offshore"/>
    <x v="11"/>
    <n v="3.65350748625126"/>
    <n v="1.01486319062535"/>
  </r>
  <r>
    <x v="0"/>
    <x v="15"/>
    <x v="7"/>
    <x v="11"/>
    <s v="NO1_Offshore"/>
    <x v="12"/>
    <n v="0.36"/>
    <n v="0.1"/>
  </r>
  <r>
    <x v="0"/>
    <x v="15"/>
    <x v="7"/>
    <x v="11"/>
    <s v="NO1_Offshore"/>
    <x v="13"/>
    <n v="24.0175287641691"/>
    <n v="6.6715357678247402"/>
  </r>
  <r>
    <x v="0"/>
    <x v="15"/>
    <x v="7"/>
    <x v="11"/>
    <s v="NO1_Offshore"/>
    <x v="14"/>
    <n v="24.0175287641691"/>
    <n v="6.6715357678247402"/>
  </r>
  <r>
    <x v="0"/>
    <x v="15"/>
    <x v="7"/>
    <x v="11"/>
    <s v="NO1_Offshore"/>
    <x v="15"/>
    <n v="2.7284206547966199"/>
    <n v="0.75789462633239502"/>
  </r>
  <r>
    <x v="0"/>
    <x v="15"/>
    <x v="7"/>
    <x v="11"/>
    <s v="NO1_Offshore"/>
    <x v="16"/>
    <n v="6.7156619979650802"/>
    <n v="1.8654616661014101"/>
  </r>
  <r>
    <x v="0"/>
    <x v="15"/>
    <x v="7"/>
    <x v="11"/>
    <s v="NO1_Offshore"/>
    <x v="17"/>
    <n v="9.3111759656652193"/>
    <n v="2.5864377682403399"/>
  </r>
  <r>
    <x v="0"/>
    <x v="15"/>
    <x v="7"/>
    <x v="11"/>
    <s v="NO1_Offshore"/>
    <x v="19"/>
    <n v="10.022760684225601"/>
    <n v="2.7841001900626599"/>
  </r>
  <r>
    <x v="0"/>
    <x v="15"/>
    <x v="7"/>
    <x v="11"/>
    <s v="NO1_Offshore"/>
    <x v="20"/>
    <n v="25.776910135314299"/>
    <n v="7.1602528153650802"/>
  </r>
  <r>
    <x v="0"/>
    <x v="15"/>
    <x v="7"/>
    <x v="11"/>
    <s v="NO1_Offshore"/>
    <x v="21"/>
    <n v="48.24"/>
    <n v="13.4"/>
  </r>
  <r>
    <x v="0"/>
    <x v="15"/>
    <x v="7"/>
    <x v="11"/>
    <s v="NO1_Offshore"/>
    <x v="22"/>
    <n v="67.680000000000007"/>
    <n v="18.8"/>
  </r>
  <r>
    <x v="0"/>
    <x v="15"/>
    <x v="7"/>
    <x v="11"/>
    <s v="NO1_Offshore"/>
    <x v="23"/>
    <n v="0.31515896120488701"/>
    <n v="8.7544155890246306E-2"/>
  </r>
  <r>
    <x v="0"/>
    <x v="15"/>
    <x v="7"/>
    <x v="11"/>
    <s v="NO1_Offshore"/>
    <x v="24"/>
    <n v="30.047757082438299"/>
    <n v="8.3465991895662004"/>
  </r>
  <r>
    <x v="0"/>
    <x v="15"/>
    <x v="7"/>
    <x v="11"/>
    <s v="NO1_Offshore"/>
    <x v="26"/>
    <n v="38.347953105218402"/>
    <n v="10.652209195894001"/>
  </r>
  <r>
    <x v="0"/>
    <x v="15"/>
    <x v="7"/>
    <x v="11"/>
    <s v="NO1_Offshore"/>
    <x v="27"/>
    <n v="2.34199197836619"/>
    <n v="0.650553327323943"/>
  </r>
  <r>
    <x v="0"/>
    <x v="15"/>
    <x v="7"/>
    <x v="12"/>
    <s v="NO2_A1"/>
    <x v="0"/>
    <n v="45.776839115009899"/>
    <n v="12.7157886430583"/>
  </r>
  <r>
    <x v="0"/>
    <x v="15"/>
    <x v="7"/>
    <x v="12"/>
    <s v="NO2_A1"/>
    <x v="1"/>
    <n v="46.08"/>
    <n v="12.8"/>
  </r>
  <r>
    <x v="0"/>
    <x v="15"/>
    <x v="7"/>
    <x v="12"/>
    <s v="NO2_A1"/>
    <x v="2"/>
    <n v="57.96"/>
    <n v="16.100000000000001"/>
  </r>
  <r>
    <x v="0"/>
    <x v="15"/>
    <x v="7"/>
    <x v="12"/>
    <s v="NO2_A1"/>
    <x v="3"/>
    <n v="59.784157560081603"/>
    <n v="16.606710433356"/>
  </r>
  <r>
    <x v="0"/>
    <x v="15"/>
    <x v="7"/>
    <x v="12"/>
    <s v="NO2_A1"/>
    <x v="4"/>
    <n v="7.3011599925566397"/>
    <n v="2.0280999979323999"/>
  </r>
  <r>
    <x v="0"/>
    <x v="15"/>
    <x v="7"/>
    <x v="12"/>
    <s v="NO2_A1"/>
    <x v="5"/>
    <n v="7.3011599925566397"/>
    <n v="2.0280999979323999"/>
  </r>
  <r>
    <x v="0"/>
    <x v="15"/>
    <x v="7"/>
    <x v="12"/>
    <s v="NO2_A1"/>
    <x v="6"/>
    <n v="30.079313304721001"/>
    <n v="8.3553648068669499"/>
  </r>
  <r>
    <x v="0"/>
    <x v="15"/>
    <x v="7"/>
    <x v="12"/>
    <s v="NO2_A1"/>
    <x v="7"/>
    <n v="43.561050797611401"/>
    <n v="12.100291888225399"/>
  </r>
  <r>
    <x v="0"/>
    <x v="15"/>
    <x v="7"/>
    <x v="12"/>
    <s v="NO2_A1"/>
    <x v="8"/>
    <n v="43.561050797611401"/>
    <n v="12.100291888225399"/>
  </r>
  <r>
    <x v="0"/>
    <x v="15"/>
    <x v="7"/>
    <x v="12"/>
    <s v="NO2_A1"/>
    <x v="9"/>
    <n v="45.361633570256501"/>
    <n v="12.600453769515701"/>
  </r>
  <r>
    <x v="0"/>
    <x v="15"/>
    <x v="7"/>
    <x v="12"/>
    <s v="NO2_A1"/>
    <x v="10"/>
    <n v="59.784157560081603"/>
    <n v="16.606710433356"/>
  </r>
  <r>
    <x v="0"/>
    <x v="15"/>
    <x v="7"/>
    <x v="12"/>
    <s v="NO2_A1"/>
    <x v="11"/>
    <n v="3.65350748625126"/>
    <n v="1.01486319062535"/>
  </r>
  <r>
    <x v="0"/>
    <x v="15"/>
    <x v="7"/>
    <x v="12"/>
    <s v="NO2_A1"/>
    <x v="12"/>
    <n v="0.36"/>
    <n v="0.1"/>
  </r>
  <r>
    <x v="0"/>
    <x v="15"/>
    <x v="7"/>
    <x v="12"/>
    <s v="NO2_A1"/>
    <x v="13"/>
    <n v="24.0175287641691"/>
    <n v="6.6715357678247402"/>
  </r>
  <r>
    <x v="0"/>
    <x v="15"/>
    <x v="7"/>
    <x v="12"/>
    <s v="NO2_A1"/>
    <x v="14"/>
    <n v="24.0175287641691"/>
    <n v="6.6715357678247402"/>
  </r>
  <r>
    <x v="0"/>
    <x v="15"/>
    <x v="7"/>
    <x v="12"/>
    <s v="NO2_A1"/>
    <x v="15"/>
    <n v="2.7284206547966199"/>
    <n v="0.75789462633239502"/>
  </r>
  <r>
    <x v="0"/>
    <x v="15"/>
    <x v="7"/>
    <x v="12"/>
    <s v="NO2_A1"/>
    <x v="16"/>
    <n v="6.7156619979650802"/>
    <n v="1.8654616661014101"/>
  </r>
  <r>
    <x v="0"/>
    <x v="15"/>
    <x v="7"/>
    <x v="12"/>
    <s v="NO2_A1"/>
    <x v="17"/>
    <n v="9.3111759656652193"/>
    <n v="2.5864377682403399"/>
  </r>
  <r>
    <x v="0"/>
    <x v="15"/>
    <x v="7"/>
    <x v="12"/>
    <s v="NO2_A1"/>
    <x v="19"/>
    <n v="10.022760684225601"/>
    <n v="2.7841001900626599"/>
  </r>
  <r>
    <x v="0"/>
    <x v="15"/>
    <x v="7"/>
    <x v="12"/>
    <s v="NO2_A1"/>
    <x v="20"/>
    <n v="25.776910135314299"/>
    <n v="7.1602528153650802"/>
  </r>
  <r>
    <x v="0"/>
    <x v="15"/>
    <x v="7"/>
    <x v="12"/>
    <s v="NO2_A1"/>
    <x v="21"/>
    <n v="48.24"/>
    <n v="13.4"/>
  </r>
  <r>
    <x v="0"/>
    <x v="15"/>
    <x v="7"/>
    <x v="12"/>
    <s v="NO2_A1"/>
    <x v="22"/>
    <n v="67.680000000000007"/>
    <n v="18.8"/>
  </r>
  <r>
    <x v="0"/>
    <x v="15"/>
    <x v="7"/>
    <x v="12"/>
    <s v="NO2_A1"/>
    <x v="23"/>
    <n v="0.31515896120488701"/>
    <n v="8.7544155890246306E-2"/>
  </r>
  <r>
    <x v="0"/>
    <x v="15"/>
    <x v="7"/>
    <x v="12"/>
    <s v="NO2_A1"/>
    <x v="24"/>
    <n v="30.047757082438299"/>
    <n v="8.3465991895662004"/>
  </r>
  <r>
    <x v="0"/>
    <x v="15"/>
    <x v="7"/>
    <x v="12"/>
    <s v="NO2_A1"/>
    <x v="26"/>
    <n v="38.347953105218402"/>
    <n v="10.652209195894001"/>
  </r>
  <r>
    <x v="0"/>
    <x v="15"/>
    <x v="7"/>
    <x v="12"/>
    <s v="NO2_A1"/>
    <x v="27"/>
    <n v="2.34199197836619"/>
    <n v="0.650553327323943"/>
  </r>
  <r>
    <x v="0"/>
    <x v="15"/>
    <x v="7"/>
    <x v="12"/>
    <s v="NO2_A2"/>
    <x v="0"/>
    <n v="45.776839115009899"/>
    <n v="12.7157886430583"/>
  </r>
  <r>
    <x v="0"/>
    <x v="15"/>
    <x v="7"/>
    <x v="12"/>
    <s v="NO2_A2"/>
    <x v="1"/>
    <n v="46.08"/>
    <n v="12.8"/>
  </r>
  <r>
    <x v="0"/>
    <x v="15"/>
    <x v="7"/>
    <x v="12"/>
    <s v="NO2_A2"/>
    <x v="2"/>
    <n v="57.96"/>
    <n v="16.100000000000001"/>
  </r>
  <r>
    <x v="0"/>
    <x v="15"/>
    <x v="7"/>
    <x v="12"/>
    <s v="NO2_A2"/>
    <x v="3"/>
    <n v="59.784157560081603"/>
    <n v="16.606710433356"/>
  </r>
  <r>
    <x v="0"/>
    <x v="15"/>
    <x v="7"/>
    <x v="12"/>
    <s v="NO2_A2"/>
    <x v="4"/>
    <n v="7.3011599925566397"/>
    <n v="2.0280999979323999"/>
  </r>
  <r>
    <x v="0"/>
    <x v="15"/>
    <x v="7"/>
    <x v="12"/>
    <s v="NO2_A2"/>
    <x v="5"/>
    <n v="7.3011599925566397"/>
    <n v="2.0280999979323999"/>
  </r>
  <r>
    <x v="0"/>
    <x v="15"/>
    <x v="7"/>
    <x v="12"/>
    <s v="NO2_A2"/>
    <x v="6"/>
    <n v="30.079313304721001"/>
    <n v="8.3553648068669499"/>
  </r>
  <r>
    <x v="0"/>
    <x v="15"/>
    <x v="7"/>
    <x v="12"/>
    <s v="NO2_A2"/>
    <x v="7"/>
    <n v="43.561050797611401"/>
    <n v="12.100291888225399"/>
  </r>
  <r>
    <x v="0"/>
    <x v="15"/>
    <x v="7"/>
    <x v="12"/>
    <s v="NO2_A2"/>
    <x v="8"/>
    <n v="43.561050797611401"/>
    <n v="12.100291888225399"/>
  </r>
  <r>
    <x v="0"/>
    <x v="15"/>
    <x v="7"/>
    <x v="12"/>
    <s v="NO2_A2"/>
    <x v="9"/>
    <n v="45.361633570256501"/>
    <n v="12.600453769515701"/>
  </r>
  <r>
    <x v="0"/>
    <x v="15"/>
    <x v="7"/>
    <x v="12"/>
    <s v="NO2_A2"/>
    <x v="10"/>
    <n v="59.784157560081603"/>
    <n v="16.606710433356"/>
  </r>
  <r>
    <x v="0"/>
    <x v="15"/>
    <x v="7"/>
    <x v="12"/>
    <s v="NO2_A2"/>
    <x v="11"/>
    <n v="3.65350748625126"/>
    <n v="1.01486319062535"/>
  </r>
  <r>
    <x v="0"/>
    <x v="15"/>
    <x v="7"/>
    <x v="12"/>
    <s v="NO2_A2"/>
    <x v="12"/>
    <n v="0.36"/>
    <n v="0.1"/>
  </r>
  <r>
    <x v="0"/>
    <x v="15"/>
    <x v="7"/>
    <x v="12"/>
    <s v="NO2_A2"/>
    <x v="13"/>
    <n v="24.0175287641691"/>
    <n v="6.6715357678247402"/>
  </r>
  <r>
    <x v="0"/>
    <x v="15"/>
    <x v="7"/>
    <x v="12"/>
    <s v="NO2_A2"/>
    <x v="14"/>
    <n v="24.0175287641691"/>
    <n v="6.6715357678247402"/>
  </r>
  <r>
    <x v="0"/>
    <x v="15"/>
    <x v="7"/>
    <x v="12"/>
    <s v="NO2_A2"/>
    <x v="15"/>
    <n v="2.7284206547966199"/>
    <n v="0.75789462633239502"/>
  </r>
  <r>
    <x v="0"/>
    <x v="15"/>
    <x v="7"/>
    <x v="12"/>
    <s v="NO2_A2"/>
    <x v="16"/>
    <n v="6.7156619979650802"/>
    <n v="1.8654616661014101"/>
  </r>
  <r>
    <x v="0"/>
    <x v="15"/>
    <x v="7"/>
    <x v="12"/>
    <s v="NO2_A2"/>
    <x v="17"/>
    <n v="9.3111759656652193"/>
    <n v="2.5864377682403399"/>
  </r>
  <r>
    <x v="0"/>
    <x v="15"/>
    <x v="7"/>
    <x v="12"/>
    <s v="NO2_A2"/>
    <x v="19"/>
    <n v="10.022760684225601"/>
    <n v="2.7841001900626599"/>
  </r>
  <r>
    <x v="0"/>
    <x v="15"/>
    <x v="7"/>
    <x v="12"/>
    <s v="NO2_A2"/>
    <x v="20"/>
    <n v="25.776910135314299"/>
    <n v="7.1602528153650802"/>
  </r>
  <r>
    <x v="0"/>
    <x v="15"/>
    <x v="7"/>
    <x v="12"/>
    <s v="NO2_A2"/>
    <x v="21"/>
    <n v="48.24"/>
    <n v="13.4"/>
  </r>
  <r>
    <x v="0"/>
    <x v="15"/>
    <x v="7"/>
    <x v="12"/>
    <s v="NO2_A2"/>
    <x v="22"/>
    <n v="67.680000000000007"/>
    <n v="18.8"/>
  </r>
  <r>
    <x v="0"/>
    <x v="15"/>
    <x v="7"/>
    <x v="12"/>
    <s v="NO2_A2"/>
    <x v="23"/>
    <n v="0.31515896120488701"/>
    <n v="8.7544155890246306E-2"/>
  </r>
  <r>
    <x v="0"/>
    <x v="15"/>
    <x v="7"/>
    <x v="12"/>
    <s v="NO2_A2"/>
    <x v="24"/>
    <n v="30.047757082438299"/>
    <n v="8.3465991895662004"/>
  </r>
  <r>
    <x v="0"/>
    <x v="15"/>
    <x v="7"/>
    <x v="12"/>
    <s v="NO2_A2"/>
    <x v="26"/>
    <n v="38.347953105218402"/>
    <n v="10.652209195894001"/>
  </r>
  <r>
    <x v="0"/>
    <x v="15"/>
    <x v="7"/>
    <x v="12"/>
    <s v="NO2_A2"/>
    <x v="27"/>
    <n v="2.34199197836619"/>
    <n v="0.650553327323943"/>
  </r>
  <r>
    <x v="0"/>
    <x v="15"/>
    <x v="7"/>
    <x v="12"/>
    <s v="NO2_Offshore"/>
    <x v="0"/>
    <n v="45.776839115009899"/>
    <n v="12.7157886430583"/>
  </r>
  <r>
    <x v="0"/>
    <x v="15"/>
    <x v="7"/>
    <x v="12"/>
    <s v="NO2_Offshore"/>
    <x v="1"/>
    <n v="46.08"/>
    <n v="12.8"/>
  </r>
  <r>
    <x v="0"/>
    <x v="15"/>
    <x v="7"/>
    <x v="12"/>
    <s v="NO2_Offshore"/>
    <x v="2"/>
    <n v="57.96"/>
    <n v="16.100000000000001"/>
  </r>
  <r>
    <x v="0"/>
    <x v="15"/>
    <x v="7"/>
    <x v="12"/>
    <s v="NO2_Offshore"/>
    <x v="3"/>
    <n v="59.784157560081603"/>
    <n v="16.606710433356"/>
  </r>
  <r>
    <x v="0"/>
    <x v="15"/>
    <x v="7"/>
    <x v="12"/>
    <s v="NO2_Offshore"/>
    <x v="4"/>
    <n v="7.3011599925566397"/>
    <n v="2.0280999979323999"/>
  </r>
  <r>
    <x v="0"/>
    <x v="15"/>
    <x v="7"/>
    <x v="12"/>
    <s v="NO2_Offshore"/>
    <x v="5"/>
    <n v="7.3011599925566397"/>
    <n v="2.0280999979323999"/>
  </r>
  <r>
    <x v="0"/>
    <x v="15"/>
    <x v="7"/>
    <x v="12"/>
    <s v="NO2_Offshore"/>
    <x v="6"/>
    <n v="30.079313304721001"/>
    <n v="8.3553648068669499"/>
  </r>
  <r>
    <x v="0"/>
    <x v="15"/>
    <x v="7"/>
    <x v="12"/>
    <s v="NO2_Offshore"/>
    <x v="7"/>
    <n v="43.561050797611401"/>
    <n v="12.100291888225399"/>
  </r>
  <r>
    <x v="0"/>
    <x v="15"/>
    <x v="7"/>
    <x v="12"/>
    <s v="NO2_Offshore"/>
    <x v="8"/>
    <n v="43.561050797611401"/>
    <n v="12.100291888225399"/>
  </r>
  <r>
    <x v="0"/>
    <x v="15"/>
    <x v="7"/>
    <x v="12"/>
    <s v="NO2_Offshore"/>
    <x v="9"/>
    <n v="45.361633570256501"/>
    <n v="12.600453769515701"/>
  </r>
  <r>
    <x v="0"/>
    <x v="15"/>
    <x v="7"/>
    <x v="12"/>
    <s v="NO2_Offshore"/>
    <x v="10"/>
    <n v="59.784157560081603"/>
    <n v="16.606710433356"/>
  </r>
  <r>
    <x v="0"/>
    <x v="15"/>
    <x v="7"/>
    <x v="12"/>
    <s v="NO2_Offshore"/>
    <x v="11"/>
    <n v="3.65350748625126"/>
    <n v="1.01486319062535"/>
  </r>
  <r>
    <x v="0"/>
    <x v="15"/>
    <x v="7"/>
    <x v="12"/>
    <s v="NO2_Offshore"/>
    <x v="12"/>
    <n v="0.36"/>
    <n v="0.1"/>
  </r>
  <r>
    <x v="0"/>
    <x v="15"/>
    <x v="7"/>
    <x v="12"/>
    <s v="NO2_Offshore"/>
    <x v="13"/>
    <n v="24.0175287641691"/>
    <n v="6.6715357678247402"/>
  </r>
  <r>
    <x v="0"/>
    <x v="15"/>
    <x v="7"/>
    <x v="12"/>
    <s v="NO2_Offshore"/>
    <x v="14"/>
    <n v="24.0175287641691"/>
    <n v="6.6715357678247402"/>
  </r>
  <r>
    <x v="0"/>
    <x v="15"/>
    <x v="7"/>
    <x v="12"/>
    <s v="NO2_Offshore"/>
    <x v="15"/>
    <n v="2.7284206547966199"/>
    <n v="0.75789462633239502"/>
  </r>
  <r>
    <x v="0"/>
    <x v="15"/>
    <x v="7"/>
    <x v="12"/>
    <s v="NO2_Offshore"/>
    <x v="16"/>
    <n v="6.7156619979650802"/>
    <n v="1.8654616661014101"/>
  </r>
  <r>
    <x v="0"/>
    <x v="15"/>
    <x v="7"/>
    <x v="12"/>
    <s v="NO2_Offshore"/>
    <x v="17"/>
    <n v="9.3111759656652193"/>
    <n v="2.5864377682403399"/>
  </r>
  <r>
    <x v="0"/>
    <x v="15"/>
    <x v="7"/>
    <x v="12"/>
    <s v="NO2_Offshore"/>
    <x v="19"/>
    <n v="10.022760684225601"/>
    <n v="2.7841001900626599"/>
  </r>
  <r>
    <x v="0"/>
    <x v="15"/>
    <x v="7"/>
    <x v="12"/>
    <s v="NO2_Offshore"/>
    <x v="20"/>
    <n v="25.776910135314299"/>
    <n v="7.1602528153650802"/>
  </r>
  <r>
    <x v="0"/>
    <x v="15"/>
    <x v="7"/>
    <x v="12"/>
    <s v="NO2_Offshore"/>
    <x v="21"/>
    <n v="48.24"/>
    <n v="13.4"/>
  </r>
  <r>
    <x v="0"/>
    <x v="15"/>
    <x v="7"/>
    <x v="12"/>
    <s v="NO2_Offshore"/>
    <x v="22"/>
    <n v="67.680000000000007"/>
    <n v="18.8"/>
  </r>
  <r>
    <x v="0"/>
    <x v="15"/>
    <x v="7"/>
    <x v="12"/>
    <s v="NO2_Offshore"/>
    <x v="23"/>
    <n v="0.31515896120488701"/>
    <n v="8.7544155890246306E-2"/>
  </r>
  <r>
    <x v="0"/>
    <x v="15"/>
    <x v="7"/>
    <x v="12"/>
    <s v="NO2_Offshore"/>
    <x v="24"/>
    <n v="30.047757082438299"/>
    <n v="8.3465991895662004"/>
  </r>
  <r>
    <x v="0"/>
    <x v="15"/>
    <x v="7"/>
    <x v="12"/>
    <s v="NO2_Offshore"/>
    <x v="26"/>
    <n v="38.347953105218402"/>
    <n v="10.652209195894001"/>
  </r>
  <r>
    <x v="0"/>
    <x v="15"/>
    <x v="7"/>
    <x v="12"/>
    <s v="NO2_Offshore"/>
    <x v="27"/>
    <n v="2.34199197836619"/>
    <n v="0.650553327323943"/>
  </r>
  <r>
    <x v="0"/>
    <x v="15"/>
    <x v="7"/>
    <x v="13"/>
    <s v="NO3_A1"/>
    <x v="0"/>
    <n v="45.776839115009899"/>
    <n v="12.7157886430583"/>
  </r>
  <r>
    <x v="0"/>
    <x v="15"/>
    <x v="7"/>
    <x v="13"/>
    <s v="NO3_A1"/>
    <x v="1"/>
    <n v="46.08"/>
    <n v="12.8"/>
  </r>
  <r>
    <x v="0"/>
    <x v="15"/>
    <x v="7"/>
    <x v="13"/>
    <s v="NO3_A1"/>
    <x v="2"/>
    <n v="57.96"/>
    <n v="16.100000000000001"/>
  </r>
  <r>
    <x v="0"/>
    <x v="15"/>
    <x v="7"/>
    <x v="13"/>
    <s v="NO3_A1"/>
    <x v="3"/>
    <n v="59.784157560081603"/>
    <n v="16.606710433356"/>
  </r>
  <r>
    <x v="0"/>
    <x v="15"/>
    <x v="7"/>
    <x v="13"/>
    <s v="NO3_A1"/>
    <x v="4"/>
    <n v="7.3011599925566397"/>
    <n v="2.0280999979323999"/>
  </r>
  <r>
    <x v="0"/>
    <x v="15"/>
    <x v="7"/>
    <x v="13"/>
    <s v="NO3_A1"/>
    <x v="5"/>
    <n v="7.3011599925566397"/>
    <n v="2.0280999979323999"/>
  </r>
  <r>
    <x v="0"/>
    <x v="15"/>
    <x v="7"/>
    <x v="13"/>
    <s v="NO3_A1"/>
    <x v="6"/>
    <n v="30.079313304721001"/>
    <n v="8.3553648068669499"/>
  </r>
  <r>
    <x v="0"/>
    <x v="15"/>
    <x v="7"/>
    <x v="13"/>
    <s v="NO3_A1"/>
    <x v="7"/>
    <n v="43.561050797611401"/>
    <n v="12.100291888225399"/>
  </r>
  <r>
    <x v="0"/>
    <x v="15"/>
    <x v="7"/>
    <x v="13"/>
    <s v="NO3_A1"/>
    <x v="8"/>
    <n v="43.561050797611401"/>
    <n v="12.100291888225399"/>
  </r>
  <r>
    <x v="0"/>
    <x v="15"/>
    <x v="7"/>
    <x v="13"/>
    <s v="NO3_A1"/>
    <x v="9"/>
    <n v="45.361633570256501"/>
    <n v="12.600453769515701"/>
  </r>
  <r>
    <x v="0"/>
    <x v="15"/>
    <x v="7"/>
    <x v="13"/>
    <s v="NO3_A1"/>
    <x v="10"/>
    <n v="59.784157560081603"/>
    <n v="16.606710433356"/>
  </r>
  <r>
    <x v="0"/>
    <x v="15"/>
    <x v="7"/>
    <x v="13"/>
    <s v="NO3_A1"/>
    <x v="11"/>
    <n v="3.65350748625126"/>
    <n v="1.01486319062535"/>
  </r>
  <r>
    <x v="0"/>
    <x v="15"/>
    <x v="7"/>
    <x v="13"/>
    <s v="NO3_A1"/>
    <x v="12"/>
    <n v="0.36"/>
    <n v="0.1"/>
  </r>
  <r>
    <x v="0"/>
    <x v="15"/>
    <x v="7"/>
    <x v="13"/>
    <s v="NO3_A1"/>
    <x v="13"/>
    <n v="24.0175287641691"/>
    <n v="6.6715357678247402"/>
  </r>
  <r>
    <x v="0"/>
    <x v="15"/>
    <x v="7"/>
    <x v="13"/>
    <s v="NO3_A1"/>
    <x v="14"/>
    <n v="24.0175287641691"/>
    <n v="6.6715357678247402"/>
  </r>
  <r>
    <x v="0"/>
    <x v="15"/>
    <x v="7"/>
    <x v="13"/>
    <s v="NO3_A1"/>
    <x v="15"/>
    <n v="2.7284206547966199"/>
    <n v="0.75789462633239502"/>
  </r>
  <r>
    <x v="0"/>
    <x v="15"/>
    <x v="7"/>
    <x v="13"/>
    <s v="NO3_A1"/>
    <x v="16"/>
    <n v="6.7156619979650802"/>
    <n v="1.8654616661014101"/>
  </r>
  <r>
    <x v="0"/>
    <x v="15"/>
    <x v="7"/>
    <x v="13"/>
    <s v="NO3_A1"/>
    <x v="17"/>
    <n v="9.3111759656652193"/>
    <n v="2.5864377682403399"/>
  </r>
  <r>
    <x v="0"/>
    <x v="15"/>
    <x v="7"/>
    <x v="13"/>
    <s v="NO3_A1"/>
    <x v="19"/>
    <n v="10.022760684225601"/>
    <n v="2.7841001900626599"/>
  </r>
  <r>
    <x v="0"/>
    <x v="15"/>
    <x v="7"/>
    <x v="13"/>
    <s v="NO3_A1"/>
    <x v="20"/>
    <n v="25.776910135314299"/>
    <n v="7.1602528153650802"/>
  </r>
  <r>
    <x v="0"/>
    <x v="15"/>
    <x v="7"/>
    <x v="13"/>
    <s v="NO3_A1"/>
    <x v="21"/>
    <n v="48.24"/>
    <n v="13.4"/>
  </r>
  <r>
    <x v="0"/>
    <x v="15"/>
    <x v="7"/>
    <x v="13"/>
    <s v="NO3_A1"/>
    <x v="22"/>
    <n v="67.680000000000007"/>
    <n v="18.8"/>
  </r>
  <r>
    <x v="0"/>
    <x v="15"/>
    <x v="7"/>
    <x v="13"/>
    <s v="NO3_A1"/>
    <x v="23"/>
    <n v="0.31515896120488701"/>
    <n v="8.7544155890246306E-2"/>
  </r>
  <r>
    <x v="0"/>
    <x v="15"/>
    <x v="7"/>
    <x v="13"/>
    <s v="NO3_A1"/>
    <x v="24"/>
    <n v="30.047757082438299"/>
    <n v="8.3465991895662004"/>
  </r>
  <r>
    <x v="0"/>
    <x v="15"/>
    <x v="7"/>
    <x v="13"/>
    <s v="NO3_A1"/>
    <x v="26"/>
    <n v="38.347953105218402"/>
    <n v="10.652209195894001"/>
  </r>
  <r>
    <x v="0"/>
    <x v="15"/>
    <x v="7"/>
    <x v="13"/>
    <s v="NO3_A1"/>
    <x v="27"/>
    <n v="2.34199197836619"/>
    <n v="0.650553327323943"/>
  </r>
  <r>
    <x v="0"/>
    <x v="15"/>
    <x v="7"/>
    <x v="13"/>
    <s v="NO3_A2"/>
    <x v="0"/>
    <n v="45.776839115009899"/>
    <n v="12.7157886430583"/>
  </r>
  <r>
    <x v="0"/>
    <x v="15"/>
    <x v="7"/>
    <x v="13"/>
    <s v="NO3_A2"/>
    <x v="1"/>
    <n v="46.08"/>
    <n v="12.8"/>
  </r>
  <r>
    <x v="0"/>
    <x v="15"/>
    <x v="7"/>
    <x v="13"/>
    <s v="NO3_A2"/>
    <x v="2"/>
    <n v="57.96"/>
    <n v="16.100000000000001"/>
  </r>
  <r>
    <x v="0"/>
    <x v="15"/>
    <x v="7"/>
    <x v="13"/>
    <s v="NO3_A2"/>
    <x v="3"/>
    <n v="59.784157560081603"/>
    <n v="16.606710433356"/>
  </r>
  <r>
    <x v="0"/>
    <x v="15"/>
    <x v="7"/>
    <x v="13"/>
    <s v="NO3_A2"/>
    <x v="4"/>
    <n v="7.3011599925566397"/>
    <n v="2.0280999979323999"/>
  </r>
  <r>
    <x v="0"/>
    <x v="15"/>
    <x v="7"/>
    <x v="13"/>
    <s v="NO3_A2"/>
    <x v="5"/>
    <n v="7.3011599925566397"/>
    <n v="2.0280999979323999"/>
  </r>
  <r>
    <x v="0"/>
    <x v="15"/>
    <x v="7"/>
    <x v="13"/>
    <s v="NO3_A2"/>
    <x v="6"/>
    <n v="30.079313304721001"/>
    <n v="8.3553648068669499"/>
  </r>
  <r>
    <x v="0"/>
    <x v="15"/>
    <x v="7"/>
    <x v="13"/>
    <s v="NO3_A2"/>
    <x v="7"/>
    <n v="43.561050797611401"/>
    <n v="12.100291888225399"/>
  </r>
  <r>
    <x v="0"/>
    <x v="15"/>
    <x v="7"/>
    <x v="13"/>
    <s v="NO3_A2"/>
    <x v="8"/>
    <n v="43.561050797611401"/>
    <n v="12.100291888225399"/>
  </r>
  <r>
    <x v="0"/>
    <x v="15"/>
    <x v="7"/>
    <x v="13"/>
    <s v="NO3_A2"/>
    <x v="9"/>
    <n v="45.361633570256501"/>
    <n v="12.600453769515701"/>
  </r>
  <r>
    <x v="0"/>
    <x v="15"/>
    <x v="7"/>
    <x v="13"/>
    <s v="NO3_A2"/>
    <x v="10"/>
    <n v="59.784157560081603"/>
    <n v="16.606710433356"/>
  </r>
  <r>
    <x v="0"/>
    <x v="15"/>
    <x v="7"/>
    <x v="13"/>
    <s v="NO3_A2"/>
    <x v="11"/>
    <n v="3.65350748625126"/>
    <n v="1.01486319062535"/>
  </r>
  <r>
    <x v="0"/>
    <x v="15"/>
    <x v="7"/>
    <x v="13"/>
    <s v="NO3_A2"/>
    <x v="12"/>
    <n v="0.36"/>
    <n v="0.1"/>
  </r>
  <r>
    <x v="0"/>
    <x v="15"/>
    <x v="7"/>
    <x v="13"/>
    <s v="NO3_A2"/>
    <x v="13"/>
    <n v="24.0175287641691"/>
    <n v="6.6715357678247402"/>
  </r>
  <r>
    <x v="0"/>
    <x v="15"/>
    <x v="7"/>
    <x v="13"/>
    <s v="NO3_A2"/>
    <x v="14"/>
    <n v="24.0175287641691"/>
    <n v="6.6715357678247402"/>
  </r>
  <r>
    <x v="0"/>
    <x v="15"/>
    <x v="7"/>
    <x v="13"/>
    <s v="NO3_A2"/>
    <x v="15"/>
    <n v="2.7284206547966199"/>
    <n v="0.75789462633239502"/>
  </r>
  <r>
    <x v="0"/>
    <x v="15"/>
    <x v="7"/>
    <x v="13"/>
    <s v="NO3_A2"/>
    <x v="16"/>
    <n v="6.7156619979650802"/>
    <n v="1.8654616661014101"/>
  </r>
  <r>
    <x v="0"/>
    <x v="15"/>
    <x v="7"/>
    <x v="13"/>
    <s v="NO3_A2"/>
    <x v="17"/>
    <n v="9.3111759656652193"/>
    <n v="2.5864377682403399"/>
  </r>
  <r>
    <x v="0"/>
    <x v="15"/>
    <x v="7"/>
    <x v="13"/>
    <s v="NO3_A2"/>
    <x v="19"/>
    <n v="10.022760684225601"/>
    <n v="2.7841001900626599"/>
  </r>
  <r>
    <x v="0"/>
    <x v="15"/>
    <x v="7"/>
    <x v="13"/>
    <s v="NO3_A2"/>
    <x v="20"/>
    <n v="25.776910135314299"/>
    <n v="7.1602528153650802"/>
  </r>
  <r>
    <x v="0"/>
    <x v="15"/>
    <x v="7"/>
    <x v="13"/>
    <s v="NO3_A2"/>
    <x v="21"/>
    <n v="48.24"/>
    <n v="13.4"/>
  </r>
  <r>
    <x v="0"/>
    <x v="15"/>
    <x v="7"/>
    <x v="13"/>
    <s v="NO3_A2"/>
    <x v="22"/>
    <n v="67.680000000000007"/>
    <n v="18.8"/>
  </r>
  <r>
    <x v="0"/>
    <x v="15"/>
    <x v="7"/>
    <x v="13"/>
    <s v="NO3_A2"/>
    <x v="23"/>
    <n v="0.31515896120488701"/>
    <n v="8.7544155890246306E-2"/>
  </r>
  <r>
    <x v="0"/>
    <x v="15"/>
    <x v="7"/>
    <x v="13"/>
    <s v="NO3_A2"/>
    <x v="24"/>
    <n v="30.047757082438299"/>
    <n v="8.3465991895662004"/>
  </r>
  <r>
    <x v="0"/>
    <x v="15"/>
    <x v="7"/>
    <x v="13"/>
    <s v="NO3_A2"/>
    <x v="26"/>
    <n v="38.347953105218402"/>
    <n v="10.652209195894001"/>
  </r>
  <r>
    <x v="0"/>
    <x v="15"/>
    <x v="7"/>
    <x v="13"/>
    <s v="NO3_A2"/>
    <x v="27"/>
    <n v="2.34199197836619"/>
    <n v="0.650553327323943"/>
  </r>
  <r>
    <x v="0"/>
    <x v="15"/>
    <x v="7"/>
    <x v="13"/>
    <s v="NO3_A3"/>
    <x v="0"/>
    <n v="45.776839115009899"/>
    <n v="12.7157886430583"/>
  </r>
  <r>
    <x v="0"/>
    <x v="15"/>
    <x v="7"/>
    <x v="13"/>
    <s v="NO3_A3"/>
    <x v="1"/>
    <n v="46.08"/>
    <n v="12.8"/>
  </r>
  <r>
    <x v="0"/>
    <x v="15"/>
    <x v="7"/>
    <x v="13"/>
    <s v="NO3_A3"/>
    <x v="2"/>
    <n v="57.96"/>
    <n v="16.100000000000001"/>
  </r>
  <r>
    <x v="0"/>
    <x v="15"/>
    <x v="7"/>
    <x v="13"/>
    <s v="NO3_A3"/>
    <x v="3"/>
    <n v="59.784157560081603"/>
    <n v="16.606710433356"/>
  </r>
  <r>
    <x v="0"/>
    <x v="15"/>
    <x v="7"/>
    <x v="13"/>
    <s v="NO3_A3"/>
    <x v="4"/>
    <n v="7.3011599925566397"/>
    <n v="2.0280999979323999"/>
  </r>
  <r>
    <x v="0"/>
    <x v="15"/>
    <x v="7"/>
    <x v="13"/>
    <s v="NO3_A3"/>
    <x v="5"/>
    <n v="7.3011599925566397"/>
    <n v="2.0280999979323999"/>
  </r>
  <r>
    <x v="0"/>
    <x v="15"/>
    <x v="7"/>
    <x v="13"/>
    <s v="NO3_A3"/>
    <x v="6"/>
    <n v="30.079313304721001"/>
    <n v="8.3553648068669499"/>
  </r>
  <r>
    <x v="0"/>
    <x v="15"/>
    <x v="7"/>
    <x v="13"/>
    <s v="NO3_A3"/>
    <x v="7"/>
    <n v="43.561050797611401"/>
    <n v="12.100291888225399"/>
  </r>
  <r>
    <x v="0"/>
    <x v="15"/>
    <x v="7"/>
    <x v="13"/>
    <s v="NO3_A3"/>
    <x v="8"/>
    <n v="43.561050797611401"/>
    <n v="12.100291888225399"/>
  </r>
  <r>
    <x v="0"/>
    <x v="15"/>
    <x v="7"/>
    <x v="13"/>
    <s v="NO3_A3"/>
    <x v="9"/>
    <n v="45.361633570256501"/>
    <n v="12.600453769515701"/>
  </r>
  <r>
    <x v="0"/>
    <x v="15"/>
    <x v="7"/>
    <x v="13"/>
    <s v="NO3_A3"/>
    <x v="10"/>
    <n v="59.784157560081603"/>
    <n v="16.606710433356"/>
  </r>
  <r>
    <x v="0"/>
    <x v="15"/>
    <x v="7"/>
    <x v="13"/>
    <s v="NO3_A3"/>
    <x v="11"/>
    <n v="3.65350748625126"/>
    <n v="1.01486319062535"/>
  </r>
  <r>
    <x v="0"/>
    <x v="15"/>
    <x v="7"/>
    <x v="13"/>
    <s v="NO3_A3"/>
    <x v="12"/>
    <n v="0.36"/>
    <n v="0.1"/>
  </r>
  <r>
    <x v="0"/>
    <x v="15"/>
    <x v="7"/>
    <x v="13"/>
    <s v="NO3_A3"/>
    <x v="13"/>
    <n v="24.0175287641691"/>
    <n v="6.6715357678247402"/>
  </r>
  <r>
    <x v="0"/>
    <x v="15"/>
    <x v="7"/>
    <x v="13"/>
    <s v="NO3_A3"/>
    <x v="14"/>
    <n v="24.0175287641691"/>
    <n v="6.6715357678247402"/>
  </r>
  <r>
    <x v="0"/>
    <x v="15"/>
    <x v="7"/>
    <x v="13"/>
    <s v="NO3_A3"/>
    <x v="15"/>
    <n v="2.7284206547966199"/>
    <n v="0.75789462633239502"/>
  </r>
  <r>
    <x v="0"/>
    <x v="15"/>
    <x v="7"/>
    <x v="13"/>
    <s v="NO3_A3"/>
    <x v="16"/>
    <n v="6.7156619979650802"/>
    <n v="1.8654616661014101"/>
  </r>
  <r>
    <x v="0"/>
    <x v="15"/>
    <x v="7"/>
    <x v="13"/>
    <s v="NO3_A3"/>
    <x v="17"/>
    <n v="9.3111759656652193"/>
    <n v="2.5864377682403399"/>
  </r>
  <r>
    <x v="0"/>
    <x v="15"/>
    <x v="7"/>
    <x v="13"/>
    <s v="NO3_A3"/>
    <x v="19"/>
    <n v="10.022760684225601"/>
    <n v="2.7841001900626599"/>
  </r>
  <r>
    <x v="0"/>
    <x v="15"/>
    <x v="7"/>
    <x v="13"/>
    <s v="NO3_A3"/>
    <x v="20"/>
    <n v="25.776910135314299"/>
    <n v="7.1602528153650802"/>
  </r>
  <r>
    <x v="0"/>
    <x v="15"/>
    <x v="7"/>
    <x v="13"/>
    <s v="NO3_A3"/>
    <x v="21"/>
    <n v="48.24"/>
    <n v="13.4"/>
  </r>
  <r>
    <x v="0"/>
    <x v="15"/>
    <x v="7"/>
    <x v="13"/>
    <s v="NO3_A3"/>
    <x v="22"/>
    <n v="67.680000000000007"/>
    <n v="18.8"/>
  </r>
  <r>
    <x v="0"/>
    <x v="15"/>
    <x v="7"/>
    <x v="13"/>
    <s v="NO3_A3"/>
    <x v="23"/>
    <n v="0.31515896120488701"/>
    <n v="8.7544155890246306E-2"/>
  </r>
  <r>
    <x v="0"/>
    <x v="15"/>
    <x v="7"/>
    <x v="13"/>
    <s v="NO3_A3"/>
    <x v="24"/>
    <n v="30.047757082438299"/>
    <n v="8.3465991895662004"/>
  </r>
  <r>
    <x v="0"/>
    <x v="15"/>
    <x v="7"/>
    <x v="13"/>
    <s v="NO3_A3"/>
    <x v="26"/>
    <n v="38.347953105218402"/>
    <n v="10.652209195894001"/>
  </r>
  <r>
    <x v="0"/>
    <x v="15"/>
    <x v="7"/>
    <x v="13"/>
    <s v="NO3_A3"/>
    <x v="27"/>
    <n v="2.34199197836619"/>
    <n v="0.650553327323943"/>
  </r>
  <r>
    <x v="0"/>
    <x v="15"/>
    <x v="7"/>
    <x v="13"/>
    <s v="NO3_Offshore"/>
    <x v="0"/>
    <n v="45.776839115009899"/>
    <n v="12.7157886430583"/>
  </r>
  <r>
    <x v="0"/>
    <x v="15"/>
    <x v="7"/>
    <x v="13"/>
    <s v="NO3_Offshore"/>
    <x v="1"/>
    <n v="46.08"/>
    <n v="12.8"/>
  </r>
  <r>
    <x v="0"/>
    <x v="15"/>
    <x v="7"/>
    <x v="13"/>
    <s v="NO3_Offshore"/>
    <x v="2"/>
    <n v="57.96"/>
    <n v="16.100000000000001"/>
  </r>
  <r>
    <x v="0"/>
    <x v="15"/>
    <x v="7"/>
    <x v="13"/>
    <s v="NO3_Offshore"/>
    <x v="3"/>
    <n v="59.784157560081603"/>
    <n v="16.606710433356"/>
  </r>
  <r>
    <x v="0"/>
    <x v="15"/>
    <x v="7"/>
    <x v="13"/>
    <s v="NO3_Offshore"/>
    <x v="4"/>
    <n v="7.3011599925566397"/>
    <n v="2.0280999979323999"/>
  </r>
  <r>
    <x v="0"/>
    <x v="15"/>
    <x v="7"/>
    <x v="13"/>
    <s v="NO3_Offshore"/>
    <x v="5"/>
    <n v="7.3011599925566397"/>
    <n v="2.0280999979323999"/>
  </r>
  <r>
    <x v="0"/>
    <x v="15"/>
    <x v="7"/>
    <x v="13"/>
    <s v="NO3_Offshore"/>
    <x v="6"/>
    <n v="30.079313304721001"/>
    <n v="8.3553648068669499"/>
  </r>
  <r>
    <x v="0"/>
    <x v="15"/>
    <x v="7"/>
    <x v="13"/>
    <s v="NO3_Offshore"/>
    <x v="7"/>
    <n v="43.561050797611401"/>
    <n v="12.100291888225399"/>
  </r>
  <r>
    <x v="0"/>
    <x v="15"/>
    <x v="7"/>
    <x v="13"/>
    <s v="NO3_Offshore"/>
    <x v="8"/>
    <n v="43.561050797611401"/>
    <n v="12.100291888225399"/>
  </r>
  <r>
    <x v="0"/>
    <x v="15"/>
    <x v="7"/>
    <x v="13"/>
    <s v="NO3_Offshore"/>
    <x v="9"/>
    <n v="45.361633570256501"/>
    <n v="12.600453769515701"/>
  </r>
  <r>
    <x v="0"/>
    <x v="15"/>
    <x v="7"/>
    <x v="13"/>
    <s v="NO3_Offshore"/>
    <x v="10"/>
    <n v="59.784157560081603"/>
    <n v="16.606710433356"/>
  </r>
  <r>
    <x v="0"/>
    <x v="15"/>
    <x v="7"/>
    <x v="13"/>
    <s v="NO3_Offshore"/>
    <x v="11"/>
    <n v="3.65350748625126"/>
    <n v="1.01486319062535"/>
  </r>
  <r>
    <x v="0"/>
    <x v="15"/>
    <x v="7"/>
    <x v="13"/>
    <s v="NO3_Offshore"/>
    <x v="12"/>
    <n v="0.36"/>
    <n v="0.1"/>
  </r>
  <r>
    <x v="0"/>
    <x v="15"/>
    <x v="7"/>
    <x v="13"/>
    <s v="NO3_Offshore"/>
    <x v="13"/>
    <n v="24.0175287641691"/>
    <n v="6.6715357678247402"/>
  </r>
  <r>
    <x v="0"/>
    <x v="15"/>
    <x v="7"/>
    <x v="13"/>
    <s v="NO3_Offshore"/>
    <x v="14"/>
    <n v="24.0175287641691"/>
    <n v="6.6715357678247402"/>
  </r>
  <r>
    <x v="0"/>
    <x v="15"/>
    <x v="7"/>
    <x v="13"/>
    <s v="NO3_Offshore"/>
    <x v="15"/>
    <n v="2.7284206547966199"/>
    <n v="0.75789462633239502"/>
  </r>
  <r>
    <x v="0"/>
    <x v="15"/>
    <x v="7"/>
    <x v="13"/>
    <s v="NO3_Offshore"/>
    <x v="16"/>
    <n v="6.7156619979650802"/>
    <n v="1.8654616661014101"/>
  </r>
  <r>
    <x v="0"/>
    <x v="15"/>
    <x v="7"/>
    <x v="13"/>
    <s v="NO3_Offshore"/>
    <x v="17"/>
    <n v="9.3111759656652193"/>
    <n v="2.5864377682403399"/>
  </r>
  <r>
    <x v="0"/>
    <x v="15"/>
    <x v="7"/>
    <x v="13"/>
    <s v="NO3_Offshore"/>
    <x v="19"/>
    <n v="10.022760684225601"/>
    <n v="2.7841001900626599"/>
  </r>
  <r>
    <x v="0"/>
    <x v="15"/>
    <x v="7"/>
    <x v="13"/>
    <s v="NO3_Offshore"/>
    <x v="20"/>
    <n v="25.776910135314299"/>
    <n v="7.1602528153650802"/>
  </r>
  <r>
    <x v="0"/>
    <x v="15"/>
    <x v="7"/>
    <x v="13"/>
    <s v="NO3_Offshore"/>
    <x v="21"/>
    <n v="48.24"/>
    <n v="13.4"/>
  </r>
  <r>
    <x v="0"/>
    <x v="15"/>
    <x v="7"/>
    <x v="13"/>
    <s v="NO3_Offshore"/>
    <x v="22"/>
    <n v="67.680000000000007"/>
    <n v="18.8"/>
  </r>
  <r>
    <x v="0"/>
    <x v="15"/>
    <x v="7"/>
    <x v="13"/>
    <s v="NO3_Offshore"/>
    <x v="23"/>
    <n v="0.31515896120488701"/>
    <n v="8.7544155890246306E-2"/>
  </r>
  <r>
    <x v="0"/>
    <x v="15"/>
    <x v="7"/>
    <x v="13"/>
    <s v="NO3_Offshore"/>
    <x v="24"/>
    <n v="30.047757082438299"/>
    <n v="8.3465991895662004"/>
  </r>
  <r>
    <x v="0"/>
    <x v="15"/>
    <x v="7"/>
    <x v="13"/>
    <s v="NO3_Offshore"/>
    <x v="26"/>
    <n v="38.347953105218402"/>
    <n v="10.652209195894001"/>
  </r>
  <r>
    <x v="0"/>
    <x v="15"/>
    <x v="7"/>
    <x v="13"/>
    <s v="NO3_Offshore"/>
    <x v="27"/>
    <n v="2.34199197836619"/>
    <n v="0.650553327323943"/>
  </r>
  <r>
    <x v="0"/>
    <x v="15"/>
    <x v="7"/>
    <x v="14"/>
    <s v="NO4_A1"/>
    <x v="0"/>
    <n v="45.776839115009899"/>
    <n v="12.7157886430583"/>
  </r>
  <r>
    <x v="0"/>
    <x v="15"/>
    <x v="7"/>
    <x v="14"/>
    <s v="NO4_A1"/>
    <x v="1"/>
    <n v="46.08"/>
    <n v="12.8"/>
  </r>
  <r>
    <x v="0"/>
    <x v="15"/>
    <x v="7"/>
    <x v="14"/>
    <s v="NO4_A1"/>
    <x v="2"/>
    <n v="57.96"/>
    <n v="16.100000000000001"/>
  </r>
  <r>
    <x v="0"/>
    <x v="15"/>
    <x v="7"/>
    <x v="14"/>
    <s v="NO4_A1"/>
    <x v="3"/>
    <n v="59.784157560081603"/>
    <n v="16.606710433356"/>
  </r>
  <r>
    <x v="0"/>
    <x v="15"/>
    <x v="7"/>
    <x v="14"/>
    <s v="NO4_A1"/>
    <x v="4"/>
    <n v="7.3011599925566397"/>
    <n v="2.0280999979323999"/>
  </r>
  <r>
    <x v="0"/>
    <x v="15"/>
    <x v="7"/>
    <x v="14"/>
    <s v="NO4_A1"/>
    <x v="5"/>
    <n v="7.3011599925566397"/>
    <n v="2.0280999979323999"/>
  </r>
  <r>
    <x v="0"/>
    <x v="15"/>
    <x v="7"/>
    <x v="14"/>
    <s v="NO4_A1"/>
    <x v="6"/>
    <n v="30.079313304721001"/>
    <n v="8.3553648068669499"/>
  </r>
  <r>
    <x v="0"/>
    <x v="15"/>
    <x v="7"/>
    <x v="14"/>
    <s v="NO4_A1"/>
    <x v="7"/>
    <n v="43.561050797611401"/>
    <n v="12.100291888225399"/>
  </r>
  <r>
    <x v="0"/>
    <x v="15"/>
    <x v="7"/>
    <x v="14"/>
    <s v="NO4_A1"/>
    <x v="8"/>
    <n v="43.561050797611401"/>
    <n v="12.100291888225399"/>
  </r>
  <r>
    <x v="0"/>
    <x v="15"/>
    <x v="7"/>
    <x v="14"/>
    <s v="NO4_A1"/>
    <x v="9"/>
    <n v="45.361633570256501"/>
    <n v="12.600453769515701"/>
  </r>
  <r>
    <x v="0"/>
    <x v="15"/>
    <x v="7"/>
    <x v="14"/>
    <s v="NO4_A1"/>
    <x v="10"/>
    <n v="59.784157560081603"/>
    <n v="16.606710433356"/>
  </r>
  <r>
    <x v="0"/>
    <x v="15"/>
    <x v="7"/>
    <x v="14"/>
    <s v="NO4_A1"/>
    <x v="11"/>
    <n v="3.65350748625126"/>
    <n v="1.01486319062535"/>
  </r>
  <r>
    <x v="0"/>
    <x v="15"/>
    <x v="7"/>
    <x v="14"/>
    <s v="NO4_A1"/>
    <x v="12"/>
    <n v="0.36"/>
    <n v="0.1"/>
  </r>
  <r>
    <x v="0"/>
    <x v="15"/>
    <x v="7"/>
    <x v="14"/>
    <s v="NO4_A1"/>
    <x v="13"/>
    <n v="24.0175287641691"/>
    <n v="6.6715357678247402"/>
  </r>
  <r>
    <x v="0"/>
    <x v="15"/>
    <x v="7"/>
    <x v="14"/>
    <s v="NO4_A1"/>
    <x v="14"/>
    <n v="24.0175287641691"/>
    <n v="6.6715357678247402"/>
  </r>
  <r>
    <x v="0"/>
    <x v="15"/>
    <x v="7"/>
    <x v="14"/>
    <s v="NO4_A1"/>
    <x v="15"/>
    <n v="2.7284206547966199"/>
    <n v="0.75789462633239502"/>
  </r>
  <r>
    <x v="0"/>
    <x v="15"/>
    <x v="7"/>
    <x v="14"/>
    <s v="NO4_A1"/>
    <x v="16"/>
    <n v="6.7156619979650802"/>
    <n v="1.8654616661014101"/>
  </r>
  <r>
    <x v="0"/>
    <x v="15"/>
    <x v="7"/>
    <x v="14"/>
    <s v="NO4_A1"/>
    <x v="17"/>
    <n v="9.3111759656652193"/>
    <n v="2.5864377682403399"/>
  </r>
  <r>
    <x v="0"/>
    <x v="15"/>
    <x v="7"/>
    <x v="14"/>
    <s v="NO4_A1"/>
    <x v="19"/>
    <n v="10.022760684225601"/>
    <n v="2.7841001900626599"/>
  </r>
  <r>
    <x v="0"/>
    <x v="15"/>
    <x v="7"/>
    <x v="14"/>
    <s v="NO4_A1"/>
    <x v="20"/>
    <n v="25.776910135314299"/>
    <n v="7.1602528153650802"/>
  </r>
  <r>
    <x v="0"/>
    <x v="15"/>
    <x v="7"/>
    <x v="14"/>
    <s v="NO4_A1"/>
    <x v="21"/>
    <n v="48.24"/>
    <n v="13.4"/>
  </r>
  <r>
    <x v="0"/>
    <x v="15"/>
    <x v="7"/>
    <x v="14"/>
    <s v="NO4_A1"/>
    <x v="22"/>
    <n v="67.680000000000007"/>
    <n v="18.8"/>
  </r>
  <r>
    <x v="0"/>
    <x v="15"/>
    <x v="7"/>
    <x v="14"/>
    <s v="NO4_A1"/>
    <x v="23"/>
    <n v="0.31515896120488701"/>
    <n v="8.7544155890246306E-2"/>
  </r>
  <r>
    <x v="0"/>
    <x v="15"/>
    <x v="7"/>
    <x v="14"/>
    <s v="NO4_A1"/>
    <x v="24"/>
    <n v="30.047757082438299"/>
    <n v="8.3465991895662004"/>
  </r>
  <r>
    <x v="0"/>
    <x v="15"/>
    <x v="7"/>
    <x v="14"/>
    <s v="NO4_A1"/>
    <x v="26"/>
    <n v="38.347953105218402"/>
    <n v="10.652209195894001"/>
  </r>
  <r>
    <x v="0"/>
    <x v="15"/>
    <x v="7"/>
    <x v="14"/>
    <s v="NO4_A1"/>
    <x v="27"/>
    <n v="2.34199197836619"/>
    <n v="0.650553327323943"/>
  </r>
  <r>
    <x v="0"/>
    <x v="15"/>
    <x v="7"/>
    <x v="14"/>
    <s v="NO4_A2"/>
    <x v="0"/>
    <n v="45.776839115009899"/>
    <n v="12.7157886430583"/>
  </r>
  <r>
    <x v="0"/>
    <x v="15"/>
    <x v="7"/>
    <x v="14"/>
    <s v="NO4_A2"/>
    <x v="1"/>
    <n v="46.08"/>
    <n v="12.8"/>
  </r>
  <r>
    <x v="0"/>
    <x v="15"/>
    <x v="7"/>
    <x v="14"/>
    <s v="NO4_A2"/>
    <x v="2"/>
    <n v="57.96"/>
    <n v="16.100000000000001"/>
  </r>
  <r>
    <x v="0"/>
    <x v="15"/>
    <x v="7"/>
    <x v="14"/>
    <s v="NO4_A2"/>
    <x v="3"/>
    <n v="59.784157560081603"/>
    <n v="16.606710433356"/>
  </r>
  <r>
    <x v="0"/>
    <x v="15"/>
    <x v="7"/>
    <x v="14"/>
    <s v="NO4_A2"/>
    <x v="4"/>
    <n v="7.3011599925566397"/>
    <n v="2.0280999979323999"/>
  </r>
  <r>
    <x v="0"/>
    <x v="15"/>
    <x v="7"/>
    <x v="14"/>
    <s v="NO4_A2"/>
    <x v="5"/>
    <n v="7.3011599925566397"/>
    <n v="2.0280999979323999"/>
  </r>
  <r>
    <x v="0"/>
    <x v="15"/>
    <x v="7"/>
    <x v="14"/>
    <s v="NO4_A2"/>
    <x v="6"/>
    <n v="30.079313304721001"/>
    <n v="8.3553648068669499"/>
  </r>
  <r>
    <x v="0"/>
    <x v="15"/>
    <x v="7"/>
    <x v="14"/>
    <s v="NO4_A2"/>
    <x v="7"/>
    <n v="43.561050797611401"/>
    <n v="12.100291888225399"/>
  </r>
  <r>
    <x v="0"/>
    <x v="15"/>
    <x v="7"/>
    <x v="14"/>
    <s v="NO4_A2"/>
    <x v="8"/>
    <n v="43.561050797611401"/>
    <n v="12.100291888225399"/>
  </r>
  <r>
    <x v="0"/>
    <x v="15"/>
    <x v="7"/>
    <x v="14"/>
    <s v="NO4_A2"/>
    <x v="9"/>
    <n v="45.361633570256501"/>
    <n v="12.600453769515701"/>
  </r>
  <r>
    <x v="0"/>
    <x v="15"/>
    <x v="7"/>
    <x v="14"/>
    <s v="NO4_A2"/>
    <x v="10"/>
    <n v="59.784157560081603"/>
    <n v="16.606710433356"/>
  </r>
  <r>
    <x v="0"/>
    <x v="15"/>
    <x v="7"/>
    <x v="14"/>
    <s v="NO4_A2"/>
    <x v="11"/>
    <n v="3.65350748625126"/>
    <n v="1.01486319062535"/>
  </r>
  <r>
    <x v="0"/>
    <x v="15"/>
    <x v="7"/>
    <x v="14"/>
    <s v="NO4_A2"/>
    <x v="12"/>
    <n v="0.36"/>
    <n v="0.1"/>
  </r>
  <r>
    <x v="0"/>
    <x v="15"/>
    <x v="7"/>
    <x v="14"/>
    <s v="NO4_A2"/>
    <x v="13"/>
    <n v="24.0175287641691"/>
    <n v="6.6715357678247402"/>
  </r>
  <r>
    <x v="0"/>
    <x v="15"/>
    <x v="7"/>
    <x v="14"/>
    <s v="NO4_A2"/>
    <x v="14"/>
    <n v="24.0175287641691"/>
    <n v="6.6715357678247402"/>
  </r>
  <r>
    <x v="0"/>
    <x v="15"/>
    <x v="7"/>
    <x v="14"/>
    <s v="NO4_A2"/>
    <x v="15"/>
    <n v="2.7284206547966199"/>
    <n v="0.75789462633239502"/>
  </r>
  <r>
    <x v="0"/>
    <x v="15"/>
    <x v="7"/>
    <x v="14"/>
    <s v="NO4_A2"/>
    <x v="16"/>
    <n v="6.7156619979650802"/>
    <n v="1.8654616661014101"/>
  </r>
  <r>
    <x v="0"/>
    <x v="15"/>
    <x v="7"/>
    <x v="14"/>
    <s v="NO4_A2"/>
    <x v="17"/>
    <n v="9.3111759656652193"/>
    <n v="2.5864377682403399"/>
  </r>
  <r>
    <x v="0"/>
    <x v="15"/>
    <x v="7"/>
    <x v="14"/>
    <s v="NO4_A2"/>
    <x v="19"/>
    <n v="10.022760684225601"/>
    <n v="2.7841001900626599"/>
  </r>
  <r>
    <x v="0"/>
    <x v="15"/>
    <x v="7"/>
    <x v="14"/>
    <s v="NO4_A2"/>
    <x v="20"/>
    <n v="25.776910135314299"/>
    <n v="7.1602528153650802"/>
  </r>
  <r>
    <x v="0"/>
    <x v="15"/>
    <x v="7"/>
    <x v="14"/>
    <s v="NO4_A2"/>
    <x v="21"/>
    <n v="48.24"/>
    <n v="13.4"/>
  </r>
  <r>
    <x v="0"/>
    <x v="15"/>
    <x v="7"/>
    <x v="14"/>
    <s v="NO4_A2"/>
    <x v="22"/>
    <n v="67.680000000000007"/>
    <n v="18.8"/>
  </r>
  <r>
    <x v="0"/>
    <x v="15"/>
    <x v="7"/>
    <x v="14"/>
    <s v="NO4_A2"/>
    <x v="23"/>
    <n v="0.31515896120488701"/>
    <n v="8.7544155890246306E-2"/>
  </r>
  <r>
    <x v="0"/>
    <x v="15"/>
    <x v="7"/>
    <x v="14"/>
    <s v="NO4_A2"/>
    <x v="24"/>
    <n v="30.047757082438299"/>
    <n v="8.3465991895662004"/>
  </r>
  <r>
    <x v="0"/>
    <x v="15"/>
    <x v="7"/>
    <x v="14"/>
    <s v="NO4_A2"/>
    <x v="26"/>
    <n v="38.347953105218402"/>
    <n v="10.652209195894001"/>
  </r>
  <r>
    <x v="0"/>
    <x v="15"/>
    <x v="7"/>
    <x v="14"/>
    <s v="NO4_A2"/>
    <x v="27"/>
    <n v="2.34199197836619"/>
    <n v="0.650553327323943"/>
  </r>
  <r>
    <x v="0"/>
    <x v="15"/>
    <x v="7"/>
    <x v="14"/>
    <s v="NO4_Offshore"/>
    <x v="0"/>
    <n v="45.776839115009899"/>
    <n v="12.7157886430583"/>
  </r>
  <r>
    <x v="0"/>
    <x v="15"/>
    <x v="7"/>
    <x v="14"/>
    <s v="NO4_Offshore"/>
    <x v="1"/>
    <n v="46.08"/>
    <n v="12.8"/>
  </r>
  <r>
    <x v="0"/>
    <x v="15"/>
    <x v="7"/>
    <x v="14"/>
    <s v="NO4_Offshore"/>
    <x v="2"/>
    <n v="57.96"/>
    <n v="16.100000000000001"/>
  </r>
  <r>
    <x v="0"/>
    <x v="15"/>
    <x v="7"/>
    <x v="14"/>
    <s v="NO4_Offshore"/>
    <x v="3"/>
    <n v="59.784157560081603"/>
    <n v="16.606710433356"/>
  </r>
  <r>
    <x v="0"/>
    <x v="15"/>
    <x v="7"/>
    <x v="14"/>
    <s v="NO4_Offshore"/>
    <x v="4"/>
    <n v="7.3011599925566397"/>
    <n v="2.0280999979323999"/>
  </r>
  <r>
    <x v="0"/>
    <x v="15"/>
    <x v="7"/>
    <x v="14"/>
    <s v="NO4_Offshore"/>
    <x v="5"/>
    <n v="7.3011599925566397"/>
    <n v="2.0280999979323999"/>
  </r>
  <r>
    <x v="0"/>
    <x v="15"/>
    <x v="7"/>
    <x v="14"/>
    <s v="NO4_Offshore"/>
    <x v="6"/>
    <n v="30.079313304721001"/>
    <n v="8.3553648068669499"/>
  </r>
  <r>
    <x v="0"/>
    <x v="15"/>
    <x v="7"/>
    <x v="14"/>
    <s v="NO4_Offshore"/>
    <x v="7"/>
    <n v="43.561050797611401"/>
    <n v="12.100291888225399"/>
  </r>
  <r>
    <x v="0"/>
    <x v="15"/>
    <x v="7"/>
    <x v="14"/>
    <s v="NO4_Offshore"/>
    <x v="8"/>
    <n v="43.561050797611401"/>
    <n v="12.100291888225399"/>
  </r>
  <r>
    <x v="0"/>
    <x v="15"/>
    <x v="7"/>
    <x v="14"/>
    <s v="NO4_Offshore"/>
    <x v="9"/>
    <n v="45.361633570256501"/>
    <n v="12.600453769515701"/>
  </r>
  <r>
    <x v="0"/>
    <x v="15"/>
    <x v="7"/>
    <x v="14"/>
    <s v="NO4_Offshore"/>
    <x v="10"/>
    <n v="59.784157560081603"/>
    <n v="16.606710433356"/>
  </r>
  <r>
    <x v="0"/>
    <x v="15"/>
    <x v="7"/>
    <x v="14"/>
    <s v="NO4_Offshore"/>
    <x v="11"/>
    <n v="3.65350748625126"/>
    <n v="1.01486319062535"/>
  </r>
  <r>
    <x v="0"/>
    <x v="15"/>
    <x v="7"/>
    <x v="14"/>
    <s v="NO4_Offshore"/>
    <x v="12"/>
    <n v="0.36"/>
    <n v="0.1"/>
  </r>
  <r>
    <x v="0"/>
    <x v="15"/>
    <x v="7"/>
    <x v="14"/>
    <s v="NO4_Offshore"/>
    <x v="13"/>
    <n v="24.0175287641691"/>
    <n v="6.6715357678247402"/>
  </r>
  <r>
    <x v="0"/>
    <x v="15"/>
    <x v="7"/>
    <x v="14"/>
    <s v="NO4_Offshore"/>
    <x v="14"/>
    <n v="24.0175287641691"/>
    <n v="6.6715357678247402"/>
  </r>
  <r>
    <x v="0"/>
    <x v="15"/>
    <x v="7"/>
    <x v="14"/>
    <s v="NO4_Offshore"/>
    <x v="15"/>
    <n v="2.7284206547966199"/>
    <n v="0.75789462633239502"/>
  </r>
  <r>
    <x v="0"/>
    <x v="15"/>
    <x v="7"/>
    <x v="14"/>
    <s v="NO4_Offshore"/>
    <x v="16"/>
    <n v="6.7156619979650802"/>
    <n v="1.8654616661014101"/>
  </r>
  <r>
    <x v="0"/>
    <x v="15"/>
    <x v="7"/>
    <x v="14"/>
    <s v="NO4_Offshore"/>
    <x v="17"/>
    <n v="9.3111759656652193"/>
    <n v="2.5864377682403399"/>
  </r>
  <r>
    <x v="0"/>
    <x v="15"/>
    <x v="7"/>
    <x v="14"/>
    <s v="NO4_Offshore"/>
    <x v="19"/>
    <n v="10.022760684225601"/>
    <n v="2.7841001900626599"/>
  </r>
  <r>
    <x v="0"/>
    <x v="15"/>
    <x v="7"/>
    <x v="14"/>
    <s v="NO4_Offshore"/>
    <x v="20"/>
    <n v="25.776910135314299"/>
    <n v="7.1602528153650802"/>
  </r>
  <r>
    <x v="0"/>
    <x v="15"/>
    <x v="7"/>
    <x v="14"/>
    <s v="NO4_Offshore"/>
    <x v="21"/>
    <n v="48.24"/>
    <n v="13.4"/>
  </r>
  <r>
    <x v="0"/>
    <x v="15"/>
    <x v="7"/>
    <x v="14"/>
    <s v="NO4_Offshore"/>
    <x v="22"/>
    <n v="67.680000000000007"/>
    <n v="18.8"/>
  </r>
  <r>
    <x v="0"/>
    <x v="15"/>
    <x v="7"/>
    <x v="14"/>
    <s v="NO4_Offshore"/>
    <x v="23"/>
    <n v="0.31515896120488701"/>
    <n v="8.7544155890246306E-2"/>
  </r>
  <r>
    <x v="0"/>
    <x v="15"/>
    <x v="7"/>
    <x v="14"/>
    <s v="NO4_Offshore"/>
    <x v="24"/>
    <n v="30.047757082438299"/>
    <n v="8.3465991895662004"/>
  </r>
  <r>
    <x v="0"/>
    <x v="15"/>
    <x v="7"/>
    <x v="14"/>
    <s v="NO4_Offshore"/>
    <x v="26"/>
    <n v="38.347953105218402"/>
    <n v="10.652209195894001"/>
  </r>
  <r>
    <x v="0"/>
    <x v="15"/>
    <x v="7"/>
    <x v="14"/>
    <s v="NO4_Offshore"/>
    <x v="27"/>
    <n v="2.34199197836619"/>
    <n v="0.650553327323943"/>
  </r>
  <r>
    <x v="0"/>
    <x v="15"/>
    <x v="7"/>
    <x v="15"/>
    <s v="NO5_A1"/>
    <x v="0"/>
    <n v="45.776839115009899"/>
    <n v="12.7157886430583"/>
  </r>
  <r>
    <x v="0"/>
    <x v="15"/>
    <x v="7"/>
    <x v="15"/>
    <s v="NO5_A1"/>
    <x v="1"/>
    <n v="46.08"/>
    <n v="12.8"/>
  </r>
  <r>
    <x v="0"/>
    <x v="15"/>
    <x v="7"/>
    <x v="15"/>
    <s v="NO5_A1"/>
    <x v="2"/>
    <n v="57.96"/>
    <n v="16.100000000000001"/>
  </r>
  <r>
    <x v="0"/>
    <x v="15"/>
    <x v="7"/>
    <x v="15"/>
    <s v="NO5_A1"/>
    <x v="3"/>
    <n v="59.784157560081603"/>
    <n v="16.606710433356"/>
  </r>
  <r>
    <x v="0"/>
    <x v="15"/>
    <x v="7"/>
    <x v="15"/>
    <s v="NO5_A1"/>
    <x v="4"/>
    <n v="7.3011599925566397"/>
    <n v="2.0280999979323999"/>
  </r>
  <r>
    <x v="0"/>
    <x v="15"/>
    <x v="7"/>
    <x v="15"/>
    <s v="NO5_A1"/>
    <x v="5"/>
    <n v="7.3011599925566397"/>
    <n v="2.0280999979323999"/>
  </r>
  <r>
    <x v="0"/>
    <x v="15"/>
    <x v="7"/>
    <x v="15"/>
    <s v="NO5_A1"/>
    <x v="6"/>
    <n v="30.079313304721001"/>
    <n v="8.3553648068669499"/>
  </r>
  <r>
    <x v="0"/>
    <x v="15"/>
    <x v="7"/>
    <x v="15"/>
    <s v="NO5_A1"/>
    <x v="7"/>
    <n v="43.561050797611401"/>
    <n v="12.100291888225399"/>
  </r>
  <r>
    <x v="0"/>
    <x v="15"/>
    <x v="7"/>
    <x v="15"/>
    <s v="NO5_A1"/>
    <x v="8"/>
    <n v="43.561050797611401"/>
    <n v="12.100291888225399"/>
  </r>
  <r>
    <x v="0"/>
    <x v="15"/>
    <x v="7"/>
    <x v="15"/>
    <s v="NO5_A1"/>
    <x v="9"/>
    <n v="45.361633570256501"/>
    <n v="12.600453769515701"/>
  </r>
  <r>
    <x v="0"/>
    <x v="15"/>
    <x v="7"/>
    <x v="15"/>
    <s v="NO5_A1"/>
    <x v="10"/>
    <n v="59.784157560081603"/>
    <n v="16.606710433356"/>
  </r>
  <r>
    <x v="0"/>
    <x v="15"/>
    <x v="7"/>
    <x v="15"/>
    <s v="NO5_A1"/>
    <x v="11"/>
    <n v="3.65350748625126"/>
    <n v="1.01486319062535"/>
  </r>
  <r>
    <x v="0"/>
    <x v="15"/>
    <x v="7"/>
    <x v="15"/>
    <s v="NO5_A1"/>
    <x v="12"/>
    <n v="0.36"/>
    <n v="0.1"/>
  </r>
  <r>
    <x v="0"/>
    <x v="15"/>
    <x v="7"/>
    <x v="15"/>
    <s v="NO5_A1"/>
    <x v="13"/>
    <n v="24.0175287641691"/>
    <n v="6.6715357678247402"/>
  </r>
  <r>
    <x v="0"/>
    <x v="15"/>
    <x v="7"/>
    <x v="15"/>
    <s v="NO5_A1"/>
    <x v="14"/>
    <n v="24.0175287641691"/>
    <n v="6.6715357678247402"/>
  </r>
  <r>
    <x v="0"/>
    <x v="15"/>
    <x v="7"/>
    <x v="15"/>
    <s v="NO5_A1"/>
    <x v="15"/>
    <n v="2.7284206547966199"/>
    <n v="0.75789462633239502"/>
  </r>
  <r>
    <x v="0"/>
    <x v="15"/>
    <x v="7"/>
    <x v="15"/>
    <s v="NO5_A1"/>
    <x v="16"/>
    <n v="6.7156619979650802"/>
    <n v="1.8654616661014101"/>
  </r>
  <r>
    <x v="0"/>
    <x v="15"/>
    <x v="7"/>
    <x v="15"/>
    <s v="NO5_A1"/>
    <x v="17"/>
    <n v="9.3111759656652193"/>
    <n v="2.5864377682403399"/>
  </r>
  <r>
    <x v="0"/>
    <x v="15"/>
    <x v="7"/>
    <x v="15"/>
    <s v="NO5_A1"/>
    <x v="19"/>
    <n v="10.022760684225601"/>
    <n v="2.7841001900626599"/>
  </r>
  <r>
    <x v="0"/>
    <x v="15"/>
    <x v="7"/>
    <x v="15"/>
    <s v="NO5_A1"/>
    <x v="20"/>
    <n v="25.776910135314299"/>
    <n v="7.1602528153650802"/>
  </r>
  <r>
    <x v="0"/>
    <x v="15"/>
    <x v="7"/>
    <x v="15"/>
    <s v="NO5_A1"/>
    <x v="21"/>
    <n v="48.24"/>
    <n v="13.4"/>
  </r>
  <r>
    <x v="0"/>
    <x v="15"/>
    <x v="7"/>
    <x v="15"/>
    <s v="NO5_A1"/>
    <x v="22"/>
    <n v="67.680000000000007"/>
    <n v="18.8"/>
  </r>
  <r>
    <x v="0"/>
    <x v="15"/>
    <x v="7"/>
    <x v="15"/>
    <s v="NO5_A1"/>
    <x v="23"/>
    <n v="0.31515896120488701"/>
    <n v="8.7544155890246306E-2"/>
  </r>
  <r>
    <x v="0"/>
    <x v="15"/>
    <x v="7"/>
    <x v="15"/>
    <s v="NO5_A1"/>
    <x v="24"/>
    <n v="30.047757082438299"/>
    <n v="8.3465991895662004"/>
  </r>
  <r>
    <x v="0"/>
    <x v="15"/>
    <x v="7"/>
    <x v="15"/>
    <s v="NO5_A1"/>
    <x v="26"/>
    <n v="38.347953105218402"/>
    <n v="10.652209195894001"/>
  </r>
  <r>
    <x v="0"/>
    <x v="15"/>
    <x v="7"/>
    <x v="15"/>
    <s v="NO5_A1"/>
    <x v="27"/>
    <n v="2.34199197836619"/>
    <n v="0.650553327323943"/>
  </r>
  <r>
    <x v="0"/>
    <x v="15"/>
    <x v="7"/>
    <x v="15"/>
    <s v="NO5_A2"/>
    <x v="0"/>
    <n v="45.776839115009899"/>
    <n v="12.7157886430583"/>
  </r>
  <r>
    <x v="0"/>
    <x v="15"/>
    <x v="7"/>
    <x v="15"/>
    <s v="NO5_A2"/>
    <x v="1"/>
    <n v="46.08"/>
    <n v="12.8"/>
  </r>
  <r>
    <x v="0"/>
    <x v="15"/>
    <x v="7"/>
    <x v="15"/>
    <s v="NO5_A2"/>
    <x v="2"/>
    <n v="57.96"/>
    <n v="16.100000000000001"/>
  </r>
  <r>
    <x v="0"/>
    <x v="15"/>
    <x v="7"/>
    <x v="15"/>
    <s v="NO5_A2"/>
    <x v="3"/>
    <n v="59.784157560081603"/>
    <n v="16.606710433356"/>
  </r>
  <r>
    <x v="0"/>
    <x v="15"/>
    <x v="7"/>
    <x v="15"/>
    <s v="NO5_A2"/>
    <x v="4"/>
    <n v="7.3011599925566397"/>
    <n v="2.0280999979323999"/>
  </r>
  <r>
    <x v="0"/>
    <x v="15"/>
    <x v="7"/>
    <x v="15"/>
    <s v="NO5_A2"/>
    <x v="5"/>
    <n v="7.3011599925566397"/>
    <n v="2.0280999979323999"/>
  </r>
  <r>
    <x v="0"/>
    <x v="15"/>
    <x v="7"/>
    <x v="15"/>
    <s v="NO5_A2"/>
    <x v="6"/>
    <n v="30.079313304721001"/>
    <n v="8.3553648068669499"/>
  </r>
  <r>
    <x v="0"/>
    <x v="15"/>
    <x v="7"/>
    <x v="15"/>
    <s v="NO5_A2"/>
    <x v="7"/>
    <n v="43.561050797611401"/>
    <n v="12.100291888225399"/>
  </r>
  <r>
    <x v="0"/>
    <x v="15"/>
    <x v="7"/>
    <x v="15"/>
    <s v="NO5_A2"/>
    <x v="8"/>
    <n v="43.561050797611401"/>
    <n v="12.100291888225399"/>
  </r>
  <r>
    <x v="0"/>
    <x v="15"/>
    <x v="7"/>
    <x v="15"/>
    <s v="NO5_A2"/>
    <x v="9"/>
    <n v="45.361633570256501"/>
    <n v="12.600453769515701"/>
  </r>
  <r>
    <x v="0"/>
    <x v="15"/>
    <x v="7"/>
    <x v="15"/>
    <s v="NO5_A2"/>
    <x v="10"/>
    <n v="59.784157560081603"/>
    <n v="16.606710433356"/>
  </r>
  <r>
    <x v="0"/>
    <x v="15"/>
    <x v="7"/>
    <x v="15"/>
    <s v="NO5_A2"/>
    <x v="11"/>
    <n v="3.65350748625126"/>
    <n v="1.01486319062535"/>
  </r>
  <r>
    <x v="0"/>
    <x v="15"/>
    <x v="7"/>
    <x v="15"/>
    <s v="NO5_A2"/>
    <x v="12"/>
    <n v="0.36"/>
    <n v="0.1"/>
  </r>
  <r>
    <x v="0"/>
    <x v="15"/>
    <x v="7"/>
    <x v="15"/>
    <s v="NO5_A2"/>
    <x v="13"/>
    <n v="24.0175287641691"/>
    <n v="6.6715357678247402"/>
  </r>
  <r>
    <x v="0"/>
    <x v="15"/>
    <x v="7"/>
    <x v="15"/>
    <s v="NO5_A2"/>
    <x v="14"/>
    <n v="24.0175287641691"/>
    <n v="6.6715357678247402"/>
  </r>
  <r>
    <x v="0"/>
    <x v="15"/>
    <x v="7"/>
    <x v="15"/>
    <s v="NO5_A2"/>
    <x v="15"/>
    <n v="2.7284206547966199"/>
    <n v="0.75789462633239502"/>
  </r>
  <r>
    <x v="0"/>
    <x v="15"/>
    <x v="7"/>
    <x v="15"/>
    <s v="NO5_A2"/>
    <x v="16"/>
    <n v="6.7156619979650802"/>
    <n v="1.8654616661014101"/>
  </r>
  <r>
    <x v="0"/>
    <x v="15"/>
    <x v="7"/>
    <x v="15"/>
    <s v="NO5_A2"/>
    <x v="17"/>
    <n v="9.3111759656652193"/>
    <n v="2.5864377682403399"/>
  </r>
  <r>
    <x v="0"/>
    <x v="15"/>
    <x v="7"/>
    <x v="15"/>
    <s v="NO5_A2"/>
    <x v="19"/>
    <n v="10.022760684225601"/>
    <n v="2.7841001900626599"/>
  </r>
  <r>
    <x v="0"/>
    <x v="15"/>
    <x v="7"/>
    <x v="15"/>
    <s v="NO5_A2"/>
    <x v="20"/>
    <n v="25.776910135314299"/>
    <n v="7.1602528153650802"/>
  </r>
  <r>
    <x v="0"/>
    <x v="15"/>
    <x v="7"/>
    <x v="15"/>
    <s v="NO5_A2"/>
    <x v="21"/>
    <n v="48.24"/>
    <n v="13.4"/>
  </r>
  <r>
    <x v="0"/>
    <x v="15"/>
    <x v="7"/>
    <x v="15"/>
    <s v="NO5_A2"/>
    <x v="22"/>
    <n v="67.680000000000007"/>
    <n v="18.8"/>
  </r>
  <r>
    <x v="0"/>
    <x v="15"/>
    <x v="7"/>
    <x v="15"/>
    <s v="NO5_A2"/>
    <x v="23"/>
    <n v="0.31515896120488701"/>
    <n v="8.7544155890246306E-2"/>
  </r>
  <r>
    <x v="0"/>
    <x v="15"/>
    <x v="7"/>
    <x v="15"/>
    <s v="NO5_A2"/>
    <x v="24"/>
    <n v="30.047757082438299"/>
    <n v="8.3465991895662004"/>
  </r>
  <r>
    <x v="0"/>
    <x v="15"/>
    <x v="7"/>
    <x v="15"/>
    <s v="NO5_A2"/>
    <x v="26"/>
    <n v="38.347953105218402"/>
    <n v="10.652209195894001"/>
  </r>
  <r>
    <x v="0"/>
    <x v="15"/>
    <x v="7"/>
    <x v="15"/>
    <s v="NO5_A2"/>
    <x v="27"/>
    <n v="2.34199197836619"/>
    <n v="0.650553327323943"/>
  </r>
  <r>
    <x v="0"/>
    <x v="15"/>
    <x v="7"/>
    <x v="15"/>
    <s v="NO5_Offshore"/>
    <x v="0"/>
    <n v="45.776839115009899"/>
    <n v="12.7157886430583"/>
  </r>
  <r>
    <x v="0"/>
    <x v="15"/>
    <x v="7"/>
    <x v="15"/>
    <s v="NO5_Offshore"/>
    <x v="1"/>
    <n v="46.08"/>
    <n v="12.8"/>
  </r>
  <r>
    <x v="0"/>
    <x v="15"/>
    <x v="7"/>
    <x v="15"/>
    <s v="NO5_Offshore"/>
    <x v="2"/>
    <n v="57.96"/>
    <n v="16.100000000000001"/>
  </r>
  <r>
    <x v="0"/>
    <x v="15"/>
    <x v="7"/>
    <x v="15"/>
    <s v="NO5_Offshore"/>
    <x v="3"/>
    <n v="59.784157560081603"/>
    <n v="16.606710433356"/>
  </r>
  <r>
    <x v="0"/>
    <x v="15"/>
    <x v="7"/>
    <x v="15"/>
    <s v="NO5_Offshore"/>
    <x v="4"/>
    <n v="7.3011599925566397"/>
    <n v="2.0280999979323999"/>
  </r>
  <r>
    <x v="0"/>
    <x v="15"/>
    <x v="7"/>
    <x v="15"/>
    <s v="NO5_Offshore"/>
    <x v="5"/>
    <n v="7.3011599925566397"/>
    <n v="2.0280999979323999"/>
  </r>
  <r>
    <x v="0"/>
    <x v="15"/>
    <x v="7"/>
    <x v="15"/>
    <s v="NO5_Offshore"/>
    <x v="6"/>
    <n v="30.079313304721001"/>
    <n v="8.3553648068669499"/>
  </r>
  <r>
    <x v="0"/>
    <x v="15"/>
    <x v="7"/>
    <x v="15"/>
    <s v="NO5_Offshore"/>
    <x v="7"/>
    <n v="43.561050797611401"/>
    <n v="12.100291888225399"/>
  </r>
  <r>
    <x v="0"/>
    <x v="15"/>
    <x v="7"/>
    <x v="15"/>
    <s v="NO5_Offshore"/>
    <x v="8"/>
    <n v="43.561050797611401"/>
    <n v="12.100291888225399"/>
  </r>
  <r>
    <x v="0"/>
    <x v="15"/>
    <x v="7"/>
    <x v="15"/>
    <s v="NO5_Offshore"/>
    <x v="9"/>
    <n v="45.361633570256501"/>
    <n v="12.600453769515701"/>
  </r>
  <r>
    <x v="0"/>
    <x v="15"/>
    <x v="7"/>
    <x v="15"/>
    <s v="NO5_Offshore"/>
    <x v="10"/>
    <n v="59.784157560081603"/>
    <n v="16.606710433356"/>
  </r>
  <r>
    <x v="0"/>
    <x v="15"/>
    <x v="7"/>
    <x v="15"/>
    <s v="NO5_Offshore"/>
    <x v="11"/>
    <n v="3.65350748625126"/>
    <n v="1.01486319062535"/>
  </r>
  <r>
    <x v="0"/>
    <x v="15"/>
    <x v="7"/>
    <x v="15"/>
    <s v="NO5_Offshore"/>
    <x v="12"/>
    <n v="0.36"/>
    <n v="0.1"/>
  </r>
  <r>
    <x v="0"/>
    <x v="15"/>
    <x v="7"/>
    <x v="15"/>
    <s v="NO5_Offshore"/>
    <x v="13"/>
    <n v="24.0175287641691"/>
    <n v="6.6715357678247402"/>
  </r>
  <r>
    <x v="0"/>
    <x v="15"/>
    <x v="7"/>
    <x v="15"/>
    <s v="NO5_Offshore"/>
    <x v="14"/>
    <n v="24.0175287641691"/>
    <n v="6.6715357678247402"/>
  </r>
  <r>
    <x v="0"/>
    <x v="15"/>
    <x v="7"/>
    <x v="15"/>
    <s v="NO5_Offshore"/>
    <x v="15"/>
    <n v="2.7284206547966199"/>
    <n v="0.75789462633239502"/>
  </r>
  <r>
    <x v="0"/>
    <x v="15"/>
    <x v="7"/>
    <x v="15"/>
    <s v="NO5_Offshore"/>
    <x v="16"/>
    <n v="6.7156619979650802"/>
    <n v="1.8654616661014101"/>
  </r>
  <r>
    <x v="0"/>
    <x v="15"/>
    <x v="7"/>
    <x v="15"/>
    <s v="NO5_Offshore"/>
    <x v="17"/>
    <n v="9.3111759656652193"/>
    <n v="2.5864377682403399"/>
  </r>
  <r>
    <x v="0"/>
    <x v="15"/>
    <x v="7"/>
    <x v="15"/>
    <s v="NO5_Offshore"/>
    <x v="19"/>
    <n v="10.022760684225601"/>
    <n v="2.7841001900626599"/>
  </r>
  <r>
    <x v="0"/>
    <x v="15"/>
    <x v="7"/>
    <x v="15"/>
    <s v="NO5_Offshore"/>
    <x v="20"/>
    <n v="25.776910135314299"/>
    <n v="7.1602528153650802"/>
  </r>
  <r>
    <x v="0"/>
    <x v="15"/>
    <x v="7"/>
    <x v="15"/>
    <s v="NO5_Offshore"/>
    <x v="21"/>
    <n v="48.24"/>
    <n v="13.4"/>
  </r>
  <r>
    <x v="0"/>
    <x v="15"/>
    <x v="7"/>
    <x v="15"/>
    <s v="NO5_Offshore"/>
    <x v="22"/>
    <n v="67.680000000000007"/>
    <n v="18.8"/>
  </r>
  <r>
    <x v="0"/>
    <x v="15"/>
    <x v="7"/>
    <x v="15"/>
    <s v="NO5_Offshore"/>
    <x v="23"/>
    <n v="0.31515896120488701"/>
    <n v="8.7544155890246306E-2"/>
  </r>
  <r>
    <x v="0"/>
    <x v="15"/>
    <x v="7"/>
    <x v="15"/>
    <s v="NO5_Offshore"/>
    <x v="24"/>
    <n v="30.047757082438299"/>
    <n v="8.3465991895662004"/>
  </r>
  <r>
    <x v="0"/>
    <x v="15"/>
    <x v="7"/>
    <x v="15"/>
    <s v="NO5_Offshore"/>
    <x v="26"/>
    <n v="38.347953105218402"/>
    <n v="10.652209195894001"/>
  </r>
  <r>
    <x v="0"/>
    <x v="15"/>
    <x v="7"/>
    <x v="15"/>
    <s v="NO5_Offshore"/>
    <x v="27"/>
    <n v="2.34199197836619"/>
    <n v="0.650553327323943"/>
  </r>
  <r>
    <x v="0"/>
    <x v="15"/>
    <x v="8"/>
    <x v="16"/>
    <s v="PL_A"/>
    <x v="0"/>
    <n v="45.776839115009899"/>
    <n v="12.7157886430583"/>
  </r>
  <r>
    <x v="0"/>
    <x v="15"/>
    <x v="8"/>
    <x v="16"/>
    <s v="PL_A"/>
    <x v="1"/>
    <n v="46.08"/>
    <n v="12.8"/>
  </r>
  <r>
    <x v="0"/>
    <x v="15"/>
    <x v="8"/>
    <x v="16"/>
    <s v="PL_A"/>
    <x v="2"/>
    <n v="57.96"/>
    <n v="16.100000000000001"/>
  </r>
  <r>
    <x v="0"/>
    <x v="15"/>
    <x v="8"/>
    <x v="16"/>
    <s v="PL_A"/>
    <x v="3"/>
    <n v="59.784157560081603"/>
    <n v="16.606710433356"/>
  </r>
  <r>
    <x v="0"/>
    <x v="15"/>
    <x v="8"/>
    <x v="16"/>
    <s v="PL_A"/>
    <x v="4"/>
    <n v="7.3011599925566397"/>
    <n v="2.0280999979323999"/>
  </r>
  <r>
    <x v="0"/>
    <x v="15"/>
    <x v="8"/>
    <x v="16"/>
    <s v="PL_A"/>
    <x v="5"/>
    <n v="7.3011599925566397"/>
    <n v="2.0280999979323999"/>
  </r>
  <r>
    <x v="0"/>
    <x v="15"/>
    <x v="8"/>
    <x v="16"/>
    <s v="PL_A"/>
    <x v="6"/>
    <n v="30.079313304721001"/>
    <n v="8.3553648068669499"/>
  </r>
  <r>
    <x v="0"/>
    <x v="15"/>
    <x v="8"/>
    <x v="16"/>
    <s v="PL_A"/>
    <x v="7"/>
    <n v="43.561050797611401"/>
    <n v="12.100291888225399"/>
  </r>
  <r>
    <x v="0"/>
    <x v="15"/>
    <x v="8"/>
    <x v="16"/>
    <s v="PL_A"/>
    <x v="8"/>
    <n v="43.561050797611401"/>
    <n v="12.100291888225399"/>
  </r>
  <r>
    <x v="0"/>
    <x v="15"/>
    <x v="8"/>
    <x v="16"/>
    <s v="PL_A"/>
    <x v="9"/>
    <n v="45.361633570256501"/>
    <n v="12.600453769515701"/>
  </r>
  <r>
    <x v="0"/>
    <x v="15"/>
    <x v="8"/>
    <x v="16"/>
    <s v="PL_A"/>
    <x v="10"/>
    <n v="59.784157560081603"/>
    <n v="16.606710433356"/>
  </r>
  <r>
    <x v="0"/>
    <x v="15"/>
    <x v="8"/>
    <x v="16"/>
    <s v="PL_A"/>
    <x v="11"/>
    <n v="3.65350748625126"/>
    <n v="1.01486319062535"/>
  </r>
  <r>
    <x v="0"/>
    <x v="15"/>
    <x v="8"/>
    <x v="16"/>
    <s v="PL_A"/>
    <x v="12"/>
    <n v="0.36"/>
    <n v="0.1"/>
  </r>
  <r>
    <x v="0"/>
    <x v="15"/>
    <x v="8"/>
    <x v="16"/>
    <s v="PL_A"/>
    <x v="13"/>
    <n v="24.0175287641691"/>
    <n v="6.6715357678247402"/>
  </r>
  <r>
    <x v="0"/>
    <x v="15"/>
    <x v="8"/>
    <x v="16"/>
    <s v="PL_A"/>
    <x v="14"/>
    <n v="24.0175287641691"/>
    <n v="6.6715357678247402"/>
  </r>
  <r>
    <x v="0"/>
    <x v="15"/>
    <x v="8"/>
    <x v="16"/>
    <s v="PL_A"/>
    <x v="15"/>
    <n v="2.7284206547966199"/>
    <n v="0.75789462633239502"/>
  </r>
  <r>
    <x v="0"/>
    <x v="15"/>
    <x v="8"/>
    <x v="16"/>
    <s v="PL_A"/>
    <x v="16"/>
    <n v="6.7156619979650802"/>
    <n v="1.8654616661014101"/>
  </r>
  <r>
    <x v="0"/>
    <x v="15"/>
    <x v="8"/>
    <x v="16"/>
    <s v="PL_A"/>
    <x v="17"/>
    <n v="9.3111759656652193"/>
    <n v="2.5864377682403399"/>
  </r>
  <r>
    <x v="0"/>
    <x v="15"/>
    <x v="8"/>
    <x v="16"/>
    <s v="PL_A"/>
    <x v="19"/>
    <n v="10.022760684225601"/>
    <n v="2.7841001900626599"/>
  </r>
  <r>
    <x v="0"/>
    <x v="15"/>
    <x v="8"/>
    <x v="16"/>
    <s v="PL_A"/>
    <x v="20"/>
    <n v="25.776910135314299"/>
    <n v="7.1602528153650802"/>
  </r>
  <r>
    <x v="0"/>
    <x v="15"/>
    <x v="8"/>
    <x v="16"/>
    <s v="PL_A"/>
    <x v="21"/>
    <n v="48.24"/>
    <n v="13.4"/>
  </r>
  <r>
    <x v="0"/>
    <x v="15"/>
    <x v="8"/>
    <x v="16"/>
    <s v="PL_A"/>
    <x v="22"/>
    <n v="67.680000000000007"/>
    <n v="18.8"/>
  </r>
  <r>
    <x v="0"/>
    <x v="15"/>
    <x v="8"/>
    <x v="16"/>
    <s v="PL_A"/>
    <x v="23"/>
    <n v="0.31515896120488701"/>
    <n v="8.7544155890246306E-2"/>
  </r>
  <r>
    <x v="0"/>
    <x v="15"/>
    <x v="8"/>
    <x v="16"/>
    <s v="PL_A"/>
    <x v="24"/>
    <n v="30.047757082438299"/>
    <n v="8.3465991895662004"/>
  </r>
  <r>
    <x v="0"/>
    <x v="15"/>
    <x v="8"/>
    <x v="16"/>
    <s v="PL_A"/>
    <x v="26"/>
    <n v="38.347953105218402"/>
    <n v="10.652209195894001"/>
  </r>
  <r>
    <x v="0"/>
    <x v="15"/>
    <x v="8"/>
    <x v="16"/>
    <s v="PL_A"/>
    <x v="27"/>
    <n v="2.34199197836619"/>
    <n v="0.650553327323943"/>
  </r>
  <r>
    <x v="0"/>
    <x v="15"/>
    <x v="8"/>
    <x v="16"/>
    <s v="PL_OFFSHORE"/>
    <x v="0"/>
    <n v="45.776839115009899"/>
    <n v="12.7157886430583"/>
  </r>
  <r>
    <x v="0"/>
    <x v="15"/>
    <x v="8"/>
    <x v="16"/>
    <s v="PL_OFFSHORE"/>
    <x v="1"/>
    <n v="46.08"/>
    <n v="12.8"/>
  </r>
  <r>
    <x v="0"/>
    <x v="15"/>
    <x v="8"/>
    <x v="16"/>
    <s v="PL_OFFSHORE"/>
    <x v="2"/>
    <n v="57.96"/>
    <n v="16.100000000000001"/>
  </r>
  <r>
    <x v="0"/>
    <x v="15"/>
    <x v="8"/>
    <x v="16"/>
    <s v="PL_OFFSHORE"/>
    <x v="3"/>
    <n v="59.784157560081603"/>
    <n v="16.606710433356"/>
  </r>
  <r>
    <x v="0"/>
    <x v="15"/>
    <x v="8"/>
    <x v="16"/>
    <s v="PL_OFFSHORE"/>
    <x v="4"/>
    <n v="7.3011599925566397"/>
    <n v="2.0280999979323999"/>
  </r>
  <r>
    <x v="0"/>
    <x v="15"/>
    <x v="8"/>
    <x v="16"/>
    <s v="PL_OFFSHORE"/>
    <x v="5"/>
    <n v="7.3011599925566397"/>
    <n v="2.0280999979323999"/>
  </r>
  <r>
    <x v="0"/>
    <x v="15"/>
    <x v="8"/>
    <x v="16"/>
    <s v="PL_OFFSHORE"/>
    <x v="6"/>
    <n v="30.079313304721001"/>
    <n v="8.3553648068669499"/>
  </r>
  <r>
    <x v="0"/>
    <x v="15"/>
    <x v="8"/>
    <x v="16"/>
    <s v="PL_OFFSHORE"/>
    <x v="7"/>
    <n v="43.561050797611401"/>
    <n v="12.100291888225399"/>
  </r>
  <r>
    <x v="0"/>
    <x v="15"/>
    <x v="8"/>
    <x v="16"/>
    <s v="PL_OFFSHORE"/>
    <x v="8"/>
    <n v="43.561050797611401"/>
    <n v="12.100291888225399"/>
  </r>
  <r>
    <x v="0"/>
    <x v="15"/>
    <x v="8"/>
    <x v="16"/>
    <s v="PL_OFFSHORE"/>
    <x v="9"/>
    <n v="45.361633570256501"/>
    <n v="12.600453769515701"/>
  </r>
  <r>
    <x v="0"/>
    <x v="15"/>
    <x v="8"/>
    <x v="16"/>
    <s v="PL_OFFSHORE"/>
    <x v="10"/>
    <n v="59.784157560081603"/>
    <n v="16.606710433356"/>
  </r>
  <r>
    <x v="0"/>
    <x v="15"/>
    <x v="8"/>
    <x v="16"/>
    <s v="PL_OFFSHORE"/>
    <x v="11"/>
    <n v="3.65350748625126"/>
    <n v="1.01486319062535"/>
  </r>
  <r>
    <x v="0"/>
    <x v="15"/>
    <x v="8"/>
    <x v="16"/>
    <s v="PL_OFFSHORE"/>
    <x v="12"/>
    <n v="0.36"/>
    <n v="0.1"/>
  </r>
  <r>
    <x v="0"/>
    <x v="15"/>
    <x v="8"/>
    <x v="16"/>
    <s v="PL_OFFSHORE"/>
    <x v="13"/>
    <n v="24.0175287641691"/>
    <n v="6.6715357678247402"/>
  </r>
  <r>
    <x v="0"/>
    <x v="15"/>
    <x v="8"/>
    <x v="16"/>
    <s v="PL_OFFSHORE"/>
    <x v="14"/>
    <n v="24.0175287641691"/>
    <n v="6.6715357678247402"/>
  </r>
  <r>
    <x v="0"/>
    <x v="15"/>
    <x v="8"/>
    <x v="16"/>
    <s v="PL_OFFSHORE"/>
    <x v="15"/>
    <n v="2.7284206547966199"/>
    <n v="0.75789462633239502"/>
  </r>
  <r>
    <x v="0"/>
    <x v="15"/>
    <x v="8"/>
    <x v="16"/>
    <s v="PL_OFFSHORE"/>
    <x v="16"/>
    <n v="6.7156619979650802"/>
    <n v="1.8654616661014101"/>
  </r>
  <r>
    <x v="0"/>
    <x v="15"/>
    <x v="8"/>
    <x v="16"/>
    <s v="PL_OFFSHORE"/>
    <x v="17"/>
    <n v="9.3111759656652193"/>
    <n v="2.5864377682403399"/>
  </r>
  <r>
    <x v="0"/>
    <x v="15"/>
    <x v="8"/>
    <x v="16"/>
    <s v="PL_OFFSHORE"/>
    <x v="19"/>
    <n v="10.022760684225601"/>
    <n v="2.7841001900626599"/>
  </r>
  <r>
    <x v="0"/>
    <x v="15"/>
    <x v="8"/>
    <x v="16"/>
    <s v="PL_OFFSHORE"/>
    <x v="20"/>
    <n v="25.776910135314299"/>
    <n v="7.1602528153650802"/>
  </r>
  <r>
    <x v="0"/>
    <x v="15"/>
    <x v="8"/>
    <x v="16"/>
    <s v="PL_OFFSHORE"/>
    <x v="21"/>
    <n v="48.24"/>
    <n v="13.4"/>
  </r>
  <r>
    <x v="0"/>
    <x v="15"/>
    <x v="8"/>
    <x v="16"/>
    <s v="PL_OFFSHORE"/>
    <x v="22"/>
    <n v="67.680000000000007"/>
    <n v="18.8"/>
  </r>
  <r>
    <x v="0"/>
    <x v="15"/>
    <x v="8"/>
    <x v="16"/>
    <s v="PL_OFFSHORE"/>
    <x v="23"/>
    <n v="0.31515896120488701"/>
    <n v="8.7544155890246306E-2"/>
  </r>
  <r>
    <x v="0"/>
    <x v="15"/>
    <x v="8"/>
    <x v="16"/>
    <s v="PL_OFFSHORE"/>
    <x v="24"/>
    <n v="30.047757082438299"/>
    <n v="8.3465991895662004"/>
  </r>
  <r>
    <x v="0"/>
    <x v="15"/>
    <x v="8"/>
    <x v="16"/>
    <s v="PL_OFFSHORE"/>
    <x v="26"/>
    <n v="38.347953105218402"/>
    <n v="10.652209195894001"/>
  </r>
  <r>
    <x v="0"/>
    <x v="15"/>
    <x v="8"/>
    <x v="16"/>
    <s v="PL_OFFSHORE"/>
    <x v="27"/>
    <n v="2.34199197836619"/>
    <n v="0.650553327323943"/>
  </r>
  <r>
    <x v="0"/>
    <x v="15"/>
    <x v="8"/>
    <x v="16"/>
    <s v="PL_Rural"/>
    <x v="0"/>
    <n v="45.776839115009899"/>
    <n v="12.7157886430583"/>
  </r>
  <r>
    <x v="0"/>
    <x v="15"/>
    <x v="8"/>
    <x v="16"/>
    <s v="PL_Rural"/>
    <x v="1"/>
    <n v="46.08"/>
    <n v="12.8"/>
  </r>
  <r>
    <x v="0"/>
    <x v="15"/>
    <x v="8"/>
    <x v="16"/>
    <s v="PL_Rural"/>
    <x v="2"/>
    <n v="57.96"/>
    <n v="16.100000000000001"/>
  </r>
  <r>
    <x v="0"/>
    <x v="15"/>
    <x v="8"/>
    <x v="16"/>
    <s v="PL_Rural"/>
    <x v="3"/>
    <n v="59.784157560081603"/>
    <n v="16.606710433356"/>
  </r>
  <r>
    <x v="0"/>
    <x v="15"/>
    <x v="8"/>
    <x v="16"/>
    <s v="PL_Rural"/>
    <x v="4"/>
    <n v="7.3011599925566397"/>
    <n v="2.0280999979323999"/>
  </r>
  <r>
    <x v="0"/>
    <x v="15"/>
    <x v="8"/>
    <x v="16"/>
    <s v="PL_Rural"/>
    <x v="5"/>
    <n v="7.3011599925566397"/>
    <n v="2.0280999979323999"/>
  </r>
  <r>
    <x v="0"/>
    <x v="15"/>
    <x v="8"/>
    <x v="16"/>
    <s v="PL_Rural"/>
    <x v="6"/>
    <n v="30.079313304721001"/>
    <n v="8.3553648068669499"/>
  </r>
  <r>
    <x v="0"/>
    <x v="15"/>
    <x v="8"/>
    <x v="16"/>
    <s v="PL_Rural"/>
    <x v="7"/>
    <n v="43.561050797611401"/>
    <n v="12.100291888225399"/>
  </r>
  <r>
    <x v="0"/>
    <x v="15"/>
    <x v="8"/>
    <x v="16"/>
    <s v="PL_Rural"/>
    <x v="8"/>
    <n v="43.561050797611401"/>
    <n v="12.100291888225399"/>
  </r>
  <r>
    <x v="0"/>
    <x v="15"/>
    <x v="8"/>
    <x v="16"/>
    <s v="PL_Rural"/>
    <x v="9"/>
    <n v="45.361633570256501"/>
    <n v="12.600453769515701"/>
  </r>
  <r>
    <x v="0"/>
    <x v="15"/>
    <x v="8"/>
    <x v="16"/>
    <s v="PL_Rural"/>
    <x v="10"/>
    <n v="59.784157560081603"/>
    <n v="16.606710433356"/>
  </r>
  <r>
    <x v="0"/>
    <x v="15"/>
    <x v="8"/>
    <x v="16"/>
    <s v="PL_Rural"/>
    <x v="11"/>
    <n v="3.65350748625126"/>
    <n v="1.01486319062535"/>
  </r>
  <r>
    <x v="0"/>
    <x v="15"/>
    <x v="8"/>
    <x v="16"/>
    <s v="PL_Rural"/>
    <x v="12"/>
    <n v="0.36"/>
    <n v="0.1"/>
  </r>
  <r>
    <x v="0"/>
    <x v="15"/>
    <x v="8"/>
    <x v="16"/>
    <s v="PL_Rural"/>
    <x v="13"/>
    <n v="24.0175287641691"/>
    <n v="6.6715357678247402"/>
  </r>
  <r>
    <x v="0"/>
    <x v="15"/>
    <x v="8"/>
    <x v="16"/>
    <s v="PL_Rural"/>
    <x v="14"/>
    <n v="24.0175287641691"/>
    <n v="6.6715357678247402"/>
  </r>
  <r>
    <x v="0"/>
    <x v="15"/>
    <x v="8"/>
    <x v="16"/>
    <s v="PL_Rural"/>
    <x v="15"/>
    <n v="2.7284206547966199"/>
    <n v="0.75789462633239502"/>
  </r>
  <r>
    <x v="0"/>
    <x v="15"/>
    <x v="8"/>
    <x v="16"/>
    <s v="PL_Rural"/>
    <x v="16"/>
    <n v="6.7156619979650802"/>
    <n v="1.8654616661014101"/>
  </r>
  <r>
    <x v="0"/>
    <x v="15"/>
    <x v="8"/>
    <x v="16"/>
    <s v="PL_Rural"/>
    <x v="17"/>
    <n v="9.3111759656652193"/>
    <n v="2.5864377682403399"/>
  </r>
  <r>
    <x v="0"/>
    <x v="15"/>
    <x v="8"/>
    <x v="16"/>
    <s v="PL_Rural"/>
    <x v="19"/>
    <n v="10.022760684225601"/>
    <n v="2.7841001900626599"/>
  </r>
  <r>
    <x v="0"/>
    <x v="15"/>
    <x v="8"/>
    <x v="16"/>
    <s v="PL_Rural"/>
    <x v="20"/>
    <n v="25.776910135314299"/>
    <n v="7.1602528153650802"/>
  </r>
  <r>
    <x v="0"/>
    <x v="15"/>
    <x v="8"/>
    <x v="16"/>
    <s v="PL_Rural"/>
    <x v="21"/>
    <n v="48.24"/>
    <n v="13.4"/>
  </r>
  <r>
    <x v="0"/>
    <x v="15"/>
    <x v="8"/>
    <x v="16"/>
    <s v="PL_Rural"/>
    <x v="22"/>
    <n v="67.680000000000007"/>
    <n v="18.8"/>
  </r>
  <r>
    <x v="0"/>
    <x v="15"/>
    <x v="8"/>
    <x v="16"/>
    <s v="PL_Rural"/>
    <x v="23"/>
    <n v="0.31515896120488701"/>
    <n v="8.7544155890246306E-2"/>
  </r>
  <r>
    <x v="0"/>
    <x v="15"/>
    <x v="8"/>
    <x v="16"/>
    <s v="PL_Rural"/>
    <x v="24"/>
    <n v="30.047757082438299"/>
    <n v="8.3465991895662004"/>
  </r>
  <r>
    <x v="0"/>
    <x v="15"/>
    <x v="8"/>
    <x v="16"/>
    <s v="PL_Rural"/>
    <x v="26"/>
    <n v="38.347953105218402"/>
    <n v="10.652209195894001"/>
  </r>
  <r>
    <x v="0"/>
    <x v="15"/>
    <x v="8"/>
    <x v="16"/>
    <s v="PL_Rural"/>
    <x v="27"/>
    <n v="2.34199197836619"/>
    <n v="0.650553327323943"/>
  </r>
  <r>
    <x v="0"/>
    <x v="15"/>
    <x v="9"/>
    <x v="17"/>
    <s v="SE1A"/>
    <x v="0"/>
    <n v="45.776839115009899"/>
    <n v="12.7157886430583"/>
  </r>
  <r>
    <x v="0"/>
    <x v="15"/>
    <x v="9"/>
    <x v="17"/>
    <s v="SE1A"/>
    <x v="1"/>
    <n v="46.08"/>
    <n v="12.8"/>
  </r>
  <r>
    <x v="0"/>
    <x v="15"/>
    <x v="9"/>
    <x v="17"/>
    <s v="SE1A"/>
    <x v="2"/>
    <n v="57.96"/>
    <n v="16.100000000000001"/>
  </r>
  <r>
    <x v="0"/>
    <x v="15"/>
    <x v="9"/>
    <x v="17"/>
    <s v="SE1A"/>
    <x v="3"/>
    <n v="59.784157560081603"/>
    <n v="16.606710433356"/>
  </r>
  <r>
    <x v="0"/>
    <x v="15"/>
    <x v="9"/>
    <x v="17"/>
    <s v="SE1A"/>
    <x v="4"/>
    <n v="7.3011599925566397"/>
    <n v="2.0280999979323999"/>
  </r>
  <r>
    <x v="0"/>
    <x v="15"/>
    <x v="9"/>
    <x v="17"/>
    <s v="SE1A"/>
    <x v="5"/>
    <n v="7.3011599925566397"/>
    <n v="2.0280999979323999"/>
  </r>
  <r>
    <x v="0"/>
    <x v="15"/>
    <x v="9"/>
    <x v="17"/>
    <s v="SE1A"/>
    <x v="6"/>
    <n v="30.079313304721001"/>
    <n v="8.3553648068669499"/>
  </r>
  <r>
    <x v="0"/>
    <x v="15"/>
    <x v="9"/>
    <x v="17"/>
    <s v="SE1A"/>
    <x v="7"/>
    <n v="43.561050797611401"/>
    <n v="12.100291888225399"/>
  </r>
  <r>
    <x v="0"/>
    <x v="15"/>
    <x v="9"/>
    <x v="17"/>
    <s v="SE1A"/>
    <x v="8"/>
    <n v="43.561050797611401"/>
    <n v="12.100291888225399"/>
  </r>
  <r>
    <x v="0"/>
    <x v="15"/>
    <x v="9"/>
    <x v="17"/>
    <s v="SE1A"/>
    <x v="9"/>
    <n v="45.361633570256501"/>
    <n v="12.600453769515701"/>
  </r>
  <r>
    <x v="0"/>
    <x v="15"/>
    <x v="9"/>
    <x v="17"/>
    <s v="SE1A"/>
    <x v="10"/>
    <n v="59.784157560081603"/>
    <n v="16.606710433356"/>
  </r>
  <r>
    <x v="0"/>
    <x v="15"/>
    <x v="9"/>
    <x v="17"/>
    <s v="SE1A"/>
    <x v="11"/>
    <n v="3.65350748625126"/>
    <n v="1.01486319062535"/>
  </r>
  <r>
    <x v="0"/>
    <x v="15"/>
    <x v="9"/>
    <x v="17"/>
    <s v="SE1A"/>
    <x v="12"/>
    <n v="0.36"/>
    <n v="0.1"/>
  </r>
  <r>
    <x v="0"/>
    <x v="15"/>
    <x v="9"/>
    <x v="17"/>
    <s v="SE1A"/>
    <x v="13"/>
    <n v="24.0175287641691"/>
    <n v="6.6715357678247402"/>
  </r>
  <r>
    <x v="0"/>
    <x v="15"/>
    <x v="9"/>
    <x v="17"/>
    <s v="SE1A"/>
    <x v="14"/>
    <n v="24.0175287641691"/>
    <n v="6.6715357678247402"/>
  </r>
  <r>
    <x v="0"/>
    <x v="15"/>
    <x v="9"/>
    <x v="17"/>
    <s v="SE1A"/>
    <x v="15"/>
    <n v="2.7284206547966199"/>
    <n v="0.75789462633239502"/>
  </r>
  <r>
    <x v="0"/>
    <x v="15"/>
    <x v="9"/>
    <x v="17"/>
    <s v="SE1A"/>
    <x v="16"/>
    <n v="6.7156619979650802"/>
    <n v="1.8654616661014101"/>
  </r>
  <r>
    <x v="0"/>
    <x v="15"/>
    <x v="9"/>
    <x v="17"/>
    <s v="SE1A"/>
    <x v="17"/>
    <n v="9.3111759656652193"/>
    <n v="2.5864377682403399"/>
  </r>
  <r>
    <x v="0"/>
    <x v="15"/>
    <x v="9"/>
    <x v="17"/>
    <s v="SE1A"/>
    <x v="19"/>
    <n v="10.022760684225601"/>
    <n v="2.7841001900626599"/>
  </r>
  <r>
    <x v="0"/>
    <x v="15"/>
    <x v="9"/>
    <x v="17"/>
    <s v="SE1A"/>
    <x v="20"/>
    <n v="25.776910135314299"/>
    <n v="7.1602528153650802"/>
  </r>
  <r>
    <x v="0"/>
    <x v="15"/>
    <x v="9"/>
    <x v="17"/>
    <s v="SE1A"/>
    <x v="21"/>
    <n v="48.24"/>
    <n v="13.4"/>
  </r>
  <r>
    <x v="0"/>
    <x v="15"/>
    <x v="9"/>
    <x v="17"/>
    <s v="SE1A"/>
    <x v="22"/>
    <n v="67.680000000000007"/>
    <n v="18.8"/>
  </r>
  <r>
    <x v="0"/>
    <x v="15"/>
    <x v="9"/>
    <x v="17"/>
    <s v="SE1A"/>
    <x v="23"/>
    <n v="0.31515896120488701"/>
    <n v="8.7544155890246306E-2"/>
  </r>
  <r>
    <x v="0"/>
    <x v="15"/>
    <x v="9"/>
    <x v="17"/>
    <s v="SE1A"/>
    <x v="24"/>
    <n v="30.047757082438299"/>
    <n v="8.3465991895662004"/>
  </r>
  <r>
    <x v="0"/>
    <x v="15"/>
    <x v="9"/>
    <x v="17"/>
    <s v="SE1A"/>
    <x v="26"/>
    <n v="38.347953105218402"/>
    <n v="10.652209195894001"/>
  </r>
  <r>
    <x v="0"/>
    <x v="15"/>
    <x v="9"/>
    <x v="17"/>
    <s v="SE1A"/>
    <x v="27"/>
    <n v="2.34199197836619"/>
    <n v="0.650553327323943"/>
  </r>
  <r>
    <x v="0"/>
    <x v="15"/>
    <x v="9"/>
    <x v="17"/>
    <s v="SE1_IND"/>
    <x v="0"/>
    <n v="45.776839115009899"/>
    <n v="12.7157886430583"/>
  </r>
  <r>
    <x v="0"/>
    <x v="15"/>
    <x v="9"/>
    <x v="17"/>
    <s v="SE1_IND"/>
    <x v="1"/>
    <n v="46.08"/>
    <n v="12.8"/>
  </r>
  <r>
    <x v="0"/>
    <x v="15"/>
    <x v="9"/>
    <x v="17"/>
    <s v="SE1_IND"/>
    <x v="2"/>
    <n v="57.96"/>
    <n v="16.100000000000001"/>
  </r>
  <r>
    <x v="0"/>
    <x v="15"/>
    <x v="9"/>
    <x v="17"/>
    <s v="SE1_IND"/>
    <x v="3"/>
    <n v="59.784157560081603"/>
    <n v="16.606710433356"/>
  </r>
  <r>
    <x v="0"/>
    <x v="15"/>
    <x v="9"/>
    <x v="17"/>
    <s v="SE1_IND"/>
    <x v="4"/>
    <n v="7.3011599925566397"/>
    <n v="2.0280999979323999"/>
  </r>
  <r>
    <x v="0"/>
    <x v="15"/>
    <x v="9"/>
    <x v="17"/>
    <s v="SE1_IND"/>
    <x v="5"/>
    <n v="7.3011599925566397"/>
    <n v="2.0280999979323999"/>
  </r>
  <r>
    <x v="0"/>
    <x v="15"/>
    <x v="9"/>
    <x v="17"/>
    <s v="SE1_IND"/>
    <x v="6"/>
    <n v="30.079313304721001"/>
    <n v="8.3553648068669499"/>
  </r>
  <r>
    <x v="0"/>
    <x v="15"/>
    <x v="9"/>
    <x v="17"/>
    <s v="SE1_IND"/>
    <x v="7"/>
    <n v="43.561050797611401"/>
    <n v="12.100291888225399"/>
  </r>
  <r>
    <x v="0"/>
    <x v="15"/>
    <x v="9"/>
    <x v="17"/>
    <s v="SE1_IND"/>
    <x v="8"/>
    <n v="43.561050797611401"/>
    <n v="12.100291888225399"/>
  </r>
  <r>
    <x v="0"/>
    <x v="15"/>
    <x v="9"/>
    <x v="17"/>
    <s v="SE1_IND"/>
    <x v="9"/>
    <n v="45.361633570256501"/>
    <n v="12.600453769515701"/>
  </r>
  <r>
    <x v="0"/>
    <x v="15"/>
    <x v="9"/>
    <x v="17"/>
    <s v="SE1_IND"/>
    <x v="10"/>
    <n v="59.784157560081603"/>
    <n v="16.606710433356"/>
  </r>
  <r>
    <x v="0"/>
    <x v="15"/>
    <x v="9"/>
    <x v="17"/>
    <s v="SE1_IND"/>
    <x v="11"/>
    <n v="3.65350748625126"/>
    <n v="1.01486319062535"/>
  </r>
  <r>
    <x v="0"/>
    <x v="15"/>
    <x v="9"/>
    <x v="17"/>
    <s v="SE1_IND"/>
    <x v="12"/>
    <n v="0.36"/>
    <n v="0.1"/>
  </r>
  <r>
    <x v="0"/>
    <x v="15"/>
    <x v="9"/>
    <x v="17"/>
    <s v="SE1_IND"/>
    <x v="13"/>
    <n v="24.0175287641691"/>
    <n v="6.6715357678247402"/>
  </r>
  <r>
    <x v="0"/>
    <x v="15"/>
    <x v="9"/>
    <x v="17"/>
    <s v="SE1_IND"/>
    <x v="14"/>
    <n v="24.0175287641691"/>
    <n v="6.6715357678247402"/>
  </r>
  <r>
    <x v="0"/>
    <x v="15"/>
    <x v="9"/>
    <x v="17"/>
    <s v="SE1_IND"/>
    <x v="15"/>
    <n v="2.7284206547966199"/>
    <n v="0.75789462633239502"/>
  </r>
  <r>
    <x v="0"/>
    <x v="15"/>
    <x v="9"/>
    <x v="17"/>
    <s v="SE1_IND"/>
    <x v="16"/>
    <n v="6.7156619979650802"/>
    <n v="1.8654616661014101"/>
  </r>
  <r>
    <x v="0"/>
    <x v="15"/>
    <x v="9"/>
    <x v="17"/>
    <s v="SE1_IND"/>
    <x v="17"/>
    <n v="9.3111759656652193"/>
    <n v="2.5864377682403399"/>
  </r>
  <r>
    <x v="0"/>
    <x v="15"/>
    <x v="9"/>
    <x v="17"/>
    <s v="SE1_IND"/>
    <x v="19"/>
    <n v="10.022760684225601"/>
    <n v="2.7841001900626599"/>
  </r>
  <r>
    <x v="0"/>
    <x v="15"/>
    <x v="9"/>
    <x v="17"/>
    <s v="SE1_IND"/>
    <x v="20"/>
    <n v="25.776910135314299"/>
    <n v="7.1602528153650802"/>
  </r>
  <r>
    <x v="0"/>
    <x v="15"/>
    <x v="9"/>
    <x v="17"/>
    <s v="SE1_IND"/>
    <x v="21"/>
    <n v="48.24"/>
    <n v="13.4"/>
  </r>
  <r>
    <x v="0"/>
    <x v="15"/>
    <x v="9"/>
    <x v="17"/>
    <s v="SE1_IND"/>
    <x v="22"/>
    <n v="67.680000000000007"/>
    <n v="18.8"/>
  </r>
  <r>
    <x v="0"/>
    <x v="15"/>
    <x v="9"/>
    <x v="17"/>
    <s v="SE1_IND"/>
    <x v="23"/>
    <n v="0.31515896120488701"/>
    <n v="8.7544155890246306E-2"/>
  </r>
  <r>
    <x v="0"/>
    <x v="15"/>
    <x v="9"/>
    <x v="17"/>
    <s v="SE1_IND"/>
    <x v="24"/>
    <n v="30.047757082438299"/>
    <n v="8.3465991895662004"/>
  </r>
  <r>
    <x v="0"/>
    <x v="15"/>
    <x v="9"/>
    <x v="17"/>
    <s v="SE1_IND"/>
    <x v="26"/>
    <n v="38.347953105218402"/>
    <n v="10.652209195894001"/>
  </r>
  <r>
    <x v="0"/>
    <x v="15"/>
    <x v="9"/>
    <x v="17"/>
    <s v="SE1_IND"/>
    <x v="27"/>
    <n v="2.34199197836619"/>
    <n v="0.650553327323943"/>
  </r>
  <r>
    <x v="0"/>
    <x v="15"/>
    <x v="9"/>
    <x v="17"/>
    <s v="SE1_Offshore"/>
    <x v="0"/>
    <n v="45.776839115009899"/>
    <n v="12.7157886430583"/>
  </r>
  <r>
    <x v="0"/>
    <x v="15"/>
    <x v="9"/>
    <x v="17"/>
    <s v="SE1_Offshore"/>
    <x v="1"/>
    <n v="46.08"/>
    <n v="12.8"/>
  </r>
  <r>
    <x v="0"/>
    <x v="15"/>
    <x v="9"/>
    <x v="17"/>
    <s v="SE1_Offshore"/>
    <x v="2"/>
    <n v="57.96"/>
    <n v="16.100000000000001"/>
  </r>
  <r>
    <x v="0"/>
    <x v="15"/>
    <x v="9"/>
    <x v="17"/>
    <s v="SE1_Offshore"/>
    <x v="3"/>
    <n v="59.784157560081603"/>
    <n v="16.606710433356"/>
  </r>
  <r>
    <x v="0"/>
    <x v="15"/>
    <x v="9"/>
    <x v="17"/>
    <s v="SE1_Offshore"/>
    <x v="4"/>
    <n v="7.3011599925566397"/>
    <n v="2.0280999979323999"/>
  </r>
  <r>
    <x v="0"/>
    <x v="15"/>
    <x v="9"/>
    <x v="17"/>
    <s v="SE1_Offshore"/>
    <x v="5"/>
    <n v="7.3011599925566397"/>
    <n v="2.0280999979323999"/>
  </r>
  <r>
    <x v="0"/>
    <x v="15"/>
    <x v="9"/>
    <x v="17"/>
    <s v="SE1_Offshore"/>
    <x v="6"/>
    <n v="30.079313304721001"/>
    <n v="8.3553648068669499"/>
  </r>
  <r>
    <x v="0"/>
    <x v="15"/>
    <x v="9"/>
    <x v="17"/>
    <s v="SE1_Offshore"/>
    <x v="7"/>
    <n v="43.561050797611401"/>
    <n v="12.100291888225399"/>
  </r>
  <r>
    <x v="0"/>
    <x v="15"/>
    <x v="9"/>
    <x v="17"/>
    <s v="SE1_Offshore"/>
    <x v="8"/>
    <n v="43.561050797611401"/>
    <n v="12.100291888225399"/>
  </r>
  <r>
    <x v="0"/>
    <x v="15"/>
    <x v="9"/>
    <x v="17"/>
    <s v="SE1_Offshore"/>
    <x v="9"/>
    <n v="45.361633570256501"/>
    <n v="12.600453769515701"/>
  </r>
  <r>
    <x v="0"/>
    <x v="15"/>
    <x v="9"/>
    <x v="17"/>
    <s v="SE1_Offshore"/>
    <x v="10"/>
    <n v="59.784157560081603"/>
    <n v="16.606710433356"/>
  </r>
  <r>
    <x v="0"/>
    <x v="15"/>
    <x v="9"/>
    <x v="17"/>
    <s v="SE1_Offshore"/>
    <x v="11"/>
    <n v="3.65350748625126"/>
    <n v="1.01486319062535"/>
  </r>
  <r>
    <x v="0"/>
    <x v="15"/>
    <x v="9"/>
    <x v="17"/>
    <s v="SE1_Offshore"/>
    <x v="12"/>
    <n v="0.36"/>
    <n v="0.1"/>
  </r>
  <r>
    <x v="0"/>
    <x v="15"/>
    <x v="9"/>
    <x v="17"/>
    <s v="SE1_Offshore"/>
    <x v="13"/>
    <n v="24.0175287641691"/>
    <n v="6.6715357678247402"/>
  </r>
  <r>
    <x v="0"/>
    <x v="15"/>
    <x v="9"/>
    <x v="17"/>
    <s v="SE1_Offshore"/>
    <x v="14"/>
    <n v="24.0175287641691"/>
    <n v="6.6715357678247402"/>
  </r>
  <r>
    <x v="0"/>
    <x v="15"/>
    <x v="9"/>
    <x v="17"/>
    <s v="SE1_Offshore"/>
    <x v="15"/>
    <n v="2.7284206547966199"/>
    <n v="0.75789462633239502"/>
  </r>
  <r>
    <x v="0"/>
    <x v="15"/>
    <x v="9"/>
    <x v="17"/>
    <s v="SE1_Offshore"/>
    <x v="16"/>
    <n v="6.7156619979650802"/>
    <n v="1.8654616661014101"/>
  </r>
  <r>
    <x v="0"/>
    <x v="15"/>
    <x v="9"/>
    <x v="17"/>
    <s v="SE1_Offshore"/>
    <x v="17"/>
    <n v="9.3111759656652193"/>
    <n v="2.5864377682403399"/>
  </r>
  <r>
    <x v="0"/>
    <x v="15"/>
    <x v="9"/>
    <x v="17"/>
    <s v="SE1_Offshore"/>
    <x v="19"/>
    <n v="10.022760684225601"/>
    <n v="2.7841001900626599"/>
  </r>
  <r>
    <x v="0"/>
    <x v="15"/>
    <x v="9"/>
    <x v="17"/>
    <s v="SE1_Offshore"/>
    <x v="20"/>
    <n v="25.776910135314299"/>
    <n v="7.1602528153650802"/>
  </r>
  <r>
    <x v="0"/>
    <x v="15"/>
    <x v="9"/>
    <x v="17"/>
    <s v="SE1_Offshore"/>
    <x v="21"/>
    <n v="48.24"/>
    <n v="13.4"/>
  </r>
  <r>
    <x v="0"/>
    <x v="15"/>
    <x v="9"/>
    <x v="17"/>
    <s v="SE1_Offshore"/>
    <x v="22"/>
    <n v="67.680000000000007"/>
    <n v="18.8"/>
  </r>
  <r>
    <x v="0"/>
    <x v="15"/>
    <x v="9"/>
    <x v="17"/>
    <s v="SE1_Offshore"/>
    <x v="23"/>
    <n v="0.31515896120488701"/>
    <n v="8.7544155890246306E-2"/>
  </r>
  <r>
    <x v="0"/>
    <x v="15"/>
    <x v="9"/>
    <x v="17"/>
    <s v="SE1_Offshore"/>
    <x v="24"/>
    <n v="30.047757082438299"/>
    <n v="8.3465991895662004"/>
  </r>
  <r>
    <x v="0"/>
    <x v="15"/>
    <x v="9"/>
    <x v="17"/>
    <s v="SE1_Offshore"/>
    <x v="26"/>
    <n v="38.347953105218402"/>
    <n v="10.652209195894001"/>
  </r>
  <r>
    <x v="0"/>
    <x v="15"/>
    <x v="9"/>
    <x v="17"/>
    <s v="SE1_Offshore"/>
    <x v="27"/>
    <n v="2.34199197836619"/>
    <n v="0.650553327323943"/>
  </r>
  <r>
    <x v="0"/>
    <x v="15"/>
    <x v="9"/>
    <x v="17"/>
    <s v="SE1_medium"/>
    <x v="0"/>
    <n v="45.776839115009899"/>
    <n v="12.7157886430583"/>
  </r>
  <r>
    <x v="0"/>
    <x v="15"/>
    <x v="9"/>
    <x v="17"/>
    <s v="SE1_medium"/>
    <x v="1"/>
    <n v="46.08"/>
    <n v="12.8"/>
  </r>
  <r>
    <x v="0"/>
    <x v="15"/>
    <x v="9"/>
    <x v="17"/>
    <s v="SE1_medium"/>
    <x v="2"/>
    <n v="57.96"/>
    <n v="16.100000000000001"/>
  </r>
  <r>
    <x v="0"/>
    <x v="15"/>
    <x v="9"/>
    <x v="17"/>
    <s v="SE1_medium"/>
    <x v="3"/>
    <n v="59.784157560081603"/>
    <n v="16.606710433356"/>
  </r>
  <r>
    <x v="0"/>
    <x v="15"/>
    <x v="9"/>
    <x v="17"/>
    <s v="SE1_medium"/>
    <x v="4"/>
    <n v="7.3011599925566397"/>
    <n v="2.0280999979323999"/>
  </r>
  <r>
    <x v="0"/>
    <x v="15"/>
    <x v="9"/>
    <x v="17"/>
    <s v="SE1_medium"/>
    <x v="5"/>
    <n v="7.3011599925566397"/>
    <n v="2.0280999979323999"/>
  </r>
  <r>
    <x v="0"/>
    <x v="15"/>
    <x v="9"/>
    <x v="17"/>
    <s v="SE1_medium"/>
    <x v="6"/>
    <n v="30.079313304721001"/>
    <n v="8.3553648068669499"/>
  </r>
  <r>
    <x v="0"/>
    <x v="15"/>
    <x v="9"/>
    <x v="17"/>
    <s v="SE1_medium"/>
    <x v="7"/>
    <n v="43.561050797611401"/>
    <n v="12.100291888225399"/>
  </r>
  <r>
    <x v="0"/>
    <x v="15"/>
    <x v="9"/>
    <x v="17"/>
    <s v="SE1_medium"/>
    <x v="8"/>
    <n v="43.561050797611401"/>
    <n v="12.100291888225399"/>
  </r>
  <r>
    <x v="0"/>
    <x v="15"/>
    <x v="9"/>
    <x v="17"/>
    <s v="SE1_medium"/>
    <x v="9"/>
    <n v="45.361633570256501"/>
    <n v="12.600453769515701"/>
  </r>
  <r>
    <x v="0"/>
    <x v="15"/>
    <x v="9"/>
    <x v="17"/>
    <s v="SE1_medium"/>
    <x v="10"/>
    <n v="59.784157560081603"/>
    <n v="16.606710433356"/>
  </r>
  <r>
    <x v="0"/>
    <x v="15"/>
    <x v="9"/>
    <x v="17"/>
    <s v="SE1_medium"/>
    <x v="11"/>
    <n v="3.65350748625126"/>
    <n v="1.01486319062535"/>
  </r>
  <r>
    <x v="0"/>
    <x v="15"/>
    <x v="9"/>
    <x v="17"/>
    <s v="SE1_medium"/>
    <x v="12"/>
    <n v="0.36"/>
    <n v="0.1"/>
  </r>
  <r>
    <x v="0"/>
    <x v="15"/>
    <x v="9"/>
    <x v="17"/>
    <s v="SE1_medium"/>
    <x v="13"/>
    <n v="24.0175287641691"/>
    <n v="6.6715357678247402"/>
  </r>
  <r>
    <x v="0"/>
    <x v="15"/>
    <x v="9"/>
    <x v="17"/>
    <s v="SE1_medium"/>
    <x v="14"/>
    <n v="24.0175287641691"/>
    <n v="6.6715357678247402"/>
  </r>
  <r>
    <x v="0"/>
    <x v="15"/>
    <x v="9"/>
    <x v="17"/>
    <s v="SE1_medium"/>
    <x v="15"/>
    <n v="2.7284206547966199"/>
    <n v="0.75789462633239502"/>
  </r>
  <r>
    <x v="0"/>
    <x v="15"/>
    <x v="9"/>
    <x v="17"/>
    <s v="SE1_medium"/>
    <x v="16"/>
    <n v="6.7156619979650802"/>
    <n v="1.8654616661014101"/>
  </r>
  <r>
    <x v="0"/>
    <x v="15"/>
    <x v="9"/>
    <x v="17"/>
    <s v="SE1_medium"/>
    <x v="17"/>
    <n v="9.3111759656652193"/>
    <n v="2.5864377682403399"/>
  </r>
  <r>
    <x v="0"/>
    <x v="15"/>
    <x v="9"/>
    <x v="17"/>
    <s v="SE1_medium"/>
    <x v="19"/>
    <n v="10.022760684225601"/>
    <n v="2.7841001900626599"/>
  </r>
  <r>
    <x v="0"/>
    <x v="15"/>
    <x v="9"/>
    <x v="17"/>
    <s v="SE1_medium"/>
    <x v="20"/>
    <n v="25.776910135314299"/>
    <n v="7.1602528153650802"/>
  </r>
  <r>
    <x v="0"/>
    <x v="15"/>
    <x v="9"/>
    <x v="17"/>
    <s v="SE1_medium"/>
    <x v="21"/>
    <n v="48.24"/>
    <n v="13.4"/>
  </r>
  <r>
    <x v="0"/>
    <x v="15"/>
    <x v="9"/>
    <x v="17"/>
    <s v="SE1_medium"/>
    <x v="22"/>
    <n v="67.680000000000007"/>
    <n v="18.8"/>
  </r>
  <r>
    <x v="0"/>
    <x v="15"/>
    <x v="9"/>
    <x v="17"/>
    <s v="SE1_medium"/>
    <x v="23"/>
    <n v="0.31515896120488701"/>
    <n v="8.7544155890246306E-2"/>
  </r>
  <r>
    <x v="0"/>
    <x v="15"/>
    <x v="9"/>
    <x v="17"/>
    <s v="SE1_medium"/>
    <x v="24"/>
    <n v="30.047757082438299"/>
    <n v="8.3465991895662004"/>
  </r>
  <r>
    <x v="0"/>
    <x v="15"/>
    <x v="9"/>
    <x v="17"/>
    <s v="SE1_medium"/>
    <x v="26"/>
    <n v="38.347953105218402"/>
    <n v="10.652209195894001"/>
  </r>
  <r>
    <x v="0"/>
    <x v="15"/>
    <x v="9"/>
    <x v="17"/>
    <s v="SE1_medium"/>
    <x v="27"/>
    <n v="2.34199197836619"/>
    <n v="0.650553327323943"/>
  </r>
  <r>
    <x v="0"/>
    <x v="15"/>
    <x v="9"/>
    <x v="17"/>
    <s v="SE1_small"/>
    <x v="0"/>
    <n v="45.776839115009899"/>
    <n v="12.7157886430583"/>
  </r>
  <r>
    <x v="0"/>
    <x v="15"/>
    <x v="9"/>
    <x v="17"/>
    <s v="SE1_small"/>
    <x v="1"/>
    <n v="46.08"/>
    <n v="12.8"/>
  </r>
  <r>
    <x v="0"/>
    <x v="15"/>
    <x v="9"/>
    <x v="17"/>
    <s v="SE1_small"/>
    <x v="2"/>
    <n v="57.96"/>
    <n v="16.100000000000001"/>
  </r>
  <r>
    <x v="0"/>
    <x v="15"/>
    <x v="9"/>
    <x v="17"/>
    <s v="SE1_small"/>
    <x v="3"/>
    <n v="59.784157560081603"/>
    <n v="16.606710433356"/>
  </r>
  <r>
    <x v="0"/>
    <x v="15"/>
    <x v="9"/>
    <x v="17"/>
    <s v="SE1_small"/>
    <x v="4"/>
    <n v="7.3011599925566397"/>
    <n v="2.0280999979323999"/>
  </r>
  <r>
    <x v="0"/>
    <x v="15"/>
    <x v="9"/>
    <x v="17"/>
    <s v="SE1_small"/>
    <x v="5"/>
    <n v="7.3011599925566397"/>
    <n v="2.0280999979323999"/>
  </r>
  <r>
    <x v="0"/>
    <x v="15"/>
    <x v="9"/>
    <x v="17"/>
    <s v="SE1_small"/>
    <x v="6"/>
    <n v="30.079313304721001"/>
    <n v="8.3553648068669499"/>
  </r>
  <r>
    <x v="0"/>
    <x v="15"/>
    <x v="9"/>
    <x v="17"/>
    <s v="SE1_small"/>
    <x v="7"/>
    <n v="43.561050797611401"/>
    <n v="12.100291888225399"/>
  </r>
  <r>
    <x v="0"/>
    <x v="15"/>
    <x v="9"/>
    <x v="17"/>
    <s v="SE1_small"/>
    <x v="8"/>
    <n v="43.561050797611401"/>
    <n v="12.100291888225399"/>
  </r>
  <r>
    <x v="0"/>
    <x v="15"/>
    <x v="9"/>
    <x v="17"/>
    <s v="SE1_small"/>
    <x v="9"/>
    <n v="45.361633570256501"/>
    <n v="12.600453769515701"/>
  </r>
  <r>
    <x v="0"/>
    <x v="15"/>
    <x v="9"/>
    <x v="17"/>
    <s v="SE1_small"/>
    <x v="10"/>
    <n v="59.784157560081603"/>
    <n v="16.606710433356"/>
  </r>
  <r>
    <x v="0"/>
    <x v="15"/>
    <x v="9"/>
    <x v="17"/>
    <s v="SE1_small"/>
    <x v="11"/>
    <n v="3.65350748625126"/>
    <n v="1.01486319062535"/>
  </r>
  <r>
    <x v="0"/>
    <x v="15"/>
    <x v="9"/>
    <x v="17"/>
    <s v="SE1_small"/>
    <x v="12"/>
    <n v="0.36"/>
    <n v="0.1"/>
  </r>
  <r>
    <x v="0"/>
    <x v="15"/>
    <x v="9"/>
    <x v="17"/>
    <s v="SE1_small"/>
    <x v="13"/>
    <n v="24.0175287641691"/>
    <n v="6.6715357678247402"/>
  </r>
  <r>
    <x v="0"/>
    <x v="15"/>
    <x v="9"/>
    <x v="17"/>
    <s v="SE1_small"/>
    <x v="14"/>
    <n v="24.0175287641691"/>
    <n v="6.6715357678247402"/>
  </r>
  <r>
    <x v="0"/>
    <x v="15"/>
    <x v="9"/>
    <x v="17"/>
    <s v="SE1_small"/>
    <x v="15"/>
    <n v="2.7284206547966199"/>
    <n v="0.75789462633239502"/>
  </r>
  <r>
    <x v="0"/>
    <x v="15"/>
    <x v="9"/>
    <x v="17"/>
    <s v="SE1_small"/>
    <x v="16"/>
    <n v="6.7156619979650802"/>
    <n v="1.8654616661014101"/>
  </r>
  <r>
    <x v="0"/>
    <x v="15"/>
    <x v="9"/>
    <x v="17"/>
    <s v="SE1_small"/>
    <x v="17"/>
    <n v="9.3111759656652193"/>
    <n v="2.5864377682403399"/>
  </r>
  <r>
    <x v="0"/>
    <x v="15"/>
    <x v="9"/>
    <x v="17"/>
    <s v="SE1_small"/>
    <x v="19"/>
    <n v="10.022760684225601"/>
    <n v="2.7841001900626599"/>
  </r>
  <r>
    <x v="0"/>
    <x v="15"/>
    <x v="9"/>
    <x v="17"/>
    <s v="SE1_small"/>
    <x v="20"/>
    <n v="25.776910135314299"/>
    <n v="7.1602528153650802"/>
  </r>
  <r>
    <x v="0"/>
    <x v="15"/>
    <x v="9"/>
    <x v="17"/>
    <s v="SE1_small"/>
    <x v="21"/>
    <n v="48.24"/>
    <n v="13.4"/>
  </r>
  <r>
    <x v="0"/>
    <x v="15"/>
    <x v="9"/>
    <x v="17"/>
    <s v="SE1_small"/>
    <x v="22"/>
    <n v="67.680000000000007"/>
    <n v="18.8"/>
  </r>
  <r>
    <x v="0"/>
    <x v="15"/>
    <x v="9"/>
    <x v="17"/>
    <s v="SE1_small"/>
    <x v="23"/>
    <n v="0.31515896120488701"/>
    <n v="8.7544155890246306E-2"/>
  </r>
  <r>
    <x v="0"/>
    <x v="15"/>
    <x v="9"/>
    <x v="17"/>
    <s v="SE1_small"/>
    <x v="24"/>
    <n v="30.047757082438299"/>
    <n v="8.3465991895662004"/>
  </r>
  <r>
    <x v="0"/>
    <x v="15"/>
    <x v="9"/>
    <x v="17"/>
    <s v="SE1_small"/>
    <x v="26"/>
    <n v="38.347953105218402"/>
    <n v="10.652209195894001"/>
  </r>
  <r>
    <x v="0"/>
    <x v="15"/>
    <x v="9"/>
    <x v="17"/>
    <s v="SE1_small"/>
    <x v="27"/>
    <n v="2.34199197836619"/>
    <n v="0.650553327323943"/>
  </r>
  <r>
    <x v="0"/>
    <x v="15"/>
    <x v="9"/>
    <x v="18"/>
    <s v="SE2A"/>
    <x v="0"/>
    <n v="45.776839115009899"/>
    <n v="12.7157886430583"/>
  </r>
  <r>
    <x v="0"/>
    <x v="15"/>
    <x v="9"/>
    <x v="18"/>
    <s v="SE2A"/>
    <x v="1"/>
    <n v="46.08"/>
    <n v="12.8"/>
  </r>
  <r>
    <x v="0"/>
    <x v="15"/>
    <x v="9"/>
    <x v="18"/>
    <s v="SE2A"/>
    <x v="2"/>
    <n v="57.96"/>
    <n v="16.100000000000001"/>
  </r>
  <r>
    <x v="0"/>
    <x v="15"/>
    <x v="9"/>
    <x v="18"/>
    <s v="SE2A"/>
    <x v="3"/>
    <n v="59.784157560081603"/>
    <n v="16.606710433356"/>
  </r>
  <r>
    <x v="0"/>
    <x v="15"/>
    <x v="9"/>
    <x v="18"/>
    <s v="SE2A"/>
    <x v="4"/>
    <n v="7.3011599925566397"/>
    <n v="2.0280999979323999"/>
  </r>
  <r>
    <x v="0"/>
    <x v="15"/>
    <x v="9"/>
    <x v="18"/>
    <s v="SE2A"/>
    <x v="5"/>
    <n v="7.3011599925566397"/>
    <n v="2.0280999979323999"/>
  </r>
  <r>
    <x v="0"/>
    <x v="15"/>
    <x v="9"/>
    <x v="18"/>
    <s v="SE2A"/>
    <x v="6"/>
    <n v="30.079313304721001"/>
    <n v="8.3553648068669499"/>
  </r>
  <r>
    <x v="0"/>
    <x v="15"/>
    <x v="9"/>
    <x v="18"/>
    <s v="SE2A"/>
    <x v="7"/>
    <n v="43.561050797611401"/>
    <n v="12.100291888225399"/>
  </r>
  <r>
    <x v="0"/>
    <x v="15"/>
    <x v="9"/>
    <x v="18"/>
    <s v="SE2A"/>
    <x v="8"/>
    <n v="43.561050797611401"/>
    <n v="12.100291888225399"/>
  </r>
  <r>
    <x v="0"/>
    <x v="15"/>
    <x v="9"/>
    <x v="18"/>
    <s v="SE2A"/>
    <x v="9"/>
    <n v="45.361633570256501"/>
    <n v="12.600453769515701"/>
  </r>
  <r>
    <x v="0"/>
    <x v="15"/>
    <x v="9"/>
    <x v="18"/>
    <s v="SE2A"/>
    <x v="10"/>
    <n v="59.784157560081603"/>
    <n v="16.606710433356"/>
  </r>
  <r>
    <x v="0"/>
    <x v="15"/>
    <x v="9"/>
    <x v="18"/>
    <s v="SE2A"/>
    <x v="11"/>
    <n v="3.65350748625126"/>
    <n v="1.01486319062535"/>
  </r>
  <r>
    <x v="0"/>
    <x v="15"/>
    <x v="9"/>
    <x v="18"/>
    <s v="SE2A"/>
    <x v="12"/>
    <n v="0.36"/>
    <n v="0.1"/>
  </r>
  <r>
    <x v="0"/>
    <x v="15"/>
    <x v="9"/>
    <x v="18"/>
    <s v="SE2A"/>
    <x v="13"/>
    <n v="24.0175287641691"/>
    <n v="6.6715357678247402"/>
  </r>
  <r>
    <x v="0"/>
    <x v="15"/>
    <x v="9"/>
    <x v="18"/>
    <s v="SE2A"/>
    <x v="14"/>
    <n v="24.0175287641691"/>
    <n v="6.6715357678247402"/>
  </r>
  <r>
    <x v="0"/>
    <x v="15"/>
    <x v="9"/>
    <x v="18"/>
    <s v="SE2A"/>
    <x v="15"/>
    <n v="2.7284206547966199"/>
    <n v="0.75789462633239502"/>
  </r>
  <r>
    <x v="0"/>
    <x v="15"/>
    <x v="9"/>
    <x v="18"/>
    <s v="SE2A"/>
    <x v="16"/>
    <n v="6.7156619979650802"/>
    <n v="1.8654616661014101"/>
  </r>
  <r>
    <x v="0"/>
    <x v="15"/>
    <x v="9"/>
    <x v="18"/>
    <s v="SE2A"/>
    <x v="17"/>
    <n v="9.3111759656652193"/>
    <n v="2.5864377682403399"/>
  </r>
  <r>
    <x v="0"/>
    <x v="15"/>
    <x v="9"/>
    <x v="18"/>
    <s v="SE2A"/>
    <x v="19"/>
    <n v="10.022760684225601"/>
    <n v="2.7841001900626599"/>
  </r>
  <r>
    <x v="0"/>
    <x v="15"/>
    <x v="9"/>
    <x v="18"/>
    <s v="SE2A"/>
    <x v="20"/>
    <n v="25.776910135314299"/>
    <n v="7.1602528153650802"/>
  </r>
  <r>
    <x v="0"/>
    <x v="15"/>
    <x v="9"/>
    <x v="18"/>
    <s v="SE2A"/>
    <x v="21"/>
    <n v="48.24"/>
    <n v="13.4"/>
  </r>
  <r>
    <x v="0"/>
    <x v="15"/>
    <x v="9"/>
    <x v="18"/>
    <s v="SE2A"/>
    <x v="22"/>
    <n v="67.680000000000007"/>
    <n v="18.8"/>
  </r>
  <r>
    <x v="0"/>
    <x v="15"/>
    <x v="9"/>
    <x v="18"/>
    <s v="SE2A"/>
    <x v="23"/>
    <n v="0.31515896120488701"/>
    <n v="8.7544155890246306E-2"/>
  </r>
  <r>
    <x v="0"/>
    <x v="15"/>
    <x v="9"/>
    <x v="18"/>
    <s v="SE2A"/>
    <x v="24"/>
    <n v="30.047757082438299"/>
    <n v="8.3465991895662004"/>
  </r>
  <r>
    <x v="0"/>
    <x v="15"/>
    <x v="9"/>
    <x v="18"/>
    <s v="SE2A"/>
    <x v="26"/>
    <n v="38.347953105218402"/>
    <n v="10.652209195894001"/>
  </r>
  <r>
    <x v="0"/>
    <x v="15"/>
    <x v="9"/>
    <x v="18"/>
    <s v="SE2A"/>
    <x v="27"/>
    <n v="2.34199197836619"/>
    <n v="0.650553327323943"/>
  </r>
  <r>
    <x v="0"/>
    <x v="15"/>
    <x v="9"/>
    <x v="18"/>
    <s v="SE2_IND"/>
    <x v="0"/>
    <n v="45.776839115009899"/>
    <n v="12.7157886430583"/>
  </r>
  <r>
    <x v="0"/>
    <x v="15"/>
    <x v="9"/>
    <x v="18"/>
    <s v="SE2_IND"/>
    <x v="1"/>
    <n v="46.08"/>
    <n v="12.8"/>
  </r>
  <r>
    <x v="0"/>
    <x v="15"/>
    <x v="9"/>
    <x v="18"/>
    <s v="SE2_IND"/>
    <x v="2"/>
    <n v="57.96"/>
    <n v="16.100000000000001"/>
  </r>
  <r>
    <x v="0"/>
    <x v="15"/>
    <x v="9"/>
    <x v="18"/>
    <s v="SE2_IND"/>
    <x v="3"/>
    <n v="59.784157560081603"/>
    <n v="16.606710433356"/>
  </r>
  <r>
    <x v="0"/>
    <x v="15"/>
    <x v="9"/>
    <x v="18"/>
    <s v="SE2_IND"/>
    <x v="4"/>
    <n v="7.3011599925566397"/>
    <n v="2.0280999979323999"/>
  </r>
  <r>
    <x v="0"/>
    <x v="15"/>
    <x v="9"/>
    <x v="18"/>
    <s v="SE2_IND"/>
    <x v="5"/>
    <n v="7.3011599925566397"/>
    <n v="2.0280999979323999"/>
  </r>
  <r>
    <x v="0"/>
    <x v="15"/>
    <x v="9"/>
    <x v="18"/>
    <s v="SE2_IND"/>
    <x v="6"/>
    <n v="30.079313304721001"/>
    <n v="8.3553648068669499"/>
  </r>
  <r>
    <x v="0"/>
    <x v="15"/>
    <x v="9"/>
    <x v="18"/>
    <s v="SE2_IND"/>
    <x v="7"/>
    <n v="43.561050797611401"/>
    <n v="12.100291888225399"/>
  </r>
  <r>
    <x v="0"/>
    <x v="15"/>
    <x v="9"/>
    <x v="18"/>
    <s v="SE2_IND"/>
    <x v="8"/>
    <n v="43.561050797611401"/>
    <n v="12.100291888225399"/>
  </r>
  <r>
    <x v="0"/>
    <x v="15"/>
    <x v="9"/>
    <x v="18"/>
    <s v="SE2_IND"/>
    <x v="9"/>
    <n v="45.361633570256501"/>
    <n v="12.600453769515701"/>
  </r>
  <r>
    <x v="0"/>
    <x v="15"/>
    <x v="9"/>
    <x v="18"/>
    <s v="SE2_IND"/>
    <x v="10"/>
    <n v="59.784157560081603"/>
    <n v="16.606710433356"/>
  </r>
  <r>
    <x v="0"/>
    <x v="15"/>
    <x v="9"/>
    <x v="18"/>
    <s v="SE2_IND"/>
    <x v="11"/>
    <n v="3.65350748625126"/>
    <n v="1.01486319062535"/>
  </r>
  <r>
    <x v="0"/>
    <x v="15"/>
    <x v="9"/>
    <x v="18"/>
    <s v="SE2_IND"/>
    <x v="12"/>
    <n v="0.36"/>
    <n v="0.1"/>
  </r>
  <r>
    <x v="0"/>
    <x v="15"/>
    <x v="9"/>
    <x v="18"/>
    <s v="SE2_IND"/>
    <x v="13"/>
    <n v="24.0175287641691"/>
    <n v="6.6715357678247402"/>
  </r>
  <r>
    <x v="0"/>
    <x v="15"/>
    <x v="9"/>
    <x v="18"/>
    <s v="SE2_IND"/>
    <x v="14"/>
    <n v="24.0175287641691"/>
    <n v="6.6715357678247402"/>
  </r>
  <r>
    <x v="0"/>
    <x v="15"/>
    <x v="9"/>
    <x v="18"/>
    <s v="SE2_IND"/>
    <x v="15"/>
    <n v="2.7284206547966199"/>
    <n v="0.75789462633239502"/>
  </r>
  <r>
    <x v="0"/>
    <x v="15"/>
    <x v="9"/>
    <x v="18"/>
    <s v="SE2_IND"/>
    <x v="16"/>
    <n v="6.7156619979650802"/>
    <n v="1.8654616661014101"/>
  </r>
  <r>
    <x v="0"/>
    <x v="15"/>
    <x v="9"/>
    <x v="18"/>
    <s v="SE2_IND"/>
    <x v="17"/>
    <n v="9.3111759656652193"/>
    <n v="2.5864377682403399"/>
  </r>
  <r>
    <x v="0"/>
    <x v="15"/>
    <x v="9"/>
    <x v="18"/>
    <s v="SE2_IND"/>
    <x v="19"/>
    <n v="10.022760684225601"/>
    <n v="2.7841001900626599"/>
  </r>
  <r>
    <x v="0"/>
    <x v="15"/>
    <x v="9"/>
    <x v="18"/>
    <s v="SE2_IND"/>
    <x v="20"/>
    <n v="25.776910135314299"/>
    <n v="7.1602528153650802"/>
  </r>
  <r>
    <x v="0"/>
    <x v="15"/>
    <x v="9"/>
    <x v="18"/>
    <s v="SE2_IND"/>
    <x v="21"/>
    <n v="48.24"/>
    <n v="13.4"/>
  </r>
  <r>
    <x v="0"/>
    <x v="15"/>
    <x v="9"/>
    <x v="18"/>
    <s v="SE2_IND"/>
    <x v="22"/>
    <n v="67.680000000000007"/>
    <n v="18.8"/>
  </r>
  <r>
    <x v="0"/>
    <x v="15"/>
    <x v="9"/>
    <x v="18"/>
    <s v="SE2_IND"/>
    <x v="23"/>
    <n v="0.31515896120488701"/>
    <n v="8.7544155890246306E-2"/>
  </r>
  <r>
    <x v="0"/>
    <x v="15"/>
    <x v="9"/>
    <x v="18"/>
    <s v="SE2_IND"/>
    <x v="24"/>
    <n v="30.047757082438299"/>
    <n v="8.3465991895662004"/>
  </r>
  <r>
    <x v="0"/>
    <x v="15"/>
    <x v="9"/>
    <x v="18"/>
    <s v="SE2_IND"/>
    <x v="26"/>
    <n v="38.347953105218402"/>
    <n v="10.652209195894001"/>
  </r>
  <r>
    <x v="0"/>
    <x v="15"/>
    <x v="9"/>
    <x v="18"/>
    <s v="SE2_IND"/>
    <x v="27"/>
    <n v="2.34199197836619"/>
    <n v="0.650553327323943"/>
  </r>
  <r>
    <x v="0"/>
    <x v="15"/>
    <x v="9"/>
    <x v="18"/>
    <s v="SE2_Offshore"/>
    <x v="0"/>
    <n v="45.776839115009899"/>
    <n v="12.7157886430583"/>
  </r>
  <r>
    <x v="0"/>
    <x v="15"/>
    <x v="9"/>
    <x v="18"/>
    <s v="SE2_Offshore"/>
    <x v="1"/>
    <n v="46.08"/>
    <n v="12.8"/>
  </r>
  <r>
    <x v="0"/>
    <x v="15"/>
    <x v="9"/>
    <x v="18"/>
    <s v="SE2_Offshore"/>
    <x v="2"/>
    <n v="57.96"/>
    <n v="16.100000000000001"/>
  </r>
  <r>
    <x v="0"/>
    <x v="15"/>
    <x v="9"/>
    <x v="18"/>
    <s v="SE2_Offshore"/>
    <x v="3"/>
    <n v="59.784157560081603"/>
    <n v="16.606710433356"/>
  </r>
  <r>
    <x v="0"/>
    <x v="15"/>
    <x v="9"/>
    <x v="18"/>
    <s v="SE2_Offshore"/>
    <x v="4"/>
    <n v="7.3011599925566397"/>
    <n v="2.0280999979323999"/>
  </r>
  <r>
    <x v="0"/>
    <x v="15"/>
    <x v="9"/>
    <x v="18"/>
    <s v="SE2_Offshore"/>
    <x v="5"/>
    <n v="7.3011599925566397"/>
    <n v="2.0280999979323999"/>
  </r>
  <r>
    <x v="0"/>
    <x v="15"/>
    <x v="9"/>
    <x v="18"/>
    <s v="SE2_Offshore"/>
    <x v="6"/>
    <n v="30.079313304721001"/>
    <n v="8.3553648068669499"/>
  </r>
  <r>
    <x v="0"/>
    <x v="15"/>
    <x v="9"/>
    <x v="18"/>
    <s v="SE2_Offshore"/>
    <x v="7"/>
    <n v="43.561050797611401"/>
    <n v="12.100291888225399"/>
  </r>
  <r>
    <x v="0"/>
    <x v="15"/>
    <x v="9"/>
    <x v="18"/>
    <s v="SE2_Offshore"/>
    <x v="8"/>
    <n v="43.561050797611401"/>
    <n v="12.100291888225399"/>
  </r>
  <r>
    <x v="0"/>
    <x v="15"/>
    <x v="9"/>
    <x v="18"/>
    <s v="SE2_Offshore"/>
    <x v="9"/>
    <n v="45.361633570256501"/>
    <n v="12.600453769515701"/>
  </r>
  <r>
    <x v="0"/>
    <x v="15"/>
    <x v="9"/>
    <x v="18"/>
    <s v="SE2_Offshore"/>
    <x v="10"/>
    <n v="59.784157560081603"/>
    <n v="16.606710433356"/>
  </r>
  <r>
    <x v="0"/>
    <x v="15"/>
    <x v="9"/>
    <x v="18"/>
    <s v="SE2_Offshore"/>
    <x v="11"/>
    <n v="3.65350748625126"/>
    <n v="1.01486319062535"/>
  </r>
  <r>
    <x v="0"/>
    <x v="15"/>
    <x v="9"/>
    <x v="18"/>
    <s v="SE2_Offshore"/>
    <x v="12"/>
    <n v="0.36"/>
    <n v="0.1"/>
  </r>
  <r>
    <x v="0"/>
    <x v="15"/>
    <x v="9"/>
    <x v="18"/>
    <s v="SE2_Offshore"/>
    <x v="13"/>
    <n v="24.0175287641691"/>
    <n v="6.6715357678247402"/>
  </r>
  <r>
    <x v="0"/>
    <x v="15"/>
    <x v="9"/>
    <x v="18"/>
    <s v="SE2_Offshore"/>
    <x v="14"/>
    <n v="24.0175287641691"/>
    <n v="6.6715357678247402"/>
  </r>
  <r>
    <x v="0"/>
    <x v="15"/>
    <x v="9"/>
    <x v="18"/>
    <s v="SE2_Offshore"/>
    <x v="15"/>
    <n v="2.7284206547966199"/>
    <n v="0.75789462633239502"/>
  </r>
  <r>
    <x v="0"/>
    <x v="15"/>
    <x v="9"/>
    <x v="18"/>
    <s v="SE2_Offshore"/>
    <x v="16"/>
    <n v="6.7156619979650802"/>
    <n v="1.8654616661014101"/>
  </r>
  <r>
    <x v="0"/>
    <x v="15"/>
    <x v="9"/>
    <x v="18"/>
    <s v="SE2_Offshore"/>
    <x v="17"/>
    <n v="9.3111759656652193"/>
    <n v="2.5864377682403399"/>
  </r>
  <r>
    <x v="0"/>
    <x v="15"/>
    <x v="9"/>
    <x v="18"/>
    <s v="SE2_Offshore"/>
    <x v="19"/>
    <n v="10.022760684225601"/>
    <n v="2.7841001900626599"/>
  </r>
  <r>
    <x v="0"/>
    <x v="15"/>
    <x v="9"/>
    <x v="18"/>
    <s v="SE2_Offshore"/>
    <x v="20"/>
    <n v="25.776910135314299"/>
    <n v="7.1602528153650802"/>
  </r>
  <r>
    <x v="0"/>
    <x v="15"/>
    <x v="9"/>
    <x v="18"/>
    <s v="SE2_Offshore"/>
    <x v="21"/>
    <n v="48.24"/>
    <n v="13.4"/>
  </r>
  <r>
    <x v="0"/>
    <x v="15"/>
    <x v="9"/>
    <x v="18"/>
    <s v="SE2_Offshore"/>
    <x v="22"/>
    <n v="67.680000000000007"/>
    <n v="18.8"/>
  </r>
  <r>
    <x v="0"/>
    <x v="15"/>
    <x v="9"/>
    <x v="18"/>
    <s v="SE2_Offshore"/>
    <x v="23"/>
    <n v="0.31515896120488701"/>
    <n v="8.7544155890246306E-2"/>
  </r>
  <r>
    <x v="0"/>
    <x v="15"/>
    <x v="9"/>
    <x v="18"/>
    <s v="SE2_Offshore"/>
    <x v="24"/>
    <n v="30.047757082438299"/>
    <n v="8.3465991895662004"/>
  </r>
  <r>
    <x v="0"/>
    <x v="15"/>
    <x v="9"/>
    <x v="18"/>
    <s v="SE2_Offshore"/>
    <x v="26"/>
    <n v="38.347953105218402"/>
    <n v="10.652209195894001"/>
  </r>
  <r>
    <x v="0"/>
    <x v="15"/>
    <x v="9"/>
    <x v="18"/>
    <s v="SE2_Offshore"/>
    <x v="27"/>
    <n v="2.34199197836619"/>
    <n v="0.650553327323943"/>
  </r>
  <r>
    <x v="0"/>
    <x v="15"/>
    <x v="9"/>
    <x v="18"/>
    <s v="SE2_medium"/>
    <x v="0"/>
    <n v="45.776839115009899"/>
    <n v="12.7157886430583"/>
  </r>
  <r>
    <x v="0"/>
    <x v="15"/>
    <x v="9"/>
    <x v="18"/>
    <s v="SE2_medium"/>
    <x v="1"/>
    <n v="46.08"/>
    <n v="12.8"/>
  </r>
  <r>
    <x v="0"/>
    <x v="15"/>
    <x v="9"/>
    <x v="18"/>
    <s v="SE2_medium"/>
    <x v="2"/>
    <n v="57.96"/>
    <n v="16.100000000000001"/>
  </r>
  <r>
    <x v="0"/>
    <x v="15"/>
    <x v="9"/>
    <x v="18"/>
    <s v="SE2_medium"/>
    <x v="3"/>
    <n v="59.784157560081603"/>
    <n v="16.606710433356"/>
  </r>
  <r>
    <x v="0"/>
    <x v="15"/>
    <x v="9"/>
    <x v="18"/>
    <s v="SE2_medium"/>
    <x v="4"/>
    <n v="7.3011599925566397"/>
    <n v="2.0280999979323999"/>
  </r>
  <r>
    <x v="0"/>
    <x v="15"/>
    <x v="9"/>
    <x v="18"/>
    <s v="SE2_medium"/>
    <x v="5"/>
    <n v="7.3011599925566397"/>
    <n v="2.0280999979323999"/>
  </r>
  <r>
    <x v="0"/>
    <x v="15"/>
    <x v="9"/>
    <x v="18"/>
    <s v="SE2_medium"/>
    <x v="6"/>
    <n v="30.079313304721001"/>
    <n v="8.3553648068669499"/>
  </r>
  <r>
    <x v="0"/>
    <x v="15"/>
    <x v="9"/>
    <x v="18"/>
    <s v="SE2_medium"/>
    <x v="7"/>
    <n v="43.561050797611401"/>
    <n v="12.100291888225399"/>
  </r>
  <r>
    <x v="0"/>
    <x v="15"/>
    <x v="9"/>
    <x v="18"/>
    <s v="SE2_medium"/>
    <x v="8"/>
    <n v="43.561050797611401"/>
    <n v="12.100291888225399"/>
  </r>
  <r>
    <x v="0"/>
    <x v="15"/>
    <x v="9"/>
    <x v="18"/>
    <s v="SE2_medium"/>
    <x v="9"/>
    <n v="45.361633570256501"/>
    <n v="12.600453769515701"/>
  </r>
  <r>
    <x v="0"/>
    <x v="15"/>
    <x v="9"/>
    <x v="18"/>
    <s v="SE2_medium"/>
    <x v="10"/>
    <n v="59.784157560081603"/>
    <n v="16.606710433356"/>
  </r>
  <r>
    <x v="0"/>
    <x v="15"/>
    <x v="9"/>
    <x v="18"/>
    <s v="SE2_medium"/>
    <x v="11"/>
    <n v="3.65350748625126"/>
    <n v="1.01486319062535"/>
  </r>
  <r>
    <x v="0"/>
    <x v="15"/>
    <x v="9"/>
    <x v="18"/>
    <s v="SE2_medium"/>
    <x v="12"/>
    <n v="0.36"/>
    <n v="0.1"/>
  </r>
  <r>
    <x v="0"/>
    <x v="15"/>
    <x v="9"/>
    <x v="18"/>
    <s v="SE2_medium"/>
    <x v="13"/>
    <n v="24.0175287641691"/>
    <n v="6.6715357678247402"/>
  </r>
  <r>
    <x v="0"/>
    <x v="15"/>
    <x v="9"/>
    <x v="18"/>
    <s v="SE2_medium"/>
    <x v="14"/>
    <n v="24.0175287641691"/>
    <n v="6.6715357678247402"/>
  </r>
  <r>
    <x v="0"/>
    <x v="15"/>
    <x v="9"/>
    <x v="18"/>
    <s v="SE2_medium"/>
    <x v="15"/>
    <n v="2.7284206547966199"/>
    <n v="0.75789462633239502"/>
  </r>
  <r>
    <x v="0"/>
    <x v="15"/>
    <x v="9"/>
    <x v="18"/>
    <s v="SE2_medium"/>
    <x v="16"/>
    <n v="6.7156619979650802"/>
    <n v="1.8654616661014101"/>
  </r>
  <r>
    <x v="0"/>
    <x v="15"/>
    <x v="9"/>
    <x v="18"/>
    <s v="SE2_medium"/>
    <x v="17"/>
    <n v="9.3111759656652193"/>
    <n v="2.5864377682403399"/>
  </r>
  <r>
    <x v="0"/>
    <x v="15"/>
    <x v="9"/>
    <x v="18"/>
    <s v="SE2_medium"/>
    <x v="19"/>
    <n v="10.022760684225601"/>
    <n v="2.7841001900626599"/>
  </r>
  <r>
    <x v="0"/>
    <x v="15"/>
    <x v="9"/>
    <x v="18"/>
    <s v="SE2_medium"/>
    <x v="20"/>
    <n v="25.776910135314299"/>
    <n v="7.1602528153650802"/>
  </r>
  <r>
    <x v="0"/>
    <x v="15"/>
    <x v="9"/>
    <x v="18"/>
    <s v="SE2_medium"/>
    <x v="21"/>
    <n v="48.24"/>
    <n v="13.4"/>
  </r>
  <r>
    <x v="0"/>
    <x v="15"/>
    <x v="9"/>
    <x v="18"/>
    <s v="SE2_medium"/>
    <x v="22"/>
    <n v="67.680000000000007"/>
    <n v="18.8"/>
  </r>
  <r>
    <x v="0"/>
    <x v="15"/>
    <x v="9"/>
    <x v="18"/>
    <s v="SE2_medium"/>
    <x v="23"/>
    <n v="0.31515896120488701"/>
    <n v="8.7544155890246306E-2"/>
  </r>
  <r>
    <x v="0"/>
    <x v="15"/>
    <x v="9"/>
    <x v="18"/>
    <s v="SE2_medium"/>
    <x v="24"/>
    <n v="30.047757082438299"/>
    <n v="8.3465991895662004"/>
  </r>
  <r>
    <x v="0"/>
    <x v="15"/>
    <x v="9"/>
    <x v="18"/>
    <s v="SE2_medium"/>
    <x v="26"/>
    <n v="38.347953105218402"/>
    <n v="10.652209195894001"/>
  </r>
  <r>
    <x v="0"/>
    <x v="15"/>
    <x v="9"/>
    <x v="18"/>
    <s v="SE2_medium"/>
    <x v="27"/>
    <n v="2.34199197836619"/>
    <n v="0.650553327323943"/>
  </r>
  <r>
    <x v="0"/>
    <x v="15"/>
    <x v="9"/>
    <x v="18"/>
    <s v="SE2_small"/>
    <x v="0"/>
    <n v="45.776839115009899"/>
    <n v="12.7157886430583"/>
  </r>
  <r>
    <x v="0"/>
    <x v="15"/>
    <x v="9"/>
    <x v="18"/>
    <s v="SE2_small"/>
    <x v="1"/>
    <n v="46.08"/>
    <n v="12.8"/>
  </r>
  <r>
    <x v="0"/>
    <x v="15"/>
    <x v="9"/>
    <x v="18"/>
    <s v="SE2_small"/>
    <x v="2"/>
    <n v="57.96"/>
    <n v="16.100000000000001"/>
  </r>
  <r>
    <x v="0"/>
    <x v="15"/>
    <x v="9"/>
    <x v="18"/>
    <s v="SE2_small"/>
    <x v="3"/>
    <n v="59.784157560081603"/>
    <n v="16.606710433356"/>
  </r>
  <r>
    <x v="0"/>
    <x v="15"/>
    <x v="9"/>
    <x v="18"/>
    <s v="SE2_small"/>
    <x v="4"/>
    <n v="7.3011599925566397"/>
    <n v="2.0280999979323999"/>
  </r>
  <r>
    <x v="0"/>
    <x v="15"/>
    <x v="9"/>
    <x v="18"/>
    <s v="SE2_small"/>
    <x v="5"/>
    <n v="7.3011599925566397"/>
    <n v="2.0280999979323999"/>
  </r>
  <r>
    <x v="0"/>
    <x v="15"/>
    <x v="9"/>
    <x v="18"/>
    <s v="SE2_small"/>
    <x v="6"/>
    <n v="30.079313304721001"/>
    <n v="8.3553648068669499"/>
  </r>
  <r>
    <x v="0"/>
    <x v="15"/>
    <x v="9"/>
    <x v="18"/>
    <s v="SE2_small"/>
    <x v="7"/>
    <n v="43.561050797611401"/>
    <n v="12.100291888225399"/>
  </r>
  <r>
    <x v="0"/>
    <x v="15"/>
    <x v="9"/>
    <x v="18"/>
    <s v="SE2_small"/>
    <x v="8"/>
    <n v="43.561050797611401"/>
    <n v="12.100291888225399"/>
  </r>
  <r>
    <x v="0"/>
    <x v="15"/>
    <x v="9"/>
    <x v="18"/>
    <s v="SE2_small"/>
    <x v="9"/>
    <n v="45.361633570256501"/>
    <n v="12.600453769515701"/>
  </r>
  <r>
    <x v="0"/>
    <x v="15"/>
    <x v="9"/>
    <x v="18"/>
    <s v="SE2_small"/>
    <x v="10"/>
    <n v="59.784157560081603"/>
    <n v="16.606710433356"/>
  </r>
  <r>
    <x v="0"/>
    <x v="15"/>
    <x v="9"/>
    <x v="18"/>
    <s v="SE2_small"/>
    <x v="11"/>
    <n v="3.65350748625126"/>
    <n v="1.01486319062535"/>
  </r>
  <r>
    <x v="0"/>
    <x v="15"/>
    <x v="9"/>
    <x v="18"/>
    <s v="SE2_small"/>
    <x v="12"/>
    <n v="0.36"/>
    <n v="0.1"/>
  </r>
  <r>
    <x v="0"/>
    <x v="15"/>
    <x v="9"/>
    <x v="18"/>
    <s v="SE2_small"/>
    <x v="13"/>
    <n v="24.0175287641691"/>
    <n v="6.6715357678247402"/>
  </r>
  <r>
    <x v="0"/>
    <x v="15"/>
    <x v="9"/>
    <x v="18"/>
    <s v="SE2_small"/>
    <x v="14"/>
    <n v="24.0175287641691"/>
    <n v="6.6715357678247402"/>
  </r>
  <r>
    <x v="0"/>
    <x v="15"/>
    <x v="9"/>
    <x v="18"/>
    <s v="SE2_small"/>
    <x v="15"/>
    <n v="2.7284206547966199"/>
    <n v="0.75789462633239502"/>
  </r>
  <r>
    <x v="0"/>
    <x v="15"/>
    <x v="9"/>
    <x v="18"/>
    <s v="SE2_small"/>
    <x v="16"/>
    <n v="6.7156619979650802"/>
    <n v="1.8654616661014101"/>
  </r>
  <r>
    <x v="0"/>
    <x v="15"/>
    <x v="9"/>
    <x v="18"/>
    <s v="SE2_small"/>
    <x v="17"/>
    <n v="9.3111759656652193"/>
    <n v="2.5864377682403399"/>
  </r>
  <r>
    <x v="0"/>
    <x v="15"/>
    <x v="9"/>
    <x v="18"/>
    <s v="SE2_small"/>
    <x v="19"/>
    <n v="10.022760684225601"/>
    <n v="2.7841001900626599"/>
  </r>
  <r>
    <x v="0"/>
    <x v="15"/>
    <x v="9"/>
    <x v="18"/>
    <s v="SE2_small"/>
    <x v="20"/>
    <n v="25.776910135314299"/>
    <n v="7.1602528153650802"/>
  </r>
  <r>
    <x v="0"/>
    <x v="15"/>
    <x v="9"/>
    <x v="18"/>
    <s v="SE2_small"/>
    <x v="21"/>
    <n v="48.24"/>
    <n v="13.4"/>
  </r>
  <r>
    <x v="0"/>
    <x v="15"/>
    <x v="9"/>
    <x v="18"/>
    <s v="SE2_small"/>
    <x v="22"/>
    <n v="67.680000000000007"/>
    <n v="18.8"/>
  </r>
  <r>
    <x v="0"/>
    <x v="15"/>
    <x v="9"/>
    <x v="18"/>
    <s v="SE2_small"/>
    <x v="23"/>
    <n v="0.31515896120488701"/>
    <n v="8.7544155890246306E-2"/>
  </r>
  <r>
    <x v="0"/>
    <x v="15"/>
    <x v="9"/>
    <x v="18"/>
    <s v="SE2_small"/>
    <x v="24"/>
    <n v="30.047757082438299"/>
    <n v="8.3465991895662004"/>
  </r>
  <r>
    <x v="0"/>
    <x v="15"/>
    <x v="9"/>
    <x v="18"/>
    <s v="SE2_small"/>
    <x v="26"/>
    <n v="38.347953105218402"/>
    <n v="10.652209195894001"/>
  </r>
  <r>
    <x v="0"/>
    <x v="15"/>
    <x v="9"/>
    <x v="18"/>
    <s v="SE2_small"/>
    <x v="27"/>
    <n v="2.34199197836619"/>
    <n v="0.650553327323943"/>
  </r>
  <r>
    <x v="0"/>
    <x v="15"/>
    <x v="9"/>
    <x v="19"/>
    <s v="SE3A"/>
    <x v="0"/>
    <n v="45.776839115009899"/>
    <n v="12.7157886430583"/>
  </r>
  <r>
    <x v="0"/>
    <x v="15"/>
    <x v="9"/>
    <x v="19"/>
    <s v="SE3A"/>
    <x v="1"/>
    <n v="46.08"/>
    <n v="12.8"/>
  </r>
  <r>
    <x v="0"/>
    <x v="15"/>
    <x v="9"/>
    <x v="19"/>
    <s v="SE3A"/>
    <x v="2"/>
    <n v="57.96"/>
    <n v="16.100000000000001"/>
  </r>
  <r>
    <x v="0"/>
    <x v="15"/>
    <x v="9"/>
    <x v="19"/>
    <s v="SE3A"/>
    <x v="3"/>
    <n v="59.784157560081603"/>
    <n v="16.606710433356"/>
  </r>
  <r>
    <x v="0"/>
    <x v="15"/>
    <x v="9"/>
    <x v="19"/>
    <s v="SE3A"/>
    <x v="4"/>
    <n v="7.3011599925566397"/>
    <n v="2.0280999979323999"/>
  </r>
  <r>
    <x v="0"/>
    <x v="15"/>
    <x v="9"/>
    <x v="19"/>
    <s v="SE3A"/>
    <x v="5"/>
    <n v="7.3011599925566397"/>
    <n v="2.0280999979323999"/>
  </r>
  <r>
    <x v="0"/>
    <x v="15"/>
    <x v="9"/>
    <x v="19"/>
    <s v="SE3A"/>
    <x v="6"/>
    <n v="30.079313304721001"/>
    <n v="8.3553648068669499"/>
  </r>
  <r>
    <x v="0"/>
    <x v="15"/>
    <x v="9"/>
    <x v="19"/>
    <s v="SE3A"/>
    <x v="7"/>
    <n v="43.561050797611401"/>
    <n v="12.100291888225399"/>
  </r>
  <r>
    <x v="0"/>
    <x v="15"/>
    <x v="9"/>
    <x v="19"/>
    <s v="SE3A"/>
    <x v="8"/>
    <n v="43.561050797611401"/>
    <n v="12.100291888225399"/>
  </r>
  <r>
    <x v="0"/>
    <x v="15"/>
    <x v="9"/>
    <x v="19"/>
    <s v="SE3A"/>
    <x v="9"/>
    <n v="45.361633570256501"/>
    <n v="12.600453769515701"/>
  </r>
  <r>
    <x v="0"/>
    <x v="15"/>
    <x v="9"/>
    <x v="19"/>
    <s v="SE3A"/>
    <x v="10"/>
    <n v="59.784157560081603"/>
    <n v="16.606710433356"/>
  </r>
  <r>
    <x v="0"/>
    <x v="15"/>
    <x v="9"/>
    <x v="19"/>
    <s v="SE3A"/>
    <x v="11"/>
    <n v="3.65350748625126"/>
    <n v="1.01486319062535"/>
  </r>
  <r>
    <x v="0"/>
    <x v="15"/>
    <x v="9"/>
    <x v="19"/>
    <s v="SE3A"/>
    <x v="12"/>
    <n v="0.36"/>
    <n v="0.1"/>
  </r>
  <r>
    <x v="0"/>
    <x v="15"/>
    <x v="9"/>
    <x v="19"/>
    <s v="SE3A"/>
    <x v="13"/>
    <n v="24.0175287641691"/>
    <n v="6.6715357678247402"/>
  </r>
  <r>
    <x v="0"/>
    <x v="15"/>
    <x v="9"/>
    <x v="19"/>
    <s v="SE3A"/>
    <x v="14"/>
    <n v="24.0175287641691"/>
    <n v="6.6715357678247402"/>
  </r>
  <r>
    <x v="0"/>
    <x v="15"/>
    <x v="9"/>
    <x v="19"/>
    <s v="SE3A"/>
    <x v="15"/>
    <n v="2.7284206547966199"/>
    <n v="0.75789462633239502"/>
  </r>
  <r>
    <x v="0"/>
    <x v="15"/>
    <x v="9"/>
    <x v="19"/>
    <s v="SE3A"/>
    <x v="16"/>
    <n v="6.7156619979650802"/>
    <n v="1.8654616661014101"/>
  </r>
  <r>
    <x v="0"/>
    <x v="15"/>
    <x v="9"/>
    <x v="19"/>
    <s v="SE3A"/>
    <x v="17"/>
    <n v="9.3111759656652193"/>
    <n v="2.5864377682403399"/>
  </r>
  <r>
    <x v="0"/>
    <x v="15"/>
    <x v="9"/>
    <x v="19"/>
    <s v="SE3A"/>
    <x v="19"/>
    <n v="10.022760684225601"/>
    <n v="2.7841001900626599"/>
  </r>
  <r>
    <x v="0"/>
    <x v="15"/>
    <x v="9"/>
    <x v="19"/>
    <s v="SE3A"/>
    <x v="20"/>
    <n v="25.776910135314299"/>
    <n v="7.1602528153650802"/>
  </r>
  <r>
    <x v="0"/>
    <x v="15"/>
    <x v="9"/>
    <x v="19"/>
    <s v="SE3A"/>
    <x v="21"/>
    <n v="48.24"/>
    <n v="13.4"/>
  </r>
  <r>
    <x v="0"/>
    <x v="15"/>
    <x v="9"/>
    <x v="19"/>
    <s v="SE3A"/>
    <x v="22"/>
    <n v="67.680000000000007"/>
    <n v="18.8"/>
  </r>
  <r>
    <x v="0"/>
    <x v="15"/>
    <x v="9"/>
    <x v="19"/>
    <s v="SE3A"/>
    <x v="23"/>
    <n v="0.31515896120488701"/>
    <n v="8.7544155890246306E-2"/>
  </r>
  <r>
    <x v="0"/>
    <x v="15"/>
    <x v="9"/>
    <x v="19"/>
    <s v="SE3A"/>
    <x v="24"/>
    <n v="30.047757082438299"/>
    <n v="8.3465991895662004"/>
  </r>
  <r>
    <x v="0"/>
    <x v="15"/>
    <x v="9"/>
    <x v="19"/>
    <s v="SE3A"/>
    <x v="26"/>
    <n v="38.347953105218402"/>
    <n v="10.652209195894001"/>
  </r>
  <r>
    <x v="0"/>
    <x v="15"/>
    <x v="9"/>
    <x v="19"/>
    <s v="SE3A"/>
    <x v="27"/>
    <n v="2.34199197836619"/>
    <n v="0.650553327323943"/>
  </r>
  <r>
    <x v="0"/>
    <x v="15"/>
    <x v="9"/>
    <x v="19"/>
    <s v="SE3_IND"/>
    <x v="0"/>
    <n v="45.776839115009899"/>
    <n v="12.7157886430583"/>
  </r>
  <r>
    <x v="0"/>
    <x v="15"/>
    <x v="9"/>
    <x v="19"/>
    <s v="SE3_IND"/>
    <x v="1"/>
    <n v="46.08"/>
    <n v="12.8"/>
  </r>
  <r>
    <x v="0"/>
    <x v="15"/>
    <x v="9"/>
    <x v="19"/>
    <s v="SE3_IND"/>
    <x v="2"/>
    <n v="57.96"/>
    <n v="16.100000000000001"/>
  </r>
  <r>
    <x v="0"/>
    <x v="15"/>
    <x v="9"/>
    <x v="19"/>
    <s v="SE3_IND"/>
    <x v="3"/>
    <n v="59.784157560081603"/>
    <n v="16.606710433356"/>
  </r>
  <r>
    <x v="0"/>
    <x v="15"/>
    <x v="9"/>
    <x v="19"/>
    <s v="SE3_IND"/>
    <x v="4"/>
    <n v="7.3011599925566397"/>
    <n v="2.0280999979323999"/>
  </r>
  <r>
    <x v="0"/>
    <x v="15"/>
    <x v="9"/>
    <x v="19"/>
    <s v="SE3_IND"/>
    <x v="5"/>
    <n v="7.3011599925566397"/>
    <n v="2.0280999979323999"/>
  </r>
  <r>
    <x v="0"/>
    <x v="15"/>
    <x v="9"/>
    <x v="19"/>
    <s v="SE3_IND"/>
    <x v="6"/>
    <n v="30.079313304721001"/>
    <n v="8.3553648068669499"/>
  </r>
  <r>
    <x v="0"/>
    <x v="15"/>
    <x v="9"/>
    <x v="19"/>
    <s v="SE3_IND"/>
    <x v="7"/>
    <n v="43.561050797611401"/>
    <n v="12.100291888225399"/>
  </r>
  <r>
    <x v="0"/>
    <x v="15"/>
    <x v="9"/>
    <x v="19"/>
    <s v="SE3_IND"/>
    <x v="8"/>
    <n v="43.561050797611401"/>
    <n v="12.100291888225399"/>
  </r>
  <r>
    <x v="0"/>
    <x v="15"/>
    <x v="9"/>
    <x v="19"/>
    <s v="SE3_IND"/>
    <x v="9"/>
    <n v="45.361633570256501"/>
    <n v="12.600453769515701"/>
  </r>
  <r>
    <x v="0"/>
    <x v="15"/>
    <x v="9"/>
    <x v="19"/>
    <s v="SE3_IND"/>
    <x v="10"/>
    <n v="59.784157560081603"/>
    <n v="16.606710433356"/>
  </r>
  <r>
    <x v="0"/>
    <x v="15"/>
    <x v="9"/>
    <x v="19"/>
    <s v="SE3_IND"/>
    <x v="11"/>
    <n v="3.65350748625126"/>
    <n v="1.01486319062535"/>
  </r>
  <r>
    <x v="0"/>
    <x v="15"/>
    <x v="9"/>
    <x v="19"/>
    <s v="SE3_IND"/>
    <x v="12"/>
    <n v="0.36"/>
    <n v="0.1"/>
  </r>
  <r>
    <x v="0"/>
    <x v="15"/>
    <x v="9"/>
    <x v="19"/>
    <s v="SE3_IND"/>
    <x v="13"/>
    <n v="24.0175287641691"/>
    <n v="6.6715357678247402"/>
  </r>
  <r>
    <x v="0"/>
    <x v="15"/>
    <x v="9"/>
    <x v="19"/>
    <s v="SE3_IND"/>
    <x v="14"/>
    <n v="24.0175287641691"/>
    <n v="6.6715357678247402"/>
  </r>
  <r>
    <x v="0"/>
    <x v="15"/>
    <x v="9"/>
    <x v="19"/>
    <s v="SE3_IND"/>
    <x v="15"/>
    <n v="2.7284206547966199"/>
    <n v="0.75789462633239502"/>
  </r>
  <r>
    <x v="0"/>
    <x v="15"/>
    <x v="9"/>
    <x v="19"/>
    <s v="SE3_IND"/>
    <x v="16"/>
    <n v="6.7156619979650802"/>
    <n v="1.8654616661014101"/>
  </r>
  <r>
    <x v="0"/>
    <x v="15"/>
    <x v="9"/>
    <x v="19"/>
    <s v="SE3_IND"/>
    <x v="17"/>
    <n v="9.3111759656652193"/>
    <n v="2.5864377682403399"/>
  </r>
  <r>
    <x v="0"/>
    <x v="15"/>
    <x v="9"/>
    <x v="19"/>
    <s v="SE3_IND"/>
    <x v="19"/>
    <n v="10.022760684225601"/>
    <n v="2.7841001900626599"/>
  </r>
  <r>
    <x v="0"/>
    <x v="15"/>
    <x v="9"/>
    <x v="19"/>
    <s v="SE3_IND"/>
    <x v="20"/>
    <n v="25.776910135314299"/>
    <n v="7.1602528153650802"/>
  </r>
  <r>
    <x v="0"/>
    <x v="15"/>
    <x v="9"/>
    <x v="19"/>
    <s v="SE3_IND"/>
    <x v="21"/>
    <n v="48.24"/>
    <n v="13.4"/>
  </r>
  <r>
    <x v="0"/>
    <x v="15"/>
    <x v="9"/>
    <x v="19"/>
    <s v="SE3_IND"/>
    <x v="22"/>
    <n v="67.680000000000007"/>
    <n v="18.8"/>
  </r>
  <r>
    <x v="0"/>
    <x v="15"/>
    <x v="9"/>
    <x v="19"/>
    <s v="SE3_IND"/>
    <x v="23"/>
    <n v="0.31515896120488701"/>
    <n v="8.7544155890246306E-2"/>
  </r>
  <r>
    <x v="0"/>
    <x v="15"/>
    <x v="9"/>
    <x v="19"/>
    <s v="SE3_IND"/>
    <x v="24"/>
    <n v="30.047757082438299"/>
    <n v="8.3465991895662004"/>
  </r>
  <r>
    <x v="0"/>
    <x v="15"/>
    <x v="9"/>
    <x v="19"/>
    <s v="SE3_IND"/>
    <x v="26"/>
    <n v="38.347953105218402"/>
    <n v="10.652209195894001"/>
  </r>
  <r>
    <x v="0"/>
    <x v="15"/>
    <x v="9"/>
    <x v="19"/>
    <s v="SE3_IND"/>
    <x v="27"/>
    <n v="2.34199197836619"/>
    <n v="0.650553327323943"/>
  </r>
  <r>
    <x v="0"/>
    <x v="15"/>
    <x v="9"/>
    <x v="19"/>
    <s v="SE3_Offshore"/>
    <x v="0"/>
    <n v="45.776839115009899"/>
    <n v="12.7157886430583"/>
  </r>
  <r>
    <x v="0"/>
    <x v="15"/>
    <x v="9"/>
    <x v="19"/>
    <s v="SE3_Offshore"/>
    <x v="1"/>
    <n v="46.08"/>
    <n v="12.8"/>
  </r>
  <r>
    <x v="0"/>
    <x v="15"/>
    <x v="9"/>
    <x v="19"/>
    <s v="SE3_Offshore"/>
    <x v="2"/>
    <n v="57.96"/>
    <n v="16.100000000000001"/>
  </r>
  <r>
    <x v="0"/>
    <x v="15"/>
    <x v="9"/>
    <x v="19"/>
    <s v="SE3_Offshore"/>
    <x v="3"/>
    <n v="59.784157560081603"/>
    <n v="16.606710433356"/>
  </r>
  <r>
    <x v="0"/>
    <x v="15"/>
    <x v="9"/>
    <x v="19"/>
    <s v="SE3_Offshore"/>
    <x v="4"/>
    <n v="7.3011599925566397"/>
    <n v="2.0280999979323999"/>
  </r>
  <r>
    <x v="0"/>
    <x v="15"/>
    <x v="9"/>
    <x v="19"/>
    <s v="SE3_Offshore"/>
    <x v="5"/>
    <n v="7.3011599925566397"/>
    <n v="2.0280999979323999"/>
  </r>
  <r>
    <x v="0"/>
    <x v="15"/>
    <x v="9"/>
    <x v="19"/>
    <s v="SE3_Offshore"/>
    <x v="6"/>
    <n v="30.079313304721001"/>
    <n v="8.3553648068669499"/>
  </r>
  <r>
    <x v="0"/>
    <x v="15"/>
    <x v="9"/>
    <x v="19"/>
    <s v="SE3_Offshore"/>
    <x v="7"/>
    <n v="43.561050797611401"/>
    <n v="12.100291888225399"/>
  </r>
  <r>
    <x v="0"/>
    <x v="15"/>
    <x v="9"/>
    <x v="19"/>
    <s v="SE3_Offshore"/>
    <x v="8"/>
    <n v="43.561050797611401"/>
    <n v="12.100291888225399"/>
  </r>
  <r>
    <x v="0"/>
    <x v="15"/>
    <x v="9"/>
    <x v="19"/>
    <s v="SE3_Offshore"/>
    <x v="9"/>
    <n v="45.361633570256501"/>
    <n v="12.600453769515701"/>
  </r>
  <r>
    <x v="0"/>
    <x v="15"/>
    <x v="9"/>
    <x v="19"/>
    <s v="SE3_Offshore"/>
    <x v="10"/>
    <n v="59.784157560081603"/>
    <n v="16.606710433356"/>
  </r>
  <r>
    <x v="0"/>
    <x v="15"/>
    <x v="9"/>
    <x v="19"/>
    <s v="SE3_Offshore"/>
    <x v="11"/>
    <n v="3.65350748625126"/>
    <n v="1.01486319062535"/>
  </r>
  <r>
    <x v="0"/>
    <x v="15"/>
    <x v="9"/>
    <x v="19"/>
    <s v="SE3_Offshore"/>
    <x v="12"/>
    <n v="0.36"/>
    <n v="0.1"/>
  </r>
  <r>
    <x v="0"/>
    <x v="15"/>
    <x v="9"/>
    <x v="19"/>
    <s v="SE3_Offshore"/>
    <x v="13"/>
    <n v="24.0175287641691"/>
    <n v="6.6715357678247402"/>
  </r>
  <r>
    <x v="0"/>
    <x v="15"/>
    <x v="9"/>
    <x v="19"/>
    <s v="SE3_Offshore"/>
    <x v="14"/>
    <n v="24.0175287641691"/>
    <n v="6.6715357678247402"/>
  </r>
  <r>
    <x v="0"/>
    <x v="15"/>
    <x v="9"/>
    <x v="19"/>
    <s v="SE3_Offshore"/>
    <x v="15"/>
    <n v="2.7284206547966199"/>
    <n v="0.75789462633239502"/>
  </r>
  <r>
    <x v="0"/>
    <x v="15"/>
    <x v="9"/>
    <x v="19"/>
    <s v="SE3_Offshore"/>
    <x v="16"/>
    <n v="6.7156619979650802"/>
    <n v="1.8654616661014101"/>
  </r>
  <r>
    <x v="0"/>
    <x v="15"/>
    <x v="9"/>
    <x v="19"/>
    <s v="SE3_Offshore"/>
    <x v="17"/>
    <n v="9.3111759656652193"/>
    <n v="2.5864377682403399"/>
  </r>
  <r>
    <x v="0"/>
    <x v="15"/>
    <x v="9"/>
    <x v="19"/>
    <s v="SE3_Offshore"/>
    <x v="19"/>
    <n v="10.022760684225601"/>
    <n v="2.7841001900626599"/>
  </r>
  <r>
    <x v="0"/>
    <x v="15"/>
    <x v="9"/>
    <x v="19"/>
    <s v="SE3_Offshore"/>
    <x v="20"/>
    <n v="25.776910135314299"/>
    <n v="7.1602528153650802"/>
  </r>
  <r>
    <x v="0"/>
    <x v="15"/>
    <x v="9"/>
    <x v="19"/>
    <s v="SE3_Offshore"/>
    <x v="21"/>
    <n v="48.24"/>
    <n v="13.4"/>
  </r>
  <r>
    <x v="0"/>
    <x v="15"/>
    <x v="9"/>
    <x v="19"/>
    <s v="SE3_Offshore"/>
    <x v="22"/>
    <n v="67.680000000000007"/>
    <n v="18.8"/>
  </r>
  <r>
    <x v="0"/>
    <x v="15"/>
    <x v="9"/>
    <x v="19"/>
    <s v="SE3_Offshore"/>
    <x v="23"/>
    <n v="0.31515896120488701"/>
    <n v="8.7544155890246306E-2"/>
  </r>
  <r>
    <x v="0"/>
    <x v="15"/>
    <x v="9"/>
    <x v="19"/>
    <s v="SE3_Offshore"/>
    <x v="24"/>
    <n v="30.047757082438299"/>
    <n v="8.3465991895662004"/>
  </r>
  <r>
    <x v="0"/>
    <x v="15"/>
    <x v="9"/>
    <x v="19"/>
    <s v="SE3_Offshore"/>
    <x v="26"/>
    <n v="38.347953105218402"/>
    <n v="10.652209195894001"/>
  </r>
  <r>
    <x v="0"/>
    <x v="15"/>
    <x v="9"/>
    <x v="19"/>
    <s v="SE3_Offshore"/>
    <x v="27"/>
    <n v="2.34199197836619"/>
    <n v="0.650553327323943"/>
  </r>
  <r>
    <x v="0"/>
    <x v="15"/>
    <x v="9"/>
    <x v="19"/>
    <s v="SE3_large"/>
    <x v="0"/>
    <n v="45.776839115009899"/>
    <n v="12.7157886430583"/>
  </r>
  <r>
    <x v="0"/>
    <x v="15"/>
    <x v="9"/>
    <x v="19"/>
    <s v="SE3_large"/>
    <x v="1"/>
    <n v="46.08"/>
    <n v="12.8"/>
  </r>
  <r>
    <x v="0"/>
    <x v="15"/>
    <x v="9"/>
    <x v="19"/>
    <s v="SE3_large"/>
    <x v="2"/>
    <n v="57.96"/>
    <n v="16.100000000000001"/>
  </r>
  <r>
    <x v="0"/>
    <x v="15"/>
    <x v="9"/>
    <x v="19"/>
    <s v="SE3_large"/>
    <x v="3"/>
    <n v="59.784157560081603"/>
    <n v="16.606710433356"/>
  </r>
  <r>
    <x v="0"/>
    <x v="15"/>
    <x v="9"/>
    <x v="19"/>
    <s v="SE3_large"/>
    <x v="4"/>
    <n v="7.3011599925566397"/>
    <n v="2.0280999979323999"/>
  </r>
  <r>
    <x v="0"/>
    <x v="15"/>
    <x v="9"/>
    <x v="19"/>
    <s v="SE3_large"/>
    <x v="5"/>
    <n v="7.3011599925566397"/>
    <n v="2.0280999979323999"/>
  </r>
  <r>
    <x v="0"/>
    <x v="15"/>
    <x v="9"/>
    <x v="19"/>
    <s v="SE3_large"/>
    <x v="6"/>
    <n v="30.079313304721001"/>
    <n v="8.3553648068669499"/>
  </r>
  <r>
    <x v="0"/>
    <x v="15"/>
    <x v="9"/>
    <x v="19"/>
    <s v="SE3_large"/>
    <x v="7"/>
    <n v="43.561050797611401"/>
    <n v="12.100291888225399"/>
  </r>
  <r>
    <x v="0"/>
    <x v="15"/>
    <x v="9"/>
    <x v="19"/>
    <s v="SE3_large"/>
    <x v="8"/>
    <n v="43.561050797611401"/>
    <n v="12.100291888225399"/>
  </r>
  <r>
    <x v="0"/>
    <x v="15"/>
    <x v="9"/>
    <x v="19"/>
    <s v="SE3_large"/>
    <x v="9"/>
    <n v="45.361633570256501"/>
    <n v="12.600453769515701"/>
  </r>
  <r>
    <x v="0"/>
    <x v="15"/>
    <x v="9"/>
    <x v="19"/>
    <s v="SE3_large"/>
    <x v="10"/>
    <n v="59.784157560081603"/>
    <n v="16.606710433356"/>
  </r>
  <r>
    <x v="0"/>
    <x v="15"/>
    <x v="9"/>
    <x v="19"/>
    <s v="SE3_large"/>
    <x v="11"/>
    <n v="3.65350748625126"/>
    <n v="1.01486319062535"/>
  </r>
  <r>
    <x v="0"/>
    <x v="15"/>
    <x v="9"/>
    <x v="19"/>
    <s v="SE3_large"/>
    <x v="12"/>
    <n v="0.36"/>
    <n v="0.1"/>
  </r>
  <r>
    <x v="0"/>
    <x v="15"/>
    <x v="9"/>
    <x v="19"/>
    <s v="SE3_large"/>
    <x v="13"/>
    <n v="24.0175287641691"/>
    <n v="6.6715357678247402"/>
  </r>
  <r>
    <x v="0"/>
    <x v="15"/>
    <x v="9"/>
    <x v="19"/>
    <s v="SE3_large"/>
    <x v="14"/>
    <n v="24.0175287641691"/>
    <n v="6.6715357678247402"/>
  </r>
  <r>
    <x v="0"/>
    <x v="15"/>
    <x v="9"/>
    <x v="19"/>
    <s v="SE3_large"/>
    <x v="15"/>
    <n v="2.7284206547966199"/>
    <n v="0.75789462633239502"/>
  </r>
  <r>
    <x v="0"/>
    <x v="15"/>
    <x v="9"/>
    <x v="19"/>
    <s v="SE3_large"/>
    <x v="16"/>
    <n v="6.7156619979650802"/>
    <n v="1.8654616661014101"/>
  </r>
  <r>
    <x v="0"/>
    <x v="15"/>
    <x v="9"/>
    <x v="19"/>
    <s v="SE3_large"/>
    <x v="17"/>
    <n v="9.3111759656652193"/>
    <n v="2.5864377682403399"/>
  </r>
  <r>
    <x v="0"/>
    <x v="15"/>
    <x v="9"/>
    <x v="19"/>
    <s v="SE3_large"/>
    <x v="19"/>
    <n v="10.022760684225601"/>
    <n v="2.7841001900626599"/>
  </r>
  <r>
    <x v="0"/>
    <x v="15"/>
    <x v="9"/>
    <x v="19"/>
    <s v="SE3_large"/>
    <x v="20"/>
    <n v="25.776910135314299"/>
    <n v="7.1602528153650802"/>
  </r>
  <r>
    <x v="0"/>
    <x v="15"/>
    <x v="9"/>
    <x v="19"/>
    <s v="SE3_large"/>
    <x v="21"/>
    <n v="48.24"/>
    <n v="13.4"/>
  </r>
  <r>
    <x v="0"/>
    <x v="15"/>
    <x v="9"/>
    <x v="19"/>
    <s v="SE3_large"/>
    <x v="22"/>
    <n v="67.680000000000007"/>
    <n v="18.8"/>
  </r>
  <r>
    <x v="0"/>
    <x v="15"/>
    <x v="9"/>
    <x v="19"/>
    <s v="SE3_large"/>
    <x v="23"/>
    <n v="0.31515896120488701"/>
    <n v="8.7544155890246306E-2"/>
  </r>
  <r>
    <x v="0"/>
    <x v="15"/>
    <x v="9"/>
    <x v="19"/>
    <s v="SE3_large"/>
    <x v="24"/>
    <n v="30.047757082438299"/>
    <n v="8.3465991895662004"/>
  </r>
  <r>
    <x v="0"/>
    <x v="15"/>
    <x v="9"/>
    <x v="19"/>
    <s v="SE3_large"/>
    <x v="26"/>
    <n v="38.347953105218402"/>
    <n v="10.652209195894001"/>
  </r>
  <r>
    <x v="0"/>
    <x v="15"/>
    <x v="9"/>
    <x v="19"/>
    <s v="SE3_large"/>
    <x v="27"/>
    <n v="2.34199197836619"/>
    <n v="0.650553327323943"/>
  </r>
  <r>
    <x v="0"/>
    <x v="15"/>
    <x v="9"/>
    <x v="19"/>
    <s v="SE3_medium"/>
    <x v="0"/>
    <n v="45.776839115009899"/>
    <n v="12.7157886430583"/>
  </r>
  <r>
    <x v="0"/>
    <x v="15"/>
    <x v="9"/>
    <x v="19"/>
    <s v="SE3_medium"/>
    <x v="1"/>
    <n v="46.08"/>
    <n v="12.8"/>
  </r>
  <r>
    <x v="0"/>
    <x v="15"/>
    <x v="9"/>
    <x v="19"/>
    <s v="SE3_medium"/>
    <x v="2"/>
    <n v="57.96"/>
    <n v="16.100000000000001"/>
  </r>
  <r>
    <x v="0"/>
    <x v="15"/>
    <x v="9"/>
    <x v="19"/>
    <s v="SE3_medium"/>
    <x v="3"/>
    <n v="59.784157560081603"/>
    <n v="16.606710433356"/>
  </r>
  <r>
    <x v="0"/>
    <x v="15"/>
    <x v="9"/>
    <x v="19"/>
    <s v="SE3_medium"/>
    <x v="4"/>
    <n v="7.3011599925566397"/>
    <n v="2.0280999979323999"/>
  </r>
  <r>
    <x v="0"/>
    <x v="15"/>
    <x v="9"/>
    <x v="19"/>
    <s v="SE3_medium"/>
    <x v="5"/>
    <n v="7.3011599925566397"/>
    <n v="2.0280999979323999"/>
  </r>
  <r>
    <x v="0"/>
    <x v="15"/>
    <x v="9"/>
    <x v="19"/>
    <s v="SE3_medium"/>
    <x v="6"/>
    <n v="30.079313304721001"/>
    <n v="8.3553648068669499"/>
  </r>
  <r>
    <x v="0"/>
    <x v="15"/>
    <x v="9"/>
    <x v="19"/>
    <s v="SE3_medium"/>
    <x v="7"/>
    <n v="43.561050797611401"/>
    <n v="12.100291888225399"/>
  </r>
  <r>
    <x v="0"/>
    <x v="15"/>
    <x v="9"/>
    <x v="19"/>
    <s v="SE3_medium"/>
    <x v="8"/>
    <n v="43.561050797611401"/>
    <n v="12.100291888225399"/>
  </r>
  <r>
    <x v="0"/>
    <x v="15"/>
    <x v="9"/>
    <x v="19"/>
    <s v="SE3_medium"/>
    <x v="9"/>
    <n v="45.361633570256501"/>
    <n v="12.600453769515701"/>
  </r>
  <r>
    <x v="0"/>
    <x v="15"/>
    <x v="9"/>
    <x v="19"/>
    <s v="SE3_medium"/>
    <x v="10"/>
    <n v="59.784157560081603"/>
    <n v="16.606710433356"/>
  </r>
  <r>
    <x v="0"/>
    <x v="15"/>
    <x v="9"/>
    <x v="19"/>
    <s v="SE3_medium"/>
    <x v="11"/>
    <n v="3.65350748625126"/>
    <n v="1.01486319062535"/>
  </r>
  <r>
    <x v="0"/>
    <x v="15"/>
    <x v="9"/>
    <x v="19"/>
    <s v="SE3_medium"/>
    <x v="12"/>
    <n v="0.36"/>
    <n v="0.1"/>
  </r>
  <r>
    <x v="0"/>
    <x v="15"/>
    <x v="9"/>
    <x v="19"/>
    <s v="SE3_medium"/>
    <x v="13"/>
    <n v="24.0175287641691"/>
    <n v="6.6715357678247402"/>
  </r>
  <r>
    <x v="0"/>
    <x v="15"/>
    <x v="9"/>
    <x v="19"/>
    <s v="SE3_medium"/>
    <x v="14"/>
    <n v="24.0175287641691"/>
    <n v="6.6715357678247402"/>
  </r>
  <r>
    <x v="0"/>
    <x v="15"/>
    <x v="9"/>
    <x v="19"/>
    <s v="SE3_medium"/>
    <x v="15"/>
    <n v="2.7284206547966199"/>
    <n v="0.75789462633239502"/>
  </r>
  <r>
    <x v="0"/>
    <x v="15"/>
    <x v="9"/>
    <x v="19"/>
    <s v="SE3_medium"/>
    <x v="16"/>
    <n v="6.7156619979650802"/>
    <n v="1.8654616661014101"/>
  </r>
  <r>
    <x v="0"/>
    <x v="15"/>
    <x v="9"/>
    <x v="19"/>
    <s v="SE3_medium"/>
    <x v="17"/>
    <n v="9.3111759656652193"/>
    <n v="2.5864377682403399"/>
  </r>
  <r>
    <x v="0"/>
    <x v="15"/>
    <x v="9"/>
    <x v="19"/>
    <s v="SE3_medium"/>
    <x v="19"/>
    <n v="10.022760684225601"/>
    <n v="2.7841001900626599"/>
  </r>
  <r>
    <x v="0"/>
    <x v="15"/>
    <x v="9"/>
    <x v="19"/>
    <s v="SE3_medium"/>
    <x v="20"/>
    <n v="25.776910135314299"/>
    <n v="7.1602528153650802"/>
  </r>
  <r>
    <x v="0"/>
    <x v="15"/>
    <x v="9"/>
    <x v="19"/>
    <s v="SE3_medium"/>
    <x v="21"/>
    <n v="48.24"/>
    <n v="13.4"/>
  </r>
  <r>
    <x v="0"/>
    <x v="15"/>
    <x v="9"/>
    <x v="19"/>
    <s v="SE3_medium"/>
    <x v="22"/>
    <n v="67.680000000000007"/>
    <n v="18.8"/>
  </r>
  <r>
    <x v="0"/>
    <x v="15"/>
    <x v="9"/>
    <x v="19"/>
    <s v="SE3_medium"/>
    <x v="23"/>
    <n v="0.31515896120488701"/>
    <n v="8.7544155890246306E-2"/>
  </r>
  <r>
    <x v="0"/>
    <x v="15"/>
    <x v="9"/>
    <x v="19"/>
    <s v="SE3_medium"/>
    <x v="24"/>
    <n v="30.047757082438299"/>
    <n v="8.3465991895662004"/>
  </r>
  <r>
    <x v="0"/>
    <x v="15"/>
    <x v="9"/>
    <x v="19"/>
    <s v="SE3_medium"/>
    <x v="26"/>
    <n v="38.347953105218402"/>
    <n v="10.652209195894001"/>
  </r>
  <r>
    <x v="0"/>
    <x v="15"/>
    <x v="9"/>
    <x v="19"/>
    <s v="SE3_medium"/>
    <x v="27"/>
    <n v="2.34199197836619"/>
    <n v="0.650553327323943"/>
  </r>
  <r>
    <x v="0"/>
    <x v="15"/>
    <x v="9"/>
    <x v="19"/>
    <s v="SE3_small"/>
    <x v="0"/>
    <n v="45.776839115009899"/>
    <n v="12.7157886430583"/>
  </r>
  <r>
    <x v="0"/>
    <x v="15"/>
    <x v="9"/>
    <x v="19"/>
    <s v="SE3_small"/>
    <x v="1"/>
    <n v="46.08"/>
    <n v="12.8"/>
  </r>
  <r>
    <x v="0"/>
    <x v="15"/>
    <x v="9"/>
    <x v="19"/>
    <s v="SE3_small"/>
    <x v="2"/>
    <n v="57.96"/>
    <n v="16.100000000000001"/>
  </r>
  <r>
    <x v="0"/>
    <x v="15"/>
    <x v="9"/>
    <x v="19"/>
    <s v="SE3_small"/>
    <x v="3"/>
    <n v="59.784157560081603"/>
    <n v="16.606710433356"/>
  </r>
  <r>
    <x v="0"/>
    <x v="15"/>
    <x v="9"/>
    <x v="19"/>
    <s v="SE3_small"/>
    <x v="4"/>
    <n v="7.3011599925566397"/>
    <n v="2.0280999979323999"/>
  </r>
  <r>
    <x v="0"/>
    <x v="15"/>
    <x v="9"/>
    <x v="19"/>
    <s v="SE3_small"/>
    <x v="5"/>
    <n v="7.3011599925566397"/>
    <n v="2.0280999979323999"/>
  </r>
  <r>
    <x v="0"/>
    <x v="15"/>
    <x v="9"/>
    <x v="19"/>
    <s v="SE3_small"/>
    <x v="6"/>
    <n v="30.079313304721001"/>
    <n v="8.3553648068669499"/>
  </r>
  <r>
    <x v="0"/>
    <x v="15"/>
    <x v="9"/>
    <x v="19"/>
    <s v="SE3_small"/>
    <x v="7"/>
    <n v="43.561050797611401"/>
    <n v="12.100291888225399"/>
  </r>
  <r>
    <x v="0"/>
    <x v="15"/>
    <x v="9"/>
    <x v="19"/>
    <s v="SE3_small"/>
    <x v="8"/>
    <n v="43.561050797611401"/>
    <n v="12.100291888225399"/>
  </r>
  <r>
    <x v="0"/>
    <x v="15"/>
    <x v="9"/>
    <x v="19"/>
    <s v="SE3_small"/>
    <x v="9"/>
    <n v="45.361633570256501"/>
    <n v="12.600453769515701"/>
  </r>
  <r>
    <x v="0"/>
    <x v="15"/>
    <x v="9"/>
    <x v="19"/>
    <s v="SE3_small"/>
    <x v="10"/>
    <n v="59.784157560081603"/>
    <n v="16.606710433356"/>
  </r>
  <r>
    <x v="0"/>
    <x v="15"/>
    <x v="9"/>
    <x v="19"/>
    <s v="SE3_small"/>
    <x v="11"/>
    <n v="3.65350748625126"/>
    <n v="1.01486319062535"/>
  </r>
  <r>
    <x v="0"/>
    <x v="15"/>
    <x v="9"/>
    <x v="19"/>
    <s v="SE3_small"/>
    <x v="12"/>
    <n v="0.36"/>
    <n v="0.1"/>
  </r>
  <r>
    <x v="0"/>
    <x v="15"/>
    <x v="9"/>
    <x v="19"/>
    <s v="SE3_small"/>
    <x v="13"/>
    <n v="24.0175287641691"/>
    <n v="6.6715357678247402"/>
  </r>
  <r>
    <x v="0"/>
    <x v="15"/>
    <x v="9"/>
    <x v="19"/>
    <s v="SE3_small"/>
    <x v="14"/>
    <n v="24.0175287641691"/>
    <n v="6.6715357678247402"/>
  </r>
  <r>
    <x v="0"/>
    <x v="15"/>
    <x v="9"/>
    <x v="19"/>
    <s v="SE3_small"/>
    <x v="15"/>
    <n v="2.7284206547966199"/>
    <n v="0.75789462633239502"/>
  </r>
  <r>
    <x v="0"/>
    <x v="15"/>
    <x v="9"/>
    <x v="19"/>
    <s v="SE3_small"/>
    <x v="16"/>
    <n v="6.7156619979650802"/>
    <n v="1.8654616661014101"/>
  </r>
  <r>
    <x v="0"/>
    <x v="15"/>
    <x v="9"/>
    <x v="19"/>
    <s v="SE3_small"/>
    <x v="17"/>
    <n v="9.3111759656652193"/>
    <n v="2.5864377682403399"/>
  </r>
  <r>
    <x v="0"/>
    <x v="15"/>
    <x v="9"/>
    <x v="19"/>
    <s v="SE3_small"/>
    <x v="19"/>
    <n v="10.022760684225601"/>
    <n v="2.7841001900626599"/>
  </r>
  <r>
    <x v="0"/>
    <x v="15"/>
    <x v="9"/>
    <x v="19"/>
    <s v="SE3_small"/>
    <x v="20"/>
    <n v="25.776910135314299"/>
    <n v="7.1602528153650802"/>
  </r>
  <r>
    <x v="0"/>
    <x v="15"/>
    <x v="9"/>
    <x v="19"/>
    <s v="SE3_small"/>
    <x v="21"/>
    <n v="48.24"/>
    <n v="13.4"/>
  </r>
  <r>
    <x v="0"/>
    <x v="15"/>
    <x v="9"/>
    <x v="19"/>
    <s v="SE3_small"/>
    <x v="22"/>
    <n v="67.680000000000007"/>
    <n v="18.8"/>
  </r>
  <r>
    <x v="0"/>
    <x v="15"/>
    <x v="9"/>
    <x v="19"/>
    <s v="SE3_small"/>
    <x v="23"/>
    <n v="0.31515896120488701"/>
    <n v="8.7544155890246306E-2"/>
  </r>
  <r>
    <x v="0"/>
    <x v="15"/>
    <x v="9"/>
    <x v="19"/>
    <s v="SE3_small"/>
    <x v="24"/>
    <n v="30.047757082438299"/>
    <n v="8.3465991895662004"/>
  </r>
  <r>
    <x v="0"/>
    <x v="15"/>
    <x v="9"/>
    <x v="19"/>
    <s v="SE3_small"/>
    <x v="26"/>
    <n v="38.347953105218402"/>
    <n v="10.652209195894001"/>
  </r>
  <r>
    <x v="0"/>
    <x v="15"/>
    <x v="9"/>
    <x v="19"/>
    <s v="SE3_small"/>
    <x v="27"/>
    <n v="2.34199197836619"/>
    <n v="0.650553327323943"/>
  </r>
  <r>
    <x v="0"/>
    <x v="15"/>
    <x v="9"/>
    <x v="20"/>
    <s v="SE4A"/>
    <x v="0"/>
    <n v="45.776839115009899"/>
    <n v="12.7157886430583"/>
  </r>
  <r>
    <x v="0"/>
    <x v="15"/>
    <x v="9"/>
    <x v="20"/>
    <s v="SE4A"/>
    <x v="1"/>
    <n v="46.08"/>
    <n v="12.8"/>
  </r>
  <r>
    <x v="0"/>
    <x v="15"/>
    <x v="9"/>
    <x v="20"/>
    <s v="SE4A"/>
    <x v="2"/>
    <n v="57.96"/>
    <n v="16.100000000000001"/>
  </r>
  <r>
    <x v="0"/>
    <x v="15"/>
    <x v="9"/>
    <x v="20"/>
    <s v="SE4A"/>
    <x v="3"/>
    <n v="59.784157560081603"/>
    <n v="16.606710433356"/>
  </r>
  <r>
    <x v="0"/>
    <x v="15"/>
    <x v="9"/>
    <x v="20"/>
    <s v="SE4A"/>
    <x v="4"/>
    <n v="7.3011599925566397"/>
    <n v="2.0280999979323999"/>
  </r>
  <r>
    <x v="0"/>
    <x v="15"/>
    <x v="9"/>
    <x v="20"/>
    <s v="SE4A"/>
    <x v="5"/>
    <n v="7.3011599925566397"/>
    <n v="2.0280999979323999"/>
  </r>
  <r>
    <x v="0"/>
    <x v="15"/>
    <x v="9"/>
    <x v="20"/>
    <s v="SE4A"/>
    <x v="6"/>
    <n v="30.079313304721001"/>
    <n v="8.3553648068669499"/>
  </r>
  <r>
    <x v="0"/>
    <x v="15"/>
    <x v="9"/>
    <x v="20"/>
    <s v="SE4A"/>
    <x v="7"/>
    <n v="43.561050797611401"/>
    <n v="12.100291888225399"/>
  </r>
  <r>
    <x v="0"/>
    <x v="15"/>
    <x v="9"/>
    <x v="20"/>
    <s v="SE4A"/>
    <x v="8"/>
    <n v="43.561050797611401"/>
    <n v="12.100291888225399"/>
  </r>
  <r>
    <x v="0"/>
    <x v="15"/>
    <x v="9"/>
    <x v="20"/>
    <s v="SE4A"/>
    <x v="9"/>
    <n v="45.361633570256501"/>
    <n v="12.600453769515701"/>
  </r>
  <r>
    <x v="0"/>
    <x v="15"/>
    <x v="9"/>
    <x v="20"/>
    <s v="SE4A"/>
    <x v="10"/>
    <n v="59.784157560081603"/>
    <n v="16.606710433356"/>
  </r>
  <r>
    <x v="0"/>
    <x v="15"/>
    <x v="9"/>
    <x v="20"/>
    <s v="SE4A"/>
    <x v="11"/>
    <n v="3.65350748625126"/>
    <n v="1.01486319062535"/>
  </r>
  <r>
    <x v="0"/>
    <x v="15"/>
    <x v="9"/>
    <x v="20"/>
    <s v="SE4A"/>
    <x v="12"/>
    <n v="0.36"/>
    <n v="0.1"/>
  </r>
  <r>
    <x v="0"/>
    <x v="15"/>
    <x v="9"/>
    <x v="20"/>
    <s v="SE4A"/>
    <x v="13"/>
    <n v="24.0175287641691"/>
    <n v="6.6715357678247402"/>
  </r>
  <r>
    <x v="0"/>
    <x v="15"/>
    <x v="9"/>
    <x v="20"/>
    <s v="SE4A"/>
    <x v="14"/>
    <n v="24.0175287641691"/>
    <n v="6.6715357678247402"/>
  </r>
  <r>
    <x v="0"/>
    <x v="15"/>
    <x v="9"/>
    <x v="20"/>
    <s v="SE4A"/>
    <x v="15"/>
    <n v="2.7284206547966199"/>
    <n v="0.75789462633239502"/>
  </r>
  <r>
    <x v="0"/>
    <x v="15"/>
    <x v="9"/>
    <x v="20"/>
    <s v="SE4A"/>
    <x v="16"/>
    <n v="6.7156619979650802"/>
    <n v="1.8654616661014101"/>
  </r>
  <r>
    <x v="0"/>
    <x v="15"/>
    <x v="9"/>
    <x v="20"/>
    <s v="SE4A"/>
    <x v="17"/>
    <n v="9.3111759656652193"/>
    <n v="2.5864377682403399"/>
  </r>
  <r>
    <x v="0"/>
    <x v="15"/>
    <x v="9"/>
    <x v="20"/>
    <s v="SE4A"/>
    <x v="19"/>
    <n v="10.022760684225601"/>
    <n v="2.7841001900626599"/>
  </r>
  <r>
    <x v="0"/>
    <x v="15"/>
    <x v="9"/>
    <x v="20"/>
    <s v="SE4A"/>
    <x v="20"/>
    <n v="25.776910135314299"/>
    <n v="7.1602528153650802"/>
  </r>
  <r>
    <x v="0"/>
    <x v="15"/>
    <x v="9"/>
    <x v="20"/>
    <s v="SE4A"/>
    <x v="21"/>
    <n v="48.24"/>
    <n v="13.4"/>
  </r>
  <r>
    <x v="0"/>
    <x v="15"/>
    <x v="9"/>
    <x v="20"/>
    <s v="SE4A"/>
    <x v="22"/>
    <n v="67.680000000000007"/>
    <n v="18.8"/>
  </r>
  <r>
    <x v="0"/>
    <x v="15"/>
    <x v="9"/>
    <x v="20"/>
    <s v="SE4A"/>
    <x v="23"/>
    <n v="0.31515896120488701"/>
    <n v="8.7544155890246306E-2"/>
  </r>
  <r>
    <x v="0"/>
    <x v="15"/>
    <x v="9"/>
    <x v="20"/>
    <s v="SE4A"/>
    <x v="24"/>
    <n v="30.047757082438299"/>
    <n v="8.3465991895662004"/>
  </r>
  <r>
    <x v="0"/>
    <x v="15"/>
    <x v="9"/>
    <x v="20"/>
    <s v="SE4A"/>
    <x v="26"/>
    <n v="38.347953105218402"/>
    <n v="10.652209195894001"/>
  </r>
  <r>
    <x v="0"/>
    <x v="15"/>
    <x v="9"/>
    <x v="20"/>
    <s v="SE4A"/>
    <x v="27"/>
    <n v="2.34199197836619"/>
    <n v="0.650553327323943"/>
  </r>
  <r>
    <x v="0"/>
    <x v="15"/>
    <x v="9"/>
    <x v="20"/>
    <s v="SE4_IND"/>
    <x v="0"/>
    <n v="45.776839115009899"/>
    <n v="12.7157886430583"/>
  </r>
  <r>
    <x v="0"/>
    <x v="15"/>
    <x v="9"/>
    <x v="20"/>
    <s v="SE4_IND"/>
    <x v="1"/>
    <n v="46.08"/>
    <n v="12.8"/>
  </r>
  <r>
    <x v="0"/>
    <x v="15"/>
    <x v="9"/>
    <x v="20"/>
    <s v="SE4_IND"/>
    <x v="2"/>
    <n v="57.96"/>
    <n v="16.100000000000001"/>
  </r>
  <r>
    <x v="0"/>
    <x v="15"/>
    <x v="9"/>
    <x v="20"/>
    <s v="SE4_IND"/>
    <x v="3"/>
    <n v="59.784157560081603"/>
    <n v="16.606710433356"/>
  </r>
  <r>
    <x v="0"/>
    <x v="15"/>
    <x v="9"/>
    <x v="20"/>
    <s v="SE4_IND"/>
    <x v="4"/>
    <n v="7.3011599925566397"/>
    <n v="2.0280999979323999"/>
  </r>
  <r>
    <x v="0"/>
    <x v="15"/>
    <x v="9"/>
    <x v="20"/>
    <s v="SE4_IND"/>
    <x v="5"/>
    <n v="7.3011599925566397"/>
    <n v="2.0280999979323999"/>
  </r>
  <r>
    <x v="0"/>
    <x v="15"/>
    <x v="9"/>
    <x v="20"/>
    <s v="SE4_IND"/>
    <x v="6"/>
    <n v="30.079313304721001"/>
    <n v="8.3553648068669499"/>
  </r>
  <r>
    <x v="0"/>
    <x v="15"/>
    <x v="9"/>
    <x v="20"/>
    <s v="SE4_IND"/>
    <x v="7"/>
    <n v="43.561050797611401"/>
    <n v="12.100291888225399"/>
  </r>
  <r>
    <x v="0"/>
    <x v="15"/>
    <x v="9"/>
    <x v="20"/>
    <s v="SE4_IND"/>
    <x v="8"/>
    <n v="43.561050797611401"/>
    <n v="12.100291888225399"/>
  </r>
  <r>
    <x v="0"/>
    <x v="15"/>
    <x v="9"/>
    <x v="20"/>
    <s v="SE4_IND"/>
    <x v="9"/>
    <n v="45.361633570256501"/>
    <n v="12.600453769515701"/>
  </r>
  <r>
    <x v="0"/>
    <x v="15"/>
    <x v="9"/>
    <x v="20"/>
    <s v="SE4_IND"/>
    <x v="10"/>
    <n v="59.784157560081603"/>
    <n v="16.606710433356"/>
  </r>
  <r>
    <x v="0"/>
    <x v="15"/>
    <x v="9"/>
    <x v="20"/>
    <s v="SE4_IND"/>
    <x v="11"/>
    <n v="3.65350748625126"/>
    <n v="1.01486319062535"/>
  </r>
  <r>
    <x v="0"/>
    <x v="15"/>
    <x v="9"/>
    <x v="20"/>
    <s v="SE4_IND"/>
    <x v="12"/>
    <n v="0.36"/>
    <n v="0.1"/>
  </r>
  <r>
    <x v="0"/>
    <x v="15"/>
    <x v="9"/>
    <x v="20"/>
    <s v="SE4_IND"/>
    <x v="13"/>
    <n v="24.0175287641691"/>
    <n v="6.6715357678247402"/>
  </r>
  <r>
    <x v="0"/>
    <x v="15"/>
    <x v="9"/>
    <x v="20"/>
    <s v="SE4_IND"/>
    <x v="14"/>
    <n v="24.0175287641691"/>
    <n v="6.6715357678247402"/>
  </r>
  <r>
    <x v="0"/>
    <x v="15"/>
    <x v="9"/>
    <x v="20"/>
    <s v="SE4_IND"/>
    <x v="15"/>
    <n v="2.7284206547966199"/>
    <n v="0.75789462633239502"/>
  </r>
  <r>
    <x v="0"/>
    <x v="15"/>
    <x v="9"/>
    <x v="20"/>
    <s v="SE4_IND"/>
    <x v="16"/>
    <n v="6.7156619979650802"/>
    <n v="1.8654616661014101"/>
  </r>
  <r>
    <x v="0"/>
    <x v="15"/>
    <x v="9"/>
    <x v="20"/>
    <s v="SE4_IND"/>
    <x v="17"/>
    <n v="9.3111759656652193"/>
    <n v="2.5864377682403399"/>
  </r>
  <r>
    <x v="0"/>
    <x v="15"/>
    <x v="9"/>
    <x v="20"/>
    <s v="SE4_IND"/>
    <x v="19"/>
    <n v="10.022760684225601"/>
    <n v="2.7841001900626599"/>
  </r>
  <r>
    <x v="0"/>
    <x v="15"/>
    <x v="9"/>
    <x v="20"/>
    <s v="SE4_IND"/>
    <x v="20"/>
    <n v="25.776910135314299"/>
    <n v="7.1602528153650802"/>
  </r>
  <r>
    <x v="0"/>
    <x v="15"/>
    <x v="9"/>
    <x v="20"/>
    <s v="SE4_IND"/>
    <x v="21"/>
    <n v="48.24"/>
    <n v="13.4"/>
  </r>
  <r>
    <x v="0"/>
    <x v="15"/>
    <x v="9"/>
    <x v="20"/>
    <s v="SE4_IND"/>
    <x v="22"/>
    <n v="67.680000000000007"/>
    <n v="18.8"/>
  </r>
  <r>
    <x v="0"/>
    <x v="15"/>
    <x v="9"/>
    <x v="20"/>
    <s v="SE4_IND"/>
    <x v="23"/>
    <n v="0.31515896120488701"/>
    <n v="8.7544155890246306E-2"/>
  </r>
  <r>
    <x v="0"/>
    <x v="15"/>
    <x v="9"/>
    <x v="20"/>
    <s v="SE4_IND"/>
    <x v="24"/>
    <n v="30.047757082438299"/>
    <n v="8.3465991895662004"/>
  </r>
  <r>
    <x v="0"/>
    <x v="15"/>
    <x v="9"/>
    <x v="20"/>
    <s v="SE4_IND"/>
    <x v="26"/>
    <n v="38.347953105218402"/>
    <n v="10.652209195894001"/>
  </r>
  <r>
    <x v="0"/>
    <x v="15"/>
    <x v="9"/>
    <x v="20"/>
    <s v="SE4_IND"/>
    <x v="27"/>
    <n v="2.34199197836619"/>
    <n v="0.650553327323943"/>
  </r>
  <r>
    <x v="0"/>
    <x v="15"/>
    <x v="9"/>
    <x v="20"/>
    <s v="SE4_Offshore"/>
    <x v="0"/>
    <n v="45.776839115009899"/>
    <n v="12.7157886430583"/>
  </r>
  <r>
    <x v="0"/>
    <x v="15"/>
    <x v="9"/>
    <x v="20"/>
    <s v="SE4_Offshore"/>
    <x v="1"/>
    <n v="46.08"/>
    <n v="12.8"/>
  </r>
  <r>
    <x v="0"/>
    <x v="15"/>
    <x v="9"/>
    <x v="20"/>
    <s v="SE4_Offshore"/>
    <x v="2"/>
    <n v="57.96"/>
    <n v="16.100000000000001"/>
  </r>
  <r>
    <x v="0"/>
    <x v="15"/>
    <x v="9"/>
    <x v="20"/>
    <s v="SE4_Offshore"/>
    <x v="3"/>
    <n v="59.784157560081603"/>
    <n v="16.606710433356"/>
  </r>
  <r>
    <x v="0"/>
    <x v="15"/>
    <x v="9"/>
    <x v="20"/>
    <s v="SE4_Offshore"/>
    <x v="4"/>
    <n v="7.3011599925566397"/>
    <n v="2.0280999979323999"/>
  </r>
  <r>
    <x v="0"/>
    <x v="15"/>
    <x v="9"/>
    <x v="20"/>
    <s v="SE4_Offshore"/>
    <x v="5"/>
    <n v="7.3011599925566397"/>
    <n v="2.0280999979323999"/>
  </r>
  <r>
    <x v="0"/>
    <x v="15"/>
    <x v="9"/>
    <x v="20"/>
    <s v="SE4_Offshore"/>
    <x v="6"/>
    <n v="30.079313304721001"/>
    <n v="8.3553648068669499"/>
  </r>
  <r>
    <x v="0"/>
    <x v="15"/>
    <x v="9"/>
    <x v="20"/>
    <s v="SE4_Offshore"/>
    <x v="7"/>
    <n v="43.561050797611401"/>
    <n v="12.100291888225399"/>
  </r>
  <r>
    <x v="0"/>
    <x v="15"/>
    <x v="9"/>
    <x v="20"/>
    <s v="SE4_Offshore"/>
    <x v="8"/>
    <n v="43.561050797611401"/>
    <n v="12.100291888225399"/>
  </r>
  <r>
    <x v="0"/>
    <x v="15"/>
    <x v="9"/>
    <x v="20"/>
    <s v="SE4_Offshore"/>
    <x v="9"/>
    <n v="45.361633570256501"/>
    <n v="12.600453769515701"/>
  </r>
  <r>
    <x v="0"/>
    <x v="15"/>
    <x v="9"/>
    <x v="20"/>
    <s v="SE4_Offshore"/>
    <x v="10"/>
    <n v="59.784157560081603"/>
    <n v="16.606710433356"/>
  </r>
  <r>
    <x v="0"/>
    <x v="15"/>
    <x v="9"/>
    <x v="20"/>
    <s v="SE4_Offshore"/>
    <x v="11"/>
    <n v="3.65350748625126"/>
    <n v="1.01486319062535"/>
  </r>
  <r>
    <x v="0"/>
    <x v="15"/>
    <x v="9"/>
    <x v="20"/>
    <s v="SE4_Offshore"/>
    <x v="12"/>
    <n v="0.36"/>
    <n v="0.1"/>
  </r>
  <r>
    <x v="0"/>
    <x v="15"/>
    <x v="9"/>
    <x v="20"/>
    <s v="SE4_Offshore"/>
    <x v="13"/>
    <n v="24.0175287641691"/>
    <n v="6.6715357678247402"/>
  </r>
  <r>
    <x v="0"/>
    <x v="15"/>
    <x v="9"/>
    <x v="20"/>
    <s v="SE4_Offshore"/>
    <x v="14"/>
    <n v="24.0175287641691"/>
    <n v="6.6715357678247402"/>
  </r>
  <r>
    <x v="0"/>
    <x v="15"/>
    <x v="9"/>
    <x v="20"/>
    <s v="SE4_Offshore"/>
    <x v="15"/>
    <n v="2.7284206547966199"/>
    <n v="0.75789462633239502"/>
  </r>
  <r>
    <x v="0"/>
    <x v="15"/>
    <x v="9"/>
    <x v="20"/>
    <s v="SE4_Offshore"/>
    <x v="16"/>
    <n v="6.7156619979650802"/>
    <n v="1.8654616661014101"/>
  </r>
  <r>
    <x v="0"/>
    <x v="15"/>
    <x v="9"/>
    <x v="20"/>
    <s v="SE4_Offshore"/>
    <x v="17"/>
    <n v="9.3111759656652193"/>
    <n v="2.5864377682403399"/>
  </r>
  <r>
    <x v="0"/>
    <x v="15"/>
    <x v="9"/>
    <x v="20"/>
    <s v="SE4_Offshore"/>
    <x v="19"/>
    <n v="10.022760684225601"/>
    <n v="2.7841001900626599"/>
  </r>
  <r>
    <x v="0"/>
    <x v="15"/>
    <x v="9"/>
    <x v="20"/>
    <s v="SE4_Offshore"/>
    <x v="20"/>
    <n v="25.776910135314299"/>
    <n v="7.1602528153650802"/>
  </r>
  <r>
    <x v="0"/>
    <x v="15"/>
    <x v="9"/>
    <x v="20"/>
    <s v="SE4_Offshore"/>
    <x v="21"/>
    <n v="48.24"/>
    <n v="13.4"/>
  </r>
  <r>
    <x v="0"/>
    <x v="15"/>
    <x v="9"/>
    <x v="20"/>
    <s v="SE4_Offshore"/>
    <x v="22"/>
    <n v="67.680000000000007"/>
    <n v="18.8"/>
  </r>
  <r>
    <x v="0"/>
    <x v="15"/>
    <x v="9"/>
    <x v="20"/>
    <s v="SE4_Offshore"/>
    <x v="23"/>
    <n v="0.31515896120488701"/>
    <n v="8.7544155890246306E-2"/>
  </r>
  <r>
    <x v="0"/>
    <x v="15"/>
    <x v="9"/>
    <x v="20"/>
    <s v="SE4_Offshore"/>
    <x v="24"/>
    <n v="30.047757082438299"/>
    <n v="8.3465991895662004"/>
  </r>
  <r>
    <x v="0"/>
    <x v="15"/>
    <x v="9"/>
    <x v="20"/>
    <s v="SE4_Offshore"/>
    <x v="26"/>
    <n v="38.347953105218402"/>
    <n v="10.652209195894001"/>
  </r>
  <r>
    <x v="0"/>
    <x v="15"/>
    <x v="9"/>
    <x v="20"/>
    <s v="SE4_Offshore"/>
    <x v="27"/>
    <n v="2.34199197836619"/>
    <n v="0.650553327323943"/>
  </r>
  <r>
    <x v="0"/>
    <x v="15"/>
    <x v="9"/>
    <x v="20"/>
    <s v="SE4_large"/>
    <x v="0"/>
    <n v="45.776839115009899"/>
    <n v="12.7157886430583"/>
  </r>
  <r>
    <x v="0"/>
    <x v="15"/>
    <x v="9"/>
    <x v="20"/>
    <s v="SE4_large"/>
    <x v="1"/>
    <n v="46.08"/>
    <n v="12.8"/>
  </r>
  <r>
    <x v="0"/>
    <x v="15"/>
    <x v="9"/>
    <x v="20"/>
    <s v="SE4_large"/>
    <x v="2"/>
    <n v="57.96"/>
    <n v="16.100000000000001"/>
  </r>
  <r>
    <x v="0"/>
    <x v="15"/>
    <x v="9"/>
    <x v="20"/>
    <s v="SE4_large"/>
    <x v="3"/>
    <n v="59.784157560081603"/>
    <n v="16.606710433356"/>
  </r>
  <r>
    <x v="0"/>
    <x v="15"/>
    <x v="9"/>
    <x v="20"/>
    <s v="SE4_large"/>
    <x v="4"/>
    <n v="7.3011599925566397"/>
    <n v="2.0280999979323999"/>
  </r>
  <r>
    <x v="0"/>
    <x v="15"/>
    <x v="9"/>
    <x v="20"/>
    <s v="SE4_large"/>
    <x v="5"/>
    <n v="7.3011599925566397"/>
    <n v="2.0280999979323999"/>
  </r>
  <r>
    <x v="0"/>
    <x v="15"/>
    <x v="9"/>
    <x v="20"/>
    <s v="SE4_large"/>
    <x v="6"/>
    <n v="30.079313304721001"/>
    <n v="8.3553648068669499"/>
  </r>
  <r>
    <x v="0"/>
    <x v="15"/>
    <x v="9"/>
    <x v="20"/>
    <s v="SE4_large"/>
    <x v="7"/>
    <n v="43.561050797611401"/>
    <n v="12.100291888225399"/>
  </r>
  <r>
    <x v="0"/>
    <x v="15"/>
    <x v="9"/>
    <x v="20"/>
    <s v="SE4_large"/>
    <x v="8"/>
    <n v="43.561050797611401"/>
    <n v="12.100291888225399"/>
  </r>
  <r>
    <x v="0"/>
    <x v="15"/>
    <x v="9"/>
    <x v="20"/>
    <s v="SE4_large"/>
    <x v="9"/>
    <n v="45.361633570256501"/>
    <n v="12.600453769515701"/>
  </r>
  <r>
    <x v="0"/>
    <x v="15"/>
    <x v="9"/>
    <x v="20"/>
    <s v="SE4_large"/>
    <x v="10"/>
    <n v="59.784157560081603"/>
    <n v="16.606710433356"/>
  </r>
  <r>
    <x v="0"/>
    <x v="15"/>
    <x v="9"/>
    <x v="20"/>
    <s v="SE4_large"/>
    <x v="11"/>
    <n v="3.65350748625126"/>
    <n v="1.01486319062535"/>
  </r>
  <r>
    <x v="0"/>
    <x v="15"/>
    <x v="9"/>
    <x v="20"/>
    <s v="SE4_large"/>
    <x v="12"/>
    <n v="0.36"/>
    <n v="0.1"/>
  </r>
  <r>
    <x v="0"/>
    <x v="15"/>
    <x v="9"/>
    <x v="20"/>
    <s v="SE4_large"/>
    <x v="13"/>
    <n v="24.0175287641691"/>
    <n v="6.6715357678247402"/>
  </r>
  <r>
    <x v="0"/>
    <x v="15"/>
    <x v="9"/>
    <x v="20"/>
    <s v="SE4_large"/>
    <x v="14"/>
    <n v="24.0175287641691"/>
    <n v="6.6715357678247402"/>
  </r>
  <r>
    <x v="0"/>
    <x v="15"/>
    <x v="9"/>
    <x v="20"/>
    <s v="SE4_large"/>
    <x v="15"/>
    <n v="2.7284206547966199"/>
    <n v="0.75789462633239502"/>
  </r>
  <r>
    <x v="0"/>
    <x v="15"/>
    <x v="9"/>
    <x v="20"/>
    <s v="SE4_large"/>
    <x v="16"/>
    <n v="6.7156619979650802"/>
    <n v="1.8654616661014101"/>
  </r>
  <r>
    <x v="0"/>
    <x v="15"/>
    <x v="9"/>
    <x v="20"/>
    <s v="SE4_large"/>
    <x v="17"/>
    <n v="9.3111759656652193"/>
    <n v="2.5864377682403399"/>
  </r>
  <r>
    <x v="0"/>
    <x v="15"/>
    <x v="9"/>
    <x v="20"/>
    <s v="SE4_large"/>
    <x v="19"/>
    <n v="10.022760684225601"/>
    <n v="2.7841001900626599"/>
  </r>
  <r>
    <x v="0"/>
    <x v="15"/>
    <x v="9"/>
    <x v="20"/>
    <s v="SE4_large"/>
    <x v="20"/>
    <n v="25.776910135314299"/>
    <n v="7.1602528153650802"/>
  </r>
  <r>
    <x v="0"/>
    <x v="15"/>
    <x v="9"/>
    <x v="20"/>
    <s v="SE4_large"/>
    <x v="21"/>
    <n v="48.24"/>
    <n v="13.4"/>
  </r>
  <r>
    <x v="0"/>
    <x v="15"/>
    <x v="9"/>
    <x v="20"/>
    <s v="SE4_large"/>
    <x v="22"/>
    <n v="67.680000000000007"/>
    <n v="18.8"/>
  </r>
  <r>
    <x v="0"/>
    <x v="15"/>
    <x v="9"/>
    <x v="20"/>
    <s v="SE4_large"/>
    <x v="23"/>
    <n v="0.31515896120488701"/>
    <n v="8.7544155890246306E-2"/>
  </r>
  <r>
    <x v="0"/>
    <x v="15"/>
    <x v="9"/>
    <x v="20"/>
    <s v="SE4_large"/>
    <x v="24"/>
    <n v="30.047757082438299"/>
    <n v="8.3465991895662004"/>
  </r>
  <r>
    <x v="0"/>
    <x v="15"/>
    <x v="9"/>
    <x v="20"/>
    <s v="SE4_large"/>
    <x v="26"/>
    <n v="38.347953105218402"/>
    <n v="10.652209195894001"/>
  </r>
  <r>
    <x v="0"/>
    <x v="15"/>
    <x v="9"/>
    <x v="20"/>
    <s v="SE4_large"/>
    <x v="27"/>
    <n v="2.34199197836619"/>
    <n v="0.650553327323943"/>
  </r>
  <r>
    <x v="0"/>
    <x v="15"/>
    <x v="9"/>
    <x v="20"/>
    <s v="SE4_medium"/>
    <x v="0"/>
    <n v="45.776839115009899"/>
    <n v="12.7157886430583"/>
  </r>
  <r>
    <x v="0"/>
    <x v="15"/>
    <x v="9"/>
    <x v="20"/>
    <s v="SE4_medium"/>
    <x v="1"/>
    <n v="46.08"/>
    <n v="12.8"/>
  </r>
  <r>
    <x v="0"/>
    <x v="15"/>
    <x v="9"/>
    <x v="20"/>
    <s v="SE4_medium"/>
    <x v="2"/>
    <n v="57.96"/>
    <n v="16.100000000000001"/>
  </r>
  <r>
    <x v="0"/>
    <x v="15"/>
    <x v="9"/>
    <x v="20"/>
    <s v="SE4_medium"/>
    <x v="3"/>
    <n v="59.784157560081603"/>
    <n v="16.606710433356"/>
  </r>
  <r>
    <x v="0"/>
    <x v="15"/>
    <x v="9"/>
    <x v="20"/>
    <s v="SE4_medium"/>
    <x v="4"/>
    <n v="7.3011599925566397"/>
    <n v="2.0280999979323999"/>
  </r>
  <r>
    <x v="0"/>
    <x v="15"/>
    <x v="9"/>
    <x v="20"/>
    <s v="SE4_medium"/>
    <x v="5"/>
    <n v="7.3011599925566397"/>
    <n v="2.0280999979323999"/>
  </r>
  <r>
    <x v="0"/>
    <x v="15"/>
    <x v="9"/>
    <x v="20"/>
    <s v="SE4_medium"/>
    <x v="6"/>
    <n v="30.079313304721001"/>
    <n v="8.3553648068669499"/>
  </r>
  <r>
    <x v="0"/>
    <x v="15"/>
    <x v="9"/>
    <x v="20"/>
    <s v="SE4_medium"/>
    <x v="7"/>
    <n v="43.561050797611401"/>
    <n v="12.100291888225399"/>
  </r>
  <r>
    <x v="0"/>
    <x v="15"/>
    <x v="9"/>
    <x v="20"/>
    <s v="SE4_medium"/>
    <x v="8"/>
    <n v="43.561050797611401"/>
    <n v="12.100291888225399"/>
  </r>
  <r>
    <x v="0"/>
    <x v="15"/>
    <x v="9"/>
    <x v="20"/>
    <s v="SE4_medium"/>
    <x v="9"/>
    <n v="45.361633570256501"/>
    <n v="12.600453769515701"/>
  </r>
  <r>
    <x v="0"/>
    <x v="15"/>
    <x v="9"/>
    <x v="20"/>
    <s v="SE4_medium"/>
    <x v="10"/>
    <n v="59.784157560081603"/>
    <n v="16.606710433356"/>
  </r>
  <r>
    <x v="0"/>
    <x v="15"/>
    <x v="9"/>
    <x v="20"/>
    <s v="SE4_medium"/>
    <x v="11"/>
    <n v="3.65350748625126"/>
    <n v="1.01486319062535"/>
  </r>
  <r>
    <x v="0"/>
    <x v="15"/>
    <x v="9"/>
    <x v="20"/>
    <s v="SE4_medium"/>
    <x v="12"/>
    <n v="0.36"/>
    <n v="0.1"/>
  </r>
  <r>
    <x v="0"/>
    <x v="15"/>
    <x v="9"/>
    <x v="20"/>
    <s v="SE4_medium"/>
    <x v="13"/>
    <n v="24.0175287641691"/>
    <n v="6.6715357678247402"/>
  </r>
  <r>
    <x v="0"/>
    <x v="15"/>
    <x v="9"/>
    <x v="20"/>
    <s v="SE4_medium"/>
    <x v="14"/>
    <n v="24.0175287641691"/>
    <n v="6.6715357678247402"/>
  </r>
  <r>
    <x v="0"/>
    <x v="15"/>
    <x v="9"/>
    <x v="20"/>
    <s v="SE4_medium"/>
    <x v="15"/>
    <n v="2.7284206547966199"/>
    <n v="0.75789462633239502"/>
  </r>
  <r>
    <x v="0"/>
    <x v="15"/>
    <x v="9"/>
    <x v="20"/>
    <s v="SE4_medium"/>
    <x v="16"/>
    <n v="6.7156619979650802"/>
    <n v="1.8654616661014101"/>
  </r>
  <r>
    <x v="0"/>
    <x v="15"/>
    <x v="9"/>
    <x v="20"/>
    <s v="SE4_medium"/>
    <x v="17"/>
    <n v="9.3111759656652193"/>
    <n v="2.5864377682403399"/>
  </r>
  <r>
    <x v="0"/>
    <x v="15"/>
    <x v="9"/>
    <x v="20"/>
    <s v="SE4_medium"/>
    <x v="19"/>
    <n v="10.022760684225601"/>
    <n v="2.7841001900626599"/>
  </r>
  <r>
    <x v="0"/>
    <x v="15"/>
    <x v="9"/>
    <x v="20"/>
    <s v="SE4_medium"/>
    <x v="20"/>
    <n v="25.776910135314299"/>
    <n v="7.1602528153650802"/>
  </r>
  <r>
    <x v="0"/>
    <x v="15"/>
    <x v="9"/>
    <x v="20"/>
    <s v="SE4_medium"/>
    <x v="21"/>
    <n v="48.24"/>
    <n v="13.4"/>
  </r>
  <r>
    <x v="0"/>
    <x v="15"/>
    <x v="9"/>
    <x v="20"/>
    <s v="SE4_medium"/>
    <x v="22"/>
    <n v="67.680000000000007"/>
    <n v="18.8"/>
  </r>
  <r>
    <x v="0"/>
    <x v="15"/>
    <x v="9"/>
    <x v="20"/>
    <s v="SE4_medium"/>
    <x v="23"/>
    <n v="0.31515896120488701"/>
    <n v="8.7544155890246306E-2"/>
  </r>
  <r>
    <x v="0"/>
    <x v="15"/>
    <x v="9"/>
    <x v="20"/>
    <s v="SE4_medium"/>
    <x v="24"/>
    <n v="30.047757082438299"/>
    <n v="8.3465991895662004"/>
  </r>
  <r>
    <x v="0"/>
    <x v="15"/>
    <x v="9"/>
    <x v="20"/>
    <s v="SE4_medium"/>
    <x v="26"/>
    <n v="38.347953105218402"/>
    <n v="10.652209195894001"/>
  </r>
  <r>
    <x v="0"/>
    <x v="15"/>
    <x v="9"/>
    <x v="20"/>
    <s v="SE4_medium"/>
    <x v="27"/>
    <n v="2.34199197836619"/>
    <n v="0.650553327323943"/>
  </r>
  <r>
    <x v="0"/>
    <x v="15"/>
    <x v="9"/>
    <x v="20"/>
    <s v="SE4_small"/>
    <x v="0"/>
    <n v="45.776839115009899"/>
    <n v="12.7157886430583"/>
  </r>
  <r>
    <x v="0"/>
    <x v="15"/>
    <x v="9"/>
    <x v="20"/>
    <s v="SE4_small"/>
    <x v="1"/>
    <n v="46.08"/>
    <n v="12.8"/>
  </r>
  <r>
    <x v="0"/>
    <x v="15"/>
    <x v="9"/>
    <x v="20"/>
    <s v="SE4_small"/>
    <x v="2"/>
    <n v="57.96"/>
    <n v="16.100000000000001"/>
  </r>
  <r>
    <x v="0"/>
    <x v="15"/>
    <x v="9"/>
    <x v="20"/>
    <s v="SE4_small"/>
    <x v="3"/>
    <n v="59.784157560081603"/>
    <n v="16.606710433356"/>
  </r>
  <r>
    <x v="0"/>
    <x v="15"/>
    <x v="9"/>
    <x v="20"/>
    <s v="SE4_small"/>
    <x v="4"/>
    <n v="7.3011599925566397"/>
    <n v="2.0280999979323999"/>
  </r>
  <r>
    <x v="0"/>
    <x v="15"/>
    <x v="9"/>
    <x v="20"/>
    <s v="SE4_small"/>
    <x v="5"/>
    <n v="7.3011599925566397"/>
    <n v="2.0280999979323999"/>
  </r>
  <r>
    <x v="0"/>
    <x v="15"/>
    <x v="9"/>
    <x v="20"/>
    <s v="SE4_small"/>
    <x v="6"/>
    <n v="30.079313304721001"/>
    <n v="8.3553648068669499"/>
  </r>
  <r>
    <x v="0"/>
    <x v="15"/>
    <x v="9"/>
    <x v="20"/>
    <s v="SE4_small"/>
    <x v="7"/>
    <n v="43.561050797611401"/>
    <n v="12.100291888225399"/>
  </r>
  <r>
    <x v="0"/>
    <x v="15"/>
    <x v="9"/>
    <x v="20"/>
    <s v="SE4_small"/>
    <x v="8"/>
    <n v="43.561050797611401"/>
    <n v="12.100291888225399"/>
  </r>
  <r>
    <x v="0"/>
    <x v="15"/>
    <x v="9"/>
    <x v="20"/>
    <s v="SE4_small"/>
    <x v="9"/>
    <n v="45.361633570256501"/>
    <n v="12.600453769515701"/>
  </r>
  <r>
    <x v="0"/>
    <x v="15"/>
    <x v="9"/>
    <x v="20"/>
    <s v="SE4_small"/>
    <x v="10"/>
    <n v="59.784157560081603"/>
    <n v="16.606710433356"/>
  </r>
  <r>
    <x v="0"/>
    <x v="15"/>
    <x v="9"/>
    <x v="20"/>
    <s v="SE4_small"/>
    <x v="11"/>
    <n v="3.65350748625126"/>
    <n v="1.01486319062535"/>
  </r>
  <r>
    <x v="0"/>
    <x v="15"/>
    <x v="9"/>
    <x v="20"/>
    <s v="SE4_small"/>
    <x v="12"/>
    <n v="0.36"/>
    <n v="0.1"/>
  </r>
  <r>
    <x v="0"/>
    <x v="15"/>
    <x v="9"/>
    <x v="20"/>
    <s v="SE4_small"/>
    <x v="13"/>
    <n v="24.0175287641691"/>
    <n v="6.6715357678247402"/>
  </r>
  <r>
    <x v="0"/>
    <x v="15"/>
    <x v="9"/>
    <x v="20"/>
    <s v="SE4_small"/>
    <x v="14"/>
    <n v="24.0175287641691"/>
    <n v="6.6715357678247402"/>
  </r>
  <r>
    <x v="0"/>
    <x v="15"/>
    <x v="9"/>
    <x v="20"/>
    <s v="SE4_small"/>
    <x v="15"/>
    <n v="2.7284206547966199"/>
    <n v="0.75789462633239502"/>
  </r>
  <r>
    <x v="0"/>
    <x v="15"/>
    <x v="9"/>
    <x v="20"/>
    <s v="SE4_small"/>
    <x v="16"/>
    <n v="6.7156619979650802"/>
    <n v="1.8654616661014101"/>
  </r>
  <r>
    <x v="0"/>
    <x v="15"/>
    <x v="9"/>
    <x v="20"/>
    <s v="SE4_small"/>
    <x v="17"/>
    <n v="9.3111759656652193"/>
    <n v="2.5864377682403399"/>
  </r>
  <r>
    <x v="0"/>
    <x v="15"/>
    <x v="9"/>
    <x v="20"/>
    <s v="SE4_small"/>
    <x v="19"/>
    <n v="10.022760684225601"/>
    <n v="2.7841001900626599"/>
  </r>
  <r>
    <x v="0"/>
    <x v="15"/>
    <x v="9"/>
    <x v="20"/>
    <s v="SE4_small"/>
    <x v="20"/>
    <n v="25.776910135314299"/>
    <n v="7.1602528153650802"/>
  </r>
  <r>
    <x v="0"/>
    <x v="15"/>
    <x v="9"/>
    <x v="20"/>
    <s v="SE4_small"/>
    <x v="21"/>
    <n v="48.24"/>
    <n v="13.4"/>
  </r>
  <r>
    <x v="0"/>
    <x v="15"/>
    <x v="9"/>
    <x v="20"/>
    <s v="SE4_small"/>
    <x v="22"/>
    <n v="67.680000000000007"/>
    <n v="18.8"/>
  </r>
  <r>
    <x v="0"/>
    <x v="15"/>
    <x v="9"/>
    <x v="20"/>
    <s v="SE4_small"/>
    <x v="23"/>
    <n v="0.31515896120488701"/>
    <n v="8.7544155890246306E-2"/>
  </r>
  <r>
    <x v="0"/>
    <x v="15"/>
    <x v="9"/>
    <x v="20"/>
    <s v="SE4_small"/>
    <x v="24"/>
    <n v="30.047757082438299"/>
    <n v="8.3465991895662004"/>
  </r>
  <r>
    <x v="0"/>
    <x v="15"/>
    <x v="9"/>
    <x v="20"/>
    <s v="SE4_small"/>
    <x v="26"/>
    <n v="38.347953105218402"/>
    <n v="10.652209195894001"/>
  </r>
  <r>
    <x v="0"/>
    <x v="15"/>
    <x v="9"/>
    <x v="20"/>
    <s v="SE4_small"/>
    <x v="27"/>
    <n v="2.34199197836619"/>
    <n v="0.650553327323943"/>
  </r>
  <r>
    <x v="0"/>
    <x v="15"/>
    <x v="10"/>
    <x v="21"/>
    <s v="UK_A"/>
    <x v="0"/>
    <n v="45.776839115009899"/>
    <n v="12.7157886430583"/>
  </r>
  <r>
    <x v="0"/>
    <x v="15"/>
    <x v="10"/>
    <x v="21"/>
    <s v="UK_A"/>
    <x v="1"/>
    <n v="46.08"/>
    <n v="12.8"/>
  </r>
  <r>
    <x v="0"/>
    <x v="15"/>
    <x v="10"/>
    <x v="21"/>
    <s v="UK_A"/>
    <x v="2"/>
    <n v="57.96"/>
    <n v="16.100000000000001"/>
  </r>
  <r>
    <x v="0"/>
    <x v="15"/>
    <x v="10"/>
    <x v="21"/>
    <s v="UK_A"/>
    <x v="3"/>
    <n v="59.784157560081603"/>
    <n v="16.606710433356"/>
  </r>
  <r>
    <x v="0"/>
    <x v="15"/>
    <x v="10"/>
    <x v="21"/>
    <s v="UK_A"/>
    <x v="4"/>
    <n v="7.3011599925566397"/>
    <n v="2.0280999979323999"/>
  </r>
  <r>
    <x v="0"/>
    <x v="15"/>
    <x v="10"/>
    <x v="21"/>
    <s v="UK_A"/>
    <x v="5"/>
    <n v="7.3011599925566397"/>
    <n v="2.0280999979323999"/>
  </r>
  <r>
    <x v="0"/>
    <x v="15"/>
    <x v="10"/>
    <x v="21"/>
    <s v="UK_A"/>
    <x v="6"/>
    <n v="30.079313304721001"/>
    <n v="8.3553648068669499"/>
  </r>
  <r>
    <x v="0"/>
    <x v="15"/>
    <x v="10"/>
    <x v="21"/>
    <s v="UK_A"/>
    <x v="7"/>
    <n v="43.561050797611401"/>
    <n v="12.100291888225399"/>
  </r>
  <r>
    <x v="0"/>
    <x v="15"/>
    <x v="10"/>
    <x v="21"/>
    <s v="UK_A"/>
    <x v="8"/>
    <n v="43.561050797611401"/>
    <n v="12.100291888225399"/>
  </r>
  <r>
    <x v="0"/>
    <x v="15"/>
    <x v="10"/>
    <x v="21"/>
    <s v="UK_A"/>
    <x v="9"/>
    <n v="45.361633570256501"/>
    <n v="12.600453769515701"/>
  </r>
  <r>
    <x v="0"/>
    <x v="15"/>
    <x v="10"/>
    <x v="21"/>
    <s v="UK_A"/>
    <x v="10"/>
    <n v="59.784157560081603"/>
    <n v="16.606710433356"/>
  </r>
  <r>
    <x v="0"/>
    <x v="15"/>
    <x v="10"/>
    <x v="21"/>
    <s v="UK_A"/>
    <x v="11"/>
    <n v="3.65350748625126"/>
    <n v="1.01486319062535"/>
  </r>
  <r>
    <x v="0"/>
    <x v="15"/>
    <x v="10"/>
    <x v="21"/>
    <s v="UK_A"/>
    <x v="12"/>
    <n v="0.36"/>
    <n v="0.1"/>
  </r>
  <r>
    <x v="0"/>
    <x v="15"/>
    <x v="10"/>
    <x v="21"/>
    <s v="UK_A"/>
    <x v="13"/>
    <n v="24.0175287641691"/>
    <n v="6.6715357678247402"/>
  </r>
  <r>
    <x v="0"/>
    <x v="15"/>
    <x v="10"/>
    <x v="21"/>
    <s v="UK_A"/>
    <x v="14"/>
    <n v="24.0175287641691"/>
    <n v="6.6715357678247402"/>
  </r>
  <r>
    <x v="0"/>
    <x v="15"/>
    <x v="10"/>
    <x v="21"/>
    <s v="UK_A"/>
    <x v="15"/>
    <n v="2.7284206547966199"/>
    <n v="0.75789462633239502"/>
  </r>
  <r>
    <x v="0"/>
    <x v="15"/>
    <x v="10"/>
    <x v="21"/>
    <s v="UK_A"/>
    <x v="16"/>
    <n v="6.7156619979650802"/>
    <n v="1.8654616661014101"/>
  </r>
  <r>
    <x v="0"/>
    <x v="15"/>
    <x v="10"/>
    <x v="21"/>
    <s v="UK_A"/>
    <x v="17"/>
    <n v="9.3111759656652193"/>
    <n v="2.5864377682403399"/>
  </r>
  <r>
    <x v="0"/>
    <x v="15"/>
    <x v="10"/>
    <x v="21"/>
    <s v="UK_A"/>
    <x v="19"/>
    <n v="10.022760684225601"/>
    <n v="2.7841001900626599"/>
  </r>
  <r>
    <x v="0"/>
    <x v="15"/>
    <x v="10"/>
    <x v="21"/>
    <s v="UK_A"/>
    <x v="20"/>
    <n v="25.776910135314299"/>
    <n v="7.1602528153650802"/>
  </r>
  <r>
    <x v="0"/>
    <x v="15"/>
    <x v="10"/>
    <x v="21"/>
    <s v="UK_A"/>
    <x v="21"/>
    <n v="48.24"/>
    <n v="13.4"/>
  </r>
  <r>
    <x v="0"/>
    <x v="15"/>
    <x v="10"/>
    <x v="21"/>
    <s v="UK_A"/>
    <x v="22"/>
    <n v="67.680000000000007"/>
    <n v="18.8"/>
  </r>
  <r>
    <x v="0"/>
    <x v="15"/>
    <x v="10"/>
    <x v="21"/>
    <s v="UK_A"/>
    <x v="23"/>
    <n v="0.31515896120488701"/>
    <n v="8.7544155890246306E-2"/>
  </r>
  <r>
    <x v="0"/>
    <x v="15"/>
    <x v="10"/>
    <x v="21"/>
    <s v="UK_A"/>
    <x v="24"/>
    <n v="30.047757082438299"/>
    <n v="8.3465991895662004"/>
  </r>
  <r>
    <x v="0"/>
    <x v="15"/>
    <x v="10"/>
    <x v="21"/>
    <s v="UK_A"/>
    <x v="26"/>
    <n v="38.347953105218402"/>
    <n v="10.652209195894001"/>
  </r>
  <r>
    <x v="0"/>
    <x v="15"/>
    <x v="10"/>
    <x v="21"/>
    <s v="UK_A"/>
    <x v="27"/>
    <n v="2.34199197836619"/>
    <n v="0.650553327323943"/>
  </r>
  <r>
    <x v="0"/>
    <x v="15"/>
    <x v="10"/>
    <x v="21"/>
    <s v="UK_Offshore"/>
    <x v="0"/>
    <n v="45.776839115009899"/>
    <n v="12.7157886430583"/>
  </r>
  <r>
    <x v="0"/>
    <x v="15"/>
    <x v="10"/>
    <x v="21"/>
    <s v="UK_Offshore"/>
    <x v="1"/>
    <n v="46.08"/>
    <n v="12.8"/>
  </r>
  <r>
    <x v="0"/>
    <x v="15"/>
    <x v="10"/>
    <x v="21"/>
    <s v="UK_Offshore"/>
    <x v="2"/>
    <n v="57.96"/>
    <n v="16.100000000000001"/>
  </r>
  <r>
    <x v="0"/>
    <x v="15"/>
    <x v="10"/>
    <x v="21"/>
    <s v="UK_Offshore"/>
    <x v="3"/>
    <n v="59.784157560081603"/>
    <n v="16.606710433356"/>
  </r>
  <r>
    <x v="0"/>
    <x v="15"/>
    <x v="10"/>
    <x v="21"/>
    <s v="UK_Offshore"/>
    <x v="4"/>
    <n v="7.3011599925566397"/>
    <n v="2.0280999979323999"/>
  </r>
  <r>
    <x v="0"/>
    <x v="15"/>
    <x v="10"/>
    <x v="21"/>
    <s v="UK_Offshore"/>
    <x v="5"/>
    <n v="7.3011599925566397"/>
    <n v="2.0280999979323999"/>
  </r>
  <r>
    <x v="0"/>
    <x v="15"/>
    <x v="10"/>
    <x v="21"/>
    <s v="UK_Offshore"/>
    <x v="6"/>
    <n v="30.079313304721001"/>
    <n v="8.3553648068669499"/>
  </r>
  <r>
    <x v="0"/>
    <x v="15"/>
    <x v="10"/>
    <x v="21"/>
    <s v="UK_Offshore"/>
    <x v="7"/>
    <n v="43.561050797611401"/>
    <n v="12.100291888225399"/>
  </r>
  <r>
    <x v="0"/>
    <x v="15"/>
    <x v="10"/>
    <x v="21"/>
    <s v="UK_Offshore"/>
    <x v="8"/>
    <n v="43.561050797611401"/>
    <n v="12.100291888225399"/>
  </r>
  <r>
    <x v="0"/>
    <x v="15"/>
    <x v="10"/>
    <x v="21"/>
    <s v="UK_Offshore"/>
    <x v="9"/>
    <n v="45.361633570256501"/>
    <n v="12.600453769515701"/>
  </r>
  <r>
    <x v="0"/>
    <x v="15"/>
    <x v="10"/>
    <x v="21"/>
    <s v="UK_Offshore"/>
    <x v="10"/>
    <n v="59.784157560081603"/>
    <n v="16.606710433356"/>
  </r>
  <r>
    <x v="0"/>
    <x v="15"/>
    <x v="10"/>
    <x v="21"/>
    <s v="UK_Offshore"/>
    <x v="11"/>
    <n v="3.65350748625126"/>
    <n v="1.01486319062535"/>
  </r>
  <r>
    <x v="0"/>
    <x v="15"/>
    <x v="10"/>
    <x v="21"/>
    <s v="UK_Offshore"/>
    <x v="12"/>
    <n v="0.36"/>
    <n v="0.1"/>
  </r>
  <r>
    <x v="0"/>
    <x v="15"/>
    <x v="10"/>
    <x v="21"/>
    <s v="UK_Offshore"/>
    <x v="13"/>
    <n v="24.0175287641691"/>
    <n v="6.6715357678247402"/>
  </r>
  <r>
    <x v="0"/>
    <x v="15"/>
    <x v="10"/>
    <x v="21"/>
    <s v="UK_Offshore"/>
    <x v="14"/>
    <n v="24.0175287641691"/>
    <n v="6.6715357678247402"/>
  </r>
  <r>
    <x v="0"/>
    <x v="15"/>
    <x v="10"/>
    <x v="21"/>
    <s v="UK_Offshore"/>
    <x v="15"/>
    <n v="2.7284206547966199"/>
    <n v="0.75789462633239502"/>
  </r>
  <r>
    <x v="0"/>
    <x v="15"/>
    <x v="10"/>
    <x v="21"/>
    <s v="UK_Offshore"/>
    <x v="16"/>
    <n v="6.7156619979650802"/>
    <n v="1.8654616661014101"/>
  </r>
  <r>
    <x v="0"/>
    <x v="15"/>
    <x v="10"/>
    <x v="21"/>
    <s v="UK_Offshore"/>
    <x v="17"/>
    <n v="9.3111759656652193"/>
    <n v="2.5864377682403399"/>
  </r>
  <r>
    <x v="0"/>
    <x v="15"/>
    <x v="10"/>
    <x v="21"/>
    <s v="UK_Offshore"/>
    <x v="19"/>
    <n v="10.022760684225601"/>
    <n v="2.7841001900626599"/>
  </r>
  <r>
    <x v="0"/>
    <x v="15"/>
    <x v="10"/>
    <x v="21"/>
    <s v="UK_Offshore"/>
    <x v="20"/>
    <n v="25.776910135314299"/>
    <n v="7.1602528153650802"/>
  </r>
  <r>
    <x v="0"/>
    <x v="15"/>
    <x v="10"/>
    <x v="21"/>
    <s v="UK_Offshore"/>
    <x v="21"/>
    <n v="48.24"/>
    <n v="13.4"/>
  </r>
  <r>
    <x v="0"/>
    <x v="15"/>
    <x v="10"/>
    <x v="21"/>
    <s v="UK_Offshore"/>
    <x v="22"/>
    <n v="67.680000000000007"/>
    <n v="18.8"/>
  </r>
  <r>
    <x v="0"/>
    <x v="15"/>
    <x v="10"/>
    <x v="21"/>
    <s v="UK_Offshore"/>
    <x v="23"/>
    <n v="0.31515896120488701"/>
    <n v="8.7544155890246306E-2"/>
  </r>
  <r>
    <x v="0"/>
    <x v="15"/>
    <x v="10"/>
    <x v="21"/>
    <s v="UK_Offshore"/>
    <x v="24"/>
    <n v="30.047757082438299"/>
    <n v="8.3465991895662004"/>
  </r>
  <r>
    <x v="0"/>
    <x v="15"/>
    <x v="10"/>
    <x v="21"/>
    <s v="UK_Offshore"/>
    <x v="26"/>
    <n v="38.347953105218402"/>
    <n v="10.652209195894001"/>
  </r>
  <r>
    <x v="0"/>
    <x v="15"/>
    <x v="10"/>
    <x v="21"/>
    <s v="UK_Offshore"/>
    <x v="27"/>
    <n v="2.34199197836619"/>
    <n v="0.650553327323943"/>
  </r>
  <r>
    <x v="0"/>
    <x v="16"/>
    <x v="0"/>
    <x v="0"/>
    <s v="DK1_Large"/>
    <x v="0"/>
    <n v="45.776839115009899"/>
    <n v="12.7157886430583"/>
  </r>
  <r>
    <x v="0"/>
    <x v="16"/>
    <x v="0"/>
    <x v="0"/>
    <s v="DK1_Large"/>
    <x v="1"/>
    <n v="46.08"/>
    <n v="12.8"/>
  </r>
  <r>
    <x v="0"/>
    <x v="16"/>
    <x v="0"/>
    <x v="0"/>
    <s v="DK1_Large"/>
    <x v="2"/>
    <n v="57.96"/>
    <n v="16.100000000000001"/>
  </r>
  <r>
    <x v="0"/>
    <x v="16"/>
    <x v="0"/>
    <x v="0"/>
    <s v="DK1_Large"/>
    <x v="6"/>
    <n v="30.079313304721001"/>
    <n v="8.3553648068669499"/>
  </r>
  <r>
    <x v="0"/>
    <x v="16"/>
    <x v="0"/>
    <x v="0"/>
    <s v="DK1_Large"/>
    <x v="9"/>
    <n v="45.361633570256501"/>
    <n v="12.600453769515701"/>
  </r>
  <r>
    <x v="0"/>
    <x v="16"/>
    <x v="0"/>
    <x v="0"/>
    <s v="DK1_Large"/>
    <x v="17"/>
    <n v="9.3111759656652193"/>
    <n v="2.5864377682403399"/>
  </r>
  <r>
    <x v="0"/>
    <x v="16"/>
    <x v="0"/>
    <x v="0"/>
    <s v="DK1_Large"/>
    <x v="19"/>
    <n v="11.065937666521201"/>
    <n v="3.0738715740336602"/>
  </r>
  <r>
    <x v="0"/>
    <x v="16"/>
    <x v="0"/>
    <x v="0"/>
    <s v="DK1_Large"/>
    <x v="21"/>
    <n v="48.24"/>
    <n v="13.4"/>
  </r>
  <r>
    <x v="0"/>
    <x v="16"/>
    <x v="0"/>
    <x v="0"/>
    <s v="DK1_Large"/>
    <x v="22"/>
    <n v="67.680000000000007"/>
    <n v="18.8"/>
  </r>
  <r>
    <x v="0"/>
    <x v="16"/>
    <x v="0"/>
    <x v="0"/>
    <s v="DK1_Large"/>
    <x v="23"/>
    <n v="0.31515896120488701"/>
    <n v="8.7544155890246306E-2"/>
  </r>
  <r>
    <x v="0"/>
    <x v="16"/>
    <x v="0"/>
    <x v="0"/>
    <s v="DK1_Large"/>
    <x v="25"/>
    <n v="22.32"/>
    <n v="6.2"/>
  </r>
  <r>
    <x v="0"/>
    <x v="16"/>
    <x v="0"/>
    <x v="0"/>
    <s v="DK1_MedSmall"/>
    <x v="0"/>
    <n v="45.776839115009899"/>
    <n v="12.7157886430583"/>
  </r>
  <r>
    <x v="0"/>
    <x v="16"/>
    <x v="0"/>
    <x v="0"/>
    <s v="DK1_MedSmall"/>
    <x v="1"/>
    <n v="46.08"/>
    <n v="12.8"/>
  </r>
  <r>
    <x v="0"/>
    <x v="16"/>
    <x v="0"/>
    <x v="0"/>
    <s v="DK1_MedSmall"/>
    <x v="2"/>
    <n v="57.96"/>
    <n v="16.100000000000001"/>
  </r>
  <r>
    <x v="0"/>
    <x v="16"/>
    <x v="0"/>
    <x v="0"/>
    <s v="DK1_MedSmall"/>
    <x v="6"/>
    <n v="30.079313304721001"/>
    <n v="8.3553648068669499"/>
  </r>
  <r>
    <x v="0"/>
    <x v="16"/>
    <x v="0"/>
    <x v="0"/>
    <s v="DK1_MedSmall"/>
    <x v="9"/>
    <n v="45.361633570256501"/>
    <n v="12.600453769515701"/>
  </r>
  <r>
    <x v="0"/>
    <x v="16"/>
    <x v="0"/>
    <x v="0"/>
    <s v="DK1_MedSmall"/>
    <x v="17"/>
    <n v="9.3111759656652193"/>
    <n v="2.5864377682403399"/>
  </r>
  <r>
    <x v="0"/>
    <x v="16"/>
    <x v="0"/>
    <x v="0"/>
    <s v="DK1_MedSmall"/>
    <x v="19"/>
    <n v="11.065937666521201"/>
    <n v="3.0738715740336602"/>
  </r>
  <r>
    <x v="0"/>
    <x v="16"/>
    <x v="0"/>
    <x v="0"/>
    <s v="DK1_MedSmall"/>
    <x v="21"/>
    <n v="48.24"/>
    <n v="13.4"/>
  </r>
  <r>
    <x v="0"/>
    <x v="16"/>
    <x v="0"/>
    <x v="0"/>
    <s v="DK1_MedSmall"/>
    <x v="22"/>
    <n v="67.680000000000007"/>
    <n v="18.8"/>
  </r>
  <r>
    <x v="0"/>
    <x v="16"/>
    <x v="0"/>
    <x v="0"/>
    <s v="DK1_MedSmall"/>
    <x v="23"/>
    <n v="0.31515896120488701"/>
    <n v="8.7544155890246306E-2"/>
  </r>
  <r>
    <x v="0"/>
    <x v="16"/>
    <x v="0"/>
    <x v="0"/>
    <s v="DK1_MedSmall"/>
    <x v="25"/>
    <n v="22.32"/>
    <n v="6.2"/>
  </r>
  <r>
    <x v="0"/>
    <x v="16"/>
    <x v="0"/>
    <x v="0"/>
    <s v="DK1_Medium"/>
    <x v="0"/>
    <n v="45.776839115009899"/>
    <n v="12.7157886430583"/>
  </r>
  <r>
    <x v="0"/>
    <x v="16"/>
    <x v="0"/>
    <x v="0"/>
    <s v="DK1_Medium"/>
    <x v="1"/>
    <n v="46.08"/>
    <n v="12.8"/>
  </r>
  <r>
    <x v="0"/>
    <x v="16"/>
    <x v="0"/>
    <x v="0"/>
    <s v="DK1_Medium"/>
    <x v="2"/>
    <n v="57.96"/>
    <n v="16.100000000000001"/>
  </r>
  <r>
    <x v="0"/>
    <x v="16"/>
    <x v="0"/>
    <x v="0"/>
    <s v="DK1_Medium"/>
    <x v="6"/>
    <n v="30.079313304721001"/>
    <n v="8.3553648068669499"/>
  </r>
  <r>
    <x v="0"/>
    <x v="16"/>
    <x v="0"/>
    <x v="0"/>
    <s v="DK1_Medium"/>
    <x v="9"/>
    <n v="45.361633570256501"/>
    <n v="12.600453769515701"/>
  </r>
  <r>
    <x v="0"/>
    <x v="16"/>
    <x v="0"/>
    <x v="0"/>
    <s v="DK1_Medium"/>
    <x v="17"/>
    <n v="9.3111759656652193"/>
    <n v="2.5864377682403399"/>
  </r>
  <r>
    <x v="0"/>
    <x v="16"/>
    <x v="0"/>
    <x v="0"/>
    <s v="DK1_Medium"/>
    <x v="19"/>
    <n v="11.065937666521201"/>
    <n v="3.0738715740336602"/>
  </r>
  <r>
    <x v="0"/>
    <x v="16"/>
    <x v="0"/>
    <x v="0"/>
    <s v="DK1_Medium"/>
    <x v="21"/>
    <n v="48.24"/>
    <n v="13.4"/>
  </r>
  <r>
    <x v="0"/>
    <x v="16"/>
    <x v="0"/>
    <x v="0"/>
    <s v="DK1_Medium"/>
    <x v="22"/>
    <n v="67.680000000000007"/>
    <n v="18.8"/>
  </r>
  <r>
    <x v="0"/>
    <x v="16"/>
    <x v="0"/>
    <x v="0"/>
    <s v="DK1_Medium"/>
    <x v="23"/>
    <n v="0.31515896120488701"/>
    <n v="8.7544155890246306E-2"/>
  </r>
  <r>
    <x v="0"/>
    <x v="16"/>
    <x v="0"/>
    <x v="0"/>
    <s v="DK1_Medium"/>
    <x v="25"/>
    <n v="22.32"/>
    <n v="6.2"/>
  </r>
  <r>
    <x v="0"/>
    <x v="16"/>
    <x v="0"/>
    <x v="0"/>
    <s v="DK1_NoDH"/>
    <x v="0"/>
    <n v="45.776839115009899"/>
    <n v="12.7157886430583"/>
  </r>
  <r>
    <x v="0"/>
    <x v="16"/>
    <x v="0"/>
    <x v="0"/>
    <s v="DK1_NoDH"/>
    <x v="1"/>
    <n v="46.08"/>
    <n v="12.8"/>
  </r>
  <r>
    <x v="0"/>
    <x v="16"/>
    <x v="0"/>
    <x v="0"/>
    <s v="DK1_NoDH"/>
    <x v="2"/>
    <n v="57.96"/>
    <n v="16.100000000000001"/>
  </r>
  <r>
    <x v="0"/>
    <x v="16"/>
    <x v="0"/>
    <x v="0"/>
    <s v="DK1_NoDH"/>
    <x v="6"/>
    <n v="30.079313304721001"/>
    <n v="8.3553648068669499"/>
  </r>
  <r>
    <x v="0"/>
    <x v="16"/>
    <x v="0"/>
    <x v="0"/>
    <s v="DK1_NoDH"/>
    <x v="9"/>
    <n v="45.361633570256501"/>
    <n v="12.600453769515701"/>
  </r>
  <r>
    <x v="0"/>
    <x v="16"/>
    <x v="0"/>
    <x v="0"/>
    <s v="DK1_NoDH"/>
    <x v="17"/>
    <n v="9.3111759656652193"/>
    <n v="2.5864377682403399"/>
  </r>
  <r>
    <x v="0"/>
    <x v="16"/>
    <x v="0"/>
    <x v="0"/>
    <s v="DK1_NoDH"/>
    <x v="19"/>
    <n v="11.065937666521201"/>
    <n v="3.0738715740336602"/>
  </r>
  <r>
    <x v="0"/>
    <x v="16"/>
    <x v="0"/>
    <x v="0"/>
    <s v="DK1_NoDH"/>
    <x v="21"/>
    <n v="48.24"/>
    <n v="13.4"/>
  </r>
  <r>
    <x v="0"/>
    <x v="16"/>
    <x v="0"/>
    <x v="0"/>
    <s v="DK1_NoDH"/>
    <x v="22"/>
    <n v="67.680000000000007"/>
    <n v="18.8"/>
  </r>
  <r>
    <x v="0"/>
    <x v="16"/>
    <x v="0"/>
    <x v="0"/>
    <s v="DK1_NoDH"/>
    <x v="23"/>
    <n v="0.31515896120488701"/>
    <n v="8.7544155890246306E-2"/>
  </r>
  <r>
    <x v="0"/>
    <x v="16"/>
    <x v="0"/>
    <x v="0"/>
    <s v="DK1_NoDH"/>
    <x v="25"/>
    <n v="22.32"/>
    <n v="6.2"/>
  </r>
  <r>
    <x v="0"/>
    <x v="16"/>
    <x v="0"/>
    <x v="0"/>
    <s v="DK1_Offshore"/>
    <x v="0"/>
    <n v="45.776839115009899"/>
    <n v="12.7157886430583"/>
  </r>
  <r>
    <x v="0"/>
    <x v="16"/>
    <x v="0"/>
    <x v="0"/>
    <s v="DK1_Offshore"/>
    <x v="1"/>
    <n v="46.08"/>
    <n v="12.8"/>
  </r>
  <r>
    <x v="0"/>
    <x v="16"/>
    <x v="0"/>
    <x v="0"/>
    <s v="DK1_Offshore"/>
    <x v="2"/>
    <n v="57.96"/>
    <n v="16.100000000000001"/>
  </r>
  <r>
    <x v="0"/>
    <x v="16"/>
    <x v="0"/>
    <x v="0"/>
    <s v="DK1_Offshore"/>
    <x v="6"/>
    <n v="30.079313304721001"/>
    <n v="8.3553648068669499"/>
  </r>
  <r>
    <x v="0"/>
    <x v="16"/>
    <x v="0"/>
    <x v="0"/>
    <s v="DK1_Offshore"/>
    <x v="9"/>
    <n v="45.361633570256501"/>
    <n v="12.600453769515701"/>
  </r>
  <r>
    <x v="0"/>
    <x v="16"/>
    <x v="0"/>
    <x v="0"/>
    <s v="DK1_Offshore"/>
    <x v="17"/>
    <n v="9.3111759656652193"/>
    <n v="2.5864377682403399"/>
  </r>
  <r>
    <x v="0"/>
    <x v="16"/>
    <x v="0"/>
    <x v="0"/>
    <s v="DK1_Offshore"/>
    <x v="19"/>
    <n v="11.065937666521201"/>
    <n v="3.0738715740336602"/>
  </r>
  <r>
    <x v="0"/>
    <x v="16"/>
    <x v="0"/>
    <x v="0"/>
    <s v="DK1_Offshore"/>
    <x v="21"/>
    <n v="48.24"/>
    <n v="13.4"/>
  </r>
  <r>
    <x v="0"/>
    <x v="16"/>
    <x v="0"/>
    <x v="0"/>
    <s v="DK1_Offshore"/>
    <x v="22"/>
    <n v="67.680000000000007"/>
    <n v="18.8"/>
  </r>
  <r>
    <x v="0"/>
    <x v="16"/>
    <x v="0"/>
    <x v="0"/>
    <s v="DK1_Offshore"/>
    <x v="23"/>
    <n v="0.31515896120488701"/>
    <n v="8.7544155890246306E-2"/>
  </r>
  <r>
    <x v="0"/>
    <x v="16"/>
    <x v="0"/>
    <x v="0"/>
    <s v="DK1_Offshore"/>
    <x v="25"/>
    <n v="22.32"/>
    <n v="6.2"/>
  </r>
  <r>
    <x v="0"/>
    <x v="16"/>
    <x v="0"/>
    <x v="0"/>
    <s v="DK1_Rural"/>
    <x v="0"/>
    <n v="45.776839115009899"/>
    <n v="12.7157886430583"/>
  </r>
  <r>
    <x v="0"/>
    <x v="16"/>
    <x v="0"/>
    <x v="0"/>
    <s v="DK1_Rural"/>
    <x v="1"/>
    <n v="46.08"/>
    <n v="12.8"/>
  </r>
  <r>
    <x v="0"/>
    <x v="16"/>
    <x v="0"/>
    <x v="0"/>
    <s v="DK1_Rural"/>
    <x v="2"/>
    <n v="57.96"/>
    <n v="16.100000000000001"/>
  </r>
  <r>
    <x v="0"/>
    <x v="16"/>
    <x v="0"/>
    <x v="0"/>
    <s v="DK1_Rural"/>
    <x v="6"/>
    <n v="30.079313304721001"/>
    <n v="8.3553648068669499"/>
  </r>
  <r>
    <x v="0"/>
    <x v="16"/>
    <x v="0"/>
    <x v="0"/>
    <s v="DK1_Rural"/>
    <x v="9"/>
    <n v="45.361633570256501"/>
    <n v="12.600453769515701"/>
  </r>
  <r>
    <x v="0"/>
    <x v="16"/>
    <x v="0"/>
    <x v="0"/>
    <s v="DK1_Rural"/>
    <x v="17"/>
    <n v="9.3111759656652193"/>
    <n v="2.5864377682403399"/>
  </r>
  <r>
    <x v="0"/>
    <x v="16"/>
    <x v="0"/>
    <x v="0"/>
    <s v="DK1_Rural"/>
    <x v="19"/>
    <n v="11.065937666521201"/>
    <n v="3.0738715740336602"/>
  </r>
  <r>
    <x v="0"/>
    <x v="16"/>
    <x v="0"/>
    <x v="0"/>
    <s v="DK1_Rural"/>
    <x v="21"/>
    <n v="48.24"/>
    <n v="13.4"/>
  </r>
  <r>
    <x v="0"/>
    <x v="16"/>
    <x v="0"/>
    <x v="0"/>
    <s v="DK1_Rural"/>
    <x v="22"/>
    <n v="67.680000000000007"/>
    <n v="18.8"/>
  </r>
  <r>
    <x v="0"/>
    <x v="16"/>
    <x v="0"/>
    <x v="0"/>
    <s v="DK1_Rural"/>
    <x v="23"/>
    <n v="0.31515896120488701"/>
    <n v="8.7544155890246306E-2"/>
  </r>
  <r>
    <x v="0"/>
    <x v="16"/>
    <x v="0"/>
    <x v="0"/>
    <s v="DK1_Rural"/>
    <x v="25"/>
    <n v="22.32"/>
    <n v="6.2"/>
  </r>
  <r>
    <x v="0"/>
    <x v="16"/>
    <x v="0"/>
    <x v="0"/>
    <s v="DK1_Small"/>
    <x v="0"/>
    <n v="45.776839115009899"/>
    <n v="12.7157886430583"/>
  </r>
  <r>
    <x v="0"/>
    <x v="16"/>
    <x v="0"/>
    <x v="0"/>
    <s v="DK1_Small"/>
    <x v="1"/>
    <n v="46.08"/>
    <n v="12.8"/>
  </r>
  <r>
    <x v="0"/>
    <x v="16"/>
    <x v="0"/>
    <x v="0"/>
    <s v="DK1_Small"/>
    <x v="2"/>
    <n v="57.96"/>
    <n v="16.100000000000001"/>
  </r>
  <r>
    <x v="0"/>
    <x v="16"/>
    <x v="0"/>
    <x v="0"/>
    <s v="DK1_Small"/>
    <x v="6"/>
    <n v="30.079313304721001"/>
    <n v="8.3553648068669499"/>
  </r>
  <r>
    <x v="0"/>
    <x v="16"/>
    <x v="0"/>
    <x v="0"/>
    <s v="DK1_Small"/>
    <x v="9"/>
    <n v="45.361633570256501"/>
    <n v="12.600453769515701"/>
  </r>
  <r>
    <x v="0"/>
    <x v="16"/>
    <x v="0"/>
    <x v="0"/>
    <s v="DK1_Small"/>
    <x v="17"/>
    <n v="9.3111759656652193"/>
    <n v="2.5864377682403399"/>
  </r>
  <r>
    <x v="0"/>
    <x v="16"/>
    <x v="0"/>
    <x v="0"/>
    <s v="DK1_Small"/>
    <x v="19"/>
    <n v="11.065937666521201"/>
    <n v="3.0738715740336602"/>
  </r>
  <r>
    <x v="0"/>
    <x v="16"/>
    <x v="0"/>
    <x v="0"/>
    <s v="DK1_Small"/>
    <x v="21"/>
    <n v="48.24"/>
    <n v="13.4"/>
  </r>
  <r>
    <x v="0"/>
    <x v="16"/>
    <x v="0"/>
    <x v="0"/>
    <s v="DK1_Small"/>
    <x v="22"/>
    <n v="67.680000000000007"/>
    <n v="18.8"/>
  </r>
  <r>
    <x v="0"/>
    <x v="16"/>
    <x v="0"/>
    <x v="0"/>
    <s v="DK1_Small"/>
    <x v="23"/>
    <n v="0.31515896120488701"/>
    <n v="8.7544155890246306E-2"/>
  </r>
  <r>
    <x v="0"/>
    <x v="16"/>
    <x v="0"/>
    <x v="0"/>
    <s v="DK1_Small"/>
    <x v="25"/>
    <n v="22.32"/>
    <n v="6.2"/>
  </r>
  <r>
    <x v="0"/>
    <x v="16"/>
    <x v="0"/>
    <x v="1"/>
    <s v="DK2_Large"/>
    <x v="0"/>
    <n v="45.776839115009899"/>
    <n v="12.7157886430583"/>
  </r>
  <r>
    <x v="0"/>
    <x v="16"/>
    <x v="0"/>
    <x v="1"/>
    <s v="DK2_Large"/>
    <x v="1"/>
    <n v="46.08"/>
    <n v="12.8"/>
  </r>
  <r>
    <x v="0"/>
    <x v="16"/>
    <x v="0"/>
    <x v="1"/>
    <s v="DK2_Large"/>
    <x v="2"/>
    <n v="57.96"/>
    <n v="16.100000000000001"/>
  </r>
  <r>
    <x v="0"/>
    <x v="16"/>
    <x v="0"/>
    <x v="1"/>
    <s v="DK2_Large"/>
    <x v="6"/>
    <n v="30.079313304721001"/>
    <n v="8.3553648068669499"/>
  </r>
  <r>
    <x v="0"/>
    <x v="16"/>
    <x v="0"/>
    <x v="1"/>
    <s v="DK2_Large"/>
    <x v="9"/>
    <n v="45.361633570256501"/>
    <n v="12.600453769515701"/>
  </r>
  <r>
    <x v="0"/>
    <x v="16"/>
    <x v="0"/>
    <x v="1"/>
    <s v="DK2_Large"/>
    <x v="17"/>
    <n v="9.3111759656652193"/>
    <n v="2.5864377682403399"/>
  </r>
  <r>
    <x v="0"/>
    <x v="16"/>
    <x v="0"/>
    <x v="1"/>
    <s v="DK2_Large"/>
    <x v="19"/>
    <n v="11.065937666521201"/>
    <n v="3.0738715740336602"/>
  </r>
  <r>
    <x v="0"/>
    <x v="16"/>
    <x v="0"/>
    <x v="1"/>
    <s v="DK2_Large"/>
    <x v="21"/>
    <n v="48.24"/>
    <n v="13.4"/>
  </r>
  <r>
    <x v="0"/>
    <x v="16"/>
    <x v="0"/>
    <x v="1"/>
    <s v="DK2_Large"/>
    <x v="22"/>
    <n v="67.680000000000007"/>
    <n v="18.8"/>
  </r>
  <r>
    <x v="0"/>
    <x v="16"/>
    <x v="0"/>
    <x v="1"/>
    <s v="DK2_Large"/>
    <x v="23"/>
    <n v="0.31515896120488701"/>
    <n v="8.7544155890246306E-2"/>
  </r>
  <r>
    <x v="0"/>
    <x v="16"/>
    <x v="0"/>
    <x v="1"/>
    <s v="DK2_Large"/>
    <x v="25"/>
    <n v="22.32"/>
    <n v="6.2"/>
  </r>
  <r>
    <x v="0"/>
    <x v="16"/>
    <x v="0"/>
    <x v="1"/>
    <s v="DK2_MedSmall"/>
    <x v="0"/>
    <n v="45.776839115009899"/>
    <n v="12.7157886430583"/>
  </r>
  <r>
    <x v="0"/>
    <x v="16"/>
    <x v="0"/>
    <x v="1"/>
    <s v="DK2_MedSmall"/>
    <x v="1"/>
    <n v="46.08"/>
    <n v="12.8"/>
  </r>
  <r>
    <x v="0"/>
    <x v="16"/>
    <x v="0"/>
    <x v="1"/>
    <s v="DK2_MedSmall"/>
    <x v="2"/>
    <n v="57.96"/>
    <n v="16.100000000000001"/>
  </r>
  <r>
    <x v="0"/>
    <x v="16"/>
    <x v="0"/>
    <x v="1"/>
    <s v="DK2_MedSmall"/>
    <x v="6"/>
    <n v="30.079313304721001"/>
    <n v="8.3553648068669499"/>
  </r>
  <r>
    <x v="0"/>
    <x v="16"/>
    <x v="0"/>
    <x v="1"/>
    <s v="DK2_MedSmall"/>
    <x v="9"/>
    <n v="45.361633570256501"/>
    <n v="12.600453769515701"/>
  </r>
  <r>
    <x v="0"/>
    <x v="16"/>
    <x v="0"/>
    <x v="1"/>
    <s v="DK2_MedSmall"/>
    <x v="17"/>
    <n v="9.3111759656652193"/>
    <n v="2.5864377682403399"/>
  </r>
  <r>
    <x v="0"/>
    <x v="16"/>
    <x v="0"/>
    <x v="1"/>
    <s v="DK2_MedSmall"/>
    <x v="19"/>
    <n v="11.065937666521201"/>
    <n v="3.0738715740336602"/>
  </r>
  <r>
    <x v="0"/>
    <x v="16"/>
    <x v="0"/>
    <x v="1"/>
    <s v="DK2_MedSmall"/>
    <x v="21"/>
    <n v="48.24"/>
    <n v="13.4"/>
  </r>
  <r>
    <x v="0"/>
    <x v="16"/>
    <x v="0"/>
    <x v="1"/>
    <s v="DK2_MedSmall"/>
    <x v="22"/>
    <n v="67.680000000000007"/>
    <n v="18.8"/>
  </r>
  <r>
    <x v="0"/>
    <x v="16"/>
    <x v="0"/>
    <x v="1"/>
    <s v="DK2_MedSmall"/>
    <x v="23"/>
    <n v="0.31515896120488701"/>
    <n v="8.7544155890246306E-2"/>
  </r>
  <r>
    <x v="0"/>
    <x v="16"/>
    <x v="0"/>
    <x v="1"/>
    <s v="DK2_MedSmall"/>
    <x v="25"/>
    <n v="22.32"/>
    <n v="6.2"/>
  </r>
  <r>
    <x v="0"/>
    <x v="16"/>
    <x v="0"/>
    <x v="1"/>
    <s v="DK2_Medium"/>
    <x v="0"/>
    <n v="45.776839115009899"/>
    <n v="12.7157886430583"/>
  </r>
  <r>
    <x v="0"/>
    <x v="16"/>
    <x v="0"/>
    <x v="1"/>
    <s v="DK2_Medium"/>
    <x v="1"/>
    <n v="46.08"/>
    <n v="12.8"/>
  </r>
  <r>
    <x v="0"/>
    <x v="16"/>
    <x v="0"/>
    <x v="1"/>
    <s v="DK2_Medium"/>
    <x v="2"/>
    <n v="57.96"/>
    <n v="16.100000000000001"/>
  </r>
  <r>
    <x v="0"/>
    <x v="16"/>
    <x v="0"/>
    <x v="1"/>
    <s v="DK2_Medium"/>
    <x v="6"/>
    <n v="30.079313304721001"/>
    <n v="8.3553648068669499"/>
  </r>
  <r>
    <x v="0"/>
    <x v="16"/>
    <x v="0"/>
    <x v="1"/>
    <s v="DK2_Medium"/>
    <x v="9"/>
    <n v="45.361633570256501"/>
    <n v="12.600453769515701"/>
  </r>
  <r>
    <x v="0"/>
    <x v="16"/>
    <x v="0"/>
    <x v="1"/>
    <s v="DK2_Medium"/>
    <x v="17"/>
    <n v="9.3111759656652193"/>
    <n v="2.5864377682403399"/>
  </r>
  <r>
    <x v="0"/>
    <x v="16"/>
    <x v="0"/>
    <x v="1"/>
    <s v="DK2_Medium"/>
    <x v="19"/>
    <n v="11.065937666521201"/>
    <n v="3.0738715740336602"/>
  </r>
  <r>
    <x v="0"/>
    <x v="16"/>
    <x v="0"/>
    <x v="1"/>
    <s v="DK2_Medium"/>
    <x v="21"/>
    <n v="48.24"/>
    <n v="13.4"/>
  </r>
  <r>
    <x v="0"/>
    <x v="16"/>
    <x v="0"/>
    <x v="1"/>
    <s v="DK2_Medium"/>
    <x v="22"/>
    <n v="67.680000000000007"/>
    <n v="18.8"/>
  </r>
  <r>
    <x v="0"/>
    <x v="16"/>
    <x v="0"/>
    <x v="1"/>
    <s v="DK2_Medium"/>
    <x v="23"/>
    <n v="0.31515896120488701"/>
    <n v="8.7544155890246306E-2"/>
  </r>
  <r>
    <x v="0"/>
    <x v="16"/>
    <x v="0"/>
    <x v="1"/>
    <s v="DK2_Medium"/>
    <x v="25"/>
    <n v="22.32"/>
    <n v="6.2"/>
  </r>
  <r>
    <x v="0"/>
    <x v="16"/>
    <x v="0"/>
    <x v="1"/>
    <s v="DK2_NoDH"/>
    <x v="0"/>
    <n v="45.776839115009899"/>
    <n v="12.7157886430583"/>
  </r>
  <r>
    <x v="0"/>
    <x v="16"/>
    <x v="0"/>
    <x v="1"/>
    <s v="DK2_NoDH"/>
    <x v="1"/>
    <n v="46.08"/>
    <n v="12.8"/>
  </r>
  <r>
    <x v="0"/>
    <x v="16"/>
    <x v="0"/>
    <x v="1"/>
    <s v="DK2_NoDH"/>
    <x v="2"/>
    <n v="57.96"/>
    <n v="16.100000000000001"/>
  </r>
  <r>
    <x v="0"/>
    <x v="16"/>
    <x v="0"/>
    <x v="1"/>
    <s v="DK2_NoDH"/>
    <x v="6"/>
    <n v="30.079313304721001"/>
    <n v="8.3553648068669499"/>
  </r>
  <r>
    <x v="0"/>
    <x v="16"/>
    <x v="0"/>
    <x v="1"/>
    <s v="DK2_NoDH"/>
    <x v="9"/>
    <n v="45.361633570256501"/>
    <n v="12.600453769515701"/>
  </r>
  <r>
    <x v="0"/>
    <x v="16"/>
    <x v="0"/>
    <x v="1"/>
    <s v="DK2_NoDH"/>
    <x v="17"/>
    <n v="9.3111759656652193"/>
    <n v="2.5864377682403399"/>
  </r>
  <r>
    <x v="0"/>
    <x v="16"/>
    <x v="0"/>
    <x v="1"/>
    <s v="DK2_NoDH"/>
    <x v="19"/>
    <n v="11.065937666521201"/>
    <n v="3.0738715740336602"/>
  </r>
  <r>
    <x v="0"/>
    <x v="16"/>
    <x v="0"/>
    <x v="1"/>
    <s v="DK2_NoDH"/>
    <x v="21"/>
    <n v="48.24"/>
    <n v="13.4"/>
  </r>
  <r>
    <x v="0"/>
    <x v="16"/>
    <x v="0"/>
    <x v="1"/>
    <s v="DK2_NoDH"/>
    <x v="22"/>
    <n v="67.680000000000007"/>
    <n v="18.8"/>
  </r>
  <r>
    <x v="0"/>
    <x v="16"/>
    <x v="0"/>
    <x v="1"/>
    <s v="DK2_NoDH"/>
    <x v="23"/>
    <n v="0.31515896120488701"/>
    <n v="8.7544155890246306E-2"/>
  </r>
  <r>
    <x v="0"/>
    <x v="16"/>
    <x v="0"/>
    <x v="1"/>
    <s v="DK2_NoDH"/>
    <x v="25"/>
    <n v="22.32"/>
    <n v="6.2"/>
  </r>
  <r>
    <x v="0"/>
    <x v="16"/>
    <x v="0"/>
    <x v="1"/>
    <s v="DK2_Offshore"/>
    <x v="0"/>
    <n v="45.776839115009899"/>
    <n v="12.7157886430583"/>
  </r>
  <r>
    <x v="0"/>
    <x v="16"/>
    <x v="0"/>
    <x v="1"/>
    <s v="DK2_Offshore"/>
    <x v="1"/>
    <n v="46.08"/>
    <n v="12.8"/>
  </r>
  <r>
    <x v="0"/>
    <x v="16"/>
    <x v="0"/>
    <x v="1"/>
    <s v="DK2_Offshore"/>
    <x v="2"/>
    <n v="57.96"/>
    <n v="16.100000000000001"/>
  </r>
  <r>
    <x v="0"/>
    <x v="16"/>
    <x v="0"/>
    <x v="1"/>
    <s v="DK2_Offshore"/>
    <x v="6"/>
    <n v="30.079313304721001"/>
    <n v="8.3553648068669499"/>
  </r>
  <r>
    <x v="0"/>
    <x v="16"/>
    <x v="0"/>
    <x v="1"/>
    <s v="DK2_Offshore"/>
    <x v="9"/>
    <n v="45.361633570256501"/>
    <n v="12.600453769515701"/>
  </r>
  <r>
    <x v="0"/>
    <x v="16"/>
    <x v="0"/>
    <x v="1"/>
    <s v="DK2_Offshore"/>
    <x v="17"/>
    <n v="9.3111759656652193"/>
    <n v="2.5864377682403399"/>
  </r>
  <r>
    <x v="0"/>
    <x v="16"/>
    <x v="0"/>
    <x v="1"/>
    <s v="DK2_Offshore"/>
    <x v="19"/>
    <n v="11.065937666521201"/>
    <n v="3.0738715740336602"/>
  </r>
  <r>
    <x v="0"/>
    <x v="16"/>
    <x v="0"/>
    <x v="1"/>
    <s v="DK2_Offshore"/>
    <x v="21"/>
    <n v="48.24"/>
    <n v="13.4"/>
  </r>
  <r>
    <x v="0"/>
    <x v="16"/>
    <x v="0"/>
    <x v="1"/>
    <s v="DK2_Offshore"/>
    <x v="22"/>
    <n v="67.680000000000007"/>
    <n v="18.8"/>
  </r>
  <r>
    <x v="0"/>
    <x v="16"/>
    <x v="0"/>
    <x v="1"/>
    <s v="DK2_Offshore"/>
    <x v="23"/>
    <n v="0.31515896120488701"/>
    <n v="8.7544155890246306E-2"/>
  </r>
  <r>
    <x v="0"/>
    <x v="16"/>
    <x v="0"/>
    <x v="1"/>
    <s v="DK2_Offshore"/>
    <x v="25"/>
    <n v="22.32"/>
    <n v="6.2"/>
  </r>
  <r>
    <x v="0"/>
    <x v="16"/>
    <x v="0"/>
    <x v="1"/>
    <s v="DK2_Rural"/>
    <x v="0"/>
    <n v="45.776839115009899"/>
    <n v="12.7157886430583"/>
  </r>
  <r>
    <x v="0"/>
    <x v="16"/>
    <x v="0"/>
    <x v="1"/>
    <s v="DK2_Rural"/>
    <x v="1"/>
    <n v="46.08"/>
    <n v="12.8"/>
  </r>
  <r>
    <x v="0"/>
    <x v="16"/>
    <x v="0"/>
    <x v="1"/>
    <s v="DK2_Rural"/>
    <x v="2"/>
    <n v="57.96"/>
    <n v="16.100000000000001"/>
  </r>
  <r>
    <x v="0"/>
    <x v="16"/>
    <x v="0"/>
    <x v="1"/>
    <s v="DK2_Rural"/>
    <x v="6"/>
    <n v="30.079313304721001"/>
    <n v="8.3553648068669499"/>
  </r>
  <r>
    <x v="0"/>
    <x v="16"/>
    <x v="0"/>
    <x v="1"/>
    <s v="DK2_Rural"/>
    <x v="9"/>
    <n v="45.361633570256501"/>
    <n v="12.600453769515701"/>
  </r>
  <r>
    <x v="0"/>
    <x v="16"/>
    <x v="0"/>
    <x v="1"/>
    <s v="DK2_Rural"/>
    <x v="17"/>
    <n v="9.3111759656652193"/>
    <n v="2.5864377682403399"/>
  </r>
  <r>
    <x v="0"/>
    <x v="16"/>
    <x v="0"/>
    <x v="1"/>
    <s v="DK2_Rural"/>
    <x v="19"/>
    <n v="11.065937666521201"/>
    <n v="3.0738715740336602"/>
  </r>
  <r>
    <x v="0"/>
    <x v="16"/>
    <x v="0"/>
    <x v="1"/>
    <s v="DK2_Rural"/>
    <x v="21"/>
    <n v="48.24"/>
    <n v="13.4"/>
  </r>
  <r>
    <x v="0"/>
    <x v="16"/>
    <x v="0"/>
    <x v="1"/>
    <s v="DK2_Rural"/>
    <x v="22"/>
    <n v="67.680000000000007"/>
    <n v="18.8"/>
  </r>
  <r>
    <x v="0"/>
    <x v="16"/>
    <x v="0"/>
    <x v="1"/>
    <s v="DK2_Rural"/>
    <x v="23"/>
    <n v="0.31515896120488701"/>
    <n v="8.7544155890246306E-2"/>
  </r>
  <r>
    <x v="0"/>
    <x v="16"/>
    <x v="0"/>
    <x v="1"/>
    <s v="DK2_Rural"/>
    <x v="25"/>
    <n v="22.32"/>
    <n v="6.2"/>
  </r>
  <r>
    <x v="0"/>
    <x v="16"/>
    <x v="0"/>
    <x v="1"/>
    <s v="DK2_Small"/>
    <x v="0"/>
    <n v="45.776839115009899"/>
    <n v="12.7157886430583"/>
  </r>
  <r>
    <x v="0"/>
    <x v="16"/>
    <x v="0"/>
    <x v="1"/>
    <s v="DK2_Small"/>
    <x v="1"/>
    <n v="46.08"/>
    <n v="12.8"/>
  </r>
  <r>
    <x v="0"/>
    <x v="16"/>
    <x v="0"/>
    <x v="1"/>
    <s v="DK2_Small"/>
    <x v="2"/>
    <n v="57.96"/>
    <n v="16.100000000000001"/>
  </r>
  <r>
    <x v="0"/>
    <x v="16"/>
    <x v="0"/>
    <x v="1"/>
    <s v="DK2_Small"/>
    <x v="6"/>
    <n v="30.079313304721001"/>
    <n v="8.3553648068669499"/>
  </r>
  <r>
    <x v="0"/>
    <x v="16"/>
    <x v="0"/>
    <x v="1"/>
    <s v="DK2_Small"/>
    <x v="9"/>
    <n v="45.361633570256501"/>
    <n v="12.600453769515701"/>
  </r>
  <r>
    <x v="0"/>
    <x v="16"/>
    <x v="0"/>
    <x v="1"/>
    <s v="DK2_Small"/>
    <x v="17"/>
    <n v="9.3111759656652193"/>
    <n v="2.5864377682403399"/>
  </r>
  <r>
    <x v="0"/>
    <x v="16"/>
    <x v="0"/>
    <x v="1"/>
    <s v="DK2_Small"/>
    <x v="19"/>
    <n v="11.065937666521201"/>
    <n v="3.0738715740336602"/>
  </r>
  <r>
    <x v="0"/>
    <x v="16"/>
    <x v="0"/>
    <x v="1"/>
    <s v="DK2_Small"/>
    <x v="21"/>
    <n v="48.24"/>
    <n v="13.4"/>
  </r>
  <r>
    <x v="0"/>
    <x v="16"/>
    <x v="0"/>
    <x v="1"/>
    <s v="DK2_Small"/>
    <x v="22"/>
    <n v="67.680000000000007"/>
    <n v="18.8"/>
  </r>
  <r>
    <x v="0"/>
    <x v="16"/>
    <x v="0"/>
    <x v="1"/>
    <s v="DK2_Small"/>
    <x v="23"/>
    <n v="0.31515896120488701"/>
    <n v="8.7544155890246306E-2"/>
  </r>
  <r>
    <x v="0"/>
    <x v="16"/>
    <x v="0"/>
    <x v="1"/>
    <s v="DK2_Small"/>
    <x v="25"/>
    <n v="22.32"/>
    <n v="6.2"/>
  </r>
  <r>
    <x v="0"/>
    <x v="16"/>
    <x v="1"/>
    <x v="2"/>
    <s v="EE_A"/>
    <x v="0"/>
    <n v="45.776839115009899"/>
    <n v="12.7157886430583"/>
  </r>
  <r>
    <x v="0"/>
    <x v="16"/>
    <x v="1"/>
    <x v="2"/>
    <s v="EE_A"/>
    <x v="1"/>
    <n v="46.08"/>
    <n v="12.8"/>
  </r>
  <r>
    <x v="0"/>
    <x v="16"/>
    <x v="1"/>
    <x v="2"/>
    <s v="EE_A"/>
    <x v="2"/>
    <n v="57.96"/>
    <n v="16.100000000000001"/>
  </r>
  <r>
    <x v="0"/>
    <x v="16"/>
    <x v="1"/>
    <x v="2"/>
    <s v="EE_A"/>
    <x v="6"/>
    <n v="30.079313304721001"/>
    <n v="8.3553648068669499"/>
  </r>
  <r>
    <x v="0"/>
    <x v="16"/>
    <x v="1"/>
    <x v="2"/>
    <s v="EE_A"/>
    <x v="9"/>
    <n v="45.361633570256501"/>
    <n v="12.600453769515701"/>
  </r>
  <r>
    <x v="0"/>
    <x v="16"/>
    <x v="1"/>
    <x v="2"/>
    <s v="EE_A"/>
    <x v="17"/>
    <n v="9.3111759656652193"/>
    <n v="2.5864377682403399"/>
  </r>
  <r>
    <x v="0"/>
    <x v="16"/>
    <x v="1"/>
    <x v="2"/>
    <s v="EE_A"/>
    <x v="19"/>
    <n v="11.065937666521201"/>
    <n v="3.0738715740336602"/>
  </r>
  <r>
    <x v="0"/>
    <x v="16"/>
    <x v="1"/>
    <x v="2"/>
    <s v="EE_A"/>
    <x v="21"/>
    <n v="48.24"/>
    <n v="13.4"/>
  </r>
  <r>
    <x v="0"/>
    <x v="16"/>
    <x v="1"/>
    <x v="2"/>
    <s v="EE_A"/>
    <x v="22"/>
    <n v="67.680000000000007"/>
    <n v="18.8"/>
  </r>
  <r>
    <x v="0"/>
    <x v="16"/>
    <x v="1"/>
    <x v="2"/>
    <s v="EE_A"/>
    <x v="23"/>
    <n v="0.31515896120488701"/>
    <n v="8.7544155890246306E-2"/>
  </r>
  <r>
    <x v="0"/>
    <x v="16"/>
    <x v="1"/>
    <x v="2"/>
    <s v="EE_A"/>
    <x v="25"/>
    <n v="22.32"/>
    <n v="6.2"/>
  </r>
  <r>
    <x v="0"/>
    <x v="16"/>
    <x v="1"/>
    <x v="2"/>
    <s v="EE_Enefit"/>
    <x v="0"/>
    <n v="45.776839115009899"/>
    <n v="12.7157886430583"/>
  </r>
  <r>
    <x v="0"/>
    <x v="16"/>
    <x v="1"/>
    <x v="2"/>
    <s v="EE_Enefit"/>
    <x v="1"/>
    <n v="46.08"/>
    <n v="12.8"/>
  </r>
  <r>
    <x v="0"/>
    <x v="16"/>
    <x v="1"/>
    <x v="2"/>
    <s v="EE_Enefit"/>
    <x v="2"/>
    <n v="57.96"/>
    <n v="16.100000000000001"/>
  </r>
  <r>
    <x v="0"/>
    <x v="16"/>
    <x v="1"/>
    <x v="2"/>
    <s v="EE_Enefit"/>
    <x v="6"/>
    <n v="30.079313304721001"/>
    <n v="8.3553648068669499"/>
  </r>
  <r>
    <x v="0"/>
    <x v="16"/>
    <x v="1"/>
    <x v="2"/>
    <s v="EE_Enefit"/>
    <x v="9"/>
    <n v="45.361633570256501"/>
    <n v="12.600453769515701"/>
  </r>
  <r>
    <x v="0"/>
    <x v="16"/>
    <x v="1"/>
    <x v="2"/>
    <s v="EE_Enefit"/>
    <x v="17"/>
    <n v="9.3111759656652193"/>
    <n v="2.5864377682403399"/>
  </r>
  <r>
    <x v="0"/>
    <x v="16"/>
    <x v="1"/>
    <x v="2"/>
    <s v="EE_Enefit"/>
    <x v="19"/>
    <n v="11.065937666521201"/>
    <n v="3.0738715740336602"/>
  </r>
  <r>
    <x v="0"/>
    <x v="16"/>
    <x v="1"/>
    <x v="2"/>
    <s v="EE_Enefit"/>
    <x v="21"/>
    <n v="48.24"/>
    <n v="13.4"/>
  </r>
  <r>
    <x v="0"/>
    <x v="16"/>
    <x v="1"/>
    <x v="2"/>
    <s v="EE_Enefit"/>
    <x v="22"/>
    <n v="67.680000000000007"/>
    <n v="18.8"/>
  </r>
  <r>
    <x v="0"/>
    <x v="16"/>
    <x v="1"/>
    <x v="2"/>
    <s v="EE_Enefit"/>
    <x v="23"/>
    <n v="0.31515896120488701"/>
    <n v="8.7544155890246306E-2"/>
  </r>
  <r>
    <x v="0"/>
    <x v="16"/>
    <x v="1"/>
    <x v="2"/>
    <s v="EE_Enefit"/>
    <x v="25"/>
    <n v="22.32"/>
    <n v="6.2"/>
  </r>
  <r>
    <x v="0"/>
    <x v="16"/>
    <x v="1"/>
    <x v="2"/>
    <s v="EE_Industry"/>
    <x v="0"/>
    <n v="45.776839115009899"/>
    <n v="12.7157886430583"/>
  </r>
  <r>
    <x v="0"/>
    <x v="16"/>
    <x v="1"/>
    <x v="2"/>
    <s v="EE_Industry"/>
    <x v="1"/>
    <n v="46.08"/>
    <n v="12.8"/>
  </r>
  <r>
    <x v="0"/>
    <x v="16"/>
    <x v="1"/>
    <x v="2"/>
    <s v="EE_Industry"/>
    <x v="2"/>
    <n v="57.96"/>
    <n v="16.100000000000001"/>
  </r>
  <r>
    <x v="0"/>
    <x v="16"/>
    <x v="1"/>
    <x v="2"/>
    <s v="EE_Industry"/>
    <x v="6"/>
    <n v="30.079313304721001"/>
    <n v="8.3553648068669499"/>
  </r>
  <r>
    <x v="0"/>
    <x v="16"/>
    <x v="1"/>
    <x v="2"/>
    <s v="EE_Industry"/>
    <x v="9"/>
    <n v="45.361633570256501"/>
    <n v="12.600453769515701"/>
  </r>
  <r>
    <x v="0"/>
    <x v="16"/>
    <x v="1"/>
    <x v="2"/>
    <s v="EE_Industry"/>
    <x v="17"/>
    <n v="9.3111759656652193"/>
    <n v="2.5864377682403399"/>
  </r>
  <r>
    <x v="0"/>
    <x v="16"/>
    <x v="1"/>
    <x v="2"/>
    <s v="EE_Industry"/>
    <x v="19"/>
    <n v="11.065937666521201"/>
    <n v="3.0738715740336602"/>
  </r>
  <r>
    <x v="0"/>
    <x v="16"/>
    <x v="1"/>
    <x v="2"/>
    <s v="EE_Industry"/>
    <x v="21"/>
    <n v="48.24"/>
    <n v="13.4"/>
  </r>
  <r>
    <x v="0"/>
    <x v="16"/>
    <x v="1"/>
    <x v="2"/>
    <s v="EE_Industry"/>
    <x v="22"/>
    <n v="67.680000000000007"/>
    <n v="18.8"/>
  </r>
  <r>
    <x v="0"/>
    <x v="16"/>
    <x v="1"/>
    <x v="2"/>
    <s v="EE_Industry"/>
    <x v="23"/>
    <n v="0.31515896120488701"/>
    <n v="8.7544155890246306E-2"/>
  </r>
  <r>
    <x v="0"/>
    <x v="16"/>
    <x v="1"/>
    <x v="2"/>
    <s v="EE_Industry"/>
    <x v="25"/>
    <n v="22.32"/>
    <n v="6.2"/>
  </r>
  <r>
    <x v="0"/>
    <x v="16"/>
    <x v="1"/>
    <x v="2"/>
    <s v="EE_Kohtla_Jarve"/>
    <x v="0"/>
    <n v="45.776839115009899"/>
    <n v="12.7157886430583"/>
  </r>
  <r>
    <x v="0"/>
    <x v="16"/>
    <x v="1"/>
    <x v="2"/>
    <s v="EE_Kohtla_Jarve"/>
    <x v="1"/>
    <n v="46.08"/>
    <n v="12.8"/>
  </r>
  <r>
    <x v="0"/>
    <x v="16"/>
    <x v="1"/>
    <x v="2"/>
    <s v="EE_Kohtla_Jarve"/>
    <x v="2"/>
    <n v="57.96"/>
    <n v="16.100000000000001"/>
  </r>
  <r>
    <x v="0"/>
    <x v="16"/>
    <x v="1"/>
    <x v="2"/>
    <s v="EE_Kohtla_Jarve"/>
    <x v="6"/>
    <n v="30.079313304721001"/>
    <n v="8.3553648068669499"/>
  </r>
  <r>
    <x v="0"/>
    <x v="16"/>
    <x v="1"/>
    <x v="2"/>
    <s v="EE_Kohtla_Jarve"/>
    <x v="9"/>
    <n v="45.361633570256501"/>
    <n v="12.600453769515701"/>
  </r>
  <r>
    <x v="0"/>
    <x v="16"/>
    <x v="1"/>
    <x v="2"/>
    <s v="EE_Kohtla_Jarve"/>
    <x v="17"/>
    <n v="9.3111759656652193"/>
    <n v="2.5864377682403399"/>
  </r>
  <r>
    <x v="0"/>
    <x v="16"/>
    <x v="1"/>
    <x v="2"/>
    <s v="EE_Kohtla_Jarve"/>
    <x v="19"/>
    <n v="11.065937666521201"/>
    <n v="3.0738715740336602"/>
  </r>
  <r>
    <x v="0"/>
    <x v="16"/>
    <x v="1"/>
    <x v="2"/>
    <s v="EE_Kohtla_Jarve"/>
    <x v="21"/>
    <n v="48.24"/>
    <n v="13.4"/>
  </r>
  <r>
    <x v="0"/>
    <x v="16"/>
    <x v="1"/>
    <x v="2"/>
    <s v="EE_Kohtla_Jarve"/>
    <x v="22"/>
    <n v="67.680000000000007"/>
    <n v="18.8"/>
  </r>
  <r>
    <x v="0"/>
    <x v="16"/>
    <x v="1"/>
    <x v="2"/>
    <s v="EE_Kohtla_Jarve"/>
    <x v="23"/>
    <n v="0.31515896120488701"/>
    <n v="8.7544155890246306E-2"/>
  </r>
  <r>
    <x v="0"/>
    <x v="16"/>
    <x v="1"/>
    <x v="2"/>
    <s v="EE_Kohtla_Jarve"/>
    <x v="25"/>
    <n v="22.32"/>
    <n v="6.2"/>
  </r>
  <r>
    <x v="0"/>
    <x v="16"/>
    <x v="1"/>
    <x v="2"/>
    <s v="EE_Narva"/>
    <x v="0"/>
    <n v="45.776839115009899"/>
    <n v="12.7157886430583"/>
  </r>
  <r>
    <x v="0"/>
    <x v="16"/>
    <x v="1"/>
    <x v="2"/>
    <s v="EE_Narva"/>
    <x v="1"/>
    <n v="46.08"/>
    <n v="12.8"/>
  </r>
  <r>
    <x v="0"/>
    <x v="16"/>
    <x v="1"/>
    <x v="2"/>
    <s v="EE_Narva"/>
    <x v="2"/>
    <n v="57.96"/>
    <n v="16.100000000000001"/>
  </r>
  <r>
    <x v="0"/>
    <x v="16"/>
    <x v="1"/>
    <x v="2"/>
    <s v="EE_Narva"/>
    <x v="6"/>
    <n v="30.079313304721001"/>
    <n v="8.3553648068669499"/>
  </r>
  <r>
    <x v="0"/>
    <x v="16"/>
    <x v="1"/>
    <x v="2"/>
    <s v="EE_Narva"/>
    <x v="9"/>
    <n v="45.361633570256501"/>
    <n v="12.600453769515701"/>
  </r>
  <r>
    <x v="0"/>
    <x v="16"/>
    <x v="1"/>
    <x v="2"/>
    <s v="EE_Narva"/>
    <x v="17"/>
    <n v="9.3111759656652193"/>
    <n v="2.5864377682403399"/>
  </r>
  <r>
    <x v="0"/>
    <x v="16"/>
    <x v="1"/>
    <x v="2"/>
    <s v="EE_Narva"/>
    <x v="19"/>
    <n v="11.065937666521201"/>
    <n v="3.0738715740336602"/>
  </r>
  <r>
    <x v="0"/>
    <x v="16"/>
    <x v="1"/>
    <x v="2"/>
    <s v="EE_Narva"/>
    <x v="21"/>
    <n v="48.24"/>
    <n v="13.4"/>
  </r>
  <r>
    <x v="0"/>
    <x v="16"/>
    <x v="1"/>
    <x v="2"/>
    <s v="EE_Narva"/>
    <x v="22"/>
    <n v="67.680000000000007"/>
    <n v="18.8"/>
  </r>
  <r>
    <x v="0"/>
    <x v="16"/>
    <x v="1"/>
    <x v="2"/>
    <s v="EE_Narva"/>
    <x v="23"/>
    <n v="0.31515896120488701"/>
    <n v="8.7544155890246306E-2"/>
  </r>
  <r>
    <x v="0"/>
    <x v="16"/>
    <x v="1"/>
    <x v="2"/>
    <s v="EE_Narva"/>
    <x v="25"/>
    <n v="22.32"/>
    <n v="6.2"/>
  </r>
  <r>
    <x v="0"/>
    <x v="16"/>
    <x v="1"/>
    <x v="2"/>
    <s v="EE_OFFSHORE"/>
    <x v="0"/>
    <n v="45.776839115009899"/>
    <n v="12.7157886430583"/>
  </r>
  <r>
    <x v="0"/>
    <x v="16"/>
    <x v="1"/>
    <x v="2"/>
    <s v="EE_OFFSHORE"/>
    <x v="1"/>
    <n v="46.08"/>
    <n v="12.8"/>
  </r>
  <r>
    <x v="0"/>
    <x v="16"/>
    <x v="1"/>
    <x v="2"/>
    <s v="EE_OFFSHORE"/>
    <x v="2"/>
    <n v="57.96"/>
    <n v="16.100000000000001"/>
  </r>
  <r>
    <x v="0"/>
    <x v="16"/>
    <x v="1"/>
    <x v="2"/>
    <s v="EE_OFFSHORE"/>
    <x v="6"/>
    <n v="30.079313304721001"/>
    <n v="8.3553648068669499"/>
  </r>
  <r>
    <x v="0"/>
    <x v="16"/>
    <x v="1"/>
    <x v="2"/>
    <s v="EE_OFFSHORE"/>
    <x v="9"/>
    <n v="45.361633570256501"/>
    <n v="12.600453769515701"/>
  </r>
  <r>
    <x v="0"/>
    <x v="16"/>
    <x v="1"/>
    <x v="2"/>
    <s v="EE_OFFSHORE"/>
    <x v="17"/>
    <n v="9.3111759656652193"/>
    <n v="2.5864377682403399"/>
  </r>
  <r>
    <x v="0"/>
    <x v="16"/>
    <x v="1"/>
    <x v="2"/>
    <s v="EE_OFFSHORE"/>
    <x v="19"/>
    <n v="11.065937666521201"/>
    <n v="3.0738715740336602"/>
  </r>
  <r>
    <x v="0"/>
    <x v="16"/>
    <x v="1"/>
    <x v="2"/>
    <s v="EE_OFFSHORE"/>
    <x v="21"/>
    <n v="48.24"/>
    <n v="13.4"/>
  </r>
  <r>
    <x v="0"/>
    <x v="16"/>
    <x v="1"/>
    <x v="2"/>
    <s v="EE_OFFSHORE"/>
    <x v="22"/>
    <n v="67.680000000000007"/>
    <n v="18.8"/>
  </r>
  <r>
    <x v="0"/>
    <x v="16"/>
    <x v="1"/>
    <x v="2"/>
    <s v="EE_OFFSHORE"/>
    <x v="23"/>
    <n v="0.31515896120488701"/>
    <n v="8.7544155890246306E-2"/>
  </r>
  <r>
    <x v="0"/>
    <x v="16"/>
    <x v="1"/>
    <x v="2"/>
    <s v="EE_OFFSHORE"/>
    <x v="25"/>
    <n v="22.32"/>
    <n v="6.2"/>
  </r>
  <r>
    <x v="0"/>
    <x v="16"/>
    <x v="1"/>
    <x v="2"/>
    <s v="EE_Parnu"/>
    <x v="0"/>
    <n v="45.776839115009899"/>
    <n v="12.7157886430583"/>
  </r>
  <r>
    <x v="0"/>
    <x v="16"/>
    <x v="1"/>
    <x v="2"/>
    <s v="EE_Parnu"/>
    <x v="1"/>
    <n v="46.08"/>
    <n v="12.8"/>
  </r>
  <r>
    <x v="0"/>
    <x v="16"/>
    <x v="1"/>
    <x v="2"/>
    <s v="EE_Parnu"/>
    <x v="2"/>
    <n v="57.96"/>
    <n v="16.100000000000001"/>
  </r>
  <r>
    <x v="0"/>
    <x v="16"/>
    <x v="1"/>
    <x v="2"/>
    <s v="EE_Parnu"/>
    <x v="6"/>
    <n v="30.079313304721001"/>
    <n v="8.3553648068669499"/>
  </r>
  <r>
    <x v="0"/>
    <x v="16"/>
    <x v="1"/>
    <x v="2"/>
    <s v="EE_Parnu"/>
    <x v="9"/>
    <n v="45.361633570256501"/>
    <n v="12.600453769515701"/>
  </r>
  <r>
    <x v="0"/>
    <x v="16"/>
    <x v="1"/>
    <x v="2"/>
    <s v="EE_Parnu"/>
    <x v="17"/>
    <n v="9.3111759656652193"/>
    <n v="2.5864377682403399"/>
  </r>
  <r>
    <x v="0"/>
    <x v="16"/>
    <x v="1"/>
    <x v="2"/>
    <s v="EE_Parnu"/>
    <x v="19"/>
    <n v="11.065937666521201"/>
    <n v="3.0738715740336602"/>
  </r>
  <r>
    <x v="0"/>
    <x v="16"/>
    <x v="1"/>
    <x v="2"/>
    <s v="EE_Parnu"/>
    <x v="21"/>
    <n v="48.24"/>
    <n v="13.4"/>
  </r>
  <r>
    <x v="0"/>
    <x v="16"/>
    <x v="1"/>
    <x v="2"/>
    <s v="EE_Parnu"/>
    <x v="22"/>
    <n v="67.680000000000007"/>
    <n v="18.8"/>
  </r>
  <r>
    <x v="0"/>
    <x v="16"/>
    <x v="1"/>
    <x v="2"/>
    <s v="EE_Parnu"/>
    <x v="23"/>
    <n v="0.31515896120488701"/>
    <n v="8.7544155890246306E-2"/>
  </r>
  <r>
    <x v="0"/>
    <x v="16"/>
    <x v="1"/>
    <x v="2"/>
    <s v="EE_Parnu"/>
    <x v="25"/>
    <n v="22.32"/>
    <n v="6.2"/>
  </r>
  <r>
    <x v="0"/>
    <x v="16"/>
    <x v="1"/>
    <x v="2"/>
    <s v="EE_Rural"/>
    <x v="0"/>
    <n v="45.776839115009899"/>
    <n v="12.7157886430583"/>
  </r>
  <r>
    <x v="0"/>
    <x v="16"/>
    <x v="1"/>
    <x v="2"/>
    <s v="EE_Rural"/>
    <x v="1"/>
    <n v="46.08"/>
    <n v="12.8"/>
  </r>
  <r>
    <x v="0"/>
    <x v="16"/>
    <x v="1"/>
    <x v="2"/>
    <s v="EE_Rural"/>
    <x v="2"/>
    <n v="57.96"/>
    <n v="16.100000000000001"/>
  </r>
  <r>
    <x v="0"/>
    <x v="16"/>
    <x v="1"/>
    <x v="2"/>
    <s v="EE_Rural"/>
    <x v="6"/>
    <n v="30.079313304721001"/>
    <n v="8.3553648068669499"/>
  </r>
  <r>
    <x v="0"/>
    <x v="16"/>
    <x v="1"/>
    <x v="2"/>
    <s v="EE_Rural"/>
    <x v="9"/>
    <n v="45.361633570256501"/>
    <n v="12.600453769515701"/>
  </r>
  <r>
    <x v="0"/>
    <x v="16"/>
    <x v="1"/>
    <x v="2"/>
    <s v="EE_Rural"/>
    <x v="17"/>
    <n v="9.3111759656652193"/>
    <n v="2.5864377682403399"/>
  </r>
  <r>
    <x v="0"/>
    <x v="16"/>
    <x v="1"/>
    <x v="2"/>
    <s v="EE_Rural"/>
    <x v="19"/>
    <n v="11.065937666521201"/>
    <n v="3.0738715740336602"/>
  </r>
  <r>
    <x v="0"/>
    <x v="16"/>
    <x v="1"/>
    <x v="2"/>
    <s v="EE_Rural"/>
    <x v="21"/>
    <n v="48.24"/>
    <n v="13.4"/>
  </r>
  <r>
    <x v="0"/>
    <x v="16"/>
    <x v="1"/>
    <x v="2"/>
    <s v="EE_Rural"/>
    <x v="22"/>
    <n v="67.680000000000007"/>
    <n v="18.8"/>
  </r>
  <r>
    <x v="0"/>
    <x v="16"/>
    <x v="1"/>
    <x v="2"/>
    <s v="EE_Rural"/>
    <x v="23"/>
    <n v="0.31515896120488701"/>
    <n v="8.7544155890246306E-2"/>
  </r>
  <r>
    <x v="0"/>
    <x v="16"/>
    <x v="1"/>
    <x v="2"/>
    <s v="EE_Rural"/>
    <x v="25"/>
    <n v="22.32"/>
    <n v="6.2"/>
  </r>
  <r>
    <x v="0"/>
    <x v="16"/>
    <x v="1"/>
    <x v="2"/>
    <s v="EE_Sillamae"/>
    <x v="0"/>
    <n v="45.776839115009899"/>
    <n v="12.7157886430583"/>
  </r>
  <r>
    <x v="0"/>
    <x v="16"/>
    <x v="1"/>
    <x v="2"/>
    <s v="EE_Sillamae"/>
    <x v="1"/>
    <n v="46.08"/>
    <n v="12.8"/>
  </r>
  <r>
    <x v="0"/>
    <x v="16"/>
    <x v="1"/>
    <x v="2"/>
    <s v="EE_Sillamae"/>
    <x v="2"/>
    <n v="57.96"/>
    <n v="16.100000000000001"/>
  </r>
  <r>
    <x v="0"/>
    <x v="16"/>
    <x v="1"/>
    <x v="2"/>
    <s v="EE_Sillamae"/>
    <x v="6"/>
    <n v="30.079313304721001"/>
    <n v="8.3553648068669499"/>
  </r>
  <r>
    <x v="0"/>
    <x v="16"/>
    <x v="1"/>
    <x v="2"/>
    <s v="EE_Sillamae"/>
    <x v="9"/>
    <n v="45.361633570256501"/>
    <n v="12.600453769515701"/>
  </r>
  <r>
    <x v="0"/>
    <x v="16"/>
    <x v="1"/>
    <x v="2"/>
    <s v="EE_Sillamae"/>
    <x v="17"/>
    <n v="9.3111759656652193"/>
    <n v="2.5864377682403399"/>
  </r>
  <r>
    <x v="0"/>
    <x v="16"/>
    <x v="1"/>
    <x v="2"/>
    <s v="EE_Sillamae"/>
    <x v="19"/>
    <n v="11.065937666521201"/>
    <n v="3.0738715740336602"/>
  </r>
  <r>
    <x v="0"/>
    <x v="16"/>
    <x v="1"/>
    <x v="2"/>
    <s v="EE_Sillamae"/>
    <x v="21"/>
    <n v="48.24"/>
    <n v="13.4"/>
  </r>
  <r>
    <x v="0"/>
    <x v="16"/>
    <x v="1"/>
    <x v="2"/>
    <s v="EE_Sillamae"/>
    <x v="22"/>
    <n v="67.680000000000007"/>
    <n v="18.8"/>
  </r>
  <r>
    <x v="0"/>
    <x v="16"/>
    <x v="1"/>
    <x v="2"/>
    <s v="EE_Sillamae"/>
    <x v="23"/>
    <n v="0.31515896120488701"/>
    <n v="8.7544155890246306E-2"/>
  </r>
  <r>
    <x v="0"/>
    <x v="16"/>
    <x v="1"/>
    <x v="2"/>
    <s v="EE_Sillamae"/>
    <x v="25"/>
    <n v="22.32"/>
    <n v="6.2"/>
  </r>
  <r>
    <x v="0"/>
    <x v="16"/>
    <x v="1"/>
    <x v="2"/>
    <s v="EE_Tallinn"/>
    <x v="0"/>
    <n v="45.776839115009899"/>
    <n v="12.7157886430583"/>
  </r>
  <r>
    <x v="0"/>
    <x v="16"/>
    <x v="1"/>
    <x v="2"/>
    <s v="EE_Tallinn"/>
    <x v="1"/>
    <n v="46.08"/>
    <n v="12.8"/>
  </r>
  <r>
    <x v="0"/>
    <x v="16"/>
    <x v="1"/>
    <x v="2"/>
    <s v="EE_Tallinn"/>
    <x v="2"/>
    <n v="57.96"/>
    <n v="16.100000000000001"/>
  </r>
  <r>
    <x v="0"/>
    <x v="16"/>
    <x v="1"/>
    <x v="2"/>
    <s v="EE_Tallinn"/>
    <x v="6"/>
    <n v="30.079313304721001"/>
    <n v="8.3553648068669499"/>
  </r>
  <r>
    <x v="0"/>
    <x v="16"/>
    <x v="1"/>
    <x v="2"/>
    <s v="EE_Tallinn"/>
    <x v="9"/>
    <n v="45.361633570256501"/>
    <n v="12.600453769515701"/>
  </r>
  <r>
    <x v="0"/>
    <x v="16"/>
    <x v="1"/>
    <x v="2"/>
    <s v="EE_Tallinn"/>
    <x v="17"/>
    <n v="9.3111759656652193"/>
    <n v="2.5864377682403399"/>
  </r>
  <r>
    <x v="0"/>
    <x v="16"/>
    <x v="1"/>
    <x v="2"/>
    <s v="EE_Tallinn"/>
    <x v="19"/>
    <n v="11.065937666521201"/>
    <n v="3.0738715740336602"/>
  </r>
  <r>
    <x v="0"/>
    <x v="16"/>
    <x v="1"/>
    <x v="2"/>
    <s v="EE_Tallinn"/>
    <x v="21"/>
    <n v="48.24"/>
    <n v="13.4"/>
  </r>
  <r>
    <x v="0"/>
    <x v="16"/>
    <x v="1"/>
    <x v="2"/>
    <s v="EE_Tallinn"/>
    <x v="22"/>
    <n v="67.680000000000007"/>
    <n v="18.8"/>
  </r>
  <r>
    <x v="0"/>
    <x v="16"/>
    <x v="1"/>
    <x v="2"/>
    <s v="EE_Tallinn"/>
    <x v="23"/>
    <n v="0.31515896120488701"/>
    <n v="8.7544155890246306E-2"/>
  </r>
  <r>
    <x v="0"/>
    <x v="16"/>
    <x v="1"/>
    <x v="2"/>
    <s v="EE_Tallinn"/>
    <x v="25"/>
    <n v="22.32"/>
    <n v="6.2"/>
  </r>
  <r>
    <x v="0"/>
    <x v="16"/>
    <x v="1"/>
    <x v="2"/>
    <s v="EE_Tartu"/>
    <x v="0"/>
    <n v="45.776839115009899"/>
    <n v="12.7157886430583"/>
  </r>
  <r>
    <x v="0"/>
    <x v="16"/>
    <x v="1"/>
    <x v="2"/>
    <s v="EE_Tartu"/>
    <x v="1"/>
    <n v="46.08"/>
    <n v="12.8"/>
  </r>
  <r>
    <x v="0"/>
    <x v="16"/>
    <x v="1"/>
    <x v="2"/>
    <s v="EE_Tartu"/>
    <x v="2"/>
    <n v="57.96"/>
    <n v="16.100000000000001"/>
  </r>
  <r>
    <x v="0"/>
    <x v="16"/>
    <x v="1"/>
    <x v="2"/>
    <s v="EE_Tartu"/>
    <x v="6"/>
    <n v="30.079313304721001"/>
    <n v="8.3553648068669499"/>
  </r>
  <r>
    <x v="0"/>
    <x v="16"/>
    <x v="1"/>
    <x v="2"/>
    <s v="EE_Tartu"/>
    <x v="9"/>
    <n v="45.361633570256501"/>
    <n v="12.600453769515701"/>
  </r>
  <r>
    <x v="0"/>
    <x v="16"/>
    <x v="1"/>
    <x v="2"/>
    <s v="EE_Tartu"/>
    <x v="17"/>
    <n v="9.3111759656652193"/>
    <n v="2.5864377682403399"/>
  </r>
  <r>
    <x v="0"/>
    <x v="16"/>
    <x v="1"/>
    <x v="2"/>
    <s v="EE_Tartu"/>
    <x v="19"/>
    <n v="11.065937666521201"/>
    <n v="3.0738715740336602"/>
  </r>
  <r>
    <x v="0"/>
    <x v="16"/>
    <x v="1"/>
    <x v="2"/>
    <s v="EE_Tartu"/>
    <x v="21"/>
    <n v="48.24"/>
    <n v="13.4"/>
  </r>
  <r>
    <x v="0"/>
    <x v="16"/>
    <x v="1"/>
    <x v="2"/>
    <s v="EE_Tartu"/>
    <x v="22"/>
    <n v="67.680000000000007"/>
    <n v="18.8"/>
  </r>
  <r>
    <x v="0"/>
    <x v="16"/>
    <x v="1"/>
    <x v="2"/>
    <s v="EE_Tartu"/>
    <x v="23"/>
    <n v="0.31515896120488701"/>
    <n v="8.7544155890246306E-2"/>
  </r>
  <r>
    <x v="0"/>
    <x v="16"/>
    <x v="1"/>
    <x v="2"/>
    <s v="EE_Tartu"/>
    <x v="25"/>
    <n v="22.32"/>
    <n v="6.2"/>
  </r>
  <r>
    <x v="0"/>
    <x v="16"/>
    <x v="1"/>
    <x v="2"/>
    <s v="EE_Urban"/>
    <x v="0"/>
    <n v="45.776839115009899"/>
    <n v="12.7157886430583"/>
  </r>
  <r>
    <x v="0"/>
    <x v="16"/>
    <x v="1"/>
    <x v="2"/>
    <s v="EE_Urban"/>
    <x v="1"/>
    <n v="46.08"/>
    <n v="12.8"/>
  </r>
  <r>
    <x v="0"/>
    <x v="16"/>
    <x v="1"/>
    <x v="2"/>
    <s v="EE_Urban"/>
    <x v="2"/>
    <n v="57.96"/>
    <n v="16.100000000000001"/>
  </r>
  <r>
    <x v="0"/>
    <x v="16"/>
    <x v="1"/>
    <x v="2"/>
    <s v="EE_Urban"/>
    <x v="6"/>
    <n v="30.079313304721001"/>
    <n v="8.3553648068669499"/>
  </r>
  <r>
    <x v="0"/>
    <x v="16"/>
    <x v="1"/>
    <x v="2"/>
    <s v="EE_Urban"/>
    <x v="9"/>
    <n v="45.361633570256501"/>
    <n v="12.600453769515701"/>
  </r>
  <r>
    <x v="0"/>
    <x v="16"/>
    <x v="1"/>
    <x v="2"/>
    <s v="EE_Urban"/>
    <x v="17"/>
    <n v="9.3111759656652193"/>
    <n v="2.5864377682403399"/>
  </r>
  <r>
    <x v="0"/>
    <x v="16"/>
    <x v="1"/>
    <x v="2"/>
    <s v="EE_Urban"/>
    <x v="19"/>
    <n v="11.065937666521201"/>
    <n v="3.0738715740336602"/>
  </r>
  <r>
    <x v="0"/>
    <x v="16"/>
    <x v="1"/>
    <x v="2"/>
    <s v="EE_Urban"/>
    <x v="21"/>
    <n v="48.24"/>
    <n v="13.4"/>
  </r>
  <r>
    <x v="0"/>
    <x v="16"/>
    <x v="1"/>
    <x v="2"/>
    <s v="EE_Urban"/>
    <x v="22"/>
    <n v="67.680000000000007"/>
    <n v="18.8"/>
  </r>
  <r>
    <x v="0"/>
    <x v="16"/>
    <x v="1"/>
    <x v="2"/>
    <s v="EE_Urban"/>
    <x v="23"/>
    <n v="0.31515896120488701"/>
    <n v="8.7544155890246306E-2"/>
  </r>
  <r>
    <x v="0"/>
    <x v="16"/>
    <x v="1"/>
    <x v="2"/>
    <s v="EE_Urban"/>
    <x v="25"/>
    <n v="22.32"/>
    <n v="6.2"/>
  </r>
  <r>
    <x v="0"/>
    <x v="16"/>
    <x v="2"/>
    <x v="3"/>
    <s v="FI_IND"/>
    <x v="0"/>
    <n v="45.776839115009899"/>
    <n v="12.7157886430583"/>
  </r>
  <r>
    <x v="0"/>
    <x v="16"/>
    <x v="2"/>
    <x v="3"/>
    <s v="FI_IND"/>
    <x v="1"/>
    <n v="46.08"/>
    <n v="12.8"/>
  </r>
  <r>
    <x v="0"/>
    <x v="16"/>
    <x v="2"/>
    <x v="3"/>
    <s v="FI_IND"/>
    <x v="2"/>
    <n v="57.96"/>
    <n v="16.100000000000001"/>
  </r>
  <r>
    <x v="0"/>
    <x v="16"/>
    <x v="2"/>
    <x v="3"/>
    <s v="FI_IND"/>
    <x v="6"/>
    <n v="30.079313304721001"/>
    <n v="8.3553648068669499"/>
  </r>
  <r>
    <x v="0"/>
    <x v="16"/>
    <x v="2"/>
    <x v="3"/>
    <s v="FI_IND"/>
    <x v="9"/>
    <n v="45.361633570256501"/>
    <n v="12.600453769515701"/>
  </r>
  <r>
    <x v="0"/>
    <x v="16"/>
    <x v="2"/>
    <x v="3"/>
    <s v="FI_IND"/>
    <x v="17"/>
    <n v="9.3111759656652193"/>
    <n v="2.5864377682403399"/>
  </r>
  <r>
    <x v="0"/>
    <x v="16"/>
    <x v="2"/>
    <x v="3"/>
    <s v="FI_IND"/>
    <x v="19"/>
    <n v="11.065937666521201"/>
    <n v="3.0738715740336602"/>
  </r>
  <r>
    <x v="0"/>
    <x v="16"/>
    <x v="2"/>
    <x v="3"/>
    <s v="FI_IND"/>
    <x v="21"/>
    <n v="48.24"/>
    <n v="13.4"/>
  </r>
  <r>
    <x v="0"/>
    <x v="16"/>
    <x v="2"/>
    <x v="3"/>
    <s v="FI_IND"/>
    <x v="22"/>
    <n v="67.680000000000007"/>
    <n v="18.8"/>
  </r>
  <r>
    <x v="0"/>
    <x v="16"/>
    <x v="2"/>
    <x v="3"/>
    <s v="FI_IND"/>
    <x v="23"/>
    <n v="0.31515896120488701"/>
    <n v="8.7544155890246306E-2"/>
  </r>
  <r>
    <x v="0"/>
    <x v="16"/>
    <x v="2"/>
    <x v="3"/>
    <s v="FI_IND"/>
    <x v="25"/>
    <n v="22.32"/>
    <n v="6.2"/>
  </r>
  <r>
    <x v="0"/>
    <x v="16"/>
    <x v="2"/>
    <x v="3"/>
    <s v="FI_Offshore"/>
    <x v="0"/>
    <n v="45.776839115009899"/>
    <n v="12.7157886430583"/>
  </r>
  <r>
    <x v="0"/>
    <x v="16"/>
    <x v="2"/>
    <x v="3"/>
    <s v="FI_Offshore"/>
    <x v="1"/>
    <n v="46.08"/>
    <n v="12.8"/>
  </r>
  <r>
    <x v="0"/>
    <x v="16"/>
    <x v="2"/>
    <x v="3"/>
    <s v="FI_Offshore"/>
    <x v="2"/>
    <n v="57.96"/>
    <n v="16.100000000000001"/>
  </r>
  <r>
    <x v="0"/>
    <x v="16"/>
    <x v="2"/>
    <x v="3"/>
    <s v="FI_Offshore"/>
    <x v="6"/>
    <n v="30.079313304721001"/>
    <n v="8.3553648068669499"/>
  </r>
  <r>
    <x v="0"/>
    <x v="16"/>
    <x v="2"/>
    <x v="3"/>
    <s v="FI_Offshore"/>
    <x v="9"/>
    <n v="45.361633570256501"/>
    <n v="12.600453769515701"/>
  </r>
  <r>
    <x v="0"/>
    <x v="16"/>
    <x v="2"/>
    <x v="3"/>
    <s v="FI_Offshore"/>
    <x v="17"/>
    <n v="9.3111759656652193"/>
    <n v="2.5864377682403399"/>
  </r>
  <r>
    <x v="0"/>
    <x v="16"/>
    <x v="2"/>
    <x v="3"/>
    <s v="FI_Offshore"/>
    <x v="19"/>
    <n v="11.065937666521201"/>
    <n v="3.0738715740336602"/>
  </r>
  <r>
    <x v="0"/>
    <x v="16"/>
    <x v="2"/>
    <x v="3"/>
    <s v="FI_Offshore"/>
    <x v="21"/>
    <n v="48.24"/>
    <n v="13.4"/>
  </r>
  <r>
    <x v="0"/>
    <x v="16"/>
    <x v="2"/>
    <x v="3"/>
    <s v="FI_Offshore"/>
    <x v="22"/>
    <n v="67.680000000000007"/>
    <n v="18.8"/>
  </r>
  <r>
    <x v="0"/>
    <x v="16"/>
    <x v="2"/>
    <x v="3"/>
    <s v="FI_Offshore"/>
    <x v="23"/>
    <n v="0.31515896120488701"/>
    <n v="8.7544155890246306E-2"/>
  </r>
  <r>
    <x v="0"/>
    <x v="16"/>
    <x v="2"/>
    <x v="3"/>
    <s v="FI_Offshore"/>
    <x v="25"/>
    <n v="22.32"/>
    <n v="6.2"/>
  </r>
  <r>
    <x v="0"/>
    <x v="16"/>
    <x v="2"/>
    <x v="3"/>
    <s v="FI_large"/>
    <x v="0"/>
    <n v="45.776839115009899"/>
    <n v="12.7157886430583"/>
  </r>
  <r>
    <x v="0"/>
    <x v="16"/>
    <x v="2"/>
    <x v="3"/>
    <s v="FI_large"/>
    <x v="1"/>
    <n v="46.08"/>
    <n v="12.8"/>
  </r>
  <r>
    <x v="0"/>
    <x v="16"/>
    <x v="2"/>
    <x v="3"/>
    <s v="FI_large"/>
    <x v="2"/>
    <n v="57.96"/>
    <n v="16.100000000000001"/>
  </r>
  <r>
    <x v="0"/>
    <x v="16"/>
    <x v="2"/>
    <x v="3"/>
    <s v="FI_large"/>
    <x v="6"/>
    <n v="30.079313304721001"/>
    <n v="8.3553648068669499"/>
  </r>
  <r>
    <x v="0"/>
    <x v="16"/>
    <x v="2"/>
    <x v="3"/>
    <s v="FI_large"/>
    <x v="9"/>
    <n v="45.361633570256501"/>
    <n v="12.600453769515701"/>
  </r>
  <r>
    <x v="0"/>
    <x v="16"/>
    <x v="2"/>
    <x v="3"/>
    <s v="FI_large"/>
    <x v="17"/>
    <n v="9.3111759656652193"/>
    <n v="2.5864377682403399"/>
  </r>
  <r>
    <x v="0"/>
    <x v="16"/>
    <x v="2"/>
    <x v="3"/>
    <s v="FI_large"/>
    <x v="19"/>
    <n v="11.065937666521201"/>
    <n v="3.0738715740336602"/>
  </r>
  <r>
    <x v="0"/>
    <x v="16"/>
    <x v="2"/>
    <x v="3"/>
    <s v="FI_large"/>
    <x v="21"/>
    <n v="48.24"/>
    <n v="13.4"/>
  </r>
  <r>
    <x v="0"/>
    <x v="16"/>
    <x v="2"/>
    <x v="3"/>
    <s v="FI_large"/>
    <x v="22"/>
    <n v="67.680000000000007"/>
    <n v="18.8"/>
  </r>
  <r>
    <x v="0"/>
    <x v="16"/>
    <x v="2"/>
    <x v="3"/>
    <s v="FI_large"/>
    <x v="23"/>
    <n v="0.31515896120488701"/>
    <n v="8.7544155890246306E-2"/>
  </r>
  <r>
    <x v="0"/>
    <x v="16"/>
    <x v="2"/>
    <x v="3"/>
    <s v="FI_large"/>
    <x v="25"/>
    <n v="22.32"/>
    <n v="6.2"/>
  </r>
  <r>
    <x v="0"/>
    <x v="16"/>
    <x v="2"/>
    <x v="3"/>
    <s v="FI_large_gas"/>
    <x v="0"/>
    <n v="45.776839115009899"/>
    <n v="12.7157886430583"/>
  </r>
  <r>
    <x v="0"/>
    <x v="16"/>
    <x v="2"/>
    <x v="3"/>
    <s v="FI_large_gas"/>
    <x v="1"/>
    <n v="46.08"/>
    <n v="12.8"/>
  </r>
  <r>
    <x v="0"/>
    <x v="16"/>
    <x v="2"/>
    <x v="3"/>
    <s v="FI_large_gas"/>
    <x v="2"/>
    <n v="57.96"/>
    <n v="16.100000000000001"/>
  </r>
  <r>
    <x v="0"/>
    <x v="16"/>
    <x v="2"/>
    <x v="3"/>
    <s v="FI_large_gas"/>
    <x v="6"/>
    <n v="30.079313304721001"/>
    <n v="8.3553648068669499"/>
  </r>
  <r>
    <x v="0"/>
    <x v="16"/>
    <x v="2"/>
    <x v="3"/>
    <s v="FI_large_gas"/>
    <x v="9"/>
    <n v="45.361633570256501"/>
    <n v="12.600453769515701"/>
  </r>
  <r>
    <x v="0"/>
    <x v="16"/>
    <x v="2"/>
    <x v="3"/>
    <s v="FI_large_gas"/>
    <x v="17"/>
    <n v="9.3111759656652193"/>
    <n v="2.5864377682403399"/>
  </r>
  <r>
    <x v="0"/>
    <x v="16"/>
    <x v="2"/>
    <x v="3"/>
    <s v="FI_large_gas"/>
    <x v="19"/>
    <n v="11.065937666521201"/>
    <n v="3.0738715740336602"/>
  </r>
  <r>
    <x v="0"/>
    <x v="16"/>
    <x v="2"/>
    <x v="3"/>
    <s v="FI_large_gas"/>
    <x v="21"/>
    <n v="48.24"/>
    <n v="13.4"/>
  </r>
  <r>
    <x v="0"/>
    <x v="16"/>
    <x v="2"/>
    <x v="3"/>
    <s v="FI_large_gas"/>
    <x v="22"/>
    <n v="67.680000000000007"/>
    <n v="18.8"/>
  </r>
  <r>
    <x v="0"/>
    <x v="16"/>
    <x v="2"/>
    <x v="3"/>
    <s v="FI_large_gas"/>
    <x v="23"/>
    <n v="0.31515896120488701"/>
    <n v="8.7544155890246306E-2"/>
  </r>
  <r>
    <x v="0"/>
    <x v="16"/>
    <x v="2"/>
    <x v="3"/>
    <s v="FI_large_gas"/>
    <x v="25"/>
    <n v="22.32"/>
    <n v="6.2"/>
  </r>
  <r>
    <x v="0"/>
    <x v="16"/>
    <x v="2"/>
    <x v="3"/>
    <s v="FI_medium"/>
    <x v="0"/>
    <n v="45.776839115009899"/>
    <n v="12.7157886430583"/>
  </r>
  <r>
    <x v="0"/>
    <x v="16"/>
    <x v="2"/>
    <x v="3"/>
    <s v="FI_medium"/>
    <x v="1"/>
    <n v="46.08"/>
    <n v="12.8"/>
  </r>
  <r>
    <x v="0"/>
    <x v="16"/>
    <x v="2"/>
    <x v="3"/>
    <s v="FI_medium"/>
    <x v="2"/>
    <n v="57.96"/>
    <n v="16.100000000000001"/>
  </r>
  <r>
    <x v="0"/>
    <x v="16"/>
    <x v="2"/>
    <x v="3"/>
    <s v="FI_medium"/>
    <x v="6"/>
    <n v="30.079313304721001"/>
    <n v="8.3553648068669499"/>
  </r>
  <r>
    <x v="0"/>
    <x v="16"/>
    <x v="2"/>
    <x v="3"/>
    <s v="FI_medium"/>
    <x v="9"/>
    <n v="45.361633570256501"/>
    <n v="12.600453769515701"/>
  </r>
  <r>
    <x v="0"/>
    <x v="16"/>
    <x v="2"/>
    <x v="3"/>
    <s v="FI_medium"/>
    <x v="17"/>
    <n v="9.3111759656652193"/>
    <n v="2.5864377682403399"/>
  </r>
  <r>
    <x v="0"/>
    <x v="16"/>
    <x v="2"/>
    <x v="3"/>
    <s v="FI_medium"/>
    <x v="19"/>
    <n v="11.065937666521201"/>
    <n v="3.0738715740336602"/>
  </r>
  <r>
    <x v="0"/>
    <x v="16"/>
    <x v="2"/>
    <x v="3"/>
    <s v="FI_medium"/>
    <x v="21"/>
    <n v="48.24"/>
    <n v="13.4"/>
  </r>
  <r>
    <x v="0"/>
    <x v="16"/>
    <x v="2"/>
    <x v="3"/>
    <s v="FI_medium"/>
    <x v="22"/>
    <n v="67.680000000000007"/>
    <n v="18.8"/>
  </r>
  <r>
    <x v="0"/>
    <x v="16"/>
    <x v="2"/>
    <x v="3"/>
    <s v="FI_medium"/>
    <x v="23"/>
    <n v="0.31515896120488701"/>
    <n v="8.7544155890246306E-2"/>
  </r>
  <r>
    <x v="0"/>
    <x v="16"/>
    <x v="2"/>
    <x v="3"/>
    <s v="FI_medium"/>
    <x v="25"/>
    <n v="22.32"/>
    <n v="6.2"/>
  </r>
  <r>
    <x v="0"/>
    <x v="16"/>
    <x v="2"/>
    <x v="3"/>
    <s v="FI_medium_gas"/>
    <x v="0"/>
    <n v="45.776839115009899"/>
    <n v="12.7157886430583"/>
  </r>
  <r>
    <x v="0"/>
    <x v="16"/>
    <x v="2"/>
    <x v="3"/>
    <s v="FI_medium_gas"/>
    <x v="1"/>
    <n v="46.08"/>
    <n v="12.8"/>
  </r>
  <r>
    <x v="0"/>
    <x v="16"/>
    <x v="2"/>
    <x v="3"/>
    <s v="FI_medium_gas"/>
    <x v="2"/>
    <n v="57.96"/>
    <n v="16.100000000000001"/>
  </r>
  <r>
    <x v="0"/>
    <x v="16"/>
    <x v="2"/>
    <x v="3"/>
    <s v="FI_medium_gas"/>
    <x v="6"/>
    <n v="30.079313304721001"/>
    <n v="8.3553648068669499"/>
  </r>
  <r>
    <x v="0"/>
    <x v="16"/>
    <x v="2"/>
    <x v="3"/>
    <s v="FI_medium_gas"/>
    <x v="9"/>
    <n v="45.361633570256501"/>
    <n v="12.600453769515701"/>
  </r>
  <r>
    <x v="0"/>
    <x v="16"/>
    <x v="2"/>
    <x v="3"/>
    <s v="FI_medium_gas"/>
    <x v="17"/>
    <n v="9.3111759656652193"/>
    <n v="2.5864377682403399"/>
  </r>
  <r>
    <x v="0"/>
    <x v="16"/>
    <x v="2"/>
    <x v="3"/>
    <s v="FI_medium_gas"/>
    <x v="19"/>
    <n v="11.065937666521201"/>
    <n v="3.0738715740336602"/>
  </r>
  <r>
    <x v="0"/>
    <x v="16"/>
    <x v="2"/>
    <x v="3"/>
    <s v="FI_medium_gas"/>
    <x v="21"/>
    <n v="48.24"/>
    <n v="13.4"/>
  </r>
  <r>
    <x v="0"/>
    <x v="16"/>
    <x v="2"/>
    <x v="3"/>
    <s v="FI_medium_gas"/>
    <x v="22"/>
    <n v="67.680000000000007"/>
    <n v="18.8"/>
  </r>
  <r>
    <x v="0"/>
    <x v="16"/>
    <x v="2"/>
    <x v="3"/>
    <s v="FI_medium_gas"/>
    <x v="23"/>
    <n v="0.31515896120488701"/>
    <n v="8.7544155890246306E-2"/>
  </r>
  <r>
    <x v="0"/>
    <x v="16"/>
    <x v="2"/>
    <x v="3"/>
    <s v="FI_medium_gas"/>
    <x v="25"/>
    <n v="22.32"/>
    <n v="6.2"/>
  </r>
  <r>
    <x v="0"/>
    <x v="16"/>
    <x v="2"/>
    <x v="3"/>
    <s v="FI_small"/>
    <x v="0"/>
    <n v="45.776839115009899"/>
    <n v="12.7157886430583"/>
  </r>
  <r>
    <x v="0"/>
    <x v="16"/>
    <x v="2"/>
    <x v="3"/>
    <s v="FI_small"/>
    <x v="1"/>
    <n v="46.08"/>
    <n v="12.8"/>
  </r>
  <r>
    <x v="0"/>
    <x v="16"/>
    <x v="2"/>
    <x v="3"/>
    <s v="FI_small"/>
    <x v="2"/>
    <n v="57.96"/>
    <n v="16.100000000000001"/>
  </r>
  <r>
    <x v="0"/>
    <x v="16"/>
    <x v="2"/>
    <x v="3"/>
    <s v="FI_small"/>
    <x v="6"/>
    <n v="30.079313304721001"/>
    <n v="8.3553648068669499"/>
  </r>
  <r>
    <x v="0"/>
    <x v="16"/>
    <x v="2"/>
    <x v="3"/>
    <s v="FI_small"/>
    <x v="9"/>
    <n v="45.361633570256501"/>
    <n v="12.600453769515701"/>
  </r>
  <r>
    <x v="0"/>
    <x v="16"/>
    <x v="2"/>
    <x v="3"/>
    <s v="FI_small"/>
    <x v="17"/>
    <n v="9.3111759656652193"/>
    <n v="2.5864377682403399"/>
  </r>
  <r>
    <x v="0"/>
    <x v="16"/>
    <x v="2"/>
    <x v="3"/>
    <s v="FI_small"/>
    <x v="19"/>
    <n v="11.065937666521201"/>
    <n v="3.0738715740336602"/>
  </r>
  <r>
    <x v="0"/>
    <x v="16"/>
    <x v="2"/>
    <x v="3"/>
    <s v="FI_small"/>
    <x v="21"/>
    <n v="48.24"/>
    <n v="13.4"/>
  </r>
  <r>
    <x v="0"/>
    <x v="16"/>
    <x v="2"/>
    <x v="3"/>
    <s v="FI_small"/>
    <x v="22"/>
    <n v="67.680000000000007"/>
    <n v="18.8"/>
  </r>
  <r>
    <x v="0"/>
    <x v="16"/>
    <x v="2"/>
    <x v="3"/>
    <s v="FI_small"/>
    <x v="23"/>
    <n v="0.31515896120488701"/>
    <n v="8.7544155890246306E-2"/>
  </r>
  <r>
    <x v="0"/>
    <x v="16"/>
    <x v="2"/>
    <x v="3"/>
    <s v="FI_small"/>
    <x v="25"/>
    <n v="22.32"/>
    <n v="6.2"/>
  </r>
  <r>
    <x v="0"/>
    <x v="16"/>
    <x v="2"/>
    <x v="3"/>
    <s v="FI_small_gas"/>
    <x v="0"/>
    <n v="45.776839115009899"/>
    <n v="12.7157886430583"/>
  </r>
  <r>
    <x v="0"/>
    <x v="16"/>
    <x v="2"/>
    <x v="3"/>
    <s v="FI_small_gas"/>
    <x v="1"/>
    <n v="46.08"/>
    <n v="12.8"/>
  </r>
  <r>
    <x v="0"/>
    <x v="16"/>
    <x v="2"/>
    <x v="3"/>
    <s v="FI_small_gas"/>
    <x v="2"/>
    <n v="57.96"/>
    <n v="16.100000000000001"/>
  </r>
  <r>
    <x v="0"/>
    <x v="16"/>
    <x v="2"/>
    <x v="3"/>
    <s v="FI_small_gas"/>
    <x v="6"/>
    <n v="30.079313304721001"/>
    <n v="8.3553648068669499"/>
  </r>
  <r>
    <x v="0"/>
    <x v="16"/>
    <x v="2"/>
    <x v="3"/>
    <s v="FI_small_gas"/>
    <x v="9"/>
    <n v="45.361633570256501"/>
    <n v="12.600453769515701"/>
  </r>
  <r>
    <x v="0"/>
    <x v="16"/>
    <x v="2"/>
    <x v="3"/>
    <s v="FI_small_gas"/>
    <x v="17"/>
    <n v="9.3111759656652193"/>
    <n v="2.5864377682403399"/>
  </r>
  <r>
    <x v="0"/>
    <x v="16"/>
    <x v="2"/>
    <x v="3"/>
    <s v="FI_small_gas"/>
    <x v="19"/>
    <n v="11.065937666521201"/>
    <n v="3.0738715740336602"/>
  </r>
  <r>
    <x v="0"/>
    <x v="16"/>
    <x v="2"/>
    <x v="3"/>
    <s v="FI_small_gas"/>
    <x v="21"/>
    <n v="48.24"/>
    <n v="13.4"/>
  </r>
  <r>
    <x v="0"/>
    <x v="16"/>
    <x v="2"/>
    <x v="3"/>
    <s v="FI_small_gas"/>
    <x v="22"/>
    <n v="67.680000000000007"/>
    <n v="18.8"/>
  </r>
  <r>
    <x v="0"/>
    <x v="16"/>
    <x v="2"/>
    <x v="3"/>
    <s v="FI_small_gas"/>
    <x v="23"/>
    <n v="0.31515896120488701"/>
    <n v="8.7544155890246306E-2"/>
  </r>
  <r>
    <x v="0"/>
    <x v="16"/>
    <x v="2"/>
    <x v="3"/>
    <s v="FI_small_gas"/>
    <x v="25"/>
    <n v="22.32"/>
    <n v="6.2"/>
  </r>
  <r>
    <x v="0"/>
    <x v="16"/>
    <x v="2"/>
    <x v="3"/>
    <s v="FinA"/>
    <x v="0"/>
    <n v="45.776839115009899"/>
    <n v="12.7157886430583"/>
  </r>
  <r>
    <x v="0"/>
    <x v="16"/>
    <x v="2"/>
    <x v="3"/>
    <s v="FinA"/>
    <x v="1"/>
    <n v="46.08"/>
    <n v="12.8"/>
  </r>
  <r>
    <x v="0"/>
    <x v="16"/>
    <x v="2"/>
    <x v="3"/>
    <s v="FinA"/>
    <x v="2"/>
    <n v="57.96"/>
    <n v="16.100000000000001"/>
  </r>
  <r>
    <x v="0"/>
    <x v="16"/>
    <x v="2"/>
    <x v="3"/>
    <s v="FinA"/>
    <x v="6"/>
    <n v="30.079313304721001"/>
    <n v="8.3553648068669499"/>
  </r>
  <r>
    <x v="0"/>
    <x v="16"/>
    <x v="2"/>
    <x v="3"/>
    <s v="FinA"/>
    <x v="9"/>
    <n v="45.361633570256501"/>
    <n v="12.600453769515701"/>
  </r>
  <r>
    <x v="0"/>
    <x v="16"/>
    <x v="2"/>
    <x v="3"/>
    <s v="FinA"/>
    <x v="17"/>
    <n v="9.3111759656652193"/>
    <n v="2.5864377682403399"/>
  </r>
  <r>
    <x v="0"/>
    <x v="16"/>
    <x v="2"/>
    <x v="3"/>
    <s v="FinA"/>
    <x v="19"/>
    <n v="11.065937666521201"/>
    <n v="3.0738715740336602"/>
  </r>
  <r>
    <x v="0"/>
    <x v="16"/>
    <x v="2"/>
    <x v="3"/>
    <s v="FinA"/>
    <x v="21"/>
    <n v="48.24"/>
    <n v="13.4"/>
  </r>
  <r>
    <x v="0"/>
    <x v="16"/>
    <x v="2"/>
    <x v="3"/>
    <s v="FinA"/>
    <x v="22"/>
    <n v="67.680000000000007"/>
    <n v="18.8"/>
  </r>
  <r>
    <x v="0"/>
    <x v="16"/>
    <x v="2"/>
    <x v="3"/>
    <s v="FinA"/>
    <x v="23"/>
    <n v="0.31515896120488701"/>
    <n v="8.7544155890246306E-2"/>
  </r>
  <r>
    <x v="0"/>
    <x v="16"/>
    <x v="2"/>
    <x v="3"/>
    <s v="FinA"/>
    <x v="25"/>
    <n v="22.32"/>
    <n v="6.2"/>
  </r>
  <r>
    <x v="0"/>
    <x v="16"/>
    <x v="3"/>
    <x v="4"/>
    <s v="DE4-E_A"/>
    <x v="0"/>
    <n v="45.776839115009899"/>
    <n v="12.7157886430583"/>
  </r>
  <r>
    <x v="0"/>
    <x v="16"/>
    <x v="3"/>
    <x v="4"/>
    <s v="DE4-E_A"/>
    <x v="1"/>
    <n v="46.08"/>
    <n v="12.8"/>
  </r>
  <r>
    <x v="0"/>
    <x v="16"/>
    <x v="3"/>
    <x v="4"/>
    <s v="DE4-E_A"/>
    <x v="2"/>
    <n v="57.96"/>
    <n v="16.100000000000001"/>
  </r>
  <r>
    <x v="0"/>
    <x v="16"/>
    <x v="3"/>
    <x v="4"/>
    <s v="DE4-E_A"/>
    <x v="6"/>
    <n v="30.079313304721001"/>
    <n v="8.3553648068669499"/>
  </r>
  <r>
    <x v="0"/>
    <x v="16"/>
    <x v="3"/>
    <x v="4"/>
    <s v="DE4-E_A"/>
    <x v="9"/>
    <n v="45.361633570256501"/>
    <n v="12.600453769515701"/>
  </r>
  <r>
    <x v="0"/>
    <x v="16"/>
    <x v="3"/>
    <x v="4"/>
    <s v="DE4-E_A"/>
    <x v="17"/>
    <n v="9.3111759656652193"/>
    <n v="2.5864377682403399"/>
  </r>
  <r>
    <x v="0"/>
    <x v="16"/>
    <x v="3"/>
    <x v="4"/>
    <s v="DE4-E_A"/>
    <x v="19"/>
    <n v="11.065937666521201"/>
    <n v="3.0738715740336602"/>
  </r>
  <r>
    <x v="0"/>
    <x v="16"/>
    <x v="3"/>
    <x v="4"/>
    <s v="DE4-E_A"/>
    <x v="21"/>
    <n v="48.24"/>
    <n v="13.4"/>
  </r>
  <r>
    <x v="0"/>
    <x v="16"/>
    <x v="3"/>
    <x v="4"/>
    <s v="DE4-E_A"/>
    <x v="22"/>
    <n v="67.680000000000007"/>
    <n v="18.8"/>
  </r>
  <r>
    <x v="0"/>
    <x v="16"/>
    <x v="3"/>
    <x v="4"/>
    <s v="DE4-E_A"/>
    <x v="23"/>
    <n v="0.31515896120488701"/>
    <n v="8.7544155890246306E-2"/>
  </r>
  <r>
    <x v="0"/>
    <x v="16"/>
    <x v="3"/>
    <x v="4"/>
    <s v="DE4-E_A"/>
    <x v="25"/>
    <n v="22.32"/>
    <n v="6.2"/>
  </r>
  <r>
    <x v="0"/>
    <x v="16"/>
    <x v="3"/>
    <x v="4"/>
    <s v="DE4-E_Offshore_A"/>
    <x v="0"/>
    <n v="45.776839115009899"/>
    <n v="12.7157886430583"/>
  </r>
  <r>
    <x v="0"/>
    <x v="16"/>
    <x v="3"/>
    <x v="4"/>
    <s v="DE4-E_Offshore_A"/>
    <x v="1"/>
    <n v="46.08"/>
    <n v="12.8"/>
  </r>
  <r>
    <x v="0"/>
    <x v="16"/>
    <x v="3"/>
    <x v="4"/>
    <s v="DE4-E_Offshore_A"/>
    <x v="2"/>
    <n v="57.96"/>
    <n v="16.100000000000001"/>
  </r>
  <r>
    <x v="0"/>
    <x v="16"/>
    <x v="3"/>
    <x v="4"/>
    <s v="DE4-E_Offshore_A"/>
    <x v="6"/>
    <n v="30.079313304721001"/>
    <n v="8.3553648068669499"/>
  </r>
  <r>
    <x v="0"/>
    <x v="16"/>
    <x v="3"/>
    <x v="4"/>
    <s v="DE4-E_Offshore_A"/>
    <x v="9"/>
    <n v="45.361633570256501"/>
    <n v="12.600453769515701"/>
  </r>
  <r>
    <x v="0"/>
    <x v="16"/>
    <x v="3"/>
    <x v="4"/>
    <s v="DE4-E_Offshore_A"/>
    <x v="17"/>
    <n v="9.3111759656652193"/>
    <n v="2.5864377682403399"/>
  </r>
  <r>
    <x v="0"/>
    <x v="16"/>
    <x v="3"/>
    <x v="4"/>
    <s v="DE4-E_Offshore_A"/>
    <x v="19"/>
    <n v="11.065937666521201"/>
    <n v="3.0738715740336602"/>
  </r>
  <r>
    <x v="0"/>
    <x v="16"/>
    <x v="3"/>
    <x v="4"/>
    <s v="DE4-E_Offshore_A"/>
    <x v="21"/>
    <n v="48.24"/>
    <n v="13.4"/>
  </r>
  <r>
    <x v="0"/>
    <x v="16"/>
    <x v="3"/>
    <x v="4"/>
    <s v="DE4-E_Offshore_A"/>
    <x v="22"/>
    <n v="67.680000000000007"/>
    <n v="18.8"/>
  </r>
  <r>
    <x v="0"/>
    <x v="16"/>
    <x v="3"/>
    <x v="4"/>
    <s v="DE4-E_Offshore_A"/>
    <x v="23"/>
    <n v="0.31515896120488701"/>
    <n v="8.7544155890246306E-2"/>
  </r>
  <r>
    <x v="0"/>
    <x v="16"/>
    <x v="3"/>
    <x v="4"/>
    <s v="DE4-E_Offshore_A"/>
    <x v="25"/>
    <n v="22.32"/>
    <n v="6.2"/>
  </r>
  <r>
    <x v="0"/>
    <x v="16"/>
    <x v="3"/>
    <x v="5"/>
    <s v="DE4-N_A"/>
    <x v="0"/>
    <n v="45.776839115009899"/>
    <n v="12.7157886430583"/>
  </r>
  <r>
    <x v="0"/>
    <x v="16"/>
    <x v="3"/>
    <x v="5"/>
    <s v="DE4-N_A"/>
    <x v="1"/>
    <n v="46.08"/>
    <n v="12.8"/>
  </r>
  <r>
    <x v="0"/>
    <x v="16"/>
    <x v="3"/>
    <x v="5"/>
    <s v="DE4-N_A"/>
    <x v="2"/>
    <n v="57.96"/>
    <n v="16.100000000000001"/>
  </r>
  <r>
    <x v="0"/>
    <x v="16"/>
    <x v="3"/>
    <x v="5"/>
    <s v="DE4-N_A"/>
    <x v="6"/>
    <n v="30.079313304721001"/>
    <n v="8.3553648068669499"/>
  </r>
  <r>
    <x v="0"/>
    <x v="16"/>
    <x v="3"/>
    <x v="5"/>
    <s v="DE4-N_A"/>
    <x v="9"/>
    <n v="45.361633570256501"/>
    <n v="12.600453769515701"/>
  </r>
  <r>
    <x v="0"/>
    <x v="16"/>
    <x v="3"/>
    <x v="5"/>
    <s v="DE4-N_A"/>
    <x v="17"/>
    <n v="9.3111759656652193"/>
    <n v="2.5864377682403399"/>
  </r>
  <r>
    <x v="0"/>
    <x v="16"/>
    <x v="3"/>
    <x v="5"/>
    <s v="DE4-N_A"/>
    <x v="19"/>
    <n v="11.065937666521201"/>
    <n v="3.0738715740336602"/>
  </r>
  <r>
    <x v="0"/>
    <x v="16"/>
    <x v="3"/>
    <x v="5"/>
    <s v="DE4-N_A"/>
    <x v="21"/>
    <n v="48.24"/>
    <n v="13.4"/>
  </r>
  <r>
    <x v="0"/>
    <x v="16"/>
    <x v="3"/>
    <x v="5"/>
    <s v="DE4-N_A"/>
    <x v="22"/>
    <n v="67.680000000000007"/>
    <n v="18.8"/>
  </r>
  <r>
    <x v="0"/>
    <x v="16"/>
    <x v="3"/>
    <x v="5"/>
    <s v="DE4-N_A"/>
    <x v="23"/>
    <n v="0.31515896120488701"/>
    <n v="8.7544155890246306E-2"/>
  </r>
  <r>
    <x v="0"/>
    <x v="16"/>
    <x v="3"/>
    <x v="5"/>
    <s v="DE4-N_A"/>
    <x v="25"/>
    <n v="22.32"/>
    <n v="6.2"/>
  </r>
  <r>
    <x v="0"/>
    <x v="16"/>
    <x v="3"/>
    <x v="5"/>
    <s v="DE4-N_Offshore_A"/>
    <x v="0"/>
    <n v="45.776839115009899"/>
    <n v="12.7157886430583"/>
  </r>
  <r>
    <x v="0"/>
    <x v="16"/>
    <x v="3"/>
    <x v="5"/>
    <s v="DE4-N_Offshore_A"/>
    <x v="1"/>
    <n v="46.08"/>
    <n v="12.8"/>
  </r>
  <r>
    <x v="0"/>
    <x v="16"/>
    <x v="3"/>
    <x v="5"/>
    <s v="DE4-N_Offshore_A"/>
    <x v="2"/>
    <n v="57.96"/>
    <n v="16.100000000000001"/>
  </r>
  <r>
    <x v="0"/>
    <x v="16"/>
    <x v="3"/>
    <x v="5"/>
    <s v="DE4-N_Offshore_A"/>
    <x v="6"/>
    <n v="30.079313304721001"/>
    <n v="8.3553648068669499"/>
  </r>
  <r>
    <x v="0"/>
    <x v="16"/>
    <x v="3"/>
    <x v="5"/>
    <s v="DE4-N_Offshore_A"/>
    <x v="9"/>
    <n v="45.361633570256501"/>
    <n v="12.600453769515701"/>
  </r>
  <r>
    <x v="0"/>
    <x v="16"/>
    <x v="3"/>
    <x v="5"/>
    <s v="DE4-N_Offshore_A"/>
    <x v="17"/>
    <n v="9.3111759656652193"/>
    <n v="2.5864377682403399"/>
  </r>
  <r>
    <x v="0"/>
    <x v="16"/>
    <x v="3"/>
    <x v="5"/>
    <s v="DE4-N_Offshore_A"/>
    <x v="19"/>
    <n v="11.065937666521201"/>
    <n v="3.0738715740336602"/>
  </r>
  <r>
    <x v="0"/>
    <x v="16"/>
    <x v="3"/>
    <x v="5"/>
    <s v="DE4-N_Offshore_A"/>
    <x v="21"/>
    <n v="48.24"/>
    <n v="13.4"/>
  </r>
  <r>
    <x v="0"/>
    <x v="16"/>
    <x v="3"/>
    <x v="5"/>
    <s v="DE4-N_Offshore_A"/>
    <x v="22"/>
    <n v="67.680000000000007"/>
    <n v="18.8"/>
  </r>
  <r>
    <x v="0"/>
    <x v="16"/>
    <x v="3"/>
    <x v="5"/>
    <s v="DE4-N_Offshore_A"/>
    <x v="23"/>
    <n v="0.31515896120488701"/>
    <n v="8.7544155890246306E-2"/>
  </r>
  <r>
    <x v="0"/>
    <x v="16"/>
    <x v="3"/>
    <x v="5"/>
    <s v="DE4-N_Offshore_A"/>
    <x v="25"/>
    <n v="22.32"/>
    <n v="6.2"/>
  </r>
  <r>
    <x v="0"/>
    <x v="16"/>
    <x v="3"/>
    <x v="6"/>
    <s v="DE4-S_A"/>
    <x v="0"/>
    <n v="45.776839115009899"/>
    <n v="12.7157886430583"/>
  </r>
  <r>
    <x v="0"/>
    <x v="16"/>
    <x v="3"/>
    <x v="6"/>
    <s v="DE4-S_A"/>
    <x v="1"/>
    <n v="46.08"/>
    <n v="12.8"/>
  </r>
  <r>
    <x v="0"/>
    <x v="16"/>
    <x v="3"/>
    <x v="6"/>
    <s v="DE4-S_A"/>
    <x v="2"/>
    <n v="57.96"/>
    <n v="16.100000000000001"/>
  </r>
  <r>
    <x v="0"/>
    <x v="16"/>
    <x v="3"/>
    <x v="6"/>
    <s v="DE4-S_A"/>
    <x v="6"/>
    <n v="30.079313304721001"/>
    <n v="8.3553648068669499"/>
  </r>
  <r>
    <x v="0"/>
    <x v="16"/>
    <x v="3"/>
    <x v="6"/>
    <s v="DE4-S_A"/>
    <x v="9"/>
    <n v="45.361633570256501"/>
    <n v="12.600453769515701"/>
  </r>
  <r>
    <x v="0"/>
    <x v="16"/>
    <x v="3"/>
    <x v="6"/>
    <s v="DE4-S_A"/>
    <x v="17"/>
    <n v="9.3111759656652193"/>
    <n v="2.5864377682403399"/>
  </r>
  <r>
    <x v="0"/>
    <x v="16"/>
    <x v="3"/>
    <x v="6"/>
    <s v="DE4-S_A"/>
    <x v="19"/>
    <n v="11.065937666521201"/>
    <n v="3.0738715740336602"/>
  </r>
  <r>
    <x v="0"/>
    <x v="16"/>
    <x v="3"/>
    <x v="6"/>
    <s v="DE4-S_A"/>
    <x v="21"/>
    <n v="48.24"/>
    <n v="13.4"/>
  </r>
  <r>
    <x v="0"/>
    <x v="16"/>
    <x v="3"/>
    <x v="6"/>
    <s v="DE4-S_A"/>
    <x v="22"/>
    <n v="67.680000000000007"/>
    <n v="18.8"/>
  </r>
  <r>
    <x v="0"/>
    <x v="16"/>
    <x v="3"/>
    <x v="6"/>
    <s v="DE4-S_A"/>
    <x v="23"/>
    <n v="0.31515896120488701"/>
    <n v="8.7544155890246306E-2"/>
  </r>
  <r>
    <x v="0"/>
    <x v="16"/>
    <x v="3"/>
    <x v="6"/>
    <s v="DE4-S_A"/>
    <x v="25"/>
    <n v="22.32"/>
    <n v="6.2"/>
  </r>
  <r>
    <x v="0"/>
    <x v="16"/>
    <x v="3"/>
    <x v="7"/>
    <s v="DE4-W_A"/>
    <x v="0"/>
    <n v="45.776839115009899"/>
    <n v="12.7157886430583"/>
  </r>
  <r>
    <x v="0"/>
    <x v="16"/>
    <x v="3"/>
    <x v="7"/>
    <s v="DE4-W_A"/>
    <x v="1"/>
    <n v="46.08"/>
    <n v="12.8"/>
  </r>
  <r>
    <x v="0"/>
    <x v="16"/>
    <x v="3"/>
    <x v="7"/>
    <s v="DE4-W_A"/>
    <x v="2"/>
    <n v="57.96"/>
    <n v="16.100000000000001"/>
  </r>
  <r>
    <x v="0"/>
    <x v="16"/>
    <x v="3"/>
    <x v="7"/>
    <s v="DE4-W_A"/>
    <x v="6"/>
    <n v="30.079313304721001"/>
    <n v="8.3553648068669499"/>
  </r>
  <r>
    <x v="0"/>
    <x v="16"/>
    <x v="3"/>
    <x v="7"/>
    <s v="DE4-W_A"/>
    <x v="9"/>
    <n v="45.361633570256501"/>
    <n v="12.600453769515701"/>
  </r>
  <r>
    <x v="0"/>
    <x v="16"/>
    <x v="3"/>
    <x v="7"/>
    <s v="DE4-W_A"/>
    <x v="17"/>
    <n v="9.3111759656652193"/>
    <n v="2.5864377682403399"/>
  </r>
  <r>
    <x v="0"/>
    <x v="16"/>
    <x v="3"/>
    <x v="7"/>
    <s v="DE4-W_A"/>
    <x v="19"/>
    <n v="11.065937666521201"/>
    <n v="3.0738715740336602"/>
  </r>
  <r>
    <x v="0"/>
    <x v="16"/>
    <x v="3"/>
    <x v="7"/>
    <s v="DE4-W_A"/>
    <x v="21"/>
    <n v="48.24"/>
    <n v="13.4"/>
  </r>
  <r>
    <x v="0"/>
    <x v="16"/>
    <x v="3"/>
    <x v="7"/>
    <s v="DE4-W_A"/>
    <x v="22"/>
    <n v="67.680000000000007"/>
    <n v="18.8"/>
  </r>
  <r>
    <x v="0"/>
    <x v="16"/>
    <x v="3"/>
    <x v="7"/>
    <s v="DE4-W_A"/>
    <x v="23"/>
    <n v="0.31515896120488701"/>
    <n v="8.7544155890246306E-2"/>
  </r>
  <r>
    <x v="0"/>
    <x v="16"/>
    <x v="3"/>
    <x v="7"/>
    <s v="DE4-W_A"/>
    <x v="25"/>
    <n v="22.32"/>
    <n v="6.2"/>
  </r>
  <r>
    <x v="0"/>
    <x v="16"/>
    <x v="3"/>
    <x v="7"/>
    <s v="DE4-W_Offshore_A"/>
    <x v="0"/>
    <n v="45.776839115009899"/>
    <n v="12.7157886430583"/>
  </r>
  <r>
    <x v="0"/>
    <x v="16"/>
    <x v="3"/>
    <x v="7"/>
    <s v="DE4-W_Offshore_A"/>
    <x v="1"/>
    <n v="46.08"/>
    <n v="12.8"/>
  </r>
  <r>
    <x v="0"/>
    <x v="16"/>
    <x v="3"/>
    <x v="7"/>
    <s v="DE4-W_Offshore_A"/>
    <x v="2"/>
    <n v="57.96"/>
    <n v="16.100000000000001"/>
  </r>
  <r>
    <x v="0"/>
    <x v="16"/>
    <x v="3"/>
    <x v="7"/>
    <s v="DE4-W_Offshore_A"/>
    <x v="6"/>
    <n v="30.079313304721001"/>
    <n v="8.3553648068669499"/>
  </r>
  <r>
    <x v="0"/>
    <x v="16"/>
    <x v="3"/>
    <x v="7"/>
    <s v="DE4-W_Offshore_A"/>
    <x v="9"/>
    <n v="45.361633570256501"/>
    <n v="12.600453769515701"/>
  </r>
  <r>
    <x v="0"/>
    <x v="16"/>
    <x v="3"/>
    <x v="7"/>
    <s v="DE4-W_Offshore_A"/>
    <x v="17"/>
    <n v="9.3111759656652193"/>
    <n v="2.5864377682403399"/>
  </r>
  <r>
    <x v="0"/>
    <x v="16"/>
    <x v="3"/>
    <x v="7"/>
    <s v="DE4-W_Offshore_A"/>
    <x v="19"/>
    <n v="11.065937666521201"/>
    <n v="3.0738715740336602"/>
  </r>
  <r>
    <x v="0"/>
    <x v="16"/>
    <x v="3"/>
    <x v="7"/>
    <s v="DE4-W_Offshore_A"/>
    <x v="21"/>
    <n v="48.24"/>
    <n v="13.4"/>
  </r>
  <r>
    <x v="0"/>
    <x v="16"/>
    <x v="3"/>
    <x v="7"/>
    <s v="DE4-W_Offshore_A"/>
    <x v="22"/>
    <n v="67.680000000000007"/>
    <n v="18.8"/>
  </r>
  <r>
    <x v="0"/>
    <x v="16"/>
    <x v="3"/>
    <x v="7"/>
    <s v="DE4-W_Offshore_A"/>
    <x v="23"/>
    <n v="0.31515896120488701"/>
    <n v="8.7544155890246306E-2"/>
  </r>
  <r>
    <x v="0"/>
    <x v="16"/>
    <x v="3"/>
    <x v="7"/>
    <s v="DE4-W_Offshore_A"/>
    <x v="25"/>
    <n v="22.32"/>
    <n v="6.2"/>
  </r>
  <r>
    <x v="0"/>
    <x v="16"/>
    <x v="4"/>
    <x v="8"/>
    <s v="LV_A"/>
    <x v="0"/>
    <n v="45.776839115009899"/>
    <n v="12.7157886430583"/>
  </r>
  <r>
    <x v="0"/>
    <x v="16"/>
    <x v="4"/>
    <x v="8"/>
    <s v="LV_A"/>
    <x v="1"/>
    <n v="46.08"/>
    <n v="12.8"/>
  </r>
  <r>
    <x v="0"/>
    <x v="16"/>
    <x v="4"/>
    <x v="8"/>
    <s v="LV_A"/>
    <x v="2"/>
    <n v="57.96"/>
    <n v="16.100000000000001"/>
  </r>
  <r>
    <x v="0"/>
    <x v="16"/>
    <x v="4"/>
    <x v="8"/>
    <s v="LV_A"/>
    <x v="6"/>
    <n v="30.079313304721001"/>
    <n v="8.3553648068669499"/>
  </r>
  <r>
    <x v="0"/>
    <x v="16"/>
    <x v="4"/>
    <x v="8"/>
    <s v="LV_A"/>
    <x v="9"/>
    <n v="45.361633570256501"/>
    <n v="12.600453769515701"/>
  </r>
  <r>
    <x v="0"/>
    <x v="16"/>
    <x v="4"/>
    <x v="8"/>
    <s v="LV_A"/>
    <x v="17"/>
    <n v="9.3111759656652193"/>
    <n v="2.5864377682403399"/>
  </r>
  <r>
    <x v="0"/>
    <x v="16"/>
    <x v="4"/>
    <x v="8"/>
    <s v="LV_A"/>
    <x v="19"/>
    <n v="11.065937666521201"/>
    <n v="3.0738715740336602"/>
  </r>
  <r>
    <x v="0"/>
    <x v="16"/>
    <x v="4"/>
    <x v="8"/>
    <s v="LV_A"/>
    <x v="21"/>
    <n v="48.24"/>
    <n v="13.4"/>
  </r>
  <r>
    <x v="0"/>
    <x v="16"/>
    <x v="4"/>
    <x v="8"/>
    <s v="LV_A"/>
    <x v="22"/>
    <n v="67.680000000000007"/>
    <n v="18.8"/>
  </r>
  <r>
    <x v="0"/>
    <x v="16"/>
    <x v="4"/>
    <x v="8"/>
    <s v="LV_A"/>
    <x v="23"/>
    <n v="0.31515896120488701"/>
    <n v="8.7544155890246306E-2"/>
  </r>
  <r>
    <x v="0"/>
    <x v="16"/>
    <x v="4"/>
    <x v="8"/>
    <s v="LV_A"/>
    <x v="25"/>
    <n v="22.32"/>
    <n v="6.2"/>
  </r>
  <r>
    <x v="0"/>
    <x v="16"/>
    <x v="4"/>
    <x v="8"/>
    <s v="LV_OFFSHORE"/>
    <x v="0"/>
    <n v="45.776839115009899"/>
    <n v="12.7157886430583"/>
  </r>
  <r>
    <x v="0"/>
    <x v="16"/>
    <x v="4"/>
    <x v="8"/>
    <s v="LV_OFFSHORE"/>
    <x v="1"/>
    <n v="46.08"/>
    <n v="12.8"/>
  </r>
  <r>
    <x v="0"/>
    <x v="16"/>
    <x v="4"/>
    <x v="8"/>
    <s v="LV_OFFSHORE"/>
    <x v="2"/>
    <n v="57.96"/>
    <n v="16.100000000000001"/>
  </r>
  <r>
    <x v="0"/>
    <x v="16"/>
    <x v="4"/>
    <x v="8"/>
    <s v="LV_OFFSHORE"/>
    <x v="6"/>
    <n v="30.079313304721001"/>
    <n v="8.3553648068669499"/>
  </r>
  <r>
    <x v="0"/>
    <x v="16"/>
    <x v="4"/>
    <x v="8"/>
    <s v="LV_OFFSHORE"/>
    <x v="9"/>
    <n v="45.361633570256501"/>
    <n v="12.600453769515701"/>
  </r>
  <r>
    <x v="0"/>
    <x v="16"/>
    <x v="4"/>
    <x v="8"/>
    <s v="LV_OFFSHORE"/>
    <x v="17"/>
    <n v="9.3111759656652193"/>
    <n v="2.5864377682403399"/>
  </r>
  <r>
    <x v="0"/>
    <x v="16"/>
    <x v="4"/>
    <x v="8"/>
    <s v="LV_OFFSHORE"/>
    <x v="19"/>
    <n v="11.065937666521201"/>
    <n v="3.0738715740336602"/>
  </r>
  <r>
    <x v="0"/>
    <x v="16"/>
    <x v="4"/>
    <x v="8"/>
    <s v="LV_OFFSHORE"/>
    <x v="21"/>
    <n v="48.24"/>
    <n v="13.4"/>
  </r>
  <r>
    <x v="0"/>
    <x v="16"/>
    <x v="4"/>
    <x v="8"/>
    <s v="LV_OFFSHORE"/>
    <x v="22"/>
    <n v="67.680000000000007"/>
    <n v="18.8"/>
  </r>
  <r>
    <x v="0"/>
    <x v="16"/>
    <x v="4"/>
    <x v="8"/>
    <s v="LV_OFFSHORE"/>
    <x v="23"/>
    <n v="0.31515896120488701"/>
    <n v="8.7544155890246306E-2"/>
  </r>
  <r>
    <x v="0"/>
    <x v="16"/>
    <x v="4"/>
    <x v="8"/>
    <s v="LV_OFFSHORE"/>
    <x v="25"/>
    <n v="22.32"/>
    <n v="6.2"/>
  </r>
  <r>
    <x v="0"/>
    <x v="16"/>
    <x v="4"/>
    <x v="8"/>
    <s v="LV_Other_DH"/>
    <x v="0"/>
    <n v="45.776839115009899"/>
    <n v="12.7157886430583"/>
  </r>
  <r>
    <x v="0"/>
    <x v="16"/>
    <x v="4"/>
    <x v="8"/>
    <s v="LV_Other_DH"/>
    <x v="1"/>
    <n v="46.08"/>
    <n v="12.8"/>
  </r>
  <r>
    <x v="0"/>
    <x v="16"/>
    <x v="4"/>
    <x v="8"/>
    <s v="LV_Other_DH"/>
    <x v="2"/>
    <n v="57.96"/>
    <n v="16.100000000000001"/>
  </r>
  <r>
    <x v="0"/>
    <x v="16"/>
    <x v="4"/>
    <x v="8"/>
    <s v="LV_Other_DH"/>
    <x v="6"/>
    <n v="30.079313304721001"/>
    <n v="8.3553648068669499"/>
  </r>
  <r>
    <x v="0"/>
    <x v="16"/>
    <x v="4"/>
    <x v="8"/>
    <s v="LV_Other_DH"/>
    <x v="9"/>
    <n v="45.361633570256501"/>
    <n v="12.600453769515701"/>
  </r>
  <r>
    <x v="0"/>
    <x v="16"/>
    <x v="4"/>
    <x v="8"/>
    <s v="LV_Other_DH"/>
    <x v="17"/>
    <n v="9.3111759656652193"/>
    <n v="2.5864377682403399"/>
  </r>
  <r>
    <x v="0"/>
    <x v="16"/>
    <x v="4"/>
    <x v="8"/>
    <s v="LV_Other_DH"/>
    <x v="19"/>
    <n v="11.065937666521201"/>
    <n v="3.0738715740336602"/>
  </r>
  <r>
    <x v="0"/>
    <x v="16"/>
    <x v="4"/>
    <x v="8"/>
    <s v="LV_Other_DH"/>
    <x v="21"/>
    <n v="48.24"/>
    <n v="13.4"/>
  </r>
  <r>
    <x v="0"/>
    <x v="16"/>
    <x v="4"/>
    <x v="8"/>
    <s v="LV_Other_DH"/>
    <x v="22"/>
    <n v="67.680000000000007"/>
    <n v="18.8"/>
  </r>
  <r>
    <x v="0"/>
    <x v="16"/>
    <x v="4"/>
    <x v="8"/>
    <s v="LV_Other_DH"/>
    <x v="23"/>
    <n v="0.31515896120488701"/>
    <n v="8.7544155890246306E-2"/>
  </r>
  <r>
    <x v="0"/>
    <x v="16"/>
    <x v="4"/>
    <x v="8"/>
    <s v="LV_Other_DH"/>
    <x v="25"/>
    <n v="22.32"/>
    <n v="6.2"/>
  </r>
  <r>
    <x v="0"/>
    <x v="16"/>
    <x v="4"/>
    <x v="8"/>
    <s v="LV_RigaR"/>
    <x v="0"/>
    <n v="45.776839115009899"/>
    <n v="12.7157886430583"/>
  </r>
  <r>
    <x v="0"/>
    <x v="16"/>
    <x v="4"/>
    <x v="8"/>
    <s v="LV_RigaR"/>
    <x v="1"/>
    <n v="46.08"/>
    <n v="12.8"/>
  </r>
  <r>
    <x v="0"/>
    <x v="16"/>
    <x v="4"/>
    <x v="8"/>
    <s v="LV_RigaR"/>
    <x v="2"/>
    <n v="57.96"/>
    <n v="16.100000000000001"/>
  </r>
  <r>
    <x v="0"/>
    <x v="16"/>
    <x v="4"/>
    <x v="8"/>
    <s v="LV_RigaR"/>
    <x v="6"/>
    <n v="30.079313304721001"/>
    <n v="8.3553648068669499"/>
  </r>
  <r>
    <x v="0"/>
    <x v="16"/>
    <x v="4"/>
    <x v="8"/>
    <s v="LV_RigaR"/>
    <x v="9"/>
    <n v="45.361633570256501"/>
    <n v="12.600453769515701"/>
  </r>
  <r>
    <x v="0"/>
    <x v="16"/>
    <x v="4"/>
    <x v="8"/>
    <s v="LV_RigaR"/>
    <x v="17"/>
    <n v="9.3111759656652193"/>
    <n v="2.5864377682403399"/>
  </r>
  <r>
    <x v="0"/>
    <x v="16"/>
    <x v="4"/>
    <x v="8"/>
    <s v="LV_RigaR"/>
    <x v="19"/>
    <n v="11.065937666521201"/>
    <n v="3.0738715740336602"/>
  </r>
  <r>
    <x v="0"/>
    <x v="16"/>
    <x v="4"/>
    <x v="8"/>
    <s v="LV_RigaR"/>
    <x v="21"/>
    <n v="48.24"/>
    <n v="13.4"/>
  </r>
  <r>
    <x v="0"/>
    <x v="16"/>
    <x v="4"/>
    <x v="8"/>
    <s v="LV_RigaR"/>
    <x v="22"/>
    <n v="67.680000000000007"/>
    <n v="18.8"/>
  </r>
  <r>
    <x v="0"/>
    <x v="16"/>
    <x v="4"/>
    <x v="8"/>
    <s v="LV_RigaR"/>
    <x v="23"/>
    <n v="0.31515896120488701"/>
    <n v="8.7544155890246306E-2"/>
  </r>
  <r>
    <x v="0"/>
    <x v="16"/>
    <x v="4"/>
    <x v="8"/>
    <s v="LV_RigaR"/>
    <x v="25"/>
    <n v="22.32"/>
    <n v="6.2"/>
  </r>
  <r>
    <x v="0"/>
    <x v="16"/>
    <x v="4"/>
    <x v="8"/>
    <s v="LV_Rural"/>
    <x v="0"/>
    <n v="45.776839115009899"/>
    <n v="12.7157886430583"/>
  </r>
  <r>
    <x v="0"/>
    <x v="16"/>
    <x v="4"/>
    <x v="8"/>
    <s v="LV_Rural"/>
    <x v="1"/>
    <n v="46.08"/>
    <n v="12.8"/>
  </r>
  <r>
    <x v="0"/>
    <x v="16"/>
    <x v="4"/>
    <x v="8"/>
    <s v="LV_Rural"/>
    <x v="2"/>
    <n v="57.96"/>
    <n v="16.100000000000001"/>
  </r>
  <r>
    <x v="0"/>
    <x v="16"/>
    <x v="4"/>
    <x v="8"/>
    <s v="LV_Rural"/>
    <x v="6"/>
    <n v="30.079313304721001"/>
    <n v="8.3553648068669499"/>
  </r>
  <r>
    <x v="0"/>
    <x v="16"/>
    <x v="4"/>
    <x v="8"/>
    <s v="LV_Rural"/>
    <x v="9"/>
    <n v="45.361633570256501"/>
    <n v="12.600453769515701"/>
  </r>
  <r>
    <x v="0"/>
    <x v="16"/>
    <x v="4"/>
    <x v="8"/>
    <s v="LV_Rural"/>
    <x v="17"/>
    <n v="9.3111759656652193"/>
    <n v="2.5864377682403399"/>
  </r>
  <r>
    <x v="0"/>
    <x v="16"/>
    <x v="4"/>
    <x v="8"/>
    <s v="LV_Rural"/>
    <x v="19"/>
    <n v="11.065937666521201"/>
    <n v="3.0738715740336602"/>
  </r>
  <r>
    <x v="0"/>
    <x v="16"/>
    <x v="4"/>
    <x v="8"/>
    <s v="LV_Rural"/>
    <x v="21"/>
    <n v="48.24"/>
    <n v="13.4"/>
  </r>
  <r>
    <x v="0"/>
    <x v="16"/>
    <x v="4"/>
    <x v="8"/>
    <s v="LV_Rural"/>
    <x v="22"/>
    <n v="67.680000000000007"/>
    <n v="18.8"/>
  </r>
  <r>
    <x v="0"/>
    <x v="16"/>
    <x v="4"/>
    <x v="8"/>
    <s v="LV_Rural"/>
    <x v="23"/>
    <n v="0.31515896120488701"/>
    <n v="8.7544155890246306E-2"/>
  </r>
  <r>
    <x v="0"/>
    <x v="16"/>
    <x v="4"/>
    <x v="8"/>
    <s v="LV_Rural"/>
    <x v="25"/>
    <n v="22.32"/>
    <n v="6.2"/>
  </r>
  <r>
    <x v="0"/>
    <x v="16"/>
    <x v="5"/>
    <x v="9"/>
    <s v="LT_A"/>
    <x v="0"/>
    <n v="45.776839115009899"/>
    <n v="12.7157886430583"/>
  </r>
  <r>
    <x v="0"/>
    <x v="16"/>
    <x v="5"/>
    <x v="9"/>
    <s v="LT_A"/>
    <x v="1"/>
    <n v="46.08"/>
    <n v="12.8"/>
  </r>
  <r>
    <x v="0"/>
    <x v="16"/>
    <x v="5"/>
    <x v="9"/>
    <s v="LT_A"/>
    <x v="2"/>
    <n v="57.96"/>
    <n v="16.100000000000001"/>
  </r>
  <r>
    <x v="0"/>
    <x v="16"/>
    <x v="5"/>
    <x v="9"/>
    <s v="LT_A"/>
    <x v="6"/>
    <n v="30.079313304721001"/>
    <n v="8.3553648068669499"/>
  </r>
  <r>
    <x v="0"/>
    <x v="16"/>
    <x v="5"/>
    <x v="9"/>
    <s v="LT_A"/>
    <x v="9"/>
    <n v="45.361633570256501"/>
    <n v="12.600453769515701"/>
  </r>
  <r>
    <x v="0"/>
    <x v="16"/>
    <x v="5"/>
    <x v="9"/>
    <s v="LT_A"/>
    <x v="17"/>
    <n v="9.3111759656652193"/>
    <n v="2.5864377682403399"/>
  </r>
  <r>
    <x v="0"/>
    <x v="16"/>
    <x v="5"/>
    <x v="9"/>
    <s v="LT_A"/>
    <x v="19"/>
    <n v="11.065937666521201"/>
    <n v="3.0738715740336602"/>
  </r>
  <r>
    <x v="0"/>
    <x v="16"/>
    <x v="5"/>
    <x v="9"/>
    <s v="LT_A"/>
    <x v="21"/>
    <n v="48.24"/>
    <n v="13.4"/>
  </r>
  <r>
    <x v="0"/>
    <x v="16"/>
    <x v="5"/>
    <x v="9"/>
    <s v="LT_A"/>
    <x v="22"/>
    <n v="67.680000000000007"/>
    <n v="18.8"/>
  </r>
  <r>
    <x v="0"/>
    <x v="16"/>
    <x v="5"/>
    <x v="9"/>
    <s v="LT_A"/>
    <x v="23"/>
    <n v="0.31515896120488701"/>
    <n v="8.7544155890246306E-2"/>
  </r>
  <r>
    <x v="0"/>
    <x v="16"/>
    <x v="5"/>
    <x v="9"/>
    <s v="LT_A"/>
    <x v="25"/>
    <n v="22.32"/>
    <n v="6.2"/>
  </r>
  <r>
    <x v="0"/>
    <x v="16"/>
    <x v="5"/>
    <x v="9"/>
    <s v="LT_KauU"/>
    <x v="0"/>
    <n v="45.776839115009899"/>
    <n v="12.7157886430583"/>
  </r>
  <r>
    <x v="0"/>
    <x v="16"/>
    <x v="5"/>
    <x v="9"/>
    <s v="LT_KauU"/>
    <x v="1"/>
    <n v="46.08"/>
    <n v="12.8"/>
  </r>
  <r>
    <x v="0"/>
    <x v="16"/>
    <x v="5"/>
    <x v="9"/>
    <s v="LT_KauU"/>
    <x v="2"/>
    <n v="57.96"/>
    <n v="16.100000000000001"/>
  </r>
  <r>
    <x v="0"/>
    <x v="16"/>
    <x v="5"/>
    <x v="9"/>
    <s v="LT_KauU"/>
    <x v="6"/>
    <n v="30.079313304721001"/>
    <n v="8.3553648068669499"/>
  </r>
  <r>
    <x v="0"/>
    <x v="16"/>
    <x v="5"/>
    <x v="9"/>
    <s v="LT_KauU"/>
    <x v="9"/>
    <n v="45.361633570256501"/>
    <n v="12.600453769515701"/>
  </r>
  <r>
    <x v="0"/>
    <x v="16"/>
    <x v="5"/>
    <x v="9"/>
    <s v="LT_KauU"/>
    <x v="17"/>
    <n v="9.3111759656652193"/>
    <n v="2.5864377682403399"/>
  </r>
  <r>
    <x v="0"/>
    <x v="16"/>
    <x v="5"/>
    <x v="9"/>
    <s v="LT_KauU"/>
    <x v="19"/>
    <n v="11.065937666521201"/>
    <n v="3.0738715740336602"/>
  </r>
  <r>
    <x v="0"/>
    <x v="16"/>
    <x v="5"/>
    <x v="9"/>
    <s v="LT_KauU"/>
    <x v="21"/>
    <n v="48.24"/>
    <n v="13.4"/>
  </r>
  <r>
    <x v="0"/>
    <x v="16"/>
    <x v="5"/>
    <x v="9"/>
    <s v="LT_KauU"/>
    <x v="22"/>
    <n v="67.680000000000007"/>
    <n v="18.8"/>
  </r>
  <r>
    <x v="0"/>
    <x v="16"/>
    <x v="5"/>
    <x v="9"/>
    <s v="LT_KauU"/>
    <x v="23"/>
    <n v="0.31515896120488701"/>
    <n v="8.7544155890246306E-2"/>
  </r>
  <r>
    <x v="0"/>
    <x v="16"/>
    <x v="5"/>
    <x v="9"/>
    <s v="LT_KauU"/>
    <x v="25"/>
    <n v="22.32"/>
    <n v="6.2"/>
  </r>
  <r>
    <x v="0"/>
    <x v="16"/>
    <x v="5"/>
    <x v="9"/>
    <s v="LT_KlaU"/>
    <x v="0"/>
    <n v="45.776839115009899"/>
    <n v="12.7157886430583"/>
  </r>
  <r>
    <x v="0"/>
    <x v="16"/>
    <x v="5"/>
    <x v="9"/>
    <s v="LT_KlaU"/>
    <x v="1"/>
    <n v="46.08"/>
    <n v="12.8"/>
  </r>
  <r>
    <x v="0"/>
    <x v="16"/>
    <x v="5"/>
    <x v="9"/>
    <s v="LT_KlaU"/>
    <x v="2"/>
    <n v="57.96"/>
    <n v="16.100000000000001"/>
  </r>
  <r>
    <x v="0"/>
    <x v="16"/>
    <x v="5"/>
    <x v="9"/>
    <s v="LT_KlaU"/>
    <x v="6"/>
    <n v="30.079313304721001"/>
    <n v="8.3553648068669499"/>
  </r>
  <r>
    <x v="0"/>
    <x v="16"/>
    <x v="5"/>
    <x v="9"/>
    <s v="LT_KlaU"/>
    <x v="9"/>
    <n v="45.361633570256501"/>
    <n v="12.600453769515701"/>
  </r>
  <r>
    <x v="0"/>
    <x v="16"/>
    <x v="5"/>
    <x v="9"/>
    <s v="LT_KlaU"/>
    <x v="17"/>
    <n v="9.3111759656652193"/>
    <n v="2.5864377682403399"/>
  </r>
  <r>
    <x v="0"/>
    <x v="16"/>
    <x v="5"/>
    <x v="9"/>
    <s v="LT_KlaU"/>
    <x v="19"/>
    <n v="11.065937666521201"/>
    <n v="3.0738715740336602"/>
  </r>
  <r>
    <x v="0"/>
    <x v="16"/>
    <x v="5"/>
    <x v="9"/>
    <s v="LT_KlaU"/>
    <x v="21"/>
    <n v="48.24"/>
    <n v="13.4"/>
  </r>
  <r>
    <x v="0"/>
    <x v="16"/>
    <x v="5"/>
    <x v="9"/>
    <s v="LT_KlaU"/>
    <x v="22"/>
    <n v="67.680000000000007"/>
    <n v="18.8"/>
  </r>
  <r>
    <x v="0"/>
    <x v="16"/>
    <x v="5"/>
    <x v="9"/>
    <s v="LT_KlaU"/>
    <x v="23"/>
    <n v="0.31515896120488701"/>
    <n v="8.7544155890246306E-2"/>
  </r>
  <r>
    <x v="0"/>
    <x v="16"/>
    <x v="5"/>
    <x v="9"/>
    <s v="LT_KlaU"/>
    <x v="25"/>
    <n v="22.32"/>
    <n v="6.2"/>
  </r>
  <r>
    <x v="0"/>
    <x v="16"/>
    <x v="5"/>
    <x v="9"/>
    <s v="LT_OFFSHORE"/>
    <x v="0"/>
    <n v="45.776839115009899"/>
    <n v="12.7157886430583"/>
  </r>
  <r>
    <x v="0"/>
    <x v="16"/>
    <x v="5"/>
    <x v="9"/>
    <s v="LT_OFFSHORE"/>
    <x v="1"/>
    <n v="46.08"/>
    <n v="12.8"/>
  </r>
  <r>
    <x v="0"/>
    <x v="16"/>
    <x v="5"/>
    <x v="9"/>
    <s v="LT_OFFSHORE"/>
    <x v="2"/>
    <n v="57.96"/>
    <n v="16.100000000000001"/>
  </r>
  <r>
    <x v="0"/>
    <x v="16"/>
    <x v="5"/>
    <x v="9"/>
    <s v="LT_OFFSHORE"/>
    <x v="6"/>
    <n v="30.079313304721001"/>
    <n v="8.3553648068669499"/>
  </r>
  <r>
    <x v="0"/>
    <x v="16"/>
    <x v="5"/>
    <x v="9"/>
    <s v="LT_OFFSHORE"/>
    <x v="9"/>
    <n v="45.361633570256501"/>
    <n v="12.600453769515701"/>
  </r>
  <r>
    <x v="0"/>
    <x v="16"/>
    <x v="5"/>
    <x v="9"/>
    <s v="LT_OFFSHORE"/>
    <x v="17"/>
    <n v="9.3111759656652193"/>
    <n v="2.5864377682403399"/>
  </r>
  <r>
    <x v="0"/>
    <x v="16"/>
    <x v="5"/>
    <x v="9"/>
    <s v="LT_OFFSHORE"/>
    <x v="19"/>
    <n v="11.065937666521201"/>
    <n v="3.0738715740336602"/>
  </r>
  <r>
    <x v="0"/>
    <x v="16"/>
    <x v="5"/>
    <x v="9"/>
    <s v="LT_OFFSHORE"/>
    <x v="21"/>
    <n v="48.24"/>
    <n v="13.4"/>
  </r>
  <r>
    <x v="0"/>
    <x v="16"/>
    <x v="5"/>
    <x v="9"/>
    <s v="LT_OFFSHORE"/>
    <x v="22"/>
    <n v="67.680000000000007"/>
    <n v="18.8"/>
  </r>
  <r>
    <x v="0"/>
    <x v="16"/>
    <x v="5"/>
    <x v="9"/>
    <s v="LT_OFFSHORE"/>
    <x v="23"/>
    <n v="0.31515896120488701"/>
    <n v="8.7544155890246306E-2"/>
  </r>
  <r>
    <x v="0"/>
    <x v="16"/>
    <x v="5"/>
    <x v="9"/>
    <s v="LT_OFFSHORE"/>
    <x v="25"/>
    <n v="22.32"/>
    <n v="6.2"/>
  </r>
  <r>
    <x v="0"/>
    <x v="16"/>
    <x v="5"/>
    <x v="9"/>
    <s v="LT_Other_DH"/>
    <x v="0"/>
    <n v="45.776839115009899"/>
    <n v="12.7157886430583"/>
  </r>
  <r>
    <x v="0"/>
    <x v="16"/>
    <x v="5"/>
    <x v="9"/>
    <s v="LT_Other_DH"/>
    <x v="1"/>
    <n v="46.08"/>
    <n v="12.8"/>
  </r>
  <r>
    <x v="0"/>
    <x v="16"/>
    <x v="5"/>
    <x v="9"/>
    <s v="LT_Other_DH"/>
    <x v="2"/>
    <n v="57.96"/>
    <n v="16.100000000000001"/>
  </r>
  <r>
    <x v="0"/>
    <x v="16"/>
    <x v="5"/>
    <x v="9"/>
    <s v="LT_Other_DH"/>
    <x v="6"/>
    <n v="30.079313304721001"/>
    <n v="8.3553648068669499"/>
  </r>
  <r>
    <x v="0"/>
    <x v="16"/>
    <x v="5"/>
    <x v="9"/>
    <s v="LT_Other_DH"/>
    <x v="9"/>
    <n v="45.361633570256501"/>
    <n v="12.600453769515701"/>
  </r>
  <r>
    <x v="0"/>
    <x v="16"/>
    <x v="5"/>
    <x v="9"/>
    <s v="LT_Other_DH"/>
    <x v="17"/>
    <n v="9.3111759656652193"/>
    <n v="2.5864377682403399"/>
  </r>
  <r>
    <x v="0"/>
    <x v="16"/>
    <x v="5"/>
    <x v="9"/>
    <s v="LT_Other_DH"/>
    <x v="19"/>
    <n v="11.065937666521201"/>
    <n v="3.0738715740336602"/>
  </r>
  <r>
    <x v="0"/>
    <x v="16"/>
    <x v="5"/>
    <x v="9"/>
    <s v="LT_Other_DH"/>
    <x v="21"/>
    <n v="48.24"/>
    <n v="13.4"/>
  </r>
  <r>
    <x v="0"/>
    <x v="16"/>
    <x v="5"/>
    <x v="9"/>
    <s v="LT_Other_DH"/>
    <x v="22"/>
    <n v="67.680000000000007"/>
    <n v="18.8"/>
  </r>
  <r>
    <x v="0"/>
    <x v="16"/>
    <x v="5"/>
    <x v="9"/>
    <s v="LT_Other_DH"/>
    <x v="23"/>
    <n v="0.31515896120488701"/>
    <n v="8.7544155890246306E-2"/>
  </r>
  <r>
    <x v="0"/>
    <x v="16"/>
    <x v="5"/>
    <x v="9"/>
    <s v="LT_Other_DH"/>
    <x v="25"/>
    <n v="22.32"/>
    <n v="6.2"/>
  </r>
  <r>
    <x v="0"/>
    <x v="16"/>
    <x v="5"/>
    <x v="9"/>
    <s v="LT_Panevezys"/>
    <x v="0"/>
    <n v="45.776839115009899"/>
    <n v="12.7157886430583"/>
  </r>
  <r>
    <x v="0"/>
    <x v="16"/>
    <x v="5"/>
    <x v="9"/>
    <s v="LT_Panevezys"/>
    <x v="1"/>
    <n v="46.08"/>
    <n v="12.8"/>
  </r>
  <r>
    <x v="0"/>
    <x v="16"/>
    <x v="5"/>
    <x v="9"/>
    <s v="LT_Panevezys"/>
    <x v="2"/>
    <n v="57.96"/>
    <n v="16.100000000000001"/>
  </r>
  <r>
    <x v="0"/>
    <x v="16"/>
    <x v="5"/>
    <x v="9"/>
    <s v="LT_Panevezys"/>
    <x v="6"/>
    <n v="30.079313304721001"/>
    <n v="8.3553648068669499"/>
  </r>
  <r>
    <x v="0"/>
    <x v="16"/>
    <x v="5"/>
    <x v="9"/>
    <s v="LT_Panevezys"/>
    <x v="9"/>
    <n v="45.361633570256501"/>
    <n v="12.600453769515701"/>
  </r>
  <r>
    <x v="0"/>
    <x v="16"/>
    <x v="5"/>
    <x v="9"/>
    <s v="LT_Panevezys"/>
    <x v="17"/>
    <n v="9.3111759656652193"/>
    <n v="2.5864377682403399"/>
  </r>
  <r>
    <x v="0"/>
    <x v="16"/>
    <x v="5"/>
    <x v="9"/>
    <s v="LT_Panevezys"/>
    <x v="19"/>
    <n v="11.065937666521201"/>
    <n v="3.0738715740336602"/>
  </r>
  <r>
    <x v="0"/>
    <x v="16"/>
    <x v="5"/>
    <x v="9"/>
    <s v="LT_Panevezys"/>
    <x v="21"/>
    <n v="48.24"/>
    <n v="13.4"/>
  </r>
  <r>
    <x v="0"/>
    <x v="16"/>
    <x v="5"/>
    <x v="9"/>
    <s v="LT_Panevezys"/>
    <x v="22"/>
    <n v="67.680000000000007"/>
    <n v="18.8"/>
  </r>
  <r>
    <x v="0"/>
    <x v="16"/>
    <x v="5"/>
    <x v="9"/>
    <s v="LT_Panevezys"/>
    <x v="23"/>
    <n v="0.31515896120488701"/>
    <n v="8.7544155890246306E-2"/>
  </r>
  <r>
    <x v="0"/>
    <x v="16"/>
    <x v="5"/>
    <x v="9"/>
    <s v="LT_Panevezys"/>
    <x v="25"/>
    <n v="22.32"/>
    <n v="6.2"/>
  </r>
  <r>
    <x v="0"/>
    <x v="16"/>
    <x v="5"/>
    <x v="9"/>
    <s v="LT_Rural"/>
    <x v="0"/>
    <n v="45.776839115009899"/>
    <n v="12.7157886430583"/>
  </r>
  <r>
    <x v="0"/>
    <x v="16"/>
    <x v="5"/>
    <x v="9"/>
    <s v="LT_Rural"/>
    <x v="1"/>
    <n v="46.08"/>
    <n v="12.8"/>
  </r>
  <r>
    <x v="0"/>
    <x v="16"/>
    <x v="5"/>
    <x v="9"/>
    <s v="LT_Rural"/>
    <x v="2"/>
    <n v="57.96"/>
    <n v="16.100000000000001"/>
  </r>
  <r>
    <x v="0"/>
    <x v="16"/>
    <x v="5"/>
    <x v="9"/>
    <s v="LT_Rural"/>
    <x v="6"/>
    <n v="30.079313304721001"/>
    <n v="8.3553648068669499"/>
  </r>
  <r>
    <x v="0"/>
    <x v="16"/>
    <x v="5"/>
    <x v="9"/>
    <s v="LT_Rural"/>
    <x v="9"/>
    <n v="45.361633570256501"/>
    <n v="12.600453769515701"/>
  </r>
  <r>
    <x v="0"/>
    <x v="16"/>
    <x v="5"/>
    <x v="9"/>
    <s v="LT_Rural"/>
    <x v="17"/>
    <n v="9.3111759656652193"/>
    <n v="2.5864377682403399"/>
  </r>
  <r>
    <x v="0"/>
    <x v="16"/>
    <x v="5"/>
    <x v="9"/>
    <s v="LT_Rural"/>
    <x v="19"/>
    <n v="11.065937666521201"/>
    <n v="3.0738715740336602"/>
  </r>
  <r>
    <x v="0"/>
    <x v="16"/>
    <x v="5"/>
    <x v="9"/>
    <s v="LT_Rural"/>
    <x v="21"/>
    <n v="48.24"/>
    <n v="13.4"/>
  </r>
  <r>
    <x v="0"/>
    <x v="16"/>
    <x v="5"/>
    <x v="9"/>
    <s v="LT_Rural"/>
    <x v="22"/>
    <n v="67.680000000000007"/>
    <n v="18.8"/>
  </r>
  <r>
    <x v="0"/>
    <x v="16"/>
    <x v="5"/>
    <x v="9"/>
    <s v="LT_Rural"/>
    <x v="23"/>
    <n v="0.31515896120488701"/>
    <n v="8.7544155890246306E-2"/>
  </r>
  <r>
    <x v="0"/>
    <x v="16"/>
    <x v="5"/>
    <x v="9"/>
    <s v="LT_Rural"/>
    <x v="25"/>
    <n v="22.32"/>
    <n v="6.2"/>
  </r>
  <r>
    <x v="0"/>
    <x v="16"/>
    <x v="5"/>
    <x v="9"/>
    <s v="LT_SiaU"/>
    <x v="0"/>
    <n v="45.776839115009899"/>
    <n v="12.7157886430583"/>
  </r>
  <r>
    <x v="0"/>
    <x v="16"/>
    <x v="5"/>
    <x v="9"/>
    <s v="LT_SiaU"/>
    <x v="1"/>
    <n v="46.08"/>
    <n v="12.8"/>
  </r>
  <r>
    <x v="0"/>
    <x v="16"/>
    <x v="5"/>
    <x v="9"/>
    <s v="LT_SiaU"/>
    <x v="2"/>
    <n v="57.96"/>
    <n v="16.100000000000001"/>
  </r>
  <r>
    <x v="0"/>
    <x v="16"/>
    <x v="5"/>
    <x v="9"/>
    <s v="LT_SiaU"/>
    <x v="6"/>
    <n v="30.079313304721001"/>
    <n v="8.3553648068669499"/>
  </r>
  <r>
    <x v="0"/>
    <x v="16"/>
    <x v="5"/>
    <x v="9"/>
    <s v="LT_SiaU"/>
    <x v="9"/>
    <n v="45.361633570256501"/>
    <n v="12.600453769515701"/>
  </r>
  <r>
    <x v="0"/>
    <x v="16"/>
    <x v="5"/>
    <x v="9"/>
    <s v="LT_SiaU"/>
    <x v="17"/>
    <n v="9.3111759656652193"/>
    <n v="2.5864377682403399"/>
  </r>
  <r>
    <x v="0"/>
    <x v="16"/>
    <x v="5"/>
    <x v="9"/>
    <s v="LT_SiaU"/>
    <x v="19"/>
    <n v="11.065937666521201"/>
    <n v="3.0738715740336602"/>
  </r>
  <r>
    <x v="0"/>
    <x v="16"/>
    <x v="5"/>
    <x v="9"/>
    <s v="LT_SiaU"/>
    <x v="21"/>
    <n v="48.24"/>
    <n v="13.4"/>
  </r>
  <r>
    <x v="0"/>
    <x v="16"/>
    <x v="5"/>
    <x v="9"/>
    <s v="LT_SiaU"/>
    <x v="22"/>
    <n v="67.680000000000007"/>
    <n v="18.8"/>
  </r>
  <r>
    <x v="0"/>
    <x v="16"/>
    <x v="5"/>
    <x v="9"/>
    <s v="LT_SiaU"/>
    <x v="23"/>
    <n v="0.31515896120488701"/>
    <n v="8.7544155890246306E-2"/>
  </r>
  <r>
    <x v="0"/>
    <x v="16"/>
    <x v="5"/>
    <x v="9"/>
    <s v="LT_SiaU"/>
    <x v="25"/>
    <n v="22.32"/>
    <n v="6.2"/>
  </r>
  <r>
    <x v="0"/>
    <x v="16"/>
    <x v="5"/>
    <x v="9"/>
    <s v="LT_VilU"/>
    <x v="0"/>
    <n v="45.776839115009899"/>
    <n v="12.7157886430583"/>
  </r>
  <r>
    <x v="0"/>
    <x v="16"/>
    <x v="5"/>
    <x v="9"/>
    <s v="LT_VilU"/>
    <x v="1"/>
    <n v="46.08"/>
    <n v="12.8"/>
  </r>
  <r>
    <x v="0"/>
    <x v="16"/>
    <x v="5"/>
    <x v="9"/>
    <s v="LT_VilU"/>
    <x v="2"/>
    <n v="57.96"/>
    <n v="16.100000000000001"/>
  </r>
  <r>
    <x v="0"/>
    <x v="16"/>
    <x v="5"/>
    <x v="9"/>
    <s v="LT_VilU"/>
    <x v="6"/>
    <n v="30.079313304721001"/>
    <n v="8.3553648068669499"/>
  </r>
  <r>
    <x v="0"/>
    <x v="16"/>
    <x v="5"/>
    <x v="9"/>
    <s v="LT_VilU"/>
    <x v="9"/>
    <n v="45.361633570256501"/>
    <n v="12.600453769515701"/>
  </r>
  <r>
    <x v="0"/>
    <x v="16"/>
    <x v="5"/>
    <x v="9"/>
    <s v="LT_VilU"/>
    <x v="17"/>
    <n v="9.3111759656652193"/>
    <n v="2.5864377682403399"/>
  </r>
  <r>
    <x v="0"/>
    <x v="16"/>
    <x v="5"/>
    <x v="9"/>
    <s v="LT_VilU"/>
    <x v="19"/>
    <n v="11.065937666521201"/>
    <n v="3.0738715740336602"/>
  </r>
  <r>
    <x v="0"/>
    <x v="16"/>
    <x v="5"/>
    <x v="9"/>
    <s v="LT_VilU"/>
    <x v="21"/>
    <n v="48.24"/>
    <n v="13.4"/>
  </r>
  <r>
    <x v="0"/>
    <x v="16"/>
    <x v="5"/>
    <x v="9"/>
    <s v="LT_VilU"/>
    <x v="22"/>
    <n v="67.680000000000007"/>
    <n v="18.8"/>
  </r>
  <r>
    <x v="0"/>
    <x v="16"/>
    <x v="5"/>
    <x v="9"/>
    <s v="LT_VilU"/>
    <x v="23"/>
    <n v="0.31515896120488701"/>
    <n v="8.7544155890246306E-2"/>
  </r>
  <r>
    <x v="0"/>
    <x v="16"/>
    <x v="5"/>
    <x v="9"/>
    <s v="LT_VilU"/>
    <x v="25"/>
    <n v="22.32"/>
    <n v="6.2"/>
  </r>
  <r>
    <x v="0"/>
    <x v="16"/>
    <x v="6"/>
    <x v="10"/>
    <s v="NL_A"/>
    <x v="0"/>
    <n v="45.776839115009899"/>
    <n v="12.7157886430583"/>
  </r>
  <r>
    <x v="0"/>
    <x v="16"/>
    <x v="6"/>
    <x v="10"/>
    <s v="NL_A"/>
    <x v="1"/>
    <n v="46.08"/>
    <n v="12.8"/>
  </r>
  <r>
    <x v="0"/>
    <x v="16"/>
    <x v="6"/>
    <x v="10"/>
    <s v="NL_A"/>
    <x v="2"/>
    <n v="57.96"/>
    <n v="16.100000000000001"/>
  </r>
  <r>
    <x v="0"/>
    <x v="16"/>
    <x v="6"/>
    <x v="10"/>
    <s v="NL_A"/>
    <x v="6"/>
    <n v="30.079313304721001"/>
    <n v="8.3553648068669499"/>
  </r>
  <r>
    <x v="0"/>
    <x v="16"/>
    <x v="6"/>
    <x v="10"/>
    <s v="NL_A"/>
    <x v="9"/>
    <n v="45.361633570256501"/>
    <n v="12.600453769515701"/>
  </r>
  <r>
    <x v="0"/>
    <x v="16"/>
    <x v="6"/>
    <x v="10"/>
    <s v="NL_A"/>
    <x v="17"/>
    <n v="9.3111759656652193"/>
    <n v="2.5864377682403399"/>
  </r>
  <r>
    <x v="0"/>
    <x v="16"/>
    <x v="6"/>
    <x v="10"/>
    <s v="NL_A"/>
    <x v="19"/>
    <n v="11.065937666521201"/>
    <n v="3.0738715740336602"/>
  </r>
  <r>
    <x v="0"/>
    <x v="16"/>
    <x v="6"/>
    <x v="10"/>
    <s v="NL_A"/>
    <x v="21"/>
    <n v="48.24"/>
    <n v="13.4"/>
  </r>
  <r>
    <x v="0"/>
    <x v="16"/>
    <x v="6"/>
    <x v="10"/>
    <s v="NL_A"/>
    <x v="22"/>
    <n v="67.680000000000007"/>
    <n v="18.8"/>
  </r>
  <r>
    <x v="0"/>
    <x v="16"/>
    <x v="6"/>
    <x v="10"/>
    <s v="NL_A"/>
    <x v="23"/>
    <n v="0.31515896120488701"/>
    <n v="8.7544155890246306E-2"/>
  </r>
  <r>
    <x v="0"/>
    <x v="16"/>
    <x v="6"/>
    <x v="10"/>
    <s v="NL_A"/>
    <x v="25"/>
    <n v="22.32"/>
    <n v="6.2"/>
  </r>
  <r>
    <x v="0"/>
    <x v="16"/>
    <x v="6"/>
    <x v="10"/>
    <s v="NL_OFFSHORE"/>
    <x v="0"/>
    <n v="45.776839115009899"/>
    <n v="12.7157886430583"/>
  </r>
  <r>
    <x v="0"/>
    <x v="16"/>
    <x v="6"/>
    <x v="10"/>
    <s v="NL_OFFSHORE"/>
    <x v="1"/>
    <n v="46.08"/>
    <n v="12.8"/>
  </r>
  <r>
    <x v="0"/>
    <x v="16"/>
    <x v="6"/>
    <x v="10"/>
    <s v="NL_OFFSHORE"/>
    <x v="2"/>
    <n v="57.96"/>
    <n v="16.100000000000001"/>
  </r>
  <r>
    <x v="0"/>
    <x v="16"/>
    <x v="6"/>
    <x v="10"/>
    <s v="NL_OFFSHORE"/>
    <x v="6"/>
    <n v="30.079313304721001"/>
    <n v="8.3553648068669499"/>
  </r>
  <r>
    <x v="0"/>
    <x v="16"/>
    <x v="6"/>
    <x v="10"/>
    <s v="NL_OFFSHORE"/>
    <x v="9"/>
    <n v="45.361633570256501"/>
    <n v="12.600453769515701"/>
  </r>
  <r>
    <x v="0"/>
    <x v="16"/>
    <x v="6"/>
    <x v="10"/>
    <s v="NL_OFFSHORE"/>
    <x v="17"/>
    <n v="9.3111759656652193"/>
    <n v="2.5864377682403399"/>
  </r>
  <r>
    <x v="0"/>
    <x v="16"/>
    <x v="6"/>
    <x v="10"/>
    <s v="NL_OFFSHORE"/>
    <x v="19"/>
    <n v="11.065937666521201"/>
    <n v="3.0738715740336602"/>
  </r>
  <r>
    <x v="0"/>
    <x v="16"/>
    <x v="6"/>
    <x v="10"/>
    <s v="NL_OFFSHORE"/>
    <x v="21"/>
    <n v="48.24"/>
    <n v="13.4"/>
  </r>
  <r>
    <x v="0"/>
    <x v="16"/>
    <x v="6"/>
    <x v="10"/>
    <s v="NL_OFFSHORE"/>
    <x v="22"/>
    <n v="67.680000000000007"/>
    <n v="18.8"/>
  </r>
  <r>
    <x v="0"/>
    <x v="16"/>
    <x v="6"/>
    <x v="10"/>
    <s v="NL_OFFSHORE"/>
    <x v="23"/>
    <n v="0.31515896120488701"/>
    <n v="8.7544155890246306E-2"/>
  </r>
  <r>
    <x v="0"/>
    <x v="16"/>
    <x v="6"/>
    <x v="10"/>
    <s v="NL_OFFSHORE"/>
    <x v="25"/>
    <n v="22.32"/>
    <n v="6.2"/>
  </r>
  <r>
    <x v="0"/>
    <x v="16"/>
    <x v="7"/>
    <x v="11"/>
    <s v="NO1_A1"/>
    <x v="0"/>
    <n v="45.776839115009899"/>
    <n v="12.7157886430583"/>
  </r>
  <r>
    <x v="0"/>
    <x v="16"/>
    <x v="7"/>
    <x v="11"/>
    <s v="NO1_A1"/>
    <x v="1"/>
    <n v="46.08"/>
    <n v="12.8"/>
  </r>
  <r>
    <x v="0"/>
    <x v="16"/>
    <x v="7"/>
    <x v="11"/>
    <s v="NO1_A1"/>
    <x v="2"/>
    <n v="57.96"/>
    <n v="16.100000000000001"/>
  </r>
  <r>
    <x v="0"/>
    <x v="16"/>
    <x v="7"/>
    <x v="11"/>
    <s v="NO1_A1"/>
    <x v="6"/>
    <n v="30.079313304721001"/>
    <n v="8.3553648068669499"/>
  </r>
  <r>
    <x v="0"/>
    <x v="16"/>
    <x v="7"/>
    <x v="11"/>
    <s v="NO1_A1"/>
    <x v="9"/>
    <n v="45.361633570256501"/>
    <n v="12.600453769515701"/>
  </r>
  <r>
    <x v="0"/>
    <x v="16"/>
    <x v="7"/>
    <x v="11"/>
    <s v="NO1_A1"/>
    <x v="17"/>
    <n v="9.3111759656652193"/>
    <n v="2.5864377682403399"/>
  </r>
  <r>
    <x v="0"/>
    <x v="16"/>
    <x v="7"/>
    <x v="11"/>
    <s v="NO1_A1"/>
    <x v="19"/>
    <n v="11.065937666521201"/>
    <n v="3.0738715740336602"/>
  </r>
  <r>
    <x v="0"/>
    <x v="16"/>
    <x v="7"/>
    <x v="11"/>
    <s v="NO1_A1"/>
    <x v="21"/>
    <n v="48.24"/>
    <n v="13.4"/>
  </r>
  <r>
    <x v="0"/>
    <x v="16"/>
    <x v="7"/>
    <x v="11"/>
    <s v="NO1_A1"/>
    <x v="22"/>
    <n v="67.680000000000007"/>
    <n v="18.8"/>
  </r>
  <r>
    <x v="0"/>
    <x v="16"/>
    <x v="7"/>
    <x v="11"/>
    <s v="NO1_A1"/>
    <x v="23"/>
    <n v="0.31515896120488701"/>
    <n v="8.7544155890246306E-2"/>
  </r>
  <r>
    <x v="0"/>
    <x v="16"/>
    <x v="7"/>
    <x v="11"/>
    <s v="NO1_A1"/>
    <x v="25"/>
    <n v="22.32"/>
    <n v="6.2"/>
  </r>
  <r>
    <x v="0"/>
    <x v="16"/>
    <x v="7"/>
    <x v="11"/>
    <s v="NO1_A2"/>
    <x v="0"/>
    <n v="45.776839115009899"/>
    <n v="12.7157886430583"/>
  </r>
  <r>
    <x v="0"/>
    <x v="16"/>
    <x v="7"/>
    <x v="11"/>
    <s v="NO1_A2"/>
    <x v="1"/>
    <n v="46.08"/>
    <n v="12.8"/>
  </r>
  <r>
    <x v="0"/>
    <x v="16"/>
    <x v="7"/>
    <x v="11"/>
    <s v="NO1_A2"/>
    <x v="2"/>
    <n v="57.96"/>
    <n v="16.100000000000001"/>
  </r>
  <r>
    <x v="0"/>
    <x v="16"/>
    <x v="7"/>
    <x v="11"/>
    <s v="NO1_A2"/>
    <x v="6"/>
    <n v="30.079313304721001"/>
    <n v="8.3553648068669499"/>
  </r>
  <r>
    <x v="0"/>
    <x v="16"/>
    <x v="7"/>
    <x v="11"/>
    <s v="NO1_A2"/>
    <x v="9"/>
    <n v="45.361633570256501"/>
    <n v="12.600453769515701"/>
  </r>
  <r>
    <x v="0"/>
    <x v="16"/>
    <x v="7"/>
    <x v="11"/>
    <s v="NO1_A2"/>
    <x v="17"/>
    <n v="9.3111759656652193"/>
    <n v="2.5864377682403399"/>
  </r>
  <r>
    <x v="0"/>
    <x v="16"/>
    <x v="7"/>
    <x v="11"/>
    <s v="NO1_A2"/>
    <x v="19"/>
    <n v="11.065937666521201"/>
    <n v="3.0738715740336602"/>
  </r>
  <r>
    <x v="0"/>
    <x v="16"/>
    <x v="7"/>
    <x v="11"/>
    <s v="NO1_A2"/>
    <x v="21"/>
    <n v="48.24"/>
    <n v="13.4"/>
  </r>
  <r>
    <x v="0"/>
    <x v="16"/>
    <x v="7"/>
    <x v="11"/>
    <s v="NO1_A2"/>
    <x v="22"/>
    <n v="67.680000000000007"/>
    <n v="18.8"/>
  </r>
  <r>
    <x v="0"/>
    <x v="16"/>
    <x v="7"/>
    <x v="11"/>
    <s v="NO1_A2"/>
    <x v="23"/>
    <n v="0.31515896120488701"/>
    <n v="8.7544155890246306E-2"/>
  </r>
  <r>
    <x v="0"/>
    <x v="16"/>
    <x v="7"/>
    <x v="11"/>
    <s v="NO1_A2"/>
    <x v="25"/>
    <n v="22.32"/>
    <n v="6.2"/>
  </r>
  <r>
    <x v="0"/>
    <x v="16"/>
    <x v="7"/>
    <x v="11"/>
    <s v="NO1_A3"/>
    <x v="0"/>
    <n v="45.776839115009899"/>
    <n v="12.7157886430583"/>
  </r>
  <r>
    <x v="0"/>
    <x v="16"/>
    <x v="7"/>
    <x v="11"/>
    <s v="NO1_A3"/>
    <x v="1"/>
    <n v="46.08"/>
    <n v="12.8"/>
  </r>
  <r>
    <x v="0"/>
    <x v="16"/>
    <x v="7"/>
    <x v="11"/>
    <s v="NO1_A3"/>
    <x v="2"/>
    <n v="57.96"/>
    <n v="16.100000000000001"/>
  </r>
  <r>
    <x v="0"/>
    <x v="16"/>
    <x v="7"/>
    <x v="11"/>
    <s v="NO1_A3"/>
    <x v="6"/>
    <n v="30.079313304721001"/>
    <n v="8.3553648068669499"/>
  </r>
  <r>
    <x v="0"/>
    <x v="16"/>
    <x v="7"/>
    <x v="11"/>
    <s v="NO1_A3"/>
    <x v="9"/>
    <n v="45.361633570256501"/>
    <n v="12.600453769515701"/>
  </r>
  <r>
    <x v="0"/>
    <x v="16"/>
    <x v="7"/>
    <x v="11"/>
    <s v="NO1_A3"/>
    <x v="17"/>
    <n v="9.3111759656652193"/>
    <n v="2.5864377682403399"/>
  </r>
  <r>
    <x v="0"/>
    <x v="16"/>
    <x v="7"/>
    <x v="11"/>
    <s v="NO1_A3"/>
    <x v="19"/>
    <n v="11.065937666521201"/>
    <n v="3.0738715740336602"/>
  </r>
  <r>
    <x v="0"/>
    <x v="16"/>
    <x v="7"/>
    <x v="11"/>
    <s v="NO1_A3"/>
    <x v="21"/>
    <n v="48.24"/>
    <n v="13.4"/>
  </r>
  <r>
    <x v="0"/>
    <x v="16"/>
    <x v="7"/>
    <x v="11"/>
    <s v="NO1_A3"/>
    <x v="22"/>
    <n v="67.680000000000007"/>
    <n v="18.8"/>
  </r>
  <r>
    <x v="0"/>
    <x v="16"/>
    <x v="7"/>
    <x v="11"/>
    <s v="NO1_A3"/>
    <x v="23"/>
    <n v="0.31515896120488701"/>
    <n v="8.7544155890246306E-2"/>
  </r>
  <r>
    <x v="0"/>
    <x v="16"/>
    <x v="7"/>
    <x v="11"/>
    <s v="NO1_A3"/>
    <x v="25"/>
    <n v="22.32"/>
    <n v="6.2"/>
  </r>
  <r>
    <x v="0"/>
    <x v="16"/>
    <x v="7"/>
    <x v="11"/>
    <s v="NO1_Offshore"/>
    <x v="0"/>
    <n v="45.776839115009899"/>
    <n v="12.7157886430583"/>
  </r>
  <r>
    <x v="0"/>
    <x v="16"/>
    <x v="7"/>
    <x v="11"/>
    <s v="NO1_Offshore"/>
    <x v="1"/>
    <n v="46.08"/>
    <n v="12.8"/>
  </r>
  <r>
    <x v="0"/>
    <x v="16"/>
    <x v="7"/>
    <x v="11"/>
    <s v="NO1_Offshore"/>
    <x v="2"/>
    <n v="57.96"/>
    <n v="16.100000000000001"/>
  </r>
  <r>
    <x v="0"/>
    <x v="16"/>
    <x v="7"/>
    <x v="11"/>
    <s v="NO1_Offshore"/>
    <x v="6"/>
    <n v="30.079313304721001"/>
    <n v="8.3553648068669499"/>
  </r>
  <r>
    <x v="0"/>
    <x v="16"/>
    <x v="7"/>
    <x v="11"/>
    <s v="NO1_Offshore"/>
    <x v="9"/>
    <n v="45.361633570256501"/>
    <n v="12.600453769515701"/>
  </r>
  <r>
    <x v="0"/>
    <x v="16"/>
    <x v="7"/>
    <x v="11"/>
    <s v="NO1_Offshore"/>
    <x v="17"/>
    <n v="9.3111759656652193"/>
    <n v="2.5864377682403399"/>
  </r>
  <r>
    <x v="0"/>
    <x v="16"/>
    <x v="7"/>
    <x v="11"/>
    <s v="NO1_Offshore"/>
    <x v="19"/>
    <n v="11.065937666521201"/>
    <n v="3.0738715740336602"/>
  </r>
  <r>
    <x v="0"/>
    <x v="16"/>
    <x v="7"/>
    <x v="11"/>
    <s v="NO1_Offshore"/>
    <x v="21"/>
    <n v="48.24"/>
    <n v="13.4"/>
  </r>
  <r>
    <x v="0"/>
    <x v="16"/>
    <x v="7"/>
    <x v="11"/>
    <s v="NO1_Offshore"/>
    <x v="22"/>
    <n v="67.680000000000007"/>
    <n v="18.8"/>
  </r>
  <r>
    <x v="0"/>
    <x v="16"/>
    <x v="7"/>
    <x v="11"/>
    <s v="NO1_Offshore"/>
    <x v="23"/>
    <n v="0.31515896120488701"/>
    <n v="8.7544155890246306E-2"/>
  </r>
  <r>
    <x v="0"/>
    <x v="16"/>
    <x v="7"/>
    <x v="11"/>
    <s v="NO1_Offshore"/>
    <x v="25"/>
    <n v="22.32"/>
    <n v="6.2"/>
  </r>
  <r>
    <x v="0"/>
    <x v="16"/>
    <x v="7"/>
    <x v="12"/>
    <s v="NO2_A1"/>
    <x v="0"/>
    <n v="45.776839115009899"/>
    <n v="12.7157886430583"/>
  </r>
  <r>
    <x v="0"/>
    <x v="16"/>
    <x v="7"/>
    <x v="12"/>
    <s v="NO2_A1"/>
    <x v="1"/>
    <n v="46.08"/>
    <n v="12.8"/>
  </r>
  <r>
    <x v="0"/>
    <x v="16"/>
    <x v="7"/>
    <x v="12"/>
    <s v="NO2_A1"/>
    <x v="2"/>
    <n v="57.96"/>
    <n v="16.100000000000001"/>
  </r>
  <r>
    <x v="0"/>
    <x v="16"/>
    <x v="7"/>
    <x v="12"/>
    <s v="NO2_A1"/>
    <x v="6"/>
    <n v="30.079313304721001"/>
    <n v="8.3553648068669499"/>
  </r>
  <r>
    <x v="0"/>
    <x v="16"/>
    <x v="7"/>
    <x v="12"/>
    <s v="NO2_A1"/>
    <x v="9"/>
    <n v="45.361633570256501"/>
    <n v="12.600453769515701"/>
  </r>
  <r>
    <x v="0"/>
    <x v="16"/>
    <x v="7"/>
    <x v="12"/>
    <s v="NO2_A1"/>
    <x v="17"/>
    <n v="9.3111759656652193"/>
    <n v="2.5864377682403399"/>
  </r>
  <r>
    <x v="0"/>
    <x v="16"/>
    <x v="7"/>
    <x v="12"/>
    <s v="NO2_A1"/>
    <x v="19"/>
    <n v="11.065937666521201"/>
    <n v="3.0738715740336602"/>
  </r>
  <r>
    <x v="0"/>
    <x v="16"/>
    <x v="7"/>
    <x v="12"/>
    <s v="NO2_A1"/>
    <x v="21"/>
    <n v="48.24"/>
    <n v="13.4"/>
  </r>
  <r>
    <x v="0"/>
    <x v="16"/>
    <x v="7"/>
    <x v="12"/>
    <s v="NO2_A1"/>
    <x v="22"/>
    <n v="67.680000000000007"/>
    <n v="18.8"/>
  </r>
  <r>
    <x v="0"/>
    <x v="16"/>
    <x v="7"/>
    <x v="12"/>
    <s v="NO2_A1"/>
    <x v="23"/>
    <n v="0.31515896120488701"/>
    <n v="8.7544155890246306E-2"/>
  </r>
  <r>
    <x v="0"/>
    <x v="16"/>
    <x v="7"/>
    <x v="12"/>
    <s v="NO2_A1"/>
    <x v="25"/>
    <n v="22.32"/>
    <n v="6.2"/>
  </r>
  <r>
    <x v="0"/>
    <x v="16"/>
    <x v="7"/>
    <x v="12"/>
    <s v="NO2_A2"/>
    <x v="0"/>
    <n v="45.776839115009899"/>
    <n v="12.7157886430583"/>
  </r>
  <r>
    <x v="0"/>
    <x v="16"/>
    <x v="7"/>
    <x v="12"/>
    <s v="NO2_A2"/>
    <x v="1"/>
    <n v="46.08"/>
    <n v="12.8"/>
  </r>
  <r>
    <x v="0"/>
    <x v="16"/>
    <x v="7"/>
    <x v="12"/>
    <s v="NO2_A2"/>
    <x v="2"/>
    <n v="57.96"/>
    <n v="16.100000000000001"/>
  </r>
  <r>
    <x v="0"/>
    <x v="16"/>
    <x v="7"/>
    <x v="12"/>
    <s v="NO2_A2"/>
    <x v="6"/>
    <n v="30.079313304721001"/>
    <n v="8.3553648068669499"/>
  </r>
  <r>
    <x v="0"/>
    <x v="16"/>
    <x v="7"/>
    <x v="12"/>
    <s v="NO2_A2"/>
    <x v="9"/>
    <n v="45.361633570256501"/>
    <n v="12.600453769515701"/>
  </r>
  <r>
    <x v="0"/>
    <x v="16"/>
    <x v="7"/>
    <x v="12"/>
    <s v="NO2_A2"/>
    <x v="17"/>
    <n v="9.3111759656652193"/>
    <n v="2.5864377682403399"/>
  </r>
  <r>
    <x v="0"/>
    <x v="16"/>
    <x v="7"/>
    <x v="12"/>
    <s v="NO2_A2"/>
    <x v="19"/>
    <n v="11.065937666521201"/>
    <n v="3.0738715740336602"/>
  </r>
  <r>
    <x v="0"/>
    <x v="16"/>
    <x v="7"/>
    <x v="12"/>
    <s v="NO2_A2"/>
    <x v="21"/>
    <n v="48.24"/>
    <n v="13.4"/>
  </r>
  <r>
    <x v="0"/>
    <x v="16"/>
    <x v="7"/>
    <x v="12"/>
    <s v="NO2_A2"/>
    <x v="22"/>
    <n v="67.680000000000007"/>
    <n v="18.8"/>
  </r>
  <r>
    <x v="0"/>
    <x v="16"/>
    <x v="7"/>
    <x v="12"/>
    <s v="NO2_A2"/>
    <x v="23"/>
    <n v="0.31515896120488701"/>
    <n v="8.7544155890246306E-2"/>
  </r>
  <r>
    <x v="0"/>
    <x v="16"/>
    <x v="7"/>
    <x v="12"/>
    <s v="NO2_A2"/>
    <x v="25"/>
    <n v="22.32"/>
    <n v="6.2"/>
  </r>
  <r>
    <x v="0"/>
    <x v="16"/>
    <x v="7"/>
    <x v="12"/>
    <s v="NO2_Offshore"/>
    <x v="0"/>
    <n v="45.776839115009899"/>
    <n v="12.7157886430583"/>
  </r>
  <r>
    <x v="0"/>
    <x v="16"/>
    <x v="7"/>
    <x v="12"/>
    <s v="NO2_Offshore"/>
    <x v="1"/>
    <n v="46.08"/>
    <n v="12.8"/>
  </r>
  <r>
    <x v="0"/>
    <x v="16"/>
    <x v="7"/>
    <x v="12"/>
    <s v="NO2_Offshore"/>
    <x v="2"/>
    <n v="57.96"/>
    <n v="16.100000000000001"/>
  </r>
  <r>
    <x v="0"/>
    <x v="16"/>
    <x v="7"/>
    <x v="12"/>
    <s v="NO2_Offshore"/>
    <x v="6"/>
    <n v="30.079313304721001"/>
    <n v="8.3553648068669499"/>
  </r>
  <r>
    <x v="0"/>
    <x v="16"/>
    <x v="7"/>
    <x v="12"/>
    <s v="NO2_Offshore"/>
    <x v="9"/>
    <n v="45.361633570256501"/>
    <n v="12.600453769515701"/>
  </r>
  <r>
    <x v="0"/>
    <x v="16"/>
    <x v="7"/>
    <x v="12"/>
    <s v="NO2_Offshore"/>
    <x v="17"/>
    <n v="9.3111759656652193"/>
    <n v="2.5864377682403399"/>
  </r>
  <r>
    <x v="0"/>
    <x v="16"/>
    <x v="7"/>
    <x v="12"/>
    <s v="NO2_Offshore"/>
    <x v="19"/>
    <n v="11.065937666521201"/>
    <n v="3.0738715740336602"/>
  </r>
  <r>
    <x v="0"/>
    <x v="16"/>
    <x v="7"/>
    <x v="12"/>
    <s v="NO2_Offshore"/>
    <x v="21"/>
    <n v="48.24"/>
    <n v="13.4"/>
  </r>
  <r>
    <x v="0"/>
    <x v="16"/>
    <x v="7"/>
    <x v="12"/>
    <s v="NO2_Offshore"/>
    <x v="22"/>
    <n v="67.680000000000007"/>
    <n v="18.8"/>
  </r>
  <r>
    <x v="0"/>
    <x v="16"/>
    <x v="7"/>
    <x v="12"/>
    <s v="NO2_Offshore"/>
    <x v="23"/>
    <n v="0.31515896120488701"/>
    <n v="8.7544155890246306E-2"/>
  </r>
  <r>
    <x v="0"/>
    <x v="16"/>
    <x v="7"/>
    <x v="12"/>
    <s v="NO2_Offshore"/>
    <x v="25"/>
    <n v="22.32"/>
    <n v="6.2"/>
  </r>
  <r>
    <x v="0"/>
    <x v="16"/>
    <x v="7"/>
    <x v="13"/>
    <s v="NO3_A1"/>
    <x v="0"/>
    <n v="45.776839115009899"/>
    <n v="12.7157886430583"/>
  </r>
  <r>
    <x v="0"/>
    <x v="16"/>
    <x v="7"/>
    <x v="13"/>
    <s v="NO3_A1"/>
    <x v="1"/>
    <n v="46.08"/>
    <n v="12.8"/>
  </r>
  <r>
    <x v="0"/>
    <x v="16"/>
    <x v="7"/>
    <x v="13"/>
    <s v="NO3_A1"/>
    <x v="2"/>
    <n v="57.96"/>
    <n v="16.100000000000001"/>
  </r>
  <r>
    <x v="0"/>
    <x v="16"/>
    <x v="7"/>
    <x v="13"/>
    <s v="NO3_A1"/>
    <x v="6"/>
    <n v="30.079313304721001"/>
    <n v="8.3553648068669499"/>
  </r>
  <r>
    <x v="0"/>
    <x v="16"/>
    <x v="7"/>
    <x v="13"/>
    <s v="NO3_A1"/>
    <x v="9"/>
    <n v="45.361633570256501"/>
    <n v="12.600453769515701"/>
  </r>
  <r>
    <x v="0"/>
    <x v="16"/>
    <x v="7"/>
    <x v="13"/>
    <s v="NO3_A1"/>
    <x v="17"/>
    <n v="9.3111759656652193"/>
    <n v="2.5864377682403399"/>
  </r>
  <r>
    <x v="0"/>
    <x v="16"/>
    <x v="7"/>
    <x v="13"/>
    <s v="NO3_A1"/>
    <x v="19"/>
    <n v="11.065937666521201"/>
    <n v="3.0738715740336602"/>
  </r>
  <r>
    <x v="0"/>
    <x v="16"/>
    <x v="7"/>
    <x v="13"/>
    <s v="NO3_A1"/>
    <x v="21"/>
    <n v="48.24"/>
    <n v="13.4"/>
  </r>
  <r>
    <x v="0"/>
    <x v="16"/>
    <x v="7"/>
    <x v="13"/>
    <s v="NO3_A1"/>
    <x v="22"/>
    <n v="67.680000000000007"/>
    <n v="18.8"/>
  </r>
  <r>
    <x v="0"/>
    <x v="16"/>
    <x v="7"/>
    <x v="13"/>
    <s v="NO3_A1"/>
    <x v="23"/>
    <n v="0.31515896120488701"/>
    <n v="8.7544155890246306E-2"/>
  </r>
  <r>
    <x v="0"/>
    <x v="16"/>
    <x v="7"/>
    <x v="13"/>
    <s v="NO3_A1"/>
    <x v="25"/>
    <n v="22.32"/>
    <n v="6.2"/>
  </r>
  <r>
    <x v="0"/>
    <x v="16"/>
    <x v="7"/>
    <x v="13"/>
    <s v="NO3_A2"/>
    <x v="0"/>
    <n v="45.776839115009899"/>
    <n v="12.7157886430583"/>
  </r>
  <r>
    <x v="0"/>
    <x v="16"/>
    <x v="7"/>
    <x v="13"/>
    <s v="NO3_A2"/>
    <x v="1"/>
    <n v="46.08"/>
    <n v="12.8"/>
  </r>
  <r>
    <x v="0"/>
    <x v="16"/>
    <x v="7"/>
    <x v="13"/>
    <s v="NO3_A2"/>
    <x v="2"/>
    <n v="57.96"/>
    <n v="16.100000000000001"/>
  </r>
  <r>
    <x v="0"/>
    <x v="16"/>
    <x v="7"/>
    <x v="13"/>
    <s v="NO3_A2"/>
    <x v="6"/>
    <n v="30.079313304721001"/>
    <n v="8.3553648068669499"/>
  </r>
  <r>
    <x v="0"/>
    <x v="16"/>
    <x v="7"/>
    <x v="13"/>
    <s v="NO3_A2"/>
    <x v="9"/>
    <n v="45.361633570256501"/>
    <n v="12.600453769515701"/>
  </r>
  <r>
    <x v="0"/>
    <x v="16"/>
    <x v="7"/>
    <x v="13"/>
    <s v="NO3_A2"/>
    <x v="17"/>
    <n v="9.3111759656652193"/>
    <n v="2.5864377682403399"/>
  </r>
  <r>
    <x v="0"/>
    <x v="16"/>
    <x v="7"/>
    <x v="13"/>
    <s v="NO3_A2"/>
    <x v="19"/>
    <n v="11.065937666521201"/>
    <n v="3.0738715740336602"/>
  </r>
  <r>
    <x v="0"/>
    <x v="16"/>
    <x v="7"/>
    <x v="13"/>
    <s v="NO3_A2"/>
    <x v="21"/>
    <n v="48.24"/>
    <n v="13.4"/>
  </r>
  <r>
    <x v="0"/>
    <x v="16"/>
    <x v="7"/>
    <x v="13"/>
    <s v="NO3_A2"/>
    <x v="22"/>
    <n v="67.680000000000007"/>
    <n v="18.8"/>
  </r>
  <r>
    <x v="0"/>
    <x v="16"/>
    <x v="7"/>
    <x v="13"/>
    <s v="NO3_A2"/>
    <x v="23"/>
    <n v="0.31515896120488701"/>
    <n v="8.7544155890246306E-2"/>
  </r>
  <r>
    <x v="0"/>
    <x v="16"/>
    <x v="7"/>
    <x v="13"/>
    <s v="NO3_A2"/>
    <x v="25"/>
    <n v="22.32"/>
    <n v="6.2"/>
  </r>
  <r>
    <x v="0"/>
    <x v="16"/>
    <x v="7"/>
    <x v="13"/>
    <s v="NO3_A3"/>
    <x v="0"/>
    <n v="45.776839115009899"/>
    <n v="12.7157886430583"/>
  </r>
  <r>
    <x v="0"/>
    <x v="16"/>
    <x v="7"/>
    <x v="13"/>
    <s v="NO3_A3"/>
    <x v="1"/>
    <n v="46.08"/>
    <n v="12.8"/>
  </r>
  <r>
    <x v="0"/>
    <x v="16"/>
    <x v="7"/>
    <x v="13"/>
    <s v="NO3_A3"/>
    <x v="2"/>
    <n v="57.96"/>
    <n v="16.100000000000001"/>
  </r>
  <r>
    <x v="0"/>
    <x v="16"/>
    <x v="7"/>
    <x v="13"/>
    <s v="NO3_A3"/>
    <x v="6"/>
    <n v="30.079313304721001"/>
    <n v="8.3553648068669499"/>
  </r>
  <r>
    <x v="0"/>
    <x v="16"/>
    <x v="7"/>
    <x v="13"/>
    <s v="NO3_A3"/>
    <x v="9"/>
    <n v="45.361633570256501"/>
    <n v="12.600453769515701"/>
  </r>
  <r>
    <x v="0"/>
    <x v="16"/>
    <x v="7"/>
    <x v="13"/>
    <s v="NO3_A3"/>
    <x v="17"/>
    <n v="9.3111759656652193"/>
    <n v="2.5864377682403399"/>
  </r>
  <r>
    <x v="0"/>
    <x v="16"/>
    <x v="7"/>
    <x v="13"/>
    <s v="NO3_A3"/>
    <x v="19"/>
    <n v="11.065937666521201"/>
    <n v="3.0738715740336602"/>
  </r>
  <r>
    <x v="0"/>
    <x v="16"/>
    <x v="7"/>
    <x v="13"/>
    <s v="NO3_A3"/>
    <x v="21"/>
    <n v="48.24"/>
    <n v="13.4"/>
  </r>
  <r>
    <x v="0"/>
    <x v="16"/>
    <x v="7"/>
    <x v="13"/>
    <s v="NO3_A3"/>
    <x v="22"/>
    <n v="67.680000000000007"/>
    <n v="18.8"/>
  </r>
  <r>
    <x v="0"/>
    <x v="16"/>
    <x v="7"/>
    <x v="13"/>
    <s v="NO3_A3"/>
    <x v="23"/>
    <n v="0.31515896120488701"/>
    <n v="8.7544155890246306E-2"/>
  </r>
  <r>
    <x v="0"/>
    <x v="16"/>
    <x v="7"/>
    <x v="13"/>
    <s v="NO3_A3"/>
    <x v="25"/>
    <n v="22.32"/>
    <n v="6.2"/>
  </r>
  <r>
    <x v="0"/>
    <x v="16"/>
    <x v="7"/>
    <x v="13"/>
    <s v="NO3_Offshore"/>
    <x v="0"/>
    <n v="45.776839115009899"/>
    <n v="12.7157886430583"/>
  </r>
  <r>
    <x v="0"/>
    <x v="16"/>
    <x v="7"/>
    <x v="13"/>
    <s v="NO3_Offshore"/>
    <x v="1"/>
    <n v="46.08"/>
    <n v="12.8"/>
  </r>
  <r>
    <x v="0"/>
    <x v="16"/>
    <x v="7"/>
    <x v="13"/>
    <s v="NO3_Offshore"/>
    <x v="2"/>
    <n v="57.96"/>
    <n v="16.100000000000001"/>
  </r>
  <r>
    <x v="0"/>
    <x v="16"/>
    <x v="7"/>
    <x v="13"/>
    <s v="NO3_Offshore"/>
    <x v="6"/>
    <n v="30.079313304721001"/>
    <n v="8.3553648068669499"/>
  </r>
  <r>
    <x v="0"/>
    <x v="16"/>
    <x v="7"/>
    <x v="13"/>
    <s v="NO3_Offshore"/>
    <x v="9"/>
    <n v="45.361633570256501"/>
    <n v="12.600453769515701"/>
  </r>
  <r>
    <x v="0"/>
    <x v="16"/>
    <x v="7"/>
    <x v="13"/>
    <s v="NO3_Offshore"/>
    <x v="17"/>
    <n v="9.3111759656652193"/>
    <n v="2.5864377682403399"/>
  </r>
  <r>
    <x v="0"/>
    <x v="16"/>
    <x v="7"/>
    <x v="13"/>
    <s v="NO3_Offshore"/>
    <x v="19"/>
    <n v="11.065937666521201"/>
    <n v="3.0738715740336602"/>
  </r>
  <r>
    <x v="0"/>
    <x v="16"/>
    <x v="7"/>
    <x v="13"/>
    <s v="NO3_Offshore"/>
    <x v="21"/>
    <n v="48.24"/>
    <n v="13.4"/>
  </r>
  <r>
    <x v="0"/>
    <x v="16"/>
    <x v="7"/>
    <x v="13"/>
    <s v="NO3_Offshore"/>
    <x v="22"/>
    <n v="67.680000000000007"/>
    <n v="18.8"/>
  </r>
  <r>
    <x v="0"/>
    <x v="16"/>
    <x v="7"/>
    <x v="13"/>
    <s v="NO3_Offshore"/>
    <x v="23"/>
    <n v="0.31515896120488701"/>
    <n v="8.7544155890246306E-2"/>
  </r>
  <r>
    <x v="0"/>
    <x v="16"/>
    <x v="7"/>
    <x v="13"/>
    <s v="NO3_Offshore"/>
    <x v="25"/>
    <n v="22.32"/>
    <n v="6.2"/>
  </r>
  <r>
    <x v="0"/>
    <x v="16"/>
    <x v="7"/>
    <x v="14"/>
    <s v="NO4_A1"/>
    <x v="0"/>
    <n v="45.776839115009899"/>
    <n v="12.7157886430583"/>
  </r>
  <r>
    <x v="0"/>
    <x v="16"/>
    <x v="7"/>
    <x v="14"/>
    <s v="NO4_A1"/>
    <x v="1"/>
    <n v="46.08"/>
    <n v="12.8"/>
  </r>
  <r>
    <x v="0"/>
    <x v="16"/>
    <x v="7"/>
    <x v="14"/>
    <s v="NO4_A1"/>
    <x v="2"/>
    <n v="57.96"/>
    <n v="16.100000000000001"/>
  </r>
  <r>
    <x v="0"/>
    <x v="16"/>
    <x v="7"/>
    <x v="14"/>
    <s v="NO4_A1"/>
    <x v="6"/>
    <n v="30.079313304721001"/>
    <n v="8.3553648068669499"/>
  </r>
  <r>
    <x v="0"/>
    <x v="16"/>
    <x v="7"/>
    <x v="14"/>
    <s v="NO4_A1"/>
    <x v="9"/>
    <n v="45.361633570256501"/>
    <n v="12.600453769515701"/>
  </r>
  <r>
    <x v="0"/>
    <x v="16"/>
    <x v="7"/>
    <x v="14"/>
    <s v="NO4_A1"/>
    <x v="17"/>
    <n v="9.3111759656652193"/>
    <n v="2.5864377682403399"/>
  </r>
  <r>
    <x v="0"/>
    <x v="16"/>
    <x v="7"/>
    <x v="14"/>
    <s v="NO4_A1"/>
    <x v="19"/>
    <n v="11.065937666521201"/>
    <n v="3.0738715740336602"/>
  </r>
  <r>
    <x v="0"/>
    <x v="16"/>
    <x v="7"/>
    <x v="14"/>
    <s v="NO4_A1"/>
    <x v="21"/>
    <n v="48.24"/>
    <n v="13.4"/>
  </r>
  <r>
    <x v="0"/>
    <x v="16"/>
    <x v="7"/>
    <x v="14"/>
    <s v="NO4_A1"/>
    <x v="22"/>
    <n v="67.680000000000007"/>
    <n v="18.8"/>
  </r>
  <r>
    <x v="0"/>
    <x v="16"/>
    <x v="7"/>
    <x v="14"/>
    <s v="NO4_A1"/>
    <x v="23"/>
    <n v="0.31515896120488701"/>
    <n v="8.7544155890246306E-2"/>
  </r>
  <r>
    <x v="0"/>
    <x v="16"/>
    <x v="7"/>
    <x v="14"/>
    <s v="NO4_A1"/>
    <x v="25"/>
    <n v="22.32"/>
    <n v="6.2"/>
  </r>
  <r>
    <x v="0"/>
    <x v="16"/>
    <x v="7"/>
    <x v="14"/>
    <s v="NO4_A2"/>
    <x v="0"/>
    <n v="45.776839115009899"/>
    <n v="12.7157886430583"/>
  </r>
  <r>
    <x v="0"/>
    <x v="16"/>
    <x v="7"/>
    <x v="14"/>
    <s v="NO4_A2"/>
    <x v="1"/>
    <n v="46.08"/>
    <n v="12.8"/>
  </r>
  <r>
    <x v="0"/>
    <x v="16"/>
    <x v="7"/>
    <x v="14"/>
    <s v="NO4_A2"/>
    <x v="2"/>
    <n v="57.96"/>
    <n v="16.100000000000001"/>
  </r>
  <r>
    <x v="0"/>
    <x v="16"/>
    <x v="7"/>
    <x v="14"/>
    <s v="NO4_A2"/>
    <x v="6"/>
    <n v="30.079313304721001"/>
    <n v="8.3553648068669499"/>
  </r>
  <r>
    <x v="0"/>
    <x v="16"/>
    <x v="7"/>
    <x v="14"/>
    <s v="NO4_A2"/>
    <x v="9"/>
    <n v="45.361633570256501"/>
    <n v="12.600453769515701"/>
  </r>
  <r>
    <x v="0"/>
    <x v="16"/>
    <x v="7"/>
    <x v="14"/>
    <s v="NO4_A2"/>
    <x v="17"/>
    <n v="9.3111759656652193"/>
    <n v="2.5864377682403399"/>
  </r>
  <r>
    <x v="0"/>
    <x v="16"/>
    <x v="7"/>
    <x v="14"/>
    <s v="NO4_A2"/>
    <x v="19"/>
    <n v="11.065937666521201"/>
    <n v="3.0738715740336602"/>
  </r>
  <r>
    <x v="0"/>
    <x v="16"/>
    <x v="7"/>
    <x v="14"/>
    <s v="NO4_A2"/>
    <x v="21"/>
    <n v="48.24"/>
    <n v="13.4"/>
  </r>
  <r>
    <x v="0"/>
    <x v="16"/>
    <x v="7"/>
    <x v="14"/>
    <s v="NO4_A2"/>
    <x v="22"/>
    <n v="67.680000000000007"/>
    <n v="18.8"/>
  </r>
  <r>
    <x v="0"/>
    <x v="16"/>
    <x v="7"/>
    <x v="14"/>
    <s v="NO4_A2"/>
    <x v="23"/>
    <n v="0.31515896120488701"/>
    <n v="8.7544155890246306E-2"/>
  </r>
  <r>
    <x v="0"/>
    <x v="16"/>
    <x v="7"/>
    <x v="14"/>
    <s v="NO4_A2"/>
    <x v="25"/>
    <n v="22.32"/>
    <n v="6.2"/>
  </r>
  <r>
    <x v="0"/>
    <x v="16"/>
    <x v="7"/>
    <x v="14"/>
    <s v="NO4_Offshore"/>
    <x v="0"/>
    <n v="45.776839115009899"/>
    <n v="12.7157886430583"/>
  </r>
  <r>
    <x v="0"/>
    <x v="16"/>
    <x v="7"/>
    <x v="14"/>
    <s v="NO4_Offshore"/>
    <x v="1"/>
    <n v="46.08"/>
    <n v="12.8"/>
  </r>
  <r>
    <x v="0"/>
    <x v="16"/>
    <x v="7"/>
    <x v="14"/>
    <s v="NO4_Offshore"/>
    <x v="2"/>
    <n v="57.96"/>
    <n v="16.100000000000001"/>
  </r>
  <r>
    <x v="0"/>
    <x v="16"/>
    <x v="7"/>
    <x v="14"/>
    <s v="NO4_Offshore"/>
    <x v="6"/>
    <n v="30.079313304721001"/>
    <n v="8.3553648068669499"/>
  </r>
  <r>
    <x v="0"/>
    <x v="16"/>
    <x v="7"/>
    <x v="14"/>
    <s v="NO4_Offshore"/>
    <x v="9"/>
    <n v="45.361633570256501"/>
    <n v="12.600453769515701"/>
  </r>
  <r>
    <x v="0"/>
    <x v="16"/>
    <x v="7"/>
    <x v="14"/>
    <s v="NO4_Offshore"/>
    <x v="17"/>
    <n v="9.3111759656652193"/>
    <n v="2.5864377682403399"/>
  </r>
  <r>
    <x v="0"/>
    <x v="16"/>
    <x v="7"/>
    <x v="14"/>
    <s v="NO4_Offshore"/>
    <x v="19"/>
    <n v="11.065937666521201"/>
    <n v="3.0738715740336602"/>
  </r>
  <r>
    <x v="0"/>
    <x v="16"/>
    <x v="7"/>
    <x v="14"/>
    <s v="NO4_Offshore"/>
    <x v="21"/>
    <n v="48.24"/>
    <n v="13.4"/>
  </r>
  <r>
    <x v="0"/>
    <x v="16"/>
    <x v="7"/>
    <x v="14"/>
    <s v="NO4_Offshore"/>
    <x v="22"/>
    <n v="67.680000000000007"/>
    <n v="18.8"/>
  </r>
  <r>
    <x v="0"/>
    <x v="16"/>
    <x v="7"/>
    <x v="14"/>
    <s v="NO4_Offshore"/>
    <x v="23"/>
    <n v="0.31515896120488701"/>
    <n v="8.7544155890246306E-2"/>
  </r>
  <r>
    <x v="0"/>
    <x v="16"/>
    <x v="7"/>
    <x v="14"/>
    <s v="NO4_Offshore"/>
    <x v="25"/>
    <n v="22.32"/>
    <n v="6.2"/>
  </r>
  <r>
    <x v="0"/>
    <x v="16"/>
    <x v="7"/>
    <x v="15"/>
    <s v="NO5_A1"/>
    <x v="0"/>
    <n v="45.776839115009899"/>
    <n v="12.7157886430583"/>
  </r>
  <r>
    <x v="0"/>
    <x v="16"/>
    <x v="7"/>
    <x v="15"/>
    <s v="NO5_A1"/>
    <x v="1"/>
    <n v="46.08"/>
    <n v="12.8"/>
  </r>
  <r>
    <x v="0"/>
    <x v="16"/>
    <x v="7"/>
    <x v="15"/>
    <s v="NO5_A1"/>
    <x v="2"/>
    <n v="57.96"/>
    <n v="16.100000000000001"/>
  </r>
  <r>
    <x v="0"/>
    <x v="16"/>
    <x v="7"/>
    <x v="15"/>
    <s v="NO5_A1"/>
    <x v="6"/>
    <n v="30.079313304721001"/>
    <n v="8.3553648068669499"/>
  </r>
  <r>
    <x v="0"/>
    <x v="16"/>
    <x v="7"/>
    <x v="15"/>
    <s v="NO5_A1"/>
    <x v="9"/>
    <n v="45.361633570256501"/>
    <n v="12.600453769515701"/>
  </r>
  <r>
    <x v="0"/>
    <x v="16"/>
    <x v="7"/>
    <x v="15"/>
    <s v="NO5_A1"/>
    <x v="17"/>
    <n v="9.3111759656652193"/>
    <n v="2.5864377682403399"/>
  </r>
  <r>
    <x v="0"/>
    <x v="16"/>
    <x v="7"/>
    <x v="15"/>
    <s v="NO5_A1"/>
    <x v="19"/>
    <n v="11.065937666521201"/>
    <n v="3.0738715740336602"/>
  </r>
  <r>
    <x v="0"/>
    <x v="16"/>
    <x v="7"/>
    <x v="15"/>
    <s v="NO5_A1"/>
    <x v="21"/>
    <n v="48.24"/>
    <n v="13.4"/>
  </r>
  <r>
    <x v="0"/>
    <x v="16"/>
    <x v="7"/>
    <x v="15"/>
    <s v="NO5_A1"/>
    <x v="22"/>
    <n v="67.680000000000007"/>
    <n v="18.8"/>
  </r>
  <r>
    <x v="0"/>
    <x v="16"/>
    <x v="7"/>
    <x v="15"/>
    <s v="NO5_A1"/>
    <x v="23"/>
    <n v="0.31515896120488701"/>
    <n v="8.7544155890246306E-2"/>
  </r>
  <r>
    <x v="0"/>
    <x v="16"/>
    <x v="7"/>
    <x v="15"/>
    <s v="NO5_A1"/>
    <x v="25"/>
    <n v="22.32"/>
    <n v="6.2"/>
  </r>
  <r>
    <x v="0"/>
    <x v="16"/>
    <x v="7"/>
    <x v="15"/>
    <s v="NO5_A2"/>
    <x v="0"/>
    <n v="45.776839115009899"/>
    <n v="12.7157886430583"/>
  </r>
  <r>
    <x v="0"/>
    <x v="16"/>
    <x v="7"/>
    <x v="15"/>
    <s v="NO5_A2"/>
    <x v="1"/>
    <n v="46.08"/>
    <n v="12.8"/>
  </r>
  <r>
    <x v="0"/>
    <x v="16"/>
    <x v="7"/>
    <x v="15"/>
    <s v="NO5_A2"/>
    <x v="2"/>
    <n v="57.96"/>
    <n v="16.100000000000001"/>
  </r>
  <r>
    <x v="0"/>
    <x v="16"/>
    <x v="7"/>
    <x v="15"/>
    <s v="NO5_A2"/>
    <x v="6"/>
    <n v="30.079313304721001"/>
    <n v="8.3553648068669499"/>
  </r>
  <r>
    <x v="0"/>
    <x v="16"/>
    <x v="7"/>
    <x v="15"/>
    <s v="NO5_A2"/>
    <x v="9"/>
    <n v="45.361633570256501"/>
    <n v="12.600453769515701"/>
  </r>
  <r>
    <x v="0"/>
    <x v="16"/>
    <x v="7"/>
    <x v="15"/>
    <s v="NO5_A2"/>
    <x v="17"/>
    <n v="9.3111759656652193"/>
    <n v="2.5864377682403399"/>
  </r>
  <r>
    <x v="0"/>
    <x v="16"/>
    <x v="7"/>
    <x v="15"/>
    <s v="NO5_A2"/>
    <x v="19"/>
    <n v="11.065937666521201"/>
    <n v="3.0738715740336602"/>
  </r>
  <r>
    <x v="0"/>
    <x v="16"/>
    <x v="7"/>
    <x v="15"/>
    <s v="NO5_A2"/>
    <x v="21"/>
    <n v="48.24"/>
    <n v="13.4"/>
  </r>
  <r>
    <x v="0"/>
    <x v="16"/>
    <x v="7"/>
    <x v="15"/>
    <s v="NO5_A2"/>
    <x v="22"/>
    <n v="67.680000000000007"/>
    <n v="18.8"/>
  </r>
  <r>
    <x v="0"/>
    <x v="16"/>
    <x v="7"/>
    <x v="15"/>
    <s v="NO5_A2"/>
    <x v="23"/>
    <n v="0.31515896120488701"/>
    <n v="8.7544155890246306E-2"/>
  </r>
  <r>
    <x v="0"/>
    <x v="16"/>
    <x v="7"/>
    <x v="15"/>
    <s v="NO5_A2"/>
    <x v="25"/>
    <n v="22.32"/>
    <n v="6.2"/>
  </r>
  <r>
    <x v="0"/>
    <x v="16"/>
    <x v="7"/>
    <x v="15"/>
    <s v="NO5_Offshore"/>
    <x v="0"/>
    <n v="45.776839115009899"/>
    <n v="12.7157886430583"/>
  </r>
  <r>
    <x v="0"/>
    <x v="16"/>
    <x v="7"/>
    <x v="15"/>
    <s v="NO5_Offshore"/>
    <x v="1"/>
    <n v="46.08"/>
    <n v="12.8"/>
  </r>
  <r>
    <x v="0"/>
    <x v="16"/>
    <x v="7"/>
    <x v="15"/>
    <s v="NO5_Offshore"/>
    <x v="2"/>
    <n v="57.96"/>
    <n v="16.100000000000001"/>
  </r>
  <r>
    <x v="0"/>
    <x v="16"/>
    <x v="7"/>
    <x v="15"/>
    <s v="NO5_Offshore"/>
    <x v="6"/>
    <n v="30.079313304721001"/>
    <n v="8.3553648068669499"/>
  </r>
  <r>
    <x v="0"/>
    <x v="16"/>
    <x v="7"/>
    <x v="15"/>
    <s v="NO5_Offshore"/>
    <x v="9"/>
    <n v="45.361633570256501"/>
    <n v="12.600453769515701"/>
  </r>
  <r>
    <x v="0"/>
    <x v="16"/>
    <x v="7"/>
    <x v="15"/>
    <s v="NO5_Offshore"/>
    <x v="17"/>
    <n v="9.3111759656652193"/>
    <n v="2.5864377682403399"/>
  </r>
  <r>
    <x v="0"/>
    <x v="16"/>
    <x v="7"/>
    <x v="15"/>
    <s v="NO5_Offshore"/>
    <x v="19"/>
    <n v="11.065937666521201"/>
    <n v="3.0738715740336602"/>
  </r>
  <r>
    <x v="0"/>
    <x v="16"/>
    <x v="7"/>
    <x v="15"/>
    <s v="NO5_Offshore"/>
    <x v="21"/>
    <n v="48.24"/>
    <n v="13.4"/>
  </r>
  <r>
    <x v="0"/>
    <x v="16"/>
    <x v="7"/>
    <x v="15"/>
    <s v="NO5_Offshore"/>
    <x v="22"/>
    <n v="67.680000000000007"/>
    <n v="18.8"/>
  </r>
  <r>
    <x v="0"/>
    <x v="16"/>
    <x v="7"/>
    <x v="15"/>
    <s v="NO5_Offshore"/>
    <x v="23"/>
    <n v="0.31515896120488701"/>
    <n v="8.7544155890246306E-2"/>
  </r>
  <r>
    <x v="0"/>
    <x v="16"/>
    <x v="7"/>
    <x v="15"/>
    <s v="NO5_Offshore"/>
    <x v="25"/>
    <n v="22.32"/>
    <n v="6.2"/>
  </r>
  <r>
    <x v="0"/>
    <x v="16"/>
    <x v="8"/>
    <x v="16"/>
    <s v="PL_A"/>
    <x v="0"/>
    <n v="45.776839115009899"/>
    <n v="12.7157886430583"/>
  </r>
  <r>
    <x v="0"/>
    <x v="16"/>
    <x v="8"/>
    <x v="16"/>
    <s v="PL_A"/>
    <x v="1"/>
    <n v="46.08"/>
    <n v="12.8"/>
  </r>
  <r>
    <x v="0"/>
    <x v="16"/>
    <x v="8"/>
    <x v="16"/>
    <s v="PL_A"/>
    <x v="2"/>
    <n v="57.96"/>
    <n v="16.100000000000001"/>
  </r>
  <r>
    <x v="0"/>
    <x v="16"/>
    <x v="8"/>
    <x v="16"/>
    <s v="PL_A"/>
    <x v="6"/>
    <n v="30.079313304721001"/>
    <n v="8.3553648068669499"/>
  </r>
  <r>
    <x v="0"/>
    <x v="16"/>
    <x v="8"/>
    <x v="16"/>
    <s v="PL_A"/>
    <x v="9"/>
    <n v="45.361633570256501"/>
    <n v="12.600453769515701"/>
  </r>
  <r>
    <x v="0"/>
    <x v="16"/>
    <x v="8"/>
    <x v="16"/>
    <s v="PL_A"/>
    <x v="17"/>
    <n v="9.3111759656652193"/>
    <n v="2.5864377682403399"/>
  </r>
  <r>
    <x v="0"/>
    <x v="16"/>
    <x v="8"/>
    <x v="16"/>
    <s v="PL_A"/>
    <x v="19"/>
    <n v="11.065937666521201"/>
    <n v="3.0738715740336602"/>
  </r>
  <r>
    <x v="0"/>
    <x v="16"/>
    <x v="8"/>
    <x v="16"/>
    <s v="PL_A"/>
    <x v="21"/>
    <n v="48.24"/>
    <n v="13.4"/>
  </r>
  <r>
    <x v="0"/>
    <x v="16"/>
    <x v="8"/>
    <x v="16"/>
    <s v="PL_A"/>
    <x v="22"/>
    <n v="67.680000000000007"/>
    <n v="18.8"/>
  </r>
  <r>
    <x v="0"/>
    <x v="16"/>
    <x v="8"/>
    <x v="16"/>
    <s v="PL_A"/>
    <x v="23"/>
    <n v="0.31515896120488701"/>
    <n v="8.7544155890246306E-2"/>
  </r>
  <r>
    <x v="0"/>
    <x v="16"/>
    <x v="8"/>
    <x v="16"/>
    <s v="PL_A"/>
    <x v="25"/>
    <n v="22.32"/>
    <n v="6.2"/>
  </r>
  <r>
    <x v="0"/>
    <x v="16"/>
    <x v="8"/>
    <x v="16"/>
    <s v="PL_OFFSHORE"/>
    <x v="0"/>
    <n v="45.776839115009899"/>
    <n v="12.7157886430583"/>
  </r>
  <r>
    <x v="0"/>
    <x v="16"/>
    <x v="8"/>
    <x v="16"/>
    <s v="PL_OFFSHORE"/>
    <x v="1"/>
    <n v="46.08"/>
    <n v="12.8"/>
  </r>
  <r>
    <x v="0"/>
    <x v="16"/>
    <x v="8"/>
    <x v="16"/>
    <s v="PL_OFFSHORE"/>
    <x v="2"/>
    <n v="57.96"/>
    <n v="16.100000000000001"/>
  </r>
  <r>
    <x v="0"/>
    <x v="16"/>
    <x v="8"/>
    <x v="16"/>
    <s v="PL_OFFSHORE"/>
    <x v="6"/>
    <n v="30.079313304721001"/>
    <n v="8.3553648068669499"/>
  </r>
  <r>
    <x v="0"/>
    <x v="16"/>
    <x v="8"/>
    <x v="16"/>
    <s v="PL_OFFSHORE"/>
    <x v="9"/>
    <n v="45.361633570256501"/>
    <n v="12.600453769515701"/>
  </r>
  <r>
    <x v="0"/>
    <x v="16"/>
    <x v="8"/>
    <x v="16"/>
    <s v="PL_OFFSHORE"/>
    <x v="17"/>
    <n v="9.3111759656652193"/>
    <n v="2.5864377682403399"/>
  </r>
  <r>
    <x v="0"/>
    <x v="16"/>
    <x v="8"/>
    <x v="16"/>
    <s v="PL_OFFSHORE"/>
    <x v="19"/>
    <n v="11.065937666521201"/>
    <n v="3.0738715740336602"/>
  </r>
  <r>
    <x v="0"/>
    <x v="16"/>
    <x v="8"/>
    <x v="16"/>
    <s v="PL_OFFSHORE"/>
    <x v="21"/>
    <n v="48.24"/>
    <n v="13.4"/>
  </r>
  <r>
    <x v="0"/>
    <x v="16"/>
    <x v="8"/>
    <x v="16"/>
    <s v="PL_OFFSHORE"/>
    <x v="22"/>
    <n v="67.680000000000007"/>
    <n v="18.8"/>
  </r>
  <r>
    <x v="0"/>
    <x v="16"/>
    <x v="8"/>
    <x v="16"/>
    <s v="PL_OFFSHORE"/>
    <x v="23"/>
    <n v="0.31515896120488701"/>
    <n v="8.7544155890246306E-2"/>
  </r>
  <r>
    <x v="0"/>
    <x v="16"/>
    <x v="8"/>
    <x v="16"/>
    <s v="PL_OFFSHORE"/>
    <x v="25"/>
    <n v="22.32"/>
    <n v="6.2"/>
  </r>
  <r>
    <x v="0"/>
    <x v="16"/>
    <x v="8"/>
    <x v="16"/>
    <s v="PL_Rural"/>
    <x v="0"/>
    <n v="45.776839115009899"/>
    <n v="12.7157886430583"/>
  </r>
  <r>
    <x v="0"/>
    <x v="16"/>
    <x v="8"/>
    <x v="16"/>
    <s v="PL_Rural"/>
    <x v="1"/>
    <n v="46.08"/>
    <n v="12.8"/>
  </r>
  <r>
    <x v="0"/>
    <x v="16"/>
    <x v="8"/>
    <x v="16"/>
    <s v="PL_Rural"/>
    <x v="2"/>
    <n v="57.96"/>
    <n v="16.100000000000001"/>
  </r>
  <r>
    <x v="0"/>
    <x v="16"/>
    <x v="8"/>
    <x v="16"/>
    <s v="PL_Rural"/>
    <x v="6"/>
    <n v="30.079313304721001"/>
    <n v="8.3553648068669499"/>
  </r>
  <r>
    <x v="0"/>
    <x v="16"/>
    <x v="8"/>
    <x v="16"/>
    <s v="PL_Rural"/>
    <x v="9"/>
    <n v="45.361633570256501"/>
    <n v="12.600453769515701"/>
  </r>
  <r>
    <x v="0"/>
    <x v="16"/>
    <x v="8"/>
    <x v="16"/>
    <s v="PL_Rural"/>
    <x v="17"/>
    <n v="9.3111759656652193"/>
    <n v="2.5864377682403399"/>
  </r>
  <r>
    <x v="0"/>
    <x v="16"/>
    <x v="8"/>
    <x v="16"/>
    <s v="PL_Rural"/>
    <x v="19"/>
    <n v="11.065937666521201"/>
    <n v="3.0738715740336602"/>
  </r>
  <r>
    <x v="0"/>
    <x v="16"/>
    <x v="8"/>
    <x v="16"/>
    <s v="PL_Rural"/>
    <x v="21"/>
    <n v="48.24"/>
    <n v="13.4"/>
  </r>
  <r>
    <x v="0"/>
    <x v="16"/>
    <x v="8"/>
    <x v="16"/>
    <s v="PL_Rural"/>
    <x v="22"/>
    <n v="67.680000000000007"/>
    <n v="18.8"/>
  </r>
  <r>
    <x v="0"/>
    <x v="16"/>
    <x v="8"/>
    <x v="16"/>
    <s v="PL_Rural"/>
    <x v="23"/>
    <n v="0.31515896120488701"/>
    <n v="8.7544155890246306E-2"/>
  </r>
  <r>
    <x v="0"/>
    <x v="16"/>
    <x v="8"/>
    <x v="16"/>
    <s v="PL_Rural"/>
    <x v="25"/>
    <n v="22.32"/>
    <n v="6.2"/>
  </r>
  <r>
    <x v="0"/>
    <x v="16"/>
    <x v="9"/>
    <x v="17"/>
    <s v="SE1A"/>
    <x v="0"/>
    <n v="45.776839115009899"/>
    <n v="12.7157886430583"/>
  </r>
  <r>
    <x v="0"/>
    <x v="16"/>
    <x v="9"/>
    <x v="17"/>
    <s v="SE1A"/>
    <x v="1"/>
    <n v="46.08"/>
    <n v="12.8"/>
  </r>
  <r>
    <x v="0"/>
    <x v="16"/>
    <x v="9"/>
    <x v="17"/>
    <s v="SE1A"/>
    <x v="2"/>
    <n v="57.96"/>
    <n v="16.100000000000001"/>
  </r>
  <r>
    <x v="0"/>
    <x v="16"/>
    <x v="9"/>
    <x v="17"/>
    <s v="SE1A"/>
    <x v="6"/>
    <n v="30.079313304721001"/>
    <n v="8.3553648068669499"/>
  </r>
  <r>
    <x v="0"/>
    <x v="16"/>
    <x v="9"/>
    <x v="17"/>
    <s v="SE1A"/>
    <x v="9"/>
    <n v="45.361633570256501"/>
    <n v="12.600453769515701"/>
  </r>
  <r>
    <x v="0"/>
    <x v="16"/>
    <x v="9"/>
    <x v="17"/>
    <s v="SE1A"/>
    <x v="17"/>
    <n v="9.3111759656652193"/>
    <n v="2.5864377682403399"/>
  </r>
  <r>
    <x v="0"/>
    <x v="16"/>
    <x v="9"/>
    <x v="17"/>
    <s v="SE1A"/>
    <x v="19"/>
    <n v="11.065937666521201"/>
    <n v="3.0738715740336602"/>
  </r>
  <r>
    <x v="0"/>
    <x v="16"/>
    <x v="9"/>
    <x v="17"/>
    <s v="SE1A"/>
    <x v="21"/>
    <n v="48.24"/>
    <n v="13.4"/>
  </r>
  <r>
    <x v="0"/>
    <x v="16"/>
    <x v="9"/>
    <x v="17"/>
    <s v="SE1A"/>
    <x v="22"/>
    <n v="67.680000000000007"/>
    <n v="18.8"/>
  </r>
  <r>
    <x v="0"/>
    <x v="16"/>
    <x v="9"/>
    <x v="17"/>
    <s v="SE1A"/>
    <x v="23"/>
    <n v="0.31515896120488701"/>
    <n v="8.7544155890246306E-2"/>
  </r>
  <r>
    <x v="0"/>
    <x v="16"/>
    <x v="9"/>
    <x v="17"/>
    <s v="SE1A"/>
    <x v="25"/>
    <n v="22.32"/>
    <n v="6.2"/>
  </r>
  <r>
    <x v="0"/>
    <x v="16"/>
    <x v="9"/>
    <x v="17"/>
    <s v="SE1_IND"/>
    <x v="0"/>
    <n v="45.776839115009899"/>
    <n v="12.7157886430583"/>
  </r>
  <r>
    <x v="0"/>
    <x v="16"/>
    <x v="9"/>
    <x v="17"/>
    <s v="SE1_IND"/>
    <x v="1"/>
    <n v="46.08"/>
    <n v="12.8"/>
  </r>
  <r>
    <x v="0"/>
    <x v="16"/>
    <x v="9"/>
    <x v="17"/>
    <s v="SE1_IND"/>
    <x v="2"/>
    <n v="57.96"/>
    <n v="16.100000000000001"/>
  </r>
  <r>
    <x v="0"/>
    <x v="16"/>
    <x v="9"/>
    <x v="17"/>
    <s v="SE1_IND"/>
    <x v="6"/>
    <n v="30.079313304721001"/>
    <n v="8.3553648068669499"/>
  </r>
  <r>
    <x v="0"/>
    <x v="16"/>
    <x v="9"/>
    <x v="17"/>
    <s v="SE1_IND"/>
    <x v="9"/>
    <n v="45.361633570256501"/>
    <n v="12.600453769515701"/>
  </r>
  <r>
    <x v="0"/>
    <x v="16"/>
    <x v="9"/>
    <x v="17"/>
    <s v="SE1_IND"/>
    <x v="17"/>
    <n v="9.3111759656652193"/>
    <n v="2.5864377682403399"/>
  </r>
  <r>
    <x v="0"/>
    <x v="16"/>
    <x v="9"/>
    <x v="17"/>
    <s v="SE1_IND"/>
    <x v="19"/>
    <n v="11.065937666521201"/>
    <n v="3.0738715740336602"/>
  </r>
  <r>
    <x v="0"/>
    <x v="16"/>
    <x v="9"/>
    <x v="17"/>
    <s v="SE1_IND"/>
    <x v="21"/>
    <n v="48.24"/>
    <n v="13.4"/>
  </r>
  <r>
    <x v="0"/>
    <x v="16"/>
    <x v="9"/>
    <x v="17"/>
    <s v="SE1_IND"/>
    <x v="22"/>
    <n v="67.680000000000007"/>
    <n v="18.8"/>
  </r>
  <r>
    <x v="0"/>
    <x v="16"/>
    <x v="9"/>
    <x v="17"/>
    <s v="SE1_IND"/>
    <x v="23"/>
    <n v="0.31515896120488701"/>
    <n v="8.7544155890246306E-2"/>
  </r>
  <r>
    <x v="0"/>
    <x v="16"/>
    <x v="9"/>
    <x v="17"/>
    <s v="SE1_IND"/>
    <x v="25"/>
    <n v="22.32"/>
    <n v="6.2"/>
  </r>
  <r>
    <x v="0"/>
    <x v="16"/>
    <x v="9"/>
    <x v="17"/>
    <s v="SE1_Offshore"/>
    <x v="0"/>
    <n v="45.776839115009899"/>
    <n v="12.7157886430583"/>
  </r>
  <r>
    <x v="0"/>
    <x v="16"/>
    <x v="9"/>
    <x v="17"/>
    <s v="SE1_Offshore"/>
    <x v="1"/>
    <n v="46.08"/>
    <n v="12.8"/>
  </r>
  <r>
    <x v="0"/>
    <x v="16"/>
    <x v="9"/>
    <x v="17"/>
    <s v="SE1_Offshore"/>
    <x v="2"/>
    <n v="57.96"/>
    <n v="16.100000000000001"/>
  </r>
  <r>
    <x v="0"/>
    <x v="16"/>
    <x v="9"/>
    <x v="17"/>
    <s v="SE1_Offshore"/>
    <x v="6"/>
    <n v="30.079313304721001"/>
    <n v="8.3553648068669499"/>
  </r>
  <r>
    <x v="0"/>
    <x v="16"/>
    <x v="9"/>
    <x v="17"/>
    <s v="SE1_Offshore"/>
    <x v="9"/>
    <n v="45.361633570256501"/>
    <n v="12.600453769515701"/>
  </r>
  <r>
    <x v="0"/>
    <x v="16"/>
    <x v="9"/>
    <x v="17"/>
    <s v="SE1_Offshore"/>
    <x v="17"/>
    <n v="9.3111759656652193"/>
    <n v="2.5864377682403399"/>
  </r>
  <r>
    <x v="0"/>
    <x v="16"/>
    <x v="9"/>
    <x v="17"/>
    <s v="SE1_Offshore"/>
    <x v="19"/>
    <n v="11.065937666521201"/>
    <n v="3.0738715740336602"/>
  </r>
  <r>
    <x v="0"/>
    <x v="16"/>
    <x v="9"/>
    <x v="17"/>
    <s v="SE1_Offshore"/>
    <x v="21"/>
    <n v="48.24"/>
    <n v="13.4"/>
  </r>
  <r>
    <x v="0"/>
    <x v="16"/>
    <x v="9"/>
    <x v="17"/>
    <s v="SE1_Offshore"/>
    <x v="22"/>
    <n v="67.680000000000007"/>
    <n v="18.8"/>
  </r>
  <r>
    <x v="0"/>
    <x v="16"/>
    <x v="9"/>
    <x v="17"/>
    <s v="SE1_Offshore"/>
    <x v="23"/>
    <n v="0.31515896120488701"/>
    <n v="8.7544155890246306E-2"/>
  </r>
  <r>
    <x v="0"/>
    <x v="16"/>
    <x v="9"/>
    <x v="17"/>
    <s v="SE1_Offshore"/>
    <x v="25"/>
    <n v="22.32"/>
    <n v="6.2"/>
  </r>
  <r>
    <x v="0"/>
    <x v="16"/>
    <x v="9"/>
    <x v="17"/>
    <s v="SE1_medium"/>
    <x v="0"/>
    <n v="45.776839115009899"/>
    <n v="12.7157886430583"/>
  </r>
  <r>
    <x v="0"/>
    <x v="16"/>
    <x v="9"/>
    <x v="17"/>
    <s v="SE1_medium"/>
    <x v="1"/>
    <n v="46.08"/>
    <n v="12.8"/>
  </r>
  <r>
    <x v="0"/>
    <x v="16"/>
    <x v="9"/>
    <x v="17"/>
    <s v="SE1_medium"/>
    <x v="2"/>
    <n v="57.96"/>
    <n v="16.100000000000001"/>
  </r>
  <r>
    <x v="0"/>
    <x v="16"/>
    <x v="9"/>
    <x v="17"/>
    <s v="SE1_medium"/>
    <x v="6"/>
    <n v="30.079313304721001"/>
    <n v="8.3553648068669499"/>
  </r>
  <r>
    <x v="0"/>
    <x v="16"/>
    <x v="9"/>
    <x v="17"/>
    <s v="SE1_medium"/>
    <x v="9"/>
    <n v="45.361633570256501"/>
    <n v="12.600453769515701"/>
  </r>
  <r>
    <x v="0"/>
    <x v="16"/>
    <x v="9"/>
    <x v="17"/>
    <s v="SE1_medium"/>
    <x v="17"/>
    <n v="9.3111759656652193"/>
    <n v="2.5864377682403399"/>
  </r>
  <r>
    <x v="0"/>
    <x v="16"/>
    <x v="9"/>
    <x v="17"/>
    <s v="SE1_medium"/>
    <x v="19"/>
    <n v="11.065937666521201"/>
    <n v="3.0738715740336602"/>
  </r>
  <r>
    <x v="0"/>
    <x v="16"/>
    <x v="9"/>
    <x v="17"/>
    <s v="SE1_medium"/>
    <x v="21"/>
    <n v="48.24"/>
    <n v="13.4"/>
  </r>
  <r>
    <x v="0"/>
    <x v="16"/>
    <x v="9"/>
    <x v="17"/>
    <s v="SE1_medium"/>
    <x v="22"/>
    <n v="67.680000000000007"/>
    <n v="18.8"/>
  </r>
  <r>
    <x v="0"/>
    <x v="16"/>
    <x v="9"/>
    <x v="17"/>
    <s v="SE1_medium"/>
    <x v="23"/>
    <n v="0.31515896120488701"/>
    <n v="8.7544155890246306E-2"/>
  </r>
  <r>
    <x v="0"/>
    <x v="16"/>
    <x v="9"/>
    <x v="17"/>
    <s v="SE1_medium"/>
    <x v="25"/>
    <n v="22.32"/>
    <n v="6.2"/>
  </r>
  <r>
    <x v="0"/>
    <x v="16"/>
    <x v="9"/>
    <x v="17"/>
    <s v="SE1_small"/>
    <x v="0"/>
    <n v="45.776839115009899"/>
    <n v="12.7157886430583"/>
  </r>
  <r>
    <x v="0"/>
    <x v="16"/>
    <x v="9"/>
    <x v="17"/>
    <s v="SE1_small"/>
    <x v="1"/>
    <n v="46.08"/>
    <n v="12.8"/>
  </r>
  <r>
    <x v="0"/>
    <x v="16"/>
    <x v="9"/>
    <x v="17"/>
    <s v="SE1_small"/>
    <x v="2"/>
    <n v="57.96"/>
    <n v="16.100000000000001"/>
  </r>
  <r>
    <x v="0"/>
    <x v="16"/>
    <x v="9"/>
    <x v="17"/>
    <s v="SE1_small"/>
    <x v="6"/>
    <n v="30.079313304721001"/>
    <n v="8.3553648068669499"/>
  </r>
  <r>
    <x v="0"/>
    <x v="16"/>
    <x v="9"/>
    <x v="17"/>
    <s v="SE1_small"/>
    <x v="9"/>
    <n v="45.361633570256501"/>
    <n v="12.600453769515701"/>
  </r>
  <r>
    <x v="0"/>
    <x v="16"/>
    <x v="9"/>
    <x v="17"/>
    <s v="SE1_small"/>
    <x v="17"/>
    <n v="9.3111759656652193"/>
    <n v="2.5864377682403399"/>
  </r>
  <r>
    <x v="0"/>
    <x v="16"/>
    <x v="9"/>
    <x v="17"/>
    <s v="SE1_small"/>
    <x v="19"/>
    <n v="11.065937666521201"/>
    <n v="3.0738715740336602"/>
  </r>
  <r>
    <x v="0"/>
    <x v="16"/>
    <x v="9"/>
    <x v="17"/>
    <s v="SE1_small"/>
    <x v="21"/>
    <n v="48.24"/>
    <n v="13.4"/>
  </r>
  <r>
    <x v="0"/>
    <x v="16"/>
    <x v="9"/>
    <x v="17"/>
    <s v="SE1_small"/>
    <x v="22"/>
    <n v="67.680000000000007"/>
    <n v="18.8"/>
  </r>
  <r>
    <x v="0"/>
    <x v="16"/>
    <x v="9"/>
    <x v="17"/>
    <s v="SE1_small"/>
    <x v="23"/>
    <n v="0.31515896120488701"/>
    <n v="8.7544155890246306E-2"/>
  </r>
  <r>
    <x v="0"/>
    <x v="16"/>
    <x v="9"/>
    <x v="17"/>
    <s v="SE1_small"/>
    <x v="25"/>
    <n v="22.32"/>
    <n v="6.2"/>
  </r>
  <r>
    <x v="0"/>
    <x v="16"/>
    <x v="9"/>
    <x v="18"/>
    <s v="SE2A"/>
    <x v="0"/>
    <n v="45.776839115009899"/>
    <n v="12.7157886430583"/>
  </r>
  <r>
    <x v="0"/>
    <x v="16"/>
    <x v="9"/>
    <x v="18"/>
    <s v="SE2A"/>
    <x v="1"/>
    <n v="46.08"/>
    <n v="12.8"/>
  </r>
  <r>
    <x v="0"/>
    <x v="16"/>
    <x v="9"/>
    <x v="18"/>
    <s v="SE2A"/>
    <x v="2"/>
    <n v="57.96"/>
    <n v="16.100000000000001"/>
  </r>
  <r>
    <x v="0"/>
    <x v="16"/>
    <x v="9"/>
    <x v="18"/>
    <s v="SE2A"/>
    <x v="6"/>
    <n v="30.079313304721001"/>
    <n v="8.3553648068669499"/>
  </r>
  <r>
    <x v="0"/>
    <x v="16"/>
    <x v="9"/>
    <x v="18"/>
    <s v="SE2A"/>
    <x v="9"/>
    <n v="45.361633570256501"/>
    <n v="12.600453769515701"/>
  </r>
  <r>
    <x v="0"/>
    <x v="16"/>
    <x v="9"/>
    <x v="18"/>
    <s v="SE2A"/>
    <x v="17"/>
    <n v="9.3111759656652193"/>
    <n v="2.5864377682403399"/>
  </r>
  <r>
    <x v="0"/>
    <x v="16"/>
    <x v="9"/>
    <x v="18"/>
    <s v="SE2A"/>
    <x v="19"/>
    <n v="11.065937666521201"/>
    <n v="3.0738715740336602"/>
  </r>
  <r>
    <x v="0"/>
    <x v="16"/>
    <x v="9"/>
    <x v="18"/>
    <s v="SE2A"/>
    <x v="21"/>
    <n v="48.24"/>
    <n v="13.4"/>
  </r>
  <r>
    <x v="0"/>
    <x v="16"/>
    <x v="9"/>
    <x v="18"/>
    <s v="SE2A"/>
    <x v="22"/>
    <n v="67.680000000000007"/>
    <n v="18.8"/>
  </r>
  <r>
    <x v="0"/>
    <x v="16"/>
    <x v="9"/>
    <x v="18"/>
    <s v="SE2A"/>
    <x v="23"/>
    <n v="0.31515896120488701"/>
    <n v="8.7544155890246306E-2"/>
  </r>
  <r>
    <x v="0"/>
    <x v="16"/>
    <x v="9"/>
    <x v="18"/>
    <s v="SE2A"/>
    <x v="25"/>
    <n v="22.32"/>
    <n v="6.2"/>
  </r>
  <r>
    <x v="0"/>
    <x v="16"/>
    <x v="9"/>
    <x v="18"/>
    <s v="SE2_IND"/>
    <x v="0"/>
    <n v="45.776839115009899"/>
    <n v="12.7157886430583"/>
  </r>
  <r>
    <x v="0"/>
    <x v="16"/>
    <x v="9"/>
    <x v="18"/>
    <s v="SE2_IND"/>
    <x v="1"/>
    <n v="46.08"/>
    <n v="12.8"/>
  </r>
  <r>
    <x v="0"/>
    <x v="16"/>
    <x v="9"/>
    <x v="18"/>
    <s v="SE2_IND"/>
    <x v="2"/>
    <n v="57.96"/>
    <n v="16.100000000000001"/>
  </r>
  <r>
    <x v="0"/>
    <x v="16"/>
    <x v="9"/>
    <x v="18"/>
    <s v="SE2_IND"/>
    <x v="6"/>
    <n v="30.079313304721001"/>
    <n v="8.3553648068669499"/>
  </r>
  <r>
    <x v="0"/>
    <x v="16"/>
    <x v="9"/>
    <x v="18"/>
    <s v="SE2_IND"/>
    <x v="9"/>
    <n v="45.361633570256501"/>
    <n v="12.600453769515701"/>
  </r>
  <r>
    <x v="0"/>
    <x v="16"/>
    <x v="9"/>
    <x v="18"/>
    <s v="SE2_IND"/>
    <x v="17"/>
    <n v="9.3111759656652193"/>
    <n v="2.5864377682403399"/>
  </r>
  <r>
    <x v="0"/>
    <x v="16"/>
    <x v="9"/>
    <x v="18"/>
    <s v="SE2_IND"/>
    <x v="19"/>
    <n v="11.065937666521201"/>
    <n v="3.0738715740336602"/>
  </r>
  <r>
    <x v="0"/>
    <x v="16"/>
    <x v="9"/>
    <x v="18"/>
    <s v="SE2_IND"/>
    <x v="21"/>
    <n v="48.24"/>
    <n v="13.4"/>
  </r>
  <r>
    <x v="0"/>
    <x v="16"/>
    <x v="9"/>
    <x v="18"/>
    <s v="SE2_IND"/>
    <x v="22"/>
    <n v="67.680000000000007"/>
    <n v="18.8"/>
  </r>
  <r>
    <x v="0"/>
    <x v="16"/>
    <x v="9"/>
    <x v="18"/>
    <s v="SE2_IND"/>
    <x v="23"/>
    <n v="0.31515896120488701"/>
    <n v="8.7544155890246306E-2"/>
  </r>
  <r>
    <x v="0"/>
    <x v="16"/>
    <x v="9"/>
    <x v="18"/>
    <s v="SE2_IND"/>
    <x v="25"/>
    <n v="22.32"/>
    <n v="6.2"/>
  </r>
  <r>
    <x v="0"/>
    <x v="16"/>
    <x v="9"/>
    <x v="18"/>
    <s v="SE2_Offshore"/>
    <x v="0"/>
    <n v="45.776839115009899"/>
    <n v="12.7157886430583"/>
  </r>
  <r>
    <x v="0"/>
    <x v="16"/>
    <x v="9"/>
    <x v="18"/>
    <s v="SE2_Offshore"/>
    <x v="1"/>
    <n v="46.08"/>
    <n v="12.8"/>
  </r>
  <r>
    <x v="0"/>
    <x v="16"/>
    <x v="9"/>
    <x v="18"/>
    <s v="SE2_Offshore"/>
    <x v="2"/>
    <n v="57.96"/>
    <n v="16.100000000000001"/>
  </r>
  <r>
    <x v="0"/>
    <x v="16"/>
    <x v="9"/>
    <x v="18"/>
    <s v="SE2_Offshore"/>
    <x v="6"/>
    <n v="30.079313304721001"/>
    <n v="8.3553648068669499"/>
  </r>
  <r>
    <x v="0"/>
    <x v="16"/>
    <x v="9"/>
    <x v="18"/>
    <s v="SE2_Offshore"/>
    <x v="9"/>
    <n v="45.361633570256501"/>
    <n v="12.600453769515701"/>
  </r>
  <r>
    <x v="0"/>
    <x v="16"/>
    <x v="9"/>
    <x v="18"/>
    <s v="SE2_Offshore"/>
    <x v="17"/>
    <n v="9.3111759656652193"/>
    <n v="2.5864377682403399"/>
  </r>
  <r>
    <x v="0"/>
    <x v="16"/>
    <x v="9"/>
    <x v="18"/>
    <s v="SE2_Offshore"/>
    <x v="19"/>
    <n v="11.065937666521201"/>
    <n v="3.0738715740336602"/>
  </r>
  <r>
    <x v="0"/>
    <x v="16"/>
    <x v="9"/>
    <x v="18"/>
    <s v="SE2_Offshore"/>
    <x v="21"/>
    <n v="48.24"/>
    <n v="13.4"/>
  </r>
  <r>
    <x v="0"/>
    <x v="16"/>
    <x v="9"/>
    <x v="18"/>
    <s v="SE2_Offshore"/>
    <x v="22"/>
    <n v="67.680000000000007"/>
    <n v="18.8"/>
  </r>
  <r>
    <x v="0"/>
    <x v="16"/>
    <x v="9"/>
    <x v="18"/>
    <s v="SE2_Offshore"/>
    <x v="23"/>
    <n v="0.31515896120488701"/>
    <n v="8.7544155890246306E-2"/>
  </r>
  <r>
    <x v="0"/>
    <x v="16"/>
    <x v="9"/>
    <x v="18"/>
    <s v="SE2_Offshore"/>
    <x v="25"/>
    <n v="22.32"/>
    <n v="6.2"/>
  </r>
  <r>
    <x v="0"/>
    <x v="16"/>
    <x v="9"/>
    <x v="18"/>
    <s v="SE2_medium"/>
    <x v="0"/>
    <n v="45.776839115009899"/>
    <n v="12.7157886430583"/>
  </r>
  <r>
    <x v="0"/>
    <x v="16"/>
    <x v="9"/>
    <x v="18"/>
    <s v="SE2_medium"/>
    <x v="1"/>
    <n v="46.08"/>
    <n v="12.8"/>
  </r>
  <r>
    <x v="0"/>
    <x v="16"/>
    <x v="9"/>
    <x v="18"/>
    <s v="SE2_medium"/>
    <x v="2"/>
    <n v="57.96"/>
    <n v="16.100000000000001"/>
  </r>
  <r>
    <x v="0"/>
    <x v="16"/>
    <x v="9"/>
    <x v="18"/>
    <s v="SE2_medium"/>
    <x v="6"/>
    <n v="30.079313304721001"/>
    <n v="8.3553648068669499"/>
  </r>
  <r>
    <x v="0"/>
    <x v="16"/>
    <x v="9"/>
    <x v="18"/>
    <s v="SE2_medium"/>
    <x v="9"/>
    <n v="45.361633570256501"/>
    <n v="12.600453769515701"/>
  </r>
  <r>
    <x v="0"/>
    <x v="16"/>
    <x v="9"/>
    <x v="18"/>
    <s v="SE2_medium"/>
    <x v="17"/>
    <n v="9.3111759656652193"/>
    <n v="2.5864377682403399"/>
  </r>
  <r>
    <x v="0"/>
    <x v="16"/>
    <x v="9"/>
    <x v="18"/>
    <s v="SE2_medium"/>
    <x v="19"/>
    <n v="11.065937666521201"/>
    <n v="3.0738715740336602"/>
  </r>
  <r>
    <x v="0"/>
    <x v="16"/>
    <x v="9"/>
    <x v="18"/>
    <s v="SE2_medium"/>
    <x v="21"/>
    <n v="48.24"/>
    <n v="13.4"/>
  </r>
  <r>
    <x v="0"/>
    <x v="16"/>
    <x v="9"/>
    <x v="18"/>
    <s v="SE2_medium"/>
    <x v="22"/>
    <n v="67.680000000000007"/>
    <n v="18.8"/>
  </r>
  <r>
    <x v="0"/>
    <x v="16"/>
    <x v="9"/>
    <x v="18"/>
    <s v="SE2_medium"/>
    <x v="23"/>
    <n v="0.31515896120488701"/>
    <n v="8.7544155890246306E-2"/>
  </r>
  <r>
    <x v="0"/>
    <x v="16"/>
    <x v="9"/>
    <x v="18"/>
    <s v="SE2_medium"/>
    <x v="25"/>
    <n v="22.32"/>
    <n v="6.2"/>
  </r>
  <r>
    <x v="0"/>
    <x v="16"/>
    <x v="9"/>
    <x v="18"/>
    <s v="SE2_small"/>
    <x v="0"/>
    <n v="45.776839115009899"/>
    <n v="12.7157886430583"/>
  </r>
  <r>
    <x v="0"/>
    <x v="16"/>
    <x v="9"/>
    <x v="18"/>
    <s v="SE2_small"/>
    <x v="1"/>
    <n v="46.08"/>
    <n v="12.8"/>
  </r>
  <r>
    <x v="0"/>
    <x v="16"/>
    <x v="9"/>
    <x v="18"/>
    <s v="SE2_small"/>
    <x v="2"/>
    <n v="57.96"/>
    <n v="16.100000000000001"/>
  </r>
  <r>
    <x v="0"/>
    <x v="16"/>
    <x v="9"/>
    <x v="18"/>
    <s v="SE2_small"/>
    <x v="6"/>
    <n v="30.079313304721001"/>
    <n v="8.3553648068669499"/>
  </r>
  <r>
    <x v="0"/>
    <x v="16"/>
    <x v="9"/>
    <x v="18"/>
    <s v="SE2_small"/>
    <x v="9"/>
    <n v="45.361633570256501"/>
    <n v="12.600453769515701"/>
  </r>
  <r>
    <x v="0"/>
    <x v="16"/>
    <x v="9"/>
    <x v="18"/>
    <s v="SE2_small"/>
    <x v="17"/>
    <n v="9.3111759656652193"/>
    <n v="2.5864377682403399"/>
  </r>
  <r>
    <x v="0"/>
    <x v="16"/>
    <x v="9"/>
    <x v="18"/>
    <s v="SE2_small"/>
    <x v="19"/>
    <n v="11.065937666521201"/>
    <n v="3.0738715740336602"/>
  </r>
  <r>
    <x v="0"/>
    <x v="16"/>
    <x v="9"/>
    <x v="18"/>
    <s v="SE2_small"/>
    <x v="21"/>
    <n v="48.24"/>
    <n v="13.4"/>
  </r>
  <r>
    <x v="0"/>
    <x v="16"/>
    <x v="9"/>
    <x v="18"/>
    <s v="SE2_small"/>
    <x v="22"/>
    <n v="67.680000000000007"/>
    <n v="18.8"/>
  </r>
  <r>
    <x v="0"/>
    <x v="16"/>
    <x v="9"/>
    <x v="18"/>
    <s v="SE2_small"/>
    <x v="23"/>
    <n v="0.31515896120488701"/>
    <n v="8.7544155890246306E-2"/>
  </r>
  <r>
    <x v="0"/>
    <x v="16"/>
    <x v="9"/>
    <x v="18"/>
    <s v="SE2_small"/>
    <x v="25"/>
    <n v="22.32"/>
    <n v="6.2"/>
  </r>
  <r>
    <x v="0"/>
    <x v="16"/>
    <x v="9"/>
    <x v="19"/>
    <s v="SE3A"/>
    <x v="0"/>
    <n v="45.776839115009899"/>
    <n v="12.7157886430583"/>
  </r>
  <r>
    <x v="0"/>
    <x v="16"/>
    <x v="9"/>
    <x v="19"/>
    <s v="SE3A"/>
    <x v="1"/>
    <n v="46.08"/>
    <n v="12.8"/>
  </r>
  <r>
    <x v="0"/>
    <x v="16"/>
    <x v="9"/>
    <x v="19"/>
    <s v="SE3A"/>
    <x v="2"/>
    <n v="57.96"/>
    <n v="16.100000000000001"/>
  </r>
  <r>
    <x v="0"/>
    <x v="16"/>
    <x v="9"/>
    <x v="19"/>
    <s v="SE3A"/>
    <x v="6"/>
    <n v="30.079313304721001"/>
    <n v="8.3553648068669499"/>
  </r>
  <r>
    <x v="0"/>
    <x v="16"/>
    <x v="9"/>
    <x v="19"/>
    <s v="SE3A"/>
    <x v="9"/>
    <n v="45.361633570256501"/>
    <n v="12.600453769515701"/>
  </r>
  <r>
    <x v="0"/>
    <x v="16"/>
    <x v="9"/>
    <x v="19"/>
    <s v="SE3A"/>
    <x v="17"/>
    <n v="9.3111759656652193"/>
    <n v="2.5864377682403399"/>
  </r>
  <r>
    <x v="0"/>
    <x v="16"/>
    <x v="9"/>
    <x v="19"/>
    <s v="SE3A"/>
    <x v="19"/>
    <n v="11.065937666521201"/>
    <n v="3.0738715740336602"/>
  </r>
  <r>
    <x v="0"/>
    <x v="16"/>
    <x v="9"/>
    <x v="19"/>
    <s v="SE3A"/>
    <x v="21"/>
    <n v="48.24"/>
    <n v="13.4"/>
  </r>
  <r>
    <x v="0"/>
    <x v="16"/>
    <x v="9"/>
    <x v="19"/>
    <s v="SE3A"/>
    <x v="22"/>
    <n v="67.680000000000007"/>
    <n v="18.8"/>
  </r>
  <r>
    <x v="0"/>
    <x v="16"/>
    <x v="9"/>
    <x v="19"/>
    <s v="SE3A"/>
    <x v="23"/>
    <n v="0.31515896120488701"/>
    <n v="8.7544155890246306E-2"/>
  </r>
  <r>
    <x v="0"/>
    <x v="16"/>
    <x v="9"/>
    <x v="19"/>
    <s v="SE3A"/>
    <x v="25"/>
    <n v="22.32"/>
    <n v="6.2"/>
  </r>
  <r>
    <x v="0"/>
    <x v="16"/>
    <x v="9"/>
    <x v="19"/>
    <s v="SE3_IND"/>
    <x v="0"/>
    <n v="45.776839115009899"/>
    <n v="12.7157886430583"/>
  </r>
  <r>
    <x v="0"/>
    <x v="16"/>
    <x v="9"/>
    <x v="19"/>
    <s v="SE3_IND"/>
    <x v="1"/>
    <n v="46.08"/>
    <n v="12.8"/>
  </r>
  <r>
    <x v="0"/>
    <x v="16"/>
    <x v="9"/>
    <x v="19"/>
    <s v="SE3_IND"/>
    <x v="2"/>
    <n v="57.96"/>
    <n v="16.100000000000001"/>
  </r>
  <r>
    <x v="0"/>
    <x v="16"/>
    <x v="9"/>
    <x v="19"/>
    <s v="SE3_IND"/>
    <x v="6"/>
    <n v="30.079313304721001"/>
    <n v="8.3553648068669499"/>
  </r>
  <r>
    <x v="0"/>
    <x v="16"/>
    <x v="9"/>
    <x v="19"/>
    <s v="SE3_IND"/>
    <x v="9"/>
    <n v="45.361633570256501"/>
    <n v="12.600453769515701"/>
  </r>
  <r>
    <x v="0"/>
    <x v="16"/>
    <x v="9"/>
    <x v="19"/>
    <s v="SE3_IND"/>
    <x v="17"/>
    <n v="9.3111759656652193"/>
    <n v="2.5864377682403399"/>
  </r>
  <r>
    <x v="0"/>
    <x v="16"/>
    <x v="9"/>
    <x v="19"/>
    <s v="SE3_IND"/>
    <x v="19"/>
    <n v="11.065937666521201"/>
    <n v="3.0738715740336602"/>
  </r>
  <r>
    <x v="0"/>
    <x v="16"/>
    <x v="9"/>
    <x v="19"/>
    <s v="SE3_IND"/>
    <x v="21"/>
    <n v="48.24"/>
    <n v="13.4"/>
  </r>
  <r>
    <x v="0"/>
    <x v="16"/>
    <x v="9"/>
    <x v="19"/>
    <s v="SE3_IND"/>
    <x v="22"/>
    <n v="67.680000000000007"/>
    <n v="18.8"/>
  </r>
  <r>
    <x v="0"/>
    <x v="16"/>
    <x v="9"/>
    <x v="19"/>
    <s v="SE3_IND"/>
    <x v="23"/>
    <n v="0.31515896120488701"/>
    <n v="8.7544155890246306E-2"/>
  </r>
  <r>
    <x v="0"/>
    <x v="16"/>
    <x v="9"/>
    <x v="19"/>
    <s v="SE3_IND"/>
    <x v="25"/>
    <n v="22.32"/>
    <n v="6.2"/>
  </r>
  <r>
    <x v="0"/>
    <x v="16"/>
    <x v="9"/>
    <x v="19"/>
    <s v="SE3_Offshore"/>
    <x v="0"/>
    <n v="45.776839115009899"/>
    <n v="12.7157886430583"/>
  </r>
  <r>
    <x v="0"/>
    <x v="16"/>
    <x v="9"/>
    <x v="19"/>
    <s v="SE3_Offshore"/>
    <x v="1"/>
    <n v="46.08"/>
    <n v="12.8"/>
  </r>
  <r>
    <x v="0"/>
    <x v="16"/>
    <x v="9"/>
    <x v="19"/>
    <s v="SE3_Offshore"/>
    <x v="2"/>
    <n v="57.96"/>
    <n v="16.100000000000001"/>
  </r>
  <r>
    <x v="0"/>
    <x v="16"/>
    <x v="9"/>
    <x v="19"/>
    <s v="SE3_Offshore"/>
    <x v="6"/>
    <n v="30.079313304721001"/>
    <n v="8.3553648068669499"/>
  </r>
  <r>
    <x v="0"/>
    <x v="16"/>
    <x v="9"/>
    <x v="19"/>
    <s v="SE3_Offshore"/>
    <x v="9"/>
    <n v="45.361633570256501"/>
    <n v="12.600453769515701"/>
  </r>
  <r>
    <x v="0"/>
    <x v="16"/>
    <x v="9"/>
    <x v="19"/>
    <s v="SE3_Offshore"/>
    <x v="17"/>
    <n v="9.3111759656652193"/>
    <n v="2.5864377682403399"/>
  </r>
  <r>
    <x v="0"/>
    <x v="16"/>
    <x v="9"/>
    <x v="19"/>
    <s v="SE3_Offshore"/>
    <x v="19"/>
    <n v="11.065937666521201"/>
    <n v="3.0738715740336602"/>
  </r>
  <r>
    <x v="0"/>
    <x v="16"/>
    <x v="9"/>
    <x v="19"/>
    <s v="SE3_Offshore"/>
    <x v="21"/>
    <n v="48.24"/>
    <n v="13.4"/>
  </r>
  <r>
    <x v="0"/>
    <x v="16"/>
    <x v="9"/>
    <x v="19"/>
    <s v="SE3_Offshore"/>
    <x v="22"/>
    <n v="67.680000000000007"/>
    <n v="18.8"/>
  </r>
  <r>
    <x v="0"/>
    <x v="16"/>
    <x v="9"/>
    <x v="19"/>
    <s v="SE3_Offshore"/>
    <x v="23"/>
    <n v="0.31515896120488701"/>
    <n v="8.7544155890246306E-2"/>
  </r>
  <r>
    <x v="0"/>
    <x v="16"/>
    <x v="9"/>
    <x v="19"/>
    <s v="SE3_Offshore"/>
    <x v="25"/>
    <n v="22.32"/>
    <n v="6.2"/>
  </r>
  <r>
    <x v="0"/>
    <x v="16"/>
    <x v="9"/>
    <x v="19"/>
    <s v="SE3_large"/>
    <x v="0"/>
    <n v="45.776839115009899"/>
    <n v="12.7157886430583"/>
  </r>
  <r>
    <x v="0"/>
    <x v="16"/>
    <x v="9"/>
    <x v="19"/>
    <s v="SE3_large"/>
    <x v="1"/>
    <n v="46.08"/>
    <n v="12.8"/>
  </r>
  <r>
    <x v="0"/>
    <x v="16"/>
    <x v="9"/>
    <x v="19"/>
    <s v="SE3_large"/>
    <x v="2"/>
    <n v="57.96"/>
    <n v="16.100000000000001"/>
  </r>
  <r>
    <x v="0"/>
    <x v="16"/>
    <x v="9"/>
    <x v="19"/>
    <s v="SE3_large"/>
    <x v="6"/>
    <n v="30.079313304721001"/>
    <n v="8.3553648068669499"/>
  </r>
  <r>
    <x v="0"/>
    <x v="16"/>
    <x v="9"/>
    <x v="19"/>
    <s v="SE3_large"/>
    <x v="9"/>
    <n v="45.361633570256501"/>
    <n v="12.600453769515701"/>
  </r>
  <r>
    <x v="0"/>
    <x v="16"/>
    <x v="9"/>
    <x v="19"/>
    <s v="SE3_large"/>
    <x v="17"/>
    <n v="9.3111759656652193"/>
    <n v="2.5864377682403399"/>
  </r>
  <r>
    <x v="0"/>
    <x v="16"/>
    <x v="9"/>
    <x v="19"/>
    <s v="SE3_large"/>
    <x v="19"/>
    <n v="11.065937666521201"/>
    <n v="3.0738715740336602"/>
  </r>
  <r>
    <x v="0"/>
    <x v="16"/>
    <x v="9"/>
    <x v="19"/>
    <s v="SE3_large"/>
    <x v="21"/>
    <n v="48.24"/>
    <n v="13.4"/>
  </r>
  <r>
    <x v="0"/>
    <x v="16"/>
    <x v="9"/>
    <x v="19"/>
    <s v="SE3_large"/>
    <x v="22"/>
    <n v="67.680000000000007"/>
    <n v="18.8"/>
  </r>
  <r>
    <x v="0"/>
    <x v="16"/>
    <x v="9"/>
    <x v="19"/>
    <s v="SE3_large"/>
    <x v="23"/>
    <n v="0.31515896120488701"/>
    <n v="8.7544155890246306E-2"/>
  </r>
  <r>
    <x v="0"/>
    <x v="16"/>
    <x v="9"/>
    <x v="19"/>
    <s v="SE3_large"/>
    <x v="25"/>
    <n v="22.32"/>
    <n v="6.2"/>
  </r>
  <r>
    <x v="0"/>
    <x v="16"/>
    <x v="9"/>
    <x v="19"/>
    <s v="SE3_medium"/>
    <x v="0"/>
    <n v="45.776839115009899"/>
    <n v="12.7157886430583"/>
  </r>
  <r>
    <x v="0"/>
    <x v="16"/>
    <x v="9"/>
    <x v="19"/>
    <s v="SE3_medium"/>
    <x v="1"/>
    <n v="46.08"/>
    <n v="12.8"/>
  </r>
  <r>
    <x v="0"/>
    <x v="16"/>
    <x v="9"/>
    <x v="19"/>
    <s v="SE3_medium"/>
    <x v="2"/>
    <n v="57.96"/>
    <n v="16.100000000000001"/>
  </r>
  <r>
    <x v="0"/>
    <x v="16"/>
    <x v="9"/>
    <x v="19"/>
    <s v="SE3_medium"/>
    <x v="6"/>
    <n v="30.079313304721001"/>
    <n v="8.3553648068669499"/>
  </r>
  <r>
    <x v="0"/>
    <x v="16"/>
    <x v="9"/>
    <x v="19"/>
    <s v="SE3_medium"/>
    <x v="9"/>
    <n v="45.361633570256501"/>
    <n v="12.600453769515701"/>
  </r>
  <r>
    <x v="0"/>
    <x v="16"/>
    <x v="9"/>
    <x v="19"/>
    <s v="SE3_medium"/>
    <x v="17"/>
    <n v="9.3111759656652193"/>
    <n v="2.5864377682403399"/>
  </r>
  <r>
    <x v="0"/>
    <x v="16"/>
    <x v="9"/>
    <x v="19"/>
    <s v="SE3_medium"/>
    <x v="19"/>
    <n v="11.065937666521201"/>
    <n v="3.0738715740336602"/>
  </r>
  <r>
    <x v="0"/>
    <x v="16"/>
    <x v="9"/>
    <x v="19"/>
    <s v="SE3_medium"/>
    <x v="21"/>
    <n v="48.24"/>
    <n v="13.4"/>
  </r>
  <r>
    <x v="0"/>
    <x v="16"/>
    <x v="9"/>
    <x v="19"/>
    <s v="SE3_medium"/>
    <x v="22"/>
    <n v="67.680000000000007"/>
    <n v="18.8"/>
  </r>
  <r>
    <x v="0"/>
    <x v="16"/>
    <x v="9"/>
    <x v="19"/>
    <s v="SE3_medium"/>
    <x v="23"/>
    <n v="0.31515896120488701"/>
    <n v="8.7544155890246306E-2"/>
  </r>
  <r>
    <x v="0"/>
    <x v="16"/>
    <x v="9"/>
    <x v="19"/>
    <s v="SE3_medium"/>
    <x v="25"/>
    <n v="22.32"/>
    <n v="6.2"/>
  </r>
  <r>
    <x v="0"/>
    <x v="16"/>
    <x v="9"/>
    <x v="19"/>
    <s v="SE3_small"/>
    <x v="0"/>
    <n v="45.776839115009899"/>
    <n v="12.7157886430583"/>
  </r>
  <r>
    <x v="0"/>
    <x v="16"/>
    <x v="9"/>
    <x v="19"/>
    <s v="SE3_small"/>
    <x v="1"/>
    <n v="46.08"/>
    <n v="12.8"/>
  </r>
  <r>
    <x v="0"/>
    <x v="16"/>
    <x v="9"/>
    <x v="19"/>
    <s v="SE3_small"/>
    <x v="2"/>
    <n v="57.96"/>
    <n v="16.100000000000001"/>
  </r>
  <r>
    <x v="0"/>
    <x v="16"/>
    <x v="9"/>
    <x v="19"/>
    <s v="SE3_small"/>
    <x v="6"/>
    <n v="30.079313304721001"/>
    <n v="8.3553648068669499"/>
  </r>
  <r>
    <x v="0"/>
    <x v="16"/>
    <x v="9"/>
    <x v="19"/>
    <s v="SE3_small"/>
    <x v="9"/>
    <n v="45.361633570256501"/>
    <n v="12.600453769515701"/>
  </r>
  <r>
    <x v="0"/>
    <x v="16"/>
    <x v="9"/>
    <x v="19"/>
    <s v="SE3_small"/>
    <x v="17"/>
    <n v="9.3111759656652193"/>
    <n v="2.5864377682403399"/>
  </r>
  <r>
    <x v="0"/>
    <x v="16"/>
    <x v="9"/>
    <x v="19"/>
    <s v="SE3_small"/>
    <x v="19"/>
    <n v="11.065937666521201"/>
    <n v="3.0738715740336602"/>
  </r>
  <r>
    <x v="0"/>
    <x v="16"/>
    <x v="9"/>
    <x v="19"/>
    <s v="SE3_small"/>
    <x v="21"/>
    <n v="48.24"/>
    <n v="13.4"/>
  </r>
  <r>
    <x v="0"/>
    <x v="16"/>
    <x v="9"/>
    <x v="19"/>
    <s v="SE3_small"/>
    <x v="22"/>
    <n v="67.680000000000007"/>
    <n v="18.8"/>
  </r>
  <r>
    <x v="0"/>
    <x v="16"/>
    <x v="9"/>
    <x v="19"/>
    <s v="SE3_small"/>
    <x v="23"/>
    <n v="0.31515896120488701"/>
    <n v="8.7544155890246306E-2"/>
  </r>
  <r>
    <x v="0"/>
    <x v="16"/>
    <x v="9"/>
    <x v="19"/>
    <s v="SE3_small"/>
    <x v="25"/>
    <n v="22.32"/>
    <n v="6.2"/>
  </r>
  <r>
    <x v="0"/>
    <x v="16"/>
    <x v="9"/>
    <x v="20"/>
    <s v="SE4A"/>
    <x v="0"/>
    <n v="45.776839115009899"/>
    <n v="12.7157886430583"/>
  </r>
  <r>
    <x v="0"/>
    <x v="16"/>
    <x v="9"/>
    <x v="20"/>
    <s v="SE4A"/>
    <x v="1"/>
    <n v="46.08"/>
    <n v="12.8"/>
  </r>
  <r>
    <x v="0"/>
    <x v="16"/>
    <x v="9"/>
    <x v="20"/>
    <s v="SE4A"/>
    <x v="2"/>
    <n v="57.96"/>
    <n v="16.100000000000001"/>
  </r>
  <r>
    <x v="0"/>
    <x v="16"/>
    <x v="9"/>
    <x v="20"/>
    <s v="SE4A"/>
    <x v="6"/>
    <n v="30.079313304721001"/>
    <n v="8.3553648068669499"/>
  </r>
  <r>
    <x v="0"/>
    <x v="16"/>
    <x v="9"/>
    <x v="20"/>
    <s v="SE4A"/>
    <x v="9"/>
    <n v="45.361633570256501"/>
    <n v="12.600453769515701"/>
  </r>
  <r>
    <x v="0"/>
    <x v="16"/>
    <x v="9"/>
    <x v="20"/>
    <s v="SE4A"/>
    <x v="17"/>
    <n v="9.3111759656652193"/>
    <n v="2.5864377682403399"/>
  </r>
  <r>
    <x v="0"/>
    <x v="16"/>
    <x v="9"/>
    <x v="20"/>
    <s v="SE4A"/>
    <x v="19"/>
    <n v="11.065937666521201"/>
    <n v="3.0738715740336602"/>
  </r>
  <r>
    <x v="0"/>
    <x v="16"/>
    <x v="9"/>
    <x v="20"/>
    <s v="SE4A"/>
    <x v="21"/>
    <n v="48.24"/>
    <n v="13.4"/>
  </r>
  <r>
    <x v="0"/>
    <x v="16"/>
    <x v="9"/>
    <x v="20"/>
    <s v="SE4A"/>
    <x v="22"/>
    <n v="67.680000000000007"/>
    <n v="18.8"/>
  </r>
  <r>
    <x v="0"/>
    <x v="16"/>
    <x v="9"/>
    <x v="20"/>
    <s v="SE4A"/>
    <x v="23"/>
    <n v="0.31515896120488701"/>
    <n v="8.7544155890246306E-2"/>
  </r>
  <r>
    <x v="0"/>
    <x v="16"/>
    <x v="9"/>
    <x v="20"/>
    <s v="SE4A"/>
    <x v="25"/>
    <n v="22.32"/>
    <n v="6.2"/>
  </r>
  <r>
    <x v="0"/>
    <x v="16"/>
    <x v="9"/>
    <x v="20"/>
    <s v="SE4_IND"/>
    <x v="0"/>
    <n v="45.776839115009899"/>
    <n v="12.7157886430583"/>
  </r>
  <r>
    <x v="0"/>
    <x v="16"/>
    <x v="9"/>
    <x v="20"/>
    <s v="SE4_IND"/>
    <x v="1"/>
    <n v="46.08"/>
    <n v="12.8"/>
  </r>
  <r>
    <x v="0"/>
    <x v="16"/>
    <x v="9"/>
    <x v="20"/>
    <s v="SE4_IND"/>
    <x v="2"/>
    <n v="57.96"/>
    <n v="16.100000000000001"/>
  </r>
  <r>
    <x v="0"/>
    <x v="16"/>
    <x v="9"/>
    <x v="20"/>
    <s v="SE4_IND"/>
    <x v="6"/>
    <n v="30.079313304721001"/>
    <n v="8.3553648068669499"/>
  </r>
  <r>
    <x v="0"/>
    <x v="16"/>
    <x v="9"/>
    <x v="20"/>
    <s v="SE4_IND"/>
    <x v="9"/>
    <n v="45.361633570256501"/>
    <n v="12.600453769515701"/>
  </r>
  <r>
    <x v="0"/>
    <x v="16"/>
    <x v="9"/>
    <x v="20"/>
    <s v="SE4_IND"/>
    <x v="17"/>
    <n v="9.3111759656652193"/>
    <n v="2.5864377682403399"/>
  </r>
  <r>
    <x v="0"/>
    <x v="16"/>
    <x v="9"/>
    <x v="20"/>
    <s v="SE4_IND"/>
    <x v="19"/>
    <n v="11.065937666521201"/>
    <n v="3.0738715740336602"/>
  </r>
  <r>
    <x v="0"/>
    <x v="16"/>
    <x v="9"/>
    <x v="20"/>
    <s v="SE4_IND"/>
    <x v="21"/>
    <n v="48.24"/>
    <n v="13.4"/>
  </r>
  <r>
    <x v="0"/>
    <x v="16"/>
    <x v="9"/>
    <x v="20"/>
    <s v="SE4_IND"/>
    <x v="22"/>
    <n v="67.680000000000007"/>
    <n v="18.8"/>
  </r>
  <r>
    <x v="0"/>
    <x v="16"/>
    <x v="9"/>
    <x v="20"/>
    <s v="SE4_IND"/>
    <x v="23"/>
    <n v="0.31515896120488701"/>
    <n v="8.7544155890246306E-2"/>
  </r>
  <r>
    <x v="0"/>
    <x v="16"/>
    <x v="9"/>
    <x v="20"/>
    <s v="SE4_IND"/>
    <x v="25"/>
    <n v="22.32"/>
    <n v="6.2"/>
  </r>
  <r>
    <x v="0"/>
    <x v="16"/>
    <x v="9"/>
    <x v="20"/>
    <s v="SE4_Offshore"/>
    <x v="0"/>
    <n v="45.776839115009899"/>
    <n v="12.7157886430583"/>
  </r>
  <r>
    <x v="0"/>
    <x v="16"/>
    <x v="9"/>
    <x v="20"/>
    <s v="SE4_Offshore"/>
    <x v="1"/>
    <n v="46.08"/>
    <n v="12.8"/>
  </r>
  <r>
    <x v="0"/>
    <x v="16"/>
    <x v="9"/>
    <x v="20"/>
    <s v="SE4_Offshore"/>
    <x v="2"/>
    <n v="57.96"/>
    <n v="16.100000000000001"/>
  </r>
  <r>
    <x v="0"/>
    <x v="16"/>
    <x v="9"/>
    <x v="20"/>
    <s v="SE4_Offshore"/>
    <x v="6"/>
    <n v="30.079313304721001"/>
    <n v="8.3553648068669499"/>
  </r>
  <r>
    <x v="0"/>
    <x v="16"/>
    <x v="9"/>
    <x v="20"/>
    <s v="SE4_Offshore"/>
    <x v="9"/>
    <n v="45.361633570256501"/>
    <n v="12.600453769515701"/>
  </r>
  <r>
    <x v="0"/>
    <x v="16"/>
    <x v="9"/>
    <x v="20"/>
    <s v="SE4_Offshore"/>
    <x v="17"/>
    <n v="9.3111759656652193"/>
    <n v="2.5864377682403399"/>
  </r>
  <r>
    <x v="0"/>
    <x v="16"/>
    <x v="9"/>
    <x v="20"/>
    <s v="SE4_Offshore"/>
    <x v="19"/>
    <n v="11.065937666521201"/>
    <n v="3.0738715740336602"/>
  </r>
  <r>
    <x v="0"/>
    <x v="16"/>
    <x v="9"/>
    <x v="20"/>
    <s v="SE4_Offshore"/>
    <x v="21"/>
    <n v="48.24"/>
    <n v="13.4"/>
  </r>
  <r>
    <x v="0"/>
    <x v="16"/>
    <x v="9"/>
    <x v="20"/>
    <s v="SE4_Offshore"/>
    <x v="22"/>
    <n v="67.680000000000007"/>
    <n v="18.8"/>
  </r>
  <r>
    <x v="0"/>
    <x v="16"/>
    <x v="9"/>
    <x v="20"/>
    <s v="SE4_Offshore"/>
    <x v="23"/>
    <n v="0.31515896120488701"/>
    <n v="8.7544155890246306E-2"/>
  </r>
  <r>
    <x v="0"/>
    <x v="16"/>
    <x v="9"/>
    <x v="20"/>
    <s v="SE4_Offshore"/>
    <x v="25"/>
    <n v="22.32"/>
    <n v="6.2"/>
  </r>
  <r>
    <x v="0"/>
    <x v="16"/>
    <x v="9"/>
    <x v="20"/>
    <s v="SE4_large"/>
    <x v="0"/>
    <n v="45.776839115009899"/>
    <n v="12.7157886430583"/>
  </r>
  <r>
    <x v="0"/>
    <x v="16"/>
    <x v="9"/>
    <x v="20"/>
    <s v="SE4_large"/>
    <x v="1"/>
    <n v="46.08"/>
    <n v="12.8"/>
  </r>
  <r>
    <x v="0"/>
    <x v="16"/>
    <x v="9"/>
    <x v="20"/>
    <s v="SE4_large"/>
    <x v="2"/>
    <n v="57.96"/>
    <n v="16.100000000000001"/>
  </r>
  <r>
    <x v="0"/>
    <x v="16"/>
    <x v="9"/>
    <x v="20"/>
    <s v="SE4_large"/>
    <x v="6"/>
    <n v="30.079313304721001"/>
    <n v="8.3553648068669499"/>
  </r>
  <r>
    <x v="0"/>
    <x v="16"/>
    <x v="9"/>
    <x v="20"/>
    <s v="SE4_large"/>
    <x v="9"/>
    <n v="45.361633570256501"/>
    <n v="12.600453769515701"/>
  </r>
  <r>
    <x v="0"/>
    <x v="16"/>
    <x v="9"/>
    <x v="20"/>
    <s v="SE4_large"/>
    <x v="17"/>
    <n v="9.3111759656652193"/>
    <n v="2.5864377682403399"/>
  </r>
  <r>
    <x v="0"/>
    <x v="16"/>
    <x v="9"/>
    <x v="20"/>
    <s v="SE4_large"/>
    <x v="19"/>
    <n v="11.065937666521201"/>
    <n v="3.0738715740336602"/>
  </r>
  <r>
    <x v="0"/>
    <x v="16"/>
    <x v="9"/>
    <x v="20"/>
    <s v="SE4_large"/>
    <x v="21"/>
    <n v="48.24"/>
    <n v="13.4"/>
  </r>
  <r>
    <x v="0"/>
    <x v="16"/>
    <x v="9"/>
    <x v="20"/>
    <s v="SE4_large"/>
    <x v="22"/>
    <n v="67.680000000000007"/>
    <n v="18.8"/>
  </r>
  <r>
    <x v="0"/>
    <x v="16"/>
    <x v="9"/>
    <x v="20"/>
    <s v="SE4_large"/>
    <x v="23"/>
    <n v="0.31515896120488701"/>
    <n v="8.7544155890246306E-2"/>
  </r>
  <r>
    <x v="0"/>
    <x v="16"/>
    <x v="9"/>
    <x v="20"/>
    <s v="SE4_large"/>
    <x v="25"/>
    <n v="22.32"/>
    <n v="6.2"/>
  </r>
  <r>
    <x v="0"/>
    <x v="16"/>
    <x v="9"/>
    <x v="20"/>
    <s v="SE4_medium"/>
    <x v="0"/>
    <n v="45.776839115009899"/>
    <n v="12.7157886430583"/>
  </r>
  <r>
    <x v="0"/>
    <x v="16"/>
    <x v="9"/>
    <x v="20"/>
    <s v="SE4_medium"/>
    <x v="1"/>
    <n v="46.08"/>
    <n v="12.8"/>
  </r>
  <r>
    <x v="0"/>
    <x v="16"/>
    <x v="9"/>
    <x v="20"/>
    <s v="SE4_medium"/>
    <x v="2"/>
    <n v="57.96"/>
    <n v="16.100000000000001"/>
  </r>
  <r>
    <x v="0"/>
    <x v="16"/>
    <x v="9"/>
    <x v="20"/>
    <s v="SE4_medium"/>
    <x v="6"/>
    <n v="30.079313304721001"/>
    <n v="8.3553648068669499"/>
  </r>
  <r>
    <x v="0"/>
    <x v="16"/>
    <x v="9"/>
    <x v="20"/>
    <s v="SE4_medium"/>
    <x v="9"/>
    <n v="45.361633570256501"/>
    <n v="12.600453769515701"/>
  </r>
  <r>
    <x v="0"/>
    <x v="16"/>
    <x v="9"/>
    <x v="20"/>
    <s v="SE4_medium"/>
    <x v="17"/>
    <n v="9.3111759656652193"/>
    <n v="2.5864377682403399"/>
  </r>
  <r>
    <x v="0"/>
    <x v="16"/>
    <x v="9"/>
    <x v="20"/>
    <s v="SE4_medium"/>
    <x v="19"/>
    <n v="11.065937666521201"/>
    <n v="3.0738715740336602"/>
  </r>
  <r>
    <x v="0"/>
    <x v="16"/>
    <x v="9"/>
    <x v="20"/>
    <s v="SE4_medium"/>
    <x v="21"/>
    <n v="48.24"/>
    <n v="13.4"/>
  </r>
  <r>
    <x v="0"/>
    <x v="16"/>
    <x v="9"/>
    <x v="20"/>
    <s v="SE4_medium"/>
    <x v="22"/>
    <n v="67.680000000000007"/>
    <n v="18.8"/>
  </r>
  <r>
    <x v="0"/>
    <x v="16"/>
    <x v="9"/>
    <x v="20"/>
    <s v="SE4_medium"/>
    <x v="23"/>
    <n v="0.31515896120488701"/>
    <n v="8.7544155890246306E-2"/>
  </r>
  <r>
    <x v="0"/>
    <x v="16"/>
    <x v="9"/>
    <x v="20"/>
    <s v="SE4_medium"/>
    <x v="25"/>
    <n v="22.32"/>
    <n v="6.2"/>
  </r>
  <r>
    <x v="0"/>
    <x v="16"/>
    <x v="9"/>
    <x v="20"/>
    <s v="SE4_small"/>
    <x v="0"/>
    <n v="45.776839115009899"/>
    <n v="12.7157886430583"/>
  </r>
  <r>
    <x v="0"/>
    <x v="16"/>
    <x v="9"/>
    <x v="20"/>
    <s v="SE4_small"/>
    <x v="1"/>
    <n v="46.08"/>
    <n v="12.8"/>
  </r>
  <r>
    <x v="0"/>
    <x v="16"/>
    <x v="9"/>
    <x v="20"/>
    <s v="SE4_small"/>
    <x v="2"/>
    <n v="57.96"/>
    <n v="16.100000000000001"/>
  </r>
  <r>
    <x v="0"/>
    <x v="16"/>
    <x v="9"/>
    <x v="20"/>
    <s v="SE4_small"/>
    <x v="6"/>
    <n v="30.079313304721001"/>
    <n v="8.3553648068669499"/>
  </r>
  <r>
    <x v="0"/>
    <x v="16"/>
    <x v="9"/>
    <x v="20"/>
    <s v="SE4_small"/>
    <x v="9"/>
    <n v="45.361633570256501"/>
    <n v="12.600453769515701"/>
  </r>
  <r>
    <x v="0"/>
    <x v="16"/>
    <x v="9"/>
    <x v="20"/>
    <s v="SE4_small"/>
    <x v="17"/>
    <n v="9.3111759656652193"/>
    <n v="2.5864377682403399"/>
  </r>
  <r>
    <x v="0"/>
    <x v="16"/>
    <x v="9"/>
    <x v="20"/>
    <s v="SE4_small"/>
    <x v="19"/>
    <n v="11.065937666521201"/>
    <n v="3.0738715740336602"/>
  </r>
  <r>
    <x v="0"/>
    <x v="16"/>
    <x v="9"/>
    <x v="20"/>
    <s v="SE4_small"/>
    <x v="21"/>
    <n v="48.24"/>
    <n v="13.4"/>
  </r>
  <r>
    <x v="0"/>
    <x v="16"/>
    <x v="9"/>
    <x v="20"/>
    <s v="SE4_small"/>
    <x v="22"/>
    <n v="67.680000000000007"/>
    <n v="18.8"/>
  </r>
  <r>
    <x v="0"/>
    <x v="16"/>
    <x v="9"/>
    <x v="20"/>
    <s v="SE4_small"/>
    <x v="23"/>
    <n v="0.31515896120488701"/>
    <n v="8.7544155890246306E-2"/>
  </r>
  <r>
    <x v="0"/>
    <x v="16"/>
    <x v="9"/>
    <x v="20"/>
    <s v="SE4_small"/>
    <x v="25"/>
    <n v="22.32"/>
    <n v="6.2"/>
  </r>
  <r>
    <x v="0"/>
    <x v="16"/>
    <x v="10"/>
    <x v="21"/>
    <s v="UK_A"/>
    <x v="0"/>
    <n v="45.776839115009899"/>
    <n v="12.7157886430583"/>
  </r>
  <r>
    <x v="0"/>
    <x v="16"/>
    <x v="10"/>
    <x v="21"/>
    <s v="UK_A"/>
    <x v="1"/>
    <n v="46.08"/>
    <n v="12.8"/>
  </r>
  <r>
    <x v="0"/>
    <x v="16"/>
    <x v="10"/>
    <x v="21"/>
    <s v="UK_A"/>
    <x v="2"/>
    <n v="57.96"/>
    <n v="16.100000000000001"/>
  </r>
  <r>
    <x v="0"/>
    <x v="16"/>
    <x v="10"/>
    <x v="21"/>
    <s v="UK_A"/>
    <x v="6"/>
    <n v="30.079313304721001"/>
    <n v="8.3553648068669499"/>
  </r>
  <r>
    <x v="0"/>
    <x v="16"/>
    <x v="10"/>
    <x v="21"/>
    <s v="UK_A"/>
    <x v="9"/>
    <n v="45.361633570256501"/>
    <n v="12.600453769515701"/>
  </r>
  <r>
    <x v="0"/>
    <x v="16"/>
    <x v="10"/>
    <x v="21"/>
    <s v="UK_A"/>
    <x v="17"/>
    <n v="9.3111759656652193"/>
    <n v="2.5864377682403399"/>
  </r>
  <r>
    <x v="0"/>
    <x v="16"/>
    <x v="10"/>
    <x v="21"/>
    <s v="UK_A"/>
    <x v="19"/>
    <n v="11.065937666521201"/>
    <n v="3.0738715740336602"/>
  </r>
  <r>
    <x v="0"/>
    <x v="16"/>
    <x v="10"/>
    <x v="21"/>
    <s v="UK_A"/>
    <x v="21"/>
    <n v="48.24"/>
    <n v="13.4"/>
  </r>
  <r>
    <x v="0"/>
    <x v="16"/>
    <x v="10"/>
    <x v="21"/>
    <s v="UK_A"/>
    <x v="22"/>
    <n v="67.680000000000007"/>
    <n v="18.8"/>
  </r>
  <r>
    <x v="0"/>
    <x v="16"/>
    <x v="10"/>
    <x v="21"/>
    <s v="UK_A"/>
    <x v="23"/>
    <n v="0.31515896120488701"/>
    <n v="8.7544155890246306E-2"/>
  </r>
  <r>
    <x v="0"/>
    <x v="16"/>
    <x v="10"/>
    <x v="21"/>
    <s v="UK_A"/>
    <x v="25"/>
    <n v="22.32"/>
    <n v="6.2"/>
  </r>
  <r>
    <x v="0"/>
    <x v="16"/>
    <x v="10"/>
    <x v="21"/>
    <s v="UK_Offshore"/>
    <x v="0"/>
    <n v="45.776839115009899"/>
    <n v="12.7157886430583"/>
  </r>
  <r>
    <x v="0"/>
    <x v="16"/>
    <x v="10"/>
    <x v="21"/>
    <s v="UK_Offshore"/>
    <x v="1"/>
    <n v="46.08"/>
    <n v="12.8"/>
  </r>
  <r>
    <x v="0"/>
    <x v="16"/>
    <x v="10"/>
    <x v="21"/>
    <s v="UK_Offshore"/>
    <x v="2"/>
    <n v="57.96"/>
    <n v="16.100000000000001"/>
  </r>
  <r>
    <x v="0"/>
    <x v="16"/>
    <x v="10"/>
    <x v="21"/>
    <s v="UK_Offshore"/>
    <x v="6"/>
    <n v="30.079313304721001"/>
    <n v="8.3553648068669499"/>
  </r>
  <r>
    <x v="0"/>
    <x v="16"/>
    <x v="10"/>
    <x v="21"/>
    <s v="UK_Offshore"/>
    <x v="9"/>
    <n v="45.361633570256501"/>
    <n v="12.600453769515701"/>
  </r>
  <r>
    <x v="0"/>
    <x v="16"/>
    <x v="10"/>
    <x v="21"/>
    <s v="UK_Offshore"/>
    <x v="17"/>
    <n v="9.3111759656652193"/>
    <n v="2.5864377682403399"/>
  </r>
  <r>
    <x v="0"/>
    <x v="16"/>
    <x v="10"/>
    <x v="21"/>
    <s v="UK_Offshore"/>
    <x v="19"/>
    <n v="11.065937666521201"/>
    <n v="3.0738715740336602"/>
  </r>
  <r>
    <x v="0"/>
    <x v="16"/>
    <x v="10"/>
    <x v="21"/>
    <s v="UK_Offshore"/>
    <x v="21"/>
    <n v="48.24"/>
    <n v="13.4"/>
  </r>
  <r>
    <x v="0"/>
    <x v="16"/>
    <x v="10"/>
    <x v="21"/>
    <s v="UK_Offshore"/>
    <x v="22"/>
    <n v="67.680000000000007"/>
    <n v="18.8"/>
  </r>
  <r>
    <x v="0"/>
    <x v="16"/>
    <x v="10"/>
    <x v="21"/>
    <s v="UK_Offshore"/>
    <x v="23"/>
    <n v="0.31515896120488701"/>
    <n v="8.7544155890246306E-2"/>
  </r>
  <r>
    <x v="0"/>
    <x v="16"/>
    <x v="10"/>
    <x v="21"/>
    <s v="UK_Offshore"/>
    <x v="25"/>
    <n v="22.32"/>
    <n v="6.2"/>
  </r>
  <r>
    <x v="0"/>
    <x v="17"/>
    <x v="0"/>
    <x v="0"/>
    <s v="DK1_Large"/>
    <x v="0"/>
    <n v="45.776839115009899"/>
    <n v="12.7157886430583"/>
  </r>
  <r>
    <x v="0"/>
    <x v="17"/>
    <x v="0"/>
    <x v="0"/>
    <s v="DK1_Large"/>
    <x v="1"/>
    <n v="46.08"/>
    <n v="12.8"/>
  </r>
  <r>
    <x v="0"/>
    <x v="17"/>
    <x v="0"/>
    <x v="0"/>
    <s v="DK1_Large"/>
    <x v="2"/>
    <n v="57.96"/>
    <n v="16.100000000000001"/>
  </r>
  <r>
    <x v="0"/>
    <x v="17"/>
    <x v="0"/>
    <x v="0"/>
    <s v="DK1_Large"/>
    <x v="3"/>
    <n v="58.771246029438203"/>
    <n v="16.325346119288401"/>
  </r>
  <r>
    <x v="0"/>
    <x v="17"/>
    <x v="0"/>
    <x v="0"/>
    <s v="DK1_Large"/>
    <x v="4"/>
    <n v="7.1196556142332401"/>
    <n v="1.9776821150647901"/>
  </r>
  <r>
    <x v="0"/>
    <x v="17"/>
    <x v="0"/>
    <x v="0"/>
    <s v="DK1_Large"/>
    <x v="5"/>
    <n v="7.1196556142332401"/>
    <n v="1.9776821150647901"/>
  </r>
  <r>
    <x v="0"/>
    <x v="17"/>
    <x v="0"/>
    <x v="0"/>
    <s v="DK1_Large"/>
    <x v="6"/>
    <n v="30.079313304721001"/>
    <n v="8.3553648068669499"/>
  </r>
  <r>
    <x v="0"/>
    <x v="17"/>
    <x v="0"/>
    <x v="0"/>
    <s v="DK1_Large"/>
    <x v="7"/>
    <n v="42.553994246914002"/>
    <n v="11.8205539574761"/>
  </r>
  <r>
    <x v="0"/>
    <x v="17"/>
    <x v="0"/>
    <x v="0"/>
    <s v="DK1_Large"/>
    <x v="8"/>
    <n v="42.553994246914002"/>
    <n v="11.8205539574761"/>
  </r>
  <r>
    <x v="0"/>
    <x v="17"/>
    <x v="0"/>
    <x v="0"/>
    <s v="DK1_Large"/>
    <x v="9"/>
    <n v="45.361633570256501"/>
    <n v="12.600453769515701"/>
  </r>
  <r>
    <x v="0"/>
    <x v="17"/>
    <x v="0"/>
    <x v="0"/>
    <s v="DK1_Large"/>
    <x v="10"/>
    <n v="58.771246029438203"/>
    <n v="16.325346119288401"/>
  </r>
  <r>
    <x v="0"/>
    <x v="17"/>
    <x v="0"/>
    <x v="0"/>
    <s v="DK1_Large"/>
    <x v="11"/>
    <n v="3.5598278071166201"/>
    <n v="0.98884105753239504"/>
  </r>
  <r>
    <x v="0"/>
    <x v="17"/>
    <x v="0"/>
    <x v="0"/>
    <s v="DK1_Large"/>
    <x v="12"/>
    <n v="0.36"/>
    <n v="0.1"/>
  </r>
  <r>
    <x v="0"/>
    <x v="17"/>
    <x v="0"/>
    <x v="0"/>
    <s v="DK1_Large"/>
    <x v="13"/>
    <n v="22.7352881560135"/>
    <n v="6.31535782111487"/>
  </r>
  <r>
    <x v="0"/>
    <x v="17"/>
    <x v="0"/>
    <x v="0"/>
    <s v="DK1_Large"/>
    <x v="14"/>
    <n v="22.7352881560135"/>
    <n v="6.31535782111487"/>
  </r>
  <r>
    <x v="0"/>
    <x v="17"/>
    <x v="0"/>
    <x v="0"/>
    <s v="DK1_Large"/>
    <x v="15"/>
    <n v="2.7284206547966199"/>
    <n v="0.75789462633239502"/>
  </r>
  <r>
    <x v="0"/>
    <x v="17"/>
    <x v="0"/>
    <x v="0"/>
    <s v="DK1_Large"/>
    <x v="16"/>
    <n v="6.5458675795335104"/>
    <n v="1.81829654987042"/>
  </r>
  <r>
    <x v="0"/>
    <x v="17"/>
    <x v="0"/>
    <x v="0"/>
    <s v="DK1_Large"/>
    <x v="17"/>
    <n v="9.3111759656652193"/>
    <n v="2.5864377682403399"/>
  </r>
  <r>
    <x v="0"/>
    <x v="17"/>
    <x v="0"/>
    <x v="0"/>
    <s v="DK1_Large"/>
    <x v="19"/>
    <n v="12.217689347013801"/>
    <n v="3.3938025963927299"/>
  </r>
  <r>
    <x v="0"/>
    <x v="17"/>
    <x v="0"/>
    <x v="0"/>
    <s v="DK1_Large"/>
    <x v="20"/>
    <n v="32.2600572447422"/>
    <n v="8.9611270124283902"/>
  </r>
  <r>
    <x v="0"/>
    <x v="17"/>
    <x v="0"/>
    <x v="0"/>
    <s v="DK1_Large"/>
    <x v="21"/>
    <n v="48.24"/>
    <n v="13.4"/>
  </r>
  <r>
    <x v="0"/>
    <x v="17"/>
    <x v="0"/>
    <x v="0"/>
    <s v="DK1_Large"/>
    <x v="22"/>
    <n v="67.680000000000007"/>
    <n v="18.8"/>
  </r>
  <r>
    <x v="0"/>
    <x v="17"/>
    <x v="0"/>
    <x v="0"/>
    <s v="DK1_Large"/>
    <x v="23"/>
    <n v="0.31515896120488701"/>
    <n v="8.7544155890246306E-2"/>
  </r>
  <r>
    <x v="0"/>
    <x v="17"/>
    <x v="0"/>
    <x v="0"/>
    <s v="DK1_Large"/>
    <x v="24"/>
    <n v="36.739999160619803"/>
    <n v="10.2055553223944"/>
  </r>
  <r>
    <x v="0"/>
    <x v="17"/>
    <x v="0"/>
    <x v="0"/>
    <s v="DK1_Large"/>
    <x v="25"/>
    <n v="22.32"/>
    <n v="6.2"/>
  </r>
  <r>
    <x v="0"/>
    <x v="17"/>
    <x v="0"/>
    <x v="0"/>
    <s v="DK1_Large"/>
    <x v="26"/>
    <n v="44.799980595207799"/>
    <n v="12.4444390542244"/>
  </r>
  <r>
    <x v="0"/>
    <x v="17"/>
    <x v="0"/>
    <x v="0"/>
    <s v="DK1_Large"/>
    <x v="27"/>
    <n v="2.34199197836619"/>
    <n v="0.650553327323943"/>
  </r>
  <r>
    <x v="0"/>
    <x v="17"/>
    <x v="0"/>
    <x v="0"/>
    <s v="DK1_MedSmall"/>
    <x v="0"/>
    <n v="45.776839115009899"/>
    <n v="12.7157886430583"/>
  </r>
  <r>
    <x v="0"/>
    <x v="17"/>
    <x v="0"/>
    <x v="0"/>
    <s v="DK1_MedSmall"/>
    <x v="1"/>
    <n v="46.08"/>
    <n v="12.8"/>
  </r>
  <r>
    <x v="0"/>
    <x v="17"/>
    <x v="0"/>
    <x v="0"/>
    <s v="DK1_MedSmall"/>
    <x v="2"/>
    <n v="57.96"/>
    <n v="16.100000000000001"/>
  </r>
  <r>
    <x v="0"/>
    <x v="17"/>
    <x v="0"/>
    <x v="0"/>
    <s v="DK1_MedSmall"/>
    <x v="3"/>
    <n v="58.771246029438203"/>
    <n v="16.325346119288401"/>
  </r>
  <r>
    <x v="0"/>
    <x v="17"/>
    <x v="0"/>
    <x v="0"/>
    <s v="DK1_MedSmall"/>
    <x v="4"/>
    <n v="7.1196556142332401"/>
    <n v="1.9776821150647901"/>
  </r>
  <r>
    <x v="0"/>
    <x v="17"/>
    <x v="0"/>
    <x v="0"/>
    <s v="DK1_MedSmall"/>
    <x v="5"/>
    <n v="7.1196556142332401"/>
    <n v="1.9776821150647901"/>
  </r>
  <r>
    <x v="0"/>
    <x v="17"/>
    <x v="0"/>
    <x v="0"/>
    <s v="DK1_MedSmall"/>
    <x v="6"/>
    <n v="30.079313304721001"/>
    <n v="8.3553648068669499"/>
  </r>
  <r>
    <x v="0"/>
    <x v="17"/>
    <x v="0"/>
    <x v="0"/>
    <s v="DK1_MedSmall"/>
    <x v="7"/>
    <n v="42.553994246914002"/>
    <n v="11.8205539574761"/>
  </r>
  <r>
    <x v="0"/>
    <x v="17"/>
    <x v="0"/>
    <x v="0"/>
    <s v="DK1_MedSmall"/>
    <x v="8"/>
    <n v="42.553994246914002"/>
    <n v="11.8205539574761"/>
  </r>
  <r>
    <x v="0"/>
    <x v="17"/>
    <x v="0"/>
    <x v="0"/>
    <s v="DK1_MedSmall"/>
    <x v="9"/>
    <n v="45.361633570256501"/>
    <n v="12.600453769515701"/>
  </r>
  <r>
    <x v="0"/>
    <x v="17"/>
    <x v="0"/>
    <x v="0"/>
    <s v="DK1_MedSmall"/>
    <x v="10"/>
    <n v="58.771246029438203"/>
    <n v="16.325346119288401"/>
  </r>
  <r>
    <x v="0"/>
    <x v="17"/>
    <x v="0"/>
    <x v="0"/>
    <s v="DK1_MedSmall"/>
    <x v="11"/>
    <n v="3.5598278071166201"/>
    <n v="0.98884105753239504"/>
  </r>
  <r>
    <x v="0"/>
    <x v="17"/>
    <x v="0"/>
    <x v="0"/>
    <s v="DK1_MedSmall"/>
    <x v="12"/>
    <n v="0.36"/>
    <n v="0.1"/>
  </r>
  <r>
    <x v="0"/>
    <x v="17"/>
    <x v="0"/>
    <x v="0"/>
    <s v="DK1_MedSmall"/>
    <x v="13"/>
    <n v="22.7352881560135"/>
    <n v="6.31535782111487"/>
  </r>
  <r>
    <x v="0"/>
    <x v="17"/>
    <x v="0"/>
    <x v="0"/>
    <s v="DK1_MedSmall"/>
    <x v="14"/>
    <n v="22.7352881560135"/>
    <n v="6.31535782111487"/>
  </r>
  <r>
    <x v="0"/>
    <x v="17"/>
    <x v="0"/>
    <x v="0"/>
    <s v="DK1_MedSmall"/>
    <x v="15"/>
    <n v="2.7284206547966199"/>
    <n v="0.75789462633239502"/>
  </r>
  <r>
    <x v="0"/>
    <x v="17"/>
    <x v="0"/>
    <x v="0"/>
    <s v="DK1_MedSmall"/>
    <x v="16"/>
    <n v="6.5458675795335104"/>
    <n v="1.81829654987042"/>
  </r>
  <r>
    <x v="0"/>
    <x v="17"/>
    <x v="0"/>
    <x v="0"/>
    <s v="DK1_MedSmall"/>
    <x v="17"/>
    <n v="9.3111759656652193"/>
    <n v="2.5864377682403399"/>
  </r>
  <r>
    <x v="0"/>
    <x v="17"/>
    <x v="0"/>
    <x v="0"/>
    <s v="DK1_MedSmall"/>
    <x v="19"/>
    <n v="12.217689347013801"/>
    <n v="3.3938025963927299"/>
  </r>
  <r>
    <x v="0"/>
    <x v="17"/>
    <x v="0"/>
    <x v="0"/>
    <s v="DK1_MedSmall"/>
    <x v="20"/>
    <n v="32.2600572447422"/>
    <n v="8.9611270124283902"/>
  </r>
  <r>
    <x v="0"/>
    <x v="17"/>
    <x v="0"/>
    <x v="0"/>
    <s v="DK1_MedSmall"/>
    <x v="21"/>
    <n v="48.24"/>
    <n v="13.4"/>
  </r>
  <r>
    <x v="0"/>
    <x v="17"/>
    <x v="0"/>
    <x v="0"/>
    <s v="DK1_MedSmall"/>
    <x v="22"/>
    <n v="67.680000000000007"/>
    <n v="18.8"/>
  </r>
  <r>
    <x v="0"/>
    <x v="17"/>
    <x v="0"/>
    <x v="0"/>
    <s v="DK1_MedSmall"/>
    <x v="23"/>
    <n v="0.31515896120488701"/>
    <n v="8.7544155890246306E-2"/>
  </r>
  <r>
    <x v="0"/>
    <x v="17"/>
    <x v="0"/>
    <x v="0"/>
    <s v="DK1_MedSmall"/>
    <x v="24"/>
    <n v="36.739999160619803"/>
    <n v="10.2055553223944"/>
  </r>
  <r>
    <x v="0"/>
    <x v="17"/>
    <x v="0"/>
    <x v="0"/>
    <s v="DK1_MedSmall"/>
    <x v="25"/>
    <n v="22.32"/>
    <n v="6.2"/>
  </r>
  <r>
    <x v="0"/>
    <x v="17"/>
    <x v="0"/>
    <x v="0"/>
    <s v="DK1_MedSmall"/>
    <x v="26"/>
    <n v="44.799980595207799"/>
    <n v="12.4444390542244"/>
  </r>
  <r>
    <x v="0"/>
    <x v="17"/>
    <x v="0"/>
    <x v="0"/>
    <s v="DK1_MedSmall"/>
    <x v="27"/>
    <n v="2.34199197836619"/>
    <n v="0.650553327323943"/>
  </r>
  <r>
    <x v="0"/>
    <x v="17"/>
    <x v="0"/>
    <x v="0"/>
    <s v="DK1_Medium"/>
    <x v="0"/>
    <n v="45.776839115009899"/>
    <n v="12.7157886430583"/>
  </r>
  <r>
    <x v="0"/>
    <x v="17"/>
    <x v="0"/>
    <x v="0"/>
    <s v="DK1_Medium"/>
    <x v="1"/>
    <n v="46.08"/>
    <n v="12.8"/>
  </r>
  <r>
    <x v="0"/>
    <x v="17"/>
    <x v="0"/>
    <x v="0"/>
    <s v="DK1_Medium"/>
    <x v="2"/>
    <n v="57.96"/>
    <n v="16.100000000000001"/>
  </r>
  <r>
    <x v="0"/>
    <x v="17"/>
    <x v="0"/>
    <x v="0"/>
    <s v="DK1_Medium"/>
    <x v="3"/>
    <n v="58.771246029438203"/>
    <n v="16.325346119288401"/>
  </r>
  <r>
    <x v="0"/>
    <x v="17"/>
    <x v="0"/>
    <x v="0"/>
    <s v="DK1_Medium"/>
    <x v="4"/>
    <n v="7.1196556142332401"/>
    <n v="1.9776821150647901"/>
  </r>
  <r>
    <x v="0"/>
    <x v="17"/>
    <x v="0"/>
    <x v="0"/>
    <s v="DK1_Medium"/>
    <x v="5"/>
    <n v="7.1196556142332401"/>
    <n v="1.9776821150647901"/>
  </r>
  <r>
    <x v="0"/>
    <x v="17"/>
    <x v="0"/>
    <x v="0"/>
    <s v="DK1_Medium"/>
    <x v="6"/>
    <n v="30.079313304721001"/>
    <n v="8.3553648068669499"/>
  </r>
  <r>
    <x v="0"/>
    <x v="17"/>
    <x v="0"/>
    <x v="0"/>
    <s v="DK1_Medium"/>
    <x v="7"/>
    <n v="42.553994246914002"/>
    <n v="11.8205539574761"/>
  </r>
  <r>
    <x v="0"/>
    <x v="17"/>
    <x v="0"/>
    <x v="0"/>
    <s v="DK1_Medium"/>
    <x v="8"/>
    <n v="42.553994246914002"/>
    <n v="11.8205539574761"/>
  </r>
  <r>
    <x v="0"/>
    <x v="17"/>
    <x v="0"/>
    <x v="0"/>
    <s v="DK1_Medium"/>
    <x v="9"/>
    <n v="45.361633570256501"/>
    <n v="12.600453769515701"/>
  </r>
  <r>
    <x v="0"/>
    <x v="17"/>
    <x v="0"/>
    <x v="0"/>
    <s v="DK1_Medium"/>
    <x v="10"/>
    <n v="58.771246029438203"/>
    <n v="16.325346119288401"/>
  </r>
  <r>
    <x v="0"/>
    <x v="17"/>
    <x v="0"/>
    <x v="0"/>
    <s v="DK1_Medium"/>
    <x v="11"/>
    <n v="3.5598278071166201"/>
    <n v="0.98884105753239504"/>
  </r>
  <r>
    <x v="0"/>
    <x v="17"/>
    <x v="0"/>
    <x v="0"/>
    <s v="DK1_Medium"/>
    <x v="12"/>
    <n v="0.36"/>
    <n v="0.1"/>
  </r>
  <r>
    <x v="0"/>
    <x v="17"/>
    <x v="0"/>
    <x v="0"/>
    <s v="DK1_Medium"/>
    <x v="13"/>
    <n v="22.7352881560135"/>
    <n v="6.31535782111487"/>
  </r>
  <r>
    <x v="0"/>
    <x v="17"/>
    <x v="0"/>
    <x v="0"/>
    <s v="DK1_Medium"/>
    <x v="14"/>
    <n v="22.7352881560135"/>
    <n v="6.31535782111487"/>
  </r>
  <r>
    <x v="0"/>
    <x v="17"/>
    <x v="0"/>
    <x v="0"/>
    <s v="DK1_Medium"/>
    <x v="15"/>
    <n v="2.7284206547966199"/>
    <n v="0.75789462633239502"/>
  </r>
  <r>
    <x v="0"/>
    <x v="17"/>
    <x v="0"/>
    <x v="0"/>
    <s v="DK1_Medium"/>
    <x v="16"/>
    <n v="6.5458675795335104"/>
    <n v="1.81829654987042"/>
  </r>
  <r>
    <x v="0"/>
    <x v="17"/>
    <x v="0"/>
    <x v="0"/>
    <s v="DK1_Medium"/>
    <x v="17"/>
    <n v="9.3111759656652193"/>
    <n v="2.5864377682403399"/>
  </r>
  <r>
    <x v="0"/>
    <x v="17"/>
    <x v="0"/>
    <x v="0"/>
    <s v="DK1_Medium"/>
    <x v="19"/>
    <n v="12.217689347013801"/>
    <n v="3.3938025963927299"/>
  </r>
  <r>
    <x v="0"/>
    <x v="17"/>
    <x v="0"/>
    <x v="0"/>
    <s v="DK1_Medium"/>
    <x v="20"/>
    <n v="32.2600572447422"/>
    <n v="8.9611270124283902"/>
  </r>
  <r>
    <x v="0"/>
    <x v="17"/>
    <x v="0"/>
    <x v="0"/>
    <s v="DK1_Medium"/>
    <x v="21"/>
    <n v="48.24"/>
    <n v="13.4"/>
  </r>
  <r>
    <x v="0"/>
    <x v="17"/>
    <x v="0"/>
    <x v="0"/>
    <s v="DK1_Medium"/>
    <x v="22"/>
    <n v="67.680000000000007"/>
    <n v="18.8"/>
  </r>
  <r>
    <x v="0"/>
    <x v="17"/>
    <x v="0"/>
    <x v="0"/>
    <s v="DK1_Medium"/>
    <x v="23"/>
    <n v="0.31515896120488701"/>
    <n v="8.7544155890246306E-2"/>
  </r>
  <r>
    <x v="0"/>
    <x v="17"/>
    <x v="0"/>
    <x v="0"/>
    <s v="DK1_Medium"/>
    <x v="24"/>
    <n v="36.739999160619803"/>
    <n v="10.2055553223944"/>
  </r>
  <r>
    <x v="0"/>
    <x v="17"/>
    <x v="0"/>
    <x v="0"/>
    <s v="DK1_Medium"/>
    <x v="25"/>
    <n v="22.32"/>
    <n v="6.2"/>
  </r>
  <r>
    <x v="0"/>
    <x v="17"/>
    <x v="0"/>
    <x v="0"/>
    <s v="DK1_Medium"/>
    <x v="26"/>
    <n v="44.799980595207799"/>
    <n v="12.4444390542244"/>
  </r>
  <r>
    <x v="0"/>
    <x v="17"/>
    <x v="0"/>
    <x v="0"/>
    <s v="DK1_Medium"/>
    <x v="27"/>
    <n v="2.34199197836619"/>
    <n v="0.650553327323943"/>
  </r>
  <r>
    <x v="0"/>
    <x v="17"/>
    <x v="0"/>
    <x v="0"/>
    <s v="DK1_NoDH"/>
    <x v="0"/>
    <n v="45.776839115009899"/>
    <n v="12.7157886430583"/>
  </r>
  <r>
    <x v="0"/>
    <x v="17"/>
    <x v="0"/>
    <x v="0"/>
    <s v="DK1_NoDH"/>
    <x v="1"/>
    <n v="46.08"/>
    <n v="12.8"/>
  </r>
  <r>
    <x v="0"/>
    <x v="17"/>
    <x v="0"/>
    <x v="0"/>
    <s v="DK1_NoDH"/>
    <x v="2"/>
    <n v="57.96"/>
    <n v="16.100000000000001"/>
  </r>
  <r>
    <x v="0"/>
    <x v="17"/>
    <x v="0"/>
    <x v="0"/>
    <s v="DK1_NoDH"/>
    <x v="3"/>
    <n v="58.771246029438203"/>
    <n v="16.325346119288401"/>
  </r>
  <r>
    <x v="0"/>
    <x v="17"/>
    <x v="0"/>
    <x v="0"/>
    <s v="DK1_NoDH"/>
    <x v="4"/>
    <n v="7.1196556142332401"/>
    <n v="1.9776821150647901"/>
  </r>
  <r>
    <x v="0"/>
    <x v="17"/>
    <x v="0"/>
    <x v="0"/>
    <s v="DK1_NoDH"/>
    <x v="5"/>
    <n v="7.1196556142332401"/>
    <n v="1.9776821150647901"/>
  </r>
  <r>
    <x v="0"/>
    <x v="17"/>
    <x v="0"/>
    <x v="0"/>
    <s v="DK1_NoDH"/>
    <x v="6"/>
    <n v="30.079313304721001"/>
    <n v="8.3553648068669499"/>
  </r>
  <r>
    <x v="0"/>
    <x v="17"/>
    <x v="0"/>
    <x v="0"/>
    <s v="DK1_NoDH"/>
    <x v="7"/>
    <n v="42.553994246914002"/>
    <n v="11.8205539574761"/>
  </r>
  <r>
    <x v="0"/>
    <x v="17"/>
    <x v="0"/>
    <x v="0"/>
    <s v="DK1_NoDH"/>
    <x v="8"/>
    <n v="42.553994246914002"/>
    <n v="11.8205539574761"/>
  </r>
  <r>
    <x v="0"/>
    <x v="17"/>
    <x v="0"/>
    <x v="0"/>
    <s v="DK1_NoDH"/>
    <x v="9"/>
    <n v="45.361633570256501"/>
    <n v="12.600453769515701"/>
  </r>
  <r>
    <x v="0"/>
    <x v="17"/>
    <x v="0"/>
    <x v="0"/>
    <s v="DK1_NoDH"/>
    <x v="10"/>
    <n v="58.771246029438203"/>
    <n v="16.325346119288401"/>
  </r>
  <r>
    <x v="0"/>
    <x v="17"/>
    <x v="0"/>
    <x v="0"/>
    <s v="DK1_NoDH"/>
    <x v="11"/>
    <n v="3.5598278071166201"/>
    <n v="0.98884105753239504"/>
  </r>
  <r>
    <x v="0"/>
    <x v="17"/>
    <x v="0"/>
    <x v="0"/>
    <s v="DK1_NoDH"/>
    <x v="12"/>
    <n v="0.36"/>
    <n v="0.1"/>
  </r>
  <r>
    <x v="0"/>
    <x v="17"/>
    <x v="0"/>
    <x v="0"/>
    <s v="DK1_NoDH"/>
    <x v="13"/>
    <n v="22.7352881560135"/>
    <n v="6.31535782111487"/>
  </r>
  <r>
    <x v="0"/>
    <x v="17"/>
    <x v="0"/>
    <x v="0"/>
    <s v="DK1_NoDH"/>
    <x v="14"/>
    <n v="22.7352881560135"/>
    <n v="6.31535782111487"/>
  </r>
  <r>
    <x v="0"/>
    <x v="17"/>
    <x v="0"/>
    <x v="0"/>
    <s v="DK1_NoDH"/>
    <x v="15"/>
    <n v="2.7284206547966199"/>
    <n v="0.75789462633239502"/>
  </r>
  <r>
    <x v="0"/>
    <x v="17"/>
    <x v="0"/>
    <x v="0"/>
    <s v="DK1_NoDH"/>
    <x v="16"/>
    <n v="6.5458675795335104"/>
    <n v="1.81829654987042"/>
  </r>
  <r>
    <x v="0"/>
    <x v="17"/>
    <x v="0"/>
    <x v="0"/>
    <s v="DK1_NoDH"/>
    <x v="17"/>
    <n v="9.3111759656652193"/>
    <n v="2.5864377682403399"/>
  </r>
  <r>
    <x v="0"/>
    <x v="17"/>
    <x v="0"/>
    <x v="0"/>
    <s v="DK1_NoDH"/>
    <x v="19"/>
    <n v="12.217689347013801"/>
    <n v="3.3938025963927299"/>
  </r>
  <r>
    <x v="0"/>
    <x v="17"/>
    <x v="0"/>
    <x v="0"/>
    <s v="DK1_NoDH"/>
    <x v="20"/>
    <n v="32.2600572447422"/>
    <n v="8.9611270124283902"/>
  </r>
  <r>
    <x v="0"/>
    <x v="17"/>
    <x v="0"/>
    <x v="0"/>
    <s v="DK1_NoDH"/>
    <x v="21"/>
    <n v="48.24"/>
    <n v="13.4"/>
  </r>
  <r>
    <x v="0"/>
    <x v="17"/>
    <x v="0"/>
    <x v="0"/>
    <s v="DK1_NoDH"/>
    <x v="22"/>
    <n v="67.680000000000007"/>
    <n v="18.8"/>
  </r>
  <r>
    <x v="0"/>
    <x v="17"/>
    <x v="0"/>
    <x v="0"/>
    <s v="DK1_NoDH"/>
    <x v="23"/>
    <n v="0.31515896120488701"/>
    <n v="8.7544155890246306E-2"/>
  </r>
  <r>
    <x v="0"/>
    <x v="17"/>
    <x v="0"/>
    <x v="0"/>
    <s v="DK1_NoDH"/>
    <x v="24"/>
    <n v="36.739999160619803"/>
    <n v="10.2055553223944"/>
  </r>
  <r>
    <x v="0"/>
    <x v="17"/>
    <x v="0"/>
    <x v="0"/>
    <s v="DK1_NoDH"/>
    <x v="25"/>
    <n v="22.32"/>
    <n v="6.2"/>
  </r>
  <r>
    <x v="0"/>
    <x v="17"/>
    <x v="0"/>
    <x v="0"/>
    <s v="DK1_NoDH"/>
    <x v="26"/>
    <n v="44.799980595207799"/>
    <n v="12.4444390542244"/>
  </r>
  <r>
    <x v="0"/>
    <x v="17"/>
    <x v="0"/>
    <x v="0"/>
    <s v="DK1_NoDH"/>
    <x v="27"/>
    <n v="2.34199197836619"/>
    <n v="0.650553327323943"/>
  </r>
  <r>
    <x v="0"/>
    <x v="17"/>
    <x v="0"/>
    <x v="0"/>
    <s v="DK1_Offshore"/>
    <x v="0"/>
    <n v="45.776839115009899"/>
    <n v="12.7157886430583"/>
  </r>
  <r>
    <x v="0"/>
    <x v="17"/>
    <x v="0"/>
    <x v="0"/>
    <s v="DK1_Offshore"/>
    <x v="1"/>
    <n v="46.08"/>
    <n v="12.8"/>
  </r>
  <r>
    <x v="0"/>
    <x v="17"/>
    <x v="0"/>
    <x v="0"/>
    <s v="DK1_Offshore"/>
    <x v="2"/>
    <n v="57.96"/>
    <n v="16.100000000000001"/>
  </r>
  <r>
    <x v="0"/>
    <x v="17"/>
    <x v="0"/>
    <x v="0"/>
    <s v="DK1_Offshore"/>
    <x v="3"/>
    <n v="58.771246029438203"/>
    <n v="16.325346119288401"/>
  </r>
  <r>
    <x v="0"/>
    <x v="17"/>
    <x v="0"/>
    <x v="0"/>
    <s v="DK1_Offshore"/>
    <x v="4"/>
    <n v="7.1196556142332401"/>
    <n v="1.9776821150647901"/>
  </r>
  <r>
    <x v="0"/>
    <x v="17"/>
    <x v="0"/>
    <x v="0"/>
    <s v="DK1_Offshore"/>
    <x v="5"/>
    <n v="7.1196556142332401"/>
    <n v="1.9776821150647901"/>
  </r>
  <r>
    <x v="0"/>
    <x v="17"/>
    <x v="0"/>
    <x v="0"/>
    <s v="DK1_Offshore"/>
    <x v="6"/>
    <n v="30.079313304721001"/>
    <n v="8.3553648068669499"/>
  </r>
  <r>
    <x v="0"/>
    <x v="17"/>
    <x v="0"/>
    <x v="0"/>
    <s v="DK1_Offshore"/>
    <x v="7"/>
    <n v="42.553994246914002"/>
    <n v="11.8205539574761"/>
  </r>
  <r>
    <x v="0"/>
    <x v="17"/>
    <x v="0"/>
    <x v="0"/>
    <s v="DK1_Offshore"/>
    <x v="8"/>
    <n v="42.553994246914002"/>
    <n v="11.8205539574761"/>
  </r>
  <r>
    <x v="0"/>
    <x v="17"/>
    <x v="0"/>
    <x v="0"/>
    <s v="DK1_Offshore"/>
    <x v="9"/>
    <n v="45.361633570256501"/>
    <n v="12.600453769515701"/>
  </r>
  <r>
    <x v="0"/>
    <x v="17"/>
    <x v="0"/>
    <x v="0"/>
    <s v="DK1_Offshore"/>
    <x v="10"/>
    <n v="58.771246029438203"/>
    <n v="16.325346119288401"/>
  </r>
  <r>
    <x v="0"/>
    <x v="17"/>
    <x v="0"/>
    <x v="0"/>
    <s v="DK1_Offshore"/>
    <x v="11"/>
    <n v="3.5598278071166201"/>
    <n v="0.98884105753239504"/>
  </r>
  <r>
    <x v="0"/>
    <x v="17"/>
    <x v="0"/>
    <x v="0"/>
    <s v="DK1_Offshore"/>
    <x v="12"/>
    <n v="0.36"/>
    <n v="0.1"/>
  </r>
  <r>
    <x v="0"/>
    <x v="17"/>
    <x v="0"/>
    <x v="0"/>
    <s v="DK1_Offshore"/>
    <x v="13"/>
    <n v="22.7352881560135"/>
    <n v="6.31535782111487"/>
  </r>
  <r>
    <x v="0"/>
    <x v="17"/>
    <x v="0"/>
    <x v="0"/>
    <s v="DK1_Offshore"/>
    <x v="14"/>
    <n v="22.7352881560135"/>
    <n v="6.31535782111487"/>
  </r>
  <r>
    <x v="0"/>
    <x v="17"/>
    <x v="0"/>
    <x v="0"/>
    <s v="DK1_Offshore"/>
    <x v="15"/>
    <n v="2.7284206547966199"/>
    <n v="0.75789462633239502"/>
  </r>
  <r>
    <x v="0"/>
    <x v="17"/>
    <x v="0"/>
    <x v="0"/>
    <s v="DK1_Offshore"/>
    <x v="16"/>
    <n v="6.5458675795335104"/>
    <n v="1.81829654987042"/>
  </r>
  <r>
    <x v="0"/>
    <x v="17"/>
    <x v="0"/>
    <x v="0"/>
    <s v="DK1_Offshore"/>
    <x v="17"/>
    <n v="9.3111759656652193"/>
    <n v="2.5864377682403399"/>
  </r>
  <r>
    <x v="0"/>
    <x v="17"/>
    <x v="0"/>
    <x v="0"/>
    <s v="DK1_Offshore"/>
    <x v="19"/>
    <n v="12.217689347013801"/>
    <n v="3.3938025963927299"/>
  </r>
  <r>
    <x v="0"/>
    <x v="17"/>
    <x v="0"/>
    <x v="0"/>
    <s v="DK1_Offshore"/>
    <x v="20"/>
    <n v="32.2600572447422"/>
    <n v="8.9611270124283902"/>
  </r>
  <r>
    <x v="0"/>
    <x v="17"/>
    <x v="0"/>
    <x v="0"/>
    <s v="DK1_Offshore"/>
    <x v="21"/>
    <n v="48.24"/>
    <n v="13.4"/>
  </r>
  <r>
    <x v="0"/>
    <x v="17"/>
    <x v="0"/>
    <x v="0"/>
    <s v="DK1_Offshore"/>
    <x v="22"/>
    <n v="67.680000000000007"/>
    <n v="18.8"/>
  </r>
  <r>
    <x v="0"/>
    <x v="17"/>
    <x v="0"/>
    <x v="0"/>
    <s v="DK1_Offshore"/>
    <x v="23"/>
    <n v="0.31515896120488701"/>
    <n v="8.7544155890246306E-2"/>
  </r>
  <r>
    <x v="0"/>
    <x v="17"/>
    <x v="0"/>
    <x v="0"/>
    <s v="DK1_Offshore"/>
    <x v="24"/>
    <n v="36.739999160619803"/>
    <n v="10.2055553223944"/>
  </r>
  <r>
    <x v="0"/>
    <x v="17"/>
    <x v="0"/>
    <x v="0"/>
    <s v="DK1_Offshore"/>
    <x v="25"/>
    <n v="22.32"/>
    <n v="6.2"/>
  </r>
  <r>
    <x v="0"/>
    <x v="17"/>
    <x v="0"/>
    <x v="0"/>
    <s v="DK1_Offshore"/>
    <x v="26"/>
    <n v="44.799980595207799"/>
    <n v="12.4444390542244"/>
  </r>
  <r>
    <x v="0"/>
    <x v="17"/>
    <x v="0"/>
    <x v="0"/>
    <s v="DK1_Offshore"/>
    <x v="27"/>
    <n v="2.34199197836619"/>
    <n v="0.650553327323943"/>
  </r>
  <r>
    <x v="0"/>
    <x v="17"/>
    <x v="0"/>
    <x v="0"/>
    <s v="DK1_Rural"/>
    <x v="0"/>
    <n v="45.776839115009899"/>
    <n v="12.7157886430583"/>
  </r>
  <r>
    <x v="0"/>
    <x v="17"/>
    <x v="0"/>
    <x v="0"/>
    <s v="DK1_Rural"/>
    <x v="1"/>
    <n v="46.08"/>
    <n v="12.8"/>
  </r>
  <r>
    <x v="0"/>
    <x v="17"/>
    <x v="0"/>
    <x v="0"/>
    <s v="DK1_Rural"/>
    <x v="2"/>
    <n v="57.96"/>
    <n v="16.100000000000001"/>
  </r>
  <r>
    <x v="0"/>
    <x v="17"/>
    <x v="0"/>
    <x v="0"/>
    <s v="DK1_Rural"/>
    <x v="3"/>
    <n v="58.771246029438203"/>
    <n v="16.325346119288401"/>
  </r>
  <r>
    <x v="0"/>
    <x v="17"/>
    <x v="0"/>
    <x v="0"/>
    <s v="DK1_Rural"/>
    <x v="4"/>
    <n v="7.1196556142332401"/>
    <n v="1.9776821150647901"/>
  </r>
  <r>
    <x v="0"/>
    <x v="17"/>
    <x v="0"/>
    <x v="0"/>
    <s v="DK1_Rural"/>
    <x v="5"/>
    <n v="7.1196556142332401"/>
    <n v="1.9776821150647901"/>
  </r>
  <r>
    <x v="0"/>
    <x v="17"/>
    <x v="0"/>
    <x v="0"/>
    <s v="DK1_Rural"/>
    <x v="6"/>
    <n v="30.079313304721001"/>
    <n v="8.3553648068669499"/>
  </r>
  <r>
    <x v="0"/>
    <x v="17"/>
    <x v="0"/>
    <x v="0"/>
    <s v="DK1_Rural"/>
    <x v="7"/>
    <n v="42.553994246914002"/>
    <n v="11.8205539574761"/>
  </r>
  <r>
    <x v="0"/>
    <x v="17"/>
    <x v="0"/>
    <x v="0"/>
    <s v="DK1_Rural"/>
    <x v="8"/>
    <n v="42.553994246914002"/>
    <n v="11.8205539574761"/>
  </r>
  <r>
    <x v="0"/>
    <x v="17"/>
    <x v="0"/>
    <x v="0"/>
    <s v="DK1_Rural"/>
    <x v="9"/>
    <n v="45.361633570256501"/>
    <n v="12.600453769515701"/>
  </r>
  <r>
    <x v="0"/>
    <x v="17"/>
    <x v="0"/>
    <x v="0"/>
    <s v="DK1_Rural"/>
    <x v="10"/>
    <n v="58.771246029438203"/>
    <n v="16.325346119288401"/>
  </r>
  <r>
    <x v="0"/>
    <x v="17"/>
    <x v="0"/>
    <x v="0"/>
    <s v="DK1_Rural"/>
    <x v="11"/>
    <n v="3.5598278071166201"/>
    <n v="0.98884105753239504"/>
  </r>
  <r>
    <x v="0"/>
    <x v="17"/>
    <x v="0"/>
    <x v="0"/>
    <s v="DK1_Rural"/>
    <x v="12"/>
    <n v="0.36"/>
    <n v="0.1"/>
  </r>
  <r>
    <x v="0"/>
    <x v="17"/>
    <x v="0"/>
    <x v="0"/>
    <s v="DK1_Rural"/>
    <x v="13"/>
    <n v="22.7352881560135"/>
    <n v="6.31535782111487"/>
  </r>
  <r>
    <x v="0"/>
    <x v="17"/>
    <x v="0"/>
    <x v="0"/>
    <s v="DK1_Rural"/>
    <x v="14"/>
    <n v="22.7352881560135"/>
    <n v="6.31535782111487"/>
  </r>
  <r>
    <x v="0"/>
    <x v="17"/>
    <x v="0"/>
    <x v="0"/>
    <s v="DK1_Rural"/>
    <x v="15"/>
    <n v="2.7284206547966199"/>
    <n v="0.75789462633239502"/>
  </r>
  <r>
    <x v="0"/>
    <x v="17"/>
    <x v="0"/>
    <x v="0"/>
    <s v="DK1_Rural"/>
    <x v="16"/>
    <n v="6.5458675795335104"/>
    <n v="1.81829654987042"/>
  </r>
  <r>
    <x v="0"/>
    <x v="17"/>
    <x v="0"/>
    <x v="0"/>
    <s v="DK1_Rural"/>
    <x v="17"/>
    <n v="9.3111759656652193"/>
    <n v="2.5864377682403399"/>
  </r>
  <r>
    <x v="0"/>
    <x v="17"/>
    <x v="0"/>
    <x v="0"/>
    <s v="DK1_Rural"/>
    <x v="19"/>
    <n v="12.217689347013801"/>
    <n v="3.3938025963927299"/>
  </r>
  <r>
    <x v="0"/>
    <x v="17"/>
    <x v="0"/>
    <x v="0"/>
    <s v="DK1_Rural"/>
    <x v="20"/>
    <n v="32.2600572447422"/>
    <n v="8.9611270124283902"/>
  </r>
  <r>
    <x v="0"/>
    <x v="17"/>
    <x v="0"/>
    <x v="0"/>
    <s v="DK1_Rural"/>
    <x v="21"/>
    <n v="48.24"/>
    <n v="13.4"/>
  </r>
  <r>
    <x v="0"/>
    <x v="17"/>
    <x v="0"/>
    <x v="0"/>
    <s v="DK1_Rural"/>
    <x v="22"/>
    <n v="67.680000000000007"/>
    <n v="18.8"/>
  </r>
  <r>
    <x v="0"/>
    <x v="17"/>
    <x v="0"/>
    <x v="0"/>
    <s v="DK1_Rural"/>
    <x v="23"/>
    <n v="0.31515896120488701"/>
    <n v="8.7544155890246306E-2"/>
  </r>
  <r>
    <x v="0"/>
    <x v="17"/>
    <x v="0"/>
    <x v="0"/>
    <s v="DK1_Rural"/>
    <x v="24"/>
    <n v="36.739999160619803"/>
    <n v="10.2055553223944"/>
  </r>
  <r>
    <x v="0"/>
    <x v="17"/>
    <x v="0"/>
    <x v="0"/>
    <s v="DK1_Rural"/>
    <x v="25"/>
    <n v="22.32"/>
    <n v="6.2"/>
  </r>
  <r>
    <x v="0"/>
    <x v="17"/>
    <x v="0"/>
    <x v="0"/>
    <s v="DK1_Rural"/>
    <x v="26"/>
    <n v="44.799980595207799"/>
    <n v="12.4444390542244"/>
  </r>
  <r>
    <x v="0"/>
    <x v="17"/>
    <x v="0"/>
    <x v="0"/>
    <s v="DK1_Rural"/>
    <x v="27"/>
    <n v="2.34199197836619"/>
    <n v="0.650553327323943"/>
  </r>
  <r>
    <x v="0"/>
    <x v="17"/>
    <x v="0"/>
    <x v="0"/>
    <s v="DK1_Small"/>
    <x v="0"/>
    <n v="45.776839115009899"/>
    <n v="12.7157886430583"/>
  </r>
  <r>
    <x v="0"/>
    <x v="17"/>
    <x v="0"/>
    <x v="0"/>
    <s v="DK1_Small"/>
    <x v="1"/>
    <n v="46.08"/>
    <n v="12.8"/>
  </r>
  <r>
    <x v="0"/>
    <x v="17"/>
    <x v="0"/>
    <x v="0"/>
    <s v="DK1_Small"/>
    <x v="2"/>
    <n v="57.96"/>
    <n v="16.100000000000001"/>
  </r>
  <r>
    <x v="0"/>
    <x v="17"/>
    <x v="0"/>
    <x v="0"/>
    <s v="DK1_Small"/>
    <x v="3"/>
    <n v="58.771246029438203"/>
    <n v="16.325346119288401"/>
  </r>
  <r>
    <x v="0"/>
    <x v="17"/>
    <x v="0"/>
    <x v="0"/>
    <s v="DK1_Small"/>
    <x v="4"/>
    <n v="7.1196556142332401"/>
    <n v="1.9776821150647901"/>
  </r>
  <r>
    <x v="0"/>
    <x v="17"/>
    <x v="0"/>
    <x v="0"/>
    <s v="DK1_Small"/>
    <x v="5"/>
    <n v="7.1196556142332401"/>
    <n v="1.9776821150647901"/>
  </r>
  <r>
    <x v="0"/>
    <x v="17"/>
    <x v="0"/>
    <x v="0"/>
    <s v="DK1_Small"/>
    <x v="6"/>
    <n v="30.079313304721001"/>
    <n v="8.3553648068669499"/>
  </r>
  <r>
    <x v="0"/>
    <x v="17"/>
    <x v="0"/>
    <x v="0"/>
    <s v="DK1_Small"/>
    <x v="7"/>
    <n v="42.553994246914002"/>
    <n v="11.8205539574761"/>
  </r>
  <r>
    <x v="0"/>
    <x v="17"/>
    <x v="0"/>
    <x v="0"/>
    <s v="DK1_Small"/>
    <x v="8"/>
    <n v="42.553994246914002"/>
    <n v="11.8205539574761"/>
  </r>
  <r>
    <x v="0"/>
    <x v="17"/>
    <x v="0"/>
    <x v="0"/>
    <s v="DK1_Small"/>
    <x v="9"/>
    <n v="45.361633570256501"/>
    <n v="12.600453769515701"/>
  </r>
  <r>
    <x v="0"/>
    <x v="17"/>
    <x v="0"/>
    <x v="0"/>
    <s v="DK1_Small"/>
    <x v="10"/>
    <n v="58.771246029438203"/>
    <n v="16.325346119288401"/>
  </r>
  <r>
    <x v="0"/>
    <x v="17"/>
    <x v="0"/>
    <x v="0"/>
    <s v="DK1_Small"/>
    <x v="11"/>
    <n v="3.5598278071166201"/>
    <n v="0.98884105753239504"/>
  </r>
  <r>
    <x v="0"/>
    <x v="17"/>
    <x v="0"/>
    <x v="0"/>
    <s v="DK1_Small"/>
    <x v="12"/>
    <n v="0.36"/>
    <n v="0.1"/>
  </r>
  <r>
    <x v="0"/>
    <x v="17"/>
    <x v="0"/>
    <x v="0"/>
    <s v="DK1_Small"/>
    <x v="13"/>
    <n v="22.7352881560135"/>
    <n v="6.31535782111487"/>
  </r>
  <r>
    <x v="0"/>
    <x v="17"/>
    <x v="0"/>
    <x v="0"/>
    <s v="DK1_Small"/>
    <x v="14"/>
    <n v="22.7352881560135"/>
    <n v="6.31535782111487"/>
  </r>
  <r>
    <x v="0"/>
    <x v="17"/>
    <x v="0"/>
    <x v="0"/>
    <s v="DK1_Small"/>
    <x v="15"/>
    <n v="2.7284206547966199"/>
    <n v="0.75789462633239502"/>
  </r>
  <r>
    <x v="0"/>
    <x v="17"/>
    <x v="0"/>
    <x v="0"/>
    <s v="DK1_Small"/>
    <x v="16"/>
    <n v="6.5458675795335104"/>
    <n v="1.81829654987042"/>
  </r>
  <r>
    <x v="0"/>
    <x v="17"/>
    <x v="0"/>
    <x v="0"/>
    <s v="DK1_Small"/>
    <x v="17"/>
    <n v="9.3111759656652193"/>
    <n v="2.5864377682403399"/>
  </r>
  <r>
    <x v="0"/>
    <x v="17"/>
    <x v="0"/>
    <x v="0"/>
    <s v="DK1_Small"/>
    <x v="19"/>
    <n v="12.217689347013801"/>
    <n v="3.3938025963927299"/>
  </r>
  <r>
    <x v="0"/>
    <x v="17"/>
    <x v="0"/>
    <x v="0"/>
    <s v="DK1_Small"/>
    <x v="20"/>
    <n v="32.2600572447422"/>
    <n v="8.9611270124283902"/>
  </r>
  <r>
    <x v="0"/>
    <x v="17"/>
    <x v="0"/>
    <x v="0"/>
    <s v="DK1_Small"/>
    <x v="21"/>
    <n v="48.24"/>
    <n v="13.4"/>
  </r>
  <r>
    <x v="0"/>
    <x v="17"/>
    <x v="0"/>
    <x v="0"/>
    <s v="DK1_Small"/>
    <x v="22"/>
    <n v="67.680000000000007"/>
    <n v="18.8"/>
  </r>
  <r>
    <x v="0"/>
    <x v="17"/>
    <x v="0"/>
    <x v="0"/>
    <s v="DK1_Small"/>
    <x v="23"/>
    <n v="0.31515896120488701"/>
    <n v="8.7544155890246306E-2"/>
  </r>
  <r>
    <x v="0"/>
    <x v="17"/>
    <x v="0"/>
    <x v="0"/>
    <s v="DK1_Small"/>
    <x v="24"/>
    <n v="36.739999160619803"/>
    <n v="10.2055553223944"/>
  </r>
  <r>
    <x v="0"/>
    <x v="17"/>
    <x v="0"/>
    <x v="0"/>
    <s v="DK1_Small"/>
    <x v="25"/>
    <n v="22.32"/>
    <n v="6.2"/>
  </r>
  <r>
    <x v="0"/>
    <x v="17"/>
    <x v="0"/>
    <x v="0"/>
    <s v="DK1_Small"/>
    <x v="26"/>
    <n v="44.799980595207799"/>
    <n v="12.4444390542244"/>
  </r>
  <r>
    <x v="0"/>
    <x v="17"/>
    <x v="0"/>
    <x v="0"/>
    <s v="DK1_Small"/>
    <x v="27"/>
    <n v="2.34199197836619"/>
    <n v="0.650553327323943"/>
  </r>
  <r>
    <x v="0"/>
    <x v="17"/>
    <x v="0"/>
    <x v="1"/>
    <s v="DK2_Large"/>
    <x v="0"/>
    <n v="45.776839115009899"/>
    <n v="12.7157886430583"/>
  </r>
  <r>
    <x v="0"/>
    <x v="17"/>
    <x v="0"/>
    <x v="1"/>
    <s v="DK2_Large"/>
    <x v="1"/>
    <n v="46.08"/>
    <n v="12.8"/>
  </r>
  <r>
    <x v="0"/>
    <x v="17"/>
    <x v="0"/>
    <x v="1"/>
    <s v="DK2_Large"/>
    <x v="2"/>
    <n v="57.96"/>
    <n v="16.100000000000001"/>
  </r>
  <r>
    <x v="0"/>
    <x v="17"/>
    <x v="0"/>
    <x v="1"/>
    <s v="DK2_Large"/>
    <x v="3"/>
    <n v="58.771246029438203"/>
    <n v="16.325346119288401"/>
  </r>
  <r>
    <x v="0"/>
    <x v="17"/>
    <x v="0"/>
    <x v="1"/>
    <s v="DK2_Large"/>
    <x v="4"/>
    <n v="7.1196556142332401"/>
    <n v="1.9776821150647901"/>
  </r>
  <r>
    <x v="0"/>
    <x v="17"/>
    <x v="0"/>
    <x v="1"/>
    <s v="DK2_Large"/>
    <x v="5"/>
    <n v="7.1196556142332401"/>
    <n v="1.9776821150647901"/>
  </r>
  <r>
    <x v="0"/>
    <x v="17"/>
    <x v="0"/>
    <x v="1"/>
    <s v="DK2_Large"/>
    <x v="6"/>
    <n v="30.079313304721001"/>
    <n v="8.3553648068669499"/>
  </r>
  <r>
    <x v="0"/>
    <x v="17"/>
    <x v="0"/>
    <x v="1"/>
    <s v="DK2_Large"/>
    <x v="7"/>
    <n v="42.553994246914002"/>
    <n v="11.8205539574761"/>
  </r>
  <r>
    <x v="0"/>
    <x v="17"/>
    <x v="0"/>
    <x v="1"/>
    <s v="DK2_Large"/>
    <x v="8"/>
    <n v="42.553994246914002"/>
    <n v="11.8205539574761"/>
  </r>
  <r>
    <x v="0"/>
    <x v="17"/>
    <x v="0"/>
    <x v="1"/>
    <s v="DK2_Large"/>
    <x v="9"/>
    <n v="45.361633570256501"/>
    <n v="12.600453769515701"/>
  </r>
  <r>
    <x v="0"/>
    <x v="17"/>
    <x v="0"/>
    <x v="1"/>
    <s v="DK2_Large"/>
    <x v="10"/>
    <n v="58.771246029438203"/>
    <n v="16.325346119288401"/>
  </r>
  <r>
    <x v="0"/>
    <x v="17"/>
    <x v="0"/>
    <x v="1"/>
    <s v="DK2_Large"/>
    <x v="11"/>
    <n v="3.5598278071166201"/>
    <n v="0.98884105753239504"/>
  </r>
  <r>
    <x v="0"/>
    <x v="17"/>
    <x v="0"/>
    <x v="1"/>
    <s v="DK2_Large"/>
    <x v="12"/>
    <n v="0.36"/>
    <n v="0.1"/>
  </r>
  <r>
    <x v="0"/>
    <x v="17"/>
    <x v="0"/>
    <x v="1"/>
    <s v="DK2_Large"/>
    <x v="13"/>
    <n v="22.7352881560135"/>
    <n v="6.31535782111487"/>
  </r>
  <r>
    <x v="0"/>
    <x v="17"/>
    <x v="0"/>
    <x v="1"/>
    <s v="DK2_Large"/>
    <x v="14"/>
    <n v="22.7352881560135"/>
    <n v="6.31535782111487"/>
  </r>
  <r>
    <x v="0"/>
    <x v="17"/>
    <x v="0"/>
    <x v="1"/>
    <s v="DK2_Large"/>
    <x v="15"/>
    <n v="2.7284206547966199"/>
    <n v="0.75789462633239502"/>
  </r>
  <r>
    <x v="0"/>
    <x v="17"/>
    <x v="0"/>
    <x v="1"/>
    <s v="DK2_Large"/>
    <x v="16"/>
    <n v="6.5458675795335104"/>
    <n v="1.81829654987042"/>
  </r>
  <r>
    <x v="0"/>
    <x v="17"/>
    <x v="0"/>
    <x v="1"/>
    <s v="DK2_Large"/>
    <x v="17"/>
    <n v="9.3111759656652193"/>
    <n v="2.5864377682403399"/>
  </r>
  <r>
    <x v="0"/>
    <x v="17"/>
    <x v="0"/>
    <x v="1"/>
    <s v="DK2_Large"/>
    <x v="19"/>
    <n v="12.217689347013801"/>
    <n v="3.3938025963927299"/>
  </r>
  <r>
    <x v="0"/>
    <x v="17"/>
    <x v="0"/>
    <x v="1"/>
    <s v="DK2_Large"/>
    <x v="20"/>
    <n v="32.2600572447422"/>
    <n v="8.9611270124283902"/>
  </r>
  <r>
    <x v="0"/>
    <x v="17"/>
    <x v="0"/>
    <x v="1"/>
    <s v="DK2_Large"/>
    <x v="21"/>
    <n v="48.24"/>
    <n v="13.4"/>
  </r>
  <r>
    <x v="0"/>
    <x v="17"/>
    <x v="0"/>
    <x v="1"/>
    <s v="DK2_Large"/>
    <x v="22"/>
    <n v="67.680000000000007"/>
    <n v="18.8"/>
  </r>
  <r>
    <x v="0"/>
    <x v="17"/>
    <x v="0"/>
    <x v="1"/>
    <s v="DK2_Large"/>
    <x v="23"/>
    <n v="0.31515896120488701"/>
    <n v="8.7544155890246306E-2"/>
  </r>
  <r>
    <x v="0"/>
    <x v="17"/>
    <x v="0"/>
    <x v="1"/>
    <s v="DK2_Large"/>
    <x v="24"/>
    <n v="36.739999160619803"/>
    <n v="10.2055553223944"/>
  </r>
  <r>
    <x v="0"/>
    <x v="17"/>
    <x v="0"/>
    <x v="1"/>
    <s v="DK2_Large"/>
    <x v="25"/>
    <n v="22.32"/>
    <n v="6.2"/>
  </r>
  <r>
    <x v="0"/>
    <x v="17"/>
    <x v="0"/>
    <x v="1"/>
    <s v="DK2_Large"/>
    <x v="26"/>
    <n v="44.799980595207799"/>
    <n v="12.4444390542244"/>
  </r>
  <r>
    <x v="0"/>
    <x v="17"/>
    <x v="0"/>
    <x v="1"/>
    <s v="DK2_Large"/>
    <x v="27"/>
    <n v="2.34199197836619"/>
    <n v="0.650553327323943"/>
  </r>
  <r>
    <x v="0"/>
    <x v="17"/>
    <x v="0"/>
    <x v="1"/>
    <s v="DK2_MedSmall"/>
    <x v="0"/>
    <n v="45.776839115009899"/>
    <n v="12.7157886430583"/>
  </r>
  <r>
    <x v="0"/>
    <x v="17"/>
    <x v="0"/>
    <x v="1"/>
    <s v="DK2_MedSmall"/>
    <x v="1"/>
    <n v="46.08"/>
    <n v="12.8"/>
  </r>
  <r>
    <x v="0"/>
    <x v="17"/>
    <x v="0"/>
    <x v="1"/>
    <s v="DK2_MedSmall"/>
    <x v="2"/>
    <n v="57.96"/>
    <n v="16.100000000000001"/>
  </r>
  <r>
    <x v="0"/>
    <x v="17"/>
    <x v="0"/>
    <x v="1"/>
    <s v="DK2_MedSmall"/>
    <x v="3"/>
    <n v="58.771246029438203"/>
    <n v="16.325346119288401"/>
  </r>
  <r>
    <x v="0"/>
    <x v="17"/>
    <x v="0"/>
    <x v="1"/>
    <s v="DK2_MedSmall"/>
    <x v="4"/>
    <n v="7.1196556142332401"/>
    <n v="1.9776821150647901"/>
  </r>
  <r>
    <x v="0"/>
    <x v="17"/>
    <x v="0"/>
    <x v="1"/>
    <s v="DK2_MedSmall"/>
    <x v="5"/>
    <n v="7.1196556142332401"/>
    <n v="1.9776821150647901"/>
  </r>
  <r>
    <x v="0"/>
    <x v="17"/>
    <x v="0"/>
    <x v="1"/>
    <s v="DK2_MedSmall"/>
    <x v="6"/>
    <n v="30.079313304721001"/>
    <n v="8.3553648068669499"/>
  </r>
  <r>
    <x v="0"/>
    <x v="17"/>
    <x v="0"/>
    <x v="1"/>
    <s v="DK2_MedSmall"/>
    <x v="7"/>
    <n v="42.553994246914002"/>
    <n v="11.8205539574761"/>
  </r>
  <r>
    <x v="0"/>
    <x v="17"/>
    <x v="0"/>
    <x v="1"/>
    <s v="DK2_MedSmall"/>
    <x v="8"/>
    <n v="42.553994246914002"/>
    <n v="11.8205539574761"/>
  </r>
  <r>
    <x v="0"/>
    <x v="17"/>
    <x v="0"/>
    <x v="1"/>
    <s v="DK2_MedSmall"/>
    <x v="9"/>
    <n v="45.361633570256501"/>
    <n v="12.600453769515701"/>
  </r>
  <r>
    <x v="0"/>
    <x v="17"/>
    <x v="0"/>
    <x v="1"/>
    <s v="DK2_MedSmall"/>
    <x v="10"/>
    <n v="58.771246029438203"/>
    <n v="16.325346119288401"/>
  </r>
  <r>
    <x v="0"/>
    <x v="17"/>
    <x v="0"/>
    <x v="1"/>
    <s v="DK2_MedSmall"/>
    <x v="11"/>
    <n v="3.5598278071166201"/>
    <n v="0.98884105753239504"/>
  </r>
  <r>
    <x v="0"/>
    <x v="17"/>
    <x v="0"/>
    <x v="1"/>
    <s v="DK2_MedSmall"/>
    <x v="12"/>
    <n v="0.36"/>
    <n v="0.1"/>
  </r>
  <r>
    <x v="0"/>
    <x v="17"/>
    <x v="0"/>
    <x v="1"/>
    <s v="DK2_MedSmall"/>
    <x v="13"/>
    <n v="22.7352881560135"/>
    <n v="6.31535782111487"/>
  </r>
  <r>
    <x v="0"/>
    <x v="17"/>
    <x v="0"/>
    <x v="1"/>
    <s v="DK2_MedSmall"/>
    <x v="14"/>
    <n v="22.7352881560135"/>
    <n v="6.31535782111487"/>
  </r>
  <r>
    <x v="0"/>
    <x v="17"/>
    <x v="0"/>
    <x v="1"/>
    <s v="DK2_MedSmall"/>
    <x v="15"/>
    <n v="2.7284206547966199"/>
    <n v="0.75789462633239502"/>
  </r>
  <r>
    <x v="0"/>
    <x v="17"/>
    <x v="0"/>
    <x v="1"/>
    <s v="DK2_MedSmall"/>
    <x v="16"/>
    <n v="6.5458675795335104"/>
    <n v="1.81829654987042"/>
  </r>
  <r>
    <x v="0"/>
    <x v="17"/>
    <x v="0"/>
    <x v="1"/>
    <s v="DK2_MedSmall"/>
    <x v="17"/>
    <n v="9.3111759656652193"/>
    <n v="2.5864377682403399"/>
  </r>
  <r>
    <x v="0"/>
    <x v="17"/>
    <x v="0"/>
    <x v="1"/>
    <s v="DK2_MedSmall"/>
    <x v="19"/>
    <n v="12.217689347013801"/>
    <n v="3.3938025963927299"/>
  </r>
  <r>
    <x v="0"/>
    <x v="17"/>
    <x v="0"/>
    <x v="1"/>
    <s v="DK2_MedSmall"/>
    <x v="20"/>
    <n v="32.2600572447422"/>
    <n v="8.9611270124283902"/>
  </r>
  <r>
    <x v="0"/>
    <x v="17"/>
    <x v="0"/>
    <x v="1"/>
    <s v="DK2_MedSmall"/>
    <x v="21"/>
    <n v="48.24"/>
    <n v="13.4"/>
  </r>
  <r>
    <x v="0"/>
    <x v="17"/>
    <x v="0"/>
    <x v="1"/>
    <s v="DK2_MedSmall"/>
    <x v="22"/>
    <n v="67.680000000000007"/>
    <n v="18.8"/>
  </r>
  <r>
    <x v="0"/>
    <x v="17"/>
    <x v="0"/>
    <x v="1"/>
    <s v="DK2_MedSmall"/>
    <x v="23"/>
    <n v="0.31515896120488701"/>
    <n v="8.7544155890246306E-2"/>
  </r>
  <r>
    <x v="0"/>
    <x v="17"/>
    <x v="0"/>
    <x v="1"/>
    <s v="DK2_MedSmall"/>
    <x v="24"/>
    <n v="36.739999160619803"/>
    <n v="10.2055553223944"/>
  </r>
  <r>
    <x v="0"/>
    <x v="17"/>
    <x v="0"/>
    <x v="1"/>
    <s v="DK2_MedSmall"/>
    <x v="25"/>
    <n v="22.32"/>
    <n v="6.2"/>
  </r>
  <r>
    <x v="0"/>
    <x v="17"/>
    <x v="0"/>
    <x v="1"/>
    <s v="DK2_MedSmall"/>
    <x v="26"/>
    <n v="44.799980595207799"/>
    <n v="12.4444390542244"/>
  </r>
  <r>
    <x v="0"/>
    <x v="17"/>
    <x v="0"/>
    <x v="1"/>
    <s v="DK2_MedSmall"/>
    <x v="27"/>
    <n v="2.34199197836619"/>
    <n v="0.650553327323943"/>
  </r>
  <r>
    <x v="0"/>
    <x v="17"/>
    <x v="0"/>
    <x v="1"/>
    <s v="DK2_Medium"/>
    <x v="0"/>
    <n v="45.776839115009899"/>
    <n v="12.7157886430583"/>
  </r>
  <r>
    <x v="0"/>
    <x v="17"/>
    <x v="0"/>
    <x v="1"/>
    <s v="DK2_Medium"/>
    <x v="1"/>
    <n v="46.08"/>
    <n v="12.8"/>
  </r>
  <r>
    <x v="0"/>
    <x v="17"/>
    <x v="0"/>
    <x v="1"/>
    <s v="DK2_Medium"/>
    <x v="2"/>
    <n v="57.96"/>
    <n v="16.100000000000001"/>
  </r>
  <r>
    <x v="0"/>
    <x v="17"/>
    <x v="0"/>
    <x v="1"/>
    <s v="DK2_Medium"/>
    <x v="3"/>
    <n v="58.771246029438203"/>
    <n v="16.325346119288401"/>
  </r>
  <r>
    <x v="0"/>
    <x v="17"/>
    <x v="0"/>
    <x v="1"/>
    <s v="DK2_Medium"/>
    <x v="4"/>
    <n v="7.1196556142332401"/>
    <n v="1.9776821150647901"/>
  </r>
  <r>
    <x v="0"/>
    <x v="17"/>
    <x v="0"/>
    <x v="1"/>
    <s v="DK2_Medium"/>
    <x v="5"/>
    <n v="7.1196556142332401"/>
    <n v="1.9776821150647901"/>
  </r>
  <r>
    <x v="0"/>
    <x v="17"/>
    <x v="0"/>
    <x v="1"/>
    <s v="DK2_Medium"/>
    <x v="6"/>
    <n v="30.079313304721001"/>
    <n v="8.3553648068669499"/>
  </r>
  <r>
    <x v="0"/>
    <x v="17"/>
    <x v="0"/>
    <x v="1"/>
    <s v="DK2_Medium"/>
    <x v="7"/>
    <n v="42.553994246914002"/>
    <n v="11.8205539574761"/>
  </r>
  <r>
    <x v="0"/>
    <x v="17"/>
    <x v="0"/>
    <x v="1"/>
    <s v="DK2_Medium"/>
    <x v="8"/>
    <n v="42.553994246914002"/>
    <n v="11.8205539574761"/>
  </r>
  <r>
    <x v="0"/>
    <x v="17"/>
    <x v="0"/>
    <x v="1"/>
    <s v="DK2_Medium"/>
    <x v="9"/>
    <n v="45.361633570256501"/>
    <n v="12.600453769515701"/>
  </r>
  <r>
    <x v="0"/>
    <x v="17"/>
    <x v="0"/>
    <x v="1"/>
    <s v="DK2_Medium"/>
    <x v="10"/>
    <n v="58.771246029438203"/>
    <n v="16.325346119288401"/>
  </r>
  <r>
    <x v="0"/>
    <x v="17"/>
    <x v="0"/>
    <x v="1"/>
    <s v="DK2_Medium"/>
    <x v="11"/>
    <n v="3.5598278071166201"/>
    <n v="0.98884105753239504"/>
  </r>
  <r>
    <x v="0"/>
    <x v="17"/>
    <x v="0"/>
    <x v="1"/>
    <s v="DK2_Medium"/>
    <x v="12"/>
    <n v="0.36"/>
    <n v="0.1"/>
  </r>
  <r>
    <x v="0"/>
    <x v="17"/>
    <x v="0"/>
    <x v="1"/>
    <s v="DK2_Medium"/>
    <x v="13"/>
    <n v="22.7352881560135"/>
    <n v="6.31535782111487"/>
  </r>
  <r>
    <x v="0"/>
    <x v="17"/>
    <x v="0"/>
    <x v="1"/>
    <s v="DK2_Medium"/>
    <x v="14"/>
    <n v="22.7352881560135"/>
    <n v="6.31535782111487"/>
  </r>
  <r>
    <x v="0"/>
    <x v="17"/>
    <x v="0"/>
    <x v="1"/>
    <s v="DK2_Medium"/>
    <x v="15"/>
    <n v="2.7284206547966199"/>
    <n v="0.75789462633239502"/>
  </r>
  <r>
    <x v="0"/>
    <x v="17"/>
    <x v="0"/>
    <x v="1"/>
    <s v="DK2_Medium"/>
    <x v="16"/>
    <n v="6.5458675795335104"/>
    <n v="1.81829654987042"/>
  </r>
  <r>
    <x v="0"/>
    <x v="17"/>
    <x v="0"/>
    <x v="1"/>
    <s v="DK2_Medium"/>
    <x v="17"/>
    <n v="9.3111759656652193"/>
    <n v="2.5864377682403399"/>
  </r>
  <r>
    <x v="0"/>
    <x v="17"/>
    <x v="0"/>
    <x v="1"/>
    <s v="DK2_Medium"/>
    <x v="19"/>
    <n v="12.217689347013801"/>
    <n v="3.3938025963927299"/>
  </r>
  <r>
    <x v="0"/>
    <x v="17"/>
    <x v="0"/>
    <x v="1"/>
    <s v="DK2_Medium"/>
    <x v="20"/>
    <n v="32.2600572447422"/>
    <n v="8.9611270124283902"/>
  </r>
  <r>
    <x v="0"/>
    <x v="17"/>
    <x v="0"/>
    <x v="1"/>
    <s v="DK2_Medium"/>
    <x v="21"/>
    <n v="48.24"/>
    <n v="13.4"/>
  </r>
  <r>
    <x v="0"/>
    <x v="17"/>
    <x v="0"/>
    <x v="1"/>
    <s v="DK2_Medium"/>
    <x v="22"/>
    <n v="67.680000000000007"/>
    <n v="18.8"/>
  </r>
  <r>
    <x v="0"/>
    <x v="17"/>
    <x v="0"/>
    <x v="1"/>
    <s v="DK2_Medium"/>
    <x v="23"/>
    <n v="0.31515896120488701"/>
    <n v="8.7544155890246306E-2"/>
  </r>
  <r>
    <x v="0"/>
    <x v="17"/>
    <x v="0"/>
    <x v="1"/>
    <s v="DK2_Medium"/>
    <x v="24"/>
    <n v="36.739999160619803"/>
    <n v="10.2055553223944"/>
  </r>
  <r>
    <x v="0"/>
    <x v="17"/>
    <x v="0"/>
    <x v="1"/>
    <s v="DK2_Medium"/>
    <x v="25"/>
    <n v="22.32"/>
    <n v="6.2"/>
  </r>
  <r>
    <x v="0"/>
    <x v="17"/>
    <x v="0"/>
    <x v="1"/>
    <s v="DK2_Medium"/>
    <x v="26"/>
    <n v="44.799980595207799"/>
    <n v="12.4444390542244"/>
  </r>
  <r>
    <x v="0"/>
    <x v="17"/>
    <x v="0"/>
    <x v="1"/>
    <s v="DK2_Medium"/>
    <x v="27"/>
    <n v="2.34199197836619"/>
    <n v="0.650553327323943"/>
  </r>
  <r>
    <x v="0"/>
    <x v="17"/>
    <x v="0"/>
    <x v="1"/>
    <s v="DK2_NoDH"/>
    <x v="0"/>
    <n v="45.776839115009899"/>
    <n v="12.7157886430583"/>
  </r>
  <r>
    <x v="0"/>
    <x v="17"/>
    <x v="0"/>
    <x v="1"/>
    <s v="DK2_NoDH"/>
    <x v="1"/>
    <n v="46.08"/>
    <n v="12.8"/>
  </r>
  <r>
    <x v="0"/>
    <x v="17"/>
    <x v="0"/>
    <x v="1"/>
    <s v="DK2_NoDH"/>
    <x v="2"/>
    <n v="57.96"/>
    <n v="16.100000000000001"/>
  </r>
  <r>
    <x v="0"/>
    <x v="17"/>
    <x v="0"/>
    <x v="1"/>
    <s v="DK2_NoDH"/>
    <x v="3"/>
    <n v="58.771246029438203"/>
    <n v="16.325346119288401"/>
  </r>
  <r>
    <x v="0"/>
    <x v="17"/>
    <x v="0"/>
    <x v="1"/>
    <s v="DK2_NoDH"/>
    <x v="4"/>
    <n v="7.1196556142332401"/>
    <n v="1.9776821150647901"/>
  </r>
  <r>
    <x v="0"/>
    <x v="17"/>
    <x v="0"/>
    <x v="1"/>
    <s v="DK2_NoDH"/>
    <x v="5"/>
    <n v="7.1196556142332401"/>
    <n v="1.9776821150647901"/>
  </r>
  <r>
    <x v="0"/>
    <x v="17"/>
    <x v="0"/>
    <x v="1"/>
    <s v="DK2_NoDH"/>
    <x v="6"/>
    <n v="30.079313304721001"/>
    <n v="8.3553648068669499"/>
  </r>
  <r>
    <x v="0"/>
    <x v="17"/>
    <x v="0"/>
    <x v="1"/>
    <s v="DK2_NoDH"/>
    <x v="7"/>
    <n v="42.553994246914002"/>
    <n v="11.8205539574761"/>
  </r>
  <r>
    <x v="0"/>
    <x v="17"/>
    <x v="0"/>
    <x v="1"/>
    <s v="DK2_NoDH"/>
    <x v="8"/>
    <n v="42.553994246914002"/>
    <n v="11.8205539574761"/>
  </r>
  <r>
    <x v="0"/>
    <x v="17"/>
    <x v="0"/>
    <x v="1"/>
    <s v="DK2_NoDH"/>
    <x v="9"/>
    <n v="45.361633570256501"/>
    <n v="12.600453769515701"/>
  </r>
  <r>
    <x v="0"/>
    <x v="17"/>
    <x v="0"/>
    <x v="1"/>
    <s v="DK2_NoDH"/>
    <x v="10"/>
    <n v="58.771246029438203"/>
    <n v="16.325346119288401"/>
  </r>
  <r>
    <x v="0"/>
    <x v="17"/>
    <x v="0"/>
    <x v="1"/>
    <s v="DK2_NoDH"/>
    <x v="11"/>
    <n v="3.5598278071166201"/>
    <n v="0.98884105753239504"/>
  </r>
  <r>
    <x v="0"/>
    <x v="17"/>
    <x v="0"/>
    <x v="1"/>
    <s v="DK2_NoDH"/>
    <x v="12"/>
    <n v="0.36"/>
    <n v="0.1"/>
  </r>
  <r>
    <x v="0"/>
    <x v="17"/>
    <x v="0"/>
    <x v="1"/>
    <s v="DK2_NoDH"/>
    <x v="13"/>
    <n v="22.7352881560135"/>
    <n v="6.31535782111487"/>
  </r>
  <r>
    <x v="0"/>
    <x v="17"/>
    <x v="0"/>
    <x v="1"/>
    <s v="DK2_NoDH"/>
    <x v="14"/>
    <n v="22.7352881560135"/>
    <n v="6.31535782111487"/>
  </r>
  <r>
    <x v="0"/>
    <x v="17"/>
    <x v="0"/>
    <x v="1"/>
    <s v="DK2_NoDH"/>
    <x v="15"/>
    <n v="2.7284206547966199"/>
    <n v="0.75789462633239502"/>
  </r>
  <r>
    <x v="0"/>
    <x v="17"/>
    <x v="0"/>
    <x v="1"/>
    <s v="DK2_NoDH"/>
    <x v="16"/>
    <n v="6.5458675795335104"/>
    <n v="1.81829654987042"/>
  </r>
  <r>
    <x v="0"/>
    <x v="17"/>
    <x v="0"/>
    <x v="1"/>
    <s v="DK2_NoDH"/>
    <x v="17"/>
    <n v="9.3111759656652193"/>
    <n v="2.5864377682403399"/>
  </r>
  <r>
    <x v="0"/>
    <x v="17"/>
    <x v="0"/>
    <x v="1"/>
    <s v="DK2_NoDH"/>
    <x v="19"/>
    <n v="12.217689347013801"/>
    <n v="3.3938025963927299"/>
  </r>
  <r>
    <x v="0"/>
    <x v="17"/>
    <x v="0"/>
    <x v="1"/>
    <s v="DK2_NoDH"/>
    <x v="20"/>
    <n v="32.2600572447422"/>
    <n v="8.9611270124283902"/>
  </r>
  <r>
    <x v="0"/>
    <x v="17"/>
    <x v="0"/>
    <x v="1"/>
    <s v="DK2_NoDH"/>
    <x v="21"/>
    <n v="48.24"/>
    <n v="13.4"/>
  </r>
  <r>
    <x v="0"/>
    <x v="17"/>
    <x v="0"/>
    <x v="1"/>
    <s v="DK2_NoDH"/>
    <x v="22"/>
    <n v="67.680000000000007"/>
    <n v="18.8"/>
  </r>
  <r>
    <x v="0"/>
    <x v="17"/>
    <x v="0"/>
    <x v="1"/>
    <s v="DK2_NoDH"/>
    <x v="23"/>
    <n v="0.31515896120488701"/>
    <n v="8.7544155890246306E-2"/>
  </r>
  <r>
    <x v="0"/>
    <x v="17"/>
    <x v="0"/>
    <x v="1"/>
    <s v="DK2_NoDH"/>
    <x v="24"/>
    <n v="36.739999160619803"/>
    <n v="10.2055553223944"/>
  </r>
  <r>
    <x v="0"/>
    <x v="17"/>
    <x v="0"/>
    <x v="1"/>
    <s v="DK2_NoDH"/>
    <x v="25"/>
    <n v="22.32"/>
    <n v="6.2"/>
  </r>
  <r>
    <x v="0"/>
    <x v="17"/>
    <x v="0"/>
    <x v="1"/>
    <s v="DK2_NoDH"/>
    <x v="26"/>
    <n v="44.799980595207799"/>
    <n v="12.4444390542244"/>
  </r>
  <r>
    <x v="0"/>
    <x v="17"/>
    <x v="0"/>
    <x v="1"/>
    <s v="DK2_NoDH"/>
    <x v="27"/>
    <n v="2.34199197836619"/>
    <n v="0.650553327323943"/>
  </r>
  <r>
    <x v="0"/>
    <x v="17"/>
    <x v="0"/>
    <x v="1"/>
    <s v="DK2_Offshore"/>
    <x v="0"/>
    <n v="45.776839115009899"/>
    <n v="12.7157886430583"/>
  </r>
  <r>
    <x v="0"/>
    <x v="17"/>
    <x v="0"/>
    <x v="1"/>
    <s v="DK2_Offshore"/>
    <x v="1"/>
    <n v="46.08"/>
    <n v="12.8"/>
  </r>
  <r>
    <x v="0"/>
    <x v="17"/>
    <x v="0"/>
    <x v="1"/>
    <s v="DK2_Offshore"/>
    <x v="2"/>
    <n v="57.96"/>
    <n v="16.100000000000001"/>
  </r>
  <r>
    <x v="0"/>
    <x v="17"/>
    <x v="0"/>
    <x v="1"/>
    <s v="DK2_Offshore"/>
    <x v="3"/>
    <n v="58.771246029438203"/>
    <n v="16.325346119288401"/>
  </r>
  <r>
    <x v="0"/>
    <x v="17"/>
    <x v="0"/>
    <x v="1"/>
    <s v="DK2_Offshore"/>
    <x v="4"/>
    <n v="7.1196556142332401"/>
    <n v="1.9776821150647901"/>
  </r>
  <r>
    <x v="0"/>
    <x v="17"/>
    <x v="0"/>
    <x v="1"/>
    <s v="DK2_Offshore"/>
    <x v="5"/>
    <n v="7.1196556142332401"/>
    <n v="1.9776821150647901"/>
  </r>
  <r>
    <x v="0"/>
    <x v="17"/>
    <x v="0"/>
    <x v="1"/>
    <s v="DK2_Offshore"/>
    <x v="6"/>
    <n v="30.079313304721001"/>
    <n v="8.3553648068669499"/>
  </r>
  <r>
    <x v="0"/>
    <x v="17"/>
    <x v="0"/>
    <x v="1"/>
    <s v="DK2_Offshore"/>
    <x v="7"/>
    <n v="42.553994246914002"/>
    <n v="11.8205539574761"/>
  </r>
  <r>
    <x v="0"/>
    <x v="17"/>
    <x v="0"/>
    <x v="1"/>
    <s v="DK2_Offshore"/>
    <x v="8"/>
    <n v="42.553994246914002"/>
    <n v="11.8205539574761"/>
  </r>
  <r>
    <x v="0"/>
    <x v="17"/>
    <x v="0"/>
    <x v="1"/>
    <s v="DK2_Offshore"/>
    <x v="9"/>
    <n v="45.361633570256501"/>
    <n v="12.600453769515701"/>
  </r>
  <r>
    <x v="0"/>
    <x v="17"/>
    <x v="0"/>
    <x v="1"/>
    <s v="DK2_Offshore"/>
    <x v="10"/>
    <n v="58.771246029438203"/>
    <n v="16.325346119288401"/>
  </r>
  <r>
    <x v="0"/>
    <x v="17"/>
    <x v="0"/>
    <x v="1"/>
    <s v="DK2_Offshore"/>
    <x v="11"/>
    <n v="3.5598278071166201"/>
    <n v="0.98884105753239504"/>
  </r>
  <r>
    <x v="0"/>
    <x v="17"/>
    <x v="0"/>
    <x v="1"/>
    <s v="DK2_Offshore"/>
    <x v="12"/>
    <n v="0.36"/>
    <n v="0.1"/>
  </r>
  <r>
    <x v="0"/>
    <x v="17"/>
    <x v="0"/>
    <x v="1"/>
    <s v="DK2_Offshore"/>
    <x v="13"/>
    <n v="22.7352881560135"/>
    <n v="6.31535782111487"/>
  </r>
  <r>
    <x v="0"/>
    <x v="17"/>
    <x v="0"/>
    <x v="1"/>
    <s v="DK2_Offshore"/>
    <x v="14"/>
    <n v="22.7352881560135"/>
    <n v="6.31535782111487"/>
  </r>
  <r>
    <x v="0"/>
    <x v="17"/>
    <x v="0"/>
    <x v="1"/>
    <s v="DK2_Offshore"/>
    <x v="15"/>
    <n v="2.7284206547966199"/>
    <n v="0.75789462633239502"/>
  </r>
  <r>
    <x v="0"/>
    <x v="17"/>
    <x v="0"/>
    <x v="1"/>
    <s v="DK2_Offshore"/>
    <x v="16"/>
    <n v="6.5458675795335104"/>
    <n v="1.81829654987042"/>
  </r>
  <r>
    <x v="0"/>
    <x v="17"/>
    <x v="0"/>
    <x v="1"/>
    <s v="DK2_Offshore"/>
    <x v="17"/>
    <n v="9.3111759656652193"/>
    <n v="2.5864377682403399"/>
  </r>
  <r>
    <x v="0"/>
    <x v="17"/>
    <x v="0"/>
    <x v="1"/>
    <s v="DK2_Offshore"/>
    <x v="19"/>
    <n v="12.217689347013801"/>
    <n v="3.3938025963927299"/>
  </r>
  <r>
    <x v="0"/>
    <x v="17"/>
    <x v="0"/>
    <x v="1"/>
    <s v="DK2_Offshore"/>
    <x v="20"/>
    <n v="32.2600572447422"/>
    <n v="8.9611270124283902"/>
  </r>
  <r>
    <x v="0"/>
    <x v="17"/>
    <x v="0"/>
    <x v="1"/>
    <s v="DK2_Offshore"/>
    <x v="21"/>
    <n v="48.24"/>
    <n v="13.4"/>
  </r>
  <r>
    <x v="0"/>
    <x v="17"/>
    <x v="0"/>
    <x v="1"/>
    <s v="DK2_Offshore"/>
    <x v="22"/>
    <n v="67.680000000000007"/>
    <n v="18.8"/>
  </r>
  <r>
    <x v="0"/>
    <x v="17"/>
    <x v="0"/>
    <x v="1"/>
    <s v="DK2_Offshore"/>
    <x v="23"/>
    <n v="0.31515896120488701"/>
    <n v="8.7544155890246306E-2"/>
  </r>
  <r>
    <x v="0"/>
    <x v="17"/>
    <x v="0"/>
    <x v="1"/>
    <s v="DK2_Offshore"/>
    <x v="24"/>
    <n v="36.739999160619803"/>
    <n v="10.2055553223944"/>
  </r>
  <r>
    <x v="0"/>
    <x v="17"/>
    <x v="0"/>
    <x v="1"/>
    <s v="DK2_Offshore"/>
    <x v="25"/>
    <n v="22.32"/>
    <n v="6.2"/>
  </r>
  <r>
    <x v="0"/>
    <x v="17"/>
    <x v="0"/>
    <x v="1"/>
    <s v="DK2_Offshore"/>
    <x v="26"/>
    <n v="44.799980595207799"/>
    <n v="12.4444390542244"/>
  </r>
  <r>
    <x v="0"/>
    <x v="17"/>
    <x v="0"/>
    <x v="1"/>
    <s v="DK2_Offshore"/>
    <x v="27"/>
    <n v="2.34199197836619"/>
    <n v="0.650553327323943"/>
  </r>
  <r>
    <x v="0"/>
    <x v="17"/>
    <x v="0"/>
    <x v="1"/>
    <s v="DK2_Rural"/>
    <x v="0"/>
    <n v="45.776839115009899"/>
    <n v="12.7157886430583"/>
  </r>
  <r>
    <x v="0"/>
    <x v="17"/>
    <x v="0"/>
    <x v="1"/>
    <s v="DK2_Rural"/>
    <x v="1"/>
    <n v="46.08"/>
    <n v="12.8"/>
  </r>
  <r>
    <x v="0"/>
    <x v="17"/>
    <x v="0"/>
    <x v="1"/>
    <s v="DK2_Rural"/>
    <x v="2"/>
    <n v="57.96"/>
    <n v="16.100000000000001"/>
  </r>
  <r>
    <x v="0"/>
    <x v="17"/>
    <x v="0"/>
    <x v="1"/>
    <s v="DK2_Rural"/>
    <x v="3"/>
    <n v="58.771246029438203"/>
    <n v="16.325346119288401"/>
  </r>
  <r>
    <x v="0"/>
    <x v="17"/>
    <x v="0"/>
    <x v="1"/>
    <s v="DK2_Rural"/>
    <x v="4"/>
    <n v="7.1196556142332401"/>
    <n v="1.9776821150647901"/>
  </r>
  <r>
    <x v="0"/>
    <x v="17"/>
    <x v="0"/>
    <x v="1"/>
    <s v="DK2_Rural"/>
    <x v="5"/>
    <n v="7.1196556142332401"/>
    <n v="1.9776821150647901"/>
  </r>
  <r>
    <x v="0"/>
    <x v="17"/>
    <x v="0"/>
    <x v="1"/>
    <s v="DK2_Rural"/>
    <x v="6"/>
    <n v="30.079313304721001"/>
    <n v="8.3553648068669499"/>
  </r>
  <r>
    <x v="0"/>
    <x v="17"/>
    <x v="0"/>
    <x v="1"/>
    <s v="DK2_Rural"/>
    <x v="7"/>
    <n v="42.553994246914002"/>
    <n v="11.8205539574761"/>
  </r>
  <r>
    <x v="0"/>
    <x v="17"/>
    <x v="0"/>
    <x v="1"/>
    <s v="DK2_Rural"/>
    <x v="8"/>
    <n v="42.553994246914002"/>
    <n v="11.8205539574761"/>
  </r>
  <r>
    <x v="0"/>
    <x v="17"/>
    <x v="0"/>
    <x v="1"/>
    <s v="DK2_Rural"/>
    <x v="9"/>
    <n v="45.361633570256501"/>
    <n v="12.600453769515701"/>
  </r>
  <r>
    <x v="0"/>
    <x v="17"/>
    <x v="0"/>
    <x v="1"/>
    <s v="DK2_Rural"/>
    <x v="10"/>
    <n v="58.771246029438203"/>
    <n v="16.325346119288401"/>
  </r>
  <r>
    <x v="0"/>
    <x v="17"/>
    <x v="0"/>
    <x v="1"/>
    <s v="DK2_Rural"/>
    <x v="11"/>
    <n v="3.5598278071166201"/>
    <n v="0.98884105753239504"/>
  </r>
  <r>
    <x v="0"/>
    <x v="17"/>
    <x v="0"/>
    <x v="1"/>
    <s v="DK2_Rural"/>
    <x v="12"/>
    <n v="0.36"/>
    <n v="0.1"/>
  </r>
  <r>
    <x v="0"/>
    <x v="17"/>
    <x v="0"/>
    <x v="1"/>
    <s v="DK2_Rural"/>
    <x v="13"/>
    <n v="22.7352881560135"/>
    <n v="6.31535782111487"/>
  </r>
  <r>
    <x v="0"/>
    <x v="17"/>
    <x v="0"/>
    <x v="1"/>
    <s v="DK2_Rural"/>
    <x v="14"/>
    <n v="22.7352881560135"/>
    <n v="6.31535782111487"/>
  </r>
  <r>
    <x v="0"/>
    <x v="17"/>
    <x v="0"/>
    <x v="1"/>
    <s v="DK2_Rural"/>
    <x v="15"/>
    <n v="2.7284206547966199"/>
    <n v="0.75789462633239502"/>
  </r>
  <r>
    <x v="0"/>
    <x v="17"/>
    <x v="0"/>
    <x v="1"/>
    <s v="DK2_Rural"/>
    <x v="16"/>
    <n v="6.5458675795335104"/>
    <n v="1.81829654987042"/>
  </r>
  <r>
    <x v="0"/>
    <x v="17"/>
    <x v="0"/>
    <x v="1"/>
    <s v="DK2_Rural"/>
    <x v="17"/>
    <n v="9.3111759656652193"/>
    <n v="2.5864377682403399"/>
  </r>
  <r>
    <x v="0"/>
    <x v="17"/>
    <x v="0"/>
    <x v="1"/>
    <s v="DK2_Rural"/>
    <x v="19"/>
    <n v="12.217689347013801"/>
    <n v="3.3938025963927299"/>
  </r>
  <r>
    <x v="0"/>
    <x v="17"/>
    <x v="0"/>
    <x v="1"/>
    <s v="DK2_Rural"/>
    <x v="20"/>
    <n v="32.2600572447422"/>
    <n v="8.9611270124283902"/>
  </r>
  <r>
    <x v="0"/>
    <x v="17"/>
    <x v="0"/>
    <x v="1"/>
    <s v="DK2_Rural"/>
    <x v="21"/>
    <n v="48.24"/>
    <n v="13.4"/>
  </r>
  <r>
    <x v="0"/>
    <x v="17"/>
    <x v="0"/>
    <x v="1"/>
    <s v="DK2_Rural"/>
    <x v="22"/>
    <n v="67.680000000000007"/>
    <n v="18.8"/>
  </r>
  <r>
    <x v="0"/>
    <x v="17"/>
    <x v="0"/>
    <x v="1"/>
    <s v="DK2_Rural"/>
    <x v="23"/>
    <n v="0.31515896120488701"/>
    <n v="8.7544155890246306E-2"/>
  </r>
  <r>
    <x v="0"/>
    <x v="17"/>
    <x v="0"/>
    <x v="1"/>
    <s v="DK2_Rural"/>
    <x v="24"/>
    <n v="36.739999160619803"/>
    <n v="10.2055553223944"/>
  </r>
  <r>
    <x v="0"/>
    <x v="17"/>
    <x v="0"/>
    <x v="1"/>
    <s v="DK2_Rural"/>
    <x v="25"/>
    <n v="22.32"/>
    <n v="6.2"/>
  </r>
  <r>
    <x v="0"/>
    <x v="17"/>
    <x v="0"/>
    <x v="1"/>
    <s v="DK2_Rural"/>
    <x v="26"/>
    <n v="44.799980595207799"/>
    <n v="12.4444390542244"/>
  </r>
  <r>
    <x v="0"/>
    <x v="17"/>
    <x v="0"/>
    <x v="1"/>
    <s v="DK2_Rural"/>
    <x v="27"/>
    <n v="2.34199197836619"/>
    <n v="0.650553327323943"/>
  </r>
  <r>
    <x v="0"/>
    <x v="17"/>
    <x v="0"/>
    <x v="1"/>
    <s v="DK2_Small"/>
    <x v="0"/>
    <n v="45.776839115009899"/>
    <n v="12.7157886430583"/>
  </r>
  <r>
    <x v="0"/>
    <x v="17"/>
    <x v="0"/>
    <x v="1"/>
    <s v="DK2_Small"/>
    <x v="1"/>
    <n v="46.08"/>
    <n v="12.8"/>
  </r>
  <r>
    <x v="0"/>
    <x v="17"/>
    <x v="0"/>
    <x v="1"/>
    <s v="DK2_Small"/>
    <x v="2"/>
    <n v="57.96"/>
    <n v="16.100000000000001"/>
  </r>
  <r>
    <x v="0"/>
    <x v="17"/>
    <x v="0"/>
    <x v="1"/>
    <s v="DK2_Small"/>
    <x v="3"/>
    <n v="58.771246029438203"/>
    <n v="16.325346119288401"/>
  </r>
  <r>
    <x v="0"/>
    <x v="17"/>
    <x v="0"/>
    <x v="1"/>
    <s v="DK2_Small"/>
    <x v="4"/>
    <n v="7.1196556142332401"/>
    <n v="1.9776821150647901"/>
  </r>
  <r>
    <x v="0"/>
    <x v="17"/>
    <x v="0"/>
    <x v="1"/>
    <s v="DK2_Small"/>
    <x v="5"/>
    <n v="7.1196556142332401"/>
    <n v="1.9776821150647901"/>
  </r>
  <r>
    <x v="0"/>
    <x v="17"/>
    <x v="0"/>
    <x v="1"/>
    <s v="DK2_Small"/>
    <x v="6"/>
    <n v="30.079313304721001"/>
    <n v="8.3553648068669499"/>
  </r>
  <r>
    <x v="0"/>
    <x v="17"/>
    <x v="0"/>
    <x v="1"/>
    <s v="DK2_Small"/>
    <x v="7"/>
    <n v="42.553994246914002"/>
    <n v="11.8205539574761"/>
  </r>
  <r>
    <x v="0"/>
    <x v="17"/>
    <x v="0"/>
    <x v="1"/>
    <s v="DK2_Small"/>
    <x v="8"/>
    <n v="42.553994246914002"/>
    <n v="11.8205539574761"/>
  </r>
  <r>
    <x v="0"/>
    <x v="17"/>
    <x v="0"/>
    <x v="1"/>
    <s v="DK2_Small"/>
    <x v="9"/>
    <n v="45.361633570256501"/>
    <n v="12.600453769515701"/>
  </r>
  <r>
    <x v="0"/>
    <x v="17"/>
    <x v="0"/>
    <x v="1"/>
    <s v="DK2_Small"/>
    <x v="10"/>
    <n v="58.771246029438203"/>
    <n v="16.325346119288401"/>
  </r>
  <r>
    <x v="0"/>
    <x v="17"/>
    <x v="0"/>
    <x v="1"/>
    <s v="DK2_Small"/>
    <x v="11"/>
    <n v="3.5598278071166201"/>
    <n v="0.98884105753239504"/>
  </r>
  <r>
    <x v="0"/>
    <x v="17"/>
    <x v="0"/>
    <x v="1"/>
    <s v="DK2_Small"/>
    <x v="12"/>
    <n v="0.36"/>
    <n v="0.1"/>
  </r>
  <r>
    <x v="0"/>
    <x v="17"/>
    <x v="0"/>
    <x v="1"/>
    <s v="DK2_Small"/>
    <x v="13"/>
    <n v="22.7352881560135"/>
    <n v="6.31535782111487"/>
  </r>
  <r>
    <x v="0"/>
    <x v="17"/>
    <x v="0"/>
    <x v="1"/>
    <s v="DK2_Small"/>
    <x v="14"/>
    <n v="22.7352881560135"/>
    <n v="6.31535782111487"/>
  </r>
  <r>
    <x v="0"/>
    <x v="17"/>
    <x v="0"/>
    <x v="1"/>
    <s v="DK2_Small"/>
    <x v="15"/>
    <n v="2.7284206547966199"/>
    <n v="0.75789462633239502"/>
  </r>
  <r>
    <x v="0"/>
    <x v="17"/>
    <x v="0"/>
    <x v="1"/>
    <s v="DK2_Small"/>
    <x v="16"/>
    <n v="6.5458675795335104"/>
    <n v="1.81829654987042"/>
  </r>
  <r>
    <x v="0"/>
    <x v="17"/>
    <x v="0"/>
    <x v="1"/>
    <s v="DK2_Small"/>
    <x v="17"/>
    <n v="9.3111759656652193"/>
    <n v="2.5864377682403399"/>
  </r>
  <r>
    <x v="0"/>
    <x v="17"/>
    <x v="0"/>
    <x v="1"/>
    <s v="DK2_Small"/>
    <x v="19"/>
    <n v="12.217689347013801"/>
    <n v="3.3938025963927299"/>
  </r>
  <r>
    <x v="0"/>
    <x v="17"/>
    <x v="0"/>
    <x v="1"/>
    <s v="DK2_Small"/>
    <x v="20"/>
    <n v="32.2600572447422"/>
    <n v="8.9611270124283902"/>
  </r>
  <r>
    <x v="0"/>
    <x v="17"/>
    <x v="0"/>
    <x v="1"/>
    <s v="DK2_Small"/>
    <x v="21"/>
    <n v="48.24"/>
    <n v="13.4"/>
  </r>
  <r>
    <x v="0"/>
    <x v="17"/>
    <x v="0"/>
    <x v="1"/>
    <s v="DK2_Small"/>
    <x v="22"/>
    <n v="67.680000000000007"/>
    <n v="18.8"/>
  </r>
  <r>
    <x v="0"/>
    <x v="17"/>
    <x v="0"/>
    <x v="1"/>
    <s v="DK2_Small"/>
    <x v="23"/>
    <n v="0.31515896120488701"/>
    <n v="8.7544155890246306E-2"/>
  </r>
  <r>
    <x v="0"/>
    <x v="17"/>
    <x v="0"/>
    <x v="1"/>
    <s v="DK2_Small"/>
    <x v="24"/>
    <n v="36.739999160619803"/>
    <n v="10.2055553223944"/>
  </r>
  <r>
    <x v="0"/>
    <x v="17"/>
    <x v="0"/>
    <x v="1"/>
    <s v="DK2_Small"/>
    <x v="25"/>
    <n v="22.32"/>
    <n v="6.2"/>
  </r>
  <r>
    <x v="0"/>
    <x v="17"/>
    <x v="0"/>
    <x v="1"/>
    <s v="DK2_Small"/>
    <x v="26"/>
    <n v="44.799980595207799"/>
    <n v="12.4444390542244"/>
  </r>
  <r>
    <x v="0"/>
    <x v="17"/>
    <x v="0"/>
    <x v="1"/>
    <s v="DK2_Small"/>
    <x v="27"/>
    <n v="2.34199197836619"/>
    <n v="0.650553327323943"/>
  </r>
  <r>
    <x v="0"/>
    <x v="17"/>
    <x v="1"/>
    <x v="2"/>
    <s v="EE_A"/>
    <x v="0"/>
    <n v="45.776839115009899"/>
    <n v="12.7157886430583"/>
  </r>
  <r>
    <x v="0"/>
    <x v="17"/>
    <x v="1"/>
    <x v="2"/>
    <s v="EE_A"/>
    <x v="1"/>
    <n v="46.08"/>
    <n v="12.8"/>
  </r>
  <r>
    <x v="0"/>
    <x v="17"/>
    <x v="1"/>
    <x v="2"/>
    <s v="EE_A"/>
    <x v="2"/>
    <n v="57.96"/>
    <n v="16.100000000000001"/>
  </r>
  <r>
    <x v="0"/>
    <x v="17"/>
    <x v="1"/>
    <x v="2"/>
    <s v="EE_A"/>
    <x v="3"/>
    <n v="58.771246029438203"/>
    <n v="16.325346119288401"/>
  </r>
  <r>
    <x v="0"/>
    <x v="17"/>
    <x v="1"/>
    <x v="2"/>
    <s v="EE_A"/>
    <x v="4"/>
    <n v="7.1196556142332401"/>
    <n v="1.9776821150647901"/>
  </r>
  <r>
    <x v="0"/>
    <x v="17"/>
    <x v="1"/>
    <x v="2"/>
    <s v="EE_A"/>
    <x v="5"/>
    <n v="7.1196556142332401"/>
    <n v="1.9776821150647901"/>
  </r>
  <r>
    <x v="0"/>
    <x v="17"/>
    <x v="1"/>
    <x v="2"/>
    <s v="EE_A"/>
    <x v="6"/>
    <n v="30.079313304721001"/>
    <n v="8.3553648068669499"/>
  </r>
  <r>
    <x v="0"/>
    <x v="17"/>
    <x v="1"/>
    <x v="2"/>
    <s v="EE_A"/>
    <x v="7"/>
    <n v="42.553994246914002"/>
    <n v="11.8205539574761"/>
  </r>
  <r>
    <x v="0"/>
    <x v="17"/>
    <x v="1"/>
    <x v="2"/>
    <s v="EE_A"/>
    <x v="8"/>
    <n v="42.553994246914002"/>
    <n v="11.8205539574761"/>
  </r>
  <r>
    <x v="0"/>
    <x v="17"/>
    <x v="1"/>
    <x v="2"/>
    <s v="EE_A"/>
    <x v="9"/>
    <n v="45.361633570256501"/>
    <n v="12.600453769515701"/>
  </r>
  <r>
    <x v="0"/>
    <x v="17"/>
    <x v="1"/>
    <x v="2"/>
    <s v="EE_A"/>
    <x v="10"/>
    <n v="58.771246029438203"/>
    <n v="16.325346119288401"/>
  </r>
  <r>
    <x v="0"/>
    <x v="17"/>
    <x v="1"/>
    <x v="2"/>
    <s v="EE_A"/>
    <x v="11"/>
    <n v="3.5598278071166201"/>
    <n v="0.98884105753239504"/>
  </r>
  <r>
    <x v="0"/>
    <x v="17"/>
    <x v="1"/>
    <x v="2"/>
    <s v="EE_A"/>
    <x v="12"/>
    <n v="0.36"/>
    <n v="0.1"/>
  </r>
  <r>
    <x v="0"/>
    <x v="17"/>
    <x v="1"/>
    <x v="2"/>
    <s v="EE_A"/>
    <x v="13"/>
    <n v="22.7352881560135"/>
    <n v="6.31535782111487"/>
  </r>
  <r>
    <x v="0"/>
    <x v="17"/>
    <x v="1"/>
    <x v="2"/>
    <s v="EE_A"/>
    <x v="14"/>
    <n v="22.7352881560135"/>
    <n v="6.31535782111487"/>
  </r>
  <r>
    <x v="0"/>
    <x v="17"/>
    <x v="1"/>
    <x v="2"/>
    <s v="EE_A"/>
    <x v="15"/>
    <n v="2.7284206547966199"/>
    <n v="0.75789462633239502"/>
  </r>
  <r>
    <x v="0"/>
    <x v="17"/>
    <x v="1"/>
    <x v="2"/>
    <s v="EE_A"/>
    <x v="16"/>
    <n v="6.5458675795335104"/>
    <n v="1.81829654987042"/>
  </r>
  <r>
    <x v="0"/>
    <x v="17"/>
    <x v="1"/>
    <x v="2"/>
    <s v="EE_A"/>
    <x v="17"/>
    <n v="9.3111759656652193"/>
    <n v="2.5864377682403399"/>
  </r>
  <r>
    <x v="0"/>
    <x v="17"/>
    <x v="1"/>
    <x v="2"/>
    <s v="EE_A"/>
    <x v="19"/>
    <n v="12.217689347013801"/>
    <n v="3.3938025963927299"/>
  </r>
  <r>
    <x v="0"/>
    <x v="17"/>
    <x v="1"/>
    <x v="2"/>
    <s v="EE_A"/>
    <x v="20"/>
    <n v="32.2600572447422"/>
    <n v="8.9611270124283902"/>
  </r>
  <r>
    <x v="0"/>
    <x v="17"/>
    <x v="1"/>
    <x v="2"/>
    <s v="EE_A"/>
    <x v="21"/>
    <n v="48.24"/>
    <n v="13.4"/>
  </r>
  <r>
    <x v="0"/>
    <x v="17"/>
    <x v="1"/>
    <x v="2"/>
    <s v="EE_A"/>
    <x v="22"/>
    <n v="67.680000000000007"/>
    <n v="18.8"/>
  </r>
  <r>
    <x v="0"/>
    <x v="17"/>
    <x v="1"/>
    <x v="2"/>
    <s v="EE_A"/>
    <x v="23"/>
    <n v="0.31515896120488701"/>
    <n v="8.7544155890246306E-2"/>
  </r>
  <r>
    <x v="0"/>
    <x v="17"/>
    <x v="1"/>
    <x v="2"/>
    <s v="EE_A"/>
    <x v="24"/>
    <n v="36.739999160619803"/>
    <n v="10.2055553223944"/>
  </r>
  <r>
    <x v="0"/>
    <x v="17"/>
    <x v="1"/>
    <x v="2"/>
    <s v="EE_A"/>
    <x v="25"/>
    <n v="22.32"/>
    <n v="6.2"/>
  </r>
  <r>
    <x v="0"/>
    <x v="17"/>
    <x v="1"/>
    <x v="2"/>
    <s v="EE_A"/>
    <x v="26"/>
    <n v="44.799980595207799"/>
    <n v="12.4444390542244"/>
  </r>
  <r>
    <x v="0"/>
    <x v="17"/>
    <x v="1"/>
    <x v="2"/>
    <s v="EE_A"/>
    <x v="27"/>
    <n v="2.34199197836619"/>
    <n v="0.650553327323943"/>
  </r>
  <r>
    <x v="0"/>
    <x v="17"/>
    <x v="1"/>
    <x v="2"/>
    <s v="EE_Enefit"/>
    <x v="0"/>
    <n v="45.776839115009899"/>
    <n v="12.7157886430583"/>
  </r>
  <r>
    <x v="0"/>
    <x v="17"/>
    <x v="1"/>
    <x v="2"/>
    <s v="EE_Enefit"/>
    <x v="1"/>
    <n v="46.08"/>
    <n v="12.8"/>
  </r>
  <r>
    <x v="0"/>
    <x v="17"/>
    <x v="1"/>
    <x v="2"/>
    <s v="EE_Enefit"/>
    <x v="2"/>
    <n v="57.96"/>
    <n v="16.100000000000001"/>
  </r>
  <r>
    <x v="0"/>
    <x v="17"/>
    <x v="1"/>
    <x v="2"/>
    <s v="EE_Enefit"/>
    <x v="3"/>
    <n v="58.771246029438203"/>
    <n v="16.325346119288401"/>
  </r>
  <r>
    <x v="0"/>
    <x v="17"/>
    <x v="1"/>
    <x v="2"/>
    <s v="EE_Enefit"/>
    <x v="4"/>
    <n v="7.1196556142332401"/>
    <n v="1.9776821150647901"/>
  </r>
  <r>
    <x v="0"/>
    <x v="17"/>
    <x v="1"/>
    <x v="2"/>
    <s v="EE_Enefit"/>
    <x v="5"/>
    <n v="7.1196556142332401"/>
    <n v="1.9776821150647901"/>
  </r>
  <r>
    <x v="0"/>
    <x v="17"/>
    <x v="1"/>
    <x v="2"/>
    <s v="EE_Enefit"/>
    <x v="6"/>
    <n v="30.079313304721001"/>
    <n v="8.3553648068669499"/>
  </r>
  <r>
    <x v="0"/>
    <x v="17"/>
    <x v="1"/>
    <x v="2"/>
    <s v="EE_Enefit"/>
    <x v="7"/>
    <n v="42.553994246914002"/>
    <n v="11.8205539574761"/>
  </r>
  <r>
    <x v="0"/>
    <x v="17"/>
    <x v="1"/>
    <x v="2"/>
    <s v="EE_Enefit"/>
    <x v="8"/>
    <n v="42.553994246914002"/>
    <n v="11.8205539574761"/>
  </r>
  <r>
    <x v="0"/>
    <x v="17"/>
    <x v="1"/>
    <x v="2"/>
    <s v="EE_Enefit"/>
    <x v="9"/>
    <n v="45.361633570256501"/>
    <n v="12.600453769515701"/>
  </r>
  <r>
    <x v="0"/>
    <x v="17"/>
    <x v="1"/>
    <x v="2"/>
    <s v="EE_Enefit"/>
    <x v="10"/>
    <n v="58.771246029438203"/>
    <n v="16.325346119288401"/>
  </r>
  <r>
    <x v="0"/>
    <x v="17"/>
    <x v="1"/>
    <x v="2"/>
    <s v="EE_Enefit"/>
    <x v="11"/>
    <n v="3.5598278071166201"/>
    <n v="0.98884105753239504"/>
  </r>
  <r>
    <x v="0"/>
    <x v="17"/>
    <x v="1"/>
    <x v="2"/>
    <s v="EE_Enefit"/>
    <x v="12"/>
    <n v="0.36"/>
    <n v="0.1"/>
  </r>
  <r>
    <x v="0"/>
    <x v="17"/>
    <x v="1"/>
    <x v="2"/>
    <s v="EE_Enefit"/>
    <x v="13"/>
    <n v="22.7352881560135"/>
    <n v="6.31535782111487"/>
  </r>
  <r>
    <x v="0"/>
    <x v="17"/>
    <x v="1"/>
    <x v="2"/>
    <s v="EE_Enefit"/>
    <x v="14"/>
    <n v="22.7352881560135"/>
    <n v="6.31535782111487"/>
  </r>
  <r>
    <x v="0"/>
    <x v="17"/>
    <x v="1"/>
    <x v="2"/>
    <s v="EE_Enefit"/>
    <x v="15"/>
    <n v="2.7284206547966199"/>
    <n v="0.75789462633239502"/>
  </r>
  <r>
    <x v="0"/>
    <x v="17"/>
    <x v="1"/>
    <x v="2"/>
    <s v="EE_Enefit"/>
    <x v="16"/>
    <n v="6.5458675795335104"/>
    <n v="1.81829654987042"/>
  </r>
  <r>
    <x v="0"/>
    <x v="17"/>
    <x v="1"/>
    <x v="2"/>
    <s v="EE_Enefit"/>
    <x v="17"/>
    <n v="9.3111759656652193"/>
    <n v="2.5864377682403399"/>
  </r>
  <r>
    <x v="0"/>
    <x v="17"/>
    <x v="1"/>
    <x v="2"/>
    <s v="EE_Enefit"/>
    <x v="19"/>
    <n v="12.217689347013801"/>
    <n v="3.3938025963927299"/>
  </r>
  <r>
    <x v="0"/>
    <x v="17"/>
    <x v="1"/>
    <x v="2"/>
    <s v="EE_Enefit"/>
    <x v="20"/>
    <n v="32.2600572447422"/>
    <n v="8.9611270124283902"/>
  </r>
  <r>
    <x v="0"/>
    <x v="17"/>
    <x v="1"/>
    <x v="2"/>
    <s v="EE_Enefit"/>
    <x v="21"/>
    <n v="48.24"/>
    <n v="13.4"/>
  </r>
  <r>
    <x v="0"/>
    <x v="17"/>
    <x v="1"/>
    <x v="2"/>
    <s v="EE_Enefit"/>
    <x v="22"/>
    <n v="67.680000000000007"/>
    <n v="18.8"/>
  </r>
  <r>
    <x v="0"/>
    <x v="17"/>
    <x v="1"/>
    <x v="2"/>
    <s v="EE_Enefit"/>
    <x v="23"/>
    <n v="0.31515896120488701"/>
    <n v="8.7544155890246306E-2"/>
  </r>
  <r>
    <x v="0"/>
    <x v="17"/>
    <x v="1"/>
    <x v="2"/>
    <s v="EE_Enefit"/>
    <x v="24"/>
    <n v="36.739999160619803"/>
    <n v="10.2055553223944"/>
  </r>
  <r>
    <x v="0"/>
    <x v="17"/>
    <x v="1"/>
    <x v="2"/>
    <s v="EE_Enefit"/>
    <x v="25"/>
    <n v="22.32"/>
    <n v="6.2"/>
  </r>
  <r>
    <x v="0"/>
    <x v="17"/>
    <x v="1"/>
    <x v="2"/>
    <s v="EE_Enefit"/>
    <x v="26"/>
    <n v="44.799980595207799"/>
    <n v="12.4444390542244"/>
  </r>
  <r>
    <x v="0"/>
    <x v="17"/>
    <x v="1"/>
    <x v="2"/>
    <s v="EE_Enefit"/>
    <x v="27"/>
    <n v="2.34199197836619"/>
    <n v="0.650553327323943"/>
  </r>
  <r>
    <x v="0"/>
    <x v="17"/>
    <x v="1"/>
    <x v="2"/>
    <s v="EE_Industry"/>
    <x v="0"/>
    <n v="45.776839115009899"/>
    <n v="12.7157886430583"/>
  </r>
  <r>
    <x v="0"/>
    <x v="17"/>
    <x v="1"/>
    <x v="2"/>
    <s v="EE_Industry"/>
    <x v="1"/>
    <n v="46.08"/>
    <n v="12.8"/>
  </r>
  <r>
    <x v="0"/>
    <x v="17"/>
    <x v="1"/>
    <x v="2"/>
    <s v="EE_Industry"/>
    <x v="2"/>
    <n v="57.96"/>
    <n v="16.100000000000001"/>
  </r>
  <r>
    <x v="0"/>
    <x v="17"/>
    <x v="1"/>
    <x v="2"/>
    <s v="EE_Industry"/>
    <x v="3"/>
    <n v="58.771246029438203"/>
    <n v="16.325346119288401"/>
  </r>
  <r>
    <x v="0"/>
    <x v="17"/>
    <x v="1"/>
    <x v="2"/>
    <s v="EE_Industry"/>
    <x v="4"/>
    <n v="7.1196556142332401"/>
    <n v="1.9776821150647901"/>
  </r>
  <r>
    <x v="0"/>
    <x v="17"/>
    <x v="1"/>
    <x v="2"/>
    <s v="EE_Industry"/>
    <x v="5"/>
    <n v="7.1196556142332401"/>
    <n v="1.9776821150647901"/>
  </r>
  <r>
    <x v="0"/>
    <x v="17"/>
    <x v="1"/>
    <x v="2"/>
    <s v="EE_Industry"/>
    <x v="6"/>
    <n v="30.079313304721001"/>
    <n v="8.3553648068669499"/>
  </r>
  <r>
    <x v="0"/>
    <x v="17"/>
    <x v="1"/>
    <x v="2"/>
    <s v="EE_Industry"/>
    <x v="7"/>
    <n v="42.553994246914002"/>
    <n v="11.8205539574761"/>
  </r>
  <r>
    <x v="0"/>
    <x v="17"/>
    <x v="1"/>
    <x v="2"/>
    <s v="EE_Industry"/>
    <x v="8"/>
    <n v="42.553994246914002"/>
    <n v="11.8205539574761"/>
  </r>
  <r>
    <x v="0"/>
    <x v="17"/>
    <x v="1"/>
    <x v="2"/>
    <s v="EE_Industry"/>
    <x v="9"/>
    <n v="45.361633570256501"/>
    <n v="12.600453769515701"/>
  </r>
  <r>
    <x v="0"/>
    <x v="17"/>
    <x v="1"/>
    <x v="2"/>
    <s v="EE_Industry"/>
    <x v="10"/>
    <n v="58.771246029438203"/>
    <n v="16.325346119288401"/>
  </r>
  <r>
    <x v="0"/>
    <x v="17"/>
    <x v="1"/>
    <x v="2"/>
    <s v="EE_Industry"/>
    <x v="11"/>
    <n v="3.5598278071166201"/>
    <n v="0.98884105753239504"/>
  </r>
  <r>
    <x v="0"/>
    <x v="17"/>
    <x v="1"/>
    <x v="2"/>
    <s v="EE_Industry"/>
    <x v="12"/>
    <n v="0.36"/>
    <n v="0.1"/>
  </r>
  <r>
    <x v="0"/>
    <x v="17"/>
    <x v="1"/>
    <x v="2"/>
    <s v="EE_Industry"/>
    <x v="13"/>
    <n v="22.7352881560135"/>
    <n v="6.31535782111487"/>
  </r>
  <r>
    <x v="0"/>
    <x v="17"/>
    <x v="1"/>
    <x v="2"/>
    <s v="EE_Industry"/>
    <x v="14"/>
    <n v="22.7352881560135"/>
    <n v="6.31535782111487"/>
  </r>
  <r>
    <x v="0"/>
    <x v="17"/>
    <x v="1"/>
    <x v="2"/>
    <s v="EE_Industry"/>
    <x v="15"/>
    <n v="2.7284206547966199"/>
    <n v="0.75789462633239502"/>
  </r>
  <r>
    <x v="0"/>
    <x v="17"/>
    <x v="1"/>
    <x v="2"/>
    <s v="EE_Industry"/>
    <x v="16"/>
    <n v="6.5458675795335104"/>
    <n v="1.81829654987042"/>
  </r>
  <r>
    <x v="0"/>
    <x v="17"/>
    <x v="1"/>
    <x v="2"/>
    <s v="EE_Industry"/>
    <x v="17"/>
    <n v="9.3111759656652193"/>
    <n v="2.5864377682403399"/>
  </r>
  <r>
    <x v="0"/>
    <x v="17"/>
    <x v="1"/>
    <x v="2"/>
    <s v="EE_Industry"/>
    <x v="19"/>
    <n v="12.217689347013801"/>
    <n v="3.3938025963927299"/>
  </r>
  <r>
    <x v="0"/>
    <x v="17"/>
    <x v="1"/>
    <x v="2"/>
    <s v="EE_Industry"/>
    <x v="20"/>
    <n v="32.2600572447422"/>
    <n v="8.9611270124283902"/>
  </r>
  <r>
    <x v="0"/>
    <x v="17"/>
    <x v="1"/>
    <x v="2"/>
    <s v="EE_Industry"/>
    <x v="21"/>
    <n v="48.24"/>
    <n v="13.4"/>
  </r>
  <r>
    <x v="0"/>
    <x v="17"/>
    <x v="1"/>
    <x v="2"/>
    <s v="EE_Industry"/>
    <x v="22"/>
    <n v="67.680000000000007"/>
    <n v="18.8"/>
  </r>
  <r>
    <x v="0"/>
    <x v="17"/>
    <x v="1"/>
    <x v="2"/>
    <s v="EE_Industry"/>
    <x v="23"/>
    <n v="0.31515896120488701"/>
    <n v="8.7544155890246306E-2"/>
  </r>
  <r>
    <x v="0"/>
    <x v="17"/>
    <x v="1"/>
    <x v="2"/>
    <s v="EE_Industry"/>
    <x v="24"/>
    <n v="36.739999160619803"/>
    <n v="10.2055553223944"/>
  </r>
  <r>
    <x v="0"/>
    <x v="17"/>
    <x v="1"/>
    <x v="2"/>
    <s v="EE_Industry"/>
    <x v="25"/>
    <n v="22.32"/>
    <n v="6.2"/>
  </r>
  <r>
    <x v="0"/>
    <x v="17"/>
    <x v="1"/>
    <x v="2"/>
    <s v="EE_Industry"/>
    <x v="26"/>
    <n v="44.799980595207799"/>
    <n v="12.4444390542244"/>
  </r>
  <r>
    <x v="0"/>
    <x v="17"/>
    <x v="1"/>
    <x v="2"/>
    <s v="EE_Industry"/>
    <x v="27"/>
    <n v="2.34199197836619"/>
    <n v="0.650553327323943"/>
  </r>
  <r>
    <x v="0"/>
    <x v="17"/>
    <x v="1"/>
    <x v="2"/>
    <s v="EE_Kohtla_Jarve"/>
    <x v="0"/>
    <n v="45.776839115009899"/>
    <n v="12.7157886430583"/>
  </r>
  <r>
    <x v="0"/>
    <x v="17"/>
    <x v="1"/>
    <x v="2"/>
    <s v="EE_Kohtla_Jarve"/>
    <x v="1"/>
    <n v="46.08"/>
    <n v="12.8"/>
  </r>
  <r>
    <x v="0"/>
    <x v="17"/>
    <x v="1"/>
    <x v="2"/>
    <s v="EE_Kohtla_Jarve"/>
    <x v="2"/>
    <n v="57.96"/>
    <n v="16.100000000000001"/>
  </r>
  <r>
    <x v="0"/>
    <x v="17"/>
    <x v="1"/>
    <x v="2"/>
    <s v="EE_Kohtla_Jarve"/>
    <x v="3"/>
    <n v="58.771246029438203"/>
    <n v="16.325346119288401"/>
  </r>
  <r>
    <x v="0"/>
    <x v="17"/>
    <x v="1"/>
    <x v="2"/>
    <s v="EE_Kohtla_Jarve"/>
    <x v="4"/>
    <n v="7.1196556142332401"/>
    <n v="1.9776821150647901"/>
  </r>
  <r>
    <x v="0"/>
    <x v="17"/>
    <x v="1"/>
    <x v="2"/>
    <s v="EE_Kohtla_Jarve"/>
    <x v="5"/>
    <n v="7.1196556142332401"/>
    <n v="1.9776821150647901"/>
  </r>
  <r>
    <x v="0"/>
    <x v="17"/>
    <x v="1"/>
    <x v="2"/>
    <s v="EE_Kohtla_Jarve"/>
    <x v="6"/>
    <n v="30.079313304721001"/>
    <n v="8.3553648068669499"/>
  </r>
  <r>
    <x v="0"/>
    <x v="17"/>
    <x v="1"/>
    <x v="2"/>
    <s v="EE_Kohtla_Jarve"/>
    <x v="7"/>
    <n v="42.553994246914002"/>
    <n v="11.8205539574761"/>
  </r>
  <r>
    <x v="0"/>
    <x v="17"/>
    <x v="1"/>
    <x v="2"/>
    <s v="EE_Kohtla_Jarve"/>
    <x v="8"/>
    <n v="42.553994246914002"/>
    <n v="11.8205539574761"/>
  </r>
  <r>
    <x v="0"/>
    <x v="17"/>
    <x v="1"/>
    <x v="2"/>
    <s v="EE_Kohtla_Jarve"/>
    <x v="9"/>
    <n v="45.361633570256501"/>
    <n v="12.600453769515701"/>
  </r>
  <r>
    <x v="0"/>
    <x v="17"/>
    <x v="1"/>
    <x v="2"/>
    <s v="EE_Kohtla_Jarve"/>
    <x v="10"/>
    <n v="58.771246029438203"/>
    <n v="16.325346119288401"/>
  </r>
  <r>
    <x v="0"/>
    <x v="17"/>
    <x v="1"/>
    <x v="2"/>
    <s v="EE_Kohtla_Jarve"/>
    <x v="11"/>
    <n v="3.5598278071166201"/>
    <n v="0.98884105753239504"/>
  </r>
  <r>
    <x v="0"/>
    <x v="17"/>
    <x v="1"/>
    <x v="2"/>
    <s v="EE_Kohtla_Jarve"/>
    <x v="12"/>
    <n v="0.36"/>
    <n v="0.1"/>
  </r>
  <r>
    <x v="0"/>
    <x v="17"/>
    <x v="1"/>
    <x v="2"/>
    <s v="EE_Kohtla_Jarve"/>
    <x v="13"/>
    <n v="22.7352881560135"/>
    <n v="6.31535782111487"/>
  </r>
  <r>
    <x v="0"/>
    <x v="17"/>
    <x v="1"/>
    <x v="2"/>
    <s v="EE_Kohtla_Jarve"/>
    <x v="14"/>
    <n v="22.7352881560135"/>
    <n v="6.31535782111487"/>
  </r>
  <r>
    <x v="0"/>
    <x v="17"/>
    <x v="1"/>
    <x v="2"/>
    <s v="EE_Kohtla_Jarve"/>
    <x v="15"/>
    <n v="2.7284206547966199"/>
    <n v="0.75789462633239502"/>
  </r>
  <r>
    <x v="0"/>
    <x v="17"/>
    <x v="1"/>
    <x v="2"/>
    <s v="EE_Kohtla_Jarve"/>
    <x v="16"/>
    <n v="6.5458675795335104"/>
    <n v="1.81829654987042"/>
  </r>
  <r>
    <x v="0"/>
    <x v="17"/>
    <x v="1"/>
    <x v="2"/>
    <s v="EE_Kohtla_Jarve"/>
    <x v="17"/>
    <n v="9.3111759656652193"/>
    <n v="2.5864377682403399"/>
  </r>
  <r>
    <x v="0"/>
    <x v="17"/>
    <x v="1"/>
    <x v="2"/>
    <s v="EE_Kohtla_Jarve"/>
    <x v="19"/>
    <n v="12.217689347013801"/>
    <n v="3.3938025963927299"/>
  </r>
  <r>
    <x v="0"/>
    <x v="17"/>
    <x v="1"/>
    <x v="2"/>
    <s v="EE_Kohtla_Jarve"/>
    <x v="20"/>
    <n v="32.2600572447422"/>
    <n v="8.9611270124283902"/>
  </r>
  <r>
    <x v="0"/>
    <x v="17"/>
    <x v="1"/>
    <x v="2"/>
    <s v="EE_Kohtla_Jarve"/>
    <x v="21"/>
    <n v="48.24"/>
    <n v="13.4"/>
  </r>
  <r>
    <x v="0"/>
    <x v="17"/>
    <x v="1"/>
    <x v="2"/>
    <s v="EE_Kohtla_Jarve"/>
    <x v="22"/>
    <n v="67.680000000000007"/>
    <n v="18.8"/>
  </r>
  <r>
    <x v="0"/>
    <x v="17"/>
    <x v="1"/>
    <x v="2"/>
    <s v="EE_Kohtla_Jarve"/>
    <x v="23"/>
    <n v="0.31515896120488701"/>
    <n v="8.7544155890246306E-2"/>
  </r>
  <r>
    <x v="0"/>
    <x v="17"/>
    <x v="1"/>
    <x v="2"/>
    <s v="EE_Kohtla_Jarve"/>
    <x v="24"/>
    <n v="36.739999160619803"/>
    <n v="10.2055553223944"/>
  </r>
  <r>
    <x v="0"/>
    <x v="17"/>
    <x v="1"/>
    <x v="2"/>
    <s v="EE_Kohtla_Jarve"/>
    <x v="25"/>
    <n v="22.32"/>
    <n v="6.2"/>
  </r>
  <r>
    <x v="0"/>
    <x v="17"/>
    <x v="1"/>
    <x v="2"/>
    <s v="EE_Kohtla_Jarve"/>
    <x v="26"/>
    <n v="44.799980595207799"/>
    <n v="12.4444390542244"/>
  </r>
  <r>
    <x v="0"/>
    <x v="17"/>
    <x v="1"/>
    <x v="2"/>
    <s v="EE_Kohtla_Jarve"/>
    <x v="27"/>
    <n v="2.34199197836619"/>
    <n v="0.650553327323943"/>
  </r>
  <r>
    <x v="0"/>
    <x v="17"/>
    <x v="1"/>
    <x v="2"/>
    <s v="EE_Narva"/>
    <x v="0"/>
    <n v="45.776839115009899"/>
    <n v="12.7157886430583"/>
  </r>
  <r>
    <x v="0"/>
    <x v="17"/>
    <x v="1"/>
    <x v="2"/>
    <s v="EE_Narva"/>
    <x v="1"/>
    <n v="46.08"/>
    <n v="12.8"/>
  </r>
  <r>
    <x v="0"/>
    <x v="17"/>
    <x v="1"/>
    <x v="2"/>
    <s v="EE_Narva"/>
    <x v="2"/>
    <n v="57.96"/>
    <n v="16.100000000000001"/>
  </r>
  <r>
    <x v="0"/>
    <x v="17"/>
    <x v="1"/>
    <x v="2"/>
    <s v="EE_Narva"/>
    <x v="3"/>
    <n v="58.771246029438203"/>
    <n v="16.325346119288401"/>
  </r>
  <r>
    <x v="0"/>
    <x v="17"/>
    <x v="1"/>
    <x v="2"/>
    <s v="EE_Narva"/>
    <x v="4"/>
    <n v="7.1196556142332401"/>
    <n v="1.9776821150647901"/>
  </r>
  <r>
    <x v="0"/>
    <x v="17"/>
    <x v="1"/>
    <x v="2"/>
    <s v="EE_Narva"/>
    <x v="5"/>
    <n v="7.1196556142332401"/>
    <n v="1.9776821150647901"/>
  </r>
  <r>
    <x v="0"/>
    <x v="17"/>
    <x v="1"/>
    <x v="2"/>
    <s v="EE_Narva"/>
    <x v="6"/>
    <n v="30.079313304721001"/>
    <n v="8.3553648068669499"/>
  </r>
  <r>
    <x v="0"/>
    <x v="17"/>
    <x v="1"/>
    <x v="2"/>
    <s v="EE_Narva"/>
    <x v="7"/>
    <n v="42.553994246914002"/>
    <n v="11.8205539574761"/>
  </r>
  <r>
    <x v="0"/>
    <x v="17"/>
    <x v="1"/>
    <x v="2"/>
    <s v="EE_Narva"/>
    <x v="8"/>
    <n v="42.553994246914002"/>
    <n v="11.8205539574761"/>
  </r>
  <r>
    <x v="0"/>
    <x v="17"/>
    <x v="1"/>
    <x v="2"/>
    <s v="EE_Narva"/>
    <x v="9"/>
    <n v="45.361633570256501"/>
    <n v="12.600453769515701"/>
  </r>
  <r>
    <x v="0"/>
    <x v="17"/>
    <x v="1"/>
    <x v="2"/>
    <s v="EE_Narva"/>
    <x v="10"/>
    <n v="58.771246029438203"/>
    <n v="16.325346119288401"/>
  </r>
  <r>
    <x v="0"/>
    <x v="17"/>
    <x v="1"/>
    <x v="2"/>
    <s v="EE_Narva"/>
    <x v="11"/>
    <n v="3.5598278071166201"/>
    <n v="0.98884105753239504"/>
  </r>
  <r>
    <x v="0"/>
    <x v="17"/>
    <x v="1"/>
    <x v="2"/>
    <s v="EE_Narva"/>
    <x v="12"/>
    <n v="0.36"/>
    <n v="0.1"/>
  </r>
  <r>
    <x v="0"/>
    <x v="17"/>
    <x v="1"/>
    <x v="2"/>
    <s v="EE_Narva"/>
    <x v="13"/>
    <n v="22.7352881560135"/>
    <n v="6.31535782111487"/>
  </r>
  <r>
    <x v="0"/>
    <x v="17"/>
    <x v="1"/>
    <x v="2"/>
    <s v="EE_Narva"/>
    <x v="14"/>
    <n v="22.7352881560135"/>
    <n v="6.31535782111487"/>
  </r>
  <r>
    <x v="0"/>
    <x v="17"/>
    <x v="1"/>
    <x v="2"/>
    <s v="EE_Narva"/>
    <x v="15"/>
    <n v="2.7284206547966199"/>
    <n v="0.75789462633239502"/>
  </r>
  <r>
    <x v="0"/>
    <x v="17"/>
    <x v="1"/>
    <x v="2"/>
    <s v="EE_Narva"/>
    <x v="16"/>
    <n v="6.5458675795335104"/>
    <n v="1.81829654987042"/>
  </r>
  <r>
    <x v="0"/>
    <x v="17"/>
    <x v="1"/>
    <x v="2"/>
    <s v="EE_Narva"/>
    <x v="17"/>
    <n v="9.3111759656652193"/>
    <n v="2.5864377682403399"/>
  </r>
  <r>
    <x v="0"/>
    <x v="17"/>
    <x v="1"/>
    <x v="2"/>
    <s v="EE_Narva"/>
    <x v="19"/>
    <n v="12.217689347013801"/>
    <n v="3.3938025963927299"/>
  </r>
  <r>
    <x v="0"/>
    <x v="17"/>
    <x v="1"/>
    <x v="2"/>
    <s v="EE_Narva"/>
    <x v="20"/>
    <n v="32.2600572447422"/>
    <n v="8.9611270124283902"/>
  </r>
  <r>
    <x v="0"/>
    <x v="17"/>
    <x v="1"/>
    <x v="2"/>
    <s v="EE_Narva"/>
    <x v="21"/>
    <n v="48.24"/>
    <n v="13.4"/>
  </r>
  <r>
    <x v="0"/>
    <x v="17"/>
    <x v="1"/>
    <x v="2"/>
    <s v="EE_Narva"/>
    <x v="22"/>
    <n v="67.680000000000007"/>
    <n v="18.8"/>
  </r>
  <r>
    <x v="0"/>
    <x v="17"/>
    <x v="1"/>
    <x v="2"/>
    <s v="EE_Narva"/>
    <x v="23"/>
    <n v="0.31515896120488701"/>
    <n v="8.7544155890246306E-2"/>
  </r>
  <r>
    <x v="0"/>
    <x v="17"/>
    <x v="1"/>
    <x v="2"/>
    <s v="EE_Narva"/>
    <x v="24"/>
    <n v="36.739999160619803"/>
    <n v="10.2055553223944"/>
  </r>
  <r>
    <x v="0"/>
    <x v="17"/>
    <x v="1"/>
    <x v="2"/>
    <s v="EE_Narva"/>
    <x v="25"/>
    <n v="22.32"/>
    <n v="6.2"/>
  </r>
  <r>
    <x v="0"/>
    <x v="17"/>
    <x v="1"/>
    <x v="2"/>
    <s v="EE_Narva"/>
    <x v="26"/>
    <n v="44.799980595207799"/>
    <n v="12.4444390542244"/>
  </r>
  <r>
    <x v="0"/>
    <x v="17"/>
    <x v="1"/>
    <x v="2"/>
    <s v="EE_Narva"/>
    <x v="27"/>
    <n v="2.34199197836619"/>
    <n v="0.650553327323943"/>
  </r>
  <r>
    <x v="0"/>
    <x v="17"/>
    <x v="1"/>
    <x v="2"/>
    <s v="EE_OFFSHORE"/>
    <x v="0"/>
    <n v="45.776839115009899"/>
    <n v="12.7157886430583"/>
  </r>
  <r>
    <x v="0"/>
    <x v="17"/>
    <x v="1"/>
    <x v="2"/>
    <s v="EE_OFFSHORE"/>
    <x v="1"/>
    <n v="46.08"/>
    <n v="12.8"/>
  </r>
  <r>
    <x v="0"/>
    <x v="17"/>
    <x v="1"/>
    <x v="2"/>
    <s v="EE_OFFSHORE"/>
    <x v="2"/>
    <n v="57.96"/>
    <n v="16.100000000000001"/>
  </r>
  <r>
    <x v="0"/>
    <x v="17"/>
    <x v="1"/>
    <x v="2"/>
    <s v="EE_OFFSHORE"/>
    <x v="3"/>
    <n v="58.771246029438203"/>
    <n v="16.325346119288401"/>
  </r>
  <r>
    <x v="0"/>
    <x v="17"/>
    <x v="1"/>
    <x v="2"/>
    <s v="EE_OFFSHORE"/>
    <x v="4"/>
    <n v="7.1196556142332401"/>
    <n v="1.9776821150647901"/>
  </r>
  <r>
    <x v="0"/>
    <x v="17"/>
    <x v="1"/>
    <x v="2"/>
    <s v="EE_OFFSHORE"/>
    <x v="5"/>
    <n v="7.1196556142332401"/>
    <n v="1.9776821150647901"/>
  </r>
  <r>
    <x v="0"/>
    <x v="17"/>
    <x v="1"/>
    <x v="2"/>
    <s v="EE_OFFSHORE"/>
    <x v="6"/>
    <n v="30.079313304721001"/>
    <n v="8.3553648068669499"/>
  </r>
  <r>
    <x v="0"/>
    <x v="17"/>
    <x v="1"/>
    <x v="2"/>
    <s v="EE_OFFSHORE"/>
    <x v="7"/>
    <n v="42.553994246914002"/>
    <n v="11.8205539574761"/>
  </r>
  <r>
    <x v="0"/>
    <x v="17"/>
    <x v="1"/>
    <x v="2"/>
    <s v="EE_OFFSHORE"/>
    <x v="8"/>
    <n v="42.553994246914002"/>
    <n v="11.8205539574761"/>
  </r>
  <r>
    <x v="0"/>
    <x v="17"/>
    <x v="1"/>
    <x v="2"/>
    <s v="EE_OFFSHORE"/>
    <x v="9"/>
    <n v="45.361633570256501"/>
    <n v="12.600453769515701"/>
  </r>
  <r>
    <x v="0"/>
    <x v="17"/>
    <x v="1"/>
    <x v="2"/>
    <s v="EE_OFFSHORE"/>
    <x v="10"/>
    <n v="58.771246029438203"/>
    <n v="16.325346119288401"/>
  </r>
  <r>
    <x v="0"/>
    <x v="17"/>
    <x v="1"/>
    <x v="2"/>
    <s v="EE_OFFSHORE"/>
    <x v="11"/>
    <n v="3.5598278071166201"/>
    <n v="0.98884105753239504"/>
  </r>
  <r>
    <x v="0"/>
    <x v="17"/>
    <x v="1"/>
    <x v="2"/>
    <s v="EE_OFFSHORE"/>
    <x v="12"/>
    <n v="0.36"/>
    <n v="0.1"/>
  </r>
  <r>
    <x v="0"/>
    <x v="17"/>
    <x v="1"/>
    <x v="2"/>
    <s v="EE_OFFSHORE"/>
    <x v="13"/>
    <n v="22.7352881560135"/>
    <n v="6.31535782111487"/>
  </r>
  <r>
    <x v="0"/>
    <x v="17"/>
    <x v="1"/>
    <x v="2"/>
    <s v="EE_OFFSHORE"/>
    <x v="14"/>
    <n v="22.7352881560135"/>
    <n v="6.31535782111487"/>
  </r>
  <r>
    <x v="0"/>
    <x v="17"/>
    <x v="1"/>
    <x v="2"/>
    <s v="EE_OFFSHORE"/>
    <x v="15"/>
    <n v="2.7284206547966199"/>
    <n v="0.75789462633239502"/>
  </r>
  <r>
    <x v="0"/>
    <x v="17"/>
    <x v="1"/>
    <x v="2"/>
    <s v="EE_OFFSHORE"/>
    <x v="16"/>
    <n v="6.5458675795335104"/>
    <n v="1.81829654987042"/>
  </r>
  <r>
    <x v="0"/>
    <x v="17"/>
    <x v="1"/>
    <x v="2"/>
    <s v="EE_OFFSHORE"/>
    <x v="17"/>
    <n v="9.3111759656652193"/>
    <n v="2.5864377682403399"/>
  </r>
  <r>
    <x v="0"/>
    <x v="17"/>
    <x v="1"/>
    <x v="2"/>
    <s v="EE_OFFSHORE"/>
    <x v="19"/>
    <n v="12.217689347013801"/>
    <n v="3.3938025963927299"/>
  </r>
  <r>
    <x v="0"/>
    <x v="17"/>
    <x v="1"/>
    <x v="2"/>
    <s v="EE_OFFSHORE"/>
    <x v="20"/>
    <n v="32.2600572447422"/>
    <n v="8.9611270124283902"/>
  </r>
  <r>
    <x v="0"/>
    <x v="17"/>
    <x v="1"/>
    <x v="2"/>
    <s v="EE_OFFSHORE"/>
    <x v="21"/>
    <n v="48.24"/>
    <n v="13.4"/>
  </r>
  <r>
    <x v="0"/>
    <x v="17"/>
    <x v="1"/>
    <x v="2"/>
    <s v="EE_OFFSHORE"/>
    <x v="22"/>
    <n v="67.680000000000007"/>
    <n v="18.8"/>
  </r>
  <r>
    <x v="0"/>
    <x v="17"/>
    <x v="1"/>
    <x v="2"/>
    <s v="EE_OFFSHORE"/>
    <x v="23"/>
    <n v="0.31515896120488701"/>
    <n v="8.7544155890246306E-2"/>
  </r>
  <r>
    <x v="0"/>
    <x v="17"/>
    <x v="1"/>
    <x v="2"/>
    <s v="EE_OFFSHORE"/>
    <x v="24"/>
    <n v="36.739999160619803"/>
    <n v="10.2055553223944"/>
  </r>
  <r>
    <x v="0"/>
    <x v="17"/>
    <x v="1"/>
    <x v="2"/>
    <s v="EE_OFFSHORE"/>
    <x v="25"/>
    <n v="22.32"/>
    <n v="6.2"/>
  </r>
  <r>
    <x v="0"/>
    <x v="17"/>
    <x v="1"/>
    <x v="2"/>
    <s v="EE_OFFSHORE"/>
    <x v="26"/>
    <n v="44.799980595207799"/>
    <n v="12.4444390542244"/>
  </r>
  <r>
    <x v="0"/>
    <x v="17"/>
    <x v="1"/>
    <x v="2"/>
    <s v="EE_OFFSHORE"/>
    <x v="27"/>
    <n v="2.34199197836619"/>
    <n v="0.650553327323943"/>
  </r>
  <r>
    <x v="0"/>
    <x v="17"/>
    <x v="1"/>
    <x v="2"/>
    <s v="EE_Parnu"/>
    <x v="0"/>
    <n v="45.776839115009899"/>
    <n v="12.7157886430583"/>
  </r>
  <r>
    <x v="0"/>
    <x v="17"/>
    <x v="1"/>
    <x v="2"/>
    <s v="EE_Parnu"/>
    <x v="1"/>
    <n v="46.08"/>
    <n v="12.8"/>
  </r>
  <r>
    <x v="0"/>
    <x v="17"/>
    <x v="1"/>
    <x v="2"/>
    <s v="EE_Parnu"/>
    <x v="2"/>
    <n v="57.96"/>
    <n v="16.100000000000001"/>
  </r>
  <r>
    <x v="0"/>
    <x v="17"/>
    <x v="1"/>
    <x v="2"/>
    <s v="EE_Parnu"/>
    <x v="3"/>
    <n v="58.771246029438203"/>
    <n v="16.325346119288401"/>
  </r>
  <r>
    <x v="0"/>
    <x v="17"/>
    <x v="1"/>
    <x v="2"/>
    <s v="EE_Parnu"/>
    <x v="4"/>
    <n v="7.1196556142332401"/>
    <n v="1.9776821150647901"/>
  </r>
  <r>
    <x v="0"/>
    <x v="17"/>
    <x v="1"/>
    <x v="2"/>
    <s v="EE_Parnu"/>
    <x v="5"/>
    <n v="7.1196556142332401"/>
    <n v="1.9776821150647901"/>
  </r>
  <r>
    <x v="0"/>
    <x v="17"/>
    <x v="1"/>
    <x v="2"/>
    <s v="EE_Parnu"/>
    <x v="6"/>
    <n v="30.079313304721001"/>
    <n v="8.3553648068669499"/>
  </r>
  <r>
    <x v="0"/>
    <x v="17"/>
    <x v="1"/>
    <x v="2"/>
    <s v="EE_Parnu"/>
    <x v="7"/>
    <n v="42.553994246914002"/>
    <n v="11.8205539574761"/>
  </r>
  <r>
    <x v="0"/>
    <x v="17"/>
    <x v="1"/>
    <x v="2"/>
    <s v="EE_Parnu"/>
    <x v="8"/>
    <n v="42.553994246914002"/>
    <n v="11.8205539574761"/>
  </r>
  <r>
    <x v="0"/>
    <x v="17"/>
    <x v="1"/>
    <x v="2"/>
    <s v="EE_Parnu"/>
    <x v="9"/>
    <n v="45.361633570256501"/>
    <n v="12.600453769515701"/>
  </r>
  <r>
    <x v="0"/>
    <x v="17"/>
    <x v="1"/>
    <x v="2"/>
    <s v="EE_Parnu"/>
    <x v="10"/>
    <n v="58.771246029438203"/>
    <n v="16.325346119288401"/>
  </r>
  <r>
    <x v="0"/>
    <x v="17"/>
    <x v="1"/>
    <x v="2"/>
    <s v="EE_Parnu"/>
    <x v="11"/>
    <n v="3.5598278071166201"/>
    <n v="0.98884105753239504"/>
  </r>
  <r>
    <x v="0"/>
    <x v="17"/>
    <x v="1"/>
    <x v="2"/>
    <s v="EE_Parnu"/>
    <x v="12"/>
    <n v="0.36"/>
    <n v="0.1"/>
  </r>
  <r>
    <x v="0"/>
    <x v="17"/>
    <x v="1"/>
    <x v="2"/>
    <s v="EE_Parnu"/>
    <x v="13"/>
    <n v="22.7352881560135"/>
    <n v="6.31535782111487"/>
  </r>
  <r>
    <x v="0"/>
    <x v="17"/>
    <x v="1"/>
    <x v="2"/>
    <s v="EE_Parnu"/>
    <x v="14"/>
    <n v="22.7352881560135"/>
    <n v="6.31535782111487"/>
  </r>
  <r>
    <x v="0"/>
    <x v="17"/>
    <x v="1"/>
    <x v="2"/>
    <s v="EE_Parnu"/>
    <x v="15"/>
    <n v="2.7284206547966199"/>
    <n v="0.75789462633239502"/>
  </r>
  <r>
    <x v="0"/>
    <x v="17"/>
    <x v="1"/>
    <x v="2"/>
    <s v="EE_Parnu"/>
    <x v="16"/>
    <n v="6.5458675795335104"/>
    <n v="1.81829654987042"/>
  </r>
  <r>
    <x v="0"/>
    <x v="17"/>
    <x v="1"/>
    <x v="2"/>
    <s v="EE_Parnu"/>
    <x v="17"/>
    <n v="9.3111759656652193"/>
    <n v="2.5864377682403399"/>
  </r>
  <r>
    <x v="0"/>
    <x v="17"/>
    <x v="1"/>
    <x v="2"/>
    <s v="EE_Parnu"/>
    <x v="19"/>
    <n v="12.217689347013801"/>
    <n v="3.3938025963927299"/>
  </r>
  <r>
    <x v="0"/>
    <x v="17"/>
    <x v="1"/>
    <x v="2"/>
    <s v="EE_Parnu"/>
    <x v="20"/>
    <n v="32.2600572447422"/>
    <n v="8.9611270124283902"/>
  </r>
  <r>
    <x v="0"/>
    <x v="17"/>
    <x v="1"/>
    <x v="2"/>
    <s v="EE_Parnu"/>
    <x v="21"/>
    <n v="48.24"/>
    <n v="13.4"/>
  </r>
  <r>
    <x v="0"/>
    <x v="17"/>
    <x v="1"/>
    <x v="2"/>
    <s v="EE_Parnu"/>
    <x v="22"/>
    <n v="67.680000000000007"/>
    <n v="18.8"/>
  </r>
  <r>
    <x v="0"/>
    <x v="17"/>
    <x v="1"/>
    <x v="2"/>
    <s v="EE_Parnu"/>
    <x v="23"/>
    <n v="0.31515896120488701"/>
    <n v="8.7544155890246306E-2"/>
  </r>
  <r>
    <x v="0"/>
    <x v="17"/>
    <x v="1"/>
    <x v="2"/>
    <s v="EE_Parnu"/>
    <x v="24"/>
    <n v="36.739999160619803"/>
    <n v="10.2055553223944"/>
  </r>
  <r>
    <x v="0"/>
    <x v="17"/>
    <x v="1"/>
    <x v="2"/>
    <s v="EE_Parnu"/>
    <x v="25"/>
    <n v="22.32"/>
    <n v="6.2"/>
  </r>
  <r>
    <x v="0"/>
    <x v="17"/>
    <x v="1"/>
    <x v="2"/>
    <s v="EE_Parnu"/>
    <x v="26"/>
    <n v="44.799980595207799"/>
    <n v="12.4444390542244"/>
  </r>
  <r>
    <x v="0"/>
    <x v="17"/>
    <x v="1"/>
    <x v="2"/>
    <s v="EE_Parnu"/>
    <x v="27"/>
    <n v="2.34199197836619"/>
    <n v="0.650553327323943"/>
  </r>
  <r>
    <x v="0"/>
    <x v="17"/>
    <x v="1"/>
    <x v="2"/>
    <s v="EE_Rural"/>
    <x v="0"/>
    <n v="45.776839115009899"/>
    <n v="12.7157886430583"/>
  </r>
  <r>
    <x v="0"/>
    <x v="17"/>
    <x v="1"/>
    <x v="2"/>
    <s v="EE_Rural"/>
    <x v="1"/>
    <n v="46.08"/>
    <n v="12.8"/>
  </r>
  <r>
    <x v="0"/>
    <x v="17"/>
    <x v="1"/>
    <x v="2"/>
    <s v="EE_Rural"/>
    <x v="2"/>
    <n v="57.96"/>
    <n v="16.100000000000001"/>
  </r>
  <r>
    <x v="0"/>
    <x v="17"/>
    <x v="1"/>
    <x v="2"/>
    <s v="EE_Rural"/>
    <x v="3"/>
    <n v="58.771246029438203"/>
    <n v="16.325346119288401"/>
  </r>
  <r>
    <x v="0"/>
    <x v="17"/>
    <x v="1"/>
    <x v="2"/>
    <s v="EE_Rural"/>
    <x v="4"/>
    <n v="7.1196556142332401"/>
    <n v="1.9776821150647901"/>
  </r>
  <r>
    <x v="0"/>
    <x v="17"/>
    <x v="1"/>
    <x v="2"/>
    <s v="EE_Rural"/>
    <x v="5"/>
    <n v="7.1196556142332401"/>
    <n v="1.9776821150647901"/>
  </r>
  <r>
    <x v="0"/>
    <x v="17"/>
    <x v="1"/>
    <x v="2"/>
    <s v="EE_Rural"/>
    <x v="6"/>
    <n v="30.079313304721001"/>
    <n v="8.3553648068669499"/>
  </r>
  <r>
    <x v="0"/>
    <x v="17"/>
    <x v="1"/>
    <x v="2"/>
    <s v="EE_Rural"/>
    <x v="7"/>
    <n v="42.553994246914002"/>
    <n v="11.8205539574761"/>
  </r>
  <r>
    <x v="0"/>
    <x v="17"/>
    <x v="1"/>
    <x v="2"/>
    <s v="EE_Rural"/>
    <x v="8"/>
    <n v="42.553994246914002"/>
    <n v="11.8205539574761"/>
  </r>
  <r>
    <x v="0"/>
    <x v="17"/>
    <x v="1"/>
    <x v="2"/>
    <s v="EE_Rural"/>
    <x v="9"/>
    <n v="45.361633570256501"/>
    <n v="12.600453769515701"/>
  </r>
  <r>
    <x v="0"/>
    <x v="17"/>
    <x v="1"/>
    <x v="2"/>
    <s v="EE_Rural"/>
    <x v="10"/>
    <n v="58.771246029438203"/>
    <n v="16.325346119288401"/>
  </r>
  <r>
    <x v="0"/>
    <x v="17"/>
    <x v="1"/>
    <x v="2"/>
    <s v="EE_Rural"/>
    <x v="11"/>
    <n v="3.5598278071166201"/>
    <n v="0.98884105753239504"/>
  </r>
  <r>
    <x v="0"/>
    <x v="17"/>
    <x v="1"/>
    <x v="2"/>
    <s v="EE_Rural"/>
    <x v="12"/>
    <n v="0.36"/>
    <n v="0.1"/>
  </r>
  <r>
    <x v="0"/>
    <x v="17"/>
    <x v="1"/>
    <x v="2"/>
    <s v="EE_Rural"/>
    <x v="13"/>
    <n v="22.7352881560135"/>
    <n v="6.31535782111487"/>
  </r>
  <r>
    <x v="0"/>
    <x v="17"/>
    <x v="1"/>
    <x v="2"/>
    <s v="EE_Rural"/>
    <x v="14"/>
    <n v="22.7352881560135"/>
    <n v="6.31535782111487"/>
  </r>
  <r>
    <x v="0"/>
    <x v="17"/>
    <x v="1"/>
    <x v="2"/>
    <s v="EE_Rural"/>
    <x v="15"/>
    <n v="2.7284206547966199"/>
    <n v="0.75789462633239502"/>
  </r>
  <r>
    <x v="0"/>
    <x v="17"/>
    <x v="1"/>
    <x v="2"/>
    <s v="EE_Rural"/>
    <x v="16"/>
    <n v="6.5458675795335104"/>
    <n v="1.81829654987042"/>
  </r>
  <r>
    <x v="0"/>
    <x v="17"/>
    <x v="1"/>
    <x v="2"/>
    <s v="EE_Rural"/>
    <x v="17"/>
    <n v="9.3111759656652193"/>
    <n v="2.5864377682403399"/>
  </r>
  <r>
    <x v="0"/>
    <x v="17"/>
    <x v="1"/>
    <x v="2"/>
    <s v="EE_Rural"/>
    <x v="19"/>
    <n v="12.217689347013801"/>
    <n v="3.3938025963927299"/>
  </r>
  <r>
    <x v="0"/>
    <x v="17"/>
    <x v="1"/>
    <x v="2"/>
    <s v="EE_Rural"/>
    <x v="20"/>
    <n v="32.2600572447422"/>
    <n v="8.9611270124283902"/>
  </r>
  <r>
    <x v="0"/>
    <x v="17"/>
    <x v="1"/>
    <x v="2"/>
    <s v="EE_Rural"/>
    <x v="21"/>
    <n v="48.24"/>
    <n v="13.4"/>
  </r>
  <r>
    <x v="0"/>
    <x v="17"/>
    <x v="1"/>
    <x v="2"/>
    <s v="EE_Rural"/>
    <x v="22"/>
    <n v="67.680000000000007"/>
    <n v="18.8"/>
  </r>
  <r>
    <x v="0"/>
    <x v="17"/>
    <x v="1"/>
    <x v="2"/>
    <s v="EE_Rural"/>
    <x v="23"/>
    <n v="0.31515896120488701"/>
    <n v="8.7544155890246306E-2"/>
  </r>
  <r>
    <x v="0"/>
    <x v="17"/>
    <x v="1"/>
    <x v="2"/>
    <s v="EE_Rural"/>
    <x v="24"/>
    <n v="36.739999160619803"/>
    <n v="10.2055553223944"/>
  </r>
  <r>
    <x v="0"/>
    <x v="17"/>
    <x v="1"/>
    <x v="2"/>
    <s v="EE_Rural"/>
    <x v="25"/>
    <n v="22.32"/>
    <n v="6.2"/>
  </r>
  <r>
    <x v="0"/>
    <x v="17"/>
    <x v="1"/>
    <x v="2"/>
    <s v="EE_Rural"/>
    <x v="26"/>
    <n v="44.799980595207799"/>
    <n v="12.4444390542244"/>
  </r>
  <r>
    <x v="0"/>
    <x v="17"/>
    <x v="1"/>
    <x v="2"/>
    <s v="EE_Rural"/>
    <x v="27"/>
    <n v="2.34199197836619"/>
    <n v="0.650553327323943"/>
  </r>
  <r>
    <x v="0"/>
    <x v="17"/>
    <x v="1"/>
    <x v="2"/>
    <s v="EE_Sillamae"/>
    <x v="0"/>
    <n v="45.776839115009899"/>
    <n v="12.7157886430583"/>
  </r>
  <r>
    <x v="0"/>
    <x v="17"/>
    <x v="1"/>
    <x v="2"/>
    <s v="EE_Sillamae"/>
    <x v="1"/>
    <n v="46.08"/>
    <n v="12.8"/>
  </r>
  <r>
    <x v="0"/>
    <x v="17"/>
    <x v="1"/>
    <x v="2"/>
    <s v="EE_Sillamae"/>
    <x v="2"/>
    <n v="57.96"/>
    <n v="16.100000000000001"/>
  </r>
  <r>
    <x v="0"/>
    <x v="17"/>
    <x v="1"/>
    <x v="2"/>
    <s v="EE_Sillamae"/>
    <x v="3"/>
    <n v="58.771246029438203"/>
    <n v="16.325346119288401"/>
  </r>
  <r>
    <x v="0"/>
    <x v="17"/>
    <x v="1"/>
    <x v="2"/>
    <s v="EE_Sillamae"/>
    <x v="4"/>
    <n v="7.1196556142332401"/>
    <n v="1.9776821150647901"/>
  </r>
  <r>
    <x v="0"/>
    <x v="17"/>
    <x v="1"/>
    <x v="2"/>
    <s v="EE_Sillamae"/>
    <x v="5"/>
    <n v="7.1196556142332401"/>
    <n v="1.9776821150647901"/>
  </r>
  <r>
    <x v="0"/>
    <x v="17"/>
    <x v="1"/>
    <x v="2"/>
    <s v="EE_Sillamae"/>
    <x v="6"/>
    <n v="30.079313304721001"/>
    <n v="8.3553648068669499"/>
  </r>
  <r>
    <x v="0"/>
    <x v="17"/>
    <x v="1"/>
    <x v="2"/>
    <s v="EE_Sillamae"/>
    <x v="7"/>
    <n v="42.553994246914002"/>
    <n v="11.8205539574761"/>
  </r>
  <r>
    <x v="0"/>
    <x v="17"/>
    <x v="1"/>
    <x v="2"/>
    <s v="EE_Sillamae"/>
    <x v="8"/>
    <n v="42.553994246914002"/>
    <n v="11.8205539574761"/>
  </r>
  <r>
    <x v="0"/>
    <x v="17"/>
    <x v="1"/>
    <x v="2"/>
    <s v="EE_Sillamae"/>
    <x v="9"/>
    <n v="45.361633570256501"/>
    <n v="12.600453769515701"/>
  </r>
  <r>
    <x v="0"/>
    <x v="17"/>
    <x v="1"/>
    <x v="2"/>
    <s v="EE_Sillamae"/>
    <x v="10"/>
    <n v="58.771246029438203"/>
    <n v="16.325346119288401"/>
  </r>
  <r>
    <x v="0"/>
    <x v="17"/>
    <x v="1"/>
    <x v="2"/>
    <s v="EE_Sillamae"/>
    <x v="11"/>
    <n v="3.5598278071166201"/>
    <n v="0.98884105753239504"/>
  </r>
  <r>
    <x v="0"/>
    <x v="17"/>
    <x v="1"/>
    <x v="2"/>
    <s v="EE_Sillamae"/>
    <x v="12"/>
    <n v="0.36"/>
    <n v="0.1"/>
  </r>
  <r>
    <x v="0"/>
    <x v="17"/>
    <x v="1"/>
    <x v="2"/>
    <s v="EE_Sillamae"/>
    <x v="13"/>
    <n v="22.7352881560135"/>
    <n v="6.31535782111487"/>
  </r>
  <r>
    <x v="0"/>
    <x v="17"/>
    <x v="1"/>
    <x v="2"/>
    <s v="EE_Sillamae"/>
    <x v="14"/>
    <n v="22.7352881560135"/>
    <n v="6.31535782111487"/>
  </r>
  <r>
    <x v="0"/>
    <x v="17"/>
    <x v="1"/>
    <x v="2"/>
    <s v="EE_Sillamae"/>
    <x v="15"/>
    <n v="2.7284206547966199"/>
    <n v="0.75789462633239502"/>
  </r>
  <r>
    <x v="0"/>
    <x v="17"/>
    <x v="1"/>
    <x v="2"/>
    <s v="EE_Sillamae"/>
    <x v="16"/>
    <n v="6.5458675795335104"/>
    <n v="1.81829654987042"/>
  </r>
  <r>
    <x v="0"/>
    <x v="17"/>
    <x v="1"/>
    <x v="2"/>
    <s v="EE_Sillamae"/>
    <x v="17"/>
    <n v="9.3111759656652193"/>
    <n v="2.5864377682403399"/>
  </r>
  <r>
    <x v="0"/>
    <x v="17"/>
    <x v="1"/>
    <x v="2"/>
    <s v="EE_Sillamae"/>
    <x v="19"/>
    <n v="12.217689347013801"/>
    <n v="3.3938025963927299"/>
  </r>
  <r>
    <x v="0"/>
    <x v="17"/>
    <x v="1"/>
    <x v="2"/>
    <s v="EE_Sillamae"/>
    <x v="20"/>
    <n v="32.2600572447422"/>
    <n v="8.9611270124283902"/>
  </r>
  <r>
    <x v="0"/>
    <x v="17"/>
    <x v="1"/>
    <x v="2"/>
    <s v="EE_Sillamae"/>
    <x v="21"/>
    <n v="48.24"/>
    <n v="13.4"/>
  </r>
  <r>
    <x v="0"/>
    <x v="17"/>
    <x v="1"/>
    <x v="2"/>
    <s v="EE_Sillamae"/>
    <x v="22"/>
    <n v="67.680000000000007"/>
    <n v="18.8"/>
  </r>
  <r>
    <x v="0"/>
    <x v="17"/>
    <x v="1"/>
    <x v="2"/>
    <s v="EE_Sillamae"/>
    <x v="23"/>
    <n v="0.31515896120488701"/>
    <n v="8.7544155890246306E-2"/>
  </r>
  <r>
    <x v="0"/>
    <x v="17"/>
    <x v="1"/>
    <x v="2"/>
    <s v="EE_Sillamae"/>
    <x v="24"/>
    <n v="36.739999160619803"/>
    <n v="10.2055553223944"/>
  </r>
  <r>
    <x v="0"/>
    <x v="17"/>
    <x v="1"/>
    <x v="2"/>
    <s v="EE_Sillamae"/>
    <x v="25"/>
    <n v="22.32"/>
    <n v="6.2"/>
  </r>
  <r>
    <x v="0"/>
    <x v="17"/>
    <x v="1"/>
    <x v="2"/>
    <s v="EE_Sillamae"/>
    <x v="26"/>
    <n v="44.799980595207799"/>
    <n v="12.4444390542244"/>
  </r>
  <r>
    <x v="0"/>
    <x v="17"/>
    <x v="1"/>
    <x v="2"/>
    <s v="EE_Sillamae"/>
    <x v="27"/>
    <n v="2.34199197836619"/>
    <n v="0.650553327323943"/>
  </r>
  <r>
    <x v="0"/>
    <x v="17"/>
    <x v="1"/>
    <x v="2"/>
    <s v="EE_Tallinn"/>
    <x v="0"/>
    <n v="45.776839115009899"/>
    <n v="12.7157886430583"/>
  </r>
  <r>
    <x v="0"/>
    <x v="17"/>
    <x v="1"/>
    <x v="2"/>
    <s v="EE_Tallinn"/>
    <x v="1"/>
    <n v="46.08"/>
    <n v="12.8"/>
  </r>
  <r>
    <x v="0"/>
    <x v="17"/>
    <x v="1"/>
    <x v="2"/>
    <s v="EE_Tallinn"/>
    <x v="2"/>
    <n v="57.96"/>
    <n v="16.100000000000001"/>
  </r>
  <r>
    <x v="0"/>
    <x v="17"/>
    <x v="1"/>
    <x v="2"/>
    <s v="EE_Tallinn"/>
    <x v="3"/>
    <n v="58.771246029438203"/>
    <n v="16.325346119288401"/>
  </r>
  <r>
    <x v="0"/>
    <x v="17"/>
    <x v="1"/>
    <x v="2"/>
    <s v="EE_Tallinn"/>
    <x v="4"/>
    <n v="7.1196556142332401"/>
    <n v="1.9776821150647901"/>
  </r>
  <r>
    <x v="0"/>
    <x v="17"/>
    <x v="1"/>
    <x v="2"/>
    <s v="EE_Tallinn"/>
    <x v="5"/>
    <n v="7.1196556142332401"/>
    <n v="1.9776821150647901"/>
  </r>
  <r>
    <x v="0"/>
    <x v="17"/>
    <x v="1"/>
    <x v="2"/>
    <s v="EE_Tallinn"/>
    <x v="6"/>
    <n v="30.079313304721001"/>
    <n v="8.3553648068669499"/>
  </r>
  <r>
    <x v="0"/>
    <x v="17"/>
    <x v="1"/>
    <x v="2"/>
    <s v="EE_Tallinn"/>
    <x v="7"/>
    <n v="42.553994246914002"/>
    <n v="11.8205539574761"/>
  </r>
  <r>
    <x v="0"/>
    <x v="17"/>
    <x v="1"/>
    <x v="2"/>
    <s v="EE_Tallinn"/>
    <x v="8"/>
    <n v="42.553994246914002"/>
    <n v="11.8205539574761"/>
  </r>
  <r>
    <x v="0"/>
    <x v="17"/>
    <x v="1"/>
    <x v="2"/>
    <s v="EE_Tallinn"/>
    <x v="9"/>
    <n v="45.361633570256501"/>
    <n v="12.600453769515701"/>
  </r>
  <r>
    <x v="0"/>
    <x v="17"/>
    <x v="1"/>
    <x v="2"/>
    <s v="EE_Tallinn"/>
    <x v="10"/>
    <n v="58.771246029438203"/>
    <n v="16.325346119288401"/>
  </r>
  <r>
    <x v="0"/>
    <x v="17"/>
    <x v="1"/>
    <x v="2"/>
    <s v="EE_Tallinn"/>
    <x v="11"/>
    <n v="3.5598278071166201"/>
    <n v="0.98884105753239504"/>
  </r>
  <r>
    <x v="0"/>
    <x v="17"/>
    <x v="1"/>
    <x v="2"/>
    <s v="EE_Tallinn"/>
    <x v="12"/>
    <n v="0.36"/>
    <n v="0.1"/>
  </r>
  <r>
    <x v="0"/>
    <x v="17"/>
    <x v="1"/>
    <x v="2"/>
    <s v="EE_Tallinn"/>
    <x v="13"/>
    <n v="22.7352881560135"/>
    <n v="6.31535782111487"/>
  </r>
  <r>
    <x v="0"/>
    <x v="17"/>
    <x v="1"/>
    <x v="2"/>
    <s v="EE_Tallinn"/>
    <x v="14"/>
    <n v="22.7352881560135"/>
    <n v="6.31535782111487"/>
  </r>
  <r>
    <x v="0"/>
    <x v="17"/>
    <x v="1"/>
    <x v="2"/>
    <s v="EE_Tallinn"/>
    <x v="15"/>
    <n v="2.7284206547966199"/>
    <n v="0.75789462633239502"/>
  </r>
  <r>
    <x v="0"/>
    <x v="17"/>
    <x v="1"/>
    <x v="2"/>
    <s v="EE_Tallinn"/>
    <x v="16"/>
    <n v="6.5458675795335104"/>
    <n v="1.81829654987042"/>
  </r>
  <r>
    <x v="0"/>
    <x v="17"/>
    <x v="1"/>
    <x v="2"/>
    <s v="EE_Tallinn"/>
    <x v="17"/>
    <n v="9.3111759656652193"/>
    <n v="2.5864377682403399"/>
  </r>
  <r>
    <x v="0"/>
    <x v="17"/>
    <x v="1"/>
    <x v="2"/>
    <s v="EE_Tallinn"/>
    <x v="19"/>
    <n v="12.217689347013801"/>
    <n v="3.3938025963927299"/>
  </r>
  <r>
    <x v="0"/>
    <x v="17"/>
    <x v="1"/>
    <x v="2"/>
    <s v="EE_Tallinn"/>
    <x v="20"/>
    <n v="32.2600572447422"/>
    <n v="8.9611270124283902"/>
  </r>
  <r>
    <x v="0"/>
    <x v="17"/>
    <x v="1"/>
    <x v="2"/>
    <s v="EE_Tallinn"/>
    <x v="21"/>
    <n v="48.24"/>
    <n v="13.4"/>
  </r>
  <r>
    <x v="0"/>
    <x v="17"/>
    <x v="1"/>
    <x v="2"/>
    <s v="EE_Tallinn"/>
    <x v="22"/>
    <n v="67.680000000000007"/>
    <n v="18.8"/>
  </r>
  <r>
    <x v="0"/>
    <x v="17"/>
    <x v="1"/>
    <x v="2"/>
    <s v="EE_Tallinn"/>
    <x v="23"/>
    <n v="0.31515896120488701"/>
    <n v="8.7544155890246306E-2"/>
  </r>
  <r>
    <x v="0"/>
    <x v="17"/>
    <x v="1"/>
    <x v="2"/>
    <s v="EE_Tallinn"/>
    <x v="24"/>
    <n v="36.739999160619803"/>
    <n v="10.2055553223944"/>
  </r>
  <r>
    <x v="0"/>
    <x v="17"/>
    <x v="1"/>
    <x v="2"/>
    <s v="EE_Tallinn"/>
    <x v="25"/>
    <n v="22.32"/>
    <n v="6.2"/>
  </r>
  <r>
    <x v="0"/>
    <x v="17"/>
    <x v="1"/>
    <x v="2"/>
    <s v="EE_Tallinn"/>
    <x v="26"/>
    <n v="44.799980595207799"/>
    <n v="12.4444390542244"/>
  </r>
  <r>
    <x v="0"/>
    <x v="17"/>
    <x v="1"/>
    <x v="2"/>
    <s v="EE_Tallinn"/>
    <x v="27"/>
    <n v="2.34199197836619"/>
    <n v="0.650553327323943"/>
  </r>
  <r>
    <x v="0"/>
    <x v="17"/>
    <x v="1"/>
    <x v="2"/>
    <s v="EE_Tartu"/>
    <x v="0"/>
    <n v="45.776839115009899"/>
    <n v="12.7157886430583"/>
  </r>
  <r>
    <x v="0"/>
    <x v="17"/>
    <x v="1"/>
    <x v="2"/>
    <s v="EE_Tartu"/>
    <x v="1"/>
    <n v="46.08"/>
    <n v="12.8"/>
  </r>
  <r>
    <x v="0"/>
    <x v="17"/>
    <x v="1"/>
    <x v="2"/>
    <s v="EE_Tartu"/>
    <x v="2"/>
    <n v="57.96"/>
    <n v="16.100000000000001"/>
  </r>
  <r>
    <x v="0"/>
    <x v="17"/>
    <x v="1"/>
    <x v="2"/>
    <s v="EE_Tartu"/>
    <x v="3"/>
    <n v="58.771246029438203"/>
    <n v="16.325346119288401"/>
  </r>
  <r>
    <x v="0"/>
    <x v="17"/>
    <x v="1"/>
    <x v="2"/>
    <s v="EE_Tartu"/>
    <x v="4"/>
    <n v="7.1196556142332401"/>
    <n v="1.9776821150647901"/>
  </r>
  <r>
    <x v="0"/>
    <x v="17"/>
    <x v="1"/>
    <x v="2"/>
    <s v="EE_Tartu"/>
    <x v="5"/>
    <n v="7.1196556142332401"/>
    <n v="1.9776821150647901"/>
  </r>
  <r>
    <x v="0"/>
    <x v="17"/>
    <x v="1"/>
    <x v="2"/>
    <s v="EE_Tartu"/>
    <x v="6"/>
    <n v="30.079313304721001"/>
    <n v="8.3553648068669499"/>
  </r>
  <r>
    <x v="0"/>
    <x v="17"/>
    <x v="1"/>
    <x v="2"/>
    <s v="EE_Tartu"/>
    <x v="7"/>
    <n v="42.553994246914002"/>
    <n v="11.8205539574761"/>
  </r>
  <r>
    <x v="0"/>
    <x v="17"/>
    <x v="1"/>
    <x v="2"/>
    <s v="EE_Tartu"/>
    <x v="8"/>
    <n v="42.553994246914002"/>
    <n v="11.8205539574761"/>
  </r>
  <r>
    <x v="0"/>
    <x v="17"/>
    <x v="1"/>
    <x v="2"/>
    <s v="EE_Tartu"/>
    <x v="9"/>
    <n v="45.361633570256501"/>
    <n v="12.600453769515701"/>
  </r>
  <r>
    <x v="0"/>
    <x v="17"/>
    <x v="1"/>
    <x v="2"/>
    <s v="EE_Tartu"/>
    <x v="10"/>
    <n v="58.771246029438203"/>
    <n v="16.325346119288401"/>
  </r>
  <r>
    <x v="0"/>
    <x v="17"/>
    <x v="1"/>
    <x v="2"/>
    <s v="EE_Tartu"/>
    <x v="11"/>
    <n v="3.5598278071166201"/>
    <n v="0.98884105753239504"/>
  </r>
  <r>
    <x v="0"/>
    <x v="17"/>
    <x v="1"/>
    <x v="2"/>
    <s v="EE_Tartu"/>
    <x v="12"/>
    <n v="0.36"/>
    <n v="0.1"/>
  </r>
  <r>
    <x v="0"/>
    <x v="17"/>
    <x v="1"/>
    <x v="2"/>
    <s v="EE_Tartu"/>
    <x v="13"/>
    <n v="22.7352881560135"/>
    <n v="6.31535782111487"/>
  </r>
  <r>
    <x v="0"/>
    <x v="17"/>
    <x v="1"/>
    <x v="2"/>
    <s v="EE_Tartu"/>
    <x v="14"/>
    <n v="22.7352881560135"/>
    <n v="6.31535782111487"/>
  </r>
  <r>
    <x v="0"/>
    <x v="17"/>
    <x v="1"/>
    <x v="2"/>
    <s v="EE_Tartu"/>
    <x v="15"/>
    <n v="2.7284206547966199"/>
    <n v="0.75789462633239502"/>
  </r>
  <r>
    <x v="0"/>
    <x v="17"/>
    <x v="1"/>
    <x v="2"/>
    <s v="EE_Tartu"/>
    <x v="16"/>
    <n v="6.5458675795335104"/>
    <n v="1.81829654987042"/>
  </r>
  <r>
    <x v="0"/>
    <x v="17"/>
    <x v="1"/>
    <x v="2"/>
    <s v="EE_Tartu"/>
    <x v="17"/>
    <n v="9.3111759656652193"/>
    <n v="2.5864377682403399"/>
  </r>
  <r>
    <x v="0"/>
    <x v="17"/>
    <x v="1"/>
    <x v="2"/>
    <s v="EE_Tartu"/>
    <x v="19"/>
    <n v="12.217689347013801"/>
    <n v="3.3938025963927299"/>
  </r>
  <r>
    <x v="0"/>
    <x v="17"/>
    <x v="1"/>
    <x v="2"/>
    <s v="EE_Tartu"/>
    <x v="20"/>
    <n v="32.2600572447422"/>
    <n v="8.9611270124283902"/>
  </r>
  <r>
    <x v="0"/>
    <x v="17"/>
    <x v="1"/>
    <x v="2"/>
    <s v="EE_Tartu"/>
    <x v="21"/>
    <n v="48.24"/>
    <n v="13.4"/>
  </r>
  <r>
    <x v="0"/>
    <x v="17"/>
    <x v="1"/>
    <x v="2"/>
    <s v="EE_Tartu"/>
    <x v="22"/>
    <n v="67.680000000000007"/>
    <n v="18.8"/>
  </r>
  <r>
    <x v="0"/>
    <x v="17"/>
    <x v="1"/>
    <x v="2"/>
    <s v="EE_Tartu"/>
    <x v="23"/>
    <n v="0.31515896120488701"/>
    <n v="8.7544155890246306E-2"/>
  </r>
  <r>
    <x v="0"/>
    <x v="17"/>
    <x v="1"/>
    <x v="2"/>
    <s v="EE_Tartu"/>
    <x v="24"/>
    <n v="36.739999160619803"/>
    <n v="10.2055553223944"/>
  </r>
  <r>
    <x v="0"/>
    <x v="17"/>
    <x v="1"/>
    <x v="2"/>
    <s v="EE_Tartu"/>
    <x v="25"/>
    <n v="22.32"/>
    <n v="6.2"/>
  </r>
  <r>
    <x v="0"/>
    <x v="17"/>
    <x v="1"/>
    <x v="2"/>
    <s v="EE_Tartu"/>
    <x v="26"/>
    <n v="44.799980595207799"/>
    <n v="12.4444390542244"/>
  </r>
  <r>
    <x v="0"/>
    <x v="17"/>
    <x v="1"/>
    <x v="2"/>
    <s v="EE_Tartu"/>
    <x v="27"/>
    <n v="2.34199197836619"/>
    <n v="0.650553327323943"/>
  </r>
  <r>
    <x v="0"/>
    <x v="17"/>
    <x v="1"/>
    <x v="2"/>
    <s v="EE_Urban"/>
    <x v="0"/>
    <n v="45.776839115009899"/>
    <n v="12.7157886430583"/>
  </r>
  <r>
    <x v="0"/>
    <x v="17"/>
    <x v="1"/>
    <x v="2"/>
    <s v="EE_Urban"/>
    <x v="1"/>
    <n v="46.08"/>
    <n v="12.8"/>
  </r>
  <r>
    <x v="0"/>
    <x v="17"/>
    <x v="1"/>
    <x v="2"/>
    <s v="EE_Urban"/>
    <x v="2"/>
    <n v="57.96"/>
    <n v="16.100000000000001"/>
  </r>
  <r>
    <x v="0"/>
    <x v="17"/>
    <x v="1"/>
    <x v="2"/>
    <s v="EE_Urban"/>
    <x v="3"/>
    <n v="58.771246029438203"/>
    <n v="16.325346119288401"/>
  </r>
  <r>
    <x v="0"/>
    <x v="17"/>
    <x v="1"/>
    <x v="2"/>
    <s v="EE_Urban"/>
    <x v="4"/>
    <n v="7.1196556142332401"/>
    <n v="1.9776821150647901"/>
  </r>
  <r>
    <x v="0"/>
    <x v="17"/>
    <x v="1"/>
    <x v="2"/>
    <s v="EE_Urban"/>
    <x v="5"/>
    <n v="7.1196556142332401"/>
    <n v="1.9776821150647901"/>
  </r>
  <r>
    <x v="0"/>
    <x v="17"/>
    <x v="1"/>
    <x v="2"/>
    <s v="EE_Urban"/>
    <x v="6"/>
    <n v="30.079313304721001"/>
    <n v="8.3553648068669499"/>
  </r>
  <r>
    <x v="0"/>
    <x v="17"/>
    <x v="1"/>
    <x v="2"/>
    <s v="EE_Urban"/>
    <x v="7"/>
    <n v="42.553994246914002"/>
    <n v="11.8205539574761"/>
  </r>
  <r>
    <x v="0"/>
    <x v="17"/>
    <x v="1"/>
    <x v="2"/>
    <s v="EE_Urban"/>
    <x v="8"/>
    <n v="42.553994246914002"/>
    <n v="11.8205539574761"/>
  </r>
  <r>
    <x v="0"/>
    <x v="17"/>
    <x v="1"/>
    <x v="2"/>
    <s v="EE_Urban"/>
    <x v="9"/>
    <n v="45.361633570256501"/>
    <n v="12.600453769515701"/>
  </r>
  <r>
    <x v="0"/>
    <x v="17"/>
    <x v="1"/>
    <x v="2"/>
    <s v="EE_Urban"/>
    <x v="10"/>
    <n v="58.771246029438203"/>
    <n v="16.325346119288401"/>
  </r>
  <r>
    <x v="0"/>
    <x v="17"/>
    <x v="1"/>
    <x v="2"/>
    <s v="EE_Urban"/>
    <x v="11"/>
    <n v="3.5598278071166201"/>
    <n v="0.98884105753239504"/>
  </r>
  <r>
    <x v="0"/>
    <x v="17"/>
    <x v="1"/>
    <x v="2"/>
    <s v="EE_Urban"/>
    <x v="12"/>
    <n v="0.36"/>
    <n v="0.1"/>
  </r>
  <r>
    <x v="0"/>
    <x v="17"/>
    <x v="1"/>
    <x v="2"/>
    <s v="EE_Urban"/>
    <x v="13"/>
    <n v="22.7352881560135"/>
    <n v="6.31535782111487"/>
  </r>
  <r>
    <x v="0"/>
    <x v="17"/>
    <x v="1"/>
    <x v="2"/>
    <s v="EE_Urban"/>
    <x v="14"/>
    <n v="22.7352881560135"/>
    <n v="6.31535782111487"/>
  </r>
  <r>
    <x v="0"/>
    <x v="17"/>
    <x v="1"/>
    <x v="2"/>
    <s v="EE_Urban"/>
    <x v="15"/>
    <n v="2.7284206547966199"/>
    <n v="0.75789462633239502"/>
  </r>
  <r>
    <x v="0"/>
    <x v="17"/>
    <x v="1"/>
    <x v="2"/>
    <s v="EE_Urban"/>
    <x v="16"/>
    <n v="6.5458675795335104"/>
    <n v="1.81829654987042"/>
  </r>
  <r>
    <x v="0"/>
    <x v="17"/>
    <x v="1"/>
    <x v="2"/>
    <s v="EE_Urban"/>
    <x v="17"/>
    <n v="9.3111759656652193"/>
    <n v="2.5864377682403399"/>
  </r>
  <r>
    <x v="0"/>
    <x v="17"/>
    <x v="1"/>
    <x v="2"/>
    <s v="EE_Urban"/>
    <x v="19"/>
    <n v="12.217689347013801"/>
    <n v="3.3938025963927299"/>
  </r>
  <r>
    <x v="0"/>
    <x v="17"/>
    <x v="1"/>
    <x v="2"/>
    <s v="EE_Urban"/>
    <x v="20"/>
    <n v="32.2600572447422"/>
    <n v="8.9611270124283902"/>
  </r>
  <r>
    <x v="0"/>
    <x v="17"/>
    <x v="1"/>
    <x v="2"/>
    <s v="EE_Urban"/>
    <x v="21"/>
    <n v="48.24"/>
    <n v="13.4"/>
  </r>
  <r>
    <x v="0"/>
    <x v="17"/>
    <x v="1"/>
    <x v="2"/>
    <s v="EE_Urban"/>
    <x v="22"/>
    <n v="67.680000000000007"/>
    <n v="18.8"/>
  </r>
  <r>
    <x v="0"/>
    <x v="17"/>
    <x v="1"/>
    <x v="2"/>
    <s v="EE_Urban"/>
    <x v="23"/>
    <n v="0.31515896120488701"/>
    <n v="8.7544155890246306E-2"/>
  </r>
  <r>
    <x v="0"/>
    <x v="17"/>
    <x v="1"/>
    <x v="2"/>
    <s v="EE_Urban"/>
    <x v="24"/>
    <n v="36.739999160619803"/>
    <n v="10.2055553223944"/>
  </r>
  <r>
    <x v="0"/>
    <x v="17"/>
    <x v="1"/>
    <x v="2"/>
    <s v="EE_Urban"/>
    <x v="25"/>
    <n v="22.32"/>
    <n v="6.2"/>
  </r>
  <r>
    <x v="0"/>
    <x v="17"/>
    <x v="1"/>
    <x v="2"/>
    <s v="EE_Urban"/>
    <x v="26"/>
    <n v="44.799980595207799"/>
    <n v="12.4444390542244"/>
  </r>
  <r>
    <x v="0"/>
    <x v="17"/>
    <x v="1"/>
    <x v="2"/>
    <s v="EE_Urban"/>
    <x v="27"/>
    <n v="2.34199197836619"/>
    <n v="0.650553327323943"/>
  </r>
  <r>
    <x v="0"/>
    <x v="17"/>
    <x v="2"/>
    <x v="3"/>
    <s v="FI_IND"/>
    <x v="0"/>
    <n v="45.776839115009899"/>
    <n v="12.7157886430583"/>
  </r>
  <r>
    <x v="0"/>
    <x v="17"/>
    <x v="2"/>
    <x v="3"/>
    <s v="FI_IND"/>
    <x v="1"/>
    <n v="46.08"/>
    <n v="12.8"/>
  </r>
  <r>
    <x v="0"/>
    <x v="17"/>
    <x v="2"/>
    <x v="3"/>
    <s v="FI_IND"/>
    <x v="2"/>
    <n v="57.96"/>
    <n v="16.100000000000001"/>
  </r>
  <r>
    <x v="0"/>
    <x v="17"/>
    <x v="2"/>
    <x v="3"/>
    <s v="FI_IND"/>
    <x v="3"/>
    <n v="58.771246029438203"/>
    <n v="16.325346119288401"/>
  </r>
  <r>
    <x v="0"/>
    <x v="17"/>
    <x v="2"/>
    <x v="3"/>
    <s v="FI_IND"/>
    <x v="4"/>
    <n v="7.1196556142332401"/>
    <n v="1.9776821150647901"/>
  </r>
  <r>
    <x v="0"/>
    <x v="17"/>
    <x v="2"/>
    <x v="3"/>
    <s v="FI_IND"/>
    <x v="5"/>
    <n v="7.1196556142332401"/>
    <n v="1.9776821150647901"/>
  </r>
  <r>
    <x v="0"/>
    <x v="17"/>
    <x v="2"/>
    <x v="3"/>
    <s v="FI_IND"/>
    <x v="6"/>
    <n v="30.079313304721001"/>
    <n v="8.3553648068669499"/>
  </r>
  <r>
    <x v="0"/>
    <x v="17"/>
    <x v="2"/>
    <x v="3"/>
    <s v="FI_IND"/>
    <x v="7"/>
    <n v="42.553994246914002"/>
    <n v="11.8205539574761"/>
  </r>
  <r>
    <x v="0"/>
    <x v="17"/>
    <x v="2"/>
    <x v="3"/>
    <s v="FI_IND"/>
    <x v="8"/>
    <n v="42.553994246914002"/>
    <n v="11.8205539574761"/>
  </r>
  <r>
    <x v="0"/>
    <x v="17"/>
    <x v="2"/>
    <x v="3"/>
    <s v="FI_IND"/>
    <x v="9"/>
    <n v="45.361633570256501"/>
    <n v="12.600453769515701"/>
  </r>
  <r>
    <x v="0"/>
    <x v="17"/>
    <x v="2"/>
    <x v="3"/>
    <s v="FI_IND"/>
    <x v="10"/>
    <n v="58.771246029438203"/>
    <n v="16.325346119288401"/>
  </r>
  <r>
    <x v="0"/>
    <x v="17"/>
    <x v="2"/>
    <x v="3"/>
    <s v="FI_IND"/>
    <x v="11"/>
    <n v="3.5598278071166201"/>
    <n v="0.98884105753239504"/>
  </r>
  <r>
    <x v="0"/>
    <x v="17"/>
    <x v="2"/>
    <x v="3"/>
    <s v="FI_IND"/>
    <x v="12"/>
    <n v="0.36"/>
    <n v="0.1"/>
  </r>
  <r>
    <x v="0"/>
    <x v="17"/>
    <x v="2"/>
    <x v="3"/>
    <s v="FI_IND"/>
    <x v="13"/>
    <n v="22.7352881560135"/>
    <n v="6.31535782111487"/>
  </r>
  <r>
    <x v="0"/>
    <x v="17"/>
    <x v="2"/>
    <x v="3"/>
    <s v="FI_IND"/>
    <x v="14"/>
    <n v="22.7352881560135"/>
    <n v="6.31535782111487"/>
  </r>
  <r>
    <x v="0"/>
    <x v="17"/>
    <x v="2"/>
    <x v="3"/>
    <s v="FI_IND"/>
    <x v="15"/>
    <n v="2.7284206547966199"/>
    <n v="0.75789462633239502"/>
  </r>
  <r>
    <x v="0"/>
    <x v="17"/>
    <x v="2"/>
    <x v="3"/>
    <s v="FI_IND"/>
    <x v="16"/>
    <n v="6.5458675795335104"/>
    <n v="1.81829654987042"/>
  </r>
  <r>
    <x v="0"/>
    <x v="17"/>
    <x v="2"/>
    <x v="3"/>
    <s v="FI_IND"/>
    <x v="17"/>
    <n v="9.3111759656652193"/>
    <n v="2.5864377682403399"/>
  </r>
  <r>
    <x v="0"/>
    <x v="17"/>
    <x v="2"/>
    <x v="3"/>
    <s v="FI_IND"/>
    <x v="19"/>
    <n v="12.217689347013801"/>
    <n v="3.3938025963927299"/>
  </r>
  <r>
    <x v="0"/>
    <x v="17"/>
    <x v="2"/>
    <x v="3"/>
    <s v="FI_IND"/>
    <x v="20"/>
    <n v="32.2600572447422"/>
    <n v="8.9611270124283902"/>
  </r>
  <r>
    <x v="0"/>
    <x v="17"/>
    <x v="2"/>
    <x v="3"/>
    <s v="FI_IND"/>
    <x v="21"/>
    <n v="48.24"/>
    <n v="13.4"/>
  </r>
  <r>
    <x v="0"/>
    <x v="17"/>
    <x v="2"/>
    <x v="3"/>
    <s v="FI_IND"/>
    <x v="22"/>
    <n v="67.680000000000007"/>
    <n v="18.8"/>
  </r>
  <r>
    <x v="0"/>
    <x v="17"/>
    <x v="2"/>
    <x v="3"/>
    <s v="FI_IND"/>
    <x v="23"/>
    <n v="0.31515896120488701"/>
    <n v="8.7544155890246306E-2"/>
  </r>
  <r>
    <x v="0"/>
    <x v="17"/>
    <x v="2"/>
    <x v="3"/>
    <s v="FI_IND"/>
    <x v="24"/>
    <n v="36.739999160619803"/>
    <n v="10.2055553223944"/>
  </r>
  <r>
    <x v="0"/>
    <x v="17"/>
    <x v="2"/>
    <x v="3"/>
    <s v="FI_IND"/>
    <x v="25"/>
    <n v="22.32"/>
    <n v="6.2"/>
  </r>
  <r>
    <x v="0"/>
    <x v="17"/>
    <x v="2"/>
    <x v="3"/>
    <s v="FI_IND"/>
    <x v="26"/>
    <n v="44.799980595207799"/>
    <n v="12.4444390542244"/>
  </r>
  <r>
    <x v="0"/>
    <x v="17"/>
    <x v="2"/>
    <x v="3"/>
    <s v="FI_IND"/>
    <x v="27"/>
    <n v="2.34199197836619"/>
    <n v="0.650553327323943"/>
  </r>
  <r>
    <x v="0"/>
    <x v="17"/>
    <x v="2"/>
    <x v="3"/>
    <s v="FI_Offshore"/>
    <x v="0"/>
    <n v="45.776839115009899"/>
    <n v="12.7157886430583"/>
  </r>
  <r>
    <x v="0"/>
    <x v="17"/>
    <x v="2"/>
    <x v="3"/>
    <s v="FI_Offshore"/>
    <x v="1"/>
    <n v="46.08"/>
    <n v="12.8"/>
  </r>
  <r>
    <x v="0"/>
    <x v="17"/>
    <x v="2"/>
    <x v="3"/>
    <s v="FI_Offshore"/>
    <x v="2"/>
    <n v="57.96"/>
    <n v="16.100000000000001"/>
  </r>
  <r>
    <x v="0"/>
    <x v="17"/>
    <x v="2"/>
    <x v="3"/>
    <s v="FI_Offshore"/>
    <x v="3"/>
    <n v="58.771246029438203"/>
    <n v="16.325346119288401"/>
  </r>
  <r>
    <x v="0"/>
    <x v="17"/>
    <x v="2"/>
    <x v="3"/>
    <s v="FI_Offshore"/>
    <x v="4"/>
    <n v="7.1196556142332401"/>
    <n v="1.9776821150647901"/>
  </r>
  <r>
    <x v="0"/>
    <x v="17"/>
    <x v="2"/>
    <x v="3"/>
    <s v="FI_Offshore"/>
    <x v="5"/>
    <n v="7.1196556142332401"/>
    <n v="1.9776821150647901"/>
  </r>
  <r>
    <x v="0"/>
    <x v="17"/>
    <x v="2"/>
    <x v="3"/>
    <s v="FI_Offshore"/>
    <x v="6"/>
    <n v="30.079313304721001"/>
    <n v="8.3553648068669499"/>
  </r>
  <r>
    <x v="0"/>
    <x v="17"/>
    <x v="2"/>
    <x v="3"/>
    <s v="FI_Offshore"/>
    <x v="7"/>
    <n v="42.553994246914002"/>
    <n v="11.8205539574761"/>
  </r>
  <r>
    <x v="0"/>
    <x v="17"/>
    <x v="2"/>
    <x v="3"/>
    <s v="FI_Offshore"/>
    <x v="8"/>
    <n v="42.553994246914002"/>
    <n v="11.8205539574761"/>
  </r>
  <r>
    <x v="0"/>
    <x v="17"/>
    <x v="2"/>
    <x v="3"/>
    <s v="FI_Offshore"/>
    <x v="9"/>
    <n v="45.361633570256501"/>
    <n v="12.600453769515701"/>
  </r>
  <r>
    <x v="0"/>
    <x v="17"/>
    <x v="2"/>
    <x v="3"/>
    <s v="FI_Offshore"/>
    <x v="10"/>
    <n v="58.771246029438203"/>
    <n v="16.325346119288401"/>
  </r>
  <r>
    <x v="0"/>
    <x v="17"/>
    <x v="2"/>
    <x v="3"/>
    <s v="FI_Offshore"/>
    <x v="11"/>
    <n v="3.5598278071166201"/>
    <n v="0.98884105753239504"/>
  </r>
  <r>
    <x v="0"/>
    <x v="17"/>
    <x v="2"/>
    <x v="3"/>
    <s v="FI_Offshore"/>
    <x v="12"/>
    <n v="0.36"/>
    <n v="0.1"/>
  </r>
  <r>
    <x v="0"/>
    <x v="17"/>
    <x v="2"/>
    <x v="3"/>
    <s v="FI_Offshore"/>
    <x v="13"/>
    <n v="22.7352881560135"/>
    <n v="6.31535782111487"/>
  </r>
  <r>
    <x v="0"/>
    <x v="17"/>
    <x v="2"/>
    <x v="3"/>
    <s v="FI_Offshore"/>
    <x v="14"/>
    <n v="22.7352881560135"/>
    <n v="6.31535782111487"/>
  </r>
  <r>
    <x v="0"/>
    <x v="17"/>
    <x v="2"/>
    <x v="3"/>
    <s v="FI_Offshore"/>
    <x v="15"/>
    <n v="2.7284206547966199"/>
    <n v="0.75789462633239502"/>
  </r>
  <r>
    <x v="0"/>
    <x v="17"/>
    <x v="2"/>
    <x v="3"/>
    <s v="FI_Offshore"/>
    <x v="16"/>
    <n v="6.5458675795335104"/>
    <n v="1.81829654987042"/>
  </r>
  <r>
    <x v="0"/>
    <x v="17"/>
    <x v="2"/>
    <x v="3"/>
    <s v="FI_Offshore"/>
    <x v="17"/>
    <n v="9.3111759656652193"/>
    <n v="2.5864377682403399"/>
  </r>
  <r>
    <x v="0"/>
    <x v="17"/>
    <x v="2"/>
    <x v="3"/>
    <s v="FI_Offshore"/>
    <x v="19"/>
    <n v="12.217689347013801"/>
    <n v="3.3938025963927299"/>
  </r>
  <r>
    <x v="0"/>
    <x v="17"/>
    <x v="2"/>
    <x v="3"/>
    <s v="FI_Offshore"/>
    <x v="20"/>
    <n v="32.2600572447422"/>
    <n v="8.9611270124283902"/>
  </r>
  <r>
    <x v="0"/>
    <x v="17"/>
    <x v="2"/>
    <x v="3"/>
    <s v="FI_Offshore"/>
    <x v="21"/>
    <n v="48.24"/>
    <n v="13.4"/>
  </r>
  <r>
    <x v="0"/>
    <x v="17"/>
    <x v="2"/>
    <x v="3"/>
    <s v="FI_Offshore"/>
    <x v="22"/>
    <n v="67.680000000000007"/>
    <n v="18.8"/>
  </r>
  <r>
    <x v="0"/>
    <x v="17"/>
    <x v="2"/>
    <x v="3"/>
    <s v="FI_Offshore"/>
    <x v="23"/>
    <n v="0.31515896120488701"/>
    <n v="8.7544155890246306E-2"/>
  </r>
  <r>
    <x v="0"/>
    <x v="17"/>
    <x v="2"/>
    <x v="3"/>
    <s v="FI_Offshore"/>
    <x v="24"/>
    <n v="36.739999160619803"/>
    <n v="10.2055553223944"/>
  </r>
  <r>
    <x v="0"/>
    <x v="17"/>
    <x v="2"/>
    <x v="3"/>
    <s v="FI_Offshore"/>
    <x v="25"/>
    <n v="22.32"/>
    <n v="6.2"/>
  </r>
  <r>
    <x v="0"/>
    <x v="17"/>
    <x v="2"/>
    <x v="3"/>
    <s v="FI_Offshore"/>
    <x v="26"/>
    <n v="44.799980595207799"/>
    <n v="12.4444390542244"/>
  </r>
  <r>
    <x v="0"/>
    <x v="17"/>
    <x v="2"/>
    <x v="3"/>
    <s v="FI_Offshore"/>
    <x v="27"/>
    <n v="2.34199197836619"/>
    <n v="0.650553327323943"/>
  </r>
  <r>
    <x v="0"/>
    <x v="17"/>
    <x v="2"/>
    <x v="3"/>
    <s v="FI_large"/>
    <x v="0"/>
    <n v="45.776839115009899"/>
    <n v="12.7157886430583"/>
  </r>
  <r>
    <x v="0"/>
    <x v="17"/>
    <x v="2"/>
    <x v="3"/>
    <s v="FI_large"/>
    <x v="1"/>
    <n v="46.08"/>
    <n v="12.8"/>
  </r>
  <r>
    <x v="0"/>
    <x v="17"/>
    <x v="2"/>
    <x v="3"/>
    <s v="FI_large"/>
    <x v="2"/>
    <n v="57.96"/>
    <n v="16.100000000000001"/>
  </r>
  <r>
    <x v="0"/>
    <x v="17"/>
    <x v="2"/>
    <x v="3"/>
    <s v="FI_large"/>
    <x v="3"/>
    <n v="58.771246029438203"/>
    <n v="16.325346119288401"/>
  </r>
  <r>
    <x v="0"/>
    <x v="17"/>
    <x v="2"/>
    <x v="3"/>
    <s v="FI_large"/>
    <x v="4"/>
    <n v="7.1196556142332401"/>
    <n v="1.9776821150647901"/>
  </r>
  <r>
    <x v="0"/>
    <x v="17"/>
    <x v="2"/>
    <x v="3"/>
    <s v="FI_large"/>
    <x v="5"/>
    <n v="7.1196556142332401"/>
    <n v="1.9776821150647901"/>
  </r>
  <r>
    <x v="0"/>
    <x v="17"/>
    <x v="2"/>
    <x v="3"/>
    <s v="FI_large"/>
    <x v="6"/>
    <n v="30.079313304721001"/>
    <n v="8.3553648068669499"/>
  </r>
  <r>
    <x v="0"/>
    <x v="17"/>
    <x v="2"/>
    <x v="3"/>
    <s v="FI_large"/>
    <x v="7"/>
    <n v="42.553994246914002"/>
    <n v="11.8205539574761"/>
  </r>
  <r>
    <x v="0"/>
    <x v="17"/>
    <x v="2"/>
    <x v="3"/>
    <s v="FI_large"/>
    <x v="8"/>
    <n v="42.553994246914002"/>
    <n v="11.8205539574761"/>
  </r>
  <r>
    <x v="0"/>
    <x v="17"/>
    <x v="2"/>
    <x v="3"/>
    <s v="FI_large"/>
    <x v="9"/>
    <n v="45.361633570256501"/>
    <n v="12.600453769515701"/>
  </r>
  <r>
    <x v="0"/>
    <x v="17"/>
    <x v="2"/>
    <x v="3"/>
    <s v="FI_large"/>
    <x v="10"/>
    <n v="58.771246029438203"/>
    <n v="16.325346119288401"/>
  </r>
  <r>
    <x v="0"/>
    <x v="17"/>
    <x v="2"/>
    <x v="3"/>
    <s v="FI_large"/>
    <x v="11"/>
    <n v="3.5598278071166201"/>
    <n v="0.98884105753239504"/>
  </r>
  <r>
    <x v="0"/>
    <x v="17"/>
    <x v="2"/>
    <x v="3"/>
    <s v="FI_large"/>
    <x v="12"/>
    <n v="0.36"/>
    <n v="0.1"/>
  </r>
  <r>
    <x v="0"/>
    <x v="17"/>
    <x v="2"/>
    <x v="3"/>
    <s v="FI_large"/>
    <x v="13"/>
    <n v="22.7352881560135"/>
    <n v="6.31535782111487"/>
  </r>
  <r>
    <x v="0"/>
    <x v="17"/>
    <x v="2"/>
    <x v="3"/>
    <s v="FI_large"/>
    <x v="14"/>
    <n v="22.7352881560135"/>
    <n v="6.31535782111487"/>
  </r>
  <r>
    <x v="0"/>
    <x v="17"/>
    <x v="2"/>
    <x v="3"/>
    <s v="FI_large"/>
    <x v="15"/>
    <n v="2.7284206547966199"/>
    <n v="0.75789462633239502"/>
  </r>
  <r>
    <x v="0"/>
    <x v="17"/>
    <x v="2"/>
    <x v="3"/>
    <s v="FI_large"/>
    <x v="16"/>
    <n v="6.5458675795335104"/>
    <n v="1.81829654987042"/>
  </r>
  <r>
    <x v="0"/>
    <x v="17"/>
    <x v="2"/>
    <x v="3"/>
    <s v="FI_large"/>
    <x v="17"/>
    <n v="9.3111759656652193"/>
    <n v="2.5864377682403399"/>
  </r>
  <r>
    <x v="0"/>
    <x v="17"/>
    <x v="2"/>
    <x v="3"/>
    <s v="FI_large"/>
    <x v="19"/>
    <n v="12.217689347013801"/>
    <n v="3.3938025963927299"/>
  </r>
  <r>
    <x v="0"/>
    <x v="17"/>
    <x v="2"/>
    <x v="3"/>
    <s v="FI_large"/>
    <x v="20"/>
    <n v="32.2600572447422"/>
    <n v="8.9611270124283902"/>
  </r>
  <r>
    <x v="0"/>
    <x v="17"/>
    <x v="2"/>
    <x v="3"/>
    <s v="FI_large"/>
    <x v="21"/>
    <n v="48.24"/>
    <n v="13.4"/>
  </r>
  <r>
    <x v="0"/>
    <x v="17"/>
    <x v="2"/>
    <x v="3"/>
    <s v="FI_large"/>
    <x v="22"/>
    <n v="67.680000000000007"/>
    <n v="18.8"/>
  </r>
  <r>
    <x v="0"/>
    <x v="17"/>
    <x v="2"/>
    <x v="3"/>
    <s v="FI_large"/>
    <x v="23"/>
    <n v="0.31515896120488701"/>
    <n v="8.7544155890246306E-2"/>
  </r>
  <r>
    <x v="0"/>
    <x v="17"/>
    <x v="2"/>
    <x v="3"/>
    <s v="FI_large"/>
    <x v="24"/>
    <n v="36.739999160619803"/>
    <n v="10.2055553223944"/>
  </r>
  <r>
    <x v="0"/>
    <x v="17"/>
    <x v="2"/>
    <x v="3"/>
    <s v="FI_large"/>
    <x v="25"/>
    <n v="22.32"/>
    <n v="6.2"/>
  </r>
  <r>
    <x v="0"/>
    <x v="17"/>
    <x v="2"/>
    <x v="3"/>
    <s v="FI_large"/>
    <x v="26"/>
    <n v="44.799980595207799"/>
    <n v="12.4444390542244"/>
  </r>
  <r>
    <x v="0"/>
    <x v="17"/>
    <x v="2"/>
    <x v="3"/>
    <s v="FI_large"/>
    <x v="27"/>
    <n v="2.34199197836619"/>
    <n v="0.650553327323943"/>
  </r>
  <r>
    <x v="0"/>
    <x v="17"/>
    <x v="2"/>
    <x v="3"/>
    <s v="FI_large_gas"/>
    <x v="0"/>
    <n v="45.776839115009899"/>
    <n v="12.7157886430583"/>
  </r>
  <r>
    <x v="0"/>
    <x v="17"/>
    <x v="2"/>
    <x v="3"/>
    <s v="FI_large_gas"/>
    <x v="1"/>
    <n v="46.08"/>
    <n v="12.8"/>
  </r>
  <r>
    <x v="0"/>
    <x v="17"/>
    <x v="2"/>
    <x v="3"/>
    <s v="FI_large_gas"/>
    <x v="2"/>
    <n v="57.96"/>
    <n v="16.100000000000001"/>
  </r>
  <r>
    <x v="0"/>
    <x v="17"/>
    <x v="2"/>
    <x v="3"/>
    <s v="FI_large_gas"/>
    <x v="3"/>
    <n v="58.771246029438203"/>
    <n v="16.325346119288401"/>
  </r>
  <r>
    <x v="0"/>
    <x v="17"/>
    <x v="2"/>
    <x v="3"/>
    <s v="FI_large_gas"/>
    <x v="4"/>
    <n v="7.1196556142332401"/>
    <n v="1.9776821150647901"/>
  </r>
  <r>
    <x v="0"/>
    <x v="17"/>
    <x v="2"/>
    <x v="3"/>
    <s v="FI_large_gas"/>
    <x v="5"/>
    <n v="7.1196556142332401"/>
    <n v="1.9776821150647901"/>
  </r>
  <r>
    <x v="0"/>
    <x v="17"/>
    <x v="2"/>
    <x v="3"/>
    <s v="FI_large_gas"/>
    <x v="6"/>
    <n v="30.079313304721001"/>
    <n v="8.3553648068669499"/>
  </r>
  <r>
    <x v="0"/>
    <x v="17"/>
    <x v="2"/>
    <x v="3"/>
    <s v="FI_large_gas"/>
    <x v="7"/>
    <n v="42.553994246914002"/>
    <n v="11.8205539574761"/>
  </r>
  <r>
    <x v="0"/>
    <x v="17"/>
    <x v="2"/>
    <x v="3"/>
    <s v="FI_large_gas"/>
    <x v="8"/>
    <n v="42.553994246914002"/>
    <n v="11.8205539574761"/>
  </r>
  <r>
    <x v="0"/>
    <x v="17"/>
    <x v="2"/>
    <x v="3"/>
    <s v="FI_large_gas"/>
    <x v="9"/>
    <n v="45.361633570256501"/>
    <n v="12.600453769515701"/>
  </r>
  <r>
    <x v="0"/>
    <x v="17"/>
    <x v="2"/>
    <x v="3"/>
    <s v="FI_large_gas"/>
    <x v="10"/>
    <n v="58.771246029438203"/>
    <n v="16.325346119288401"/>
  </r>
  <r>
    <x v="0"/>
    <x v="17"/>
    <x v="2"/>
    <x v="3"/>
    <s v="FI_large_gas"/>
    <x v="11"/>
    <n v="3.5598278071166201"/>
    <n v="0.98884105753239504"/>
  </r>
  <r>
    <x v="0"/>
    <x v="17"/>
    <x v="2"/>
    <x v="3"/>
    <s v="FI_large_gas"/>
    <x v="12"/>
    <n v="0.36"/>
    <n v="0.1"/>
  </r>
  <r>
    <x v="0"/>
    <x v="17"/>
    <x v="2"/>
    <x v="3"/>
    <s v="FI_large_gas"/>
    <x v="13"/>
    <n v="22.7352881560135"/>
    <n v="6.31535782111487"/>
  </r>
  <r>
    <x v="0"/>
    <x v="17"/>
    <x v="2"/>
    <x v="3"/>
    <s v="FI_large_gas"/>
    <x v="14"/>
    <n v="22.7352881560135"/>
    <n v="6.31535782111487"/>
  </r>
  <r>
    <x v="0"/>
    <x v="17"/>
    <x v="2"/>
    <x v="3"/>
    <s v="FI_large_gas"/>
    <x v="15"/>
    <n v="2.7284206547966199"/>
    <n v="0.75789462633239502"/>
  </r>
  <r>
    <x v="0"/>
    <x v="17"/>
    <x v="2"/>
    <x v="3"/>
    <s v="FI_large_gas"/>
    <x v="16"/>
    <n v="6.5458675795335104"/>
    <n v="1.81829654987042"/>
  </r>
  <r>
    <x v="0"/>
    <x v="17"/>
    <x v="2"/>
    <x v="3"/>
    <s v="FI_large_gas"/>
    <x v="17"/>
    <n v="9.3111759656652193"/>
    <n v="2.5864377682403399"/>
  </r>
  <r>
    <x v="0"/>
    <x v="17"/>
    <x v="2"/>
    <x v="3"/>
    <s v="FI_large_gas"/>
    <x v="19"/>
    <n v="12.217689347013801"/>
    <n v="3.3938025963927299"/>
  </r>
  <r>
    <x v="0"/>
    <x v="17"/>
    <x v="2"/>
    <x v="3"/>
    <s v="FI_large_gas"/>
    <x v="20"/>
    <n v="32.2600572447422"/>
    <n v="8.9611270124283902"/>
  </r>
  <r>
    <x v="0"/>
    <x v="17"/>
    <x v="2"/>
    <x v="3"/>
    <s v="FI_large_gas"/>
    <x v="21"/>
    <n v="48.24"/>
    <n v="13.4"/>
  </r>
  <r>
    <x v="0"/>
    <x v="17"/>
    <x v="2"/>
    <x v="3"/>
    <s v="FI_large_gas"/>
    <x v="22"/>
    <n v="67.680000000000007"/>
    <n v="18.8"/>
  </r>
  <r>
    <x v="0"/>
    <x v="17"/>
    <x v="2"/>
    <x v="3"/>
    <s v="FI_large_gas"/>
    <x v="23"/>
    <n v="0.31515896120488701"/>
    <n v="8.7544155890246306E-2"/>
  </r>
  <r>
    <x v="0"/>
    <x v="17"/>
    <x v="2"/>
    <x v="3"/>
    <s v="FI_large_gas"/>
    <x v="24"/>
    <n v="36.739999160619803"/>
    <n v="10.2055553223944"/>
  </r>
  <r>
    <x v="0"/>
    <x v="17"/>
    <x v="2"/>
    <x v="3"/>
    <s v="FI_large_gas"/>
    <x v="25"/>
    <n v="22.32"/>
    <n v="6.2"/>
  </r>
  <r>
    <x v="0"/>
    <x v="17"/>
    <x v="2"/>
    <x v="3"/>
    <s v="FI_large_gas"/>
    <x v="26"/>
    <n v="44.799980595207799"/>
    <n v="12.4444390542244"/>
  </r>
  <r>
    <x v="0"/>
    <x v="17"/>
    <x v="2"/>
    <x v="3"/>
    <s v="FI_large_gas"/>
    <x v="27"/>
    <n v="2.34199197836619"/>
    <n v="0.650553327323943"/>
  </r>
  <r>
    <x v="0"/>
    <x v="17"/>
    <x v="2"/>
    <x v="3"/>
    <s v="FI_medium"/>
    <x v="0"/>
    <n v="45.776839115009899"/>
    <n v="12.7157886430583"/>
  </r>
  <r>
    <x v="0"/>
    <x v="17"/>
    <x v="2"/>
    <x v="3"/>
    <s v="FI_medium"/>
    <x v="1"/>
    <n v="46.08"/>
    <n v="12.8"/>
  </r>
  <r>
    <x v="0"/>
    <x v="17"/>
    <x v="2"/>
    <x v="3"/>
    <s v="FI_medium"/>
    <x v="2"/>
    <n v="57.96"/>
    <n v="16.100000000000001"/>
  </r>
  <r>
    <x v="0"/>
    <x v="17"/>
    <x v="2"/>
    <x v="3"/>
    <s v="FI_medium"/>
    <x v="3"/>
    <n v="58.771246029438203"/>
    <n v="16.325346119288401"/>
  </r>
  <r>
    <x v="0"/>
    <x v="17"/>
    <x v="2"/>
    <x v="3"/>
    <s v="FI_medium"/>
    <x v="4"/>
    <n v="7.1196556142332401"/>
    <n v="1.9776821150647901"/>
  </r>
  <r>
    <x v="0"/>
    <x v="17"/>
    <x v="2"/>
    <x v="3"/>
    <s v="FI_medium"/>
    <x v="5"/>
    <n v="7.1196556142332401"/>
    <n v="1.9776821150647901"/>
  </r>
  <r>
    <x v="0"/>
    <x v="17"/>
    <x v="2"/>
    <x v="3"/>
    <s v="FI_medium"/>
    <x v="6"/>
    <n v="30.079313304721001"/>
    <n v="8.3553648068669499"/>
  </r>
  <r>
    <x v="0"/>
    <x v="17"/>
    <x v="2"/>
    <x v="3"/>
    <s v="FI_medium"/>
    <x v="7"/>
    <n v="42.553994246914002"/>
    <n v="11.8205539574761"/>
  </r>
  <r>
    <x v="0"/>
    <x v="17"/>
    <x v="2"/>
    <x v="3"/>
    <s v="FI_medium"/>
    <x v="8"/>
    <n v="42.553994246914002"/>
    <n v="11.8205539574761"/>
  </r>
  <r>
    <x v="0"/>
    <x v="17"/>
    <x v="2"/>
    <x v="3"/>
    <s v="FI_medium"/>
    <x v="9"/>
    <n v="45.361633570256501"/>
    <n v="12.600453769515701"/>
  </r>
  <r>
    <x v="0"/>
    <x v="17"/>
    <x v="2"/>
    <x v="3"/>
    <s v="FI_medium"/>
    <x v="10"/>
    <n v="58.771246029438203"/>
    <n v="16.325346119288401"/>
  </r>
  <r>
    <x v="0"/>
    <x v="17"/>
    <x v="2"/>
    <x v="3"/>
    <s v="FI_medium"/>
    <x v="11"/>
    <n v="3.5598278071166201"/>
    <n v="0.98884105753239504"/>
  </r>
  <r>
    <x v="0"/>
    <x v="17"/>
    <x v="2"/>
    <x v="3"/>
    <s v="FI_medium"/>
    <x v="12"/>
    <n v="0.36"/>
    <n v="0.1"/>
  </r>
  <r>
    <x v="0"/>
    <x v="17"/>
    <x v="2"/>
    <x v="3"/>
    <s v="FI_medium"/>
    <x v="13"/>
    <n v="22.7352881560135"/>
    <n v="6.31535782111487"/>
  </r>
  <r>
    <x v="0"/>
    <x v="17"/>
    <x v="2"/>
    <x v="3"/>
    <s v="FI_medium"/>
    <x v="14"/>
    <n v="22.7352881560135"/>
    <n v="6.31535782111487"/>
  </r>
  <r>
    <x v="0"/>
    <x v="17"/>
    <x v="2"/>
    <x v="3"/>
    <s v="FI_medium"/>
    <x v="15"/>
    <n v="2.7284206547966199"/>
    <n v="0.75789462633239502"/>
  </r>
  <r>
    <x v="0"/>
    <x v="17"/>
    <x v="2"/>
    <x v="3"/>
    <s v="FI_medium"/>
    <x v="16"/>
    <n v="6.5458675795335104"/>
    <n v="1.81829654987042"/>
  </r>
  <r>
    <x v="0"/>
    <x v="17"/>
    <x v="2"/>
    <x v="3"/>
    <s v="FI_medium"/>
    <x v="17"/>
    <n v="9.3111759656652193"/>
    <n v="2.5864377682403399"/>
  </r>
  <r>
    <x v="0"/>
    <x v="17"/>
    <x v="2"/>
    <x v="3"/>
    <s v="FI_medium"/>
    <x v="19"/>
    <n v="12.217689347013801"/>
    <n v="3.3938025963927299"/>
  </r>
  <r>
    <x v="0"/>
    <x v="17"/>
    <x v="2"/>
    <x v="3"/>
    <s v="FI_medium"/>
    <x v="20"/>
    <n v="32.2600572447422"/>
    <n v="8.9611270124283902"/>
  </r>
  <r>
    <x v="0"/>
    <x v="17"/>
    <x v="2"/>
    <x v="3"/>
    <s v="FI_medium"/>
    <x v="21"/>
    <n v="48.24"/>
    <n v="13.4"/>
  </r>
  <r>
    <x v="0"/>
    <x v="17"/>
    <x v="2"/>
    <x v="3"/>
    <s v="FI_medium"/>
    <x v="22"/>
    <n v="67.680000000000007"/>
    <n v="18.8"/>
  </r>
  <r>
    <x v="0"/>
    <x v="17"/>
    <x v="2"/>
    <x v="3"/>
    <s v="FI_medium"/>
    <x v="23"/>
    <n v="0.31515896120488701"/>
    <n v="8.7544155890246306E-2"/>
  </r>
  <r>
    <x v="0"/>
    <x v="17"/>
    <x v="2"/>
    <x v="3"/>
    <s v="FI_medium"/>
    <x v="24"/>
    <n v="36.739999160619803"/>
    <n v="10.2055553223944"/>
  </r>
  <r>
    <x v="0"/>
    <x v="17"/>
    <x v="2"/>
    <x v="3"/>
    <s v="FI_medium"/>
    <x v="25"/>
    <n v="22.32"/>
    <n v="6.2"/>
  </r>
  <r>
    <x v="0"/>
    <x v="17"/>
    <x v="2"/>
    <x v="3"/>
    <s v="FI_medium"/>
    <x v="26"/>
    <n v="44.799980595207799"/>
    <n v="12.4444390542244"/>
  </r>
  <r>
    <x v="0"/>
    <x v="17"/>
    <x v="2"/>
    <x v="3"/>
    <s v="FI_medium"/>
    <x v="27"/>
    <n v="2.34199197836619"/>
    <n v="0.650553327323943"/>
  </r>
  <r>
    <x v="0"/>
    <x v="17"/>
    <x v="2"/>
    <x v="3"/>
    <s v="FI_medium_gas"/>
    <x v="0"/>
    <n v="45.776839115009899"/>
    <n v="12.7157886430583"/>
  </r>
  <r>
    <x v="0"/>
    <x v="17"/>
    <x v="2"/>
    <x v="3"/>
    <s v="FI_medium_gas"/>
    <x v="1"/>
    <n v="46.08"/>
    <n v="12.8"/>
  </r>
  <r>
    <x v="0"/>
    <x v="17"/>
    <x v="2"/>
    <x v="3"/>
    <s v="FI_medium_gas"/>
    <x v="2"/>
    <n v="57.96"/>
    <n v="16.100000000000001"/>
  </r>
  <r>
    <x v="0"/>
    <x v="17"/>
    <x v="2"/>
    <x v="3"/>
    <s v="FI_medium_gas"/>
    <x v="3"/>
    <n v="58.771246029438203"/>
    <n v="16.325346119288401"/>
  </r>
  <r>
    <x v="0"/>
    <x v="17"/>
    <x v="2"/>
    <x v="3"/>
    <s v="FI_medium_gas"/>
    <x v="4"/>
    <n v="7.1196556142332401"/>
    <n v="1.9776821150647901"/>
  </r>
  <r>
    <x v="0"/>
    <x v="17"/>
    <x v="2"/>
    <x v="3"/>
    <s v="FI_medium_gas"/>
    <x v="5"/>
    <n v="7.1196556142332401"/>
    <n v="1.9776821150647901"/>
  </r>
  <r>
    <x v="0"/>
    <x v="17"/>
    <x v="2"/>
    <x v="3"/>
    <s v="FI_medium_gas"/>
    <x v="6"/>
    <n v="30.079313304721001"/>
    <n v="8.3553648068669499"/>
  </r>
  <r>
    <x v="0"/>
    <x v="17"/>
    <x v="2"/>
    <x v="3"/>
    <s v="FI_medium_gas"/>
    <x v="7"/>
    <n v="42.553994246914002"/>
    <n v="11.8205539574761"/>
  </r>
  <r>
    <x v="0"/>
    <x v="17"/>
    <x v="2"/>
    <x v="3"/>
    <s v="FI_medium_gas"/>
    <x v="8"/>
    <n v="42.553994246914002"/>
    <n v="11.8205539574761"/>
  </r>
  <r>
    <x v="0"/>
    <x v="17"/>
    <x v="2"/>
    <x v="3"/>
    <s v="FI_medium_gas"/>
    <x v="9"/>
    <n v="45.361633570256501"/>
    <n v="12.600453769515701"/>
  </r>
  <r>
    <x v="0"/>
    <x v="17"/>
    <x v="2"/>
    <x v="3"/>
    <s v="FI_medium_gas"/>
    <x v="10"/>
    <n v="58.771246029438203"/>
    <n v="16.325346119288401"/>
  </r>
  <r>
    <x v="0"/>
    <x v="17"/>
    <x v="2"/>
    <x v="3"/>
    <s v="FI_medium_gas"/>
    <x v="11"/>
    <n v="3.5598278071166201"/>
    <n v="0.98884105753239504"/>
  </r>
  <r>
    <x v="0"/>
    <x v="17"/>
    <x v="2"/>
    <x v="3"/>
    <s v="FI_medium_gas"/>
    <x v="12"/>
    <n v="0.36"/>
    <n v="0.1"/>
  </r>
  <r>
    <x v="0"/>
    <x v="17"/>
    <x v="2"/>
    <x v="3"/>
    <s v="FI_medium_gas"/>
    <x v="13"/>
    <n v="22.7352881560135"/>
    <n v="6.31535782111487"/>
  </r>
  <r>
    <x v="0"/>
    <x v="17"/>
    <x v="2"/>
    <x v="3"/>
    <s v="FI_medium_gas"/>
    <x v="14"/>
    <n v="22.7352881560135"/>
    <n v="6.31535782111487"/>
  </r>
  <r>
    <x v="0"/>
    <x v="17"/>
    <x v="2"/>
    <x v="3"/>
    <s v="FI_medium_gas"/>
    <x v="15"/>
    <n v="2.7284206547966199"/>
    <n v="0.75789462633239502"/>
  </r>
  <r>
    <x v="0"/>
    <x v="17"/>
    <x v="2"/>
    <x v="3"/>
    <s v="FI_medium_gas"/>
    <x v="16"/>
    <n v="6.5458675795335104"/>
    <n v="1.81829654987042"/>
  </r>
  <r>
    <x v="0"/>
    <x v="17"/>
    <x v="2"/>
    <x v="3"/>
    <s v="FI_medium_gas"/>
    <x v="17"/>
    <n v="9.3111759656652193"/>
    <n v="2.5864377682403399"/>
  </r>
  <r>
    <x v="0"/>
    <x v="17"/>
    <x v="2"/>
    <x v="3"/>
    <s v="FI_medium_gas"/>
    <x v="19"/>
    <n v="12.217689347013801"/>
    <n v="3.3938025963927299"/>
  </r>
  <r>
    <x v="0"/>
    <x v="17"/>
    <x v="2"/>
    <x v="3"/>
    <s v="FI_medium_gas"/>
    <x v="20"/>
    <n v="32.2600572447422"/>
    <n v="8.9611270124283902"/>
  </r>
  <r>
    <x v="0"/>
    <x v="17"/>
    <x v="2"/>
    <x v="3"/>
    <s v="FI_medium_gas"/>
    <x v="21"/>
    <n v="48.24"/>
    <n v="13.4"/>
  </r>
  <r>
    <x v="0"/>
    <x v="17"/>
    <x v="2"/>
    <x v="3"/>
    <s v="FI_medium_gas"/>
    <x v="22"/>
    <n v="67.680000000000007"/>
    <n v="18.8"/>
  </r>
  <r>
    <x v="0"/>
    <x v="17"/>
    <x v="2"/>
    <x v="3"/>
    <s v="FI_medium_gas"/>
    <x v="23"/>
    <n v="0.31515896120488701"/>
    <n v="8.7544155890246306E-2"/>
  </r>
  <r>
    <x v="0"/>
    <x v="17"/>
    <x v="2"/>
    <x v="3"/>
    <s v="FI_medium_gas"/>
    <x v="24"/>
    <n v="36.739999160619803"/>
    <n v="10.2055553223944"/>
  </r>
  <r>
    <x v="0"/>
    <x v="17"/>
    <x v="2"/>
    <x v="3"/>
    <s v="FI_medium_gas"/>
    <x v="25"/>
    <n v="22.32"/>
    <n v="6.2"/>
  </r>
  <r>
    <x v="0"/>
    <x v="17"/>
    <x v="2"/>
    <x v="3"/>
    <s v="FI_medium_gas"/>
    <x v="26"/>
    <n v="44.799980595207799"/>
    <n v="12.4444390542244"/>
  </r>
  <r>
    <x v="0"/>
    <x v="17"/>
    <x v="2"/>
    <x v="3"/>
    <s v="FI_medium_gas"/>
    <x v="27"/>
    <n v="2.34199197836619"/>
    <n v="0.650553327323943"/>
  </r>
  <r>
    <x v="0"/>
    <x v="17"/>
    <x v="2"/>
    <x v="3"/>
    <s v="FI_small"/>
    <x v="0"/>
    <n v="45.776839115009899"/>
    <n v="12.7157886430583"/>
  </r>
  <r>
    <x v="0"/>
    <x v="17"/>
    <x v="2"/>
    <x v="3"/>
    <s v="FI_small"/>
    <x v="1"/>
    <n v="46.08"/>
    <n v="12.8"/>
  </r>
  <r>
    <x v="0"/>
    <x v="17"/>
    <x v="2"/>
    <x v="3"/>
    <s v="FI_small"/>
    <x v="2"/>
    <n v="57.96"/>
    <n v="16.100000000000001"/>
  </r>
  <r>
    <x v="0"/>
    <x v="17"/>
    <x v="2"/>
    <x v="3"/>
    <s v="FI_small"/>
    <x v="3"/>
    <n v="58.771246029438203"/>
    <n v="16.325346119288401"/>
  </r>
  <r>
    <x v="0"/>
    <x v="17"/>
    <x v="2"/>
    <x v="3"/>
    <s v="FI_small"/>
    <x v="4"/>
    <n v="7.1196556142332401"/>
    <n v="1.9776821150647901"/>
  </r>
  <r>
    <x v="0"/>
    <x v="17"/>
    <x v="2"/>
    <x v="3"/>
    <s v="FI_small"/>
    <x v="5"/>
    <n v="7.1196556142332401"/>
    <n v="1.9776821150647901"/>
  </r>
  <r>
    <x v="0"/>
    <x v="17"/>
    <x v="2"/>
    <x v="3"/>
    <s v="FI_small"/>
    <x v="6"/>
    <n v="30.079313304721001"/>
    <n v="8.3553648068669499"/>
  </r>
  <r>
    <x v="0"/>
    <x v="17"/>
    <x v="2"/>
    <x v="3"/>
    <s v="FI_small"/>
    <x v="7"/>
    <n v="42.553994246914002"/>
    <n v="11.8205539574761"/>
  </r>
  <r>
    <x v="0"/>
    <x v="17"/>
    <x v="2"/>
    <x v="3"/>
    <s v="FI_small"/>
    <x v="8"/>
    <n v="42.553994246914002"/>
    <n v="11.8205539574761"/>
  </r>
  <r>
    <x v="0"/>
    <x v="17"/>
    <x v="2"/>
    <x v="3"/>
    <s v="FI_small"/>
    <x v="9"/>
    <n v="45.361633570256501"/>
    <n v="12.600453769515701"/>
  </r>
  <r>
    <x v="0"/>
    <x v="17"/>
    <x v="2"/>
    <x v="3"/>
    <s v="FI_small"/>
    <x v="10"/>
    <n v="58.771246029438203"/>
    <n v="16.325346119288401"/>
  </r>
  <r>
    <x v="0"/>
    <x v="17"/>
    <x v="2"/>
    <x v="3"/>
    <s v="FI_small"/>
    <x v="11"/>
    <n v="3.5598278071166201"/>
    <n v="0.98884105753239504"/>
  </r>
  <r>
    <x v="0"/>
    <x v="17"/>
    <x v="2"/>
    <x v="3"/>
    <s v="FI_small"/>
    <x v="12"/>
    <n v="0.36"/>
    <n v="0.1"/>
  </r>
  <r>
    <x v="0"/>
    <x v="17"/>
    <x v="2"/>
    <x v="3"/>
    <s v="FI_small"/>
    <x v="13"/>
    <n v="22.7352881560135"/>
    <n v="6.31535782111487"/>
  </r>
  <r>
    <x v="0"/>
    <x v="17"/>
    <x v="2"/>
    <x v="3"/>
    <s v="FI_small"/>
    <x v="14"/>
    <n v="22.7352881560135"/>
    <n v="6.31535782111487"/>
  </r>
  <r>
    <x v="0"/>
    <x v="17"/>
    <x v="2"/>
    <x v="3"/>
    <s v="FI_small"/>
    <x v="15"/>
    <n v="2.7284206547966199"/>
    <n v="0.75789462633239502"/>
  </r>
  <r>
    <x v="0"/>
    <x v="17"/>
    <x v="2"/>
    <x v="3"/>
    <s v="FI_small"/>
    <x v="16"/>
    <n v="6.5458675795335104"/>
    <n v="1.81829654987042"/>
  </r>
  <r>
    <x v="0"/>
    <x v="17"/>
    <x v="2"/>
    <x v="3"/>
    <s v="FI_small"/>
    <x v="17"/>
    <n v="9.3111759656652193"/>
    <n v="2.5864377682403399"/>
  </r>
  <r>
    <x v="0"/>
    <x v="17"/>
    <x v="2"/>
    <x v="3"/>
    <s v="FI_small"/>
    <x v="19"/>
    <n v="12.217689347013801"/>
    <n v="3.3938025963927299"/>
  </r>
  <r>
    <x v="0"/>
    <x v="17"/>
    <x v="2"/>
    <x v="3"/>
    <s v="FI_small"/>
    <x v="20"/>
    <n v="32.2600572447422"/>
    <n v="8.9611270124283902"/>
  </r>
  <r>
    <x v="0"/>
    <x v="17"/>
    <x v="2"/>
    <x v="3"/>
    <s v="FI_small"/>
    <x v="21"/>
    <n v="48.24"/>
    <n v="13.4"/>
  </r>
  <r>
    <x v="0"/>
    <x v="17"/>
    <x v="2"/>
    <x v="3"/>
    <s v="FI_small"/>
    <x v="22"/>
    <n v="67.680000000000007"/>
    <n v="18.8"/>
  </r>
  <r>
    <x v="0"/>
    <x v="17"/>
    <x v="2"/>
    <x v="3"/>
    <s v="FI_small"/>
    <x v="23"/>
    <n v="0.31515896120488701"/>
    <n v="8.7544155890246306E-2"/>
  </r>
  <r>
    <x v="0"/>
    <x v="17"/>
    <x v="2"/>
    <x v="3"/>
    <s v="FI_small"/>
    <x v="24"/>
    <n v="36.739999160619803"/>
    <n v="10.2055553223944"/>
  </r>
  <r>
    <x v="0"/>
    <x v="17"/>
    <x v="2"/>
    <x v="3"/>
    <s v="FI_small"/>
    <x v="25"/>
    <n v="22.32"/>
    <n v="6.2"/>
  </r>
  <r>
    <x v="0"/>
    <x v="17"/>
    <x v="2"/>
    <x v="3"/>
    <s v="FI_small"/>
    <x v="26"/>
    <n v="44.799980595207799"/>
    <n v="12.4444390542244"/>
  </r>
  <r>
    <x v="0"/>
    <x v="17"/>
    <x v="2"/>
    <x v="3"/>
    <s v="FI_small"/>
    <x v="27"/>
    <n v="2.34199197836619"/>
    <n v="0.650553327323943"/>
  </r>
  <r>
    <x v="0"/>
    <x v="17"/>
    <x v="2"/>
    <x v="3"/>
    <s v="FI_small_gas"/>
    <x v="0"/>
    <n v="45.776839115009899"/>
    <n v="12.7157886430583"/>
  </r>
  <r>
    <x v="0"/>
    <x v="17"/>
    <x v="2"/>
    <x v="3"/>
    <s v="FI_small_gas"/>
    <x v="1"/>
    <n v="46.08"/>
    <n v="12.8"/>
  </r>
  <r>
    <x v="0"/>
    <x v="17"/>
    <x v="2"/>
    <x v="3"/>
    <s v="FI_small_gas"/>
    <x v="2"/>
    <n v="57.96"/>
    <n v="16.100000000000001"/>
  </r>
  <r>
    <x v="0"/>
    <x v="17"/>
    <x v="2"/>
    <x v="3"/>
    <s v="FI_small_gas"/>
    <x v="3"/>
    <n v="58.771246029438203"/>
    <n v="16.325346119288401"/>
  </r>
  <r>
    <x v="0"/>
    <x v="17"/>
    <x v="2"/>
    <x v="3"/>
    <s v="FI_small_gas"/>
    <x v="4"/>
    <n v="7.1196556142332401"/>
    <n v="1.9776821150647901"/>
  </r>
  <r>
    <x v="0"/>
    <x v="17"/>
    <x v="2"/>
    <x v="3"/>
    <s v="FI_small_gas"/>
    <x v="5"/>
    <n v="7.1196556142332401"/>
    <n v="1.9776821150647901"/>
  </r>
  <r>
    <x v="0"/>
    <x v="17"/>
    <x v="2"/>
    <x v="3"/>
    <s v="FI_small_gas"/>
    <x v="6"/>
    <n v="30.079313304721001"/>
    <n v="8.3553648068669499"/>
  </r>
  <r>
    <x v="0"/>
    <x v="17"/>
    <x v="2"/>
    <x v="3"/>
    <s v="FI_small_gas"/>
    <x v="7"/>
    <n v="42.553994246914002"/>
    <n v="11.8205539574761"/>
  </r>
  <r>
    <x v="0"/>
    <x v="17"/>
    <x v="2"/>
    <x v="3"/>
    <s v="FI_small_gas"/>
    <x v="8"/>
    <n v="42.553994246914002"/>
    <n v="11.8205539574761"/>
  </r>
  <r>
    <x v="0"/>
    <x v="17"/>
    <x v="2"/>
    <x v="3"/>
    <s v="FI_small_gas"/>
    <x v="9"/>
    <n v="45.361633570256501"/>
    <n v="12.600453769515701"/>
  </r>
  <r>
    <x v="0"/>
    <x v="17"/>
    <x v="2"/>
    <x v="3"/>
    <s v="FI_small_gas"/>
    <x v="10"/>
    <n v="58.771246029438203"/>
    <n v="16.325346119288401"/>
  </r>
  <r>
    <x v="0"/>
    <x v="17"/>
    <x v="2"/>
    <x v="3"/>
    <s v="FI_small_gas"/>
    <x v="11"/>
    <n v="3.5598278071166201"/>
    <n v="0.98884105753239504"/>
  </r>
  <r>
    <x v="0"/>
    <x v="17"/>
    <x v="2"/>
    <x v="3"/>
    <s v="FI_small_gas"/>
    <x v="12"/>
    <n v="0.36"/>
    <n v="0.1"/>
  </r>
  <r>
    <x v="0"/>
    <x v="17"/>
    <x v="2"/>
    <x v="3"/>
    <s v="FI_small_gas"/>
    <x v="13"/>
    <n v="22.7352881560135"/>
    <n v="6.31535782111487"/>
  </r>
  <r>
    <x v="0"/>
    <x v="17"/>
    <x v="2"/>
    <x v="3"/>
    <s v="FI_small_gas"/>
    <x v="14"/>
    <n v="22.7352881560135"/>
    <n v="6.31535782111487"/>
  </r>
  <r>
    <x v="0"/>
    <x v="17"/>
    <x v="2"/>
    <x v="3"/>
    <s v="FI_small_gas"/>
    <x v="15"/>
    <n v="2.7284206547966199"/>
    <n v="0.75789462633239502"/>
  </r>
  <r>
    <x v="0"/>
    <x v="17"/>
    <x v="2"/>
    <x v="3"/>
    <s v="FI_small_gas"/>
    <x v="16"/>
    <n v="6.5458675795335104"/>
    <n v="1.81829654987042"/>
  </r>
  <r>
    <x v="0"/>
    <x v="17"/>
    <x v="2"/>
    <x v="3"/>
    <s v="FI_small_gas"/>
    <x v="17"/>
    <n v="9.3111759656652193"/>
    <n v="2.5864377682403399"/>
  </r>
  <r>
    <x v="0"/>
    <x v="17"/>
    <x v="2"/>
    <x v="3"/>
    <s v="FI_small_gas"/>
    <x v="19"/>
    <n v="12.217689347013801"/>
    <n v="3.3938025963927299"/>
  </r>
  <r>
    <x v="0"/>
    <x v="17"/>
    <x v="2"/>
    <x v="3"/>
    <s v="FI_small_gas"/>
    <x v="20"/>
    <n v="32.2600572447422"/>
    <n v="8.9611270124283902"/>
  </r>
  <r>
    <x v="0"/>
    <x v="17"/>
    <x v="2"/>
    <x v="3"/>
    <s v="FI_small_gas"/>
    <x v="21"/>
    <n v="48.24"/>
    <n v="13.4"/>
  </r>
  <r>
    <x v="0"/>
    <x v="17"/>
    <x v="2"/>
    <x v="3"/>
    <s v="FI_small_gas"/>
    <x v="22"/>
    <n v="67.680000000000007"/>
    <n v="18.8"/>
  </r>
  <r>
    <x v="0"/>
    <x v="17"/>
    <x v="2"/>
    <x v="3"/>
    <s v="FI_small_gas"/>
    <x v="23"/>
    <n v="0.31515896120488701"/>
    <n v="8.7544155890246306E-2"/>
  </r>
  <r>
    <x v="0"/>
    <x v="17"/>
    <x v="2"/>
    <x v="3"/>
    <s v="FI_small_gas"/>
    <x v="24"/>
    <n v="36.739999160619803"/>
    <n v="10.2055553223944"/>
  </r>
  <r>
    <x v="0"/>
    <x v="17"/>
    <x v="2"/>
    <x v="3"/>
    <s v="FI_small_gas"/>
    <x v="25"/>
    <n v="22.32"/>
    <n v="6.2"/>
  </r>
  <r>
    <x v="0"/>
    <x v="17"/>
    <x v="2"/>
    <x v="3"/>
    <s v="FI_small_gas"/>
    <x v="26"/>
    <n v="44.799980595207799"/>
    <n v="12.4444390542244"/>
  </r>
  <r>
    <x v="0"/>
    <x v="17"/>
    <x v="2"/>
    <x v="3"/>
    <s v="FI_small_gas"/>
    <x v="27"/>
    <n v="2.34199197836619"/>
    <n v="0.650553327323943"/>
  </r>
  <r>
    <x v="0"/>
    <x v="17"/>
    <x v="2"/>
    <x v="3"/>
    <s v="FinA"/>
    <x v="0"/>
    <n v="45.776839115009899"/>
    <n v="12.7157886430583"/>
  </r>
  <r>
    <x v="0"/>
    <x v="17"/>
    <x v="2"/>
    <x v="3"/>
    <s v="FinA"/>
    <x v="1"/>
    <n v="46.08"/>
    <n v="12.8"/>
  </r>
  <r>
    <x v="0"/>
    <x v="17"/>
    <x v="2"/>
    <x v="3"/>
    <s v="FinA"/>
    <x v="2"/>
    <n v="57.96"/>
    <n v="16.100000000000001"/>
  </r>
  <r>
    <x v="0"/>
    <x v="17"/>
    <x v="2"/>
    <x v="3"/>
    <s v="FinA"/>
    <x v="3"/>
    <n v="58.771246029438203"/>
    <n v="16.325346119288401"/>
  </r>
  <r>
    <x v="0"/>
    <x v="17"/>
    <x v="2"/>
    <x v="3"/>
    <s v="FinA"/>
    <x v="4"/>
    <n v="7.1196556142332401"/>
    <n v="1.9776821150647901"/>
  </r>
  <r>
    <x v="0"/>
    <x v="17"/>
    <x v="2"/>
    <x v="3"/>
    <s v="FinA"/>
    <x v="5"/>
    <n v="7.1196556142332401"/>
    <n v="1.9776821150647901"/>
  </r>
  <r>
    <x v="0"/>
    <x v="17"/>
    <x v="2"/>
    <x v="3"/>
    <s v="FinA"/>
    <x v="6"/>
    <n v="30.079313304721001"/>
    <n v="8.3553648068669499"/>
  </r>
  <r>
    <x v="0"/>
    <x v="17"/>
    <x v="2"/>
    <x v="3"/>
    <s v="FinA"/>
    <x v="7"/>
    <n v="42.553994246914002"/>
    <n v="11.8205539574761"/>
  </r>
  <r>
    <x v="0"/>
    <x v="17"/>
    <x v="2"/>
    <x v="3"/>
    <s v="FinA"/>
    <x v="8"/>
    <n v="42.553994246914002"/>
    <n v="11.8205539574761"/>
  </r>
  <r>
    <x v="0"/>
    <x v="17"/>
    <x v="2"/>
    <x v="3"/>
    <s v="FinA"/>
    <x v="9"/>
    <n v="45.361633570256501"/>
    <n v="12.600453769515701"/>
  </r>
  <r>
    <x v="0"/>
    <x v="17"/>
    <x v="2"/>
    <x v="3"/>
    <s v="FinA"/>
    <x v="10"/>
    <n v="58.771246029438203"/>
    <n v="16.325346119288401"/>
  </r>
  <r>
    <x v="0"/>
    <x v="17"/>
    <x v="2"/>
    <x v="3"/>
    <s v="FinA"/>
    <x v="11"/>
    <n v="3.5598278071166201"/>
    <n v="0.98884105753239504"/>
  </r>
  <r>
    <x v="0"/>
    <x v="17"/>
    <x v="2"/>
    <x v="3"/>
    <s v="FinA"/>
    <x v="12"/>
    <n v="0.36"/>
    <n v="0.1"/>
  </r>
  <r>
    <x v="0"/>
    <x v="17"/>
    <x v="2"/>
    <x v="3"/>
    <s v="FinA"/>
    <x v="13"/>
    <n v="22.7352881560135"/>
    <n v="6.31535782111487"/>
  </r>
  <r>
    <x v="0"/>
    <x v="17"/>
    <x v="2"/>
    <x v="3"/>
    <s v="FinA"/>
    <x v="14"/>
    <n v="22.7352881560135"/>
    <n v="6.31535782111487"/>
  </r>
  <r>
    <x v="0"/>
    <x v="17"/>
    <x v="2"/>
    <x v="3"/>
    <s v="FinA"/>
    <x v="15"/>
    <n v="2.7284206547966199"/>
    <n v="0.75789462633239502"/>
  </r>
  <r>
    <x v="0"/>
    <x v="17"/>
    <x v="2"/>
    <x v="3"/>
    <s v="FinA"/>
    <x v="16"/>
    <n v="6.5458675795335104"/>
    <n v="1.81829654987042"/>
  </r>
  <r>
    <x v="0"/>
    <x v="17"/>
    <x v="2"/>
    <x v="3"/>
    <s v="FinA"/>
    <x v="17"/>
    <n v="9.3111759656652193"/>
    <n v="2.5864377682403399"/>
  </r>
  <r>
    <x v="0"/>
    <x v="17"/>
    <x v="2"/>
    <x v="3"/>
    <s v="FinA"/>
    <x v="19"/>
    <n v="12.217689347013801"/>
    <n v="3.3938025963927299"/>
  </r>
  <r>
    <x v="0"/>
    <x v="17"/>
    <x v="2"/>
    <x v="3"/>
    <s v="FinA"/>
    <x v="20"/>
    <n v="32.2600572447422"/>
    <n v="8.9611270124283902"/>
  </r>
  <r>
    <x v="0"/>
    <x v="17"/>
    <x v="2"/>
    <x v="3"/>
    <s v="FinA"/>
    <x v="21"/>
    <n v="48.24"/>
    <n v="13.4"/>
  </r>
  <r>
    <x v="0"/>
    <x v="17"/>
    <x v="2"/>
    <x v="3"/>
    <s v="FinA"/>
    <x v="22"/>
    <n v="67.680000000000007"/>
    <n v="18.8"/>
  </r>
  <r>
    <x v="0"/>
    <x v="17"/>
    <x v="2"/>
    <x v="3"/>
    <s v="FinA"/>
    <x v="23"/>
    <n v="0.31515896120488701"/>
    <n v="8.7544155890246306E-2"/>
  </r>
  <r>
    <x v="0"/>
    <x v="17"/>
    <x v="2"/>
    <x v="3"/>
    <s v="FinA"/>
    <x v="24"/>
    <n v="36.739999160619803"/>
    <n v="10.2055553223944"/>
  </r>
  <r>
    <x v="0"/>
    <x v="17"/>
    <x v="2"/>
    <x v="3"/>
    <s v="FinA"/>
    <x v="25"/>
    <n v="22.32"/>
    <n v="6.2"/>
  </r>
  <r>
    <x v="0"/>
    <x v="17"/>
    <x v="2"/>
    <x v="3"/>
    <s v="FinA"/>
    <x v="26"/>
    <n v="44.799980595207799"/>
    <n v="12.4444390542244"/>
  </r>
  <r>
    <x v="0"/>
    <x v="17"/>
    <x v="2"/>
    <x v="3"/>
    <s v="FinA"/>
    <x v="27"/>
    <n v="2.34199197836619"/>
    <n v="0.650553327323943"/>
  </r>
  <r>
    <x v="0"/>
    <x v="17"/>
    <x v="3"/>
    <x v="4"/>
    <s v="DE4-E_A"/>
    <x v="0"/>
    <n v="45.776839115009899"/>
    <n v="12.7157886430583"/>
  </r>
  <r>
    <x v="0"/>
    <x v="17"/>
    <x v="3"/>
    <x v="4"/>
    <s v="DE4-E_A"/>
    <x v="1"/>
    <n v="46.08"/>
    <n v="12.8"/>
  </r>
  <r>
    <x v="0"/>
    <x v="17"/>
    <x v="3"/>
    <x v="4"/>
    <s v="DE4-E_A"/>
    <x v="2"/>
    <n v="57.96"/>
    <n v="16.100000000000001"/>
  </r>
  <r>
    <x v="0"/>
    <x v="17"/>
    <x v="3"/>
    <x v="4"/>
    <s v="DE4-E_A"/>
    <x v="3"/>
    <n v="58.771246029438203"/>
    <n v="16.325346119288401"/>
  </r>
  <r>
    <x v="0"/>
    <x v="17"/>
    <x v="3"/>
    <x v="4"/>
    <s v="DE4-E_A"/>
    <x v="4"/>
    <n v="7.1196556142332401"/>
    <n v="1.9776821150647901"/>
  </r>
  <r>
    <x v="0"/>
    <x v="17"/>
    <x v="3"/>
    <x v="4"/>
    <s v="DE4-E_A"/>
    <x v="5"/>
    <n v="7.1196556142332401"/>
    <n v="1.9776821150647901"/>
  </r>
  <r>
    <x v="0"/>
    <x v="17"/>
    <x v="3"/>
    <x v="4"/>
    <s v="DE4-E_A"/>
    <x v="6"/>
    <n v="30.079313304721001"/>
    <n v="8.3553648068669499"/>
  </r>
  <r>
    <x v="0"/>
    <x v="17"/>
    <x v="3"/>
    <x v="4"/>
    <s v="DE4-E_A"/>
    <x v="7"/>
    <n v="42.553994246914002"/>
    <n v="11.8205539574761"/>
  </r>
  <r>
    <x v="0"/>
    <x v="17"/>
    <x v="3"/>
    <x v="4"/>
    <s v="DE4-E_A"/>
    <x v="8"/>
    <n v="42.553994246914002"/>
    <n v="11.8205539574761"/>
  </r>
  <r>
    <x v="0"/>
    <x v="17"/>
    <x v="3"/>
    <x v="4"/>
    <s v="DE4-E_A"/>
    <x v="9"/>
    <n v="45.361633570256501"/>
    <n v="12.600453769515701"/>
  </r>
  <r>
    <x v="0"/>
    <x v="17"/>
    <x v="3"/>
    <x v="4"/>
    <s v="DE4-E_A"/>
    <x v="10"/>
    <n v="58.771246029438203"/>
    <n v="16.325346119288401"/>
  </r>
  <r>
    <x v="0"/>
    <x v="17"/>
    <x v="3"/>
    <x v="4"/>
    <s v="DE4-E_A"/>
    <x v="11"/>
    <n v="3.5598278071166201"/>
    <n v="0.98884105753239504"/>
  </r>
  <r>
    <x v="0"/>
    <x v="17"/>
    <x v="3"/>
    <x v="4"/>
    <s v="DE4-E_A"/>
    <x v="12"/>
    <n v="0.36"/>
    <n v="0.1"/>
  </r>
  <r>
    <x v="0"/>
    <x v="17"/>
    <x v="3"/>
    <x v="4"/>
    <s v="DE4-E_A"/>
    <x v="13"/>
    <n v="22.7352881560135"/>
    <n v="6.31535782111487"/>
  </r>
  <r>
    <x v="0"/>
    <x v="17"/>
    <x v="3"/>
    <x v="4"/>
    <s v="DE4-E_A"/>
    <x v="14"/>
    <n v="22.7352881560135"/>
    <n v="6.31535782111487"/>
  </r>
  <r>
    <x v="0"/>
    <x v="17"/>
    <x v="3"/>
    <x v="4"/>
    <s v="DE4-E_A"/>
    <x v="15"/>
    <n v="2.7284206547966199"/>
    <n v="0.75789462633239502"/>
  </r>
  <r>
    <x v="0"/>
    <x v="17"/>
    <x v="3"/>
    <x v="4"/>
    <s v="DE4-E_A"/>
    <x v="16"/>
    <n v="6.5458675795335104"/>
    <n v="1.81829654987042"/>
  </r>
  <r>
    <x v="0"/>
    <x v="17"/>
    <x v="3"/>
    <x v="4"/>
    <s v="DE4-E_A"/>
    <x v="17"/>
    <n v="9.3111759656652193"/>
    <n v="2.5864377682403399"/>
  </r>
  <r>
    <x v="0"/>
    <x v="17"/>
    <x v="3"/>
    <x v="4"/>
    <s v="DE4-E_A"/>
    <x v="19"/>
    <n v="12.217689347013801"/>
    <n v="3.3938025963927299"/>
  </r>
  <r>
    <x v="0"/>
    <x v="17"/>
    <x v="3"/>
    <x v="4"/>
    <s v="DE4-E_A"/>
    <x v="20"/>
    <n v="32.2600572447422"/>
    <n v="8.9611270124283902"/>
  </r>
  <r>
    <x v="0"/>
    <x v="17"/>
    <x v="3"/>
    <x v="4"/>
    <s v="DE4-E_A"/>
    <x v="21"/>
    <n v="48.24"/>
    <n v="13.4"/>
  </r>
  <r>
    <x v="0"/>
    <x v="17"/>
    <x v="3"/>
    <x v="4"/>
    <s v="DE4-E_A"/>
    <x v="22"/>
    <n v="67.680000000000007"/>
    <n v="18.8"/>
  </r>
  <r>
    <x v="0"/>
    <x v="17"/>
    <x v="3"/>
    <x v="4"/>
    <s v="DE4-E_A"/>
    <x v="23"/>
    <n v="0.31515896120488701"/>
    <n v="8.7544155890246306E-2"/>
  </r>
  <r>
    <x v="0"/>
    <x v="17"/>
    <x v="3"/>
    <x v="4"/>
    <s v="DE4-E_A"/>
    <x v="24"/>
    <n v="36.739999160619803"/>
    <n v="10.2055553223944"/>
  </r>
  <r>
    <x v="0"/>
    <x v="17"/>
    <x v="3"/>
    <x v="4"/>
    <s v="DE4-E_A"/>
    <x v="25"/>
    <n v="22.32"/>
    <n v="6.2"/>
  </r>
  <r>
    <x v="0"/>
    <x v="17"/>
    <x v="3"/>
    <x v="4"/>
    <s v="DE4-E_A"/>
    <x v="26"/>
    <n v="44.799980595207799"/>
    <n v="12.4444390542244"/>
  </r>
  <r>
    <x v="0"/>
    <x v="17"/>
    <x v="3"/>
    <x v="4"/>
    <s v="DE4-E_A"/>
    <x v="27"/>
    <n v="2.34199197836619"/>
    <n v="0.650553327323943"/>
  </r>
  <r>
    <x v="0"/>
    <x v="17"/>
    <x v="3"/>
    <x v="4"/>
    <s v="DE4-E_Offshore_A"/>
    <x v="0"/>
    <n v="45.776839115009899"/>
    <n v="12.7157886430583"/>
  </r>
  <r>
    <x v="0"/>
    <x v="17"/>
    <x v="3"/>
    <x v="4"/>
    <s v="DE4-E_Offshore_A"/>
    <x v="1"/>
    <n v="46.08"/>
    <n v="12.8"/>
  </r>
  <r>
    <x v="0"/>
    <x v="17"/>
    <x v="3"/>
    <x v="4"/>
    <s v="DE4-E_Offshore_A"/>
    <x v="2"/>
    <n v="57.96"/>
    <n v="16.100000000000001"/>
  </r>
  <r>
    <x v="0"/>
    <x v="17"/>
    <x v="3"/>
    <x v="4"/>
    <s v="DE4-E_Offshore_A"/>
    <x v="3"/>
    <n v="58.771246029438203"/>
    <n v="16.325346119288401"/>
  </r>
  <r>
    <x v="0"/>
    <x v="17"/>
    <x v="3"/>
    <x v="4"/>
    <s v="DE4-E_Offshore_A"/>
    <x v="4"/>
    <n v="7.1196556142332401"/>
    <n v="1.9776821150647901"/>
  </r>
  <r>
    <x v="0"/>
    <x v="17"/>
    <x v="3"/>
    <x v="4"/>
    <s v="DE4-E_Offshore_A"/>
    <x v="5"/>
    <n v="7.1196556142332401"/>
    <n v="1.9776821150647901"/>
  </r>
  <r>
    <x v="0"/>
    <x v="17"/>
    <x v="3"/>
    <x v="4"/>
    <s v="DE4-E_Offshore_A"/>
    <x v="6"/>
    <n v="30.079313304721001"/>
    <n v="8.3553648068669499"/>
  </r>
  <r>
    <x v="0"/>
    <x v="17"/>
    <x v="3"/>
    <x v="4"/>
    <s v="DE4-E_Offshore_A"/>
    <x v="7"/>
    <n v="42.553994246914002"/>
    <n v="11.8205539574761"/>
  </r>
  <r>
    <x v="0"/>
    <x v="17"/>
    <x v="3"/>
    <x v="4"/>
    <s v="DE4-E_Offshore_A"/>
    <x v="8"/>
    <n v="42.553994246914002"/>
    <n v="11.8205539574761"/>
  </r>
  <r>
    <x v="0"/>
    <x v="17"/>
    <x v="3"/>
    <x v="4"/>
    <s v="DE4-E_Offshore_A"/>
    <x v="9"/>
    <n v="45.361633570256501"/>
    <n v="12.600453769515701"/>
  </r>
  <r>
    <x v="0"/>
    <x v="17"/>
    <x v="3"/>
    <x v="4"/>
    <s v="DE4-E_Offshore_A"/>
    <x v="10"/>
    <n v="58.771246029438203"/>
    <n v="16.325346119288401"/>
  </r>
  <r>
    <x v="0"/>
    <x v="17"/>
    <x v="3"/>
    <x v="4"/>
    <s v="DE4-E_Offshore_A"/>
    <x v="11"/>
    <n v="3.5598278071166201"/>
    <n v="0.98884105753239504"/>
  </r>
  <r>
    <x v="0"/>
    <x v="17"/>
    <x v="3"/>
    <x v="4"/>
    <s v="DE4-E_Offshore_A"/>
    <x v="12"/>
    <n v="0.36"/>
    <n v="0.1"/>
  </r>
  <r>
    <x v="0"/>
    <x v="17"/>
    <x v="3"/>
    <x v="4"/>
    <s v="DE4-E_Offshore_A"/>
    <x v="13"/>
    <n v="22.7352881560135"/>
    <n v="6.31535782111487"/>
  </r>
  <r>
    <x v="0"/>
    <x v="17"/>
    <x v="3"/>
    <x v="4"/>
    <s v="DE4-E_Offshore_A"/>
    <x v="14"/>
    <n v="22.7352881560135"/>
    <n v="6.31535782111487"/>
  </r>
  <r>
    <x v="0"/>
    <x v="17"/>
    <x v="3"/>
    <x v="4"/>
    <s v="DE4-E_Offshore_A"/>
    <x v="15"/>
    <n v="2.7284206547966199"/>
    <n v="0.75789462633239502"/>
  </r>
  <r>
    <x v="0"/>
    <x v="17"/>
    <x v="3"/>
    <x v="4"/>
    <s v="DE4-E_Offshore_A"/>
    <x v="16"/>
    <n v="6.5458675795335104"/>
    <n v="1.81829654987042"/>
  </r>
  <r>
    <x v="0"/>
    <x v="17"/>
    <x v="3"/>
    <x v="4"/>
    <s v="DE4-E_Offshore_A"/>
    <x v="17"/>
    <n v="9.3111759656652193"/>
    <n v="2.5864377682403399"/>
  </r>
  <r>
    <x v="0"/>
    <x v="17"/>
    <x v="3"/>
    <x v="4"/>
    <s v="DE4-E_Offshore_A"/>
    <x v="19"/>
    <n v="12.217689347013801"/>
    <n v="3.3938025963927299"/>
  </r>
  <r>
    <x v="0"/>
    <x v="17"/>
    <x v="3"/>
    <x v="4"/>
    <s v="DE4-E_Offshore_A"/>
    <x v="20"/>
    <n v="32.2600572447422"/>
    <n v="8.9611270124283902"/>
  </r>
  <r>
    <x v="0"/>
    <x v="17"/>
    <x v="3"/>
    <x v="4"/>
    <s v="DE4-E_Offshore_A"/>
    <x v="21"/>
    <n v="48.24"/>
    <n v="13.4"/>
  </r>
  <r>
    <x v="0"/>
    <x v="17"/>
    <x v="3"/>
    <x v="4"/>
    <s v="DE4-E_Offshore_A"/>
    <x v="22"/>
    <n v="67.680000000000007"/>
    <n v="18.8"/>
  </r>
  <r>
    <x v="0"/>
    <x v="17"/>
    <x v="3"/>
    <x v="4"/>
    <s v="DE4-E_Offshore_A"/>
    <x v="23"/>
    <n v="0.31515896120488701"/>
    <n v="8.7544155890246306E-2"/>
  </r>
  <r>
    <x v="0"/>
    <x v="17"/>
    <x v="3"/>
    <x v="4"/>
    <s v="DE4-E_Offshore_A"/>
    <x v="24"/>
    <n v="36.739999160619803"/>
    <n v="10.2055553223944"/>
  </r>
  <r>
    <x v="0"/>
    <x v="17"/>
    <x v="3"/>
    <x v="4"/>
    <s v="DE4-E_Offshore_A"/>
    <x v="25"/>
    <n v="22.32"/>
    <n v="6.2"/>
  </r>
  <r>
    <x v="0"/>
    <x v="17"/>
    <x v="3"/>
    <x v="4"/>
    <s v="DE4-E_Offshore_A"/>
    <x v="26"/>
    <n v="44.799980595207799"/>
    <n v="12.4444390542244"/>
  </r>
  <r>
    <x v="0"/>
    <x v="17"/>
    <x v="3"/>
    <x v="4"/>
    <s v="DE4-E_Offshore_A"/>
    <x v="27"/>
    <n v="2.34199197836619"/>
    <n v="0.650553327323943"/>
  </r>
  <r>
    <x v="0"/>
    <x v="17"/>
    <x v="3"/>
    <x v="5"/>
    <s v="DE4-N_A"/>
    <x v="0"/>
    <n v="45.776839115009899"/>
    <n v="12.7157886430583"/>
  </r>
  <r>
    <x v="0"/>
    <x v="17"/>
    <x v="3"/>
    <x v="5"/>
    <s v="DE4-N_A"/>
    <x v="1"/>
    <n v="46.08"/>
    <n v="12.8"/>
  </r>
  <r>
    <x v="0"/>
    <x v="17"/>
    <x v="3"/>
    <x v="5"/>
    <s v="DE4-N_A"/>
    <x v="2"/>
    <n v="57.96"/>
    <n v="16.100000000000001"/>
  </r>
  <r>
    <x v="0"/>
    <x v="17"/>
    <x v="3"/>
    <x v="5"/>
    <s v="DE4-N_A"/>
    <x v="3"/>
    <n v="58.771246029438203"/>
    <n v="16.325346119288401"/>
  </r>
  <r>
    <x v="0"/>
    <x v="17"/>
    <x v="3"/>
    <x v="5"/>
    <s v="DE4-N_A"/>
    <x v="4"/>
    <n v="7.1196556142332401"/>
    <n v="1.9776821150647901"/>
  </r>
  <r>
    <x v="0"/>
    <x v="17"/>
    <x v="3"/>
    <x v="5"/>
    <s v="DE4-N_A"/>
    <x v="5"/>
    <n v="7.1196556142332401"/>
    <n v="1.9776821150647901"/>
  </r>
  <r>
    <x v="0"/>
    <x v="17"/>
    <x v="3"/>
    <x v="5"/>
    <s v="DE4-N_A"/>
    <x v="6"/>
    <n v="30.079313304721001"/>
    <n v="8.3553648068669499"/>
  </r>
  <r>
    <x v="0"/>
    <x v="17"/>
    <x v="3"/>
    <x v="5"/>
    <s v="DE4-N_A"/>
    <x v="7"/>
    <n v="42.553994246914002"/>
    <n v="11.8205539574761"/>
  </r>
  <r>
    <x v="0"/>
    <x v="17"/>
    <x v="3"/>
    <x v="5"/>
    <s v="DE4-N_A"/>
    <x v="8"/>
    <n v="42.553994246914002"/>
    <n v="11.8205539574761"/>
  </r>
  <r>
    <x v="0"/>
    <x v="17"/>
    <x v="3"/>
    <x v="5"/>
    <s v="DE4-N_A"/>
    <x v="9"/>
    <n v="45.361633570256501"/>
    <n v="12.600453769515701"/>
  </r>
  <r>
    <x v="0"/>
    <x v="17"/>
    <x v="3"/>
    <x v="5"/>
    <s v="DE4-N_A"/>
    <x v="10"/>
    <n v="58.771246029438203"/>
    <n v="16.325346119288401"/>
  </r>
  <r>
    <x v="0"/>
    <x v="17"/>
    <x v="3"/>
    <x v="5"/>
    <s v="DE4-N_A"/>
    <x v="11"/>
    <n v="3.5598278071166201"/>
    <n v="0.98884105753239504"/>
  </r>
  <r>
    <x v="0"/>
    <x v="17"/>
    <x v="3"/>
    <x v="5"/>
    <s v="DE4-N_A"/>
    <x v="12"/>
    <n v="0.36"/>
    <n v="0.1"/>
  </r>
  <r>
    <x v="0"/>
    <x v="17"/>
    <x v="3"/>
    <x v="5"/>
    <s v="DE4-N_A"/>
    <x v="13"/>
    <n v="22.7352881560135"/>
    <n v="6.31535782111487"/>
  </r>
  <r>
    <x v="0"/>
    <x v="17"/>
    <x v="3"/>
    <x v="5"/>
    <s v="DE4-N_A"/>
    <x v="14"/>
    <n v="22.7352881560135"/>
    <n v="6.31535782111487"/>
  </r>
  <r>
    <x v="0"/>
    <x v="17"/>
    <x v="3"/>
    <x v="5"/>
    <s v="DE4-N_A"/>
    <x v="15"/>
    <n v="2.7284206547966199"/>
    <n v="0.75789462633239502"/>
  </r>
  <r>
    <x v="0"/>
    <x v="17"/>
    <x v="3"/>
    <x v="5"/>
    <s v="DE4-N_A"/>
    <x v="16"/>
    <n v="6.5458675795335104"/>
    <n v="1.81829654987042"/>
  </r>
  <r>
    <x v="0"/>
    <x v="17"/>
    <x v="3"/>
    <x v="5"/>
    <s v="DE4-N_A"/>
    <x v="17"/>
    <n v="9.3111759656652193"/>
    <n v="2.5864377682403399"/>
  </r>
  <r>
    <x v="0"/>
    <x v="17"/>
    <x v="3"/>
    <x v="5"/>
    <s v="DE4-N_A"/>
    <x v="19"/>
    <n v="12.217689347013801"/>
    <n v="3.3938025963927299"/>
  </r>
  <r>
    <x v="0"/>
    <x v="17"/>
    <x v="3"/>
    <x v="5"/>
    <s v="DE4-N_A"/>
    <x v="20"/>
    <n v="32.2600572447422"/>
    <n v="8.9611270124283902"/>
  </r>
  <r>
    <x v="0"/>
    <x v="17"/>
    <x v="3"/>
    <x v="5"/>
    <s v="DE4-N_A"/>
    <x v="21"/>
    <n v="48.24"/>
    <n v="13.4"/>
  </r>
  <r>
    <x v="0"/>
    <x v="17"/>
    <x v="3"/>
    <x v="5"/>
    <s v="DE4-N_A"/>
    <x v="22"/>
    <n v="67.680000000000007"/>
    <n v="18.8"/>
  </r>
  <r>
    <x v="0"/>
    <x v="17"/>
    <x v="3"/>
    <x v="5"/>
    <s v="DE4-N_A"/>
    <x v="23"/>
    <n v="0.31515896120488701"/>
    <n v="8.7544155890246306E-2"/>
  </r>
  <r>
    <x v="0"/>
    <x v="17"/>
    <x v="3"/>
    <x v="5"/>
    <s v="DE4-N_A"/>
    <x v="24"/>
    <n v="36.739999160619803"/>
    <n v="10.2055553223944"/>
  </r>
  <r>
    <x v="0"/>
    <x v="17"/>
    <x v="3"/>
    <x v="5"/>
    <s v="DE4-N_A"/>
    <x v="25"/>
    <n v="22.32"/>
    <n v="6.2"/>
  </r>
  <r>
    <x v="0"/>
    <x v="17"/>
    <x v="3"/>
    <x v="5"/>
    <s v="DE4-N_A"/>
    <x v="26"/>
    <n v="44.799980595207799"/>
    <n v="12.4444390542244"/>
  </r>
  <r>
    <x v="0"/>
    <x v="17"/>
    <x v="3"/>
    <x v="5"/>
    <s v="DE4-N_A"/>
    <x v="27"/>
    <n v="2.34199197836619"/>
    <n v="0.650553327323943"/>
  </r>
  <r>
    <x v="0"/>
    <x v="17"/>
    <x v="3"/>
    <x v="5"/>
    <s v="DE4-N_Offshore_A"/>
    <x v="0"/>
    <n v="45.776839115009899"/>
    <n v="12.7157886430583"/>
  </r>
  <r>
    <x v="0"/>
    <x v="17"/>
    <x v="3"/>
    <x v="5"/>
    <s v="DE4-N_Offshore_A"/>
    <x v="1"/>
    <n v="46.08"/>
    <n v="12.8"/>
  </r>
  <r>
    <x v="0"/>
    <x v="17"/>
    <x v="3"/>
    <x v="5"/>
    <s v="DE4-N_Offshore_A"/>
    <x v="2"/>
    <n v="57.96"/>
    <n v="16.100000000000001"/>
  </r>
  <r>
    <x v="0"/>
    <x v="17"/>
    <x v="3"/>
    <x v="5"/>
    <s v="DE4-N_Offshore_A"/>
    <x v="3"/>
    <n v="58.771246029438203"/>
    <n v="16.325346119288401"/>
  </r>
  <r>
    <x v="0"/>
    <x v="17"/>
    <x v="3"/>
    <x v="5"/>
    <s v="DE4-N_Offshore_A"/>
    <x v="4"/>
    <n v="7.1196556142332401"/>
    <n v="1.9776821150647901"/>
  </r>
  <r>
    <x v="0"/>
    <x v="17"/>
    <x v="3"/>
    <x v="5"/>
    <s v="DE4-N_Offshore_A"/>
    <x v="5"/>
    <n v="7.1196556142332401"/>
    <n v="1.9776821150647901"/>
  </r>
  <r>
    <x v="0"/>
    <x v="17"/>
    <x v="3"/>
    <x v="5"/>
    <s v="DE4-N_Offshore_A"/>
    <x v="6"/>
    <n v="30.079313304721001"/>
    <n v="8.3553648068669499"/>
  </r>
  <r>
    <x v="0"/>
    <x v="17"/>
    <x v="3"/>
    <x v="5"/>
    <s v="DE4-N_Offshore_A"/>
    <x v="7"/>
    <n v="42.553994246914002"/>
    <n v="11.8205539574761"/>
  </r>
  <r>
    <x v="0"/>
    <x v="17"/>
    <x v="3"/>
    <x v="5"/>
    <s v="DE4-N_Offshore_A"/>
    <x v="8"/>
    <n v="42.553994246914002"/>
    <n v="11.8205539574761"/>
  </r>
  <r>
    <x v="0"/>
    <x v="17"/>
    <x v="3"/>
    <x v="5"/>
    <s v="DE4-N_Offshore_A"/>
    <x v="9"/>
    <n v="45.361633570256501"/>
    <n v="12.600453769515701"/>
  </r>
  <r>
    <x v="0"/>
    <x v="17"/>
    <x v="3"/>
    <x v="5"/>
    <s v="DE4-N_Offshore_A"/>
    <x v="10"/>
    <n v="58.771246029438203"/>
    <n v="16.325346119288401"/>
  </r>
  <r>
    <x v="0"/>
    <x v="17"/>
    <x v="3"/>
    <x v="5"/>
    <s v="DE4-N_Offshore_A"/>
    <x v="11"/>
    <n v="3.5598278071166201"/>
    <n v="0.98884105753239504"/>
  </r>
  <r>
    <x v="0"/>
    <x v="17"/>
    <x v="3"/>
    <x v="5"/>
    <s v="DE4-N_Offshore_A"/>
    <x v="12"/>
    <n v="0.36"/>
    <n v="0.1"/>
  </r>
  <r>
    <x v="0"/>
    <x v="17"/>
    <x v="3"/>
    <x v="5"/>
    <s v="DE4-N_Offshore_A"/>
    <x v="13"/>
    <n v="22.7352881560135"/>
    <n v="6.31535782111487"/>
  </r>
  <r>
    <x v="0"/>
    <x v="17"/>
    <x v="3"/>
    <x v="5"/>
    <s v="DE4-N_Offshore_A"/>
    <x v="14"/>
    <n v="22.7352881560135"/>
    <n v="6.31535782111487"/>
  </r>
  <r>
    <x v="0"/>
    <x v="17"/>
    <x v="3"/>
    <x v="5"/>
    <s v="DE4-N_Offshore_A"/>
    <x v="15"/>
    <n v="2.7284206547966199"/>
    <n v="0.75789462633239502"/>
  </r>
  <r>
    <x v="0"/>
    <x v="17"/>
    <x v="3"/>
    <x v="5"/>
    <s v="DE4-N_Offshore_A"/>
    <x v="16"/>
    <n v="6.5458675795335104"/>
    <n v="1.81829654987042"/>
  </r>
  <r>
    <x v="0"/>
    <x v="17"/>
    <x v="3"/>
    <x v="5"/>
    <s v="DE4-N_Offshore_A"/>
    <x v="17"/>
    <n v="9.3111759656652193"/>
    <n v="2.5864377682403399"/>
  </r>
  <r>
    <x v="0"/>
    <x v="17"/>
    <x v="3"/>
    <x v="5"/>
    <s v="DE4-N_Offshore_A"/>
    <x v="19"/>
    <n v="12.217689347013801"/>
    <n v="3.3938025963927299"/>
  </r>
  <r>
    <x v="0"/>
    <x v="17"/>
    <x v="3"/>
    <x v="5"/>
    <s v="DE4-N_Offshore_A"/>
    <x v="20"/>
    <n v="32.2600572447422"/>
    <n v="8.9611270124283902"/>
  </r>
  <r>
    <x v="0"/>
    <x v="17"/>
    <x v="3"/>
    <x v="5"/>
    <s v="DE4-N_Offshore_A"/>
    <x v="21"/>
    <n v="48.24"/>
    <n v="13.4"/>
  </r>
  <r>
    <x v="0"/>
    <x v="17"/>
    <x v="3"/>
    <x v="5"/>
    <s v="DE4-N_Offshore_A"/>
    <x v="22"/>
    <n v="67.680000000000007"/>
    <n v="18.8"/>
  </r>
  <r>
    <x v="0"/>
    <x v="17"/>
    <x v="3"/>
    <x v="5"/>
    <s v="DE4-N_Offshore_A"/>
    <x v="23"/>
    <n v="0.31515896120488701"/>
    <n v="8.7544155890246306E-2"/>
  </r>
  <r>
    <x v="0"/>
    <x v="17"/>
    <x v="3"/>
    <x v="5"/>
    <s v="DE4-N_Offshore_A"/>
    <x v="24"/>
    <n v="36.739999160619803"/>
    <n v="10.2055553223944"/>
  </r>
  <r>
    <x v="0"/>
    <x v="17"/>
    <x v="3"/>
    <x v="5"/>
    <s v="DE4-N_Offshore_A"/>
    <x v="25"/>
    <n v="22.32"/>
    <n v="6.2"/>
  </r>
  <r>
    <x v="0"/>
    <x v="17"/>
    <x v="3"/>
    <x v="5"/>
    <s v="DE4-N_Offshore_A"/>
    <x v="26"/>
    <n v="44.799980595207799"/>
    <n v="12.4444390542244"/>
  </r>
  <r>
    <x v="0"/>
    <x v="17"/>
    <x v="3"/>
    <x v="5"/>
    <s v="DE4-N_Offshore_A"/>
    <x v="27"/>
    <n v="2.34199197836619"/>
    <n v="0.650553327323943"/>
  </r>
  <r>
    <x v="0"/>
    <x v="17"/>
    <x v="3"/>
    <x v="6"/>
    <s v="DE4-S_A"/>
    <x v="0"/>
    <n v="45.776839115009899"/>
    <n v="12.7157886430583"/>
  </r>
  <r>
    <x v="0"/>
    <x v="17"/>
    <x v="3"/>
    <x v="6"/>
    <s v="DE4-S_A"/>
    <x v="1"/>
    <n v="46.08"/>
    <n v="12.8"/>
  </r>
  <r>
    <x v="0"/>
    <x v="17"/>
    <x v="3"/>
    <x v="6"/>
    <s v="DE4-S_A"/>
    <x v="2"/>
    <n v="57.96"/>
    <n v="16.100000000000001"/>
  </r>
  <r>
    <x v="0"/>
    <x v="17"/>
    <x v="3"/>
    <x v="6"/>
    <s v="DE4-S_A"/>
    <x v="3"/>
    <n v="58.771246029438203"/>
    <n v="16.325346119288401"/>
  </r>
  <r>
    <x v="0"/>
    <x v="17"/>
    <x v="3"/>
    <x v="6"/>
    <s v="DE4-S_A"/>
    <x v="4"/>
    <n v="7.1196556142332401"/>
    <n v="1.9776821150647901"/>
  </r>
  <r>
    <x v="0"/>
    <x v="17"/>
    <x v="3"/>
    <x v="6"/>
    <s v="DE4-S_A"/>
    <x v="5"/>
    <n v="7.1196556142332401"/>
    <n v="1.9776821150647901"/>
  </r>
  <r>
    <x v="0"/>
    <x v="17"/>
    <x v="3"/>
    <x v="6"/>
    <s v="DE4-S_A"/>
    <x v="6"/>
    <n v="30.079313304721001"/>
    <n v="8.3553648068669499"/>
  </r>
  <r>
    <x v="0"/>
    <x v="17"/>
    <x v="3"/>
    <x v="6"/>
    <s v="DE4-S_A"/>
    <x v="7"/>
    <n v="42.553994246914002"/>
    <n v="11.8205539574761"/>
  </r>
  <r>
    <x v="0"/>
    <x v="17"/>
    <x v="3"/>
    <x v="6"/>
    <s v="DE4-S_A"/>
    <x v="8"/>
    <n v="42.553994246914002"/>
    <n v="11.8205539574761"/>
  </r>
  <r>
    <x v="0"/>
    <x v="17"/>
    <x v="3"/>
    <x v="6"/>
    <s v="DE4-S_A"/>
    <x v="9"/>
    <n v="45.361633570256501"/>
    <n v="12.600453769515701"/>
  </r>
  <r>
    <x v="0"/>
    <x v="17"/>
    <x v="3"/>
    <x v="6"/>
    <s v="DE4-S_A"/>
    <x v="10"/>
    <n v="58.771246029438203"/>
    <n v="16.325346119288401"/>
  </r>
  <r>
    <x v="0"/>
    <x v="17"/>
    <x v="3"/>
    <x v="6"/>
    <s v="DE4-S_A"/>
    <x v="11"/>
    <n v="3.5598278071166201"/>
    <n v="0.98884105753239504"/>
  </r>
  <r>
    <x v="0"/>
    <x v="17"/>
    <x v="3"/>
    <x v="6"/>
    <s v="DE4-S_A"/>
    <x v="12"/>
    <n v="0.36"/>
    <n v="0.1"/>
  </r>
  <r>
    <x v="0"/>
    <x v="17"/>
    <x v="3"/>
    <x v="6"/>
    <s v="DE4-S_A"/>
    <x v="13"/>
    <n v="22.7352881560135"/>
    <n v="6.31535782111487"/>
  </r>
  <r>
    <x v="0"/>
    <x v="17"/>
    <x v="3"/>
    <x v="6"/>
    <s v="DE4-S_A"/>
    <x v="14"/>
    <n v="22.7352881560135"/>
    <n v="6.31535782111487"/>
  </r>
  <r>
    <x v="0"/>
    <x v="17"/>
    <x v="3"/>
    <x v="6"/>
    <s v="DE4-S_A"/>
    <x v="15"/>
    <n v="2.7284206547966199"/>
    <n v="0.75789462633239502"/>
  </r>
  <r>
    <x v="0"/>
    <x v="17"/>
    <x v="3"/>
    <x v="6"/>
    <s v="DE4-S_A"/>
    <x v="16"/>
    <n v="6.5458675795335104"/>
    <n v="1.81829654987042"/>
  </r>
  <r>
    <x v="0"/>
    <x v="17"/>
    <x v="3"/>
    <x v="6"/>
    <s v="DE4-S_A"/>
    <x v="17"/>
    <n v="9.3111759656652193"/>
    <n v="2.5864377682403399"/>
  </r>
  <r>
    <x v="0"/>
    <x v="17"/>
    <x v="3"/>
    <x v="6"/>
    <s v="DE4-S_A"/>
    <x v="19"/>
    <n v="12.217689347013801"/>
    <n v="3.3938025963927299"/>
  </r>
  <r>
    <x v="0"/>
    <x v="17"/>
    <x v="3"/>
    <x v="6"/>
    <s v="DE4-S_A"/>
    <x v="20"/>
    <n v="32.2600572447422"/>
    <n v="8.9611270124283902"/>
  </r>
  <r>
    <x v="0"/>
    <x v="17"/>
    <x v="3"/>
    <x v="6"/>
    <s v="DE4-S_A"/>
    <x v="21"/>
    <n v="48.24"/>
    <n v="13.4"/>
  </r>
  <r>
    <x v="0"/>
    <x v="17"/>
    <x v="3"/>
    <x v="6"/>
    <s v="DE4-S_A"/>
    <x v="22"/>
    <n v="67.680000000000007"/>
    <n v="18.8"/>
  </r>
  <r>
    <x v="0"/>
    <x v="17"/>
    <x v="3"/>
    <x v="6"/>
    <s v="DE4-S_A"/>
    <x v="23"/>
    <n v="0.31515896120488701"/>
    <n v="8.7544155890246306E-2"/>
  </r>
  <r>
    <x v="0"/>
    <x v="17"/>
    <x v="3"/>
    <x v="6"/>
    <s v="DE4-S_A"/>
    <x v="24"/>
    <n v="36.739999160619803"/>
    <n v="10.2055553223944"/>
  </r>
  <r>
    <x v="0"/>
    <x v="17"/>
    <x v="3"/>
    <x v="6"/>
    <s v="DE4-S_A"/>
    <x v="25"/>
    <n v="22.32"/>
    <n v="6.2"/>
  </r>
  <r>
    <x v="0"/>
    <x v="17"/>
    <x v="3"/>
    <x v="6"/>
    <s v="DE4-S_A"/>
    <x v="26"/>
    <n v="44.799980595207799"/>
    <n v="12.4444390542244"/>
  </r>
  <r>
    <x v="0"/>
    <x v="17"/>
    <x v="3"/>
    <x v="6"/>
    <s v="DE4-S_A"/>
    <x v="27"/>
    <n v="2.34199197836619"/>
    <n v="0.650553327323943"/>
  </r>
  <r>
    <x v="0"/>
    <x v="17"/>
    <x v="3"/>
    <x v="7"/>
    <s v="DE4-W_A"/>
    <x v="0"/>
    <n v="45.776839115009899"/>
    <n v="12.7157886430583"/>
  </r>
  <r>
    <x v="0"/>
    <x v="17"/>
    <x v="3"/>
    <x v="7"/>
    <s v="DE4-W_A"/>
    <x v="1"/>
    <n v="46.08"/>
    <n v="12.8"/>
  </r>
  <r>
    <x v="0"/>
    <x v="17"/>
    <x v="3"/>
    <x v="7"/>
    <s v="DE4-W_A"/>
    <x v="2"/>
    <n v="57.96"/>
    <n v="16.100000000000001"/>
  </r>
  <r>
    <x v="0"/>
    <x v="17"/>
    <x v="3"/>
    <x v="7"/>
    <s v="DE4-W_A"/>
    <x v="3"/>
    <n v="58.771246029438203"/>
    <n v="16.325346119288401"/>
  </r>
  <r>
    <x v="0"/>
    <x v="17"/>
    <x v="3"/>
    <x v="7"/>
    <s v="DE4-W_A"/>
    <x v="4"/>
    <n v="7.1196556142332401"/>
    <n v="1.9776821150647901"/>
  </r>
  <r>
    <x v="0"/>
    <x v="17"/>
    <x v="3"/>
    <x v="7"/>
    <s v="DE4-W_A"/>
    <x v="5"/>
    <n v="7.1196556142332401"/>
    <n v="1.9776821150647901"/>
  </r>
  <r>
    <x v="0"/>
    <x v="17"/>
    <x v="3"/>
    <x v="7"/>
    <s v="DE4-W_A"/>
    <x v="6"/>
    <n v="30.079313304721001"/>
    <n v="8.3553648068669499"/>
  </r>
  <r>
    <x v="0"/>
    <x v="17"/>
    <x v="3"/>
    <x v="7"/>
    <s v="DE4-W_A"/>
    <x v="7"/>
    <n v="42.553994246914002"/>
    <n v="11.8205539574761"/>
  </r>
  <r>
    <x v="0"/>
    <x v="17"/>
    <x v="3"/>
    <x v="7"/>
    <s v="DE4-W_A"/>
    <x v="8"/>
    <n v="42.553994246914002"/>
    <n v="11.8205539574761"/>
  </r>
  <r>
    <x v="0"/>
    <x v="17"/>
    <x v="3"/>
    <x v="7"/>
    <s v="DE4-W_A"/>
    <x v="9"/>
    <n v="45.361633570256501"/>
    <n v="12.600453769515701"/>
  </r>
  <r>
    <x v="0"/>
    <x v="17"/>
    <x v="3"/>
    <x v="7"/>
    <s v="DE4-W_A"/>
    <x v="10"/>
    <n v="58.771246029438203"/>
    <n v="16.325346119288401"/>
  </r>
  <r>
    <x v="0"/>
    <x v="17"/>
    <x v="3"/>
    <x v="7"/>
    <s v="DE4-W_A"/>
    <x v="11"/>
    <n v="3.5598278071166201"/>
    <n v="0.98884105753239504"/>
  </r>
  <r>
    <x v="0"/>
    <x v="17"/>
    <x v="3"/>
    <x v="7"/>
    <s v="DE4-W_A"/>
    <x v="12"/>
    <n v="0.36"/>
    <n v="0.1"/>
  </r>
  <r>
    <x v="0"/>
    <x v="17"/>
    <x v="3"/>
    <x v="7"/>
    <s v="DE4-W_A"/>
    <x v="13"/>
    <n v="22.7352881560135"/>
    <n v="6.31535782111487"/>
  </r>
  <r>
    <x v="0"/>
    <x v="17"/>
    <x v="3"/>
    <x v="7"/>
    <s v="DE4-W_A"/>
    <x v="14"/>
    <n v="22.7352881560135"/>
    <n v="6.31535782111487"/>
  </r>
  <r>
    <x v="0"/>
    <x v="17"/>
    <x v="3"/>
    <x v="7"/>
    <s v="DE4-W_A"/>
    <x v="15"/>
    <n v="2.7284206547966199"/>
    <n v="0.75789462633239502"/>
  </r>
  <r>
    <x v="0"/>
    <x v="17"/>
    <x v="3"/>
    <x v="7"/>
    <s v="DE4-W_A"/>
    <x v="16"/>
    <n v="6.5458675795335104"/>
    <n v="1.81829654987042"/>
  </r>
  <r>
    <x v="0"/>
    <x v="17"/>
    <x v="3"/>
    <x v="7"/>
    <s v="DE4-W_A"/>
    <x v="17"/>
    <n v="9.3111759656652193"/>
    <n v="2.5864377682403399"/>
  </r>
  <r>
    <x v="0"/>
    <x v="17"/>
    <x v="3"/>
    <x v="7"/>
    <s v="DE4-W_A"/>
    <x v="19"/>
    <n v="12.217689347013801"/>
    <n v="3.3938025963927299"/>
  </r>
  <r>
    <x v="0"/>
    <x v="17"/>
    <x v="3"/>
    <x v="7"/>
    <s v="DE4-W_A"/>
    <x v="20"/>
    <n v="32.2600572447422"/>
    <n v="8.9611270124283902"/>
  </r>
  <r>
    <x v="0"/>
    <x v="17"/>
    <x v="3"/>
    <x v="7"/>
    <s v="DE4-W_A"/>
    <x v="21"/>
    <n v="48.24"/>
    <n v="13.4"/>
  </r>
  <r>
    <x v="0"/>
    <x v="17"/>
    <x v="3"/>
    <x v="7"/>
    <s v="DE4-W_A"/>
    <x v="22"/>
    <n v="67.680000000000007"/>
    <n v="18.8"/>
  </r>
  <r>
    <x v="0"/>
    <x v="17"/>
    <x v="3"/>
    <x v="7"/>
    <s v="DE4-W_A"/>
    <x v="23"/>
    <n v="0.31515896120488701"/>
    <n v="8.7544155890246306E-2"/>
  </r>
  <r>
    <x v="0"/>
    <x v="17"/>
    <x v="3"/>
    <x v="7"/>
    <s v="DE4-W_A"/>
    <x v="24"/>
    <n v="36.739999160619803"/>
    <n v="10.2055553223944"/>
  </r>
  <r>
    <x v="0"/>
    <x v="17"/>
    <x v="3"/>
    <x v="7"/>
    <s v="DE4-W_A"/>
    <x v="25"/>
    <n v="22.32"/>
    <n v="6.2"/>
  </r>
  <r>
    <x v="0"/>
    <x v="17"/>
    <x v="3"/>
    <x v="7"/>
    <s v="DE4-W_A"/>
    <x v="26"/>
    <n v="44.799980595207799"/>
    <n v="12.4444390542244"/>
  </r>
  <r>
    <x v="0"/>
    <x v="17"/>
    <x v="3"/>
    <x v="7"/>
    <s v="DE4-W_A"/>
    <x v="27"/>
    <n v="2.34199197836619"/>
    <n v="0.650553327323943"/>
  </r>
  <r>
    <x v="0"/>
    <x v="17"/>
    <x v="3"/>
    <x v="7"/>
    <s v="DE4-W_Offshore_A"/>
    <x v="0"/>
    <n v="45.776839115009899"/>
    <n v="12.7157886430583"/>
  </r>
  <r>
    <x v="0"/>
    <x v="17"/>
    <x v="3"/>
    <x v="7"/>
    <s v="DE4-W_Offshore_A"/>
    <x v="1"/>
    <n v="46.08"/>
    <n v="12.8"/>
  </r>
  <r>
    <x v="0"/>
    <x v="17"/>
    <x v="3"/>
    <x v="7"/>
    <s v="DE4-W_Offshore_A"/>
    <x v="2"/>
    <n v="57.96"/>
    <n v="16.100000000000001"/>
  </r>
  <r>
    <x v="0"/>
    <x v="17"/>
    <x v="3"/>
    <x v="7"/>
    <s v="DE4-W_Offshore_A"/>
    <x v="3"/>
    <n v="58.771246029438203"/>
    <n v="16.325346119288401"/>
  </r>
  <r>
    <x v="0"/>
    <x v="17"/>
    <x v="3"/>
    <x v="7"/>
    <s v="DE4-W_Offshore_A"/>
    <x v="4"/>
    <n v="7.1196556142332401"/>
    <n v="1.9776821150647901"/>
  </r>
  <r>
    <x v="0"/>
    <x v="17"/>
    <x v="3"/>
    <x v="7"/>
    <s v="DE4-W_Offshore_A"/>
    <x v="5"/>
    <n v="7.1196556142332401"/>
    <n v="1.9776821150647901"/>
  </r>
  <r>
    <x v="0"/>
    <x v="17"/>
    <x v="3"/>
    <x v="7"/>
    <s v="DE4-W_Offshore_A"/>
    <x v="6"/>
    <n v="30.079313304721001"/>
    <n v="8.3553648068669499"/>
  </r>
  <r>
    <x v="0"/>
    <x v="17"/>
    <x v="3"/>
    <x v="7"/>
    <s v="DE4-W_Offshore_A"/>
    <x v="7"/>
    <n v="42.553994246914002"/>
    <n v="11.8205539574761"/>
  </r>
  <r>
    <x v="0"/>
    <x v="17"/>
    <x v="3"/>
    <x v="7"/>
    <s v="DE4-W_Offshore_A"/>
    <x v="8"/>
    <n v="42.553994246914002"/>
    <n v="11.8205539574761"/>
  </r>
  <r>
    <x v="0"/>
    <x v="17"/>
    <x v="3"/>
    <x v="7"/>
    <s v="DE4-W_Offshore_A"/>
    <x v="9"/>
    <n v="45.361633570256501"/>
    <n v="12.600453769515701"/>
  </r>
  <r>
    <x v="0"/>
    <x v="17"/>
    <x v="3"/>
    <x v="7"/>
    <s v="DE4-W_Offshore_A"/>
    <x v="10"/>
    <n v="58.771246029438203"/>
    <n v="16.325346119288401"/>
  </r>
  <r>
    <x v="0"/>
    <x v="17"/>
    <x v="3"/>
    <x v="7"/>
    <s v="DE4-W_Offshore_A"/>
    <x v="11"/>
    <n v="3.5598278071166201"/>
    <n v="0.98884105753239504"/>
  </r>
  <r>
    <x v="0"/>
    <x v="17"/>
    <x v="3"/>
    <x v="7"/>
    <s v="DE4-W_Offshore_A"/>
    <x v="12"/>
    <n v="0.36"/>
    <n v="0.1"/>
  </r>
  <r>
    <x v="0"/>
    <x v="17"/>
    <x v="3"/>
    <x v="7"/>
    <s v="DE4-W_Offshore_A"/>
    <x v="13"/>
    <n v="22.7352881560135"/>
    <n v="6.31535782111487"/>
  </r>
  <r>
    <x v="0"/>
    <x v="17"/>
    <x v="3"/>
    <x v="7"/>
    <s v="DE4-W_Offshore_A"/>
    <x v="14"/>
    <n v="22.7352881560135"/>
    <n v="6.31535782111487"/>
  </r>
  <r>
    <x v="0"/>
    <x v="17"/>
    <x v="3"/>
    <x v="7"/>
    <s v="DE4-W_Offshore_A"/>
    <x v="15"/>
    <n v="2.7284206547966199"/>
    <n v="0.75789462633239502"/>
  </r>
  <r>
    <x v="0"/>
    <x v="17"/>
    <x v="3"/>
    <x v="7"/>
    <s v="DE4-W_Offshore_A"/>
    <x v="16"/>
    <n v="6.5458675795335104"/>
    <n v="1.81829654987042"/>
  </r>
  <r>
    <x v="0"/>
    <x v="17"/>
    <x v="3"/>
    <x v="7"/>
    <s v="DE4-W_Offshore_A"/>
    <x v="17"/>
    <n v="9.3111759656652193"/>
    <n v="2.5864377682403399"/>
  </r>
  <r>
    <x v="0"/>
    <x v="17"/>
    <x v="3"/>
    <x v="7"/>
    <s v="DE4-W_Offshore_A"/>
    <x v="19"/>
    <n v="12.217689347013801"/>
    <n v="3.3938025963927299"/>
  </r>
  <r>
    <x v="0"/>
    <x v="17"/>
    <x v="3"/>
    <x v="7"/>
    <s v="DE4-W_Offshore_A"/>
    <x v="20"/>
    <n v="32.2600572447422"/>
    <n v="8.9611270124283902"/>
  </r>
  <r>
    <x v="0"/>
    <x v="17"/>
    <x v="3"/>
    <x v="7"/>
    <s v="DE4-W_Offshore_A"/>
    <x v="21"/>
    <n v="48.24"/>
    <n v="13.4"/>
  </r>
  <r>
    <x v="0"/>
    <x v="17"/>
    <x v="3"/>
    <x v="7"/>
    <s v="DE4-W_Offshore_A"/>
    <x v="22"/>
    <n v="67.680000000000007"/>
    <n v="18.8"/>
  </r>
  <r>
    <x v="0"/>
    <x v="17"/>
    <x v="3"/>
    <x v="7"/>
    <s v="DE4-W_Offshore_A"/>
    <x v="23"/>
    <n v="0.31515896120488701"/>
    <n v="8.7544155890246306E-2"/>
  </r>
  <r>
    <x v="0"/>
    <x v="17"/>
    <x v="3"/>
    <x v="7"/>
    <s v="DE4-W_Offshore_A"/>
    <x v="24"/>
    <n v="36.739999160619803"/>
    <n v="10.2055553223944"/>
  </r>
  <r>
    <x v="0"/>
    <x v="17"/>
    <x v="3"/>
    <x v="7"/>
    <s v="DE4-W_Offshore_A"/>
    <x v="25"/>
    <n v="22.32"/>
    <n v="6.2"/>
  </r>
  <r>
    <x v="0"/>
    <x v="17"/>
    <x v="3"/>
    <x v="7"/>
    <s v="DE4-W_Offshore_A"/>
    <x v="26"/>
    <n v="44.799980595207799"/>
    <n v="12.4444390542244"/>
  </r>
  <r>
    <x v="0"/>
    <x v="17"/>
    <x v="3"/>
    <x v="7"/>
    <s v="DE4-W_Offshore_A"/>
    <x v="27"/>
    <n v="2.34199197836619"/>
    <n v="0.650553327323943"/>
  </r>
  <r>
    <x v="0"/>
    <x v="17"/>
    <x v="4"/>
    <x v="8"/>
    <s v="LV_A"/>
    <x v="0"/>
    <n v="45.776839115009899"/>
    <n v="12.7157886430583"/>
  </r>
  <r>
    <x v="0"/>
    <x v="17"/>
    <x v="4"/>
    <x v="8"/>
    <s v="LV_A"/>
    <x v="1"/>
    <n v="46.08"/>
    <n v="12.8"/>
  </r>
  <r>
    <x v="0"/>
    <x v="17"/>
    <x v="4"/>
    <x v="8"/>
    <s v="LV_A"/>
    <x v="2"/>
    <n v="57.96"/>
    <n v="16.100000000000001"/>
  </r>
  <r>
    <x v="0"/>
    <x v="17"/>
    <x v="4"/>
    <x v="8"/>
    <s v="LV_A"/>
    <x v="3"/>
    <n v="58.771246029438203"/>
    <n v="16.325346119288401"/>
  </r>
  <r>
    <x v="0"/>
    <x v="17"/>
    <x v="4"/>
    <x v="8"/>
    <s v="LV_A"/>
    <x v="4"/>
    <n v="7.1196556142332401"/>
    <n v="1.9776821150647901"/>
  </r>
  <r>
    <x v="0"/>
    <x v="17"/>
    <x v="4"/>
    <x v="8"/>
    <s v="LV_A"/>
    <x v="5"/>
    <n v="7.1196556142332401"/>
    <n v="1.9776821150647901"/>
  </r>
  <r>
    <x v="0"/>
    <x v="17"/>
    <x v="4"/>
    <x v="8"/>
    <s v="LV_A"/>
    <x v="6"/>
    <n v="30.079313304721001"/>
    <n v="8.3553648068669499"/>
  </r>
  <r>
    <x v="0"/>
    <x v="17"/>
    <x v="4"/>
    <x v="8"/>
    <s v="LV_A"/>
    <x v="7"/>
    <n v="42.553994246914002"/>
    <n v="11.8205539574761"/>
  </r>
  <r>
    <x v="0"/>
    <x v="17"/>
    <x v="4"/>
    <x v="8"/>
    <s v="LV_A"/>
    <x v="8"/>
    <n v="42.553994246914002"/>
    <n v="11.8205539574761"/>
  </r>
  <r>
    <x v="0"/>
    <x v="17"/>
    <x v="4"/>
    <x v="8"/>
    <s v="LV_A"/>
    <x v="9"/>
    <n v="45.361633570256501"/>
    <n v="12.600453769515701"/>
  </r>
  <r>
    <x v="0"/>
    <x v="17"/>
    <x v="4"/>
    <x v="8"/>
    <s v="LV_A"/>
    <x v="10"/>
    <n v="58.771246029438203"/>
    <n v="16.325346119288401"/>
  </r>
  <r>
    <x v="0"/>
    <x v="17"/>
    <x v="4"/>
    <x v="8"/>
    <s v="LV_A"/>
    <x v="11"/>
    <n v="3.5598278071166201"/>
    <n v="0.98884105753239504"/>
  </r>
  <r>
    <x v="0"/>
    <x v="17"/>
    <x v="4"/>
    <x v="8"/>
    <s v="LV_A"/>
    <x v="12"/>
    <n v="0.36"/>
    <n v="0.1"/>
  </r>
  <r>
    <x v="0"/>
    <x v="17"/>
    <x v="4"/>
    <x v="8"/>
    <s v="LV_A"/>
    <x v="13"/>
    <n v="22.7352881560135"/>
    <n v="6.31535782111487"/>
  </r>
  <r>
    <x v="0"/>
    <x v="17"/>
    <x v="4"/>
    <x v="8"/>
    <s v="LV_A"/>
    <x v="14"/>
    <n v="22.7352881560135"/>
    <n v="6.31535782111487"/>
  </r>
  <r>
    <x v="0"/>
    <x v="17"/>
    <x v="4"/>
    <x v="8"/>
    <s v="LV_A"/>
    <x v="15"/>
    <n v="2.7284206547966199"/>
    <n v="0.75789462633239502"/>
  </r>
  <r>
    <x v="0"/>
    <x v="17"/>
    <x v="4"/>
    <x v="8"/>
    <s v="LV_A"/>
    <x v="16"/>
    <n v="6.5458675795335104"/>
    <n v="1.81829654987042"/>
  </r>
  <r>
    <x v="0"/>
    <x v="17"/>
    <x v="4"/>
    <x v="8"/>
    <s v="LV_A"/>
    <x v="17"/>
    <n v="9.3111759656652193"/>
    <n v="2.5864377682403399"/>
  </r>
  <r>
    <x v="0"/>
    <x v="17"/>
    <x v="4"/>
    <x v="8"/>
    <s v="LV_A"/>
    <x v="19"/>
    <n v="12.217689347013801"/>
    <n v="3.3938025963927299"/>
  </r>
  <r>
    <x v="0"/>
    <x v="17"/>
    <x v="4"/>
    <x v="8"/>
    <s v="LV_A"/>
    <x v="20"/>
    <n v="32.2600572447422"/>
    <n v="8.9611270124283902"/>
  </r>
  <r>
    <x v="0"/>
    <x v="17"/>
    <x v="4"/>
    <x v="8"/>
    <s v="LV_A"/>
    <x v="21"/>
    <n v="48.24"/>
    <n v="13.4"/>
  </r>
  <r>
    <x v="0"/>
    <x v="17"/>
    <x v="4"/>
    <x v="8"/>
    <s v="LV_A"/>
    <x v="22"/>
    <n v="67.680000000000007"/>
    <n v="18.8"/>
  </r>
  <r>
    <x v="0"/>
    <x v="17"/>
    <x v="4"/>
    <x v="8"/>
    <s v="LV_A"/>
    <x v="23"/>
    <n v="0.31515896120488701"/>
    <n v="8.7544155890246306E-2"/>
  </r>
  <r>
    <x v="0"/>
    <x v="17"/>
    <x v="4"/>
    <x v="8"/>
    <s v="LV_A"/>
    <x v="24"/>
    <n v="36.739999160619803"/>
    <n v="10.2055553223944"/>
  </r>
  <r>
    <x v="0"/>
    <x v="17"/>
    <x v="4"/>
    <x v="8"/>
    <s v="LV_A"/>
    <x v="25"/>
    <n v="22.32"/>
    <n v="6.2"/>
  </r>
  <r>
    <x v="0"/>
    <x v="17"/>
    <x v="4"/>
    <x v="8"/>
    <s v="LV_A"/>
    <x v="26"/>
    <n v="44.799980595207799"/>
    <n v="12.4444390542244"/>
  </r>
  <r>
    <x v="0"/>
    <x v="17"/>
    <x v="4"/>
    <x v="8"/>
    <s v="LV_A"/>
    <x v="27"/>
    <n v="2.34199197836619"/>
    <n v="0.650553327323943"/>
  </r>
  <r>
    <x v="0"/>
    <x v="17"/>
    <x v="4"/>
    <x v="8"/>
    <s v="LV_OFFSHORE"/>
    <x v="0"/>
    <n v="45.776839115009899"/>
    <n v="12.7157886430583"/>
  </r>
  <r>
    <x v="0"/>
    <x v="17"/>
    <x v="4"/>
    <x v="8"/>
    <s v="LV_OFFSHORE"/>
    <x v="1"/>
    <n v="46.08"/>
    <n v="12.8"/>
  </r>
  <r>
    <x v="0"/>
    <x v="17"/>
    <x v="4"/>
    <x v="8"/>
    <s v="LV_OFFSHORE"/>
    <x v="2"/>
    <n v="57.96"/>
    <n v="16.100000000000001"/>
  </r>
  <r>
    <x v="0"/>
    <x v="17"/>
    <x v="4"/>
    <x v="8"/>
    <s v="LV_OFFSHORE"/>
    <x v="3"/>
    <n v="58.771246029438203"/>
    <n v="16.325346119288401"/>
  </r>
  <r>
    <x v="0"/>
    <x v="17"/>
    <x v="4"/>
    <x v="8"/>
    <s v="LV_OFFSHORE"/>
    <x v="4"/>
    <n v="7.1196556142332401"/>
    <n v="1.9776821150647901"/>
  </r>
  <r>
    <x v="0"/>
    <x v="17"/>
    <x v="4"/>
    <x v="8"/>
    <s v="LV_OFFSHORE"/>
    <x v="5"/>
    <n v="7.1196556142332401"/>
    <n v="1.9776821150647901"/>
  </r>
  <r>
    <x v="0"/>
    <x v="17"/>
    <x v="4"/>
    <x v="8"/>
    <s v="LV_OFFSHORE"/>
    <x v="6"/>
    <n v="30.079313304721001"/>
    <n v="8.3553648068669499"/>
  </r>
  <r>
    <x v="0"/>
    <x v="17"/>
    <x v="4"/>
    <x v="8"/>
    <s v="LV_OFFSHORE"/>
    <x v="7"/>
    <n v="42.553994246914002"/>
    <n v="11.8205539574761"/>
  </r>
  <r>
    <x v="0"/>
    <x v="17"/>
    <x v="4"/>
    <x v="8"/>
    <s v="LV_OFFSHORE"/>
    <x v="8"/>
    <n v="42.553994246914002"/>
    <n v="11.8205539574761"/>
  </r>
  <r>
    <x v="0"/>
    <x v="17"/>
    <x v="4"/>
    <x v="8"/>
    <s v="LV_OFFSHORE"/>
    <x v="9"/>
    <n v="45.361633570256501"/>
    <n v="12.600453769515701"/>
  </r>
  <r>
    <x v="0"/>
    <x v="17"/>
    <x v="4"/>
    <x v="8"/>
    <s v="LV_OFFSHORE"/>
    <x v="10"/>
    <n v="58.771246029438203"/>
    <n v="16.325346119288401"/>
  </r>
  <r>
    <x v="0"/>
    <x v="17"/>
    <x v="4"/>
    <x v="8"/>
    <s v="LV_OFFSHORE"/>
    <x v="11"/>
    <n v="3.5598278071166201"/>
    <n v="0.98884105753239504"/>
  </r>
  <r>
    <x v="0"/>
    <x v="17"/>
    <x v="4"/>
    <x v="8"/>
    <s v="LV_OFFSHORE"/>
    <x v="12"/>
    <n v="0.36"/>
    <n v="0.1"/>
  </r>
  <r>
    <x v="0"/>
    <x v="17"/>
    <x v="4"/>
    <x v="8"/>
    <s v="LV_OFFSHORE"/>
    <x v="13"/>
    <n v="22.7352881560135"/>
    <n v="6.31535782111487"/>
  </r>
  <r>
    <x v="0"/>
    <x v="17"/>
    <x v="4"/>
    <x v="8"/>
    <s v="LV_OFFSHORE"/>
    <x v="14"/>
    <n v="22.7352881560135"/>
    <n v="6.31535782111487"/>
  </r>
  <r>
    <x v="0"/>
    <x v="17"/>
    <x v="4"/>
    <x v="8"/>
    <s v="LV_OFFSHORE"/>
    <x v="15"/>
    <n v="2.7284206547966199"/>
    <n v="0.75789462633239502"/>
  </r>
  <r>
    <x v="0"/>
    <x v="17"/>
    <x v="4"/>
    <x v="8"/>
    <s v="LV_OFFSHORE"/>
    <x v="16"/>
    <n v="6.5458675795335104"/>
    <n v="1.81829654987042"/>
  </r>
  <r>
    <x v="0"/>
    <x v="17"/>
    <x v="4"/>
    <x v="8"/>
    <s v="LV_OFFSHORE"/>
    <x v="17"/>
    <n v="9.3111759656652193"/>
    <n v="2.5864377682403399"/>
  </r>
  <r>
    <x v="0"/>
    <x v="17"/>
    <x v="4"/>
    <x v="8"/>
    <s v="LV_OFFSHORE"/>
    <x v="19"/>
    <n v="12.217689347013801"/>
    <n v="3.3938025963927299"/>
  </r>
  <r>
    <x v="0"/>
    <x v="17"/>
    <x v="4"/>
    <x v="8"/>
    <s v="LV_OFFSHORE"/>
    <x v="20"/>
    <n v="32.2600572447422"/>
    <n v="8.9611270124283902"/>
  </r>
  <r>
    <x v="0"/>
    <x v="17"/>
    <x v="4"/>
    <x v="8"/>
    <s v="LV_OFFSHORE"/>
    <x v="21"/>
    <n v="48.24"/>
    <n v="13.4"/>
  </r>
  <r>
    <x v="0"/>
    <x v="17"/>
    <x v="4"/>
    <x v="8"/>
    <s v="LV_OFFSHORE"/>
    <x v="22"/>
    <n v="67.680000000000007"/>
    <n v="18.8"/>
  </r>
  <r>
    <x v="0"/>
    <x v="17"/>
    <x v="4"/>
    <x v="8"/>
    <s v="LV_OFFSHORE"/>
    <x v="23"/>
    <n v="0.31515896120488701"/>
    <n v="8.7544155890246306E-2"/>
  </r>
  <r>
    <x v="0"/>
    <x v="17"/>
    <x v="4"/>
    <x v="8"/>
    <s v="LV_OFFSHORE"/>
    <x v="24"/>
    <n v="36.739999160619803"/>
    <n v="10.2055553223944"/>
  </r>
  <r>
    <x v="0"/>
    <x v="17"/>
    <x v="4"/>
    <x v="8"/>
    <s v="LV_OFFSHORE"/>
    <x v="25"/>
    <n v="22.32"/>
    <n v="6.2"/>
  </r>
  <r>
    <x v="0"/>
    <x v="17"/>
    <x v="4"/>
    <x v="8"/>
    <s v="LV_OFFSHORE"/>
    <x v="26"/>
    <n v="44.799980595207799"/>
    <n v="12.4444390542244"/>
  </r>
  <r>
    <x v="0"/>
    <x v="17"/>
    <x v="4"/>
    <x v="8"/>
    <s v="LV_OFFSHORE"/>
    <x v="27"/>
    <n v="2.34199197836619"/>
    <n v="0.650553327323943"/>
  </r>
  <r>
    <x v="0"/>
    <x v="17"/>
    <x v="4"/>
    <x v="8"/>
    <s v="LV_Other_DH"/>
    <x v="0"/>
    <n v="45.776839115009899"/>
    <n v="12.7157886430583"/>
  </r>
  <r>
    <x v="0"/>
    <x v="17"/>
    <x v="4"/>
    <x v="8"/>
    <s v="LV_Other_DH"/>
    <x v="1"/>
    <n v="46.08"/>
    <n v="12.8"/>
  </r>
  <r>
    <x v="0"/>
    <x v="17"/>
    <x v="4"/>
    <x v="8"/>
    <s v="LV_Other_DH"/>
    <x v="2"/>
    <n v="57.96"/>
    <n v="16.100000000000001"/>
  </r>
  <r>
    <x v="0"/>
    <x v="17"/>
    <x v="4"/>
    <x v="8"/>
    <s v="LV_Other_DH"/>
    <x v="3"/>
    <n v="58.771246029438203"/>
    <n v="16.325346119288401"/>
  </r>
  <r>
    <x v="0"/>
    <x v="17"/>
    <x v="4"/>
    <x v="8"/>
    <s v="LV_Other_DH"/>
    <x v="4"/>
    <n v="7.1196556142332401"/>
    <n v="1.9776821150647901"/>
  </r>
  <r>
    <x v="0"/>
    <x v="17"/>
    <x v="4"/>
    <x v="8"/>
    <s v="LV_Other_DH"/>
    <x v="5"/>
    <n v="7.1196556142332401"/>
    <n v="1.9776821150647901"/>
  </r>
  <r>
    <x v="0"/>
    <x v="17"/>
    <x v="4"/>
    <x v="8"/>
    <s v="LV_Other_DH"/>
    <x v="6"/>
    <n v="30.079313304721001"/>
    <n v="8.3553648068669499"/>
  </r>
  <r>
    <x v="0"/>
    <x v="17"/>
    <x v="4"/>
    <x v="8"/>
    <s v="LV_Other_DH"/>
    <x v="7"/>
    <n v="42.553994246914002"/>
    <n v="11.8205539574761"/>
  </r>
  <r>
    <x v="0"/>
    <x v="17"/>
    <x v="4"/>
    <x v="8"/>
    <s v="LV_Other_DH"/>
    <x v="8"/>
    <n v="42.553994246914002"/>
    <n v="11.8205539574761"/>
  </r>
  <r>
    <x v="0"/>
    <x v="17"/>
    <x v="4"/>
    <x v="8"/>
    <s v="LV_Other_DH"/>
    <x v="9"/>
    <n v="45.361633570256501"/>
    <n v="12.600453769515701"/>
  </r>
  <r>
    <x v="0"/>
    <x v="17"/>
    <x v="4"/>
    <x v="8"/>
    <s v="LV_Other_DH"/>
    <x v="10"/>
    <n v="58.771246029438203"/>
    <n v="16.325346119288401"/>
  </r>
  <r>
    <x v="0"/>
    <x v="17"/>
    <x v="4"/>
    <x v="8"/>
    <s v="LV_Other_DH"/>
    <x v="11"/>
    <n v="3.5598278071166201"/>
    <n v="0.98884105753239504"/>
  </r>
  <r>
    <x v="0"/>
    <x v="17"/>
    <x v="4"/>
    <x v="8"/>
    <s v="LV_Other_DH"/>
    <x v="12"/>
    <n v="0.36"/>
    <n v="0.1"/>
  </r>
  <r>
    <x v="0"/>
    <x v="17"/>
    <x v="4"/>
    <x v="8"/>
    <s v="LV_Other_DH"/>
    <x v="13"/>
    <n v="22.7352881560135"/>
    <n v="6.31535782111487"/>
  </r>
  <r>
    <x v="0"/>
    <x v="17"/>
    <x v="4"/>
    <x v="8"/>
    <s v="LV_Other_DH"/>
    <x v="14"/>
    <n v="22.7352881560135"/>
    <n v="6.31535782111487"/>
  </r>
  <r>
    <x v="0"/>
    <x v="17"/>
    <x v="4"/>
    <x v="8"/>
    <s v="LV_Other_DH"/>
    <x v="15"/>
    <n v="2.7284206547966199"/>
    <n v="0.75789462633239502"/>
  </r>
  <r>
    <x v="0"/>
    <x v="17"/>
    <x v="4"/>
    <x v="8"/>
    <s v="LV_Other_DH"/>
    <x v="16"/>
    <n v="6.5458675795335104"/>
    <n v="1.81829654987042"/>
  </r>
  <r>
    <x v="0"/>
    <x v="17"/>
    <x v="4"/>
    <x v="8"/>
    <s v="LV_Other_DH"/>
    <x v="17"/>
    <n v="9.3111759656652193"/>
    <n v="2.5864377682403399"/>
  </r>
  <r>
    <x v="0"/>
    <x v="17"/>
    <x v="4"/>
    <x v="8"/>
    <s v="LV_Other_DH"/>
    <x v="19"/>
    <n v="12.217689347013801"/>
    <n v="3.3938025963927299"/>
  </r>
  <r>
    <x v="0"/>
    <x v="17"/>
    <x v="4"/>
    <x v="8"/>
    <s v="LV_Other_DH"/>
    <x v="20"/>
    <n v="32.2600572447422"/>
    <n v="8.9611270124283902"/>
  </r>
  <r>
    <x v="0"/>
    <x v="17"/>
    <x v="4"/>
    <x v="8"/>
    <s v="LV_Other_DH"/>
    <x v="21"/>
    <n v="48.24"/>
    <n v="13.4"/>
  </r>
  <r>
    <x v="0"/>
    <x v="17"/>
    <x v="4"/>
    <x v="8"/>
    <s v="LV_Other_DH"/>
    <x v="22"/>
    <n v="67.680000000000007"/>
    <n v="18.8"/>
  </r>
  <r>
    <x v="0"/>
    <x v="17"/>
    <x v="4"/>
    <x v="8"/>
    <s v="LV_Other_DH"/>
    <x v="23"/>
    <n v="0.31515896120488701"/>
    <n v="8.7544155890246306E-2"/>
  </r>
  <r>
    <x v="0"/>
    <x v="17"/>
    <x v="4"/>
    <x v="8"/>
    <s v="LV_Other_DH"/>
    <x v="24"/>
    <n v="36.739999160619803"/>
    <n v="10.2055553223944"/>
  </r>
  <r>
    <x v="0"/>
    <x v="17"/>
    <x v="4"/>
    <x v="8"/>
    <s v="LV_Other_DH"/>
    <x v="25"/>
    <n v="22.32"/>
    <n v="6.2"/>
  </r>
  <r>
    <x v="0"/>
    <x v="17"/>
    <x v="4"/>
    <x v="8"/>
    <s v="LV_Other_DH"/>
    <x v="26"/>
    <n v="44.799980595207799"/>
    <n v="12.4444390542244"/>
  </r>
  <r>
    <x v="0"/>
    <x v="17"/>
    <x v="4"/>
    <x v="8"/>
    <s v="LV_Other_DH"/>
    <x v="27"/>
    <n v="2.34199197836619"/>
    <n v="0.650553327323943"/>
  </r>
  <r>
    <x v="0"/>
    <x v="17"/>
    <x v="4"/>
    <x v="8"/>
    <s v="LV_RigaR"/>
    <x v="0"/>
    <n v="45.776839115009899"/>
    <n v="12.7157886430583"/>
  </r>
  <r>
    <x v="0"/>
    <x v="17"/>
    <x v="4"/>
    <x v="8"/>
    <s v="LV_RigaR"/>
    <x v="1"/>
    <n v="46.08"/>
    <n v="12.8"/>
  </r>
  <r>
    <x v="0"/>
    <x v="17"/>
    <x v="4"/>
    <x v="8"/>
    <s v="LV_RigaR"/>
    <x v="2"/>
    <n v="57.96"/>
    <n v="16.100000000000001"/>
  </r>
  <r>
    <x v="0"/>
    <x v="17"/>
    <x v="4"/>
    <x v="8"/>
    <s v="LV_RigaR"/>
    <x v="3"/>
    <n v="58.771246029438203"/>
    <n v="16.325346119288401"/>
  </r>
  <r>
    <x v="0"/>
    <x v="17"/>
    <x v="4"/>
    <x v="8"/>
    <s v="LV_RigaR"/>
    <x v="4"/>
    <n v="7.1196556142332401"/>
    <n v="1.9776821150647901"/>
  </r>
  <r>
    <x v="0"/>
    <x v="17"/>
    <x v="4"/>
    <x v="8"/>
    <s v="LV_RigaR"/>
    <x v="5"/>
    <n v="7.1196556142332401"/>
    <n v="1.9776821150647901"/>
  </r>
  <r>
    <x v="0"/>
    <x v="17"/>
    <x v="4"/>
    <x v="8"/>
    <s v="LV_RigaR"/>
    <x v="6"/>
    <n v="30.079313304721001"/>
    <n v="8.3553648068669499"/>
  </r>
  <r>
    <x v="0"/>
    <x v="17"/>
    <x v="4"/>
    <x v="8"/>
    <s v="LV_RigaR"/>
    <x v="7"/>
    <n v="42.553994246914002"/>
    <n v="11.8205539574761"/>
  </r>
  <r>
    <x v="0"/>
    <x v="17"/>
    <x v="4"/>
    <x v="8"/>
    <s v="LV_RigaR"/>
    <x v="8"/>
    <n v="42.553994246914002"/>
    <n v="11.8205539574761"/>
  </r>
  <r>
    <x v="0"/>
    <x v="17"/>
    <x v="4"/>
    <x v="8"/>
    <s v="LV_RigaR"/>
    <x v="9"/>
    <n v="45.361633570256501"/>
    <n v="12.600453769515701"/>
  </r>
  <r>
    <x v="0"/>
    <x v="17"/>
    <x v="4"/>
    <x v="8"/>
    <s v="LV_RigaR"/>
    <x v="10"/>
    <n v="58.771246029438203"/>
    <n v="16.325346119288401"/>
  </r>
  <r>
    <x v="0"/>
    <x v="17"/>
    <x v="4"/>
    <x v="8"/>
    <s v="LV_RigaR"/>
    <x v="11"/>
    <n v="3.5598278071166201"/>
    <n v="0.98884105753239504"/>
  </r>
  <r>
    <x v="0"/>
    <x v="17"/>
    <x v="4"/>
    <x v="8"/>
    <s v="LV_RigaR"/>
    <x v="12"/>
    <n v="0.36"/>
    <n v="0.1"/>
  </r>
  <r>
    <x v="0"/>
    <x v="17"/>
    <x v="4"/>
    <x v="8"/>
    <s v="LV_RigaR"/>
    <x v="13"/>
    <n v="22.7352881560135"/>
    <n v="6.31535782111487"/>
  </r>
  <r>
    <x v="0"/>
    <x v="17"/>
    <x v="4"/>
    <x v="8"/>
    <s v="LV_RigaR"/>
    <x v="14"/>
    <n v="22.7352881560135"/>
    <n v="6.31535782111487"/>
  </r>
  <r>
    <x v="0"/>
    <x v="17"/>
    <x v="4"/>
    <x v="8"/>
    <s v="LV_RigaR"/>
    <x v="15"/>
    <n v="2.7284206547966199"/>
    <n v="0.75789462633239502"/>
  </r>
  <r>
    <x v="0"/>
    <x v="17"/>
    <x v="4"/>
    <x v="8"/>
    <s v="LV_RigaR"/>
    <x v="16"/>
    <n v="6.5458675795335104"/>
    <n v="1.81829654987042"/>
  </r>
  <r>
    <x v="0"/>
    <x v="17"/>
    <x v="4"/>
    <x v="8"/>
    <s v="LV_RigaR"/>
    <x v="17"/>
    <n v="9.3111759656652193"/>
    <n v="2.5864377682403399"/>
  </r>
  <r>
    <x v="0"/>
    <x v="17"/>
    <x v="4"/>
    <x v="8"/>
    <s v="LV_RigaR"/>
    <x v="19"/>
    <n v="12.217689347013801"/>
    <n v="3.3938025963927299"/>
  </r>
  <r>
    <x v="0"/>
    <x v="17"/>
    <x v="4"/>
    <x v="8"/>
    <s v="LV_RigaR"/>
    <x v="20"/>
    <n v="32.2600572447422"/>
    <n v="8.9611270124283902"/>
  </r>
  <r>
    <x v="0"/>
    <x v="17"/>
    <x v="4"/>
    <x v="8"/>
    <s v="LV_RigaR"/>
    <x v="21"/>
    <n v="48.24"/>
    <n v="13.4"/>
  </r>
  <r>
    <x v="0"/>
    <x v="17"/>
    <x v="4"/>
    <x v="8"/>
    <s v="LV_RigaR"/>
    <x v="22"/>
    <n v="67.680000000000007"/>
    <n v="18.8"/>
  </r>
  <r>
    <x v="0"/>
    <x v="17"/>
    <x v="4"/>
    <x v="8"/>
    <s v="LV_RigaR"/>
    <x v="23"/>
    <n v="0.31515896120488701"/>
    <n v="8.7544155890246306E-2"/>
  </r>
  <r>
    <x v="0"/>
    <x v="17"/>
    <x v="4"/>
    <x v="8"/>
    <s v="LV_RigaR"/>
    <x v="24"/>
    <n v="36.739999160619803"/>
    <n v="10.2055553223944"/>
  </r>
  <r>
    <x v="0"/>
    <x v="17"/>
    <x v="4"/>
    <x v="8"/>
    <s v="LV_RigaR"/>
    <x v="25"/>
    <n v="22.32"/>
    <n v="6.2"/>
  </r>
  <r>
    <x v="0"/>
    <x v="17"/>
    <x v="4"/>
    <x v="8"/>
    <s v="LV_RigaR"/>
    <x v="26"/>
    <n v="44.799980595207799"/>
    <n v="12.4444390542244"/>
  </r>
  <r>
    <x v="0"/>
    <x v="17"/>
    <x v="4"/>
    <x v="8"/>
    <s v="LV_RigaR"/>
    <x v="27"/>
    <n v="2.34199197836619"/>
    <n v="0.650553327323943"/>
  </r>
  <r>
    <x v="0"/>
    <x v="17"/>
    <x v="4"/>
    <x v="8"/>
    <s v="LV_Rural"/>
    <x v="0"/>
    <n v="45.776839115009899"/>
    <n v="12.7157886430583"/>
  </r>
  <r>
    <x v="0"/>
    <x v="17"/>
    <x v="4"/>
    <x v="8"/>
    <s v="LV_Rural"/>
    <x v="1"/>
    <n v="46.08"/>
    <n v="12.8"/>
  </r>
  <r>
    <x v="0"/>
    <x v="17"/>
    <x v="4"/>
    <x v="8"/>
    <s v="LV_Rural"/>
    <x v="2"/>
    <n v="57.96"/>
    <n v="16.100000000000001"/>
  </r>
  <r>
    <x v="0"/>
    <x v="17"/>
    <x v="4"/>
    <x v="8"/>
    <s v="LV_Rural"/>
    <x v="3"/>
    <n v="58.771246029438203"/>
    <n v="16.325346119288401"/>
  </r>
  <r>
    <x v="0"/>
    <x v="17"/>
    <x v="4"/>
    <x v="8"/>
    <s v="LV_Rural"/>
    <x v="4"/>
    <n v="7.1196556142332401"/>
    <n v="1.9776821150647901"/>
  </r>
  <r>
    <x v="0"/>
    <x v="17"/>
    <x v="4"/>
    <x v="8"/>
    <s v="LV_Rural"/>
    <x v="5"/>
    <n v="7.1196556142332401"/>
    <n v="1.9776821150647901"/>
  </r>
  <r>
    <x v="0"/>
    <x v="17"/>
    <x v="4"/>
    <x v="8"/>
    <s v="LV_Rural"/>
    <x v="6"/>
    <n v="30.079313304721001"/>
    <n v="8.3553648068669499"/>
  </r>
  <r>
    <x v="0"/>
    <x v="17"/>
    <x v="4"/>
    <x v="8"/>
    <s v="LV_Rural"/>
    <x v="7"/>
    <n v="42.553994246914002"/>
    <n v="11.8205539574761"/>
  </r>
  <r>
    <x v="0"/>
    <x v="17"/>
    <x v="4"/>
    <x v="8"/>
    <s v="LV_Rural"/>
    <x v="8"/>
    <n v="42.553994246914002"/>
    <n v="11.8205539574761"/>
  </r>
  <r>
    <x v="0"/>
    <x v="17"/>
    <x v="4"/>
    <x v="8"/>
    <s v="LV_Rural"/>
    <x v="9"/>
    <n v="45.361633570256501"/>
    <n v="12.600453769515701"/>
  </r>
  <r>
    <x v="0"/>
    <x v="17"/>
    <x v="4"/>
    <x v="8"/>
    <s v="LV_Rural"/>
    <x v="10"/>
    <n v="58.771246029438203"/>
    <n v="16.325346119288401"/>
  </r>
  <r>
    <x v="0"/>
    <x v="17"/>
    <x v="4"/>
    <x v="8"/>
    <s v="LV_Rural"/>
    <x v="11"/>
    <n v="3.5598278071166201"/>
    <n v="0.98884105753239504"/>
  </r>
  <r>
    <x v="0"/>
    <x v="17"/>
    <x v="4"/>
    <x v="8"/>
    <s v="LV_Rural"/>
    <x v="12"/>
    <n v="0.36"/>
    <n v="0.1"/>
  </r>
  <r>
    <x v="0"/>
    <x v="17"/>
    <x v="4"/>
    <x v="8"/>
    <s v="LV_Rural"/>
    <x v="13"/>
    <n v="22.7352881560135"/>
    <n v="6.31535782111487"/>
  </r>
  <r>
    <x v="0"/>
    <x v="17"/>
    <x v="4"/>
    <x v="8"/>
    <s v="LV_Rural"/>
    <x v="14"/>
    <n v="22.7352881560135"/>
    <n v="6.31535782111487"/>
  </r>
  <r>
    <x v="0"/>
    <x v="17"/>
    <x v="4"/>
    <x v="8"/>
    <s v="LV_Rural"/>
    <x v="15"/>
    <n v="2.7284206547966199"/>
    <n v="0.75789462633239502"/>
  </r>
  <r>
    <x v="0"/>
    <x v="17"/>
    <x v="4"/>
    <x v="8"/>
    <s v="LV_Rural"/>
    <x v="16"/>
    <n v="6.5458675795335104"/>
    <n v="1.81829654987042"/>
  </r>
  <r>
    <x v="0"/>
    <x v="17"/>
    <x v="4"/>
    <x v="8"/>
    <s v="LV_Rural"/>
    <x v="17"/>
    <n v="9.3111759656652193"/>
    <n v="2.5864377682403399"/>
  </r>
  <r>
    <x v="0"/>
    <x v="17"/>
    <x v="4"/>
    <x v="8"/>
    <s v="LV_Rural"/>
    <x v="19"/>
    <n v="12.217689347013801"/>
    <n v="3.3938025963927299"/>
  </r>
  <r>
    <x v="0"/>
    <x v="17"/>
    <x v="4"/>
    <x v="8"/>
    <s v="LV_Rural"/>
    <x v="20"/>
    <n v="32.2600572447422"/>
    <n v="8.9611270124283902"/>
  </r>
  <r>
    <x v="0"/>
    <x v="17"/>
    <x v="4"/>
    <x v="8"/>
    <s v="LV_Rural"/>
    <x v="21"/>
    <n v="48.24"/>
    <n v="13.4"/>
  </r>
  <r>
    <x v="0"/>
    <x v="17"/>
    <x v="4"/>
    <x v="8"/>
    <s v="LV_Rural"/>
    <x v="22"/>
    <n v="67.680000000000007"/>
    <n v="18.8"/>
  </r>
  <r>
    <x v="0"/>
    <x v="17"/>
    <x v="4"/>
    <x v="8"/>
    <s v="LV_Rural"/>
    <x v="23"/>
    <n v="0.31515896120488701"/>
    <n v="8.7544155890246306E-2"/>
  </r>
  <r>
    <x v="0"/>
    <x v="17"/>
    <x v="4"/>
    <x v="8"/>
    <s v="LV_Rural"/>
    <x v="24"/>
    <n v="36.739999160619803"/>
    <n v="10.2055553223944"/>
  </r>
  <r>
    <x v="0"/>
    <x v="17"/>
    <x v="4"/>
    <x v="8"/>
    <s v="LV_Rural"/>
    <x v="25"/>
    <n v="22.32"/>
    <n v="6.2"/>
  </r>
  <r>
    <x v="0"/>
    <x v="17"/>
    <x v="4"/>
    <x v="8"/>
    <s v="LV_Rural"/>
    <x v="26"/>
    <n v="44.799980595207799"/>
    <n v="12.4444390542244"/>
  </r>
  <r>
    <x v="0"/>
    <x v="17"/>
    <x v="4"/>
    <x v="8"/>
    <s v="LV_Rural"/>
    <x v="27"/>
    <n v="2.34199197836619"/>
    <n v="0.650553327323943"/>
  </r>
  <r>
    <x v="0"/>
    <x v="17"/>
    <x v="5"/>
    <x v="9"/>
    <s v="LT_A"/>
    <x v="0"/>
    <n v="45.776839115009899"/>
    <n v="12.7157886430583"/>
  </r>
  <r>
    <x v="0"/>
    <x v="17"/>
    <x v="5"/>
    <x v="9"/>
    <s v="LT_A"/>
    <x v="1"/>
    <n v="46.08"/>
    <n v="12.8"/>
  </r>
  <r>
    <x v="0"/>
    <x v="17"/>
    <x v="5"/>
    <x v="9"/>
    <s v="LT_A"/>
    <x v="2"/>
    <n v="57.96"/>
    <n v="16.100000000000001"/>
  </r>
  <r>
    <x v="0"/>
    <x v="17"/>
    <x v="5"/>
    <x v="9"/>
    <s v="LT_A"/>
    <x v="3"/>
    <n v="58.771246029438203"/>
    <n v="16.325346119288401"/>
  </r>
  <r>
    <x v="0"/>
    <x v="17"/>
    <x v="5"/>
    <x v="9"/>
    <s v="LT_A"/>
    <x v="4"/>
    <n v="7.1196556142332401"/>
    <n v="1.9776821150647901"/>
  </r>
  <r>
    <x v="0"/>
    <x v="17"/>
    <x v="5"/>
    <x v="9"/>
    <s v="LT_A"/>
    <x v="5"/>
    <n v="7.1196556142332401"/>
    <n v="1.9776821150647901"/>
  </r>
  <r>
    <x v="0"/>
    <x v="17"/>
    <x v="5"/>
    <x v="9"/>
    <s v="LT_A"/>
    <x v="6"/>
    <n v="30.079313304721001"/>
    <n v="8.3553648068669499"/>
  </r>
  <r>
    <x v="0"/>
    <x v="17"/>
    <x v="5"/>
    <x v="9"/>
    <s v="LT_A"/>
    <x v="7"/>
    <n v="42.553994246914002"/>
    <n v="11.8205539574761"/>
  </r>
  <r>
    <x v="0"/>
    <x v="17"/>
    <x v="5"/>
    <x v="9"/>
    <s v="LT_A"/>
    <x v="8"/>
    <n v="42.553994246914002"/>
    <n v="11.8205539574761"/>
  </r>
  <r>
    <x v="0"/>
    <x v="17"/>
    <x v="5"/>
    <x v="9"/>
    <s v="LT_A"/>
    <x v="9"/>
    <n v="45.361633570256501"/>
    <n v="12.600453769515701"/>
  </r>
  <r>
    <x v="0"/>
    <x v="17"/>
    <x v="5"/>
    <x v="9"/>
    <s v="LT_A"/>
    <x v="10"/>
    <n v="58.771246029438203"/>
    <n v="16.325346119288401"/>
  </r>
  <r>
    <x v="0"/>
    <x v="17"/>
    <x v="5"/>
    <x v="9"/>
    <s v="LT_A"/>
    <x v="11"/>
    <n v="3.5598278071166201"/>
    <n v="0.98884105753239504"/>
  </r>
  <r>
    <x v="0"/>
    <x v="17"/>
    <x v="5"/>
    <x v="9"/>
    <s v="LT_A"/>
    <x v="12"/>
    <n v="0.36"/>
    <n v="0.1"/>
  </r>
  <r>
    <x v="0"/>
    <x v="17"/>
    <x v="5"/>
    <x v="9"/>
    <s v="LT_A"/>
    <x v="13"/>
    <n v="22.7352881560135"/>
    <n v="6.31535782111487"/>
  </r>
  <r>
    <x v="0"/>
    <x v="17"/>
    <x v="5"/>
    <x v="9"/>
    <s v="LT_A"/>
    <x v="14"/>
    <n v="22.7352881560135"/>
    <n v="6.31535782111487"/>
  </r>
  <r>
    <x v="0"/>
    <x v="17"/>
    <x v="5"/>
    <x v="9"/>
    <s v="LT_A"/>
    <x v="15"/>
    <n v="2.7284206547966199"/>
    <n v="0.75789462633239502"/>
  </r>
  <r>
    <x v="0"/>
    <x v="17"/>
    <x v="5"/>
    <x v="9"/>
    <s v="LT_A"/>
    <x v="16"/>
    <n v="6.5458675795335104"/>
    <n v="1.81829654987042"/>
  </r>
  <r>
    <x v="0"/>
    <x v="17"/>
    <x v="5"/>
    <x v="9"/>
    <s v="LT_A"/>
    <x v="17"/>
    <n v="9.3111759656652193"/>
    <n v="2.5864377682403399"/>
  </r>
  <r>
    <x v="0"/>
    <x v="17"/>
    <x v="5"/>
    <x v="9"/>
    <s v="LT_A"/>
    <x v="19"/>
    <n v="12.217689347013801"/>
    <n v="3.3938025963927299"/>
  </r>
  <r>
    <x v="0"/>
    <x v="17"/>
    <x v="5"/>
    <x v="9"/>
    <s v="LT_A"/>
    <x v="20"/>
    <n v="32.2600572447422"/>
    <n v="8.9611270124283902"/>
  </r>
  <r>
    <x v="0"/>
    <x v="17"/>
    <x v="5"/>
    <x v="9"/>
    <s v="LT_A"/>
    <x v="21"/>
    <n v="48.24"/>
    <n v="13.4"/>
  </r>
  <r>
    <x v="0"/>
    <x v="17"/>
    <x v="5"/>
    <x v="9"/>
    <s v="LT_A"/>
    <x v="22"/>
    <n v="67.680000000000007"/>
    <n v="18.8"/>
  </r>
  <r>
    <x v="0"/>
    <x v="17"/>
    <x v="5"/>
    <x v="9"/>
    <s v="LT_A"/>
    <x v="23"/>
    <n v="0.31515896120488701"/>
    <n v="8.7544155890246306E-2"/>
  </r>
  <r>
    <x v="0"/>
    <x v="17"/>
    <x v="5"/>
    <x v="9"/>
    <s v="LT_A"/>
    <x v="24"/>
    <n v="36.739999160619803"/>
    <n v="10.2055553223944"/>
  </r>
  <r>
    <x v="0"/>
    <x v="17"/>
    <x v="5"/>
    <x v="9"/>
    <s v="LT_A"/>
    <x v="25"/>
    <n v="22.32"/>
    <n v="6.2"/>
  </r>
  <r>
    <x v="0"/>
    <x v="17"/>
    <x v="5"/>
    <x v="9"/>
    <s v="LT_A"/>
    <x v="26"/>
    <n v="44.799980595207799"/>
    <n v="12.4444390542244"/>
  </r>
  <r>
    <x v="0"/>
    <x v="17"/>
    <x v="5"/>
    <x v="9"/>
    <s v="LT_A"/>
    <x v="27"/>
    <n v="2.34199197836619"/>
    <n v="0.650553327323943"/>
  </r>
  <r>
    <x v="0"/>
    <x v="17"/>
    <x v="5"/>
    <x v="9"/>
    <s v="LT_KauU"/>
    <x v="0"/>
    <n v="45.776839115009899"/>
    <n v="12.7157886430583"/>
  </r>
  <r>
    <x v="0"/>
    <x v="17"/>
    <x v="5"/>
    <x v="9"/>
    <s v="LT_KauU"/>
    <x v="1"/>
    <n v="46.08"/>
    <n v="12.8"/>
  </r>
  <r>
    <x v="0"/>
    <x v="17"/>
    <x v="5"/>
    <x v="9"/>
    <s v="LT_KauU"/>
    <x v="2"/>
    <n v="57.96"/>
    <n v="16.100000000000001"/>
  </r>
  <r>
    <x v="0"/>
    <x v="17"/>
    <x v="5"/>
    <x v="9"/>
    <s v="LT_KauU"/>
    <x v="3"/>
    <n v="58.771246029438203"/>
    <n v="16.325346119288401"/>
  </r>
  <r>
    <x v="0"/>
    <x v="17"/>
    <x v="5"/>
    <x v="9"/>
    <s v="LT_KauU"/>
    <x v="4"/>
    <n v="7.1196556142332401"/>
    <n v="1.9776821150647901"/>
  </r>
  <r>
    <x v="0"/>
    <x v="17"/>
    <x v="5"/>
    <x v="9"/>
    <s v="LT_KauU"/>
    <x v="5"/>
    <n v="7.1196556142332401"/>
    <n v="1.9776821150647901"/>
  </r>
  <r>
    <x v="0"/>
    <x v="17"/>
    <x v="5"/>
    <x v="9"/>
    <s v="LT_KauU"/>
    <x v="6"/>
    <n v="30.079313304721001"/>
    <n v="8.3553648068669499"/>
  </r>
  <r>
    <x v="0"/>
    <x v="17"/>
    <x v="5"/>
    <x v="9"/>
    <s v="LT_KauU"/>
    <x v="7"/>
    <n v="42.553994246914002"/>
    <n v="11.8205539574761"/>
  </r>
  <r>
    <x v="0"/>
    <x v="17"/>
    <x v="5"/>
    <x v="9"/>
    <s v="LT_KauU"/>
    <x v="8"/>
    <n v="42.553994246914002"/>
    <n v="11.8205539574761"/>
  </r>
  <r>
    <x v="0"/>
    <x v="17"/>
    <x v="5"/>
    <x v="9"/>
    <s v="LT_KauU"/>
    <x v="9"/>
    <n v="45.361633570256501"/>
    <n v="12.600453769515701"/>
  </r>
  <r>
    <x v="0"/>
    <x v="17"/>
    <x v="5"/>
    <x v="9"/>
    <s v="LT_KauU"/>
    <x v="10"/>
    <n v="58.771246029438203"/>
    <n v="16.325346119288401"/>
  </r>
  <r>
    <x v="0"/>
    <x v="17"/>
    <x v="5"/>
    <x v="9"/>
    <s v="LT_KauU"/>
    <x v="11"/>
    <n v="3.5598278071166201"/>
    <n v="0.98884105753239504"/>
  </r>
  <r>
    <x v="0"/>
    <x v="17"/>
    <x v="5"/>
    <x v="9"/>
    <s v="LT_KauU"/>
    <x v="12"/>
    <n v="0.36"/>
    <n v="0.1"/>
  </r>
  <r>
    <x v="0"/>
    <x v="17"/>
    <x v="5"/>
    <x v="9"/>
    <s v="LT_KauU"/>
    <x v="13"/>
    <n v="22.7352881560135"/>
    <n v="6.31535782111487"/>
  </r>
  <r>
    <x v="0"/>
    <x v="17"/>
    <x v="5"/>
    <x v="9"/>
    <s v="LT_KauU"/>
    <x v="14"/>
    <n v="22.7352881560135"/>
    <n v="6.31535782111487"/>
  </r>
  <r>
    <x v="0"/>
    <x v="17"/>
    <x v="5"/>
    <x v="9"/>
    <s v="LT_KauU"/>
    <x v="15"/>
    <n v="2.7284206547966199"/>
    <n v="0.75789462633239502"/>
  </r>
  <r>
    <x v="0"/>
    <x v="17"/>
    <x v="5"/>
    <x v="9"/>
    <s v="LT_KauU"/>
    <x v="16"/>
    <n v="6.5458675795335104"/>
    <n v="1.81829654987042"/>
  </r>
  <r>
    <x v="0"/>
    <x v="17"/>
    <x v="5"/>
    <x v="9"/>
    <s v="LT_KauU"/>
    <x v="17"/>
    <n v="9.3111759656652193"/>
    <n v="2.5864377682403399"/>
  </r>
  <r>
    <x v="0"/>
    <x v="17"/>
    <x v="5"/>
    <x v="9"/>
    <s v="LT_KauU"/>
    <x v="19"/>
    <n v="12.217689347013801"/>
    <n v="3.3938025963927299"/>
  </r>
  <r>
    <x v="0"/>
    <x v="17"/>
    <x v="5"/>
    <x v="9"/>
    <s v="LT_KauU"/>
    <x v="20"/>
    <n v="32.2600572447422"/>
    <n v="8.9611270124283902"/>
  </r>
  <r>
    <x v="0"/>
    <x v="17"/>
    <x v="5"/>
    <x v="9"/>
    <s v="LT_KauU"/>
    <x v="21"/>
    <n v="48.24"/>
    <n v="13.4"/>
  </r>
  <r>
    <x v="0"/>
    <x v="17"/>
    <x v="5"/>
    <x v="9"/>
    <s v="LT_KauU"/>
    <x v="22"/>
    <n v="67.680000000000007"/>
    <n v="18.8"/>
  </r>
  <r>
    <x v="0"/>
    <x v="17"/>
    <x v="5"/>
    <x v="9"/>
    <s v="LT_KauU"/>
    <x v="23"/>
    <n v="0.31515896120488701"/>
    <n v="8.7544155890246306E-2"/>
  </r>
  <r>
    <x v="0"/>
    <x v="17"/>
    <x v="5"/>
    <x v="9"/>
    <s v="LT_KauU"/>
    <x v="24"/>
    <n v="36.739999160619803"/>
    <n v="10.2055553223944"/>
  </r>
  <r>
    <x v="0"/>
    <x v="17"/>
    <x v="5"/>
    <x v="9"/>
    <s v="LT_KauU"/>
    <x v="25"/>
    <n v="22.32"/>
    <n v="6.2"/>
  </r>
  <r>
    <x v="0"/>
    <x v="17"/>
    <x v="5"/>
    <x v="9"/>
    <s v="LT_KauU"/>
    <x v="26"/>
    <n v="44.799980595207799"/>
    <n v="12.4444390542244"/>
  </r>
  <r>
    <x v="0"/>
    <x v="17"/>
    <x v="5"/>
    <x v="9"/>
    <s v="LT_KauU"/>
    <x v="27"/>
    <n v="2.34199197836619"/>
    <n v="0.650553327323943"/>
  </r>
  <r>
    <x v="0"/>
    <x v="17"/>
    <x v="5"/>
    <x v="9"/>
    <s v="LT_KlaU"/>
    <x v="0"/>
    <n v="45.776839115009899"/>
    <n v="12.7157886430583"/>
  </r>
  <r>
    <x v="0"/>
    <x v="17"/>
    <x v="5"/>
    <x v="9"/>
    <s v="LT_KlaU"/>
    <x v="1"/>
    <n v="46.08"/>
    <n v="12.8"/>
  </r>
  <r>
    <x v="0"/>
    <x v="17"/>
    <x v="5"/>
    <x v="9"/>
    <s v="LT_KlaU"/>
    <x v="2"/>
    <n v="57.96"/>
    <n v="16.100000000000001"/>
  </r>
  <r>
    <x v="0"/>
    <x v="17"/>
    <x v="5"/>
    <x v="9"/>
    <s v="LT_KlaU"/>
    <x v="3"/>
    <n v="58.771246029438203"/>
    <n v="16.325346119288401"/>
  </r>
  <r>
    <x v="0"/>
    <x v="17"/>
    <x v="5"/>
    <x v="9"/>
    <s v="LT_KlaU"/>
    <x v="4"/>
    <n v="7.1196556142332401"/>
    <n v="1.9776821150647901"/>
  </r>
  <r>
    <x v="0"/>
    <x v="17"/>
    <x v="5"/>
    <x v="9"/>
    <s v="LT_KlaU"/>
    <x v="5"/>
    <n v="7.1196556142332401"/>
    <n v="1.9776821150647901"/>
  </r>
  <r>
    <x v="0"/>
    <x v="17"/>
    <x v="5"/>
    <x v="9"/>
    <s v="LT_KlaU"/>
    <x v="6"/>
    <n v="30.079313304721001"/>
    <n v="8.3553648068669499"/>
  </r>
  <r>
    <x v="0"/>
    <x v="17"/>
    <x v="5"/>
    <x v="9"/>
    <s v="LT_KlaU"/>
    <x v="7"/>
    <n v="42.553994246914002"/>
    <n v="11.8205539574761"/>
  </r>
  <r>
    <x v="0"/>
    <x v="17"/>
    <x v="5"/>
    <x v="9"/>
    <s v="LT_KlaU"/>
    <x v="8"/>
    <n v="42.553994246914002"/>
    <n v="11.8205539574761"/>
  </r>
  <r>
    <x v="0"/>
    <x v="17"/>
    <x v="5"/>
    <x v="9"/>
    <s v="LT_KlaU"/>
    <x v="9"/>
    <n v="45.361633570256501"/>
    <n v="12.600453769515701"/>
  </r>
  <r>
    <x v="0"/>
    <x v="17"/>
    <x v="5"/>
    <x v="9"/>
    <s v="LT_KlaU"/>
    <x v="10"/>
    <n v="58.771246029438203"/>
    <n v="16.325346119288401"/>
  </r>
  <r>
    <x v="0"/>
    <x v="17"/>
    <x v="5"/>
    <x v="9"/>
    <s v="LT_KlaU"/>
    <x v="11"/>
    <n v="3.5598278071166201"/>
    <n v="0.98884105753239504"/>
  </r>
  <r>
    <x v="0"/>
    <x v="17"/>
    <x v="5"/>
    <x v="9"/>
    <s v="LT_KlaU"/>
    <x v="12"/>
    <n v="0.36"/>
    <n v="0.1"/>
  </r>
  <r>
    <x v="0"/>
    <x v="17"/>
    <x v="5"/>
    <x v="9"/>
    <s v="LT_KlaU"/>
    <x v="13"/>
    <n v="22.7352881560135"/>
    <n v="6.31535782111487"/>
  </r>
  <r>
    <x v="0"/>
    <x v="17"/>
    <x v="5"/>
    <x v="9"/>
    <s v="LT_KlaU"/>
    <x v="14"/>
    <n v="22.7352881560135"/>
    <n v="6.31535782111487"/>
  </r>
  <r>
    <x v="0"/>
    <x v="17"/>
    <x v="5"/>
    <x v="9"/>
    <s v="LT_KlaU"/>
    <x v="15"/>
    <n v="2.7284206547966199"/>
    <n v="0.75789462633239502"/>
  </r>
  <r>
    <x v="0"/>
    <x v="17"/>
    <x v="5"/>
    <x v="9"/>
    <s v="LT_KlaU"/>
    <x v="16"/>
    <n v="6.5458675795335104"/>
    <n v="1.81829654987042"/>
  </r>
  <r>
    <x v="0"/>
    <x v="17"/>
    <x v="5"/>
    <x v="9"/>
    <s v="LT_KlaU"/>
    <x v="17"/>
    <n v="9.3111759656652193"/>
    <n v="2.5864377682403399"/>
  </r>
  <r>
    <x v="0"/>
    <x v="17"/>
    <x v="5"/>
    <x v="9"/>
    <s v="LT_KlaU"/>
    <x v="19"/>
    <n v="12.217689347013801"/>
    <n v="3.3938025963927299"/>
  </r>
  <r>
    <x v="0"/>
    <x v="17"/>
    <x v="5"/>
    <x v="9"/>
    <s v="LT_KlaU"/>
    <x v="20"/>
    <n v="32.2600572447422"/>
    <n v="8.9611270124283902"/>
  </r>
  <r>
    <x v="0"/>
    <x v="17"/>
    <x v="5"/>
    <x v="9"/>
    <s v="LT_KlaU"/>
    <x v="21"/>
    <n v="48.24"/>
    <n v="13.4"/>
  </r>
  <r>
    <x v="0"/>
    <x v="17"/>
    <x v="5"/>
    <x v="9"/>
    <s v="LT_KlaU"/>
    <x v="22"/>
    <n v="67.680000000000007"/>
    <n v="18.8"/>
  </r>
  <r>
    <x v="0"/>
    <x v="17"/>
    <x v="5"/>
    <x v="9"/>
    <s v="LT_KlaU"/>
    <x v="23"/>
    <n v="0.31515896120488701"/>
    <n v="8.7544155890246306E-2"/>
  </r>
  <r>
    <x v="0"/>
    <x v="17"/>
    <x v="5"/>
    <x v="9"/>
    <s v="LT_KlaU"/>
    <x v="24"/>
    <n v="36.739999160619803"/>
    <n v="10.2055553223944"/>
  </r>
  <r>
    <x v="0"/>
    <x v="17"/>
    <x v="5"/>
    <x v="9"/>
    <s v="LT_KlaU"/>
    <x v="25"/>
    <n v="22.32"/>
    <n v="6.2"/>
  </r>
  <r>
    <x v="0"/>
    <x v="17"/>
    <x v="5"/>
    <x v="9"/>
    <s v="LT_KlaU"/>
    <x v="26"/>
    <n v="44.799980595207799"/>
    <n v="12.4444390542244"/>
  </r>
  <r>
    <x v="0"/>
    <x v="17"/>
    <x v="5"/>
    <x v="9"/>
    <s v="LT_KlaU"/>
    <x v="27"/>
    <n v="2.34199197836619"/>
    <n v="0.650553327323943"/>
  </r>
  <r>
    <x v="0"/>
    <x v="17"/>
    <x v="5"/>
    <x v="9"/>
    <s v="LT_OFFSHORE"/>
    <x v="0"/>
    <n v="45.776839115009899"/>
    <n v="12.7157886430583"/>
  </r>
  <r>
    <x v="0"/>
    <x v="17"/>
    <x v="5"/>
    <x v="9"/>
    <s v="LT_OFFSHORE"/>
    <x v="1"/>
    <n v="46.08"/>
    <n v="12.8"/>
  </r>
  <r>
    <x v="0"/>
    <x v="17"/>
    <x v="5"/>
    <x v="9"/>
    <s v="LT_OFFSHORE"/>
    <x v="2"/>
    <n v="57.96"/>
    <n v="16.100000000000001"/>
  </r>
  <r>
    <x v="0"/>
    <x v="17"/>
    <x v="5"/>
    <x v="9"/>
    <s v="LT_OFFSHORE"/>
    <x v="3"/>
    <n v="58.771246029438203"/>
    <n v="16.325346119288401"/>
  </r>
  <r>
    <x v="0"/>
    <x v="17"/>
    <x v="5"/>
    <x v="9"/>
    <s v="LT_OFFSHORE"/>
    <x v="4"/>
    <n v="7.1196556142332401"/>
    <n v="1.9776821150647901"/>
  </r>
  <r>
    <x v="0"/>
    <x v="17"/>
    <x v="5"/>
    <x v="9"/>
    <s v="LT_OFFSHORE"/>
    <x v="5"/>
    <n v="7.1196556142332401"/>
    <n v="1.9776821150647901"/>
  </r>
  <r>
    <x v="0"/>
    <x v="17"/>
    <x v="5"/>
    <x v="9"/>
    <s v="LT_OFFSHORE"/>
    <x v="6"/>
    <n v="30.079313304721001"/>
    <n v="8.3553648068669499"/>
  </r>
  <r>
    <x v="0"/>
    <x v="17"/>
    <x v="5"/>
    <x v="9"/>
    <s v="LT_OFFSHORE"/>
    <x v="7"/>
    <n v="42.553994246914002"/>
    <n v="11.8205539574761"/>
  </r>
  <r>
    <x v="0"/>
    <x v="17"/>
    <x v="5"/>
    <x v="9"/>
    <s v="LT_OFFSHORE"/>
    <x v="8"/>
    <n v="42.553994246914002"/>
    <n v="11.8205539574761"/>
  </r>
  <r>
    <x v="0"/>
    <x v="17"/>
    <x v="5"/>
    <x v="9"/>
    <s v="LT_OFFSHORE"/>
    <x v="9"/>
    <n v="45.361633570256501"/>
    <n v="12.600453769515701"/>
  </r>
  <r>
    <x v="0"/>
    <x v="17"/>
    <x v="5"/>
    <x v="9"/>
    <s v="LT_OFFSHORE"/>
    <x v="10"/>
    <n v="58.771246029438203"/>
    <n v="16.325346119288401"/>
  </r>
  <r>
    <x v="0"/>
    <x v="17"/>
    <x v="5"/>
    <x v="9"/>
    <s v="LT_OFFSHORE"/>
    <x v="11"/>
    <n v="3.5598278071166201"/>
    <n v="0.98884105753239504"/>
  </r>
  <r>
    <x v="0"/>
    <x v="17"/>
    <x v="5"/>
    <x v="9"/>
    <s v="LT_OFFSHORE"/>
    <x v="12"/>
    <n v="0.36"/>
    <n v="0.1"/>
  </r>
  <r>
    <x v="0"/>
    <x v="17"/>
    <x v="5"/>
    <x v="9"/>
    <s v="LT_OFFSHORE"/>
    <x v="13"/>
    <n v="22.7352881560135"/>
    <n v="6.31535782111487"/>
  </r>
  <r>
    <x v="0"/>
    <x v="17"/>
    <x v="5"/>
    <x v="9"/>
    <s v="LT_OFFSHORE"/>
    <x v="14"/>
    <n v="22.7352881560135"/>
    <n v="6.31535782111487"/>
  </r>
  <r>
    <x v="0"/>
    <x v="17"/>
    <x v="5"/>
    <x v="9"/>
    <s v="LT_OFFSHORE"/>
    <x v="15"/>
    <n v="2.7284206547966199"/>
    <n v="0.75789462633239502"/>
  </r>
  <r>
    <x v="0"/>
    <x v="17"/>
    <x v="5"/>
    <x v="9"/>
    <s v="LT_OFFSHORE"/>
    <x v="16"/>
    <n v="6.5458675795335104"/>
    <n v="1.81829654987042"/>
  </r>
  <r>
    <x v="0"/>
    <x v="17"/>
    <x v="5"/>
    <x v="9"/>
    <s v="LT_OFFSHORE"/>
    <x v="17"/>
    <n v="9.3111759656652193"/>
    <n v="2.5864377682403399"/>
  </r>
  <r>
    <x v="0"/>
    <x v="17"/>
    <x v="5"/>
    <x v="9"/>
    <s v="LT_OFFSHORE"/>
    <x v="19"/>
    <n v="12.217689347013801"/>
    <n v="3.3938025963927299"/>
  </r>
  <r>
    <x v="0"/>
    <x v="17"/>
    <x v="5"/>
    <x v="9"/>
    <s v="LT_OFFSHORE"/>
    <x v="20"/>
    <n v="32.2600572447422"/>
    <n v="8.9611270124283902"/>
  </r>
  <r>
    <x v="0"/>
    <x v="17"/>
    <x v="5"/>
    <x v="9"/>
    <s v="LT_OFFSHORE"/>
    <x v="21"/>
    <n v="48.24"/>
    <n v="13.4"/>
  </r>
  <r>
    <x v="0"/>
    <x v="17"/>
    <x v="5"/>
    <x v="9"/>
    <s v="LT_OFFSHORE"/>
    <x v="22"/>
    <n v="67.680000000000007"/>
    <n v="18.8"/>
  </r>
  <r>
    <x v="0"/>
    <x v="17"/>
    <x v="5"/>
    <x v="9"/>
    <s v="LT_OFFSHORE"/>
    <x v="23"/>
    <n v="0.31515896120488701"/>
    <n v="8.7544155890246306E-2"/>
  </r>
  <r>
    <x v="0"/>
    <x v="17"/>
    <x v="5"/>
    <x v="9"/>
    <s v="LT_OFFSHORE"/>
    <x v="24"/>
    <n v="36.739999160619803"/>
    <n v="10.2055553223944"/>
  </r>
  <r>
    <x v="0"/>
    <x v="17"/>
    <x v="5"/>
    <x v="9"/>
    <s v="LT_OFFSHORE"/>
    <x v="25"/>
    <n v="22.32"/>
    <n v="6.2"/>
  </r>
  <r>
    <x v="0"/>
    <x v="17"/>
    <x v="5"/>
    <x v="9"/>
    <s v="LT_OFFSHORE"/>
    <x v="26"/>
    <n v="44.799980595207799"/>
    <n v="12.4444390542244"/>
  </r>
  <r>
    <x v="0"/>
    <x v="17"/>
    <x v="5"/>
    <x v="9"/>
    <s v="LT_OFFSHORE"/>
    <x v="27"/>
    <n v="2.34199197836619"/>
    <n v="0.650553327323943"/>
  </r>
  <r>
    <x v="0"/>
    <x v="17"/>
    <x v="5"/>
    <x v="9"/>
    <s v="LT_Other_DH"/>
    <x v="0"/>
    <n v="45.776839115009899"/>
    <n v="12.7157886430583"/>
  </r>
  <r>
    <x v="0"/>
    <x v="17"/>
    <x v="5"/>
    <x v="9"/>
    <s v="LT_Other_DH"/>
    <x v="1"/>
    <n v="46.08"/>
    <n v="12.8"/>
  </r>
  <r>
    <x v="0"/>
    <x v="17"/>
    <x v="5"/>
    <x v="9"/>
    <s v="LT_Other_DH"/>
    <x v="2"/>
    <n v="57.96"/>
    <n v="16.100000000000001"/>
  </r>
  <r>
    <x v="0"/>
    <x v="17"/>
    <x v="5"/>
    <x v="9"/>
    <s v="LT_Other_DH"/>
    <x v="3"/>
    <n v="58.771246029438203"/>
    <n v="16.325346119288401"/>
  </r>
  <r>
    <x v="0"/>
    <x v="17"/>
    <x v="5"/>
    <x v="9"/>
    <s v="LT_Other_DH"/>
    <x v="4"/>
    <n v="7.1196556142332401"/>
    <n v="1.9776821150647901"/>
  </r>
  <r>
    <x v="0"/>
    <x v="17"/>
    <x v="5"/>
    <x v="9"/>
    <s v="LT_Other_DH"/>
    <x v="5"/>
    <n v="7.1196556142332401"/>
    <n v="1.9776821150647901"/>
  </r>
  <r>
    <x v="0"/>
    <x v="17"/>
    <x v="5"/>
    <x v="9"/>
    <s v="LT_Other_DH"/>
    <x v="6"/>
    <n v="30.079313304721001"/>
    <n v="8.3553648068669499"/>
  </r>
  <r>
    <x v="0"/>
    <x v="17"/>
    <x v="5"/>
    <x v="9"/>
    <s v="LT_Other_DH"/>
    <x v="7"/>
    <n v="42.553994246914002"/>
    <n v="11.8205539574761"/>
  </r>
  <r>
    <x v="0"/>
    <x v="17"/>
    <x v="5"/>
    <x v="9"/>
    <s v="LT_Other_DH"/>
    <x v="8"/>
    <n v="42.553994246914002"/>
    <n v="11.8205539574761"/>
  </r>
  <r>
    <x v="0"/>
    <x v="17"/>
    <x v="5"/>
    <x v="9"/>
    <s v="LT_Other_DH"/>
    <x v="9"/>
    <n v="45.361633570256501"/>
    <n v="12.600453769515701"/>
  </r>
  <r>
    <x v="0"/>
    <x v="17"/>
    <x v="5"/>
    <x v="9"/>
    <s v="LT_Other_DH"/>
    <x v="10"/>
    <n v="58.771246029438203"/>
    <n v="16.325346119288401"/>
  </r>
  <r>
    <x v="0"/>
    <x v="17"/>
    <x v="5"/>
    <x v="9"/>
    <s v="LT_Other_DH"/>
    <x v="11"/>
    <n v="3.5598278071166201"/>
    <n v="0.98884105753239504"/>
  </r>
  <r>
    <x v="0"/>
    <x v="17"/>
    <x v="5"/>
    <x v="9"/>
    <s v="LT_Other_DH"/>
    <x v="12"/>
    <n v="0.36"/>
    <n v="0.1"/>
  </r>
  <r>
    <x v="0"/>
    <x v="17"/>
    <x v="5"/>
    <x v="9"/>
    <s v="LT_Other_DH"/>
    <x v="13"/>
    <n v="22.7352881560135"/>
    <n v="6.31535782111487"/>
  </r>
  <r>
    <x v="0"/>
    <x v="17"/>
    <x v="5"/>
    <x v="9"/>
    <s v="LT_Other_DH"/>
    <x v="14"/>
    <n v="22.7352881560135"/>
    <n v="6.31535782111487"/>
  </r>
  <r>
    <x v="0"/>
    <x v="17"/>
    <x v="5"/>
    <x v="9"/>
    <s v="LT_Other_DH"/>
    <x v="15"/>
    <n v="2.7284206547966199"/>
    <n v="0.75789462633239502"/>
  </r>
  <r>
    <x v="0"/>
    <x v="17"/>
    <x v="5"/>
    <x v="9"/>
    <s v="LT_Other_DH"/>
    <x v="16"/>
    <n v="6.5458675795335104"/>
    <n v="1.81829654987042"/>
  </r>
  <r>
    <x v="0"/>
    <x v="17"/>
    <x v="5"/>
    <x v="9"/>
    <s v="LT_Other_DH"/>
    <x v="17"/>
    <n v="9.3111759656652193"/>
    <n v="2.5864377682403399"/>
  </r>
  <r>
    <x v="0"/>
    <x v="17"/>
    <x v="5"/>
    <x v="9"/>
    <s v="LT_Other_DH"/>
    <x v="19"/>
    <n v="12.217689347013801"/>
    <n v="3.3938025963927299"/>
  </r>
  <r>
    <x v="0"/>
    <x v="17"/>
    <x v="5"/>
    <x v="9"/>
    <s v="LT_Other_DH"/>
    <x v="20"/>
    <n v="32.2600572447422"/>
    <n v="8.9611270124283902"/>
  </r>
  <r>
    <x v="0"/>
    <x v="17"/>
    <x v="5"/>
    <x v="9"/>
    <s v="LT_Other_DH"/>
    <x v="21"/>
    <n v="48.24"/>
    <n v="13.4"/>
  </r>
  <r>
    <x v="0"/>
    <x v="17"/>
    <x v="5"/>
    <x v="9"/>
    <s v="LT_Other_DH"/>
    <x v="22"/>
    <n v="67.680000000000007"/>
    <n v="18.8"/>
  </r>
  <r>
    <x v="0"/>
    <x v="17"/>
    <x v="5"/>
    <x v="9"/>
    <s v="LT_Other_DH"/>
    <x v="23"/>
    <n v="0.31515896120488701"/>
    <n v="8.7544155890246306E-2"/>
  </r>
  <r>
    <x v="0"/>
    <x v="17"/>
    <x v="5"/>
    <x v="9"/>
    <s v="LT_Other_DH"/>
    <x v="24"/>
    <n v="36.739999160619803"/>
    <n v="10.2055553223944"/>
  </r>
  <r>
    <x v="0"/>
    <x v="17"/>
    <x v="5"/>
    <x v="9"/>
    <s v="LT_Other_DH"/>
    <x v="25"/>
    <n v="22.32"/>
    <n v="6.2"/>
  </r>
  <r>
    <x v="0"/>
    <x v="17"/>
    <x v="5"/>
    <x v="9"/>
    <s v="LT_Other_DH"/>
    <x v="26"/>
    <n v="44.799980595207799"/>
    <n v="12.4444390542244"/>
  </r>
  <r>
    <x v="0"/>
    <x v="17"/>
    <x v="5"/>
    <x v="9"/>
    <s v="LT_Other_DH"/>
    <x v="27"/>
    <n v="2.34199197836619"/>
    <n v="0.650553327323943"/>
  </r>
  <r>
    <x v="0"/>
    <x v="17"/>
    <x v="5"/>
    <x v="9"/>
    <s v="LT_Panevezys"/>
    <x v="0"/>
    <n v="45.776839115009899"/>
    <n v="12.7157886430583"/>
  </r>
  <r>
    <x v="0"/>
    <x v="17"/>
    <x v="5"/>
    <x v="9"/>
    <s v="LT_Panevezys"/>
    <x v="1"/>
    <n v="46.08"/>
    <n v="12.8"/>
  </r>
  <r>
    <x v="0"/>
    <x v="17"/>
    <x v="5"/>
    <x v="9"/>
    <s v="LT_Panevezys"/>
    <x v="2"/>
    <n v="57.96"/>
    <n v="16.100000000000001"/>
  </r>
  <r>
    <x v="0"/>
    <x v="17"/>
    <x v="5"/>
    <x v="9"/>
    <s v="LT_Panevezys"/>
    <x v="3"/>
    <n v="58.771246029438203"/>
    <n v="16.325346119288401"/>
  </r>
  <r>
    <x v="0"/>
    <x v="17"/>
    <x v="5"/>
    <x v="9"/>
    <s v="LT_Panevezys"/>
    <x v="4"/>
    <n v="7.1196556142332401"/>
    <n v="1.9776821150647901"/>
  </r>
  <r>
    <x v="0"/>
    <x v="17"/>
    <x v="5"/>
    <x v="9"/>
    <s v="LT_Panevezys"/>
    <x v="5"/>
    <n v="7.1196556142332401"/>
    <n v="1.9776821150647901"/>
  </r>
  <r>
    <x v="0"/>
    <x v="17"/>
    <x v="5"/>
    <x v="9"/>
    <s v="LT_Panevezys"/>
    <x v="6"/>
    <n v="30.079313304721001"/>
    <n v="8.3553648068669499"/>
  </r>
  <r>
    <x v="0"/>
    <x v="17"/>
    <x v="5"/>
    <x v="9"/>
    <s v="LT_Panevezys"/>
    <x v="7"/>
    <n v="42.553994246914002"/>
    <n v="11.8205539574761"/>
  </r>
  <r>
    <x v="0"/>
    <x v="17"/>
    <x v="5"/>
    <x v="9"/>
    <s v="LT_Panevezys"/>
    <x v="8"/>
    <n v="42.553994246914002"/>
    <n v="11.8205539574761"/>
  </r>
  <r>
    <x v="0"/>
    <x v="17"/>
    <x v="5"/>
    <x v="9"/>
    <s v="LT_Panevezys"/>
    <x v="9"/>
    <n v="45.361633570256501"/>
    <n v="12.600453769515701"/>
  </r>
  <r>
    <x v="0"/>
    <x v="17"/>
    <x v="5"/>
    <x v="9"/>
    <s v="LT_Panevezys"/>
    <x v="10"/>
    <n v="58.771246029438203"/>
    <n v="16.325346119288401"/>
  </r>
  <r>
    <x v="0"/>
    <x v="17"/>
    <x v="5"/>
    <x v="9"/>
    <s v="LT_Panevezys"/>
    <x v="11"/>
    <n v="3.5598278071166201"/>
    <n v="0.98884105753239504"/>
  </r>
  <r>
    <x v="0"/>
    <x v="17"/>
    <x v="5"/>
    <x v="9"/>
    <s v="LT_Panevezys"/>
    <x v="12"/>
    <n v="0.36"/>
    <n v="0.1"/>
  </r>
  <r>
    <x v="0"/>
    <x v="17"/>
    <x v="5"/>
    <x v="9"/>
    <s v="LT_Panevezys"/>
    <x v="13"/>
    <n v="22.7352881560135"/>
    <n v="6.31535782111487"/>
  </r>
  <r>
    <x v="0"/>
    <x v="17"/>
    <x v="5"/>
    <x v="9"/>
    <s v="LT_Panevezys"/>
    <x v="14"/>
    <n v="22.7352881560135"/>
    <n v="6.31535782111487"/>
  </r>
  <r>
    <x v="0"/>
    <x v="17"/>
    <x v="5"/>
    <x v="9"/>
    <s v="LT_Panevezys"/>
    <x v="15"/>
    <n v="2.7284206547966199"/>
    <n v="0.75789462633239502"/>
  </r>
  <r>
    <x v="0"/>
    <x v="17"/>
    <x v="5"/>
    <x v="9"/>
    <s v="LT_Panevezys"/>
    <x v="16"/>
    <n v="6.5458675795335104"/>
    <n v="1.81829654987042"/>
  </r>
  <r>
    <x v="0"/>
    <x v="17"/>
    <x v="5"/>
    <x v="9"/>
    <s v="LT_Panevezys"/>
    <x v="17"/>
    <n v="9.3111759656652193"/>
    <n v="2.5864377682403399"/>
  </r>
  <r>
    <x v="0"/>
    <x v="17"/>
    <x v="5"/>
    <x v="9"/>
    <s v="LT_Panevezys"/>
    <x v="19"/>
    <n v="12.217689347013801"/>
    <n v="3.3938025963927299"/>
  </r>
  <r>
    <x v="0"/>
    <x v="17"/>
    <x v="5"/>
    <x v="9"/>
    <s v="LT_Panevezys"/>
    <x v="20"/>
    <n v="32.2600572447422"/>
    <n v="8.9611270124283902"/>
  </r>
  <r>
    <x v="0"/>
    <x v="17"/>
    <x v="5"/>
    <x v="9"/>
    <s v="LT_Panevezys"/>
    <x v="21"/>
    <n v="48.24"/>
    <n v="13.4"/>
  </r>
  <r>
    <x v="0"/>
    <x v="17"/>
    <x v="5"/>
    <x v="9"/>
    <s v="LT_Panevezys"/>
    <x v="22"/>
    <n v="67.680000000000007"/>
    <n v="18.8"/>
  </r>
  <r>
    <x v="0"/>
    <x v="17"/>
    <x v="5"/>
    <x v="9"/>
    <s v="LT_Panevezys"/>
    <x v="23"/>
    <n v="0.31515896120488701"/>
    <n v="8.7544155890246306E-2"/>
  </r>
  <r>
    <x v="0"/>
    <x v="17"/>
    <x v="5"/>
    <x v="9"/>
    <s v="LT_Panevezys"/>
    <x v="24"/>
    <n v="36.739999160619803"/>
    <n v="10.2055553223944"/>
  </r>
  <r>
    <x v="0"/>
    <x v="17"/>
    <x v="5"/>
    <x v="9"/>
    <s v="LT_Panevezys"/>
    <x v="25"/>
    <n v="22.32"/>
    <n v="6.2"/>
  </r>
  <r>
    <x v="0"/>
    <x v="17"/>
    <x v="5"/>
    <x v="9"/>
    <s v="LT_Panevezys"/>
    <x v="26"/>
    <n v="44.799980595207799"/>
    <n v="12.4444390542244"/>
  </r>
  <r>
    <x v="0"/>
    <x v="17"/>
    <x v="5"/>
    <x v="9"/>
    <s v="LT_Panevezys"/>
    <x v="27"/>
    <n v="2.34199197836619"/>
    <n v="0.650553327323943"/>
  </r>
  <r>
    <x v="0"/>
    <x v="17"/>
    <x v="5"/>
    <x v="9"/>
    <s v="LT_Rural"/>
    <x v="0"/>
    <n v="45.776839115009899"/>
    <n v="12.7157886430583"/>
  </r>
  <r>
    <x v="0"/>
    <x v="17"/>
    <x v="5"/>
    <x v="9"/>
    <s v="LT_Rural"/>
    <x v="1"/>
    <n v="46.08"/>
    <n v="12.8"/>
  </r>
  <r>
    <x v="0"/>
    <x v="17"/>
    <x v="5"/>
    <x v="9"/>
    <s v="LT_Rural"/>
    <x v="2"/>
    <n v="57.96"/>
    <n v="16.100000000000001"/>
  </r>
  <r>
    <x v="0"/>
    <x v="17"/>
    <x v="5"/>
    <x v="9"/>
    <s v="LT_Rural"/>
    <x v="3"/>
    <n v="58.771246029438203"/>
    <n v="16.325346119288401"/>
  </r>
  <r>
    <x v="0"/>
    <x v="17"/>
    <x v="5"/>
    <x v="9"/>
    <s v="LT_Rural"/>
    <x v="4"/>
    <n v="7.1196556142332401"/>
    <n v="1.9776821150647901"/>
  </r>
  <r>
    <x v="0"/>
    <x v="17"/>
    <x v="5"/>
    <x v="9"/>
    <s v="LT_Rural"/>
    <x v="5"/>
    <n v="7.1196556142332401"/>
    <n v="1.9776821150647901"/>
  </r>
  <r>
    <x v="0"/>
    <x v="17"/>
    <x v="5"/>
    <x v="9"/>
    <s v="LT_Rural"/>
    <x v="6"/>
    <n v="30.079313304721001"/>
    <n v="8.3553648068669499"/>
  </r>
  <r>
    <x v="0"/>
    <x v="17"/>
    <x v="5"/>
    <x v="9"/>
    <s v="LT_Rural"/>
    <x v="7"/>
    <n v="42.553994246914002"/>
    <n v="11.8205539574761"/>
  </r>
  <r>
    <x v="0"/>
    <x v="17"/>
    <x v="5"/>
    <x v="9"/>
    <s v="LT_Rural"/>
    <x v="8"/>
    <n v="42.553994246914002"/>
    <n v="11.8205539574761"/>
  </r>
  <r>
    <x v="0"/>
    <x v="17"/>
    <x v="5"/>
    <x v="9"/>
    <s v="LT_Rural"/>
    <x v="9"/>
    <n v="45.361633570256501"/>
    <n v="12.600453769515701"/>
  </r>
  <r>
    <x v="0"/>
    <x v="17"/>
    <x v="5"/>
    <x v="9"/>
    <s v="LT_Rural"/>
    <x v="10"/>
    <n v="58.771246029438203"/>
    <n v="16.325346119288401"/>
  </r>
  <r>
    <x v="0"/>
    <x v="17"/>
    <x v="5"/>
    <x v="9"/>
    <s v="LT_Rural"/>
    <x v="11"/>
    <n v="3.5598278071166201"/>
    <n v="0.98884105753239504"/>
  </r>
  <r>
    <x v="0"/>
    <x v="17"/>
    <x v="5"/>
    <x v="9"/>
    <s v="LT_Rural"/>
    <x v="12"/>
    <n v="0.36"/>
    <n v="0.1"/>
  </r>
  <r>
    <x v="0"/>
    <x v="17"/>
    <x v="5"/>
    <x v="9"/>
    <s v="LT_Rural"/>
    <x v="13"/>
    <n v="22.7352881560135"/>
    <n v="6.31535782111487"/>
  </r>
  <r>
    <x v="0"/>
    <x v="17"/>
    <x v="5"/>
    <x v="9"/>
    <s v="LT_Rural"/>
    <x v="14"/>
    <n v="22.7352881560135"/>
    <n v="6.31535782111487"/>
  </r>
  <r>
    <x v="0"/>
    <x v="17"/>
    <x v="5"/>
    <x v="9"/>
    <s v="LT_Rural"/>
    <x v="15"/>
    <n v="2.7284206547966199"/>
    <n v="0.75789462633239502"/>
  </r>
  <r>
    <x v="0"/>
    <x v="17"/>
    <x v="5"/>
    <x v="9"/>
    <s v="LT_Rural"/>
    <x v="16"/>
    <n v="6.5458675795335104"/>
    <n v="1.81829654987042"/>
  </r>
  <r>
    <x v="0"/>
    <x v="17"/>
    <x v="5"/>
    <x v="9"/>
    <s v="LT_Rural"/>
    <x v="17"/>
    <n v="9.3111759656652193"/>
    <n v="2.5864377682403399"/>
  </r>
  <r>
    <x v="0"/>
    <x v="17"/>
    <x v="5"/>
    <x v="9"/>
    <s v="LT_Rural"/>
    <x v="19"/>
    <n v="12.217689347013801"/>
    <n v="3.3938025963927299"/>
  </r>
  <r>
    <x v="0"/>
    <x v="17"/>
    <x v="5"/>
    <x v="9"/>
    <s v="LT_Rural"/>
    <x v="20"/>
    <n v="32.2600572447422"/>
    <n v="8.9611270124283902"/>
  </r>
  <r>
    <x v="0"/>
    <x v="17"/>
    <x v="5"/>
    <x v="9"/>
    <s v="LT_Rural"/>
    <x v="21"/>
    <n v="48.24"/>
    <n v="13.4"/>
  </r>
  <r>
    <x v="0"/>
    <x v="17"/>
    <x v="5"/>
    <x v="9"/>
    <s v="LT_Rural"/>
    <x v="22"/>
    <n v="67.680000000000007"/>
    <n v="18.8"/>
  </r>
  <r>
    <x v="0"/>
    <x v="17"/>
    <x v="5"/>
    <x v="9"/>
    <s v="LT_Rural"/>
    <x v="23"/>
    <n v="0.31515896120488701"/>
    <n v="8.7544155890246306E-2"/>
  </r>
  <r>
    <x v="0"/>
    <x v="17"/>
    <x v="5"/>
    <x v="9"/>
    <s v="LT_Rural"/>
    <x v="24"/>
    <n v="36.739999160619803"/>
    <n v="10.2055553223944"/>
  </r>
  <r>
    <x v="0"/>
    <x v="17"/>
    <x v="5"/>
    <x v="9"/>
    <s v="LT_Rural"/>
    <x v="25"/>
    <n v="22.32"/>
    <n v="6.2"/>
  </r>
  <r>
    <x v="0"/>
    <x v="17"/>
    <x v="5"/>
    <x v="9"/>
    <s v="LT_Rural"/>
    <x v="26"/>
    <n v="44.799980595207799"/>
    <n v="12.4444390542244"/>
  </r>
  <r>
    <x v="0"/>
    <x v="17"/>
    <x v="5"/>
    <x v="9"/>
    <s v="LT_Rural"/>
    <x v="27"/>
    <n v="2.34199197836619"/>
    <n v="0.650553327323943"/>
  </r>
  <r>
    <x v="0"/>
    <x v="17"/>
    <x v="5"/>
    <x v="9"/>
    <s v="LT_SiaU"/>
    <x v="0"/>
    <n v="45.776839115009899"/>
    <n v="12.7157886430583"/>
  </r>
  <r>
    <x v="0"/>
    <x v="17"/>
    <x v="5"/>
    <x v="9"/>
    <s v="LT_SiaU"/>
    <x v="1"/>
    <n v="46.08"/>
    <n v="12.8"/>
  </r>
  <r>
    <x v="0"/>
    <x v="17"/>
    <x v="5"/>
    <x v="9"/>
    <s v="LT_SiaU"/>
    <x v="2"/>
    <n v="57.96"/>
    <n v="16.100000000000001"/>
  </r>
  <r>
    <x v="0"/>
    <x v="17"/>
    <x v="5"/>
    <x v="9"/>
    <s v="LT_SiaU"/>
    <x v="3"/>
    <n v="58.771246029438203"/>
    <n v="16.325346119288401"/>
  </r>
  <r>
    <x v="0"/>
    <x v="17"/>
    <x v="5"/>
    <x v="9"/>
    <s v="LT_SiaU"/>
    <x v="4"/>
    <n v="7.1196556142332401"/>
    <n v="1.9776821150647901"/>
  </r>
  <r>
    <x v="0"/>
    <x v="17"/>
    <x v="5"/>
    <x v="9"/>
    <s v="LT_SiaU"/>
    <x v="5"/>
    <n v="7.1196556142332401"/>
    <n v="1.9776821150647901"/>
  </r>
  <r>
    <x v="0"/>
    <x v="17"/>
    <x v="5"/>
    <x v="9"/>
    <s v="LT_SiaU"/>
    <x v="6"/>
    <n v="30.079313304721001"/>
    <n v="8.3553648068669499"/>
  </r>
  <r>
    <x v="0"/>
    <x v="17"/>
    <x v="5"/>
    <x v="9"/>
    <s v="LT_SiaU"/>
    <x v="7"/>
    <n v="42.553994246914002"/>
    <n v="11.8205539574761"/>
  </r>
  <r>
    <x v="0"/>
    <x v="17"/>
    <x v="5"/>
    <x v="9"/>
    <s v="LT_SiaU"/>
    <x v="8"/>
    <n v="42.553994246914002"/>
    <n v="11.8205539574761"/>
  </r>
  <r>
    <x v="0"/>
    <x v="17"/>
    <x v="5"/>
    <x v="9"/>
    <s v="LT_SiaU"/>
    <x v="9"/>
    <n v="45.361633570256501"/>
    <n v="12.600453769515701"/>
  </r>
  <r>
    <x v="0"/>
    <x v="17"/>
    <x v="5"/>
    <x v="9"/>
    <s v="LT_SiaU"/>
    <x v="10"/>
    <n v="58.771246029438203"/>
    <n v="16.325346119288401"/>
  </r>
  <r>
    <x v="0"/>
    <x v="17"/>
    <x v="5"/>
    <x v="9"/>
    <s v="LT_SiaU"/>
    <x v="11"/>
    <n v="3.5598278071166201"/>
    <n v="0.98884105753239504"/>
  </r>
  <r>
    <x v="0"/>
    <x v="17"/>
    <x v="5"/>
    <x v="9"/>
    <s v="LT_SiaU"/>
    <x v="12"/>
    <n v="0.36"/>
    <n v="0.1"/>
  </r>
  <r>
    <x v="0"/>
    <x v="17"/>
    <x v="5"/>
    <x v="9"/>
    <s v="LT_SiaU"/>
    <x v="13"/>
    <n v="22.7352881560135"/>
    <n v="6.31535782111487"/>
  </r>
  <r>
    <x v="0"/>
    <x v="17"/>
    <x v="5"/>
    <x v="9"/>
    <s v="LT_SiaU"/>
    <x v="14"/>
    <n v="22.7352881560135"/>
    <n v="6.31535782111487"/>
  </r>
  <r>
    <x v="0"/>
    <x v="17"/>
    <x v="5"/>
    <x v="9"/>
    <s v="LT_SiaU"/>
    <x v="15"/>
    <n v="2.7284206547966199"/>
    <n v="0.75789462633239502"/>
  </r>
  <r>
    <x v="0"/>
    <x v="17"/>
    <x v="5"/>
    <x v="9"/>
    <s v="LT_SiaU"/>
    <x v="16"/>
    <n v="6.5458675795335104"/>
    <n v="1.81829654987042"/>
  </r>
  <r>
    <x v="0"/>
    <x v="17"/>
    <x v="5"/>
    <x v="9"/>
    <s v="LT_SiaU"/>
    <x v="17"/>
    <n v="9.3111759656652193"/>
    <n v="2.5864377682403399"/>
  </r>
  <r>
    <x v="0"/>
    <x v="17"/>
    <x v="5"/>
    <x v="9"/>
    <s v="LT_SiaU"/>
    <x v="19"/>
    <n v="12.217689347013801"/>
    <n v="3.3938025963927299"/>
  </r>
  <r>
    <x v="0"/>
    <x v="17"/>
    <x v="5"/>
    <x v="9"/>
    <s v="LT_SiaU"/>
    <x v="20"/>
    <n v="32.2600572447422"/>
    <n v="8.9611270124283902"/>
  </r>
  <r>
    <x v="0"/>
    <x v="17"/>
    <x v="5"/>
    <x v="9"/>
    <s v="LT_SiaU"/>
    <x v="21"/>
    <n v="48.24"/>
    <n v="13.4"/>
  </r>
  <r>
    <x v="0"/>
    <x v="17"/>
    <x v="5"/>
    <x v="9"/>
    <s v="LT_SiaU"/>
    <x v="22"/>
    <n v="67.680000000000007"/>
    <n v="18.8"/>
  </r>
  <r>
    <x v="0"/>
    <x v="17"/>
    <x v="5"/>
    <x v="9"/>
    <s v="LT_SiaU"/>
    <x v="23"/>
    <n v="0.31515896120488701"/>
    <n v="8.7544155890246306E-2"/>
  </r>
  <r>
    <x v="0"/>
    <x v="17"/>
    <x v="5"/>
    <x v="9"/>
    <s v="LT_SiaU"/>
    <x v="24"/>
    <n v="36.739999160619803"/>
    <n v="10.2055553223944"/>
  </r>
  <r>
    <x v="0"/>
    <x v="17"/>
    <x v="5"/>
    <x v="9"/>
    <s v="LT_SiaU"/>
    <x v="25"/>
    <n v="22.32"/>
    <n v="6.2"/>
  </r>
  <r>
    <x v="0"/>
    <x v="17"/>
    <x v="5"/>
    <x v="9"/>
    <s v="LT_SiaU"/>
    <x v="26"/>
    <n v="44.799980595207799"/>
    <n v="12.4444390542244"/>
  </r>
  <r>
    <x v="0"/>
    <x v="17"/>
    <x v="5"/>
    <x v="9"/>
    <s v="LT_SiaU"/>
    <x v="27"/>
    <n v="2.34199197836619"/>
    <n v="0.650553327323943"/>
  </r>
  <r>
    <x v="0"/>
    <x v="17"/>
    <x v="5"/>
    <x v="9"/>
    <s v="LT_VilU"/>
    <x v="0"/>
    <n v="45.776839115009899"/>
    <n v="12.7157886430583"/>
  </r>
  <r>
    <x v="0"/>
    <x v="17"/>
    <x v="5"/>
    <x v="9"/>
    <s v="LT_VilU"/>
    <x v="1"/>
    <n v="46.08"/>
    <n v="12.8"/>
  </r>
  <r>
    <x v="0"/>
    <x v="17"/>
    <x v="5"/>
    <x v="9"/>
    <s v="LT_VilU"/>
    <x v="2"/>
    <n v="57.96"/>
    <n v="16.100000000000001"/>
  </r>
  <r>
    <x v="0"/>
    <x v="17"/>
    <x v="5"/>
    <x v="9"/>
    <s v="LT_VilU"/>
    <x v="3"/>
    <n v="58.771246029438203"/>
    <n v="16.325346119288401"/>
  </r>
  <r>
    <x v="0"/>
    <x v="17"/>
    <x v="5"/>
    <x v="9"/>
    <s v="LT_VilU"/>
    <x v="4"/>
    <n v="7.1196556142332401"/>
    <n v="1.9776821150647901"/>
  </r>
  <r>
    <x v="0"/>
    <x v="17"/>
    <x v="5"/>
    <x v="9"/>
    <s v="LT_VilU"/>
    <x v="5"/>
    <n v="7.1196556142332401"/>
    <n v="1.9776821150647901"/>
  </r>
  <r>
    <x v="0"/>
    <x v="17"/>
    <x v="5"/>
    <x v="9"/>
    <s v="LT_VilU"/>
    <x v="6"/>
    <n v="30.079313304721001"/>
    <n v="8.3553648068669499"/>
  </r>
  <r>
    <x v="0"/>
    <x v="17"/>
    <x v="5"/>
    <x v="9"/>
    <s v="LT_VilU"/>
    <x v="7"/>
    <n v="42.553994246914002"/>
    <n v="11.8205539574761"/>
  </r>
  <r>
    <x v="0"/>
    <x v="17"/>
    <x v="5"/>
    <x v="9"/>
    <s v="LT_VilU"/>
    <x v="8"/>
    <n v="42.553994246914002"/>
    <n v="11.8205539574761"/>
  </r>
  <r>
    <x v="0"/>
    <x v="17"/>
    <x v="5"/>
    <x v="9"/>
    <s v="LT_VilU"/>
    <x v="9"/>
    <n v="45.361633570256501"/>
    <n v="12.600453769515701"/>
  </r>
  <r>
    <x v="0"/>
    <x v="17"/>
    <x v="5"/>
    <x v="9"/>
    <s v="LT_VilU"/>
    <x v="10"/>
    <n v="58.771246029438203"/>
    <n v="16.325346119288401"/>
  </r>
  <r>
    <x v="0"/>
    <x v="17"/>
    <x v="5"/>
    <x v="9"/>
    <s v="LT_VilU"/>
    <x v="11"/>
    <n v="3.5598278071166201"/>
    <n v="0.98884105753239504"/>
  </r>
  <r>
    <x v="0"/>
    <x v="17"/>
    <x v="5"/>
    <x v="9"/>
    <s v="LT_VilU"/>
    <x v="12"/>
    <n v="0.36"/>
    <n v="0.1"/>
  </r>
  <r>
    <x v="0"/>
    <x v="17"/>
    <x v="5"/>
    <x v="9"/>
    <s v="LT_VilU"/>
    <x v="13"/>
    <n v="22.7352881560135"/>
    <n v="6.31535782111487"/>
  </r>
  <r>
    <x v="0"/>
    <x v="17"/>
    <x v="5"/>
    <x v="9"/>
    <s v="LT_VilU"/>
    <x v="14"/>
    <n v="22.7352881560135"/>
    <n v="6.31535782111487"/>
  </r>
  <r>
    <x v="0"/>
    <x v="17"/>
    <x v="5"/>
    <x v="9"/>
    <s v="LT_VilU"/>
    <x v="15"/>
    <n v="2.7284206547966199"/>
    <n v="0.75789462633239502"/>
  </r>
  <r>
    <x v="0"/>
    <x v="17"/>
    <x v="5"/>
    <x v="9"/>
    <s v="LT_VilU"/>
    <x v="16"/>
    <n v="6.5458675795335104"/>
    <n v="1.81829654987042"/>
  </r>
  <r>
    <x v="0"/>
    <x v="17"/>
    <x v="5"/>
    <x v="9"/>
    <s v="LT_VilU"/>
    <x v="17"/>
    <n v="9.3111759656652193"/>
    <n v="2.5864377682403399"/>
  </r>
  <r>
    <x v="0"/>
    <x v="17"/>
    <x v="5"/>
    <x v="9"/>
    <s v="LT_VilU"/>
    <x v="19"/>
    <n v="12.217689347013801"/>
    <n v="3.3938025963927299"/>
  </r>
  <r>
    <x v="0"/>
    <x v="17"/>
    <x v="5"/>
    <x v="9"/>
    <s v="LT_VilU"/>
    <x v="20"/>
    <n v="32.2600572447422"/>
    <n v="8.9611270124283902"/>
  </r>
  <r>
    <x v="0"/>
    <x v="17"/>
    <x v="5"/>
    <x v="9"/>
    <s v="LT_VilU"/>
    <x v="21"/>
    <n v="48.24"/>
    <n v="13.4"/>
  </r>
  <r>
    <x v="0"/>
    <x v="17"/>
    <x v="5"/>
    <x v="9"/>
    <s v="LT_VilU"/>
    <x v="22"/>
    <n v="67.680000000000007"/>
    <n v="18.8"/>
  </r>
  <r>
    <x v="0"/>
    <x v="17"/>
    <x v="5"/>
    <x v="9"/>
    <s v="LT_VilU"/>
    <x v="23"/>
    <n v="0.31515896120488701"/>
    <n v="8.7544155890246306E-2"/>
  </r>
  <r>
    <x v="0"/>
    <x v="17"/>
    <x v="5"/>
    <x v="9"/>
    <s v="LT_VilU"/>
    <x v="24"/>
    <n v="36.739999160619803"/>
    <n v="10.2055553223944"/>
  </r>
  <r>
    <x v="0"/>
    <x v="17"/>
    <x v="5"/>
    <x v="9"/>
    <s v="LT_VilU"/>
    <x v="25"/>
    <n v="22.32"/>
    <n v="6.2"/>
  </r>
  <r>
    <x v="0"/>
    <x v="17"/>
    <x v="5"/>
    <x v="9"/>
    <s v="LT_VilU"/>
    <x v="26"/>
    <n v="44.799980595207799"/>
    <n v="12.4444390542244"/>
  </r>
  <r>
    <x v="0"/>
    <x v="17"/>
    <x v="5"/>
    <x v="9"/>
    <s v="LT_VilU"/>
    <x v="27"/>
    <n v="2.34199197836619"/>
    <n v="0.650553327323943"/>
  </r>
  <r>
    <x v="0"/>
    <x v="17"/>
    <x v="6"/>
    <x v="10"/>
    <s v="NL_A"/>
    <x v="0"/>
    <n v="45.776839115009899"/>
    <n v="12.7157886430583"/>
  </r>
  <r>
    <x v="0"/>
    <x v="17"/>
    <x v="6"/>
    <x v="10"/>
    <s v="NL_A"/>
    <x v="1"/>
    <n v="46.08"/>
    <n v="12.8"/>
  </r>
  <r>
    <x v="0"/>
    <x v="17"/>
    <x v="6"/>
    <x v="10"/>
    <s v="NL_A"/>
    <x v="2"/>
    <n v="57.96"/>
    <n v="16.100000000000001"/>
  </r>
  <r>
    <x v="0"/>
    <x v="17"/>
    <x v="6"/>
    <x v="10"/>
    <s v="NL_A"/>
    <x v="3"/>
    <n v="58.771246029438203"/>
    <n v="16.325346119288401"/>
  </r>
  <r>
    <x v="0"/>
    <x v="17"/>
    <x v="6"/>
    <x v="10"/>
    <s v="NL_A"/>
    <x v="4"/>
    <n v="7.1196556142332401"/>
    <n v="1.9776821150647901"/>
  </r>
  <r>
    <x v="0"/>
    <x v="17"/>
    <x v="6"/>
    <x v="10"/>
    <s v="NL_A"/>
    <x v="5"/>
    <n v="7.1196556142332401"/>
    <n v="1.9776821150647901"/>
  </r>
  <r>
    <x v="0"/>
    <x v="17"/>
    <x v="6"/>
    <x v="10"/>
    <s v="NL_A"/>
    <x v="6"/>
    <n v="30.079313304721001"/>
    <n v="8.3553648068669499"/>
  </r>
  <r>
    <x v="0"/>
    <x v="17"/>
    <x v="6"/>
    <x v="10"/>
    <s v="NL_A"/>
    <x v="7"/>
    <n v="42.553994246914002"/>
    <n v="11.8205539574761"/>
  </r>
  <r>
    <x v="0"/>
    <x v="17"/>
    <x v="6"/>
    <x v="10"/>
    <s v="NL_A"/>
    <x v="8"/>
    <n v="42.553994246914002"/>
    <n v="11.8205539574761"/>
  </r>
  <r>
    <x v="0"/>
    <x v="17"/>
    <x v="6"/>
    <x v="10"/>
    <s v="NL_A"/>
    <x v="9"/>
    <n v="45.361633570256501"/>
    <n v="12.600453769515701"/>
  </r>
  <r>
    <x v="0"/>
    <x v="17"/>
    <x v="6"/>
    <x v="10"/>
    <s v="NL_A"/>
    <x v="10"/>
    <n v="58.771246029438203"/>
    <n v="16.325346119288401"/>
  </r>
  <r>
    <x v="0"/>
    <x v="17"/>
    <x v="6"/>
    <x v="10"/>
    <s v="NL_A"/>
    <x v="11"/>
    <n v="3.5598278071166201"/>
    <n v="0.98884105753239504"/>
  </r>
  <r>
    <x v="0"/>
    <x v="17"/>
    <x v="6"/>
    <x v="10"/>
    <s v="NL_A"/>
    <x v="12"/>
    <n v="0.36"/>
    <n v="0.1"/>
  </r>
  <r>
    <x v="0"/>
    <x v="17"/>
    <x v="6"/>
    <x v="10"/>
    <s v="NL_A"/>
    <x v="13"/>
    <n v="22.7352881560135"/>
    <n v="6.31535782111487"/>
  </r>
  <r>
    <x v="0"/>
    <x v="17"/>
    <x v="6"/>
    <x v="10"/>
    <s v="NL_A"/>
    <x v="14"/>
    <n v="22.7352881560135"/>
    <n v="6.31535782111487"/>
  </r>
  <r>
    <x v="0"/>
    <x v="17"/>
    <x v="6"/>
    <x v="10"/>
    <s v="NL_A"/>
    <x v="15"/>
    <n v="2.7284206547966199"/>
    <n v="0.75789462633239502"/>
  </r>
  <r>
    <x v="0"/>
    <x v="17"/>
    <x v="6"/>
    <x v="10"/>
    <s v="NL_A"/>
    <x v="16"/>
    <n v="6.5458675795335104"/>
    <n v="1.81829654987042"/>
  </r>
  <r>
    <x v="0"/>
    <x v="17"/>
    <x v="6"/>
    <x v="10"/>
    <s v="NL_A"/>
    <x v="17"/>
    <n v="9.3111759656652193"/>
    <n v="2.5864377682403399"/>
  </r>
  <r>
    <x v="0"/>
    <x v="17"/>
    <x v="6"/>
    <x v="10"/>
    <s v="NL_A"/>
    <x v="19"/>
    <n v="12.217689347013801"/>
    <n v="3.3938025963927299"/>
  </r>
  <r>
    <x v="0"/>
    <x v="17"/>
    <x v="6"/>
    <x v="10"/>
    <s v="NL_A"/>
    <x v="20"/>
    <n v="32.2600572447422"/>
    <n v="8.9611270124283902"/>
  </r>
  <r>
    <x v="0"/>
    <x v="17"/>
    <x v="6"/>
    <x v="10"/>
    <s v="NL_A"/>
    <x v="21"/>
    <n v="48.24"/>
    <n v="13.4"/>
  </r>
  <r>
    <x v="0"/>
    <x v="17"/>
    <x v="6"/>
    <x v="10"/>
    <s v="NL_A"/>
    <x v="22"/>
    <n v="67.680000000000007"/>
    <n v="18.8"/>
  </r>
  <r>
    <x v="0"/>
    <x v="17"/>
    <x v="6"/>
    <x v="10"/>
    <s v="NL_A"/>
    <x v="23"/>
    <n v="0.31515896120488701"/>
    <n v="8.7544155890246306E-2"/>
  </r>
  <r>
    <x v="0"/>
    <x v="17"/>
    <x v="6"/>
    <x v="10"/>
    <s v="NL_A"/>
    <x v="24"/>
    <n v="36.739999160619803"/>
    <n v="10.2055553223944"/>
  </r>
  <r>
    <x v="0"/>
    <x v="17"/>
    <x v="6"/>
    <x v="10"/>
    <s v="NL_A"/>
    <x v="25"/>
    <n v="22.32"/>
    <n v="6.2"/>
  </r>
  <r>
    <x v="0"/>
    <x v="17"/>
    <x v="6"/>
    <x v="10"/>
    <s v="NL_A"/>
    <x v="26"/>
    <n v="44.799980595207799"/>
    <n v="12.4444390542244"/>
  </r>
  <r>
    <x v="0"/>
    <x v="17"/>
    <x v="6"/>
    <x v="10"/>
    <s v="NL_A"/>
    <x v="27"/>
    <n v="2.34199197836619"/>
    <n v="0.650553327323943"/>
  </r>
  <r>
    <x v="0"/>
    <x v="17"/>
    <x v="6"/>
    <x v="10"/>
    <s v="NL_OFFSHORE"/>
    <x v="0"/>
    <n v="45.776839115009899"/>
    <n v="12.7157886430583"/>
  </r>
  <r>
    <x v="0"/>
    <x v="17"/>
    <x v="6"/>
    <x v="10"/>
    <s v="NL_OFFSHORE"/>
    <x v="1"/>
    <n v="46.08"/>
    <n v="12.8"/>
  </r>
  <r>
    <x v="0"/>
    <x v="17"/>
    <x v="6"/>
    <x v="10"/>
    <s v="NL_OFFSHORE"/>
    <x v="2"/>
    <n v="57.96"/>
    <n v="16.100000000000001"/>
  </r>
  <r>
    <x v="0"/>
    <x v="17"/>
    <x v="6"/>
    <x v="10"/>
    <s v="NL_OFFSHORE"/>
    <x v="3"/>
    <n v="58.771246029438203"/>
    <n v="16.325346119288401"/>
  </r>
  <r>
    <x v="0"/>
    <x v="17"/>
    <x v="6"/>
    <x v="10"/>
    <s v="NL_OFFSHORE"/>
    <x v="4"/>
    <n v="7.1196556142332401"/>
    <n v="1.9776821150647901"/>
  </r>
  <r>
    <x v="0"/>
    <x v="17"/>
    <x v="6"/>
    <x v="10"/>
    <s v="NL_OFFSHORE"/>
    <x v="5"/>
    <n v="7.1196556142332401"/>
    <n v="1.9776821150647901"/>
  </r>
  <r>
    <x v="0"/>
    <x v="17"/>
    <x v="6"/>
    <x v="10"/>
    <s v="NL_OFFSHORE"/>
    <x v="6"/>
    <n v="30.079313304721001"/>
    <n v="8.3553648068669499"/>
  </r>
  <r>
    <x v="0"/>
    <x v="17"/>
    <x v="6"/>
    <x v="10"/>
    <s v="NL_OFFSHORE"/>
    <x v="7"/>
    <n v="42.553994246914002"/>
    <n v="11.8205539574761"/>
  </r>
  <r>
    <x v="0"/>
    <x v="17"/>
    <x v="6"/>
    <x v="10"/>
    <s v="NL_OFFSHORE"/>
    <x v="8"/>
    <n v="42.553994246914002"/>
    <n v="11.8205539574761"/>
  </r>
  <r>
    <x v="0"/>
    <x v="17"/>
    <x v="6"/>
    <x v="10"/>
    <s v="NL_OFFSHORE"/>
    <x v="9"/>
    <n v="45.361633570256501"/>
    <n v="12.600453769515701"/>
  </r>
  <r>
    <x v="0"/>
    <x v="17"/>
    <x v="6"/>
    <x v="10"/>
    <s v="NL_OFFSHORE"/>
    <x v="10"/>
    <n v="58.771246029438203"/>
    <n v="16.325346119288401"/>
  </r>
  <r>
    <x v="0"/>
    <x v="17"/>
    <x v="6"/>
    <x v="10"/>
    <s v="NL_OFFSHORE"/>
    <x v="11"/>
    <n v="3.5598278071166201"/>
    <n v="0.98884105753239504"/>
  </r>
  <r>
    <x v="0"/>
    <x v="17"/>
    <x v="6"/>
    <x v="10"/>
    <s v="NL_OFFSHORE"/>
    <x v="12"/>
    <n v="0.36"/>
    <n v="0.1"/>
  </r>
  <r>
    <x v="0"/>
    <x v="17"/>
    <x v="6"/>
    <x v="10"/>
    <s v="NL_OFFSHORE"/>
    <x v="13"/>
    <n v="22.7352881560135"/>
    <n v="6.31535782111487"/>
  </r>
  <r>
    <x v="0"/>
    <x v="17"/>
    <x v="6"/>
    <x v="10"/>
    <s v="NL_OFFSHORE"/>
    <x v="14"/>
    <n v="22.7352881560135"/>
    <n v="6.31535782111487"/>
  </r>
  <r>
    <x v="0"/>
    <x v="17"/>
    <x v="6"/>
    <x v="10"/>
    <s v="NL_OFFSHORE"/>
    <x v="15"/>
    <n v="2.7284206547966199"/>
    <n v="0.75789462633239502"/>
  </r>
  <r>
    <x v="0"/>
    <x v="17"/>
    <x v="6"/>
    <x v="10"/>
    <s v="NL_OFFSHORE"/>
    <x v="16"/>
    <n v="6.5458675795335104"/>
    <n v="1.81829654987042"/>
  </r>
  <r>
    <x v="0"/>
    <x v="17"/>
    <x v="6"/>
    <x v="10"/>
    <s v="NL_OFFSHORE"/>
    <x v="17"/>
    <n v="9.3111759656652193"/>
    <n v="2.5864377682403399"/>
  </r>
  <r>
    <x v="0"/>
    <x v="17"/>
    <x v="6"/>
    <x v="10"/>
    <s v="NL_OFFSHORE"/>
    <x v="19"/>
    <n v="12.217689347013801"/>
    <n v="3.3938025963927299"/>
  </r>
  <r>
    <x v="0"/>
    <x v="17"/>
    <x v="6"/>
    <x v="10"/>
    <s v="NL_OFFSHORE"/>
    <x v="20"/>
    <n v="32.2600572447422"/>
    <n v="8.9611270124283902"/>
  </r>
  <r>
    <x v="0"/>
    <x v="17"/>
    <x v="6"/>
    <x v="10"/>
    <s v="NL_OFFSHORE"/>
    <x v="21"/>
    <n v="48.24"/>
    <n v="13.4"/>
  </r>
  <r>
    <x v="0"/>
    <x v="17"/>
    <x v="6"/>
    <x v="10"/>
    <s v="NL_OFFSHORE"/>
    <x v="22"/>
    <n v="67.680000000000007"/>
    <n v="18.8"/>
  </r>
  <r>
    <x v="0"/>
    <x v="17"/>
    <x v="6"/>
    <x v="10"/>
    <s v="NL_OFFSHORE"/>
    <x v="23"/>
    <n v="0.31515896120488701"/>
    <n v="8.7544155890246306E-2"/>
  </r>
  <r>
    <x v="0"/>
    <x v="17"/>
    <x v="6"/>
    <x v="10"/>
    <s v="NL_OFFSHORE"/>
    <x v="24"/>
    <n v="36.739999160619803"/>
    <n v="10.2055553223944"/>
  </r>
  <r>
    <x v="0"/>
    <x v="17"/>
    <x v="6"/>
    <x v="10"/>
    <s v="NL_OFFSHORE"/>
    <x v="25"/>
    <n v="22.32"/>
    <n v="6.2"/>
  </r>
  <r>
    <x v="0"/>
    <x v="17"/>
    <x v="6"/>
    <x v="10"/>
    <s v="NL_OFFSHORE"/>
    <x v="26"/>
    <n v="44.799980595207799"/>
    <n v="12.4444390542244"/>
  </r>
  <r>
    <x v="0"/>
    <x v="17"/>
    <x v="6"/>
    <x v="10"/>
    <s v="NL_OFFSHORE"/>
    <x v="27"/>
    <n v="2.34199197836619"/>
    <n v="0.650553327323943"/>
  </r>
  <r>
    <x v="0"/>
    <x v="17"/>
    <x v="7"/>
    <x v="11"/>
    <s v="NO1_A1"/>
    <x v="0"/>
    <n v="45.776839115009899"/>
    <n v="12.7157886430583"/>
  </r>
  <r>
    <x v="0"/>
    <x v="17"/>
    <x v="7"/>
    <x v="11"/>
    <s v="NO1_A1"/>
    <x v="1"/>
    <n v="46.08"/>
    <n v="12.8"/>
  </r>
  <r>
    <x v="0"/>
    <x v="17"/>
    <x v="7"/>
    <x v="11"/>
    <s v="NO1_A1"/>
    <x v="2"/>
    <n v="57.96"/>
    <n v="16.100000000000001"/>
  </r>
  <r>
    <x v="0"/>
    <x v="17"/>
    <x v="7"/>
    <x v="11"/>
    <s v="NO1_A1"/>
    <x v="3"/>
    <n v="58.771246029438203"/>
    <n v="16.325346119288401"/>
  </r>
  <r>
    <x v="0"/>
    <x v="17"/>
    <x v="7"/>
    <x v="11"/>
    <s v="NO1_A1"/>
    <x v="4"/>
    <n v="7.1196556142332401"/>
    <n v="1.9776821150647901"/>
  </r>
  <r>
    <x v="0"/>
    <x v="17"/>
    <x v="7"/>
    <x v="11"/>
    <s v="NO1_A1"/>
    <x v="5"/>
    <n v="7.1196556142332401"/>
    <n v="1.9776821150647901"/>
  </r>
  <r>
    <x v="0"/>
    <x v="17"/>
    <x v="7"/>
    <x v="11"/>
    <s v="NO1_A1"/>
    <x v="6"/>
    <n v="30.079313304721001"/>
    <n v="8.3553648068669499"/>
  </r>
  <r>
    <x v="0"/>
    <x v="17"/>
    <x v="7"/>
    <x v="11"/>
    <s v="NO1_A1"/>
    <x v="7"/>
    <n v="42.553994246914002"/>
    <n v="11.8205539574761"/>
  </r>
  <r>
    <x v="0"/>
    <x v="17"/>
    <x v="7"/>
    <x v="11"/>
    <s v="NO1_A1"/>
    <x v="8"/>
    <n v="42.553994246914002"/>
    <n v="11.8205539574761"/>
  </r>
  <r>
    <x v="0"/>
    <x v="17"/>
    <x v="7"/>
    <x v="11"/>
    <s v="NO1_A1"/>
    <x v="9"/>
    <n v="45.361633570256501"/>
    <n v="12.600453769515701"/>
  </r>
  <r>
    <x v="0"/>
    <x v="17"/>
    <x v="7"/>
    <x v="11"/>
    <s v="NO1_A1"/>
    <x v="10"/>
    <n v="58.771246029438203"/>
    <n v="16.325346119288401"/>
  </r>
  <r>
    <x v="0"/>
    <x v="17"/>
    <x v="7"/>
    <x v="11"/>
    <s v="NO1_A1"/>
    <x v="11"/>
    <n v="3.5598278071166201"/>
    <n v="0.98884105753239504"/>
  </r>
  <r>
    <x v="0"/>
    <x v="17"/>
    <x v="7"/>
    <x v="11"/>
    <s v="NO1_A1"/>
    <x v="12"/>
    <n v="0.36"/>
    <n v="0.1"/>
  </r>
  <r>
    <x v="0"/>
    <x v="17"/>
    <x v="7"/>
    <x v="11"/>
    <s v="NO1_A1"/>
    <x v="13"/>
    <n v="22.7352881560135"/>
    <n v="6.31535782111487"/>
  </r>
  <r>
    <x v="0"/>
    <x v="17"/>
    <x v="7"/>
    <x v="11"/>
    <s v="NO1_A1"/>
    <x v="14"/>
    <n v="22.7352881560135"/>
    <n v="6.31535782111487"/>
  </r>
  <r>
    <x v="0"/>
    <x v="17"/>
    <x v="7"/>
    <x v="11"/>
    <s v="NO1_A1"/>
    <x v="15"/>
    <n v="2.7284206547966199"/>
    <n v="0.75789462633239502"/>
  </r>
  <r>
    <x v="0"/>
    <x v="17"/>
    <x v="7"/>
    <x v="11"/>
    <s v="NO1_A1"/>
    <x v="16"/>
    <n v="6.5458675795335104"/>
    <n v="1.81829654987042"/>
  </r>
  <r>
    <x v="0"/>
    <x v="17"/>
    <x v="7"/>
    <x v="11"/>
    <s v="NO1_A1"/>
    <x v="17"/>
    <n v="9.3111759656652193"/>
    <n v="2.5864377682403399"/>
  </r>
  <r>
    <x v="0"/>
    <x v="17"/>
    <x v="7"/>
    <x v="11"/>
    <s v="NO1_A1"/>
    <x v="19"/>
    <n v="12.217689347013801"/>
    <n v="3.3938025963927299"/>
  </r>
  <r>
    <x v="0"/>
    <x v="17"/>
    <x v="7"/>
    <x v="11"/>
    <s v="NO1_A1"/>
    <x v="20"/>
    <n v="32.2600572447422"/>
    <n v="8.9611270124283902"/>
  </r>
  <r>
    <x v="0"/>
    <x v="17"/>
    <x v="7"/>
    <x v="11"/>
    <s v="NO1_A1"/>
    <x v="21"/>
    <n v="48.24"/>
    <n v="13.4"/>
  </r>
  <r>
    <x v="0"/>
    <x v="17"/>
    <x v="7"/>
    <x v="11"/>
    <s v="NO1_A1"/>
    <x v="22"/>
    <n v="67.680000000000007"/>
    <n v="18.8"/>
  </r>
  <r>
    <x v="0"/>
    <x v="17"/>
    <x v="7"/>
    <x v="11"/>
    <s v="NO1_A1"/>
    <x v="23"/>
    <n v="0.31515896120488701"/>
    <n v="8.7544155890246306E-2"/>
  </r>
  <r>
    <x v="0"/>
    <x v="17"/>
    <x v="7"/>
    <x v="11"/>
    <s v="NO1_A1"/>
    <x v="24"/>
    <n v="36.739999160619803"/>
    <n v="10.2055553223944"/>
  </r>
  <r>
    <x v="0"/>
    <x v="17"/>
    <x v="7"/>
    <x v="11"/>
    <s v="NO1_A1"/>
    <x v="25"/>
    <n v="22.32"/>
    <n v="6.2"/>
  </r>
  <r>
    <x v="0"/>
    <x v="17"/>
    <x v="7"/>
    <x v="11"/>
    <s v="NO1_A1"/>
    <x v="26"/>
    <n v="44.799980595207799"/>
    <n v="12.4444390542244"/>
  </r>
  <r>
    <x v="0"/>
    <x v="17"/>
    <x v="7"/>
    <x v="11"/>
    <s v="NO1_A1"/>
    <x v="27"/>
    <n v="2.34199197836619"/>
    <n v="0.650553327323943"/>
  </r>
  <r>
    <x v="0"/>
    <x v="17"/>
    <x v="7"/>
    <x v="11"/>
    <s v="NO1_A2"/>
    <x v="0"/>
    <n v="45.776839115009899"/>
    <n v="12.7157886430583"/>
  </r>
  <r>
    <x v="0"/>
    <x v="17"/>
    <x v="7"/>
    <x v="11"/>
    <s v="NO1_A2"/>
    <x v="1"/>
    <n v="46.08"/>
    <n v="12.8"/>
  </r>
  <r>
    <x v="0"/>
    <x v="17"/>
    <x v="7"/>
    <x v="11"/>
    <s v="NO1_A2"/>
    <x v="2"/>
    <n v="57.96"/>
    <n v="16.100000000000001"/>
  </r>
  <r>
    <x v="0"/>
    <x v="17"/>
    <x v="7"/>
    <x v="11"/>
    <s v="NO1_A2"/>
    <x v="3"/>
    <n v="58.771246029438203"/>
    <n v="16.325346119288401"/>
  </r>
  <r>
    <x v="0"/>
    <x v="17"/>
    <x v="7"/>
    <x v="11"/>
    <s v="NO1_A2"/>
    <x v="4"/>
    <n v="7.1196556142332401"/>
    <n v="1.9776821150647901"/>
  </r>
  <r>
    <x v="0"/>
    <x v="17"/>
    <x v="7"/>
    <x v="11"/>
    <s v="NO1_A2"/>
    <x v="5"/>
    <n v="7.1196556142332401"/>
    <n v="1.9776821150647901"/>
  </r>
  <r>
    <x v="0"/>
    <x v="17"/>
    <x v="7"/>
    <x v="11"/>
    <s v="NO1_A2"/>
    <x v="6"/>
    <n v="30.079313304721001"/>
    <n v="8.3553648068669499"/>
  </r>
  <r>
    <x v="0"/>
    <x v="17"/>
    <x v="7"/>
    <x v="11"/>
    <s v="NO1_A2"/>
    <x v="7"/>
    <n v="42.553994246914002"/>
    <n v="11.8205539574761"/>
  </r>
  <r>
    <x v="0"/>
    <x v="17"/>
    <x v="7"/>
    <x v="11"/>
    <s v="NO1_A2"/>
    <x v="8"/>
    <n v="42.553994246914002"/>
    <n v="11.8205539574761"/>
  </r>
  <r>
    <x v="0"/>
    <x v="17"/>
    <x v="7"/>
    <x v="11"/>
    <s v="NO1_A2"/>
    <x v="9"/>
    <n v="45.361633570256501"/>
    <n v="12.600453769515701"/>
  </r>
  <r>
    <x v="0"/>
    <x v="17"/>
    <x v="7"/>
    <x v="11"/>
    <s v="NO1_A2"/>
    <x v="10"/>
    <n v="58.771246029438203"/>
    <n v="16.325346119288401"/>
  </r>
  <r>
    <x v="0"/>
    <x v="17"/>
    <x v="7"/>
    <x v="11"/>
    <s v="NO1_A2"/>
    <x v="11"/>
    <n v="3.5598278071166201"/>
    <n v="0.98884105753239504"/>
  </r>
  <r>
    <x v="0"/>
    <x v="17"/>
    <x v="7"/>
    <x v="11"/>
    <s v="NO1_A2"/>
    <x v="12"/>
    <n v="0.36"/>
    <n v="0.1"/>
  </r>
  <r>
    <x v="0"/>
    <x v="17"/>
    <x v="7"/>
    <x v="11"/>
    <s v="NO1_A2"/>
    <x v="13"/>
    <n v="22.7352881560135"/>
    <n v="6.31535782111487"/>
  </r>
  <r>
    <x v="0"/>
    <x v="17"/>
    <x v="7"/>
    <x v="11"/>
    <s v="NO1_A2"/>
    <x v="14"/>
    <n v="22.7352881560135"/>
    <n v="6.31535782111487"/>
  </r>
  <r>
    <x v="0"/>
    <x v="17"/>
    <x v="7"/>
    <x v="11"/>
    <s v="NO1_A2"/>
    <x v="15"/>
    <n v="2.7284206547966199"/>
    <n v="0.75789462633239502"/>
  </r>
  <r>
    <x v="0"/>
    <x v="17"/>
    <x v="7"/>
    <x v="11"/>
    <s v="NO1_A2"/>
    <x v="16"/>
    <n v="6.5458675795335104"/>
    <n v="1.81829654987042"/>
  </r>
  <r>
    <x v="0"/>
    <x v="17"/>
    <x v="7"/>
    <x v="11"/>
    <s v="NO1_A2"/>
    <x v="17"/>
    <n v="9.3111759656652193"/>
    <n v="2.5864377682403399"/>
  </r>
  <r>
    <x v="0"/>
    <x v="17"/>
    <x v="7"/>
    <x v="11"/>
    <s v="NO1_A2"/>
    <x v="19"/>
    <n v="12.217689347013801"/>
    <n v="3.3938025963927299"/>
  </r>
  <r>
    <x v="0"/>
    <x v="17"/>
    <x v="7"/>
    <x v="11"/>
    <s v="NO1_A2"/>
    <x v="20"/>
    <n v="32.2600572447422"/>
    <n v="8.9611270124283902"/>
  </r>
  <r>
    <x v="0"/>
    <x v="17"/>
    <x v="7"/>
    <x v="11"/>
    <s v="NO1_A2"/>
    <x v="21"/>
    <n v="48.24"/>
    <n v="13.4"/>
  </r>
  <r>
    <x v="0"/>
    <x v="17"/>
    <x v="7"/>
    <x v="11"/>
    <s v="NO1_A2"/>
    <x v="22"/>
    <n v="67.680000000000007"/>
    <n v="18.8"/>
  </r>
  <r>
    <x v="0"/>
    <x v="17"/>
    <x v="7"/>
    <x v="11"/>
    <s v="NO1_A2"/>
    <x v="23"/>
    <n v="0.31515896120488701"/>
    <n v="8.7544155890246306E-2"/>
  </r>
  <r>
    <x v="0"/>
    <x v="17"/>
    <x v="7"/>
    <x v="11"/>
    <s v="NO1_A2"/>
    <x v="24"/>
    <n v="36.739999160619803"/>
    <n v="10.2055553223944"/>
  </r>
  <r>
    <x v="0"/>
    <x v="17"/>
    <x v="7"/>
    <x v="11"/>
    <s v="NO1_A2"/>
    <x v="25"/>
    <n v="22.32"/>
    <n v="6.2"/>
  </r>
  <r>
    <x v="0"/>
    <x v="17"/>
    <x v="7"/>
    <x v="11"/>
    <s v="NO1_A2"/>
    <x v="26"/>
    <n v="44.799980595207799"/>
    <n v="12.4444390542244"/>
  </r>
  <r>
    <x v="0"/>
    <x v="17"/>
    <x v="7"/>
    <x v="11"/>
    <s v="NO1_A2"/>
    <x v="27"/>
    <n v="2.34199197836619"/>
    <n v="0.650553327323943"/>
  </r>
  <r>
    <x v="0"/>
    <x v="17"/>
    <x v="7"/>
    <x v="11"/>
    <s v="NO1_A3"/>
    <x v="0"/>
    <n v="45.776839115009899"/>
    <n v="12.7157886430583"/>
  </r>
  <r>
    <x v="0"/>
    <x v="17"/>
    <x v="7"/>
    <x v="11"/>
    <s v="NO1_A3"/>
    <x v="1"/>
    <n v="46.08"/>
    <n v="12.8"/>
  </r>
  <r>
    <x v="0"/>
    <x v="17"/>
    <x v="7"/>
    <x v="11"/>
    <s v="NO1_A3"/>
    <x v="2"/>
    <n v="57.96"/>
    <n v="16.100000000000001"/>
  </r>
  <r>
    <x v="0"/>
    <x v="17"/>
    <x v="7"/>
    <x v="11"/>
    <s v="NO1_A3"/>
    <x v="3"/>
    <n v="58.771246029438203"/>
    <n v="16.325346119288401"/>
  </r>
  <r>
    <x v="0"/>
    <x v="17"/>
    <x v="7"/>
    <x v="11"/>
    <s v="NO1_A3"/>
    <x v="4"/>
    <n v="7.1196556142332401"/>
    <n v="1.9776821150647901"/>
  </r>
  <r>
    <x v="0"/>
    <x v="17"/>
    <x v="7"/>
    <x v="11"/>
    <s v="NO1_A3"/>
    <x v="5"/>
    <n v="7.1196556142332401"/>
    <n v="1.9776821150647901"/>
  </r>
  <r>
    <x v="0"/>
    <x v="17"/>
    <x v="7"/>
    <x v="11"/>
    <s v="NO1_A3"/>
    <x v="6"/>
    <n v="30.079313304721001"/>
    <n v="8.3553648068669499"/>
  </r>
  <r>
    <x v="0"/>
    <x v="17"/>
    <x v="7"/>
    <x v="11"/>
    <s v="NO1_A3"/>
    <x v="7"/>
    <n v="42.553994246914002"/>
    <n v="11.8205539574761"/>
  </r>
  <r>
    <x v="0"/>
    <x v="17"/>
    <x v="7"/>
    <x v="11"/>
    <s v="NO1_A3"/>
    <x v="8"/>
    <n v="42.553994246914002"/>
    <n v="11.8205539574761"/>
  </r>
  <r>
    <x v="0"/>
    <x v="17"/>
    <x v="7"/>
    <x v="11"/>
    <s v="NO1_A3"/>
    <x v="9"/>
    <n v="45.361633570256501"/>
    <n v="12.600453769515701"/>
  </r>
  <r>
    <x v="0"/>
    <x v="17"/>
    <x v="7"/>
    <x v="11"/>
    <s v="NO1_A3"/>
    <x v="10"/>
    <n v="58.771246029438203"/>
    <n v="16.325346119288401"/>
  </r>
  <r>
    <x v="0"/>
    <x v="17"/>
    <x v="7"/>
    <x v="11"/>
    <s v="NO1_A3"/>
    <x v="11"/>
    <n v="3.5598278071166201"/>
    <n v="0.98884105753239504"/>
  </r>
  <r>
    <x v="0"/>
    <x v="17"/>
    <x v="7"/>
    <x v="11"/>
    <s v="NO1_A3"/>
    <x v="12"/>
    <n v="0.36"/>
    <n v="0.1"/>
  </r>
  <r>
    <x v="0"/>
    <x v="17"/>
    <x v="7"/>
    <x v="11"/>
    <s v="NO1_A3"/>
    <x v="13"/>
    <n v="22.7352881560135"/>
    <n v="6.31535782111487"/>
  </r>
  <r>
    <x v="0"/>
    <x v="17"/>
    <x v="7"/>
    <x v="11"/>
    <s v="NO1_A3"/>
    <x v="14"/>
    <n v="22.7352881560135"/>
    <n v="6.31535782111487"/>
  </r>
  <r>
    <x v="0"/>
    <x v="17"/>
    <x v="7"/>
    <x v="11"/>
    <s v="NO1_A3"/>
    <x v="15"/>
    <n v="2.7284206547966199"/>
    <n v="0.75789462633239502"/>
  </r>
  <r>
    <x v="0"/>
    <x v="17"/>
    <x v="7"/>
    <x v="11"/>
    <s v="NO1_A3"/>
    <x v="16"/>
    <n v="6.5458675795335104"/>
    <n v="1.81829654987042"/>
  </r>
  <r>
    <x v="0"/>
    <x v="17"/>
    <x v="7"/>
    <x v="11"/>
    <s v="NO1_A3"/>
    <x v="17"/>
    <n v="9.3111759656652193"/>
    <n v="2.5864377682403399"/>
  </r>
  <r>
    <x v="0"/>
    <x v="17"/>
    <x v="7"/>
    <x v="11"/>
    <s v="NO1_A3"/>
    <x v="19"/>
    <n v="12.217689347013801"/>
    <n v="3.3938025963927299"/>
  </r>
  <r>
    <x v="0"/>
    <x v="17"/>
    <x v="7"/>
    <x v="11"/>
    <s v="NO1_A3"/>
    <x v="20"/>
    <n v="32.2600572447422"/>
    <n v="8.9611270124283902"/>
  </r>
  <r>
    <x v="0"/>
    <x v="17"/>
    <x v="7"/>
    <x v="11"/>
    <s v="NO1_A3"/>
    <x v="21"/>
    <n v="48.24"/>
    <n v="13.4"/>
  </r>
  <r>
    <x v="0"/>
    <x v="17"/>
    <x v="7"/>
    <x v="11"/>
    <s v="NO1_A3"/>
    <x v="22"/>
    <n v="67.680000000000007"/>
    <n v="18.8"/>
  </r>
  <r>
    <x v="0"/>
    <x v="17"/>
    <x v="7"/>
    <x v="11"/>
    <s v="NO1_A3"/>
    <x v="23"/>
    <n v="0.31515896120488701"/>
    <n v="8.7544155890246306E-2"/>
  </r>
  <r>
    <x v="0"/>
    <x v="17"/>
    <x v="7"/>
    <x v="11"/>
    <s v="NO1_A3"/>
    <x v="24"/>
    <n v="36.739999160619803"/>
    <n v="10.2055553223944"/>
  </r>
  <r>
    <x v="0"/>
    <x v="17"/>
    <x v="7"/>
    <x v="11"/>
    <s v="NO1_A3"/>
    <x v="25"/>
    <n v="22.32"/>
    <n v="6.2"/>
  </r>
  <r>
    <x v="0"/>
    <x v="17"/>
    <x v="7"/>
    <x v="11"/>
    <s v="NO1_A3"/>
    <x v="26"/>
    <n v="44.799980595207799"/>
    <n v="12.4444390542244"/>
  </r>
  <r>
    <x v="0"/>
    <x v="17"/>
    <x v="7"/>
    <x v="11"/>
    <s v="NO1_A3"/>
    <x v="27"/>
    <n v="2.34199197836619"/>
    <n v="0.650553327323943"/>
  </r>
  <r>
    <x v="0"/>
    <x v="17"/>
    <x v="7"/>
    <x v="11"/>
    <s v="NO1_Offshore"/>
    <x v="0"/>
    <n v="45.776839115009899"/>
    <n v="12.7157886430583"/>
  </r>
  <r>
    <x v="0"/>
    <x v="17"/>
    <x v="7"/>
    <x v="11"/>
    <s v="NO1_Offshore"/>
    <x v="1"/>
    <n v="46.08"/>
    <n v="12.8"/>
  </r>
  <r>
    <x v="0"/>
    <x v="17"/>
    <x v="7"/>
    <x v="11"/>
    <s v="NO1_Offshore"/>
    <x v="2"/>
    <n v="57.96"/>
    <n v="16.100000000000001"/>
  </r>
  <r>
    <x v="0"/>
    <x v="17"/>
    <x v="7"/>
    <x v="11"/>
    <s v="NO1_Offshore"/>
    <x v="3"/>
    <n v="58.771246029438203"/>
    <n v="16.325346119288401"/>
  </r>
  <r>
    <x v="0"/>
    <x v="17"/>
    <x v="7"/>
    <x v="11"/>
    <s v="NO1_Offshore"/>
    <x v="4"/>
    <n v="7.1196556142332401"/>
    <n v="1.9776821150647901"/>
  </r>
  <r>
    <x v="0"/>
    <x v="17"/>
    <x v="7"/>
    <x v="11"/>
    <s v="NO1_Offshore"/>
    <x v="5"/>
    <n v="7.1196556142332401"/>
    <n v="1.9776821150647901"/>
  </r>
  <r>
    <x v="0"/>
    <x v="17"/>
    <x v="7"/>
    <x v="11"/>
    <s v="NO1_Offshore"/>
    <x v="6"/>
    <n v="30.079313304721001"/>
    <n v="8.3553648068669499"/>
  </r>
  <r>
    <x v="0"/>
    <x v="17"/>
    <x v="7"/>
    <x v="11"/>
    <s v="NO1_Offshore"/>
    <x v="7"/>
    <n v="42.553994246914002"/>
    <n v="11.8205539574761"/>
  </r>
  <r>
    <x v="0"/>
    <x v="17"/>
    <x v="7"/>
    <x v="11"/>
    <s v="NO1_Offshore"/>
    <x v="8"/>
    <n v="42.553994246914002"/>
    <n v="11.8205539574761"/>
  </r>
  <r>
    <x v="0"/>
    <x v="17"/>
    <x v="7"/>
    <x v="11"/>
    <s v="NO1_Offshore"/>
    <x v="9"/>
    <n v="45.361633570256501"/>
    <n v="12.600453769515701"/>
  </r>
  <r>
    <x v="0"/>
    <x v="17"/>
    <x v="7"/>
    <x v="11"/>
    <s v="NO1_Offshore"/>
    <x v="10"/>
    <n v="58.771246029438203"/>
    <n v="16.325346119288401"/>
  </r>
  <r>
    <x v="0"/>
    <x v="17"/>
    <x v="7"/>
    <x v="11"/>
    <s v="NO1_Offshore"/>
    <x v="11"/>
    <n v="3.5598278071166201"/>
    <n v="0.98884105753239504"/>
  </r>
  <r>
    <x v="0"/>
    <x v="17"/>
    <x v="7"/>
    <x v="11"/>
    <s v="NO1_Offshore"/>
    <x v="12"/>
    <n v="0.36"/>
    <n v="0.1"/>
  </r>
  <r>
    <x v="0"/>
    <x v="17"/>
    <x v="7"/>
    <x v="11"/>
    <s v="NO1_Offshore"/>
    <x v="13"/>
    <n v="22.7352881560135"/>
    <n v="6.31535782111487"/>
  </r>
  <r>
    <x v="0"/>
    <x v="17"/>
    <x v="7"/>
    <x v="11"/>
    <s v="NO1_Offshore"/>
    <x v="14"/>
    <n v="22.7352881560135"/>
    <n v="6.31535782111487"/>
  </r>
  <r>
    <x v="0"/>
    <x v="17"/>
    <x v="7"/>
    <x v="11"/>
    <s v="NO1_Offshore"/>
    <x v="15"/>
    <n v="2.7284206547966199"/>
    <n v="0.75789462633239502"/>
  </r>
  <r>
    <x v="0"/>
    <x v="17"/>
    <x v="7"/>
    <x v="11"/>
    <s v="NO1_Offshore"/>
    <x v="16"/>
    <n v="6.5458675795335104"/>
    <n v="1.81829654987042"/>
  </r>
  <r>
    <x v="0"/>
    <x v="17"/>
    <x v="7"/>
    <x v="11"/>
    <s v="NO1_Offshore"/>
    <x v="17"/>
    <n v="9.3111759656652193"/>
    <n v="2.5864377682403399"/>
  </r>
  <r>
    <x v="0"/>
    <x v="17"/>
    <x v="7"/>
    <x v="11"/>
    <s v="NO1_Offshore"/>
    <x v="19"/>
    <n v="12.217689347013801"/>
    <n v="3.3938025963927299"/>
  </r>
  <r>
    <x v="0"/>
    <x v="17"/>
    <x v="7"/>
    <x v="11"/>
    <s v="NO1_Offshore"/>
    <x v="20"/>
    <n v="32.2600572447422"/>
    <n v="8.9611270124283902"/>
  </r>
  <r>
    <x v="0"/>
    <x v="17"/>
    <x v="7"/>
    <x v="11"/>
    <s v="NO1_Offshore"/>
    <x v="21"/>
    <n v="48.24"/>
    <n v="13.4"/>
  </r>
  <r>
    <x v="0"/>
    <x v="17"/>
    <x v="7"/>
    <x v="11"/>
    <s v="NO1_Offshore"/>
    <x v="22"/>
    <n v="67.680000000000007"/>
    <n v="18.8"/>
  </r>
  <r>
    <x v="0"/>
    <x v="17"/>
    <x v="7"/>
    <x v="11"/>
    <s v="NO1_Offshore"/>
    <x v="23"/>
    <n v="0.31515896120488701"/>
    <n v="8.7544155890246306E-2"/>
  </r>
  <r>
    <x v="0"/>
    <x v="17"/>
    <x v="7"/>
    <x v="11"/>
    <s v="NO1_Offshore"/>
    <x v="24"/>
    <n v="36.739999160619803"/>
    <n v="10.2055553223944"/>
  </r>
  <r>
    <x v="0"/>
    <x v="17"/>
    <x v="7"/>
    <x v="11"/>
    <s v="NO1_Offshore"/>
    <x v="25"/>
    <n v="22.32"/>
    <n v="6.2"/>
  </r>
  <r>
    <x v="0"/>
    <x v="17"/>
    <x v="7"/>
    <x v="11"/>
    <s v="NO1_Offshore"/>
    <x v="26"/>
    <n v="44.799980595207799"/>
    <n v="12.4444390542244"/>
  </r>
  <r>
    <x v="0"/>
    <x v="17"/>
    <x v="7"/>
    <x v="11"/>
    <s v="NO1_Offshore"/>
    <x v="27"/>
    <n v="2.34199197836619"/>
    <n v="0.650553327323943"/>
  </r>
  <r>
    <x v="0"/>
    <x v="17"/>
    <x v="7"/>
    <x v="12"/>
    <s v="NO2_A1"/>
    <x v="0"/>
    <n v="45.776839115009899"/>
    <n v="12.7157886430583"/>
  </r>
  <r>
    <x v="0"/>
    <x v="17"/>
    <x v="7"/>
    <x v="12"/>
    <s v="NO2_A1"/>
    <x v="1"/>
    <n v="46.08"/>
    <n v="12.8"/>
  </r>
  <r>
    <x v="0"/>
    <x v="17"/>
    <x v="7"/>
    <x v="12"/>
    <s v="NO2_A1"/>
    <x v="2"/>
    <n v="57.96"/>
    <n v="16.100000000000001"/>
  </r>
  <r>
    <x v="0"/>
    <x v="17"/>
    <x v="7"/>
    <x v="12"/>
    <s v="NO2_A1"/>
    <x v="3"/>
    <n v="58.771246029438203"/>
    <n v="16.325346119288401"/>
  </r>
  <r>
    <x v="0"/>
    <x v="17"/>
    <x v="7"/>
    <x v="12"/>
    <s v="NO2_A1"/>
    <x v="4"/>
    <n v="7.1196556142332401"/>
    <n v="1.9776821150647901"/>
  </r>
  <r>
    <x v="0"/>
    <x v="17"/>
    <x v="7"/>
    <x v="12"/>
    <s v="NO2_A1"/>
    <x v="5"/>
    <n v="7.1196556142332401"/>
    <n v="1.9776821150647901"/>
  </r>
  <r>
    <x v="0"/>
    <x v="17"/>
    <x v="7"/>
    <x v="12"/>
    <s v="NO2_A1"/>
    <x v="6"/>
    <n v="30.079313304721001"/>
    <n v="8.3553648068669499"/>
  </r>
  <r>
    <x v="0"/>
    <x v="17"/>
    <x v="7"/>
    <x v="12"/>
    <s v="NO2_A1"/>
    <x v="7"/>
    <n v="42.553994246914002"/>
    <n v="11.8205539574761"/>
  </r>
  <r>
    <x v="0"/>
    <x v="17"/>
    <x v="7"/>
    <x v="12"/>
    <s v="NO2_A1"/>
    <x v="8"/>
    <n v="42.553994246914002"/>
    <n v="11.8205539574761"/>
  </r>
  <r>
    <x v="0"/>
    <x v="17"/>
    <x v="7"/>
    <x v="12"/>
    <s v="NO2_A1"/>
    <x v="9"/>
    <n v="45.361633570256501"/>
    <n v="12.600453769515701"/>
  </r>
  <r>
    <x v="0"/>
    <x v="17"/>
    <x v="7"/>
    <x v="12"/>
    <s v="NO2_A1"/>
    <x v="10"/>
    <n v="58.771246029438203"/>
    <n v="16.325346119288401"/>
  </r>
  <r>
    <x v="0"/>
    <x v="17"/>
    <x v="7"/>
    <x v="12"/>
    <s v="NO2_A1"/>
    <x v="11"/>
    <n v="3.5598278071166201"/>
    <n v="0.98884105753239504"/>
  </r>
  <r>
    <x v="0"/>
    <x v="17"/>
    <x v="7"/>
    <x v="12"/>
    <s v="NO2_A1"/>
    <x v="12"/>
    <n v="0.36"/>
    <n v="0.1"/>
  </r>
  <r>
    <x v="0"/>
    <x v="17"/>
    <x v="7"/>
    <x v="12"/>
    <s v="NO2_A1"/>
    <x v="13"/>
    <n v="22.7352881560135"/>
    <n v="6.31535782111487"/>
  </r>
  <r>
    <x v="0"/>
    <x v="17"/>
    <x v="7"/>
    <x v="12"/>
    <s v="NO2_A1"/>
    <x v="14"/>
    <n v="22.7352881560135"/>
    <n v="6.31535782111487"/>
  </r>
  <r>
    <x v="0"/>
    <x v="17"/>
    <x v="7"/>
    <x v="12"/>
    <s v="NO2_A1"/>
    <x v="15"/>
    <n v="2.7284206547966199"/>
    <n v="0.75789462633239502"/>
  </r>
  <r>
    <x v="0"/>
    <x v="17"/>
    <x v="7"/>
    <x v="12"/>
    <s v="NO2_A1"/>
    <x v="16"/>
    <n v="6.5458675795335104"/>
    <n v="1.81829654987042"/>
  </r>
  <r>
    <x v="0"/>
    <x v="17"/>
    <x v="7"/>
    <x v="12"/>
    <s v="NO2_A1"/>
    <x v="17"/>
    <n v="9.3111759656652193"/>
    <n v="2.5864377682403399"/>
  </r>
  <r>
    <x v="0"/>
    <x v="17"/>
    <x v="7"/>
    <x v="12"/>
    <s v="NO2_A1"/>
    <x v="19"/>
    <n v="12.217689347013801"/>
    <n v="3.3938025963927299"/>
  </r>
  <r>
    <x v="0"/>
    <x v="17"/>
    <x v="7"/>
    <x v="12"/>
    <s v="NO2_A1"/>
    <x v="20"/>
    <n v="32.2600572447422"/>
    <n v="8.9611270124283902"/>
  </r>
  <r>
    <x v="0"/>
    <x v="17"/>
    <x v="7"/>
    <x v="12"/>
    <s v="NO2_A1"/>
    <x v="21"/>
    <n v="48.24"/>
    <n v="13.4"/>
  </r>
  <r>
    <x v="0"/>
    <x v="17"/>
    <x v="7"/>
    <x v="12"/>
    <s v="NO2_A1"/>
    <x v="22"/>
    <n v="67.680000000000007"/>
    <n v="18.8"/>
  </r>
  <r>
    <x v="0"/>
    <x v="17"/>
    <x v="7"/>
    <x v="12"/>
    <s v="NO2_A1"/>
    <x v="23"/>
    <n v="0.31515896120488701"/>
    <n v="8.7544155890246306E-2"/>
  </r>
  <r>
    <x v="0"/>
    <x v="17"/>
    <x v="7"/>
    <x v="12"/>
    <s v="NO2_A1"/>
    <x v="24"/>
    <n v="36.739999160619803"/>
    <n v="10.2055553223944"/>
  </r>
  <r>
    <x v="0"/>
    <x v="17"/>
    <x v="7"/>
    <x v="12"/>
    <s v="NO2_A1"/>
    <x v="25"/>
    <n v="22.32"/>
    <n v="6.2"/>
  </r>
  <r>
    <x v="0"/>
    <x v="17"/>
    <x v="7"/>
    <x v="12"/>
    <s v="NO2_A1"/>
    <x v="26"/>
    <n v="44.799980595207799"/>
    <n v="12.4444390542244"/>
  </r>
  <r>
    <x v="0"/>
    <x v="17"/>
    <x v="7"/>
    <x v="12"/>
    <s v="NO2_A1"/>
    <x v="27"/>
    <n v="2.34199197836619"/>
    <n v="0.650553327323943"/>
  </r>
  <r>
    <x v="0"/>
    <x v="17"/>
    <x v="7"/>
    <x v="12"/>
    <s v="NO2_A2"/>
    <x v="0"/>
    <n v="45.776839115009899"/>
    <n v="12.7157886430583"/>
  </r>
  <r>
    <x v="0"/>
    <x v="17"/>
    <x v="7"/>
    <x v="12"/>
    <s v="NO2_A2"/>
    <x v="1"/>
    <n v="46.08"/>
    <n v="12.8"/>
  </r>
  <r>
    <x v="0"/>
    <x v="17"/>
    <x v="7"/>
    <x v="12"/>
    <s v="NO2_A2"/>
    <x v="2"/>
    <n v="57.96"/>
    <n v="16.100000000000001"/>
  </r>
  <r>
    <x v="0"/>
    <x v="17"/>
    <x v="7"/>
    <x v="12"/>
    <s v="NO2_A2"/>
    <x v="3"/>
    <n v="58.771246029438203"/>
    <n v="16.325346119288401"/>
  </r>
  <r>
    <x v="0"/>
    <x v="17"/>
    <x v="7"/>
    <x v="12"/>
    <s v="NO2_A2"/>
    <x v="4"/>
    <n v="7.1196556142332401"/>
    <n v="1.9776821150647901"/>
  </r>
  <r>
    <x v="0"/>
    <x v="17"/>
    <x v="7"/>
    <x v="12"/>
    <s v="NO2_A2"/>
    <x v="5"/>
    <n v="7.1196556142332401"/>
    <n v="1.9776821150647901"/>
  </r>
  <r>
    <x v="0"/>
    <x v="17"/>
    <x v="7"/>
    <x v="12"/>
    <s v="NO2_A2"/>
    <x v="6"/>
    <n v="30.079313304721001"/>
    <n v="8.3553648068669499"/>
  </r>
  <r>
    <x v="0"/>
    <x v="17"/>
    <x v="7"/>
    <x v="12"/>
    <s v="NO2_A2"/>
    <x v="7"/>
    <n v="42.553994246914002"/>
    <n v="11.8205539574761"/>
  </r>
  <r>
    <x v="0"/>
    <x v="17"/>
    <x v="7"/>
    <x v="12"/>
    <s v="NO2_A2"/>
    <x v="8"/>
    <n v="42.553994246914002"/>
    <n v="11.8205539574761"/>
  </r>
  <r>
    <x v="0"/>
    <x v="17"/>
    <x v="7"/>
    <x v="12"/>
    <s v="NO2_A2"/>
    <x v="9"/>
    <n v="45.361633570256501"/>
    <n v="12.600453769515701"/>
  </r>
  <r>
    <x v="0"/>
    <x v="17"/>
    <x v="7"/>
    <x v="12"/>
    <s v="NO2_A2"/>
    <x v="10"/>
    <n v="58.771246029438203"/>
    <n v="16.325346119288401"/>
  </r>
  <r>
    <x v="0"/>
    <x v="17"/>
    <x v="7"/>
    <x v="12"/>
    <s v="NO2_A2"/>
    <x v="11"/>
    <n v="3.5598278071166201"/>
    <n v="0.98884105753239504"/>
  </r>
  <r>
    <x v="0"/>
    <x v="17"/>
    <x v="7"/>
    <x v="12"/>
    <s v="NO2_A2"/>
    <x v="12"/>
    <n v="0.36"/>
    <n v="0.1"/>
  </r>
  <r>
    <x v="0"/>
    <x v="17"/>
    <x v="7"/>
    <x v="12"/>
    <s v="NO2_A2"/>
    <x v="13"/>
    <n v="22.7352881560135"/>
    <n v="6.31535782111487"/>
  </r>
  <r>
    <x v="0"/>
    <x v="17"/>
    <x v="7"/>
    <x v="12"/>
    <s v="NO2_A2"/>
    <x v="14"/>
    <n v="22.7352881560135"/>
    <n v="6.31535782111487"/>
  </r>
  <r>
    <x v="0"/>
    <x v="17"/>
    <x v="7"/>
    <x v="12"/>
    <s v="NO2_A2"/>
    <x v="15"/>
    <n v="2.7284206547966199"/>
    <n v="0.75789462633239502"/>
  </r>
  <r>
    <x v="0"/>
    <x v="17"/>
    <x v="7"/>
    <x v="12"/>
    <s v="NO2_A2"/>
    <x v="16"/>
    <n v="6.5458675795335104"/>
    <n v="1.81829654987042"/>
  </r>
  <r>
    <x v="0"/>
    <x v="17"/>
    <x v="7"/>
    <x v="12"/>
    <s v="NO2_A2"/>
    <x v="17"/>
    <n v="9.3111759656652193"/>
    <n v="2.5864377682403399"/>
  </r>
  <r>
    <x v="0"/>
    <x v="17"/>
    <x v="7"/>
    <x v="12"/>
    <s v="NO2_A2"/>
    <x v="19"/>
    <n v="12.217689347013801"/>
    <n v="3.3938025963927299"/>
  </r>
  <r>
    <x v="0"/>
    <x v="17"/>
    <x v="7"/>
    <x v="12"/>
    <s v="NO2_A2"/>
    <x v="20"/>
    <n v="32.2600572447422"/>
    <n v="8.9611270124283902"/>
  </r>
  <r>
    <x v="0"/>
    <x v="17"/>
    <x v="7"/>
    <x v="12"/>
    <s v="NO2_A2"/>
    <x v="21"/>
    <n v="48.24"/>
    <n v="13.4"/>
  </r>
  <r>
    <x v="0"/>
    <x v="17"/>
    <x v="7"/>
    <x v="12"/>
    <s v="NO2_A2"/>
    <x v="22"/>
    <n v="67.680000000000007"/>
    <n v="18.8"/>
  </r>
  <r>
    <x v="0"/>
    <x v="17"/>
    <x v="7"/>
    <x v="12"/>
    <s v="NO2_A2"/>
    <x v="23"/>
    <n v="0.31515896120488701"/>
    <n v="8.7544155890246306E-2"/>
  </r>
  <r>
    <x v="0"/>
    <x v="17"/>
    <x v="7"/>
    <x v="12"/>
    <s v="NO2_A2"/>
    <x v="24"/>
    <n v="36.739999160619803"/>
    <n v="10.2055553223944"/>
  </r>
  <r>
    <x v="0"/>
    <x v="17"/>
    <x v="7"/>
    <x v="12"/>
    <s v="NO2_A2"/>
    <x v="25"/>
    <n v="22.32"/>
    <n v="6.2"/>
  </r>
  <r>
    <x v="0"/>
    <x v="17"/>
    <x v="7"/>
    <x v="12"/>
    <s v="NO2_A2"/>
    <x v="26"/>
    <n v="44.799980595207799"/>
    <n v="12.4444390542244"/>
  </r>
  <r>
    <x v="0"/>
    <x v="17"/>
    <x v="7"/>
    <x v="12"/>
    <s v="NO2_A2"/>
    <x v="27"/>
    <n v="2.34199197836619"/>
    <n v="0.650553327323943"/>
  </r>
  <r>
    <x v="0"/>
    <x v="17"/>
    <x v="7"/>
    <x v="12"/>
    <s v="NO2_Offshore"/>
    <x v="0"/>
    <n v="45.776839115009899"/>
    <n v="12.7157886430583"/>
  </r>
  <r>
    <x v="0"/>
    <x v="17"/>
    <x v="7"/>
    <x v="12"/>
    <s v="NO2_Offshore"/>
    <x v="1"/>
    <n v="46.08"/>
    <n v="12.8"/>
  </r>
  <r>
    <x v="0"/>
    <x v="17"/>
    <x v="7"/>
    <x v="12"/>
    <s v="NO2_Offshore"/>
    <x v="2"/>
    <n v="57.96"/>
    <n v="16.100000000000001"/>
  </r>
  <r>
    <x v="0"/>
    <x v="17"/>
    <x v="7"/>
    <x v="12"/>
    <s v="NO2_Offshore"/>
    <x v="3"/>
    <n v="58.771246029438203"/>
    <n v="16.325346119288401"/>
  </r>
  <r>
    <x v="0"/>
    <x v="17"/>
    <x v="7"/>
    <x v="12"/>
    <s v="NO2_Offshore"/>
    <x v="4"/>
    <n v="7.1196556142332401"/>
    <n v="1.9776821150647901"/>
  </r>
  <r>
    <x v="0"/>
    <x v="17"/>
    <x v="7"/>
    <x v="12"/>
    <s v="NO2_Offshore"/>
    <x v="5"/>
    <n v="7.1196556142332401"/>
    <n v="1.9776821150647901"/>
  </r>
  <r>
    <x v="0"/>
    <x v="17"/>
    <x v="7"/>
    <x v="12"/>
    <s v="NO2_Offshore"/>
    <x v="6"/>
    <n v="30.079313304721001"/>
    <n v="8.3553648068669499"/>
  </r>
  <r>
    <x v="0"/>
    <x v="17"/>
    <x v="7"/>
    <x v="12"/>
    <s v="NO2_Offshore"/>
    <x v="7"/>
    <n v="42.553994246914002"/>
    <n v="11.8205539574761"/>
  </r>
  <r>
    <x v="0"/>
    <x v="17"/>
    <x v="7"/>
    <x v="12"/>
    <s v="NO2_Offshore"/>
    <x v="8"/>
    <n v="42.553994246914002"/>
    <n v="11.8205539574761"/>
  </r>
  <r>
    <x v="0"/>
    <x v="17"/>
    <x v="7"/>
    <x v="12"/>
    <s v="NO2_Offshore"/>
    <x v="9"/>
    <n v="45.361633570256501"/>
    <n v="12.600453769515701"/>
  </r>
  <r>
    <x v="0"/>
    <x v="17"/>
    <x v="7"/>
    <x v="12"/>
    <s v="NO2_Offshore"/>
    <x v="10"/>
    <n v="58.771246029438203"/>
    <n v="16.325346119288401"/>
  </r>
  <r>
    <x v="0"/>
    <x v="17"/>
    <x v="7"/>
    <x v="12"/>
    <s v="NO2_Offshore"/>
    <x v="11"/>
    <n v="3.5598278071166201"/>
    <n v="0.98884105753239504"/>
  </r>
  <r>
    <x v="0"/>
    <x v="17"/>
    <x v="7"/>
    <x v="12"/>
    <s v="NO2_Offshore"/>
    <x v="12"/>
    <n v="0.36"/>
    <n v="0.1"/>
  </r>
  <r>
    <x v="0"/>
    <x v="17"/>
    <x v="7"/>
    <x v="12"/>
    <s v="NO2_Offshore"/>
    <x v="13"/>
    <n v="22.7352881560135"/>
    <n v="6.31535782111487"/>
  </r>
  <r>
    <x v="0"/>
    <x v="17"/>
    <x v="7"/>
    <x v="12"/>
    <s v="NO2_Offshore"/>
    <x v="14"/>
    <n v="22.7352881560135"/>
    <n v="6.31535782111487"/>
  </r>
  <r>
    <x v="0"/>
    <x v="17"/>
    <x v="7"/>
    <x v="12"/>
    <s v="NO2_Offshore"/>
    <x v="15"/>
    <n v="2.7284206547966199"/>
    <n v="0.75789462633239502"/>
  </r>
  <r>
    <x v="0"/>
    <x v="17"/>
    <x v="7"/>
    <x v="12"/>
    <s v="NO2_Offshore"/>
    <x v="16"/>
    <n v="6.5458675795335104"/>
    <n v="1.81829654987042"/>
  </r>
  <r>
    <x v="0"/>
    <x v="17"/>
    <x v="7"/>
    <x v="12"/>
    <s v="NO2_Offshore"/>
    <x v="17"/>
    <n v="9.3111759656652193"/>
    <n v="2.5864377682403399"/>
  </r>
  <r>
    <x v="0"/>
    <x v="17"/>
    <x v="7"/>
    <x v="12"/>
    <s v="NO2_Offshore"/>
    <x v="19"/>
    <n v="12.217689347013801"/>
    <n v="3.3938025963927299"/>
  </r>
  <r>
    <x v="0"/>
    <x v="17"/>
    <x v="7"/>
    <x v="12"/>
    <s v="NO2_Offshore"/>
    <x v="20"/>
    <n v="32.2600572447422"/>
    <n v="8.9611270124283902"/>
  </r>
  <r>
    <x v="0"/>
    <x v="17"/>
    <x v="7"/>
    <x v="12"/>
    <s v="NO2_Offshore"/>
    <x v="21"/>
    <n v="48.24"/>
    <n v="13.4"/>
  </r>
  <r>
    <x v="0"/>
    <x v="17"/>
    <x v="7"/>
    <x v="12"/>
    <s v="NO2_Offshore"/>
    <x v="22"/>
    <n v="67.680000000000007"/>
    <n v="18.8"/>
  </r>
  <r>
    <x v="0"/>
    <x v="17"/>
    <x v="7"/>
    <x v="12"/>
    <s v="NO2_Offshore"/>
    <x v="23"/>
    <n v="0.31515896120488701"/>
    <n v="8.7544155890246306E-2"/>
  </r>
  <r>
    <x v="0"/>
    <x v="17"/>
    <x v="7"/>
    <x v="12"/>
    <s v="NO2_Offshore"/>
    <x v="24"/>
    <n v="36.739999160619803"/>
    <n v="10.2055553223944"/>
  </r>
  <r>
    <x v="0"/>
    <x v="17"/>
    <x v="7"/>
    <x v="12"/>
    <s v="NO2_Offshore"/>
    <x v="25"/>
    <n v="22.32"/>
    <n v="6.2"/>
  </r>
  <r>
    <x v="0"/>
    <x v="17"/>
    <x v="7"/>
    <x v="12"/>
    <s v="NO2_Offshore"/>
    <x v="26"/>
    <n v="44.799980595207799"/>
    <n v="12.4444390542244"/>
  </r>
  <r>
    <x v="0"/>
    <x v="17"/>
    <x v="7"/>
    <x v="12"/>
    <s v="NO2_Offshore"/>
    <x v="27"/>
    <n v="2.34199197836619"/>
    <n v="0.650553327323943"/>
  </r>
  <r>
    <x v="0"/>
    <x v="17"/>
    <x v="7"/>
    <x v="13"/>
    <s v="NO3_A1"/>
    <x v="0"/>
    <n v="45.776839115009899"/>
    <n v="12.7157886430583"/>
  </r>
  <r>
    <x v="0"/>
    <x v="17"/>
    <x v="7"/>
    <x v="13"/>
    <s v="NO3_A1"/>
    <x v="1"/>
    <n v="46.08"/>
    <n v="12.8"/>
  </r>
  <r>
    <x v="0"/>
    <x v="17"/>
    <x v="7"/>
    <x v="13"/>
    <s v="NO3_A1"/>
    <x v="2"/>
    <n v="57.96"/>
    <n v="16.100000000000001"/>
  </r>
  <r>
    <x v="0"/>
    <x v="17"/>
    <x v="7"/>
    <x v="13"/>
    <s v="NO3_A1"/>
    <x v="3"/>
    <n v="58.771246029438203"/>
    <n v="16.325346119288401"/>
  </r>
  <r>
    <x v="0"/>
    <x v="17"/>
    <x v="7"/>
    <x v="13"/>
    <s v="NO3_A1"/>
    <x v="4"/>
    <n v="7.1196556142332401"/>
    <n v="1.9776821150647901"/>
  </r>
  <r>
    <x v="0"/>
    <x v="17"/>
    <x v="7"/>
    <x v="13"/>
    <s v="NO3_A1"/>
    <x v="5"/>
    <n v="7.1196556142332401"/>
    <n v="1.9776821150647901"/>
  </r>
  <r>
    <x v="0"/>
    <x v="17"/>
    <x v="7"/>
    <x v="13"/>
    <s v="NO3_A1"/>
    <x v="6"/>
    <n v="30.079313304721001"/>
    <n v="8.3553648068669499"/>
  </r>
  <r>
    <x v="0"/>
    <x v="17"/>
    <x v="7"/>
    <x v="13"/>
    <s v="NO3_A1"/>
    <x v="7"/>
    <n v="42.553994246914002"/>
    <n v="11.8205539574761"/>
  </r>
  <r>
    <x v="0"/>
    <x v="17"/>
    <x v="7"/>
    <x v="13"/>
    <s v="NO3_A1"/>
    <x v="8"/>
    <n v="42.553994246914002"/>
    <n v="11.8205539574761"/>
  </r>
  <r>
    <x v="0"/>
    <x v="17"/>
    <x v="7"/>
    <x v="13"/>
    <s v="NO3_A1"/>
    <x v="9"/>
    <n v="45.361633570256501"/>
    <n v="12.600453769515701"/>
  </r>
  <r>
    <x v="0"/>
    <x v="17"/>
    <x v="7"/>
    <x v="13"/>
    <s v="NO3_A1"/>
    <x v="10"/>
    <n v="58.771246029438203"/>
    <n v="16.325346119288401"/>
  </r>
  <r>
    <x v="0"/>
    <x v="17"/>
    <x v="7"/>
    <x v="13"/>
    <s v="NO3_A1"/>
    <x v="11"/>
    <n v="3.5598278071166201"/>
    <n v="0.98884105753239504"/>
  </r>
  <r>
    <x v="0"/>
    <x v="17"/>
    <x v="7"/>
    <x v="13"/>
    <s v="NO3_A1"/>
    <x v="12"/>
    <n v="0.36"/>
    <n v="0.1"/>
  </r>
  <r>
    <x v="0"/>
    <x v="17"/>
    <x v="7"/>
    <x v="13"/>
    <s v="NO3_A1"/>
    <x v="13"/>
    <n v="22.7352881560135"/>
    <n v="6.31535782111487"/>
  </r>
  <r>
    <x v="0"/>
    <x v="17"/>
    <x v="7"/>
    <x v="13"/>
    <s v="NO3_A1"/>
    <x v="14"/>
    <n v="22.7352881560135"/>
    <n v="6.31535782111487"/>
  </r>
  <r>
    <x v="0"/>
    <x v="17"/>
    <x v="7"/>
    <x v="13"/>
    <s v="NO3_A1"/>
    <x v="15"/>
    <n v="2.7284206547966199"/>
    <n v="0.75789462633239502"/>
  </r>
  <r>
    <x v="0"/>
    <x v="17"/>
    <x v="7"/>
    <x v="13"/>
    <s v="NO3_A1"/>
    <x v="16"/>
    <n v="6.5458675795335104"/>
    <n v="1.81829654987042"/>
  </r>
  <r>
    <x v="0"/>
    <x v="17"/>
    <x v="7"/>
    <x v="13"/>
    <s v="NO3_A1"/>
    <x v="17"/>
    <n v="9.3111759656652193"/>
    <n v="2.5864377682403399"/>
  </r>
  <r>
    <x v="0"/>
    <x v="17"/>
    <x v="7"/>
    <x v="13"/>
    <s v="NO3_A1"/>
    <x v="19"/>
    <n v="12.217689347013801"/>
    <n v="3.3938025963927299"/>
  </r>
  <r>
    <x v="0"/>
    <x v="17"/>
    <x v="7"/>
    <x v="13"/>
    <s v="NO3_A1"/>
    <x v="20"/>
    <n v="32.2600572447422"/>
    <n v="8.9611270124283902"/>
  </r>
  <r>
    <x v="0"/>
    <x v="17"/>
    <x v="7"/>
    <x v="13"/>
    <s v="NO3_A1"/>
    <x v="21"/>
    <n v="48.24"/>
    <n v="13.4"/>
  </r>
  <r>
    <x v="0"/>
    <x v="17"/>
    <x v="7"/>
    <x v="13"/>
    <s v="NO3_A1"/>
    <x v="22"/>
    <n v="67.680000000000007"/>
    <n v="18.8"/>
  </r>
  <r>
    <x v="0"/>
    <x v="17"/>
    <x v="7"/>
    <x v="13"/>
    <s v="NO3_A1"/>
    <x v="23"/>
    <n v="0.31515896120488701"/>
    <n v="8.7544155890246306E-2"/>
  </r>
  <r>
    <x v="0"/>
    <x v="17"/>
    <x v="7"/>
    <x v="13"/>
    <s v="NO3_A1"/>
    <x v="24"/>
    <n v="36.739999160619803"/>
    <n v="10.2055553223944"/>
  </r>
  <r>
    <x v="0"/>
    <x v="17"/>
    <x v="7"/>
    <x v="13"/>
    <s v="NO3_A1"/>
    <x v="25"/>
    <n v="22.32"/>
    <n v="6.2"/>
  </r>
  <r>
    <x v="0"/>
    <x v="17"/>
    <x v="7"/>
    <x v="13"/>
    <s v="NO3_A1"/>
    <x v="26"/>
    <n v="44.799980595207799"/>
    <n v="12.4444390542244"/>
  </r>
  <r>
    <x v="0"/>
    <x v="17"/>
    <x v="7"/>
    <x v="13"/>
    <s v="NO3_A1"/>
    <x v="27"/>
    <n v="2.34199197836619"/>
    <n v="0.650553327323943"/>
  </r>
  <r>
    <x v="0"/>
    <x v="17"/>
    <x v="7"/>
    <x v="13"/>
    <s v="NO3_A2"/>
    <x v="0"/>
    <n v="45.776839115009899"/>
    <n v="12.7157886430583"/>
  </r>
  <r>
    <x v="0"/>
    <x v="17"/>
    <x v="7"/>
    <x v="13"/>
    <s v="NO3_A2"/>
    <x v="1"/>
    <n v="46.08"/>
    <n v="12.8"/>
  </r>
  <r>
    <x v="0"/>
    <x v="17"/>
    <x v="7"/>
    <x v="13"/>
    <s v="NO3_A2"/>
    <x v="2"/>
    <n v="57.96"/>
    <n v="16.100000000000001"/>
  </r>
  <r>
    <x v="0"/>
    <x v="17"/>
    <x v="7"/>
    <x v="13"/>
    <s v="NO3_A2"/>
    <x v="3"/>
    <n v="58.771246029438203"/>
    <n v="16.325346119288401"/>
  </r>
  <r>
    <x v="0"/>
    <x v="17"/>
    <x v="7"/>
    <x v="13"/>
    <s v="NO3_A2"/>
    <x v="4"/>
    <n v="7.1196556142332401"/>
    <n v="1.9776821150647901"/>
  </r>
  <r>
    <x v="0"/>
    <x v="17"/>
    <x v="7"/>
    <x v="13"/>
    <s v="NO3_A2"/>
    <x v="5"/>
    <n v="7.1196556142332401"/>
    <n v="1.9776821150647901"/>
  </r>
  <r>
    <x v="0"/>
    <x v="17"/>
    <x v="7"/>
    <x v="13"/>
    <s v="NO3_A2"/>
    <x v="6"/>
    <n v="30.079313304721001"/>
    <n v="8.3553648068669499"/>
  </r>
  <r>
    <x v="0"/>
    <x v="17"/>
    <x v="7"/>
    <x v="13"/>
    <s v="NO3_A2"/>
    <x v="7"/>
    <n v="42.553994246914002"/>
    <n v="11.8205539574761"/>
  </r>
  <r>
    <x v="0"/>
    <x v="17"/>
    <x v="7"/>
    <x v="13"/>
    <s v="NO3_A2"/>
    <x v="8"/>
    <n v="42.553994246914002"/>
    <n v="11.8205539574761"/>
  </r>
  <r>
    <x v="0"/>
    <x v="17"/>
    <x v="7"/>
    <x v="13"/>
    <s v="NO3_A2"/>
    <x v="9"/>
    <n v="45.361633570256501"/>
    <n v="12.600453769515701"/>
  </r>
  <r>
    <x v="0"/>
    <x v="17"/>
    <x v="7"/>
    <x v="13"/>
    <s v="NO3_A2"/>
    <x v="10"/>
    <n v="58.771246029438203"/>
    <n v="16.325346119288401"/>
  </r>
  <r>
    <x v="0"/>
    <x v="17"/>
    <x v="7"/>
    <x v="13"/>
    <s v="NO3_A2"/>
    <x v="11"/>
    <n v="3.5598278071166201"/>
    <n v="0.98884105753239504"/>
  </r>
  <r>
    <x v="0"/>
    <x v="17"/>
    <x v="7"/>
    <x v="13"/>
    <s v="NO3_A2"/>
    <x v="12"/>
    <n v="0.36"/>
    <n v="0.1"/>
  </r>
  <r>
    <x v="0"/>
    <x v="17"/>
    <x v="7"/>
    <x v="13"/>
    <s v="NO3_A2"/>
    <x v="13"/>
    <n v="22.7352881560135"/>
    <n v="6.31535782111487"/>
  </r>
  <r>
    <x v="0"/>
    <x v="17"/>
    <x v="7"/>
    <x v="13"/>
    <s v="NO3_A2"/>
    <x v="14"/>
    <n v="22.7352881560135"/>
    <n v="6.31535782111487"/>
  </r>
  <r>
    <x v="0"/>
    <x v="17"/>
    <x v="7"/>
    <x v="13"/>
    <s v="NO3_A2"/>
    <x v="15"/>
    <n v="2.7284206547966199"/>
    <n v="0.75789462633239502"/>
  </r>
  <r>
    <x v="0"/>
    <x v="17"/>
    <x v="7"/>
    <x v="13"/>
    <s v="NO3_A2"/>
    <x v="16"/>
    <n v="6.5458675795335104"/>
    <n v="1.81829654987042"/>
  </r>
  <r>
    <x v="0"/>
    <x v="17"/>
    <x v="7"/>
    <x v="13"/>
    <s v="NO3_A2"/>
    <x v="17"/>
    <n v="9.3111759656652193"/>
    <n v="2.5864377682403399"/>
  </r>
  <r>
    <x v="0"/>
    <x v="17"/>
    <x v="7"/>
    <x v="13"/>
    <s v="NO3_A2"/>
    <x v="19"/>
    <n v="12.217689347013801"/>
    <n v="3.3938025963927299"/>
  </r>
  <r>
    <x v="0"/>
    <x v="17"/>
    <x v="7"/>
    <x v="13"/>
    <s v="NO3_A2"/>
    <x v="20"/>
    <n v="32.2600572447422"/>
    <n v="8.9611270124283902"/>
  </r>
  <r>
    <x v="0"/>
    <x v="17"/>
    <x v="7"/>
    <x v="13"/>
    <s v="NO3_A2"/>
    <x v="21"/>
    <n v="48.24"/>
    <n v="13.4"/>
  </r>
  <r>
    <x v="0"/>
    <x v="17"/>
    <x v="7"/>
    <x v="13"/>
    <s v="NO3_A2"/>
    <x v="22"/>
    <n v="67.680000000000007"/>
    <n v="18.8"/>
  </r>
  <r>
    <x v="0"/>
    <x v="17"/>
    <x v="7"/>
    <x v="13"/>
    <s v="NO3_A2"/>
    <x v="23"/>
    <n v="0.31515896120488701"/>
    <n v="8.7544155890246306E-2"/>
  </r>
  <r>
    <x v="0"/>
    <x v="17"/>
    <x v="7"/>
    <x v="13"/>
    <s v="NO3_A2"/>
    <x v="24"/>
    <n v="36.739999160619803"/>
    <n v="10.2055553223944"/>
  </r>
  <r>
    <x v="0"/>
    <x v="17"/>
    <x v="7"/>
    <x v="13"/>
    <s v="NO3_A2"/>
    <x v="25"/>
    <n v="22.32"/>
    <n v="6.2"/>
  </r>
  <r>
    <x v="0"/>
    <x v="17"/>
    <x v="7"/>
    <x v="13"/>
    <s v="NO3_A2"/>
    <x v="26"/>
    <n v="44.799980595207799"/>
    <n v="12.4444390542244"/>
  </r>
  <r>
    <x v="0"/>
    <x v="17"/>
    <x v="7"/>
    <x v="13"/>
    <s v="NO3_A2"/>
    <x v="27"/>
    <n v="2.34199197836619"/>
    <n v="0.650553327323943"/>
  </r>
  <r>
    <x v="0"/>
    <x v="17"/>
    <x v="7"/>
    <x v="13"/>
    <s v="NO3_A3"/>
    <x v="0"/>
    <n v="45.776839115009899"/>
    <n v="12.7157886430583"/>
  </r>
  <r>
    <x v="0"/>
    <x v="17"/>
    <x v="7"/>
    <x v="13"/>
    <s v="NO3_A3"/>
    <x v="1"/>
    <n v="46.08"/>
    <n v="12.8"/>
  </r>
  <r>
    <x v="0"/>
    <x v="17"/>
    <x v="7"/>
    <x v="13"/>
    <s v="NO3_A3"/>
    <x v="2"/>
    <n v="57.96"/>
    <n v="16.100000000000001"/>
  </r>
  <r>
    <x v="0"/>
    <x v="17"/>
    <x v="7"/>
    <x v="13"/>
    <s v="NO3_A3"/>
    <x v="3"/>
    <n v="58.771246029438203"/>
    <n v="16.325346119288401"/>
  </r>
  <r>
    <x v="0"/>
    <x v="17"/>
    <x v="7"/>
    <x v="13"/>
    <s v="NO3_A3"/>
    <x v="4"/>
    <n v="7.1196556142332401"/>
    <n v="1.9776821150647901"/>
  </r>
  <r>
    <x v="0"/>
    <x v="17"/>
    <x v="7"/>
    <x v="13"/>
    <s v="NO3_A3"/>
    <x v="5"/>
    <n v="7.1196556142332401"/>
    <n v="1.9776821150647901"/>
  </r>
  <r>
    <x v="0"/>
    <x v="17"/>
    <x v="7"/>
    <x v="13"/>
    <s v="NO3_A3"/>
    <x v="6"/>
    <n v="30.079313304721001"/>
    <n v="8.3553648068669499"/>
  </r>
  <r>
    <x v="0"/>
    <x v="17"/>
    <x v="7"/>
    <x v="13"/>
    <s v="NO3_A3"/>
    <x v="7"/>
    <n v="42.553994246914002"/>
    <n v="11.8205539574761"/>
  </r>
  <r>
    <x v="0"/>
    <x v="17"/>
    <x v="7"/>
    <x v="13"/>
    <s v="NO3_A3"/>
    <x v="8"/>
    <n v="42.553994246914002"/>
    <n v="11.8205539574761"/>
  </r>
  <r>
    <x v="0"/>
    <x v="17"/>
    <x v="7"/>
    <x v="13"/>
    <s v="NO3_A3"/>
    <x v="9"/>
    <n v="45.361633570256501"/>
    <n v="12.600453769515701"/>
  </r>
  <r>
    <x v="0"/>
    <x v="17"/>
    <x v="7"/>
    <x v="13"/>
    <s v="NO3_A3"/>
    <x v="10"/>
    <n v="58.771246029438203"/>
    <n v="16.325346119288401"/>
  </r>
  <r>
    <x v="0"/>
    <x v="17"/>
    <x v="7"/>
    <x v="13"/>
    <s v="NO3_A3"/>
    <x v="11"/>
    <n v="3.5598278071166201"/>
    <n v="0.98884105753239504"/>
  </r>
  <r>
    <x v="0"/>
    <x v="17"/>
    <x v="7"/>
    <x v="13"/>
    <s v="NO3_A3"/>
    <x v="12"/>
    <n v="0.36"/>
    <n v="0.1"/>
  </r>
  <r>
    <x v="0"/>
    <x v="17"/>
    <x v="7"/>
    <x v="13"/>
    <s v="NO3_A3"/>
    <x v="13"/>
    <n v="22.7352881560135"/>
    <n v="6.31535782111487"/>
  </r>
  <r>
    <x v="0"/>
    <x v="17"/>
    <x v="7"/>
    <x v="13"/>
    <s v="NO3_A3"/>
    <x v="14"/>
    <n v="22.7352881560135"/>
    <n v="6.31535782111487"/>
  </r>
  <r>
    <x v="0"/>
    <x v="17"/>
    <x v="7"/>
    <x v="13"/>
    <s v="NO3_A3"/>
    <x v="15"/>
    <n v="2.7284206547966199"/>
    <n v="0.75789462633239502"/>
  </r>
  <r>
    <x v="0"/>
    <x v="17"/>
    <x v="7"/>
    <x v="13"/>
    <s v="NO3_A3"/>
    <x v="16"/>
    <n v="6.5458675795335104"/>
    <n v="1.81829654987042"/>
  </r>
  <r>
    <x v="0"/>
    <x v="17"/>
    <x v="7"/>
    <x v="13"/>
    <s v="NO3_A3"/>
    <x v="17"/>
    <n v="9.3111759656652193"/>
    <n v="2.5864377682403399"/>
  </r>
  <r>
    <x v="0"/>
    <x v="17"/>
    <x v="7"/>
    <x v="13"/>
    <s v="NO3_A3"/>
    <x v="19"/>
    <n v="12.217689347013801"/>
    <n v="3.3938025963927299"/>
  </r>
  <r>
    <x v="0"/>
    <x v="17"/>
    <x v="7"/>
    <x v="13"/>
    <s v="NO3_A3"/>
    <x v="20"/>
    <n v="32.2600572447422"/>
    <n v="8.9611270124283902"/>
  </r>
  <r>
    <x v="0"/>
    <x v="17"/>
    <x v="7"/>
    <x v="13"/>
    <s v="NO3_A3"/>
    <x v="21"/>
    <n v="48.24"/>
    <n v="13.4"/>
  </r>
  <r>
    <x v="0"/>
    <x v="17"/>
    <x v="7"/>
    <x v="13"/>
    <s v="NO3_A3"/>
    <x v="22"/>
    <n v="67.680000000000007"/>
    <n v="18.8"/>
  </r>
  <r>
    <x v="0"/>
    <x v="17"/>
    <x v="7"/>
    <x v="13"/>
    <s v="NO3_A3"/>
    <x v="23"/>
    <n v="0.31515896120488701"/>
    <n v="8.7544155890246306E-2"/>
  </r>
  <r>
    <x v="0"/>
    <x v="17"/>
    <x v="7"/>
    <x v="13"/>
    <s v="NO3_A3"/>
    <x v="24"/>
    <n v="36.739999160619803"/>
    <n v="10.2055553223944"/>
  </r>
  <r>
    <x v="0"/>
    <x v="17"/>
    <x v="7"/>
    <x v="13"/>
    <s v="NO3_A3"/>
    <x v="25"/>
    <n v="22.32"/>
    <n v="6.2"/>
  </r>
  <r>
    <x v="0"/>
    <x v="17"/>
    <x v="7"/>
    <x v="13"/>
    <s v="NO3_A3"/>
    <x v="26"/>
    <n v="44.799980595207799"/>
    <n v="12.4444390542244"/>
  </r>
  <r>
    <x v="0"/>
    <x v="17"/>
    <x v="7"/>
    <x v="13"/>
    <s v="NO3_A3"/>
    <x v="27"/>
    <n v="2.34199197836619"/>
    <n v="0.650553327323943"/>
  </r>
  <r>
    <x v="0"/>
    <x v="17"/>
    <x v="7"/>
    <x v="13"/>
    <s v="NO3_Offshore"/>
    <x v="0"/>
    <n v="45.776839115009899"/>
    <n v="12.7157886430583"/>
  </r>
  <r>
    <x v="0"/>
    <x v="17"/>
    <x v="7"/>
    <x v="13"/>
    <s v="NO3_Offshore"/>
    <x v="1"/>
    <n v="46.08"/>
    <n v="12.8"/>
  </r>
  <r>
    <x v="0"/>
    <x v="17"/>
    <x v="7"/>
    <x v="13"/>
    <s v="NO3_Offshore"/>
    <x v="2"/>
    <n v="57.96"/>
    <n v="16.100000000000001"/>
  </r>
  <r>
    <x v="0"/>
    <x v="17"/>
    <x v="7"/>
    <x v="13"/>
    <s v="NO3_Offshore"/>
    <x v="3"/>
    <n v="58.771246029438203"/>
    <n v="16.325346119288401"/>
  </r>
  <r>
    <x v="0"/>
    <x v="17"/>
    <x v="7"/>
    <x v="13"/>
    <s v="NO3_Offshore"/>
    <x v="4"/>
    <n v="7.1196556142332401"/>
    <n v="1.9776821150647901"/>
  </r>
  <r>
    <x v="0"/>
    <x v="17"/>
    <x v="7"/>
    <x v="13"/>
    <s v="NO3_Offshore"/>
    <x v="5"/>
    <n v="7.1196556142332401"/>
    <n v="1.9776821150647901"/>
  </r>
  <r>
    <x v="0"/>
    <x v="17"/>
    <x v="7"/>
    <x v="13"/>
    <s v="NO3_Offshore"/>
    <x v="6"/>
    <n v="30.079313304721001"/>
    <n v="8.3553648068669499"/>
  </r>
  <r>
    <x v="0"/>
    <x v="17"/>
    <x v="7"/>
    <x v="13"/>
    <s v="NO3_Offshore"/>
    <x v="7"/>
    <n v="42.553994246914002"/>
    <n v="11.8205539574761"/>
  </r>
  <r>
    <x v="0"/>
    <x v="17"/>
    <x v="7"/>
    <x v="13"/>
    <s v="NO3_Offshore"/>
    <x v="8"/>
    <n v="42.553994246914002"/>
    <n v="11.8205539574761"/>
  </r>
  <r>
    <x v="0"/>
    <x v="17"/>
    <x v="7"/>
    <x v="13"/>
    <s v="NO3_Offshore"/>
    <x v="9"/>
    <n v="45.361633570256501"/>
    <n v="12.600453769515701"/>
  </r>
  <r>
    <x v="0"/>
    <x v="17"/>
    <x v="7"/>
    <x v="13"/>
    <s v="NO3_Offshore"/>
    <x v="10"/>
    <n v="58.771246029438203"/>
    <n v="16.325346119288401"/>
  </r>
  <r>
    <x v="0"/>
    <x v="17"/>
    <x v="7"/>
    <x v="13"/>
    <s v="NO3_Offshore"/>
    <x v="11"/>
    <n v="3.5598278071166201"/>
    <n v="0.98884105753239504"/>
  </r>
  <r>
    <x v="0"/>
    <x v="17"/>
    <x v="7"/>
    <x v="13"/>
    <s v="NO3_Offshore"/>
    <x v="12"/>
    <n v="0.36"/>
    <n v="0.1"/>
  </r>
  <r>
    <x v="0"/>
    <x v="17"/>
    <x v="7"/>
    <x v="13"/>
    <s v="NO3_Offshore"/>
    <x v="13"/>
    <n v="22.7352881560135"/>
    <n v="6.31535782111487"/>
  </r>
  <r>
    <x v="0"/>
    <x v="17"/>
    <x v="7"/>
    <x v="13"/>
    <s v="NO3_Offshore"/>
    <x v="14"/>
    <n v="22.7352881560135"/>
    <n v="6.31535782111487"/>
  </r>
  <r>
    <x v="0"/>
    <x v="17"/>
    <x v="7"/>
    <x v="13"/>
    <s v="NO3_Offshore"/>
    <x v="15"/>
    <n v="2.7284206547966199"/>
    <n v="0.75789462633239502"/>
  </r>
  <r>
    <x v="0"/>
    <x v="17"/>
    <x v="7"/>
    <x v="13"/>
    <s v="NO3_Offshore"/>
    <x v="16"/>
    <n v="6.5458675795335104"/>
    <n v="1.81829654987042"/>
  </r>
  <r>
    <x v="0"/>
    <x v="17"/>
    <x v="7"/>
    <x v="13"/>
    <s v="NO3_Offshore"/>
    <x v="17"/>
    <n v="9.3111759656652193"/>
    <n v="2.5864377682403399"/>
  </r>
  <r>
    <x v="0"/>
    <x v="17"/>
    <x v="7"/>
    <x v="13"/>
    <s v="NO3_Offshore"/>
    <x v="19"/>
    <n v="12.217689347013801"/>
    <n v="3.3938025963927299"/>
  </r>
  <r>
    <x v="0"/>
    <x v="17"/>
    <x v="7"/>
    <x v="13"/>
    <s v="NO3_Offshore"/>
    <x v="20"/>
    <n v="32.2600572447422"/>
    <n v="8.9611270124283902"/>
  </r>
  <r>
    <x v="0"/>
    <x v="17"/>
    <x v="7"/>
    <x v="13"/>
    <s v="NO3_Offshore"/>
    <x v="21"/>
    <n v="48.24"/>
    <n v="13.4"/>
  </r>
  <r>
    <x v="0"/>
    <x v="17"/>
    <x v="7"/>
    <x v="13"/>
    <s v="NO3_Offshore"/>
    <x v="22"/>
    <n v="67.680000000000007"/>
    <n v="18.8"/>
  </r>
  <r>
    <x v="0"/>
    <x v="17"/>
    <x v="7"/>
    <x v="13"/>
    <s v="NO3_Offshore"/>
    <x v="23"/>
    <n v="0.31515896120488701"/>
    <n v="8.7544155890246306E-2"/>
  </r>
  <r>
    <x v="0"/>
    <x v="17"/>
    <x v="7"/>
    <x v="13"/>
    <s v="NO3_Offshore"/>
    <x v="24"/>
    <n v="36.739999160619803"/>
    <n v="10.2055553223944"/>
  </r>
  <r>
    <x v="0"/>
    <x v="17"/>
    <x v="7"/>
    <x v="13"/>
    <s v="NO3_Offshore"/>
    <x v="25"/>
    <n v="22.32"/>
    <n v="6.2"/>
  </r>
  <r>
    <x v="0"/>
    <x v="17"/>
    <x v="7"/>
    <x v="13"/>
    <s v="NO3_Offshore"/>
    <x v="26"/>
    <n v="44.799980595207799"/>
    <n v="12.4444390542244"/>
  </r>
  <r>
    <x v="0"/>
    <x v="17"/>
    <x v="7"/>
    <x v="13"/>
    <s v="NO3_Offshore"/>
    <x v="27"/>
    <n v="2.34199197836619"/>
    <n v="0.650553327323943"/>
  </r>
  <r>
    <x v="0"/>
    <x v="17"/>
    <x v="7"/>
    <x v="14"/>
    <s v="NO4_A1"/>
    <x v="0"/>
    <n v="45.776839115009899"/>
    <n v="12.7157886430583"/>
  </r>
  <r>
    <x v="0"/>
    <x v="17"/>
    <x v="7"/>
    <x v="14"/>
    <s v="NO4_A1"/>
    <x v="1"/>
    <n v="46.08"/>
    <n v="12.8"/>
  </r>
  <r>
    <x v="0"/>
    <x v="17"/>
    <x v="7"/>
    <x v="14"/>
    <s v="NO4_A1"/>
    <x v="2"/>
    <n v="57.96"/>
    <n v="16.100000000000001"/>
  </r>
  <r>
    <x v="0"/>
    <x v="17"/>
    <x v="7"/>
    <x v="14"/>
    <s v="NO4_A1"/>
    <x v="3"/>
    <n v="58.771246029438203"/>
    <n v="16.325346119288401"/>
  </r>
  <r>
    <x v="0"/>
    <x v="17"/>
    <x v="7"/>
    <x v="14"/>
    <s v="NO4_A1"/>
    <x v="4"/>
    <n v="7.1196556142332401"/>
    <n v="1.9776821150647901"/>
  </r>
  <r>
    <x v="0"/>
    <x v="17"/>
    <x v="7"/>
    <x v="14"/>
    <s v="NO4_A1"/>
    <x v="5"/>
    <n v="7.1196556142332401"/>
    <n v="1.9776821150647901"/>
  </r>
  <r>
    <x v="0"/>
    <x v="17"/>
    <x v="7"/>
    <x v="14"/>
    <s v="NO4_A1"/>
    <x v="6"/>
    <n v="30.079313304721001"/>
    <n v="8.3553648068669499"/>
  </r>
  <r>
    <x v="0"/>
    <x v="17"/>
    <x v="7"/>
    <x v="14"/>
    <s v="NO4_A1"/>
    <x v="7"/>
    <n v="42.553994246914002"/>
    <n v="11.8205539574761"/>
  </r>
  <r>
    <x v="0"/>
    <x v="17"/>
    <x v="7"/>
    <x v="14"/>
    <s v="NO4_A1"/>
    <x v="8"/>
    <n v="42.553994246914002"/>
    <n v="11.8205539574761"/>
  </r>
  <r>
    <x v="0"/>
    <x v="17"/>
    <x v="7"/>
    <x v="14"/>
    <s v="NO4_A1"/>
    <x v="9"/>
    <n v="45.361633570256501"/>
    <n v="12.600453769515701"/>
  </r>
  <r>
    <x v="0"/>
    <x v="17"/>
    <x v="7"/>
    <x v="14"/>
    <s v="NO4_A1"/>
    <x v="10"/>
    <n v="58.771246029438203"/>
    <n v="16.325346119288401"/>
  </r>
  <r>
    <x v="0"/>
    <x v="17"/>
    <x v="7"/>
    <x v="14"/>
    <s v="NO4_A1"/>
    <x v="11"/>
    <n v="3.5598278071166201"/>
    <n v="0.98884105753239504"/>
  </r>
  <r>
    <x v="0"/>
    <x v="17"/>
    <x v="7"/>
    <x v="14"/>
    <s v="NO4_A1"/>
    <x v="12"/>
    <n v="0.36"/>
    <n v="0.1"/>
  </r>
  <r>
    <x v="0"/>
    <x v="17"/>
    <x v="7"/>
    <x v="14"/>
    <s v="NO4_A1"/>
    <x v="13"/>
    <n v="22.7352881560135"/>
    <n v="6.31535782111487"/>
  </r>
  <r>
    <x v="0"/>
    <x v="17"/>
    <x v="7"/>
    <x v="14"/>
    <s v="NO4_A1"/>
    <x v="14"/>
    <n v="22.7352881560135"/>
    <n v="6.31535782111487"/>
  </r>
  <r>
    <x v="0"/>
    <x v="17"/>
    <x v="7"/>
    <x v="14"/>
    <s v="NO4_A1"/>
    <x v="15"/>
    <n v="2.7284206547966199"/>
    <n v="0.75789462633239502"/>
  </r>
  <r>
    <x v="0"/>
    <x v="17"/>
    <x v="7"/>
    <x v="14"/>
    <s v="NO4_A1"/>
    <x v="16"/>
    <n v="6.5458675795335104"/>
    <n v="1.81829654987042"/>
  </r>
  <r>
    <x v="0"/>
    <x v="17"/>
    <x v="7"/>
    <x v="14"/>
    <s v="NO4_A1"/>
    <x v="17"/>
    <n v="9.3111759656652193"/>
    <n v="2.5864377682403399"/>
  </r>
  <r>
    <x v="0"/>
    <x v="17"/>
    <x v="7"/>
    <x v="14"/>
    <s v="NO4_A1"/>
    <x v="19"/>
    <n v="12.217689347013801"/>
    <n v="3.3938025963927299"/>
  </r>
  <r>
    <x v="0"/>
    <x v="17"/>
    <x v="7"/>
    <x v="14"/>
    <s v="NO4_A1"/>
    <x v="20"/>
    <n v="32.2600572447422"/>
    <n v="8.9611270124283902"/>
  </r>
  <r>
    <x v="0"/>
    <x v="17"/>
    <x v="7"/>
    <x v="14"/>
    <s v="NO4_A1"/>
    <x v="21"/>
    <n v="48.24"/>
    <n v="13.4"/>
  </r>
  <r>
    <x v="0"/>
    <x v="17"/>
    <x v="7"/>
    <x v="14"/>
    <s v="NO4_A1"/>
    <x v="22"/>
    <n v="67.680000000000007"/>
    <n v="18.8"/>
  </r>
  <r>
    <x v="0"/>
    <x v="17"/>
    <x v="7"/>
    <x v="14"/>
    <s v="NO4_A1"/>
    <x v="23"/>
    <n v="0.31515896120488701"/>
    <n v="8.7544155890246306E-2"/>
  </r>
  <r>
    <x v="0"/>
    <x v="17"/>
    <x v="7"/>
    <x v="14"/>
    <s v="NO4_A1"/>
    <x v="24"/>
    <n v="36.739999160619803"/>
    <n v="10.2055553223944"/>
  </r>
  <r>
    <x v="0"/>
    <x v="17"/>
    <x v="7"/>
    <x v="14"/>
    <s v="NO4_A1"/>
    <x v="25"/>
    <n v="22.32"/>
    <n v="6.2"/>
  </r>
  <r>
    <x v="0"/>
    <x v="17"/>
    <x v="7"/>
    <x v="14"/>
    <s v="NO4_A1"/>
    <x v="26"/>
    <n v="44.799980595207799"/>
    <n v="12.4444390542244"/>
  </r>
  <r>
    <x v="0"/>
    <x v="17"/>
    <x v="7"/>
    <x v="14"/>
    <s v="NO4_A1"/>
    <x v="27"/>
    <n v="2.34199197836619"/>
    <n v="0.650553327323943"/>
  </r>
  <r>
    <x v="0"/>
    <x v="17"/>
    <x v="7"/>
    <x v="14"/>
    <s v="NO4_A2"/>
    <x v="0"/>
    <n v="45.776839115009899"/>
    <n v="12.7157886430583"/>
  </r>
  <r>
    <x v="0"/>
    <x v="17"/>
    <x v="7"/>
    <x v="14"/>
    <s v="NO4_A2"/>
    <x v="1"/>
    <n v="46.08"/>
    <n v="12.8"/>
  </r>
  <r>
    <x v="0"/>
    <x v="17"/>
    <x v="7"/>
    <x v="14"/>
    <s v="NO4_A2"/>
    <x v="2"/>
    <n v="57.96"/>
    <n v="16.100000000000001"/>
  </r>
  <r>
    <x v="0"/>
    <x v="17"/>
    <x v="7"/>
    <x v="14"/>
    <s v="NO4_A2"/>
    <x v="3"/>
    <n v="58.771246029438203"/>
    <n v="16.325346119288401"/>
  </r>
  <r>
    <x v="0"/>
    <x v="17"/>
    <x v="7"/>
    <x v="14"/>
    <s v="NO4_A2"/>
    <x v="4"/>
    <n v="7.1196556142332401"/>
    <n v="1.9776821150647901"/>
  </r>
  <r>
    <x v="0"/>
    <x v="17"/>
    <x v="7"/>
    <x v="14"/>
    <s v="NO4_A2"/>
    <x v="5"/>
    <n v="7.1196556142332401"/>
    <n v="1.9776821150647901"/>
  </r>
  <r>
    <x v="0"/>
    <x v="17"/>
    <x v="7"/>
    <x v="14"/>
    <s v="NO4_A2"/>
    <x v="6"/>
    <n v="30.079313304721001"/>
    <n v="8.3553648068669499"/>
  </r>
  <r>
    <x v="0"/>
    <x v="17"/>
    <x v="7"/>
    <x v="14"/>
    <s v="NO4_A2"/>
    <x v="7"/>
    <n v="42.553994246914002"/>
    <n v="11.8205539574761"/>
  </r>
  <r>
    <x v="0"/>
    <x v="17"/>
    <x v="7"/>
    <x v="14"/>
    <s v="NO4_A2"/>
    <x v="8"/>
    <n v="42.553994246914002"/>
    <n v="11.8205539574761"/>
  </r>
  <r>
    <x v="0"/>
    <x v="17"/>
    <x v="7"/>
    <x v="14"/>
    <s v="NO4_A2"/>
    <x v="9"/>
    <n v="45.361633570256501"/>
    <n v="12.600453769515701"/>
  </r>
  <r>
    <x v="0"/>
    <x v="17"/>
    <x v="7"/>
    <x v="14"/>
    <s v="NO4_A2"/>
    <x v="10"/>
    <n v="58.771246029438203"/>
    <n v="16.325346119288401"/>
  </r>
  <r>
    <x v="0"/>
    <x v="17"/>
    <x v="7"/>
    <x v="14"/>
    <s v="NO4_A2"/>
    <x v="11"/>
    <n v="3.5598278071166201"/>
    <n v="0.98884105753239504"/>
  </r>
  <r>
    <x v="0"/>
    <x v="17"/>
    <x v="7"/>
    <x v="14"/>
    <s v="NO4_A2"/>
    <x v="12"/>
    <n v="0.36"/>
    <n v="0.1"/>
  </r>
  <r>
    <x v="0"/>
    <x v="17"/>
    <x v="7"/>
    <x v="14"/>
    <s v="NO4_A2"/>
    <x v="13"/>
    <n v="22.7352881560135"/>
    <n v="6.31535782111487"/>
  </r>
  <r>
    <x v="0"/>
    <x v="17"/>
    <x v="7"/>
    <x v="14"/>
    <s v="NO4_A2"/>
    <x v="14"/>
    <n v="22.7352881560135"/>
    <n v="6.31535782111487"/>
  </r>
  <r>
    <x v="0"/>
    <x v="17"/>
    <x v="7"/>
    <x v="14"/>
    <s v="NO4_A2"/>
    <x v="15"/>
    <n v="2.7284206547966199"/>
    <n v="0.75789462633239502"/>
  </r>
  <r>
    <x v="0"/>
    <x v="17"/>
    <x v="7"/>
    <x v="14"/>
    <s v="NO4_A2"/>
    <x v="16"/>
    <n v="6.5458675795335104"/>
    <n v="1.81829654987042"/>
  </r>
  <r>
    <x v="0"/>
    <x v="17"/>
    <x v="7"/>
    <x v="14"/>
    <s v="NO4_A2"/>
    <x v="17"/>
    <n v="9.3111759656652193"/>
    <n v="2.5864377682403399"/>
  </r>
  <r>
    <x v="0"/>
    <x v="17"/>
    <x v="7"/>
    <x v="14"/>
    <s v="NO4_A2"/>
    <x v="19"/>
    <n v="12.217689347013801"/>
    <n v="3.3938025963927299"/>
  </r>
  <r>
    <x v="0"/>
    <x v="17"/>
    <x v="7"/>
    <x v="14"/>
    <s v="NO4_A2"/>
    <x v="20"/>
    <n v="32.2600572447422"/>
    <n v="8.9611270124283902"/>
  </r>
  <r>
    <x v="0"/>
    <x v="17"/>
    <x v="7"/>
    <x v="14"/>
    <s v="NO4_A2"/>
    <x v="21"/>
    <n v="48.24"/>
    <n v="13.4"/>
  </r>
  <r>
    <x v="0"/>
    <x v="17"/>
    <x v="7"/>
    <x v="14"/>
    <s v="NO4_A2"/>
    <x v="22"/>
    <n v="67.680000000000007"/>
    <n v="18.8"/>
  </r>
  <r>
    <x v="0"/>
    <x v="17"/>
    <x v="7"/>
    <x v="14"/>
    <s v="NO4_A2"/>
    <x v="23"/>
    <n v="0.31515896120488701"/>
    <n v="8.7544155890246306E-2"/>
  </r>
  <r>
    <x v="0"/>
    <x v="17"/>
    <x v="7"/>
    <x v="14"/>
    <s v="NO4_A2"/>
    <x v="24"/>
    <n v="36.739999160619803"/>
    <n v="10.2055553223944"/>
  </r>
  <r>
    <x v="0"/>
    <x v="17"/>
    <x v="7"/>
    <x v="14"/>
    <s v="NO4_A2"/>
    <x v="25"/>
    <n v="22.32"/>
    <n v="6.2"/>
  </r>
  <r>
    <x v="0"/>
    <x v="17"/>
    <x v="7"/>
    <x v="14"/>
    <s v="NO4_A2"/>
    <x v="26"/>
    <n v="44.799980595207799"/>
    <n v="12.4444390542244"/>
  </r>
  <r>
    <x v="0"/>
    <x v="17"/>
    <x v="7"/>
    <x v="14"/>
    <s v="NO4_A2"/>
    <x v="27"/>
    <n v="2.34199197836619"/>
    <n v="0.650553327323943"/>
  </r>
  <r>
    <x v="0"/>
    <x v="17"/>
    <x v="7"/>
    <x v="14"/>
    <s v="NO4_Offshore"/>
    <x v="0"/>
    <n v="45.776839115009899"/>
    <n v="12.7157886430583"/>
  </r>
  <r>
    <x v="0"/>
    <x v="17"/>
    <x v="7"/>
    <x v="14"/>
    <s v="NO4_Offshore"/>
    <x v="1"/>
    <n v="46.08"/>
    <n v="12.8"/>
  </r>
  <r>
    <x v="0"/>
    <x v="17"/>
    <x v="7"/>
    <x v="14"/>
    <s v="NO4_Offshore"/>
    <x v="2"/>
    <n v="57.96"/>
    <n v="16.100000000000001"/>
  </r>
  <r>
    <x v="0"/>
    <x v="17"/>
    <x v="7"/>
    <x v="14"/>
    <s v="NO4_Offshore"/>
    <x v="3"/>
    <n v="58.771246029438203"/>
    <n v="16.325346119288401"/>
  </r>
  <r>
    <x v="0"/>
    <x v="17"/>
    <x v="7"/>
    <x v="14"/>
    <s v="NO4_Offshore"/>
    <x v="4"/>
    <n v="7.1196556142332401"/>
    <n v="1.9776821150647901"/>
  </r>
  <r>
    <x v="0"/>
    <x v="17"/>
    <x v="7"/>
    <x v="14"/>
    <s v="NO4_Offshore"/>
    <x v="5"/>
    <n v="7.1196556142332401"/>
    <n v="1.9776821150647901"/>
  </r>
  <r>
    <x v="0"/>
    <x v="17"/>
    <x v="7"/>
    <x v="14"/>
    <s v="NO4_Offshore"/>
    <x v="6"/>
    <n v="30.079313304721001"/>
    <n v="8.3553648068669499"/>
  </r>
  <r>
    <x v="0"/>
    <x v="17"/>
    <x v="7"/>
    <x v="14"/>
    <s v="NO4_Offshore"/>
    <x v="7"/>
    <n v="42.553994246914002"/>
    <n v="11.8205539574761"/>
  </r>
  <r>
    <x v="0"/>
    <x v="17"/>
    <x v="7"/>
    <x v="14"/>
    <s v="NO4_Offshore"/>
    <x v="8"/>
    <n v="42.553994246914002"/>
    <n v="11.8205539574761"/>
  </r>
  <r>
    <x v="0"/>
    <x v="17"/>
    <x v="7"/>
    <x v="14"/>
    <s v="NO4_Offshore"/>
    <x v="9"/>
    <n v="45.361633570256501"/>
    <n v="12.600453769515701"/>
  </r>
  <r>
    <x v="0"/>
    <x v="17"/>
    <x v="7"/>
    <x v="14"/>
    <s v="NO4_Offshore"/>
    <x v="10"/>
    <n v="58.771246029438203"/>
    <n v="16.325346119288401"/>
  </r>
  <r>
    <x v="0"/>
    <x v="17"/>
    <x v="7"/>
    <x v="14"/>
    <s v="NO4_Offshore"/>
    <x v="11"/>
    <n v="3.5598278071166201"/>
    <n v="0.98884105753239504"/>
  </r>
  <r>
    <x v="0"/>
    <x v="17"/>
    <x v="7"/>
    <x v="14"/>
    <s v="NO4_Offshore"/>
    <x v="12"/>
    <n v="0.36"/>
    <n v="0.1"/>
  </r>
  <r>
    <x v="0"/>
    <x v="17"/>
    <x v="7"/>
    <x v="14"/>
    <s v="NO4_Offshore"/>
    <x v="13"/>
    <n v="22.7352881560135"/>
    <n v="6.31535782111487"/>
  </r>
  <r>
    <x v="0"/>
    <x v="17"/>
    <x v="7"/>
    <x v="14"/>
    <s v="NO4_Offshore"/>
    <x v="14"/>
    <n v="22.7352881560135"/>
    <n v="6.31535782111487"/>
  </r>
  <r>
    <x v="0"/>
    <x v="17"/>
    <x v="7"/>
    <x v="14"/>
    <s v="NO4_Offshore"/>
    <x v="15"/>
    <n v="2.7284206547966199"/>
    <n v="0.75789462633239502"/>
  </r>
  <r>
    <x v="0"/>
    <x v="17"/>
    <x v="7"/>
    <x v="14"/>
    <s v="NO4_Offshore"/>
    <x v="16"/>
    <n v="6.5458675795335104"/>
    <n v="1.81829654987042"/>
  </r>
  <r>
    <x v="0"/>
    <x v="17"/>
    <x v="7"/>
    <x v="14"/>
    <s v="NO4_Offshore"/>
    <x v="17"/>
    <n v="9.3111759656652193"/>
    <n v="2.5864377682403399"/>
  </r>
  <r>
    <x v="0"/>
    <x v="17"/>
    <x v="7"/>
    <x v="14"/>
    <s v="NO4_Offshore"/>
    <x v="19"/>
    <n v="12.217689347013801"/>
    <n v="3.3938025963927299"/>
  </r>
  <r>
    <x v="0"/>
    <x v="17"/>
    <x v="7"/>
    <x v="14"/>
    <s v="NO4_Offshore"/>
    <x v="20"/>
    <n v="32.2600572447422"/>
    <n v="8.9611270124283902"/>
  </r>
  <r>
    <x v="0"/>
    <x v="17"/>
    <x v="7"/>
    <x v="14"/>
    <s v="NO4_Offshore"/>
    <x v="21"/>
    <n v="48.24"/>
    <n v="13.4"/>
  </r>
  <r>
    <x v="0"/>
    <x v="17"/>
    <x v="7"/>
    <x v="14"/>
    <s v="NO4_Offshore"/>
    <x v="22"/>
    <n v="67.680000000000007"/>
    <n v="18.8"/>
  </r>
  <r>
    <x v="0"/>
    <x v="17"/>
    <x v="7"/>
    <x v="14"/>
    <s v="NO4_Offshore"/>
    <x v="23"/>
    <n v="0.31515896120488701"/>
    <n v="8.7544155890246306E-2"/>
  </r>
  <r>
    <x v="0"/>
    <x v="17"/>
    <x v="7"/>
    <x v="14"/>
    <s v="NO4_Offshore"/>
    <x v="24"/>
    <n v="36.739999160619803"/>
    <n v="10.2055553223944"/>
  </r>
  <r>
    <x v="0"/>
    <x v="17"/>
    <x v="7"/>
    <x v="14"/>
    <s v="NO4_Offshore"/>
    <x v="25"/>
    <n v="22.32"/>
    <n v="6.2"/>
  </r>
  <r>
    <x v="0"/>
    <x v="17"/>
    <x v="7"/>
    <x v="14"/>
    <s v="NO4_Offshore"/>
    <x v="26"/>
    <n v="44.799980595207799"/>
    <n v="12.4444390542244"/>
  </r>
  <r>
    <x v="0"/>
    <x v="17"/>
    <x v="7"/>
    <x v="14"/>
    <s v="NO4_Offshore"/>
    <x v="27"/>
    <n v="2.34199197836619"/>
    <n v="0.650553327323943"/>
  </r>
  <r>
    <x v="0"/>
    <x v="17"/>
    <x v="7"/>
    <x v="15"/>
    <s v="NO5_A1"/>
    <x v="0"/>
    <n v="45.776839115009899"/>
    <n v="12.7157886430583"/>
  </r>
  <r>
    <x v="0"/>
    <x v="17"/>
    <x v="7"/>
    <x v="15"/>
    <s v="NO5_A1"/>
    <x v="1"/>
    <n v="46.08"/>
    <n v="12.8"/>
  </r>
  <r>
    <x v="0"/>
    <x v="17"/>
    <x v="7"/>
    <x v="15"/>
    <s v="NO5_A1"/>
    <x v="2"/>
    <n v="57.96"/>
    <n v="16.100000000000001"/>
  </r>
  <r>
    <x v="0"/>
    <x v="17"/>
    <x v="7"/>
    <x v="15"/>
    <s v="NO5_A1"/>
    <x v="3"/>
    <n v="58.771246029438203"/>
    <n v="16.325346119288401"/>
  </r>
  <r>
    <x v="0"/>
    <x v="17"/>
    <x v="7"/>
    <x v="15"/>
    <s v="NO5_A1"/>
    <x v="4"/>
    <n v="7.1196556142332401"/>
    <n v="1.9776821150647901"/>
  </r>
  <r>
    <x v="0"/>
    <x v="17"/>
    <x v="7"/>
    <x v="15"/>
    <s v="NO5_A1"/>
    <x v="5"/>
    <n v="7.1196556142332401"/>
    <n v="1.9776821150647901"/>
  </r>
  <r>
    <x v="0"/>
    <x v="17"/>
    <x v="7"/>
    <x v="15"/>
    <s v="NO5_A1"/>
    <x v="6"/>
    <n v="30.079313304721001"/>
    <n v="8.3553648068669499"/>
  </r>
  <r>
    <x v="0"/>
    <x v="17"/>
    <x v="7"/>
    <x v="15"/>
    <s v="NO5_A1"/>
    <x v="7"/>
    <n v="42.553994246914002"/>
    <n v="11.8205539574761"/>
  </r>
  <r>
    <x v="0"/>
    <x v="17"/>
    <x v="7"/>
    <x v="15"/>
    <s v="NO5_A1"/>
    <x v="8"/>
    <n v="42.553994246914002"/>
    <n v="11.8205539574761"/>
  </r>
  <r>
    <x v="0"/>
    <x v="17"/>
    <x v="7"/>
    <x v="15"/>
    <s v="NO5_A1"/>
    <x v="9"/>
    <n v="45.361633570256501"/>
    <n v="12.600453769515701"/>
  </r>
  <r>
    <x v="0"/>
    <x v="17"/>
    <x v="7"/>
    <x v="15"/>
    <s v="NO5_A1"/>
    <x v="10"/>
    <n v="58.771246029438203"/>
    <n v="16.325346119288401"/>
  </r>
  <r>
    <x v="0"/>
    <x v="17"/>
    <x v="7"/>
    <x v="15"/>
    <s v="NO5_A1"/>
    <x v="11"/>
    <n v="3.5598278071166201"/>
    <n v="0.98884105753239504"/>
  </r>
  <r>
    <x v="0"/>
    <x v="17"/>
    <x v="7"/>
    <x v="15"/>
    <s v="NO5_A1"/>
    <x v="12"/>
    <n v="0.36"/>
    <n v="0.1"/>
  </r>
  <r>
    <x v="0"/>
    <x v="17"/>
    <x v="7"/>
    <x v="15"/>
    <s v="NO5_A1"/>
    <x v="13"/>
    <n v="22.7352881560135"/>
    <n v="6.31535782111487"/>
  </r>
  <r>
    <x v="0"/>
    <x v="17"/>
    <x v="7"/>
    <x v="15"/>
    <s v="NO5_A1"/>
    <x v="14"/>
    <n v="22.7352881560135"/>
    <n v="6.31535782111487"/>
  </r>
  <r>
    <x v="0"/>
    <x v="17"/>
    <x v="7"/>
    <x v="15"/>
    <s v="NO5_A1"/>
    <x v="15"/>
    <n v="2.7284206547966199"/>
    <n v="0.75789462633239502"/>
  </r>
  <r>
    <x v="0"/>
    <x v="17"/>
    <x v="7"/>
    <x v="15"/>
    <s v="NO5_A1"/>
    <x v="16"/>
    <n v="6.5458675795335104"/>
    <n v="1.81829654987042"/>
  </r>
  <r>
    <x v="0"/>
    <x v="17"/>
    <x v="7"/>
    <x v="15"/>
    <s v="NO5_A1"/>
    <x v="17"/>
    <n v="9.3111759656652193"/>
    <n v="2.5864377682403399"/>
  </r>
  <r>
    <x v="0"/>
    <x v="17"/>
    <x v="7"/>
    <x v="15"/>
    <s v="NO5_A1"/>
    <x v="19"/>
    <n v="12.217689347013801"/>
    <n v="3.3938025963927299"/>
  </r>
  <r>
    <x v="0"/>
    <x v="17"/>
    <x v="7"/>
    <x v="15"/>
    <s v="NO5_A1"/>
    <x v="20"/>
    <n v="32.2600572447422"/>
    <n v="8.9611270124283902"/>
  </r>
  <r>
    <x v="0"/>
    <x v="17"/>
    <x v="7"/>
    <x v="15"/>
    <s v="NO5_A1"/>
    <x v="21"/>
    <n v="48.24"/>
    <n v="13.4"/>
  </r>
  <r>
    <x v="0"/>
    <x v="17"/>
    <x v="7"/>
    <x v="15"/>
    <s v="NO5_A1"/>
    <x v="22"/>
    <n v="67.680000000000007"/>
    <n v="18.8"/>
  </r>
  <r>
    <x v="0"/>
    <x v="17"/>
    <x v="7"/>
    <x v="15"/>
    <s v="NO5_A1"/>
    <x v="23"/>
    <n v="0.31515896120488701"/>
    <n v="8.7544155890246306E-2"/>
  </r>
  <r>
    <x v="0"/>
    <x v="17"/>
    <x v="7"/>
    <x v="15"/>
    <s v="NO5_A1"/>
    <x v="24"/>
    <n v="36.739999160619803"/>
    <n v="10.2055553223944"/>
  </r>
  <r>
    <x v="0"/>
    <x v="17"/>
    <x v="7"/>
    <x v="15"/>
    <s v="NO5_A1"/>
    <x v="25"/>
    <n v="22.32"/>
    <n v="6.2"/>
  </r>
  <r>
    <x v="0"/>
    <x v="17"/>
    <x v="7"/>
    <x v="15"/>
    <s v="NO5_A1"/>
    <x v="26"/>
    <n v="44.799980595207799"/>
    <n v="12.4444390542244"/>
  </r>
  <r>
    <x v="0"/>
    <x v="17"/>
    <x v="7"/>
    <x v="15"/>
    <s v="NO5_A1"/>
    <x v="27"/>
    <n v="2.34199197836619"/>
    <n v="0.650553327323943"/>
  </r>
  <r>
    <x v="0"/>
    <x v="17"/>
    <x v="7"/>
    <x v="15"/>
    <s v="NO5_A2"/>
    <x v="0"/>
    <n v="45.776839115009899"/>
    <n v="12.7157886430583"/>
  </r>
  <r>
    <x v="0"/>
    <x v="17"/>
    <x v="7"/>
    <x v="15"/>
    <s v="NO5_A2"/>
    <x v="1"/>
    <n v="46.08"/>
    <n v="12.8"/>
  </r>
  <r>
    <x v="0"/>
    <x v="17"/>
    <x v="7"/>
    <x v="15"/>
    <s v="NO5_A2"/>
    <x v="2"/>
    <n v="57.96"/>
    <n v="16.100000000000001"/>
  </r>
  <r>
    <x v="0"/>
    <x v="17"/>
    <x v="7"/>
    <x v="15"/>
    <s v="NO5_A2"/>
    <x v="3"/>
    <n v="58.771246029438203"/>
    <n v="16.325346119288401"/>
  </r>
  <r>
    <x v="0"/>
    <x v="17"/>
    <x v="7"/>
    <x v="15"/>
    <s v="NO5_A2"/>
    <x v="4"/>
    <n v="7.1196556142332401"/>
    <n v="1.9776821150647901"/>
  </r>
  <r>
    <x v="0"/>
    <x v="17"/>
    <x v="7"/>
    <x v="15"/>
    <s v="NO5_A2"/>
    <x v="5"/>
    <n v="7.1196556142332401"/>
    <n v="1.9776821150647901"/>
  </r>
  <r>
    <x v="0"/>
    <x v="17"/>
    <x v="7"/>
    <x v="15"/>
    <s v="NO5_A2"/>
    <x v="6"/>
    <n v="30.079313304721001"/>
    <n v="8.3553648068669499"/>
  </r>
  <r>
    <x v="0"/>
    <x v="17"/>
    <x v="7"/>
    <x v="15"/>
    <s v="NO5_A2"/>
    <x v="7"/>
    <n v="42.553994246914002"/>
    <n v="11.8205539574761"/>
  </r>
  <r>
    <x v="0"/>
    <x v="17"/>
    <x v="7"/>
    <x v="15"/>
    <s v="NO5_A2"/>
    <x v="8"/>
    <n v="42.553994246914002"/>
    <n v="11.8205539574761"/>
  </r>
  <r>
    <x v="0"/>
    <x v="17"/>
    <x v="7"/>
    <x v="15"/>
    <s v="NO5_A2"/>
    <x v="9"/>
    <n v="45.361633570256501"/>
    <n v="12.600453769515701"/>
  </r>
  <r>
    <x v="0"/>
    <x v="17"/>
    <x v="7"/>
    <x v="15"/>
    <s v="NO5_A2"/>
    <x v="10"/>
    <n v="58.771246029438203"/>
    <n v="16.325346119288401"/>
  </r>
  <r>
    <x v="0"/>
    <x v="17"/>
    <x v="7"/>
    <x v="15"/>
    <s v="NO5_A2"/>
    <x v="11"/>
    <n v="3.5598278071166201"/>
    <n v="0.98884105753239504"/>
  </r>
  <r>
    <x v="0"/>
    <x v="17"/>
    <x v="7"/>
    <x v="15"/>
    <s v="NO5_A2"/>
    <x v="12"/>
    <n v="0.36"/>
    <n v="0.1"/>
  </r>
  <r>
    <x v="0"/>
    <x v="17"/>
    <x v="7"/>
    <x v="15"/>
    <s v="NO5_A2"/>
    <x v="13"/>
    <n v="22.7352881560135"/>
    <n v="6.31535782111487"/>
  </r>
  <r>
    <x v="0"/>
    <x v="17"/>
    <x v="7"/>
    <x v="15"/>
    <s v="NO5_A2"/>
    <x v="14"/>
    <n v="22.7352881560135"/>
    <n v="6.31535782111487"/>
  </r>
  <r>
    <x v="0"/>
    <x v="17"/>
    <x v="7"/>
    <x v="15"/>
    <s v="NO5_A2"/>
    <x v="15"/>
    <n v="2.7284206547966199"/>
    <n v="0.75789462633239502"/>
  </r>
  <r>
    <x v="0"/>
    <x v="17"/>
    <x v="7"/>
    <x v="15"/>
    <s v="NO5_A2"/>
    <x v="16"/>
    <n v="6.5458675795335104"/>
    <n v="1.81829654987042"/>
  </r>
  <r>
    <x v="0"/>
    <x v="17"/>
    <x v="7"/>
    <x v="15"/>
    <s v="NO5_A2"/>
    <x v="17"/>
    <n v="9.3111759656652193"/>
    <n v="2.5864377682403399"/>
  </r>
  <r>
    <x v="0"/>
    <x v="17"/>
    <x v="7"/>
    <x v="15"/>
    <s v="NO5_A2"/>
    <x v="19"/>
    <n v="12.217689347013801"/>
    <n v="3.3938025963927299"/>
  </r>
  <r>
    <x v="0"/>
    <x v="17"/>
    <x v="7"/>
    <x v="15"/>
    <s v="NO5_A2"/>
    <x v="20"/>
    <n v="32.2600572447422"/>
    <n v="8.9611270124283902"/>
  </r>
  <r>
    <x v="0"/>
    <x v="17"/>
    <x v="7"/>
    <x v="15"/>
    <s v="NO5_A2"/>
    <x v="21"/>
    <n v="48.24"/>
    <n v="13.4"/>
  </r>
  <r>
    <x v="0"/>
    <x v="17"/>
    <x v="7"/>
    <x v="15"/>
    <s v="NO5_A2"/>
    <x v="22"/>
    <n v="67.680000000000007"/>
    <n v="18.8"/>
  </r>
  <r>
    <x v="0"/>
    <x v="17"/>
    <x v="7"/>
    <x v="15"/>
    <s v="NO5_A2"/>
    <x v="23"/>
    <n v="0.31515896120488701"/>
    <n v="8.7544155890246306E-2"/>
  </r>
  <r>
    <x v="0"/>
    <x v="17"/>
    <x v="7"/>
    <x v="15"/>
    <s v="NO5_A2"/>
    <x v="24"/>
    <n v="36.739999160619803"/>
    <n v="10.2055553223944"/>
  </r>
  <r>
    <x v="0"/>
    <x v="17"/>
    <x v="7"/>
    <x v="15"/>
    <s v="NO5_A2"/>
    <x v="25"/>
    <n v="22.32"/>
    <n v="6.2"/>
  </r>
  <r>
    <x v="0"/>
    <x v="17"/>
    <x v="7"/>
    <x v="15"/>
    <s v="NO5_A2"/>
    <x v="26"/>
    <n v="44.799980595207799"/>
    <n v="12.4444390542244"/>
  </r>
  <r>
    <x v="0"/>
    <x v="17"/>
    <x v="7"/>
    <x v="15"/>
    <s v="NO5_A2"/>
    <x v="27"/>
    <n v="2.34199197836619"/>
    <n v="0.650553327323943"/>
  </r>
  <r>
    <x v="0"/>
    <x v="17"/>
    <x v="7"/>
    <x v="15"/>
    <s v="NO5_Offshore"/>
    <x v="0"/>
    <n v="45.776839115009899"/>
    <n v="12.7157886430583"/>
  </r>
  <r>
    <x v="0"/>
    <x v="17"/>
    <x v="7"/>
    <x v="15"/>
    <s v="NO5_Offshore"/>
    <x v="1"/>
    <n v="46.08"/>
    <n v="12.8"/>
  </r>
  <r>
    <x v="0"/>
    <x v="17"/>
    <x v="7"/>
    <x v="15"/>
    <s v="NO5_Offshore"/>
    <x v="2"/>
    <n v="57.96"/>
    <n v="16.100000000000001"/>
  </r>
  <r>
    <x v="0"/>
    <x v="17"/>
    <x v="7"/>
    <x v="15"/>
    <s v="NO5_Offshore"/>
    <x v="3"/>
    <n v="58.771246029438203"/>
    <n v="16.325346119288401"/>
  </r>
  <r>
    <x v="0"/>
    <x v="17"/>
    <x v="7"/>
    <x v="15"/>
    <s v="NO5_Offshore"/>
    <x v="4"/>
    <n v="7.1196556142332401"/>
    <n v="1.9776821150647901"/>
  </r>
  <r>
    <x v="0"/>
    <x v="17"/>
    <x v="7"/>
    <x v="15"/>
    <s v="NO5_Offshore"/>
    <x v="5"/>
    <n v="7.1196556142332401"/>
    <n v="1.9776821150647901"/>
  </r>
  <r>
    <x v="0"/>
    <x v="17"/>
    <x v="7"/>
    <x v="15"/>
    <s v="NO5_Offshore"/>
    <x v="6"/>
    <n v="30.079313304721001"/>
    <n v="8.3553648068669499"/>
  </r>
  <r>
    <x v="0"/>
    <x v="17"/>
    <x v="7"/>
    <x v="15"/>
    <s v="NO5_Offshore"/>
    <x v="7"/>
    <n v="42.553994246914002"/>
    <n v="11.8205539574761"/>
  </r>
  <r>
    <x v="0"/>
    <x v="17"/>
    <x v="7"/>
    <x v="15"/>
    <s v="NO5_Offshore"/>
    <x v="8"/>
    <n v="42.553994246914002"/>
    <n v="11.8205539574761"/>
  </r>
  <r>
    <x v="0"/>
    <x v="17"/>
    <x v="7"/>
    <x v="15"/>
    <s v="NO5_Offshore"/>
    <x v="9"/>
    <n v="45.361633570256501"/>
    <n v="12.600453769515701"/>
  </r>
  <r>
    <x v="0"/>
    <x v="17"/>
    <x v="7"/>
    <x v="15"/>
    <s v="NO5_Offshore"/>
    <x v="10"/>
    <n v="58.771246029438203"/>
    <n v="16.325346119288401"/>
  </r>
  <r>
    <x v="0"/>
    <x v="17"/>
    <x v="7"/>
    <x v="15"/>
    <s v="NO5_Offshore"/>
    <x v="11"/>
    <n v="3.5598278071166201"/>
    <n v="0.98884105753239504"/>
  </r>
  <r>
    <x v="0"/>
    <x v="17"/>
    <x v="7"/>
    <x v="15"/>
    <s v="NO5_Offshore"/>
    <x v="12"/>
    <n v="0.36"/>
    <n v="0.1"/>
  </r>
  <r>
    <x v="0"/>
    <x v="17"/>
    <x v="7"/>
    <x v="15"/>
    <s v="NO5_Offshore"/>
    <x v="13"/>
    <n v="22.7352881560135"/>
    <n v="6.31535782111487"/>
  </r>
  <r>
    <x v="0"/>
    <x v="17"/>
    <x v="7"/>
    <x v="15"/>
    <s v="NO5_Offshore"/>
    <x v="14"/>
    <n v="22.7352881560135"/>
    <n v="6.31535782111487"/>
  </r>
  <r>
    <x v="0"/>
    <x v="17"/>
    <x v="7"/>
    <x v="15"/>
    <s v="NO5_Offshore"/>
    <x v="15"/>
    <n v="2.7284206547966199"/>
    <n v="0.75789462633239502"/>
  </r>
  <r>
    <x v="0"/>
    <x v="17"/>
    <x v="7"/>
    <x v="15"/>
    <s v="NO5_Offshore"/>
    <x v="16"/>
    <n v="6.5458675795335104"/>
    <n v="1.81829654987042"/>
  </r>
  <r>
    <x v="0"/>
    <x v="17"/>
    <x v="7"/>
    <x v="15"/>
    <s v="NO5_Offshore"/>
    <x v="17"/>
    <n v="9.3111759656652193"/>
    <n v="2.5864377682403399"/>
  </r>
  <r>
    <x v="0"/>
    <x v="17"/>
    <x v="7"/>
    <x v="15"/>
    <s v="NO5_Offshore"/>
    <x v="19"/>
    <n v="12.217689347013801"/>
    <n v="3.3938025963927299"/>
  </r>
  <r>
    <x v="0"/>
    <x v="17"/>
    <x v="7"/>
    <x v="15"/>
    <s v="NO5_Offshore"/>
    <x v="20"/>
    <n v="32.2600572447422"/>
    <n v="8.9611270124283902"/>
  </r>
  <r>
    <x v="0"/>
    <x v="17"/>
    <x v="7"/>
    <x v="15"/>
    <s v="NO5_Offshore"/>
    <x v="21"/>
    <n v="48.24"/>
    <n v="13.4"/>
  </r>
  <r>
    <x v="0"/>
    <x v="17"/>
    <x v="7"/>
    <x v="15"/>
    <s v="NO5_Offshore"/>
    <x v="22"/>
    <n v="67.680000000000007"/>
    <n v="18.8"/>
  </r>
  <r>
    <x v="0"/>
    <x v="17"/>
    <x v="7"/>
    <x v="15"/>
    <s v="NO5_Offshore"/>
    <x v="23"/>
    <n v="0.31515896120488701"/>
    <n v="8.7544155890246306E-2"/>
  </r>
  <r>
    <x v="0"/>
    <x v="17"/>
    <x v="7"/>
    <x v="15"/>
    <s v="NO5_Offshore"/>
    <x v="24"/>
    <n v="36.739999160619803"/>
    <n v="10.2055553223944"/>
  </r>
  <r>
    <x v="0"/>
    <x v="17"/>
    <x v="7"/>
    <x v="15"/>
    <s v="NO5_Offshore"/>
    <x v="25"/>
    <n v="22.32"/>
    <n v="6.2"/>
  </r>
  <r>
    <x v="0"/>
    <x v="17"/>
    <x v="7"/>
    <x v="15"/>
    <s v="NO5_Offshore"/>
    <x v="26"/>
    <n v="44.799980595207799"/>
    <n v="12.4444390542244"/>
  </r>
  <r>
    <x v="0"/>
    <x v="17"/>
    <x v="7"/>
    <x v="15"/>
    <s v="NO5_Offshore"/>
    <x v="27"/>
    <n v="2.34199197836619"/>
    <n v="0.650553327323943"/>
  </r>
  <r>
    <x v="0"/>
    <x v="17"/>
    <x v="8"/>
    <x v="16"/>
    <s v="PL_A"/>
    <x v="0"/>
    <n v="45.776839115009899"/>
    <n v="12.7157886430583"/>
  </r>
  <r>
    <x v="0"/>
    <x v="17"/>
    <x v="8"/>
    <x v="16"/>
    <s v="PL_A"/>
    <x v="1"/>
    <n v="46.08"/>
    <n v="12.8"/>
  </r>
  <r>
    <x v="0"/>
    <x v="17"/>
    <x v="8"/>
    <x v="16"/>
    <s v="PL_A"/>
    <x v="2"/>
    <n v="57.96"/>
    <n v="16.100000000000001"/>
  </r>
  <r>
    <x v="0"/>
    <x v="17"/>
    <x v="8"/>
    <x v="16"/>
    <s v="PL_A"/>
    <x v="3"/>
    <n v="58.771246029438203"/>
    <n v="16.325346119288401"/>
  </r>
  <r>
    <x v="0"/>
    <x v="17"/>
    <x v="8"/>
    <x v="16"/>
    <s v="PL_A"/>
    <x v="4"/>
    <n v="7.1196556142332401"/>
    <n v="1.9776821150647901"/>
  </r>
  <r>
    <x v="0"/>
    <x v="17"/>
    <x v="8"/>
    <x v="16"/>
    <s v="PL_A"/>
    <x v="5"/>
    <n v="7.1196556142332401"/>
    <n v="1.9776821150647901"/>
  </r>
  <r>
    <x v="0"/>
    <x v="17"/>
    <x v="8"/>
    <x v="16"/>
    <s v="PL_A"/>
    <x v="6"/>
    <n v="30.079313304721001"/>
    <n v="8.3553648068669499"/>
  </r>
  <r>
    <x v="0"/>
    <x v="17"/>
    <x v="8"/>
    <x v="16"/>
    <s v="PL_A"/>
    <x v="7"/>
    <n v="42.553994246914002"/>
    <n v="11.8205539574761"/>
  </r>
  <r>
    <x v="0"/>
    <x v="17"/>
    <x v="8"/>
    <x v="16"/>
    <s v="PL_A"/>
    <x v="8"/>
    <n v="42.553994246914002"/>
    <n v="11.8205539574761"/>
  </r>
  <r>
    <x v="0"/>
    <x v="17"/>
    <x v="8"/>
    <x v="16"/>
    <s v="PL_A"/>
    <x v="9"/>
    <n v="45.361633570256501"/>
    <n v="12.600453769515701"/>
  </r>
  <r>
    <x v="0"/>
    <x v="17"/>
    <x v="8"/>
    <x v="16"/>
    <s v="PL_A"/>
    <x v="10"/>
    <n v="58.771246029438203"/>
    <n v="16.325346119288401"/>
  </r>
  <r>
    <x v="0"/>
    <x v="17"/>
    <x v="8"/>
    <x v="16"/>
    <s v="PL_A"/>
    <x v="11"/>
    <n v="3.5598278071166201"/>
    <n v="0.98884105753239504"/>
  </r>
  <r>
    <x v="0"/>
    <x v="17"/>
    <x v="8"/>
    <x v="16"/>
    <s v="PL_A"/>
    <x v="12"/>
    <n v="0.36"/>
    <n v="0.1"/>
  </r>
  <r>
    <x v="0"/>
    <x v="17"/>
    <x v="8"/>
    <x v="16"/>
    <s v="PL_A"/>
    <x v="13"/>
    <n v="22.7352881560135"/>
    <n v="6.31535782111487"/>
  </r>
  <r>
    <x v="0"/>
    <x v="17"/>
    <x v="8"/>
    <x v="16"/>
    <s v="PL_A"/>
    <x v="14"/>
    <n v="22.7352881560135"/>
    <n v="6.31535782111487"/>
  </r>
  <r>
    <x v="0"/>
    <x v="17"/>
    <x v="8"/>
    <x v="16"/>
    <s v="PL_A"/>
    <x v="15"/>
    <n v="2.7284206547966199"/>
    <n v="0.75789462633239502"/>
  </r>
  <r>
    <x v="0"/>
    <x v="17"/>
    <x v="8"/>
    <x v="16"/>
    <s v="PL_A"/>
    <x v="16"/>
    <n v="6.5458675795335104"/>
    <n v="1.81829654987042"/>
  </r>
  <r>
    <x v="0"/>
    <x v="17"/>
    <x v="8"/>
    <x v="16"/>
    <s v="PL_A"/>
    <x v="17"/>
    <n v="9.3111759656652193"/>
    <n v="2.5864377682403399"/>
  </r>
  <r>
    <x v="0"/>
    <x v="17"/>
    <x v="8"/>
    <x v="16"/>
    <s v="PL_A"/>
    <x v="19"/>
    <n v="12.217689347013801"/>
    <n v="3.3938025963927299"/>
  </r>
  <r>
    <x v="0"/>
    <x v="17"/>
    <x v="8"/>
    <x v="16"/>
    <s v="PL_A"/>
    <x v="20"/>
    <n v="32.2600572447422"/>
    <n v="8.9611270124283902"/>
  </r>
  <r>
    <x v="0"/>
    <x v="17"/>
    <x v="8"/>
    <x v="16"/>
    <s v="PL_A"/>
    <x v="21"/>
    <n v="48.24"/>
    <n v="13.4"/>
  </r>
  <r>
    <x v="0"/>
    <x v="17"/>
    <x v="8"/>
    <x v="16"/>
    <s v="PL_A"/>
    <x v="22"/>
    <n v="67.680000000000007"/>
    <n v="18.8"/>
  </r>
  <r>
    <x v="0"/>
    <x v="17"/>
    <x v="8"/>
    <x v="16"/>
    <s v="PL_A"/>
    <x v="23"/>
    <n v="0.31515896120488701"/>
    <n v="8.7544155890246306E-2"/>
  </r>
  <r>
    <x v="0"/>
    <x v="17"/>
    <x v="8"/>
    <x v="16"/>
    <s v="PL_A"/>
    <x v="24"/>
    <n v="36.739999160619803"/>
    <n v="10.2055553223944"/>
  </r>
  <r>
    <x v="0"/>
    <x v="17"/>
    <x v="8"/>
    <x v="16"/>
    <s v="PL_A"/>
    <x v="25"/>
    <n v="22.32"/>
    <n v="6.2"/>
  </r>
  <r>
    <x v="0"/>
    <x v="17"/>
    <x v="8"/>
    <x v="16"/>
    <s v="PL_A"/>
    <x v="26"/>
    <n v="44.799980595207799"/>
    <n v="12.4444390542244"/>
  </r>
  <r>
    <x v="0"/>
    <x v="17"/>
    <x v="8"/>
    <x v="16"/>
    <s v="PL_A"/>
    <x v="27"/>
    <n v="2.34199197836619"/>
    <n v="0.650553327323943"/>
  </r>
  <r>
    <x v="0"/>
    <x v="17"/>
    <x v="8"/>
    <x v="16"/>
    <s v="PL_OFFSHORE"/>
    <x v="0"/>
    <n v="45.776839115009899"/>
    <n v="12.7157886430583"/>
  </r>
  <r>
    <x v="0"/>
    <x v="17"/>
    <x v="8"/>
    <x v="16"/>
    <s v="PL_OFFSHORE"/>
    <x v="1"/>
    <n v="46.08"/>
    <n v="12.8"/>
  </r>
  <r>
    <x v="0"/>
    <x v="17"/>
    <x v="8"/>
    <x v="16"/>
    <s v="PL_OFFSHORE"/>
    <x v="2"/>
    <n v="57.96"/>
    <n v="16.100000000000001"/>
  </r>
  <r>
    <x v="0"/>
    <x v="17"/>
    <x v="8"/>
    <x v="16"/>
    <s v="PL_OFFSHORE"/>
    <x v="3"/>
    <n v="58.771246029438203"/>
    <n v="16.325346119288401"/>
  </r>
  <r>
    <x v="0"/>
    <x v="17"/>
    <x v="8"/>
    <x v="16"/>
    <s v="PL_OFFSHORE"/>
    <x v="4"/>
    <n v="7.1196556142332401"/>
    <n v="1.9776821150647901"/>
  </r>
  <r>
    <x v="0"/>
    <x v="17"/>
    <x v="8"/>
    <x v="16"/>
    <s v="PL_OFFSHORE"/>
    <x v="5"/>
    <n v="7.1196556142332401"/>
    <n v="1.9776821150647901"/>
  </r>
  <r>
    <x v="0"/>
    <x v="17"/>
    <x v="8"/>
    <x v="16"/>
    <s v="PL_OFFSHORE"/>
    <x v="6"/>
    <n v="30.079313304721001"/>
    <n v="8.3553648068669499"/>
  </r>
  <r>
    <x v="0"/>
    <x v="17"/>
    <x v="8"/>
    <x v="16"/>
    <s v="PL_OFFSHORE"/>
    <x v="7"/>
    <n v="42.553994246914002"/>
    <n v="11.8205539574761"/>
  </r>
  <r>
    <x v="0"/>
    <x v="17"/>
    <x v="8"/>
    <x v="16"/>
    <s v="PL_OFFSHORE"/>
    <x v="8"/>
    <n v="42.553994246914002"/>
    <n v="11.8205539574761"/>
  </r>
  <r>
    <x v="0"/>
    <x v="17"/>
    <x v="8"/>
    <x v="16"/>
    <s v="PL_OFFSHORE"/>
    <x v="9"/>
    <n v="45.361633570256501"/>
    <n v="12.600453769515701"/>
  </r>
  <r>
    <x v="0"/>
    <x v="17"/>
    <x v="8"/>
    <x v="16"/>
    <s v="PL_OFFSHORE"/>
    <x v="10"/>
    <n v="58.771246029438203"/>
    <n v="16.325346119288401"/>
  </r>
  <r>
    <x v="0"/>
    <x v="17"/>
    <x v="8"/>
    <x v="16"/>
    <s v="PL_OFFSHORE"/>
    <x v="11"/>
    <n v="3.5598278071166201"/>
    <n v="0.98884105753239504"/>
  </r>
  <r>
    <x v="0"/>
    <x v="17"/>
    <x v="8"/>
    <x v="16"/>
    <s v="PL_OFFSHORE"/>
    <x v="12"/>
    <n v="0.36"/>
    <n v="0.1"/>
  </r>
  <r>
    <x v="0"/>
    <x v="17"/>
    <x v="8"/>
    <x v="16"/>
    <s v="PL_OFFSHORE"/>
    <x v="13"/>
    <n v="22.7352881560135"/>
    <n v="6.31535782111487"/>
  </r>
  <r>
    <x v="0"/>
    <x v="17"/>
    <x v="8"/>
    <x v="16"/>
    <s v="PL_OFFSHORE"/>
    <x v="14"/>
    <n v="22.7352881560135"/>
    <n v="6.31535782111487"/>
  </r>
  <r>
    <x v="0"/>
    <x v="17"/>
    <x v="8"/>
    <x v="16"/>
    <s v="PL_OFFSHORE"/>
    <x v="15"/>
    <n v="2.7284206547966199"/>
    <n v="0.75789462633239502"/>
  </r>
  <r>
    <x v="0"/>
    <x v="17"/>
    <x v="8"/>
    <x v="16"/>
    <s v="PL_OFFSHORE"/>
    <x v="16"/>
    <n v="6.5458675795335104"/>
    <n v="1.81829654987042"/>
  </r>
  <r>
    <x v="0"/>
    <x v="17"/>
    <x v="8"/>
    <x v="16"/>
    <s v="PL_OFFSHORE"/>
    <x v="17"/>
    <n v="9.3111759656652193"/>
    <n v="2.5864377682403399"/>
  </r>
  <r>
    <x v="0"/>
    <x v="17"/>
    <x v="8"/>
    <x v="16"/>
    <s v="PL_OFFSHORE"/>
    <x v="19"/>
    <n v="12.217689347013801"/>
    <n v="3.3938025963927299"/>
  </r>
  <r>
    <x v="0"/>
    <x v="17"/>
    <x v="8"/>
    <x v="16"/>
    <s v="PL_OFFSHORE"/>
    <x v="20"/>
    <n v="32.2600572447422"/>
    <n v="8.9611270124283902"/>
  </r>
  <r>
    <x v="0"/>
    <x v="17"/>
    <x v="8"/>
    <x v="16"/>
    <s v="PL_OFFSHORE"/>
    <x v="21"/>
    <n v="48.24"/>
    <n v="13.4"/>
  </r>
  <r>
    <x v="0"/>
    <x v="17"/>
    <x v="8"/>
    <x v="16"/>
    <s v="PL_OFFSHORE"/>
    <x v="22"/>
    <n v="67.680000000000007"/>
    <n v="18.8"/>
  </r>
  <r>
    <x v="0"/>
    <x v="17"/>
    <x v="8"/>
    <x v="16"/>
    <s v="PL_OFFSHORE"/>
    <x v="23"/>
    <n v="0.31515896120488701"/>
    <n v="8.7544155890246306E-2"/>
  </r>
  <r>
    <x v="0"/>
    <x v="17"/>
    <x v="8"/>
    <x v="16"/>
    <s v="PL_OFFSHORE"/>
    <x v="24"/>
    <n v="36.739999160619803"/>
    <n v="10.2055553223944"/>
  </r>
  <r>
    <x v="0"/>
    <x v="17"/>
    <x v="8"/>
    <x v="16"/>
    <s v="PL_OFFSHORE"/>
    <x v="25"/>
    <n v="22.32"/>
    <n v="6.2"/>
  </r>
  <r>
    <x v="0"/>
    <x v="17"/>
    <x v="8"/>
    <x v="16"/>
    <s v="PL_OFFSHORE"/>
    <x v="26"/>
    <n v="44.799980595207799"/>
    <n v="12.4444390542244"/>
  </r>
  <r>
    <x v="0"/>
    <x v="17"/>
    <x v="8"/>
    <x v="16"/>
    <s v="PL_OFFSHORE"/>
    <x v="27"/>
    <n v="2.34199197836619"/>
    <n v="0.650553327323943"/>
  </r>
  <r>
    <x v="0"/>
    <x v="17"/>
    <x v="8"/>
    <x v="16"/>
    <s v="PL_Rural"/>
    <x v="0"/>
    <n v="45.776839115009899"/>
    <n v="12.7157886430583"/>
  </r>
  <r>
    <x v="0"/>
    <x v="17"/>
    <x v="8"/>
    <x v="16"/>
    <s v="PL_Rural"/>
    <x v="1"/>
    <n v="46.08"/>
    <n v="12.8"/>
  </r>
  <r>
    <x v="0"/>
    <x v="17"/>
    <x v="8"/>
    <x v="16"/>
    <s v="PL_Rural"/>
    <x v="2"/>
    <n v="57.96"/>
    <n v="16.100000000000001"/>
  </r>
  <r>
    <x v="0"/>
    <x v="17"/>
    <x v="8"/>
    <x v="16"/>
    <s v="PL_Rural"/>
    <x v="3"/>
    <n v="58.771246029438203"/>
    <n v="16.325346119288401"/>
  </r>
  <r>
    <x v="0"/>
    <x v="17"/>
    <x v="8"/>
    <x v="16"/>
    <s v="PL_Rural"/>
    <x v="4"/>
    <n v="7.1196556142332401"/>
    <n v="1.9776821150647901"/>
  </r>
  <r>
    <x v="0"/>
    <x v="17"/>
    <x v="8"/>
    <x v="16"/>
    <s v="PL_Rural"/>
    <x v="5"/>
    <n v="7.1196556142332401"/>
    <n v="1.9776821150647901"/>
  </r>
  <r>
    <x v="0"/>
    <x v="17"/>
    <x v="8"/>
    <x v="16"/>
    <s v="PL_Rural"/>
    <x v="6"/>
    <n v="30.079313304721001"/>
    <n v="8.3553648068669499"/>
  </r>
  <r>
    <x v="0"/>
    <x v="17"/>
    <x v="8"/>
    <x v="16"/>
    <s v="PL_Rural"/>
    <x v="7"/>
    <n v="42.553994246914002"/>
    <n v="11.8205539574761"/>
  </r>
  <r>
    <x v="0"/>
    <x v="17"/>
    <x v="8"/>
    <x v="16"/>
    <s v="PL_Rural"/>
    <x v="8"/>
    <n v="42.553994246914002"/>
    <n v="11.8205539574761"/>
  </r>
  <r>
    <x v="0"/>
    <x v="17"/>
    <x v="8"/>
    <x v="16"/>
    <s v="PL_Rural"/>
    <x v="9"/>
    <n v="45.361633570256501"/>
    <n v="12.600453769515701"/>
  </r>
  <r>
    <x v="0"/>
    <x v="17"/>
    <x v="8"/>
    <x v="16"/>
    <s v="PL_Rural"/>
    <x v="10"/>
    <n v="58.771246029438203"/>
    <n v="16.325346119288401"/>
  </r>
  <r>
    <x v="0"/>
    <x v="17"/>
    <x v="8"/>
    <x v="16"/>
    <s v="PL_Rural"/>
    <x v="11"/>
    <n v="3.5598278071166201"/>
    <n v="0.98884105753239504"/>
  </r>
  <r>
    <x v="0"/>
    <x v="17"/>
    <x v="8"/>
    <x v="16"/>
    <s v="PL_Rural"/>
    <x v="12"/>
    <n v="0.36"/>
    <n v="0.1"/>
  </r>
  <r>
    <x v="0"/>
    <x v="17"/>
    <x v="8"/>
    <x v="16"/>
    <s v="PL_Rural"/>
    <x v="13"/>
    <n v="22.7352881560135"/>
    <n v="6.31535782111487"/>
  </r>
  <r>
    <x v="0"/>
    <x v="17"/>
    <x v="8"/>
    <x v="16"/>
    <s v="PL_Rural"/>
    <x v="14"/>
    <n v="22.7352881560135"/>
    <n v="6.31535782111487"/>
  </r>
  <r>
    <x v="0"/>
    <x v="17"/>
    <x v="8"/>
    <x v="16"/>
    <s v="PL_Rural"/>
    <x v="15"/>
    <n v="2.7284206547966199"/>
    <n v="0.75789462633239502"/>
  </r>
  <r>
    <x v="0"/>
    <x v="17"/>
    <x v="8"/>
    <x v="16"/>
    <s v="PL_Rural"/>
    <x v="16"/>
    <n v="6.5458675795335104"/>
    <n v="1.81829654987042"/>
  </r>
  <r>
    <x v="0"/>
    <x v="17"/>
    <x v="8"/>
    <x v="16"/>
    <s v="PL_Rural"/>
    <x v="17"/>
    <n v="9.3111759656652193"/>
    <n v="2.5864377682403399"/>
  </r>
  <r>
    <x v="0"/>
    <x v="17"/>
    <x v="8"/>
    <x v="16"/>
    <s v="PL_Rural"/>
    <x v="19"/>
    <n v="12.217689347013801"/>
    <n v="3.3938025963927299"/>
  </r>
  <r>
    <x v="0"/>
    <x v="17"/>
    <x v="8"/>
    <x v="16"/>
    <s v="PL_Rural"/>
    <x v="20"/>
    <n v="32.2600572447422"/>
    <n v="8.9611270124283902"/>
  </r>
  <r>
    <x v="0"/>
    <x v="17"/>
    <x v="8"/>
    <x v="16"/>
    <s v="PL_Rural"/>
    <x v="21"/>
    <n v="48.24"/>
    <n v="13.4"/>
  </r>
  <r>
    <x v="0"/>
    <x v="17"/>
    <x v="8"/>
    <x v="16"/>
    <s v="PL_Rural"/>
    <x v="22"/>
    <n v="67.680000000000007"/>
    <n v="18.8"/>
  </r>
  <r>
    <x v="0"/>
    <x v="17"/>
    <x v="8"/>
    <x v="16"/>
    <s v="PL_Rural"/>
    <x v="23"/>
    <n v="0.31515896120488701"/>
    <n v="8.7544155890246306E-2"/>
  </r>
  <r>
    <x v="0"/>
    <x v="17"/>
    <x v="8"/>
    <x v="16"/>
    <s v="PL_Rural"/>
    <x v="24"/>
    <n v="36.739999160619803"/>
    <n v="10.2055553223944"/>
  </r>
  <r>
    <x v="0"/>
    <x v="17"/>
    <x v="8"/>
    <x v="16"/>
    <s v="PL_Rural"/>
    <x v="25"/>
    <n v="22.32"/>
    <n v="6.2"/>
  </r>
  <r>
    <x v="0"/>
    <x v="17"/>
    <x v="8"/>
    <x v="16"/>
    <s v="PL_Rural"/>
    <x v="26"/>
    <n v="44.799980595207799"/>
    <n v="12.4444390542244"/>
  </r>
  <r>
    <x v="0"/>
    <x v="17"/>
    <x v="8"/>
    <x v="16"/>
    <s v="PL_Rural"/>
    <x v="27"/>
    <n v="2.34199197836619"/>
    <n v="0.650553327323943"/>
  </r>
  <r>
    <x v="0"/>
    <x v="17"/>
    <x v="9"/>
    <x v="17"/>
    <s v="SE1A"/>
    <x v="0"/>
    <n v="45.776839115009899"/>
    <n v="12.7157886430583"/>
  </r>
  <r>
    <x v="0"/>
    <x v="17"/>
    <x v="9"/>
    <x v="17"/>
    <s v="SE1A"/>
    <x v="1"/>
    <n v="46.08"/>
    <n v="12.8"/>
  </r>
  <r>
    <x v="0"/>
    <x v="17"/>
    <x v="9"/>
    <x v="17"/>
    <s v="SE1A"/>
    <x v="2"/>
    <n v="57.96"/>
    <n v="16.100000000000001"/>
  </r>
  <r>
    <x v="0"/>
    <x v="17"/>
    <x v="9"/>
    <x v="17"/>
    <s v="SE1A"/>
    <x v="3"/>
    <n v="58.771246029438203"/>
    <n v="16.325346119288401"/>
  </r>
  <r>
    <x v="0"/>
    <x v="17"/>
    <x v="9"/>
    <x v="17"/>
    <s v="SE1A"/>
    <x v="4"/>
    <n v="7.1196556142332401"/>
    <n v="1.9776821150647901"/>
  </r>
  <r>
    <x v="0"/>
    <x v="17"/>
    <x v="9"/>
    <x v="17"/>
    <s v="SE1A"/>
    <x v="5"/>
    <n v="7.1196556142332401"/>
    <n v="1.9776821150647901"/>
  </r>
  <r>
    <x v="0"/>
    <x v="17"/>
    <x v="9"/>
    <x v="17"/>
    <s v="SE1A"/>
    <x v="6"/>
    <n v="30.079313304721001"/>
    <n v="8.3553648068669499"/>
  </r>
  <r>
    <x v="0"/>
    <x v="17"/>
    <x v="9"/>
    <x v="17"/>
    <s v="SE1A"/>
    <x v="7"/>
    <n v="42.553994246914002"/>
    <n v="11.8205539574761"/>
  </r>
  <r>
    <x v="0"/>
    <x v="17"/>
    <x v="9"/>
    <x v="17"/>
    <s v="SE1A"/>
    <x v="8"/>
    <n v="42.553994246914002"/>
    <n v="11.8205539574761"/>
  </r>
  <r>
    <x v="0"/>
    <x v="17"/>
    <x v="9"/>
    <x v="17"/>
    <s v="SE1A"/>
    <x v="9"/>
    <n v="45.361633570256501"/>
    <n v="12.600453769515701"/>
  </r>
  <r>
    <x v="0"/>
    <x v="17"/>
    <x v="9"/>
    <x v="17"/>
    <s v="SE1A"/>
    <x v="10"/>
    <n v="58.771246029438203"/>
    <n v="16.325346119288401"/>
  </r>
  <r>
    <x v="0"/>
    <x v="17"/>
    <x v="9"/>
    <x v="17"/>
    <s v="SE1A"/>
    <x v="11"/>
    <n v="3.5598278071166201"/>
    <n v="0.98884105753239504"/>
  </r>
  <r>
    <x v="0"/>
    <x v="17"/>
    <x v="9"/>
    <x v="17"/>
    <s v="SE1A"/>
    <x v="12"/>
    <n v="0.36"/>
    <n v="0.1"/>
  </r>
  <r>
    <x v="0"/>
    <x v="17"/>
    <x v="9"/>
    <x v="17"/>
    <s v="SE1A"/>
    <x v="13"/>
    <n v="22.7352881560135"/>
    <n v="6.31535782111487"/>
  </r>
  <r>
    <x v="0"/>
    <x v="17"/>
    <x v="9"/>
    <x v="17"/>
    <s v="SE1A"/>
    <x v="14"/>
    <n v="22.7352881560135"/>
    <n v="6.31535782111487"/>
  </r>
  <r>
    <x v="0"/>
    <x v="17"/>
    <x v="9"/>
    <x v="17"/>
    <s v="SE1A"/>
    <x v="15"/>
    <n v="2.7284206547966199"/>
    <n v="0.75789462633239502"/>
  </r>
  <r>
    <x v="0"/>
    <x v="17"/>
    <x v="9"/>
    <x v="17"/>
    <s v="SE1A"/>
    <x v="16"/>
    <n v="6.5458675795335104"/>
    <n v="1.81829654987042"/>
  </r>
  <r>
    <x v="0"/>
    <x v="17"/>
    <x v="9"/>
    <x v="17"/>
    <s v="SE1A"/>
    <x v="17"/>
    <n v="9.3111759656652193"/>
    <n v="2.5864377682403399"/>
  </r>
  <r>
    <x v="0"/>
    <x v="17"/>
    <x v="9"/>
    <x v="17"/>
    <s v="SE1A"/>
    <x v="19"/>
    <n v="12.217689347013801"/>
    <n v="3.3938025963927299"/>
  </r>
  <r>
    <x v="0"/>
    <x v="17"/>
    <x v="9"/>
    <x v="17"/>
    <s v="SE1A"/>
    <x v="20"/>
    <n v="32.2600572447422"/>
    <n v="8.9611270124283902"/>
  </r>
  <r>
    <x v="0"/>
    <x v="17"/>
    <x v="9"/>
    <x v="17"/>
    <s v="SE1A"/>
    <x v="21"/>
    <n v="48.24"/>
    <n v="13.4"/>
  </r>
  <r>
    <x v="0"/>
    <x v="17"/>
    <x v="9"/>
    <x v="17"/>
    <s v="SE1A"/>
    <x v="22"/>
    <n v="67.680000000000007"/>
    <n v="18.8"/>
  </r>
  <r>
    <x v="0"/>
    <x v="17"/>
    <x v="9"/>
    <x v="17"/>
    <s v="SE1A"/>
    <x v="23"/>
    <n v="0.31515896120488701"/>
    <n v="8.7544155890246306E-2"/>
  </r>
  <r>
    <x v="0"/>
    <x v="17"/>
    <x v="9"/>
    <x v="17"/>
    <s v="SE1A"/>
    <x v="24"/>
    <n v="36.739999160619803"/>
    <n v="10.2055553223944"/>
  </r>
  <r>
    <x v="0"/>
    <x v="17"/>
    <x v="9"/>
    <x v="17"/>
    <s v="SE1A"/>
    <x v="25"/>
    <n v="22.32"/>
    <n v="6.2"/>
  </r>
  <r>
    <x v="0"/>
    <x v="17"/>
    <x v="9"/>
    <x v="17"/>
    <s v="SE1A"/>
    <x v="26"/>
    <n v="44.799980595207799"/>
    <n v="12.4444390542244"/>
  </r>
  <r>
    <x v="0"/>
    <x v="17"/>
    <x v="9"/>
    <x v="17"/>
    <s v="SE1A"/>
    <x v="27"/>
    <n v="2.34199197836619"/>
    <n v="0.650553327323943"/>
  </r>
  <r>
    <x v="0"/>
    <x v="17"/>
    <x v="9"/>
    <x v="17"/>
    <s v="SE1_IND"/>
    <x v="0"/>
    <n v="45.776839115009899"/>
    <n v="12.7157886430583"/>
  </r>
  <r>
    <x v="0"/>
    <x v="17"/>
    <x v="9"/>
    <x v="17"/>
    <s v="SE1_IND"/>
    <x v="1"/>
    <n v="46.08"/>
    <n v="12.8"/>
  </r>
  <r>
    <x v="0"/>
    <x v="17"/>
    <x v="9"/>
    <x v="17"/>
    <s v="SE1_IND"/>
    <x v="2"/>
    <n v="57.96"/>
    <n v="16.100000000000001"/>
  </r>
  <r>
    <x v="0"/>
    <x v="17"/>
    <x v="9"/>
    <x v="17"/>
    <s v="SE1_IND"/>
    <x v="3"/>
    <n v="58.771246029438203"/>
    <n v="16.325346119288401"/>
  </r>
  <r>
    <x v="0"/>
    <x v="17"/>
    <x v="9"/>
    <x v="17"/>
    <s v="SE1_IND"/>
    <x v="4"/>
    <n v="7.1196556142332401"/>
    <n v="1.9776821150647901"/>
  </r>
  <r>
    <x v="0"/>
    <x v="17"/>
    <x v="9"/>
    <x v="17"/>
    <s v="SE1_IND"/>
    <x v="5"/>
    <n v="7.1196556142332401"/>
    <n v="1.9776821150647901"/>
  </r>
  <r>
    <x v="0"/>
    <x v="17"/>
    <x v="9"/>
    <x v="17"/>
    <s v="SE1_IND"/>
    <x v="6"/>
    <n v="30.079313304721001"/>
    <n v="8.3553648068669499"/>
  </r>
  <r>
    <x v="0"/>
    <x v="17"/>
    <x v="9"/>
    <x v="17"/>
    <s v="SE1_IND"/>
    <x v="7"/>
    <n v="42.553994246914002"/>
    <n v="11.8205539574761"/>
  </r>
  <r>
    <x v="0"/>
    <x v="17"/>
    <x v="9"/>
    <x v="17"/>
    <s v="SE1_IND"/>
    <x v="8"/>
    <n v="42.553994246914002"/>
    <n v="11.8205539574761"/>
  </r>
  <r>
    <x v="0"/>
    <x v="17"/>
    <x v="9"/>
    <x v="17"/>
    <s v="SE1_IND"/>
    <x v="9"/>
    <n v="45.361633570256501"/>
    <n v="12.600453769515701"/>
  </r>
  <r>
    <x v="0"/>
    <x v="17"/>
    <x v="9"/>
    <x v="17"/>
    <s v="SE1_IND"/>
    <x v="10"/>
    <n v="58.771246029438203"/>
    <n v="16.325346119288401"/>
  </r>
  <r>
    <x v="0"/>
    <x v="17"/>
    <x v="9"/>
    <x v="17"/>
    <s v="SE1_IND"/>
    <x v="11"/>
    <n v="3.5598278071166201"/>
    <n v="0.98884105753239504"/>
  </r>
  <r>
    <x v="0"/>
    <x v="17"/>
    <x v="9"/>
    <x v="17"/>
    <s v="SE1_IND"/>
    <x v="12"/>
    <n v="0.36"/>
    <n v="0.1"/>
  </r>
  <r>
    <x v="0"/>
    <x v="17"/>
    <x v="9"/>
    <x v="17"/>
    <s v="SE1_IND"/>
    <x v="13"/>
    <n v="22.7352881560135"/>
    <n v="6.31535782111487"/>
  </r>
  <r>
    <x v="0"/>
    <x v="17"/>
    <x v="9"/>
    <x v="17"/>
    <s v="SE1_IND"/>
    <x v="14"/>
    <n v="22.7352881560135"/>
    <n v="6.31535782111487"/>
  </r>
  <r>
    <x v="0"/>
    <x v="17"/>
    <x v="9"/>
    <x v="17"/>
    <s v="SE1_IND"/>
    <x v="15"/>
    <n v="2.7284206547966199"/>
    <n v="0.75789462633239502"/>
  </r>
  <r>
    <x v="0"/>
    <x v="17"/>
    <x v="9"/>
    <x v="17"/>
    <s v="SE1_IND"/>
    <x v="16"/>
    <n v="6.5458675795335104"/>
    <n v="1.81829654987042"/>
  </r>
  <r>
    <x v="0"/>
    <x v="17"/>
    <x v="9"/>
    <x v="17"/>
    <s v="SE1_IND"/>
    <x v="17"/>
    <n v="9.3111759656652193"/>
    <n v="2.5864377682403399"/>
  </r>
  <r>
    <x v="0"/>
    <x v="17"/>
    <x v="9"/>
    <x v="17"/>
    <s v="SE1_IND"/>
    <x v="19"/>
    <n v="12.217689347013801"/>
    <n v="3.3938025963927299"/>
  </r>
  <r>
    <x v="0"/>
    <x v="17"/>
    <x v="9"/>
    <x v="17"/>
    <s v="SE1_IND"/>
    <x v="20"/>
    <n v="32.2600572447422"/>
    <n v="8.9611270124283902"/>
  </r>
  <r>
    <x v="0"/>
    <x v="17"/>
    <x v="9"/>
    <x v="17"/>
    <s v="SE1_IND"/>
    <x v="21"/>
    <n v="48.24"/>
    <n v="13.4"/>
  </r>
  <r>
    <x v="0"/>
    <x v="17"/>
    <x v="9"/>
    <x v="17"/>
    <s v="SE1_IND"/>
    <x v="22"/>
    <n v="67.680000000000007"/>
    <n v="18.8"/>
  </r>
  <r>
    <x v="0"/>
    <x v="17"/>
    <x v="9"/>
    <x v="17"/>
    <s v="SE1_IND"/>
    <x v="23"/>
    <n v="0.31515896120488701"/>
    <n v="8.7544155890246306E-2"/>
  </r>
  <r>
    <x v="0"/>
    <x v="17"/>
    <x v="9"/>
    <x v="17"/>
    <s v="SE1_IND"/>
    <x v="24"/>
    <n v="36.739999160619803"/>
    <n v="10.2055553223944"/>
  </r>
  <r>
    <x v="0"/>
    <x v="17"/>
    <x v="9"/>
    <x v="17"/>
    <s v="SE1_IND"/>
    <x v="25"/>
    <n v="22.32"/>
    <n v="6.2"/>
  </r>
  <r>
    <x v="0"/>
    <x v="17"/>
    <x v="9"/>
    <x v="17"/>
    <s v="SE1_IND"/>
    <x v="26"/>
    <n v="44.799980595207799"/>
    <n v="12.4444390542244"/>
  </r>
  <r>
    <x v="0"/>
    <x v="17"/>
    <x v="9"/>
    <x v="17"/>
    <s v="SE1_IND"/>
    <x v="27"/>
    <n v="2.34199197836619"/>
    <n v="0.650553327323943"/>
  </r>
  <r>
    <x v="0"/>
    <x v="17"/>
    <x v="9"/>
    <x v="17"/>
    <s v="SE1_Offshore"/>
    <x v="0"/>
    <n v="45.776839115009899"/>
    <n v="12.7157886430583"/>
  </r>
  <r>
    <x v="0"/>
    <x v="17"/>
    <x v="9"/>
    <x v="17"/>
    <s v="SE1_Offshore"/>
    <x v="1"/>
    <n v="46.08"/>
    <n v="12.8"/>
  </r>
  <r>
    <x v="0"/>
    <x v="17"/>
    <x v="9"/>
    <x v="17"/>
    <s v="SE1_Offshore"/>
    <x v="2"/>
    <n v="57.96"/>
    <n v="16.100000000000001"/>
  </r>
  <r>
    <x v="0"/>
    <x v="17"/>
    <x v="9"/>
    <x v="17"/>
    <s v="SE1_Offshore"/>
    <x v="3"/>
    <n v="58.771246029438203"/>
    <n v="16.325346119288401"/>
  </r>
  <r>
    <x v="0"/>
    <x v="17"/>
    <x v="9"/>
    <x v="17"/>
    <s v="SE1_Offshore"/>
    <x v="4"/>
    <n v="7.1196556142332401"/>
    <n v="1.9776821150647901"/>
  </r>
  <r>
    <x v="0"/>
    <x v="17"/>
    <x v="9"/>
    <x v="17"/>
    <s v="SE1_Offshore"/>
    <x v="5"/>
    <n v="7.1196556142332401"/>
    <n v="1.9776821150647901"/>
  </r>
  <r>
    <x v="0"/>
    <x v="17"/>
    <x v="9"/>
    <x v="17"/>
    <s v="SE1_Offshore"/>
    <x v="6"/>
    <n v="30.079313304721001"/>
    <n v="8.3553648068669499"/>
  </r>
  <r>
    <x v="0"/>
    <x v="17"/>
    <x v="9"/>
    <x v="17"/>
    <s v="SE1_Offshore"/>
    <x v="7"/>
    <n v="42.553994246914002"/>
    <n v="11.8205539574761"/>
  </r>
  <r>
    <x v="0"/>
    <x v="17"/>
    <x v="9"/>
    <x v="17"/>
    <s v="SE1_Offshore"/>
    <x v="8"/>
    <n v="42.553994246914002"/>
    <n v="11.8205539574761"/>
  </r>
  <r>
    <x v="0"/>
    <x v="17"/>
    <x v="9"/>
    <x v="17"/>
    <s v="SE1_Offshore"/>
    <x v="9"/>
    <n v="45.361633570256501"/>
    <n v="12.600453769515701"/>
  </r>
  <r>
    <x v="0"/>
    <x v="17"/>
    <x v="9"/>
    <x v="17"/>
    <s v="SE1_Offshore"/>
    <x v="10"/>
    <n v="58.771246029438203"/>
    <n v="16.325346119288401"/>
  </r>
  <r>
    <x v="0"/>
    <x v="17"/>
    <x v="9"/>
    <x v="17"/>
    <s v="SE1_Offshore"/>
    <x v="11"/>
    <n v="3.5598278071166201"/>
    <n v="0.98884105753239504"/>
  </r>
  <r>
    <x v="0"/>
    <x v="17"/>
    <x v="9"/>
    <x v="17"/>
    <s v="SE1_Offshore"/>
    <x v="12"/>
    <n v="0.36"/>
    <n v="0.1"/>
  </r>
  <r>
    <x v="0"/>
    <x v="17"/>
    <x v="9"/>
    <x v="17"/>
    <s v="SE1_Offshore"/>
    <x v="13"/>
    <n v="22.7352881560135"/>
    <n v="6.31535782111487"/>
  </r>
  <r>
    <x v="0"/>
    <x v="17"/>
    <x v="9"/>
    <x v="17"/>
    <s v="SE1_Offshore"/>
    <x v="14"/>
    <n v="22.7352881560135"/>
    <n v="6.31535782111487"/>
  </r>
  <r>
    <x v="0"/>
    <x v="17"/>
    <x v="9"/>
    <x v="17"/>
    <s v="SE1_Offshore"/>
    <x v="15"/>
    <n v="2.7284206547966199"/>
    <n v="0.75789462633239502"/>
  </r>
  <r>
    <x v="0"/>
    <x v="17"/>
    <x v="9"/>
    <x v="17"/>
    <s v="SE1_Offshore"/>
    <x v="16"/>
    <n v="6.5458675795335104"/>
    <n v="1.81829654987042"/>
  </r>
  <r>
    <x v="0"/>
    <x v="17"/>
    <x v="9"/>
    <x v="17"/>
    <s v="SE1_Offshore"/>
    <x v="17"/>
    <n v="9.3111759656652193"/>
    <n v="2.5864377682403399"/>
  </r>
  <r>
    <x v="0"/>
    <x v="17"/>
    <x v="9"/>
    <x v="17"/>
    <s v="SE1_Offshore"/>
    <x v="19"/>
    <n v="12.217689347013801"/>
    <n v="3.3938025963927299"/>
  </r>
  <r>
    <x v="0"/>
    <x v="17"/>
    <x v="9"/>
    <x v="17"/>
    <s v="SE1_Offshore"/>
    <x v="20"/>
    <n v="32.2600572447422"/>
    <n v="8.9611270124283902"/>
  </r>
  <r>
    <x v="0"/>
    <x v="17"/>
    <x v="9"/>
    <x v="17"/>
    <s v="SE1_Offshore"/>
    <x v="21"/>
    <n v="48.24"/>
    <n v="13.4"/>
  </r>
  <r>
    <x v="0"/>
    <x v="17"/>
    <x v="9"/>
    <x v="17"/>
    <s v="SE1_Offshore"/>
    <x v="22"/>
    <n v="67.680000000000007"/>
    <n v="18.8"/>
  </r>
  <r>
    <x v="0"/>
    <x v="17"/>
    <x v="9"/>
    <x v="17"/>
    <s v="SE1_Offshore"/>
    <x v="23"/>
    <n v="0.31515896120488701"/>
    <n v="8.7544155890246306E-2"/>
  </r>
  <r>
    <x v="0"/>
    <x v="17"/>
    <x v="9"/>
    <x v="17"/>
    <s v="SE1_Offshore"/>
    <x v="24"/>
    <n v="36.739999160619803"/>
    <n v="10.2055553223944"/>
  </r>
  <r>
    <x v="0"/>
    <x v="17"/>
    <x v="9"/>
    <x v="17"/>
    <s v="SE1_Offshore"/>
    <x v="25"/>
    <n v="22.32"/>
    <n v="6.2"/>
  </r>
  <r>
    <x v="0"/>
    <x v="17"/>
    <x v="9"/>
    <x v="17"/>
    <s v="SE1_Offshore"/>
    <x v="26"/>
    <n v="44.799980595207799"/>
    <n v="12.4444390542244"/>
  </r>
  <r>
    <x v="0"/>
    <x v="17"/>
    <x v="9"/>
    <x v="17"/>
    <s v="SE1_Offshore"/>
    <x v="27"/>
    <n v="2.34199197836619"/>
    <n v="0.650553327323943"/>
  </r>
  <r>
    <x v="0"/>
    <x v="17"/>
    <x v="9"/>
    <x v="17"/>
    <s v="SE1_medium"/>
    <x v="0"/>
    <n v="45.776839115009899"/>
    <n v="12.7157886430583"/>
  </r>
  <r>
    <x v="0"/>
    <x v="17"/>
    <x v="9"/>
    <x v="17"/>
    <s v="SE1_medium"/>
    <x v="1"/>
    <n v="46.08"/>
    <n v="12.8"/>
  </r>
  <r>
    <x v="0"/>
    <x v="17"/>
    <x v="9"/>
    <x v="17"/>
    <s v="SE1_medium"/>
    <x v="2"/>
    <n v="57.96"/>
    <n v="16.100000000000001"/>
  </r>
  <r>
    <x v="0"/>
    <x v="17"/>
    <x v="9"/>
    <x v="17"/>
    <s v="SE1_medium"/>
    <x v="3"/>
    <n v="58.771246029438203"/>
    <n v="16.325346119288401"/>
  </r>
  <r>
    <x v="0"/>
    <x v="17"/>
    <x v="9"/>
    <x v="17"/>
    <s v="SE1_medium"/>
    <x v="4"/>
    <n v="7.1196556142332401"/>
    <n v="1.9776821150647901"/>
  </r>
  <r>
    <x v="0"/>
    <x v="17"/>
    <x v="9"/>
    <x v="17"/>
    <s v="SE1_medium"/>
    <x v="5"/>
    <n v="7.1196556142332401"/>
    <n v="1.9776821150647901"/>
  </r>
  <r>
    <x v="0"/>
    <x v="17"/>
    <x v="9"/>
    <x v="17"/>
    <s v="SE1_medium"/>
    <x v="6"/>
    <n v="30.079313304721001"/>
    <n v="8.3553648068669499"/>
  </r>
  <r>
    <x v="0"/>
    <x v="17"/>
    <x v="9"/>
    <x v="17"/>
    <s v="SE1_medium"/>
    <x v="7"/>
    <n v="42.553994246914002"/>
    <n v="11.8205539574761"/>
  </r>
  <r>
    <x v="0"/>
    <x v="17"/>
    <x v="9"/>
    <x v="17"/>
    <s v="SE1_medium"/>
    <x v="8"/>
    <n v="42.553994246914002"/>
    <n v="11.8205539574761"/>
  </r>
  <r>
    <x v="0"/>
    <x v="17"/>
    <x v="9"/>
    <x v="17"/>
    <s v="SE1_medium"/>
    <x v="9"/>
    <n v="45.361633570256501"/>
    <n v="12.600453769515701"/>
  </r>
  <r>
    <x v="0"/>
    <x v="17"/>
    <x v="9"/>
    <x v="17"/>
    <s v="SE1_medium"/>
    <x v="10"/>
    <n v="58.771246029438203"/>
    <n v="16.325346119288401"/>
  </r>
  <r>
    <x v="0"/>
    <x v="17"/>
    <x v="9"/>
    <x v="17"/>
    <s v="SE1_medium"/>
    <x v="11"/>
    <n v="3.5598278071166201"/>
    <n v="0.98884105753239504"/>
  </r>
  <r>
    <x v="0"/>
    <x v="17"/>
    <x v="9"/>
    <x v="17"/>
    <s v="SE1_medium"/>
    <x v="12"/>
    <n v="0.36"/>
    <n v="0.1"/>
  </r>
  <r>
    <x v="0"/>
    <x v="17"/>
    <x v="9"/>
    <x v="17"/>
    <s v="SE1_medium"/>
    <x v="13"/>
    <n v="22.7352881560135"/>
    <n v="6.31535782111487"/>
  </r>
  <r>
    <x v="0"/>
    <x v="17"/>
    <x v="9"/>
    <x v="17"/>
    <s v="SE1_medium"/>
    <x v="14"/>
    <n v="22.7352881560135"/>
    <n v="6.31535782111487"/>
  </r>
  <r>
    <x v="0"/>
    <x v="17"/>
    <x v="9"/>
    <x v="17"/>
    <s v="SE1_medium"/>
    <x v="15"/>
    <n v="2.7284206547966199"/>
    <n v="0.75789462633239502"/>
  </r>
  <r>
    <x v="0"/>
    <x v="17"/>
    <x v="9"/>
    <x v="17"/>
    <s v="SE1_medium"/>
    <x v="16"/>
    <n v="6.5458675795335104"/>
    <n v="1.81829654987042"/>
  </r>
  <r>
    <x v="0"/>
    <x v="17"/>
    <x v="9"/>
    <x v="17"/>
    <s v="SE1_medium"/>
    <x v="17"/>
    <n v="9.3111759656652193"/>
    <n v="2.5864377682403399"/>
  </r>
  <r>
    <x v="0"/>
    <x v="17"/>
    <x v="9"/>
    <x v="17"/>
    <s v="SE1_medium"/>
    <x v="19"/>
    <n v="12.217689347013801"/>
    <n v="3.3938025963927299"/>
  </r>
  <r>
    <x v="0"/>
    <x v="17"/>
    <x v="9"/>
    <x v="17"/>
    <s v="SE1_medium"/>
    <x v="20"/>
    <n v="32.2600572447422"/>
    <n v="8.9611270124283902"/>
  </r>
  <r>
    <x v="0"/>
    <x v="17"/>
    <x v="9"/>
    <x v="17"/>
    <s v="SE1_medium"/>
    <x v="21"/>
    <n v="48.24"/>
    <n v="13.4"/>
  </r>
  <r>
    <x v="0"/>
    <x v="17"/>
    <x v="9"/>
    <x v="17"/>
    <s v="SE1_medium"/>
    <x v="22"/>
    <n v="67.680000000000007"/>
    <n v="18.8"/>
  </r>
  <r>
    <x v="0"/>
    <x v="17"/>
    <x v="9"/>
    <x v="17"/>
    <s v="SE1_medium"/>
    <x v="23"/>
    <n v="0.31515896120488701"/>
    <n v="8.7544155890246306E-2"/>
  </r>
  <r>
    <x v="0"/>
    <x v="17"/>
    <x v="9"/>
    <x v="17"/>
    <s v="SE1_medium"/>
    <x v="24"/>
    <n v="36.739999160619803"/>
    <n v="10.2055553223944"/>
  </r>
  <r>
    <x v="0"/>
    <x v="17"/>
    <x v="9"/>
    <x v="17"/>
    <s v="SE1_medium"/>
    <x v="25"/>
    <n v="22.32"/>
    <n v="6.2"/>
  </r>
  <r>
    <x v="0"/>
    <x v="17"/>
    <x v="9"/>
    <x v="17"/>
    <s v="SE1_medium"/>
    <x v="26"/>
    <n v="44.799980595207799"/>
    <n v="12.4444390542244"/>
  </r>
  <r>
    <x v="0"/>
    <x v="17"/>
    <x v="9"/>
    <x v="17"/>
    <s v="SE1_medium"/>
    <x v="27"/>
    <n v="2.34199197836619"/>
    <n v="0.650553327323943"/>
  </r>
  <r>
    <x v="0"/>
    <x v="17"/>
    <x v="9"/>
    <x v="17"/>
    <s v="SE1_small"/>
    <x v="0"/>
    <n v="45.776839115009899"/>
    <n v="12.7157886430583"/>
  </r>
  <r>
    <x v="0"/>
    <x v="17"/>
    <x v="9"/>
    <x v="17"/>
    <s v="SE1_small"/>
    <x v="1"/>
    <n v="46.08"/>
    <n v="12.8"/>
  </r>
  <r>
    <x v="0"/>
    <x v="17"/>
    <x v="9"/>
    <x v="17"/>
    <s v="SE1_small"/>
    <x v="2"/>
    <n v="57.96"/>
    <n v="16.100000000000001"/>
  </r>
  <r>
    <x v="0"/>
    <x v="17"/>
    <x v="9"/>
    <x v="17"/>
    <s v="SE1_small"/>
    <x v="3"/>
    <n v="58.771246029438203"/>
    <n v="16.325346119288401"/>
  </r>
  <r>
    <x v="0"/>
    <x v="17"/>
    <x v="9"/>
    <x v="17"/>
    <s v="SE1_small"/>
    <x v="4"/>
    <n v="7.1196556142332401"/>
    <n v="1.9776821150647901"/>
  </r>
  <r>
    <x v="0"/>
    <x v="17"/>
    <x v="9"/>
    <x v="17"/>
    <s v="SE1_small"/>
    <x v="5"/>
    <n v="7.1196556142332401"/>
    <n v="1.9776821150647901"/>
  </r>
  <r>
    <x v="0"/>
    <x v="17"/>
    <x v="9"/>
    <x v="17"/>
    <s v="SE1_small"/>
    <x v="6"/>
    <n v="30.079313304721001"/>
    <n v="8.3553648068669499"/>
  </r>
  <r>
    <x v="0"/>
    <x v="17"/>
    <x v="9"/>
    <x v="17"/>
    <s v="SE1_small"/>
    <x v="7"/>
    <n v="42.553994246914002"/>
    <n v="11.8205539574761"/>
  </r>
  <r>
    <x v="0"/>
    <x v="17"/>
    <x v="9"/>
    <x v="17"/>
    <s v="SE1_small"/>
    <x v="8"/>
    <n v="42.553994246914002"/>
    <n v="11.8205539574761"/>
  </r>
  <r>
    <x v="0"/>
    <x v="17"/>
    <x v="9"/>
    <x v="17"/>
    <s v="SE1_small"/>
    <x v="9"/>
    <n v="45.361633570256501"/>
    <n v="12.600453769515701"/>
  </r>
  <r>
    <x v="0"/>
    <x v="17"/>
    <x v="9"/>
    <x v="17"/>
    <s v="SE1_small"/>
    <x v="10"/>
    <n v="58.771246029438203"/>
    <n v="16.325346119288401"/>
  </r>
  <r>
    <x v="0"/>
    <x v="17"/>
    <x v="9"/>
    <x v="17"/>
    <s v="SE1_small"/>
    <x v="11"/>
    <n v="3.5598278071166201"/>
    <n v="0.98884105753239504"/>
  </r>
  <r>
    <x v="0"/>
    <x v="17"/>
    <x v="9"/>
    <x v="17"/>
    <s v="SE1_small"/>
    <x v="12"/>
    <n v="0.36"/>
    <n v="0.1"/>
  </r>
  <r>
    <x v="0"/>
    <x v="17"/>
    <x v="9"/>
    <x v="17"/>
    <s v="SE1_small"/>
    <x v="13"/>
    <n v="22.7352881560135"/>
    <n v="6.31535782111487"/>
  </r>
  <r>
    <x v="0"/>
    <x v="17"/>
    <x v="9"/>
    <x v="17"/>
    <s v="SE1_small"/>
    <x v="14"/>
    <n v="22.7352881560135"/>
    <n v="6.31535782111487"/>
  </r>
  <r>
    <x v="0"/>
    <x v="17"/>
    <x v="9"/>
    <x v="17"/>
    <s v="SE1_small"/>
    <x v="15"/>
    <n v="2.7284206547966199"/>
    <n v="0.75789462633239502"/>
  </r>
  <r>
    <x v="0"/>
    <x v="17"/>
    <x v="9"/>
    <x v="17"/>
    <s v="SE1_small"/>
    <x v="16"/>
    <n v="6.5458675795335104"/>
    <n v="1.81829654987042"/>
  </r>
  <r>
    <x v="0"/>
    <x v="17"/>
    <x v="9"/>
    <x v="17"/>
    <s v="SE1_small"/>
    <x v="17"/>
    <n v="9.3111759656652193"/>
    <n v="2.5864377682403399"/>
  </r>
  <r>
    <x v="0"/>
    <x v="17"/>
    <x v="9"/>
    <x v="17"/>
    <s v="SE1_small"/>
    <x v="19"/>
    <n v="12.217689347013801"/>
    <n v="3.3938025963927299"/>
  </r>
  <r>
    <x v="0"/>
    <x v="17"/>
    <x v="9"/>
    <x v="17"/>
    <s v="SE1_small"/>
    <x v="20"/>
    <n v="32.2600572447422"/>
    <n v="8.9611270124283902"/>
  </r>
  <r>
    <x v="0"/>
    <x v="17"/>
    <x v="9"/>
    <x v="17"/>
    <s v="SE1_small"/>
    <x v="21"/>
    <n v="48.24"/>
    <n v="13.4"/>
  </r>
  <r>
    <x v="0"/>
    <x v="17"/>
    <x v="9"/>
    <x v="17"/>
    <s v="SE1_small"/>
    <x v="22"/>
    <n v="67.680000000000007"/>
    <n v="18.8"/>
  </r>
  <r>
    <x v="0"/>
    <x v="17"/>
    <x v="9"/>
    <x v="17"/>
    <s v="SE1_small"/>
    <x v="23"/>
    <n v="0.31515896120488701"/>
    <n v="8.7544155890246306E-2"/>
  </r>
  <r>
    <x v="0"/>
    <x v="17"/>
    <x v="9"/>
    <x v="17"/>
    <s v="SE1_small"/>
    <x v="24"/>
    <n v="36.739999160619803"/>
    <n v="10.2055553223944"/>
  </r>
  <r>
    <x v="0"/>
    <x v="17"/>
    <x v="9"/>
    <x v="17"/>
    <s v="SE1_small"/>
    <x v="25"/>
    <n v="22.32"/>
    <n v="6.2"/>
  </r>
  <r>
    <x v="0"/>
    <x v="17"/>
    <x v="9"/>
    <x v="17"/>
    <s v="SE1_small"/>
    <x v="26"/>
    <n v="44.799980595207799"/>
    <n v="12.4444390542244"/>
  </r>
  <r>
    <x v="0"/>
    <x v="17"/>
    <x v="9"/>
    <x v="17"/>
    <s v="SE1_small"/>
    <x v="27"/>
    <n v="2.34199197836619"/>
    <n v="0.650553327323943"/>
  </r>
  <r>
    <x v="0"/>
    <x v="17"/>
    <x v="9"/>
    <x v="18"/>
    <s v="SE2A"/>
    <x v="0"/>
    <n v="45.776839115009899"/>
    <n v="12.7157886430583"/>
  </r>
  <r>
    <x v="0"/>
    <x v="17"/>
    <x v="9"/>
    <x v="18"/>
    <s v="SE2A"/>
    <x v="1"/>
    <n v="46.08"/>
    <n v="12.8"/>
  </r>
  <r>
    <x v="0"/>
    <x v="17"/>
    <x v="9"/>
    <x v="18"/>
    <s v="SE2A"/>
    <x v="2"/>
    <n v="57.96"/>
    <n v="16.100000000000001"/>
  </r>
  <r>
    <x v="0"/>
    <x v="17"/>
    <x v="9"/>
    <x v="18"/>
    <s v="SE2A"/>
    <x v="3"/>
    <n v="58.771246029438203"/>
    <n v="16.325346119288401"/>
  </r>
  <r>
    <x v="0"/>
    <x v="17"/>
    <x v="9"/>
    <x v="18"/>
    <s v="SE2A"/>
    <x v="4"/>
    <n v="7.1196556142332401"/>
    <n v="1.9776821150647901"/>
  </r>
  <r>
    <x v="0"/>
    <x v="17"/>
    <x v="9"/>
    <x v="18"/>
    <s v="SE2A"/>
    <x v="5"/>
    <n v="7.1196556142332401"/>
    <n v="1.9776821150647901"/>
  </r>
  <r>
    <x v="0"/>
    <x v="17"/>
    <x v="9"/>
    <x v="18"/>
    <s v="SE2A"/>
    <x v="6"/>
    <n v="30.079313304721001"/>
    <n v="8.3553648068669499"/>
  </r>
  <r>
    <x v="0"/>
    <x v="17"/>
    <x v="9"/>
    <x v="18"/>
    <s v="SE2A"/>
    <x v="7"/>
    <n v="42.553994246914002"/>
    <n v="11.8205539574761"/>
  </r>
  <r>
    <x v="0"/>
    <x v="17"/>
    <x v="9"/>
    <x v="18"/>
    <s v="SE2A"/>
    <x v="8"/>
    <n v="42.553994246914002"/>
    <n v="11.8205539574761"/>
  </r>
  <r>
    <x v="0"/>
    <x v="17"/>
    <x v="9"/>
    <x v="18"/>
    <s v="SE2A"/>
    <x v="9"/>
    <n v="45.361633570256501"/>
    <n v="12.600453769515701"/>
  </r>
  <r>
    <x v="0"/>
    <x v="17"/>
    <x v="9"/>
    <x v="18"/>
    <s v="SE2A"/>
    <x v="10"/>
    <n v="58.771246029438203"/>
    <n v="16.325346119288401"/>
  </r>
  <r>
    <x v="0"/>
    <x v="17"/>
    <x v="9"/>
    <x v="18"/>
    <s v="SE2A"/>
    <x v="11"/>
    <n v="3.5598278071166201"/>
    <n v="0.98884105753239504"/>
  </r>
  <r>
    <x v="0"/>
    <x v="17"/>
    <x v="9"/>
    <x v="18"/>
    <s v="SE2A"/>
    <x v="12"/>
    <n v="0.36"/>
    <n v="0.1"/>
  </r>
  <r>
    <x v="0"/>
    <x v="17"/>
    <x v="9"/>
    <x v="18"/>
    <s v="SE2A"/>
    <x v="13"/>
    <n v="22.7352881560135"/>
    <n v="6.31535782111487"/>
  </r>
  <r>
    <x v="0"/>
    <x v="17"/>
    <x v="9"/>
    <x v="18"/>
    <s v="SE2A"/>
    <x v="14"/>
    <n v="22.7352881560135"/>
    <n v="6.31535782111487"/>
  </r>
  <r>
    <x v="0"/>
    <x v="17"/>
    <x v="9"/>
    <x v="18"/>
    <s v="SE2A"/>
    <x v="15"/>
    <n v="2.7284206547966199"/>
    <n v="0.75789462633239502"/>
  </r>
  <r>
    <x v="0"/>
    <x v="17"/>
    <x v="9"/>
    <x v="18"/>
    <s v="SE2A"/>
    <x v="16"/>
    <n v="6.5458675795335104"/>
    <n v="1.81829654987042"/>
  </r>
  <r>
    <x v="0"/>
    <x v="17"/>
    <x v="9"/>
    <x v="18"/>
    <s v="SE2A"/>
    <x v="17"/>
    <n v="9.3111759656652193"/>
    <n v="2.5864377682403399"/>
  </r>
  <r>
    <x v="0"/>
    <x v="17"/>
    <x v="9"/>
    <x v="18"/>
    <s v="SE2A"/>
    <x v="19"/>
    <n v="12.217689347013801"/>
    <n v="3.3938025963927299"/>
  </r>
  <r>
    <x v="0"/>
    <x v="17"/>
    <x v="9"/>
    <x v="18"/>
    <s v="SE2A"/>
    <x v="20"/>
    <n v="32.2600572447422"/>
    <n v="8.9611270124283902"/>
  </r>
  <r>
    <x v="0"/>
    <x v="17"/>
    <x v="9"/>
    <x v="18"/>
    <s v="SE2A"/>
    <x v="21"/>
    <n v="48.24"/>
    <n v="13.4"/>
  </r>
  <r>
    <x v="0"/>
    <x v="17"/>
    <x v="9"/>
    <x v="18"/>
    <s v="SE2A"/>
    <x v="22"/>
    <n v="67.680000000000007"/>
    <n v="18.8"/>
  </r>
  <r>
    <x v="0"/>
    <x v="17"/>
    <x v="9"/>
    <x v="18"/>
    <s v="SE2A"/>
    <x v="23"/>
    <n v="0.31515896120488701"/>
    <n v="8.7544155890246306E-2"/>
  </r>
  <r>
    <x v="0"/>
    <x v="17"/>
    <x v="9"/>
    <x v="18"/>
    <s v="SE2A"/>
    <x v="24"/>
    <n v="36.739999160619803"/>
    <n v="10.2055553223944"/>
  </r>
  <r>
    <x v="0"/>
    <x v="17"/>
    <x v="9"/>
    <x v="18"/>
    <s v="SE2A"/>
    <x v="25"/>
    <n v="22.32"/>
    <n v="6.2"/>
  </r>
  <r>
    <x v="0"/>
    <x v="17"/>
    <x v="9"/>
    <x v="18"/>
    <s v="SE2A"/>
    <x v="26"/>
    <n v="44.799980595207799"/>
    <n v="12.4444390542244"/>
  </r>
  <r>
    <x v="0"/>
    <x v="17"/>
    <x v="9"/>
    <x v="18"/>
    <s v="SE2A"/>
    <x v="27"/>
    <n v="2.34199197836619"/>
    <n v="0.650553327323943"/>
  </r>
  <r>
    <x v="0"/>
    <x v="17"/>
    <x v="9"/>
    <x v="18"/>
    <s v="SE2_IND"/>
    <x v="0"/>
    <n v="45.776839115009899"/>
    <n v="12.7157886430583"/>
  </r>
  <r>
    <x v="0"/>
    <x v="17"/>
    <x v="9"/>
    <x v="18"/>
    <s v="SE2_IND"/>
    <x v="1"/>
    <n v="46.08"/>
    <n v="12.8"/>
  </r>
  <r>
    <x v="0"/>
    <x v="17"/>
    <x v="9"/>
    <x v="18"/>
    <s v="SE2_IND"/>
    <x v="2"/>
    <n v="57.96"/>
    <n v="16.100000000000001"/>
  </r>
  <r>
    <x v="0"/>
    <x v="17"/>
    <x v="9"/>
    <x v="18"/>
    <s v="SE2_IND"/>
    <x v="3"/>
    <n v="58.771246029438203"/>
    <n v="16.325346119288401"/>
  </r>
  <r>
    <x v="0"/>
    <x v="17"/>
    <x v="9"/>
    <x v="18"/>
    <s v="SE2_IND"/>
    <x v="4"/>
    <n v="7.1196556142332401"/>
    <n v="1.9776821150647901"/>
  </r>
  <r>
    <x v="0"/>
    <x v="17"/>
    <x v="9"/>
    <x v="18"/>
    <s v="SE2_IND"/>
    <x v="5"/>
    <n v="7.1196556142332401"/>
    <n v="1.9776821150647901"/>
  </r>
  <r>
    <x v="0"/>
    <x v="17"/>
    <x v="9"/>
    <x v="18"/>
    <s v="SE2_IND"/>
    <x v="6"/>
    <n v="30.079313304721001"/>
    <n v="8.3553648068669499"/>
  </r>
  <r>
    <x v="0"/>
    <x v="17"/>
    <x v="9"/>
    <x v="18"/>
    <s v="SE2_IND"/>
    <x v="7"/>
    <n v="42.553994246914002"/>
    <n v="11.8205539574761"/>
  </r>
  <r>
    <x v="0"/>
    <x v="17"/>
    <x v="9"/>
    <x v="18"/>
    <s v="SE2_IND"/>
    <x v="8"/>
    <n v="42.553994246914002"/>
    <n v="11.8205539574761"/>
  </r>
  <r>
    <x v="0"/>
    <x v="17"/>
    <x v="9"/>
    <x v="18"/>
    <s v="SE2_IND"/>
    <x v="9"/>
    <n v="45.361633570256501"/>
    <n v="12.600453769515701"/>
  </r>
  <r>
    <x v="0"/>
    <x v="17"/>
    <x v="9"/>
    <x v="18"/>
    <s v="SE2_IND"/>
    <x v="10"/>
    <n v="58.771246029438203"/>
    <n v="16.325346119288401"/>
  </r>
  <r>
    <x v="0"/>
    <x v="17"/>
    <x v="9"/>
    <x v="18"/>
    <s v="SE2_IND"/>
    <x v="11"/>
    <n v="3.5598278071166201"/>
    <n v="0.98884105753239504"/>
  </r>
  <r>
    <x v="0"/>
    <x v="17"/>
    <x v="9"/>
    <x v="18"/>
    <s v="SE2_IND"/>
    <x v="12"/>
    <n v="0.36"/>
    <n v="0.1"/>
  </r>
  <r>
    <x v="0"/>
    <x v="17"/>
    <x v="9"/>
    <x v="18"/>
    <s v="SE2_IND"/>
    <x v="13"/>
    <n v="22.7352881560135"/>
    <n v="6.31535782111487"/>
  </r>
  <r>
    <x v="0"/>
    <x v="17"/>
    <x v="9"/>
    <x v="18"/>
    <s v="SE2_IND"/>
    <x v="14"/>
    <n v="22.7352881560135"/>
    <n v="6.31535782111487"/>
  </r>
  <r>
    <x v="0"/>
    <x v="17"/>
    <x v="9"/>
    <x v="18"/>
    <s v="SE2_IND"/>
    <x v="15"/>
    <n v="2.7284206547966199"/>
    <n v="0.75789462633239502"/>
  </r>
  <r>
    <x v="0"/>
    <x v="17"/>
    <x v="9"/>
    <x v="18"/>
    <s v="SE2_IND"/>
    <x v="16"/>
    <n v="6.5458675795335104"/>
    <n v="1.81829654987042"/>
  </r>
  <r>
    <x v="0"/>
    <x v="17"/>
    <x v="9"/>
    <x v="18"/>
    <s v="SE2_IND"/>
    <x v="17"/>
    <n v="9.3111759656652193"/>
    <n v="2.5864377682403399"/>
  </r>
  <r>
    <x v="0"/>
    <x v="17"/>
    <x v="9"/>
    <x v="18"/>
    <s v="SE2_IND"/>
    <x v="19"/>
    <n v="12.217689347013801"/>
    <n v="3.3938025963927299"/>
  </r>
  <r>
    <x v="0"/>
    <x v="17"/>
    <x v="9"/>
    <x v="18"/>
    <s v="SE2_IND"/>
    <x v="20"/>
    <n v="32.2600572447422"/>
    <n v="8.9611270124283902"/>
  </r>
  <r>
    <x v="0"/>
    <x v="17"/>
    <x v="9"/>
    <x v="18"/>
    <s v="SE2_IND"/>
    <x v="21"/>
    <n v="48.24"/>
    <n v="13.4"/>
  </r>
  <r>
    <x v="0"/>
    <x v="17"/>
    <x v="9"/>
    <x v="18"/>
    <s v="SE2_IND"/>
    <x v="22"/>
    <n v="67.680000000000007"/>
    <n v="18.8"/>
  </r>
  <r>
    <x v="0"/>
    <x v="17"/>
    <x v="9"/>
    <x v="18"/>
    <s v="SE2_IND"/>
    <x v="23"/>
    <n v="0.31515896120488701"/>
    <n v="8.7544155890246306E-2"/>
  </r>
  <r>
    <x v="0"/>
    <x v="17"/>
    <x v="9"/>
    <x v="18"/>
    <s v="SE2_IND"/>
    <x v="24"/>
    <n v="36.739999160619803"/>
    <n v="10.2055553223944"/>
  </r>
  <r>
    <x v="0"/>
    <x v="17"/>
    <x v="9"/>
    <x v="18"/>
    <s v="SE2_IND"/>
    <x v="25"/>
    <n v="22.32"/>
    <n v="6.2"/>
  </r>
  <r>
    <x v="0"/>
    <x v="17"/>
    <x v="9"/>
    <x v="18"/>
    <s v="SE2_IND"/>
    <x v="26"/>
    <n v="44.799980595207799"/>
    <n v="12.4444390542244"/>
  </r>
  <r>
    <x v="0"/>
    <x v="17"/>
    <x v="9"/>
    <x v="18"/>
    <s v="SE2_IND"/>
    <x v="27"/>
    <n v="2.34199197836619"/>
    <n v="0.650553327323943"/>
  </r>
  <r>
    <x v="0"/>
    <x v="17"/>
    <x v="9"/>
    <x v="18"/>
    <s v="SE2_Offshore"/>
    <x v="0"/>
    <n v="45.776839115009899"/>
    <n v="12.7157886430583"/>
  </r>
  <r>
    <x v="0"/>
    <x v="17"/>
    <x v="9"/>
    <x v="18"/>
    <s v="SE2_Offshore"/>
    <x v="1"/>
    <n v="46.08"/>
    <n v="12.8"/>
  </r>
  <r>
    <x v="0"/>
    <x v="17"/>
    <x v="9"/>
    <x v="18"/>
    <s v="SE2_Offshore"/>
    <x v="2"/>
    <n v="57.96"/>
    <n v="16.100000000000001"/>
  </r>
  <r>
    <x v="0"/>
    <x v="17"/>
    <x v="9"/>
    <x v="18"/>
    <s v="SE2_Offshore"/>
    <x v="3"/>
    <n v="58.771246029438203"/>
    <n v="16.325346119288401"/>
  </r>
  <r>
    <x v="0"/>
    <x v="17"/>
    <x v="9"/>
    <x v="18"/>
    <s v="SE2_Offshore"/>
    <x v="4"/>
    <n v="7.1196556142332401"/>
    <n v="1.9776821150647901"/>
  </r>
  <r>
    <x v="0"/>
    <x v="17"/>
    <x v="9"/>
    <x v="18"/>
    <s v="SE2_Offshore"/>
    <x v="5"/>
    <n v="7.1196556142332401"/>
    <n v="1.9776821150647901"/>
  </r>
  <r>
    <x v="0"/>
    <x v="17"/>
    <x v="9"/>
    <x v="18"/>
    <s v="SE2_Offshore"/>
    <x v="6"/>
    <n v="30.079313304721001"/>
    <n v="8.3553648068669499"/>
  </r>
  <r>
    <x v="0"/>
    <x v="17"/>
    <x v="9"/>
    <x v="18"/>
    <s v="SE2_Offshore"/>
    <x v="7"/>
    <n v="42.553994246914002"/>
    <n v="11.8205539574761"/>
  </r>
  <r>
    <x v="0"/>
    <x v="17"/>
    <x v="9"/>
    <x v="18"/>
    <s v="SE2_Offshore"/>
    <x v="8"/>
    <n v="42.553994246914002"/>
    <n v="11.8205539574761"/>
  </r>
  <r>
    <x v="0"/>
    <x v="17"/>
    <x v="9"/>
    <x v="18"/>
    <s v="SE2_Offshore"/>
    <x v="9"/>
    <n v="45.361633570256501"/>
    <n v="12.600453769515701"/>
  </r>
  <r>
    <x v="0"/>
    <x v="17"/>
    <x v="9"/>
    <x v="18"/>
    <s v="SE2_Offshore"/>
    <x v="10"/>
    <n v="58.771246029438203"/>
    <n v="16.325346119288401"/>
  </r>
  <r>
    <x v="0"/>
    <x v="17"/>
    <x v="9"/>
    <x v="18"/>
    <s v="SE2_Offshore"/>
    <x v="11"/>
    <n v="3.5598278071166201"/>
    <n v="0.98884105753239504"/>
  </r>
  <r>
    <x v="0"/>
    <x v="17"/>
    <x v="9"/>
    <x v="18"/>
    <s v="SE2_Offshore"/>
    <x v="12"/>
    <n v="0.36"/>
    <n v="0.1"/>
  </r>
  <r>
    <x v="0"/>
    <x v="17"/>
    <x v="9"/>
    <x v="18"/>
    <s v="SE2_Offshore"/>
    <x v="13"/>
    <n v="22.7352881560135"/>
    <n v="6.31535782111487"/>
  </r>
  <r>
    <x v="0"/>
    <x v="17"/>
    <x v="9"/>
    <x v="18"/>
    <s v="SE2_Offshore"/>
    <x v="14"/>
    <n v="22.7352881560135"/>
    <n v="6.31535782111487"/>
  </r>
  <r>
    <x v="0"/>
    <x v="17"/>
    <x v="9"/>
    <x v="18"/>
    <s v="SE2_Offshore"/>
    <x v="15"/>
    <n v="2.7284206547966199"/>
    <n v="0.75789462633239502"/>
  </r>
  <r>
    <x v="0"/>
    <x v="17"/>
    <x v="9"/>
    <x v="18"/>
    <s v="SE2_Offshore"/>
    <x v="16"/>
    <n v="6.5458675795335104"/>
    <n v="1.81829654987042"/>
  </r>
  <r>
    <x v="0"/>
    <x v="17"/>
    <x v="9"/>
    <x v="18"/>
    <s v="SE2_Offshore"/>
    <x v="17"/>
    <n v="9.3111759656652193"/>
    <n v="2.5864377682403399"/>
  </r>
  <r>
    <x v="0"/>
    <x v="17"/>
    <x v="9"/>
    <x v="18"/>
    <s v="SE2_Offshore"/>
    <x v="19"/>
    <n v="12.217689347013801"/>
    <n v="3.3938025963927299"/>
  </r>
  <r>
    <x v="0"/>
    <x v="17"/>
    <x v="9"/>
    <x v="18"/>
    <s v="SE2_Offshore"/>
    <x v="20"/>
    <n v="32.2600572447422"/>
    <n v="8.9611270124283902"/>
  </r>
  <r>
    <x v="0"/>
    <x v="17"/>
    <x v="9"/>
    <x v="18"/>
    <s v="SE2_Offshore"/>
    <x v="21"/>
    <n v="48.24"/>
    <n v="13.4"/>
  </r>
  <r>
    <x v="0"/>
    <x v="17"/>
    <x v="9"/>
    <x v="18"/>
    <s v="SE2_Offshore"/>
    <x v="22"/>
    <n v="67.680000000000007"/>
    <n v="18.8"/>
  </r>
  <r>
    <x v="0"/>
    <x v="17"/>
    <x v="9"/>
    <x v="18"/>
    <s v="SE2_Offshore"/>
    <x v="23"/>
    <n v="0.31515896120488701"/>
    <n v="8.7544155890246306E-2"/>
  </r>
  <r>
    <x v="0"/>
    <x v="17"/>
    <x v="9"/>
    <x v="18"/>
    <s v="SE2_Offshore"/>
    <x v="24"/>
    <n v="36.739999160619803"/>
    <n v="10.2055553223944"/>
  </r>
  <r>
    <x v="0"/>
    <x v="17"/>
    <x v="9"/>
    <x v="18"/>
    <s v="SE2_Offshore"/>
    <x v="25"/>
    <n v="22.32"/>
    <n v="6.2"/>
  </r>
  <r>
    <x v="0"/>
    <x v="17"/>
    <x v="9"/>
    <x v="18"/>
    <s v="SE2_Offshore"/>
    <x v="26"/>
    <n v="44.799980595207799"/>
    <n v="12.4444390542244"/>
  </r>
  <r>
    <x v="0"/>
    <x v="17"/>
    <x v="9"/>
    <x v="18"/>
    <s v="SE2_Offshore"/>
    <x v="27"/>
    <n v="2.34199197836619"/>
    <n v="0.650553327323943"/>
  </r>
  <r>
    <x v="0"/>
    <x v="17"/>
    <x v="9"/>
    <x v="18"/>
    <s v="SE2_medium"/>
    <x v="0"/>
    <n v="45.776839115009899"/>
    <n v="12.7157886430583"/>
  </r>
  <r>
    <x v="0"/>
    <x v="17"/>
    <x v="9"/>
    <x v="18"/>
    <s v="SE2_medium"/>
    <x v="1"/>
    <n v="46.08"/>
    <n v="12.8"/>
  </r>
  <r>
    <x v="0"/>
    <x v="17"/>
    <x v="9"/>
    <x v="18"/>
    <s v="SE2_medium"/>
    <x v="2"/>
    <n v="57.96"/>
    <n v="16.100000000000001"/>
  </r>
  <r>
    <x v="0"/>
    <x v="17"/>
    <x v="9"/>
    <x v="18"/>
    <s v="SE2_medium"/>
    <x v="3"/>
    <n v="58.771246029438203"/>
    <n v="16.325346119288401"/>
  </r>
  <r>
    <x v="0"/>
    <x v="17"/>
    <x v="9"/>
    <x v="18"/>
    <s v="SE2_medium"/>
    <x v="4"/>
    <n v="7.1196556142332401"/>
    <n v="1.9776821150647901"/>
  </r>
  <r>
    <x v="0"/>
    <x v="17"/>
    <x v="9"/>
    <x v="18"/>
    <s v="SE2_medium"/>
    <x v="5"/>
    <n v="7.1196556142332401"/>
    <n v="1.9776821150647901"/>
  </r>
  <r>
    <x v="0"/>
    <x v="17"/>
    <x v="9"/>
    <x v="18"/>
    <s v="SE2_medium"/>
    <x v="6"/>
    <n v="30.079313304721001"/>
    <n v="8.3553648068669499"/>
  </r>
  <r>
    <x v="0"/>
    <x v="17"/>
    <x v="9"/>
    <x v="18"/>
    <s v="SE2_medium"/>
    <x v="7"/>
    <n v="42.553994246914002"/>
    <n v="11.8205539574761"/>
  </r>
  <r>
    <x v="0"/>
    <x v="17"/>
    <x v="9"/>
    <x v="18"/>
    <s v="SE2_medium"/>
    <x v="8"/>
    <n v="42.553994246914002"/>
    <n v="11.8205539574761"/>
  </r>
  <r>
    <x v="0"/>
    <x v="17"/>
    <x v="9"/>
    <x v="18"/>
    <s v="SE2_medium"/>
    <x v="9"/>
    <n v="45.361633570256501"/>
    <n v="12.600453769515701"/>
  </r>
  <r>
    <x v="0"/>
    <x v="17"/>
    <x v="9"/>
    <x v="18"/>
    <s v="SE2_medium"/>
    <x v="10"/>
    <n v="58.771246029438203"/>
    <n v="16.325346119288401"/>
  </r>
  <r>
    <x v="0"/>
    <x v="17"/>
    <x v="9"/>
    <x v="18"/>
    <s v="SE2_medium"/>
    <x v="11"/>
    <n v="3.5598278071166201"/>
    <n v="0.98884105753239504"/>
  </r>
  <r>
    <x v="0"/>
    <x v="17"/>
    <x v="9"/>
    <x v="18"/>
    <s v="SE2_medium"/>
    <x v="12"/>
    <n v="0.36"/>
    <n v="0.1"/>
  </r>
  <r>
    <x v="0"/>
    <x v="17"/>
    <x v="9"/>
    <x v="18"/>
    <s v="SE2_medium"/>
    <x v="13"/>
    <n v="22.7352881560135"/>
    <n v="6.31535782111487"/>
  </r>
  <r>
    <x v="0"/>
    <x v="17"/>
    <x v="9"/>
    <x v="18"/>
    <s v="SE2_medium"/>
    <x v="14"/>
    <n v="22.7352881560135"/>
    <n v="6.31535782111487"/>
  </r>
  <r>
    <x v="0"/>
    <x v="17"/>
    <x v="9"/>
    <x v="18"/>
    <s v="SE2_medium"/>
    <x v="15"/>
    <n v="2.7284206547966199"/>
    <n v="0.75789462633239502"/>
  </r>
  <r>
    <x v="0"/>
    <x v="17"/>
    <x v="9"/>
    <x v="18"/>
    <s v="SE2_medium"/>
    <x v="16"/>
    <n v="6.5458675795335104"/>
    <n v="1.81829654987042"/>
  </r>
  <r>
    <x v="0"/>
    <x v="17"/>
    <x v="9"/>
    <x v="18"/>
    <s v="SE2_medium"/>
    <x v="17"/>
    <n v="9.3111759656652193"/>
    <n v="2.5864377682403399"/>
  </r>
  <r>
    <x v="0"/>
    <x v="17"/>
    <x v="9"/>
    <x v="18"/>
    <s v="SE2_medium"/>
    <x v="19"/>
    <n v="12.217689347013801"/>
    <n v="3.3938025963927299"/>
  </r>
  <r>
    <x v="0"/>
    <x v="17"/>
    <x v="9"/>
    <x v="18"/>
    <s v="SE2_medium"/>
    <x v="20"/>
    <n v="32.2600572447422"/>
    <n v="8.9611270124283902"/>
  </r>
  <r>
    <x v="0"/>
    <x v="17"/>
    <x v="9"/>
    <x v="18"/>
    <s v="SE2_medium"/>
    <x v="21"/>
    <n v="48.24"/>
    <n v="13.4"/>
  </r>
  <r>
    <x v="0"/>
    <x v="17"/>
    <x v="9"/>
    <x v="18"/>
    <s v="SE2_medium"/>
    <x v="22"/>
    <n v="67.680000000000007"/>
    <n v="18.8"/>
  </r>
  <r>
    <x v="0"/>
    <x v="17"/>
    <x v="9"/>
    <x v="18"/>
    <s v="SE2_medium"/>
    <x v="23"/>
    <n v="0.31515896120488701"/>
    <n v="8.7544155890246306E-2"/>
  </r>
  <r>
    <x v="0"/>
    <x v="17"/>
    <x v="9"/>
    <x v="18"/>
    <s v="SE2_medium"/>
    <x v="24"/>
    <n v="36.739999160619803"/>
    <n v="10.2055553223944"/>
  </r>
  <r>
    <x v="0"/>
    <x v="17"/>
    <x v="9"/>
    <x v="18"/>
    <s v="SE2_medium"/>
    <x v="25"/>
    <n v="22.32"/>
    <n v="6.2"/>
  </r>
  <r>
    <x v="0"/>
    <x v="17"/>
    <x v="9"/>
    <x v="18"/>
    <s v="SE2_medium"/>
    <x v="26"/>
    <n v="44.799980595207799"/>
    <n v="12.4444390542244"/>
  </r>
  <r>
    <x v="0"/>
    <x v="17"/>
    <x v="9"/>
    <x v="18"/>
    <s v="SE2_medium"/>
    <x v="27"/>
    <n v="2.34199197836619"/>
    <n v="0.650553327323943"/>
  </r>
  <r>
    <x v="0"/>
    <x v="17"/>
    <x v="9"/>
    <x v="18"/>
    <s v="SE2_small"/>
    <x v="0"/>
    <n v="45.776839115009899"/>
    <n v="12.7157886430583"/>
  </r>
  <r>
    <x v="0"/>
    <x v="17"/>
    <x v="9"/>
    <x v="18"/>
    <s v="SE2_small"/>
    <x v="1"/>
    <n v="46.08"/>
    <n v="12.8"/>
  </r>
  <r>
    <x v="0"/>
    <x v="17"/>
    <x v="9"/>
    <x v="18"/>
    <s v="SE2_small"/>
    <x v="2"/>
    <n v="57.96"/>
    <n v="16.100000000000001"/>
  </r>
  <r>
    <x v="0"/>
    <x v="17"/>
    <x v="9"/>
    <x v="18"/>
    <s v="SE2_small"/>
    <x v="3"/>
    <n v="58.771246029438203"/>
    <n v="16.325346119288401"/>
  </r>
  <r>
    <x v="0"/>
    <x v="17"/>
    <x v="9"/>
    <x v="18"/>
    <s v="SE2_small"/>
    <x v="4"/>
    <n v="7.1196556142332401"/>
    <n v="1.9776821150647901"/>
  </r>
  <r>
    <x v="0"/>
    <x v="17"/>
    <x v="9"/>
    <x v="18"/>
    <s v="SE2_small"/>
    <x v="5"/>
    <n v="7.1196556142332401"/>
    <n v="1.9776821150647901"/>
  </r>
  <r>
    <x v="0"/>
    <x v="17"/>
    <x v="9"/>
    <x v="18"/>
    <s v="SE2_small"/>
    <x v="6"/>
    <n v="30.079313304721001"/>
    <n v="8.3553648068669499"/>
  </r>
  <r>
    <x v="0"/>
    <x v="17"/>
    <x v="9"/>
    <x v="18"/>
    <s v="SE2_small"/>
    <x v="7"/>
    <n v="42.553994246914002"/>
    <n v="11.8205539574761"/>
  </r>
  <r>
    <x v="0"/>
    <x v="17"/>
    <x v="9"/>
    <x v="18"/>
    <s v="SE2_small"/>
    <x v="8"/>
    <n v="42.553994246914002"/>
    <n v="11.8205539574761"/>
  </r>
  <r>
    <x v="0"/>
    <x v="17"/>
    <x v="9"/>
    <x v="18"/>
    <s v="SE2_small"/>
    <x v="9"/>
    <n v="45.361633570256501"/>
    <n v="12.600453769515701"/>
  </r>
  <r>
    <x v="0"/>
    <x v="17"/>
    <x v="9"/>
    <x v="18"/>
    <s v="SE2_small"/>
    <x v="10"/>
    <n v="58.771246029438203"/>
    <n v="16.325346119288401"/>
  </r>
  <r>
    <x v="0"/>
    <x v="17"/>
    <x v="9"/>
    <x v="18"/>
    <s v="SE2_small"/>
    <x v="11"/>
    <n v="3.5598278071166201"/>
    <n v="0.98884105753239504"/>
  </r>
  <r>
    <x v="0"/>
    <x v="17"/>
    <x v="9"/>
    <x v="18"/>
    <s v="SE2_small"/>
    <x v="12"/>
    <n v="0.36"/>
    <n v="0.1"/>
  </r>
  <r>
    <x v="0"/>
    <x v="17"/>
    <x v="9"/>
    <x v="18"/>
    <s v="SE2_small"/>
    <x v="13"/>
    <n v="22.7352881560135"/>
    <n v="6.31535782111487"/>
  </r>
  <r>
    <x v="0"/>
    <x v="17"/>
    <x v="9"/>
    <x v="18"/>
    <s v="SE2_small"/>
    <x v="14"/>
    <n v="22.7352881560135"/>
    <n v="6.31535782111487"/>
  </r>
  <r>
    <x v="0"/>
    <x v="17"/>
    <x v="9"/>
    <x v="18"/>
    <s v="SE2_small"/>
    <x v="15"/>
    <n v="2.7284206547966199"/>
    <n v="0.75789462633239502"/>
  </r>
  <r>
    <x v="0"/>
    <x v="17"/>
    <x v="9"/>
    <x v="18"/>
    <s v="SE2_small"/>
    <x v="16"/>
    <n v="6.5458675795335104"/>
    <n v="1.81829654987042"/>
  </r>
  <r>
    <x v="0"/>
    <x v="17"/>
    <x v="9"/>
    <x v="18"/>
    <s v="SE2_small"/>
    <x v="17"/>
    <n v="9.3111759656652193"/>
    <n v="2.5864377682403399"/>
  </r>
  <r>
    <x v="0"/>
    <x v="17"/>
    <x v="9"/>
    <x v="18"/>
    <s v="SE2_small"/>
    <x v="19"/>
    <n v="12.217689347013801"/>
    <n v="3.3938025963927299"/>
  </r>
  <r>
    <x v="0"/>
    <x v="17"/>
    <x v="9"/>
    <x v="18"/>
    <s v="SE2_small"/>
    <x v="20"/>
    <n v="32.2600572447422"/>
    <n v="8.9611270124283902"/>
  </r>
  <r>
    <x v="0"/>
    <x v="17"/>
    <x v="9"/>
    <x v="18"/>
    <s v="SE2_small"/>
    <x v="21"/>
    <n v="48.24"/>
    <n v="13.4"/>
  </r>
  <r>
    <x v="0"/>
    <x v="17"/>
    <x v="9"/>
    <x v="18"/>
    <s v="SE2_small"/>
    <x v="22"/>
    <n v="67.680000000000007"/>
    <n v="18.8"/>
  </r>
  <r>
    <x v="0"/>
    <x v="17"/>
    <x v="9"/>
    <x v="18"/>
    <s v="SE2_small"/>
    <x v="23"/>
    <n v="0.31515896120488701"/>
    <n v="8.7544155890246306E-2"/>
  </r>
  <r>
    <x v="0"/>
    <x v="17"/>
    <x v="9"/>
    <x v="18"/>
    <s v="SE2_small"/>
    <x v="24"/>
    <n v="36.739999160619803"/>
    <n v="10.2055553223944"/>
  </r>
  <r>
    <x v="0"/>
    <x v="17"/>
    <x v="9"/>
    <x v="18"/>
    <s v="SE2_small"/>
    <x v="25"/>
    <n v="22.32"/>
    <n v="6.2"/>
  </r>
  <r>
    <x v="0"/>
    <x v="17"/>
    <x v="9"/>
    <x v="18"/>
    <s v="SE2_small"/>
    <x v="26"/>
    <n v="44.799980595207799"/>
    <n v="12.4444390542244"/>
  </r>
  <r>
    <x v="0"/>
    <x v="17"/>
    <x v="9"/>
    <x v="18"/>
    <s v="SE2_small"/>
    <x v="27"/>
    <n v="2.34199197836619"/>
    <n v="0.650553327323943"/>
  </r>
  <r>
    <x v="0"/>
    <x v="17"/>
    <x v="9"/>
    <x v="19"/>
    <s v="SE3A"/>
    <x v="0"/>
    <n v="45.776839115009899"/>
    <n v="12.7157886430583"/>
  </r>
  <r>
    <x v="0"/>
    <x v="17"/>
    <x v="9"/>
    <x v="19"/>
    <s v="SE3A"/>
    <x v="1"/>
    <n v="46.08"/>
    <n v="12.8"/>
  </r>
  <r>
    <x v="0"/>
    <x v="17"/>
    <x v="9"/>
    <x v="19"/>
    <s v="SE3A"/>
    <x v="2"/>
    <n v="57.96"/>
    <n v="16.100000000000001"/>
  </r>
  <r>
    <x v="0"/>
    <x v="17"/>
    <x v="9"/>
    <x v="19"/>
    <s v="SE3A"/>
    <x v="3"/>
    <n v="58.771246029438203"/>
    <n v="16.325346119288401"/>
  </r>
  <r>
    <x v="0"/>
    <x v="17"/>
    <x v="9"/>
    <x v="19"/>
    <s v="SE3A"/>
    <x v="4"/>
    <n v="7.1196556142332401"/>
    <n v="1.9776821150647901"/>
  </r>
  <r>
    <x v="0"/>
    <x v="17"/>
    <x v="9"/>
    <x v="19"/>
    <s v="SE3A"/>
    <x v="5"/>
    <n v="7.1196556142332401"/>
    <n v="1.9776821150647901"/>
  </r>
  <r>
    <x v="0"/>
    <x v="17"/>
    <x v="9"/>
    <x v="19"/>
    <s v="SE3A"/>
    <x v="6"/>
    <n v="30.079313304721001"/>
    <n v="8.3553648068669499"/>
  </r>
  <r>
    <x v="0"/>
    <x v="17"/>
    <x v="9"/>
    <x v="19"/>
    <s v="SE3A"/>
    <x v="7"/>
    <n v="42.553994246914002"/>
    <n v="11.8205539574761"/>
  </r>
  <r>
    <x v="0"/>
    <x v="17"/>
    <x v="9"/>
    <x v="19"/>
    <s v="SE3A"/>
    <x v="8"/>
    <n v="42.553994246914002"/>
    <n v="11.8205539574761"/>
  </r>
  <r>
    <x v="0"/>
    <x v="17"/>
    <x v="9"/>
    <x v="19"/>
    <s v="SE3A"/>
    <x v="9"/>
    <n v="45.361633570256501"/>
    <n v="12.600453769515701"/>
  </r>
  <r>
    <x v="0"/>
    <x v="17"/>
    <x v="9"/>
    <x v="19"/>
    <s v="SE3A"/>
    <x v="10"/>
    <n v="58.771246029438203"/>
    <n v="16.325346119288401"/>
  </r>
  <r>
    <x v="0"/>
    <x v="17"/>
    <x v="9"/>
    <x v="19"/>
    <s v="SE3A"/>
    <x v="11"/>
    <n v="3.5598278071166201"/>
    <n v="0.98884105753239504"/>
  </r>
  <r>
    <x v="0"/>
    <x v="17"/>
    <x v="9"/>
    <x v="19"/>
    <s v="SE3A"/>
    <x v="12"/>
    <n v="0.36"/>
    <n v="0.1"/>
  </r>
  <r>
    <x v="0"/>
    <x v="17"/>
    <x v="9"/>
    <x v="19"/>
    <s v="SE3A"/>
    <x v="13"/>
    <n v="22.7352881560135"/>
    <n v="6.31535782111487"/>
  </r>
  <r>
    <x v="0"/>
    <x v="17"/>
    <x v="9"/>
    <x v="19"/>
    <s v="SE3A"/>
    <x v="14"/>
    <n v="22.7352881560135"/>
    <n v="6.31535782111487"/>
  </r>
  <r>
    <x v="0"/>
    <x v="17"/>
    <x v="9"/>
    <x v="19"/>
    <s v="SE3A"/>
    <x v="15"/>
    <n v="2.7284206547966199"/>
    <n v="0.75789462633239502"/>
  </r>
  <r>
    <x v="0"/>
    <x v="17"/>
    <x v="9"/>
    <x v="19"/>
    <s v="SE3A"/>
    <x v="16"/>
    <n v="6.5458675795335104"/>
    <n v="1.81829654987042"/>
  </r>
  <r>
    <x v="0"/>
    <x v="17"/>
    <x v="9"/>
    <x v="19"/>
    <s v="SE3A"/>
    <x v="17"/>
    <n v="9.3111759656652193"/>
    <n v="2.5864377682403399"/>
  </r>
  <r>
    <x v="0"/>
    <x v="17"/>
    <x v="9"/>
    <x v="19"/>
    <s v="SE3A"/>
    <x v="19"/>
    <n v="12.217689347013801"/>
    <n v="3.3938025963927299"/>
  </r>
  <r>
    <x v="0"/>
    <x v="17"/>
    <x v="9"/>
    <x v="19"/>
    <s v="SE3A"/>
    <x v="20"/>
    <n v="32.2600572447422"/>
    <n v="8.9611270124283902"/>
  </r>
  <r>
    <x v="0"/>
    <x v="17"/>
    <x v="9"/>
    <x v="19"/>
    <s v="SE3A"/>
    <x v="21"/>
    <n v="48.24"/>
    <n v="13.4"/>
  </r>
  <r>
    <x v="0"/>
    <x v="17"/>
    <x v="9"/>
    <x v="19"/>
    <s v="SE3A"/>
    <x v="22"/>
    <n v="67.680000000000007"/>
    <n v="18.8"/>
  </r>
  <r>
    <x v="0"/>
    <x v="17"/>
    <x v="9"/>
    <x v="19"/>
    <s v="SE3A"/>
    <x v="23"/>
    <n v="0.31515896120488701"/>
    <n v="8.7544155890246306E-2"/>
  </r>
  <r>
    <x v="0"/>
    <x v="17"/>
    <x v="9"/>
    <x v="19"/>
    <s v="SE3A"/>
    <x v="24"/>
    <n v="36.739999160619803"/>
    <n v="10.2055553223944"/>
  </r>
  <r>
    <x v="0"/>
    <x v="17"/>
    <x v="9"/>
    <x v="19"/>
    <s v="SE3A"/>
    <x v="25"/>
    <n v="22.32"/>
    <n v="6.2"/>
  </r>
  <r>
    <x v="0"/>
    <x v="17"/>
    <x v="9"/>
    <x v="19"/>
    <s v="SE3A"/>
    <x v="26"/>
    <n v="44.799980595207799"/>
    <n v="12.4444390542244"/>
  </r>
  <r>
    <x v="0"/>
    <x v="17"/>
    <x v="9"/>
    <x v="19"/>
    <s v="SE3A"/>
    <x v="27"/>
    <n v="2.34199197836619"/>
    <n v="0.650553327323943"/>
  </r>
  <r>
    <x v="0"/>
    <x v="17"/>
    <x v="9"/>
    <x v="19"/>
    <s v="SE3_IND"/>
    <x v="0"/>
    <n v="45.776839115009899"/>
    <n v="12.7157886430583"/>
  </r>
  <r>
    <x v="0"/>
    <x v="17"/>
    <x v="9"/>
    <x v="19"/>
    <s v="SE3_IND"/>
    <x v="1"/>
    <n v="46.08"/>
    <n v="12.8"/>
  </r>
  <r>
    <x v="0"/>
    <x v="17"/>
    <x v="9"/>
    <x v="19"/>
    <s v="SE3_IND"/>
    <x v="2"/>
    <n v="57.96"/>
    <n v="16.100000000000001"/>
  </r>
  <r>
    <x v="0"/>
    <x v="17"/>
    <x v="9"/>
    <x v="19"/>
    <s v="SE3_IND"/>
    <x v="3"/>
    <n v="58.771246029438203"/>
    <n v="16.325346119288401"/>
  </r>
  <r>
    <x v="0"/>
    <x v="17"/>
    <x v="9"/>
    <x v="19"/>
    <s v="SE3_IND"/>
    <x v="4"/>
    <n v="7.1196556142332401"/>
    <n v="1.9776821150647901"/>
  </r>
  <r>
    <x v="0"/>
    <x v="17"/>
    <x v="9"/>
    <x v="19"/>
    <s v="SE3_IND"/>
    <x v="5"/>
    <n v="7.1196556142332401"/>
    <n v="1.9776821150647901"/>
  </r>
  <r>
    <x v="0"/>
    <x v="17"/>
    <x v="9"/>
    <x v="19"/>
    <s v="SE3_IND"/>
    <x v="6"/>
    <n v="30.079313304721001"/>
    <n v="8.3553648068669499"/>
  </r>
  <r>
    <x v="0"/>
    <x v="17"/>
    <x v="9"/>
    <x v="19"/>
    <s v="SE3_IND"/>
    <x v="7"/>
    <n v="42.553994246914002"/>
    <n v="11.8205539574761"/>
  </r>
  <r>
    <x v="0"/>
    <x v="17"/>
    <x v="9"/>
    <x v="19"/>
    <s v="SE3_IND"/>
    <x v="8"/>
    <n v="42.553994246914002"/>
    <n v="11.8205539574761"/>
  </r>
  <r>
    <x v="0"/>
    <x v="17"/>
    <x v="9"/>
    <x v="19"/>
    <s v="SE3_IND"/>
    <x v="9"/>
    <n v="45.361633570256501"/>
    <n v="12.600453769515701"/>
  </r>
  <r>
    <x v="0"/>
    <x v="17"/>
    <x v="9"/>
    <x v="19"/>
    <s v="SE3_IND"/>
    <x v="10"/>
    <n v="58.771246029438203"/>
    <n v="16.325346119288401"/>
  </r>
  <r>
    <x v="0"/>
    <x v="17"/>
    <x v="9"/>
    <x v="19"/>
    <s v="SE3_IND"/>
    <x v="11"/>
    <n v="3.5598278071166201"/>
    <n v="0.98884105753239504"/>
  </r>
  <r>
    <x v="0"/>
    <x v="17"/>
    <x v="9"/>
    <x v="19"/>
    <s v="SE3_IND"/>
    <x v="12"/>
    <n v="0.36"/>
    <n v="0.1"/>
  </r>
  <r>
    <x v="0"/>
    <x v="17"/>
    <x v="9"/>
    <x v="19"/>
    <s v="SE3_IND"/>
    <x v="13"/>
    <n v="22.7352881560135"/>
    <n v="6.31535782111487"/>
  </r>
  <r>
    <x v="0"/>
    <x v="17"/>
    <x v="9"/>
    <x v="19"/>
    <s v="SE3_IND"/>
    <x v="14"/>
    <n v="22.7352881560135"/>
    <n v="6.31535782111487"/>
  </r>
  <r>
    <x v="0"/>
    <x v="17"/>
    <x v="9"/>
    <x v="19"/>
    <s v="SE3_IND"/>
    <x v="15"/>
    <n v="2.7284206547966199"/>
    <n v="0.75789462633239502"/>
  </r>
  <r>
    <x v="0"/>
    <x v="17"/>
    <x v="9"/>
    <x v="19"/>
    <s v="SE3_IND"/>
    <x v="16"/>
    <n v="6.5458675795335104"/>
    <n v="1.81829654987042"/>
  </r>
  <r>
    <x v="0"/>
    <x v="17"/>
    <x v="9"/>
    <x v="19"/>
    <s v="SE3_IND"/>
    <x v="17"/>
    <n v="9.3111759656652193"/>
    <n v="2.5864377682403399"/>
  </r>
  <r>
    <x v="0"/>
    <x v="17"/>
    <x v="9"/>
    <x v="19"/>
    <s v="SE3_IND"/>
    <x v="19"/>
    <n v="12.217689347013801"/>
    <n v="3.3938025963927299"/>
  </r>
  <r>
    <x v="0"/>
    <x v="17"/>
    <x v="9"/>
    <x v="19"/>
    <s v="SE3_IND"/>
    <x v="20"/>
    <n v="32.2600572447422"/>
    <n v="8.9611270124283902"/>
  </r>
  <r>
    <x v="0"/>
    <x v="17"/>
    <x v="9"/>
    <x v="19"/>
    <s v="SE3_IND"/>
    <x v="21"/>
    <n v="48.24"/>
    <n v="13.4"/>
  </r>
  <r>
    <x v="0"/>
    <x v="17"/>
    <x v="9"/>
    <x v="19"/>
    <s v="SE3_IND"/>
    <x v="22"/>
    <n v="67.680000000000007"/>
    <n v="18.8"/>
  </r>
  <r>
    <x v="0"/>
    <x v="17"/>
    <x v="9"/>
    <x v="19"/>
    <s v="SE3_IND"/>
    <x v="23"/>
    <n v="0.31515896120488701"/>
    <n v="8.7544155890246306E-2"/>
  </r>
  <r>
    <x v="0"/>
    <x v="17"/>
    <x v="9"/>
    <x v="19"/>
    <s v="SE3_IND"/>
    <x v="24"/>
    <n v="36.739999160619803"/>
    <n v="10.2055553223944"/>
  </r>
  <r>
    <x v="0"/>
    <x v="17"/>
    <x v="9"/>
    <x v="19"/>
    <s v="SE3_IND"/>
    <x v="25"/>
    <n v="22.32"/>
    <n v="6.2"/>
  </r>
  <r>
    <x v="0"/>
    <x v="17"/>
    <x v="9"/>
    <x v="19"/>
    <s v="SE3_IND"/>
    <x v="26"/>
    <n v="44.799980595207799"/>
    <n v="12.4444390542244"/>
  </r>
  <r>
    <x v="0"/>
    <x v="17"/>
    <x v="9"/>
    <x v="19"/>
    <s v="SE3_IND"/>
    <x v="27"/>
    <n v="2.34199197836619"/>
    <n v="0.650553327323943"/>
  </r>
  <r>
    <x v="0"/>
    <x v="17"/>
    <x v="9"/>
    <x v="19"/>
    <s v="SE3_Offshore"/>
    <x v="0"/>
    <n v="45.776839115009899"/>
    <n v="12.7157886430583"/>
  </r>
  <r>
    <x v="0"/>
    <x v="17"/>
    <x v="9"/>
    <x v="19"/>
    <s v="SE3_Offshore"/>
    <x v="1"/>
    <n v="46.08"/>
    <n v="12.8"/>
  </r>
  <r>
    <x v="0"/>
    <x v="17"/>
    <x v="9"/>
    <x v="19"/>
    <s v="SE3_Offshore"/>
    <x v="2"/>
    <n v="57.96"/>
    <n v="16.100000000000001"/>
  </r>
  <r>
    <x v="0"/>
    <x v="17"/>
    <x v="9"/>
    <x v="19"/>
    <s v="SE3_Offshore"/>
    <x v="3"/>
    <n v="58.771246029438203"/>
    <n v="16.325346119288401"/>
  </r>
  <r>
    <x v="0"/>
    <x v="17"/>
    <x v="9"/>
    <x v="19"/>
    <s v="SE3_Offshore"/>
    <x v="4"/>
    <n v="7.1196556142332401"/>
    <n v="1.9776821150647901"/>
  </r>
  <r>
    <x v="0"/>
    <x v="17"/>
    <x v="9"/>
    <x v="19"/>
    <s v="SE3_Offshore"/>
    <x v="5"/>
    <n v="7.1196556142332401"/>
    <n v="1.9776821150647901"/>
  </r>
  <r>
    <x v="0"/>
    <x v="17"/>
    <x v="9"/>
    <x v="19"/>
    <s v="SE3_Offshore"/>
    <x v="6"/>
    <n v="30.079313304721001"/>
    <n v="8.3553648068669499"/>
  </r>
  <r>
    <x v="0"/>
    <x v="17"/>
    <x v="9"/>
    <x v="19"/>
    <s v="SE3_Offshore"/>
    <x v="7"/>
    <n v="42.553994246914002"/>
    <n v="11.8205539574761"/>
  </r>
  <r>
    <x v="0"/>
    <x v="17"/>
    <x v="9"/>
    <x v="19"/>
    <s v="SE3_Offshore"/>
    <x v="8"/>
    <n v="42.553994246914002"/>
    <n v="11.8205539574761"/>
  </r>
  <r>
    <x v="0"/>
    <x v="17"/>
    <x v="9"/>
    <x v="19"/>
    <s v="SE3_Offshore"/>
    <x v="9"/>
    <n v="45.361633570256501"/>
    <n v="12.600453769515701"/>
  </r>
  <r>
    <x v="0"/>
    <x v="17"/>
    <x v="9"/>
    <x v="19"/>
    <s v="SE3_Offshore"/>
    <x v="10"/>
    <n v="58.771246029438203"/>
    <n v="16.325346119288401"/>
  </r>
  <r>
    <x v="0"/>
    <x v="17"/>
    <x v="9"/>
    <x v="19"/>
    <s v="SE3_Offshore"/>
    <x v="11"/>
    <n v="3.5598278071166201"/>
    <n v="0.98884105753239504"/>
  </r>
  <r>
    <x v="0"/>
    <x v="17"/>
    <x v="9"/>
    <x v="19"/>
    <s v="SE3_Offshore"/>
    <x v="12"/>
    <n v="0.36"/>
    <n v="0.1"/>
  </r>
  <r>
    <x v="0"/>
    <x v="17"/>
    <x v="9"/>
    <x v="19"/>
    <s v="SE3_Offshore"/>
    <x v="13"/>
    <n v="22.7352881560135"/>
    <n v="6.31535782111487"/>
  </r>
  <r>
    <x v="0"/>
    <x v="17"/>
    <x v="9"/>
    <x v="19"/>
    <s v="SE3_Offshore"/>
    <x v="14"/>
    <n v="22.7352881560135"/>
    <n v="6.31535782111487"/>
  </r>
  <r>
    <x v="0"/>
    <x v="17"/>
    <x v="9"/>
    <x v="19"/>
    <s v="SE3_Offshore"/>
    <x v="15"/>
    <n v="2.7284206547966199"/>
    <n v="0.75789462633239502"/>
  </r>
  <r>
    <x v="0"/>
    <x v="17"/>
    <x v="9"/>
    <x v="19"/>
    <s v="SE3_Offshore"/>
    <x v="16"/>
    <n v="6.5458675795335104"/>
    <n v="1.81829654987042"/>
  </r>
  <r>
    <x v="0"/>
    <x v="17"/>
    <x v="9"/>
    <x v="19"/>
    <s v="SE3_Offshore"/>
    <x v="17"/>
    <n v="9.3111759656652193"/>
    <n v="2.5864377682403399"/>
  </r>
  <r>
    <x v="0"/>
    <x v="17"/>
    <x v="9"/>
    <x v="19"/>
    <s v="SE3_Offshore"/>
    <x v="19"/>
    <n v="12.217689347013801"/>
    <n v="3.3938025963927299"/>
  </r>
  <r>
    <x v="0"/>
    <x v="17"/>
    <x v="9"/>
    <x v="19"/>
    <s v="SE3_Offshore"/>
    <x v="20"/>
    <n v="32.2600572447422"/>
    <n v="8.9611270124283902"/>
  </r>
  <r>
    <x v="0"/>
    <x v="17"/>
    <x v="9"/>
    <x v="19"/>
    <s v="SE3_Offshore"/>
    <x v="21"/>
    <n v="48.24"/>
    <n v="13.4"/>
  </r>
  <r>
    <x v="0"/>
    <x v="17"/>
    <x v="9"/>
    <x v="19"/>
    <s v="SE3_Offshore"/>
    <x v="22"/>
    <n v="67.680000000000007"/>
    <n v="18.8"/>
  </r>
  <r>
    <x v="0"/>
    <x v="17"/>
    <x v="9"/>
    <x v="19"/>
    <s v="SE3_Offshore"/>
    <x v="23"/>
    <n v="0.31515896120488701"/>
    <n v="8.7544155890246306E-2"/>
  </r>
  <r>
    <x v="0"/>
    <x v="17"/>
    <x v="9"/>
    <x v="19"/>
    <s v="SE3_Offshore"/>
    <x v="24"/>
    <n v="36.739999160619803"/>
    <n v="10.2055553223944"/>
  </r>
  <r>
    <x v="0"/>
    <x v="17"/>
    <x v="9"/>
    <x v="19"/>
    <s v="SE3_Offshore"/>
    <x v="25"/>
    <n v="22.32"/>
    <n v="6.2"/>
  </r>
  <r>
    <x v="0"/>
    <x v="17"/>
    <x v="9"/>
    <x v="19"/>
    <s v="SE3_Offshore"/>
    <x v="26"/>
    <n v="44.799980595207799"/>
    <n v="12.4444390542244"/>
  </r>
  <r>
    <x v="0"/>
    <x v="17"/>
    <x v="9"/>
    <x v="19"/>
    <s v="SE3_Offshore"/>
    <x v="27"/>
    <n v="2.34199197836619"/>
    <n v="0.650553327323943"/>
  </r>
  <r>
    <x v="0"/>
    <x v="17"/>
    <x v="9"/>
    <x v="19"/>
    <s v="SE3_large"/>
    <x v="0"/>
    <n v="45.776839115009899"/>
    <n v="12.7157886430583"/>
  </r>
  <r>
    <x v="0"/>
    <x v="17"/>
    <x v="9"/>
    <x v="19"/>
    <s v="SE3_large"/>
    <x v="1"/>
    <n v="46.08"/>
    <n v="12.8"/>
  </r>
  <r>
    <x v="0"/>
    <x v="17"/>
    <x v="9"/>
    <x v="19"/>
    <s v="SE3_large"/>
    <x v="2"/>
    <n v="57.96"/>
    <n v="16.100000000000001"/>
  </r>
  <r>
    <x v="0"/>
    <x v="17"/>
    <x v="9"/>
    <x v="19"/>
    <s v="SE3_large"/>
    <x v="3"/>
    <n v="58.771246029438203"/>
    <n v="16.325346119288401"/>
  </r>
  <r>
    <x v="0"/>
    <x v="17"/>
    <x v="9"/>
    <x v="19"/>
    <s v="SE3_large"/>
    <x v="4"/>
    <n v="7.1196556142332401"/>
    <n v="1.9776821150647901"/>
  </r>
  <r>
    <x v="0"/>
    <x v="17"/>
    <x v="9"/>
    <x v="19"/>
    <s v="SE3_large"/>
    <x v="5"/>
    <n v="7.1196556142332401"/>
    <n v="1.9776821150647901"/>
  </r>
  <r>
    <x v="0"/>
    <x v="17"/>
    <x v="9"/>
    <x v="19"/>
    <s v="SE3_large"/>
    <x v="6"/>
    <n v="30.079313304721001"/>
    <n v="8.3553648068669499"/>
  </r>
  <r>
    <x v="0"/>
    <x v="17"/>
    <x v="9"/>
    <x v="19"/>
    <s v="SE3_large"/>
    <x v="7"/>
    <n v="42.553994246914002"/>
    <n v="11.8205539574761"/>
  </r>
  <r>
    <x v="0"/>
    <x v="17"/>
    <x v="9"/>
    <x v="19"/>
    <s v="SE3_large"/>
    <x v="8"/>
    <n v="42.553994246914002"/>
    <n v="11.8205539574761"/>
  </r>
  <r>
    <x v="0"/>
    <x v="17"/>
    <x v="9"/>
    <x v="19"/>
    <s v="SE3_large"/>
    <x v="9"/>
    <n v="45.361633570256501"/>
    <n v="12.600453769515701"/>
  </r>
  <r>
    <x v="0"/>
    <x v="17"/>
    <x v="9"/>
    <x v="19"/>
    <s v="SE3_large"/>
    <x v="10"/>
    <n v="58.771246029438203"/>
    <n v="16.325346119288401"/>
  </r>
  <r>
    <x v="0"/>
    <x v="17"/>
    <x v="9"/>
    <x v="19"/>
    <s v="SE3_large"/>
    <x v="11"/>
    <n v="3.5598278071166201"/>
    <n v="0.98884105753239504"/>
  </r>
  <r>
    <x v="0"/>
    <x v="17"/>
    <x v="9"/>
    <x v="19"/>
    <s v="SE3_large"/>
    <x v="12"/>
    <n v="0.36"/>
    <n v="0.1"/>
  </r>
  <r>
    <x v="0"/>
    <x v="17"/>
    <x v="9"/>
    <x v="19"/>
    <s v="SE3_large"/>
    <x v="13"/>
    <n v="22.7352881560135"/>
    <n v="6.31535782111487"/>
  </r>
  <r>
    <x v="0"/>
    <x v="17"/>
    <x v="9"/>
    <x v="19"/>
    <s v="SE3_large"/>
    <x v="14"/>
    <n v="22.7352881560135"/>
    <n v="6.31535782111487"/>
  </r>
  <r>
    <x v="0"/>
    <x v="17"/>
    <x v="9"/>
    <x v="19"/>
    <s v="SE3_large"/>
    <x v="15"/>
    <n v="2.7284206547966199"/>
    <n v="0.75789462633239502"/>
  </r>
  <r>
    <x v="0"/>
    <x v="17"/>
    <x v="9"/>
    <x v="19"/>
    <s v="SE3_large"/>
    <x v="16"/>
    <n v="6.5458675795335104"/>
    <n v="1.81829654987042"/>
  </r>
  <r>
    <x v="0"/>
    <x v="17"/>
    <x v="9"/>
    <x v="19"/>
    <s v="SE3_large"/>
    <x v="17"/>
    <n v="9.3111759656652193"/>
    <n v="2.5864377682403399"/>
  </r>
  <r>
    <x v="0"/>
    <x v="17"/>
    <x v="9"/>
    <x v="19"/>
    <s v="SE3_large"/>
    <x v="19"/>
    <n v="12.217689347013801"/>
    <n v="3.3938025963927299"/>
  </r>
  <r>
    <x v="0"/>
    <x v="17"/>
    <x v="9"/>
    <x v="19"/>
    <s v="SE3_large"/>
    <x v="20"/>
    <n v="32.2600572447422"/>
    <n v="8.9611270124283902"/>
  </r>
  <r>
    <x v="0"/>
    <x v="17"/>
    <x v="9"/>
    <x v="19"/>
    <s v="SE3_large"/>
    <x v="21"/>
    <n v="48.24"/>
    <n v="13.4"/>
  </r>
  <r>
    <x v="0"/>
    <x v="17"/>
    <x v="9"/>
    <x v="19"/>
    <s v="SE3_large"/>
    <x v="22"/>
    <n v="67.680000000000007"/>
    <n v="18.8"/>
  </r>
  <r>
    <x v="0"/>
    <x v="17"/>
    <x v="9"/>
    <x v="19"/>
    <s v="SE3_large"/>
    <x v="23"/>
    <n v="0.31515896120488701"/>
    <n v="8.7544155890246306E-2"/>
  </r>
  <r>
    <x v="0"/>
    <x v="17"/>
    <x v="9"/>
    <x v="19"/>
    <s v="SE3_large"/>
    <x v="24"/>
    <n v="36.739999160619803"/>
    <n v="10.2055553223944"/>
  </r>
  <r>
    <x v="0"/>
    <x v="17"/>
    <x v="9"/>
    <x v="19"/>
    <s v="SE3_large"/>
    <x v="25"/>
    <n v="22.32"/>
    <n v="6.2"/>
  </r>
  <r>
    <x v="0"/>
    <x v="17"/>
    <x v="9"/>
    <x v="19"/>
    <s v="SE3_large"/>
    <x v="26"/>
    <n v="44.799980595207799"/>
    <n v="12.4444390542244"/>
  </r>
  <r>
    <x v="0"/>
    <x v="17"/>
    <x v="9"/>
    <x v="19"/>
    <s v="SE3_large"/>
    <x v="27"/>
    <n v="2.34199197836619"/>
    <n v="0.650553327323943"/>
  </r>
  <r>
    <x v="0"/>
    <x v="17"/>
    <x v="9"/>
    <x v="19"/>
    <s v="SE3_medium"/>
    <x v="0"/>
    <n v="45.776839115009899"/>
    <n v="12.7157886430583"/>
  </r>
  <r>
    <x v="0"/>
    <x v="17"/>
    <x v="9"/>
    <x v="19"/>
    <s v="SE3_medium"/>
    <x v="1"/>
    <n v="46.08"/>
    <n v="12.8"/>
  </r>
  <r>
    <x v="0"/>
    <x v="17"/>
    <x v="9"/>
    <x v="19"/>
    <s v="SE3_medium"/>
    <x v="2"/>
    <n v="57.96"/>
    <n v="16.100000000000001"/>
  </r>
  <r>
    <x v="0"/>
    <x v="17"/>
    <x v="9"/>
    <x v="19"/>
    <s v="SE3_medium"/>
    <x v="3"/>
    <n v="58.771246029438203"/>
    <n v="16.325346119288401"/>
  </r>
  <r>
    <x v="0"/>
    <x v="17"/>
    <x v="9"/>
    <x v="19"/>
    <s v="SE3_medium"/>
    <x v="4"/>
    <n v="7.1196556142332401"/>
    <n v="1.9776821150647901"/>
  </r>
  <r>
    <x v="0"/>
    <x v="17"/>
    <x v="9"/>
    <x v="19"/>
    <s v="SE3_medium"/>
    <x v="5"/>
    <n v="7.1196556142332401"/>
    <n v="1.9776821150647901"/>
  </r>
  <r>
    <x v="0"/>
    <x v="17"/>
    <x v="9"/>
    <x v="19"/>
    <s v="SE3_medium"/>
    <x v="6"/>
    <n v="30.079313304721001"/>
    <n v="8.3553648068669499"/>
  </r>
  <r>
    <x v="0"/>
    <x v="17"/>
    <x v="9"/>
    <x v="19"/>
    <s v="SE3_medium"/>
    <x v="7"/>
    <n v="42.553994246914002"/>
    <n v="11.8205539574761"/>
  </r>
  <r>
    <x v="0"/>
    <x v="17"/>
    <x v="9"/>
    <x v="19"/>
    <s v="SE3_medium"/>
    <x v="8"/>
    <n v="42.553994246914002"/>
    <n v="11.8205539574761"/>
  </r>
  <r>
    <x v="0"/>
    <x v="17"/>
    <x v="9"/>
    <x v="19"/>
    <s v="SE3_medium"/>
    <x v="9"/>
    <n v="45.361633570256501"/>
    <n v="12.600453769515701"/>
  </r>
  <r>
    <x v="0"/>
    <x v="17"/>
    <x v="9"/>
    <x v="19"/>
    <s v="SE3_medium"/>
    <x v="10"/>
    <n v="58.771246029438203"/>
    <n v="16.325346119288401"/>
  </r>
  <r>
    <x v="0"/>
    <x v="17"/>
    <x v="9"/>
    <x v="19"/>
    <s v="SE3_medium"/>
    <x v="11"/>
    <n v="3.5598278071166201"/>
    <n v="0.98884105753239504"/>
  </r>
  <r>
    <x v="0"/>
    <x v="17"/>
    <x v="9"/>
    <x v="19"/>
    <s v="SE3_medium"/>
    <x v="12"/>
    <n v="0.36"/>
    <n v="0.1"/>
  </r>
  <r>
    <x v="0"/>
    <x v="17"/>
    <x v="9"/>
    <x v="19"/>
    <s v="SE3_medium"/>
    <x v="13"/>
    <n v="22.7352881560135"/>
    <n v="6.31535782111487"/>
  </r>
  <r>
    <x v="0"/>
    <x v="17"/>
    <x v="9"/>
    <x v="19"/>
    <s v="SE3_medium"/>
    <x v="14"/>
    <n v="22.7352881560135"/>
    <n v="6.31535782111487"/>
  </r>
  <r>
    <x v="0"/>
    <x v="17"/>
    <x v="9"/>
    <x v="19"/>
    <s v="SE3_medium"/>
    <x v="15"/>
    <n v="2.7284206547966199"/>
    <n v="0.75789462633239502"/>
  </r>
  <r>
    <x v="0"/>
    <x v="17"/>
    <x v="9"/>
    <x v="19"/>
    <s v="SE3_medium"/>
    <x v="16"/>
    <n v="6.5458675795335104"/>
    <n v="1.81829654987042"/>
  </r>
  <r>
    <x v="0"/>
    <x v="17"/>
    <x v="9"/>
    <x v="19"/>
    <s v="SE3_medium"/>
    <x v="17"/>
    <n v="9.3111759656652193"/>
    <n v="2.5864377682403399"/>
  </r>
  <r>
    <x v="0"/>
    <x v="17"/>
    <x v="9"/>
    <x v="19"/>
    <s v="SE3_medium"/>
    <x v="19"/>
    <n v="12.217689347013801"/>
    <n v="3.3938025963927299"/>
  </r>
  <r>
    <x v="0"/>
    <x v="17"/>
    <x v="9"/>
    <x v="19"/>
    <s v="SE3_medium"/>
    <x v="20"/>
    <n v="32.2600572447422"/>
    <n v="8.9611270124283902"/>
  </r>
  <r>
    <x v="0"/>
    <x v="17"/>
    <x v="9"/>
    <x v="19"/>
    <s v="SE3_medium"/>
    <x v="21"/>
    <n v="48.24"/>
    <n v="13.4"/>
  </r>
  <r>
    <x v="0"/>
    <x v="17"/>
    <x v="9"/>
    <x v="19"/>
    <s v="SE3_medium"/>
    <x v="22"/>
    <n v="67.680000000000007"/>
    <n v="18.8"/>
  </r>
  <r>
    <x v="0"/>
    <x v="17"/>
    <x v="9"/>
    <x v="19"/>
    <s v="SE3_medium"/>
    <x v="23"/>
    <n v="0.31515896120488701"/>
    <n v="8.7544155890246306E-2"/>
  </r>
  <r>
    <x v="0"/>
    <x v="17"/>
    <x v="9"/>
    <x v="19"/>
    <s v="SE3_medium"/>
    <x v="24"/>
    <n v="36.739999160619803"/>
    <n v="10.2055553223944"/>
  </r>
  <r>
    <x v="0"/>
    <x v="17"/>
    <x v="9"/>
    <x v="19"/>
    <s v="SE3_medium"/>
    <x v="25"/>
    <n v="22.32"/>
    <n v="6.2"/>
  </r>
  <r>
    <x v="0"/>
    <x v="17"/>
    <x v="9"/>
    <x v="19"/>
    <s v="SE3_medium"/>
    <x v="26"/>
    <n v="44.799980595207799"/>
    <n v="12.4444390542244"/>
  </r>
  <r>
    <x v="0"/>
    <x v="17"/>
    <x v="9"/>
    <x v="19"/>
    <s v="SE3_medium"/>
    <x v="27"/>
    <n v="2.34199197836619"/>
    <n v="0.650553327323943"/>
  </r>
  <r>
    <x v="0"/>
    <x v="17"/>
    <x v="9"/>
    <x v="19"/>
    <s v="SE3_small"/>
    <x v="0"/>
    <n v="45.776839115009899"/>
    <n v="12.7157886430583"/>
  </r>
  <r>
    <x v="0"/>
    <x v="17"/>
    <x v="9"/>
    <x v="19"/>
    <s v="SE3_small"/>
    <x v="1"/>
    <n v="46.08"/>
    <n v="12.8"/>
  </r>
  <r>
    <x v="0"/>
    <x v="17"/>
    <x v="9"/>
    <x v="19"/>
    <s v="SE3_small"/>
    <x v="2"/>
    <n v="57.96"/>
    <n v="16.100000000000001"/>
  </r>
  <r>
    <x v="0"/>
    <x v="17"/>
    <x v="9"/>
    <x v="19"/>
    <s v="SE3_small"/>
    <x v="3"/>
    <n v="58.771246029438203"/>
    <n v="16.325346119288401"/>
  </r>
  <r>
    <x v="0"/>
    <x v="17"/>
    <x v="9"/>
    <x v="19"/>
    <s v="SE3_small"/>
    <x v="4"/>
    <n v="7.1196556142332401"/>
    <n v="1.9776821150647901"/>
  </r>
  <r>
    <x v="0"/>
    <x v="17"/>
    <x v="9"/>
    <x v="19"/>
    <s v="SE3_small"/>
    <x v="5"/>
    <n v="7.1196556142332401"/>
    <n v="1.9776821150647901"/>
  </r>
  <r>
    <x v="0"/>
    <x v="17"/>
    <x v="9"/>
    <x v="19"/>
    <s v="SE3_small"/>
    <x v="6"/>
    <n v="30.079313304721001"/>
    <n v="8.3553648068669499"/>
  </r>
  <r>
    <x v="0"/>
    <x v="17"/>
    <x v="9"/>
    <x v="19"/>
    <s v="SE3_small"/>
    <x v="7"/>
    <n v="42.553994246914002"/>
    <n v="11.8205539574761"/>
  </r>
  <r>
    <x v="0"/>
    <x v="17"/>
    <x v="9"/>
    <x v="19"/>
    <s v="SE3_small"/>
    <x v="8"/>
    <n v="42.553994246914002"/>
    <n v="11.8205539574761"/>
  </r>
  <r>
    <x v="0"/>
    <x v="17"/>
    <x v="9"/>
    <x v="19"/>
    <s v="SE3_small"/>
    <x v="9"/>
    <n v="45.361633570256501"/>
    <n v="12.600453769515701"/>
  </r>
  <r>
    <x v="0"/>
    <x v="17"/>
    <x v="9"/>
    <x v="19"/>
    <s v="SE3_small"/>
    <x v="10"/>
    <n v="58.771246029438203"/>
    <n v="16.325346119288401"/>
  </r>
  <r>
    <x v="0"/>
    <x v="17"/>
    <x v="9"/>
    <x v="19"/>
    <s v="SE3_small"/>
    <x v="11"/>
    <n v="3.5598278071166201"/>
    <n v="0.98884105753239504"/>
  </r>
  <r>
    <x v="0"/>
    <x v="17"/>
    <x v="9"/>
    <x v="19"/>
    <s v="SE3_small"/>
    <x v="12"/>
    <n v="0.36"/>
    <n v="0.1"/>
  </r>
  <r>
    <x v="0"/>
    <x v="17"/>
    <x v="9"/>
    <x v="19"/>
    <s v="SE3_small"/>
    <x v="13"/>
    <n v="22.7352881560135"/>
    <n v="6.31535782111487"/>
  </r>
  <r>
    <x v="0"/>
    <x v="17"/>
    <x v="9"/>
    <x v="19"/>
    <s v="SE3_small"/>
    <x v="14"/>
    <n v="22.7352881560135"/>
    <n v="6.31535782111487"/>
  </r>
  <r>
    <x v="0"/>
    <x v="17"/>
    <x v="9"/>
    <x v="19"/>
    <s v="SE3_small"/>
    <x v="15"/>
    <n v="2.7284206547966199"/>
    <n v="0.75789462633239502"/>
  </r>
  <r>
    <x v="0"/>
    <x v="17"/>
    <x v="9"/>
    <x v="19"/>
    <s v="SE3_small"/>
    <x v="16"/>
    <n v="6.5458675795335104"/>
    <n v="1.81829654987042"/>
  </r>
  <r>
    <x v="0"/>
    <x v="17"/>
    <x v="9"/>
    <x v="19"/>
    <s v="SE3_small"/>
    <x v="17"/>
    <n v="9.3111759656652193"/>
    <n v="2.5864377682403399"/>
  </r>
  <r>
    <x v="0"/>
    <x v="17"/>
    <x v="9"/>
    <x v="19"/>
    <s v="SE3_small"/>
    <x v="19"/>
    <n v="12.217689347013801"/>
    <n v="3.3938025963927299"/>
  </r>
  <r>
    <x v="0"/>
    <x v="17"/>
    <x v="9"/>
    <x v="19"/>
    <s v="SE3_small"/>
    <x v="20"/>
    <n v="32.2600572447422"/>
    <n v="8.9611270124283902"/>
  </r>
  <r>
    <x v="0"/>
    <x v="17"/>
    <x v="9"/>
    <x v="19"/>
    <s v="SE3_small"/>
    <x v="21"/>
    <n v="48.24"/>
    <n v="13.4"/>
  </r>
  <r>
    <x v="0"/>
    <x v="17"/>
    <x v="9"/>
    <x v="19"/>
    <s v="SE3_small"/>
    <x v="22"/>
    <n v="67.680000000000007"/>
    <n v="18.8"/>
  </r>
  <r>
    <x v="0"/>
    <x v="17"/>
    <x v="9"/>
    <x v="19"/>
    <s v="SE3_small"/>
    <x v="23"/>
    <n v="0.31515896120488701"/>
    <n v="8.7544155890246306E-2"/>
  </r>
  <r>
    <x v="0"/>
    <x v="17"/>
    <x v="9"/>
    <x v="19"/>
    <s v="SE3_small"/>
    <x v="24"/>
    <n v="36.739999160619803"/>
    <n v="10.2055553223944"/>
  </r>
  <r>
    <x v="0"/>
    <x v="17"/>
    <x v="9"/>
    <x v="19"/>
    <s v="SE3_small"/>
    <x v="25"/>
    <n v="22.32"/>
    <n v="6.2"/>
  </r>
  <r>
    <x v="0"/>
    <x v="17"/>
    <x v="9"/>
    <x v="19"/>
    <s v="SE3_small"/>
    <x v="26"/>
    <n v="44.799980595207799"/>
    <n v="12.4444390542244"/>
  </r>
  <r>
    <x v="0"/>
    <x v="17"/>
    <x v="9"/>
    <x v="19"/>
    <s v="SE3_small"/>
    <x v="27"/>
    <n v="2.34199197836619"/>
    <n v="0.650553327323943"/>
  </r>
  <r>
    <x v="0"/>
    <x v="17"/>
    <x v="9"/>
    <x v="20"/>
    <s v="SE4A"/>
    <x v="0"/>
    <n v="45.776839115009899"/>
    <n v="12.7157886430583"/>
  </r>
  <r>
    <x v="0"/>
    <x v="17"/>
    <x v="9"/>
    <x v="20"/>
    <s v="SE4A"/>
    <x v="1"/>
    <n v="46.08"/>
    <n v="12.8"/>
  </r>
  <r>
    <x v="0"/>
    <x v="17"/>
    <x v="9"/>
    <x v="20"/>
    <s v="SE4A"/>
    <x v="2"/>
    <n v="57.96"/>
    <n v="16.100000000000001"/>
  </r>
  <r>
    <x v="0"/>
    <x v="17"/>
    <x v="9"/>
    <x v="20"/>
    <s v="SE4A"/>
    <x v="3"/>
    <n v="58.771246029438203"/>
    <n v="16.325346119288401"/>
  </r>
  <r>
    <x v="0"/>
    <x v="17"/>
    <x v="9"/>
    <x v="20"/>
    <s v="SE4A"/>
    <x v="4"/>
    <n v="7.1196556142332401"/>
    <n v="1.9776821150647901"/>
  </r>
  <r>
    <x v="0"/>
    <x v="17"/>
    <x v="9"/>
    <x v="20"/>
    <s v="SE4A"/>
    <x v="5"/>
    <n v="7.1196556142332401"/>
    <n v="1.9776821150647901"/>
  </r>
  <r>
    <x v="0"/>
    <x v="17"/>
    <x v="9"/>
    <x v="20"/>
    <s v="SE4A"/>
    <x v="6"/>
    <n v="30.079313304721001"/>
    <n v="8.3553648068669499"/>
  </r>
  <r>
    <x v="0"/>
    <x v="17"/>
    <x v="9"/>
    <x v="20"/>
    <s v="SE4A"/>
    <x v="7"/>
    <n v="42.553994246914002"/>
    <n v="11.8205539574761"/>
  </r>
  <r>
    <x v="0"/>
    <x v="17"/>
    <x v="9"/>
    <x v="20"/>
    <s v="SE4A"/>
    <x v="8"/>
    <n v="42.553994246914002"/>
    <n v="11.8205539574761"/>
  </r>
  <r>
    <x v="0"/>
    <x v="17"/>
    <x v="9"/>
    <x v="20"/>
    <s v="SE4A"/>
    <x v="9"/>
    <n v="45.361633570256501"/>
    <n v="12.600453769515701"/>
  </r>
  <r>
    <x v="0"/>
    <x v="17"/>
    <x v="9"/>
    <x v="20"/>
    <s v="SE4A"/>
    <x v="10"/>
    <n v="58.771246029438203"/>
    <n v="16.325346119288401"/>
  </r>
  <r>
    <x v="0"/>
    <x v="17"/>
    <x v="9"/>
    <x v="20"/>
    <s v="SE4A"/>
    <x v="11"/>
    <n v="3.5598278071166201"/>
    <n v="0.98884105753239504"/>
  </r>
  <r>
    <x v="0"/>
    <x v="17"/>
    <x v="9"/>
    <x v="20"/>
    <s v="SE4A"/>
    <x v="12"/>
    <n v="0.36"/>
    <n v="0.1"/>
  </r>
  <r>
    <x v="0"/>
    <x v="17"/>
    <x v="9"/>
    <x v="20"/>
    <s v="SE4A"/>
    <x v="13"/>
    <n v="22.7352881560135"/>
    <n v="6.31535782111487"/>
  </r>
  <r>
    <x v="0"/>
    <x v="17"/>
    <x v="9"/>
    <x v="20"/>
    <s v="SE4A"/>
    <x v="14"/>
    <n v="22.7352881560135"/>
    <n v="6.31535782111487"/>
  </r>
  <r>
    <x v="0"/>
    <x v="17"/>
    <x v="9"/>
    <x v="20"/>
    <s v="SE4A"/>
    <x v="15"/>
    <n v="2.7284206547966199"/>
    <n v="0.75789462633239502"/>
  </r>
  <r>
    <x v="0"/>
    <x v="17"/>
    <x v="9"/>
    <x v="20"/>
    <s v="SE4A"/>
    <x v="16"/>
    <n v="6.5458675795335104"/>
    <n v="1.81829654987042"/>
  </r>
  <r>
    <x v="0"/>
    <x v="17"/>
    <x v="9"/>
    <x v="20"/>
    <s v="SE4A"/>
    <x v="17"/>
    <n v="9.3111759656652193"/>
    <n v="2.5864377682403399"/>
  </r>
  <r>
    <x v="0"/>
    <x v="17"/>
    <x v="9"/>
    <x v="20"/>
    <s v="SE4A"/>
    <x v="19"/>
    <n v="12.217689347013801"/>
    <n v="3.3938025963927299"/>
  </r>
  <r>
    <x v="0"/>
    <x v="17"/>
    <x v="9"/>
    <x v="20"/>
    <s v="SE4A"/>
    <x v="20"/>
    <n v="32.2600572447422"/>
    <n v="8.9611270124283902"/>
  </r>
  <r>
    <x v="0"/>
    <x v="17"/>
    <x v="9"/>
    <x v="20"/>
    <s v="SE4A"/>
    <x v="21"/>
    <n v="48.24"/>
    <n v="13.4"/>
  </r>
  <r>
    <x v="0"/>
    <x v="17"/>
    <x v="9"/>
    <x v="20"/>
    <s v="SE4A"/>
    <x v="22"/>
    <n v="67.680000000000007"/>
    <n v="18.8"/>
  </r>
  <r>
    <x v="0"/>
    <x v="17"/>
    <x v="9"/>
    <x v="20"/>
    <s v="SE4A"/>
    <x v="23"/>
    <n v="0.31515896120488701"/>
    <n v="8.7544155890246306E-2"/>
  </r>
  <r>
    <x v="0"/>
    <x v="17"/>
    <x v="9"/>
    <x v="20"/>
    <s v="SE4A"/>
    <x v="24"/>
    <n v="36.739999160619803"/>
    <n v="10.2055553223944"/>
  </r>
  <r>
    <x v="0"/>
    <x v="17"/>
    <x v="9"/>
    <x v="20"/>
    <s v="SE4A"/>
    <x v="25"/>
    <n v="22.32"/>
    <n v="6.2"/>
  </r>
  <r>
    <x v="0"/>
    <x v="17"/>
    <x v="9"/>
    <x v="20"/>
    <s v="SE4A"/>
    <x v="26"/>
    <n v="44.799980595207799"/>
    <n v="12.4444390542244"/>
  </r>
  <r>
    <x v="0"/>
    <x v="17"/>
    <x v="9"/>
    <x v="20"/>
    <s v="SE4A"/>
    <x v="27"/>
    <n v="2.34199197836619"/>
    <n v="0.650553327323943"/>
  </r>
  <r>
    <x v="0"/>
    <x v="17"/>
    <x v="9"/>
    <x v="20"/>
    <s v="SE4_IND"/>
    <x v="0"/>
    <n v="45.776839115009899"/>
    <n v="12.7157886430583"/>
  </r>
  <r>
    <x v="0"/>
    <x v="17"/>
    <x v="9"/>
    <x v="20"/>
    <s v="SE4_IND"/>
    <x v="1"/>
    <n v="46.08"/>
    <n v="12.8"/>
  </r>
  <r>
    <x v="0"/>
    <x v="17"/>
    <x v="9"/>
    <x v="20"/>
    <s v="SE4_IND"/>
    <x v="2"/>
    <n v="57.96"/>
    <n v="16.100000000000001"/>
  </r>
  <r>
    <x v="0"/>
    <x v="17"/>
    <x v="9"/>
    <x v="20"/>
    <s v="SE4_IND"/>
    <x v="3"/>
    <n v="58.771246029438203"/>
    <n v="16.325346119288401"/>
  </r>
  <r>
    <x v="0"/>
    <x v="17"/>
    <x v="9"/>
    <x v="20"/>
    <s v="SE4_IND"/>
    <x v="4"/>
    <n v="7.1196556142332401"/>
    <n v="1.9776821150647901"/>
  </r>
  <r>
    <x v="0"/>
    <x v="17"/>
    <x v="9"/>
    <x v="20"/>
    <s v="SE4_IND"/>
    <x v="5"/>
    <n v="7.1196556142332401"/>
    <n v="1.9776821150647901"/>
  </r>
  <r>
    <x v="0"/>
    <x v="17"/>
    <x v="9"/>
    <x v="20"/>
    <s v="SE4_IND"/>
    <x v="6"/>
    <n v="30.079313304721001"/>
    <n v="8.3553648068669499"/>
  </r>
  <r>
    <x v="0"/>
    <x v="17"/>
    <x v="9"/>
    <x v="20"/>
    <s v="SE4_IND"/>
    <x v="7"/>
    <n v="42.553994246914002"/>
    <n v="11.8205539574761"/>
  </r>
  <r>
    <x v="0"/>
    <x v="17"/>
    <x v="9"/>
    <x v="20"/>
    <s v="SE4_IND"/>
    <x v="8"/>
    <n v="42.553994246914002"/>
    <n v="11.8205539574761"/>
  </r>
  <r>
    <x v="0"/>
    <x v="17"/>
    <x v="9"/>
    <x v="20"/>
    <s v="SE4_IND"/>
    <x v="9"/>
    <n v="45.361633570256501"/>
    <n v="12.600453769515701"/>
  </r>
  <r>
    <x v="0"/>
    <x v="17"/>
    <x v="9"/>
    <x v="20"/>
    <s v="SE4_IND"/>
    <x v="10"/>
    <n v="58.771246029438203"/>
    <n v="16.325346119288401"/>
  </r>
  <r>
    <x v="0"/>
    <x v="17"/>
    <x v="9"/>
    <x v="20"/>
    <s v="SE4_IND"/>
    <x v="11"/>
    <n v="3.5598278071166201"/>
    <n v="0.98884105753239504"/>
  </r>
  <r>
    <x v="0"/>
    <x v="17"/>
    <x v="9"/>
    <x v="20"/>
    <s v="SE4_IND"/>
    <x v="12"/>
    <n v="0.36"/>
    <n v="0.1"/>
  </r>
  <r>
    <x v="0"/>
    <x v="17"/>
    <x v="9"/>
    <x v="20"/>
    <s v="SE4_IND"/>
    <x v="13"/>
    <n v="22.7352881560135"/>
    <n v="6.31535782111487"/>
  </r>
  <r>
    <x v="0"/>
    <x v="17"/>
    <x v="9"/>
    <x v="20"/>
    <s v="SE4_IND"/>
    <x v="14"/>
    <n v="22.7352881560135"/>
    <n v="6.31535782111487"/>
  </r>
  <r>
    <x v="0"/>
    <x v="17"/>
    <x v="9"/>
    <x v="20"/>
    <s v="SE4_IND"/>
    <x v="15"/>
    <n v="2.7284206547966199"/>
    <n v="0.75789462633239502"/>
  </r>
  <r>
    <x v="0"/>
    <x v="17"/>
    <x v="9"/>
    <x v="20"/>
    <s v="SE4_IND"/>
    <x v="16"/>
    <n v="6.5458675795335104"/>
    <n v="1.81829654987042"/>
  </r>
  <r>
    <x v="0"/>
    <x v="17"/>
    <x v="9"/>
    <x v="20"/>
    <s v="SE4_IND"/>
    <x v="17"/>
    <n v="9.3111759656652193"/>
    <n v="2.5864377682403399"/>
  </r>
  <r>
    <x v="0"/>
    <x v="17"/>
    <x v="9"/>
    <x v="20"/>
    <s v="SE4_IND"/>
    <x v="19"/>
    <n v="12.217689347013801"/>
    <n v="3.3938025963927299"/>
  </r>
  <r>
    <x v="0"/>
    <x v="17"/>
    <x v="9"/>
    <x v="20"/>
    <s v="SE4_IND"/>
    <x v="20"/>
    <n v="32.2600572447422"/>
    <n v="8.9611270124283902"/>
  </r>
  <r>
    <x v="0"/>
    <x v="17"/>
    <x v="9"/>
    <x v="20"/>
    <s v="SE4_IND"/>
    <x v="21"/>
    <n v="48.24"/>
    <n v="13.4"/>
  </r>
  <r>
    <x v="0"/>
    <x v="17"/>
    <x v="9"/>
    <x v="20"/>
    <s v="SE4_IND"/>
    <x v="22"/>
    <n v="67.680000000000007"/>
    <n v="18.8"/>
  </r>
  <r>
    <x v="0"/>
    <x v="17"/>
    <x v="9"/>
    <x v="20"/>
    <s v="SE4_IND"/>
    <x v="23"/>
    <n v="0.31515896120488701"/>
    <n v="8.7544155890246306E-2"/>
  </r>
  <r>
    <x v="0"/>
    <x v="17"/>
    <x v="9"/>
    <x v="20"/>
    <s v="SE4_IND"/>
    <x v="24"/>
    <n v="36.739999160619803"/>
    <n v="10.2055553223944"/>
  </r>
  <r>
    <x v="0"/>
    <x v="17"/>
    <x v="9"/>
    <x v="20"/>
    <s v="SE4_IND"/>
    <x v="25"/>
    <n v="22.32"/>
    <n v="6.2"/>
  </r>
  <r>
    <x v="0"/>
    <x v="17"/>
    <x v="9"/>
    <x v="20"/>
    <s v="SE4_IND"/>
    <x v="26"/>
    <n v="44.799980595207799"/>
    <n v="12.4444390542244"/>
  </r>
  <r>
    <x v="0"/>
    <x v="17"/>
    <x v="9"/>
    <x v="20"/>
    <s v="SE4_IND"/>
    <x v="27"/>
    <n v="2.34199197836619"/>
    <n v="0.650553327323943"/>
  </r>
  <r>
    <x v="0"/>
    <x v="17"/>
    <x v="9"/>
    <x v="20"/>
    <s v="SE4_Offshore"/>
    <x v="0"/>
    <n v="45.776839115009899"/>
    <n v="12.7157886430583"/>
  </r>
  <r>
    <x v="0"/>
    <x v="17"/>
    <x v="9"/>
    <x v="20"/>
    <s v="SE4_Offshore"/>
    <x v="1"/>
    <n v="46.08"/>
    <n v="12.8"/>
  </r>
  <r>
    <x v="0"/>
    <x v="17"/>
    <x v="9"/>
    <x v="20"/>
    <s v="SE4_Offshore"/>
    <x v="2"/>
    <n v="57.96"/>
    <n v="16.100000000000001"/>
  </r>
  <r>
    <x v="0"/>
    <x v="17"/>
    <x v="9"/>
    <x v="20"/>
    <s v="SE4_Offshore"/>
    <x v="3"/>
    <n v="58.771246029438203"/>
    <n v="16.325346119288401"/>
  </r>
  <r>
    <x v="0"/>
    <x v="17"/>
    <x v="9"/>
    <x v="20"/>
    <s v="SE4_Offshore"/>
    <x v="4"/>
    <n v="7.1196556142332401"/>
    <n v="1.9776821150647901"/>
  </r>
  <r>
    <x v="0"/>
    <x v="17"/>
    <x v="9"/>
    <x v="20"/>
    <s v="SE4_Offshore"/>
    <x v="5"/>
    <n v="7.1196556142332401"/>
    <n v="1.9776821150647901"/>
  </r>
  <r>
    <x v="0"/>
    <x v="17"/>
    <x v="9"/>
    <x v="20"/>
    <s v="SE4_Offshore"/>
    <x v="6"/>
    <n v="30.079313304721001"/>
    <n v="8.3553648068669499"/>
  </r>
  <r>
    <x v="0"/>
    <x v="17"/>
    <x v="9"/>
    <x v="20"/>
    <s v="SE4_Offshore"/>
    <x v="7"/>
    <n v="42.553994246914002"/>
    <n v="11.8205539574761"/>
  </r>
  <r>
    <x v="0"/>
    <x v="17"/>
    <x v="9"/>
    <x v="20"/>
    <s v="SE4_Offshore"/>
    <x v="8"/>
    <n v="42.553994246914002"/>
    <n v="11.8205539574761"/>
  </r>
  <r>
    <x v="0"/>
    <x v="17"/>
    <x v="9"/>
    <x v="20"/>
    <s v="SE4_Offshore"/>
    <x v="9"/>
    <n v="45.361633570256501"/>
    <n v="12.600453769515701"/>
  </r>
  <r>
    <x v="0"/>
    <x v="17"/>
    <x v="9"/>
    <x v="20"/>
    <s v="SE4_Offshore"/>
    <x v="10"/>
    <n v="58.771246029438203"/>
    <n v="16.325346119288401"/>
  </r>
  <r>
    <x v="0"/>
    <x v="17"/>
    <x v="9"/>
    <x v="20"/>
    <s v="SE4_Offshore"/>
    <x v="11"/>
    <n v="3.5598278071166201"/>
    <n v="0.98884105753239504"/>
  </r>
  <r>
    <x v="0"/>
    <x v="17"/>
    <x v="9"/>
    <x v="20"/>
    <s v="SE4_Offshore"/>
    <x v="12"/>
    <n v="0.36"/>
    <n v="0.1"/>
  </r>
  <r>
    <x v="0"/>
    <x v="17"/>
    <x v="9"/>
    <x v="20"/>
    <s v="SE4_Offshore"/>
    <x v="13"/>
    <n v="22.7352881560135"/>
    <n v="6.31535782111487"/>
  </r>
  <r>
    <x v="0"/>
    <x v="17"/>
    <x v="9"/>
    <x v="20"/>
    <s v="SE4_Offshore"/>
    <x v="14"/>
    <n v="22.7352881560135"/>
    <n v="6.31535782111487"/>
  </r>
  <r>
    <x v="0"/>
    <x v="17"/>
    <x v="9"/>
    <x v="20"/>
    <s v="SE4_Offshore"/>
    <x v="15"/>
    <n v="2.7284206547966199"/>
    <n v="0.75789462633239502"/>
  </r>
  <r>
    <x v="0"/>
    <x v="17"/>
    <x v="9"/>
    <x v="20"/>
    <s v="SE4_Offshore"/>
    <x v="16"/>
    <n v="6.5458675795335104"/>
    <n v="1.81829654987042"/>
  </r>
  <r>
    <x v="0"/>
    <x v="17"/>
    <x v="9"/>
    <x v="20"/>
    <s v="SE4_Offshore"/>
    <x v="17"/>
    <n v="9.3111759656652193"/>
    <n v="2.5864377682403399"/>
  </r>
  <r>
    <x v="0"/>
    <x v="17"/>
    <x v="9"/>
    <x v="20"/>
    <s v="SE4_Offshore"/>
    <x v="19"/>
    <n v="12.217689347013801"/>
    <n v="3.3938025963927299"/>
  </r>
  <r>
    <x v="0"/>
    <x v="17"/>
    <x v="9"/>
    <x v="20"/>
    <s v="SE4_Offshore"/>
    <x v="20"/>
    <n v="32.2600572447422"/>
    <n v="8.9611270124283902"/>
  </r>
  <r>
    <x v="0"/>
    <x v="17"/>
    <x v="9"/>
    <x v="20"/>
    <s v="SE4_Offshore"/>
    <x v="21"/>
    <n v="48.24"/>
    <n v="13.4"/>
  </r>
  <r>
    <x v="0"/>
    <x v="17"/>
    <x v="9"/>
    <x v="20"/>
    <s v="SE4_Offshore"/>
    <x v="22"/>
    <n v="67.680000000000007"/>
    <n v="18.8"/>
  </r>
  <r>
    <x v="0"/>
    <x v="17"/>
    <x v="9"/>
    <x v="20"/>
    <s v="SE4_Offshore"/>
    <x v="23"/>
    <n v="0.31515896120488701"/>
    <n v="8.7544155890246306E-2"/>
  </r>
  <r>
    <x v="0"/>
    <x v="17"/>
    <x v="9"/>
    <x v="20"/>
    <s v="SE4_Offshore"/>
    <x v="24"/>
    <n v="36.739999160619803"/>
    <n v="10.2055553223944"/>
  </r>
  <r>
    <x v="0"/>
    <x v="17"/>
    <x v="9"/>
    <x v="20"/>
    <s v="SE4_Offshore"/>
    <x v="25"/>
    <n v="22.32"/>
    <n v="6.2"/>
  </r>
  <r>
    <x v="0"/>
    <x v="17"/>
    <x v="9"/>
    <x v="20"/>
    <s v="SE4_Offshore"/>
    <x v="26"/>
    <n v="44.799980595207799"/>
    <n v="12.4444390542244"/>
  </r>
  <r>
    <x v="0"/>
    <x v="17"/>
    <x v="9"/>
    <x v="20"/>
    <s v="SE4_Offshore"/>
    <x v="27"/>
    <n v="2.34199197836619"/>
    <n v="0.650553327323943"/>
  </r>
  <r>
    <x v="0"/>
    <x v="17"/>
    <x v="9"/>
    <x v="20"/>
    <s v="SE4_large"/>
    <x v="0"/>
    <n v="45.776839115009899"/>
    <n v="12.7157886430583"/>
  </r>
  <r>
    <x v="0"/>
    <x v="17"/>
    <x v="9"/>
    <x v="20"/>
    <s v="SE4_large"/>
    <x v="1"/>
    <n v="46.08"/>
    <n v="12.8"/>
  </r>
  <r>
    <x v="0"/>
    <x v="17"/>
    <x v="9"/>
    <x v="20"/>
    <s v="SE4_large"/>
    <x v="2"/>
    <n v="57.96"/>
    <n v="16.100000000000001"/>
  </r>
  <r>
    <x v="0"/>
    <x v="17"/>
    <x v="9"/>
    <x v="20"/>
    <s v="SE4_large"/>
    <x v="3"/>
    <n v="58.771246029438203"/>
    <n v="16.325346119288401"/>
  </r>
  <r>
    <x v="0"/>
    <x v="17"/>
    <x v="9"/>
    <x v="20"/>
    <s v="SE4_large"/>
    <x v="4"/>
    <n v="7.1196556142332401"/>
    <n v="1.9776821150647901"/>
  </r>
  <r>
    <x v="0"/>
    <x v="17"/>
    <x v="9"/>
    <x v="20"/>
    <s v="SE4_large"/>
    <x v="5"/>
    <n v="7.1196556142332401"/>
    <n v="1.9776821150647901"/>
  </r>
  <r>
    <x v="0"/>
    <x v="17"/>
    <x v="9"/>
    <x v="20"/>
    <s v="SE4_large"/>
    <x v="6"/>
    <n v="30.079313304721001"/>
    <n v="8.3553648068669499"/>
  </r>
  <r>
    <x v="0"/>
    <x v="17"/>
    <x v="9"/>
    <x v="20"/>
    <s v="SE4_large"/>
    <x v="7"/>
    <n v="42.553994246914002"/>
    <n v="11.8205539574761"/>
  </r>
  <r>
    <x v="0"/>
    <x v="17"/>
    <x v="9"/>
    <x v="20"/>
    <s v="SE4_large"/>
    <x v="8"/>
    <n v="42.553994246914002"/>
    <n v="11.8205539574761"/>
  </r>
  <r>
    <x v="0"/>
    <x v="17"/>
    <x v="9"/>
    <x v="20"/>
    <s v="SE4_large"/>
    <x v="9"/>
    <n v="45.361633570256501"/>
    <n v="12.600453769515701"/>
  </r>
  <r>
    <x v="0"/>
    <x v="17"/>
    <x v="9"/>
    <x v="20"/>
    <s v="SE4_large"/>
    <x v="10"/>
    <n v="58.771246029438203"/>
    <n v="16.325346119288401"/>
  </r>
  <r>
    <x v="0"/>
    <x v="17"/>
    <x v="9"/>
    <x v="20"/>
    <s v="SE4_large"/>
    <x v="11"/>
    <n v="3.5598278071166201"/>
    <n v="0.98884105753239504"/>
  </r>
  <r>
    <x v="0"/>
    <x v="17"/>
    <x v="9"/>
    <x v="20"/>
    <s v="SE4_large"/>
    <x v="12"/>
    <n v="0.36"/>
    <n v="0.1"/>
  </r>
  <r>
    <x v="0"/>
    <x v="17"/>
    <x v="9"/>
    <x v="20"/>
    <s v="SE4_large"/>
    <x v="13"/>
    <n v="22.7352881560135"/>
    <n v="6.31535782111487"/>
  </r>
  <r>
    <x v="0"/>
    <x v="17"/>
    <x v="9"/>
    <x v="20"/>
    <s v="SE4_large"/>
    <x v="14"/>
    <n v="22.7352881560135"/>
    <n v="6.31535782111487"/>
  </r>
  <r>
    <x v="0"/>
    <x v="17"/>
    <x v="9"/>
    <x v="20"/>
    <s v="SE4_large"/>
    <x v="15"/>
    <n v="2.7284206547966199"/>
    <n v="0.75789462633239502"/>
  </r>
  <r>
    <x v="0"/>
    <x v="17"/>
    <x v="9"/>
    <x v="20"/>
    <s v="SE4_large"/>
    <x v="16"/>
    <n v="6.5458675795335104"/>
    <n v="1.81829654987042"/>
  </r>
  <r>
    <x v="0"/>
    <x v="17"/>
    <x v="9"/>
    <x v="20"/>
    <s v="SE4_large"/>
    <x v="17"/>
    <n v="9.3111759656652193"/>
    <n v="2.5864377682403399"/>
  </r>
  <r>
    <x v="0"/>
    <x v="17"/>
    <x v="9"/>
    <x v="20"/>
    <s v="SE4_large"/>
    <x v="19"/>
    <n v="12.217689347013801"/>
    <n v="3.3938025963927299"/>
  </r>
  <r>
    <x v="0"/>
    <x v="17"/>
    <x v="9"/>
    <x v="20"/>
    <s v="SE4_large"/>
    <x v="20"/>
    <n v="32.2600572447422"/>
    <n v="8.9611270124283902"/>
  </r>
  <r>
    <x v="0"/>
    <x v="17"/>
    <x v="9"/>
    <x v="20"/>
    <s v="SE4_large"/>
    <x v="21"/>
    <n v="48.24"/>
    <n v="13.4"/>
  </r>
  <r>
    <x v="0"/>
    <x v="17"/>
    <x v="9"/>
    <x v="20"/>
    <s v="SE4_large"/>
    <x v="22"/>
    <n v="67.680000000000007"/>
    <n v="18.8"/>
  </r>
  <r>
    <x v="0"/>
    <x v="17"/>
    <x v="9"/>
    <x v="20"/>
    <s v="SE4_large"/>
    <x v="23"/>
    <n v="0.31515896120488701"/>
    <n v="8.7544155890246306E-2"/>
  </r>
  <r>
    <x v="0"/>
    <x v="17"/>
    <x v="9"/>
    <x v="20"/>
    <s v="SE4_large"/>
    <x v="24"/>
    <n v="36.739999160619803"/>
    <n v="10.2055553223944"/>
  </r>
  <r>
    <x v="0"/>
    <x v="17"/>
    <x v="9"/>
    <x v="20"/>
    <s v="SE4_large"/>
    <x v="25"/>
    <n v="22.32"/>
    <n v="6.2"/>
  </r>
  <r>
    <x v="0"/>
    <x v="17"/>
    <x v="9"/>
    <x v="20"/>
    <s v="SE4_large"/>
    <x v="26"/>
    <n v="44.799980595207799"/>
    <n v="12.4444390542244"/>
  </r>
  <r>
    <x v="0"/>
    <x v="17"/>
    <x v="9"/>
    <x v="20"/>
    <s v="SE4_large"/>
    <x v="27"/>
    <n v="2.34199197836619"/>
    <n v="0.650553327323943"/>
  </r>
  <r>
    <x v="0"/>
    <x v="17"/>
    <x v="9"/>
    <x v="20"/>
    <s v="SE4_medium"/>
    <x v="0"/>
    <n v="45.776839115009899"/>
    <n v="12.7157886430583"/>
  </r>
  <r>
    <x v="0"/>
    <x v="17"/>
    <x v="9"/>
    <x v="20"/>
    <s v="SE4_medium"/>
    <x v="1"/>
    <n v="46.08"/>
    <n v="12.8"/>
  </r>
  <r>
    <x v="0"/>
    <x v="17"/>
    <x v="9"/>
    <x v="20"/>
    <s v="SE4_medium"/>
    <x v="2"/>
    <n v="57.96"/>
    <n v="16.100000000000001"/>
  </r>
  <r>
    <x v="0"/>
    <x v="17"/>
    <x v="9"/>
    <x v="20"/>
    <s v="SE4_medium"/>
    <x v="3"/>
    <n v="58.771246029438203"/>
    <n v="16.325346119288401"/>
  </r>
  <r>
    <x v="0"/>
    <x v="17"/>
    <x v="9"/>
    <x v="20"/>
    <s v="SE4_medium"/>
    <x v="4"/>
    <n v="7.1196556142332401"/>
    <n v="1.9776821150647901"/>
  </r>
  <r>
    <x v="0"/>
    <x v="17"/>
    <x v="9"/>
    <x v="20"/>
    <s v="SE4_medium"/>
    <x v="5"/>
    <n v="7.1196556142332401"/>
    <n v="1.9776821150647901"/>
  </r>
  <r>
    <x v="0"/>
    <x v="17"/>
    <x v="9"/>
    <x v="20"/>
    <s v="SE4_medium"/>
    <x v="6"/>
    <n v="30.079313304721001"/>
    <n v="8.3553648068669499"/>
  </r>
  <r>
    <x v="0"/>
    <x v="17"/>
    <x v="9"/>
    <x v="20"/>
    <s v="SE4_medium"/>
    <x v="7"/>
    <n v="42.553994246914002"/>
    <n v="11.8205539574761"/>
  </r>
  <r>
    <x v="0"/>
    <x v="17"/>
    <x v="9"/>
    <x v="20"/>
    <s v="SE4_medium"/>
    <x v="8"/>
    <n v="42.553994246914002"/>
    <n v="11.8205539574761"/>
  </r>
  <r>
    <x v="0"/>
    <x v="17"/>
    <x v="9"/>
    <x v="20"/>
    <s v="SE4_medium"/>
    <x v="9"/>
    <n v="45.361633570256501"/>
    <n v="12.600453769515701"/>
  </r>
  <r>
    <x v="0"/>
    <x v="17"/>
    <x v="9"/>
    <x v="20"/>
    <s v="SE4_medium"/>
    <x v="10"/>
    <n v="58.771246029438203"/>
    <n v="16.325346119288401"/>
  </r>
  <r>
    <x v="0"/>
    <x v="17"/>
    <x v="9"/>
    <x v="20"/>
    <s v="SE4_medium"/>
    <x v="11"/>
    <n v="3.5598278071166201"/>
    <n v="0.98884105753239504"/>
  </r>
  <r>
    <x v="0"/>
    <x v="17"/>
    <x v="9"/>
    <x v="20"/>
    <s v="SE4_medium"/>
    <x v="12"/>
    <n v="0.36"/>
    <n v="0.1"/>
  </r>
  <r>
    <x v="0"/>
    <x v="17"/>
    <x v="9"/>
    <x v="20"/>
    <s v="SE4_medium"/>
    <x v="13"/>
    <n v="22.7352881560135"/>
    <n v="6.31535782111487"/>
  </r>
  <r>
    <x v="0"/>
    <x v="17"/>
    <x v="9"/>
    <x v="20"/>
    <s v="SE4_medium"/>
    <x v="14"/>
    <n v="22.7352881560135"/>
    <n v="6.31535782111487"/>
  </r>
  <r>
    <x v="0"/>
    <x v="17"/>
    <x v="9"/>
    <x v="20"/>
    <s v="SE4_medium"/>
    <x v="15"/>
    <n v="2.7284206547966199"/>
    <n v="0.75789462633239502"/>
  </r>
  <r>
    <x v="0"/>
    <x v="17"/>
    <x v="9"/>
    <x v="20"/>
    <s v="SE4_medium"/>
    <x v="16"/>
    <n v="6.5458675795335104"/>
    <n v="1.81829654987042"/>
  </r>
  <r>
    <x v="0"/>
    <x v="17"/>
    <x v="9"/>
    <x v="20"/>
    <s v="SE4_medium"/>
    <x v="17"/>
    <n v="9.3111759656652193"/>
    <n v="2.5864377682403399"/>
  </r>
  <r>
    <x v="0"/>
    <x v="17"/>
    <x v="9"/>
    <x v="20"/>
    <s v="SE4_medium"/>
    <x v="19"/>
    <n v="12.217689347013801"/>
    <n v="3.3938025963927299"/>
  </r>
  <r>
    <x v="0"/>
    <x v="17"/>
    <x v="9"/>
    <x v="20"/>
    <s v="SE4_medium"/>
    <x v="20"/>
    <n v="32.2600572447422"/>
    <n v="8.9611270124283902"/>
  </r>
  <r>
    <x v="0"/>
    <x v="17"/>
    <x v="9"/>
    <x v="20"/>
    <s v="SE4_medium"/>
    <x v="21"/>
    <n v="48.24"/>
    <n v="13.4"/>
  </r>
  <r>
    <x v="0"/>
    <x v="17"/>
    <x v="9"/>
    <x v="20"/>
    <s v="SE4_medium"/>
    <x v="22"/>
    <n v="67.680000000000007"/>
    <n v="18.8"/>
  </r>
  <r>
    <x v="0"/>
    <x v="17"/>
    <x v="9"/>
    <x v="20"/>
    <s v="SE4_medium"/>
    <x v="23"/>
    <n v="0.31515896120488701"/>
    <n v="8.7544155890246306E-2"/>
  </r>
  <r>
    <x v="0"/>
    <x v="17"/>
    <x v="9"/>
    <x v="20"/>
    <s v="SE4_medium"/>
    <x v="24"/>
    <n v="36.739999160619803"/>
    <n v="10.2055553223944"/>
  </r>
  <r>
    <x v="0"/>
    <x v="17"/>
    <x v="9"/>
    <x v="20"/>
    <s v="SE4_medium"/>
    <x v="25"/>
    <n v="22.32"/>
    <n v="6.2"/>
  </r>
  <r>
    <x v="0"/>
    <x v="17"/>
    <x v="9"/>
    <x v="20"/>
    <s v="SE4_medium"/>
    <x v="26"/>
    <n v="44.799980595207799"/>
    <n v="12.4444390542244"/>
  </r>
  <r>
    <x v="0"/>
    <x v="17"/>
    <x v="9"/>
    <x v="20"/>
    <s v="SE4_medium"/>
    <x v="27"/>
    <n v="2.34199197836619"/>
    <n v="0.650553327323943"/>
  </r>
  <r>
    <x v="0"/>
    <x v="17"/>
    <x v="9"/>
    <x v="20"/>
    <s v="SE4_small"/>
    <x v="0"/>
    <n v="45.776839115009899"/>
    <n v="12.7157886430583"/>
  </r>
  <r>
    <x v="0"/>
    <x v="17"/>
    <x v="9"/>
    <x v="20"/>
    <s v="SE4_small"/>
    <x v="1"/>
    <n v="46.08"/>
    <n v="12.8"/>
  </r>
  <r>
    <x v="0"/>
    <x v="17"/>
    <x v="9"/>
    <x v="20"/>
    <s v="SE4_small"/>
    <x v="2"/>
    <n v="57.96"/>
    <n v="16.100000000000001"/>
  </r>
  <r>
    <x v="0"/>
    <x v="17"/>
    <x v="9"/>
    <x v="20"/>
    <s v="SE4_small"/>
    <x v="3"/>
    <n v="58.771246029438203"/>
    <n v="16.325346119288401"/>
  </r>
  <r>
    <x v="0"/>
    <x v="17"/>
    <x v="9"/>
    <x v="20"/>
    <s v="SE4_small"/>
    <x v="4"/>
    <n v="7.1196556142332401"/>
    <n v="1.9776821150647901"/>
  </r>
  <r>
    <x v="0"/>
    <x v="17"/>
    <x v="9"/>
    <x v="20"/>
    <s v="SE4_small"/>
    <x v="5"/>
    <n v="7.1196556142332401"/>
    <n v="1.9776821150647901"/>
  </r>
  <r>
    <x v="0"/>
    <x v="17"/>
    <x v="9"/>
    <x v="20"/>
    <s v="SE4_small"/>
    <x v="6"/>
    <n v="30.079313304721001"/>
    <n v="8.3553648068669499"/>
  </r>
  <r>
    <x v="0"/>
    <x v="17"/>
    <x v="9"/>
    <x v="20"/>
    <s v="SE4_small"/>
    <x v="7"/>
    <n v="42.553994246914002"/>
    <n v="11.8205539574761"/>
  </r>
  <r>
    <x v="0"/>
    <x v="17"/>
    <x v="9"/>
    <x v="20"/>
    <s v="SE4_small"/>
    <x v="8"/>
    <n v="42.553994246914002"/>
    <n v="11.8205539574761"/>
  </r>
  <r>
    <x v="0"/>
    <x v="17"/>
    <x v="9"/>
    <x v="20"/>
    <s v="SE4_small"/>
    <x v="9"/>
    <n v="45.361633570256501"/>
    <n v="12.600453769515701"/>
  </r>
  <r>
    <x v="0"/>
    <x v="17"/>
    <x v="9"/>
    <x v="20"/>
    <s v="SE4_small"/>
    <x v="10"/>
    <n v="58.771246029438203"/>
    <n v="16.325346119288401"/>
  </r>
  <r>
    <x v="0"/>
    <x v="17"/>
    <x v="9"/>
    <x v="20"/>
    <s v="SE4_small"/>
    <x v="11"/>
    <n v="3.5598278071166201"/>
    <n v="0.98884105753239504"/>
  </r>
  <r>
    <x v="0"/>
    <x v="17"/>
    <x v="9"/>
    <x v="20"/>
    <s v="SE4_small"/>
    <x v="12"/>
    <n v="0.36"/>
    <n v="0.1"/>
  </r>
  <r>
    <x v="0"/>
    <x v="17"/>
    <x v="9"/>
    <x v="20"/>
    <s v="SE4_small"/>
    <x v="13"/>
    <n v="22.7352881560135"/>
    <n v="6.31535782111487"/>
  </r>
  <r>
    <x v="0"/>
    <x v="17"/>
    <x v="9"/>
    <x v="20"/>
    <s v="SE4_small"/>
    <x v="14"/>
    <n v="22.7352881560135"/>
    <n v="6.31535782111487"/>
  </r>
  <r>
    <x v="0"/>
    <x v="17"/>
    <x v="9"/>
    <x v="20"/>
    <s v="SE4_small"/>
    <x v="15"/>
    <n v="2.7284206547966199"/>
    <n v="0.75789462633239502"/>
  </r>
  <r>
    <x v="0"/>
    <x v="17"/>
    <x v="9"/>
    <x v="20"/>
    <s v="SE4_small"/>
    <x v="16"/>
    <n v="6.5458675795335104"/>
    <n v="1.81829654987042"/>
  </r>
  <r>
    <x v="0"/>
    <x v="17"/>
    <x v="9"/>
    <x v="20"/>
    <s v="SE4_small"/>
    <x v="17"/>
    <n v="9.3111759656652193"/>
    <n v="2.5864377682403399"/>
  </r>
  <r>
    <x v="0"/>
    <x v="17"/>
    <x v="9"/>
    <x v="20"/>
    <s v="SE4_small"/>
    <x v="19"/>
    <n v="12.217689347013801"/>
    <n v="3.3938025963927299"/>
  </r>
  <r>
    <x v="0"/>
    <x v="17"/>
    <x v="9"/>
    <x v="20"/>
    <s v="SE4_small"/>
    <x v="20"/>
    <n v="32.2600572447422"/>
    <n v="8.9611270124283902"/>
  </r>
  <r>
    <x v="0"/>
    <x v="17"/>
    <x v="9"/>
    <x v="20"/>
    <s v="SE4_small"/>
    <x v="21"/>
    <n v="48.24"/>
    <n v="13.4"/>
  </r>
  <r>
    <x v="0"/>
    <x v="17"/>
    <x v="9"/>
    <x v="20"/>
    <s v="SE4_small"/>
    <x v="22"/>
    <n v="67.680000000000007"/>
    <n v="18.8"/>
  </r>
  <r>
    <x v="0"/>
    <x v="17"/>
    <x v="9"/>
    <x v="20"/>
    <s v="SE4_small"/>
    <x v="23"/>
    <n v="0.31515896120488701"/>
    <n v="8.7544155890246306E-2"/>
  </r>
  <r>
    <x v="0"/>
    <x v="17"/>
    <x v="9"/>
    <x v="20"/>
    <s v="SE4_small"/>
    <x v="24"/>
    <n v="36.739999160619803"/>
    <n v="10.2055553223944"/>
  </r>
  <r>
    <x v="0"/>
    <x v="17"/>
    <x v="9"/>
    <x v="20"/>
    <s v="SE4_small"/>
    <x v="25"/>
    <n v="22.32"/>
    <n v="6.2"/>
  </r>
  <r>
    <x v="0"/>
    <x v="17"/>
    <x v="9"/>
    <x v="20"/>
    <s v="SE4_small"/>
    <x v="26"/>
    <n v="44.799980595207799"/>
    <n v="12.4444390542244"/>
  </r>
  <r>
    <x v="0"/>
    <x v="17"/>
    <x v="9"/>
    <x v="20"/>
    <s v="SE4_small"/>
    <x v="27"/>
    <n v="2.34199197836619"/>
    <n v="0.650553327323943"/>
  </r>
  <r>
    <x v="0"/>
    <x v="17"/>
    <x v="10"/>
    <x v="21"/>
    <s v="UK_A"/>
    <x v="0"/>
    <n v="45.776839115009899"/>
    <n v="12.7157886430583"/>
  </r>
  <r>
    <x v="0"/>
    <x v="17"/>
    <x v="10"/>
    <x v="21"/>
    <s v="UK_A"/>
    <x v="1"/>
    <n v="46.08"/>
    <n v="12.8"/>
  </r>
  <r>
    <x v="0"/>
    <x v="17"/>
    <x v="10"/>
    <x v="21"/>
    <s v="UK_A"/>
    <x v="2"/>
    <n v="57.96"/>
    <n v="16.100000000000001"/>
  </r>
  <r>
    <x v="0"/>
    <x v="17"/>
    <x v="10"/>
    <x v="21"/>
    <s v="UK_A"/>
    <x v="3"/>
    <n v="58.771246029438203"/>
    <n v="16.325346119288401"/>
  </r>
  <r>
    <x v="0"/>
    <x v="17"/>
    <x v="10"/>
    <x v="21"/>
    <s v="UK_A"/>
    <x v="4"/>
    <n v="7.1196556142332401"/>
    <n v="1.9776821150647901"/>
  </r>
  <r>
    <x v="0"/>
    <x v="17"/>
    <x v="10"/>
    <x v="21"/>
    <s v="UK_A"/>
    <x v="5"/>
    <n v="7.1196556142332401"/>
    <n v="1.9776821150647901"/>
  </r>
  <r>
    <x v="0"/>
    <x v="17"/>
    <x v="10"/>
    <x v="21"/>
    <s v="UK_A"/>
    <x v="6"/>
    <n v="30.079313304721001"/>
    <n v="8.3553648068669499"/>
  </r>
  <r>
    <x v="0"/>
    <x v="17"/>
    <x v="10"/>
    <x v="21"/>
    <s v="UK_A"/>
    <x v="7"/>
    <n v="42.553994246914002"/>
    <n v="11.8205539574761"/>
  </r>
  <r>
    <x v="0"/>
    <x v="17"/>
    <x v="10"/>
    <x v="21"/>
    <s v="UK_A"/>
    <x v="8"/>
    <n v="42.553994246914002"/>
    <n v="11.8205539574761"/>
  </r>
  <r>
    <x v="0"/>
    <x v="17"/>
    <x v="10"/>
    <x v="21"/>
    <s v="UK_A"/>
    <x v="9"/>
    <n v="45.361633570256501"/>
    <n v="12.600453769515701"/>
  </r>
  <r>
    <x v="0"/>
    <x v="17"/>
    <x v="10"/>
    <x v="21"/>
    <s v="UK_A"/>
    <x v="10"/>
    <n v="58.771246029438203"/>
    <n v="16.325346119288401"/>
  </r>
  <r>
    <x v="0"/>
    <x v="17"/>
    <x v="10"/>
    <x v="21"/>
    <s v="UK_A"/>
    <x v="11"/>
    <n v="3.5598278071166201"/>
    <n v="0.98884105753239504"/>
  </r>
  <r>
    <x v="0"/>
    <x v="17"/>
    <x v="10"/>
    <x v="21"/>
    <s v="UK_A"/>
    <x v="12"/>
    <n v="0.36"/>
    <n v="0.1"/>
  </r>
  <r>
    <x v="0"/>
    <x v="17"/>
    <x v="10"/>
    <x v="21"/>
    <s v="UK_A"/>
    <x v="13"/>
    <n v="22.7352881560135"/>
    <n v="6.31535782111487"/>
  </r>
  <r>
    <x v="0"/>
    <x v="17"/>
    <x v="10"/>
    <x v="21"/>
    <s v="UK_A"/>
    <x v="14"/>
    <n v="22.7352881560135"/>
    <n v="6.31535782111487"/>
  </r>
  <r>
    <x v="0"/>
    <x v="17"/>
    <x v="10"/>
    <x v="21"/>
    <s v="UK_A"/>
    <x v="15"/>
    <n v="2.7284206547966199"/>
    <n v="0.75789462633239502"/>
  </r>
  <r>
    <x v="0"/>
    <x v="17"/>
    <x v="10"/>
    <x v="21"/>
    <s v="UK_A"/>
    <x v="16"/>
    <n v="6.5458675795335104"/>
    <n v="1.81829654987042"/>
  </r>
  <r>
    <x v="0"/>
    <x v="17"/>
    <x v="10"/>
    <x v="21"/>
    <s v="UK_A"/>
    <x v="17"/>
    <n v="9.3111759656652193"/>
    <n v="2.5864377682403399"/>
  </r>
  <r>
    <x v="0"/>
    <x v="17"/>
    <x v="10"/>
    <x v="21"/>
    <s v="UK_A"/>
    <x v="19"/>
    <n v="12.217689347013801"/>
    <n v="3.3938025963927299"/>
  </r>
  <r>
    <x v="0"/>
    <x v="17"/>
    <x v="10"/>
    <x v="21"/>
    <s v="UK_A"/>
    <x v="20"/>
    <n v="32.2600572447422"/>
    <n v="8.9611270124283902"/>
  </r>
  <r>
    <x v="0"/>
    <x v="17"/>
    <x v="10"/>
    <x v="21"/>
    <s v="UK_A"/>
    <x v="21"/>
    <n v="48.24"/>
    <n v="13.4"/>
  </r>
  <r>
    <x v="0"/>
    <x v="17"/>
    <x v="10"/>
    <x v="21"/>
    <s v="UK_A"/>
    <x v="22"/>
    <n v="67.680000000000007"/>
    <n v="18.8"/>
  </r>
  <r>
    <x v="0"/>
    <x v="17"/>
    <x v="10"/>
    <x v="21"/>
    <s v="UK_A"/>
    <x v="23"/>
    <n v="0.31515896120488701"/>
    <n v="8.7544155890246306E-2"/>
  </r>
  <r>
    <x v="0"/>
    <x v="17"/>
    <x v="10"/>
    <x v="21"/>
    <s v="UK_A"/>
    <x v="24"/>
    <n v="36.739999160619803"/>
    <n v="10.2055553223944"/>
  </r>
  <r>
    <x v="0"/>
    <x v="17"/>
    <x v="10"/>
    <x v="21"/>
    <s v="UK_A"/>
    <x v="25"/>
    <n v="22.32"/>
    <n v="6.2"/>
  </r>
  <r>
    <x v="0"/>
    <x v="17"/>
    <x v="10"/>
    <x v="21"/>
    <s v="UK_A"/>
    <x v="26"/>
    <n v="44.799980595207799"/>
    <n v="12.4444390542244"/>
  </r>
  <r>
    <x v="0"/>
    <x v="17"/>
    <x v="10"/>
    <x v="21"/>
    <s v="UK_A"/>
    <x v="27"/>
    <n v="2.34199197836619"/>
    <n v="0.650553327323943"/>
  </r>
  <r>
    <x v="0"/>
    <x v="17"/>
    <x v="10"/>
    <x v="21"/>
    <s v="UK_Offshore"/>
    <x v="0"/>
    <n v="45.776839115009899"/>
    <n v="12.7157886430583"/>
  </r>
  <r>
    <x v="0"/>
    <x v="17"/>
    <x v="10"/>
    <x v="21"/>
    <s v="UK_Offshore"/>
    <x v="1"/>
    <n v="46.08"/>
    <n v="12.8"/>
  </r>
  <r>
    <x v="0"/>
    <x v="17"/>
    <x v="10"/>
    <x v="21"/>
    <s v="UK_Offshore"/>
    <x v="2"/>
    <n v="57.96"/>
    <n v="16.100000000000001"/>
  </r>
  <r>
    <x v="0"/>
    <x v="17"/>
    <x v="10"/>
    <x v="21"/>
    <s v="UK_Offshore"/>
    <x v="3"/>
    <n v="58.771246029438203"/>
    <n v="16.325346119288401"/>
  </r>
  <r>
    <x v="0"/>
    <x v="17"/>
    <x v="10"/>
    <x v="21"/>
    <s v="UK_Offshore"/>
    <x v="4"/>
    <n v="7.1196556142332401"/>
    <n v="1.9776821150647901"/>
  </r>
  <r>
    <x v="0"/>
    <x v="17"/>
    <x v="10"/>
    <x v="21"/>
    <s v="UK_Offshore"/>
    <x v="5"/>
    <n v="7.1196556142332401"/>
    <n v="1.9776821150647901"/>
  </r>
  <r>
    <x v="0"/>
    <x v="17"/>
    <x v="10"/>
    <x v="21"/>
    <s v="UK_Offshore"/>
    <x v="6"/>
    <n v="30.079313304721001"/>
    <n v="8.3553648068669499"/>
  </r>
  <r>
    <x v="0"/>
    <x v="17"/>
    <x v="10"/>
    <x v="21"/>
    <s v="UK_Offshore"/>
    <x v="7"/>
    <n v="42.553994246914002"/>
    <n v="11.8205539574761"/>
  </r>
  <r>
    <x v="0"/>
    <x v="17"/>
    <x v="10"/>
    <x v="21"/>
    <s v="UK_Offshore"/>
    <x v="8"/>
    <n v="42.553994246914002"/>
    <n v="11.8205539574761"/>
  </r>
  <r>
    <x v="0"/>
    <x v="17"/>
    <x v="10"/>
    <x v="21"/>
    <s v="UK_Offshore"/>
    <x v="9"/>
    <n v="45.361633570256501"/>
    <n v="12.600453769515701"/>
  </r>
  <r>
    <x v="0"/>
    <x v="17"/>
    <x v="10"/>
    <x v="21"/>
    <s v="UK_Offshore"/>
    <x v="10"/>
    <n v="58.771246029438203"/>
    <n v="16.325346119288401"/>
  </r>
  <r>
    <x v="0"/>
    <x v="17"/>
    <x v="10"/>
    <x v="21"/>
    <s v="UK_Offshore"/>
    <x v="11"/>
    <n v="3.5598278071166201"/>
    <n v="0.98884105753239504"/>
  </r>
  <r>
    <x v="0"/>
    <x v="17"/>
    <x v="10"/>
    <x v="21"/>
    <s v="UK_Offshore"/>
    <x v="12"/>
    <n v="0.36"/>
    <n v="0.1"/>
  </r>
  <r>
    <x v="0"/>
    <x v="17"/>
    <x v="10"/>
    <x v="21"/>
    <s v="UK_Offshore"/>
    <x v="13"/>
    <n v="22.7352881560135"/>
    <n v="6.31535782111487"/>
  </r>
  <r>
    <x v="0"/>
    <x v="17"/>
    <x v="10"/>
    <x v="21"/>
    <s v="UK_Offshore"/>
    <x v="14"/>
    <n v="22.7352881560135"/>
    <n v="6.31535782111487"/>
  </r>
  <r>
    <x v="0"/>
    <x v="17"/>
    <x v="10"/>
    <x v="21"/>
    <s v="UK_Offshore"/>
    <x v="15"/>
    <n v="2.7284206547966199"/>
    <n v="0.75789462633239502"/>
  </r>
  <r>
    <x v="0"/>
    <x v="17"/>
    <x v="10"/>
    <x v="21"/>
    <s v="UK_Offshore"/>
    <x v="16"/>
    <n v="6.5458675795335104"/>
    <n v="1.81829654987042"/>
  </r>
  <r>
    <x v="0"/>
    <x v="17"/>
    <x v="10"/>
    <x v="21"/>
    <s v="UK_Offshore"/>
    <x v="17"/>
    <n v="9.3111759656652193"/>
    <n v="2.5864377682403399"/>
  </r>
  <r>
    <x v="0"/>
    <x v="17"/>
    <x v="10"/>
    <x v="21"/>
    <s v="UK_Offshore"/>
    <x v="19"/>
    <n v="12.217689347013801"/>
    <n v="3.3938025963927299"/>
  </r>
  <r>
    <x v="0"/>
    <x v="17"/>
    <x v="10"/>
    <x v="21"/>
    <s v="UK_Offshore"/>
    <x v="20"/>
    <n v="32.2600572447422"/>
    <n v="8.9611270124283902"/>
  </r>
  <r>
    <x v="0"/>
    <x v="17"/>
    <x v="10"/>
    <x v="21"/>
    <s v="UK_Offshore"/>
    <x v="21"/>
    <n v="48.24"/>
    <n v="13.4"/>
  </r>
  <r>
    <x v="0"/>
    <x v="17"/>
    <x v="10"/>
    <x v="21"/>
    <s v="UK_Offshore"/>
    <x v="22"/>
    <n v="67.680000000000007"/>
    <n v="18.8"/>
  </r>
  <r>
    <x v="0"/>
    <x v="17"/>
    <x v="10"/>
    <x v="21"/>
    <s v="UK_Offshore"/>
    <x v="23"/>
    <n v="0.31515896120488701"/>
    <n v="8.7544155890246306E-2"/>
  </r>
  <r>
    <x v="0"/>
    <x v="17"/>
    <x v="10"/>
    <x v="21"/>
    <s v="UK_Offshore"/>
    <x v="24"/>
    <n v="36.739999160619803"/>
    <n v="10.2055553223944"/>
  </r>
  <r>
    <x v="0"/>
    <x v="17"/>
    <x v="10"/>
    <x v="21"/>
    <s v="UK_Offshore"/>
    <x v="25"/>
    <n v="22.32"/>
    <n v="6.2"/>
  </r>
  <r>
    <x v="0"/>
    <x v="17"/>
    <x v="10"/>
    <x v="21"/>
    <s v="UK_Offshore"/>
    <x v="26"/>
    <n v="44.799980595207799"/>
    <n v="12.4444390542244"/>
  </r>
  <r>
    <x v="0"/>
    <x v="17"/>
    <x v="10"/>
    <x v="21"/>
    <s v="UK_Offshore"/>
    <x v="27"/>
    <n v="2.34199197836619"/>
    <n v="0.650553327323943"/>
  </r>
  <r>
    <x v="0"/>
    <x v="18"/>
    <x v="0"/>
    <x v="0"/>
    <s v="DK1_Large"/>
    <x v="0"/>
    <n v="45.776839115009899"/>
    <n v="12.7157886430583"/>
  </r>
  <r>
    <x v="0"/>
    <x v="18"/>
    <x v="0"/>
    <x v="0"/>
    <s v="DK1_Large"/>
    <x v="1"/>
    <n v="46.08"/>
    <n v="12.8"/>
  </r>
  <r>
    <x v="0"/>
    <x v="18"/>
    <x v="0"/>
    <x v="0"/>
    <s v="DK1_Large"/>
    <x v="2"/>
    <n v="57.96"/>
    <n v="16.100000000000001"/>
  </r>
  <r>
    <x v="0"/>
    <x v="18"/>
    <x v="0"/>
    <x v="0"/>
    <s v="DK1_Large"/>
    <x v="6"/>
    <n v="30.079313304721001"/>
    <n v="8.3553648068669499"/>
  </r>
  <r>
    <x v="0"/>
    <x v="18"/>
    <x v="0"/>
    <x v="0"/>
    <s v="DK1_Large"/>
    <x v="9"/>
    <n v="45.361633570256501"/>
    <n v="12.600453769515701"/>
  </r>
  <r>
    <x v="0"/>
    <x v="18"/>
    <x v="0"/>
    <x v="0"/>
    <s v="DK1_Large"/>
    <x v="17"/>
    <n v="9.3111759656652193"/>
    <n v="2.5864377682403399"/>
  </r>
  <r>
    <x v="0"/>
    <x v="18"/>
    <x v="0"/>
    <x v="0"/>
    <s v="DK1_Large"/>
    <x v="19"/>
    <n v="13.489316267499101"/>
    <n v="3.74703229652753"/>
  </r>
  <r>
    <x v="0"/>
    <x v="18"/>
    <x v="0"/>
    <x v="0"/>
    <s v="DK1_Large"/>
    <x v="21"/>
    <n v="48.24"/>
    <n v="13.4"/>
  </r>
  <r>
    <x v="0"/>
    <x v="18"/>
    <x v="0"/>
    <x v="0"/>
    <s v="DK1_Large"/>
    <x v="22"/>
    <n v="67.680000000000007"/>
    <n v="18.8"/>
  </r>
  <r>
    <x v="0"/>
    <x v="18"/>
    <x v="0"/>
    <x v="0"/>
    <s v="DK1_Large"/>
    <x v="23"/>
    <n v="0.31515896120488701"/>
    <n v="8.7544155890246306E-2"/>
  </r>
  <r>
    <x v="0"/>
    <x v="18"/>
    <x v="0"/>
    <x v="0"/>
    <s v="DK1_Large"/>
    <x v="25"/>
    <n v="22.32"/>
    <n v="6.2"/>
  </r>
  <r>
    <x v="0"/>
    <x v="18"/>
    <x v="0"/>
    <x v="0"/>
    <s v="DK1_MedSmall"/>
    <x v="0"/>
    <n v="45.776839115009899"/>
    <n v="12.7157886430583"/>
  </r>
  <r>
    <x v="0"/>
    <x v="18"/>
    <x v="0"/>
    <x v="0"/>
    <s v="DK1_MedSmall"/>
    <x v="1"/>
    <n v="46.08"/>
    <n v="12.8"/>
  </r>
  <r>
    <x v="0"/>
    <x v="18"/>
    <x v="0"/>
    <x v="0"/>
    <s v="DK1_MedSmall"/>
    <x v="2"/>
    <n v="57.96"/>
    <n v="16.100000000000001"/>
  </r>
  <r>
    <x v="0"/>
    <x v="18"/>
    <x v="0"/>
    <x v="0"/>
    <s v="DK1_MedSmall"/>
    <x v="6"/>
    <n v="30.079313304721001"/>
    <n v="8.3553648068669499"/>
  </r>
  <r>
    <x v="0"/>
    <x v="18"/>
    <x v="0"/>
    <x v="0"/>
    <s v="DK1_MedSmall"/>
    <x v="9"/>
    <n v="45.361633570256501"/>
    <n v="12.600453769515701"/>
  </r>
  <r>
    <x v="0"/>
    <x v="18"/>
    <x v="0"/>
    <x v="0"/>
    <s v="DK1_MedSmall"/>
    <x v="17"/>
    <n v="9.3111759656652193"/>
    <n v="2.5864377682403399"/>
  </r>
  <r>
    <x v="0"/>
    <x v="18"/>
    <x v="0"/>
    <x v="0"/>
    <s v="DK1_MedSmall"/>
    <x v="19"/>
    <n v="13.489316267499101"/>
    <n v="3.74703229652753"/>
  </r>
  <r>
    <x v="0"/>
    <x v="18"/>
    <x v="0"/>
    <x v="0"/>
    <s v="DK1_MedSmall"/>
    <x v="21"/>
    <n v="48.24"/>
    <n v="13.4"/>
  </r>
  <r>
    <x v="0"/>
    <x v="18"/>
    <x v="0"/>
    <x v="0"/>
    <s v="DK1_MedSmall"/>
    <x v="22"/>
    <n v="67.680000000000007"/>
    <n v="18.8"/>
  </r>
  <r>
    <x v="0"/>
    <x v="18"/>
    <x v="0"/>
    <x v="0"/>
    <s v="DK1_MedSmall"/>
    <x v="23"/>
    <n v="0.31515896120488701"/>
    <n v="8.7544155890246306E-2"/>
  </r>
  <r>
    <x v="0"/>
    <x v="18"/>
    <x v="0"/>
    <x v="0"/>
    <s v="DK1_MedSmall"/>
    <x v="25"/>
    <n v="22.32"/>
    <n v="6.2"/>
  </r>
  <r>
    <x v="0"/>
    <x v="18"/>
    <x v="0"/>
    <x v="0"/>
    <s v="DK1_Medium"/>
    <x v="0"/>
    <n v="45.776839115009899"/>
    <n v="12.7157886430583"/>
  </r>
  <r>
    <x v="0"/>
    <x v="18"/>
    <x v="0"/>
    <x v="0"/>
    <s v="DK1_Medium"/>
    <x v="1"/>
    <n v="46.08"/>
    <n v="12.8"/>
  </r>
  <r>
    <x v="0"/>
    <x v="18"/>
    <x v="0"/>
    <x v="0"/>
    <s v="DK1_Medium"/>
    <x v="2"/>
    <n v="57.96"/>
    <n v="16.100000000000001"/>
  </r>
  <r>
    <x v="0"/>
    <x v="18"/>
    <x v="0"/>
    <x v="0"/>
    <s v="DK1_Medium"/>
    <x v="6"/>
    <n v="30.079313304721001"/>
    <n v="8.3553648068669499"/>
  </r>
  <r>
    <x v="0"/>
    <x v="18"/>
    <x v="0"/>
    <x v="0"/>
    <s v="DK1_Medium"/>
    <x v="9"/>
    <n v="45.361633570256501"/>
    <n v="12.600453769515701"/>
  </r>
  <r>
    <x v="0"/>
    <x v="18"/>
    <x v="0"/>
    <x v="0"/>
    <s v="DK1_Medium"/>
    <x v="17"/>
    <n v="9.3111759656652193"/>
    <n v="2.5864377682403399"/>
  </r>
  <r>
    <x v="0"/>
    <x v="18"/>
    <x v="0"/>
    <x v="0"/>
    <s v="DK1_Medium"/>
    <x v="19"/>
    <n v="13.489316267499101"/>
    <n v="3.74703229652753"/>
  </r>
  <r>
    <x v="0"/>
    <x v="18"/>
    <x v="0"/>
    <x v="0"/>
    <s v="DK1_Medium"/>
    <x v="21"/>
    <n v="48.24"/>
    <n v="13.4"/>
  </r>
  <r>
    <x v="0"/>
    <x v="18"/>
    <x v="0"/>
    <x v="0"/>
    <s v="DK1_Medium"/>
    <x v="22"/>
    <n v="67.680000000000007"/>
    <n v="18.8"/>
  </r>
  <r>
    <x v="0"/>
    <x v="18"/>
    <x v="0"/>
    <x v="0"/>
    <s v="DK1_Medium"/>
    <x v="23"/>
    <n v="0.31515896120488701"/>
    <n v="8.7544155890246306E-2"/>
  </r>
  <r>
    <x v="0"/>
    <x v="18"/>
    <x v="0"/>
    <x v="0"/>
    <s v="DK1_Medium"/>
    <x v="25"/>
    <n v="22.32"/>
    <n v="6.2"/>
  </r>
  <r>
    <x v="0"/>
    <x v="18"/>
    <x v="0"/>
    <x v="0"/>
    <s v="DK1_NoDH"/>
    <x v="0"/>
    <n v="45.776839115009899"/>
    <n v="12.7157886430583"/>
  </r>
  <r>
    <x v="0"/>
    <x v="18"/>
    <x v="0"/>
    <x v="0"/>
    <s v="DK1_NoDH"/>
    <x v="1"/>
    <n v="46.08"/>
    <n v="12.8"/>
  </r>
  <r>
    <x v="0"/>
    <x v="18"/>
    <x v="0"/>
    <x v="0"/>
    <s v="DK1_NoDH"/>
    <x v="2"/>
    <n v="57.96"/>
    <n v="16.100000000000001"/>
  </r>
  <r>
    <x v="0"/>
    <x v="18"/>
    <x v="0"/>
    <x v="0"/>
    <s v="DK1_NoDH"/>
    <x v="6"/>
    <n v="30.079313304721001"/>
    <n v="8.3553648068669499"/>
  </r>
  <r>
    <x v="0"/>
    <x v="18"/>
    <x v="0"/>
    <x v="0"/>
    <s v="DK1_NoDH"/>
    <x v="9"/>
    <n v="45.361633570256501"/>
    <n v="12.600453769515701"/>
  </r>
  <r>
    <x v="0"/>
    <x v="18"/>
    <x v="0"/>
    <x v="0"/>
    <s v="DK1_NoDH"/>
    <x v="17"/>
    <n v="9.3111759656652193"/>
    <n v="2.5864377682403399"/>
  </r>
  <r>
    <x v="0"/>
    <x v="18"/>
    <x v="0"/>
    <x v="0"/>
    <s v="DK1_NoDH"/>
    <x v="19"/>
    <n v="13.489316267499101"/>
    <n v="3.74703229652753"/>
  </r>
  <r>
    <x v="0"/>
    <x v="18"/>
    <x v="0"/>
    <x v="0"/>
    <s v="DK1_NoDH"/>
    <x v="21"/>
    <n v="48.24"/>
    <n v="13.4"/>
  </r>
  <r>
    <x v="0"/>
    <x v="18"/>
    <x v="0"/>
    <x v="0"/>
    <s v="DK1_NoDH"/>
    <x v="22"/>
    <n v="67.680000000000007"/>
    <n v="18.8"/>
  </r>
  <r>
    <x v="0"/>
    <x v="18"/>
    <x v="0"/>
    <x v="0"/>
    <s v="DK1_NoDH"/>
    <x v="23"/>
    <n v="0.31515896120488701"/>
    <n v="8.7544155890246306E-2"/>
  </r>
  <r>
    <x v="0"/>
    <x v="18"/>
    <x v="0"/>
    <x v="0"/>
    <s v="DK1_NoDH"/>
    <x v="25"/>
    <n v="22.32"/>
    <n v="6.2"/>
  </r>
  <r>
    <x v="0"/>
    <x v="18"/>
    <x v="0"/>
    <x v="0"/>
    <s v="DK1_Offshore"/>
    <x v="0"/>
    <n v="45.776839115009899"/>
    <n v="12.7157886430583"/>
  </r>
  <r>
    <x v="0"/>
    <x v="18"/>
    <x v="0"/>
    <x v="0"/>
    <s v="DK1_Offshore"/>
    <x v="1"/>
    <n v="46.08"/>
    <n v="12.8"/>
  </r>
  <r>
    <x v="0"/>
    <x v="18"/>
    <x v="0"/>
    <x v="0"/>
    <s v="DK1_Offshore"/>
    <x v="2"/>
    <n v="57.96"/>
    <n v="16.100000000000001"/>
  </r>
  <r>
    <x v="0"/>
    <x v="18"/>
    <x v="0"/>
    <x v="0"/>
    <s v="DK1_Offshore"/>
    <x v="6"/>
    <n v="30.079313304721001"/>
    <n v="8.3553648068669499"/>
  </r>
  <r>
    <x v="0"/>
    <x v="18"/>
    <x v="0"/>
    <x v="0"/>
    <s v="DK1_Offshore"/>
    <x v="9"/>
    <n v="45.361633570256501"/>
    <n v="12.600453769515701"/>
  </r>
  <r>
    <x v="0"/>
    <x v="18"/>
    <x v="0"/>
    <x v="0"/>
    <s v="DK1_Offshore"/>
    <x v="17"/>
    <n v="9.3111759656652193"/>
    <n v="2.5864377682403399"/>
  </r>
  <r>
    <x v="0"/>
    <x v="18"/>
    <x v="0"/>
    <x v="0"/>
    <s v="DK1_Offshore"/>
    <x v="19"/>
    <n v="13.489316267499101"/>
    <n v="3.74703229652753"/>
  </r>
  <r>
    <x v="0"/>
    <x v="18"/>
    <x v="0"/>
    <x v="0"/>
    <s v="DK1_Offshore"/>
    <x v="21"/>
    <n v="48.24"/>
    <n v="13.4"/>
  </r>
  <r>
    <x v="0"/>
    <x v="18"/>
    <x v="0"/>
    <x v="0"/>
    <s v="DK1_Offshore"/>
    <x v="22"/>
    <n v="67.680000000000007"/>
    <n v="18.8"/>
  </r>
  <r>
    <x v="0"/>
    <x v="18"/>
    <x v="0"/>
    <x v="0"/>
    <s v="DK1_Offshore"/>
    <x v="23"/>
    <n v="0.31515896120488701"/>
    <n v="8.7544155890246306E-2"/>
  </r>
  <r>
    <x v="0"/>
    <x v="18"/>
    <x v="0"/>
    <x v="0"/>
    <s v="DK1_Offshore"/>
    <x v="25"/>
    <n v="22.32"/>
    <n v="6.2"/>
  </r>
  <r>
    <x v="0"/>
    <x v="18"/>
    <x v="0"/>
    <x v="0"/>
    <s v="DK1_Rural"/>
    <x v="0"/>
    <n v="45.776839115009899"/>
    <n v="12.7157886430583"/>
  </r>
  <r>
    <x v="0"/>
    <x v="18"/>
    <x v="0"/>
    <x v="0"/>
    <s v="DK1_Rural"/>
    <x v="1"/>
    <n v="46.08"/>
    <n v="12.8"/>
  </r>
  <r>
    <x v="0"/>
    <x v="18"/>
    <x v="0"/>
    <x v="0"/>
    <s v="DK1_Rural"/>
    <x v="2"/>
    <n v="57.96"/>
    <n v="16.100000000000001"/>
  </r>
  <r>
    <x v="0"/>
    <x v="18"/>
    <x v="0"/>
    <x v="0"/>
    <s v="DK1_Rural"/>
    <x v="6"/>
    <n v="30.079313304721001"/>
    <n v="8.3553648068669499"/>
  </r>
  <r>
    <x v="0"/>
    <x v="18"/>
    <x v="0"/>
    <x v="0"/>
    <s v="DK1_Rural"/>
    <x v="9"/>
    <n v="45.361633570256501"/>
    <n v="12.600453769515701"/>
  </r>
  <r>
    <x v="0"/>
    <x v="18"/>
    <x v="0"/>
    <x v="0"/>
    <s v="DK1_Rural"/>
    <x v="17"/>
    <n v="9.3111759656652193"/>
    <n v="2.5864377682403399"/>
  </r>
  <r>
    <x v="0"/>
    <x v="18"/>
    <x v="0"/>
    <x v="0"/>
    <s v="DK1_Rural"/>
    <x v="19"/>
    <n v="13.489316267499101"/>
    <n v="3.74703229652753"/>
  </r>
  <r>
    <x v="0"/>
    <x v="18"/>
    <x v="0"/>
    <x v="0"/>
    <s v="DK1_Rural"/>
    <x v="21"/>
    <n v="48.24"/>
    <n v="13.4"/>
  </r>
  <r>
    <x v="0"/>
    <x v="18"/>
    <x v="0"/>
    <x v="0"/>
    <s v="DK1_Rural"/>
    <x v="22"/>
    <n v="67.680000000000007"/>
    <n v="18.8"/>
  </r>
  <r>
    <x v="0"/>
    <x v="18"/>
    <x v="0"/>
    <x v="0"/>
    <s v="DK1_Rural"/>
    <x v="23"/>
    <n v="0.31515896120488701"/>
    <n v="8.7544155890246306E-2"/>
  </r>
  <r>
    <x v="0"/>
    <x v="18"/>
    <x v="0"/>
    <x v="0"/>
    <s v="DK1_Rural"/>
    <x v="25"/>
    <n v="22.32"/>
    <n v="6.2"/>
  </r>
  <r>
    <x v="0"/>
    <x v="18"/>
    <x v="0"/>
    <x v="0"/>
    <s v="DK1_Small"/>
    <x v="0"/>
    <n v="45.776839115009899"/>
    <n v="12.7157886430583"/>
  </r>
  <r>
    <x v="0"/>
    <x v="18"/>
    <x v="0"/>
    <x v="0"/>
    <s v="DK1_Small"/>
    <x v="1"/>
    <n v="46.08"/>
    <n v="12.8"/>
  </r>
  <r>
    <x v="0"/>
    <x v="18"/>
    <x v="0"/>
    <x v="0"/>
    <s v="DK1_Small"/>
    <x v="2"/>
    <n v="57.96"/>
    <n v="16.100000000000001"/>
  </r>
  <r>
    <x v="0"/>
    <x v="18"/>
    <x v="0"/>
    <x v="0"/>
    <s v="DK1_Small"/>
    <x v="6"/>
    <n v="30.079313304721001"/>
    <n v="8.3553648068669499"/>
  </r>
  <r>
    <x v="0"/>
    <x v="18"/>
    <x v="0"/>
    <x v="0"/>
    <s v="DK1_Small"/>
    <x v="9"/>
    <n v="45.361633570256501"/>
    <n v="12.600453769515701"/>
  </r>
  <r>
    <x v="0"/>
    <x v="18"/>
    <x v="0"/>
    <x v="0"/>
    <s v="DK1_Small"/>
    <x v="17"/>
    <n v="9.3111759656652193"/>
    <n v="2.5864377682403399"/>
  </r>
  <r>
    <x v="0"/>
    <x v="18"/>
    <x v="0"/>
    <x v="0"/>
    <s v="DK1_Small"/>
    <x v="19"/>
    <n v="13.489316267499101"/>
    <n v="3.74703229652753"/>
  </r>
  <r>
    <x v="0"/>
    <x v="18"/>
    <x v="0"/>
    <x v="0"/>
    <s v="DK1_Small"/>
    <x v="21"/>
    <n v="48.24"/>
    <n v="13.4"/>
  </r>
  <r>
    <x v="0"/>
    <x v="18"/>
    <x v="0"/>
    <x v="0"/>
    <s v="DK1_Small"/>
    <x v="22"/>
    <n v="67.680000000000007"/>
    <n v="18.8"/>
  </r>
  <r>
    <x v="0"/>
    <x v="18"/>
    <x v="0"/>
    <x v="0"/>
    <s v="DK1_Small"/>
    <x v="23"/>
    <n v="0.31515896120488701"/>
    <n v="8.7544155890246306E-2"/>
  </r>
  <r>
    <x v="0"/>
    <x v="18"/>
    <x v="0"/>
    <x v="0"/>
    <s v="DK1_Small"/>
    <x v="25"/>
    <n v="22.32"/>
    <n v="6.2"/>
  </r>
  <r>
    <x v="0"/>
    <x v="18"/>
    <x v="0"/>
    <x v="1"/>
    <s v="DK2_Large"/>
    <x v="0"/>
    <n v="45.776839115009899"/>
    <n v="12.7157886430583"/>
  </r>
  <r>
    <x v="0"/>
    <x v="18"/>
    <x v="0"/>
    <x v="1"/>
    <s v="DK2_Large"/>
    <x v="1"/>
    <n v="46.08"/>
    <n v="12.8"/>
  </r>
  <r>
    <x v="0"/>
    <x v="18"/>
    <x v="0"/>
    <x v="1"/>
    <s v="DK2_Large"/>
    <x v="2"/>
    <n v="57.96"/>
    <n v="16.100000000000001"/>
  </r>
  <r>
    <x v="0"/>
    <x v="18"/>
    <x v="0"/>
    <x v="1"/>
    <s v="DK2_Large"/>
    <x v="6"/>
    <n v="30.079313304721001"/>
    <n v="8.3553648068669499"/>
  </r>
  <r>
    <x v="0"/>
    <x v="18"/>
    <x v="0"/>
    <x v="1"/>
    <s v="DK2_Large"/>
    <x v="9"/>
    <n v="45.361633570256501"/>
    <n v="12.600453769515701"/>
  </r>
  <r>
    <x v="0"/>
    <x v="18"/>
    <x v="0"/>
    <x v="1"/>
    <s v="DK2_Large"/>
    <x v="17"/>
    <n v="9.3111759656652193"/>
    <n v="2.5864377682403399"/>
  </r>
  <r>
    <x v="0"/>
    <x v="18"/>
    <x v="0"/>
    <x v="1"/>
    <s v="DK2_Large"/>
    <x v="19"/>
    <n v="13.489316267499101"/>
    <n v="3.74703229652753"/>
  </r>
  <r>
    <x v="0"/>
    <x v="18"/>
    <x v="0"/>
    <x v="1"/>
    <s v="DK2_Large"/>
    <x v="21"/>
    <n v="48.24"/>
    <n v="13.4"/>
  </r>
  <r>
    <x v="0"/>
    <x v="18"/>
    <x v="0"/>
    <x v="1"/>
    <s v="DK2_Large"/>
    <x v="22"/>
    <n v="67.680000000000007"/>
    <n v="18.8"/>
  </r>
  <r>
    <x v="0"/>
    <x v="18"/>
    <x v="0"/>
    <x v="1"/>
    <s v="DK2_Large"/>
    <x v="23"/>
    <n v="0.31515896120488701"/>
    <n v="8.7544155890246306E-2"/>
  </r>
  <r>
    <x v="0"/>
    <x v="18"/>
    <x v="0"/>
    <x v="1"/>
    <s v="DK2_Large"/>
    <x v="25"/>
    <n v="22.32"/>
    <n v="6.2"/>
  </r>
  <r>
    <x v="0"/>
    <x v="18"/>
    <x v="0"/>
    <x v="1"/>
    <s v="DK2_MedSmall"/>
    <x v="0"/>
    <n v="45.776839115009899"/>
    <n v="12.7157886430583"/>
  </r>
  <r>
    <x v="0"/>
    <x v="18"/>
    <x v="0"/>
    <x v="1"/>
    <s v="DK2_MedSmall"/>
    <x v="1"/>
    <n v="46.08"/>
    <n v="12.8"/>
  </r>
  <r>
    <x v="0"/>
    <x v="18"/>
    <x v="0"/>
    <x v="1"/>
    <s v="DK2_MedSmall"/>
    <x v="2"/>
    <n v="57.96"/>
    <n v="16.100000000000001"/>
  </r>
  <r>
    <x v="0"/>
    <x v="18"/>
    <x v="0"/>
    <x v="1"/>
    <s v="DK2_MedSmall"/>
    <x v="6"/>
    <n v="30.079313304721001"/>
    <n v="8.3553648068669499"/>
  </r>
  <r>
    <x v="0"/>
    <x v="18"/>
    <x v="0"/>
    <x v="1"/>
    <s v="DK2_MedSmall"/>
    <x v="9"/>
    <n v="45.361633570256501"/>
    <n v="12.600453769515701"/>
  </r>
  <r>
    <x v="0"/>
    <x v="18"/>
    <x v="0"/>
    <x v="1"/>
    <s v="DK2_MedSmall"/>
    <x v="17"/>
    <n v="9.3111759656652193"/>
    <n v="2.5864377682403399"/>
  </r>
  <r>
    <x v="0"/>
    <x v="18"/>
    <x v="0"/>
    <x v="1"/>
    <s v="DK2_MedSmall"/>
    <x v="19"/>
    <n v="13.489316267499101"/>
    <n v="3.74703229652753"/>
  </r>
  <r>
    <x v="0"/>
    <x v="18"/>
    <x v="0"/>
    <x v="1"/>
    <s v="DK2_MedSmall"/>
    <x v="21"/>
    <n v="48.24"/>
    <n v="13.4"/>
  </r>
  <r>
    <x v="0"/>
    <x v="18"/>
    <x v="0"/>
    <x v="1"/>
    <s v="DK2_MedSmall"/>
    <x v="22"/>
    <n v="67.680000000000007"/>
    <n v="18.8"/>
  </r>
  <r>
    <x v="0"/>
    <x v="18"/>
    <x v="0"/>
    <x v="1"/>
    <s v="DK2_MedSmall"/>
    <x v="23"/>
    <n v="0.31515896120488701"/>
    <n v="8.7544155890246306E-2"/>
  </r>
  <r>
    <x v="0"/>
    <x v="18"/>
    <x v="0"/>
    <x v="1"/>
    <s v="DK2_MedSmall"/>
    <x v="25"/>
    <n v="22.32"/>
    <n v="6.2"/>
  </r>
  <r>
    <x v="0"/>
    <x v="18"/>
    <x v="0"/>
    <x v="1"/>
    <s v="DK2_Medium"/>
    <x v="0"/>
    <n v="45.776839115009899"/>
    <n v="12.7157886430583"/>
  </r>
  <r>
    <x v="0"/>
    <x v="18"/>
    <x v="0"/>
    <x v="1"/>
    <s v="DK2_Medium"/>
    <x v="1"/>
    <n v="46.08"/>
    <n v="12.8"/>
  </r>
  <r>
    <x v="0"/>
    <x v="18"/>
    <x v="0"/>
    <x v="1"/>
    <s v="DK2_Medium"/>
    <x v="2"/>
    <n v="57.96"/>
    <n v="16.100000000000001"/>
  </r>
  <r>
    <x v="0"/>
    <x v="18"/>
    <x v="0"/>
    <x v="1"/>
    <s v="DK2_Medium"/>
    <x v="6"/>
    <n v="30.079313304721001"/>
    <n v="8.3553648068669499"/>
  </r>
  <r>
    <x v="0"/>
    <x v="18"/>
    <x v="0"/>
    <x v="1"/>
    <s v="DK2_Medium"/>
    <x v="9"/>
    <n v="45.361633570256501"/>
    <n v="12.600453769515701"/>
  </r>
  <r>
    <x v="0"/>
    <x v="18"/>
    <x v="0"/>
    <x v="1"/>
    <s v="DK2_Medium"/>
    <x v="17"/>
    <n v="9.3111759656652193"/>
    <n v="2.5864377682403399"/>
  </r>
  <r>
    <x v="0"/>
    <x v="18"/>
    <x v="0"/>
    <x v="1"/>
    <s v="DK2_Medium"/>
    <x v="19"/>
    <n v="13.489316267499101"/>
    <n v="3.74703229652753"/>
  </r>
  <r>
    <x v="0"/>
    <x v="18"/>
    <x v="0"/>
    <x v="1"/>
    <s v="DK2_Medium"/>
    <x v="21"/>
    <n v="48.24"/>
    <n v="13.4"/>
  </r>
  <r>
    <x v="0"/>
    <x v="18"/>
    <x v="0"/>
    <x v="1"/>
    <s v="DK2_Medium"/>
    <x v="22"/>
    <n v="67.680000000000007"/>
    <n v="18.8"/>
  </r>
  <r>
    <x v="0"/>
    <x v="18"/>
    <x v="0"/>
    <x v="1"/>
    <s v="DK2_Medium"/>
    <x v="23"/>
    <n v="0.31515896120488701"/>
    <n v="8.7544155890246306E-2"/>
  </r>
  <r>
    <x v="0"/>
    <x v="18"/>
    <x v="0"/>
    <x v="1"/>
    <s v="DK2_Medium"/>
    <x v="25"/>
    <n v="22.32"/>
    <n v="6.2"/>
  </r>
  <r>
    <x v="0"/>
    <x v="18"/>
    <x v="0"/>
    <x v="1"/>
    <s v="DK2_NoDH"/>
    <x v="0"/>
    <n v="45.776839115009899"/>
    <n v="12.7157886430583"/>
  </r>
  <r>
    <x v="0"/>
    <x v="18"/>
    <x v="0"/>
    <x v="1"/>
    <s v="DK2_NoDH"/>
    <x v="1"/>
    <n v="46.08"/>
    <n v="12.8"/>
  </r>
  <r>
    <x v="0"/>
    <x v="18"/>
    <x v="0"/>
    <x v="1"/>
    <s v="DK2_NoDH"/>
    <x v="2"/>
    <n v="57.96"/>
    <n v="16.100000000000001"/>
  </r>
  <r>
    <x v="0"/>
    <x v="18"/>
    <x v="0"/>
    <x v="1"/>
    <s v="DK2_NoDH"/>
    <x v="6"/>
    <n v="30.079313304721001"/>
    <n v="8.3553648068669499"/>
  </r>
  <r>
    <x v="0"/>
    <x v="18"/>
    <x v="0"/>
    <x v="1"/>
    <s v="DK2_NoDH"/>
    <x v="9"/>
    <n v="45.361633570256501"/>
    <n v="12.600453769515701"/>
  </r>
  <r>
    <x v="0"/>
    <x v="18"/>
    <x v="0"/>
    <x v="1"/>
    <s v="DK2_NoDH"/>
    <x v="17"/>
    <n v="9.3111759656652193"/>
    <n v="2.5864377682403399"/>
  </r>
  <r>
    <x v="0"/>
    <x v="18"/>
    <x v="0"/>
    <x v="1"/>
    <s v="DK2_NoDH"/>
    <x v="19"/>
    <n v="13.489316267499101"/>
    <n v="3.74703229652753"/>
  </r>
  <r>
    <x v="0"/>
    <x v="18"/>
    <x v="0"/>
    <x v="1"/>
    <s v="DK2_NoDH"/>
    <x v="21"/>
    <n v="48.24"/>
    <n v="13.4"/>
  </r>
  <r>
    <x v="0"/>
    <x v="18"/>
    <x v="0"/>
    <x v="1"/>
    <s v="DK2_NoDH"/>
    <x v="22"/>
    <n v="67.680000000000007"/>
    <n v="18.8"/>
  </r>
  <r>
    <x v="0"/>
    <x v="18"/>
    <x v="0"/>
    <x v="1"/>
    <s v="DK2_NoDH"/>
    <x v="23"/>
    <n v="0.31515896120488701"/>
    <n v="8.7544155890246306E-2"/>
  </r>
  <r>
    <x v="0"/>
    <x v="18"/>
    <x v="0"/>
    <x v="1"/>
    <s v="DK2_NoDH"/>
    <x v="25"/>
    <n v="22.32"/>
    <n v="6.2"/>
  </r>
  <r>
    <x v="0"/>
    <x v="18"/>
    <x v="0"/>
    <x v="1"/>
    <s v="DK2_Offshore"/>
    <x v="0"/>
    <n v="45.776839115009899"/>
    <n v="12.7157886430583"/>
  </r>
  <r>
    <x v="0"/>
    <x v="18"/>
    <x v="0"/>
    <x v="1"/>
    <s v="DK2_Offshore"/>
    <x v="1"/>
    <n v="46.08"/>
    <n v="12.8"/>
  </r>
  <r>
    <x v="0"/>
    <x v="18"/>
    <x v="0"/>
    <x v="1"/>
    <s v="DK2_Offshore"/>
    <x v="2"/>
    <n v="57.96"/>
    <n v="16.100000000000001"/>
  </r>
  <r>
    <x v="0"/>
    <x v="18"/>
    <x v="0"/>
    <x v="1"/>
    <s v="DK2_Offshore"/>
    <x v="6"/>
    <n v="30.079313304721001"/>
    <n v="8.3553648068669499"/>
  </r>
  <r>
    <x v="0"/>
    <x v="18"/>
    <x v="0"/>
    <x v="1"/>
    <s v="DK2_Offshore"/>
    <x v="9"/>
    <n v="45.361633570256501"/>
    <n v="12.600453769515701"/>
  </r>
  <r>
    <x v="0"/>
    <x v="18"/>
    <x v="0"/>
    <x v="1"/>
    <s v="DK2_Offshore"/>
    <x v="17"/>
    <n v="9.3111759656652193"/>
    <n v="2.5864377682403399"/>
  </r>
  <r>
    <x v="0"/>
    <x v="18"/>
    <x v="0"/>
    <x v="1"/>
    <s v="DK2_Offshore"/>
    <x v="19"/>
    <n v="13.489316267499101"/>
    <n v="3.74703229652753"/>
  </r>
  <r>
    <x v="0"/>
    <x v="18"/>
    <x v="0"/>
    <x v="1"/>
    <s v="DK2_Offshore"/>
    <x v="21"/>
    <n v="48.24"/>
    <n v="13.4"/>
  </r>
  <r>
    <x v="0"/>
    <x v="18"/>
    <x v="0"/>
    <x v="1"/>
    <s v="DK2_Offshore"/>
    <x v="22"/>
    <n v="67.680000000000007"/>
    <n v="18.8"/>
  </r>
  <r>
    <x v="0"/>
    <x v="18"/>
    <x v="0"/>
    <x v="1"/>
    <s v="DK2_Offshore"/>
    <x v="23"/>
    <n v="0.31515896120488701"/>
    <n v="8.7544155890246306E-2"/>
  </r>
  <r>
    <x v="0"/>
    <x v="18"/>
    <x v="0"/>
    <x v="1"/>
    <s v="DK2_Offshore"/>
    <x v="25"/>
    <n v="22.32"/>
    <n v="6.2"/>
  </r>
  <r>
    <x v="0"/>
    <x v="18"/>
    <x v="0"/>
    <x v="1"/>
    <s v="DK2_Rural"/>
    <x v="0"/>
    <n v="45.776839115009899"/>
    <n v="12.7157886430583"/>
  </r>
  <r>
    <x v="0"/>
    <x v="18"/>
    <x v="0"/>
    <x v="1"/>
    <s v="DK2_Rural"/>
    <x v="1"/>
    <n v="46.08"/>
    <n v="12.8"/>
  </r>
  <r>
    <x v="0"/>
    <x v="18"/>
    <x v="0"/>
    <x v="1"/>
    <s v="DK2_Rural"/>
    <x v="2"/>
    <n v="57.96"/>
    <n v="16.100000000000001"/>
  </r>
  <r>
    <x v="0"/>
    <x v="18"/>
    <x v="0"/>
    <x v="1"/>
    <s v="DK2_Rural"/>
    <x v="6"/>
    <n v="30.079313304721001"/>
    <n v="8.3553648068669499"/>
  </r>
  <r>
    <x v="0"/>
    <x v="18"/>
    <x v="0"/>
    <x v="1"/>
    <s v="DK2_Rural"/>
    <x v="9"/>
    <n v="45.361633570256501"/>
    <n v="12.600453769515701"/>
  </r>
  <r>
    <x v="0"/>
    <x v="18"/>
    <x v="0"/>
    <x v="1"/>
    <s v="DK2_Rural"/>
    <x v="17"/>
    <n v="9.3111759656652193"/>
    <n v="2.5864377682403399"/>
  </r>
  <r>
    <x v="0"/>
    <x v="18"/>
    <x v="0"/>
    <x v="1"/>
    <s v="DK2_Rural"/>
    <x v="19"/>
    <n v="13.489316267499101"/>
    <n v="3.74703229652753"/>
  </r>
  <r>
    <x v="0"/>
    <x v="18"/>
    <x v="0"/>
    <x v="1"/>
    <s v="DK2_Rural"/>
    <x v="21"/>
    <n v="48.24"/>
    <n v="13.4"/>
  </r>
  <r>
    <x v="0"/>
    <x v="18"/>
    <x v="0"/>
    <x v="1"/>
    <s v="DK2_Rural"/>
    <x v="22"/>
    <n v="67.680000000000007"/>
    <n v="18.8"/>
  </r>
  <r>
    <x v="0"/>
    <x v="18"/>
    <x v="0"/>
    <x v="1"/>
    <s v="DK2_Rural"/>
    <x v="23"/>
    <n v="0.31515896120488701"/>
    <n v="8.7544155890246306E-2"/>
  </r>
  <r>
    <x v="0"/>
    <x v="18"/>
    <x v="0"/>
    <x v="1"/>
    <s v="DK2_Rural"/>
    <x v="25"/>
    <n v="22.32"/>
    <n v="6.2"/>
  </r>
  <r>
    <x v="0"/>
    <x v="18"/>
    <x v="0"/>
    <x v="1"/>
    <s v="DK2_Small"/>
    <x v="0"/>
    <n v="45.776839115009899"/>
    <n v="12.7157886430583"/>
  </r>
  <r>
    <x v="0"/>
    <x v="18"/>
    <x v="0"/>
    <x v="1"/>
    <s v="DK2_Small"/>
    <x v="1"/>
    <n v="46.08"/>
    <n v="12.8"/>
  </r>
  <r>
    <x v="0"/>
    <x v="18"/>
    <x v="0"/>
    <x v="1"/>
    <s v="DK2_Small"/>
    <x v="2"/>
    <n v="57.96"/>
    <n v="16.100000000000001"/>
  </r>
  <r>
    <x v="0"/>
    <x v="18"/>
    <x v="0"/>
    <x v="1"/>
    <s v="DK2_Small"/>
    <x v="6"/>
    <n v="30.079313304721001"/>
    <n v="8.3553648068669499"/>
  </r>
  <r>
    <x v="0"/>
    <x v="18"/>
    <x v="0"/>
    <x v="1"/>
    <s v="DK2_Small"/>
    <x v="9"/>
    <n v="45.361633570256501"/>
    <n v="12.600453769515701"/>
  </r>
  <r>
    <x v="0"/>
    <x v="18"/>
    <x v="0"/>
    <x v="1"/>
    <s v="DK2_Small"/>
    <x v="17"/>
    <n v="9.3111759656652193"/>
    <n v="2.5864377682403399"/>
  </r>
  <r>
    <x v="0"/>
    <x v="18"/>
    <x v="0"/>
    <x v="1"/>
    <s v="DK2_Small"/>
    <x v="19"/>
    <n v="13.489316267499101"/>
    <n v="3.74703229652753"/>
  </r>
  <r>
    <x v="0"/>
    <x v="18"/>
    <x v="0"/>
    <x v="1"/>
    <s v="DK2_Small"/>
    <x v="21"/>
    <n v="48.24"/>
    <n v="13.4"/>
  </r>
  <r>
    <x v="0"/>
    <x v="18"/>
    <x v="0"/>
    <x v="1"/>
    <s v="DK2_Small"/>
    <x v="22"/>
    <n v="67.680000000000007"/>
    <n v="18.8"/>
  </r>
  <r>
    <x v="0"/>
    <x v="18"/>
    <x v="0"/>
    <x v="1"/>
    <s v="DK2_Small"/>
    <x v="23"/>
    <n v="0.31515896120488701"/>
    <n v="8.7544155890246306E-2"/>
  </r>
  <r>
    <x v="0"/>
    <x v="18"/>
    <x v="0"/>
    <x v="1"/>
    <s v="DK2_Small"/>
    <x v="25"/>
    <n v="22.32"/>
    <n v="6.2"/>
  </r>
  <r>
    <x v="0"/>
    <x v="18"/>
    <x v="1"/>
    <x v="2"/>
    <s v="EE_A"/>
    <x v="0"/>
    <n v="45.776839115009899"/>
    <n v="12.7157886430583"/>
  </r>
  <r>
    <x v="0"/>
    <x v="18"/>
    <x v="1"/>
    <x v="2"/>
    <s v="EE_A"/>
    <x v="1"/>
    <n v="46.08"/>
    <n v="12.8"/>
  </r>
  <r>
    <x v="0"/>
    <x v="18"/>
    <x v="1"/>
    <x v="2"/>
    <s v="EE_A"/>
    <x v="2"/>
    <n v="57.96"/>
    <n v="16.100000000000001"/>
  </r>
  <r>
    <x v="0"/>
    <x v="18"/>
    <x v="1"/>
    <x v="2"/>
    <s v="EE_A"/>
    <x v="6"/>
    <n v="30.079313304721001"/>
    <n v="8.3553648068669499"/>
  </r>
  <r>
    <x v="0"/>
    <x v="18"/>
    <x v="1"/>
    <x v="2"/>
    <s v="EE_A"/>
    <x v="9"/>
    <n v="45.361633570256501"/>
    <n v="12.600453769515701"/>
  </r>
  <r>
    <x v="0"/>
    <x v="18"/>
    <x v="1"/>
    <x v="2"/>
    <s v="EE_A"/>
    <x v="17"/>
    <n v="9.3111759656652193"/>
    <n v="2.5864377682403399"/>
  </r>
  <r>
    <x v="0"/>
    <x v="18"/>
    <x v="1"/>
    <x v="2"/>
    <s v="EE_A"/>
    <x v="19"/>
    <n v="13.489316267499101"/>
    <n v="3.74703229652753"/>
  </r>
  <r>
    <x v="0"/>
    <x v="18"/>
    <x v="1"/>
    <x v="2"/>
    <s v="EE_A"/>
    <x v="21"/>
    <n v="48.24"/>
    <n v="13.4"/>
  </r>
  <r>
    <x v="0"/>
    <x v="18"/>
    <x v="1"/>
    <x v="2"/>
    <s v="EE_A"/>
    <x v="22"/>
    <n v="67.680000000000007"/>
    <n v="18.8"/>
  </r>
  <r>
    <x v="0"/>
    <x v="18"/>
    <x v="1"/>
    <x v="2"/>
    <s v="EE_A"/>
    <x v="23"/>
    <n v="0.31515896120488701"/>
    <n v="8.7544155890246306E-2"/>
  </r>
  <r>
    <x v="0"/>
    <x v="18"/>
    <x v="1"/>
    <x v="2"/>
    <s v="EE_A"/>
    <x v="25"/>
    <n v="22.32"/>
    <n v="6.2"/>
  </r>
  <r>
    <x v="0"/>
    <x v="18"/>
    <x v="1"/>
    <x v="2"/>
    <s v="EE_Enefit"/>
    <x v="0"/>
    <n v="45.776839115009899"/>
    <n v="12.7157886430583"/>
  </r>
  <r>
    <x v="0"/>
    <x v="18"/>
    <x v="1"/>
    <x v="2"/>
    <s v="EE_Enefit"/>
    <x v="1"/>
    <n v="46.08"/>
    <n v="12.8"/>
  </r>
  <r>
    <x v="0"/>
    <x v="18"/>
    <x v="1"/>
    <x v="2"/>
    <s v="EE_Enefit"/>
    <x v="2"/>
    <n v="57.96"/>
    <n v="16.100000000000001"/>
  </r>
  <r>
    <x v="0"/>
    <x v="18"/>
    <x v="1"/>
    <x v="2"/>
    <s v="EE_Enefit"/>
    <x v="6"/>
    <n v="30.079313304721001"/>
    <n v="8.3553648068669499"/>
  </r>
  <r>
    <x v="0"/>
    <x v="18"/>
    <x v="1"/>
    <x v="2"/>
    <s v="EE_Enefit"/>
    <x v="9"/>
    <n v="45.361633570256501"/>
    <n v="12.600453769515701"/>
  </r>
  <r>
    <x v="0"/>
    <x v="18"/>
    <x v="1"/>
    <x v="2"/>
    <s v="EE_Enefit"/>
    <x v="17"/>
    <n v="9.3111759656652193"/>
    <n v="2.5864377682403399"/>
  </r>
  <r>
    <x v="0"/>
    <x v="18"/>
    <x v="1"/>
    <x v="2"/>
    <s v="EE_Enefit"/>
    <x v="19"/>
    <n v="13.489316267499101"/>
    <n v="3.74703229652753"/>
  </r>
  <r>
    <x v="0"/>
    <x v="18"/>
    <x v="1"/>
    <x v="2"/>
    <s v="EE_Enefit"/>
    <x v="21"/>
    <n v="48.24"/>
    <n v="13.4"/>
  </r>
  <r>
    <x v="0"/>
    <x v="18"/>
    <x v="1"/>
    <x v="2"/>
    <s v="EE_Enefit"/>
    <x v="22"/>
    <n v="67.680000000000007"/>
    <n v="18.8"/>
  </r>
  <r>
    <x v="0"/>
    <x v="18"/>
    <x v="1"/>
    <x v="2"/>
    <s v="EE_Enefit"/>
    <x v="23"/>
    <n v="0.31515896120488701"/>
    <n v="8.7544155890246306E-2"/>
  </r>
  <r>
    <x v="0"/>
    <x v="18"/>
    <x v="1"/>
    <x v="2"/>
    <s v="EE_Enefit"/>
    <x v="25"/>
    <n v="22.32"/>
    <n v="6.2"/>
  </r>
  <r>
    <x v="0"/>
    <x v="18"/>
    <x v="1"/>
    <x v="2"/>
    <s v="EE_Industry"/>
    <x v="0"/>
    <n v="45.776839115009899"/>
    <n v="12.7157886430583"/>
  </r>
  <r>
    <x v="0"/>
    <x v="18"/>
    <x v="1"/>
    <x v="2"/>
    <s v="EE_Industry"/>
    <x v="1"/>
    <n v="46.08"/>
    <n v="12.8"/>
  </r>
  <r>
    <x v="0"/>
    <x v="18"/>
    <x v="1"/>
    <x v="2"/>
    <s v="EE_Industry"/>
    <x v="2"/>
    <n v="57.96"/>
    <n v="16.100000000000001"/>
  </r>
  <r>
    <x v="0"/>
    <x v="18"/>
    <x v="1"/>
    <x v="2"/>
    <s v="EE_Industry"/>
    <x v="6"/>
    <n v="30.079313304721001"/>
    <n v="8.3553648068669499"/>
  </r>
  <r>
    <x v="0"/>
    <x v="18"/>
    <x v="1"/>
    <x v="2"/>
    <s v="EE_Industry"/>
    <x v="9"/>
    <n v="45.361633570256501"/>
    <n v="12.600453769515701"/>
  </r>
  <r>
    <x v="0"/>
    <x v="18"/>
    <x v="1"/>
    <x v="2"/>
    <s v="EE_Industry"/>
    <x v="17"/>
    <n v="9.3111759656652193"/>
    <n v="2.5864377682403399"/>
  </r>
  <r>
    <x v="0"/>
    <x v="18"/>
    <x v="1"/>
    <x v="2"/>
    <s v="EE_Industry"/>
    <x v="19"/>
    <n v="13.489316267499101"/>
    <n v="3.74703229652753"/>
  </r>
  <r>
    <x v="0"/>
    <x v="18"/>
    <x v="1"/>
    <x v="2"/>
    <s v="EE_Industry"/>
    <x v="21"/>
    <n v="48.24"/>
    <n v="13.4"/>
  </r>
  <r>
    <x v="0"/>
    <x v="18"/>
    <x v="1"/>
    <x v="2"/>
    <s v="EE_Industry"/>
    <x v="22"/>
    <n v="67.680000000000007"/>
    <n v="18.8"/>
  </r>
  <r>
    <x v="0"/>
    <x v="18"/>
    <x v="1"/>
    <x v="2"/>
    <s v="EE_Industry"/>
    <x v="23"/>
    <n v="0.31515896120488701"/>
    <n v="8.7544155890246306E-2"/>
  </r>
  <r>
    <x v="0"/>
    <x v="18"/>
    <x v="1"/>
    <x v="2"/>
    <s v="EE_Industry"/>
    <x v="25"/>
    <n v="22.32"/>
    <n v="6.2"/>
  </r>
  <r>
    <x v="0"/>
    <x v="18"/>
    <x v="1"/>
    <x v="2"/>
    <s v="EE_Kohtla_Jarve"/>
    <x v="0"/>
    <n v="45.776839115009899"/>
    <n v="12.7157886430583"/>
  </r>
  <r>
    <x v="0"/>
    <x v="18"/>
    <x v="1"/>
    <x v="2"/>
    <s v="EE_Kohtla_Jarve"/>
    <x v="1"/>
    <n v="46.08"/>
    <n v="12.8"/>
  </r>
  <r>
    <x v="0"/>
    <x v="18"/>
    <x v="1"/>
    <x v="2"/>
    <s v="EE_Kohtla_Jarve"/>
    <x v="2"/>
    <n v="57.96"/>
    <n v="16.100000000000001"/>
  </r>
  <r>
    <x v="0"/>
    <x v="18"/>
    <x v="1"/>
    <x v="2"/>
    <s v="EE_Kohtla_Jarve"/>
    <x v="6"/>
    <n v="30.079313304721001"/>
    <n v="8.3553648068669499"/>
  </r>
  <r>
    <x v="0"/>
    <x v="18"/>
    <x v="1"/>
    <x v="2"/>
    <s v="EE_Kohtla_Jarve"/>
    <x v="9"/>
    <n v="45.361633570256501"/>
    <n v="12.600453769515701"/>
  </r>
  <r>
    <x v="0"/>
    <x v="18"/>
    <x v="1"/>
    <x v="2"/>
    <s v="EE_Kohtla_Jarve"/>
    <x v="17"/>
    <n v="9.3111759656652193"/>
    <n v="2.5864377682403399"/>
  </r>
  <r>
    <x v="0"/>
    <x v="18"/>
    <x v="1"/>
    <x v="2"/>
    <s v="EE_Kohtla_Jarve"/>
    <x v="19"/>
    <n v="13.489316267499101"/>
    <n v="3.74703229652753"/>
  </r>
  <r>
    <x v="0"/>
    <x v="18"/>
    <x v="1"/>
    <x v="2"/>
    <s v="EE_Kohtla_Jarve"/>
    <x v="21"/>
    <n v="48.24"/>
    <n v="13.4"/>
  </r>
  <r>
    <x v="0"/>
    <x v="18"/>
    <x v="1"/>
    <x v="2"/>
    <s v="EE_Kohtla_Jarve"/>
    <x v="22"/>
    <n v="67.680000000000007"/>
    <n v="18.8"/>
  </r>
  <r>
    <x v="0"/>
    <x v="18"/>
    <x v="1"/>
    <x v="2"/>
    <s v="EE_Kohtla_Jarve"/>
    <x v="23"/>
    <n v="0.31515896120488701"/>
    <n v="8.7544155890246306E-2"/>
  </r>
  <r>
    <x v="0"/>
    <x v="18"/>
    <x v="1"/>
    <x v="2"/>
    <s v="EE_Kohtla_Jarve"/>
    <x v="25"/>
    <n v="22.32"/>
    <n v="6.2"/>
  </r>
  <r>
    <x v="0"/>
    <x v="18"/>
    <x v="1"/>
    <x v="2"/>
    <s v="EE_Narva"/>
    <x v="0"/>
    <n v="45.776839115009899"/>
    <n v="12.7157886430583"/>
  </r>
  <r>
    <x v="0"/>
    <x v="18"/>
    <x v="1"/>
    <x v="2"/>
    <s v="EE_Narva"/>
    <x v="1"/>
    <n v="46.08"/>
    <n v="12.8"/>
  </r>
  <r>
    <x v="0"/>
    <x v="18"/>
    <x v="1"/>
    <x v="2"/>
    <s v="EE_Narva"/>
    <x v="2"/>
    <n v="57.96"/>
    <n v="16.100000000000001"/>
  </r>
  <r>
    <x v="0"/>
    <x v="18"/>
    <x v="1"/>
    <x v="2"/>
    <s v="EE_Narva"/>
    <x v="6"/>
    <n v="30.079313304721001"/>
    <n v="8.3553648068669499"/>
  </r>
  <r>
    <x v="0"/>
    <x v="18"/>
    <x v="1"/>
    <x v="2"/>
    <s v="EE_Narva"/>
    <x v="9"/>
    <n v="45.361633570256501"/>
    <n v="12.600453769515701"/>
  </r>
  <r>
    <x v="0"/>
    <x v="18"/>
    <x v="1"/>
    <x v="2"/>
    <s v="EE_Narva"/>
    <x v="17"/>
    <n v="9.3111759656652193"/>
    <n v="2.5864377682403399"/>
  </r>
  <r>
    <x v="0"/>
    <x v="18"/>
    <x v="1"/>
    <x v="2"/>
    <s v="EE_Narva"/>
    <x v="19"/>
    <n v="13.489316267499101"/>
    <n v="3.74703229652753"/>
  </r>
  <r>
    <x v="0"/>
    <x v="18"/>
    <x v="1"/>
    <x v="2"/>
    <s v="EE_Narva"/>
    <x v="21"/>
    <n v="48.24"/>
    <n v="13.4"/>
  </r>
  <r>
    <x v="0"/>
    <x v="18"/>
    <x v="1"/>
    <x v="2"/>
    <s v="EE_Narva"/>
    <x v="22"/>
    <n v="67.680000000000007"/>
    <n v="18.8"/>
  </r>
  <r>
    <x v="0"/>
    <x v="18"/>
    <x v="1"/>
    <x v="2"/>
    <s v="EE_Narva"/>
    <x v="23"/>
    <n v="0.31515896120488701"/>
    <n v="8.7544155890246306E-2"/>
  </r>
  <r>
    <x v="0"/>
    <x v="18"/>
    <x v="1"/>
    <x v="2"/>
    <s v="EE_Narva"/>
    <x v="25"/>
    <n v="22.32"/>
    <n v="6.2"/>
  </r>
  <r>
    <x v="0"/>
    <x v="18"/>
    <x v="1"/>
    <x v="2"/>
    <s v="EE_OFFSHORE"/>
    <x v="0"/>
    <n v="45.776839115009899"/>
    <n v="12.7157886430583"/>
  </r>
  <r>
    <x v="0"/>
    <x v="18"/>
    <x v="1"/>
    <x v="2"/>
    <s v="EE_OFFSHORE"/>
    <x v="1"/>
    <n v="46.08"/>
    <n v="12.8"/>
  </r>
  <r>
    <x v="0"/>
    <x v="18"/>
    <x v="1"/>
    <x v="2"/>
    <s v="EE_OFFSHORE"/>
    <x v="2"/>
    <n v="57.96"/>
    <n v="16.100000000000001"/>
  </r>
  <r>
    <x v="0"/>
    <x v="18"/>
    <x v="1"/>
    <x v="2"/>
    <s v="EE_OFFSHORE"/>
    <x v="6"/>
    <n v="30.079313304721001"/>
    <n v="8.3553648068669499"/>
  </r>
  <r>
    <x v="0"/>
    <x v="18"/>
    <x v="1"/>
    <x v="2"/>
    <s v="EE_OFFSHORE"/>
    <x v="9"/>
    <n v="45.361633570256501"/>
    <n v="12.600453769515701"/>
  </r>
  <r>
    <x v="0"/>
    <x v="18"/>
    <x v="1"/>
    <x v="2"/>
    <s v="EE_OFFSHORE"/>
    <x v="17"/>
    <n v="9.3111759656652193"/>
    <n v="2.5864377682403399"/>
  </r>
  <r>
    <x v="0"/>
    <x v="18"/>
    <x v="1"/>
    <x v="2"/>
    <s v="EE_OFFSHORE"/>
    <x v="19"/>
    <n v="13.489316267499101"/>
    <n v="3.74703229652753"/>
  </r>
  <r>
    <x v="0"/>
    <x v="18"/>
    <x v="1"/>
    <x v="2"/>
    <s v="EE_OFFSHORE"/>
    <x v="21"/>
    <n v="48.24"/>
    <n v="13.4"/>
  </r>
  <r>
    <x v="0"/>
    <x v="18"/>
    <x v="1"/>
    <x v="2"/>
    <s v="EE_OFFSHORE"/>
    <x v="22"/>
    <n v="67.680000000000007"/>
    <n v="18.8"/>
  </r>
  <r>
    <x v="0"/>
    <x v="18"/>
    <x v="1"/>
    <x v="2"/>
    <s v="EE_OFFSHORE"/>
    <x v="23"/>
    <n v="0.31515896120488701"/>
    <n v="8.7544155890246306E-2"/>
  </r>
  <r>
    <x v="0"/>
    <x v="18"/>
    <x v="1"/>
    <x v="2"/>
    <s v="EE_OFFSHORE"/>
    <x v="25"/>
    <n v="22.32"/>
    <n v="6.2"/>
  </r>
  <r>
    <x v="0"/>
    <x v="18"/>
    <x v="1"/>
    <x v="2"/>
    <s v="EE_Parnu"/>
    <x v="0"/>
    <n v="45.776839115009899"/>
    <n v="12.7157886430583"/>
  </r>
  <r>
    <x v="0"/>
    <x v="18"/>
    <x v="1"/>
    <x v="2"/>
    <s v="EE_Parnu"/>
    <x v="1"/>
    <n v="46.08"/>
    <n v="12.8"/>
  </r>
  <r>
    <x v="0"/>
    <x v="18"/>
    <x v="1"/>
    <x v="2"/>
    <s v="EE_Parnu"/>
    <x v="2"/>
    <n v="57.96"/>
    <n v="16.100000000000001"/>
  </r>
  <r>
    <x v="0"/>
    <x v="18"/>
    <x v="1"/>
    <x v="2"/>
    <s v="EE_Parnu"/>
    <x v="6"/>
    <n v="30.079313304721001"/>
    <n v="8.3553648068669499"/>
  </r>
  <r>
    <x v="0"/>
    <x v="18"/>
    <x v="1"/>
    <x v="2"/>
    <s v="EE_Parnu"/>
    <x v="9"/>
    <n v="45.361633570256501"/>
    <n v="12.600453769515701"/>
  </r>
  <r>
    <x v="0"/>
    <x v="18"/>
    <x v="1"/>
    <x v="2"/>
    <s v="EE_Parnu"/>
    <x v="17"/>
    <n v="9.3111759656652193"/>
    <n v="2.5864377682403399"/>
  </r>
  <r>
    <x v="0"/>
    <x v="18"/>
    <x v="1"/>
    <x v="2"/>
    <s v="EE_Parnu"/>
    <x v="19"/>
    <n v="13.489316267499101"/>
    <n v="3.74703229652753"/>
  </r>
  <r>
    <x v="0"/>
    <x v="18"/>
    <x v="1"/>
    <x v="2"/>
    <s v="EE_Parnu"/>
    <x v="21"/>
    <n v="48.24"/>
    <n v="13.4"/>
  </r>
  <r>
    <x v="0"/>
    <x v="18"/>
    <x v="1"/>
    <x v="2"/>
    <s v="EE_Parnu"/>
    <x v="22"/>
    <n v="67.680000000000007"/>
    <n v="18.8"/>
  </r>
  <r>
    <x v="0"/>
    <x v="18"/>
    <x v="1"/>
    <x v="2"/>
    <s v="EE_Parnu"/>
    <x v="23"/>
    <n v="0.31515896120488701"/>
    <n v="8.7544155890246306E-2"/>
  </r>
  <r>
    <x v="0"/>
    <x v="18"/>
    <x v="1"/>
    <x v="2"/>
    <s v="EE_Parnu"/>
    <x v="25"/>
    <n v="22.32"/>
    <n v="6.2"/>
  </r>
  <r>
    <x v="0"/>
    <x v="18"/>
    <x v="1"/>
    <x v="2"/>
    <s v="EE_Rural"/>
    <x v="0"/>
    <n v="45.776839115009899"/>
    <n v="12.7157886430583"/>
  </r>
  <r>
    <x v="0"/>
    <x v="18"/>
    <x v="1"/>
    <x v="2"/>
    <s v="EE_Rural"/>
    <x v="1"/>
    <n v="46.08"/>
    <n v="12.8"/>
  </r>
  <r>
    <x v="0"/>
    <x v="18"/>
    <x v="1"/>
    <x v="2"/>
    <s v="EE_Rural"/>
    <x v="2"/>
    <n v="57.96"/>
    <n v="16.100000000000001"/>
  </r>
  <r>
    <x v="0"/>
    <x v="18"/>
    <x v="1"/>
    <x v="2"/>
    <s v="EE_Rural"/>
    <x v="6"/>
    <n v="30.079313304721001"/>
    <n v="8.3553648068669499"/>
  </r>
  <r>
    <x v="0"/>
    <x v="18"/>
    <x v="1"/>
    <x v="2"/>
    <s v="EE_Rural"/>
    <x v="9"/>
    <n v="45.361633570256501"/>
    <n v="12.600453769515701"/>
  </r>
  <r>
    <x v="0"/>
    <x v="18"/>
    <x v="1"/>
    <x v="2"/>
    <s v="EE_Rural"/>
    <x v="17"/>
    <n v="9.3111759656652193"/>
    <n v="2.5864377682403399"/>
  </r>
  <r>
    <x v="0"/>
    <x v="18"/>
    <x v="1"/>
    <x v="2"/>
    <s v="EE_Rural"/>
    <x v="19"/>
    <n v="13.489316267499101"/>
    <n v="3.74703229652753"/>
  </r>
  <r>
    <x v="0"/>
    <x v="18"/>
    <x v="1"/>
    <x v="2"/>
    <s v="EE_Rural"/>
    <x v="21"/>
    <n v="48.24"/>
    <n v="13.4"/>
  </r>
  <r>
    <x v="0"/>
    <x v="18"/>
    <x v="1"/>
    <x v="2"/>
    <s v="EE_Rural"/>
    <x v="22"/>
    <n v="67.680000000000007"/>
    <n v="18.8"/>
  </r>
  <r>
    <x v="0"/>
    <x v="18"/>
    <x v="1"/>
    <x v="2"/>
    <s v="EE_Rural"/>
    <x v="23"/>
    <n v="0.31515896120488701"/>
    <n v="8.7544155890246306E-2"/>
  </r>
  <r>
    <x v="0"/>
    <x v="18"/>
    <x v="1"/>
    <x v="2"/>
    <s v="EE_Rural"/>
    <x v="25"/>
    <n v="22.32"/>
    <n v="6.2"/>
  </r>
  <r>
    <x v="0"/>
    <x v="18"/>
    <x v="1"/>
    <x v="2"/>
    <s v="EE_Sillamae"/>
    <x v="0"/>
    <n v="45.776839115009899"/>
    <n v="12.7157886430583"/>
  </r>
  <r>
    <x v="0"/>
    <x v="18"/>
    <x v="1"/>
    <x v="2"/>
    <s v="EE_Sillamae"/>
    <x v="1"/>
    <n v="46.08"/>
    <n v="12.8"/>
  </r>
  <r>
    <x v="0"/>
    <x v="18"/>
    <x v="1"/>
    <x v="2"/>
    <s v="EE_Sillamae"/>
    <x v="2"/>
    <n v="57.96"/>
    <n v="16.100000000000001"/>
  </r>
  <r>
    <x v="0"/>
    <x v="18"/>
    <x v="1"/>
    <x v="2"/>
    <s v="EE_Sillamae"/>
    <x v="6"/>
    <n v="30.079313304721001"/>
    <n v="8.3553648068669499"/>
  </r>
  <r>
    <x v="0"/>
    <x v="18"/>
    <x v="1"/>
    <x v="2"/>
    <s v="EE_Sillamae"/>
    <x v="9"/>
    <n v="45.361633570256501"/>
    <n v="12.600453769515701"/>
  </r>
  <r>
    <x v="0"/>
    <x v="18"/>
    <x v="1"/>
    <x v="2"/>
    <s v="EE_Sillamae"/>
    <x v="17"/>
    <n v="9.3111759656652193"/>
    <n v="2.5864377682403399"/>
  </r>
  <r>
    <x v="0"/>
    <x v="18"/>
    <x v="1"/>
    <x v="2"/>
    <s v="EE_Sillamae"/>
    <x v="19"/>
    <n v="13.489316267499101"/>
    <n v="3.74703229652753"/>
  </r>
  <r>
    <x v="0"/>
    <x v="18"/>
    <x v="1"/>
    <x v="2"/>
    <s v="EE_Sillamae"/>
    <x v="21"/>
    <n v="48.24"/>
    <n v="13.4"/>
  </r>
  <r>
    <x v="0"/>
    <x v="18"/>
    <x v="1"/>
    <x v="2"/>
    <s v="EE_Sillamae"/>
    <x v="22"/>
    <n v="67.680000000000007"/>
    <n v="18.8"/>
  </r>
  <r>
    <x v="0"/>
    <x v="18"/>
    <x v="1"/>
    <x v="2"/>
    <s v="EE_Sillamae"/>
    <x v="23"/>
    <n v="0.31515896120488701"/>
    <n v="8.7544155890246306E-2"/>
  </r>
  <r>
    <x v="0"/>
    <x v="18"/>
    <x v="1"/>
    <x v="2"/>
    <s v="EE_Sillamae"/>
    <x v="25"/>
    <n v="22.32"/>
    <n v="6.2"/>
  </r>
  <r>
    <x v="0"/>
    <x v="18"/>
    <x v="1"/>
    <x v="2"/>
    <s v="EE_Tallinn"/>
    <x v="0"/>
    <n v="45.776839115009899"/>
    <n v="12.7157886430583"/>
  </r>
  <r>
    <x v="0"/>
    <x v="18"/>
    <x v="1"/>
    <x v="2"/>
    <s v="EE_Tallinn"/>
    <x v="1"/>
    <n v="46.08"/>
    <n v="12.8"/>
  </r>
  <r>
    <x v="0"/>
    <x v="18"/>
    <x v="1"/>
    <x v="2"/>
    <s v="EE_Tallinn"/>
    <x v="2"/>
    <n v="57.96"/>
    <n v="16.100000000000001"/>
  </r>
  <r>
    <x v="0"/>
    <x v="18"/>
    <x v="1"/>
    <x v="2"/>
    <s v="EE_Tallinn"/>
    <x v="6"/>
    <n v="30.079313304721001"/>
    <n v="8.3553648068669499"/>
  </r>
  <r>
    <x v="0"/>
    <x v="18"/>
    <x v="1"/>
    <x v="2"/>
    <s v="EE_Tallinn"/>
    <x v="9"/>
    <n v="45.361633570256501"/>
    <n v="12.600453769515701"/>
  </r>
  <r>
    <x v="0"/>
    <x v="18"/>
    <x v="1"/>
    <x v="2"/>
    <s v="EE_Tallinn"/>
    <x v="17"/>
    <n v="9.3111759656652193"/>
    <n v="2.5864377682403399"/>
  </r>
  <r>
    <x v="0"/>
    <x v="18"/>
    <x v="1"/>
    <x v="2"/>
    <s v="EE_Tallinn"/>
    <x v="19"/>
    <n v="13.489316267499101"/>
    <n v="3.74703229652753"/>
  </r>
  <r>
    <x v="0"/>
    <x v="18"/>
    <x v="1"/>
    <x v="2"/>
    <s v="EE_Tallinn"/>
    <x v="21"/>
    <n v="48.24"/>
    <n v="13.4"/>
  </r>
  <r>
    <x v="0"/>
    <x v="18"/>
    <x v="1"/>
    <x v="2"/>
    <s v="EE_Tallinn"/>
    <x v="22"/>
    <n v="67.680000000000007"/>
    <n v="18.8"/>
  </r>
  <r>
    <x v="0"/>
    <x v="18"/>
    <x v="1"/>
    <x v="2"/>
    <s v="EE_Tallinn"/>
    <x v="23"/>
    <n v="0.31515896120488701"/>
    <n v="8.7544155890246306E-2"/>
  </r>
  <r>
    <x v="0"/>
    <x v="18"/>
    <x v="1"/>
    <x v="2"/>
    <s v="EE_Tallinn"/>
    <x v="25"/>
    <n v="22.32"/>
    <n v="6.2"/>
  </r>
  <r>
    <x v="0"/>
    <x v="18"/>
    <x v="1"/>
    <x v="2"/>
    <s v="EE_Tartu"/>
    <x v="0"/>
    <n v="45.776839115009899"/>
    <n v="12.7157886430583"/>
  </r>
  <r>
    <x v="0"/>
    <x v="18"/>
    <x v="1"/>
    <x v="2"/>
    <s v="EE_Tartu"/>
    <x v="1"/>
    <n v="46.08"/>
    <n v="12.8"/>
  </r>
  <r>
    <x v="0"/>
    <x v="18"/>
    <x v="1"/>
    <x v="2"/>
    <s v="EE_Tartu"/>
    <x v="2"/>
    <n v="57.96"/>
    <n v="16.100000000000001"/>
  </r>
  <r>
    <x v="0"/>
    <x v="18"/>
    <x v="1"/>
    <x v="2"/>
    <s v="EE_Tartu"/>
    <x v="6"/>
    <n v="30.079313304721001"/>
    <n v="8.3553648068669499"/>
  </r>
  <r>
    <x v="0"/>
    <x v="18"/>
    <x v="1"/>
    <x v="2"/>
    <s v="EE_Tartu"/>
    <x v="9"/>
    <n v="45.361633570256501"/>
    <n v="12.600453769515701"/>
  </r>
  <r>
    <x v="0"/>
    <x v="18"/>
    <x v="1"/>
    <x v="2"/>
    <s v="EE_Tartu"/>
    <x v="17"/>
    <n v="9.3111759656652193"/>
    <n v="2.5864377682403399"/>
  </r>
  <r>
    <x v="0"/>
    <x v="18"/>
    <x v="1"/>
    <x v="2"/>
    <s v="EE_Tartu"/>
    <x v="19"/>
    <n v="13.489316267499101"/>
    <n v="3.74703229652753"/>
  </r>
  <r>
    <x v="0"/>
    <x v="18"/>
    <x v="1"/>
    <x v="2"/>
    <s v="EE_Tartu"/>
    <x v="21"/>
    <n v="48.24"/>
    <n v="13.4"/>
  </r>
  <r>
    <x v="0"/>
    <x v="18"/>
    <x v="1"/>
    <x v="2"/>
    <s v="EE_Tartu"/>
    <x v="22"/>
    <n v="67.680000000000007"/>
    <n v="18.8"/>
  </r>
  <r>
    <x v="0"/>
    <x v="18"/>
    <x v="1"/>
    <x v="2"/>
    <s v="EE_Tartu"/>
    <x v="23"/>
    <n v="0.31515896120488701"/>
    <n v="8.7544155890246306E-2"/>
  </r>
  <r>
    <x v="0"/>
    <x v="18"/>
    <x v="1"/>
    <x v="2"/>
    <s v="EE_Tartu"/>
    <x v="25"/>
    <n v="22.32"/>
    <n v="6.2"/>
  </r>
  <r>
    <x v="0"/>
    <x v="18"/>
    <x v="1"/>
    <x v="2"/>
    <s v="EE_Urban"/>
    <x v="0"/>
    <n v="45.776839115009899"/>
    <n v="12.7157886430583"/>
  </r>
  <r>
    <x v="0"/>
    <x v="18"/>
    <x v="1"/>
    <x v="2"/>
    <s v="EE_Urban"/>
    <x v="1"/>
    <n v="46.08"/>
    <n v="12.8"/>
  </r>
  <r>
    <x v="0"/>
    <x v="18"/>
    <x v="1"/>
    <x v="2"/>
    <s v="EE_Urban"/>
    <x v="2"/>
    <n v="57.96"/>
    <n v="16.100000000000001"/>
  </r>
  <r>
    <x v="0"/>
    <x v="18"/>
    <x v="1"/>
    <x v="2"/>
    <s v="EE_Urban"/>
    <x v="6"/>
    <n v="30.079313304721001"/>
    <n v="8.3553648068669499"/>
  </r>
  <r>
    <x v="0"/>
    <x v="18"/>
    <x v="1"/>
    <x v="2"/>
    <s v="EE_Urban"/>
    <x v="9"/>
    <n v="45.361633570256501"/>
    <n v="12.600453769515701"/>
  </r>
  <r>
    <x v="0"/>
    <x v="18"/>
    <x v="1"/>
    <x v="2"/>
    <s v="EE_Urban"/>
    <x v="17"/>
    <n v="9.3111759656652193"/>
    <n v="2.5864377682403399"/>
  </r>
  <r>
    <x v="0"/>
    <x v="18"/>
    <x v="1"/>
    <x v="2"/>
    <s v="EE_Urban"/>
    <x v="19"/>
    <n v="13.489316267499101"/>
    <n v="3.74703229652753"/>
  </r>
  <r>
    <x v="0"/>
    <x v="18"/>
    <x v="1"/>
    <x v="2"/>
    <s v="EE_Urban"/>
    <x v="21"/>
    <n v="48.24"/>
    <n v="13.4"/>
  </r>
  <r>
    <x v="0"/>
    <x v="18"/>
    <x v="1"/>
    <x v="2"/>
    <s v="EE_Urban"/>
    <x v="22"/>
    <n v="67.680000000000007"/>
    <n v="18.8"/>
  </r>
  <r>
    <x v="0"/>
    <x v="18"/>
    <x v="1"/>
    <x v="2"/>
    <s v="EE_Urban"/>
    <x v="23"/>
    <n v="0.31515896120488701"/>
    <n v="8.7544155890246306E-2"/>
  </r>
  <r>
    <x v="0"/>
    <x v="18"/>
    <x v="1"/>
    <x v="2"/>
    <s v="EE_Urban"/>
    <x v="25"/>
    <n v="22.32"/>
    <n v="6.2"/>
  </r>
  <r>
    <x v="0"/>
    <x v="18"/>
    <x v="2"/>
    <x v="3"/>
    <s v="FI_IND"/>
    <x v="0"/>
    <n v="45.776839115009899"/>
    <n v="12.7157886430583"/>
  </r>
  <r>
    <x v="0"/>
    <x v="18"/>
    <x v="2"/>
    <x v="3"/>
    <s v="FI_IND"/>
    <x v="1"/>
    <n v="46.08"/>
    <n v="12.8"/>
  </r>
  <r>
    <x v="0"/>
    <x v="18"/>
    <x v="2"/>
    <x v="3"/>
    <s v="FI_IND"/>
    <x v="2"/>
    <n v="57.96"/>
    <n v="16.100000000000001"/>
  </r>
  <r>
    <x v="0"/>
    <x v="18"/>
    <x v="2"/>
    <x v="3"/>
    <s v="FI_IND"/>
    <x v="6"/>
    <n v="30.079313304721001"/>
    <n v="8.3553648068669499"/>
  </r>
  <r>
    <x v="0"/>
    <x v="18"/>
    <x v="2"/>
    <x v="3"/>
    <s v="FI_IND"/>
    <x v="9"/>
    <n v="45.361633570256501"/>
    <n v="12.600453769515701"/>
  </r>
  <r>
    <x v="0"/>
    <x v="18"/>
    <x v="2"/>
    <x v="3"/>
    <s v="FI_IND"/>
    <x v="17"/>
    <n v="9.3111759656652193"/>
    <n v="2.5864377682403399"/>
  </r>
  <r>
    <x v="0"/>
    <x v="18"/>
    <x v="2"/>
    <x v="3"/>
    <s v="FI_IND"/>
    <x v="19"/>
    <n v="13.489316267499101"/>
    <n v="3.74703229652753"/>
  </r>
  <r>
    <x v="0"/>
    <x v="18"/>
    <x v="2"/>
    <x v="3"/>
    <s v="FI_IND"/>
    <x v="21"/>
    <n v="48.24"/>
    <n v="13.4"/>
  </r>
  <r>
    <x v="0"/>
    <x v="18"/>
    <x v="2"/>
    <x v="3"/>
    <s v="FI_IND"/>
    <x v="22"/>
    <n v="67.680000000000007"/>
    <n v="18.8"/>
  </r>
  <r>
    <x v="0"/>
    <x v="18"/>
    <x v="2"/>
    <x v="3"/>
    <s v="FI_IND"/>
    <x v="23"/>
    <n v="0.31515896120488701"/>
    <n v="8.7544155890246306E-2"/>
  </r>
  <r>
    <x v="0"/>
    <x v="18"/>
    <x v="2"/>
    <x v="3"/>
    <s v="FI_IND"/>
    <x v="25"/>
    <n v="22.32"/>
    <n v="6.2"/>
  </r>
  <r>
    <x v="0"/>
    <x v="18"/>
    <x v="2"/>
    <x v="3"/>
    <s v="FI_Offshore"/>
    <x v="0"/>
    <n v="45.776839115009899"/>
    <n v="12.7157886430583"/>
  </r>
  <r>
    <x v="0"/>
    <x v="18"/>
    <x v="2"/>
    <x v="3"/>
    <s v="FI_Offshore"/>
    <x v="1"/>
    <n v="46.08"/>
    <n v="12.8"/>
  </r>
  <r>
    <x v="0"/>
    <x v="18"/>
    <x v="2"/>
    <x v="3"/>
    <s v="FI_Offshore"/>
    <x v="2"/>
    <n v="57.96"/>
    <n v="16.100000000000001"/>
  </r>
  <r>
    <x v="0"/>
    <x v="18"/>
    <x v="2"/>
    <x v="3"/>
    <s v="FI_Offshore"/>
    <x v="6"/>
    <n v="30.079313304721001"/>
    <n v="8.3553648068669499"/>
  </r>
  <r>
    <x v="0"/>
    <x v="18"/>
    <x v="2"/>
    <x v="3"/>
    <s v="FI_Offshore"/>
    <x v="9"/>
    <n v="45.361633570256501"/>
    <n v="12.600453769515701"/>
  </r>
  <r>
    <x v="0"/>
    <x v="18"/>
    <x v="2"/>
    <x v="3"/>
    <s v="FI_Offshore"/>
    <x v="17"/>
    <n v="9.3111759656652193"/>
    <n v="2.5864377682403399"/>
  </r>
  <r>
    <x v="0"/>
    <x v="18"/>
    <x v="2"/>
    <x v="3"/>
    <s v="FI_Offshore"/>
    <x v="19"/>
    <n v="13.489316267499101"/>
    <n v="3.74703229652753"/>
  </r>
  <r>
    <x v="0"/>
    <x v="18"/>
    <x v="2"/>
    <x v="3"/>
    <s v="FI_Offshore"/>
    <x v="21"/>
    <n v="48.24"/>
    <n v="13.4"/>
  </r>
  <r>
    <x v="0"/>
    <x v="18"/>
    <x v="2"/>
    <x v="3"/>
    <s v="FI_Offshore"/>
    <x v="22"/>
    <n v="67.680000000000007"/>
    <n v="18.8"/>
  </r>
  <r>
    <x v="0"/>
    <x v="18"/>
    <x v="2"/>
    <x v="3"/>
    <s v="FI_Offshore"/>
    <x v="23"/>
    <n v="0.31515896120488701"/>
    <n v="8.7544155890246306E-2"/>
  </r>
  <r>
    <x v="0"/>
    <x v="18"/>
    <x v="2"/>
    <x v="3"/>
    <s v="FI_Offshore"/>
    <x v="25"/>
    <n v="22.32"/>
    <n v="6.2"/>
  </r>
  <r>
    <x v="0"/>
    <x v="18"/>
    <x v="2"/>
    <x v="3"/>
    <s v="FI_large"/>
    <x v="0"/>
    <n v="45.776839115009899"/>
    <n v="12.7157886430583"/>
  </r>
  <r>
    <x v="0"/>
    <x v="18"/>
    <x v="2"/>
    <x v="3"/>
    <s v="FI_large"/>
    <x v="1"/>
    <n v="46.08"/>
    <n v="12.8"/>
  </r>
  <r>
    <x v="0"/>
    <x v="18"/>
    <x v="2"/>
    <x v="3"/>
    <s v="FI_large"/>
    <x v="2"/>
    <n v="57.96"/>
    <n v="16.100000000000001"/>
  </r>
  <r>
    <x v="0"/>
    <x v="18"/>
    <x v="2"/>
    <x v="3"/>
    <s v="FI_large"/>
    <x v="6"/>
    <n v="30.079313304721001"/>
    <n v="8.3553648068669499"/>
  </r>
  <r>
    <x v="0"/>
    <x v="18"/>
    <x v="2"/>
    <x v="3"/>
    <s v="FI_large"/>
    <x v="9"/>
    <n v="45.361633570256501"/>
    <n v="12.600453769515701"/>
  </r>
  <r>
    <x v="0"/>
    <x v="18"/>
    <x v="2"/>
    <x v="3"/>
    <s v="FI_large"/>
    <x v="17"/>
    <n v="9.3111759656652193"/>
    <n v="2.5864377682403399"/>
  </r>
  <r>
    <x v="0"/>
    <x v="18"/>
    <x v="2"/>
    <x v="3"/>
    <s v="FI_large"/>
    <x v="19"/>
    <n v="13.489316267499101"/>
    <n v="3.74703229652753"/>
  </r>
  <r>
    <x v="0"/>
    <x v="18"/>
    <x v="2"/>
    <x v="3"/>
    <s v="FI_large"/>
    <x v="21"/>
    <n v="48.24"/>
    <n v="13.4"/>
  </r>
  <r>
    <x v="0"/>
    <x v="18"/>
    <x v="2"/>
    <x v="3"/>
    <s v="FI_large"/>
    <x v="22"/>
    <n v="67.680000000000007"/>
    <n v="18.8"/>
  </r>
  <r>
    <x v="0"/>
    <x v="18"/>
    <x v="2"/>
    <x v="3"/>
    <s v="FI_large"/>
    <x v="23"/>
    <n v="0.31515896120488701"/>
    <n v="8.7544155890246306E-2"/>
  </r>
  <r>
    <x v="0"/>
    <x v="18"/>
    <x v="2"/>
    <x v="3"/>
    <s v="FI_large"/>
    <x v="25"/>
    <n v="22.32"/>
    <n v="6.2"/>
  </r>
  <r>
    <x v="0"/>
    <x v="18"/>
    <x v="2"/>
    <x v="3"/>
    <s v="FI_large_gas"/>
    <x v="0"/>
    <n v="45.776839115009899"/>
    <n v="12.7157886430583"/>
  </r>
  <r>
    <x v="0"/>
    <x v="18"/>
    <x v="2"/>
    <x v="3"/>
    <s v="FI_large_gas"/>
    <x v="1"/>
    <n v="46.08"/>
    <n v="12.8"/>
  </r>
  <r>
    <x v="0"/>
    <x v="18"/>
    <x v="2"/>
    <x v="3"/>
    <s v="FI_large_gas"/>
    <x v="2"/>
    <n v="57.96"/>
    <n v="16.100000000000001"/>
  </r>
  <r>
    <x v="0"/>
    <x v="18"/>
    <x v="2"/>
    <x v="3"/>
    <s v="FI_large_gas"/>
    <x v="6"/>
    <n v="30.079313304721001"/>
    <n v="8.3553648068669499"/>
  </r>
  <r>
    <x v="0"/>
    <x v="18"/>
    <x v="2"/>
    <x v="3"/>
    <s v="FI_large_gas"/>
    <x v="9"/>
    <n v="45.361633570256501"/>
    <n v="12.600453769515701"/>
  </r>
  <r>
    <x v="0"/>
    <x v="18"/>
    <x v="2"/>
    <x v="3"/>
    <s v="FI_large_gas"/>
    <x v="17"/>
    <n v="9.3111759656652193"/>
    <n v="2.5864377682403399"/>
  </r>
  <r>
    <x v="0"/>
    <x v="18"/>
    <x v="2"/>
    <x v="3"/>
    <s v="FI_large_gas"/>
    <x v="19"/>
    <n v="13.489316267499101"/>
    <n v="3.74703229652753"/>
  </r>
  <r>
    <x v="0"/>
    <x v="18"/>
    <x v="2"/>
    <x v="3"/>
    <s v="FI_large_gas"/>
    <x v="21"/>
    <n v="48.24"/>
    <n v="13.4"/>
  </r>
  <r>
    <x v="0"/>
    <x v="18"/>
    <x v="2"/>
    <x v="3"/>
    <s v="FI_large_gas"/>
    <x v="22"/>
    <n v="67.680000000000007"/>
    <n v="18.8"/>
  </r>
  <r>
    <x v="0"/>
    <x v="18"/>
    <x v="2"/>
    <x v="3"/>
    <s v="FI_large_gas"/>
    <x v="23"/>
    <n v="0.31515896120488701"/>
    <n v="8.7544155890246306E-2"/>
  </r>
  <r>
    <x v="0"/>
    <x v="18"/>
    <x v="2"/>
    <x v="3"/>
    <s v="FI_large_gas"/>
    <x v="25"/>
    <n v="22.32"/>
    <n v="6.2"/>
  </r>
  <r>
    <x v="0"/>
    <x v="18"/>
    <x v="2"/>
    <x v="3"/>
    <s v="FI_medium"/>
    <x v="0"/>
    <n v="45.776839115009899"/>
    <n v="12.7157886430583"/>
  </r>
  <r>
    <x v="0"/>
    <x v="18"/>
    <x v="2"/>
    <x v="3"/>
    <s v="FI_medium"/>
    <x v="1"/>
    <n v="46.08"/>
    <n v="12.8"/>
  </r>
  <r>
    <x v="0"/>
    <x v="18"/>
    <x v="2"/>
    <x v="3"/>
    <s v="FI_medium"/>
    <x v="2"/>
    <n v="57.96"/>
    <n v="16.100000000000001"/>
  </r>
  <r>
    <x v="0"/>
    <x v="18"/>
    <x v="2"/>
    <x v="3"/>
    <s v="FI_medium"/>
    <x v="6"/>
    <n v="30.079313304721001"/>
    <n v="8.3553648068669499"/>
  </r>
  <r>
    <x v="0"/>
    <x v="18"/>
    <x v="2"/>
    <x v="3"/>
    <s v="FI_medium"/>
    <x v="9"/>
    <n v="45.361633570256501"/>
    <n v="12.600453769515701"/>
  </r>
  <r>
    <x v="0"/>
    <x v="18"/>
    <x v="2"/>
    <x v="3"/>
    <s v="FI_medium"/>
    <x v="17"/>
    <n v="9.3111759656652193"/>
    <n v="2.5864377682403399"/>
  </r>
  <r>
    <x v="0"/>
    <x v="18"/>
    <x v="2"/>
    <x v="3"/>
    <s v="FI_medium"/>
    <x v="19"/>
    <n v="13.489316267499101"/>
    <n v="3.74703229652753"/>
  </r>
  <r>
    <x v="0"/>
    <x v="18"/>
    <x v="2"/>
    <x v="3"/>
    <s v="FI_medium"/>
    <x v="21"/>
    <n v="48.24"/>
    <n v="13.4"/>
  </r>
  <r>
    <x v="0"/>
    <x v="18"/>
    <x v="2"/>
    <x v="3"/>
    <s v="FI_medium"/>
    <x v="22"/>
    <n v="67.680000000000007"/>
    <n v="18.8"/>
  </r>
  <r>
    <x v="0"/>
    <x v="18"/>
    <x v="2"/>
    <x v="3"/>
    <s v="FI_medium"/>
    <x v="23"/>
    <n v="0.31515896120488701"/>
    <n v="8.7544155890246306E-2"/>
  </r>
  <r>
    <x v="0"/>
    <x v="18"/>
    <x v="2"/>
    <x v="3"/>
    <s v="FI_medium"/>
    <x v="25"/>
    <n v="22.32"/>
    <n v="6.2"/>
  </r>
  <r>
    <x v="0"/>
    <x v="18"/>
    <x v="2"/>
    <x v="3"/>
    <s v="FI_medium_gas"/>
    <x v="0"/>
    <n v="45.776839115009899"/>
    <n v="12.7157886430583"/>
  </r>
  <r>
    <x v="0"/>
    <x v="18"/>
    <x v="2"/>
    <x v="3"/>
    <s v="FI_medium_gas"/>
    <x v="1"/>
    <n v="46.08"/>
    <n v="12.8"/>
  </r>
  <r>
    <x v="0"/>
    <x v="18"/>
    <x v="2"/>
    <x v="3"/>
    <s v="FI_medium_gas"/>
    <x v="2"/>
    <n v="57.96"/>
    <n v="16.100000000000001"/>
  </r>
  <r>
    <x v="0"/>
    <x v="18"/>
    <x v="2"/>
    <x v="3"/>
    <s v="FI_medium_gas"/>
    <x v="6"/>
    <n v="30.079313304721001"/>
    <n v="8.3553648068669499"/>
  </r>
  <r>
    <x v="0"/>
    <x v="18"/>
    <x v="2"/>
    <x v="3"/>
    <s v="FI_medium_gas"/>
    <x v="9"/>
    <n v="45.361633570256501"/>
    <n v="12.600453769515701"/>
  </r>
  <r>
    <x v="0"/>
    <x v="18"/>
    <x v="2"/>
    <x v="3"/>
    <s v="FI_medium_gas"/>
    <x v="17"/>
    <n v="9.3111759656652193"/>
    <n v="2.5864377682403399"/>
  </r>
  <r>
    <x v="0"/>
    <x v="18"/>
    <x v="2"/>
    <x v="3"/>
    <s v="FI_medium_gas"/>
    <x v="19"/>
    <n v="13.489316267499101"/>
    <n v="3.74703229652753"/>
  </r>
  <r>
    <x v="0"/>
    <x v="18"/>
    <x v="2"/>
    <x v="3"/>
    <s v="FI_medium_gas"/>
    <x v="21"/>
    <n v="48.24"/>
    <n v="13.4"/>
  </r>
  <r>
    <x v="0"/>
    <x v="18"/>
    <x v="2"/>
    <x v="3"/>
    <s v="FI_medium_gas"/>
    <x v="22"/>
    <n v="67.680000000000007"/>
    <n v="18.8"/>
  </r>
  <r>
    <x v="0"/>
    <x v="18"/>
    <x v="2"/>
    <x v="3"/>
    <s v="FI_medium_gas"/>
    <x v="23"/>
    <n v="0.31515896120488701"/>
    <n v="8.7544155890246306E-2"/>
  </r>
  <r>
    <x v="0"/>
    <x v="18"/>
    <x v="2"/>
    <x v="3"/>
    <s v="FI_medium_gas"/>
    <x v="25"/>
    <n v="22.32"/>
    <n v="6.2"/>
  </r>
  <r>
    <x v="0"/>
    <x v="18"/>
    <x v="2"/>
    <x v="3"/>
    <s v="FI_small"/>
    <x v="0"/>
    <n v="45.776839115009899"/>
    <n v="12.7157886430583"/>
  </r>
  <r>
    <x v="0"/>
    <x v="18"/>
    <x v="2"/>
    <x v="3"/>
    <s v="FI_small"/>
    <x v="1"/>
    <n v="46.08"/>
    <n v="12.8"/>
  </r>
  <r>
    <x v="0"/>
    <x v="18"/>
    <x v="2"/>
    <x v="3"/>
    <s v="FI_small"/>
    <x v="2"/>
    <n v="57.96"/>
    <n v="16.100000000000001"/>
  </r>
  <r>
    <x v="0"/>
    <x v="18"/>
    <x v="2"/>
    <x v="3"/>
    <s v="FI_small"/>
    <x v="6"/>
    <n v="30.079313304721001"/>
    <n v="8.3553648068669499"/>
  </r>
  <r>
    <x v="0"/>
    <x v="18"/>
    <x v="2"/>
    <x v="3"/>
    <s v="FI_small"/>
    <x v="9"/>
    <n v="45.361633570256501"/>
    <n v="12.600453769515701"/>
  </r>
  <r>
    <x v="0"/>
    <x v="18"/>
    <x v="2"/>
    <x v="3"/>
    <s v="FI_small"/>
    <x v="17"/>
    <n v="9.3111759656652193"/>
    <n v="2.5864377682403399"/>
  </r>
  <r>
    <x v="0"/>
    <x v="18"/>
    <x v="2"/>
    <x v="3"/>
    <s v="FI_small"/>
    <x v="19"/>
    <n v="13.489316267499101"/>
    <n v="3.74703229652753"/>
  </r>
  <r>
    <x v="0"/>
    <x v="18"/>
    <x v="2"/>
    <x v="3"/>
    <s v="FI_small"/>
    <x v="21"/>
    <n v="48.24"/>
    <n v="13.4"/>
  </r>
  <r>
    <x v="0"/>
    <x v="18"/>
    <x v="2"/>
    <x v="3"/>
    <s v="FI_small"/>
    <x v="22"/>
    <n v="67.680000000000007"/>
    <n v="18.8"/>
  </r>
  <r>
    <x v="0"/>
    <x v="18"/>
    <x v="2"/>
    <x v="3"/>
    <s v="FI_small"/>
    <x v="23"/>
    <n v="0.31515896120488701"/>
    <n v="8.7544155890246306E-2"/>
  </r>
  <r>
    <x v="0"/>
    <x v="18"/>
    <x v="2"/>
    <x v="3"/>
    <s v="FI_small"/>
    <x v="25"/>
    <n v="22.32"/>
    <n v="6.2"/>
  </r>
  <r>
    <x v="0"/>
    <x v="18"/>
    <x v="2"/>
    <x v="3"/>
    <s v="FI_small_gas"/>
    <x v="0"/>
    <n v="45.776839115009899"/>
    <n v="12.7157886430583"/>
  </r>
  <r>
    <x v="0"/>
    <x v="18"/>
    <x v="2"/>
    <x v="3"/>
    <s v="FI_small_gas"/>
    <x v="1"/>
    <n v="46.08"/>
    <n v="12.8"/>
  </r>
  <r>
    <x v="0"/>
    <x v="18"/>
    <x v="2"/>
    <x v="3"/>
    <s v="FI_small_gas"/>
    <x v="2"/>
    <n v="57.96"/>
    <n v="16.100000000000001"/>
  </r>
  <r>
    <x v="0"/>
    <x v="18"/>
    <x v="2"/>
    <x v="3"/>
    <s v="FI_small_gas"/>
    <x v="6"/>
    <n v="30.079313304721001"/>
    <n v="8.3553648068669499"/>
  </r>
  <r>
    <x v="0"/>
    <x v="18"/>
    <x v="2"/>
    <x v="3"/>
    <s v="FI_small_gas"/>
    <x v="9"/>
    <n v="45.361633570256501"/>
    <n v="12.600453769515701"/>
  </r>
  <r>
    <x v="0"/>
    <x v="18"/>
    <x v="2"/>
    <x v="3"/>
    <s v="FI_small_gas"/>
    <x v="17"/>
    <n v="9.3111759656652193"/>
    <n v="2.5864377682403399"/>
  </r>
  <r>
    <x v="0"/>
    <x v="18"/>
    <x v="2"/>
    <x v="3"/>
    <s v="FI_small_gas"/>
    <x v="19"/>
    <n v="13.489316267499101"/>
    <n v="3.74703229652753"/>
  </r>
  <r>
    <x v="0"/>
    <x v="18"/>
    <x v="2"/>
    <x v="3"/>
    <s v="FI_small_gas"/>
    <x v="21"/>
    <n v="48.24"/>
    <n v="13.4"/>
  </r>
  <r>
    <x v="0"/>
    <x v="18"/>
    <x v="2"/>
    <x v="3"/>
    <s v="FI_small_gas"/>
    <x v="22"/>
    <n v="67.680000000000007"/>
    <n v="18.8"/>
  </r>
  <r>
    <x v="0"/>
    <x v="18"/>
    <x v="2"/>
    <x v="3"/>
    <s v="FI_small_gas"/>
    <x v="23"/>
    <n v="0.31515896120488701"/>
    <n v="8.7544155890246306E-2"/>
  </r>
  <r>
    <x v="0"/>
    <x v="18"/>
    <x v="2"/>
    <x v="3"/>
    <s v="FI_small_gas"/>
    <x v="25"/>
    <n v="22.32"/>
    <n v="6.2"/>
  </r>
  <r>
    <x v="0"/>
    <x v="18"/>
    <x v="2"/>
    <x v="3"/>
    <s v="FinA"/>
    <x v="0"/>
    <n v="45.776839115009899"/>
    <n v="12.7157886430583"/>
  </r>
  <r>
    <x v="0"/>
    <x v="18"/>
    <x v="2"/>
    <x v="3"/>
    <s v="FinA"/>
    <x v="1"/>
    <n v="46.08"/>
    <n v="12.8"/>
  </r>
  <r>
    <x v="0"/>
    <x v="18"/>
    <x v="2"/>
    <x v="3"/>
    <s v="FinA"/>
    <x v="2"/>
    <n v="57.96"/>
    <n v="16.100000000000001"/>
  </r>
  <r>
    <x v="0"/>
    <x v="18"/>
    <x v="2"/>
    <x v="3"/>
    <s v="FinA"/>
    <x v="6"/>
    <n v="30.079313304721001"/>
    <n v="8.3553648068669499"/>
  </r>
  <r>
    <x v="0"/>
    <x v="18"/>
    <x v="2"/>
    <x v="3"/>
    <s v="FinA"/>
    <x v="9"/>
    <n v="45.361633570256501"/>
    <n v="12.600453769515701"/>
  </r>
  <r>
    <x v="0"/>
    <x v="18"/>
    <x v="2"/>
    <x v="3"/>
    <s v="FinA"/>
    <x v="17"/>
    <n v="9.3111759656652193"/>
    <n v="2.5864377682403399"/>
  </r>
  <r>
    <x v="0"/>
    <x v="18"/>
    <x v="2"/>
    <x v="3"/>
    <s v="FinA"/>
    <x v="19"/>
    <n v="13.489316267499101"/>
    <n v="3.74703229652753"/>
  </r>
  <r>
    <x v="0"/>
    <x v="18"/>
    <x v="2"/>
    <x v="3"/>
    <s v="FinA"/>
    <x v="21"/>
    <n v="48.24"/>
    <n v="13.4"/>
  </r>
  <r>
    <x v="0"/>
    <x v="18"/>
    <x v="2"/>
    <x v="3"/>
    <s v="FinA"/>
    <x v="22"/>
    <n v="67.680000000000007"/>
    <n v="18.8"/>
  </r>
  <r>
    <x v="0"/>
    <x v="18"/>
    <x v="2"/>
    <x v="3"/>
    <s v="FinA"/>
    <x v="23"/>
    <n v="0.31515896120488701"/>
    <n v="8.7544155890246306E-2"/>
  </r>
  <r>
    <x v="0"/>
    <x v="18"/>
    <x v="2"/>
    <x v="3"/>
    <s v="FinA"/>
    <x v="25"/>
    <n v="22.32"/>
    <n v="6.2"/>
  </r>
  <r>
    <x v="0"/>
    <x v="18"/>
    <x v="3"/>
    <x v="4"/>
    <s v="DE4-E_A"/>
    <x v="0"/>
    <n v="45.776839115009899"/>
    <n v="12.7157886430583"/>
  </r>
  <r>
    <x v="0"/>
    <x v="18"/>
    <x v="3"/>
    <x v="4"/>
    <s v="DE4-E_A"/>
    <x v="1"/>
    <n v="46.08"/>
    <n v="12.8"/>
  </r>
  <r>
    <x v="0"/>
    <x v="18"/>
    <x v="3"/>
    <x v="4"/>
    <s v="DE4-E_A"/>
    <x v="2"/>
    <n v="57.96"/>
    <n v="16.100000000000001"/>
  </r>
  <r>
    <x v="0"/>
    <x v="18"/>
    <x v="3"/>
    <x v="4"/>
    <s v="DE4-E_A"/>
    <x v="6"/>
    <n v="30.079313304721001"/>
    <n v="8.3553648068669499"/>
  </r>
  <r>
    <x v="0"/>
    <x v="18"/>
    <x v="3"/>
    <x v="4"/>
    <s v="DE4-E_A"/>
    <x v="9"/>
    <n v="45.361633570256501"/>
    <n v="12.600453769515701"/>
  </r>
  <r>
    <x v="0"/>
    <x v="18"/>
    <x v="3"/>
    <x v="4"/>
    <s v="DE4-E_A"/>
    <x v="17"/>
    <n v="9.3111759656652193"/>
    <n v="2.5864377682403399"/>
  </r>
  <r>
    <x v="0"/>
    <x v="18"/>
    <x v="3"/>
    <x v="4"/>
    <s v="DE4-E_A"/>
    <x v="19"/>
    <n v="13.489316267499101"/>
    <n v="3.74703229652753"/>
  </r>
  <r>
    <x v="0"/>
    <x v="18"/>
    <x v="3"/>
    <x v="4"/>
    <s v="DE4-E_A"/>
    <x v="21"/>
    <n v="48.24"/>
    <n v="13.4"/>
  </r>
  <r>
    <x v="0"/>
    <x v="18"/>
    <x v="3"/>
    <x v="4"/>
    <s v="DE4-E_A"/>
    <x v="22"/>
    <n v="67.680000000000007"/>
    <n v="18.8"/>
  </r>
  <r>
    <x v="0"/>
    <x v="18"/>
    <x v="3"/>
    <x v="4"/>
    <s v="DE4-E_A"/>
    <x v="23"/>
    <n v="0.31515896120488701"/>
    <n v="8.7544155890246306E-2"/>
  </r>
  <r>
    <x v="0"/>
    <x v="18"/>
    <x v="3"/>
    <x v="4"/>
    <s v="DE4-E_A"/>
    <x v="25"/>
    <n v="22.32"/>
    <n v="6.2"/>
  </r>
  <r>
    <x v="0"/>
    <x v="18"/>
    <x v="3"/>
    <x v="4"/>
    <s v="DE4-E_Offshore_A"/>
    <x v="0"/>
    <n v="45.776839115009899"/>
    <n v="12.7157886430583"/>
  </r>
  <r>
    <x v="0"/>
    <x v="18"/>
    <x v="3"/>
    <x v="4"/>
    <s v="DE4-E_Offshore_A"/>
    <x v="1"/>
    <n v="46.08"/>
    <n v="12.8"/>
  </r>
  <r>
    <x v="0"/>
    <x v="18"/>
    <x v="3"/>
    <x v="4"/>
    <s v="DE4-E_Offshore_A"/>
    <x v="2"/>
    <n v="57.96"/>
    <n v="16.100000000000001"/>
  </r>
  <r>
    <x v="0"/>
    <x v="18"/>
    <x v="3"/>
    <x v="4"/>
    <s v="DE4-E_Offshore_A"/>
    <x v="6"/>
    <n v="30.079313304721001"/>
    <n v="8.3553648068669499"/>
  </r>
  <r>
    <x v="0"/>
    <x v="18"/>
    <x v="3"/>
    <x v="4"/>
    <s v="DE4-E_Offshore_A"/>
    <x v="9"/>
    <n v="45.361633570256501"/>
    <n v="12.600453769515701"/>
  </r>
  <r>
    <x v="0"/>
    <x v="18"/>
    <x v="3"/>
    <x v="4"/>
    <s v="DE4-E_Offshore_A"/>
    <x v="17"/>
    <n v="9.3111759656652193"/>
    <n v="2.5864377682403399"/>
  </r>
  <r>
    <x v="0"/>
    <x v="18"/>
    <x v="3"/>
    <x v="4"/>
    <s v="DE4-E_Offshore_A"/>
    <x v="19"/>
    <n v="13.489316267499101"/>
    <n v="3.74703229652753"/>
  </r>
  <r>
    <x v="0"/>
    <x v="18"/>
    <x v="3"/>
    <x v="4"/>
    <s v="DE4-E_Offshore_A"/>
    <x v="21"/>
    <n v="48.24"/>
    <n v="13.4"/>
  </r>
  <r>
    <x v="0"/>
    <x v="18"/>
    <x v="3"/>
    <x v="4"/>
    <s v="DE4-E_Offshore_A"/>
    <x v="22"/>
    <n v="67.680000000000007"/>
    <n v="18.8"/>
  </r>
  <r>
    <x v="0"/>
    <x v="18"/>
    <x v="3"/>
    <x v="4"/>
    <s v="DE4-E_Offshore_A"/>
    <x v="23"/>
    <n v="0.31515896120488701"/>
    <n v="8.7544155890246306E-2"/>
  </r>
  <r>
    <x v="0"/>
    <x v="18"/>
    <x v="3"/>
    <x v="4"/>
    <s v="DE4-E_Offshore_A"/>
    <x v="25"/>
    <n v="22.32"/>
    <n v="6.2"/>
  </r>
  <r>
    <x v="0"/>
    <x v="18"/>
    <x v="3"/>
    <x v="5"/>
    <s v="DE4-N_A"/>
    <x v="0"/>
    <n v="45.776839115009899"/>
    <n v="12.7157886430583"/>
  </r>
  <r>
    <x v="0"/>
    <x v="18"/>
    <x v="3"/>
    <x v="5"/>
    <s v="DE4-N_A"/>
    <x v="1"/>
    <n v="46.08"/>
    <n v="12.8"/>
  </r>
  <r>
    <x v="0"/>
    <x v="18"/>
    <x v="3"/>
    <x v="5"/>
    <s v="DE4-N_A"/>
    <x v="2"/>
    <n v="57.96"/>
    <n v="16.100000000000001"/>
  </r>
  <r>
    <x v="0"/>
    <x v="18"/>
    <x v="3"/>
    <x v="5"/>
    <s v="DE4-N_A"/>
    <x v="6"/>
    <n v="30.079313304721001"/>
    <n v="8.3553648068669499"/>
  </r>
  <r>
    <x v="0"/>
    <x v="18"/>
    <x v="3"/>
    <x v="5"/>
    <s v="DE4-N_A"/>
    <x v="9"/>
    <n v="45.361633570256501"/>
    <n v="12.600453769515701"/>
  </r>
  <r>
    <x v="0"/>
    <x v="18"/>
    <x v="3"/>
    <x v="5"/>
    <s v="DE4-N_A"/>
    <x v="17"/>
    <n v="9.3111759656652193"/>
    <n v="2.5864377682403399"/>
  </r>
  <r>
    <x v="0"/>
    <x v="18"/>
    <x v="3"/>
    <x v="5"/>
    <s v="DE4-N_A"/>
    <x v="19"/>
    <n v="13.489316267499101"/>
    <n v="3.74703229652753"/>
  </r>
  <r>
    <x v="0"/>
    <x v="18"/>
    <x v="3"/>
    <x v="5"/>
    <s v="DE4-N_A"/>
    <x v="21"/>
    <n v="48.24"/>
    <n v="13.4"/>
  </r>
  <r>
    <x v="0"/>
    <x v="18"/>
    <x v="3"/>
    <x v="5"/>
    <s v="DE4-N_A"/>
    <x v="22"/>
    <n v="67.680000000000007"/>
    <n v="18.8"/>
  </r>
  <r>
    <x v="0"/>
    <x v="18"/>
    <x v="3"/>
    <x v="5"/>
    <s v="DE4-N_A"/>
    <x v="23"/>
    <n v="0.31515896120488701"/>
    <n v="8.7544155890246306E-2"/>
  </r>
  <r>
    <x v="0"/>
    <x v="18"/>
    <x v="3"/>
    <x v="5"/>
    <s v="DE4-N_A"/>
    <x v="25"/>
    <n v="22.32"/>
    <n v="6.2"/>
  </r>
  <r>
    <x v="0"/>
    <x v="18"/>
    <x v="3"/>
    <x v="5"/>
    <s v="DE4-N_Offshore_A"/>
    <x v="0"/>
    <n v="45.776839115009899"/>
    <n v="12.7157886430583"/>
  </r>
  <r>
    <x v="0"/>
    <x v="18"/>
    <x v="3"/>
    <x v="5"/>
    <s v="DE4-N_Offshore_A"/>
    <x v="1"/>
    <n v="46.08"/>
    <n v="12.8"/>
  </r>
  <r>
    <x v="0"/>
    <x v="18"/>
    <x v="3"/>
    <x v="5"/>
    <s v="DE4-N_Offshore_A"/>
    <x v="2"/>
    <n v="57.96"/>
    <n v="16.100000000000001"/>
  </r>
  <r>
    <x v="0"/>
    <x v="18"/>
    <x v="3"/>
    <x v="5"/>
    <s v="DE4-N_Offshore_A"/>
    <x v="6"/>
    <n v="30.079313304721001"/>
    <n v="8.3553648068669499"/>
  </r>
  <r>
    <x v="0"/>
    <x v="18"/>
    <x v="3"/>
    <x v="5"/>
    <s v="DE4-N_Offshore_A"/>
    <x v="9"/>
    <n v="45.361633570256501"/>
    <n v="12.600453769515701"/>
  </r>
  <r>
    <x v="0"/>
    <x v="18"/>
    <x v="3"/>
    <x v="5"/>
    <s v="DE4-N_Offshore_A"/>
    <x v="17"/>
    <n v="9.3111759656652193"/>
    <n v="2.5864377682403399"/>
  </r>
  <r>
    <x v="0"/>
    <x v="18"/>
    <x v="3"/>
    <x v="5"/>
    <s v="DE4-N_Offshore_A"/>
    <x v="19"/>
    <n v="13.489316267499101"/>
    <n v="3.74703229652753"/>
  </r>
  <r>
    <x v="0"/>
    <x v="18"/>
    <x v="3"/>
    <x v="5"/>
    <s v="DE4-N_Offshore_A"/>
    <x v="21"/>
    <n v="48.24"/>
    <n v="13.4"/>
  </r>
  <r>
    <x v="0"/>
    <x v="18"/>
    <x v="3"/>
    <x v="5"/>
    <s v="DE4-N_Offshore_A"/>
    <x v="22"/>
    <n v="67.680000000000007"/>
    <n v="18.8"/>
  </r>
  <r>
    <x v="0"/>
    <x v="18"/>
    <x v="3"/>
    <x v="5"/>
    <s v="DE4-N_Offshore_A"/>
    <x v="23"/>
    <n v="0.31515896120488701"/>
    <n v="8.7544155890246306E-2"/>
  </r>
  <r>
    <x v="0"/>
    <x v="18"/>
    <x v="3"/>
    <x v="5"/>
    <s v="DE4-N_Offshore_A"/>
    <x v="25"/>
    <n v="22.32"/>
    <n v="6.2"/>
  </r>
  <r>
    <x v="0"/>
    <x v="18"/>
    <x v="3"/>
    <x v="6"/>
    <s v="DE4-S_A"/>
    <x v="0"/>
    <n v="45.776839115009899"/>
    <n v="12.7157886430583"/>
  </r>
  <r>
    <x v="0"/>
    <x v="18"/>
    <x v="3"/>
    <x v="6"/>
    <s v="DE4-S_A"/>
    <x v="1"/>
    <n v="46.08"/>
    <n v="12.8"/>
  </r>
  <r>
    <x v="0"/>
    <x v="18"/>
    <x v="3"/>
    <x v="6"/>
    <s v="DE4-S_A"/>
    <x v="2"/>
    <n v="57.96"/>
    <n v="16.100000000000001"/>
  </r>
  <r>
    <x v="0"/>
    <x v="18"/>
    <x v="3"/>
    <x v="6"/>
    <s v="DE4-S_A"/>
    <x v="6"/>
    <n v="30.079313304721001"/>
    <n v="8.3553648068669499"/>
  </r>
  <r>
    <x v="0"/>
    <x v="18"/>
    <x v="3"/>
    <x v="6"/>
    <s v="DE4-S_A"/>
    <x v="9"/>
    <n v="45.361633570256501"/>
    <n v="12.600453769515701"/>
  </r>
  <r>
    <x v="0"/>
    <x v="18"/>
    <x v="3"/>
    <x v="6"/>
    <s v="DE4-S_A"/>
    <x v="17"/>
    <n v="9.3111759656652193"/>
    <n v="2.5864377682403399"/>
  </r>
  <r>
    <x v="0"/>
    <x v="18"/>
    <x v="3"/>
    <x v="6"/>
    <s v="DE4-S_A"/>
    <x v="19"/>
    <n v="13.489316267499101"/>
    <n v="3.74703229652753"/>
  </r>
  <r>
    <x v="0"/>
    <x v="18"/>
    <x v="3"/>
    <x v="6"/>
    <s v="DE4-S_A"/>
    <x v="21"/>
    <n v="48.24"/>
    <n v="13.4"/>
  </r>
  <r>
    <x v="0"/>
    <x v="18"/>
    <x v="3"/>
    <x v="6"/>
    <s v="DE4-S_A"/>
    <x v="22"/>
    <n v="67.680000000000007"/>
    <n v="18.8"/>
  </r>
  <r>
    <x v="0"/>
    <x v="18"/>
    <x v="3"/>
    <x v="6"/>
    <s v="DE4-S_A"/>
    <x v="23"/>
    <n v="0.31515896120488701"/>
    <n v="8.7544155890246306E-2"/>
  </r>
  <r>
    <x v="0"/>
    <x v="18"/>
    <x v="3"/>
    <x v="6"/>
    <s v="DE4-S_A"/>
    <x v="25"/>
    <n v="22.32"/>
    <n v="6.2"/>
  </r>
  <r>
    <x v="0"/>
    <x v="18"/>
    <x v="3"/>
    <x v="7"/>
    <s v="DE4-W_A"/>
    <x v="0"/>
    <n v="45.776839115009899"/>
    <n v="12.7157886430583"/>
  </r>
  <r>
    <x v="0"/>
    <x v="18"/>
    <x v="3"/>
    <x v="7"/>
    <s v="DE4-W_A"/>
    <x v="1"/>
    <n v="46.08"/>
    <n v="12.8"/>
  </r>
  <r>
    <x v="0"/>
    <x v="18"/>
    <x v="3"/>
    <x v="7"/>
    <s v="DE4-W_A"/>
    <x v="2"/>
    <n v="57.96"/>
    <n v="16.100000000000001"/>
  </r>
  <r>
    <x v="0"/>
    <x v="18"/>
    <x v="3"/>
    <x v="7"/>
    <s v="DE4-W_A"/>
    <x v="6"/>
    <n v="30.079313304721001"/>
    <n v="8.3553648068669499"/>
  </r>
  <r>
    <x v="0"/>
    <x v="18"/>
    <x v="3"/>
    <x v="7"/>
    <s v="DE4-W_A"/>
    <x v="9"/>
    <n v="45.361633570256501"/>
    <n v="12.600453769515701"/>
  </r>
  <r>
    <x v="0"/>
    <x v="18"/>
    <x v="3"/>
    <x v="7"/>
    <s v="DE4-W_A"/>
    <x v="17"/>
    <n v="9.3111759656652193"/>
    <n v="2.5864377682403399"/>
  </r>
  <r>
    <x v="0"/>
    <x v="18"/>
    <x v="3"/>
    <x v="7"/>
    <s v="DE4-W_A"/>
    <x v="19"/>
    <n v="13.489316267499101"/>
    <n v="3.74703229652753"/>
  </r>
  <r>
    <x v="0"/>
    <x v="18"/>
    <x v="3"/>
    <x v="7"/>
    <s v="DE4-W_A"/>
    <x v="21"/>
    <n v="48.24"/>
    <n v="13.4"/>
  </r>
  <r>
    <x v="0"/>
    <x v="18"/>
    <x v="3"/>
    <x v="7"/>
    <s v="DE4-W_A"/>
    <x v="22"/>
    <n v="67.680000000000007"/>
    <n v="18.8"/>
  </r>
  <r>
    <x v="0"/>
    <x v="18"/>
    <x v="3"/>
    <x v="7"/>
    <s v="DE4-W_A"/>
    <x v="23"/>
    <n v="0.31515896120488701"/>
    <n v="8.7544155890246306E-2"/>
  </r>
  <r>
    <x v="0"/>
    <x v="18"/>
    <x v="3"/>
    <x v="7"/>
    <s v="DE4-W_A"/>
    <x v="25"/>
    <n v="22.32"/>
    <n v="6.2"/>
  </r>
  <r>
    <x v="0"/>
    <x v="18"/>
    <x v="3"/>
    <x v="7"/>
    <s v="DE4-W_Offshore_A"/>
    <x v="0"/>
    <n v="45.776839115009899"/>
    <n v="12.7157886430583"/>
  </r>
  <r>
    <x v="0"/>
    <x v="18"/>
    <x v="3"/>
    <x v="7"/>
    <s v="DE4-W_Offshore_A"/>
    <x v="1"/>
    <n v="46.08"/>
    <n v="12.8"/>
  </r>
  <r>
    <x v="0"/>
    <x v="18"/>
    <x v="3"/>
    <x v="7"/>
    <s v="DE4-W_Offshore_A"/>
    <x v="2"/>
    <n v="57.96"/>
    <n v="16.100000000000001"/>
  </r>
  <r>
    <x v="0"/>
    <x v="18"/>
    <x v="3"/>
    <x v="7"/>
    <s v="DE4-W_Offshore_A"/>
    <x v="6"/>
    <n v="30.079313304721001"/>
    <n v="8.3553648068669499"/>
  </r>
  <r>
    <x v="0"/>
    <x v="18"/>
    <x v="3"/>
    <x v="7"/>
    <s v="DE4-W_Offshore_A"/>
    <x v="9"/>
    <n v="45.361633570256501"/>
    <n v="12.600453769515701"/>
  </r>
  <r>
    <x v="0"/>
    <x v="18"/>
    <x v="3"/>
    <x v="7"/>
    <s v="DE4-W_Offshore_A"/>
    <x v="17"/>
    <n v="9.3111759656652193"/>
    <n v="2.5864377682403399"/>
  </r>
  <r>
    <x v="0"/>
    <x v="18"/>
    <x v="3"/>
    <x v="7"/>
    <s v="DE4-W_Offshore_A"/>
    <x v="19"/>
    <n v="13.489316267499101"/>
    <n v="3.74703229652753"/>
  </r>
  <r>
    <x v="0"/>
    <x v="18"/>
    <x v="3"/>
    <x v="7"/>
    <s v="DE4-W_Offshore_A"/>
    <x v="21"/>
    <n v="48.24"/>
    <n v="13.4"/>
  </r>
  <r>
    <x v="0"/>
    <x v="18"/>
    <x v="3"/>
    <x v="7"/>
    <s v="DE4-W_Offshore_A"/>
    <x v="22"/>
    <n v="67.680000000000007"/>
    <n v="18.8"/>
  </r>
  <r>
    <x v="0"/>
    <x v="18"/>
    <x v="3"/>
    <x v="7"/>
    <s v="DE4-W_Offshore_A"/>
    <x v="23"/>
    <n v="0.31515896120488701"/>
    <n v="8.7544155890246306E-2"/>
  </r>
  <r>
    <x v="0"/>
    <x v="18"/>
    <x v="3"/>
    <x v="7"/>
    <s v="DE4-W_Offshore_A"/>
    <x v="25"/>
    <n v="22.32"/>
    <n v="6.2"/>
  </r>
  <r>
    <x v="0"/>
    <x v="18"/>
    <x v="4"/>
    <x v="8"/>
    <s v="LV_A"/>
    <x v="0"/>
    <n v="45.776839115009899"/>
    <n v="12.7157886430583"/>
  </r>
  <r>
    <x v="0"/>
    <x v="18"/>
    <x v="4"/>
    <x v="8"/>
    <s v="LV_A"/>
    <x v="1"/>
    <n v="46.08"/>
    <n v="12.8"/>
  </r>
  <r>
    <x v="0"/>
    <x v="18"/>
    <x v="4"/>
    <x v="8"/>
    <s v="LV_A"/>
    <x v="2"/>
    <n v="57.96"/>
    <n v="16.100000000000001"/>
  </r>
  <r>
    <x v="0"/>
    <x v="18"/>
    <x v="4"/>
    <x v="8"/>
    <s v="LV_A"/>
    <x v="6"/>
    <n v="30.079313304721001"/>
    <n v="8.3553648068669499"/>
  </r>
  <r>
    <x v="0"/>
    <x v="18"/>
    <x v="4"/>
    <x v="8"/>
    <s v="LV_A"/>
    <x v="9"/>
    <n v="45.361633570256501"/>
    <n v="12.600453769515701"/>
  </r>
  <r>
    <x v="0"/>
    <x v="18"/>
    <x v="4"/>
    <x v="8"/>
    <s v="LV_A"/>
    <x v="17"/>
    <n v="9.3111759656652193"/>
    <n v="2.5864377682403399"/>
  </r>
  <r>
    <x v="0"/>
    <x v="18"/>
    <x v="4"/>
    <x v="8"/>
    <s v="LV_A"/>
    <x v="19"/>
    <n v="13.489316267499101"/>
    <n v="3.74703229652753"/>
  </r>
  <r>
    <x v="0"/>
    <x v="18"/>
    <x v="4"/>
    <x v="8"/>
    <s v="LV_A"/>
    <x v="21"/>
    <n v="48.24"/>
    <n v="13.4"/>
  </r>
  <r>
    <x v="0"/>
    <x v="18"/>
    <x v="4"/>
    <x v="8"/>
    <s v="LV_A"/>
    <x v="22"/>
    <n v="67.680000000000007"/>
    <n v="18.8"/>
  </r>
  <r>
    <x v="0"/>
    <x v="18"/>
    <x v="4"/>
    <x v="8"/>
    <s v="LV_A"/>
    <x v="23"/>
    <n v="0.31515896120488701"/>
    <n v="8.7544155890246306E-2"/>
  </r>
  <r>
    <x v="0"/>
    <x v="18"/>
    <x v="4"/>
    <x v="8"/>
    <s v="LV_A"/>
    <x v="25"/>
    <n v="22.32"/>
    <n v="6.2"/>
  </r>
  <r>
    <x v="0"/>
    <x v="18"/>
    <x v="4"/>
    <x v="8"/>
    <s v="LV_OFFSHORE"/>
    <x v="0"/>
    <n v="45.776839115009899"/>
    <n v="12.7157886430583"/>
  </r>
  <r>
    <x v="0"/>
    <x v="18"/>
    <x v="4"/>
    <x v="8"/>
    <s v="LV_OFFSHORE"/>
    <x v="1"/>
    <n v="46.08"/>
    <n v="12.8"/>
  </r>
  <r>
    <x v="0"/>
    <x v="18"/>
    <x v="4"/>
    <x v="8"/>
    <s v="LV_OFFSHORE"/>
    <x v="2"/>
    <n v="57.96"/>
    <n v="16.100000000000001"/>
  </r>
  <r>
    <x v="0"/>
    <x v="18"/>
    <x v="4"/>
    <x v="8"/>
    <s v="LV_OFFSHORE"/>
    <x v="6"/>
    <n v="30.079313304721001"/>
    <n v="8.3553648068669499"/>
  </r>
  <r>
    <x v="0"/>
    <x v="18"/>
    <x v="4"/>
    <x v="8"/>
    <s v="LV_OFFSHORE"/>
    <x v="9"/>
    <n v="45.361633570256501"/>
    <n v="12.600453769515701"/>
  </r>
  <r>
    <x v="0"/>
    <x v="18"/>
    <x v="4"/>
    <x v="8"/>
    <s v="LV_OFFSHORE"/>
    <x v="17"/>
    <n v="9.3111759656652193"/>
    <n v="2.5864377682403399"/>
  </r>
  <r>
    <x v="0"/>
    <x v="18"/>
    <x v="4"/>
    <x v="8"/>
    <s v="LV_OFFSHORE"/>
    <x v="19"/>
    <n v="13.489316267499101"/>
    <n v="3.74703229652753"/>
  </r>
  <r>
    <x v="0"/>
    <x v="18"/>
    <x v="4"/>
    <x v="8"/>
    <s v="LV_OFFSHORE"/>
    <x v="21"/>
    <n v="48.24"/>
    <n v="13.4"/>
  </r>
  <r>
    <x v="0"/>
    <x v="18"/>
    <x v="4"/>
    <x v="8"/>
    <s v="LV_OFFSHORE"/>
    <x v="22"/>
    <n v="67.680000000000007"/>
    <n v="18.8"/>
  </r>
  <r>
    <x v="0"/>
    <x v="18"/>
    <x v="4"/>
    <x v="8"/>
    <s v="LV_OFFSHORE"/>
    <x v="23"/>
    <n v="0.31515896120488701"/>
    <n v="8.7544155890246306E-2"/>
  </r>
  <r>
    <x v="0"/>
    <x v="18"/>
    <x v="4"/>
    <x v="8"/>
    <s v="LV_OFFSHORE"/>
    <x v="25"/>
    <n v="22.32"/>
    <n v="6.2"/>
  </r>
  <r>
    <x v="0"/>
    <x v="18"/>
    <x v="4"/>
    <x v="8"/>
    <s v="LV_Other_DH"/>
    <x v="0"/>
    <n v="45.776839115009899"/>
    <n v="12.7157886430583"/>
  </r>
  <r>
    <x v="0"/>
    <x v="18"/>
    <x v="4"/>
    <x v="8"/>
    <s v="LV_Other_DH"/>
    <x v="1"/>
    <n v="46.08"/>
    <n v="12.8"/>
  </r>
  <r>
    <x v="0"/>
    <x v="18"/>
    <x v="4"/>
    <x v="8"/>
    <s v="LV_Other_DH"/>
    <x v="2"/>
    <n v="57.96"/>
    <n v="16.100000000000001"/>
  </r>
  <r>
    <x v="0"/>
    <x v="18"/>
    <x v="4"/>
    <x v="8"/>
    <s v="LV_Other_DH"/>
    <x v="6"/>
    <n v="30.079313304721001"/>
    <n v="8.3553648068669499"/>
  </r>
  <r>
    <x v="0"/>
    <x v="18"/>
    <x v="4"/>
    <x v="8"/>
    <s v="LV_Other_DH"/>
    <x v="9"/>
    <n v="45.361633570256501"/>
    <n v="12.600453769515701"/>
  </r>
  <r>
    <x v="0"/>
    <x v="18"/>
    <x v="4"/>
    <x v="8"/>
    <s v="LV_Other_DH"/>
    <x v="17"/>
    <n v="9.3111759656652193"/>
    <n v="2.5864377682403399"/>
  </r>
  <r>
    <x v="0"/>
    <x v="18"/>
    <x v="4"/>
    <x v="8"/>
    <s v="LV_Other_DH"/>
    <x v="19"/>
    <n v="13.489316267499101"/>
    <n v="3.74703229652753"/>
  </r>
  <r>
    <x v="0"/>
    <x v="18"/>
    <x v="4"/>
    <x v="8"/>
    <s v="LV_Other_DH"/>
    <x v="21"/>
    <n v="48.24"/>
    <n v="13.4"/>
  </r>
  <r>
    <x v="0"/>
    <x v="18"/>
    <x v="4"/>
    <x v="8"/>
    <s v="LV_Other_DH"/>
    <x v="22"/>
    <n v="67.680000000000007"/>
    <n v="18.8"/>
  </r>
  <r>
    <x v="0"/>
    <x v="18"/>
    <x v="4"/>
    <x v="8"/>
    <s v="LV_Other_DH"/>
    <x v="23"/>
    <n v="0.31515896120488701"/>
    <n v="8.7544155890246306E-2"/>
  </r>
  <r>
    <x v="0"/>
    <x v="18"/>
    <x v="4"/>
    <x v="8"/>
    <s v="LV_Other_DH"/>
    <x v="25"/>
    <n v="22.32"/>
    <n v="6.2"/>
  </r>
  <r>
    <x v="0"/>
    <x v="18"/>
    <x v="4"/>
    <x v="8"/>
    <s v="LV_RigaR"/>
    <x v="0"/>
    <n v="45.776839115009899"/>
    <n v="12.7157886430583"/>
  </r>
  <r>
    <x v="0"/>
    <x v="18"/>
    <x v="4"/>
    <x v="8"/>
    <s v="LV_RigaR"/>
    <x v="1"/>
    <n v="46.08"/>
    <n v="12.8"/>
  </r>
  <r>
    <x v="0"/>
    <x v="18"/>
    <x v="4"/>
    <x v="8"/>
    <s v="LV_RigaR"/>
    <x v="2"/>
    <n v="57.96"/>
    <n v="16.100000000000001"/>
  </r>
  <r>
    <x v="0"/>
    <x v="18"/>
    <x v="4"/>
    <x v="8"/>
    <s v="LV_RigaR"/>
    <x v="6"/>
    <n v="30.079313304721001"/>
    <n v="8.3553648068669499"/>
  </r>
  <r>
    <x v="0"/>
    <x v="18"/>
    <x v="4"/>
    <x v="8"/>
    <s v="LV_RigaR"/>
    <x v="9"/>
    <n v="45.361633570256501"/>
    <n v="12.600453769515701"/>
  </r>
  <r>
    <x v="0"/>
    <x v="18"/>
    <x v="4"/>
    <x v="8"/>
    <s v="LV_RigaR"/>
    <x v="17"/>
    <n v="9.3111759656652193"/>
    <n v="2.5864377682403399"/>
  </r>
  <r>
    <x v="0"/>
    <x v="18"/>
    <x v="4"/>
    <x v="8"/>
    <s v="LV_RigaR"/>
    <x v="19"/>
    <n v="13.489316267499101"/>
    <n v="3.74703229652753"/>
  </r>
  <r>
    <x v="0"/>
    <x v="18"/>
    <x v="4"/>
    <x v="8"/>
    <s v="LV_RigaR"/>
    <x v="21"/>
    <n v="48.24"/>
    <n v="13.4"/>
  </r>
  <r>
    <x v="0"/>
    <x v="18"/>
    <x v="4"/>
    <x v="8"/>
    <s v="LV_RigaR"/>
    <x v="22"/>
    <n v="67.680000000000007"/>
    <n v="18.8"/>
  </r>
  <r>
    <x v="0"/>
    <x v="18"/>
    <x v="4"/>
    <x v="8"/>
    <s v="LV_RigaR"/>
    <x v="23"/>
    <n v="0.31515896120488701"/>
    <n v="8.7544155890246306E-2"/>
  </r>
  <r>
    <x v="0"/>
    <x v="18"/>
    <x v="4"/>
    <x v="8"/>
    <s v="LV_RigaR"/>
    <x v="25"/>
    <n v="22.32"/>
    <n v="6.2"/>
  </r>
  <r>
    <x v="0"/>
    <x v="18"/>
    <x v="4"/>
    <x v="8"/>
    <s v="LV_Rural"/>
    <x v="0"/>
    <n v="45.776839115009899"/>
    <n v="12.7157886430583"/>
  </r>
  <r>
    <x v="0"/>
    <x v="18"/>
    <x v="4"/>
    <x v="8"/>
    <s v="LV_Rural"/>
    <x v="1"/>
    <n v="46.08"/>
    <n v="12.8"/>
  </r>
  <r>
    <x v="0"/>
    <x v="18"/>
    <x v="4"/>
    <x v="8"/>
    <s v="LV_Rural"/>
    <x v="2"/>
    <n v="57.96"/>
    <n v="16.100000000000001"/>
  </r>
  <r>
    <x v="0"/>
    <x v="18"/>
    <x v="4"/>
    <x v="8"/>
    <s v="LV_Rural"/>
    <x v="6"/>
    <n v="30.079313304721001"/>
    <n v="8.3553648068669499"/>
  </r>
  <r>
    <x v="0"/>
    <x v="18"/>
    <x v="4"/>
    <x v="8"/>
    <s v="LV_Rural"/>
    <x v="9"/>
    <n v="45.361633570256501"/>
    <n v="12.600453769515701"/>
  </r>
  <r>
    <x v="0"/>
    <x v="18"/>
    <x v="4"/>
    <x v="8"/>
    <s v="LV_Rural"/>
    <x v="17"/>
    <n v="9.3111759656652193"/>
    <n v="2.5864377682403399"/>
  </r>
  <r>
    <x v="0"/>
    <x v="18"/>
    <x v="4"/>
    <x v="8"/>
    <s v="LV_Rural"/>
    <x v="19"/>
    <n v="13.489316267499101"/>
    <n v="3.74703229652753"/>
  </r>
  <r>
    <x v="0"/>
    <x v="18"/>
    <x v="4"/>
    <x v="8"/>
    <s v="LV_Rural"/>
    <x v="21"/>
    <n v="48.24"/>
    <n v="13.4"/>
  </r>
  <r>
    <x v="0"/>
    <x v="18"/>
    <x v="4"/>
    <x v="8"/>
    <s v="LV_Rural"/>
    <x v="22"/>
    <n v="67.680000000000007"/>
    <n v="18.8"/>
  </r>
  <r>
    <x v="0"/>
    <x v="18"/>
    <x v="4"/>
    <x v="8"/>
    <s v="LV_Rural"/>
    <x v="23"/>
    <n v="0.31515896120488701"/>
    <n v="8.7544155890246306E-2"/>
  </r>
  <r>
    <x v="0"/>
    <x v="18"/>
    <x v="4"/>
    <x v="8"/>
    <s v="LV_Rural"/>
    <x v="25"/>
    <n v="22.32"/>
    <n v="6.2"/>
  </r>
  <r>
    <x v="0"/>
    <x v="18"/>
    <x v="5"/>
    <x v="9"/>
    <s v="LT_A"/>
    <x v="0"/>
    <n v="45.776839115009899"/>
    <n v="12.7157886430583"/>
  </r>
  <r>
    <x v="0"/>
    <x v="18"/>
    <x v="5"/>
    <x v="9"/>
    <s v="LT_A"/>
    <x v="1"/>
    <n v="46.08"/>
    <n v="12.8"/>
  </r>
  <r>
    <x v="0"/>
    <x v="18"/>
    <x v="5"/>
    <x v="9"/>
    <s v="LT_A"/>
    <x v="2"/>
    <n v="57.96"/>
    <n v="16.100000000000001"/>
  </r>
  <r>
    <x v="0"/>
    <x v="18"/>
    <x v="5"/>
    <x v="9"/>
    <s v="LT_A"/>
    <x v="6"/>
    <n v="30.079313304721001"/>
    <n v="8.3553648068669499"/>
  </r>
  <r>
    <x v="0"/>
    <x v="18"/>
    <x v="5"/>
    <x v="9"/>
    <s v="LT_A"/>
    <x v="9"/>
    <n v="45.361633570256501"/>
    <n v="12.600453769515701"/>
  </r>
  <r>
    <x v="0"/>
    <x v="18"/>
    <x v="5"/>
    <x v="9"/>
    <s v="LT_A"/>
    <x v="17"/>
    <n v="9.3111759656652193"/>
    <n v="2.5864377682403399"/>
  </r>
  <r>
    <x v="0"/>
    <x v="18"/>
    <x v="5"/>
    <x v="9"/>
    <s v="LT_A"/>
    <x v="19"/>
    <n v="13.489316267499101"/>
    <n v="3.74703229652753"/>
  </r>
  <r>
    <x v="0"/>
    <x v="18"/>
    <x v="5"/>
    <x v="9"/>
    <s v="LT_A"/>
    <x v="21"/>
    <n v="48.24"/>
    <n v="13.4"/>
  </r>
  <r>
    <x v="0"/>
    <x v="18"/>
    <x v="5"/>
    <x v="9"/>
    <s v="LT_A"/>
    <x v="22"/>
    <n v="67.680000000000007"/>
    <n v="18.8"/>
  </r>
  <r>
    <x v="0"/>
    <x v="18"/>
    <x v="5"/>
    <x v="9"/>
    <s v="LT_A"/>
    <x v="23"/>
    <n v="0.31515896120488701"/>
    <n v="8.7544155890246306E-2"/>
  </r>
  <r>
    <x v="0"/>
    <x v="18"/>
    <x v="5"/>
    <x v="9"/>
    <s v="LT_A"/>
    <x v="25"/>
    <n v="22.32"/>
    <n v="6.2"/>
  </r>
  <r>
    <x v="0"/>
    <x v="18"/>
    <x v="5"/>
    <x v="9"/>
    <s v="LT_KauU"/>
    <x v="0"/>
    <n v="45.776839115009899"/>
    <n v="12.7157886430583"/>
  </r>
  <r>
    <x v="0"/>
    <x v="18"/>
    <x v="5"/>
    <x v="9"/>
    <s v="LT_KauU"/>
    <x v="1"/>
    <n v="46.08"/>
    <n v="12.8"/>
  </r>
  <r>
    <x v="0"/>
    <x v="18"/>
    <x v="5"/>
    <x v="9"/>
    <s v="LT_KauU"/>
    <x v="2"/>
    <n v="57.96"/>
    <n v="16.100000000000001"/>
  </r>
  <r>
    <x v="0"/>
    <x v="18"/>
    <x v="5"/>
    <x v="9"/>
    <s v="LT_KauU"/>
    <x v="6"/>
    <n v="30.079313304721001"/>
    <n v="8.3553648068669499"/>
  </r>
  <r>
    <x v="0"/>
    <x v="18"/>
    <x v="5"/>
    <x v="9"/>
    <s v="LT_KauU"/>
    <x v="9"/>
    <n v="45.361633570256501"/>
    <n v="12.600453769515701"/>
  </r>
  <r>
    <x v="0"/>
    <x v="18"/>
    <x v="5"/>
    <x v="9"/>
    <s v="LT_KauU"/>
    <x v="17"/>
    <n v="9.3111759656652193"/>
    <n v="2.5864377682403399"/>
  </r>
  <r>
    <x v="0"/>
    <x v="18"/>
    <x v="5"/>
    <x v="9"/>
    <s v="LT_KauU"/>
    <x v="19"/>
    <n v="13.489316267499101"/>
    <n v="3.74703229652753"/>
  </r>
  <r>
    <x v="0"/>
    <x v="18"/>
    <x v="5"/>
    <x v="9"/>
    <s v="LT_KauU"/>
    <x v="21"/>
    <n v="48.24"/>
    <n v="13.4"/>
  </r>
  <r>
    <x v="0"/>
    <x v="18"/>
    <x v="5"/>
    <x v="9"/>
    <s v="LT_KauU"/>
    <x v="22"/>
    <n v="67.680000000000007"/>
    <n v="18.8"/>
  </r>
  <r>
    <x v="0"/>
    <x v="18"/>
    <x v="5"/>
    <x v="9"/>
    <s v="LT_KauU"/>
    <x v="23"/>
    <n v="0.31515896120488701"/>
    <n v="8.7544155890246306E-2"/>
  </r>
  <r>
    <x v="0"/>
    <x v="18"/>
    <x v="5"/>
    <x v="9"/>
    <s v="LT_KauU"/>
    <x v="25"/>
    <n v="22.32"/>
    <n v="6.2"/>
  </r>
  <r>
    <x v="0"/>
    <x v="18"/>
    <x v="5"/>
    <x v="9"/>
    <s v="LT_KlaU"/>
    <x v="0"/>
    <n v="45.776839115009899"/>
    <n v="12.7157886430583"/>
  </r>
  <r>
    <x v="0"/>
    <x v="18"/>
    <x v="5"/>
    <x v="9"/>
    <s v="LT_KlaU"/>
    <x v="1"/>
    <n v="46.08"/>
    <n v="12.8"/>
  </r>
  <r>
    <x v="0"/>
    <x v="18"/>
    <x v="5"/>
    <x v="9"/>
    <s v="LT_KlaU"/>
    <x v="2"/>
    <n v="57.96"/>
    <n v="16.100000000000001"/>
  </r>
  <r>
    <x v="0"/>
    <x v="18"/>
    <x v="5"/>
    <x v="9"/>
    <s v="LT_KlaU"/>
    <x v="6"/>
    <n v="30.079313304721001"/>
    <n v="8.3553648068669499"/>
  </r>
  <r>
    <x v="0"/>
    <x v="18"/>
    <x v="5"/>
    <x v="9"/>
    <s v="LT_KlaU"/>
    <x v="9"/>
    <n v="45.361633570256501"/>
    <n v="12.600453769515701"/>
  </r>
  <r>
    <x v="0"/>
    <x v="18"/>
    <x v="5"/>
    <x v="9"/>
    <s v="LT_KlaU"/>
    <x v="17"/>
    <n v="9.3111759656652193"/>
    <n v="2.5864377682403399"/>
  </r>
  <r>
    <x v="0"/>
    <x v="18"/>
    <x v="5"/>
    <x v="9"/>
    <s v="LT_KlaU"/>
    <x v="19"/>
    <n v="13.489316267499101"/>
    <n v="3.74703229652753"/>
  </r>
  <r>
    <x v="0"/>
    <x v="18"/>
    <x v="5"/>
    <x v="9"/>
    <s v="LT_KlaU"/>
    <x v="21"/>
    <n v="48.24"/>
    <n v="13.4"/>
  </r>
  <r>
    <x v="0"/>
    <x v="18"/>
    <x v="5"/>
    <x v="9"/>
    <s v="LT_KlaU"/>
    <x v="22"/>
    <n v="67.680000000000007"/>
    <n v="18.8"/>
  </r>
  <r>
    <x v="0"/>
    <x v="18"/>
    <x v="5"/>
    <x v="9"/>
    <s v="LT_KlaU"/>
    <x v="23"/>
    <n v="0.31515896120488701"/>
    <n v="8.7544155890246306E-2"/>
  </r>
  <r>
    <x v="0"/>
    <x v="18"/>
    <x v="5"/>
    <x v="9"/>
    <s v="LT_KlaU"/>
    <x v="25"/>
    <n v="22.32"/>
    <n v="6.2"/>
  </r>
  <r>
    <x v="0"/>
    <x v="18"/>
    <x v="5"/>
    <x v="9"/>
    <s v="LT_OFFSHORE"/>
    <x v="0"/>
    <n v="45.776839115009899"/>
    <n v="12.7157886430583"/>
  </r>
  <r>
    <x v="0"/>
    <x v="18"/>
    <x v="5"/>
    <x v="9"/>
    <s v="LT_OFFSHORE"/>
    <x v="1"/>
    <n v="46.08"/>
    <n v="12.8"/>
  </r>
  <r>
    <x v="0"/>
    <x v="18"/>
    <x v="5"/>
    <x v="9"/>
    <s v="LT_OFFSHORE"/>
    <x v="2"/>
    <n v="57.96"/>
    <n v="16.100000000000001"/>
  </r>
  <r>
    <x v="0"/>
    <x v="18"/>
    <x v="5"/>
    <x v="9"/>
    <s v="LT_OFFSHORE"/>
    <x v="6"/>
    <n v="30.079313304721001"/>
    <n v="8.3553648068669499"/>
  </r>
  <r>
    <x v="0"/>
    <x v="18"/>
    <x v="5"/>
    <x v="9"/>
    <s v="LT_OFFSHORE"/>
    <x v="9"/>
    <n v="45.361633570256501"/>
    <n v="12.600453769515701"/>
  </r>
  <r>
    <x v="0"/>
    <x v="18"/>
    <x v="5"/>
    <x v="9"/>
    <s v="LT_OFFSHORE"/>
    <x v="17"/>
    <n v="9.3111759656652193"/>
    <n v="2.5864377682403399"/>
  </r>
  <r>
    <x v="0"/>
    <x v="18"/>
    <x v="5"/>
    <x v="9"/>
    <s v="LT_OFFSHORE"/>
    <x v="19"/>
    <n v="13.489316267499101"/>
    <n v="3.74703229652753"/>
  </r>
  <r>
    <x v="0"/>
    <x v="18"/>
    <x v="5"/>
    <x v="9"/>
    <s v="LT_OFFSHORE"/>
    <x v="21"/>
    <n v="48.24"/>
    <n v="13.4"/>
  </r>
  <r>
    <x v="0"/>
    <x v="18"/>
    <x v="5"/>
    <x v="9"/>
    <s v="LT_OFFSHORE"/>
    <x v="22"/>
    <n v="67.680000000000007"/>
    <n v="18.8"/>
  </r>
  <r>
    <x v="0"/>
    <x v="18"/>
    <x v="5"/>
    <x v="9"/>
    <s v="LT_OFFSHORE"/>
    <x v="23"/>
    <n v="0.31515896120488701"/>
    <n v="8.7544155890246306E-2"/>
  </r>
  <r>
    <x v="0"/>
    <x v="18"/>
    <x v="5"/>
    <x v="9"/>
    <s v="LT_OFFSHORE"/>
    <x v="25"/>
    <n v="22.32"/>
    <n v="6.2"/>
  </r>
  <r>
    <x v="0"/>
    <x v="18"/>
    <x v="5"/>
    <x v="9"/>
    <s v="LT_Other_DH"/>
    <x v="0"/>
    <n v="45.776839115009899"/>
    <n v="12.7157886430583"/>
  </r>
  <r>
    <x v="0"/>
    <x v="18"/>
    <x v="5"/>
    <x v="9"/>
    <s v="LT_Other_DH"/>
    <x v="1"/>
    <n v="46.08"/>
    <n v="12.8"/>
  </r>
  <r>
    <x v="0"/>
    <x v="18"/>
    <x v="5"/>
    <x v="9"/>
    <s v="LT_Other_DH"/>
    <x v="2"/>
    <n v="57.96"/>
    <n v="16.100000000000001"/>
  </r>
  <r>
    <x v="0"/>
    <x v="18"/>
    <x v="5"/>
    <x v="9"/>
    <s v="LT_Other_DH"/>
    <x v="6"/>
    <n v="30.079313304721001"/>
    <n v="8.3553648068669499"/>
  </r>
  <r>
    <x v="0"/>
    <x v="18"/>
    <x v="5"/>
    <x v="9"/>
    <s v="LT_Other_DH"/>
    <x v="9"/>
    <n v="45.361633570256501"/>
    <n v="12.600453769515701"/>
  </r>
  <r>
    <x v="0"/>
    <x v="18"/>
    <x v="5"/>
    <x v="9"/>
    <s v="LT_Other_DH"/>
    <x v="17"/>
    <n v="9.3111759656652193"/>
    <n v="2.5864377682403399"/>
  </r>
  <r>
    <x v="0"/>
    <x v="18"/>
    <x v="5"/>
    <x v="9"/>
    <s v="LT_Other_DH"/>
    <x v="19"/>
    <n v="13.489316267499101"/>
    <n v="3.74703229652753"/>
  </r>
  <r>
    <x v="0"/>
    <x v="18"/>
    <x v="5"/>
    <x v="9"/>
    <s v="LT_Other_DH"/>
    <x v="21"/>
    <n v="48.24"/>
    <n v="13.4"/>
  </r>
  <r>
    <x v="0"/>
    <x v="18"/>
    <x v="5"/>
    <x v="9"/>
    <s v="LT_Other_DH"/>
    <x v="22"/>
    <n v="67.680000000000007"/>
    <n v="18.8"/>
  </r>
  <r>
    <x v="0"/>
    <x v="18"/>
    <x v="5"/>
    <x v="9"/>
    <s v="LT_Other_DH"/>
    <x v="23"/>
    <n v="0.31515896120488701"/>
    <n v="8.7544155890246306E-2"/>
  </r>
  <r>
    <x v="0"/>
    <x v="18"/>
    <x v="5"/>
    <x v="9"/>
    <s v="LT_Other_DH"/>
    <x v="25"/>
    <n v="22.32"/>
    <n v="6.2"/>
  </r>
  <r>
    <x v="0"/>
    <x v="18"/>
    <x v="5"/>
    <x v="9"/>
    <s v="LT_Panevezys"/>
    <x v="0"/>
    <n v="45.776839115009899"/>
    <n v="12.7157886430583"/>
  </r>
  <r>
    <x v="0"/>
    <x v="18"/>
    <x v="5"/>
    <x v="9"/>
    <s v="LT_Panevezys"/>
    <x v="1"/>
    <n v="46.08"/>
    <n v="12.8"/>
  </r>
  <r>
    <x v="0"/>
    <x v="18"/>
    <x v="5"/>
    <x v="9"/>
    <s v="LT_Panevezys"/>
    <x v="2"/>
    <n v="57.96"/>
    <n v="16.100000000000001"/>
  </r>
  <r>
    <x v="0"/>
    <x v="18"/>
    <x v="5"/>
    <x v="9"/>
    <s v="LT_Panevezys"/>
    <x v="6"/>
    <n v="30.079313304721001"/>
    <n v="8.3553648068669499"/>
  </r>
  <r>
    <x v="0"/>
    <x v="18"/>
    <x v="5"/>
    <x v="9"/>
    <s v="LT_Panevezys"/>
    <x v="9"/>
    <n v="45.361633570256501"/>
    <n v="12.600453769515701"/>
  </r>
  <r>
    <x v="0"/>
    <x v="18"/>
    <x v="5"/>
    <x v="9"/>
    <s v="LT_Panevezys"/>
    <x v="17"/>
    <n v="9.3111759656652193"/>
    <n v="2.5864377682403399"/>
  </r>
  <r>
    <x v="0"/>
    <x v="18"/>
    <x v="5"/>
    <x v="9"/>
    <s v="LT_Panevezys"/>
    <x v="19"/>
    <n v="13.489316267499101"/>
    <n v="3.74703229652753"/>
  </r>
  <r>
    <x v="0"/>
    <x v="18"/>
    <x v="5"/>
    <x v="9"/>
    <s v="LT_Panevezys"/>
    <x v="21"/>
    <n v="48.24"/>
    <n v="13.4"/>
  </r>
  <r>
    <x v="0"/>
    <x v="18"/>
    <x v="5"/>
    <x v="9"/>
    <s v="LT_Panevezys"/>
    <x v="22"/>
    <n v="67.680000000000007"/>
    <n v="18.8"/>
  </r>
  <r>
    <x v="0"/>
    <x v="18"/>
    <x v="5"/>
    <x v="9"/>
    <s v="LT_Panevezys"/>
    <x v="23"/>
    <n v="0.31515896120488701"/>
    <n v="8.7544155890246306E-2"/>
  </r>
  <r>
    <x v="0"/>
    <x v="18"/>
    <x v="5"/>
    <x v="9"/>
    <s v="LT_Panevezys"/>
    <x v="25"/>
    <n v="22.32"/>
    <n v="6.2"/>
  </r>
  <r>
    <x v="0"/>
    <x v="18"/>
    <x v="5"/>
    <x v="9"/>
    <s v="LT_Rural"/>
    <x v="0"/>
    <n v="45.776839115009899"/>
    <n v="12.7157886430583"/>
  </r>
  <r>
    <x v="0"/>
    <x v="18"/>
    <x v="5"/>
    <x v="9"/>
    <s v="LT_Rural"/>
    <x v="1"/>
    <n v="46.08"/>
    <n v="12.8"/>
  </r>
  <r>
    <x v="0"/>
    <x v="18"/>
    <x v="5"/>
    <x v="9"/>
    <s v="LT_Rural"/>
    <x v="2"/>
    <n v="57.96"/>
    <n v="16.100000000000001"/>
  </r>
  <r>
    <x v="0"/>
    <x v="18"/>
    <x v="5"/>
    <x v="9"/>
    <s v="LT_Rural"/>
    <x v="6"/>
    <n v="30.079313304721001"/>
    <n v="8.3553648068669499"/>
  </r>
  <r>
    <x v="0"/>
    <x v="18"/>
    <x v="5"/>
    <x v="9"/>
    <s v="LT_Rural"/>
    <x v="9"/>
    <n v="45.361633570256501"/>
    <n v="12.600453769515701"/>
  </r>
  <r>
    <x v="0"/>
    <x v="18"/>
    <x v="5"/>
    <x v="9"/>
    <s v="LT_Rural"/>
    <x v="17"/>
    <n v="9.3111759656652193"/>
    <n v="2.5864377682403399"/>
  </r>
  <r>
    <x v="0"/>
    <x v="18"/>
    <x v="5"/>
    <x v="9"/>
    <s v="LT_Rural"/>
    <x v="19"/>
    <n v="13.489316267499101"/>
    <n v="3.74703229652753"/>
  </r>
  <r>
    <x v="0"/>
    <x v="18"/>
    <x v="5"/>
    <x v="9"/>
    <s v="LT_Rural"/>
    <x v="21"/>
    <n v="48.24"/>
    <n v="13.4"/>
  </r>
  <r>
    <x v="0"/>
    <x v="18"/>
    <x v="5"/>
    <x v="9"/>
    <s v="LT_Rural"/>
    <x v="22"/>
    <n v="67.680000000000007"/>
    <n v="18.8"/>
  </r>
  <r>
    <x v="0"/>
    <x v="18"/>
    <x v="5"/>
    <x v="9"/>
    <s v="LT_Rural"/>
    <x v="23"/>
    <n v="0.31515896120488701"/>
    <n v="8.7544155890246306E-2"/>
  </r>
  <r>
    <x v="0"/>
    <x v="18"/>
    <x v="5"/>
    <x v="9"/>
    <s v="LT_Rural"/>
    <x v="25"/>
    <n v="22.32"/>
    <n v="6.2"/>
  </r>
  <r>
    <x v="0"/>
    <x v="18"/>
    <x v="5"/>
    <x v="9"/>
    <s v="LT_SiaU"/>
    <x v="0"/>
    <n v="45.776839115009899"/>
    <n v="12.7157886430583"/>
  </r>
  <r>
    <x v="0"/>
    <x v="18"/>
    <x v="5"/>
    <x v="9"/>
    <s v="LT_SiaU"/>
    <x v="1"/>
    <n v="46.08"/>
    <n v="12.8"/>
  </r>
  <r>
    <x v="0"/>
    <x v="18"/>
    <x v="5"/>
    <x v="9"/>
    <s v="LT_SiaU"/>
    <x v="2"/>
    <n v="57.96"/>
    <n v="16.100000000000001"/>
  </r>
  <r>
    <x v="0"/>
    <x v="18"/>
    <x v="5"/>
    <x v="9"/>
    <s v="LT_SiaU"/>
    <x v="6"/>
    <n v="30.079313304721001"/>
    <n v="8.3553648068669499"/>
  </r>
  <r>
    <x v="0"/>
    <x v="18"/>
    <x v="5"/>
    <x v="9"/>
    <s v="LT_SiaU"/>
    <x v="9"/>
    <n v="45.361633570256501"/>
    <n v="12.600453769515701"/>
  </r>
  <r>
    <x v="0"/>
    <x v="18"/>
    <x v="5"/>
    <x v="9"/>
    <s v="LT_SiaU"/>
    <x v="17"/>
    <n v="9.3111759656652193"/>
    <n v="2.5864377682403399"/>
  </r>
  <r>
    <x v="0"/>
    <x v="18"/>
    <x v="5"/>
    <x v="9"/>
    <s v="LT_SiaU"/>
    <x v="19"/>
    <n v="13.489316267499101"/>
    <n v="3.74703229652753"/>
  </r>
  <r>
    <x v="0"/>
    <x v="18"/>
    <x v="5"/>
    <x v="9"/>
    <s v="LT_SiaU"/>
    <x v="21"/>
    <n v="48.24"/>
    <n v="13.4"/>
  </r>
  <r>
    <x v="0"/>
    <x v="18"/>
    <x v="5"/>
    <x v="9"/>
    <s v="LT_SiaU"/>
    <x v="22"/>
    <n v="67.680000000000007"/>
    <n v="18.8"/>
  </r>
  <r>
    <x v="0"/>
    <x v="18"/>
    <x v="5"/>
    <x v="9"/>
    <s v="LT_SiaU"/>
    <x v="23"/>
    <n v="0.31515896120488701"/>
    <n v="8.7544155890246306E-2"/>
  </r>
  <r>
    <x v="0"/>
    <x v="18"/>
    <x v="5"/>
    <x v="9"/>
    <s v="LT_SiaU"/>
    <x v="25"/>
    <n v="22.32"/>
    <n v="6.2"/>
  </r>
  <r>
    <x v="0"/>
    <x v="18"/>
    <x v="5"/>
    <x v="9"/>
    <s v="LT_VilU"/>
    <x v="0"/>
    <n v="45.776839115009899"/>
    <n v="12.7157886430583"/>
  </r>
  <r>
    <x v="0"/>
    <x v="18"/>
    <x v="5"/>
    <x v="9"/>
    <s v="LT_VilU"/>
    <x v="1"/>
    <n v="46.08"/>
    <n v="12.8"/>
  </r>
  <r>
    <x v="0"/>
    <x v="18"/>
    <x v="5"/>
    <x v="9"/>
    <s v="LT_VilU"/>
    <x v="2"/>
    <n v="57.96"/>
    <n v="16.100000000000001"/>
  </r>
  <r>
    <x v="0"/>
    <x v="18"/>
    <x v="5"/>
    <x v="9"/>
    <s v="LT_VilU"/>
    <x v="6"/>
    <n v="30.079313304721001"/>
    <n v="8.3553648068669499"/>
  </r>
  <r>
    <x v="0"/>
    <x v="18"/>
    <x v="5"/>
    <x v="9"/>
    <s v="LT_VilU"/>
    <x v="9"/>
    <n v="45.361633570256501"/>
    <n v="12.600453769515701"/>
  </r>
  <r>
    <x v="0"/>
    <x v="18"/>
    <x v="5"/>
    <x v="9"/>
    <s v="LT_VilU"/>
    <x v="17"/>
    <n v="9.3111759656652193"/>
    <n v="2.5864377682403399"/>
  </r>
  <r>
    <x v="0"/>
    <x v="18"/>
    <x v="5"/>
    <x v="9"/>
    <s v="LT_VilU"/>
    <x v="19"/>
    <n v="13.489316267499101"/>
    <n v="3.74703229652753"/>
  </r>
  <r>
    <x v="0"/>
    <x v="18"/>
    <x v="5"/>
    <x v="9"/>
    <s v="LT_VilU"/>
    <x v="21"/>
    <n v="48.24"/>
    <n v="13.4"/>
  </r>
  <r>
    <x v="0"/>
    <x v="18"/>
    <x v="5"/>
    <x v="9"/>
    <s v="LT_VilU"/>
    <x v="22"/>
    <n v="67.680000000000007"/>
    <n v="18.8"/>
  </r>
  <r>
    <x v="0"/>
    <x v="18"/>
    <x v="5"/>
    <x v="9"/>
    <s v="LT_VilU"/>
    <x v="23"/>
    <n v="0.31515896120488701"/>
    <n v="8.7544155890246306E-2"/>
  </r>
  <r>
    <x v="0"/>
    <x v="18"/>
    <x v="5"/>
    <x v="9"/>
    <s v="LT_VilU"/>
    <x v="25"/>
    <n v="22.32"/>
    <n v="6.2"/>
  </r>
  <r>
    <x v="0"/>
    <x v="18"/>
    <x v="6"/>
    <x v="10"/>
    <s v="NL_A"/>
    <x v="0"/>
    <n v="45.776839115009899"/>
    <n v="12.7157886430583"/>
  </r>
  <r>
    <x v="0"/>
    <x v="18"/>
    <x v="6"/>
    <x v="10"/>
    <s v="NL_A"/>
    <x v="1"/>
    <n v="46.08"/>
    <n v="12.8"/>
  </r>
  <r>
    <x v="0"/>
    <x v="18"/>
    <x v="6"/>
    <x v="10"/>
    <s v="NL_A"/>
    <x v="2"/>
    <n v="57.96"/>
    <n v="16.100000000000001"/>
  </r>
  <r>
    <x v="0"/>
    <x v="18"/>
    <x v="6"/>
    <x v="10"/>
    <s v="NL_A"/>
    <x v="6"/>
    <n v="30.079313304721001"/>
    <n v="8.3553648068669499"/>
  </r>
  <r>
    <x v="0"/>
    <x v="18"/>
    <x v="6"/>
    <x v="10"/>
    <s v="NL_A"/>
    <x v="9"/>
    <n v="45.361633570256501"/>
    <n v="12.600453769515701"/>
  </r>
  <r>
    <x v="0"/>
    <x v="18"/>
    <x v="6"/>
    <x v="10"/>
    <s v="NL_A"/>
    <x v="17"/>
    <n v="9.3111759656652193"/>
    <n v="2.5864377682403399"/>
  </r>
  <r>
    <x v="0"/>
    <x v="18"/>
    <x v="6"/>
    <x v="10"/>
    <s v="NL_A"/>
    <x v="19"/>
    <n v="13.489316267499101"/>
    <n v="3.74703229652753"/>
  </r>
  <r>
    <x v="0"/>
    <x v="18"/>
    <x v="6"/>
    <x v="10"/>
    <s v="NL_A"/>
    <x v="21"/>
    <n v="48.24"/>
    <n v="13.4"/>
  </r>
  <r>
    <x v="0"/>
    <x v="18"/>
    <x v="6"/>
    <x v="10"/>
    <s v="NL_A"/>
    <x v="22"/>
    <n v="67.680000000000007"/>
    <n v="18.8"/>
  </r>
  <r>
    <x v="0"/>
    <x v="18"/>
    <x v="6"/>
    <x v="10"/>
    <s v="NL_A"/>
    <x v="23"/>
    <n v="0.31515896120488701"/>
    <n v="8.7544155890246306E-2"/>
  </r>
  <r>
    <x v="0"/>
    <x v="18"/>
    <x v="6"/>
    <x v="10"/>
    <s v="NL_A"/>
    <x v="25"/>
    <n v="22.32"/>
    <n v="6.2"/>
  </r>
  <r>
    <x v="0"/>
    <x v="18"/>
    <x v="6"/>
    <x v="10"/>
    <s v="NL_OFFSHORE"/>
    <x v="0"/>
    <n v="45.776839115009899"/>
    <n v="12.7157886430583"/>
  </r>
  <r>
    <x v="0"/>
    <x v="18"/>
    <x v="6"/>
    <x v="10"/>
    <s v="NL_OFFSHORE"/>
    <x v="1"/>
    <n v="46.08"/>
    <n v="12.8"/>
  </r>
  <r>
    <x v="0"/>
    <x v="18"/>
    <x v="6"/>
    <x v="10"/>
    <s v="NL_OFFSHORE"/>
    <x v="2"/>
    <n v="57.96"/>
    <n v="16.100000000000001"/>
  </r>
  <r>
    <x v="0"/>
    <x v="18"/>
    <x v="6"/>
    <x v="10"/>
    <s v="NL_OFFSHORE"/>
    <x v="6"/>
    <n v="30.079313304721001"/>
    <n v="8.3553648068669499"/>
  </r>
  <r>
    <x v="0"/>
    <x v="18"/>
    <x v="6"/>
    <x v="10"/>
    <s v="NL_OFFSHORE"/>
    <x v="9"/>
    <n v="45.361633570256501"/>
    <n v="12.600453769515701"/>
  </r>
  <r>
    <x v="0"/>
    <x v="18"/>
    <x v="6"/>
    <x v="10"/>
    <s v="NL_OFFSHORE"/>
    <x v="17"/>
    <n v="9.3111759656652193"/>
    <n v="2.5864377682403399"/>
  </r>
  <r>
    <x v="0"/>
    <x v="18"/>
    <x v="6"/>
    <x v="10"/>
    <s v="NL_OFFSHORE"/>
    <x v="19"/>
    <n v="13.489316267499101"/>
    <n v="3.74703229652753"/>
  </r>
  <r>
    <x v="0"/>
    <x v="18"/>
    <x v="6"/>
    <x v="10"/>
    <s v="NL_OFFSHORE"/>
    <x v="21"/>
    <n v="48.24"/>
    <n v="13.4"/>
  </r>
  <r>
    <x v="0"/>
    <x v="18"/>
    <x v="6"/>
    <x v="10"/>
    <s v="NL_OFFSHORE"/>
    <x v="22"/>
    <n v="67.680000000000007"/>
    <n v="18.8"/>
  </r>
  <r>
    <x v="0"/>
    <x v="18"/>
    <x v="6"/>
    <x v="10"/>
    <s v="NL_OFFSHORE"/>
    <x v="23"/>
    <n v="0.31515896120488701"/>
    <n v="8.7544155890246306E-2"/>
  </r>
  <r>
    <x v="0"/>
    <x v="18"/>
    <x v="6"/>
    <x v="10"/>
    <s v="NL_OFFSHORE"/>
    <x v="25"/>
    <n v="22.32"/>
    <n v="6.2"/>
  </r>
  <r>
    <x v="0"/>
    <x v="18"/>
    <x v="7"/>
    <x v="11"/>
    <s v="NO1_A1"/>
    <x v="0"/>
    <n v="45.776839115009899"/>
    <n v="12.7157886430583"/>
  </r>
  <r>
    <x v="0"/>
    <x v="18"/>
    <x v="7"/>
    <x v="11"/>
    <s v="NO1_A1"/>
    <x v="1"/>
    <n v="46.08"/>
    <n v="12.8"/>
  </r>
  <r>
    <x v="0"/>
    <x v="18"/>
    <x v="7"/>
    <x v="11"/>
    <s v="NO1_A1"/>
    <x v="2"/>
    <n v="57.96"/>
    <n v="16.100000000000001"/>
  </r>
  <r>
    <x v="0"/>
    <x v="18"/>
    <x v="7"/>
    <x v="11"/>
    <s v="NO1_A1"/>
    <x v="6"/>
    <n v="30.079313304721001"/>
    <n v="8.3553648068669499"/>
  </r>
  <r>
    <x v="0"/>
    <x v="18"/>
    <x v="7"/>
    <x v="11"/>
    <s v="NO1_A1"/>
    <x v="9"/>
    <n v="45.361633570256501"/>
    <n v="12.600453769515701"/>
  </r>
  <r>
    <x v="0"/>
    <x v="18"/>
    <x v="7"/>
    <x v="11"/>
    <s v="NO1_A1"/>
    <x v="17"/>
    <n v="9.3111759656652193"/>
    <n v="2.5864377682403399"/>
  </r>
  <r>
    <x v="0"/>
    <x v="18"/>
    <x v="7"/>
    <x v="11"/>
    <s v="NO1_A1"/>
    <x v="19"/>
    <n v="13.489316267499101"/>
    <n v="3.74703229652753"/>
  </r>
  <r>
    <x v="0"/>
    <x v="18"/>
    <x v="7"/>
    <x v="11"/>
    <s v="NO1_A1"/>
    <x v="21"/>
    <n v="48.24"/>
    <n v="13.4"/>
  </r>
  <r>
    <x v="0"/>
    <x v="18"/>
    <x v="7"/>
    <x v="11"/>
    <s v="NO1_A1"/>
    <x v="22"/>
    <n v="67.680000000000007"/>
    <n v="18.8"/>
  </r>
  <r>
    <x v="0"/>
    <x v="18"/>
    <x v="7"/>
    <x v="11"/>
    <s v="NO1_A1"/>
    <x v="23"/>
    <n v="0.31515896120488701"/>
    <n v="8.7544155890246306E-2"/>
  </r>
  <r>
    <x v="0"/>
    <x v="18"/>
    <x v="7"/>
    <x v="11"/>
    <s v="NO1_A1"/>
    <x v="25"/>
    <n v="22.32"/>
    <n v="6.2"/>
  </r>
  <r>
    <x v="0"/>
    <x v="18"/>
    <x v="7"/>
    <x v="11"/>
    <s v="NO1_A2"/>
    <x v="0"/>
    <n v="45.776839115009899"/>
    <n v="12.7157886430583"/>
  </r>
  <r>
    <x v="0"/>
    <x v="18"/>
    <x v="7"/>
    <x v="11"/>
    <s v="NO1_A2"/>
    <x v="1"/>
    <n v="46.08"/>
    <n v="12.8"/>
  </r>
  <r>
    <x v="0"/>
    <x v="18"/>
    <x v="7"/>
    <x v="11"/>
    <s v="NO1_A2"/>
    <x v="2"/>
    <n v="57.96"/>
    <n v="16.100000000000001"/>
  </r>
  <r>
    <x v="0"/>
    <x v="18"/>
    <x v="7"/>
    <x v="11"/>
    <s v="NO1_A2"/>
    <x v="6"/>
    <n v="30.079313304721001"/>
    <n v="8.3553648068669499"/>
  </r>
  <r>
    <x v="0"/>
    <x v="18"/>
    <x v="7"/>
    <x v="11"/>
    <s v="NO1_A2"/>
    <x v="9"/>
    <n v="45.361633570256501"/>
    <n v="12.600453769515701"/>
  </r>
  <r>
    <x v="0"/>
    <x v="18"/>
    <x v="7"/>
    <x v="11"/>
    <s v="NO1_A2"/>
    <x v="17"/>
    <n v="9.3111759656652193"/>
    <n v="2.5864377682403399"/>
  </r>
  <r>
    <x v="0"/>
    <x v="18"/>
    <x v="7"/>
    <x v="11"/>
    <s v="NO1_A2"/>
    <x v="19"/>
    <n v="13.489316267499101"/>
    <n v="3.74703229652753"/>
  </r>
  <r>
    <x v="0"/>
    <x v="18"/>
    <x v="7"/>
    <x v="11"/>
    <s v="NO1_A2"/>
    <x v="21"/>
    <n v="48.24"/>
    <n v="13.4"/>
  </r>
  <r>
    <x v="0"/>
    <x v="18"/>
    <x v="7"/>
    <x v="11"/>
    <s v="NO1_A2"/>
    <x v="22"/>
    <n v="67.680000000000007"/>
    <n v="18.8"/>
  </r>
  <r>
    <x v="0"/>
    <x v="18"/>
    <x v="7"/>
    <x v="11"/>
    <s v="NO1_A2"/>
    <x v="23"/>
    <n v="0.31515896120488701"/>
    <n v="8.7544155890246306E-2"/>
  </r>
  <r>
    <x v="0"/>
    <x v="18"/>
    <x v="7"/>
    <x v="11"/>
    <s v="NO1_A2"/>
    <x v="25"/>
    <n v="22.32"/>
    <n v="6.2"/>
  </r>
  <r>
    <x v="0"/>
    <x v="18"/>
    <x v="7"/>
    <x v="11"/>
    <s v="NO1_A3"/>
    <x v="0"/>
    <n v="45.776839115009899"/>
    <n v="12.7157886430583"/>
  </r>
  <r>
    <x v="0"/>
    <x v="18"/>
    <x v="7"/>
    <x v="11"/>
    <s v="NO1_A3"/>
    <x v="1"/>
    <n v="46.08"/>
    <n v="12.8"/>
  </r>
  <r>
    <x v="0"/>
    <x v="18"/>
    <x v="7"/>
    <x v="11"/>
    <s v="NO1_A3"/>
    <x v="2"/>
    <n v="57.96"/>
    <n v="16.100000000000001"/>
  </r>
  <r>
    <x v="0"/>
    <x v="18"/>
    <x v="7"/>
    <x v="11"/>
    <s v="NO1_A3"/>
    <x v="6"/>
    <n v="30.079313304721001"/>
    <n v="8.3553648068669499"/>
  </r>
  <r>
    <x v="0"/>
    <x v="18"/>
    <x v="7"/>
    <x v="11"/>
    <s v="NO1_A3"/>
    <x v="9"/>
    <n v="45.361633570256501"/>
    <n v="12.600453769515701"/>
  </r>
  <r>
    <x v="0"/>
    <x v="18"/>
    <x v="7"/>
    <x v="11"/>
    <s v="NO1_A3"/>
    <x v="17"/>
    <n v="9.3111759656652193"/>
    <n v="2.5864377682403399"/>
  </r>
  <r>
    <x v="0"/>
    <x v="18"/>
    <x v="7"/>
    <x v="11"/>
    <s v="NO1_A3"/>
    <x v="19"/>
    <n v="13.489316267499101"/>
    <n v="3.74703229652753"/>
  </r>
  <r>
    <x v="0"/>
    <x v="18"/>
    <x v="7"/>
    <x v="11"/>
    <s v="NO1_A3"/>
    <x v="21"/>
    <n v="48.24"/>
    <n v="13.4"/>
  </r>
  <r>
    <x v="0"/>
    <x v="18"/>
    <x v="7"/>
    <x v="11"/>
    <s v="NO1_A3"/>
    <x v="22"/>
    <n v="67.680000000000007"/>
    <n v="18.8"/>
  </r>
  <r>
    <x v="0"/>
    <x v="18"/>
    <x v="7"/>
    <x v="11"/>
    <s v="NO1_A3"/>
    <x v="23"/>
    <n v="0.31515896120488701"/>
    <n v="8.7544155890246306E-2"/>
  </r>
  <r>
    <x v="0"/>
    <x v="18"/>
    <x v="7"/>
    <x v="11"/>
    <s v="NO1_A3"/>
    <x v="25"/>
    <n v="22.32"/>
    <n v="6.2"/>
  </r>
  <r>
    <x v="0"/>
    <x v="18"/>
    <x v="7"/>
    <x v="11"/>
    <s v="NO1_Offshore"/>
    <x v="0"/>
    <n v="45.776839115009899"/>
    <n v="12.7157886430583"/>
  </r>
  <r>
    <x v="0"/>
    <x v="18"/>
    <x v="7"/>
    <x v="11"/>
    <s v="NO1_Offshore"/>
    <x v="1"/>
    <n v="46.08"/>
    <n v="12.8"/>
  </r>
  <r>
    <x v="0"/>
    <x v="18"/>
    <x v="7"/>
    <x v="11"/>
    <s v="NO1_Offshore"/>
    <x v="2"/>
    <n v="57.96"/>
    <n v="16.100000000000001"/>
  </r>
  <r>
    <x v="0"/>
    <x v="18"/>
    <x v="7"/>
    <x v="11"/>
    <s v="NO1_Offshore"/>
    <x v="6"/>
    <n v="30.079313304721001"/>
    <n v="8.3553648068669499"/>
  </r>
  <r>
    <x v="0"/>
    <x v="18"/>
    <x v="7"/>
    <x v="11"/>
    <s v="NO1_Offshore"/>
    <x v="9"/>
    <n v="45.361633570256501"/>
    <n v="12.600453769515701"/>
  </r>
  <r>
    <x v="0"/>
    <x v="18"/>
    <x v="7"/>
    <x v="11"/>
    <s v="NO1_Offshore"/>
    <x v="17"/>
    <n v="9.3111759656652193"/>
    <n v="2.5864377682403399"/>
  </r>
  <r>
    <x v="0"/>
    <x v="18"/>
    <x v="7"/>
    <x v="11"/>
    <s v="NO1_Offshore"/>
    <x v="19"/>
    <n v="13.489316267499101"/>
    <n v="3.74703229652753"/>
  </r>
  <r>
    <x v="0"/>
    <x v="18"/>
    <x v="7"/>
    <x v="11"/>
    <s v="NO1_Offshore"/>
    <x v="21"/>
    <n v="48.24"/>
    <n v="13.4"/>
  </r>
  <r>
    <x v="0"/>
    <x v="18"/>
    <x v="7"/>
    <x v="11"/>
    <s v="NO1_Offshore"/>
    <x v="22"/>
    <n v="67.680000000000007"/>
    <n v="18.8"/>
  </r>
  <r>
    <x v="0"/>
    <x v="18"/>
    <x v="7"/>
    <x v="11"/>
    <s v="NO1_Offshore"/>
    <x v="23"/>
    <n v="0.31515896120488701"/>
    <n v="8.7544155890246306E-2"/>
  </r>
  <r>
    <x v="0"/>
    <x v="18"/>
    <x v="7"/>
    <x v="11"/>
    <s v="NO1_Offshore"/>
    <x v="25"/>
    <n v="22.32"/>
    <n v="6.2"/>
  </r>
  <r>
    <x v="0"/>
    <x v="18"/>
    <x v="7"/>
    <x v="12"/>
    <s v="NO2_A1"/>
    <x v="0"/>
    <n v="45.776839115009899"/>
    <n v="12.7157886430583"/>
  </r>
  <r>
    <x v="0"/>
    <x v="18"/>
    <x v="7"/>
    <x v="12"/>
    <s v="NO2_A1"/>
    <x v="1"/>
    <n v="46.08"/>
    <n v="12.8"/>
  </r>
  <r>
    <x v="0"/>
    <x v="18"/>
    <x v="7"/>
    <x v="12"/>
    <s v="NO2_A1"/>
    <x v="2"/>
    <n v="57.96"/>
    <n v="16.100000000000001"/>
  </r>
  <r>
    <x v="0"/>
    <x v="18"/>
    <x v="7"/>
    <x v="12"/>
    <s v="NO2_A1"/>
    <x v="6"/>
    <n v="30.079313304721001"/>
    <n v="8.3553648068669499"/>
  </r>
  <r>
    <x v="0"/>
    <x v="18"/>
    <x v="7"/>
    <x v="12"/>
    <s v="NO2_A1"/>
    <x v="9"/>
    <n v="45.361633570256501"/>
    <n v="12.600453769515701"/>
  </r>
  <r>
    <x v="0"/>
    <x v="18"/>
    <x v="7"/>
    <x v="12"/>
    <s v="NO2_A1"/>
    <x v="17"/>
    <n v="9.3111759656652193"/>
    <n v="2.5864377682403399"/>
  </r>
  <r>
    <x v="0"/>
    <x v="18"/>
    <x v="7"/>
    <x v="12"/>
    <s v="NO2_A1"/>
    <x v="19"/>
    <n v="13.489316267499101"/>
    <n v="3.74703229652753"/>
  </r>
  <r>
    <x v="0"/>
    <x v="18"/>
    <x v="7"/>
    <x v="12"/>
    <s v="NO2_A1"/>
    <x v="21"/>
    <n v="48.24"/>
    <n v="13.4"/>
  </r>
  <r>
    <x v="0"/>
    <x v="18"/>
    <x v="7"/>
    <x v="12"/>
    <s v="NO2_A1"/>
    <x v="22"/>
    <n v="67.680000000000007"/>
    <n v="18.8"/>
  </r>
  <r>
    <x v="0"/>
    <x v="18"/>
    <x v="7"/>
    <x v="12"/>
    <s v="NO2_A1"/>
    <x v="23"/>
    <n v="0.31515896120488701"/>
    <n v="8.7544155890246306E-2"/>
  </r>
  <r>
    <x v="0"/>
    <x v="18"/>
    <x v="7"/>
    <x v="12"/>
    <s v="NO2_A1"/>
    <x v="25"/>
    <n v="22.32"/>
    <n v="6.2"/>
  </r>
  <r>
    <x v="0"/>
    <x v="18"/>
    <x v="7"/>
    <x v="12"/>
    <s v="NO2_A2"/>
    <x v="0"/>
    <n v="45.776839115009899"/>
    <n v="12.7157886430583"/>
  </r>
  <r>
    <x v="0"/>
    <x v="18"/>
    <x v="7"/>
    <x v="12"/>
    <s v="NO2_A2"/>
    <x v="1"/>
    <n v="46.08"/>
    <n v="12.8"/>
  </r>
  <r>
    <x v="0"/>
    <x v="18"/>
    <x v="7"/>
    <x v="12"/>
    <s v="NO2_A2"/>
    <x v="2"/>
    <n v="57.96"/>
    <n v="16.100000000000001"/>
  </r>
  <r>
    <x v="0"/>
    <x v="18"/>
    <x v="7"/>
    <x v="12"/>
    <s v="NO2_A2"/>
    <x v="6"/>
    <n v="30.079313304721001"/>
    <n v="8.3553648068669499"/>
  </r>
  <r>
    <x v="0"/>
    <x v="18"/>
    <x v="7"/>
    <x v="12"/>
    <s v="NO2_A2"/>
    <x v="9"/>
    <n v="45.361633570256501"/>
    <n v="12.600453769515701"/>
  </r>
  <r>
    <x v="0"/>
    <x v="18"/>
    <x v="7"/>
    <x v="12"/>
    <s v="NO2_A2"/>
    <x v="17"/>
    <n v="9.3111759656652193"/>
    <n v="2.5864377682403399"/>
  </r>
  <r>
    <x v="0"/>
    <x v="18"/>
    <x v="7"/>
    <x v="12"/>
    <s v="NO2_A2"/>
    <x v="19"/>
    <n v="13.489316267499101"/>
    <n v="3.74703229652753"/>
  </r>
  <r>
    <x v="0"/>
    <x v="18"/>
    <x v="7"/>
    <x v="12"/>
    <s v="NO2_A2"/>
    <x v="21"/>
    <n v="48.24"/>
    <n v="13.4"/>
  </r>
  <r>
    <x v="0"/>
    <x v="18"/>
    <x v="7"/>
    <x v="12"/>
    <s v="NO2_A2"/>
    <x v="22"/>
    <n v="67.680000000000007"/>
    <n v="18.8"/>
  </r>
  <r>
    <x v="0"/>
    <x v="18"/>
    <x v="7"/>
    <x v="12"/>
    <s v="NO2_A2"/>
    <x v="23"/>
    <n v="0.31515896120488701"/>
    <n v="8.7544155890246306E-2"/>
  </r>
  <r>
    <x v="0"/>
    <x v="18"/>
    <x v="7"/>
    <x v="12"/>
    <s v="NO2_A2"/>
    <x v="25"/>
    <n v="22.32"/>
    <n v="6.2"/>
  </r>
  <r>
    <x v="0"/>
    <x v="18"/>
    <x v="7"/>
    <x v="12"/>
    <s v="NO2_Offshore"/>
    <x v="0"/>
    <n v="45.776839115009899"/>
    <n v="12.7157886430583"/>
  </r>
  <r>
    <x v="0"/>
    <x v="18"/>
    <x v="7"/>
    <x v="12"/>
    <s v="NO2_Offshore"/>
    <x v="1"/>
    <n v="46.08"/>
    <n v="12.8"/>
  </r>
  <r>
    <x v="0"/>
    <x v="18"/>
    <x v="7"/>
    <x v="12"/>
    <s v="NO2_Offshore"/>
    <x v="2"/>
    <n v="57.96"/>
    <n v="16.100000000000001"/>
  </r>
  <r>
    <x v="0"/>
    <x v="18"/>
    <x v="7"/>
    <x v="12"/>
    <s v="NO2_Offshore"/>
    <x v="6"/>
    <n v="30.079313304721001"/>
    <n v="8.3553648068669499"/>
  </r>
  <r>
    <x v="0"/>
    <x v="18"/>
    <x v="7"/>
    <x v="12"/>
    <s v="NO2_Offshore"/>
    <x v="9"/>
    <n v="45.361633570256501"/>
    <n v="12.600453769515701"/>
  </r>
  <r>
    <x v="0"/>
    <x v="18"/>
    <x v="7"/>
    <x v="12"/>
    <s v="NO2_Offshore"/>
    <x v="17"/>
    <n v="9.3111759656652193"/>
    <n v="2.5864377682403399"/>
  </r>
  <r>
    <x v="0"/>
    <x v="18"/>
    <x v="7"/>
    <x v="12"/>
    <s v="NO2_Offshore"/>
    <x v="19"/>
    <n v="13.489316267499101"/>
    <n v="3.74703229652753"/>
  </r>
  <r>
    <x v="0"/>
    <x v="18"/>
    <x v="7"/>
    <x v="12"/>
    <s v="NO2_Offshore"/>
    <x v="21"/>
    <n v="48.24"/>
    <n v="13.4"/>
  </r>
  <r>
    <x v="0"/>
    <x v="18"/>
    <x v="7"/>
    <x v="12"/>
    <s v="NO2_Offshore"/>
    <x v="22"/>
    <n v="67.680000000000007"/>
    <n v="18.8"/>
  </r>
  <r>
    <x v="0"/>
    <x v="18"/>
    <x v="7"/>
    <x v="12"/>
    <s v="NO2_Offshore"/>
    <x v="23"/>
    <n v="0.31515896120488701"/>
    <n v="8.7544155890246306E-2"/>
  </r>
  <r>
    <x v="0"/>
    <x v="18"/>
    <x v="7"/>
    <x v="12"/>
    <s v="NO2_Offshore"/>
    <x v="25"/>
    <n v="22.32"/>
    <n v="6.2"/>
  </r>
  <r>
    <x v="0"/>
    <x v="18"/>
    <x v="7"/>
    <x v="13"/>
    <s v="NO3_A1"/>
    <x v="0"/>
    <n v="45.776839115009899"/>
    <n v="12.7157886430583"/>
  </r>
  <r>
    <x v="0"/>
    <x v="18"/>
    <x v="7"/>
    <x v="13"/>
    <s v="NO3_A1"/>
    <x v="1"/>
    <n v="46.08"/>
    <n v="12.8"/>
  </r>
  <r>
    <x v="0"/>
    <x v="18"/>
    <x v="7"/>
    <x v="13"/>
    <s v="NO3_A1"/>
    <x v="2"/>
    <n v="57.96"/>
    <n v="16.100000000000001"/>
  </r>
  <r>
    <x v="0"/>
    <x v="18"/>
    <x v="7"/>
    <x v="13"/>
    <s v="NO3_A1"/>
    <x v="6"/>
    <n v="30.079313304721001"/>
    <n v="8.3553648068669499"/>
  </r>
  <r>
    <x v="0"/>
    <x v="18"/>
    <x v="7"/>
    <x v="13"/>
    <s v="NO3_A1"/>
    <x v="9"/>
    <n v="45.361633570256501"/>
    <n v="12.600453769515701"/>
  </r>
  <r>
    <x v="0"/>
    <x v="18"/>
    <x v="7"/>
    <x v="13"/>
    <s v="NO3_A1"/>
    <x v="17"/>
    <n v="9.3111759656652193"/>
    <n v="2.5864377682403399"/>
  </r>
  <r>
    <x v="0"/>
    <x v="18"/>
    <x v="7"/>
    <x v="13"/>
    <s v="NO3_A1"/>
    <x v="19"/>
    <n v="13.489316267499101"/>
    <n v="3.74703229652753"/>
  </r>
  <r>
    <x v="0"/>
    <x v="18"/>
    <x v="7"/>
    <x v="13"/>
    <s v="NO3_A1"/>
    <x v="21"/>
    <n v="48.24"/>
    <n v="13.4"/>
  </r>
  <r>
    <x v="0"/>
    <x v="18"/>
    <x v="7"/>
    <x v="13"/>
    <s v="NO3_A1"/>
    <x v="22"/>
    <n v="67.680000000000007"/>
    <n v="18.8"/>
  </r>
  <r>
    <x v="0"/>
    <x v="18"/>
    <x v="7"/>
    <x v="13"/>
    <s v="NO3_A1"/>
    <x v="23"/>
    <n v="0.31515896120488701"/>
    <n v="8.7544155890246306E-2"/>
  </r>
  <r>
    <x v="0"/>
    <x v="18"/>
    <x v="7"/>
    <x v="13"/>
    <s v="NO3_A1"/>
    <x v="25"/>
    <n v="22.32"/>
    <n v="6.2"/>
  </r>
  <r>
    <x v="0"/>
    <x v="18"/>
    <x v="7"/>
    <x v="13"/>
    <s v="NO3_A2"/>
    <x v="0"/>
    <n v="45.776839115009899"/>
    <n v="12.7157886430583"/>
  </r>
  <r>
    <x v="0"/>
    <x v="18"/>
    <x v="7"/>
    <x v="13"/>
    <s v="NO3_A2"/>
    <x v="1"/>
    <n v="46.08"/>
    <n v="12.8"/>
  </r>
  <r>
    <x v="0"/>
    <x v="18"/>
    <x v="7"/>
    <x v="13"/>
    <s v="NO3_A2"/>
    <x v="2"/>
    <n v="57.96"/>
    <n v="16.100000000000001"/>
  </r>
  <r>
    <x v="0"/>
    <x v="18"/>
    <x v="7"/>
    <x v="13"/>
    <s v="NO3_A2"/>
    <x v="6"/>
    <n v="30.079313304721001"/>
    <n v="8.3553648068669499"/>
  </r>
  <r>
    <x v="0"/>
    <x v="18"/>
    <x v="7"/>
    <x v="13"/>
    <s v="NO3_A2"/>
    <x v="9"/>
    <n v="45.361633570256501"/>
    <n v="12.600453769515701"/>
  </r>
  <r>
    <x v="0"/>
    <x v="18"/>
    <x v="7"/>
    <x v="13"/>
    <s v="NO3_A2"/>
    <x v="17"/>
    <n v="9.3111759656652193"/>
    <n v="2.5864377682403399"/>
  </r>
  <r>
    <x v="0"/>
    <x v="18"/>
    <x v="7"/>
    <x v="13"/>
    <s v="NO3_A2"/>
    <x v="19"/>
    <n v="13.489316267499101"/>
    <n v="3.74703229652753"/>
  </r>
  <r>
    <x v="0"/>
    <x v="18"/>
    <x v="7"/>
    <x v="13"/>
    <s v="NO3_A2"/>
    <x v="21"/>
    <n v="48.24"/>
    <n v="13.4"/>
  </r>
  <r>
    <x v="0"/>
    <x v="18"/>
    <x v="7"/>
    <x v="13"/>
    <s v="NO3_A2"/>
    <x v="22"/>
    <n v="67.680000000000007"/>
    <n v="18.8"/>
  </r>
  <r>
    <x v="0"/>
    <x v="18"/>
    <x v="7"/>
    <x v="13"/>
    <s v="NO3_A2"/>
    <x v="23"/>
    <n v="0.31515896120488701"/>
    <n v="8.7544155890246306E-2"/>
  </r>
  <r>
    <x v="0"/>
    <x v="18"/>
    <x v="7"/>
    <x v="13"/>
    <s v="NO3_A2"/>
    <x v="25"/>
    <n v="22.32"/>
    <n v="6.2"/>
  </r>
  <r>
    <x v="0"/>
    <x v="18"/>
    <x v="7"/>
    <x v="13"/>
    <s v="NO3_A3"/>
    <x v="0"/>
    <n v="45.776839115009899"/>
    <n v="12.7157886430583"/>
  </r>
  <r>
    <x v="0"/>
    <x v="18"/>
    <x v="7"/>
    <x v="13"/>
    <s v="NO3_A3"/>
    <x v="1"/>
    <n v="46.08"/>
    <n v="12.8"/>
  </r>
  <r>
    <x v="0"/>
    <x v="18"/>
    <x v="7"/>
    <x v="13"/>
    <s v="NO3_A3"/>
    <x v="2"/>
    <n v="57.96"/>
    <n v="16.100000000000001"/>
  </r>
  <r>
    <x v="0"/>
    <x v="18"/>
    <x v="7"/>
    <x v="13"/>
    <s v="NO3_A3"/>
    <x v="6"/>
    <n v="30.079313304721001"/>
    <n v="8.3553648068669499"/>
  </r>
  <r>
    <x v="0"/>
    <x v="18"/>
    <x v="7"/>
    <x v="13"/>
    <s v="NO3_A3"/>
    <x v="9"/>
    <n v="45.361633570256501"/>
    <n v="12.600453769515701"/>
  </r>
  <r>
    <x v="0"/>
    <x v="18"/>
    <x v="7"/>
    <x v="13"/>
    <s v="NO3_A3"/>
    <x v="17"/>
    <n v="9.3111759656652193"/>
    <n v="2.5864377682403399"/>
  </r>
  <r>
    <x v="0"/>
    <x v="18"/>
    <x v="7"/>
    <x v="13"/>
    <s v="NO3_A3"/>
    <x v="19"/>
    <n v="13.489316267499101"/>
    <n v="3.74703229652753"/>
  </r>
  <r>
    <x v="0"/>
    <x v="18"/>
    <x v="7"/>
    <x v="13"/>
    <s v="NO3_A3"/>
    <x v="21"/>
    <n v="48.24"/>
    <n v="13.4"/>
  </r>
  <r>
    <x v="0"/>
    <x v="18"/>
    <x v="7"/>
    <x v="13"/>
    <s v="NO3_A3"/>
    <x v="22"/>
    <n v="67.680000000000007"/>
    <n v="18.8"/>
  </r>
  <r>
    <x v="0"/>
    <x v="18"/>
    <x v="7"/>
    <x v="13"/>
    <s v="NO3_A3"/>
    <x v="23"/>
    <n v="0.31515896120488701"/>
    <n v="8.7544155890246306E-2"/>
  </r>
  <r>
    <x v="0"/>
    <x v="18"/>
    <x v="7"/>
    <x v="13"/>
    <s v="NO3_A3"/>
    <x v="25"/>
    <n v="22.32"/>
    <n v="6.2"/>
  </r>
  <r>
    <x v="0"/>
    <x v="18"/>
    <x v="7"/>
    <x v="13"/>
    <s v="NO3_Offshore"/>
    <x v="0"/>
    <n v="45.776839115009899"/>
    <n v="12.7157886430583"/>
  </r>
  <r>
    <x v="0"/>
    <x v="18"/>
    <x v="7"/>
    <x v="13"/>
    <s v="NO3_Offshore"/>
    <x v="1"/>
    <n v="46.08"/>
    <n v="12.8"/>
  </r>
  <r>
    <x v="0"/>
    <x v="18"/>
    <x v="7"/>
    <x v="13"/>
    <s v="NO3_Offshore"/>
    <x v="2"/>
    <n v="57.96"/>
    <n v="16.100000000000001"/>
  </r>
  <r>
    <x v="0"/>
    <x v="18"/>
    <x v="7"/>
    <x v="13"/>
    <s v="NO3_Offshore"/>
    <x v="6"/>
    <n v="30.079313304721001"/>
    <n v="8.3553648068669499"/>
  </r>
  <r>
    <x v="0"/>
    <x v="18"/>
    <x v="7"/>
    <x v="13"/>
    <s v="NO3_Offshore"/>
    <x v="9"/>
    <n v="45.361633570256501"/>
    <n v="12.600453769515701"/>
  </r>
  <r>
    <x v="0"/>
    <x v="18"/>
    <x v="7"/>
    <x v="13"/>
    <s v="NO3_Offshore"/>
    <x v="17"/>
    <n v="9.3111759656652193"/>
    <n v="2.5864377682403399"/>
  </r>
  <r>
    <x v="0"/>
    <x v="18"/>
    <x v="7"/>
    <x v="13"/>
    <s v="NO3_Offshore"/>
    <x v="19"/>
    <n v="13.489316267499101"/>
    <n v="3.74703229652753"/>
  </r>
  <r>
    <x v="0"/>
    <x v="18"/>
    <x v="7"/>
    <x v="13"/>
    <s v="NO3_Offshore"/>
    <x v="21"/>
    <n v="48.24"/>
    <n v="13.4"/>
  </r>
  <r>
    <x v="0"/>
    <x v="18"/>
    <x v="7"/>
    <x v="13"/>
    <s v="NO3_Offshore"/>
    <x v="22"/>
    <n v="67.680000000000007"/>
    <n v="18.8"/>
  </r>
  <r>
    <x v="0"/>
    <x v="18"/>
    <x v="7"/>
    <x v="13"/>
    <s v="NO3_Offshore"/>
    <x v="23"/>
    <n v="0.31515896120488701"/>
    <n v="8.7544155890246306E-2"/>
  </r>
  <r>
    <x v="0"/>
    <x v="18"/>
    <x v="7"/>
    <x v="13"/>
    <s v="NO3_Offshore"/>
    <x v="25"/>
    <n v="22.32"/>
    <n v="6.2"/>
  </r>
  <r>
    <x v="0"/>
    <x v="18"/>
    <x v="7"/>
    <x v="14"/>
    <s v="NO4_A1"/>
    <x v="0"/>
    <n v="45.776839115009899"/>
    <n v="12.7157886430583"/>
  </r>
  <r>
    <x v="0"/>
    <x v="18"/>
    <x v="7"/>
    <x v="14"/>
    <s v="NO4_A1"/>
    <x v="1"/>
    <n v="46.08"/>
    <n v="12.8"/>
  </r>
  <r>
    <x v="0"/>
    <x v="18"/>
    <x v="7"/>
    <x v="14"/>
    <s v="NO4_A1"/>
    <x v="2"/>
    <n v="57.96"/>
    <n v="16.100000000000001"/>
  </r>
  <r>
    <x v="0"/>
    <x v="18"/>
    <x v="7"/>
    <x v="14"/>
    <s v="NO4_A1"/>
    <x v="6"/>
    <n v="30.079313304721001"/>
    <n v="8.3553648068669499"/>
  </r>
  <r>
    <x v="0"/>
    <x v="18"/>
    <x v="7"/>
    <x v="14"/>
    <s v="NO4_A1"/>
    <x v="9"/>
    <n v="45.361633570256501"/>
    <n v="12.600453769515701"/>
  </r>
  <r>
    <x v="0"/>
    <x v="18"/>
    <x v="7"/>
    <x v="14"/>
    <s v="NO4_A1"/>
    <x v="17"/>
    <n v="9.3111759656652193"/>
    <n v="2.5864377682403399"/>
  </r>
  <r>
    <x v="0"/>
    <x v="18"/>
    <x v="7"/>
    <x v="14"/>
    <s v="NO4_A1"/>
    <x v="19"/>
    <n v="13.489316267499101"/>
    <n v="3.74703229652753"/>
  </r>
  <r>
    <x v="0"/>
    <x v="18"/>
    <x v="7"/>
    <x v="14"/>
    <s v="NO4_A1"/>
    <x v="21"/>
    <n v="48.24"/>
    <n v="13.4"/>
  </r>
  <r>
    <x v="0"/>
    <x v="18"/>
    <x v="7"/>
    <x v="14"/>
    <s v="NO4_A1"/>
    <x v="22"/>
    <n v="67.680000000000007"/>
    <n v="18.8"/>
  </r>
  <r>
    <x v="0"/>
    <x v="18"/>
    <x v="7"/>
    <x v="14"/>
    <s v="NO4_A1"/>
    <x v="23"/>
    <n v="0.31515896120488701"/>
    <n v="8.7544155890246306E-2"/>
  </r>
  <r>
    <x v="0"/>
    <x v="18"/>
    <x v="7"/>
    <x v="14"/>
    <s v="NO4_A1"/>
    <x v="25"/>
    <n v="22.32"/>
    <n v="6.2"/>
  </r>
  <r>
    <x v="0"/>
    <x v="18"/>
    <x v="7"/>
    <x v="14"/>
    <s v="NO4_A2"/>
    <x v="0"/>
    <n v="45.776839115009899"/>
    <n v="12.7157886430583"/>
  </r>
  <r>
    <x v="0"/>
    <x v="18"/>
    <x v="7"/>
    <x v="14"/>
    <s v="NO4_A2"/>
    <x v="1"/>
    <n v="46.08"/>
    <n v="12.8"/>
  </r>
  <r>
    <x v="0"/>
    <x v="18"/>
    <x v="7"/>
    <x v="14"/>
    <s v="NO4_A2"/>
    <x v="2"/>
    <n v="57.96"/>
    <n v="16.100000000000001"/>
  </r>
  <r>
    <x v="0"/>
    <x v="18"/>
    <x v="7"/>
    <x v="14"/>
    <s v="NO4_A2"/>
    <x v="6"/>
    <n v="30.079313304721001"/>
    <n v="8.3553648068669499"/>
  </r>
  <r>
    <x v="0"/>
    <x v="18"/>
    <x v="7"/>
    <x v="14"/>
    <s v="NO4_A2"/>
    <x v="9"/>
    <n v="45.361633570256501"/>
    <n v="12.600453769515701"/>
  </r>
  <r>
    <x v="0"/>
    <x v="18"/>
    <x v="7"/>
    <x v="14"/>
    <s v="NO4_A2"/>
    <x v="17"/>
    <n v="9.3111759656652193"/>
    <n v="2.5864377682403399"/>
  </r>
  <r>
    <x v="0"/>
    <x v="18"/>
    <x v="7"/>
    <x v="14"/>
    <s v="NO4_A2"/>
    <x v="19"/>
    <n v="13.489316267499101"/>
    <n v="3.74703229652753"/>
  </r>
  <r>
    <x v="0"/>
    <x v="18"/>
    <x v="7"/>
    <x v="14"/>
    <s v="NO4_A2"/>
    <x v="21"/>
    <n v="48.24"/>
    <n v="13.4"/>
  </r>
  <r>
    <x v="0"/>
    <x v="18"/>
    <x v="7"/>
    <x v="14"/>
    <s v="NO4_A2"/>
    <x v="22"/>
    <n v="67.680000000000007"/>
    <n v="18.8"/>
  </r>
  <r>
    <x v="0"/>
    <x v="18"/>
    <x v="7"/>
    <x v="14"/>
    <s v="NO4_A2"/>
    <x v="23"/>
    <n v="0.31515896120488701"/>
    <n v="8.7544155890246306E-2"/>
  </r>
  <r>
    <x v="0"/>
    <x v="18"/>
    <x v="7"/>
    <x v="14"/>
    <s v="NO4_A2"/>
    <x v="25"/>
    <n v="22.32"/>
    <n v="6.2"/>
  </r>
  <r>
    <x v="0"/>
    <x v="18"/>
    <x v="7"/>
    <x v="14"/>
    <s v="NO4_Offshore"/>
    <x v="0"/>
    <n v="45.776839115009899"/>
    <n v="12.7157886430583"/>
  </r>
  <r>
    <x v="0"/>
    <x v="18"/>
    <x v="7"/>
    <x v="14"/>
    <s v="NO4_Offshore"/>
    <x v="1"/>
    <n v="46.08"/>
    <n v="12.8"/>
  </r>
  <r>
    <x v="0"/>
    <x v="18"/>
    <x v="7"/>
    <x v="14"/>
    <s v="NO4_Offshore"/>
    <x v="2"/>
    <n v="57.96"/>
    <n v="16.100000000000001"/>
  </r>
  <r>
    <x v="0"/>
    <x v="18"/>
    <x v="7"/>
    <x v="14"/>
    <s v="NO4_Offshore"/>
    <x v="6"/>
    <n v="30.079313304721001"/>
    <n v="8.3553648068669499"/>
  </r>
  <r>
    <x v="0"/>
    <x v="18"/>
    <x v="7"/>
    <x v="14"/>
    <s v="NO4_Offshore"/>
    <x v="9"/>
    <n v="45.361633570256501"/>
    <n v="12.600453769515701"/>
  </r>
  <r>
    <x v="0"/>
    <x v="18"/>
    <x v="7"/>
    <x v="14"/>
    <s v="NO4_Offshore"/>
    <x v="17"/>
    <n v="9.3111759656652193"/>
    <n v="2.5864377682403399"/>
  </r>
  <r>
    <x v="0"/>
    <x v="18"/>
    <x v="7"/>
    <x v="14"/>
    <s v="NO4_Offshore"/>
    <x v="19"/>
    <n v="13.489316267499101"/>
    <n v="3.74703229652753"/>
  </r>
  <r>
    <x v="0"/>
    <x v="18"/>
    <x v="7"/>
    <x v="14"/>
    <s v="NO4_Offshore"/>
    <x v="21"/>
    <n v="48.24"/>
    <n v="13.4"/>
  </r>
  <r>
    <x v="0"/>
    <x v="18"/>
    <x v="7"/>
    <x v="14"/>
    <s v="NO4_Offshore"/>
    <x v="22"/>
    <n v="67.680000000000007"/>
    <n v="18.8"/>
  </r>
  <r>
    <x v="0"/>
    <x v="18"/>
    <x v="7"/>
    <x v="14"/>
    <s v="NO4_Offshore"/>
    <x v="23"/>
    <n v="0.31515896120488701"/>
    <n v="8.7544155890246306E-2"/>
  </r>
  <r>
    <x v="0"/>
    <x v="18"/>
    <x v="7"/>
    <x v="14"/>
    <s v="NO4_Offshore"/>
    <x v="25"/>
    <n v="22.32"/>
    <n v="6.2"/>
  </r>
  <r>
    <x v="0"/>
    <x v="18"/>
    <x v="7"/>
    <x v="15"/>
    <s v="NO5_A1"/>
    <x v="0"/>
    <n v="45.776839115009899"/>
    <n v="12.7157886430583"/>
  </r>
  <r>
    <x v="0"/>
    <x v="18"/>
    <x v="7"/>
    <x v="15"/>
    <s v="NO5_A1"/>
    <x v="1"/>
    <n v="46.08"/>
    <n v="12.8"/>
  </r>
  <r>
    <x v="0"/>
    <x v="18"/>
    <x v="7"/>
    <x v="15"/>
    <s v="NO5_A1"/>
    <x v="2"/>
    <n v="57.96"/>
    <n v="16.100000000000001"/>
  </r>
  <r>
    <x v="0"/>
    <x v="18"/>
    <x v="7"/>
    <x v="15"/>
    <s v="NO5_A1"/>
    <x v="6"/>
    <n v="30.079313304721001"/>
    <n v="8.3553648068669499"/>
  </r>
  <r>
    <x v="0"/>
    <x v="18"/>
    <x v="7"/>
    <x v="15"/>
    <s v="NO5_A1"/>
    <x v="9"/>
    <n v="45.361633570256501"/>
    <n v="12.600453769515701"/>
  </r>
  <r>
    <x v="0"/>
    <x v="18"/>
    <x v="7"/>
    <x v="15"/>
    <s v="NO5_A1"/>
    <x v="17"/>
    <n v="9.3111759656652193"/>
    <n v="2.5864377682403399"/>
  </r>
  <r>
    <x v="0"/>
    <x v="18"/>
    <x v="7"/>
    <x v="15"/>
    <s v="NO5_A1"/>
    <x v="19"/>
    <n v="13.489316267499101"/>
    <n v="3.74703229652753"/>
  </r>
  <r>
    <x v="0"/>
    <x v="18"/>
    <x v="7"/>
    <x v="15"/>
    <s v="NO5_A1"/>
    <x v="21"/>
    <n v="48.24"/>
    <n v="13.4"/>
  </r>
  <r>
    <x v="0"/>
    <x v="18"/>
    <x v="7"/>
    <x v="15"/>
    <s v="NO5_A1"/>
    <x v="22"/>
    <n v="67.680000000000007"/>
    <n v="18.8"/>
  </r>
  <r>
    <x v="0"/>
    <x v="18"/>
    <x v="7"/>
    <x v="15"/>
    <s v="NO5_A1"/>
    <x v="23"/>
    <n v="0.31515896120488701"/>
    <n v="8.7544155890246306E-2"/>
  </r>
  <r>
    <x v="0"/>
    <x v="18"/>
    <x v="7"/>
    <x v="15"/>
    <s v="NO5_A1"/>
    <x v="25"/>
    <n v="22.32"/>
    <n v="6.2"/>
  </r>
  <r>
    <x v="0"/>
    <x v="18"/>
    <x v="7"/>
    <x v="15"/>
    <s v="NO5_A2"/>
    <x v="0"/>
    <n v="45.776839115009899"/>
    <n v="12.7157886430583"/>
  </r>
  <r>
    <x v="0"/>
    <x v="18"/>
    <x v="7"/>
    <x v="15"/>
    <s v="NO5_A2"/>
    <x v="1"/>
    <n v="46.08"/>
    <n v="12.8"/>
  </r>
  <r>
    <x v="0"/>
    <x v="18"/>
    <x v="7"/>
    <x v="15"/>
    <s v="NO5_A2"/>
    <x v="2"/>
    <n v="57.96"/>
    <n v="16.100000000000001"/>
  </r>
  <r>
    <x v="0"/>
    <x v="18"/>
    <x v="7"/>
    <x v="15"/>
    <s v="NO5_A2"/>
    <x v="6"/>
    <n v="30.079313304721001"/>
    <n v="8.3553648068669499"/>
  </r>
  <r>
    <x v="0"/>
    <x v="18"/>
    <x v="7"/>
    <x v="15"/>
    <s v="NO5_A2"/>
    <x v="9"/>
    <n v="45.361633570256501"/>
    <n v="12.600453769515701"/>
  </r>
  <r>
    <x v="0"/>
    <x v="18"/>
    <x v="7"/>
    <x v="15"/>
    <s v="NO5_A2"/>
    <x v="17"/>
    <n v="9.3111759656652193"/>
    <n v="2.5864377682403399"/>
  </r>
  <r>
    <x v="0"/>
    <x v="18"/>
    <x v="7"/>
    <x v="15"/>
    <s v="NO5_A2"/>
    <x v="19"/>
    <n v="13.489316267499101"/>
    <n v="3.74703229652753"/>
  </r>
  <r>
    <x v="0"/>
    <x v="18"/>
    <x v="7"/>
    <x v="15"/>
    <s v="NO5_A2"/>
    <x v="21"/>
    <n v="48.24"/>
    <n v="13.4"/>
  </r>
  <r>
    <x v="0"/>
    <x v="18"/>
    <x v="7"/>
    <x v="15"/>
    <s v="NO5_A2"/>
    <x v="22"/>
    <n v="67.680000000000007"/>
    <n v="18.8"/>
  </r>
  <r>
    <x v="0"/>
    <x v="18"/>
    <x v="7"/>
    <x v="15"/>
    <s v="NO5_A2"/>
    <x v="23"/>
    <n v="0.31515896120488701"/>
    <n v="8.7544155890246306E-2"/>
  </r>
  <r>
    <x v="0"/>
    <x v="18"/>
    <x v="7"/>
    <x v="15"/>
    <s v="NO5_A2"/>
    <x v="25"/>
    <n v="22.32"/>
    <n v="6.2"/>
  </r>
  <r>
    <x v="0"/>
    <x v="18"/>
    <x v="7"/>
    <x v="15"/>
    <s v="NO5_Offshore"/>
    <x v="0"/>
    <n v="45.776839115009899"/>
    <n v="12.7157886430583"/>
  </r>
  <r>
    <x v="0"/>
    <x v="18"/>
    <x v="7"/>
    <x v="15"/>
    <s v="NO5_Offshore"/>
    <x v="1"/>
    <n v="46.08"/>
    <n v="12.8"/>
  </r>
  <r>
    <x v="0"/>
    <x v="18"/>
    <x v="7"/>
    <x v="15"/>
    <s v="NO5_Offshore"/>
    <x v="2"/>
    <n v="57.96"/>
    <n v="16.100000000000001"/>
  </r>
  <r>
    <x v="0"/>
    <x v="18"/>
    <x v="7"/>
    <x v="15"/>
    <s v="NO5_Offshore"/>
    <x v="6"/>
    <n v="30.079313304721001"/>
    <n v="8.3553648068669499"/>
  </r>
  <r>
    <x v="0"/>
    <x v="18"/>
    <x v="7"/>
    <x v="15"/>
    <s v="NO5_Offshore"/>
    <x v="9"/>
    <n v="45.361633570256501"/>
    <n v="12.600453769515701"/>
  </r>
  <r>
    <x v="0"/>
    <x v="18"/>
    <x v="7"/>
    <x v="15"/>
    <s v="NO5_Offshore"/>
    <x v="17"/>
    <n v="9.3111759656652193"/>
    <n v="2.5864377682403399"/>
  </r>
  <r>
    <x v="0"/>
    <x v="18"/>
    <x v="7"/>
    <x v="15"/>
    <s v="NO5_Offshore"/>
    <x v="19"/>
    <n v="13.489316267499101"/>
    <n v="3.74703229652753"/>
  </r>
  <r>
    <x v="0"/>
    <x v="18"/>
    <x v="7"/>
    <x v="15"/>
    <s v="NO5_Offshore"/>
    <x v="21"/>
    <n v="48.24"/>
    <n v="13.4"/>
  </r>
  <r>
    <x v="0"/>
    <x v="18"/>
    <x v="7"/>
    <x v="15"/>
    <s v="NO5_Offshore"/>
    <x v="22"/>
    <n v="67.680000000000007"/>
    <n v="18.8"/>
  </r>
  <r>
    <x v="0"/>
    <x v="18"/>
    <x v="7"/>
    <x v="15"/>
    <s v="NO5_Offshore"/>
    <x v="23"/>
    <n v="0.31515896120488701"/>
    <n v="8.7544155890246306E-2"/>
  </r>
  <r>
    <x v="0"/>
    <x v="18"/>
    <x v="7"/>
    <x v="15"/>
    <s v="NO5_Offshore"/>
    <x v="25"/>
    <n v="22.32"/>
    <n v="6.2"/>
  </r>
  <r>
    <x v="0"/>
    <x v="18"/>
    <x v="8"/>
    <x v="16"/>
    <s v="PL_A"/>
    <x v="0"/>
    <n v="45.776839115009899"/>
    <n v="12.7157886430583"/>
  </r>
  <r>
    <x v="0"/>
    <x v="18"/>
    <x v="8"/>
    <x v="16"/>
    <s v="PL_A"/>
    <x v="1"/>
    <n v="46.08"/>
    <n v="12.8"/>
  </r>
  <r>
    <x v="0"/>
    <x v="18"/>
    <x v="8"/>
    <x v="16"/>
    <s v="PL_A"/>
    <x v="2"/>
    <n v="57.96"/>
    <n v="16.100000000000001"/>
  </r>
  <r>
    <x v="0"/>
    <x v="18"/>
    <x v="8"/>
    <x v="16"/>
    <s v="PL_A"/>
    <x v="6"/>
    <n v="30.079313304721001"/>
    <n v="8.3553648068669499"/>
  </r>
  <r>
    <x v="0"/>
    <x v="18"/>
    <x v="8"/>
    <x v="16"/>
    <s v="PL_A"/>
    <x v="9"/>
    <n v="45.361633570256501"/>
    <n v="12.600453769515701"/>
  </r>
  <r>
    <x v="0"/>
    <x v="18"/>
    <x v="8"/>
    <x v="16"/>
    <s v="PL_A"/>
    <x v="17"/>
    <n v="9.3111759656652193"/>
    <n v="2.5864377682403399"/>
  </r>
  <r>
    <x v="0"/>
    <x v="18"/>
    <x v="8"/>
    <x v="16"/>
    <s v="PL_A"/>
    <x v="19"/>
    <n v="13.489316267499101"/>
    <n v="3.74703229652753"/>
  </r>
  <r>
    <x v="0"/>
    <x v="18"/>
    <x v="8"/>
    <x v="16"/>
    <s v="PL_A"/>
    <x v="21"/>
    <n v="48.24"/>
    <n v="13.4"/>
  </r>
  <r>
    <x v="0"/>
    <x v="18"/>
    <x v="8"/>
    <x v="16"/>
    <s v="PL_A"/>
    <x v="22"/>
    <n v="67.680000000000007"/>
    <n v="18.8"/>
  </r>
  <r>
    <x v="0"/>
    <x v="18"/>
    <x v="8"/>
    <x v="16"/>
    <s v="PL_A"/>
    <x v="23"/>
    <n v="0.31515896120488701"/>
    <n v="8.7544155890246306E-2"/>
  </r>
  <r>
    <x v="0"/>
    <x v="18"/>
    <x v="8"/>
    <x v="16"/>
    <s v="PL_A"/>
    <x v="25"/>
    <n v="22.32"/>
    <n v="6.2"/>
  </r>
  <r>
    <x v="0"/>
    <x v="18"/>
    <x v="8"/>
    <x v="16"/>
    <s v="PL_OFFSHORE"/>
    <x v="0"/>
    <n v="45.776839115009899"/>
    <n v="12.7157886430583"/>
  </r>
  <r>
    <x v="0"/>
    <x v="18"/>
    <x v="8"/>
    <x v="16"/>
    <s v="PL_OFFSHORE"/>
    <x v="1"/>
    <n v="46.08"/>
    <n v="12.8"/>
  </r>
  <r>
    <x v="0"/>
    <x v="18"/>
    <x v="8"/>
    <x v="16"/>
    <s v="PL_OFFSHORE"/>
    <x v="2"/>
    <n v="57.96"/>
    <n v="16.100000000000001"/>
  </r>
  <r>
    <x v="0"/>
    <x v="18"/>
    <x v="8"/>
    <x v="16"/>
    <s v="PL_OFFSHORE"/>
    <x v="6"/>
    <n v="30.079313304721001"/>
    <n v="8.3553648068669499"/>
  </r>
  <r>
    <x v="0"/>
    <x v="18"/>
    <x v="8"/>
    <x v="16"/>
    <s v="PL_OFFSHORE"/>
    <x v="9"/>
    <n v="45.361633570256501"/>
    <n v="12.600453769515701"/>
  </r>
  <r>
    <x v="0"/>
    <x v="18"/>
    <x v="8"/>
    <x v="16"/>
    <s v="PL_OFFSHORE"/>
    <x v="17"/>
    <n v="9.3111759656652193"/>
    <n v="2.5864377682403399"/>
  </r>
  <r>
    <x v="0"/>
    <x v="18"/>
    <x v="8"/>
    <x v="16"/>
    <s v="PL_OFFSHORE"/>
    <x v="19"/>
    <n v="13.489316267499101"/>
    <n v="3.74703229652753"/>
  </r>
  <r>
    <x v="0"/>
    <x v="18"/>
    <x v="8"/>
    <x v="16"/>
    <s v="PL_OFFSHORE"/>
    <x v="21"/>
    <n v="48.24"/>
    <n v="13.4"/>
  </r>
  <r>
    <x v="0"/>
    <x v="18"/>
    <x v="8"/>
    <x v="16"/>
    <s v="PL_OFFSHORE"/>
    <x v="22"/>
    <n v="67.680000000000007"/>
    <n v="18.8"/>
  </r>
  <r>
    <x v="0"/>
    <x v="18"/>
    <x v="8"/>
    <x v="16"/>
    <s v="PL_OFFSHORE"/>
    <x v="23"/>
    <n v="0.31515896120488701"/>
    <n v="8.7544155890246306E-2"/>
  </r>
  <r>
    <x v="0"/>
    <x v="18"/>
    <x v="8"/>
    <x v="16"/>
    <s v="PL_OFFSHORE"/>
    <x v="25"/>
    <n v="22.32"/>
    <n v="6.2"/>
  </r>
  <r>
    <x v="0"/>
    <x v="18"/>
    <x v="8"/>
    <x v="16"/>
    <s v="PL_Rural"/>
    <x v="0"/>
    <n v="45.776839115009899"/>
    <n v="12.7157886430583"/>
  </r>
  <r>
    <x v="0"/>
    <x v="18"/>
    <x v="8"/>
    <x v="16"/>
    <s v="PL_Rural"/>
    <x v="1"/>
    <n v="46.08"/>
    <n v="12.8"/>
  </r>
  <r>
    <x v="0"/>
    <x v="18"/>
    <x v="8"/>
    <x v="16"/>
    <s v="PL_Rural"/>
    <x v="2"/>
    <n v="57.96"/>
    <n v="16.100000000000001"/>
  </r>
  <r>
    <x v="0"/>
    <x v="18"/>
    <x v="8"/>
    <x v="16"/>
    <s v="PL_Rural"/>
    <x v="6"/>
    <n v="30.079313304721001"/>
    <n v="8.3553648068669499"/>
  </r>
  <r>
    <x v="0"/>
    <x v="18"/>
    <x v="8"/>
    <x v="16"/>
    <s v="PL_Rural"/>
    <x v="9"/>
    <n v="45.361633570256501"/>
    <n v="12.600453769515701"/>
  </r>
  <r>
    <x v="0"/>
    <x v="18"/>
    <x v="8"/>
    <x v="16"/>
    <s v="PL_Rural"/>
    <x v="17"/>
    <n v="9.3111759656652193"/>
    <n v="2.5864377682403399"/>
  </r>
  <r>
    <x v="0"/>
    <x v="18"/>
    <x v="8"/>
    <x v="16"/>
    <s v="PL_Rural"/>
    <x v="19"/>
    <n v="13.489316267499101"/>
    <n v="3.74703229652753"/>
  </r>
  <r>
    <x v="0"/>
    <x v="18"/>
    <x v="8"/>
    <x v="16"/>
    <s v="PL_Rural"/>
    <x v="21"/>
    <n v="48.24"/>
    <n v="13.4"/>
  </r>
  <r>
    <x v="0"/>
    <x v="18"/>
    <x v="8"/>
    <x v="16"/>
    <s v="PL_Rural"/>
    <x v="22"/>
    <n v="67.680000000000007"/>
    <n v="18.8"/>
  </r>
  <r>
    <x v="0"/>
    <x v="18"/>
    <x v="8"/>
    <x v="16"/>
    <s v="PL_Rural"/>
    <x v="23"/>
    <n v="0.31515896120488701"/>
    <n v="8.7544155890246306E-2"/>
  </r>
  <r>
    <x v="0"/>
    <x v="18"/>
    <x v="8"/>
    <x v="16"/>
    <s v="PL_Rural"/>
    <x v="25"/>
    <n v="22.32"/>
    <n v="6.2"/>
  </r>
  <r>
    <x v="0"/>
    <x v="18"/>
    <x v="9"/>
    <x v="17"/>
    <s v="SE1A"/>
    <x v="0"/>
    <n v="45.776839115009899"/>
    <n v="12.7157886430583"/>
  </r>
  <r>
    <x v="0"/>
    <x v="18"/>
    <x v="9"/>
    <x v="17"/>
    <s v="SE1A"/>
    <x v="1"/>
    <n v="46.08"/>
    <n v="12.8"/>
  </r>
  <r>
    <x v="0"/>
    <x v="18"/>
    <x v="9"/>
    <x v="17"/>
    <s v="SE1A"/>
    <x v="2"/>
    <n v="57.96"/>
    <n v="16.100000000000001"/>
  </r>
  <r>
    <x v="0"/>
    <x v="18"/>
    <x v="9"/>
    <x v="17"/>
    <s v="SE1A"/>
    <x v="6"/>
    <n v="30.079313304721001"/>
    <n v="8.3553648068669499"/>
  </r>
  <r>
    <x v="0"/>
    <x v="18"/>
    <x v="9"/>
    <x v="17"/>
    <s v="SE1A"/>
    <x v="9"/>
    <n v="45.361633570256501"/>
    <n v="12.600453769515701"/>
  </r>
  <r>
    <x v="0"/>
    <x v="18"/>
    <x v="9"/>
    <x v="17"/>
    <s v="SE1A"/>
    <x v="17"/>
    <n v="9.3111759656652193"/>
    <n v="2.5864377682403399"/>
  </r>
  <r>
    <x v="0"/>
    <x v="18"/>
    <x v="9"/>
    <x v="17"/>
    <s v="SE1A"/>
    <x v="19"/>
    <n v="13.489316267499101"/>
    <n v="3.74703229652753"/>
  </r>
  <r>
    <x v="0"/>
    <x v="18"/>
    <x v="9"/>
    <x v="17"/>
    <s v="SE1A"/>
    <x v="21"/>
    <n v="48.24"/>
    <n v="13.4"/>
  </r>
  <r>
    <x v="0"/>
    <x v="18"/>
    <x v="9"/>
    <x v="17"/>
    <s v="SE1A"/>
    <x v="22"/>
    <n v="67.680000000000007"/>
    <n v="18.8"/>
  </r>
  <r>
    <x v="0"/>
    <x v="18"/>
    <x v="9"/>
    <x v="17"/>
    <s v="SE1A"/>
    <x v="23"/>
    <n v="0.31515896120488701"/>
    <n v="8.7544155890246306E-2"/>
  </r>
  <r>
    <x v="0"/>
    <x v="18"/>
    <x v="9"/>
    <x v="17"/>
    <s v="SE1A"/>
    <x v="25"/>
    <n v="22.32"/>
    <n v="6.2"/>
  </r>
  <r>
    <x v="0"/>
    <x v="18"/>
    <x v="9"/>
    <x v="17"/>
    <s v="SE1_IND"/>
    <x v="0"/>
    <n v="45.776839115009899"/>
    <n v="12.7157886430583"/>
  </r>
  <r>
    <x v="0"/>
    <x v="18"/>
    <x v="9"/>
    <x v="17"/>
    <s v="SE1_IND"/>
    <x v="1"/>
    <n v="46.08"/>
    <n v="12.8"/>
  </r>
  <r>
    <x v="0"/>
    <x v="18"/>
    <x v="9"/>
    <x v="17"/>
    <s v="SE1_IND"/>
    <x v="2"/>
    <n v="57.96"/>
    <n v="16.100000000000001"/>
  </r>
  <r>
    <x v="0"/>
    <x v="18"/>
    <x v="9"/>
    <x v="17"/>
    <s v="SE1_IND"/>
    <x v="6"/>
    <n v="30.079313304721001"/>
    <n v="8.3553648068669499"/>
  </r>
  <r>
    <x v="0"/>
    <x v="18"/>
    <x v="9"/>
    <x v="17"/>
    <s v="SE1_IND"/>
    <x v="9"/>
    <n v="45.361633570256501"/>
    <n v="12.600453769515701"/>
  </r>
  <r>
    <x v="0"/>
    <x v="18"/>
    <x v="9"/>
    <x v="17"/>
    <s v="SE1_IND"/>
    <x v="17"/>
    <n v="9.3111759656652193"/>
    <n v="2.5864377682403399"/>
  </r>
  <r>
    <x v="0"/>
    <x v="18"/>
    <x v="9"/>
    <x v="17"/>
    <s v="SE1_IND"/>
    <x v="19"/>
    <n v="13.489316267499101"/>
    <n v="3.74703229652753"/>
  </r>
  <r>
    <x v="0"/>
    <x v="18"/>
    <x v="9"/>
    <x v="17"/>
    <s v="SE1_IND"/>
    <x v="21"/>
    <n v="48.24"/>
    <n v="13.4"/>
  </r>
  <r>
    <x v="0"/>
    <x v="18"/>
    <x v="9"/>
    <x v="17"/>
    <s v="SE1_IND"/>
    <x v="22"/>
    <n v="67.680000000000007"/>
    <n v="18.8"/>
  </r>
  <r>
    <x v="0"/>
    <x v="18"/>
    <x v="9"/>
    <x v="17"/>
    <s v="SE1_IND"/>
    <x v="23"/>
    <n v="0.31515896120488701"/>
    <n v="8.7544155890246306E-2"/>
  </r>
  <r>
    <x v="0"/>
    <x v="18"/>
    <x v="9"/>
    <x v="17"/>
    <s v="SE1_IND"/>
    <x v="25"/>
    <n v="22.32"/>
    <n v="6.2"/>
  </r>
  <r>
    <x v="0"/>
    <x v="18"/>
    <x v="9"/>
    <x v="17"/>
    <s v="SE1_Offshore"/>
    <x v="0"/>
    <n v="45.776839115009899"/>
    <n v="12.7157886430583"/>
  </r>
  <r>
    <x v="0"/>
    <x v="18"/>
    <x v="9"/>
    <x v="17"/>
    <s v="SE1_Offshore"/>
    <x v="1"/>
    <n v="46.08"/>
    <n v="12.8"/>
  </r>
  <r>
    <x v="0"/>
    <x v="18"/>
    <x v="9"/>
    <x v="17"/>
    <s v="SE1_Offshore"/>
    <x v="2"/>
    <n v="57.96"/>
    <n v="16.100000000000001"/>
  </r>
  <r>
    <x v="0"/>
    <x v="18"/>
    <x v="9"/>
    <x v="17"/>
    <s v="SE1_Offshore"/>
    <x v="6"/>
    <n v="30.079313304721001"/>
    <n v="8.3553648068669499"/>
  </r>
  <r>
    <x v="0"/>
    <x v="18"/>
    <x v="9"/>
    <x v="17"/>
    <s v="SE1_Offshore"/>
    <x v="9"/>
    <n v="45.361633570256501"/>
    <n v="12.600453769515701"/>
  </r>
  <r>
    <x v="0"/>
    <x v="18"/>
    <x v="9"/>
    <x v="17"/>
    <s v="SE1_Offshore"/>
    <x v="17"/>
    <n v="9.3111759656652193"/>
    <n v="2.5864377682403399"/>
  </r>
  <r>
    <x v="0"/>
    <x v="18"/>
    <x v="9"/>
    <x v="17"/>
    <s v="SE1_Offshore"/>
    <x v="19"/>
    <n v="13.489316267499101"/>
    <n v="3.74703229652753"/>
  </r>
  <r>
    <x v="0"/>
    <x v="18"/>
    <x v="9"/>
    <x v="17"/>
    <s v="SE1_Offshore"/>
    <x v="21"/>
    <n v="48.24"/>
    <n v="13.4"/>
  </r>
  <r>
    <x v="0"/>
    <x v="18"/>
    <x v="9"/>
    <x v="17"/>
    <s v="SE1_Offshore"/>
    <x v="22"/>
    <n v="67.680000000000007"/>
    <n v="18.8"/>
  </r>
  <r>
    <x v="0"/>
    <x v="18"/>
    <x v="9"/>
    <x v="17"/>
    <s v="SE1_Offshore"/>
    <x v="23"/>
    <n v="0.31515896120488701"/>
    <n v="8.7544155890246306E-2"/>
  </r>
  <r>
    <x v="0"/>
    <x v="18"/>
    <x v="9"/>
    <x v="17"/>
    <s v="SE1_Offshore"/>
    <x v="25"/>
    <n v="22.32"/>
    <n v="6.2"/>
  </r>
  <r>
    <x v="0"/>
    <x v="18"/>
    <x v="9"/>
    <x v="17"/>
    <s v="SE1_medium"/>
    <x v="0"/>
    <n v="45.776839115009899"/>
    <n v="12.7157886430583"/>
  </r>
  <r>
    <x v="0"/>
    <x v="18"/>
    <x v="9"/>
    <x v="17"/>
    <s v="SE1_medium"/>
    <x v="1"/>
    <n v="46.08"/>
    <n v="12.8"/>
  </r>
  <r>
    <x v="0"/>
    <x v="18"/>
    <x v="9"/>
    <x v="17"/>
    <s v="SE1_medium"/>
    <x v="2"/>
    <n v="57.96"/>
    <n v="16.100000000000001"/>
  </r>
  <r>
    <x v="0"/>
    <x v="18"/>
    <x v="9"/>
    <x v="17"/>
    <s v="SE1_medium"/>
    <x v="6"/>
    <n v="30.079313304721001"/>
    <n v="8.3553648068669499"/>
  </r>
  <r>
    <x v="0"/>
    <x v="18"/>
    <x v="9"/>
    <x v="17"/>
    <s v="SE1_medium"/>
    <x v="9"/>
    <n v="45.361633570256501"/>
    <n v="12.600453769515701"/>
  </r>
  <r>
    <x v="0"/>
    <x v="18"/>
    <x v="9"/>
    <x v="17"/>
    <s v="SE1_medium"/>
    <x v="17"/>
    <n v="9.3111759656652193"/>
    <n v="2.5864377682403399"/>
  </r>
  <r>
    <x v="0"/>
    <x v="18"/>
    <x v="9"/>
    <x v="17"/>
    <s v="SE1_medium"/>
    <x v="19"/>
    <n v="13.489316267499101"/>
    <n v="3.74703229652753"/>
  </r>
  <r>
    <x v="0"/>
    <x v="18"/>
    <x v="9"/>
    <x v="17"/>
    <s v="SE1_medium"/>
    <x v="21"/>
    <n v="48.24"/>
    <n v="13.4"/>
  </r>
  <r>
    <x v="0"/>
    <x v="18"/>
    <x v="9"/>
    <x v="17"/>
    <s v="SE1_medium"/>
    <x v="22"/>
    <n v="67.680000000000007"/>
    <n v="18.8"/>
  </r>
  <r>
    <x v="0"/>
    <x v="18"/>
    <x v="9"/>
    <x v="17"/>
    <s v="SE1_medium"/>
    <x v="23"/>
    <n v="0.31515896120488701"/>
    <n v="8.7544155890246306E-2"/>
  </r>
  <r>
    <x v="0"/>
    <x v="18"/>
    <x v="9"/>
    <x v="17"/>
    <s v="SE1_medium"/>
    <x v="25"/>
    <n v="22.32"/>
    <n v="6.2"/>
  </r>
  <r>
    <x v="0"/>
    <x v="18"/>
    <x v="9"/>
    <x v="17"/>
    <s v="SE1_small"/>
    <x v="0"/>
    <n v="45.776839115009899"/>
    <n v="12.7157886430583"/>
  </r>
  <r>
    <x v="0"/>
    <x v="18"/>
    <x v="9"/>
    <x v="17"/>
    <s v="SE1_small"/>
    <x v="1"/>
    <n v="46.08"/>
    <n v="12.8"/>
  </r>
  <r>
    <x v="0"/>
    <x v="18"/>
    <x v="9"/>
    <x v="17"/>
    <s v="SE1_small"/>
    <x v="2"/>
    <n v="57.96"/>
    <n v="16.100000000000001"/>
  </r>
  <r>
    <x v="0"/>
    <x v="18"/>
    <x v="9"/>
    <x v="17"/>
    <s v="SE1_small"/>
    <x v="6"/>
    <n v="30.079313304721001"/>
    <n v="8.3553648068669499"/>
  </r>
  <r>
    <x v="0"/>
    <x v="18"/>
    <x v="9"/>
    <x v="17"/>
    <s v="SE1_small"/>
    <x v="9"/>
    <n v="45.361633570256501"/>
    <n v="12.600453769515701"/>
  </r>
  <r>
    <x v="0"/>
    <x v="18"/>
    <x v="9"/>
    <x v="17"/>
    <s v="SE1_small"/>
    <x v="17"/>
    <n v="9.3111759656652193"/>
    <n v="2.5864377682403399"/>
  </r>
  <r>
    <x v="0"/>
    <x v="18"/>
    <x v="9"/>
    <x v="17"/>
    <s v="SE1_small"/>
    <x v="19"/>
    <n v="13.489316267499101"/>
    <n v="3.74703229652753"/>
  </r>
  <r>
    <x v="0"/>
    <x v="18"/>
    <x v="9"/>
    <x v="17"/>
    <s v="SE1_small"/>
    <x v="21"/>
    <n v="48.24"/>
    <n v="13.4"/>
  </r>
  <r>
    <x v="0"/>
    <x v="18"/>
    <x v="9"/>
    <x v="17"/>
    <s v="SE1_small"/>
    <x v="22"/>
    <n v="67.680000000000007"/>
    <n v="18.8"/>
  </r>
  <r>
    <x v="0"/>
    <x v="18"/>
    <x v="9"/>
    <x v="17"/>
    <s v="SE1_small"/>
    <x v="23"/>
    <n v="0.31515896120488701"/>
    <n v="8.7544155890246306E-2"/>
  </r>
  <r>
    <x v="0"/>
    <x v="18"/>
    <x v="9"/>
    <x v="17"/>
    <s v="SE1_small"/>
    <x v="25"/>
    <n v="22.32"/>
    <n v="6.2"/>
  </r>
  <r>
    <x v="0"/>
    <x v="18"/>
    <x v="9"/>
    <x v="18"/>
    <s v="SE2A"/>
    <x v="0"/>
    <n v="45.776839115009899"/>
    <n v="12.7157886430583"/>
  </r>
  <r>
    <x v="0"/>
    <x v="18"/>
    <x v="9"/>
    <x v="18"/>
    <s v="SE2A"/>
    <x v="1"/>
    <n v="46.08"/>
    <n v="12.8"/>
  </r>
  <r>
    <x v="0"/>
    <x v="18"/>
    <x v="9"/>
    <x v="18"/>
    <s v="SE2A"/>
    <x v="2"/>
    <n v="57.96"/>
    <n v="16.100000000000001"/>
  </r>
  <r>
    <x v="0"/>
    <x v="18"/>
    <x v="9"/>
    <x v="18"/>
    <s v="SE2A"/>
    <x v="6"/>
    <n v="30.079313304721001"/>
    <n v="8.3553648068669499"/>
  </r>
  <r>
    <x v="0"/>
    <x v="18"/>
    <x v="9"/>
    <x v="18"/>
    <s v="SE2A"/>
    <x v="9"/>
    <n v="45.361633570256501"/>
    <n v="12.600453769515701"/>
  </r>
  <r>
    <x v="0"/>
    <x v="18"/>
    <x v="9"/>
    <x v="18"/>
    <s v="SE2A"/>
    <x v="17"/>
    <n v="9.3111759656652193"/>
    <n v="2.5864377682403399"/>
  </r>
  <r>
    <x v="0"/>
    <x v="18"/>
    <x v="9"/>
    <x v="18"/>
    <s v="SE2A"/>
    <x v="19"/>
    <n v="13.489316267499101"/>
    <n v="3.74703229652753"/>
  </r>
  <r>
    <x v="0"/>
    <x v="18"/>
    <x v="9"/>
    <x v="18"/>
    <s v="SE2A"/>
    <x v="21"/>
    <n v="48.24"/>
    <n v="13.4"/>
  </r>
  <r>
    <x v="0"/>
    <x v="18"/>
    <x v="9"/>
    <x v="18"/>
    <s v="SE2A"/>
    <x v="22"/>
    <n v="67.680000000000007"/>
    <n v="18.8"/>
  </r>
  <r>
    <x v="0"/>
    <x v="18"/>
    <x v="9"/>
    <x v="18"/>
    <s v="SE2A"/>
    <x v="23"/>
    <n v="0.31515896120488701"/>
    <n v="8.7544155890246306E-2"/>
  </r>
  <r>
    <x v="0"/>
    <x v="18"/>
    <x v="9"/>
    <x v="18"/>
    <s v="SE2A"/>
    <x v="25"/>
    <n v="22.32"/>
    <n v="6.2"/>
  </r>
  <r>
    <x v="0"/>
    <x v="18"/>
    <x v="9"/>
    <x v="18"/>
    <s v="SE2_IND"/>
    <x v="0"/>
    <n v="45.776839115009899"/>
    <n v="12.7157886430583"/>
  </r>
  <r>
    <x v="0"/>
    <x v="18"/>
    <x v="9"/>
    <x v="18"/>
    <s v="SE2_IND"/>
    <x v="1"/>
    <n v="46.08"/>
    <n v="12.8"/>
  </r>
  <r>
    <x v="0"/>
    <x v="18"/>
    <x v="9"/>
    <x v="18"/>
    <s v="SE2_IND"/>
    <x v="2"/>
    <n v="57.96"/>
    <n v="16.100000000000001"/>
  </r>
  <r>
    <x v="0"/>
    <x v="18"/>
    <x v="9"/>
    <x v="18"/>
    <s v="SE2_IND"/>
    <x v="6"/>
    <n v="30.079313304721001"/>
    <n v="8.3553648068669499"/>
  </r>
  <r>
    <x v="0"/>
    <x v="18"/>
    <x v="9"/>
    <x v="18"/>
    <s v="SE2_IND"/>
    <x v="9"/>
    <n v="45.361633570256501"/>
    <n v="12.600453769515701"/>
  </r>
  <r>
    <x v="0"/>
    <x v="18"/>
    <x v="9"/>
    <x v="18"/>
    <s v="SE2_IND"/>
    <x v="17"/>
    <n v="9.3111759656652193"/>
    <n v="2.5864377682403399"/>
  </r>
  <r>
    <x v="0"/>
    <x v="18"/>
    <x v="9"/>
    <x v="18"/>
    <s v="SE2_IND"/>
    <x v="19"/>
    <n v="13.489316267499101"/>
    <n v="3.74703229652753"/>
  </r>
  <r>
    <x v="0"/>
    <x v="18"/>
    <x v="9"/>
    <x v="18"/>
    <s v="SE2_IND"/>
    <x v="21"/>
    <n v="48.24"/>
    <n v="13.4"/>
  </r>
  <r>
    <x v="0"/>
    <x v="18"/>
    <x v="9"/>
    <x v="18"/>
    <s v="SE2_IND"/>
    <x v="22"/>
    <n v="67.680000000000007"/>
    <n v="18.8"/>
  </r>
  <r>
    <x v="0"/>
    <x v="18"/>
    <x v="9"/>
    <x v="18"/>
    <s v="SE2_IND"/>
    <x v="23"/>
    <n v="0.31515896120488701"/>
    <n v="8.7544155890246306E-2"/>
  </r>
  <r>
    <x v="0"/>
    <x v="18"/>
    <x v="9"/>
    <x v="18"/>
    <s v="SE2_IND"/>
    <x v="25"/>
    <n v="22.32"/>
    <n v="6.2"/>
  </r>
  <r>
    <x v="0"/>
    <x v="18"/>
    <x v="9"/>
    <x v="18"/>
    <s v="SE2_Offshore"/>
    <x v="0"/>
    <n v="45.776839115009899"/>
    <n v="12.7157886430583"/>
  </r>
  <r>
    <x v="0"/>
    <x v="18"/>
    <x v="9"/>
    <x v="18"/>
    <s v="SE2_Offshore"/>
    <x v="1"/>
    <n v="46.08"/>
    <n v="12.8"/>
  </r>
  <r>
    <x v="0"/>
    <x v="18"/>
    <x v="9"/>
    <x v="18"/>
    <s v="SE2_Offshore"/>
    <x v="2"/>
    <n v="57.96"/>
    <n v="16.100000000000001"/>
  </r>
  <r>
    <x v="0"/>
    <x v="18"/>
    <x v="9"/>
    <x v="18"/>
    <s v="SE2_Offshore"/>
    <x v="6"/>
    <n v="30.079313304721001"/>
    <n v="8.3553648068669499"/>
  </r>
  <r>
    <x v="0"/>
    <x v="18"/>
    <x v="9"/>
    <x v="18"/>
    <s v="SE2_Offshore"/>
    <x v="9"/>
    <n v="45.361633570256501"/>
    <n v="12.600453769515701"/>
  </r>
  <r>
    <x v="0"/>
    <x v="18"/>
    <x v="9"/>
    <x v="18"/>
    <s v="SE2_Offshore"/>
    <x v="17"/>
    <n v="9.3111759656652193"/>
    <n v="2.5864377682403399"/>
  </r>
  <r>
    <x v="0"/>
    <x v="18"/>
    <x v="9"/>
    <x v="18"/>
    <s v="SE2_Offshore"/>
    <x v="19"/>
    <n v="13.489316267499101"/>
    <n v="3.74703229652753"/>
  </r>
  <r>
    <x v="0"/>
    <x v="18"/>
    <x v="9"/>
    <x v="18"/>
    <s v="SE2_Offshore"/>
    <x v="21"/>
    <n v="48.24"/>
    <n v="13.4"/>
  </r>
  <r>
    <x v="0"/>
    <x v="18"/>
    <x v="9"/>
    <x v="18"/>
    <s v="SE2_Offshore"/>
    <x v="22"/>
    <n v="67.680000000000007"/>
    <n v="18.8"/>
  </r>
  <r>
    <x v="0"/>
    <x v="18"/>
    <x v="9"/>
    <x v="18"/>
    <s v="SE2_Offshore"/>
    <x v="23"/>
    <n v="0.31515896120488701"/>
    <n v="8.7544155890246306E-2"/>
  </r>
  <r>
    <x v="0"/>
    <x v="18"/>
    <x v="9"/>
    <x v="18"/>
    <s v="SE2_Offshore"/>
    <x v="25"/>
    <n v="22.32"/>
    <n v="6.2"/>
  </r>
  <r>
    <x v="0"/>
    <x v="18"/>
    <x v="9"/>
    <x v="18"/>
    <s v="SE2_medium"/>
    <x v="0"/>
    <n v="45.776839115009899"/>
    <n v="12.7157886430583"/>
  </r>
  <r>
    <x v="0"/>
    <x v="18"/>
    <x v="9"/>
    <x v="18"/>
    <s v="SE2_medium"/>
    <x v="1"/>
    <n v="46.08"/>
    <n v="12.8"/>
  </r>
  <r>
    <x v="0"/>
    <x v="18"/>
    <x v="9"/>
    <x v="18"/>
    <s v="SE2_medium"/>
    <x v="2"/>
    <n v="57.96"/>
    <n v="16.100000000000001"/>
  </r>
  <r>
    <x v="0"/>
    <x v="18"/>
    <x v="9"/>
    <x v="18"/>
    <s v="SE2_medium"/>
    <x v="6"/>
    <n v="30.079313304721001"/>
    <n v="8.3553648068669499"/>
  </r>
  <r>
    <x v="0"/>
    <x v="18"/>
    <x v="9"/>
    <x v="18"/>
    <s v="SE2_medium"/>
    <x v="9"/>
    <n v="45.361633570256501"/>
    <n v="12.600453769515701"/>
  </r>
  <r>
    <x v="0"/>
    <x v="18"/>
    <x v="9"/>
    <x v="18"/>
    <s v="SE2_medium"/>
    <x v="17"/>
    <n v="9.3111759656652193"/>
    <n v="2.5864377682403399"/>
  </r>
  <r>
    <x v="0"/>
    <x v="18"/>
    <x v="9"/>
    <x v="18"/>
    <s v="SE2_medium"/>
    <x v="19"/>
    <n v="13.489316267499101"/>
    <n v="3.74703229652753"/>
  </r>
  <r>
    <x v="0"/>
    <x v="18"/>
    <x v="9"/>
    <x v="18"/>
    <s v="SE2_medium"/>
    <x v="21"/>
    <n v="48.24"/>
    <n v="13.4"/>
  </r>
  <r>
    <x v="0"/>
    <x v="18"/>
    <x v="9"/>
    <x v="18"/>
    <s v="SE2_medium"/>
    <x v="22"/>
    <n v="67.680000000000007"/>
    <n v="18.8"/>
  </r>
  <r>
    <x v="0"/>
    <x v="18"/>
    <x v="9"/>
    <x v="18"/>
    <s v="SE2_medium"/>
    <x v="23"/>
    <n v="0.31515896120488701"/>
    <n v="8.7544155890246306E-2"/>
  </r>
  <r>
    <x v="0"/>
    <x v="18"/>
    <x v="9"/>
    <x v="18"/>
    <s v="SE2_medium"/>
    <x v="25"/>
    <n v="22.32"/>
    <n v="6.2"/>
  </r>
  <r>
    <x v="0"/>
    <x v="18"/>
    <x v="9"/>
    <x v="18"/>
    <s v="SE2_small"/>
    <x v="0"/>
    <n v="45.776839115009899"/>
    <n v="12.7157886430583"/>
  </r>
  <r>
    <x v="0"/>
    <x v="18"/>
    <x v="9"/>
    <x v="18"/>
    <s v="SE2_small"/>
    <x v="1"/>
    <n v="46.08"/>
    <n v="12.8"/>
  </r>
  <r>
    <x v="0"/>
    <x v="18"/>
    <x v="9"/>
    <x v="18"/>
    <s v="SE2_small"/>
    <x v="2"/>
    <n v="57.96"/>
    <n v="16.100000000000001"/>
  </r>
  <r>
    <x v="0"/>
    <x v="18"/>
    <x v="9"/>
    <x v="18"/>
    <s v="SE2_small"/>
    <x v="6"/>
    <n v="30.079313304721001"/>
    <n v="8.3553648068669499"/>
  </r>
  <r>
    <x v="0"/>
    <x v="18"/>
    <x v="9"/>
    <x v="18"/>
    <s v="SE2_small"/>
    <x v="9"/>
    <n v="45.361633570256501"/>
    <n v="12.600453769515701"/>
  </r>
  <r>
    <x v="0"/>
    <x v="18"/>
    <x v="9"/>
    <x v="18"/>
    <s v="SE2_small"/>
    <x v="17"/>
    <n v="9.3111759656652193"/>
    <n v="2.5864377682403399"/>
  </r>
  <r>
    <x v="0"/>
    <x v="18"/>
    <x v="9"/>
    <x v="18"/>
    <s v="SE2_small"/>
    <x v="19"/>
    <n v="13.489316267499101"/>
    <n v="3.74703229652753"/>
  </r>
  <r>
    <x v="0"/>
    <x v="18"/>
    <x v="9"/>
    <x v="18"/>
    <s v="SE2_small"/>
    <x v="21"/>
    <n v="48.24"/>
    <n v="13.4"/>
  </r>
  <r>
    <x v="0"/>
    <x v="18"/>
    <x v="9"/>
    <x v="18"/>
    <s v="SE2_small"/>
    <x v="22"/>
    <n v="67.680000000000007"/>
    <n v="18.8"/>
  </r>
  <r>
    <x v="0"/>
    <x v="18"/>
    <x v="9"/>
    <x v="18"/>
    <s v="SE2_small"/>
    <x v="23"/>
    <n v="0.31515896120488701"/>
    <n v="8.7544155890246306E-2"/>
  </r>
  <r>
    <x v="0"/>
    <x v="18"/>
    <x v="9"/>
    <x v="18"/>
    <s v="SE2_small"/>
    <x v="25"/>
    <n v="22.32"/>
    <n v="6.2"/>
  </r>
  <r>
    <x v="0"/>
    <x v="18"/>
    <x v="9"/>
    <x v="19"/>
    <s v="SE3A"/>
    <x v="0"/>
    <n v="45.776839115009899"/>
    <n v="12.7157886430583"/>
  </r>
  <r>
    <x v="0"/>
    <x v="18"/>
    <x v="9"/>
    <x v="19"/>
    <s v="SE3A"/>
    <x v="1"/>
    <n v="46.08"/>
    <n v="12.8"/>
  </r>
  <r>
    <x v="0"/>
    <x v="18"/>
    <x v="9"/>
    <x v="19"/>
    <s v="SE3A"/>
    <x v="2"/>
    <n v="57.96"/>
    <n v="16.100000000000001"/>
  </r>
  <r>
    <x v="0"/>
    <x v="18"/>
    <x v="9"/>
    <x v="19"/>
    <s v="SE3A"/>
    <x v="6"/>
    <n v="30.079313304721001"/>
    <n v="8.3553648068669499"/>
  </r>
  <r>
    <x v="0"/>
    <x v="18"/>
    <x v="9"/>
    <x v="19"/>
    <s v="SE3A"/>
    <x v="9"/>
    <n v="45.361633570256501"/>
    <n v="12.600453769515701"/>
  </r>
  <r>
    <x v="0"/>
    <x v="18"/>
    <x v="9"/>
    <x v="19"/>
    <s v="SE3A"/>
    <x v="17"/>
    <n v="9.3111759656652193"/>
    <n v="2.5864377682403399"/>
  </r>
  <r>
    <x v="0"/>
    <x v="18"/>
    <x v="9"/>
    <x v="19"/>
    <s v="SE3A"/>
    <x v="19"/>
    <n v="13.489316267499101"/>
    <n v="3.74703229652753"/>
  </r>
  <r>
    <x v="0"/>
    <x v="18"/>
    <x v="9"/>
    <x v="19"/>
    <s v="SE3A"/>
    <x v="21"/>
    <n v="48.24"/>
    <n v="13.4"/>
  </r>
  <r>
    <x v="0"/>
    <x v="18"/>
    <x v="9"/>
    <x v="19"/>
    <s v="SE3A"/>
    <x v="22"/>
    <n v="67.680000000000007"/>
    <n v="18.8"/>
  </r>
  <r>
    <x v="0"/>
    <x v="18"/>
    <x v="9"/>
    <x v="19"/>
    <s v="SE3A"/>
    <x v="23"/>
    <n v="0.31515896120488701"/>
    <n v="8.7544155890246306E-2"/>
  </r>
  <r>
    <x v="0"/>
    <x v="18"/>
    <x v="9"/>
    <x v="19"/>
    <s v="SE3A"/>
    <x v="25"/>
    <n v="22.32"/>
    <n v="6.2"/>
  </r>
  <r>
    <x v="0"/>
    <x v="18"/>
    <x v="9"/>
    <x v="19"/>
    <s v="SE3_IND"/>
    <x v="0"/>
    <n v="45.776839115009899"/>
    <n v="12.7157886430583"/>
  </r>
  <r>
    <x v="0"/>
    <x v="18"/>
    <x v="9"/>
    <x v="19"/>
    <s v="SE3_IND"/>
    <x v="1"/>
    <n v="46.08"/>
    <n v="12.8"/>
  </r>
  <r>
    <x v="0"/>
    <x v="18"/>
    <x v="9"/>
    <x v="19"/>
    <s v="SE3_IND"/>
    <x v="2"/>
    <n v="57.96"/>
    <n v="16.100000000000001"/>
  </r>
  <r>
    <x v="0"/>
    <x v="18"/>
    <x v="9"/>
    <x v="19"/>
    <s v="SE3_IND"/>
    <x v="6"/>
    <n v="30.079313304721001"/>
    <n v="8.3553648068669499"/>
  </r>
  <r>
    <x v="0"/>
    <x v="18"/>
    <x v="9"/>
    <x v="19"/>
    <s v="SE3_IND"/>
    <x v="9"/>
    <n v="45.361633570256501"/>
    <n v="12.600453769515701"/>
  </r>
  <r>
    <x v="0"/>
    <x v="18"/>
    <x v="9"/>
    <x v="19"/>
    <s v="SE3_IND"/>
    <x v="17"/>
    <n v="9.3111759656652193"/>
    <n v="2.5864377682403399"/>
  </r>
  <r>
    <x v="0"/>
    <x v="18"/>
    <x v="9"/>
    <x v="19"/>
    <s v="SE3_IND"/>
    <x v="19"/>
    <n v="13.489316267499101"/>
    <n v="3.74703229652753"/>
  </r>
  <r>
    <x v="0"/>
    <x v="18"/>
    <x v="9"/>
    <x v="19"/>
    <s v="SE3_IND"/>
    <x v="21"/>
    <n v="48.24"/>
    <n v="13.4"/>
  </r>
  <r>
    <x v="0"/>
    <x v="18"/>
    <x v="9"/>
    <x v="19"/>
    <s v="SE3_IND"/>
    <x v="22"/>
    <n v="67.680000000000007"/>
    <n v="18.8"/>
  </r>
  <r>
    <x v="0"/>
    <x v="18"/>
    <x v="9"/>
    <x v="19"/>
    <s v="SE3_IND"/>
    <x v="23"/>
    <n v="0.31515896120488701"/>
    <n v="8.7544155890246306E-2"/>
  </r>
  <r>
    <x v="0"/>
    <x v="18"/>
    <x v="9"/>
    <x v="19"/>
    <s v="SE3_IND"/>
    <x v="25"/>
    <n v="22.32"/>
    <n v="6.2"/>
  </r>
  <r>
    <x v="0"/>
    <x v="18"/>
    <x v="9"/>
    <x v="19"/>
    <s v="SE3_Offshore"/>
    <x v="0"/>
    <n v="45.776839115009899"/>
    <n v="12.7157886430583"/>
  </r>
  <r>
    <x v="0"/>
    <x v="18"/>
    <x v="9"/>
    <x v="19"/>
    <s v="SE3_Offshore"/>
    <x v="1"/>
    <n v="46.08"/>
    <n v="12.8"/>
  </r>
  <r>
    <x v="0"/>
    <x v="18"/>
    <x v="9"/>
    <x v="19"/>
    <s v="SE3_Offshore"/>
    <x v="2"/>
    <n v="57.96"/>
    <n v="16.100000000000001"/>
  </r>
  <r>
    <x v="0"/>
    <x v="18"/>
    <x v="9"/>
    <x v="19"/>
    <s v="SE3_Offshore"/>
    <x v="6"/>
    <n v="30.079313304721001"/>
    <n v="8.3553648068669499"/>
  </r>
  <r>
    <x v="0"/>
    <x v="18"/>
    <x v="9"/>
    <x v="19"/>
    <s v="SE3_Offshore"/>
    <x v="9"/>
    <n v="45.361633570256501"/>
    <n v="12.600453769515701"/>
  </r>
  <r>
    <x v="0"/>
    <x v="18"/>
    <x v="9"/>
    <x v="19"/>
    <s v="SE3_Offshore"/>
    <x v="17"/>
    <n v="9.3111759656652193"/>
    <n v="2.5864377682403399"/>
  </r>
  <r>
    <x v="0"/>
    <x v="18"/>
    <x v="9"/>
    <x v="19"/>
    <s v="SE3_Offshore"/>
    <x v="19"/>
    <n v="13.489316267499101"/>
    <n v="3.74703229652753"/>
  </r>
  <r>
    <x v="0"/>
    <x v="18"/>
    <x v="9"/>
    <x v="19"/>
    <s v="SE3_Offshore"/>
    <x v="21"/>
    <n v="48.24"/>
    <n v="13.4"/>
  </r>
  <r>
    <x v="0"/>
    <x v="18"/>
    <x v="9"/>
    <x v="19"/>
    <s v="SE3_Offshore"/>
    <x v="22"/>
    <n v="67.680000000000007"/>
    <n v="18.8"/>
  </r>
  <r>
    <x v="0"/>
    <x v="18"/>
    <x v="9"/>
    <x v="19"/>
    <s v="SE3_Offshore"/>
    <x v="23"/>
    <n v="0.31515896120488701"/>
    <n v="8.7544155890246306E-2"/>
  </r>
  <r>
    <x v="0"/>
    <x v="18"/>
    <x v="9"/>
    <x v="19"/>
    <s v="SE3_Offshore"/>
    <x v="25"/>
    <n v="22.32"/>
    <n v="6.2"/>
  </r>
  <r>
    <x v="0"/>
    <x v="18"/>
    <x v="9"/>
    <x v="19"/>
    <s v="SE3_large"/>
    <x v="0"/>
    <n v="45.776839115009899"/>
    <n v="12.7157886430583"/>
  </r>
  <r>
    <x v="0"/>
    <x v="18"/>
    <x v="9"/>
    <x v="19"/>
    <s v="SE3_large"/>
    <x v="1"/>
    <n v="46.08"/>
    <n v="12.8"/>
  </r>
  <r>
    <x v="0"/>
    <x v="18"/>
    <x v="9"/>
    <x v="19"/>
    <s v="SE3_large"/>
    <x v="2"/>
    <n v="57.96"/>
    <n v="16.100000000000001"/>
  </r>
  <r>
    <x v="0"/>
    <x v="18"/>
    <x v="9"/>
    <x v="19"/>
    <s v="SE3_large"/>
    <x v="6"/>
    <n v="30.079313304721001"/>
    <n v="8.3553648068669499"/>
  </r>
  <r>
    <x v="0"/>
    <x v="18"/>
    <x v="9"/>
    <x v="19"/>
    <s v="SE3_large"/>
    <x v="9"/>
    <n v="45.361633570256501"/>
    <n v="12.600453769515701"/>
  </r>
  <r>
    <x v="0"/>
    <x v="18"/>
    <x v="9"/>
    <x v="19"/>
    <s v="SE3_large"/>
    <x v="17"/>
    <n v="9.3111759656652193"/>
    <n v="2.5864377682403399"/>
  </r>
  <r>
    <x v="0"/>
    <x v="18"/>
    <x v="9"/>
    <x v="19"/>
    <s v="SE3_large"/>
    <x v="19"/>
    <n v="13.489316267499101"/>
    <n v="3.74703229652753"/>
  </r>
  <r>
    <x v="0"/>
    <x v="18"/>
    <x v="9"/>
    <x v="19"/>
    <s v="SE3_large"/>
    <x v="21"/>
    <n v="48.24"/>
    <n v="13.4"/>
  </r>
  <r>
    <x v="0"/>
    <x v="18"/>
    <x v="9"/>
    <x v="19"/>
    <s v="SE3_large"/>
    <x v="22"/>
    <n v="67.680000000000007"/>
    <n v="18.8"/>
  </r>
  <r>
    <x v="0"/>
    <x v="18"/>
    <x v="9"/>
    <x v="19"/>
    <s v="SE3_large"/>
    <x v="23"/>
    <n v="0.31515896120488701"/>
    <n v="8.7544155890246306E-2"/>
  </r>
  <r>
    <x v="0"/>
    <x v="18"/>
    <x v="9"/>
    <x v="19"/>
    <s v="SE3_large"/>
    <x v="25"/>
    <n v="22.32"/>
    <n v="6.2"/>
  </r>
  <r>
    <x v="0"/>
    <x v="18"/>
    <x v="9"/>
    <x v="19"/>
    <s v="SE3_medium"/>
    <x v="0"/>
    <n v="45.776839115009899"/>
    <n v="12.7157886430583"/>
  </r>
  <r>
    <x v="0"/>
    <x v="18"/>
    <x v="9"/>
    <x v="19"/>
    <s v="SE3_medium"/>
    <x v="1"/>
    <n v="46.08"/>
    <n v="12.8"/>
  </r>
  <r>
    <x v="0"/>
    <x v="18"/>
    <x v="9"/>
    <x v="19"/>
    <s v="SE3_medium"/>
    <x v="2"/>
    <n v="57.96"/>
    <n v="16.100000000000001"/>
  </r>
  <r>
    <x v="0"/>
    <x v="18"/>
    <x v="9"/>
    <x v="19"/>
    <s v="SE3_medium"/>
    <x v="6"/>
    <n v="30.079313304721001"/>
    <n v="8.3553648068669499"/>
  </r>
  <r>
    <x v="0"/>
    <x v="18"/>
    <x v="9"/>
    <x v="19"/>
    <s v="SE3_medium"/>
    <x v="9"/>
    <n v="45.361633570256501"/>
    <n v="12.600453769515701"/>
  </r>
  <r>
    <x v="0"/>
    <x v="18"/>
    <x v="9"/>
    <x v="19"/>
    <s v="SE3_medium"/>
    <x v="17"/>
    <n v="9.3111759656652193"/>
    <n v="2.5864377682403399"/>
  </r>
  <r>
    <x v="0"/>
    <x v="18"/>
    <x v="9"/>
    <x v="19"/>
    <s v="SE3_medium"/>
    <x v="19"/>
    <n v="13.489316267499101"/>
    <n v="3.74703229652753"/>
  </r>
  <r>
    <x v="0"/>
    <x v="18"/>
    <x v="9"/>
    <x v="19"/>
    <s v="SE3_medium"/>
    <x v="21"/>
    <n v="48.24"/>
    <n v="13.4"/>
  </r>
  <r>
    <x v="0"/>
    <x v="18"/>
    <x v="9"/>
    <x v="19"/>
    <s v="SE3_medium"/>
    <x v="22"/>
    <n v="67.680000000000007"/>
    <n v="18.8"/>
  </r>
  <r>
    <x v="0"/>
    <x v="18"/>
    <x v="9"/>
    <x v="19"/>
    <s v="SE3_medium"/>
    <x v="23"/>
    <n v="0.31515896120488701"/>
    <n v="8.7544155890246306E-2"/>
  </r>
  <r>
    <x v="0"/>
    <x v="18"/>
    <x v="9"/>
    <x v="19"/>
    <s v="SE3_medium"/>
    <x v="25"/>
    <n v="22.32"/>
    <n v="6.2"/>
  </r>
  <r>
    <x v="0"/>
    <x v="18"/>
    <x v="9"/>
    <x v="19"/>
    <s v="SE3_small"/>
    <x v="0"/>
    <n v="45.776839115009899"/>
    <n v="12.7157886430583"/>
  </r>
  <r>
    <x v="0"/>
    <x v="18"/>
    <x v="9"/>
    <x v="19"/>
    <s v="SE3_small"/>
    <x v="1"/>
    <n v="46.08"/>
    <n v="12.8"/>
  </r>
  <r>
    <x v="0"/>
    <x v="18"/>
    <x v="9"/>
    <x v="19"/>
    <s v="SE3_small"/>
    <x v="2"/>
    <n v="57.96"/>
    <n v="16.100000000000001"/>
  </r>
  <r>
    <x v="0"/>
    <x v="18"/>
    <x v="9"/>
    <x v="19"/>
    <s v="SE3_small"/>
    <x v="6"/>
    <n v="30.079313304721001"/>
    <n v="8.3553648068669499"/>
  </r>
  <r>
    <x v="0"/>
    <x v="18"/>
    <x v="9"/>
    <x v="19"/>
    <s v="SE3_small"/>
    <x v="9"/>
    <n v="45.361633570256501"/>
    <n v="12.600453769515701"/>
  </r>
  <r>
    <x v="0"/>
    <x v="18"/>
    <x v="9"/>
    <x v="19"/>
    <s v="SE3_small"/>
    <x v="17"/>
    <n v="9.3111759656652193"/>
    <n v="2.5864377682403399"/>
  </r>
  <r>
    <x v="0"/>
    <x v="18"/>
    <x v="9"/>
    <x v="19"/>
    <s v="SE3_small"/>
    <x v="19"/>
    <n v="13.489316267499101"/>
    <n v="3.74703229652753"/>
  </r>
  <r>
    <x v="0"/>
    <x v="18"/>
    <x v="9"/>
    <x v="19"/>
    <s v="SE3_small"/>
    <x v="21"/>
    <n v="48.24"/>
    <n v="13.4"/>
  </r>
  <r>
    <x v="0"/>
    <x v="18"/>
    <x v="9"/>
    <x v="19"/>
    <s v="SE3_small"/>
    <x v="22"/>
    <n v="67.680000000000007"/>
    <n v="18.8"/>
  </r>
  <r>
    <x v="0"/>
    <x v="18"/>
    <x v="9"/>
    <x v="19"/>
    <s v="SE3_small"/>
    <x v="23"/>
    <n v="0.31515896120488701"/>
    <n v="8.7544155890246306E-2"/>
  </r>
  <r>
    <x v="0"/>
    <x v="18"/>
    <x v="9"/>
    <x v="19"/>
    <s v="SE3_small"/>
    <x v="25"/>
    <n v="22.32"/>
    <n v="6.2"/>
  </r>
  <r>
    <x v="0"/>
    <x v="18"/>
    <x v="9"/>
    <x v="20"/>
    <s v="SE4A"/>
    <x v="0"/>
    <n v="45.776839115009899"/>
    <n v="12.7157886430583"/>
  </r>
  <r>
    <x v="0"/>
    <x v="18"/>
    <x v="9"/>
    <x v="20"/>
    <s v="SE4A"/>
    <x v="1"/>
    <n v="46.08"/>
    <n v="12.8"/>
  </r>
  <r>
    <x v="0"/>
    <x v="18"/>
    <x v="9"/>
    <x v="20"/>
    <s v="SE4A"/>
    <x v="2"/>
    <n v="57.96"/>
    <n v="16.100000000000001"/>
  </r>
  <r>
    <x v="0"/>
    <x v="18"/>
    <x v="9"/>
    <x v="20"/>
    <s v="SE4A"/>
    <x v="6"/>
    <n v="30.079313304721001"/>
    <n v="8.3553648068669499"/>
  </r>
  <r>
    <x v="0"/>
    <x v="18"/>
    <x v="9"/>
    <x v="20"/>
    <s v="SE4A"/>
    <x v="9"/>
    <n v="45.361633570256501"/>
    <n v="12.600453769515701"/>
  </r>
  <r>
    <x v="0"/>
    <x v="18"/>
    <x v="9"/>
    <x v="20"/>
    <s v="SE4A"/>
    <x v="17"/>
    <n v="9.3111759656652193"/>
    <n v="2.5864377682403399"/>
  </r>
  <r>
    <x v="0"/>
    <x v="18"/>
    <x v="9"/>
    <x v="20"/>
    <s v="SE4A"/>
    <x v="19"/>
    <n v="13.489316267499101"/>
    <n v="3.74703229652753"/>
  </r>
  <r>
    <x v="0"/>
    <x v="18"/>
    <x v="9"/>
    <x v="20"/>
    <s v="SE4A"/>
    <x v="21"/>
    <n v="48.24"/>
    <n v="13.4"/>
  </r>
  <r>
    <x v="0"/>
    <x v="18"/>
    <x v="9"/>
    <x v="20"/>
    <s v="SE4A"/>
    <x v="22"/>
    <n v="67.680000000000007"/>
    <n v="18.8"/>
  </r>
  <r>
    <x v="0"/>
    <x v="18"/>
    <x v="9"/>
    <x v="20"/>
    <s v="SE4A"/>
    <x v="23"/>
    <n v="0.31515896120488701"/>
    <n v="8.7544155890246306E-2"/>
  </r>
  <r>
    <x v="0"/>
    <x v="18"/>
    <x v="9"/>
    <x v="20"/>
    <s v="SE4A"/>
    <x v="25"/>
    <n v="22.32"/>
    <n v="6.2"/>
  </r>
  <r>
    <x v="0"/>
    <x v="18"/>
    <x v="9"/>
    <x v="20"/>
    <s v="SE4_IND"/>
    <x v="0"/>
    <n v="45.776839115009899"/>
    <n v="12.7157886430583"/>
  </r>
  <r>
    <x v="0"/>
    <x v="18"/>
    <x v="9"/>
    <x v="20"/>
    <s v="SE4_IND"/>
    <x v="1"/>
    <n v="46.08"/>
    <n v="12.8"/>
  </r>
  <r>
    <x v="0"/>
    <x v="18"/>
    <x v="9"/>
    <x v="20"/>
    <s v="SE4_IND"/>
    <x v="2"/>
    <n v="57.96"/>
    <n v="16.100000000000001"/>
  </r>
  <r>
    <x v="0"/>
    <x v="18"/>
    <x v="9"/>
    <x v="20"/>
    <s v="SE4_IND"/>
    <x v="6"/>
    <n v="30.079313304721001"/>
    <n v="8.3553648068669499"/>
  </r>
  <r>
    <x v="0"/>
    <x v="18"/>
    <x v="9"/>
    <x v="20"/>
    <s v="SE4_IND"/>
    <x v="9"/>
    <n v="45.361633570256501"/>
    <n v="12.600453769515701"/>
  </r>
  <r>
    <x v="0"/>
    <x v="18"/>
    <x v="9"/>
    <x v="20"/>
    <s v="SE4_IND"/>
    <x v="17"/>
    <n v="9.3111759656652193"/>
    <n v="2.5864377682403399"/>
  </r>
  <r>
    <x v="0"/>
    <x v="18"/>
    <x v="9"/>
    <x v="20"/>
    <s v="SE4_IND"/>
    <x v="19"/>
    <n v="13.489316267499101"/>
    <n v="3.74703229652753"/>
  </r>
  <r>
    <x v="0"/>
    <x v="18"/>
    <x v="9"/>
    <x v="20"/>
    <s v="SE4_IND"/>
    <x v="21"/>
    <n v="48.24"/>
    <n v="13.4"/>
  </r>
  <r>
    <x v="0"/>
    <x v="18"/>
    <x v="9"/>
    <x v="20"/>
    <s v="SE4_IND"/>
    <x v="22"/>
    <n v="67.680000000000007"/>
    <n v="18.8"/>
  </r>
  <r>
    <x v="0"/>
    <x v="18"/>
    <x v="9"/>
    <x v="20"/>
    <s v="SE4_IND"/>
    <x v="23"/>
    <n v="0.31515896120488701"/>
    <n v="8.7544155890246306E-2"/>
  </r>
  <r>
    <x v="0"/>
    <x v="18"/>
    <x v="9"/>
    <x v="20"/>
    <s v="SE4_IND"/>
    <x v="25"/>
    <n v="22.32"/>
    <n v="6.2"/>
  </r>
  <r>
    <x v="0"/>
    <x v="18"/>
    <x v="9"/>
    <x v="20"/>
    <s v="SE4_Offshore"/>
    <x v="0"/>
    <n v="45.776839115009899"/>
    <n v="12.7157886430583"/>
  </r>
  <r>
    <x v="0"/>
    <x v="18"/>
    <x v="9"/>
    <x v="20"/>
    <s v="SE4_Offshore"/>
    <x v="1"/>
    <n v="46.08"/>
    <n v="12.8"/>
  </r>
  <r>
    <x v="0"/>
    <x v="18"/>
    <x v="9"/>
    <x v="20"/>
    <s v="SE4_Offshore"/>
    <x v="2"/>
    <n v="57.96"/>
    <n v="16.100000000000001"/>
  </r>
  <r>
    <x v="0"/>
    <x v="18"/>
    <x v="9"/>
    <x v="20"/>
    <s v="SE4_Offshore"/>
    <x v="6"/>
    <n v="30.079313304721001"/>
    <n v="8.3553648068669499"/>
  </r>
  <r>
    <x v="0"/>
    <x v="18"/>
    <x v="9"/>
    <x v="20"/>
    <s v="SE4_Offshore"/>
    <x v="9"/>
    <n v="45.361633570256501"/>
    <n v="12.600453769515701"/>
  </r>
  <r>
    <x v="0"/>
    <x v="18"/>
    <x v="9"/>
    <x v="20"/>
    <s v="SE4_Offshore"/>
    <x v="17"/>
    <n v="9.3111759656652193"/>
    <n v="2.5864377682403399"/>
  </r>
  <r>
    <x v="0"/>
    <x v="18"/>
    <x v="9"/>
    <x v="20"/>
    <s v="SE4_Offshore"/>
    <x v="19"/>
    <n v="13.489316267499101"/>
    <n v="3.74703229652753"/>
  </r>
  <r>
    <x v="0"/>
    <x v="18"/>
    <x v="9"/>
    <x v="20"/>
    <s v="SE4_Offshore"/>
    <x v="21"/>
    <n v="48.24"/>
    <n v="13.4"/>
  </r>
  <r>
    <x v="0"/>
    <x v="18"/>
    <x v="9"/>
    <x v="20"/>
    <s v="SE4_Offshore"/>
    <x v="22"/>
    <n v="67.680000000000007"/>
    <n v="18.8"/>
  </r>
  <r>
    <x v="0"/>
    <x v="18"/>
    <x v="9"/>
    <x v="20"/>
    <s v="SE4_Offshore"/>
    <x v="23"/>
    <n v="0.31515896120488701"/>
    <n v="8.7544155890246306E-2"/>
  </r>
  <r>
    <x v="0"/>
    <x v="18"/>
    <x v="9"/>
    <x v="20"/>
    <s v="SE4_Offshore"/>
    <x v="25"/>
    <n v="22.32"/>
    <n v="6.2"/>
  </r>
  <r>
    <x v="0"/>
    <x v="18"/>
    <x v="9"/>
    <x v="20"/>
    <s v="SE4_large"/>
    <x v="0"/>
    <n v="45.776839115009899"/>
    <n v="12.7157886430583"/>
  </r>
  <r>
    <x v="0"/>
    <x v="18"/>
    <x v="9"/>
    <x v="20"/>
    <s v="SE4_large"/>
    <x v="1"/>
    <n v="46.08"/>
    <n v="12.8"/>
  </r>
  <r>
    <x v="0"/>
    <x v="18"/>
    <x v="9"/>
    <x v="20"/>
    <s v="SE4_large"/>
    <x v="2"/>
    <n v="57.96"/>
    <n v="16.100000000000001"/>
  </r>
  <r>
    <x v="0"/>
    <x v="18"/>
    <x v="9"/>
    <x v="20"/>
    <s v="SE4_large"/>
    <x v="6"/>
    <n v="30.079313304721001"/>
    <n v="8.3553648068669499"/>
  </r>
  <r>
    <x v="0"/>
    <x v="18"/>
    <x v="9"/>
    <x v="20"/>
    <s v="SE4_large"/>
    <x v="9"/>
    <n v="45.361633570256501"/>
    <n v="12.600453769515701"/>
  </r>
  <r>
    <x v="0"/>
    <x v="18"/>
    <x v="9"/>
    <x v="20"/>
    <s v="SE4_large"/>
    <x v="17"/>
    <n v="9.3111759656652193"/>
    <n v="2.5864377682403399"/>
  </r>
  <r>
    <x v="0"/>
    <x v="18"/>
    <x v="9"/>
    <x v="20"/>
    <s v="SE4_large"/>
    <x v="19"/>
    <n v="13.489316267499101"/>
    <n v="3.74703229652753"/>
  </r>
  <r>
    <x v="0"/>
    <x v="18"/>
    <x v="9"/>
    <x v="20"/>
    <s v="SE4_large"/>
    <x v="21"/>
    <n v="48.24"/>
    <n v="13.4"/>
  </r>
  <r>
    <x v="0"/>
    <x v="18"/>
    <x v="9"/>
    <x v="20"/>
    <s v="SE4_large"/>
    <x v="22"/>
    <n v="67.680000000000007"/>
    <n v="18.8"/>
  </r>
  <r>
    <x v="0"/>
    <x v="18"/>
    <x v="9"/>
    <x v="20"/>
    <s v="SE4_large"/>
    <x v="23"/>
    <n v="0.31515896120488701"/>
    <n v="8.7544155890246306E-2"/>
  </r>
  <r>
    <x v="0"/>
    <x v="18"/>
    <x v="9"/>
    <x v="20"/>
    <s v="SE4_large"/>
    <x v="25"/>
    <n v="22.32"/>
    <n v="6.2"/>
  </r>
  <r>
    <x v="0"/>
    <x v="18"/>
    <x v="9"/>
    <x v="20"/>
    <s v="SE4_medium"/>
    <x v="0"/>
    <n v="45.776839115009899"/>
    <n v="12.7157886430583"/>
  </r>
  <r>
    <x v="0"/>
    <x v="18"/>
    <x v="9"/>
    <x v="20"/>
    <s v="SE4_medium"/>
    <x v="1"/>
    <n v="46.08"/>
    <n v="12.8"/>
  </r>
  <r>
    <x v="0"/>
    <x v="18"/>
    <x v="9"/>
    <x v="20"/>
    <s v="SE4_medium"/>
    <x v="2"/>
    <n v="57.96"/>
    <n v="16.100000000000001"/>
  </r>
  <r>
    <x v="0"/>
    <x v="18"/>
    <x v="9"/>
    <x v="20"/>
    <s v="SE4_medium"/>
    <x v="6"/>
    <n v="30.079313304721001"/>
    <n v="8.3553648068669499"/>
  </r>
  <r>
    <x v="0"/>
    <x v="18"/>
    <x v="9"/>
    <x v="20"/>
    <s v="SE4_medium"/>
    <x v="9"/>
    <n v="45.361633570256501"/>
    <n v="12.600453769515701"/>
  </r>
  <r>
    <x v="0"/>
    <x v="18"/>
    <x v="9"/>
    <x v="20"/>
    <s v="SE4_medium"/>
    <x v="17"/>
    <n v="9.3111759656652193"/>
    <n v="2.5864377682403399"/>
  </r>
  <r>
    <x v="0"/>
    <x v="18"/>
    <x v="9"/>
    <x v="20"/>
    <s v="SE4_medium"/>
    <x v="19"/>
    <n v="13.489316267499101"/>
    <n v="3.74703229652753"/>
  </r>
  <r>
    <x v="0"/>
    <x v="18"/>
    <x v="9"/>
    <x v="20"/>
    <s v="SE4_medium"/>
    <x v="21"/>
    <n v="48.24"/>
    <n v="13.4"/>
  </r>
  <r>
    <x v="0"/>
    <x v="18"/>
    <x v="9"/>
    <x v="20"/>
    <s v="SE4_medium"/>
    <x v="22"/>
    <n v="67.680000000000007"/>
    <n v="18.8"/>
  </r>
  <r>
    <x v="0"/>
    <x v="18"/>
    <x v="9"/>
    <x v="20"/>
    <s v="SE4_medium"/>
    <x v="23"/>
    <n v="0.31515896120488701"/>
    <n v="8.7544155890246306E-2"/>
  </r>
  <r>
    <x v="0"/>
    <x v="18"/>
    <x v="9"/>
    <x v="20"/>
    <s v="SE4_medium"/>
    <x v="25"/>
    <n v="22.32"/>
    <n v="6.2"/>
  </r>
  <r>
    <x v="0"/>
    <x v="18"/>
    <x v="9"/>
    <x v="20"/>
    <s v="SE4_small"/>
    <x v="0"/>
    <n v="45.776839115009899"/>
    <n v="12.7157886430583"/>
  </r>
  <r>
    <x v="0"/>
    <x v="18"/>
    <x v="9"/>
    <x v="20"/>
    <s v="SE4_small"/>
    <x v="1"/>
    <n v="46.08"/>
    <n v="12.8"/>
  </r>
  <r>
    <x v="0"/>
    <x v="18"/>
    <x v="9"/>
    <x v="20"/>
    <s v="SE4_small"/>
    <x v="2"/>
    <n v="57.96"/>
    <n v="16.100000000000001"/>
  </r>
  <r>
    <x v="0"/>
    <x v="18"/>
    <x v="9"/>
    <x v="20"/>
    <s v="SE4_small"/>
    <x v="6"/>
    <n v="30.079313304721001"/>
    <n v="8.3553648068669499"/>
  </r>
  <r>
    <x v="0"/>
    <x v="18"/>
    <x v="9"/>
    <x v="20"/>
    <s v="SE4_small"/>
    <x v="9"/>
    <n v="45.361633570256501"/>
    <n v="12.600453769515701"/>
  </r>
  <r>
    <x v="0"/>
    <x v="18"/>
    <x v="9"/>
    <x v="20"/>
    <s v="SE4_small"/>
    <x v="17"/>
    <n v="9.3111759656652193"/>
    <n v="2.5864377682403399"/>
  </r>
  <r>
    <x v="0"/>
    <x v="18"/>
    <x v="9"/>
    <x v="20"/>
    <s v="SE4_small"/>
    <x v="19"/>
    <n v="13.489316267499101"/>
    <n v="3.74703229652753"/>
  </r>
  <r>
    <x v="0"/>
    <x v="18"/>
    <x v="9"/>
    <x v="20"/>
    <s v="SE4_small"/>
    <x v="21"/>
    <n v="48.24"/>
    <n v="13.4"/>
  </r>
  <r>
    <x v="0"/>
    <x v="18"/>
    <x v="9"/>
    <x v="20"/>
    <s v="SE4_small"/>
    <x v="22"/>
    <n v="67.680000000000007"/>
    <n v="18.8"/>
  </r>
  <r>
    <x v="0"/>
    <x v="18"/>
    <x v="9"/>
    <x v="20"/>
    <s v="SE4_small"/>
    <x v="23"/>
    <n v="0.31515896120488701"/>
    <n v="8.7544155890246306E-2"/>
  </r>
  <r>
    <x v="0"/>
    <x v="18"/>
    <x v="9"/>
    <x v="20"/>
    <s v="SE4_small"/>
    <x v="25"/>
    <n v="22.32"/>
    <n v="6.2"/>
  </r>
  <r>
    <x v="0"/>
    <x v="18"/>
    <x v="10"/>
    <x v="21"/>
    <s v="UK_A"/>
    <x v="0"/>
    <n v="45.776839115009899"/>
    <n v="12.7157886430583"/>
  </r>
  <r>
    <x v="0"/>
    <x v="18"/>
    <x v="10"/>
    <x v="21"/>
    <s v="UK_A"/>
    <x v="1"/>
    <n v="46.08"/>
    <n v="12.8"/>
  </r>
  <r>
    <x v="0"/>
    <x v="18"/>
    <x v="10"/>
    <x v="21"/>
    <s v="UK_A"/>
    <x v="2"/>
    <n v="57.96"/>
    <n v="16.100000000000001"/>
  </r>
  <r>
    <x v="0"/>
    <x v="18"/>
    <x v="10"/>
    <x v="21"/>
    <s v="UK_A"/>
    <x v="6"/>
    <n v="30.079313304721001"/>
    <n v="8.3553648068669499"/>
  </r>
  <r>
    <x v="0"/>
    <x v="18"/>
    <x v="10"/>
    <x v="21"/>
    <s v="UK_A"/>
    <x v="9"/>
    <n v="45.361633570256501"/>
    <n v="12.600453769515701"/>
  </r>
  <r>
    <x v="0"/>
    <x v="18"/>
    <x v="10"/>
    <x v="21"/>
    <s v="UK_A"/>
    <x v="17"/>
    <n v="9.3111759656652193"/>
    <n v="2.5864377682403399"/>
  </r>
  <r>
    <x v="0"/>
    <x v="18"/>
    <x v="10"/>
    <x v="21"/>
    <s v="UK_A"/>
    <x v="19"/>
    <n v="13.489316267499101"/>
    <n v="3.74703229652753"/>
  </r>
  <r>
    <x v="0"/>
    <x v="18"/>
    <x v="10"/>
    <x v="21"/>
    <s v="UK_A"/>
    <x v="21"/>
    <n v="48.24"/>
    <n v="13.4"/>
  </r>
  <r>
    <x v="0"/>
    <x v="18"/>
    <x v="10"/>
    <x v="21"/>
    <s v="UK_A"/>
    <x v="22"/>
    <n v="67.680000000000007"/>
    <n v="18.8"/>
  </r>
  <r>
    <x v="0"/>
    <x v="18"/>
    <x v="10"/>
    <x v="21"/>
    <s v="UK_A"/>
    <x v="23"/>
    <n v="0.31515896120488701"/>
    <n v="8.7544155890246306E-2"/>
  </r>
  <r>
    <x v="0"/>
    <x v="18"/>
    <x v="10"/>
    <x v="21"/>
    <s v="UK_A"/>
    <x v="25"/>
    <n v="22.32"/>
    <n v="6.2"/>
  </r>
  <r>
    <x v="0"/>
    <x v="18"/>
    <x v="10"/>
    <x v="21"/>
    <s v="UK_Offshore"/>
    <x v="0"/>
    <n v="45.776839115009899"/>
    <n v="12.7157886430583"/>
  </r>
  <r>
    <x v="0"/>
    <x v="18"/>
    <x v="10"/>
    <x v="21"/>
    <s v="UK_Offshore"/>
    <x v="1"/>
    <n v="46.08"/>
    <n v="12.8"/>
  </r>
  <r>
    <x v="0"/>
    <x v="18"/>
    <x v="10"/>
    <x v="21"/>
    <s v="UK_Offshore"/>
    <x v="2"/>
    <n v="57.96"/>
    <n v="16.100000000000001"/>
  </r>
  <r>
    <x v="0"/>
    <x v="18"/>
    <x v="10"/>
    <x v="21"/>
    <s v="UK_Offshore"/>
    <x v="6"/>
    <n v="30.079313304721001"/>
    <n v="8.3553648068669499"/>
  </r>
  <r>
    <x v="0"/>
    <x v="18"/>
    <x v="10"/>
    <x v="21"/>
    <s v="UK_Offshore"/>
    <x v="9"/>
    <n v="45.361633570256501"/>
    <n v="12.600453769515701"/>
  </r>
  <r>
    <x v="0"/>
    <x v="18"/>
    <x v="10"/>
    <x v="21"/>
    <s v="UK_Offshore"/>
    <x v="17"/>
    <n v="9.3111759656652193"/>
    <n v="2.5864377682403399"/>
  </r>
  <r>
    <x v="0"/>
    <x v="18"/>
    <x v="10"/>
    <x v="21"/>
    <s v="UK_Offshore"/>
    <x v="19"/>
    <n v="13.489316267499101"/>
    <n v="3.74703229652753"/>
  </r>
  <r>
    <x v="0"/>
    <x v="18"/>
    <x v="10"/>
    <x v="21"/>
    <s v="UK_Offshore"/>
    <x v="21"/>
    <n v="48.24"/>
    <n v="13.4"/>
  </r>
  <r>
    <x v="0"/>
    <x v="18"/>
    <x v="10"/>
    <x v="21"/>
    <s v="UK_Offshore"/>
    <x v="22"/>
    <n v="67.680000000000007"/>
    <n v="18.8"/>
  </r>
  <r>
    <x v="0"/>
    <x v="18"/>
    <x v="10"/>
    <x v="21"/>
    <s v="UK_Offshore"/>
    <x v="23"/>
    <n v="0.31515896120488701"/>
    <n v="8.7544155890246306E-2"/>
  </r>
  <r>
    <x v="0"/>
    <x v="18"/>
    <x v="10"/>
    <x v="21"/>
    <s v="UK_Offshore"/>
    <x v="25"/>
    <n v="22.32"/>
    <n v="6.2"/>
  </r>
  <r>
    <x v="0"/>
    <x v="19"/>
    <x v="0"/>
    <x v="0"/>
    <s v="DK1_Large"/>
    <x v="0"/>
    <n v="45.776839115009899"/>
    <n v="12.7157886430583"/>
  </r>
  <r>
    <x v="0"/>
    <x v="19"/>
    <x v="0"/>
    <x v="0"/>
    <s v="DK1_Large"/>
    <x v="1"/>
    <n v="43.2"/>
    <n v="12"/>
  </r>
  <r>
    <x v="0"/>
    <x v="19"/>
    <x v="0"/>
    <x v="0"/>
    <s v="DK1_Large"/>
    <x v="2"/>
    <n v="54.72"/>
    <n v="15.2"/>
  </r>
  <r>
    <x v="0"/>
    <x v="19"/>
    <x v="0"/>
    <x v="0"/>
    <s v="DK1_Large"/>
    <x v="3"/>
    <n v="57.764189478740803"/>
    <n v="16.045608188539099"/>
  </r>
  <r>
    <x v="0"/>
    <x v="19"/>
    <x v="0"/>
    <x v="0"/>
    <s v="DK1_Large"/>
    <x v="4"/>
    <n v="6.9381512359098503"/>
    <n v="1.92726423219718"/>
  </r>
  <r>
    <x v="0"/>
    <x v="19"/>
    <x v="0"/>
    <x v="0"/>
    <s v="DK1_Large"/>
    <x v="5"/>
    <n v="6.9381512359098503"/>
    <n v="1.92726423219718"/>
  </r>
  <r>
    <x v="0"/>
    <x v="19"/>
    <x v="0"/>
    <x v="0"/>
    <s v="DK1_Large"/>
    <x v="6"/>
    <n v="30.079313304721001"/>
    <n v="8.3553648068669499"/>
  </r>
  <r>
    <x v="0"/>
    <x v="19"/>
    <x v="0"/>
    <x v="0"/>
    <s v="DK1_Large"/>
    <x v="7"/>
    <n v="41.541082716270601"/>
    <n v="11.5391896434085"/>
  </r>
  <r>
    <x v="0"/>
    <x v="19"/>
    <x v="0"/>
    <x v="0"/>
    <s v="DK1_Large"/>
    <x v="8"/>
    <n v="41.541082716270601"/>
    <n v="11.5391896434085"/>
  </r>
  <r>
    <x v="0"/>
    <x v="19"/>
    <x v="0"/>
    <x v="0"/>
    <s v="DK1_Large"/>
    <x v="9"/>
    <n v="45.361633570256501"/>
    <n v="12.600453769515701"/>
  </r>
  <r>
    <x v="0"/>
    <x v="19"/>
    <x v="0"/>
    <x v="0"/>
    <s v="DK1_Large"/>
    <x v="10"/>
    <n v="57.764189478740803"/>
    <n v="16.045608188539099"/>
  </r>
  <r>
    <x v="0"/>
    <x v="19"/>
    <x v="0"/>
    <x v="0"/>
    <s v="DK1_Large"/>
    <x v="11"/>
    <n v="3.4661481279819699"/>
    <n v="0.96281892443943695"/>
  </r>
  <r>
    <x v="0"/>
    <x v="19"/>
    <x v="0"/>
    <x v="0"/>
    <s v="DK1_Large"/>
    <x v="12"/>
    <n v="0.36"/>
    <n v="0.1"/>
  </r>
  <r>
    <x v="0"/>
    <x v="19"/>
    <x v="0"/>
    <x v="0"/>
    <s v="DK1_Large"/>
    <x v="13"/>
    <n v="22.255179800448499"/>
    <n v="6.1819943890134796"/>
  </r>
  <r>
    <x v="0"/>
    <x v="19"/>
    <x v="0"/>
    <x v="0"/>
    <s v="DK1_Large"/>
    <x v="14"/>
    <n v="22.255179800448499"/>
    <n v="6.1819943890134796"/>
  </r>
  <r>
    <x v="0"/>
    <x v="19"/>
    <x v="0"/>
    <x v="0"/>
    <s v="DK1_Large"/>
    <x v="15"/>
    <n v="2.7284206547966199"/>
    <n v="0.75789462633239502"/>
  </r>
  <r>
    <x v="0"/>
    <x v="19"/>
    <x v="0"/>
    <x v="0"/>
    <s v="DK1_Large"/>
    <x v="16"/>
    <n v="6.3819281410478998"/>
    <n v="1.77275781695775"/>
  </r>
  <r>
    <x v="0"/>
    <x v="19"/>
    <x v="0"/>
    <x v="0"/>
    <s v="DK1_Large"/>
    <x v="17"/>
    <n v="9.3111759656652193"/>
    <n v="2.5864377682403399"/>
  </r>
  <r>
    <x v="0"/>
    <x v="19"/>
    <x v="0"/>
    <x v="0"/>
    <s v="DK1_Large"/>
    <x v="19"/>
    <n v="14.8932951392392"/>
    <n v="4.1370264275664503"/>
  </r>
  <r>
    <x v="0"/>
    <x v="19"/>
    <x v="0"/>
    <x v="0"/>
    <s v="DK1_Large"/>
    <x v="20"/>
    <n v="34.222357783875999"/>
    <n v="9.5062104955211097"/>
  </r>
  <r>
    <x v="0"/>
    <x v="19"/>
    <x v="0"/>
    <x v="0"/>
    <s v="DK1_Large"/>
    <x v="21"/>
    <n v="47.52"/>
    <n v="13.2"/>
  </r>
  <r>
    <x v="0"/>
    <x v="19"/>
    <x v="0"/>
    <x v="0"/>
    <s v="DK1_Large"/>
    <x v="22"/>
    <n v="61.56"/>
    <n v="17.100000000000001"/>
  </r>
  <r>
    <x v="0"/>
    <x v="19"/>
    <x v="0"/>
    <x v="0"/>
    <s v="DK1_Large"/>
    <x v="23"/>
    <n v="0.31515896120488701"/>
    <n v="8.7544155890246306E-2"/>
  </r>
  <r>
    <x v="0"/>
    <x v="19"/>
    <x v="0"/>
    <x v="0"/>
    <s v="DK1_Large"/>
    <x v="24"/>
    <n v="38.771677201852398"/>
    <n v="10.7699103338479"/>
  </r>
  <r>
    <x v="0"/>
    <x v="19"/>
    <x v="0"/>
    <x v="0"/>
    <s v="DK1_Large"/>
    <x v="26"/>
    <n v="46.781450178274099"/>
    <n v="12.994847271742801"/>
  </r>
  <r>
    <x v="0"/>
    <x v="19"/>
    <x v="0"/>
    <x v="0"/>
    <s v="DK1_Large"/>
    <x v="27"/>
    <n v="2.34199197836619"/>
    <n v="0.650553327323943"/>
  </r>
  <r>
    <x v="0"/>
    <x v="19"/>
    <x v="0"/>
    <x v="0"/>
    <s v="DK1_MedSmall"/>
    <x v="0"/>
    <n v="45.776839115009899"/>
    <n v="12.7157886430583"/>
  </r>
  <r>
    <x v="0"/>
    <x v="19"/>
    <x v="0"/>
    <x v="0"/>
    <s v="DK1_MedSmall"/>
    <x v="1"/>
    <n v="43.2"/>
    <n v="12"/>
  </r>
  <r>
    <x v="0"/>
    <x v="19"/>
    <x v="0"/>
    <x v="0"/>
    <s v="DK1_MedSmall"/>
    <x v="2"/>
    <n v="54.72"/>
    <n v="15.2"/>
  </r>
  <r>
    <x v="0"/>
    <x v="19"/>
    <x v="0"/>
    <x v="0"/>
    <s v="DK1_MedSmall"/>
    <x v="3"/>
    <n v="57.764189478740803"/>
    <n v="16.045608188539099"/>
  </r>
  <r>
    <x v="0"/>
    <x v="19"/>
    <x v="0"/>
    <x v="0"/>
    <s v="DK1_MedSmall"/>
    <x v="4"/>
    <n v="6.9381512359098503"/>
    <n v="1.92726423219718"/>
  </r>
  <r>
    <x v="0"/>
    <x v="19"/>
    <x v="0"/>
    <x v="0"/>
    <s v="DK1_MedSmall"/>
    <x v="5"/>
    <n v="6.9381512359098503"/>
    <n v="1.92726423219718"/>
  </r>
  <r>
    <x v="0"/>
    <x v="19"/>
    <x v="0"/>
    <x v="0"/>
    <s v="DK1_MedSmall"/>
    <x v="6"/>
    <n v="30.079313304721001"/>
    <n v="8.3553648068669499"/>
  </r>
  <r>
    <x v="0"/>
    <x v="19"/>
    <x v="0"/>
    <x v="0"/>
    <s v="DK1_MedSmall"/>
    <x v="7"/>
    <n v="41.541082716270601"/>
    <n v="11.5391896434085"/>
  </r>
  <r>
    <x v="0"/>
    <x v="19"/>
    <x v="0"/>
    <x v="0"/>
    <s v="DK1_MedSmall"/>
    <x v="8"/>
    <n v="41.541082716270601"/>
    <n v="11.5391896434085"/>
  </r>
  <r>
    <x v="0"/>
    <x v="19"/>
    <x v="0"/>
    <x v="0"/>
    <s v="DK1_MedSmall"/>
    <x v="9"/>
    <n v="45.361633570256501"/>
    <n v="12.600453769515701"/>
  </r>
  <r>
    <x v="0"/>
    <x v="19"/>
    <x v="0"/>
    <x v="0"/>
    <s v="DK1_MedSmall"/>
    <x v="10"/>
    <n v="57.764189478740803"/>
    <n v="16.045608188539099"/>
  </r>
  <r>
    <x v="0"/>
    <x v="19"/>
    <x v="0"/>
    <x v="0"/>
    <s v="DK1_MedSmall"/>
    <x v="11"/>
    <n v="3.4661481279819699"/>
    <n v="0.96281892443943695"/>
  </r>
  <r>
    <x v="0"/>
    <x v="19"/>
    <x v="0"/>
    <x v="0"/>
    <s v="DK1_MedSmall"/>
    <x v="12"/>
    <n v="0.36"/>
    <n v="0.1"/>
  </r>
  <r>
    <x v="0"/>
    <x v="19"/>
    <x v="0"/>
    <x v="0"/>
    <s v="DK1_MedSmall"/>
    <x v="13"/>
    <n v="22.255179800448499"/>
    <n v="6.1819943890134796"/>
  </r>
  <r>
    <x v="0"/>
    <x v="19"/>
    <x v="0"/>
    <x v="0"/>
    <s v="DK1_MedSmall"/>
    <x v="14"/>
    <n v="22.255179800448499"/>
    <n v="6.1819943890134796"/>
  </r>
  <r>
    <x v="0"/>
    <x v="19"/>
    <x v="0"/>
    <x v="0"/>
    <s v="DK1_MedSmall"/>
    <x v="15"/>
    <n v="2.7284206547966199"/>
    <n v="0.75789462633239502"/>
  </r>
  <r>
    <x v="0"/>
    <x v="19"/>
    <x v="0"/>
    <x v="0"/>
    <s v="DK1_MedSmall"/>
    <x v="16"/>
    <n v="6.3819281410478998"/>
    <n v="1.77275781695775"/>
  </r>
  <r>
    <x v="0"/>
    <x v="19"/>
    <x v="0"/>
    <x v="0"/>
    <s v="DK1_MedSmall"/>
    <x v="17"/>
    <n v="9.3111759656652193"/>
    <n v="2.5864377682403399"/>
  </r>
  <r>
    <x v="0"/>
    <x v="19"/>
    <x v="0"/>
    <x v="0"/>
    <s v="DK1_MedSmall"/>
    <x v="19"/>
    <n v="14.8932951392392"/>
    <n v="4.1370264275664503"/>
  </r>
  <r>
    <x v="0"/>
    <x v="19"/>
    <x v="0"/>
    <x v="0"/>
    <s v="DK1_MedSmall"/>
    <x v="20"/>
    <n v="34.222357783875999"/>
    <n v="9.5062104955211097"/>
  </r>
  <r>
    <x v="0"/>
    <x v="19"/>
    <x v="0"/>
    <x v="0"/>
    <s v="DK1_MedSmall"/>
    <x v="21"/>
    <n v="47.52"/>
    <n v="13.2"/>
  </r>
  <r>
    <x v="0"/>
    <x v="19"/>
    <x v="0"/>
    <x v="0"/>
    <s v="DK1_MedSmall"/>
    <x v="22"/>
    <n v="61.56"/>
    <n v="17.100000000000001"/>
  </r>
  <r>
    <x v="0"/>
    <x v="19"/>
    <x v="0"/>
    <x v="0"/>
    <s v="DK1_MedSmall"/>
    <x v="23"/>
    <n v="0.31515896120488701"/>
    <n v="8.7544155890246306E-2"/>
  </r>
  <r>
    <x v="0"/>
    <x v="19"/>
    <x v="0"/>
    <x v="0"/>
    <s v="DK1_MedSmall"/>
    <x v="24"/>
    <n v="38.771677201852398"/>
    <n v="10.7699103338479"/>
  </r>
  <r>
    <x v="0"/>
    <x v="19"/>
    <x v="0"/>
    <x v="0"/>
    <s v="DK1_MedSmall"/>
    <x v="26"/>
    <n v="46.781450178274099"/>
    <n v="12.994847271742801"/>
  </r>
  <r>
    <x v="0"/>
    <x v="19"/>
    <x v="0"/>
    <x v="0"/>
    <s v="DK1_MedSmall"/>
    <x v="27"/>
    <n v="2.34199197836619"/>
    <n v="0.650553327323943"/>
  </r>
  <r>
    <x v="0"/>
    <x v="19"/>
    <x v="0"/>
    <x v="0"/>
    <s v="DK1_Medium"/>
    <x v="0"/>
    <n v="45.776839115009899"/>
    <n v="12.7157886430583"/>
  </r>
  <r>
    <x v="0"/>
    <x v="19"/>
    <x v="0"/>
    <x v="0"/>
    <s v="DK1_Medium"/>
    <x v="1"/>
    <n v="43.2"/>
    <n v="12"/>
  </r>
  <r>
    <x v="0"/>
    <x v="19"/>
    <x v="0"/>
    <x v="0"/>
    <s v="DK1_Medium"/>
    <x v="2"/>
    <n v="54.72"/>
    <n v="15.2"/>
  </r>
  <r>
    <x v="0"/>
    <x v="19"/>
    <x v="0"/>
    <x v="0"/>
    <s v="DK1_Medium"/>
    <x v="3"/>
    <n v="57.764189478740803"/>
    <n v="16.045608188539099"/>
  </r>
  <r>
    <x v="0"/>
    <x v="19"/>
    <x v="0"/>
    <x v="0"/>
    <s v="DK1_Medium"/>
    <x v="4"/>
    <n v="6.9381512359098503"/>
    <n v="1.92726423219718"/>
  </r>
  <r>
    <x v="0"/>
    <x v="19"/>
    <x v="0"/>
    <x v="0"/>
    <s v="DK1_Medium"/>
    <x v="5"/>
    <n v="6.9381512359098503"/>
    <n v="1.92726423219718"/>
  </r>
  <r>
    <x v="0"/>
    <x v="19"/>
    <x v="0"/>
    <x v="0"/>
    <s v="DK1_Medium"/>
    <x v="6"/>
    <n v="30.079313304721001"/>
    <n v="8.3553648068669499"/>
  </r>
  <r>
    <x v="0"/>
    <x v="19"/>
    <x v="0"/>
    <x v="0"/>
    <s v="DK1_Medium"/>
    <x v="7"/>
    <n v="41.541082716270601"/>
    <n v="11.5391896434085"/>
  </r>
  <r>
    <x v="0"/>
    <x v="19"/>
    <x v="0"/>
    <x v="0"/>
    <s v="DK1_Medium"/>
    <x v="8"/>
    <n v="41.541082716270601"/>
    <n v="11.5391896434085"/>
  </r>
  <r>
    <x v="0"/>
    <x v="19"/>
    <x v="0"/>
    <x v="0"/>
    <s v="DK1_Medium"/>
    <x v="9"/>
    <n v="45.361633570256501"/>
    <n v="12.600453769515701"/>
  </r>
  <r>
    <x v="0"/>
    <x v="19"/>
    <x v="0"/>
    <x v="0"/>
    <s v="DK1_Medium"/>
    <x v="10"/>
    <n v="57.764189478740803"/>
    <n v="16.045608188539099"/>
  </r>
  <r>
    <x v="0"/>
    <x v="19"/>
    <x v="0"/>
    <x v="0"/>
    <s v="DK1_Medium"/>
    <x v="11"/>
    <n v="3.4661481279819699"/>
    <n v="0.96281892443943695"/>
  </r>
  <r>
    <x v="0"/>
    <x v="19"/>
    <x v="0"/>
    <x v="0"/>
    <s v="DK1_Medium"/>
    <x v="12"/>
    <n v="0.36"/>
    <n v="0.1"/>
  </r>
  <r>
    <x v="0"/>
    <x v="19"/>
    <x v="0"/>
    <x v="0"/>
    <s v="DK1_Medium"/>
    <x v="13"/>
    <n v="22.255179800448499"/>
    <n v="6.1819943890134796"/>
  </r>
  <r>
    <x v="0"/>
    <x v="19"/>
    <x v="0"/>
    <x v="0"/>
    <s v="DK1_Medium"/>
    <x v="14"/>
    <n v="22.255179800448499"/>
    <n v="6.1819943890134796"/>
  </r>
  <r>
    <x v="0"/>
    <x v="19"/>
    <x v="0"/>
    <x v="0"/>
    <s v="DK1_Medium"/>
    <x v="15"/>
    <n v="2.7284206547966199"/>
    <n v="0.75789462633239502"/>
  </r>
  <r>
    <x v="0"/>
    <x v="19"/>
    <x v="0"/>
    <x v="0"/>
    <s v="DK1_Medium"/>
    <x v="16"/>
    <n v="6.3819281410478998"/>
    <n v="1.77275781695775"/>
  </r>
  <r>
    <x v="0"/>
    <x v="19"/>
    <x v="0"/>
    <x v="0"/>
    <s v="DK1_Medium"/>
    <x v="17"/>
    <n v="9.3111759656652193"/>
    <n v="2.5864377682403399"/>
  </r>
  <r>
    <x v="0"/>
    <x v="19"/>
    <x v="0"/>
    <x v="0"/>
    <s v="DK1_Medium"/>
    <x v="19"/>
    <n v="14.8932951392392"/>
    <n v="4.1370264275664503"/>
  </r>
  <r>
    <x v="0"/>
    <x v="19"/>
    <x v="0"/>
    <x v="0"/>
    <s v="DK1_Medium"/>
    <x v="20"/>
    <n v="34.222357783875999"/>
    <n v="9.5062104955211097"/>
  </r>
  <r>
    <x v="0"/>
    <x v="19"/>
    <x v="0"/>
    <x v="0"/>
    <s v="DK1_Medium"/>
    <x v="21"/>
    <n v="47.52"/>
    <n v="13.2"/>
  </r>
  <r>
    <x v="0"/>
    <x v="19"/>
    <x v="0"/>
    <x v="0"/>
    <s v="DK1_Medium"/>
    <x v="22"/>
    <n v="61.56"/>
    <n v="17.100000000000001"/>
  </r>
  <r>
    <x v="0"/>
    <x v="19"/>
    <x v="0"/>
    <x v="0"/>
    <s v="DK1_Medium"/>
    <x v="23"/>
    <n v="0.31515896120488701"/>
    <n v="8.7544155890246306E-2"/>
  </r>
  <r>
    <x v="0"/>
    <x v="19"/>
    <x v="0"/>
    <x v="0"/>
    <s v="DK1_Medium"/>
    <x v="24"/>
    <n v="38.771677201852398"/>
    <n v="10.7699103338479"/>
  </r>
  <r>
    <x v="0"/>
    <x v="19"/>
    <x v="0"/>
    <x v="0"/>
    <s v="DK1_Medium"/>
    <x v="26"/>
    <n v="46.781450178274099"/>
    <n v="12.994847271742801"/>
  </r>
  <r>
    <x v="0"/>
    <x v="19"/>
    <x v="0"/>
    <x v="0"/>
    <s v="DK1_Medium"/>
    <x v="27"/>
    <n v="2.34199197836619"/>
    <n v="0.650553327323943"/>
  </r>
  <r>
    <x v="0"/>
    <x v="19"/>
    <x v="0"/>
    <x v="0"/>
    <s v="DK1_NoDH"/>
    <x v="0"/>
    <n v="45.776839115009899"/>
    <n v="12.7157886430583"/>
  </r>
  <r>
    <x v="0"/>
    <x v="19"/>
    <x v="0"/>
    <x v="0"/>
    <s v="DK1_NoDH"/>
    <x v="1"/>
    <n v="43.2"/>
    <n v="12"/>
  </r>
  <r>
    <x v="0"/>
    <x v="19"/>
    <x v="0"/>
    <x v="0"/>
    <s v="DK1_NoDH"/>
    <x v="2"/>
    <n v="54.72"/>
    <n v="15.2"/>
  </r>
  <r>
    <x v="0"/>
    <x v="19"/>
    <x v="0"/>
    <x v="0"/>
    <s v="DK1_NoDH"/>
    <x v="3"/>
    <n v="57.764189478740803"/>
    <n v="16.045608188539099"/>
  </r>
  <r>
    <x v="0"/>
    <x v="19"/>
    <x v="0"/>
    <x v="0"/>
    <s v="DK1_NoDH"/>
    <x v="4"/>
    <n v="6.9381512359098503"/>
    <n v="1.92726423219718"/>
  </r>
  <r>
    <x v="0"/>
    <x v="19"/>
    <x v="0"/>
    <x v="0"/>
    <s v="DK1_NoDH"/>
    <x v="5"/>
    <n v="6.9381512359098503"/>
    <n v="1.92726423219718"/>
  </r>
  <r>
    <x v="0"/>
    <x v="19"/>
    <x v="0"/>
    <x v="0"/>
    <s v="DK1_NoDH"/>
    <x v="6"/>
    <n v="30.079313304721001"/>
    <n v="8.3553648068669499"/>
  </r>
  <r>
    <x v="0"/>
    <x v="19"/>
    <x v="0"/>
    <x v="0"/>
    <s v="DK1_NoDH"/>
    <x v="7"/>
    <n v="41.541082716270601"/>
    <n v="11.5391896434085"/>
  </r>
  <r>
    <x v="0"/>
    <x v="19"/>
    <x v="0"/>
    <x v="0"/>
    <s v="DK1_NoDH"/>
    <x v="8"/>
    <n v="41.541082716270601"/>
    <n v="11.5391896434085"/>
  </r>
  <r>
    <x v="0"/>
    <x v="19"/>
    <x v="0"/>
    <x v="0"/>
    <s v="DK1_NoDH"/>
    <x v="9"/>
    <n v="45.361633570256501"/>
    <n v="12.600453769515701"/>
  </r>
  <r>
    <x v="0"/>
    <x v="19"/>
    <x v="0"/>
    <x v="0"/>
    <s v="DK1_NoDH"/>
    <x v="10"/>
    <n v="57.764189478740803"/>
    <n v="16.045608188539099"/>
  </r>
  <r>
    <x v="0"/>
    <x v="19"/>
    <x v="0"/>
    <x v="0"/>
    <s v="DK1_NoDH"/>
    <x v="11"/>
    <n v="3.4661481279819699"/>
    <n v="0.96281892443943695"/>
  </r>
  <r>
    <x v="0"/>
    <x v="19"/>
    <x v="0"/>
    <x v="0"/>
    <s v="DK1_NoDH"/>
    <x v="12"/>
    <n v="0.36"/>
    <n v="0.1"/>
  </r>
  <r>
    <x v="0"/>
    <x v="19"/>
    <x v="0"/>
    <x v="0"/>
    <s v="DK1_NoDH"/>
    <x v="13"/>
    <n v="22.255179800448499"/>
    <n v="6.1819943890134796"/>
  </r>
  <r>
    <x v="0"/>
    <x v="19"/>
    <x v="0"/>
    <x v="0"/>
    <s v="DK1_NoDH"/>
    <x v="14"/>
    <n v="22.255179800448499"/>
    <n v="6.1819943890134796"/>
  </r>
  <r>
    <x v="0"/>
    <x v="19"/>
    <x v="0"/>
    <x v="0"/>
    <s v="DK1_NoDH"/>
    <x v="15"/>
    <n v="2.7284206547966199"/>
    <n v="0.75789462633239502"/>
  </r>
  <r>
    <x v="0"/>
    <x v="19"/>
    <x v="0"/>
    <x v="0"/>
    <s v="DK1_NoDH"/>
    <x v="16"/>
    <n v="6.3819281410478998"/>
    <n v="1.77275781695775"/>
  </r>
  <r>
    <x v="0"/>
    <x v="19"/>
    <x v="0"/>
    <x v="0"/>
    <s v="DK1_NoDH"/>
    <x v="17"/>
    <n v="9.3111759656652193"/>
    <n v="2.5864377682403399"/>
  </r>
  <r>
    <x v="0"/>
    <x v="19"/>
    <x v="0"/>
    <x v="0"/>
    <s v="DK1_NoDH"/>
    <x v="19"/>
    <n v="14.8932951392392"/>
    <n v="4.1370264275664503"/>
  </r>
  <r>
    <x v="0"/>
    <x v="19"/>
    <x v="0"/>
    <x v="0"/>
    <s v="DK1_NoDH"/>
    <x v="20"/>
    <n v="34.222357783875999"/>
    <n v="9.5062104955211097"/>
  </r>
  <r>
    <x v="0"/>
    <x v="19"/>
    <x v="0"/>
    <x v="0"/>
    <s v="DK1_NoDH"/>
    <x v="21"/>
    <n v="47.52"/>
    <n v="13.2"/>
  </r>
  <r>
    <x v="0"/>
    <x v="19"/>
    <x v="0"/>
    <x v="0"/>
    <s v="DK1_NoDH"/>
    <x v="22"/>
    <n v="61.56"/>
    <n v="17.100000000000001"/>
  </r>
  <r>
    <x v="0"/>
    <x v="19"/>
    <x v="0"/>
    <x v="0"/>
    <s v="DK1_NoDH"/>
    <x v="23"/>
    <n v="0.31515896120488701"/>
    <n v="8.7544155890246306E-2"/>
  </r>
  <r>
    <x v="0"/>
    <x v="19"/>
    <x v="0"/>
    <x v="0"/>
    <s v="DK1_NoDH"/>
    <x v="24"/>
    <n v="38.771677201852398"/>
    <n v="10.7699103338479"/>
  </r>
  <r>
    <x v="0"/>
    <x v="19"/>
    <x v="0"/>
    <x v="0"/>
    <s v="DK1_NoDH"/>
    <x v="26"/>
    <n v="46.781450178274099"/>
    <n v="12.994847271742801"/>
  </r>
  <r>
    <x v="0"/>
    <x v="19"/>
    <x v="0"/>
    <x v="0"/>
    <s v="DK1_NoDH"/>
    <x v="27"/>
    <n v="2.34199197836619"/>
    <n v="0.650553327323943"/>
  </r>
  <r>
    <x v="0"/>
    <x v="19"/>
    <x v="0"/>
    <x v="0"/>
    <s v="DK1_Offshore"/>
    <x v="0"/>
    <n v="45.776839115009899"/>
    <n v="12.7157886430583"/>
  </r>
  <r>
    <x v="0"/>
    <x v="19"/>
    <x v="0"/>
    <x v="0"/>
    <s v="DK1_Offshore"/>
    <x v="1"/>
    <n v="43.2"/>
    <n v="12"/>
  </r>
  <r>
    <x v="0"/>
    <x v="19"/>
    <x v="0"/>
    <x v="0"/>
    <s v="DK1_Offshore"/>
    <x v="2"/>
    <n v="54.72"/>
    <n v="15.2"/>
  </r>
  <r>
    <x v="0"/>
    <x v="19"/>
    <x v="0"/>
    <x v="0"/>
    <s v="DK1_Offshore"/>
    <x v="3"/>
    <n v="57.764189478740803"/>
    <n v="16.045608188539099"/>
  </r>
  <r>
    <x v="0"/>
    <x v="19"/>
    <x v="0"/>
    <x v="0"/>
    <s v="DK1_Offshore"/>
    <x v="4"/>
    <n v="6.9381512359098503"/>
    <n v="1.92726423219718"/>
  </r>
  <r>
    <x v="0"/>
    <x v="19"/>
    <x v="0"/>
    <x v="0"/>
    <s v="DK1_Offshore"/>
    <x v="5"/>
    <n v="6.9381512359098503"/>
    <n v="1.92726423219718"/>
  </r>
  <r>
    <x v="0"/>
    <x v="19"/>
    <x v="0"/>
    <x v="0"/>
    <s v="DK1_Offshore"/>
    <x v="6"/>
    <n v="30.079313304721001"/>
    <n v="8.3553648068669499"/>
  </r>
  <r>
    <x v="0"/>
    <x v="19"/>
    <x v="0"/>
    <x v="0"/>
    <s v="DK1_Offshore"/>
    <x v="7"/>
    <n v="41.541082716270601"/>
    <n v="11.5391896434085"/>
  </r>
  <r>
    <x v="0"/>
    <x v="19"/>
    <x v="0"/>
    <x v="0"/>
    <s v="DK1_Offshore"/>
    <x v="8"/>
    <n v="41.541082716270601"/>
    <n v="11.5391896434085"/>
  </r>
  <r>
    <x v="0"/>
    <x v="19"/>
    <x v="0"/>
    <x v="0"/>
    <s v="DK1_Offshore"/>
    <x v="9"/>
    <n v="45.361633570256501"/>
    <n v="12.600453769515701"/>
  </r>
  <r>
    <x v="0"/>
    <x v="19"/>
    <x v="0"/>
    <x v="0"/>
    <s v="DK1_Offshore"/>
    <x v="10"/>
    <n v="57.764189478740803"/>
    <n v="16.045608188539099"/>
  </r>
  <r>
    <x v="0"/>
    <x v="19"/>
    <x v="0"/>
    <x v="0"/>
    <s v="DK1_Offshore"/>
    <x v="11"/>
    <n v="3.4661481279819699"/>
    <n v="0.96281892443943695"/>
  </r>
  <r>
    <x v="0"/>
    <x v="19"/>
    <x v="0"/>
    <x v="0"/>
    <s v="DK1_Offshore"/>
    <x v="12"/>
    <n v="0.36"/>
    <n v="0.1"/>
  </r>
  <r>
    <x v="0"/>
    <x v="19"/>
    <x v="0"/>
    <x v="0"/>
    <s v="DK1_Offshore"/>
    <x v="13"/>
    <n v="22.255179800448499"/>
    <n v="6.1819943890134796"/>
  </r>
  <r>
    <x v="0"/>
    <x v="19"/>
    <x v="0"/>
    <x v="0"/>
    <s v="DK1_Offshore"/>
    <x v="14"/>
    <n v="22.255179800448499"/>
    <n v="6.1819943890134796"/>
  </r>
  <r>
    <x v="0"/>
    <x v="19"/>
    <x v="0"/>
    <x v="0"/>
    <s v="DK1_Offshore"/>
    <x v="15"/>
    <n v="2.7284206547966199"/>
    <n v="0.75789462633239502"/>
  </r>
  <r>
    <x v="0"/>
    <x v="19"/>
    <x v="0"/>
    <x v="0"/>
    <s v="DK1_Offshore"/>
    <x v="16"/>
    <n v="6.3819281410478998"/>
    <n v="1.77275781695775"/>
  </r>
  <r>
    <x v="0"/>
    <x v="19"/>
    <x v="0"/>
    <x v="0"/>
    <s v="DK1_Offshore"/>
    <x v="17"/>
    <n v="9.3111759656652193"/>
    <n v="2.5864377682403399"/>
  </r>
  <r>
    <x v="0"/>
    <x v="19"/>
    <x v="0"/>
    <x v="0"/>
    <s v="DK1_Offshore"/>
    <x v="19"/>
    <n v="14.8932951392392"/>
    <n v="4.1370264275664503"/>
  </r>
  <r>
    <x v="0"/>
    <x v="19"/>
    <x v="0"/>
    <x v="0"/>
    <s v="DK1_Offshore"/>
    <x v="20"/>
    <n v="34.222357783875999"/>
    <n v="9.5062104955211097"/>
  </r>
  <r>
    <x v="0"/>
    <x v="19"/>
    <x v="0"/>
    <x v="0"/>
    <s v="DK1_Offshore"/>
    <x v="21"/>
    <n v="47.52"/>
    <n v="13.2"/>
  </r>
  <r>
    <x v="0"/>
    <x v="19"/>
    <x v="0"/>
    <x v="0"/>
    <s v="DK1_Offshore"/>
    <x v="22"/>
    <n v="61.56"/>
    <n v="17.100000000000001"/>
  </r>
  <r>
    <x v="0"/>
    <x v="19"/>
    <x v="0"/>
    <x v="0"/>
    <s v="DK1_Offshore"/>
    <x v="23"/>
    <n v="0.31515896120488701"/>
    <n v="8.7544155890246306E-2"/>
  </r>
  <r>
    <x v="0"/>
    <x v="19"/>
    <x v="0"/>
    <x v="0"/>
    <s v="DK1_Offshore"/>
    <x v="24"/>
    <n v="38.771677201852398"/>
    <n v="10.7699103338479"/>
  </r>
  <r>
    <x v="0"/>
    <x v="19"/>
    <x v="0"/>
    <x v="0"/>
    <s v="DK1_Offshore"/>
    <x v="26"/>
    <n v="46.781450178274099"/>
    <n v="12.994847271742801"/>
  </r>
  <r>
    <x v="0"/>
    <x v="19"/>
    <x v="0"/>
    <x v="0"/>
    <s v="DK1_Offshore"/>
    <x v="27"/>
    <n v="2.34199197836619"/>
    <n v="0.650553327323943"/>
  </r>
  <r>
    <x v="0"/>
    <x v="19"/>
    <x v="0"/>
    <x v="0"/>
    <s v="DK1_Rural"/>
    <x v="0"/>
    <n v="45.776839115009899"/>
    <n v="12.7157886430583"/>
  </r>
  <r>
    <x v="0"/>
    <x v="19"/>
    <x v="0"/>
    <x v="0"/>
    <s v="DK1_Rural"/>
    <x v="1"/>
    <n v="43.2"/>
    <n v="12"/>
  </r>
  <r>
    <x v="0"/>
    <x v="19"/>
    <x v="0"/>
    <x v="0"/>
    <s v="DK1_Rural"/>
    <x v="2"/>
    <n v="54.72"/>
    <n v="15.2"/>
  </r>
  <r>
    <x v="0"/>
    <x v="19"/>
    <x v="0"/>
    <x v="0"/>
    <s v="DK1_Rural"/>
    <x v="3"/>
    <n v="57.764189478740803"/>
    <n v="16.045608188539099"/>
  </r>
  <r>
    <x v="0"/>
    <x v="19"/>
    <x v="0"/>
    <x v="0"/>
    <s v="DK1_Rural"/>
    <x v="4"/>
    <n v="6.9381512359098503"/>
    <n v="1.92726423219718"/>
  </r>
  <r>
    <x v="0"/>
    <x v="19"/>
    <x v="0"/>
    <x v="0"/>
    <s v="DK1_Rural"/>
    <x v="5"/>
    <n v="6.9381512359098503"/>
    <n v="1.92726423219718"/>
  </r>
  <r>
    <x v="0"/>
    <x v="19"/>
    <x v="0"/>
    <x v="0"/>
    <s v="DK1_Rural"/>
    <x v="6"/>
    <n v="30.079313304721001"/>
    <n v="8.3553648068669499"/>
  </r>
  <r>
    <x v="0"/>
    <x v="19"/>
    <x v="0"/>
    <x v="0"/>
    <s v="DK1_Rural"/>
    <x v="7"/>
    <n v="41.541082716270601"/>
    <n v="11.5391896434085"/>
  </r>
  <r>
    <x v="0"/>
    <x v="19"/>
    <x v="0"/>
    <x v="0"/>
    <s v="DK1_Rural"/>
    <x v="8"/>
    <n v="41.541082716270601"/>
    <n v="11.5391896434085"/>
  </r>
  <r>
    <x v="0"/>
    <x v="19"/>
    <x v="0"/>
    <x v="0"/>
    <s v="DK1_Rural"/>
    <x v="9"/>
    <n v="45.361633570256501"/>
    <n v="12.600453769515701"/>
  </r>
  <r>
    <x v="0"/>
    <x v="19"/>
    <x v="0"/>
    <x v="0"/>
    <s v="DK1_Rural"/>
    <x v="10"/>
    <n v="57.764189478740803"/>
    <n v="16.045608188539099"/>
  </r>
  <r>
    <x v="0"/>
    <x v="19"/>
    <x v="0"/>
    <x v="0"/>
    <s v="DK1_Rural"/>
    <x v="11"/>
    <n v="3.4661481279819699"/>
    <n v="0.96281892443943695"/>
  </r>
  <r>
    <x v="0"/>
    <x v="19"/>
    <x v="0"/>
    <x v="0"/>
    <s v="DK1_Rural"/>
    <x v="12"/>
    <n v="0.36"/>
    <n v="0.1"/>
  </r>
  <r>
    <x v="0"/>
    <x v="19"/>
    <x v="0"/>
    <x v="0"/>
    <s v="DK1_Rural"/>
    <x v="13"/>
    <n v="22.255179800448499"/>
    <n v="6.1819943890134796"/>
  </r>
  <r>
    <x v="0"/>
    <x v="19"/>
    <x v="0"/>
    <x v="0"/>
    <s v="DK1_Rural"/>
    <x v="14"/>
    <n v="22.255179800448499"/>
    <n v="6.1819943890134796"/>
  </r>
  <r>
    <x v="0"/>
    <x v="19"/>
    <x v="0"/>
    <x v="0"/>
    <s v="DK1_Rural"/>
    <x v="15"/>
    <n v="2.7284206547966199"/>
    <n v="0.75789462633239502"/>
  </r>
  <r>
    <x v="0"/>
    <x v="19"/>
    <x v="0"/>
    <x v="0"/>
    <s v="DK1_Rural"/>
    <x v="16"/>
    <n v="6.3819281410478998"/>
    <n v="1.77275781695775"/>
  </r>
  <r>
    <x v="0"/>
    <x v="19"/>
    <x v="0"/>
    <x v="0"/>
    <s v="DK1_Rural"/>
    <x v="17"/>
    <n v="9.3111759656652193"/>
    <n v="2.5864377682403399"/>
  </r>
  <r>
    <x v="0"/>
    <x v="19"/>
    <x v="0"/>
    <x v="0"/>
    <s v="DK1_Rural"/>
    <x v="19"/>
    <n v="14.8932951392392"/>
    <n v="4.1370264275664503"/>
  </r>
  <r>
    <x v="0"/>
    <x v="19"/>
    <x v="0"/>
    <x v="0"/>
    <s v="DK1_Rural"/>
    <x v="20"/>
    <n v="34.222357783875999"/>
    <n v="9.5062104955211097"/>
  </r>
  <r>
    <x v="0"/>
    <x v="19"/>
    <x v="0"/>
    <x v="0"/>
    <s v="DK1_Rural"/>
    <x v="21"/>
    <n v="47.52"/>
    <n v="13.2"/>
  </r>
  <r>
    <x v="0"/>
    <x v="19"/>
    <x v="0"/>
    <x v="0"/>
    <s v="DK1_Rural"/>
    <x v="22"/>
    <n v="61.56"/>
    <n v="17.100000000000001"/>
  </r>
  <r>
    <x v="0"/>
    <x v="19"/>
    <x v="0"/>
    <x v="0"/>
    <s v="DK1_Rural"/>
    <x v="23"/>
    <n v="0.31515896120488701"/>
    <n v="8.7544155890246306E-2"/>
  </r>
  <r>
    <x v="0"/>
    <x v="19"/>
    <x v="0"/>
    <x v="0"/>
    <s v="DK1_Rural"/>
    <x v="24"/>
    <n v="38.771677201852398"/>
    <n v="10.7699103338479"/>
  </r>
  <r>
    <x v="0"/>
    <x v="19"/>
    <x v="0"/>
    <x v="0"/>
    <s v="DK1_Rural"/>
    <x v="26"/>
    <n v="46.781450178274099"/>
    <n v="12.994847271742801"/>
  </r>
  <r>
    <x v="0"/>
    <x v="19"/>
    <x v="0"/>
    <x v="0"/>
    <s v="DK1_Rural"/>
    <x v="27"/>
    <n v="2.34199197836619"/>
    <n v="0.650553327323943"/>
  </r>
  <r>
    <x v="0"/>
    <x v="19"/>
    <x v="0"/>
    <x v="0"/>
    <s v="DK1_Small"/>
    <x v="0"/>
    <n v="45.776839115009899"/>
    <n v="12.7157886430583"/>
  </r>
  <r>
    <x v="0"/>
    <x v="19"/>
    <x v="0"/>
    <x v="0"/>
    <s v="DK1_Small"/>
    <x v="1"/>
    <n v="43.2"/>
    <n v="12"/>
  </r>
  <r>
    <x v="0"/>
    <x v="19"/>
    <x v="0"/>
    <x v="0"/>
    <s v="DK1_Small"/>
    <x v="2"/>
    <n v="54.72"/>
    <n v="15.2"/>
  </r>
  <r>
    <x v="0"/>
    <x v="19"/>
    <x v="0"/>
    <x v="0"/>
    <s v="DK1_Small"/>
    <x v="3"/>
    <n v="57.764189478740803"/>
    <n v="16.045608188539099"/>
  </r>
  <r>
    <x v="0"/>
    <x v="19"/>
    <x v="0"/>
    <x v="0"/>
    <s v="DK1_Small"/>
    <x v="4"/>
    <n v="6.9381512359098503"/>
    <n v="1.92726423219718"/>
  </r>
  <r>
    <x v="0"/>
    <x v="19"/>
    <x v="0"/>
    <x v="0"/>
    <s v="DK1_Small"/>
    <x v="5"/>
    <n v="6.9381512359098503"/>
    <n v="1.92726423219718"/>
  </r>
  <r>
    <x v="0"/>
    <x v="19"/>
    <x v="0"/>
    <x v="0"/>
    <s v="DK1_Small"/>
    <x v="6"/>
    <n v="30.079313304721001"/>
    <n v="8.3553648068669499"/>
  </r>
  <r>
    <x v="0"/>
    <x v="19"/>
    <x v="0"/>
    <x v="0"/>
    <s v="DK1_Small"/>
    <x v="7"/>
    <n v="41.541082716270601"/>
    <n v="11.5391896434085"/>
  </r>
  <r>
    <x v="0"/>
    <x v="19"/>
    <x v="0"/>
    <x v="0"/>
    <s v="DK1_Small"/>
    <x v="8"/>
    <n v="41.541082716270601"/>
    <n v="11.5391896434085"/>
  </r>
  <r>
    <x v="0"/>
    <x v="19"/>
    <x v="0"/>
    <x v="0"/>
    <s v="DK1_Small"/>
    <x v="9"/>
    <n v="45.361633570256501"/>
    <n v="12.600453769515701"/>
  </r>
  <r>
    <x v="0"/>
    <x v="19"/>
    <x v="0"/>
    <x v="0"/>
    <s v="DK1_Small"/>
    <x v="10"/>
    <n v="57.764189478740803"/>
    <n v="16.045608188539099"/>
  </r>
  <r>
    <x v="0"/>
    <x v="19"/>
    <x v="0"/>
    <x v="0"/>
    <s v="DK1_Small"/>
    <x v="11"/>
    <n v="3.4661481279819699"/>
    <n v="0.96281892443943695"/>
  </r>
  <r>
    <x v="0"/>
    <x v="19"/>
    <x v="0"/>
    <x v="0"/>
    <s v="DK1_Small"/>
    <x v="12"/>
    <n v="0.36"/>
    <n v="0.1"/>
  </r>
  <r>
    <x v="0"/>
    <x v="19"/>
    <x v="0"/>
    <x v="0"/>
    <s v="DK1_Small"/>
    <x v="13"/>
    <n v="22.255179800448499"/>
    <n v="6.1819943890134796"/>
  </r>
  <r>
    <x v="0"/>
    <x v="19"/>
    <x v="0"/>
    <x v="0"/>
    <s v="DK1_Small"/>
    <x v="14"/>
    <n v="22.255179800448499"/>
    <n v="6.1819943890134796"/>
  </r>
  <r>
    <x v="0"/>
    <x v="19"/>
    <x v="0"/>
    <x v="0"/>
    <s v="DK1_Small"/>
    <x v="15"/>
    <n v="2.7284206547966199"/>
    <n v="0.75789462633239502"/>
  </r>
  <r>
    <x v="0"/>
    <x v="19"/>
    <x v="0"/>
    <x v="0"/>
    <s v="DK1_Small"/>
    <x v="16"/>
    <n v="6.3819281410478998"/>
    <n v="1.77275781695775"/>
  </r>
  <r>
    <x v="0"/>
    <x v="19"/>
    <x v="0"/>
    <x v="0"/>
    <s v="DK1_Small"/>
    <x v="17"/>
    <n v="9.3111759656652193"/>
    <n v="2.5864377682403399"/>
  </r>
  <r>
    <x v="0"/>
    <x v="19"/>
    <x v="0"/>
    <x v="0"/>
    <s v="DK1_Small"/>
    <x v="19"/>
    <n v="14.8932951392392"/>
    <n v="4.1370264275664503"/>
  </r>
  <r>
    <x v="0"/>
    <x v="19"/>
    <x v="0"/>
    <x v="0"/>
    <s v="DK1_Small"/>
    <x v="20"/>
    <n v="34.222357783875999"/>
    <n v="9.5062104955211097"/>
  </r>
  <r>
    <x v="0"/>
    <x v="19"/>
    <x v="0"/>
    <x v="0"/>
    <s v="DK1_Small"/>
    <x v="21"/>
    <n v="47.52"/>
    <n v="13.2"/>
  </r>
  <r>
    <x v="0"/>
    <x v="19"/>
    <x v="0"/>
    <x v="0"/>
    <s v="DK1_Small"/>
    <x v="22"/>
    <n v="61.56"/>
    <n v="17.100000000000001"/>
  </r>
  <r>
    <x v="0"/>
    <x v="19"/>
    <x v="0"/>
    <x v="0"/>
    <s v="DK1_Small"/>
    <x v="23"/>
    <n v="0.31515896120488701"/>
    <n v="8.7544155890246306E-2"/>
  </r>
  <r>
    <x v="0"/>
    <x v="19"/>
    <x v="0"/>
    <x v="0"/>
    <s v="DK1_Small"/>
    <x v="24"/>
    <n v="38.771677201852398"/>
    <n v="10.7699103338479"/>
  </r>
  <r>
    <x v="0"/>
    <x v="19"/>
    <x v="0"/>
    <x v="0"/>
    <s v="DK1_Small"/>
    <x v="26"/>
    <n v="46.781450178274099"/>
    <n v="12.994847271742801"/>
  </r>
  <r>
    <x v="0"/>
    <x v="19"/>
    <x v="0"/>
    <x v="0"/>
    <s v="DK1_Small"/>
    <x v="27"/>
    <n v="2.34199197836619"/>
    <n v="0.650553327323943"/>
  </r>
  <r>
    <x v="0"/>
    <x v="19"/>
    <x v="0"/>
    <x v="1"/>
    <s v="DK2_Large"/>
    <x v="0"/>
    <n v="45.776839115009899"/>
    <n v="12.7157886430583"/>
  </r>
  <r>
    <x v="0"/>
    <x v="19"/>
    <x v="0"/>
    <x v="1"/>
    <s v="DK2_Large"/>
    <x v="1"/>
    <n v="43.2"/>
    <n v="12"/>
  </r>
  <r>
    <x v="0"/>
    <x v="19"/>
    <x v="0"/>
    <x v="1"/>
    <s v="DK2_Large"/>
    <x v="2"/>
    <n v="54.72"/>
    <n v="15.2"/>
  </r>
  <r>
    <x v="0"/>
    <x v="19"/>
    <x v="0"/>
    <x v="1"/>
    <s v="DK2_Large"/>
    <x v="3"/>
    <n v="57.764189478740803"/>
    <n v="16.045608188539099"/>
  </r>
  <r>
    <x v="0"/>
    <x v="19"/>
    <x v="0"/>
    <x v="1"/>
    <s v="DK2_Large"/>
    <x v="4"/>
    <n v="6.9381512359098503"/>
    <n v="1.92726423219718"/>
  </r>
  <r>
    <x v="0"/>
    <x v="19"/>
    <x v="0"/>
    <x v="1"/>
    <s v="DK2_Large"/>
    <x v="5"/>
    <n v="6.9381512359098503"/>
    <n v="1.92726423219718"/>
  </r>
  <r>
    <x v="0"/>
    <x v="19"/>
    <x v="0"/>
    <x v="1"/>
    <s v="DK2_Large"/>
    <x v="6"/>
    <n v="30.079313304721001"/>
    <n v="8.3553648068669499"/>
  </r>
  <r>
    <x v="0"/>
    <x v="19"/>
    <x v="0"/>
    <x v="1"/>
    <s v="DK2_Large"/>
    <x v="7"/>
    <n v="41.541082716270601"/>
    <n v="11.5391896434085"/>
  </r>
  <r>
    <x v="0"/>
    <x v="19"/>
    <x v="0"/>
    <x v="1"/>
    <s v="DK2_Large"/>
    <x v="8"/>
    <n v="41.541082716270601"/>
    <n v="11.5391896434085"/>
  </r>
  <r>
    <x v="0"/>
    <x v="19"/>
    <x v="0"/>
    <x v="1"/>
    <s v="DK2_Large"/>
    <x v="9"/>
    <n v="45.361633570256501"/>
    <n v="12.600453769515701"/>
  </r>
  <r>
    <x v="0"/>
    <x v="19"/>
    <x v="0"/>
    <x v="1"/>
    <s v="DK2_Large"/>
    <x v="10"/>
    <n v="57.764189478740803"/>
    <n v="16.045608188539099"/>
  </r>
  <r>
    <x v="0"/>
    <x v="19"/>
    <x v="0"/>
    <x v="1"/>
    <s v="DK2_Large"/>
    <x v="11"/>
    <n v="3.4661481279819699"/>
    <n v="0.96281892443943695"/>
  </r>
  <r>
    <x v="0"/>
    <x v="19"/>
    <x v="0"/>
    <x v="1"/>
    <s v="DK2_Large"/>
    <x v="12"/>
    <n v="0.36"/>
    <n v="0.1"/>
  </r>
  <r>
    <x v="0"/>
    <x v="19"/>
    <x v="0"/>
    <x v="1"/>
    <s v="DK2_Large"/>
    <x v="13"/>
    <n v="22.255179800448499"/>
    <n v="6.1819943890134796"/>
  </r>
  <r>
    <x v="0"/>
    <x v="19"/>
    <x v="0"/>
    <x v="1"/>
    <s v="DK2_Large"/>
    <x v="14"/>
    <n v="22.255179800448499"/>
    <n v="6.1819943890134796"/>
  </r>
  <r>
    <x v="0"/>
    <x v="19"/>
    <x v="0"/>
    <x v="1"/>
    <s v="DK2_Large"/>
    <x v="15"/>
    <n v="2.7284206547966199"/>
    <n v="0.75789462633239502"/>
  </r>
  <r>
    <x v="0"/>
    <x v="19"/>
    <x v="0"/>
    <x v="1"/>
    <s v="DK2_Large"/>
    <x v="16"/>
    <n v="6.3819281410478998"/>
    <n v="1.77275781695775"/>
  </r>
  <r>
    <x v="0"/>
    <x v="19"/>
    <x v="0"/>
    <x v="1"/>
    <s v="DK2_Large"/>
    <x v="17"/>
    <n v="9.3111759656652193"/>
    <n v="2.5864377682403399"/>
  </r>
  <r>
    <x v="0"/>
    <x v="19"/>
    <x v="0"/>
    <x v="1"/>
    <s v="DK2_Large"/>
    <x v="19"/>
    <n v="14.8932951392392"/>
    <n v="4.1370264275664503"/>
  </r>
  <r>
    <x v="0"/>
    <x v="19"/>
    <x v="0"/>
    <x v="1"/>
    <s v="DK2_Large"/>
    <x v="20"/>
    <n v="34.222357783875999"/>
    <n v="9.5062104955211097"/>
  </r>
  <r>
    <x v="0"/>
    <x v="19"/>
    <x v="0"/>
    <x v="1"/>
    <s v="DK2_Large"/>
    <x v="21"/>
    <n v="47.52"/>
    <n v="13.2"/>
  </r>
  <r>
    <x v="0"/>
    <x v="19"/>
    <x v="0"/>
    <x v="1"/>
    <s v="DK2_Large"/>
    <x v="22"/>
    <n v="61.56"/>
    <n v="17.100000000000001"/>
  </r>
  <r>
    <x v="0"/>
    <x v="19"/>
    <x v="0"/>
    <x v="1"/>
    <s v="DK2_Large"/>
    <x v="23"/>
    <n v="0.31515896120488701"/>
    <n v="8.7544155890246306E-2"/>
  </r>
  <r>
    <x v="0"/>
    <x v="19"/>
    <x v="0"/>
    <x v="1"/>
    <s v="DK2_Large"/>
    <x v="24"/>
    <n v="38.771677201852398"/>
    <n v="10.7699103338479"/>
  </r>
  <r>
    <x v="0"/>
    <x v="19"/>
    <x v="0"/>
    <x v="1"/>
    <s v="DK2_Large"/>
    <x v="26"/>
    <n v="46.781450178274099"/>
    <n v="12.994847271742801"/>
  </r>
  <r>
    <x v="0"/>
    <x v="19"/>
    <x v="0"/>
    <x v="1"/>
    <s v="DK2_Large"/>
    <x v="27"/>
    <n v="2.34199197836619"/>
    <n v="0.650553327323943"/>
  </r>
  <r>
    <x v="0"/>
    <x v="19"/>
    <x v="0"/>
    <x v="1"/>
    <s v="DK2_MedSmall"/>
    <x v="0"/>
    <n v="45.776839115009899"/>
    <n v="12.7157886430583"/>
  </r>
  <r>
    <x v="0"/>
    <x v="19"/>
    <x v="0"/>
    <x v="1"/>
    <s v="DK2_MedSmall"/>
    <x v="1"/>
    <n v="43.2"/>
    <n v="12"/>
  </r>
  <r>
    <x v="0"/>
    <x v="19"/>
    <x v="0"/>
    <x v="1"/>
    <s v="DK2_MedSmall"/>
    <x v="2"/>
    <n v="54.72"/>
    <n v="15.2"/>
  </r>
  <r>
    <x v="0"/>
    <x v="19"/>
    <x v="0"/>
    <x v="1"/>
    <s v="DK2_MedSmall"/>
    <x v="3"/>
    <n v="57.764189478740803"/>
    <n v="16.045608188539099"/>
  </r>
  <r>
    <x v="0"/>
    <x v="19"/>
    <x v="0"/>
    <x v="1"/>
    <s v="DK2_MedSmall"/>
    <x v="4"/>
    <n v="6.9381512359098503"/>
    <n v="1.92726423219718"/>
  </r>
  <r>
    <x v="0"/>
    <x v="19"/>
    <x v="0"/>
    <x v="1"/>
    <s v="DK2_MedSmall"/>
    <x v="5"/>
    <n v="6.9381512359098503"/>
    <n v="1.92726423219718"/>
  </r>
  <r>
    <x v="0"/>
    <x v="19"/>
    <x v="0"/>
    <x v="1"/>
    <s v="DK2_MedSmall"/>
    <x v="6"/>
    <n v="30.079313304721001"/>
    <n v="8.3553648068669499"/>
  </r>
  <r>
    <x v="0"/>
    <x v="19"/>
    <x v="0"/>
    <x v="1"/>
    <s v="DK2_MedSmall"/>
    <x v="7"/>
    <n v="41.541082716270601"/>
    <n v="11.5391896434085"/>
  </r>
  <r>
    <x v="0"/>
    <x v="19"/>
    <x v="0"/>
    <x v="1"/>
    <s v="DK2_MedSmall"/>
    <x v="8"/>
    <n v="41.541082716270601"/>
    <n v="11.5391896434085"/>
  </r>
  <r>
    <x v="0"/>
    <x v="19"/>
    <x v="0"/>
    <x v="1"/>
    <s v="DK2_MedSmall"/>
    <x v="9"/>
    <n v="45.361633570256501"/>
    <n v="12.600453769515701"/>
  </r>
  <r>
    <x v="0"/>
    <x v="19"/>
    <x v="0"/>
    <x v="1"/>
    <s v="DK2_MedSmall"/>
    <x v="10"/>
    <n v="57.764189478740803"/>
    <n v="16.045608188539099"/>
  </r>
  <r>
    <x v="0"/>
    <x v="19"/>
    <x v="0"/>
    <x v="1"/>
    <s v="DK2_MedSmall"/>
    <x v="11"/>
    <n v="3.4661481279819699"/>
    <n v="0.96281892443943695"/>
  </r>
  <r>
    <x v="0"/>
    <x v="19"/>
    <x v="0"/>
    <x v="1"/>
    <s v="DK2_MedSmall"/>
    <x v="12"/>
    <n v="0.36"/>
    <n v="0.1"/>
  </r>
  <r>
    <x v="0"/>
    <x v="19"/>
    <x v="0"/>
    <x v="1"/>
    <s v="DK2_MedSmall"/>
    <x v="13"/>
    <n v="22.255179800448499"/>
    <n v="6.1819943890134796"/>
  </r>
  <r>
    <x v="0"/>
    <x v="19"/>
    <x v="0"/>
    <x v="1"/>
    <s v="DK2_MedSmall"/>
    <x v="14"/>
    <n v="22.255179800448499"/>
    <n v="6.1819943890134796"/>
  </r>
  <r>
    <x v="0"/>
    <x v="19"/>
    <x v="0"/>
    <x v="1"/>
    <s v="DK2_MedSmall"/>
    <x v="15"/>
    <n v="2.7284206547966199"/>
    <n v="0.75789462633239502"/>
  </r>
  <r>
    <x v="0"/>
    <x v="19"/>
    <x v="0"/>
    <x v="1"/>
    <s v="DK2_MedSmall"/>
    <x v="16"/>
    <n v="6.3819281410478998"/>
    <n v="1.77275781695775"/>
  </r>
  <r>
    <x v="0"/>
    <x v="19"/>
    <x v="0"/>
    <x v="1"/>
    <s v="DK2_MedSmall"/>
    <x v="17"/>
    <n v="9.3111759656652193"/>
    <n v="2.5864377682403399"/>
  </r>
  <r>
    <x v="0"/>
    <x v="19"/>
    <x v="0"/>
    <x v="1"/>
    <s v="DK2_MedSmall"/>
    <x v="19"/>
    <n v="14.8932951392392"/>
    <n v="4.1370264275664503"/>
  </r>
  <r>
    <x v="0"/>
    <x v="19"/>
    <x v="0"/>
    <x v="1"/>
    <s v="DK2_MedSmall"/>
    <x v="20"/>
    <n v="34.222357783875999"/>
    <n v="9.5062104955211097"/>
  </r>
  <r>
    <x v="0"/>
    <x v="19"/>
    <x v="0"/>
    <x v="1"/>
    <s v="DK2_MedSmall"/>
    <x v="21"/>
    <n v="47.52"/>
    <n v="13.2"/>
  </r>
  <r>
    <x v="0"/>
    <x v="19"/>
    <x v="0"/>
    <x v="1"/>
    <s v="DK2_MedSmall"/>
    <x v="22"/>
    <n v="61.56"/>
    <n v="17.100000000000001"/>
  </r>
  <r>
    <x v="0"/>
    <x v="19"/>
    <x v="0"/>
    <x v="1"/>
    <s v="DK2_MedSmall"/>
    <x v="23"/>
    <n v="0.31515896120488701"/>
    <n v="8.7544155890246306E-2"/>
  </r>
  <r>
    <x v="0"/>
    <x v="19"/>
    <x v="0"/>
    <x v="1"/>
    <s v="DK2_MedSmall"/>
    <x v="24"/>
    <n v="38.771677201852398"/>
    <n v="10.7699103338479"/>
  </r>
  <r>
    <x v="0"/>
    <x v="19"/>
    <x v="0"/>
    <x v="1"/>
    <s v="DK2_MedSmall"/>
    <x v="26"/>
    <n v="46.781450178274099"/>
    <n v="12.994847271742801"/>
  </r>
  <r>
    <x v="0"/>
    <x v="19"/>
    <x v="0"/>
    <x v="1"/>
    <s v="DK2_MedSmall"/>
    <x v="27"/>
    <n v="2.34199197836619"/>
    <n v="0.650553327323943"/>
  </r>
  <r>
    <x v="0"/>
    <x v="19"/>
    <x v="0"/>
    <x v="1"/>
    <s v="DK2_Medium"/>
    <x v="0"/>
    <n v="45.776839115009899"/>
    <n v="12.7157886430583"/>
  </r>
  <r>
    <x v="0"/>
    <x v="19"/>
    <x v="0"/>
    <x v="1"/>
    <s v="DK2_Medium"/>
    <x v="1"/>
    <n v="43.2"/>
    <n v="12"/>
  </r>
  <r>
    <x v="0"/>
    <x v="19"/>
    <x v="0"/>
    <x v="1"/>
    <s v="DK2_Medium"/>
    <x v="2"/>
    <n v="54.72"/>
    <n v="15.2"/>
  </r>
  <r>
    <x v="0"/>
    <x v="19"/>
    <x v="0"/>
    <x v="1"/>
    <s v="DK2_Medium"/>
    <x v="3"/>
    <n v="57.764189478740803"/>
    <n v="16.045608188539099"/>
  </r>
  <r>
    <x v="0"/>
    <x v="19"/>
    <x v="0"/>
    <x v="1"/>
    <s v="DK2_Medium"/>
    <x v="4"/>
    <n v="6.9381512359098503"/>
    <n v="1.92726423219718"/>
  </r>
  <r>
    <x v="0"/>
    <x v="19"/>
    <x v="0"/>
    <x v="1"/>
    <s v="DK2_Medium"/>
    <x v="5"/>
    <n v="6.9381512359098503"/>
    <n v="1.92726423219718"/>
  </r>
  <r>
    <x v="0"/>
    <x v="19"/>
    <x v="0"/>
    <x v="1"/>
    <s v="DK2_Medium"/>
    <x v="6"/>
    <n v="30.079313304721001"/>
    <n v="8.3553648068669499"/>
  </r>
  <r>
    <x v="0"/>
    <x v="19"/>
    <x v="0"/>
    <x v="1"/>
    <s v="DK2_Medium"/>
    <x v="7"/>
    <n v="41.541082716270601"/>
    <n v="11.5391896434085"/>
  </r>
  <r>
    <x v="0"/>
    <x v="19"/>
    <x v="0"/>
    <x v="1"/>
    <s v="DK2_Medium"/>
    <x v="8"/>
    <n v="41.541082716270601"/>
    <n v="11.5391896434085"/>
  </r>
  <r>
    <x v="0"/>
    <x v="19"/>
    <x v="0"/>
    <x v="1"/>
    <s v="DK2_Medium"/>
    <x v="9"/>
    <n v="45.361633570256501"/>
    <n v="12.600453769515701"/>
  </r>
  <r>
    <x v="0"/>
    <x v="19"/>
    <x v="0"/>
    <x v="1"/>
    <s v="DK2_Medium"/>
    <x v="10"/>
    <n v="57.764189478740803"/>
    <n v="16.045608188539099"/>
  </r>
  <r>
    <x v="0"/>
    <x v="19"/>
    <x v="0"/>
    <x v="1"/>
    <s v="DK2_Medium"/>
    <x v="11"/>
    <n v="3.4661481279819699"/>
    <n v="0.96281892443943695"/>
  </r>
  <r>
    <x v="0"/>
    <x v="19"/>
    <x v="0"/>
    <x v="1"/>
    <s v="DK2_Medium"/>
    <x v="12"/>
    <n v="0.36"/>
    <n v="0.1"/>
  </r>
  <r>
    <x v="0"/>
    <x v="19"/>
    <x v="0"/>
    <x v="1"/>
    <s v="DK2_Medium"/>
    <x v="13"/>
    <n v="22.255179800448499"/>
    <n v="6.1819943890134796"/>
  </r>
  <r>
    <x v="0"/>
    <x v="19"/>
    <x v="0"/>
    <x v="1"/>
    <s v="DK2_Medium"/>
    <x v="14"/>
    <n v="22.255179800448499"/>
    <n v="6.1819943890134796"/>
  </r>
  <r>
    <x v="0"/>
    <x v="19"/>
    <x v="0"/>
    <x v="1"/>
    <s v="DK2_Medium"/>
    <x v="15"/>
    <n v="2.7284206547966199"/>
    <n v="0.75789462633239502"/>
  </r>
  <r>
    <x v="0"/>
    <x v="19"/>
    <x v="0"/>
    <x v="1"/>
    <s v="DK2_Medium"/>
    <x v="16"/>
    <n v="6.3819281410478998"/>
    <n v="1.77275781695775"/>
  </r>
  <r>
    <x v="0"/>
    <x v="19"/>
    <x v="0"/>
    <x v="1"/>
    <s v="DK2_Medium"/>
    <x v="17"/>
    <n v="9.3111759656652193"/>
    <n v="2.5864377682403399"/>
  </r>
  <r>
    <x v="0"/>
    <x v="19"/>
    <x v="0"/>
    <x v="1"/>
    <s v="DK2_Medium"/>
    <x v="19"/>
    <n v="14.8932951392392"/>
    <n v="4.1370264275664503"/>
  </r>
  <r>
    <x v="0"/>
    <x v="19"/>
    <x v="0"/>
    <x v="1"/>
    <s v="DK2_Medium"/>
    <x v="20"/>
    <n v="34.222357783875999"/>
    <n v="9.5062104955211097"/>
  </r>
  <r>
    <x v="0"/>
    <x v="19"/>
    <x v="0"/>
    <x v="1"/>
    <s v="DK2_Medium"/>
    <x v="21"/>
    <n v="47.52"/>
    <n v="13.2"/>
  </r>
  <r>
    <x v="0"/>
    <x v="19"/>
    <x v="0"/>
    <x v="1"/>
    <s v="DK2_Medium"/>
    <x v="22"/>
    <n v="61.56"/>
    <n v="17.100000000000001"/>
  </r>
  <r>
    <x v="0"/>
    <x v="19"/>
    <x v="0"/>
    <x v="1"/>
    <s v="DK2_Medium"/>
    <x v="23"/>
    <n v="0.31515896120488701"/>
    <n v="8.7544155890246306E-2"/>
  </r>
  <r>
    <x v="0"/>
    <x v="19"/>
    <x v="0"/>
    <x v="1"/>
    <s v="DK2_Medium"/>
    <x v="24"/>
    <n v="38.771677201852398"/>
    <n v="10.7699103338479"/>
  </r>
  <r>
    <x v="0"/>
    <x v="19"/>
    <x v="0"/>
    <x v="1"/>
    <s v="DK2_Medium"/>
    <x v="26"/>
    <n v="46.781450178274099"/>
    <n v="12.994847271742801"/>
  </r>
  <r>
    <x v="0"/>
    <x v="19"/>
    <x v="0"/>
    <x v="1"/>
    <s v="DK2_Medium"/>
    <x v="27"/>
    <n v="2.34199197836619"/>
    <n v="0.650553327323943"/>
  </r>
  <r>
    <x v="0"/>
    <x v="19"/>
    <x v="0"/>
    <x v="1"/>
    <s v="DK2_NoDH"/>
    <x v="0"/>
    <n v="45.776839115009899"/>
    <n v="12.7157886430583"/>
  </r>
  <r>
    <x v="0"/>
    <x v="19"/>
    <x v="0"/>
    <x v="1"/>
    <s v="DK2_NoDH"/>
    <x v="1"/>
    <n v="43.2"/>
    <n v="12"/>
  </r>
  <r>
    <x v="0"/>
    <x v="19"/>
    <x v="0"/>
    <x v="1"/>
    <s v="DK2_NoDH"/>
    <x v="2"/>
    <n v="54.72"/>
    <n v="15.2"/>
  </r>
  <r>
    <x v="0"/>
    <x v="19"/>
    <x v="0"/>
    <x v="1"/>
    <s v="DK2_NoDH"/>
    <x v="3"/>
    <n v="57.764189478740803"/>
    <n v="16.045608188539099"/>
  </r>
  <r>
    <x v="0"/>
    <x v="19"/>
    <x v="0"/>
    <x v="1"/>
    <s v="DK2_NoDH"/>
    <x v="4"/>
    <n v="6.9381512359098503"/>
    <n v="1.92726423219718"/>
  </r>
  <r>
    <x v="0"/>
    <x v="19"/>
    <x v="0"/>
    <x v="1"/>
    <s v="DK2_NoDH"/>
    <x v="5"/>
    <n v="6.9381512359098503"/>
    <n v="1.92726423219718"/>
  </r>
  <r>
    <x v="0"/>
    <x v="19"/>
    <x v="0"/>
    <x v="1"/>
    <s v="DK2_NoDH"/>
    <x v="6"/>
    <n v="30.079313304721001"/>
    <n v="8.3553648068669499"/>
  </r>
  <r>
    <x v="0"/>
    <x v="19"/>
    <x v="0"/>
    <x v="1"/>
    <s v="DK2_NoDH"/>
    <x v="7"/>
    <n v="41.541082716270601"/>
    <n v="11.5391896434085"/>
  </r>
  <r>
    <x v="0"/>
    <x v="19"/>
    <x v="0"/>
    <x v="1"/>
    <s v="DK2_NoDH"/>
    <x v="8"/>
    <n v="41.541082716270601"/>
    <n v="11.5391896434085"/>
  </r>
  <r>
    <x v="0"/>
    <x v="19"/>
    <x v="0"/>
    <x v="1"/>
    <s v="DK2_NoDH"/>
    <x v="9"/>
    <n v="45.361633570256501"/>
    <n v="12.600453769515701"/>
  </r>
  <r>
    <x v="0"/>
    <x v="19"/>
    <x v="0"/>
    <x v="1"/>
    <s v="DK2_NoDH"/>
    <x v="10"/>
    <n v="57.764189478740803"/>
    <n v="16.045608188539099"/>
  </r>
  <r>
    <x v="0"/>
    <x v="19"/>
    <x v="0"/>
    <x v="1"/>
    <s v="DK2_NoDH"/>
    <x v="11"/>
    <n v="3.4661481279819699"/>
    <n v="0.96281892443943695"/>
  </r>
  <r>
    <x v="0"/>
    <x v="19"/>
    <x v="0"/>
    <x v="1"/>
    <s v="DK2_NoDH"/>
    <x v="12"/>
    <n v="0.36"/>
    <n v="0.1"/>
  </r>
  <r>
    <x v="0"/>
    <x v="19"/>
    <x v="0"/>
    <x v="1"/>
    <s v="DK2_NoDH"/>
    <x v="13"/>
    <n v="22.255179800448499"/>
    <n v="6.1819943890134796"/>
  </r>
  <r>
    <x v="0"/>
    <x v="19"/>
    <x v="0"/>
    <x v="1"/>
    <s v="DK2_NoDH"/>
    <x v="14"/>
    <n v="22.255179800448499"/>
    <n v="6.1819943890134796"/>
  </r>
  <r>
    <x v="0"/>
    <x v="19"/>
    <x v="0"/>
    <x v="1"/>
    <s v="DK2_NoDH"/>
    <x v="15"/>
    <n v="2.7284206547966199"/>
    <n v="0.75789462633239502"/>
  </r>
  <r>
    <x v="0"/>
    <x v="19"/>
    <x v="0"/>
    <x v="1"/>
    <s v="DK2_NoDH"/>
    <x v="16"/>
    <n v="6.3819281410478998"/>
    <n v="1.77275781695775"/>
  </r>
  <r>
    <x v="0"/>
    <x v="19"/>
    <x v="0"/>
    <x v="1"/>
    <s v="DK2_NoDH"/>
    <x v="17"/>
    <n v="9.3111759656652193"/>
    <n v="2.5864377682403399"/>
  </r>
  <r>
    <x v="0"/>
    <x v="19"/>
    <x v="0"/>
    <x v="1"/>
    <s v="DK2_NoDH"/>
    <x v="19"/>
    <n v="14.8932951392392"/>
    <n v="4.1370264275664503"/>
  </r>
  <r>
    <x v="0"/>
    <x v="19"/>
    <x v="0"/>
    <x v="1"/>
    <s v="DK2_NoDH"/>
    <x v="20"/>
    <n v="34.222357783875999"/>
    <n v="9.5062104955211097"/>
  </r>
  <r>
    <x v="0"/>
    <x v="19"/>
    <x v="0"/>
    <x v="1"/>
    <s v="DK2_NoDH"/>
    <x v="21"/>
    <n v="47.52"/>
    <n v="13.2"/>
  </r>
  <r>
    <x v="0"/>
    <x v="19"/>
    <x v="0"/>
    <x v="1"/>
    <s v="DK2_NoDH"/>
    <x v="22"/>
    <n v="61.56"/>
    <n v="17.100000000000001"/>
  </r>
  <r>
    <x v="0"/>
    <x v="19"/>
    <x v="0"/>
    <x v="1"/>
    <s v="DK2_NoDH"/>
    <x v="23"/>
    <n v="0.31515896120488701"/>
    <n v="8.7544155890246306E-2"/>
  </r>
  <r>
    <x v="0"/>
    <x v="19"/>
    <x v="0"/>
    <x v="1"/>
    <s v="DK2_NoDH"/>
    <x v="24"/>
    <n v="38.771677201852398"/>
    <n v="10.7699103338479"/>
  </r>
  <r>
    <x v="0"/>
    <x v="19"/>
    <x v="0"/>
    <x v="1"/>
    <s v="DK2_NoDH"/>
    <x v="26"/>
    <n v="46.781450178274099"/>
    <n v="12.994847271742801"/>
  </r>
  <r>
    <x v="0"/>
    <x v="19"/>
    <x v="0"/>
    <x v="1"/>
    <s v="DK2_NoDH"/>
    <x v="27"/>
    <n v="2.34199197836619"/>
    <n v="0.650553327323943"/>
  </r>
  <r>
    <x v="0"/>
    <x v="19"/>
    <x v="0"/>
    <x v="1"/>
    <s v="DK2_Offshore"/>
    <x v="0"/>
    <n v="45.776839115009899"/>
    <n v="12.7157886430583"/>
  </r>
  <r>
    <x v="0"/>
    <x v="19"/>
    <x v="0"/>
    <x v="1"/>
    <s v="DK2_Offshore"/>
    <x v="1"/>
    <n v="43.2"/>
    <n v="12"/>
  </r>
  <r>
    <x v="0"/>
    <x v="19"/>
    <x v="0"/>
    <x v="1"/>
    <s v="DK2_Offshore"/>
    <x v="2"/>
    <n v="54.72"/>
    <n v="15.2"/>
  </r>
  <r>
    <x v="0"/>
    <x v="19"/>
    <x v="0"/>
    <x v="1"/>
    <s v="DK2_Offshore"/>
    <x v="3"/>
    <n v="57.764189478740803"/>
    <n v="16.045608188539099"/>
  </r>
  <r>
    <x v="0"/>
    <x v="19"/>
    <x v="0"/>
    <x v="1"/>
    <s v="DK2_Offshore"/>
    <x v="4"/>
    <n v="6.9381512359098503"/>
    <n v="1.92726423219718"/>
  </r>
  <r>
    <x v="0"/>
    <x v="19"/>
    <x v="0"/>
    <x v="1"/>
    <s v="DK2_Offshore"/>
    <x v="5"/>
    <n v="6.9381512359098503"/>
    <n v="1.92726423219718"/>
  </r>
  <r>
    <x v="0"/>
    <x v="19"/>
    <x v="0"/>
    <x v="1"/>
    <s v="DK2_Offshore"/>
    <x v="6"/>
    <n v="30.079313304721001"/>
    <n v="8.3553648068669499"/>
  </r>
  <r>
    <x v="0"/>
    <x v="19"/>
    <x v="0"/>
    <x v="1"/>
    <s v="DK2_Offshore"/>
    <x v="7"/>
    <n v="41.541082716270601"/>
    <n v="11.5391896434085"/>
  </r>
  <r>
    <x v="0"/>
    <x v="19"/>
    <x v="0"/>
    <x v="1"/>
    <s v="DK2_Offshore"/>
    <x v="8"/>
    <n v="41.541082716270601"/>
    <n v="11.5391896434085"/>
  </r>
  <r>
    <x v="0"/>
    <x v="19"/>
    <x v="0"/>
    <x v="1"/>
    <s v="DK2_Offshore"/>
    <x v="9"/>
    <n v="45.361633570256501"/>
    <n v="12.600453769515701"/>
  </r>
  <r>
    <x v="0"/>
    <x v="19"/>
    <x v="0"/>
    <x v="1"/>
    <s v="DK2_Offshore"/>
    <x v="10"/>
    <n v="57.764189478740803"/>
    <n v="16.045608188539099"/>
  </r>
  <r>
    <x v="0"/>
    <x v="19"/>
    <x v="0"/>
    <x v="1"/>
    <s v="DK2_Offshore"/>
    <x v="11"/>
    <n v="3.4661481279819699"/>
    <n v="0.96281892443943695"/>
  </r>
  <r>
    <x v="0"/>
    <x v="19"/>
    <x v="0"/>
    <x v="1"/>
    <s v="DK2_Offshore"/>
    <x v="12"/>
    <n v="0.36"/>
    <n v="0.1"/>
  </r>
  <r>
    <x v="0"/>
    <x v="19"/>
    <x v="0"/>
    <x v="1"/>
    <s v="DK2_Offshore"/>
    <x v="13"/>
    <n v="22.255179800448499"/>
    <n v="6.1819943890134796"/>
  </r>
  <r>
    <x v="0"/>
    <x v="19"/>
    <x v="0"/>
    <x v="1"/>
    <s v="DK2_Offshore"/>
    <x v="14"/>
    <n v="22.255179800448499"/>
    <n v="6.1819943890134796"/>
  </r>
  <r>
    <x v="0"/>
    <x v="19"/>
    <x v="0"/>
    <x v="1"/>
    <s v="DK2_Offshore"/>
    <x v="15"/>
    <n v="2.7284206547966199"/>
    <n v="0.75789462633239502"/>
  </r>
  <r>
    <x v="0"/>
    <x v="19"/>
    <x v="0"/>
    <x v="1"/>
    <s v="DK2_Offshore"/>
    <x v="16"/>
    <n v="6.3819281410478998"/>
    <n v="1.77275781695775"/>
  </r>
  <r>
    <x v="0"/>
    <x v="19"/>
    <x v="0"/>
    <x v="1"/>
    <s v="DK2_Offshore"/>
    <x v="17"/>
    <n v="9.3111759656652193"/>
    <n v="2.5864377682403399"/>
  </r>
  <r>
    <x v="0"/>
    <x v="19"/>
    <x v="0"/>
    <x v="1"/>
    <s v="DK2_Offshore"/>
    <x v="19"/>
    <n v="14.8932951392392"/>
    <n v="4.1370264275664503"/>
  </r>
  <r>
    <x v="0"/>
    <x v="19"/>
    <x v="0"/>
    <x v="1"/>
    <s v="DK2_Offshore"/>
    <x v="20"/>
    <n v="34.222357783875999"/>
    <n v="9.5062104955211097"/>
  </r>
  <r>
    <x v="0"/>
    <x v="19"/>
    <x v="0"/>
    <x v="1"/>
    <s v="DK2_Offshore"/>
    <x v="21"/>
    <n v="47.52"/>
    <n v="13.2"/>
  </r>
  <r>
    <x v="0"/>
    <x v="19"/>
    <x v="0"/>
    <x v="1"/>
    <s v="DK2_Offshore"/>
    <x v="22"/>
    <n v="61.56"/>
    <n v="17.100000000000001"/>
  </r>
  <r>
    <x v="0"/>
    <x v="19"/>
    <x v="0"/>
    <x v="1"/>
    <s v="DK2_Offshore"/>
    <x v="23"/>
    <n v="0.31515896120488701"/>
    <n v="8.7544155890246306E-2"/>
  </r>
  <r>
    <x v="0"/>
    <x v="19"/>
    <x v="0"/>
    <x v="1"/>
    <s v="DK2_Offshore"/>
    <x v="24"/>
    <n v="38.771677201852398"/>
    <n v="10.7699103338479"/>
  </r>
  <r>
    <x v="0"/>
    <x v="19"/>
    <x v="0"/>
    <x v="1"/>
    <s v="DK2_Offshore"/>
    <x v="26"/>
    <n v="46.781450178274099"/>
    <n v="12.994847271742801"/>
  </r>
  <r>
    <x v="0"/>
    <x v="19"/>
    <x v="0"/>
    <x v="1"/>
    <s v="DK2_Offshore"/>
    <x v="27"/>
    <n v="2.34199197836619"/>
    <n v="0.650553327323943"/>
  </r>
  <r>
    <x v="0"/>
    <x v="19"/>
    <x v="0"/>
    <x v="1"/>
    <s v="DK2_Rural"/>
    <x v="0"/>
    <n v="45.776839115009899"/>
    <n v="12.7157886430583"/>
  </r>
  <r>
    <x v="0"/>
    <x v="19"/>
    <x v="0"/>
    <x v="1"/>
    <s v="DK2_Rural"/>
    <x v="1"/>
    <n v="43.2"/>
    <n v="12"/>
  </r>
  <r>
    <x v="0"/>
    <x v="19"/>
    <x v="0"/>
    <x v="1"/>
    <s v="DK2_Rural"/>
    <x v="2"/>
    <n v="54.72"/>
    <n v="15.2"/>
  </r>
  <r>
    <x v="0"/>
    <x v="19"/>
    <x v="0"/>
    <x v="1"/>
    <s v="DK2_Rural"/>
    <x v="3"/>
    <n v="57.764189478740803"/>
    <n v="16.045608188539099"/>
  </r>
  <r>
    <x v="0"/>
    <x v="19"/>
    <x v="0"/>
    <x v="1"/>
    <s v="DK2_Rural"/>
    <x v="4"/>
    <n v="6.9381512359098503"/>
    <n v="1.92726423219718"/>
  </r>
  <r>
    <x v="0"/>
    <x v="19"/>
    <x v="0"/>
    <x v="1"/>
    <s v="DK2_Rural"/>
    <x v="5"/>
    <n v="6.9381512359098503"/>
    <n v="1.92726423219718"/>
  </r>
  <r>
    <x v="0"/>
    <x v="19"/>
    <x v="0"/>
    <x v="1"/>
    <s v="DK2_Rural"/>
    <x v="6"/>
    <n v="30.079313304721001"/>
    <n v="8.3553648068669499"/>
  </r>
  <r>
    <x v="0"/>
    <x v="19"/>
    <x v="0"/>
    <x v="1"/>
    <s v="DK2_Rural"/>
    <x v="7"/>
    <n v="41.541082716270601"/>
    <n v="11.5391896434085"/>
  </r>
  <r>
    <x v="0"/>
    <x v="19"/>
    <x v="0"/>
    <x v="1"/>
    <s v="DK2_Rural"/>
    <x v="8"/>
    <n v="41.541082716270601"/>
    <n v="11.5391896434085"/>
  </r>
  <r>
    <x v="0"/>
    <x v="19"/>
    <x v="0"/>
    <x v="1"/>
    <s v="DK2_Rural"/>
    <x v="9"/>
    <n v="45.361633570256501"/>
    <n v="12.600453769515701"/>
  </r>
  <r>
    <x v="0"/>
    <x v="19"/>
    <x v="0"/>
    <x v="1"/>
    <s v="DK2_Rural"/>
    <x v="10"/>
    <n v="57.764189478740803"/>
    <n v="16.045608188539099"/>
  </r>
  <r>
    <x v="0"/>
    <x v="19"/>
    <x v="0"/>
    <x v="1"/>
    <s v="DK2_Rural"/>
    <x v="11"/>
    <n v="3.4661481279819699"/>
    <n v="0.96281892443943695"/>
  </r>
  <r>
    <x v="0"/>
    <x v="19"/>
    <x v="0"/>
    <x v="1"/>
    <s v="DK2_Rural"/>
    <x v="12"/>
    <n v="0.36"/>
    <n v="0.1"/>
  </r>
  <r>
    <x v="0"/>
    <x v="19"/>
    <x v="0"/>
    <x v="1"/>
    <s v="DK2_Rural"/>
    <x v="13"/>
    <n v="22.255179800448499"/>
    <n v="6.1819943890134796"/>
  </r>
  <r>
    <x v="0"/>
    <x v="19"/>
    <x v="0"/>
    <x v="1"/>
    <s v="DK2_Rural"/>
    <x v="14"/>
    <n v="22.255179800448499"/>
    <n v="6.1819943890134796"/>
  </r>
  <r>
    <x v="0"/>
    <x v="19"/>
    <x v="0"/>
    <x v="1"/>
    <s v="DK2_Rural"/>
    <x v="15"/>
    <n v="2.7284206547966199"/>
    <n v="0.75789462633239502"/>
  </r>
  <r>
    <x v="0"/>
    <x v="19"/>
    <x v="0"/>
    <x v="1"/>
    <s v="DK2_Rural"/>
    <x v="16"/>
    <n v="6.3819281410478998"/>
    <n v="1.77275781695775"/>
  </r>
  <r>
    <x v="0"/>
    <x v="19"/>
    <x v="0"/>
    <x v="1"/>
    <s v="DK2_Rural"/>
    <x v="17"/>
    <n v="9.3111759656652193"/>
    <n v="2.5864377682403399"/>
  </r>
  <r>
    <x v="0"/>
    <x v="19"/>
    <x v="0"/>
    <x v="1"/>
    <s v="DK2_Rural"/>
    <x v="19"/>
    <n v="14.8932951392392"/>
    <n v="4.1370264275664503"/>
  </r>
  <r>
    <x v="0"/>
    <x v="19"/>
    <x v="0"/>
    <x v="1"/>
    <s v="DK2_Rural"/>
    <x v="20"/>
    <n v="34.222357783875999"/>
    <n v="9.5062104955211097"/>
  </r>
  <r>
    <x v="0"/>
    <x v="19"/>
    <x v="0"/>
    <x v="1"/>
    <s v="DK2_Rural"/>
    <x v="21"/>
    <n v="47.52"/>
    <n v="13.2"/>
  </r>
  <r>
    <x v="0"/>
    <x v="19"/>
    <x v="0"/>
    <x v="1"/>
    <s v="DK2_Rural"/>
    <x v="22"/>
    <n v="61.56"/>
    <n v="17.100000000000001"/>
  </r>
  <r>
    <x v="0"/>
    <x v="19"/>
    <x v="0"/>
    <x v="1"/>
    <s v="DK2_Rural"/>
    <x v="23"/>
    <n v="0.31515896120488701"/>
    <n v="8.7544155890246306E-2"/>
  </r>
  <r>
    <x v="0"/>
    <x v="19"/>
    <x v="0"/>
    <x v="1"/>
    <s v="DK2_Rural"/>
    <x v="24"/>
    <n v="38.771677201852398"/>
    <n v="10.7699103338479"/>
  </r>
  <r>
    <x v="0"/>
    <x v="19"/>
    <x v="0"/>
    <x v="1"/>
    <s v="DK2_Rural"/>
    <x v="26"/>
    <n v="46.781450178274099"/>
    <n v="12.994847271742801"/>
  </r>
  <r>
    <x v="0"/>
    <x v="19"/>
    <x v="0"/>
    <x v="1"/>
    <s v="DK2_Rural"/>
    <x v="27"/>
    <n v="2.34199197836619"/>
    <n v="0.650553327323943"/>
  </r>
  <r>
    <x v="0"/>
    <x v="19"/>
    <x v="0"/>
    <x v="1"/>
    <s v="DK2_Small"/>
    <x v="0"/>
    <n v="45.776839115009899"/>
    <n v="12.7157886430583"/>
  </r>
  <r>
    <x v="0"/>
    <x v="19"/>
    <x v="0"/>
    <x v="1"/>
    <s v="DK2_Small"/>
    <x v="1"/>
    <n v="43.2"/>
    <n v="12"/>
  </r>
  <r>
    <x v="0"/>
    <x v="19"/>
    <x v="0"/>
    <x v="1"/>
    <s v="DK2_Small"/>
    <x v="2"/>
    <n v="54.72"/>
    <n v="15.2"/>
  </r>
  <r>
    <x v="0"/>
    <x v="19"/>
    <x v="0"/>
    <x v="1"/>
    <s v="DK2_Small"/>
    <x v="3"/>
    <n v="57.764189478740803"/>
    <n v="16.045608188539099"/>
  </r>
  <r>
    <x v="0"/>
    <x v="19"/>
    <x v="0"/>
    <x v="1"/>
    <s v="DK2_Small"/>
    <x v="4"/>
    <n v="6.9381512359098503"/>
    <n v="1.92726423219718"/>
  </r>
  <r>
    <x v="0"/>
    <x v="19"/>
    <x v="0"/>
    <x v="1"/>
    <s v="DK2_Small"/>
    <x v="5"/>
    <n v="6.9381512359098503"/>
    <n v="1.92726423219718"/>
  </r>
  <r>
    <x v="0"/>
    <x v="19"/>
    <x v="0"/>
    <x v="1"/>
    <s v="DK2_Small"/>
    <x v="6"/>
    <n v="30.079313304721001"/>
    <n v="8.3553648068669499"/>
  </r>
  <r>
    <x v="0"/>
    <x v="19"/>
    <x v="0"/>
    <x v="1"/>
    <s v="DK2_Small"/>
    <x v="7"/>
    <n v="41.541082716270601"/>
    <n v="11.5391896434085"/>
  </r>
  <r>
    <x v="0"/>
    <x v="19"/>
    <x v="0"/>
    <x v="1"/>
    <s v="DK2_Small"/>
    <x v="8"/>
    <n v="41.541082716270601"/>
    <n v="11.5391896434085"/>
  </r>
  <r>
    <x v="0"/>
    <x v="19"/>
    <x v="0"/>
    <x v="1"/>
    <s v="DK2_Small"/>
    <x v="9"/>
    <n v="45.361633570256501"/>
    <n v="12.600453769515701"/>
  </r>
  <r>
    <x v="0"/>
    <x v="19"/>
    <x v="0"/>
    <x v="1"/>
    <s v="DK2_Small"/>
    <x v="10"/>
    <n v="57.764189478740803"/>
    <n v="16.045608188539099"/>
  </r>
  <r>
    <x v="0"/>
    <x v="19"/>
    <x v="0"/>
    <x v="1"/>
    <s v="DK2_Small"/>
    <x v="11"/>
    <n v="3.4661481279819699"/>
    <n v="0.96281892443943695"/>
  </r>
  <r>
    <x v="0"/>
    <x v="19"/>
    <x v="0"/>
    <x v="1"/>
    <s v="DK2_Small"/>
    <x v="12"/>
    <n v="0.36"/>
    <n v="0.1"/>
  </r>
  <r>
    <x v="0"/>
    <x v="19"/>
    <x v="0"/>
    <x v="1"/>
    <s v="DK2_Small"/>
    <x v="13"/>
    <n v="22.255179800448499"/>
    <n v="6.1819943890134796"/>
  </r>
  <r>
    <x v="0"/>
    <x v="19"/>
    <x v="0"/>
    <x v="1"/>
    <s v="DK2_Small"/>
    <x v="14"/>
    <n v="22.255179800448499"/>
    <n v="6.1819943890134796"/>
  </r>
  <r>
    <x v="0"/>
    <x v="19"/>
    <x v="0"/>
    <x v="1"/>
    <s v="DK2_Small"/>
    <x v="15"/>
    <n v="2.7284206547966199"/>
    <n v="0.75789462633239502"/>
  </r>
  <r>
    <x v="0"/>
    <x v="19"/>
    <x v="0"/>
    <x v="1"/>
    <s v="DK2_Small"/>
    <x v="16"/>
    <n v="6.3819281410478998"/>
    <n v="1.77275781695775"/>
  </r>
  <r>
    <x v="0"/>
    <x v="19"/>
    <x v="0"/>
    <x v="1"/>
    <s v="DK2_Small"/>
    <x v="17"/>
    <n v="9.3111759656652193"/>
    <n v="2.5864377682403399"/>
  </r>
  <r>
    <x v="0"/>
    <x v="19"/>
    <x v="0"/>
    <x v="1"/>
    <s v="DK2_Small"/>
    <x v="19"/>
    <n v="14.8932951392392"/>
    <n v="4.1370264275664503"/>
  </r>
  <r>
    <x v="0"/>
    <x v="19"/>
    <x v="0"/>
    <x v="1"/>
    <s v="DK2_Small"/>
    <x v="20"/>
    <n v="34.222357783875999"/>
    <n v="9.5062104955211097"/>
  </r>
  <r>
    <x v="0"/>
    <x v="19"/>
    <x v="0"/>
    <x v="1"/>
    <s v="DK2_Small"/>
    <x v="21"/>
    <n v="47.52"/>
    <n v="13.2"/>
  </r>
  <r>
    <x v="0"/>
    <x v="19"/>
    <x v="0"/>
    <x v="1"/>
    <s v="DK2_Small"/>
    <x v="22"/>
    <n v="61.56"/>
    <n v="17.100000000000001"/>
  </r>
  <r>
    <x v="0"/>
    <x v="19"/>
    <x v="0"/>
    <x v="1"/>
    <s v="DK2_Small"/>
    <x v="23"/>
    <n v="0.31515896120488701"/>
    <n v="8.7544155890246306E-2"/>
  </r>
  <r>
    <x v="0"/>
    <x v="19"/>
    <x v="0"/>
    <x v="1"/>
    <s v="DK2_Small"/>
    <x v="24"/>
    <n v="38.771677201852398"/>
    <n v="10.7699103338479"/>
  </r>
  <r>
    <x v="0"/>
    <x v="19"/>
    <x v="0"/>
    <x v="1"/>
    <s v="DK2_Small"/>
    <x v="26"/>
    <n v="46.781450178274099"/>
    <n v="12.994847271742801"/>
  </r>
  <r>
    <x v="0"/>
    <x v="19"/>
    <x v="0"/>
    <x v="1"/>
    <s v="DK2_Small"/>
    <x v="27"/>
    <n v="2.34199197836619"/>
    <n v="0.650553327323943"/>
  </r>
  <r>
    <x v="0"/>
    <x v="19"/>
    <x v="1"/>
    <x v="2"/>
    <s v="EE_A"/>
    <x v="0"/>
    <n v="45.776839115009899"/>
    <n v="12.7157886430583"/>
  </r>
  <r>
    <x v="0"/>
    <x v="19"/>
    <x v="1"/>
    <x v="2"/>
    <s v="EE_A"/>
    <x v="1"/>
    <n v="43.2"/>
    <n v="12"/>
  </r>
  <r>
    <x v="0"/>
    <x v="19"/>
    <x v="1"/>
    <x v="2"/>
    <s v="EE_A"/>
    <x v="2"/>
    <n v="54.72"/>
    <n v="15.2"/>
  </r>
  <r>
    <x v="0"/>
    <x v="19"/>
    <x v="1"/>
    <x v="2"/>
    <s v="EE_A"/>
    <x v="3"/>
    <n v="57.764189478740803"/>
    <n v="16.045608188539099"/>
  </r>
  <r>
    <x v="0"/>
    <x v="19"/>
    <x v="1"/>
    <x v="2"/>
    <s v="EE_A"/>
    <x v="4"/>
    <n v="6.9381512359098503"/>
    <n v="1.92726423219718"/>
  </r>
  <r>
    <x v="0"/>
    <x v="19"/>
    <x v="1"/>
    <x v="2"/>
    <s v="EE_A"/>
    <x v="5"/>
    <n v="6.9381512359098503"/>
    <n v="1.92726423219718"/>
  </r>
  <r>
    <x v="0"/>
    <x v="19"/>
    <x v="1"/>
    <x v="2"/>
    <s v="EE_A"/>
    <x v="6"/>
    <n v="30.079313304721001"/>
    <n v="8.3553648068669499"/>
  </r>
  <r>
    <x v="0"/>
    <x v="19"/>
    <x v="1"/>
    <x v="2"/>
    <s v="EE_A"/>
    <x v="7"/>
    <n v="41.541082716270601"/>
    <n v="11.5391896434085"/>
  </r>
  <r>
    <x v="0"/>
    <x v="19"/>
    <x v="1"/>
    <x v="2"/>
    <s v="EE_A"/>
    <x v="8"/>
    <n v="41.541082716270601"/>
    <n v="11.5391896434085"/>
  </r>
  <r>
    <x v="0"/>
    <x v="19"/>
    <x v="1"/>
    <x v="2"/>
    <s v="EE_A"/>
    <x v="9"/>
    <n v="45.361633570256501"/>
    <n v="12.600453769515701"/>
  </r>
  <r>
    <x v="0"/>
    <x v="19"/>
    <x v="1"/>
    <x v="2"/>
    <s v="EE_A"/>
    <x v="10"/>
    <n v="57.764189478740803"/>
    <n v="16.045608188539099"/>
  </r>
  <r>
    <x v="0"/>
    <x v="19"/>
    <x v="1"/>
    <x v="2"/>
    <s v="EE_A"/>
    <x v="11"/>
    <n v="3.4661481279819699"/>
    <n v="0.96281892443943695"/>
  </r>
  <r>
    <x v="0"/>
    <x v="19"/>
    <x v="1"/>
    <x v="2"/>
    <s v="EE_A"/>
    <x v="12"/>
    <n v="0.36"/>
    <n v="0.1"/>
  </r>
  <r>
    <x v="0"/>
    <x v="19"/>
    <x v="1"/>
    <x v="2"/>
    <s v="EE_A"/>
    <x v="13"/>
    <n v="22.255179800448499"/>
    <n v="6.1819943890134796"/>
  </r>
  <r>
    <x v="0"/>
    <x v="19"/>
    <x v="1"/>
    <x v="2"/>
    <s v="EE_A"/>
    <x v="14"/>
    <n v="22.255179800448499"/>
    <n v="6.1819943890134796"/>
  </r>
  <r>
    <x v="0"/>
    <x v="19"/>
    <x v="1"/>
    <x v="2"/>
    <s v="EE_A"/>
    <x v="15"/>
    <n v="2.7284206547966199"/>
    <n v="0.75789462633239502"/>
  </r>
  <r>
    <x v="0"/>
    <x v="19"/>
    <x v="1"/>
    <x v="2"/>
    <s v="EE_A"/>
    <x v="16"/>
    <n v="6.3819281410478998"/>
    <n v="1.77275781695775"/>
  </r>
  <r>
    <x v="0"/>
    <x v="19"/>
    <x v="1"/>
    <x v="2"/>
    <s v="EE_A"/>
    <x v="17"/>
    <n v="9.3111759656652193"/>
    <n v="2.5864377682403399"/>
  </r>
  <r>
    <x v="0"/>
    <x v="19"/>
    <x v="1"/>
    <x v="2"/>
    <s v="EE_A"/>
    <x v="19"/>
    <n v="14.8932951392392"/>
    <n v="4.1370264275664503"/>
  </r>
  <r>
    <x v="0"/>
    <x v="19"/>
    <x v="1"/>
    <x v="2"/>
    <s v="EE_A"/>
    <x v="20"/>
    <n v="34.222357783875999"/>
    <n v="9.5062104955211097"/>
  </r>
  <r>
    <x v="0"/>
    <x v="19"/>
    <x v="1"/>
    <x v="2"/>
    <s v="EE_A"/>
    <x v="21"/>
    <n v="47.52"/>
    <n v="13.2"/>
  </r>
  <r>
    <x v="0"/>
    <x v="19"/>
    <x v="1"/>
    <x v="2"/>
    <s v="EE_A"/>
    <x v="22"/>
    <n v="61.56"/>
    <n v="17.100000000000001"/>
  </r>
  <r>
    <x v="0"/>
    <x v="19"/>
    <x v="1"/>
    <x v="2"/>
    <s v="EE_A"/>
    <x v="23"/>
    <n v="0.31515896120488701"/>
    <n v="8.7544155890246306E-2"/>
  </r>
  <r>
    <x v="0"/>
    <x v="19"/>
    <x v="1"/>
    <x v="2"/>
    <s v="EE_A"/>
    <x v="24"/>
    <n v="38.771677201852398"/>
    <n v="10.7699103338479"/>
  </r>
  <r>
    <x v="0"/>
    <x v="19"/>
    <x v="1"/>
    <x v="2"/>
    <s v="EE_A"/>
    <x v="26"/>
    <n v="46.781450178274099"/>
    <n v="12.994847271742801"/>
  </r>
  <r>
    <x v="0"/>
    <x v="19"/>
    <x v="1"/>
    <x v="2"/>
    <s v="EE_A"/>
    <x v="27"/>
    <n v="2.34199197836619"/>
    <n v="0.650553327323943"/>
  </r>
  <r>
    <x v="0"/>
    <x v="19"/>
    <x v="1"/>
    <x v="2"/>
    <s v="EE_Enefit"/>
    <x v="0"/>
    <n v="45.776839115009899"/>
    <n v="12.7157886430583"/>
  </r>
  <r>
    <x v="0"/>
    <x v="19"/>
    <x v="1"/>
    <x v="2"/>
    <s v="EE_Enefit"/>
    <x v="1"/>
    <n v="43.2"/>
    <n v="12"/>
  </r>
  <r>
    <x v="0"/>
    <x v="19"/>
    <x v="1"/>
    <x v="2"/>
    <s v="EE_Enefit"/>
    <x v="2"/>
    <n v="54.72"/>
    <n v="15.2"/>
  </r>
  <r>
    <x v="0"/>
    <x v="19"/>
    <x v="1"/>
    <x v="2"/>
    <s v="EE_Enefit"/>
    <x v="3"/>
    <n v="57.764189478740803"/>
    <n v="16.045608188539099"/>
  </r>
  <r>
    <x v="0"/>
    <x v="19"/>
    <x v="1"/>
    <x v="2"/>
    <s v="EE_Enefit"/>
    <x v="4"/>
    <n v="6.9381512359098503"/>
    <n v="1.92726423219718"/>
  </r>
  <r>
    <x v="0"/>
    <x v="19"/>
    <x v="1"/>
    <x v="2"/>
    <s v="EE_Enefit"/>
    <x v="5"/>
    <n v="6.9381512359098503"/>
    <n v="1.92726423219718"/>
  </r>
  <r>
    <x v="0"/>
    <x v="19"/>
    <x v="1"/>
    <x v="2"/>
    <s v="EE_Enefit"/>
    <x v="6"/>
    <n v="30.079313304721001"/>
    <n v="8.3553648068669499"/>
  </r>
  <r>
    <x v="0"/>
    <x v="19"/>
    <x v="1"/>
    <x v="2"/>
    <s v="EE_Enefit"/>
    <x v="7"/>
    <n v="41.541082716270601"/>
    <n v="11.5391896434085"/>
  </r>
  <r>
    <x v="0"/>
    <x v="19"/>
    <x v="1"/>
    <x v="2"/>
    <s v="EE_Enefit"/>
    <x v="8"/>
    <n v="41.541082716270601"/>
    <n v="11.5391896434085"/>
  </r>
  <r>
    <x v="0"/>
    <x v="19"/>
    <x v="1"/>
    <x v="2"/>
    <s v="EE_Enefit"/>
    <x v="9"/>
    <n v="45.361633570256501"/>
    <n v="12.600453769515701"/>
  </r>
  <r>
    <x v="0"/>
    <x v="19"/>
    <x v="1"/>
    <x v="2"/>
    <s v="EE_Enefit"/>
    <x v="10"/>
    <n v="57.764189478740803"/>
    <n v="16.045608188539099"/>
  </r>
  <r>
    <x v="0"/>
    <x v="19"/>
    <x v="1"/>
    <x v="2"/>
    <s v="EE_Enefit"/>
    <x v="11"/>
    <n v="3.4661481279819699"/>
    <n v="0.96281892443943695"/>
  </r>
  <r>
    <x v="0"/>
    <x v="19"/>
    <x v="1"/>
    <x v="2"/>
    <s v="EE_Enefit"/>
    <x v="12"/>
    <n v="0.36"/>
    <n v="0.1"/>
  </r>
  <r>
    <x v="0"/>
    <x v="19"/>
    <x v="1"/>
    <x v="2"/>
    <s v="EE_Enefit"/>
    <x v="13"/>
    <n v="22.255179800448499"/>
    <n v="6.1819943890134796"/>
  </r>
  <r>
    <x v="0"/>
    <x v="19"/>
    <x v="1"/>
    <x v="2"/>
    <s v="EE_Enefit"/>
    <x v="14"/>
    <n v="22.255179800448499"/>
    <n v="6.1819943890134796"/>
  </r>
  <r>
    <x v="0"/>
    <x v="19"/>
    <x v="1"/>
    <x v="2"/>
    <s v="EE_Enefit"/>
    <x v="15"/>
    <n v="2.7284206547966199"/>
    <n v="0.75789462633239502"/>
  </r>
  <r>
    <x v="0"/>
    <x v="19"/>
    <x v="1"/>
    <x v="2"/>
    <s v="EE_Enefit"/>
    <x v="16"/>
    <n v="6.3819281410478998"/>
    <n v="1.77275781695775"/>
  </r>
  <r>
    <x v="0"/>
    <x v="19"/>
    <x v="1"/>
    <x v="2"/>
    <s v="EE_Enefit"/>
    <x v="17"/>
    <n v="9.3111759656652193"/>
    <n v="2.5864377682403399"/>
  </r>
  <r>
    <x v="0"/>
    <x v="19"/>
    <x v="1"/>
    <x v="2"/>
    <s v="EE_Enefit"/>
    <x v="19"/>
    <n v="14.8932951392392"/>
    <n v="4.1370264275664503"/>
  </r>
  <r>
    <x v="0"/>
    <x v="19"/>
    <x v="1"/>
    <x v="2"/>
    <s v="EE_Enefit"/>
    <x v="20"/>
    <n v="34.222357783875999"/>
    <n v="9.5062104955211097"/>
  </r>
  <r>
    <x v="0"/>
    <x v="19"/>
    <x v="1"/>
    <x v="2"/>
    <s v="EE_Enefit"/>
    <x v="21"/>
    <n v="47.52"/>
    <n v="13.2"/>
  </r>
  <r>
    <x v="0"/>
    <x v="19"/>
    <x v="1"/>
    <x v="2"/>
    <s v="EE_Enefit"/>
    <x v="22"/>
    <n v="61.56"/>
    <n v="17.100000000000001"/>
  </r>
  <r>
    <x v="0"/>
    <x v="19"/>
    <x v="1"/>
    <x v="2"/>
    <s v="EE_Enefit"/>
    <x v="23"/>
    <n v="0.31515896120488701"/>
    <n v="8.7544155890246306E-2"/>
  </r>
  <r>
    <x v="0"/>
    <x v="19"/>
    <x v="1"/>
    <x v="2"/>
    <s v="EE_Enefit"/>
    <x v="24"/>
    <n v="38.771677201852398"/>
    <n v="10.7699103338479"/>
  </r>
  <r>
    <x v="0"/>
    <x v="19"/>
    <x v="1"/>
    <x v="2"/>
    <s v="EE_Enefit"/>
    <x v="26"/>
    <n v="46.781450178274099"/>
    <n v="12.994847271742801"/>
  </r>
  <r>
    <x v="0"/>
    <x v="19"/>
    <x v="1"/>
    <x v="2"/>
    <s v="EE_Enefit"/>
    <x v="27"/>
    <n v="2.34199197836619"/>
    <n v="0.650553327323943"/>
  </r>
  <r>
    <x v="0"/>
    <x v="19"/>
    <x v="1"/>
    <x v="2"/>
    <s v="EE_Industry"/>
    <x v="0"/>
    <n v="45.776839115009899"/>
    <n v="12.7157886430583"/>
  </r>
  <r>
    <x v="0"/>
    <x v="19"/>
    <x v="1"/>
    <x v="2"/>
    <s v="EE_Industry"/>
    <x v="1"/>
    <n v="43.2"/>
    <n v="12"/>
  </r>
  <r>
    <x v="0"/>
    <x v="19"/>
    <x v="1"/>
    <x v="2"/>
    <s v="EE_Industry"/>
    <x v="2"/>
    <n v="54.72"/>
    <n v="15.2"/>
  </r>
  <r>
    <x v="0"/>
    <x v="19"/>
    <x v="1"/>
    <x v="2"/>
    <s v="EE_Industry"/>
    <x v="3"/>
    <n v="57.764189478740803"/>
    <n v="16.045608188539099"/>
  </r>
  <r>
    <x v="0"/>
    <x v="19"/>
    <x v="1"/>
    <x v="2"/>
    <s v="EE_Industry"/>
    <x v="4"/>
    <n v="6.9381512359098503"/>
    <n v="1.92726423219718"/>
  </r>
  <r>
    <x v="0"/>
    <x v="19"/>
    <x v="1"/>
    <x v="2"/>
    <s v="EE_Industry"/>
    <x v="5"/>
    <n v="6.9381512359098503"/>
    <n v="1.92726423219718"/>
  </r>
  <r>
    <x v="0"/>
    <x v="19"/>
    <x v="1"/>
    <x v="2"/>
    <s v="EE_Industry"/>
    <x v="6"/>
    <n v="30.079313304721001"/>
    <n v="8.3553648068669499"/>
  </r>
  <r>
    <x v="0"/>
    <x v="19"/>
    <x v="1"/>
    <x v="2"/>
    <s v="EE_Industry"/>
    <x v="7"/>
    <n v="41.541082716270601"/>
    <n v="11.5391896434085"/>
  </r>
  <r>
    <x v="0"/>
    <x v="19"/>
    <x v="1"/>
    <x v="2"/>
    <s v="EE_Industry"/>
    <x v="8"/>
    <n v="41.541082716270601"/>
    <n v="11.5391896434085"/>
  </r>
  <r>
    <x v="0"/>
    <x v="19"/>
    <x v="1"/>
    <x v="2"/>
    <s v="EE_Industry"/>
    <x v="9"/>
    <n v="45.361633570256501"/>
    <n v="12.600453769515701"/>
  </r>
  <r>
    <x v="0"/>
    <x v="19"/>
    <x v="1"/>
    <x v="2"/>
    <s v="EE_Industry"/>
    <x v="10"/>
    <n v="57.764189478740803"/>
    <n v="16.045608188539099"/>
  </r>
  <r>
    <x v="0"/>
    <x v="19"/>
    <x v="1"/>
    <x v="2"/>
    <s v="EE_Industry"/>
    <x v="11"/>
    <n v="3.4661481279819699"/>
    <n v="0.96281892443943695"/>
  </r>
  <r>
    <x v="0"/>
    <x v="19"/>
    <x v="1"/>
    <x v="2"/>
    <s v="EE_Industry"/>
    <x v="12"/>
    <n v="0.36"/>
    <n v="0.1"/>
  </r>
  <r>
    <x v="0"/>
    <x v="19"/>
    <x v="1"/>
    <x v="2"/>
    <s v="EE_Industry"/>
    <x v="13"/>
    <n v="22.255179800448499"/>
    <n v="6.1819943890134796"/>
  </r>
  <r>
    <x v="0"/>
    <x v="19"/>
    <x v="1"/>
    <x v="2"/>
    <s v="EE_Industry"/>
    <x v="14"/>
    <n v="22.255179800448499"/>
    <n v="6.1819943890134796"/>
  </r>
  <r>
    <x v="0"/>
    <x v="19"/>
    <x v="1"/>
    <x v="2"/>
    <s v="EE_Industry"/>
    <x v="15"/>
    <n v="2.7284206547966199"/>
    <n v="0.75789462633239502"/>
  </r>
  <r>
    <x v="0"/>
    <x v="19"/>
    <x v="1"/>
    <x v="2"/>
    <s v="EE_Industry"/>
    <x v="16"/>
    <n v="6.3819281410478998"/>
    <n v="1.77275781695775"/>
  </r>
  <r>
    <x v="0"/>
    <x v="19"/>
    <x v="1"/>
    <x v="2"/>
    <s v="EE_Industry"/>
    <x v="17"/>
    <n v="9.3111759656652193"/>
    <n v="2.5864377682403399"/>
  </r>
  <r>
    <x v="0"/>
    <x v="19"/>
    <x v="1"/>
    <x v="2"/>
    <s v="EE_Industry"/>
    <x v="19"/>
    <n v="14.8932951392392"/>
    <n v="4.1370264275664503"/>
  </r>
  <r>
    <x v="0"/>
    <x v="19"/>
    <x v="1"/>
    <x v="2"/>
    <s v="EE_Industry"/>
    <x v="20"/>
    <n v="34.222357783875999"/>
    <n v="9.5062104955211097"/>
  </r>
  <r>
    <x v="0"/>
    <x v="19"/>
    <x v="1"/>
    <x v="2"/>
    <s v="EE_Industry"/>
    <x v="21"/>
    <n v="47.52"/>
    <n v="13.2"/>
  </r>
  <r>
    <x v="0"/>
    <x v="19"/>
    <x v="1"/>
    <x v="2"/>
    <s v="EE_Industry"/>
    <x v="22"/>
    <n v="61.56"/>
    <n v="17.100000000000001"/>
  </r>
  <r>
    <x v="0"/>
    <x v="19"/>
    <x v="1"/>
    <x v="2"/>
    <s v="EE_Industry"/>
    <x v="23"/>
    <n v="0.31515896120488701"/>
    <n v="8.7544155890246306E-2"/>
  </r>
  <r>
    <x v="0"/>
    <x v="19"/>
    <x v="1"/>
    <x v="2"/>
    <s v="EE_Industry"/>
    <x v="24"/>
    <n v="38.771677201852398"/>
    <n v="10.7699103338479"/>
  </r>
  <r>
    <x v="0"/>
    <x v="19"/>
    <x v="1"/>
    <x v="2"/>
    <s v="EE_Industry"/>
    <x v="26"/>
    <n v="46.781450178274099"/>
    <n v="12.994847271742801"/>
  </r>
  <r>
    <x v="0"/>
    <x v="19"/>
    <x v="1"/>
    <x v="2"/>
    <s v="EE_Industry"/>
    <x v="27"/>
    <n v="2.34199197836619"/>
    <n v="0.650553327323943"/>
  </r>
  <r>
    <x v="0"/>
    <x v="19"/>
    <x v="1"/>
    <x v="2"/>
    <s v="EE_Kohtla_Jarve"/>
    <x v="0"/>
    <n v="45.776839115009899"/>
    <n v="12.7157886430583"/>
  </r>
  <r>
    <x v="0"/>
    <x v="19"/>
    <x v="1"/>
    <x v="2"/>
    <s v="EE_Kohtla_Jarve"/>
    <x v="1"/>
    <n v="43.2"/>
    <n v="12"/>
  </r>
  <r>
    <x v="0"/>
    <x v="19"/>
    <x v="1"/>
    <x v="2"/>
    <s v="EE_Kohtla_Jarve"/>
    <x v="2"/>
    <n v="54.72"/>
    <n v="15.2"/>
  </r>
  <r>
    <x v="0"/>
    <x v="19"/>
    <x v="1"/>
    <x v="2"/>
    <s v="EE_Kohtla_Jarve"/>
    <x v="3"/>
    <n v="57.764189478740803"/>
    <n v="16.045608188539099"/>
  </r>
  <r>
    <x v="0"/>
    <x v="19"/>
    <x v="1"/>
    <x v="2"/>
    <s v="EE_Kohtla_Jarve"/>
    <x v="4"/>
    <n v="6.9381512359098503"/>
    <n v="1.92726423219718"/>
  </r>
  <r>
    <x v="0"/>
    <x v="19"/>
    <x v="1"/>
    <x v="2"/>
    <s v="EE_Kohtla_Jarve"/>
    <x v="5"/>
    <n v="6.9381512359098503"/>
    <n v="1.92726423219718"/>
  </r>
  <r>
    <x v="0"/>
    <x v="19"/>
    <x v="1"/>
    <x v="2"/>
    <s v="EE_Kohtla_Jarve"/>
    <x v="6"/>
    <n v="30.079313304721001"/>
    <n v="8.3553648068669499"/>
  </r>
  <r>
    <x v="0"/>
    <x v="19"/>
    <x v="1"/>
    <x v="2"/>
    <s v="EE_Kohtla_Jarve"/>
    <x v="7"/>
    <n v="41.541082716270601"/>
    <n v="11.5391896434085"/>
  </r>
  <r>
    <x v="0"/>
    <x v="19"/>
    <x v="1"/>
    <x v="2"/>
    <s v="EE_Kohtla_Jarve"/>
    <x v="8"/>
    <n v="41.541082716270601"/>
    <n v="11.5391896434085"/>
  </r>
  <r>
    <x v="0"/>
    <x v="19"/>
    <x v="1"/>
    <x v="2"/>
    <s v="EE_Kohtla_Jarve"/>
    <x v="9"/>
    <n v="45.361633570256501"/>
    <n v="12.600453769515701"/>
  </r>
  <r>
    <x v="0"/>
    <x v="19"/>
    <x v="1"/>
    <x v="2"/>
    <s v="EE_Kohtla_Jarve"/>
    <x v="10"/>
    <n v="57.764189478740803"/>
    <n v="16.045608188539099"/>
  </r>
  <r>
    <x v="0"/>
    <x v="19"/>
    <x v="1"/>
    <x v="2"/>
    <s v="EE_Kohtla_Jarve"/>
    <x v="11"/>
    <n v="3.4661481279819699"/>
    <n v="0.96281892443943695"/>
  </r>
  <r>
    <x v="0"/>
    <x v="19"/>
    <x v="1"/>
    <x v="2"/>
    <s v="EE_Kohtla_Jarve"/>
    <x v="12"/>
    <n v="0.36"/>
    <n v="0.1"/>
  </r>
  <r>
    <x v="0"/>
    <x v="19"/>
    <x v="1"/>
    <x v="2"/>
    <s v="EE_Kohtla_Jarve"/>
    <x v="13"/>
    <n v="22.255179800448499"/>
    <n v="6.1819943890134796"/>
  </r>
  <r>
    <x v="0"/>
    <x v="19"/>
    <x v="1"/>
    <x v="2"/>
    <s v="EE_Kohtla_Jarve"/>
    <x v="14"/>
    <n v="22.255179800448499"/>
    <n v="6.1819943890134796"/>
  </r>
  <r>
    <x v="0"/>
    <x v="19"/>
    <x v="1"/>
    <x v="2"/>
    <s v="EE_Kohtla_Jarve"/>
    <x v="15"/>
    <n v="2.7284206547966199"/>
    <n v="0.75789462633239502"/>
  </r>
  <r>
    <x v="0"/>
    <x v="19"/>
    <x v="1"/>
    <x v="2"/>
    <s v="EE_Kohtla_Jarve"/>
    <x v="16"/>
    <n v="6.3819281410478998"/>
    <n v="1.77275781695775"/>
  </r>
  <r>
    <x v="0"/>
    <x v="19"/>
    <x v="1"/>
    <x v="2"/>
    <s v="EE_Kohtla_Jarve"/>
    <x v="17"/>
    <n v="9.3111759656652193"/>
    <n v="2.5864377682403399"/>
  </r>
  <r>
    <x v="0"/>
    <x v="19"/>
    <x v="1"/>
    <x v="2"/>
    <s v="EE_Kohtla_Jarve"/>
    <x v="19"/>
    <n v="14.8932951392392"/>
    <n v="4.1370264275664503"/>
  </r>
  <r>
    <x v="0"/>
    <x v="19"/>
    <x v="1"/>
    <x v="2"/>
    <s v="EE_Kohtla_Jarve"/>
    <x v="20"/>
    <n v="34.222357783875999"/>
    <n v="9.5062104955211097"/>
  </r>
  <r>
    <x v="0"/>
    <x v="19"/>
    <x v="1"/>
    <x v="2"/>
    <s v="EE_Kohtla_Jarve"/>
    <x v="21"/>
    <n v="47.52"/>
    <n v="13.2"/>
  </r>
  <r>
    <x v="0"/>
    <x v="19"/>
    <x v="1"/>
    <x v="2"/>
    <s v="EE_Kohtla_Jarve"/>
    <x v="22"/>
    <n v="61.56"/>
    <n v="17.100000000000001"/>
  </r>
  <r>
    <x v="0"/>
    <x v="19"/>
    <x v="1"/>
    <x v="2"/>
    <s v="EE_Kohtla_Jarve"/>
    <x v="23"/>
    <n v="0.31515896120488701"/>
    <n v="8.7544155890246306E-2"/>
  </r>
  <r>
    <x v="0"/>
    <x v="19"/>
    <x v="1"/>
    <x v="2"/>
    <s v="EE_Kohtla_Jarve"/>
    <x v="24"/>
    <n v="38.771677201852398"/>
    <n v="10.7699103338479"/>
  </r>
  <r>
    <x v="0"/>
    <x v="19"/>
    <x v="1"/>
    <x v="2"/>
    <s v="EE_Kohtla_Jarve"/>
    <x v="26"/>
    <n v="46.781450178274099"/>
    <n v="12.994847271742801"/>
  </r>
  <r>
    <x v="0"/>
    <x v="19"/>
    <x v="1"/>
    <x v="2"/>
    <s v="EE_Kohtla_Jarve"/>
    <x v="27"/>
    <n v="2.34199197836619"/>
    <n v="0.650553327323943"/>
  </r>
  <r>
    <x v="0"/>
    <x v="19"/>
    <x v="1"/>
    <x v="2"/>
    <s v="EE_Narva"/>
    <x v="0"/>
    <n v="45.776839115009899"/>
    <n v="12.7157886430583"/>
  </r>
  <r>
    <x v="0"/>
    <x v="19"/>
    <x v="1"/>
    <x v="2"/>
    <s v="EE_Narva"/>
    <x v="1"/>
    <n v="43.2"/>
    <n v="12"/>
  </r>
  <r>
    <x v="0"/>
    <x v="19"/>
    <x v="1"/>
    <x v="2"/>
    <s v="EE_Narva"/>
    <x v="2"/>
    <n v="54.72"/>
    <n v="15.2"/>
  </r>
  <r>
    <x v="0"/>
    <x v="19"/>
    <x v="1"/>
    <x v="2"/>
    <s v="EE_Narva"/>
    <x v="3"/>
    <n v="57.764189478740803"/>
    <n v="16.045608188539099"/>
  </r>
  <r>
    <x v="0"/>
    <x v="19"/>
    <x v="1"/>
    <x v="2"/>
    <s v="EE_Narva"/>
    <x v="4"/>
    <n v="6.9381512359098503"/>
    <n v="1.92726423219718"/>
  </r>
  <r>
    <x v="0"/>
    <x v="19"/>
    <x v="1"/>
    <x v="2"/>
    <s v="EE_Narva"/>
    <x v="5"/>
    <n v="6.9381512359098503"/>
    <n v="1.92726423219718"/>
  </r>
  <r>
    <x v="0"/>
    <x v="19"/>
    <x v="1"/>
    <x v="2"/>
    <s v="EE_Narva"/>
    <x v="6"/>
    <n v="30.079313304721001"/>
    <n v="8.3553648068669499"/>
  </r>
  <r>
    <x v="0"/>
    <x v="19"/>
    <x v="1"/>
    <x v="2"/>
    <s v="EE_Narva"/>
    <x v="7"/>
    <n v="41.541082716270601"/>
    <n v="11.5391896434085"/>
  </r>
  <r>
    <x v="0"/>
    <x v="19"/>
    <x v="1"/>
    <x v="2"/>
    <s v="EE_Narva"/>
    <x v="8"/>
    <n v="41.541082716270601"/>
    <n v="11.5391896434085"/>
  </r>
  <r>
    <x v="0"/>
    <x v="19"/>
    <x v="1"/>
    <x v="2"/>
    <s v="EE_Narva"/>
    <x v="9"/>
    <n v="45.361633570256501"/>
    <n v="12.600453769515701"/>
  </r>
  <r>
    <x v="0"/>
    <x v="19"/>
    <x v="1"/>
    <x v="2"/>
    <s v="EE_Narva"/>
    <x v="10"/>
    <n v="57.764189478740803"/>
    <n v="16.045608188539099"/>
  </r>
  <r>
    <x v="0"/>
    <x v="19"/>
    <x v="1"/>
    <x v="2"/>
    <s v="EE_Narva"/>
    <x v="11"/>
    <n v="3.4661481279819699"/>
    <n v="0.96281892443943695"/>
  </r>
  <r>
    <x v="0"/>
    <x v="19"/>
    <x v="1"/>
    <x v="2"/>
    <s v="EE_Narva"/>
    <x v="12"/>
    <n v="0.36"/>
    <n v="0.1"/>
  </r>
  <r>
    <x v="0"/>
    <x v="19"/>
    <x v="1"/>
    <x v="2"/>
    <s v="EE_Narva"/>
    <x v="13"/>
    <n v="22.255179800448499"/>
    <n v="6.1819943890134796"/>
  </r>
  <r>
    <x v="0"/>
    <x v="19"/>
    <x v="1"/>
    <x v="2"/>
    <s v="EE_Narva"/>
    <x v="14"/>
    <n v="22.255179800448499"/>
    <n v="6.1819943890134796"/>
  </r>
  <r>
    <x v="0"/>
    <x v="19"/>
    <x v="1"/>
    <x v="2"/>
    <s v="EE_Narva"/>
    <x v="15"/>
    <n v="2.7284206547966199"/>
    <n v="0.75789462633239502"/>
  </r>
  <r>
    <x v="0"/>
    <x v="19"/>
    <x v="1"/>
    <x v="2"/>
    <s v="EE_Narva"/>
    <x v="16"/>
    <n v="6.3819281410478998"/>
    <n v="1.77275781695775"/>
  </r>
  <r>
    <x v="0"/>
    <x v="19"/>
    <x v="1"/>
    <x v="2"/>
    <s v="EE_Narva"/>
    <x v="17"/>
    <n v="9.3111759656652193"/>
    <n v="2.5864377682403399"/>
  </r>
  <r>
    <x v="0"/>
    <x v="19"/>
    <x v="1"/>
    <x v="2"/>
    <s v="EE_Narva"/>
    <x v="19"/>
    <n v="14.8932951392392"/>
    <n v="4.1370264275664503"/>
  </r>
  <r>
    <x v="0"/>
    <x v="19"/>
    <x v="1"/>
    <x v="2"/>
    <s v="EE_Narva"/>
    <x v="20"/>
    <n v="34.222357783875999"/>
    <n v="9.5062104955211097"/>
  </r>
  <r>
    <x v="0"/>
    <x v="19"/>
    <x v="1"/>
    <x v="2"/>
    <s v="EE_Narva"/>
    <x v="21"/>
    <n v="47.52"/>
    <n v="13.2"/>
  </r>
  <r>
    <x v="0"/>
    <x v="19"/>
    <x v="1"/>
    <x v="2"/>
    <s v="EE_Narva"/>
    <x v="22"/>
    <n v="61.56"/>
    <n v="17.100000000000001"/>
  </r>
  <r>
    <x v="0"/>
    <x v="19"/>
    <x v="1"/>
    <x v="2"/>
    <s v="EE_Narva"/>
    <x v="23"/>
    <n v="0.31515896120488701"/>
    <n v="8.7544155890246306E-2"/>
  </r>
  <r>
    <x v="0"/>
    <x v="19"/>
    <x v="1"/>
    <x v="2"/>
    <s v="EE_Narva"/>
    <x v="24"/>
    <n v="38.771677201852398"/>
    <n v="10.7699103338479"/>
  </r>
  <r>
    <x v="0"/>
    <x v="19"/>
    <x v="1"/>
    <x v="2"/>
    <s v="EE_Narva"/>
    <x v="26"/>
    <n v="46.781450178274099"/>
    <n v="12.994847271742801"/>
  </r>
  <r>
    <x v="0"/>
    <x v="19"/>
    <x v="1"/>
    <x v="2"/>
    <s v="EE_Narva"/>
    <x v="27"/>
    <n v="2.34199197836619"/>
    <n v="0.650553327323943"/>
  </r>
  <r>
    <x v="0"/>
    <x v="19"/>
    <x v="1"/>
    <x v="2"/>
    <s v="EE_OFFSHORE"/>
    <x v="0"/>
    <n v="45.776839115009899"/>
    <n v="12.7157886430583"/>
  </r>
  <r>
    <x v="0"/>
    <x v="19"/>
    <x v="1"/>
    <x v="2"/>
    <s v="EE_OFFSHORE"/>
    <x v="1"/>
    <n v="43.2"/>
    <n v="12"/>
  </r>
  <r>
    <x v="0"/>
    <x v="19"/>
    <x v="1"/>
    <x v="2"/>
    <s v="EE_OFFSHORE"/>
    <x v="2"/>
    <n v="54.72"/>
    <n v="15.2"/>
  </r>
  <r>
    <x v="0"/>
    <x v="19"/>
    <x v="1"/>
    <x v="2"/>
    <s v="EE_OFFSHORE"/>
    <x v="3"/>
    <n v="57.764189478740803"/>
    <n v="16.045608188539099"/>
  </r>
  <r>
    <x v="0"/>
    <x v="19"/>
    <x v="1"/>
    <x v="2"/>
    <s v="EE_OFFSHORE"/>
    <x v="4"/>
    <n v="6.9381512359098503"/>
    <n v="1.92726423219718"/>
  </r>
  <r>
    <x v="0"/>
    <x v="19"/>
    <x v="1"/>
    <x v="2"/>
    <s v="EE_OFFSHORE"/>
    <x v="5"/>
    <n v="6.9381512359098503"/>
    <n v="1.92726423219718"/>
  </r>
  <r>
    <x v="0"/>
    <x v="19"/>
    <x v="1"/>
    <x v="2"/>
    <s v="EE_OFFSHORE"/>
    <x v="6"/>
    <n v="30.079313304721001"/>
    <n v="8.3553648068669499"/>
  </r>
  <r>
    <x v="0"/>
    <x v="19"/>
    <x v="1"/>
    <x v="2"/>
    <s v="EE_OFFSHORE"/>
    <x v="7"/>
    <n v="41.541082716270601"/>
    <n v="11.5391896434085"/>
  </r>
  <r>
    <x v="0"/>
    <x v="19"/>
    <x v="1"/>
    <x v="2"/>
    <s v="EE_OFFSHORE"/>
    <x v="8"/>
    <n v="41.541082716270601"/>
    <n v="11.5391896434085"/>
  </r>
  <r>
    <x v="0"/>
    <x v="19"/>
    <x v="1"/>
    <x v="2"/>
    <s v="EE_OFFSHORE"/>
    <x v="9"/>
    <n v="45.361633570256501"/>
    <n v="12.600453769515701"/>
  </r>
  <r>
    <x v="0"/>
    <x v="19"/>
    <x v="1"/>
    <x v="2"/>
    <s v="EE_OFFSHORE"/>
    <x v="10"/>
    <n v="57.764189478740803"/>
    <n v="16.045608188539099"/>
  </r>
  <r>
    <x v="0"/>
    <x v="19"/>
    <x v="1"/>
    <x v="2"/>
    <s v="EE_OFFSHORE"/>
    <x v="11"/>
    <n v="3.4661481279819699"/>
    <n v="0.96281892443943695"/>
  </r>
  <r>
    <x v="0"/>
    <x v="19"/>
    <x v="1"/>
    <x v="2"/>
    <s v="EE_OFFSHORE"/>
    <x v="12"/>
    <n v="0.36"/>
    <n v="0.1"/>
  </r>
  <r>
    <x v="0"/>
    <x v="19"/>
    <x v="1"/>
    <x v="2"/>
    <s v="EE_OFFSHORE"/>
    <x v="13"/>
    <n v="22.255179800448499"/>
    <n v="6.1819943890134796"/>
  </r>
  <r>
    <x v="0"/>
    <x v="19"/>
    <x v="1"/>
    <x v="2"/>
    <s v="EE_OFFSHORE"/>
    <x v="14"/>
    <n v="22.255179800448499"/>
    <n v="6.1819943890134796"/>
  </r>
  <r>
    <x v="0"/>
    <x v="19"/>
    <x v="1"/>
    <x v="2"/>
    <s v="EE_OFFSHORE"/>
    <x v="15"/>
    <n v="2.7284206547966199"/>
    <n v="0.75789462633239502"/>
  </r>
  <r>
    <x v="0"/>
    <x v="19"/>
    <x v="1"/>
    <x v="2"/>
    <s v="EE_OFFSHORE"/>
    <x v="16"/>
    <n v="6.3819281410478998"/>
    <n v="1.77275781695775"/>
  </r>
  <r>
    <x v="0"/>
    <x v="19"/>
    <x v="1"/>
    <x v="2"/>
    <s v="EE_OFFSHORE"/>
    <x v="17"/>
    <n v="9.3111759656652193"/>
    <n v="2.5864377682403399"/>
  </r>
  <r>
    <x v="0"/>
    <x v="19"/>
    <x v="1"/>
    <x v="2"/>
    <s v="EE_OFFSHORE"/>
    <x v="19"/>
    <n v="14.8932951392392"/>
    <n v="4.1370264275664503"/>
  </r>
  <r>
    <x v="0"/>
    <x v="19"/>
    <x v="1"/>
    <x v="2"/>
    <s v="EE_OFFSHORE"/>
    <x v="20"/>
    <n v="34.222357783875999"/>
    <n v="9.5062104955211097"/>
  </r>
  <r>
    <x v="0"/>
    <x v="19"/>
    <x v="1"/>
    <x v="2"/>
    <s v="EE_OFFSHORE"/>
    <x v="21"/>
    <n v="47.52"/>
    <n v="13.2"/>
  </r>
  <r>
    <x v="0"/>
    <x v="19"/>
    <x v="1"/>
    <x v="2"/>
    <s v="EE_OFFSHORE"/>
    <x v="22"/>
    <n v="61.56"/>
    <n v="17.100000000000001"/>
  </r>
  <r>
    <x v="0"/>
    <x v="19"/>
    <x v="1"/>
    <x v="2"/>
    <s v="EE_OFFSHORE"/>
    <x v="23"/>
    <n v="0.31515896120488701"/>
    <n v="8.7544155890246306E-2"/>
  </r>
  <r>
    <x v="0"/>
    <x v="19"/>
    <x v="1"/>
    <x v="2"/>
    <s v="EE_OFFSHORE"/>
    <x v="24"/>
    <n v="38.771677201852398"/>
    <n v="10.7699103338479"/>
  </r>
  <r>
    <x v="0"/>
    <x v="19"/>
    <x v="1"/>
    <x v="2"/>
    <s v="EE_OFFSHORE"/>
    <x v="26"/>
    <n v="46.781450178274099"/>
    <n v="12.994847271742801"/>
  </r>
  <r>
    <x v="0"/>
    <x v="19"/>
    <x v="1"/>
    <x v="2"/>
    <s v="EE_OFFSHORE"/>
    <x v="27"/>
    <n v="2.34199197836619"/>
    <n v="0.650553327323943"/>
  </r>
  <r>
    <x v="0"/>
    <x v="19"/>
    <x v="1"/>
    <x v="2"/>
    <s v="EE_Parnu"/>
    <x v="0"/>
    <n v="45.776839115009899"/>
    <n v="12.7157886430583"/>
  </r>
  <r>
    <x v="0"/>
    <x v="19"/>
    <x v="1"/>
    <x v="2"/>
    <s v="EE_Parnu"/>
    <x v="1"/>
    <n v="43.2"/>
    <n v="12"/>
  </r>
  <r>
    <x v="0"/>
    <x v="19"/>
    <x v="1"/>
    <x v="2"/>
    <s v="EE_Parnu"/>
    <x v="2"/>
    <n v="54.72"/>
    <n v="15.2"/>
  </r>
  <r>
    <x v="0"/>
    <x v="19"/>
    <x v="1"/>
    <x v="2"/>
    <s v="EE_Parnu"/>
    <x v="3"/>
    <n v="57.764189478740803"/>
    <n v="16.045608188539099"/>
  </r>
  <r>
    <x v="0"/>
    <x v="19"/>
    <x v="1"/>
    <x v="2"/>
    <s v="EE_Parnu"/>
    <x v="4"/>
    <n v="6.9381512359098503"/>
    <n v="1.92726423219718"/>
  </r>
  <r>
    <x v="0"/>
    <x v="19"/>
    <x v="1"/>
    <x v="2"/>
    <s v="EE_Parnu"/>
    <x v="5"/>
    <n v="6.9381512359098503"/>
    <n v="1.92726423219718"/>
  </r>
  <r>
    <x v="0"/>
    <x v="19"/>
    <x v="1"/>
    <x v="2"/>
    <s v="EE_Parnu"/>
    <x v="6"/>
    <n v="30.079313304721001"/>
    <n v="8.3553648068669499"/>
  </r>
  <r>
    <x v="0"/>
    <x v="19"/>
    <x v="1"/>
    <x v="2"/>
    <s v="EE_Parnu"/>
    <x v="7"/>
    <n v="41.541082716270601"/>
    <n v="11.5391896434085"/>
  </r>
  <r>
    <x v="0"/>
    <x v="19"/>
    <x v="1"/>
    <x v="2"/>
    <s v="EE_Parnu"/>
    <x v="8"/>
    <n v="41.541082716270601"/>
    <n v="11.5391896434085"/>
  </r>
  <r>
    <x v="0"/>
    <x v="19"/>
    <x v="1"/>
    <x v="2"/>
    <s v="EE_Parnu"/>
    <x v="9"/>
    <n v="45.361633570256501"/>
    <n v="12.600453769515701"/>
  </r>
  <r>
    <x v="0"/>
    <x v="19"/>
    <x v="1"/>
    <x v="2"/>
    <s v="EE_Parnu"/>
    <x v="10"/>
    <n v="57.764189478740803"/>
    <n v="16.045608188539099"/>
  </r>
  <r>
    <x v="0"/>
    <x v="19"/>
    <x v="1"/>
    <x v="2"/>
    <s v="EE_Parnu"/>
    <x v="11"/>
    <n v="3.4661481279819699"/>
    <n v="0.96281892443943695"/>
  </r>
  <r>
    <x v="0"/>
    <x v="19"/>
    <x v="1"/>
    <x v="2"/>
    <s v="EE_Parnu"/>
    <x v="12"/>
    <n v="0.36"/>
    <n v="0.1"/>
  </r>
  <r>
    <x v="0"/>
    <x v="19"/>
    <x v="1"/>
    <x v="2"/>
    <s v="EE_Parnu"/>
    <x v="13"/>
    <n v="22.255179800448499"/>
    <n v="6.1819943890134796"/>
  </r>
  <r>
    <x v="0"/>
    <x v="19"/>
    <x v="1"/>
    <x v="2"/>
    <s v="EE_Parnu"/>
    <x v="14"/>
    <n v="22.255179800448499"/>
    <n v="6.1819943890134796"/>
  </r>
  <r>
    <x v="0"/>
    <x v="19"/>
    <x v="1"/>
    <x v="2"/>
    <s v="EE_Parnu"/>
    <x v="15"/>
    <n v="2.7284206547966199"/>
    <n v="0.75789462633239502"/>
  </r>
  <r>
    <x v="0"/>
    <x v="19"/>
    <x v="1"/>
    <x v="2"/>
    <s v="EE_Parnu"/>
    <x v="16"/>
    <n v="6.3819281410478998"/>
    <n v="1.77275781695775"/>
  </r>
  <r>
    <x v="0"/>
    <x v="19"/>
    <x v="1"/>
    <x v="2"/>
    <s v="EE_Parnu"/>
    <x v="17"/>
    <n v="9.3111759656652193"/>
    <n v="2.5864377682403399"/>
  </r>
  <r>
    <x v="0"/>
    <x v="19"/>
    <x v="1"/>
    <x v="2"/>
    <s v="EE_Parnu"/>
    <x v="19"/>
    <n v="14.8932951392392"/>
    <n v="4.1370264275664503"/>
  </r>
  <r>
    <x v="0"/>
    <x v="19"/>
    <x v="1"/>
    <x v="2"/>
    <s v="EE_Parnu"/>
    <x v="20"/>
    <n v="34.222357783875999"/>
    <n v="9.5062104955211097"/>
  </r>
  <r>
    <x v="0"/>
    <x v="19"/>
    <x v="1"/>
    <x v="2"/>
    <s v="EE_Parnu"/>
    <x v="21"/>
    <n v="47.52"/>
    <n v="13.2"/>
  </r>
  <r>
    <x v="0"/>
    <x v="19"/>
    <x v="1"/>
    <x v="2"/>
    <s v="EE_Parnu"/>
    <x v="22"/>
    <n v="61.56"/>
    <n v="17.100000000000001"/>
  </r>
  <r>
    <x v="0"/>
    <x v="19"/>
    <x v="1"/>
    <x v="2"/>
    <s v="EE_Parnu"/>
    <x v="23"/>
    <n v="0.31515896120488701"/>
    <n v="8.7544155890246306E-2"/>
  </r>
  <r>
    <x v="0"/>
    <x v="19"/>
    <x v="1"/>
    <x v="2"/>
    <s v="EE_Parnu"/>
    <x v="24"/>
    <n v="38.771677201852398"/>
    <n v="10.7699103338479"/>
  </r>
  <r>
    <x v="0"/>
    <x v="19"/>
    <x v="1"/>
    <x v="2"/>
    <s v="EE_Parnu"/>
    <x v="26"/>
    <n v="46.781450178274099"/>
    <n v="12.994847271742801"/>
  </r>
  <r>
    <x v="0"/>
    <x v="19"/>
    <x v="1"/>
    <x v="2"/>
    <s v="EE_Parnu"/>
    <x v="27"/>
    <n v="2.34199197836619"/>
    <n v="0.650553327323943"/>
  </r>
  <r>
    <x v="0"/>
    <x v="19"/>
    <x v="1"/>
    <x v="2"/>
    <s v="EE_Rural"/>
    <x v="0"/>
    <n v="45.776839115009899"/>
    <n v="12.7157886430583"/>
  </r>
  <r>
    <x v="0"/>
    <x v="19"/>
    <x v="1"/>
    <x v="2"/>
    <s v="EE_Rural"/>
    <x v="1"/>
    <n v="43.2"/>
    <n v="12"/>
  </r>
  <r>
    <x v="0"/>
    <x v="19"/>
    <x v="1"/>
    <x v="2"/>
    <s v="EE_Rural"/>
    <x v="2"/>
    <n v="54.72"/>
    <n v="15.2"/>
  </r>
  <r>
    <x v="0"/>
    <x v="19"/>
    <x v="1"/>
    <x v="2"/>
    <s v="EE_Rural"/>
    <x v="3"/>
    <n v="57.764189478740803"/>
    <n v="16.045608188539099"/>
  </r>
  <r>
    <x v="0"/>
    <x v="19"/>
    <x v="1"/>
    <x v="2"/>
    <s v="EE_Rural"/>
    <x v="4"/>
    <n v="6.9381512359098503"/>
    <n v="1.92726423219718"/>
  </r>
  <r>
    <x v="0"/>
    <x v="19"/>
    <x v="1"/>
    <x v="2"/>
    <s v="EE_Rural"/>
    <x v="5"/>
    <n v="6.9381512359098503"/>
    <n v="1.92726423219718"/>
  </r>
  <r>
    <x v="0"/>
    <x v="19"/>
    <x v="1"/>
    <x v="2"/>
    <s v="EE_Rural"/>
    <x v="6"/>
    <n v="30.079313304721001"/>
    <n v="8.3553648068669499"/>
  </r>
  <r>
    <x v="0"/>
    <x v="19"/>
    <x v="1"/>
    <x v="2"/>
    <s v="EE_Rural"/>
    <x v="7"/>
    <n v="41.541082716270601"/>
    <n v="11.5391896434085"/>
  </r>
  <r>
    <x v="0"/>
    <x v="19"/>
    <x v="1"/>
    <x v="2"/>
    <s v="EE_Rural"/>
    <x v="8"/>
    <n v="41.541082716270601"/>
    <n v="11.5391896434085"/>
  </r>
  <r>
    <x v="0"/>
    <x v="19"/>
    <x v="1"/>
    <x v="2"/>
    <s v="EE_Rural"/>
    <x v="9"/>
    <n v="45.361633570256501"/>
    <n v="12.600453769515701"/>
  </r>
  <r>
    <x v="0"/>
    <x v="19"/>
    <x v="1"/>
    <x v="2"/>
    <s v="EE_Rural"/>
    <x v="10"/>
    <n v="57.764189478740803"/>
    <n v="16.045608188539099"/>
  </r>
  <r>
    <x v="0"/>
    <x v="19"/>
    <x v="1"/>
    <x v="2"/>
    <s v="EE_Rural"/>
    <x v="11"/>
    <n v="3.4661481279819699"/>
    <n v="0.96281892443943695"/>
  </r>
  <r>
    <x v="0"/>
    <x v="19"/>
    <x v="1"/>
    <x v="2"/>
    <s v="EE_Rural"/>
    <x v="12"/>
    <n v="0.36"/>
    <n v="0.1"/>
  </r>
  <r>
    <x v="0"/>
    <x v="19"/>
    <x v="1"/>
    <x v="2"/>
    <s v="EE_Rural"/>
    <x v="13"/>
    <n v="22.255179800448499"/>
    <n v="6.1819943890134796"/>
  </r>
  <r>
    <x v="0"/>
    <x v="19"/>
    <x v="1"/>
    <x v="2"/>
    <s v="EE_Rural"/>
    <x v="14"/>
    <n v="22.255179800448499"/>
    <n v="6.1819943890134796"/>
  </r>
  <r>
    <x v="0"/>
    <x v="19"/>
    <x v="1"/>
    <x v="2"/>
    <s v="EE_Rural"/>
    <x v="15"/>
    <n v="2.7284206547966199"/>
    <n v="0.75789462633239502"/>
  </r>
  <r>
    <x v="0"/>
    <x v="19"/>
    <x v="1"/>
    <x v="2"/>
    <s v="EE_Rural"/>
    <x v="16"/>
    <n v="6.3819281410478998"/>
    <n v="1.77275781695775"/>
  </r>
  <r>
    <x v="0"/>
    <x v="19"/>
    <x v="1"/>
    <x v="2"/>
    <s v="EE_Rural"/>
    <x v="17"/>
    <n v="9.3111759656652193"/>
    <n v="2.5864377682403399"/>
  </r>
  <r>
    <x v="0"/>
    <x v="19"/>
    <x v="1"/>
    <x v="2"/>
    <s v="EE_Rural"/>
    <x v="19"/>
    <n v="14.8932951392392"/>
    <n v="4.1370264275664503"/>
  </r>
  <r>
    <x v="0"/>
    <x v="19"/>
    <x v="1"/>
    <x v="2"/>
    <s v="EE_Rural"/>
    <x v="20"/>
    <n v="34.222357783875999"/>
    <n v="9.5062104955211097"/>
  </r>
  <r>
    <x v="0"/>
    <x v="19"/>
    <x v="1"/>
    <x v="2"/>
    <s v="EE_Rural"/>
    <x v="21"/>
    <n v="47.52"/>
    <n v="13.2"/>
  </r>
  <r>
    <x v="0"/>
    <x v="19"/>
    <x v="1"/>
    <x v="2"/>
    <s v="EE_Rural"/>
    <x v="22"/>
    <n v="61.56"/>
    <n v="17.100000000000001"/>
  </r>
  <r>
    <x v="0"/>
    <x v="19"/>
    <x v="1"/>
    <x v="2"/>
    <s v="EE_Rural"/>
    <x v="23"/>
    <n v="0.31515896120488701"/>
    <n v="8.7544155890246306E-2"/>
  </r>
  <r>
    <x v="0"/>
    <x v="19"/>
    <x v="1"/>
    <x v="2"/>
    <s v="EE_Rural"/>
    <x v="24"/>
    <n v="38.771677201852398"/>
    <n v="10.7699103338479"/>
  </r>
  <r>
    <x v="0"/>
    <x v="19"/>
    <x v="1"/>
    <x v="2"/>
    <s v="EE_Rural"/>
    <x v="26"/>
    <n v="46.781450178274099"/>
    <n v="12.994847271742801"/>
  </r>
  <r>
    <x v="0"/>
    <x v="19"/>
    <x v="1"/>
    <x v="2"/>
    <s v="EE_Rural"/>
    <x v="27"/>
    <n v="2.34199197836619"/>
    <n v="0.650553327323943"/>
  </r>
  <r>
    <x v="0"/>
    <x v="19"/>
    <x v="1"/>
    <x v="2"/>
    <s v="EE_Sillamae"/>
    <x v="0"/>
    <n v="45.776839115009899"/>
    <n v="12.7157886430583"/>
  </r>
  <r>
    <x v="0"/>
    <x v="19"/>
    <x v="1"/>
    <x v="2"/>
    <s v="EE_Sillamae"/>
    <x v="1"/>
    <n v="43.2"/>
    <n v="12"/>
  </r>
  <r>
    <x v="0"/>
    <x v="19"/>
    <x v="1"/>
    <x v="2"/>
    <s v="EE_Sillamae"/>
    <x v="2"/>
    <n v="54.72"/>
    <n v="15.2"/>
  </r>
  <r>
    <x v="0"/>
    <x v="19"/>
    <x v="1"/>
    <x v="2"/>
    <s v="EE_Sillamae"/>
    <x v="3"/>
    <n v="57.764189478740803"/>
    <n v="16.045608188539099"/>
  </r>
  <r>
    <x v="0"/>
    <x v="19"/>
    <x v="1"/>
    <x v="2"/>
    <s v="EE_Sillamae"/>
    <x v="4"/>
    <n v="6.9381512359098503"/>
    <n v="1.92726423219718"/>
  </r>
  <r>
    <x v="0"/>
    <x v="19"/>
    <x v="1"/>
    <x v="2"/>
    <s v="EE_Sillamae"/>
    <x v="5"/>
    <n v="6.9381512359098503"/>
    <n v="1.92726423219718"/>
  </r>
  <r>
    <x v="0"/>
    <x v="19"/>
    <x v="1"/>
    <x v="2"/>
    <s v="EE_Sillamae"/>
    <x v="6"/>
    <n v="30.079313304721001"/>
    <n v="8.3553648068669499"/>
  </r>
  <r>
    <x v="0"/>
    <x v="19"/>
    <x v="1"/>
    <x v="2"/>
    <s v="EE_Sillamae"/>
    <x v="7"/>
    <n v="41.541082716270601"/>
    <n v="11.5391896434085"/>
  </r>
  <r>
    <x v="0"/>
    <x v="19"/>
    <x v="1"/>
    <x v="2"/>
    <s v="EE_Sillamae"/>
    <x v="8"/>
    <n v="41.541082716270601"/>
    <n v="11.5391896434085"/>
  </r>
  <r>
    <x v="0"/>
    <x v="19"/>
    <x v="1"/>
    <x v="2"/>
    <s v="EE_Sillamae"/>
    <x v="9"/>
    <n v="45.361633570256501"/>
    <n v="12.600453769515701"/>
  </r>
  <r>
    <x v="0"/>
    <x v="19"/>
    <x v="1"/>
    <x v="2"/>
    <s v="EE_Sillamae"/>
    <x v="10"/>
    <n v="57.764189478740803"/>
    <n v="16.045608188539099"/>
  </r>
  <r>
    <x v="0"/>
    <x v="19"/>
    <x v="1"/>
    <x v="2"/>
    <s v="EE_Sillamae"/>
    <x v="11"/>
    <n v="3.4661481279819699"/>
    <n v="0.96281892443943695"/>
  </r>
  <r>
    <x v="0"/>
    <x v="19"/>
    <x v="1"/>
    <x v="2"/>
    <s v="EE_Sillamae"/>
    <x v="12"/>
    <n v="0.36"/>
    <n v="0.1"/>
  </r>
  <r>
    <x v="0"/>
    <x v="19"/>
    <x v="1"/>
    <x v="2"/>
    <s v="EE_Sillamae"/>
    <x v="13"/>
    <n v="22.255179800448499"/>
    <n v="6.1819943890134796"/>
  </r>
  <r>
    <x v="0"/>
    <x v="19"/>
    <x v="1"/>
    <x v="2"/>
    <s v="EE_Sillamae"/>
    <x v="14"/>
    <n v="22.255179800448499"/>
    <n v="6.1819943890134796"/>
  </r>
  <r>
    <x v="0"/>
    <x v="19"/>
    <x v="1"/>
    <x v="2"/>
    <s v="EE_Sillamae"/>
    <x v="15"/>
    <n v="2.7284206547966199"/>
    <n v="0.75789462633239502"/>
  </r>
  <r>
    <x v="0"/>
    <x v="19"/>
    <x v="1"/>
    <x v="2"/>
    <s v="EE_Sillamae"/>
    <x v="16"/>
    <n v="6.3819281410478998"/>
    <n v="1.77275781695775"/>
  </r>
  <r>
    <x v="0"/>
    <x v="19"/>
    <x v="1"/>
    <x v="2"/>
    <s v="EE_Sillamae"/>
    <x v="17"/>
    <n v="9.3111759656652193"/>
    <n v="2.5864377682403399"/>
  </r>
  <r>
    <x v="0"/>
    <x v="19"/>
    <x v="1"/>
    <x v="2"/>
    <s v="EE_Sillamae"/>
    <x v="19"/>
    <n v="14.8932951392392"/>
    <n v="4.1370264275664503"/>
  </r>
  <r>
    <x v="0"/>
    <x v="19"/>
    <x v="1"/>
    <x v="2"/>
    <s v="EE_Sillamae"/>
    <x v="20"/>
    <n v="34.222357783875999"/>
    <n v="9.5062104955211097"/>
  </r>
  <r>
    <x v="0"/>
    <x v="19"/>
    <x v="1"/>
    <x v="2"/>
    <s v="EE_Sillamae"/>
    <x v="21"/>
    <n v="47.52"/>
    <n v="13.2"/>
  </r>
  <r>
    <x v="0"/>
    <x v="19"/>
    <x v="1"/>
    <x v="2"/>
    <s v="EE_Sillamae"/>
    <x v="22"/>
    <n v="61.56"/>
    <n v="17.100000000000001"/>
  </r>
  <r>
    <x v="0"/>
    <x v="19"/>
    <x v="1"/>
    <x v="2"/>
    <s v="EE_Sillamae"/>
    <x v="23"/>
    <n v="0.31515896120488701"/>
    <n v="8.7544155890246306E-2"/>
  </r>
  <r>
    <x v="0"/>
    <x v="19"/>
    <x v="1"/>
    <x v="2"/>
    <s v="EE_Sillamae"/>
    <x v="24"/>
    <n v="38.771677201852398"/>
    <n v="10.7699103338479"/>
  </r>
  <r>
    <x v="0"/>
    <x v="19"/>
    <x v="1"/>
    <x v="2"/>
    <s v="EE_Sillamae"/>
    <x v="26"/>
    <n v="46.781450178274099"/>
    <n v="12.994847271742801"/>
  </r>
  <r>
    <x v="0"/>
    <x v="19"/>
    <x v="1"/>
    <x v="2"/>
    <s v="EE_Sillamae"/>
    <x v="27"/>
    <n v="2.34199197836619"/>
    <n v="0.650553327323943"/>
  </r>
  <r>
    <x v="0"/>
    <x v="19"/>
    <x v="1"/>
    <x v="2"/>
    <s v="EE_Tallinn"/>
    <x v="0"/>
    <n v="45.776839115009899"/>
    <n v="12.7157886430583"/>
  </r>
  <r>
    <x v="0"/>
    <x v="19"/>
    <x v="1"/>
    <x v="2"/>
    <s v="EE_Tallinn"/>
    <x v="1"/>
    <n v="43.2"/>
    <n v="12"/>
  </r>
  <r>
    <x v="0"/>
    <x v="19"/>
    <x v="1"/>
    <x v="2"/>
    <s v="EE_Tallinn"/>
    <x v="2"/>
    <n v="54.72"/>
    <n v="15.2"/>
  </r>
  <r>
    <x v="0"/>
    <x v="19"/>
    <x v="1"/>
    <x v="2"/>
    <s v="EE_Tallinn"/>
    <x v="3"/>
    <n v="57.764189478740803"/>
    <n v="16.045608188539099"/>
  </r>
  <r>
    <x v="0"/>
    <x v="19"/>
    <x v="1"/>
    <x v="2"/>
    <s v="EE_Tallinn"/>
    <x v="4"/>
    <n v="6.9381512359098503"/>
    <n v="1.92726423219718"/>
  </r>
  <r>
    <x v="0"/>
    <x v="19"/>
    <x v="1"/>
    <x v="2"/>
    <s v="EE_Tallinn"/>
    <x v="5"/>
    <n v="6.9381512359098503"/>
    <n v="1.92726423219718"/>
  </r>
  <r>
    <x v="0"/>
    <x v="19"/>
    <x v="1"/>
    <x v="2"/>
    <s v="EE_Tallinn"/>
    <x v="6"/>
    <n v="30.079313304721001"/>
    <n v="8.3553648068669499"/>
  </r>
  <r>
    <x v="0"/>
    <x v="19"/>
    <x v="1"/>
    <x v="2"/>
    <s v="EE_Tallinn"/>
    <x v="7"/>
    <n v="41.541082716270601"/>
    <n v="11.5391896434085"/>
  </r>
  <r>
    <x v="0"/>
    <x v="19"/>
    <x v="1"/>
    <x v="2"/>
    <s v="EE_Tallinn"/>
    <x v="8"/>
    <n v="41.541082716270601"/>
    <n v="11.5391896434085"/>
  </r>
  <r>
    <x v="0"/>
    <x v="19"/>
    <x v="1"/>
    <x v="2"/>
    <s v="EE_Tallinn"/>
    <x v="9"/>
    <n v="45.361633570256501"/>
    <n v="12.600453769515701"/>
  </r>
  <r>
    <x v="0"/>
    <x v="19"/>
    <x v="1"/>
    <x v="2"/>
    <s v="EE_Tallinn"/>
    <x v="10"/>
    <n v="57.764189478740803"/>
    <n v="16.045608188539099"/>
  </r>
  <r>
    <x v="0"/>
    <x v="19"/>
    <x v="1"/>
    <x v="2"/>
    <s v="EE_Tallinn"/>
    <x v="11"/>
    <n v="3.4661481279819699"/>
    <n v="0.96281892443943695"/>
  </r>
  <r>
    <x v="0"/>
    <x v="19"/>
    <x v="1"/>
    <x v="2"/>
    <s v="EE_Tallinn"/>
    <x v="12"/>
    <n v="0.36"/>
    <n v="0.1"/>
  </r>
  <r>
    <x v="0"/>
    <x v="19"/>
    <x v="1"/>
    <x v="2"/>
    <s v="EE_Tallinn"/>
    <x v="13"/>
    <n v="22.255179800448499"/>
    <n v="6.1819943890134796"/>
  </r>
  <r>
    <x v="0"/>
    <x v="19"/>
    <x v="1"/>
    <x v="2"/>
    <s v="EE_Tallinn"/>
    <x v="14"/>
    <n v="22.255179800448499"/>
    <n v="6.1819943890134796"/>
  </r>
  <r>
    <x v="0"/>
    <x v="19"/>
    <x v="1"/>
    <x v="2"/>
    <s v="EE_Tallinn"/>
    <x v="15"/>
    <n v="2.7284206547966199"/>
    <n v="0.75789462633239502"/>
  </r>
  <r>
    <x v="0"/>
    <x v="19"/>
    <x v="1"/>
    <x v="2"/>
    <s v="EE_Tallinn"/>
    <x v="16"/>
    <n v="6.3819281410478998"/>
    <n v="1.77275781695775"/>
  </r>
  <r>
    <x v="0"/>
    <x v="19"/>
    <x v="1"/>
    <x v="2"/>
    <s v="EE_Tallinn"/>
    <x v="17"/>
    <n v="9.3111759656652193"/>
    <n v="2.5864377682403399"/>
  </r>
  <r>
    <x v="0"/>
    <x v="19"/>
    <x v="1"/>
    <x v="2"/>
    <s v="EE_Tallinn"/>
    <x v="19"/>
    <n v="14.8932951392392"/>
    <n v="4.1370264275664503"/>
  </r>
  <r>
    <x v="0"/>
    <x v="19"/>
    <x v="1"/>
    <x v="2"/>
    <s v="EE_Tallinn"/>
    <x v="20"/>
    <n v="34.222357783875999"/>
    <n v="9.5062104955211097"/>
  </r>
  <r>
    <x v="0"/>
    <x v="19"/>
    <x v="1"/>
    <x v="2"/>
    <s v="EE_Tallinn"/>
    <x v="21"/>
    <n v="47.52"/>
    <n v="13.2"/>
  </r>
  <r>
    <x v="0"/>
    <x v="19"/>
    <x v="1"/>
    <x v="2"/>
    <s v="EE_Tallinn"/>
    <x v="22"/>
    <n v="61.56"/>
    <n v="17.100000000000001"/>
  </r>
  <r>
    <x v="0"/>
    <x v="19"/>
    <x v="1"/>
    <x v="2"/>
    <s v="EE_Tallinn"/>
    <x v="23"/>
    <n v="0.31515896120488701"/>
    <n v="8.7544155890246306E-2"/>
  </r>
  <r>
    <x v="0"/>
    <x v="19"/>
    <x v="1"/>
    <x v="2"/>
    <s v="EE_Tallinn"/>
    <x v="24"/>
    <n v="38.771677201852398"/>
    <n v="10.7699103338479"/>
  </r>
  <r>
    <x v="0"/>
    <x v="19"/>
    <x v="1"/>
    <x v="2"/>
    <s v="EE_Tallinn"/>
    <x v="26"/>
    <n v="46.781450178274099"/>
    <n v="12.994847271742801"/>
  </r>
  <r>
    <x v="0"/>
    <x v="19"/>
    <x v="1"/>
    <x v="2"/>
    <s v="EE_Tallinn"/>
    <x v="27"/>
    <n v="2.34199197836619"/>
    <n v="0.650553327323943"/>
  </r>
  <r>
    <x v="0"/>
    <x v="19"/>
    <x v="1"/>
    <x v="2"/>
    <s v="EE_Tartu"/>
    <x v="0"/>
    <n v="45.776839115009899"/>
    <n v="12.7157886430583"/>
  </r>
  <r>
    <x v="0"/>
    <x v="19"/>
    <x v="1"/>
    <x v="2"/>
    <s v="EE_Tartu"/>
    <x v="1"/>
    <n v="43.2"/>
    <n v="12"/>
  </r>
  <r>
    <x v="0"/>
    <x v="19"/>
    <x v="1"/>
    <x v="2"/>
    <s v="EE_Tartu"/>
    <x v="2"/>
    <n v="54.72"/>
    <n v="15.2"/>
  </r>
  <r>
    <x v="0"/>
    <x v="19"/>
    <x v="1"/>
    <x v="2"/>
    <s v="EE_Tartu"/>
    <x v="3"/>
    <n v="57.764189478740803"/>
    <n v="16.045608188539099"/>
  </r>
  <r>
    <x v="0"/>
    <x v="19"/>
    <x v="1"/>
    <x v="2"/>
    <s v="EE_Tartu"/>
    <x v="4"/>
    <n v="6.9381512359098503"/>
    <n v="1.92726423219718"/>
  </r>
  <r>
    <x v="0"/>
    <x v="19"/>
    <x v="1"/>
    <x v="2"/>
    <s v="EE_Tartu"/>
    <x v="5"/>
    <n v="6.9381512359098503"/>
    <n v="1.92726423219718"/>
  </r>
  <r>
    <x v="0"/>
    <x v="19"/>
    <x v="1"/>
    <x v="2"/>
    <s v="EE_Tartu"/>
    <x v="6"/>
    <n v="30.079313304721001"/>
    <n v="8.3553648068669499"/>
  </r>
  <r>
    <x v="0"/>
    <x v="19"/>
    <x v="1"/>
    <x v="2"/>
    <s v="EE_Tartu"/>
    <x v="7"/>
    <n v="41.541082716270601"/>
    <n v="11.5391896434085"/>
  </r>
  <r>
    <x v="0"/>
    <x v="19"/>
    <x v="1"/>
    <x v="2"/>
    <s v="EE_Tartu"/>
    <x v="8"/>
    <n v="41.541082716270601"/>
    <n v="11.5391896434085"/>
  </r>
  <r>
    <x v="0"/>
    <x v="19"/>
    <x v="1"/>
    <x v="2"/>
    <s v="EE_Tartu"/>
    <x v="9"/>
    <n v="45.361633570256501"/>
    <n v="12.600453769515701"/>
  </r>
  <r>
    <x v="0"/>
    <x v="19"/>
    <x v="1"/>
    <x v="2"/>
    <s v="EE_Tartu"/>
    <x v="10"/>
    <n v="57.764189478740803"/>
    <n v="16.045608188539099"/>
  </r>
  <r>
    <x v="0"/>
    <x v="19"/>
    <x v="1"/>
    <x v="2"/>
    <s v="EE_Tartu"/>
    <x v="11"/>
    <n v="3.4661481279819699"/>
    <n v="0.96281892443943695"/>
  </r>
  <r>
    <x v="0"/>
    <x v="19"/>
    <x v="1"/>
    <x v="2"/>
    <s v="EE_Tartu"/>
    <x v="12"/>
    <n v="0.36"/>
    <n v="0.1"/>
  </r>
  <r>
    <x v="0"/>
    <x v="19"/>
    <x v="1"/>
    <x v="2"/>
    <s v="EE_Tartu"/>
    <x v="13"/>
    <n v="22.255179800448499"/>
    <n v="6.1819943890134796"/>
  </r>
  <r>
    <x v="0"/>
    <x v="19"/>
    <x v="1"/>
    <x v="2"/>
    <s v="EE_Tartu"/>
    <x v="14"/>
    <n v="22.255179800448499"/>
    <n v="6.1819943890134796"/>
  </r>
  <r>
    <x v="0"/>
    <x v="19"/>
    <x v="1"/>
    <x v="2"/>
    <s v="EE_Tartu"/>
    <x v="15"/>
    <n v="2.7284206547966199"/>
    <n v="0.75789462633239502"/>
  </r>
  <r>
    <x v="0"/>
    <x v="19"/>
    <x v="1"/>
    <x v="2"/>
    <s v="EE_Tartu"/>
    <x v="16"/>
    <n v="6.3819281410478998"/>
    <n v="1.77275781695775"/>
  </r>
  <r>
    <x v="0"/>
    <x v="19"/>
    <x v="1"/>
    <x v="2"/>
    <s v="EE_Tartu"/>
    <x v="17"/>
    <n v="9.3111759656652193"/>
    <n v="2.5864377682403399"/>
  </r>
  <r>
    <x v="0"/>
    <x v="19"/>
    <x v="1"/>
    <x v="2"/>
    <s v="EE_Tartu"/>
    <x v="19"/>
    <n v="14.8932951392392"/>
    <n v="4.1370264275664503"/>
  </r>
  <r>
    <x v="0"/>
    <x v="19"/>
    <x v="1"/>
    <x v="2"/>
    <s v="EE_Tartu"/>
    <x v="20"/>
    <n v="34.222357783875999"/>
    <n v="9.5062104955211097"/>
  </r>
  <r>
    <x v="0"/>
    <x v="19"/>
    <x v="1"/>
    <x v="2"/>
    <s v="EE_Tartu"/>
    <x v="21"/>
    <n v="47.52"/>
    <n v="13.2"/>
  </r>
  <r>
    <x v="0"/>
    <x v="19"/>
    <x v="1"/>
    <x v="2"/>
    <s v="EE_Tartu"/>
    <x v="22"/>
    <n v="61.56"/>
    <n v="17.100000000000001"/>
  </r>
  <r>
    <x v="0"/>
    <x v="19"/>
    <x v="1"/>
    <x v="2"/>
    <s v="EE_Tartu"/>
    <x v="23"/>
    <n v="0.31515896120488701"/>
    <n v="8.7544155890246306E-2"/>
  </r>
  <r>
    <x v="0"/>
    <x v="19"/>
    <x v="1"/>
    <x v="2"/>
    <s v="EE_Tartu"/>
    <x v="24"/>
    <n v="38.771677201852398"/>
    <n v="10.7699103338479"/>
  </r>
  <r>
    <x v="0"/>
    <x v="19"/>
    <x v="1"/>
    <x v="2"/>
    <s v="EE_Tartu"/>
    <x v="26"/>
    <n v="46.781450178274099"/>
    <n v="12.994847271742801"/>
  </r>
  <r>
    <x v="0"/>
    <x v="19"/>
    <x v="1"/>
    <x v="2"/>
    <s v="EE_Tartu"/>
    <x v="27"/>
    <n v="2.34199197836619"/>
    <n v="0.650553327323943"/>
  </r>
  <r>
    <x v="0"/>
    <x v="19"/>
    <x v="1"/>
    <x v="2"/>
    <s v="EE_Urban"/>
    <x v="0"/>
    <n v="45.776839115009899"/>
    <n v="12.7157886430583"/>
  </r>
  <r>
    <x v="0"/>
    <x v="19"/>
    <x v="1"/>
    <x v="2"/>
    <s v="EE_Urban"/>
    <x v="1"/>
    <n v="43.2"/>
    <n v="12"/>
  </r>
  <r>
    <x v="0"/>
    <x v="19"/>
    <x v="1"/>
    <x v="2"/>
    <s v="EE_Urban"/>
    <x v="2"/>
    <n v="54.72"/>
    <n v="15.2"/>
  </r>
  <r>
    <x v="0"/>
    <x v="19"/>
    <x v="1"/>
    <x v="2"/>
    <s v="EE_Urban"/>
    <x v="3"/>
    <n v="57.764189478740803"/>
    <n v="16.045608188539099"/>
  </r>
  <r>
    <x v="0"/>
    <x v="19"/>
    <x v="1"/>
    <x v="2"/>
    <s v="EE_Urban"/>
    <x v="4"/>
    <n v="6.9381512359098503"/>
    <n v="1.92726423219718"/>
  </r>
  <r>
    <x v="0"/>
    <x v="19"/>
    <x v="1"/>
    <x v="2"/>
    <s v="EE_Urban"/>
    <x v="5"/>
    <n v="6.9381512359098503"/>
    <n v="1.92726423219718"/>
  </r>
  <r>
    <x v="0"/>
    <x v="19"/>
    <x v="1"/>
    <x v="2"/>
    <s v="EE_Urban"/>
    <x v="6"/>
    <n v="30.079313304721001"/>
    <n v="8.3553648068669499"/>
  </r>
  <r>
    <x v="0"/>
    <x v="19"/>
    <x v="1"/>
    <x v="2"/>
    <s v="EE_Urban"/>
    <x v="7"/>
    <n v="41.541082716270601"/>
    <n v="11.5391896434085"/>
  </r>
  <r>
    <x v="0"/>
    <x v="19"/>
    <x v="1"/>
    <x v="2"/>
    <s v="EE_Urban"/>
    <x v="8"/>
    <n v="41.541082716270601"/>
    <n v="11.5391896434085"/>
  </r>
  <r>
    <x v="0"/>
    <x v="19"/>
    <x v="1"/>
    <x v="2"/>
    <s v="EE_Urban"/>
    <x v="9"/>
    <n v="45.361633570256501"/>
    <n v="12.600453769515701"/>
  </r>
  <r>
    <x v="0"/>
    <x v="19"/>
    <x v="1"/>
    <x v="2"/>
    <s v="EE_Urban"/>
    <x v="10"/>
    <n v="57.764189478740803"/>
    <n v="16.045608188539099"/>
  </r>
  <r>
    <x v="0"/>
    <x v="19"/>
    <x v="1"/>
    <x v="2"/>
    <s v="EE_Urban"/>
    <x v="11"/>
    <n v="3.4661481279819699"/>
    <n v="0.96281892443943695"/>
  </r>
  <r>
    <x v="0"/>
    <x v="19"/>
    <x v="1"/>
    <x v="2"/>
    <s v="EE_Urban"/>
    <x v="12"/>
    <n v="0.36"/>
    <n v="0.1"/>
  </r>
  <r>
    <x v="0"/>
    <x v="19"/>
    <x v="1"/>
    <x v="2"/>
    <s v="EE_Urban"/>
    <x v="13"/>
    <n v="22.255179800448499"/>
    <n v="6.1819943890134796"/>
  </r>
  <r>
    <x v="0"/>
    <x v="19"/>
    <x v="1"/>
    <x v="2"/>
    <s v="EE_Urban"/>
    <x v="14"/>
    <n v="22.255179800448499"/>
    <n v="6.1819943890134796"/>
  </r>
  <r>
    <x v="0"/>
    <x v="19"/>
    <x v="1"/>
    <x v="2"/>
    <s v="EE_Urban"/>
    <x v="15"/>
    <n v="2.7284206547966199"/>
    <n v="0.75789462633239502"/>
  </r>
  <r>
    <x v="0"/>
    <x v="19"/>
    <x v="1"/>
    <x v="2"/>
    <s v="EE_Urban"/>
    <x v="16"/>
    <n v="6.3819281410478998"/>
    <n v="1.77275781695775"/>
  </r>
  <r>
    <x v="0"/>
    <x v="19"/>
    <x v="1"/>
    <x v="2"/>
    <s v="EE_Urban"/>
    <x v="17"/>
    <n v="9.3111759656652193"/>
    <n v="2.5864377682403399"/>
  </r>
  <r>
    <x v="0"/>
    <x v="19"/>
    <x v="1"/>
    <x v="2"/>
    <s v="EE_Urban"/>
    <x v="19"/>
    <n v="14.8932951392392"/>
    <n v="4.1370264275664503"/>
  </r>
  <r>
    <x v="0"/>
    <x v="19"/>
    <x v="1"/>
    <x v="2"/>
    <s v="EE_Urban"/>
    <x v="20"/>
    <n v="34.222357783875999"/>
    <n v="9.5062104955211097"/>
  </r>
  <r>
    <x v="0"/>
    <x v="19"/>
    <x v="1"/>
    <x v="2"/>
    <s v="EE_Urban"/>
    <x v="21"/>
    <n v="47.52"/>
    <n v="13.2"/>
  </r>
  <r>
    <x v="0"/>
    <x v="19"/>
    <x v="1"/>
    <x v="2"/>
    <s v="EE_Urban"/>
    <x v="22"/>
    <n v="61.56"/>
    <n v="17.100000000000001"/>
  </r>
  <r>
    <x v="0"/>
    <x v="19"/>
    <x v="1"/>
    <x v="2"/>
    <s v="EE_Urban"/>
    <x v="23"/>
    <n v="0.31515896120488701"/>
    <n v="8.7544155890246306E-2"/>
  </r>
  <r>
    <x v="0"/>
    <x v="19"/>
    <x v="1"/>
    <x v="2"/>
    <s v="EE_Urban"/>
    <x v="24"/>
    <n v="38.771677201852398"/>
    <n v="10.7699103338479"/>
  </r>
  <r>
    <x v="0"/>
    <x v="19"/>
    <x v="1"/>
    <x v="2"/>
    <s v="EE_Urban"/>
    <x v="26"/>
    <n v="46.781450178274099"/>
    <n v="12.994847271742801"/>
  </r>
  <r>
    <x v="0"/>
    <x v="19"/>
    <x v="1"/>
    <x v="2"/>
    <s v="EE_Urban"/>
    <x v="27"/>
    <n v="2.34199197836619"/>
    <n v="0.650553327323943"/>
  </r>
  <r>
    <x v="0"/>
    <x v="19"/>
    <x v="2"/>
    <x v="3"/>
    <s v="FI_IND"/>
    <x v="0"/>
    <n v="45.776839115009899"/>
    <n v="12.7157886430583"/>
  </r>
  <r>
    <x v="0"/>
    <x v="19"/>
    <x v="2"/>
    <x v="3"/>
    <s v="FI_IND"/>
    <x v="1"/>
    <n v="43.2"/>
    <n v="12"/>
  </r>
  <r>
    <x v="0"/>
    <x v="19"/>
    <x v="2"/>
    <x v="3"/>
    <s v="FI_IND"/>
    <x v="2"/>
    <n v="54.72"/>
    <n v="15.2"/>
  </r>
  <r>
    <x v="0"/>
    <x v="19"/>
    <x v="2"/>
    <x v="3"/>
    <s v="FI_IND"/>
    <x v="3"/>
    <n v="57.764189478740803"/>
    <n v="16.045608188539099"/>
  </r>
  <r>
    <x v="0"/>
    <x v="19"/>
    <x v="2"/>
    <x v="3"/>
    <s v="FI_IND"/>
    <x v="4"/>
    <n v="6.9381512359098503"/>
    <n v="1.92726423219718"/>
  </r>
  <r>
    <x v="0"/>
    <x v="19"/>
    <x v="2"/>
    <x v="3"/>
    <s v="FI_IND"/>
    <x v="5"/>
    <n v="6.9381512359098503"/>
    <n v="1.92726423219718"/>
  </r>
  <r>
    <x v="0"/>
    <x v="19"/>
    <x v="2"/>
    <x v="3"/>
    <s v="FI_IND"/>
    <x v="6"/>
    <n v="30.079313304721001"/>
    <n v="8.3553648068669499"/>
  </r>
  <r>
    <x v="0"/>
    <x v="19"/>
    <x v="2"/>
    <x v="3"/>
    <s v="FI_IND"/>
    <x v="7"/>
    <n v="41.541082716270601"/>
    <n v="11.5391896434085"/>
  </r>
  <r>
    <x v="0"/>
    <x v="19"/>
    <x v="2"/>
    <x v="3"/>
    <s v="FI_IND"/>
    <x v="8"/>
    <n v="41.541082716270601"/>
    <n v="11.5391896434085"/>
  </r>
  <r>
    <x v="0"/>
    <x v="19"/>
    <x v="2"/>
    <x v="3"/>
    <s v="FI_IND"/>
    <x v="9"/>
    <n v="45.361633570256501"/>
    <n v="12.600453769515701"/>
  </r>
  <r>
    <x v="0"/>
    <x v="19"/>
    <x v="2"/>
    <x v="3"/>
    <s v="FI_IND"/>
    <x v="10"/>
    <n v="57.764189478740803"/>
    <n v="16.045608188539099"/>
  </r>
  <r>
    <x v="0"/>
    <x v="19"/>
    <x v="2"/>
    <x v="3"/>
    <s v="FI_IND"/>
    <x v="11"/>
    <n v="3.4661481279819699"/>
    <n v="0.96281892443943695"/>
  </r>
  <r>
    <x v="0"/>
    <x v="19"/>
    <x v="2"/>
    <x v="3"/>
    <s v="FI_IND"/>
    <x v="12"/>
    <n v="0.36"/>
    <n v="0.1"/>
  </r>
  <r>
    <x v="0"/>
    <x v="19"/>
    <x v="2"/>
    <x v="3"/>
    <s v="FI_IND"/>
    <x v="13"/>
    <n v="22.255179800448499"/>
    <n v="6.1819943890134796"/>
  </r>
  <r>
    <x v="0"/>
    <x v="19"/>
    <x v="2"/>
    <x v="3"/>
    <s v="FI_IND"/>
    <x v="14"/>
    <n v="22.255179800448499"/>
    <n v="6.1819943890134796"/>
  </r>
  <r>
    <x v="0"/>
    <x v="19"/>
    <x v="2"/>
    <x v="3"/>
    <s v="FI_IND"/>
    <x v="15"/>
    <n v="2.7284206547966199"/>
    <n v="0.75789462633239502"/>
  </r>
  <r>
    <x v="0"/>
    <x v="19"/>
    <x v="2"/>
    <x v="3"/>
    <s v="FI_IND"/>
    <x v="16"/>
    <n v="6.3819281410478998"/>
    <n v="1.77275781695775"/>
  </r>
  <r>
    <x v="0"/>
    <x v="19"/>
    <x v="2"/>
    <x v="3"/>
    <s v="FI_IND"/>
    <x v="17"/>
    <n v="9.3111759656652193"/>
    <n v="2.5864377682403399"/>
  </r>
  <r>
    <x v="0"/>
    <x v="19"/>
    <x v="2"/>
    <x v="3"/>
    <s v="FI_IND"/>
    <x v="19"/>
    <n v="14.8932951392392"/>
    <n v="4.1370264275664503"/>
  </r>
  <r>
    <x v="0"/>
    <x v="19"/>
    <x v="2"/>
    <x v="3"/>
    <s v="FI_IND"/>
    <x v="20"/>
    <n v="34.222357783875999"/>
    <n v="9.5062104955211097"/>
  </r>
  <r>
    <x v="0"/>
    <x v="19"/>
    <x v="2"/>
    <x v="3"/>
    <s v="FI_IND"/>
    <x v="21"/>
    <n v="47.52"/>
    <n v="13.2"/>
  </r>
  <r>
    <x v="0"/>
    <x v="19"/>
    <x v="2"/>
    <x v="3"/>
    <s v="FI_IND"/>
    <x v="22"/>
    <n v="61.56"/>
    <n v="17.100000000000001"/>
  </r>
  <r>
    <x v="0"/>
    <x v="19"/>
    <x v="2"/>
    <x v="3"/>
    <s v="FI_IND"/>
    <x v="23"/>
    <n v="0.31515896120488701"/>
    <n v="8.7544155890246306E-2"/>
  </r>
  <r>
    <x v="0"/>
    <x v="19"/>
    <x v="2"/>
    <x v="3"/>
    <s v="FI_IND"/>
    <x v="24"/>
    <n v="38.771677201852398"/>
    <n v="10.7699103338479"/>
  </r>
  <r>
    <x v="0"/>
    <x v="19"/>
    <x v="2"/>
    <x v="3"/>
    <s v="FI_IND"/>
    <x v="26"/>
    <n v="46.781450178274099"/>
    <n v="12.994847271742801"/>
  </r>
  <r>
    <x v="0"/>
    <x v="19"/>
    <x v="2"/>
    <x v="3"/>
    <s v="FI_IND"/>
    <x v="27"/>
    <n v="2.34199197836619"/>
    <n v="0.650553327323943"/>
  </r>
  <r>
    <x v="0"/>
    <x v="19"/>
    <x v="2"/>
    <x v="3"/>
    <s v="FI_Offshore"/>
    <x v="0"/>
    <n v="45.776839115009899"/>
    <n v="12.7157886430583"/>
  </r>
  <r>
    <x v="0"/>
    <x v="19"/>
    <x v="2"/>
    <x v="3"/>
    <s v="FI_Offshore"/>
    <x v="1"/>
    <n v="43.2"/>
    <n v="12"/>
  </r>
  <r>
    <x v="0"/>
    <x v="19"/>
    <x v="2"/>
    <x v="3"/>
    <s v="FI_Offshore"/>
    <x v="2"/>
    <n v="54.72"/>
    <n v="15.2"/>
  </r>
  <r>
    <x v="0"/>
    <x v="19"/>
    <x v="2"/>
    <x v="3"/>
    <s v="FI_Offshore"/>
    <x v="3"/>
    <n v="57.764189478740803"/>
    <n v="16.045608188539099"/>
  </r>
  <r>
    <x v="0"/>
    <x v="19"/>
    <x v="2"/>
    <x v="3"/>
    <s v="FI_Offshore"/>
    <x v="4"/>
    <n v="6.9381512359098503"/>
    <n v="1.92726423219718"/>
  </r>
  <r>
    <x v="0"/>
    <x v="19"/>
    <x v="2"/>
    <x v="3"/>
    <s v="FI_Offshore"/>
    <x v="5"/>
    <n v="6.9381512359098503"/>
    <n v="1.92726423219718"/>
  </r>
  <r>
    <x v="0"/>
    <x v="19"/>
    <x v="2"/>
    <x v="3"/>
    <s v="FI_Offshore"/>
    <x v="6"/>
    <n v="30.079313304721001"/>
    <n v="8.3553648068669499"/>
  </r>
  <r>
    <x v="0"/>
    <x v="19"/>
    <x v="2"/>
    <x v="3"/>
    <s v="FI_Offshore"/>
    <x v="7"/>
    <n v="41.541082716270601"/>
    <n v="11.5391896434085"/>
  </r>
  <r>
    <x v="0"/>
    <x v="19"/>
    <x v="2"/>
    <x v="3"/>
    <s v="FI_Offshore"/>
    <x v="8"/>
    <n v="41.541082716270601"/>
    <n v="11.5391896434085"/>
  </r>
  <r>
    <x v="0"/>
    <x v="19"/>
    <x v="2"/>
    <x v="3"/>
    <s v="FI_Offshore"/>
    <x v="9"/>
    <n v="45.361633570256501"/>
    <n v="12.600453769515701"/>
  </r>
  <r>
    <x v="0"/>
    <x v="19"/>
    <x v="2"/>
    <x v="3"/>
    <s v="FI_Offshore"/>
    <x v="10"/>
    <n v="57.764189478740803"/>
    <n v="16.045608188539099"/>
  </r>
  <r>
    <x v="0"/>
    <x v="19"/>
    <x v="2"/>
    <x v="3"/>
    <s v="FI_Offshore"/>
    <x v="11"/>
    <n v="3.4661481279819699"/>
    <n v="0.96281892443943695"/>
  </r>
  <r>
    <x v="0"/>
    <x v="19"/>
    <x v="2"/>
    <x v="3"/>
    <s v="FI_Offshore"/>
    <x v="12"/>
    <n v="0.36"/>
    <n v="0.1"/>
  </r>
  <r>
    <x v="0"/>
    <x v="19"/>
    <x v="2"/>
    <x v="3"/>
    <s v="FI_Offshore"/>
    <x v="13"/>
    <n v="22.255179800448499"/>
    <n v="6.1819943890134796"/>
  </r>
  <r>
    <x v="0"/>
    <x v="19"/>
    <x v="2"/>
    <x v="3"/>
    <s v="FI_Offshore"/>
    <x v="14"/>
    <n v="22.255179800448499"/>
    <n v="6.1819943890134796"/>
  </r>
  <r>
    <x v="0"/>
    <x v="19"/>
    <x v="2"/>
    <x v="3"/>
    <s v="FI_Offshore"/>
    <x v="15"/>
    <n v="2.7284206547966199"/>
    <n v="0.75789462633239502"/>
  </r>
  <r>
    <x v="0"/>
    <x v="19"/>
    <x v="2"/>
    <x v="3"/>
    <s v="FI_Offshore"/>
    <x v="16"/>
    <n v="6.3819281410478998"/>
    <n v="1.77275781695775"/>
  </r>
  <r>
    <x v="0"/>
    <x v="19"/>
    <x v="2"/>
    <x v="3"/>
    <s v="FI_Offshore"/>
    <x v="17"/>
    <n v="9.3111759656652193"/>
    <n v="2.5864377682403399"/>
  </r>
  <r>
    <x v="0"/>
    <x v="19"/>
    <x v="2"/>
    <x v="3"/>
    <s v="FI_Offshore"/>
    <x v="19"/>
    <n v="14.8932951392392"/>
    <n v="4.1370264275664503"/>
  </r>
  <r>
    <x v="0"/>
    <x v="19"/>
    <x v="2"/>
    <x v="3"/>
    <s v="FI_Offshore"/>
    <x v="20"/>
    <n v="34.222357783875999"/>
    <n v="9.5062104955211097"/>
  </r>
  <r>
    <x v="0"/>
    <x v="19"/>
    <x v="2"/>
    <x v="3"/>
    <s v="FI_Offshore"/>
    <x v="21"/>
    <n v="47.52"/>
    <n v="13.2"/>
  </r>
  <r>
    <x v="0"/>
    <x v="19"/>
    <x v="2"/>
    <x v="3"/>
    <s v="FI_Offshore"/>
    <x v="22"/>
    <n v="61.56"/>
    <n v="17.100000000000001"/>
  </r>
  <r>
    <x v="0"/>
    <x v="19"/>
    <x v="2"/>
    <x v="3"/>
    <s v="FI_Offshore"/>
    <x v="23"/>
    <n v="0.31515896120488701"/>
    <n v="8.7544155890246306E-2"/>
  </r>
  <r>
    <x v="0"/>
    <x v="19"/>
    <x v="2"/>
    <x v="3"/>
    <s v="FI_Offshore"/>
    <x v="24"/>
    <n v="38.771677201852398"/>
    <n v="10.7699103338479"/>
  </r>
  <r>
    <x v="0"/>
    <x v="19"/>
    <x v="2"/>
    <x v="3"/>
    <s v="FI_Offshore"/>
    <x v="26"/>
    <n v="46.781450178274099"/>
    <n v="12.994847271742801"/>
  </r>
  <r>
    <x v="0"/>
    <x v="19"/>
    <x v="2"/>
    <x v="3"/>
    <s v="FI_Offshore"/>
    <x v="27"/>
    <n v="2.34199197836619"/>
    <n v="0.650553327323943"/>
  </r>
  <r>
    <x v="0"/>
    <x v="19"/>
    <x v="2"/>
    <x v="3"/>
    <s v="FI_large"/>
    <x v="0"/>
    <n v="45.776839115009899"/>
    <n v="12.7157886430583"/>
  </r>
  <r>
    <x v="0"/>
    <x v="19"/>
    <x v="2"/>
    <x v="3"/>
    <s v="FI_large"/>
    <x v="1"/>
    <n v="43.2"/>
    <n v="12"/>
  </r>
  <r>
    <x v="0"/>
    <x v="19"/>
    <x v="2"/>
    <x v="3"/>
    <s v="FI_large"/>
    <x v="2"/>
    <n v="54.72"/>
    <n v="15.2"/>
  </r>
  <r>
    <x v="0"/>
    <x v="19"/>
    <x v="2"/>
    <x v="3"/>
    <s v="FI_large"/>
    <x v="3"/>
    <n v="57.764189478740803"/>
    <n v="16.045608188539099"/>
  </r>
  <r>
    <x v="0"/>
    <x v="19"/>
    <x v="2"/>
    <x v="3"/>
    <s v="FI_large"/>
    <x v="4"/>
    <n v="6.9381512359098503"/>
    <n v="1.92726423219718"/>
  </r>
  <r>
    <x v="0"/>
    <x v="19"/>
    <x v="2"/>
    <x v="3"/>
    <s v="FI_large"/>
    <x v="5"/>
    <n v="6.9381512359098503"/>
    <n v="1.92726423219718"/>
  </r>
  <r>
    <x v="0"/>
    <x v="19"/>
    <x v="2"/>
    <x v="3"/>
    <s v="FI_large"/>
    <x v="6"/>
    <n v="30.079313304721001"/>
    <n v="8.3553648068669499"/>
  </r>
  <r>
    <x v="0"/>
    <x v="19"/>
    <x v="2"/>
    <x v="3"/>
    <s v="FI_large"/>
    <x v="7"/>
    <n v="41.541082716270601"/>
    <n v="11.5391896434085"/>
  </r>
  <r>
    <x v="0"/>
    <x v="19"/>
    <x v="2"/>
    <x v="3"/>
    <s v="FI_large"/>
    <x v="8"/>
    <n v="41.541082716270601"/>
    <n v="11.5391896434085"/>
  </r>
  <r>
    <x v="0"/>
    <x v="19"/>
    <x v="2"/>
    <x v="3"/>
    <s v="FI_large"/>
    <x v="9"/>
    <n v="45.361633570256501"/>
    <n v="12.600453769515701"/>
  </r>
  <r>
    <x v="0"/>
    <x v="19"/>
    <x v="2"/>
    <x v="3"/>
    <s v="FI_large"/>
    <x v="10"/>
    <n v="57.764189478740803"/>
    <n v="16.045608188539099"/>
  </r>
  <r>
    <x v="0"/>
    <x v="19"/>
    <x v="2"/>
    <x v="3"/>
    <s v="FI_large"/>
    <x v="11"/>
    <n v="3.4661481279819699"/>
    <n v="0.96281892443943695"/>
  </r>
  <r>
    <x v="0"/>
    <x v="19"/>
    <x v="2"/>
    <x v="3"/>
    <s v="FI_large"/>
    <x v="12"/>
    <n v="0.36"/>
    <n v="0.1"/>
  </r>
  <r>
    <x v="0"/>
    <x v="19"/>
    <x v="2"/>
    <x v="3"/>
    <s v="FI_large"/>
    <x v="13"/>
    <n v="22.255179800448499"/>
    <n v="6.1819943890134796"/>
  </r>
  <r>
    <x v="0"/>
    <x v="19"/>
    <x v="2"/>
    <x v="3"/>
    <s v="FI_large"/>
    <x v="14"/>
    <n v="22.255179800448499"/>
    <n v="6.1819943890134796"/>
  </r>
  <r>
    <x v="0"/>
    <x v="19"/>
    <x v="2"/>
    <x v="3"/>
    <s v="FI_large"/>
    <x v="15"/>
    <n v="2.7284206547966199"/>
    <n v="0.75789462633239502"/>
  </r>
  <r>
    <x v="0"/>
    <x v="19"/>
    <x v="2"/>
    <x v="3"/>
    <s v="FI_large"/>
    <x v="16"/>
    <n v="6.3819281410478998"/>
    <n v="1.77275781695775"/>
  </r>
  <r>
    <x v="0"/>
    <x v="19"/>
    <x v="2"/>
    <x v="3"/>
    <s v="FI_large"/>
    <x v="17"/>
    <n v="9.3111759656652193"/>
    <n v="2.5864377682403399"/>
  </r>
  <r>
    <x v="0"/>
    <x v="19"/>
    <x v="2"/>
    <x v="3"/>
    <s v="FI_large"/>
    <x v="19"/>
    <n v="14.8932951392392"/>
    <n v="4.1370264275664503"/>
  </r>
  <r>
    <x v="0"/>
    <x v="19"/>
    <x v="2"/>
    <x v="3"/>
    <s v="FI_large"/>
    <x v="20"/>
    <n v="34.222357783875999"/>
    <n v="9.5062104955211097"/>
  </r>
  <r>
    <x v="0"/>
    <x v="19"/>
    <x v="2"/>
    <x v="3"/>
    <s v="FI_large"/>
    <x v="21"/>
    <n v="47.52"/>
    <n v="13.2"/>
  </r>
  <r>
    <x v="0"/>
    <x v="19"/>
    <x v="2"/>
    <x v="3"/>
    <s v="FI_large"/>
    <x v="22"/>
    <n v="61.56"/>
    <n v="17.100000000000001"/>
  </r>
  <r>
    <x v="0"/>
    <x v="19"/>
    <x v="2"/>
    <x v="3"/>
    <s v="FI_large"/>
    <x v="23"/>
    <n v="0.31515896120488701"/>
    <n v="8.7544155890246306E-2"/>
  </r>
  <r>
    <x v="0"/>
    <x v="19"/>
    <x v="2"/>
    <x v="3"/>
    <s v="FI_large"/>
    <x v="24"/>
    <n v="38.771677201852398"/>
    <n v="10.7699103338479"/>
  </r>
  <r>
    <x v="0"/>
    <x v="19"/>
    <x v="2"/>
    <x v="3"/>
    <s v="FI_large"/>
    <x v="26"/>
    <n v="46.781450178274099"/>
    <n v="12.994847271742801"/>
  </r>
  <r>
    <x v="0"/>
    <x v="19"/>
    <x v="2"/>
    <x v="3"/>
    <s v="FI_large"/>
    <x v="27"/>
    <n v="2.34199197836619"/>
    <n v="0.650553327323943"/>
  </r>
  <r>
    <x v="0"/>
    <x v="19"/>
    <x v="2"/>
    <x v="3"/>
    <s v="FI_large_gas"/>
    <x v="0"/>
    <n v="45.776839115009899"/>
    <n v="12.7157886430583"/>
  </r>
  <r>
    <x v="0"/>
    <x v="19"/>
    <x v="2"/>
    <x v="3"/>
    <s v="FI_large_gas"/>
    <x v="1"/>
    <n v="43.2"/>
    <n v="12"/>
  </r>
  <r>
    <x v="0"/>
    <x v="19"/>
    <x v="2"/>
    <x v="3"/>
    <s v="FI_large_gas"/>
    <x v="2"/>
    <n v="54.72"/>
    <n v="15.2"/>
  </r>
  <r>
    <x v="0"/>
    <x v="19"/>
    <x v="2"/>
    <x v="3"/>
    <s v="FI_large_gas"/>
    <x v="3"/>
    <n v="57.764189478740803"/>
    <n v="16.045608188539099"/>
  </r>
  <r>
    <x v="0"/>
    <x v="19"/>
    <x v="2"/>
    <x v="3"/>
    <s v="FI_large_gas"/>
    <x v="4"/>
    <n v="6.9381512359098503"/>
    <n v="1.92726423219718"/>
  </r>
  <r>
    <x v="0"/>
    <x v="19"/>
    <x v="2"/>
    <x v="3"/>
    <s v="FI_large_gas"/>
    <x v="5"/>
    <n v="6.9381512359098503"/>
    <n v="1.92726423219718"/>
  </r>
  <r>
    <x v="0"/>
    <x v="19"/>
    <x v="2"/>
    <x v="3"/>
    <s v="FI_large_gas"/>
    <x v="6"/>
    <n v="30.079313304721001"/>
    <n v="8.3553648068669499"/>
  </r>
  <r>
    <x v="0"/>
    <x v="19"/>
    <x v="2"/>
    <x v="3"/>
    <s v="FI_large_gas"/>
    <x v="7"/>
    <n v="41.541082716270601"/>
    <n v="11.5391896434085"/>
  </r>
  <r>
    <x v="0"/>
    <x v="19"/>
    <x v="2"/>
    <x v="3"/>
    <s v="FI_large_gas"/>
    <x v="8"/>
    <n v="41.541082716270601"/>
    <n v="11.5391896434085"/>
  </r>
  <r>
    <x v="0"/>
    <x v="19"/>
    <x v="2"/>
    <x v="3"/>
    <s v="FI_large_gas"/>
    <x v="9"/>
    <n v="45.361633570256501"/>
    <n v="12.600453769515701"/>
  </r>
  <r>
    <x v="0"/>
    <x v="19"/>
    <x v="2"/>
    <x v="3"/>
    <s v="FI_large_gas"/>
    <x v="10"/>
    <n v="57.764189478740803"/>
    <n v="16.045608188539099"/>
  </r>
  <r>
    <x v="0"/>
    <x v="19"/>
    <x v="2"/>
    <x v="3"/>
    <s v="FI_large_gas"/>
    <x v="11"/>
    <n v="3.4661481279819699"/>
    <n v="0.96281892443943695"/>
  </r>
  <r>
    <x v="0"/>
    <x v="19"/>
    <x v="2"/>
    <x v="3"/>
    <s v="FI_large_gas"/>
    <x v="12"/>
    <n v="0.36"/>
    <n v="0.1"/>
  </r>
  <r>
    <x v="0"/>
    <x v="19"/>
    <x v="2"/>
    <x v="3"/>
    <s v="FI_large_gas"/>
    <x v="13"/>
    <n v="22.255179800448499"/>
    <n v="6.1819943890134796"/>
  </r>
  <r>
    <x v="0"/>
    <x v="19"/>
    <x v="2"/>
    <x v="3"/>
    <s v="FI_large_gas"/>
    <x v="14"/>
    <n v="22.255179800448499"/>
    <n v="6.1819943890134796"/>
  </r>
  <r>
    <x v="0"/>
    <x v="19"/>
    <x v="2"/>
    <x v="3"/>
    <s v="FI_large_gas"/>
    <x v="15"/>
    <n v="2.7284206547966199"/>
    <n v="0.75789462633239502"/>
  </r>
  <r>
    <x v="0"/>
    <x v="19"/>
    <x v="2"/>
    <x v="3"/>
    <s v="FI_large_gas"/>
    <x v="16"/>
    <n v="6.3819281410478998"/>
    <n v="1.77275781695775"/>
  </r>
  <r>
    <x v="0"/>
    <x v="19"/>
    <x v="2"/>
    <x v="3"/>
    <s v="FI_large_gas"/>
    <x v="17"/>
    <n v="9.3111759656652193"/>
    <n v="2.5864377682403399"/>
  </r>
  <r>
    <x v="0"/>
    <x v="19"/>
    <x v="2"/>
    <x v="3"/>
    <s v="FI_large_gas"/>
    <x v="19"/>
    <n v="14.8932951392392"/>
    <n v="4.1370264275664503"/>
  </r>
  <r>
    <x v="0"/>
    <x v="19"/>
    <x v="2"/>
    <x v="3"/>
    <s v="FI_large_gas"/>
    <x v="20"/>
    <n v="34.222357783875999"/>
    <n v="9.5062104955211097"/>
  </r>
  <r>
    <x v="0"/>
    <x v="19"/>
    <x v="2"/>
    <x v="3"/>
    <s v="FI_large_gas"/>
    <x v="21"/>
    <n v="47.52"/>
    <n v="13.2"/>
  </r>
  <r>
    <x v="0"/>
    <x v="19"/>
    <x v="2"/>
    <x v="3"/>
    <s v="FI_large_gas"/>
    <x v="22"/>
    <n v="61.56"/>
    <n v="17.100000000000001"/>
  </r>
  <r>
    <x v="0"/>
    <x v="19"/>
    <x v="2"/>
    <x v="3"/>
    <s v="FI_large_gas"/>
    <x v="23"/>
    <n v="0.31515896120488701"/>
    <n v="8.7544155890246306E-2"/>
  </r>
  <r>
    <x v="0"/>
    <x v="19"/>
    <x v="2"/>
    <x v="3"/>
    <s v="FI_large_gas"/>
    <x v="24"/>
    <n v="38.771677201852398"/>
    <n v="10.7699103338479"/>
  </r>
  <r>
    <x v="0"/>
    <x v="19"/>
    <x v="2"/>
    <x v="3"/>
    <s v="FI_large_gas"/>
    <x v="26"/>
    <n v="46.781450178274099"/>
    <n v="12.994847271742801"/>
  </r>
  <r>
    <x v="0"/>
    <x v="19"/>
    <x v="2"/>
    <x v="3"/>
    <s v="FI_large_gas"/>
    <x v="27"/>
    <n v="2.34199197836619"/>
    <n v="0.650553327323943"/>
  </r>
  <r>
    <x v="0"/>
    <x v="19"/>
    <x v="2"/>
    <x v="3"/>
    <s v="FI_medium"/>
    <x v="0"/>
    <n v="45.776839115009899"/>
    <n v="12.7157886430583"/>
  </r>
  <r>
    <x v="0"/>
    <x v="19"/>
    <x v="2"/>
    <x v="3"/>
    <s v="FI_medium"/>
    <x v="1"/>
    <n v="43.2"/>
    <n v="12"/>
  </r>
  <r>
    <x v="0"/>
    <x v="19"/>
    <x v="2"/>
    <x v="3"/>
    <s v="FI_medium"/>
    <x v="2"/>
    <n v="54.72"/>
    <n v="15.2"/>
  </r>
  <r>
    <x v="0"/>
    <x v="19"/>
    <x v="2"/>
    <x v="3"/>
    <s v="FI_medium"/>
    <x v="3"/>
    <n v="57.764189478740803"/>
    <n v="16.045608188539099"/>
  </r>
  <r>
    <x v="0"/>
    <x v="19"/>
    <x v="2"/>
    <x v="3"/>
    <s v="FI_medium"/>
    <x v="4"/>
    <n v="6.9381512359098503"/>
    <n v="1.92726423219718"/>
  </r>
  <r>
    <x v="0"/>
    <x v="19"/>
    <x v="2"/>
    <x v="3"/>
    <s v="FI_medium"/>
    <x v="5"/>
    <n v="6.9381512359098503"/>
    <n v="1.92726423219718"/>
  </r>
  <r>
    <x v="0"/>
    <x v="19"/>
    <x v="2"/>
    <x v="3"/>
    <s v="FI_medium"/>
    <x v="6"/>
    <n v="30.079313304721001"/>
    <n v="8.3553648068669499"/>
  </r>
  <r>
    <x v="0"/>
    <x v="19"/>
    <x v="2"/>
    <x v="3"/>
    <s v="FI_medium"/>
    <x v="7"/>
    <n v="41.541082716270601"/>
    <n v="11.5391896434085"/>
  </r>
  <r>
    <x v="0"/>
    <x v="19"/>
    <x v="2"/>
    <x v="3"/>
    <s v="FI_medium"/>
    <x v="8"/>
    <n v="41.541082716270601"/>
    <n v="11.5391896434085"/>
  </r>
  <r>
    <x v="0"/>
    <x v="19"/>
    <x v="2"/>
    <x v="3"/>
    <s v="FI_medium"/>
    <x v="9"/>
    <n v="45.361633570256501"/>
    <n v="12.600453769515701"/>
  </r>
  <r>
    <x v="0"/>
    <x v="19"/>
    <x v="2"/>
    <x v="3"/>
    <s v="FI_medium"/>
    <x v="10"/>
    <n v="57.764189478740803"/>
    <n v="16.045608188539099"/>
  </r>
  <r>
    <x v="0"/>
    <x v="19"/>
    <x v="2"/>
    <x v="3"/>
    <s v="FI_medium"/>
    <x v="11"/>
    <n v="3.4661481279819699"/>
    <n v="0.96281892443943695"/>
  </r>
  <r>
    <x v="0"/>
    <x v="19"/>
    <x v="2"/>
    <x v="3"/>
    <s v="FI_medium"/>
    <x v="12"/>
    <n v="0.36"/>
    <n v="0.1"/>
  </r>
  <r>
    <x v="0"/>
    <x v="19"/>
    <x v="2"/>
    <x v="3"/>
    <s v="FI_medium"/>
    <x v="13"/>
    <n v="22.255179800448499"/>
    <n v="6.1819943890134796"/>
  </r>
  <r>
    <x v="0"/>
    <x v="19"/>
    <x v="2"/>
    <x v="3"/>
    <s v="FI_medium"/>
    <x v="14"/>
    <n v="22.255179800448499"/>
    <n v="6.1819943890134796"/>
  </r>
  <r>
    <x v="0"/>
    <x v="19"/>
    <x v="2"/>
    <x v="3"/>
    <s v="FI_medium"/>
    <x v="15"/>
    <n v="2.7284206547966199"/>
    <n v="0.75789462633239502"/>
  </r>
  <r>
    <x v="0"/>
    <x v="19"/>
    <x v="2"/>
    <x v="3"/>
    <s v="FI_medium"/>
    <x v="16"/>
    <n v="6.3819281410478998"/>
    <n v="1.77275781695775"/>
  </r>
  <r>
    <x v="0"/>
    <x v="19"/>
    <x v="2"/>
    <x v="3"/>
    <s v="FI_medium"/>
    <x v="17"/>
    <n v="9.3111759656652193"/>
    <n v="2.5864377682403399"/>
  </r>
  <r>
    <x v="0"/>
    <x v="19"/>
    <x v="2"/>
    <x v="3"/>
    <s v="FI_medium"/>
    <x v="19"/>
    <n v="14.8932951392392"/>
    <n v="4.1370264275664503"/>
  </r>
  <r>
    <x v="0"/>
    <x v="19"/>
    <x v="2"/>
    <x v="3"/>
    <s v="FI_medium"/>
    <x v="20"/>
    <n v="34.222357783875999"/>
    <n v="9.5062104955211097"/>
  </r>
  <r>
    <x v="0"/>
    <x v="19"/>
    <x v="2"/>
    <x v="3"/>
    <s v="FI_medium"/>
    <x v="21"/>
    <n v="47.52"/>
    <n v="13.2"/>
  </r>
  <r>
    <x v="0"/>
    <x v="19"/>
    <x v="2"/>
    <x v="3"/>
    <s v="FI_medium"/>
    <x v="22"/>
    <n v="61.56"/>
    <n v="17.100000000000001"/>
  </r>
  <r>
    <x v="0"/>
    <x v="19"/>
    <x v="2"/>
    <x v="3"/>
    <s v="FI_medium"/>
    <x v="23"/>
    <n v="0.31515896120488701"/>
    <n v="8.7544155890246306E-2"/>
  </r>
  <r>
    <x v="0"/>
    <x v="19"/>
    <x v="2"/>
    <x v="3"/>
    <s v="FI_medium"/>
    <x v="24"/>
    <n v="38.771677201852398"/>
    <n v="10.7699103338479"/>
  </r>
  <r>
    <x v="0"/>
    <x v="19"/>
    <x v="2"/>
    <x v="3"/>
    <s v="FI_medium"/>
    <x v="26"/>
    <n v="46.781450178274099"/>
    <n v="12.994847271742801"/>
  </r>
  <r>
    <x v="0"/>
    <x v="19"/>
    <x v="2"/>
    <x v="3"/>
    <s v="FI_medium"/>
    <x v="27"/>
    <n v="2.34199197836619"/>
    <n v="0.650553327323943"/>
  </r>
  <r>
    <x v="0"/>
    <x v="19"/>
    <x v="2"/>
    <x v="3"/>
    <s v="FI_medium_gas"/>
    <x v="0"/>
    <n v="45.776839115009899"/>
    <n v="12.7157886430583"/>
  </r>
  <r>
    <x v="0"/>
    <x v="19"/>
    <x v="2"/>
    <x v="3"/>
    <s v="FI_medium_gas"/>
    <x v="1"/>
    <n v="43.2"/>
    <n v="12"/>
  </r>
  <r>
    <x v="0"/>
    <x v="19"/>
    <x v="2"/>
    <x v="3"/>
    <s v="FI_medium_gas"/>
    <x v="2"/>
    <n v="54.72"/>
    <n v="15.2"/>
  </r>
  <r>
    <x v="0"/>
    <x v="19"/>
    <x v="2"/>
    <x v="3"/>
    <s v="FI_medium_gas"/>
    <x v="3"/>
    <n v="57.764189478740803"/>
    <n v="16.045608188539099"/>
  </r>
  <r>
    <x v="0"/>
    <x v="19"/>
    <x v="2"/>
    <x v="3"/>
    <s v="FI_medium_gas"/>
    <x v="4"/>
    <n v="6.9381512359098503"/>
    <n v="1.92726423219718"/>
  </r>
  <r>
    <x v="0"/>
    <x v="19"/>
    <x v="2"/>
    <x v="3"/>
    <s v="FI_medium_gas"/>
    <x v="5"/>
    <n v="6.9381512359098503"/>
    <n v="1.92726423219718"/>
  </r>
  <r>
    <x v="0"/>
    <x v="19"/>
    <x v="2"/>
    <x v="3"/>
    <s v="FI_medium_gas"/>
    <x v="6"/>
    <n v="30.079313304721001"/>
    <n v="8.3553648068669499"/>
  </r>
  <r>
    <x v="0"/>
    <x v="19"/>
    <x v="2"/>
    <x v="3"/>
    <s v="FI_medium_gas"/>
    <x v="7"/>
    <n v="41.541082716270601"/>
    <n v="11.5391896434085"/>
  </r>
  <r>
    <x v="0"/>
    <x v="19"/>
    <x v="2"/>
    <x v="3"/>
    <s v="FI_medium_gas"/>
    <x v="8"/>
    <n v="41.541082716270601"/>
    <n v="11.5391896434085"/>
  </r>
  <r>
    <x v="0"/>
    <x v="19"/>
    <x v="2"/>
    <x v="3"/>
    <s v="FI_medium_gas"/>
    <x v="9"/>
    <n v="45.361633570256501"/>
    <n v="12.600453769515701"/>
  </r>
  <r>
    <x v="0"/>
    <x v="19"/>
    <x v="2"/>
    <x v="3"/>
    <s v="FI_medium_gas"/>
    <x v="10"/>
    <n v="57.764189478740803"/>
    <n v="16.045608188539099"/>
  </r>
  <r>
    <x v="0"/>
    <x v="19"/>
    <x v="2"/>
    <x v="3"/>
    <s v="FI_medium_gas"/>
    <x v="11"/>
    <n v="3.4661481279819699"/>
    <n v="0.96281892443943695"/>
  </r>
  <r>
    <x v="0"/>
    <x v="19"/>
    <x v="2"/>
    <x v="3"/>
    <s v="FI_medium_gas"/>
    <x v="12"/>
    <n v="0.36"/>
    <n v="0.1"/>
  </r>
  <r>
    <x v="0"/>
    <x v="19"/>
    <x v="2"/>
    <x v="3"/>
    <s v="FI_medium_gas"/>
    <x v="13"/>
    <n v="22.255179800448499"/>
    <n v="6.1819943890134796"/>
  </r>
  <r>
    <x v="0"/>
    <x v="19"/>
    <x v="2"/>
    <x v="3"/>
    <s v="FI_medium_gas"/>
    <x v="14"/>
    <n v="22.255179800448499"/>
    <n v="6.1819943890134796"/>
  </r>
  <r>
    <x v="0"/>
    <x v="19"/>
    <x v="2"/>
    <x v="3"/>
    <s v="FI_medium_gas"/>
    <x v="15"/>
    <n v="2.7284206547966199"/>
    <n v="0.75789462633239502"/>
  </r>
  <r>
    <x v="0"/>
    <x v="19"/>
    <x v="2"/>
    <x v="3"/>
    <s v="FI_medium_gas"/>
    <x v="16"/>
    <n v="6.3819281410478998"/>
    <n v="1.77275781695775"/>
  </r>
  <r>
    <x v="0"/>
    <x v="19"/>
    <x v="2"/>
    <x v="3"/>
    <s v="FI_medium_gas"/>
    <x v="17"/>
    <n v="9.3111759656652193"/>
    <n v="2.5864377682403399"/>
  </r>
  <r>
    <x v="0"/>
    <x v="19"/>
    <x v="2"/>
    <x v="3"/>
    <s v="FI_medium_gas"/>
    <x v="19"/>
    <n v="14.8932951392392"/>
    <n v="4.1370264275664503"/>
  </r>
  <r>
    <x v="0"/>
    <x v="19"/>
    <x v="2"/>
    <x v="3"/>
    <s v="FI_medium_gas"/>
    <x v="20"/>
    <n v="34.222357783875999"/>
    <n v="9.5062104955211097"/>
  </r>
  <r>
    <x v="0"/>
    <x v="19"/>
    <x v="2"/>
    <x v="3"/>
    <s v="FI_medium_gas"/>
    <x v="21"/>
    <n v="47.52"/>
    <n v="13.2"/>
  </r>
  <r>
    <x v="0"/>
    <x v="19"/>
    <x v="2"/>
    <x v="3"/>
    <s v="FI_medium_gas"/>
    <x v="22"/>
    <n v="61.56"/>
    <n v="17.100000000000001"/>
  </r>
  <r>
    <x v="0"/>
    <x v="19"/>
    <x v="2"/>
    <x v="3"/>
    <s v="FI_medium_gas"/>
    <x v="23"/>
    <n v="0.31515896120488701"/>
    <n v="8.7544155890246306E-2"/>
  </r>
  <r>
    <x v="0"/>
    <x v="19"/>
    <x v="2"/>
    <x v="3"/>
    <s v="FI_medium_gas"/>
    <x v="24"/>
    <n v="38.771677201852398"/>
    <n v="10.7699103338479"/>
  </r>
  <r>
    <x v="0"/>
    <x v="19"/>
    <x v="2"/>
    <x v="3"/>
    <s v="FI_medium_gas"/>
    <x v="26"/>
    <n v="46.781450178274099"/>
    <n v="12.994847271742801"/>
  </r>
  <r>
    <x v="0"/>
    <x v="19"/>
    <x v="2"/>
    <x v="3"/>
    <s v="FI_medium_gas"/>
    <x v="27"/>
    <n v="2.34199197836619"/>
    <n v="0.650553327323943"/>
  </r>
  <r>
    <x v="0"/>
    <x v="19"/>
    <x v="2"/>
    <x v="3"/>
    <s v="FI_small"/>
    <x v="0"/>
    <n v="45.776839115009899"/>
    <n v="12.7157886430583"/>
  </r>
  <r>
    <x v="0"/>
    <x v="19"/>
    <x v="2"/>
    <x v="3"/>
    <s v="FI_small"/>
    <x v="1"/>
    <n v="43.2"/>
    <n v="12"/>
  </r>
  <r>
    <x v="0"/>
    <x v="19"/>
    <x v="2"/>
    <x v="3"/>
    <s v="FI_small"/>
    <x v="2"/>
    <n v="54.72"/>
    <n v="15.2"/>
  </r>
  <r>
    <x v="0"/>
    <x v="19"/>
    <x v="2"/>
    <x v="3"/>
    <s v="FI_small"/>
    <x v="3"/>
    <n v="57.764189478740803"/>
    <n v="16.045608188539099"/>
  </r>
  <r>
    <x v="0"/>
    <x v="19"/>
    <x v="2"/>
    <x v="3"/>
    <s v="FI_small"/>
    <x v="4"/>
    <n v="6.9381512359098503"/>
    <n v="1.92726423219718"/>
  </r>
  <r>
    <x v="0"/>
    <x v="19"/>
    <x v="2"/>
    <x v="3"/>
    <s v="FI_small"/>
    <x v="5"/>
    <n v="6.9381512359098503"/>
    <n v="1.92726423219718"/>
  </r>
  <r>
    <x v="0"/>
    <x v="19"/>
    <x v="2"/>
    <x v="3"/>
    <s v="FI_small"/>
    <x v="6"/>
    <n v="30.079313304721001"/>
    <n v="8.3553648068669499"/>
  </r>
  <r>
    <x v="0"/>
    <x v="19"/>
    <x v="2"/>
    <x v="3"/>
    <s v="FI_small"/>
    <x v="7"/>
    <n v="41.541082716270601"/>
    <n v="11.5391896434085"/>
  </r>
  <r>
    <x v="0"/>
    <x v="19"/>
    <x v="2"/>
    <x v="3"/>
    <s v="FI_small"/>
    <x v="8"/>
    <n v="41.541082716270601"/>
    <n v="11.5391896434085"/>
  </r>
  <r>
    <x v="0"/>
    <x v="19"/>
    <x v="2"/>
    <x v="3"/>
    <s v="FI_small"/>
    <x v="9"/>
    <n v="45.361633570256501"/>
    <n v="12.600453769515701"/>
  </r>
  <r>
    <x v="0"/>
    <x v="19"/>
    <x v="2"/>
    <x v="3"/>
    <s v="FI_small"/>
    <x v="10"/>
    <n v="57.764189478740803"/>
    <n v="16.045608188539099"/>
  </r>
  <r>
    <x v="0"/>
    <x v="19"/>
    <x v="2"/>
    <x v="3"/>
    <s v="FI_small"/>
    <x v="11"/>
    <n v="3.4661481279819699"/>
    <n v="0.96281892443943695"/>
  </r>
  <r>
    <x v="0"/>
    <x v="19"/>
    <x v="2"/>
    <x v="3"/>
    <s v="FI_small"/>
    <x v="12"/>
    <n v="0.36"/>
    <n v="0.1"/>
  </r>
  <r>
    <x v="0"/>
    <x v="19"/>
    <x v="2"/>
    <x v="3"/>
    <s v="FI_small"/>
    <x v="13"/>
    <n v="22.255179800448499"/>
    <n v="6.1819943890134796"/>
  </r>
  <r>
    <x v="0"/>
    <x v="19"/>
    <x v="2"/>
    <x v="3"/>
    <s v="FI_small"/>
    <x v="14"/>
    <n v="22.255179800448499"/>
    <n v="6.1819943890134796"/>
  </r>
  <r>
    <x v="0"/>
    <x v="19"/>
    <x v="2"/>
    <x v="3"/>
    <s v="FI_small"/>
    <x v="15"/>
    <n v="2.7284206547966199"/>
    <n v="0.75789462633239502"/>
  </r>
  <r>
    <x v="0"/>
    <x v="19"/>
    <x v="2"/>
    <x v="3"/>
    <s v="FI_small"/>
    <x v="16"/>
    <n v="6.3819281410478998"/>
    <n v="1.77275781695775"/>
  </r>
  <r>
    <x v="0"/>
    <x v="19"/>
    <x v="2"/>
    <x v="3"/>
    <s v="FI_small"/>
    <x v="17"/>
    <n v="9.3111759656652193"/>
    <n v="2.5864377682403399"/>
  </r>
  <r>
    <x v="0"/>
    <x v="19"/>
    <x v="2"/>
    <x v="3"/>
    <s v="FI_small"/>
    <x v="19"/>
    <n v="14.8932951392392"/>
    <n v="4.1370264275664503"/>
  </r>
  <r>
    <x v="0"/>
    <x v="19"/>
    <x v="2"/>
    <x v="3"/>
    <s v="FI_small"/>
    <x v="20"/>
    <n v="34.222357783875999"/>
    <n v="9.5062104955211097"/>
  </r>
  <r>
    <x v="0"/>
    <x v="19"/>
    <x v="2"/>
    <x v="3"/>
    <s v="FI_small"/>
    <x v="21"/>
    <n v="47.52"/>
    <n v="13.2"/>
  </r>
  <r>
    <x v="0"/>
    <x v="19"/>
    <x v="2"/>
    <x v="3"/>
    <s v="FI_small"/>
    <x v="22"/>
    <n v="61.56"/>
    <n v="17.100000000000001"/>
  </r>
  <r>
    <x v="0"/>
    <x v="19"/>
    <x v="2"/>
    <x v="3"/>
    <s v="FI_small"/>
    <x v="23"/>
    <n v="0.31515896120488701"/>
    <n v="8.7544155890246306E-2"/>
  </r>
  <r>
    <x v="0"/>
    <x v="19"/>
    <x v="2"/>
    <x v="3"/>
    <s v="FI_small"/>
    <x v="24"/>
    <n v="38.771677201852398"/>
    <n v="10.7699103338479"/>
  </r>
  <r>
    <x v="0"/>
    <x v="19"/>
    <x v="2"/>
    <x v="3"/>
    <s v="FI_small"/>
    <x v="26"/>
    <n v="46.781450178274099"/>
    <n v="12.994847271742801"/>
  </r>
  <r>
    <x v="0"/>
    <x v="19"/>
    <x v="2"/>
    <x v="3"/>
    <s v="FI_small"/>
    <x v="27"/>
    <n v="2.34199197836619"/>
    <n v="0.650553327323943"/>
  </r>
  <r>
    <x v="0"/>
    <x v="19"/>
    <x v="2"/>
    <x v="3"/>
    <s v="FI_small_gas"/>
    <x v="0"/>
    <n v="45.776839115009899"/>
    <n v="12.7157886430583"/>
  </r>
  <r>
    <x v="0"/>
    <x v="19"/>
    <x v="2"/>
    <x v="3"/>
    <s v="FI_small_gas"/>
    <x v="1"/>
    <n v="43.2"/>
    <n v="12"/>
  </r>
  <r>
    <x v="0"/>
    <x v="19"/>
    <x v="2"/>
    <x v="3"/>
    <s v="FI_small_gas"/>
    <x v="2"/>
    <n v="54.72"/>
    <n v="15.2"/>
  </r>
  <r>
    <x v="0"/>
    <x v="19"/>
    <x v="2"/>
    <x v="3"/>
    <s v="FI_small_gas"/>
    <x v="3"/>
    <n v="57.764189478740803"/>
    <n v="16.045608188539099"/>
  </r>
  <r>
    <x v="0"/>
    <x v="19"/>
    <x v="2"/>
    <x v="3"/>
    <s v="FI_small_gas"/>
    <x v="4"/>
    <n v="6.9381512359098503"/>
    <n v="1.92726423219718"/>
  </r>
  <r>
    <x v="0"/>
    <x v="19"/>
    <x v="2"/>
    <x v="3"/>
    <s v="FI_small_gas"/>
    <x v="5"/>
    <n v="6.9381512359098503"/>
    <n v="1.92726423219718"/>
  </r>
  <r>
    <x v="0"/>
    <x v="19"/>
    <x v="2"/>
    <x v="3"/>
    <s v="FI_small_gas"/>
    <x v="6"/>
    <n v="30.079313304721001"/>
    <n v="8.3553648068669499"/>
  </r>
  <r>
    <x v="0"/>
    <x v="19"/>
    <x v="2"/>
    <x v="3"/>
    <s v="FI_small_gas"/>
    <x v="7"/>
    <n v="41.541082716270601"/>
    <n v="11.5391896434085"/>
  </r>
  <r>
    <x v="0"/>
    <x v="19"/>
    <x v="2"/>
    <x v="3"/>
    <s v="FI_small_gas"/>
    <x v="8"/>
    <n v="41.541082716270601"/>
    <n v="11.5391896434085"/>
  </r>
  <r>
    <x v="0"/>
    <x v="19"/>
    <x v="2"/>
    <x v="3"/>
    <s v="FI_small_gas"/>
    <x v="9"/>
    <n v="45.361633570256501"/>
    <n v="12.600453769515701"/>
  </r>
  <r>
    <x v="0"/>
    <x v="19"/>
    <x v="2"/>
    <x v="3"/>
    <s v="FI_small_gas"/>
    <x v="10"/>
    <n v="57.764189478740803"/>
    <n v="16.045608188539099"/>
  </r>
  <r>
    <x v="0"/>
    <x v="19"/>
    <x v="2"/>
    <x v="3"/>
    <s v="FI_small_gas"/>
    <x v="11"/>
    <n v="3.4661481279819699"/>
    <n v="0.96281892443943695"/>
  </r>
  <r>
    <x v="0"/>
    <x v="19"/>
    <x v="2"/>
    <x v="3"/>
    <s v="FI_small_gas"/>
    <x v="12"/>
    <n v="0.36"/>
    <n v="0.1"/>
  </r>
  <r>
    <x v="0"/>
    <x v="19"/>
    <x v="2"/>
    <x v="3"/>
    <s v="FI_small_gas"/>
    <x v="13"/>
    <n v="22.255179800448499"/>
    <n v="6.1819943890134796"/>
  </r>
  <r>
    <x v="0"/>
    <x v="19"/>
    <x v="2"/>
    <x v="3"/>
    <s v="FI_small_gas"/>
    <x v="14"/>
    <n v="22.255179800448499"/>
    <n v="6.1819943890134796"/>
  </r>
  <r>
    <x v="0"/>
    <x v="19"/>
    <x v="2"/>
    <x v="3"/>
    <s v="FI_small_gas"/>
    <x v="15"/>
    <n v="2.7284206547966199"/>
    <n v="0.75789462633239502"/>
  </r>
  <r>
    <x v="0"/>
    <x v="19"/>
    <x v="2"/>
    <x v="3"/>
    <s v="FI_small_gas"/>
    <x v="16"/>
    <n v="6.3819281410478998"/>
    <n v="1.77275781695775"/>
  </r>
  <r>
    <x v="0"/>
    <x v="19"/>
    <x v="2"/>
    <x v="3"/>
    <s v="FI_small_gas"/>
    <x v="17"/>
    <n v="9.3111759656652193"/>
    <n v="2.5864377682403399"/>
  </r>
  <r>
    <x v="0"/>
    <x v="19"/>
    <x v="2"/>
    <x v="3"/>
    <s v="FI_small_gas"/>
    <x v="19"/>
    <n v="14.8932951392392"/>
    <n v="4.1370264275664503"/>
  </r>
  <r>
    <x v="0"/>
    <x v="19"/>
    <x v="2"/>
    <x v="3"/>
    <s v="FI_small_gas"/>
    <x v="20"/>
    <n v="34.222357783875999"/>
    <n v="9.5062104955211097"/>
  </r>
  <r>
    <x v="0"/>
    <x v="19"/>
    <x v="2"/>
    <x v="3"/>
    <s v="FI_small_gas"/>
    <x v="21"/>
    <n v="47.52"/>
    <n v="13.2"/>
  </r>
  <r>
    <x v="0"/>
    <x v="19"/>
    <x v="2"/>
    <x v="3"/>
    <s v="FI_small_gas"/>
    <x v="22"/>
    <n v="61.56"/>
    <n v="17.100000000000001"/>
  </r>
  <r>
    <x v="0"/>
    <x v="19"/>
    <x v="2"/>
    <x v="3"/>
    <s v="FI_small_gas"/>
    <x v="23"/>
    <n v="0.31515896120488701"/>
    <n v="8.7544155890246306E-2"/>
  </r>
  <r>
    <x v="0"/>
    <x v="19"/>
    <x v="2"/>
    <x v="3"/>
    <s v="FI_small_gas"/>
    <x v="24"/>
    <n v="38.771677201852398"/>
    <n v="10.7699103338479"/>
  </r>
  <r>
    <x v="0"/>
    <x v="19"/>
    <x v="2"/>
    <x v="3"/>
    <s v="FI_small_gas"/>
    <x v="26"/>
    <n v="46.781450178274099"/>
    <n v="12.994847271742801"/>
  </r>
  <r>
    <x v="0"/>
    <x v="19"/>
    <x v="2"/>
    <x v="3"/>
    <s v="FI_small_gas"/>
    <x v="27"/>
    <n v="2.34199197836619"/>
    <n v="0.650553327323943"/>
  </r>
  <r>
    <x v="0"/>
    <x v="19"/>
    <x v="2"/>
    <x v="3"/>
    <s v="FinA"/>
    <x v="0"/>
    <n v="45.776839115009899"/>
    <n v="12.7157886430583"/>
  </r>
  <r>
    <x v="0"/>
    <x v="19"/>
    <x v="2"/>
    <x v="3"/>
    <s v="FinA"/>
    <x v="1"/>
    <n v="43.2"/>
    <n v="12"/>
  </r>
  <r>
    <x v="0"/>
    <x v="19"/>
    <x v="2"/>
    <x v="3"/>
    <s v="FinA"/>
    <x v="2"/>
    <n v="54.72"/>
    <n v="15.2"/>
  </r>
  <r>
    <x v="0"/>
    <x v="19"/>
    <x v="2"/>
    <x v="3"/>
    <s v="FinA"/>
    <x v="3"/>
    <n v="57.764189478740803"/>
    <n v="16.045608188539099"/>
  </r>
  <r>
    <x v="0"/>
    <x v="19"/>
    <x v="2"/>
    <x v="3"/>
    <s v="FinA"/>
    <x v="4"/>
    <n v="6.9381512359098503"/>
    <n v="1.92726423219718"/>
  </r>
  <r>
    <x v="0"/>
    <x v="19"/>
    <x v="2"/>
    <x v="3"/>
    <s v="FinA"/>
    <x v="5"/>
    <n v="6.9381512359098503"/>
    <n v="1.92726423219718"/>
  </r>
  <r>
    <x v="0"/>
    <x v="19"/>
    <x v="2"/>
    <x v="3"/>
    <s v="FinA"/>
    <x v="6"/>
    <n v="30.079313304721001"/>
    <n v="8.3553648068669499"/>
  </r>
  <r>
    <x v="0"/>
    <x v="19"/>
    <x v="2"/>
    <x v="3"/>
    <s v="FinA"/>
    <x v="7"/>
    <n v="41.541082716270601"/>
    <n v="11.5391896434085"/>
  </r>
  <r>
    <x v="0"/>
    <x v="19"/>
    <x v="2"/>
    <x v="3"/>
    <s v="FinA"/>
    <x v="8"/>
    <n v="41.541082716270601"/>
    <n v="11.5391896434085"/>
  </r>
  <r>
    <x v="0"/>
    <x v="19"/>
    <x v="2"/>
    <x v="3"/>
    <s v="FinA"/>
    <x v="9"/>
    <n v="45.361633570256501"/>
    <n v="12.600453769515701"/>
  </r>
  <r>
    <x v="0"/>
    <x v="19"/>
    <x v="2"/>
    <x v="3"/>
    <s v="FinA"/>
    <x v="10"/>
    <n v="57.764189478740803"/>
    <n v="16.045608188539099"/>
  </r>
  <r>
    <x v="0"/>
    <x v="19"/>
    <x v="2"/>
    <x v="3"/>
    <s v="FinA"/>
    <x v="11"/>
    <n v="3.4661481279819699"/>
    <n v="0.96281892443943695"/>
  </r>
  <r>
    <x v="0"/>
    <x v="19"/>
    <x v="2"/>
    <x v="3"/>
    <s v="FinA"/>
    <x v="12"/>
    <n v="0.36"/>
    <n v="0.1"/>
  </r>
  <r>
    <x v="0"/>
    <x v="19"/>
    <x v="2"/>
    <x v="3"/>
    <s v="FinA"/>
    <x v="13"/>
    <n v="22.255179800448499"/>
    <n v="6.1819943890134796"/>
  </r>
  <r>
    <x v="0"/>
    <x v="19"/>
    <x v="2"/>
    <x v="3"/>
    <s v="FinA"/>
    <x v="14"/>
    <n v="22.255179800448499"/>
    <n v="6.1819943890134796"/>
  </r>
  <r>
    <x v="0"/>
    <x v="19"/>
    <x v="2"/>
    <x v="3"/>
    <s v="FinA"/>
    <x v="15"/>
    <n v="2.7284206547966199"/>
    <n v="0.75789462633239502"/>
  </r>
  <r>
    <x v="0"/>
    <x v="19"/>
    <x v="2"/>
    <x v="3"/>
    <s v="FinA"/>
    <x v="16"/>
    <n v="6.3819281410478998"/>
    <n v="1.77275781695775"/>
  </r>
  <r>
    <x v="0"/>
    <x v="19"/>
    <x v="2"/>
    <x v="3"/>
    <s v="FinA"/>
    <x v="17"/>
    <n v="9.3111759656652193"/>
    <n v="2.5864377682403399"/>
  </r>
  <r>
    <x v="0"/>
    <x v="19"/>
    <x v="2"/>
    <x v="3"/>
    <s v="FinA"/>
    <x v="19"/>
    <n v="14.8932951392392"/>
    <n v="4.1370264275664503"/>
  </r>
  <r>
    <x v="0"/>
    <x v="19"/>
    <x v="2"/>
    <x v="3"/>
    <s v="FinA"/>
    <x v="20"/>
    <n v="34.222357783875999"/>
    <n v="9.5062104955211097"/>
  </r>
  <r>
    <x v="0"/>
    <x v="19"/>
    <x v="2"/>
    <x v="3"/>
    <s v="FinA"/>
    <x v="21"/>
    <n v="47.52"/>
    <n v="13.2"/>
  </r>
  <r>
    <x v="0"/>
    <x v="19"/>
    <x v="2"/>
    <x v="3"/>
    <s v="FinA"/>
    <x v="22"/>
    <n v="61.56"/>
    <n v="17.100000000000001"/>
  </r>
  <r>
    <x v="0"/>
    <x v="19"/>
    <x v="2"/>
    <x v="3"/>
    <s v="FinA"/>
    <x v="23"/>
    <n v="0.31515896120488701"/>
    <n v="8.7544155890246306E-2"/>
  </r>
  <r>
    <x v="0"/>
    <x v="19"/>
    <x v="2"/>
    <x v="3"/>
    <s v="FinA"/>
    <x v="24"/>
    <n v="38.771677201852398"/>
    <n v="10.7699103338479"/>
  </r>
  <r>
    <x v="0"/>
    <x v="19"/>
    <x v="2"/>
    <x v="3"/>
    <s v="FinA"/>
    <x v="26"/>
    <n v="46.781450178274099"/>
    <n v="12.994847271742801"/>
  </r>
  <r>
    <x v="0"/>
    <x v="19"/>
    <x v="2"/>
    <x v="3"/>
    <s v="FinA"/>
    <x v="27"/>
    <n v="2.34199197836619"/>
    <n v="0.650553327323943"/>
  </r>
  <r>
    <x v="0"/>
    <x v="19"/>
    <x v="3"/>
    <x v="4"/>
    <s v="DE4-E_A"/>
    <x v="0"/>
    <n v="45.776839115009899"/>
    <n v="12.7157886430583"/>
  </r>
  <r>
    <x v="0"/>
    <x v="19"/>
    <x v="3"/>
    <x v="4"/>
    <s v="DE4-E_A"/>
    <x v="1"/>
    <n v="43.2"/>
    <n v="12"/>
  </r>
  <r>
    <x v="0"/>
    <x v="19"/>
    <x v="3"/>
    <x v="4"/>
    <s v="DE4-E_A"/>
    <x v="2"/>
    <n v="54.72"/>
    <n v="15.2"/>
  </r>
  <r>
    <x v="0"/>
    <x v="19"/>
    <x v="3"/>
    <x v="4"/>
    <s v="DE4-E_A"/>
    <x v="3"/>
    <n v="57.764189478740803"/>
    <n v="16.045608188539099"/>
  </r>
  <r>
    <x v="0"/>
    <x v="19"/>
    <x v="3"/>
    <x v="4"/>
    <s v="DE4-E_A"/>
    <x v="4"/>
    <n v="6.9381512359098503"/>
    <n v="1.92726423219718"/>
  </r>
  <r>
    <x v="0"/>
    <x v="19"/>
    <x v="3"/>
    <x v="4"/>
    <s v="DE4-E_A"/>
    <x v="5"/>
    <n v="6.9381512359098503"/>
    <n v="1.92726423219718"/>
  </r>
  <r>
    <x v="0"/>
    <x v="19"/>
    <x v="3"/>
    <x v="4"/>
    <s v="DE4-E_A"/>
    <x v="6"/>
    <n v="30.079313304721001"/>
    <n v="8.3553648068669499"/>
  </r>
  <r>
    <x v="0"/>
    <x v="19"/>
    <x v="3"/>
    <x v="4"/>
    <s v="DE4-E_A"/>
    <x v="7"/>
    <n v="41.541082716270601"/>
    <n v="11.5391896434085"/>
  </r>
  <r>
    <x v="0"/>
    <x v="19"/>
    <x v="3"/>
    <x v="4"/>
    <s v="DE4-E_A"/>
    <x v="8"/>
    <n v="41.541082716270601"/>
    <n v="11.5391896434085"/>
  </r>
  <r>
    <x v="0"/>
    <x v="19"/>
    <x v="3"/>
    <x v="4"/>
    <s v="DE4-E_A"/>
    <x v="9"/>
    <n v="45.361633570256501"/>
    <n v="12.600453769515701"/>
  </r>
  <r>
    <x v="0"/>
    <x v="19"/>
    <x v="3"/>
    <x v="4"/>
    <s v="DE4-E_A"/>
    <x v="10"/>
    <n v="57.764189478740803"/>
    <n v="16.045608188539099"/>
  </r>
  <r>
    <x v="0"/>
    <x v="19"/>
    <x v="3"/>
    <x v="4"/>
    <s v="DE4-E_A"/>
    <x v="11"/>
    <n v="3.4661481279819699"/>
    <n v="0.96281892443943695"/>
  </r>
  <r>
    <x v="0"/>
    <x v="19"/>
    <x v="3"/>
    <x v="4"/>
    <s v="DE4-E_A"/>
    <x v="12"/>
    <n v="0.36"/>
    <n v="0.1"/>
  </r>
  <r>
    <x v="0"/>
    <x v="19"/>
    <x v="3"/>
    <x v="4"/>
    <s v="DE4-E_A"/>
    <x v="13"/>
    <n v="22.255179800448499"/>
    <n v="6.1819943890134796"/>
  </r>
  <r>
    <x v="0"/>
    <x v="19"/>
    <x v="3"/>
    <x v="4"/>
    <s v="DE4-E_A"/>
    <x v="14"/>
    <n v="22.255179800448499"/>
    <n v="6.1819943890134796"/>
  </r>
  <r>
    <x v="0"/>
    <x v="19"/>
    <x v="3"/>
    <x v="4"/>
    <s v="DE4-E_A"/>
    <x v="15"/>
    <n v="2.7284206547966199"/>
    <n v="0.75789462633239502"/>
  </r>
  <r>
    <x v="0"/>
    <x v="19"/>
    <x v="3"/>
    <x v="4"/>
    <s v="DE4-E_A"/>
    <x v="16"/>
    <n v="6.3819281410478998"/>
    <n v="1.77275781695775"/>
  </r>
  <r>
    <x v="0"/>
    <x v="19"/>
    <x v="3"/>
    <x v="4"/>
    <s v="DE4-E_A"/>
    <x v="17"/>
    <n v="9.3111759656652193"/>
    <n v="2.5864377682403399"/>
  </r>
  <r>
    <x v="0"/>
    <x v="19"/>
    <x v="3"/>
    <x v="4"/>
    <s v="DE4-E_A"/>
    <x v="19"/>
    <n v="14.8932951392392"/>
    <n v="4.1370264275664503"/>
  </r>
  <r>
    <x v="0"/>
    <x v="19"/>
    <x v="3"/>
    <x v="4"/>
    <s v="DE4-E_A"/>
    <x v="20"/>
    <n v="34.222357783875999"/>
    <n v="9.5062104955211097"/>
  </r>
  <r>
    <x v="0"/>
    <x v="19"/>
    <x v="3"/>
    <x v="4"/>
    <s v="DE4-E_A"/>
    <x v="21"/>
    <n v="47.52"/>
    <n v="13.2"/>
  </r>
  <r>
    <x v="0"/>
    <x v="19"/>
    <x v="3"/>
    <x v="4"/>
    <s v="DE4-E_A"/>
    <x v="22"/>
    <n v="61.56"/>
    <n v="17.100000000000001"/>
  </r>
  <r>
    <x v="0"/>
    <x v="19"/>
    <x v="3"/>
    <x v="4"/>
    <s v="DE4-E_A"/>
    <x v="23"/>
    <n v="0.31515896120488701"/>
    <n v="8.7544155890246306E-2"/>
  </r>
  <r>
    <x v="0"/>
    <x v="19"/>
    <x v="3"/>
    <x v="4"/>
    <s v="DE4-E_A"/>
    <x v="24"/>
    <n v="38.771677201852398"/>
    <n v="10.7699103338479"/>
  </r>
  <r>
    <x v="0"/>
    <x v="19"/>
    <x v="3"/>
    <x v="4"/>
    <s v="DE4-E_A"/>
    <x v="26"/>
    <n v="46.781450178274099"/>
    <n v="12.994847271742801"/>
  </r>
  <r>
    <x v="0"/>
    <x v="19"/>
    <x v="3"/>
    <x v="4"/>
    <s v="DE4-E_A"/>
    <x v="27"/>
    <n v="2.34199197836619"/>
    <n v="0.650553327323943"/>
  </r>
  <r>
    <x v="0"/>
    <x v="19"/>
    <x v="3"/>
    <x v="4"/>
    <s v="DE4-E_Offshore_A"/>
    <x v="0"/>
    <n v="45.776839115009899"/>
    <n v="12.7157886430583"/>
  </r>
  <r>
    <x v="0"/>
    <x v="19"/>
    <x v="3"/>
    <x v="4"/>
    <s v="DE4-E_Offshore_A"/>
    <x v="1"/>
    <n v="43.2"/>
    <n v="12"/>
  </r>
  <r>
    <x v="0"/>
    <x v="19"/>
    <x v="3"/>
    <x v="4"/>
    <s v="DE4-E_Offshore_A"/>
    <x v="2"/>
    <n v="54.72"/>
    <n v="15.2"/>
  </r>
  <r>
    <x v="0"/>
    <x v="19"/>
    <x v="3"/>
    <x v="4"/>
    <s v="DE4-E_Offshore_A"/>
    <x v="3"/>
    <n v="57.764189478740803"/>
    <n v="16.045608188539099"/>
  </r>
  <r>
    <x v="0"/>
    <x v="19"/>
    <x v="3"/>
    <x v="4"/>
    <s v="DE4-E_Offshore_A"/>
    <x v="4"/>
    <n v="6.9381512359098503"/>
    <n v="1.92726423219718"/>
  </r>
  <r>
    <x v="0"/>
    <x v="19"/>
    <x v="3"/>
    <x v="4"/>
    <s v="DE4-E_Offshore_A"/>
    <x v="5"/>
    <n v="6.9381512359098503"/>
    <n v="1.92726423219718"/>
  </r>
  <r>
    <x v="0"/>
    <x v="19"/>
    <x v="3"/>
    <x v="4"/>
    <s v="DE4-E_Offshore_A"/>
    <x v="6"/>
    <n v="30.079313304721001"/>
    <n v="8.3553648068669499"/>
  </r>
  <r>
    <x v="0"/>
    <x v="19"/>
    <x v="3"/>
    <x v="4"/>
    <s v="DE4-E_Offshore_A"/>
    <x v="7"/>
    <n v="41.541082716270601"/>
    <n v="11.5391896434085"/>
  </r>
  <r>
    <x v="0"/>
    <x v="19"/>
    <x v="3"/>
    <x v="4"/>
    <s v="DE4-E_Offshore_A"/>
    <x v="8"/>
    <n v="41.541082716270601"/>
    <n v="11.5391896434085"/>
  </r>
  <r>
    <x v="0"/>
    <x v="19"/>
    <x v="3"/>
    <x v="4"/>
    <s v="DE4-E_Offshore_A"/>
    <x v="9"/>
    <n v="45.361633570256501"/>
    <n v="12.600453769515701"/>
  </r>
  <r>
    <x v="0"/>
    <x v="19"/>
    <x v="3"/>
    <x v="4"/>
    <s v="DE4-E_Offshore_A"/>
    <x v="10"/>
    <n v="57.764189478740803"/>
    <n v="16.045608188539099"/>
  </r>
  <r>
    <x v="0"/>
    <x v="19"/>
    <x v="3"/>
    <x v="4"/>
    <s v="DE4-E_Offshore_A"/>
    <x v="11"/>
    <n v="3.4661481279819699"/>
    <n v="0.96281892443943695"/>
  </r>
  <r>
    <x v="0"/>
    <x v="19"/>
    <x v="3"/>
    <x v="4"/>
    <s v="DE4-E_Offshore_A"/>
    <x v="12"/>
    <n v="0.36"/>
    <n v="0.1"/>
  </r>
  <r>
    <x v="0"/>
    <x v="19"/>
    <x v="3"/>
    <x v="4"/>
    <s v="DE4-E_Offshore_A"/>
    <x v="13"/>
    <n v="22.255179800448499"/>
    <n v="6.1819943890134796"/>
  </r>
  <r>
    <x v="0"/>
    <x v="19"/>
    <x v="3"/>
    <x v="4"/>
    <s v="DE4-E_Offshore_A"/>
    <x v="14"/>
    <n v="22.255179800448499"/>
    <n v="6.1819943890134796"/>
  </r>
  <r>
    <x v="0"/>
    <x v="19"/>
    <x v="3"/>
    <x v="4"/>
    <s v="DE4-E_Offshore_A"/>
    <x v="15"/>
    <n v="2.7284206547966199"/>
    <n v="0.75789462633239502"/>
  </r>
  <r>
    <x v="0"/>
    <x v="19"/>
    <x v="3"/>
    <x v="4"/>
    <s v="DE4-E_Offshore_A"/>
    <x v="16"/>
    <n v="6.3819281410478998"/>
    <n v="1.77275781695775"/>
  </r>
  <r>
    <x v="0"/>
    <x v="19"/>
    <x v="3"/>
    <x v="4"/>
    <s v="DE4-E_Offshore_A"/>
    <x v="17"/>
    <n v="9.3111759656652193"/>
    <n v="2.5864377682403399"/>
  </r>
  <r>
    <x v="0"/>
    <x v="19"/>
    <x v="3"/>
    <x v="4"/>
    <s v="DE4-E_Offshore_A"/>
    <x v="19"/>
    <n v="14.8932951392392"/>
    <n v="4.1370264275664503"/>
  </r>
  <r>
    <x v="0"/>
    <x v="19"/>
    <x v="3"/>
    <x v="4"/>
    <s v="DE4-E_Offshore_A"/>
    <x v="20"/>
    <n v="34.222357783875999"/>
    <n v="9.5062104955211097"/>
  </r>
  <r>
    <x v="0"/>
    <x v="19"/>
    <x v="3"/>
    <x v="4"/>
    <s v="DE4-E_Offshore_A"/>
    <x v="21"/>
    <n v="47.52"/>
    <n v="13.2"/>
  </r>
  <r>
    <x v="0"/>
    <x v="19"/>
    <x v="3"/>
    <x v="4"/>
    <s v="DE4-E_Offshore_A"/>
    <x v="22"/>
    <n v="61.56"/>
    <n v="17.100000000000001"/>
  </r>
  <r>
    <x v="0"/>
    <x v="19"/>
    <x v="3"/>
    <x v="4"/>
    <s v="DE4-E_Offshore_A"/>
    <x v="23"/>
    <n v="0.31515896120488701"/>
    <n v="8.7544155890246306E-2"/>
  </r>
  <r>
    <x v="0"/>
    <x v="19"/>
    <x v="3"/>
    <x v="4"/>
    <s v="DE4-E_Offshore_A"/>
    <x v="24"/>
    <n v="38.771677201852398"/>
    <n v="10.7699103338479"/>
  </r>
  <r>
    <x v="0"/>
    <x v="19"/>
    <x v="3"/>
    <x v="4"/>
    <s v="DE4-E_Offshore_A"/>
    <x v="26"/>
    <n v="46.781450178274099"/>
    <n v="12.994847271742801"/>
  </r>
  <r>
    <x v="0"/>
    <x v="19"/>
    <x v="3"/>
    <x v="4"/>
    <s v="DE4-E_Offshore_A"/>
    <x v="27"/>
    <n v="2.34199197836619"/>
    <n v="0.650553327323943"/>
  </r>
  <r>
    <x v="0"/>
    <x v="19"/>
    <x v="3"/>
    <x v="5"/>
    <s v="DE4-N_A"/>
    <x v="0"/>
    <n v="45.776839115009899"/>
    <n v="12.7157886430583"/>
  </r>
  <r>
    <x v="0"/>
    <x v="19"/>
    <x v="3"/>
    <x v="5"/>
    <s v="DE4-N_A"/>
    <x v="1"/>
    <n v="43.2"/>
    <n v="12"/>
  </r>
  <r>
    <x v="0"/>
    <x v="19"/>
    <x v="3"/>
    <x v="5"/>
    <s v="DE4-N_A"/>
    <x v="2"/>
    <n v="54.72"/>
    <n v="15.2"/>
  </r>
  <r>
    <x v="0"/>
    <x v="19"/>
    <x v="3"/>
    <x v="5"/>
    <s v="DE4-N_A"/>
    <x v="3"/>
    <n v="57.764189478740803"/>
    <n v="16.045608188539099"/>
  </r>
  <r>
    <x v="0"/>
    <x v="19"/>
    <x v="3"/>
    <x v="5"/>
    <s v="DE4-N_A"/>
    <x v="4"/>
    <n v="6.9381512359098503"/>
    <n v="1.92726423219718"/>
  </r>
  <r>
    <x v="0"/>
    <x v="19"/>
    <x v="3"/>
    <x v="5"/>
    <s v="DE4-N_A"/>
    <x v="5"/>
    <n v="6.9381512359098503"/>
    <n v="1.92726423219718"/>
  </r>
  <r>
    <x v="0"/>
    <x v="19"/>
    <x v="3"/>
    <x v="5"/>
    <s v="DE4-N_A"/>
    <x v="6"/>
    <n v="30.079313304721001"/>
    <n v="8.3553648068669499"/>
  </r>
  <r>
    <x v="0"/>
    <x v="19"/>
    <x v="3"/>
    <x v="5"/>
    <s v="DE4-N_A"/>
    <x v="7"/>
    <n v="41.541082716270601"/>
    <n v="11.5391896434085"/>
  </r>
  <r>
    <x v="0"/>
    <x v="19"/>
    <x v="3"/>
    <x v="5"/>
    <s v="DE4-N_A"/>
    <x v="8"/>
    <n v="41.541082716270601"/>
    <n v="11.5391896434085"/>
  </r>
  <r>
    <x v="0"/>
    <x v="19"/>
    <x v="3"/>
    <x v="5"/>
    <s v="DE4-N_A"/>
    <x v="9"/>
    <n v="45.361633570256501"/>
    <n v="12.600453769515701"/>
  </r>
  <r>
    <x v="0"/>
    <x v="19"/>
    <x v="3"/>
    <x v="5"/>
    <s v="DE4-N_A"/>
    <x v="10"/>
    <n v="57.764189478740803"/>
    <n v="16.045608188539099"/>
  </r>
  <r>
    <x v="0"/>
    <x v="19"/>
    <x v="3"/>
    <x v="5"/>
    <s v="DE4-N_A"/>
    <x v="11"/>
    <n v="3.4661481279819699"/>
    <n v="0.96281892443943695"/>
  </r>
  <r>
    <x v="0"/>
    <x v="19"/>
    <x v="3"/>
    <x v="5"/>
    <s v="DE4-N_A"/>
    <x v="12"/>
    <n v="0.36"/>
    <n v="0.1"/>
  </r>
  <r>
    <x v="0"/>
    <x v="19"/>
    <x v="3"/>
    <x v="5"/>
    <s v="DE4-N_A"/>
    <x v="13"/>
    <n v="22.255179800448499"/>
    <n v="6.1819943890134796"/>
  </r>
  <r>
    <x v="0"/>
    <x v="19"/>
    <x v="3"/>
    <x v="5"/>
    <s v="DE4-N_A"/>
    <x v="14"/>
    <n v="22.255179800448499"/>
    <n v="6.1819943890134796"/>
  </r>
  <r>
    <x v="0"/>
    <x v="19"/>
    <x v="3"/>
    <x v="5"/>
    <s v="DE4-N_A"/>
    <x v="15"/>
    <n v="2.7284206547966199"/>
    <n v="0.75789462633239502"/>
  </r>
  <r>
    <x v="0"/>
    <x v="19"/>
    <x v="3"/>
    <x v="5"/>
    <s v="DE4-N_A"/>
    <x v="16"/>
    <n v="6.3819281410478998"/>
    <n v="1.77275781695775"/>
  </r>
  <r>
    <x v="0"/>
    <x v="19"/>
    <x v="3"/>
    <x v="5"/>
    <s v="DE4-N_A"/>
    <x v="17"/>
    <n v="9.3111759656652193"/>
    <n v="2.5864377682403399"/>
  </r>
  <r>
    <x v="0"/>
    <x v="19"/>
    <x v="3"/>
    <x v="5"/>
    <s v="DE4-N_A"/>
    <x v="19"/>
    <n v="14.8932951392392"/>
    <n v="4.1370264275664503"/>
  </r>
  <r>
    <x v="0"/>
    <x v="19"/>
    <x v="3"/>
    <x v="5"/>
    <s v="DE4-N_A"/>
    <x v="20"/>
    <n v="34.222357783875999"/>
    <n v="9.5062104955211097"/>
  </r>
  <r>
    <x v="0"/>
    <x v="19"/>
    <x v="3"/>
    <x v="5"/>
    <s v="DE4-N_A"/>
    <x v="21"/>
    <n v="47.52"/>
    <n v="13.2"/>
  </r>
  <r>
    <x v="0"/>
    <x v="19"/>
    <x v="3"/>
    <x v="5"/>
    <s v="DE4-N_A"/>
    <x v="22"/>
    <n v="61.56"/>
    <n v="17.100000000000001"/>
  </r>
  <r>
    <x v="0"/>
    <x v="19"/>
    <x v="3"/>
    <x v="5"/>
    <s v="DE4-N_A"/>
    <x v="23"/>
    <n v="0.31515896120488701"/>
    <n v="8.7544155890246306E-2"/>
  </r>
  <r>
    <x v="0"/>
    <x v="19"/>
    <x v="3"/>
    <x v="5"/>
    <s v="DE4-N_A"/>
    <x v="24"/>
    <n v="38.771677201852398"/>
    <n v="10.7699103338479"/>
  </r>
  <r>
    <x v="0"/>
    <x v="19"/>
    <x v="3"/>
    <x v="5"/>
    <s v="DE4-N_A"/>
    <x v="26"/>
    <n v="46.781450178274099"/>
    <n v="12.994847271742801"/>
  </r>
  <r>
    <x v="0"/>
    <x v="19"/>
    <x v="3"/>
    <x v="5"/>
    <s v="DE4-N_A"/>
    <x v="27"/>
    <n v="2.34199197836619"/>
    <n v="0.650553327323943"/>
  </r>
  <r>
    <x v="0"/>
    <x v="19"/>
    <x v="3"/>
    <x v="5"/>
    <s v="DE4-N_Offshore_A"/>
    <x v="0"/>
    <n v="45.776839115009899"/>
    <n v="12.7157886430583"/>
  </r>
  <r>
    <x v="0"/>
    <x v="19"/>
    <x v="3"/>
    <x v="5"/>
    <s v="DE4-N_Offshore_A"/>
    <x v="1"/>
    <n v="43.2"/>
    <n v="12"/>
  </r>
  <r>
    <x v="0"/>
    <x v="19"/>
    <x v="3"/>
    <x v="5"/>
    <s v="DE4-N_Offshore_A"/>
    <x v="2"/>
    <n v="54.72"/>
    <n v="15.2"/>
  </r>
  <r>
    <x v="0"/>
    <x v="19"/>
    <x v="3"/>
    <x v="5"/>
    <s v="DE4-N_Offshore_A"/>
    <x v="3"/>
    <n v="57.764189478740803"/>
    <n v="16.045608188539099"/>
  </r>
  <r>
    <x v="0"/>
    <x v="19"/>
    <x v="3"/>
    <x v="5"/>
    <s v="DE4-N_Offshore_A"/>
    <x v="4"/>
    <n v="6.9381512359098503"/>
    <n v="1.92726423219718"/>
  </r>
  <r>
    <x v="0"/>
    <x v="19"/>
    <x v="3"/>
    <x v="5"/>
    <s v="DE4-N_Offshore_A"/>
    <x v="5"/>
    <n v="6.9381512359098503"/>
    <n v="1.92726423219718"/>
  </r>
  <r>
    <x v="0"/>
    <x v="19"/>
    <x v="3"/>
    <x v="5"/>
    <s v="DE4-N_Offshore_A"/>
    <x v="6"/>
    <n v="30.079313304721001"/>
    <n v="8.3553648068669499"/>
  </r>
  <r>
    <x v="0"/>
    <x v="19"/>
    <x v="3"/>
    <x v="5"/>
    <s v="DE4-N_Offshore_A"/>
    <x v="7"/>
    <n v="41.541082716270601"/>
    <n v="11.5391896434085"/>
  </r>
  <r>
    <x v="0"/>
    <x v="19"/>
    <x v="3"/>
    <x v="5"/>
    <s v="DE4-N_Offshore_A"/>
    <x v="8"/>
    <n v="41.541082716270601"/>
    <n v="11.5391896434085"/>
  </r>
  <r>
    <x v="0"/>
    <x v="19"/>
    <x v="3"/>
    <x v="5"/>
    <s v="DE4-N_Offshore_A"/>
    <x v="9"/>
    <n v="45.361633570256501"/>
    <n v="12.600453769515701"/>
  </r>
  <r>
    <x v="0"/>
    <x v="19"/>
    <x v="3"/>
    <x v="5"/>
    <s v="DE4-N_Offshore_A"/>
    <x v="10"/>
    <n v="57.764189478740803"/>
    <n v="16.045608188539099"/>
  </r>
  <r>
    <x v="0"/>
    <x v="19"/>
    <x v="3"/>
    <x v="5"/>
    <s v="DE4-N_Offshore_A"/>
    <x v="11"/>
    <n v="3.4661481279819699"/>
    <n v="0.96281892443943695"/>
  </r>
  <r>
    <x v="0"/>
    <x v="19"/>
    <x v="3"/>
    <x v="5"/>
    <s v="DE4-N_Offshore_A"/>
    <x v="12"/>
    <n v="0.36"/>
    <n v="0.1"/>
  </r>
  <r>
    <x v="0"/>
    <x v="19"/>
    <x v="3"/>
    <x v="5"/>
    <s v="DE4-N_Offshore_A"/>
    <x v="13"/>
    <n v="22.255179800448499"/>
    <n v="6.1819943890134796"/>
  </r>
  <r>
    <x v="0"/>
    <x v="19"/>
    <x v="3"/>
    <x v="5"/>
    <s v="DE4-N_Offshore_A"/>
    <x v="14"/>
    <n v="22.255179800448499"/>
    <n v="6.1819943890134796"/>
  </r>
  <r>
    <x v="0"/>
    <x v="19"/>
    <x v="3"/>
    <x v="5"/>
    <s v="DE4-N_Offshore_A"/>
    <x v="15"/>
    <n v="2.7284206547966199"/>
    <n v="0.75789462633239502"/>
  </r>
  <r>
    <x v="0"/>
    <x v="19"/>
    <x v="3"/>
    <x v="5"/>
    <s v="DE4-N_Offshore_A"/>
    <x v="16"/>
    <n v="6.3819281410478998"/>
    <n v="1.77275781695775"/>
  </r>
  <r>
    <x v="0"/>
    <x v="19"/>
    <x v="3"/>
    <x v="5"/>
    <s v="DE4-N_Offshore_A"/>
    <x v="17"/>
    <n v="9.3111759656652193"/>
    <n v="2.5864377682403399"/>
  </r>
  <r>
    <x v="0"/>
    <x v="19"/>
    <x v="3"/>
    <x v="5"/>
    <s v="DE4-N_Offshore_A"/>
    <x v="19"/>
    <n v="14.8932951392392"/>
    <n v="4.1370264275664503"/>
  </r>
  <r>
    <x v="0"/>
    <x v="19"/>
    <x v="3"/>
    <x v="5"/>
    <s v="DE4-N_Offshore_A"/>
    <x v="20"/>
    <n v="34.222357783875999"/>
    <n v="9.5062104955211097"/>
  </r>
  <r>
    <x v="0"/>
    <x v="19"/>
    <x v="3"/>
    <x v="5"/>
    <s v="DE4-N_Offshore_A"/>
    <x v="21"/>
    <n v="47.52"/>
    <n v="13.2"/>
  </r>
  <r>
    <x v="0"/>
    <x v="19"/>
    <x v="3"/>
    <x v="5"/>
    <s v="DE4-N_Offshore_A"/>
    <x v="22"/>
    <n v="61.56"/>
    <n v="17.100000000000001"/>
  </r>
  <r>
    <x v="0"/>
    <x v="19"/>
    <x v="3"/>
    <x v="5"/>
    <s v="DE4-N_Offshore_A"/>
    <x v="23"/>
    <n v="0.31515896120488701"/>
    <n v="8.7544155890246306E-2"/>
  </r>
  <r>
    <x v="0"/>
    <x v="19"/>
    <x v="3"/>
    <x v="5"/>
    <s v="DE4-N_Offshore_A"/>
    <x v="24"/>
    <n v="38.771677201852398"/>
    <n v="10.7699103338479"/>
  </r>
  <r>
    <x v="0"/>
    <x v="19"/>
    <x v="3"/>
    <x v="5"/>
    <s v="DE4-N_Offshore_A"/>
    <x v="26"/>
    <n v="46.781450178274099"/>
    <n v="12.994847271742801"/>
  </r>
  <r>
    <x v="0"/>
    <x v="19"/>
    <x v="3"/>
    <x v="5"/>
    <s v="DE4-N_Offshore_A"/>
    <x v="27"/>
    <n v="2.34199197836619"/>
    <n v="0.650553327323943"/>
  </r>
  <r>
    <x v="0"/>
    <x v="19"/>
    <x v="3"/>
    <x v="6"/>
    <s v="DE4-S_A"/>
    <x v="0"/>
    <n v="45.776839115009899"/>
    <n v="12.7157886430583"/>
  </r>
  <r>
    <x v="0"/>
    <x v="19"/>
    <x v="3"/>
    <x v="6"/>
    <s v="DE4-S_A"/>
    <x v="1"/>
    <n v="43.2"/>
    <n v="12"/>
  </r>
  <r>
    <x v="0"/>
    <x v="19"/>
    <x v="3"/>
    <x v="6"/>
    <s v="DE4-S_A"/>
    <x v="2"/>
    <n v="54.72"/>
    <n v="15.2"/>
  </r>
  <r>
    <x v="0"/>
    <x v="19"/>
    <x v="3"/>
    <x v="6"/>
    <s v="DE4-S_A"/>
    <x v="3"/>
    <n v="57.764189478740803"/>
    <n v="16.045608188539099"/>
  </r>
  <r>
    <x v="0"/>
    <x v="19"/>
    <x v="3"/>
    <x v="6"/>
    <s v="DE4-S_A"/>
    <x v="4"/>
    <n v="6.9381512359098503"/>
    <n v="1.92726423219718"/>
  </r>
  <r>
    <x v="0"/>
    <x v="19"/>
    <x v="3"/>
    <x v="6"/>
    <s v="DE4-S_A"/>
    <x v="5"/>
    <n v="6.9381512359098503"/>
    <n v="1.92726423219718"/>
  </r>
  <r>
    <x v="0"/>
    <x v="19"/>
    <x v="3"/>
    <x v="6"/>
    <s v="DE4-S_A"/>
    <x v="6"/>
    <n v="30.079313304721001"/>
    <n v="8.3553648068669499"/>
  </r>
  <r>
    <x v="0"/>
    <x v="19"/>
    <x v="3"/>
    <x v="6"/>
    <s v="DE4-S_A"/>
    <x v="7"/>
    <n v="41.541082716270601"/>
    <n v="11.5391896434085"/>
  </r>
  <r>
    <x v="0"/>
    <x v="19"/>
    <x v="3"/>
    <x v="6"/>
    <s v="DE4-S_A"/>
    <x v="8"/>
    <n v="41.541082716270601"/>
    <n v="11.5391896434085"/>
  </r>
  <r>
    <x v="0"/>
    <x v="19"/>
    <x v="3"/>
    <x v="6"/>
    <s v="DE4-S_A"/>
    <x v="9"/>
    <n v="45.361633570256501"/>
    <n v="12.600453769515701"/>
  </r>
  <r>
    <x v="0"/>
    <x v="19"/>
    <x v="3"/>
    <x v="6"/>
    <s v="DE4-S_A"/>
    <x v="10"/>
    <n v="57.764189478740803"/>
    <n v="16.045608188539099"/>
  </r>
  <r>
    <x v="0"/>
    <x v="19"/>
    <x v="3"/>
    <x v="6"/>
    <s v="DE4-S_A"/>
    <x v="11"/>
    <n v="3.4661481279819699"/>
    <n v="0.96281892443943695"/>
  </r>
  <r>
    <x v="0"/>
    <x v="19"/>
    <x v="3"/>
    <x v="6"/>
    <s v="DE4-S_A"/>
    <x v="12"/>
    <n v="0.36"/>
    <n v="0.1"/>
  </r>
  <r>
    <x v="0"/>
    <x v="19"/>
    <x v="3"/>
    <x v="6"/>
    <s v="DE4-S_A"/>
    <x v="13"/>
    <n v="22.255179800448499"/>
    <n v="6.1819943890134796"/>
  </r>
  <r>
    <x v="0"/>
    <x v="19"/>
    <x v="3"/>
    <x v="6"/>
    <s v="DE4-S_A"/>
    <x v="14"/>
    <n v="22.255179800448499"/>
    <n v="6.1819943890134796"/>
  </r>
  <r>
    <x v="0"/>
    <x v="19"/>
    <x v="3"/>
    <x v="6"/>
    <s v="DE4-S_A"/>
    <x v="15"/>
    <n v="2.7284206547966199"/>
    <n v="0.75789462633239502"/>
  </r>
  <r>
    <x v="0"/>
    <x v="19"/>
    <x v="3"/>
    <x v="6"/>
    <s v="DE4-S_A"/>
    <x v="16"/>
    <n v="6.3819281410478998"/>
    <n v="1.77275781695775"/>
  </r>
  <r>
    <x v="0"/>
    <x v="19"/>
    <x v="3"/>
    <x v="6"/>
    <s v="DE4-S_A"/>
    <x v="17"/>
    <n v="9.3111759656652193"/>
    <n v="2.5864377682403399"/>
  </r>
  <r>
    <x v="0"/>
    <x v="19"/>
    <x v="3"/>
    <x v="6"/>
    <s v="DE4-S_A"/>
    <x v="19"/>
    <n v="14.8932951392392"/>
    <n v="4.1370264275664503"/>
  </r>
  <r>
    <x v="0"/>
    <x v="19"/>
    <x v="3"/>
    <x v="6"/>
    <s v="DE4-S_A"/>
    <x v="20"/>
    <n v="34.222357783875999"/>
    <n v="9.5062104955211097"/>
  </r>
  <r>
    <x v="0"/>
    <x v="19"/>
    <x v="3"/>
    <x v="6"/>
    <s v="DE4-S_A"/>
    <x v="21"/>
    <n v="47.52"/>
    <n v="13.2"/>
  </r>
  <r>
    <x v="0"/>
    <x v="19"/>
    <x v="3"/>
    <x v="6"/>
    <s v="DE4-S_A"/>
    <x v="22"/>
    <n v="61.56"/>
    <n v="17.100000000000001"/>
  </r>
  <r>
    <x v="0"/>
    <x v="19"/>
    <x v="3"/>
    <x v="6"/>
    <s v="DE4-S_A"/>
    <x v="23"/>
    <n v="0.31515896120488701"/>
    <n v="8.7544155890246306E-2"/>
  </r>
  <r>
    <x v="0"/>
    <x v="19"/>
    <x v="3"/>
    <x v="6"/>
    <s v="DE4-S_A"/>
    <x v="24"/>
    <n v="38.771677201852398"/>
    <n v="10.7699103338479"/>
  </r>
  <r>
    <x v="0"/>
    <x v="19"/>
    <x v="3"/>
    <x v="6"/>
    <s v="DE4-S_A"/>
    <x v="26"/>
    <n v="46.781450178274099"/>
    <n v="12.994847271742801"/>
  </r>
  <r>
    <x v="0"/>
    <x v="19"/>
    <x v="3"/>
    <x v="6"/>
    <s v="DE4-S_A"/>
    <x v="27"/>
    <n v="2.34199197836619"/>
    <n v="0.650553327323943"/>
  </r>
  <r>
    <x v="0"/>
    <x v="19"/>
    <x v="3"/>
    <x v="7"/>
    <s v="DE4-W_A"/>
    <x v="0"/>
    <n v="45.776839115009899"/>
    <n v="12.7157886430583"/>
  </r>
  <r>
    <x v="0"/>
    <x v="19"/>
    <x v="3"/>
    <x v="7"/>
    <s v="DE4-W_A"/>
    <x v="1"/>
    <n v="43.2"/>
    <n v="12"/>
  </r>
  <r>
    <x v="0"/>
    <x v="19"/>
    <x v="3"/>
    <x v="7"/>
    <s v="DE4-W_A"/>
    <x v="2"/>
    <n v="54.72"/>
    <n v="15.2"/>
  </r>
  <r>
    <x v="0"/>
    <x v="19"/>
    <x v="3"/>
    <x v="7"/>
    <s v="DE4-W_A"/>
    <x v="3"/>
    <n v="57.764189478740803"/>
    <n v="16.045608188539099"/>
  </r>
  <r>
    <x v="0"/>
    <x v="19"/>
    <x v="3"/>
    <x v="7"/>
    <s v="DE4-W_A"/>
    <x v="4"/>
    <n v="6.9381512359098503"/>
    <n v="1.92726423219718"/>
  </r>
  <r>
    <x v="0"/>
    <x v="19"/>
    <x v="3"/>
    <x v="7"/>
    <s v="DE4-W_A"/>
    <x v="5"/>
    <n v="6.9381512359098503"/>
    <n v="1.92726423219718"/>
  </r>
  <r>
    <x v="0"/>
    <x v="19"/>
    <x v="3"/>
    <x v="7"/>
    <s v="DE4-W_A"/>
    <x v="6"/>
    <n v="30.079313304721001"/>
    <n v="8.3553648068669499"/>
  </r>
  <r>
    <x v="0"/>
    <x v="19"/>
    <x v="3"/>
    <x v="7"/>
    <s v="DE4-W_A"/>
    <x v="7"/>
    <n v="41.541082716270601"/>
    <n v="11.5391896434085"/>
  </r>
  <r>
    <x v="0"/>
    <x v="19"/>
    <x v="3"/>
    <x v="7"/>
    <s v="DE4-W_A"/>
    <x v="8"/>
    <n v="41.541082716270601"/>
    <n v="11.5391896434085"/>
  </r>
  <r>
    <x v="0"/>
    <x v="19"/>
    <x v="3"/>
    <x v="7"/>
    <s v="DE4-W_A"/>
    <x v="9"/>
    <n v="45.361633570256501"/>
    <n v="12.600453769515701"/>
  </r>
  <r>
    <x v="0"/>
    <x v="19"/>
    <x v="3"/>
    <x v="7"/>
    <s v="DE4-W_A"/>
    <x v="10"/>
    <n v="57.764189478740803"/>
    <n v="16.045608188539099"/>
  </r>
  <r>
    <x v="0"/>
    <x v="19"/>
    <x v="3"/>
    <x v="7"/>
    <s v="DE4-W_A"/>
    <x v="11"/>
    <n v="3.4661481279819699"/>
    <n v="0.96281892443943695"/>
  </r>
  <r>
    <x v="0"/>
    <x v="19"/>
    <x v="3"/>
    <x v="7"/>
    <s v="DE4-W_A"/>
    <x v="12"/>
    <n v="0.36"/>
    <n v="0.1"/>
  </r>
  <r>
    <x v="0"/>
    <x v="19"/>
    <x v="3"/>
    <x v="7"/>
    <s v="DE4-W_A"/>
    <x v="13"/>
    <n v="22.255179800448499"/>
    <n v="6.1819943890134796"/>
  </r>
  <r>
    <x v="0"/>
    <x v="19"/>
    <x v="3"/>
    <x v="7"/>
    <s v="DE4-W_A"/>
    <x v="14"/>
    <n v="22.255179800448499"/>
    <n v="6.1819943890134796"/>
  </r>
  <r>
    <x v="0"/>
    <x v="19"/>
    <x v="3"/>
    <x v="7"/>
    <s v="DE4-W_A"/>
    <x v="15"/>
    <n v="2.7284206547966199"/>
    <n v="0.75789462633239502"/>
  </r>
  <r>
    <x v="0"/>
    <x v="19"/>
    <x v="3"/>
    <x v="7"/>
    <s v="DE4-W_A"/>
    <x v="16"/>
    <n v="6.3819281410478998"/>
    <n v="1.77275781695775"/>
  </r>
  <r>
    <x v="0"/>
    <x v="19"/>
    <x v="3"/>
    <x v="7"/>
    <s v="DE4-W_A"/>
    <x v="17"/>
    <n v="9.3111759656652193"/>
    <n v="2.5864377682403399"/>
  </r>
  <r>
    <x v="0"/>
    <x v="19"/>
    <x v="3"/>
    <x v="7"/>
    <s v="DE4-W_A"/>
    <x v="19"/>
    <n v="14.8932951392392"/>
    <n v="4.1370264275664503"/>
  </r>
  <r>
    <x v="0"/>
    <x v="19"/>
    <x v="3"/>
    <x v="7"/>
    <s v="DE4-W_A"/>
    <x v="20"/>
    <n v="34.222357783875999"/>
    <n v="9.5062104955211097"/>
  </r>
  <r>
    <x v="0"/>
    <x v="19"/>
    <x v="3"/>
    <x v="7"/>
    <s v="DE4-W_A"/>
    <x v="21"/>
    <n v="47.52"/>
    <n v="13.2"/>
  </r>
  <r>
    <x v="0"/>
    <x v="19"/>
    <x v="3"/>
    <x v="7"/>
    <s v="DE4-W_A"/>
    <x v="22"/>
    <n v="61.56"/>
    <n v="17.100000000000001"/>
  </r>
  <r>
    <x v="0"/>
    <x v="19"/>
    <x v="3"/>
    <x v="7"/>
    <s v="DE4-W_A"/>
    <x v="23"/>
    <n v="0.31515896120488701"/>
    <n v="8.7544155890246306E-2"/>
  </r>
  <r>
    <x v="0"/>
    <x v="19"/>
    <x v="3"/>
    <x v="7"/>
    <s v="DE4-W_A"/>
    <x v="24"/>
    <n v="38.771677201852398"/>
    <n v="10.7699103338479"/>
  </r>
  <r>
    <x v="0"/>
    <x v="19"/>
    <x v="3"/>
    <x v="7"/>
    <s v="DE4-W_A"/>
    <x v="26"/>
    <n v="46.781450178274099"/>
    <n v="12.994847271742801"/>
  </r>
  <r>
    <x v="0"/>
    <x v="19"/>
    <x v="3"/>
    <x v="7"/>
    <s v="DE4-W_A"/>
    <x v="27"/>
    <n v="2.34199197836619"/>
    <n v="0.650553327323943"/>
  </r>
  <r>
    <x v="0"/>
    <x v="19"/>
    <x v="3"/>
    <x v="7"/>
    <s v="DE4-W_Offshore_A"/>
    <x v="0"/>
    <n v="45.776839115009899"/>
    <n v="12.7157886430583"/>
  </r>
  <r>
    <x v="0"/>
    <x v="19"/>
    <x v="3"/>
    <x v="7"/>
    <s v="DE4-W_Offshore_A"/>
    <x v="1"/>
    <n v="43.2"/>
    <n v="12"/>
  </r>
  <r>
    <x v="0"/>
    <x v="19"/>
    <x v="3"/>
    <x v="7"/>
    <s v="DE4-W_Offshore_A"/>
    <x v="2"/>
    <n v="54.72"/>
    <n v="15.2"/>
  </r>
  <r>
    <x v="0"/>
    <x v="19"/>
    <x v="3"/>
    <x v="7"/>
    <s v="DE4-W_Offshore_A"/>
    <x v="3"/>
    <n v="57.764189478740803"/>
    <n v="16.045608188539099"/>
  </r>
  <r>
    <x v="0"/>
    <x v="19"/>
    <x v="3"/>
    <x v="7"/>
    <s v="DE4-W_Offshore_A"/>
    <x v="4"/>
    <n v="6.9381512359098503"/>
    <n v="1.92726423219718"/>
  </r>
  <r>
    <x v="0"/>
    <x v="19"/>
    <x v="3"/>
    <x v="7"/>
    <s v="DE4-W_Offshore_A"/>
    <x v="5"/>
    <n v="6.9381512359098503"/>
    <n v="1.92726423219718"/>
  </r>
  <r>
    <x v="0"/>
    <x v="19"/>
    <x v="3"/>
    <x v="7"/>
    <s v="DE4-W_Offshore_A"/>
    <x v="6"/>
    <n v="30.079313304721001"/>
    <n v="8.3553648068669499"/>
  </r>
  <r>
    <x v="0"/>
    <x v="19"/>
    <x v="3"/>
    <x v="7"/>
    <s v="DE4-W_Offshore_A"/>
    <x v="7"/>
    <n v="41.541082716270601"/>
    <n v="11.5391896434085"/>
  </r>
  <r>
    <x v="0"/>
    <x v="19"/>
    <x v="3"/>
    <x v="7"/>
    <s v="DE4-W_Offshore_A"/>
    <x v="8"/>
    <n v="41.541082716270601"/>
    <n v="11.5391896434085"/>
  </r>
  <r>
    <x v="0"/>
    <x v="19"/>
    <x v="3"/>
    <x v="7"/>
    <s v="DE4-W_Offshore_A"/>
    <x v="9"/>
    <n v="45.361633570256501"/>
    <n v="12.600453769515701"/>
  </r>
  <r>
    <x v="0"/>
    <x v="19"/>
    <x v="3"/>
    <x v="7"/>
    <s v="DE4-W_Offshore_A"/>
    <x v="10"/>
    <n v="57.764189478740803"/>
    <n v="16.045608188539099"/>
  </r>
  <r>
    <x v="0"/>
    <x v="19"/>
    <x v="3"/>
    <x v="7"/>
    <s v="DE4-W_Offshore_A"/>
    <x v="11"/>
    <n v="3.4661481279819699"/>
    <n v="0.96281892443943695"/>
  </r>
  <r>
    <x v="0"/>
    <x v="19"/>
    <x v="3"/>
    <x v="7"/>
    <s v="DE4-W_Offshore_A"/>
    <x v="12"/>
    <n v="0.36"/>
    <n v="0.1"/>
  </r>
  <r>
    <x v="0"/>
    <x v="19"/>
    <x v="3"/>
    <x v="7"/>
    <s v="DE4-W_Offshore_A"/>
    <x v="13"/>
    <n v="22.255179800448499"/>
    <n v="6.1819943890134796"/>
  </r>
  <r>
    <x v="0"/>
    <x v="19"/>
    <x v="3"/>
    <x v="7"/>
    <s v="DE4-W_Offshore_A"/>
    <x v="14"/>
    <n v="22.255179800448499"/>
    <n v="6.1819943890134796"/>
  </r>
  <r>
    <x v="0"/>
    <x v="19"/>
    <x v="3"/>
    <x v="7"/>
    <s v="DE4-W_Offshore_A"/>
    <x v="15"/>
    <n v="2.7284206547966199"/>
    <n v="0.75789462633239502"/>
  </r>
  <r>
    <x v="0"/>
    <x v="19"/>
    <x v="3"/>
    <x v="7"/>
    <s v="DE4-W_Offshore_A"/>
    <x v="16"/>
    <n v="6.3819281410478998"/>
    <n v="1.77275781695775"/>
  </r>
  <r>
    <x v="0"/>
    <x v="19"/>
    <x v="3"/>
    <x v="7"/>
    <s v="DE4-W_Offshore_A"/>
    <x v="17"/>
    <n v="9.3111759656652193"/>
    <n v="2.5864377682403399"/>
  </r>
  <r>
    <x v="0"/>
    <x v="19"/>
    <x v="3"/>
    <x v="7"/>
    <s v="DE4-W_Offshore_A"/>
    <x v="19"/>
    <n v="14.8932951392392"/>
    <n v="4.1370264275664503"/>
  </r>
  <r>
    <x v="0"/>
    <x v="19"/>
    <x v="3"/>
    <x v="7"/>
    <s v="DE4-W_Offshore_A"/>
    <x v="20"/>
    <n v="34.222357783875999"/>
    <n v="9.5062104955211097"/>
  </r>
  <r>
    <x v="0"/>
    <x v="19"/>
    <x v="3"/>
    <x v="7"/>
    <s v="DE4-W_Offshore_A"/>
    <x v="21"/>
    <n v="47.52"/>
    <n v="13.2"/>
  </r>
  <r>
    <x v="0"/>
    <x v="19"/>
    <x v="3"/>
    <x v="7"/>
    <s v="DE4-W_Offshore_A"/>
    <x v="22"/>
    <n v="61.56"/>
    <n v="17.100000000000001"/>
  </r>
  <r>
    <x v="0"/>
    <x v="19"/>
    <x v="3"/>
    <x v="7"/>
    <s v="DE4-W_Offshore_A"/>
    <x v="23"/>
    <n v="0.31515896120488701"/>
    <n v="8.7544155890246306E-2"/>
  </r>
  <r>
    <x v="0"/>
    <x v="19"/>
    <x v="3"/>
    <x v="7"/>
    <s v="DE4-W_Offshore_A"/>
    <x v="24"/>
    <n v="38.771677201852398"/>
    <n v="10.7699103338479"/>
  </r>
  <r>
    <x v="0"/>
    <x v="19"/>
    <x v="3"/>
    <x v="7"/>
    <s v="DE4-W_Offshore_A"/>
    <x v="26"/>
    <n v="46.781450178274099"/>
    <n v="12.994847271742801"/>
  </r>
  <r>
    <x v="0"/>
    <x v="19"/>
    <x v="3"/>
    <x v="7"/>
    <s v="DE4-W_Offshore_A"/>
    <x v="27"/>
    <n v="2.34199197836619"/>
    <n v="0.650553327323943"/>
  </r>
  <r>
    <x v="0"/>
    <x v="19"/>
    <x v="4"/>
    <x v="8"/>
    <s v="LV_A"/>
    <x v="0"/>
    <n v="45.776839115009899"/>
    <n v="12.7157886430583"/>
  </r>
  <r>
    <x v="0"/>
    <x v="19"/>
    <x v="4"/>
    <x v="8"/>
    <s v="LV_A"/>
    <x v="1"/>
    <n v="43.2"/>
    <n v="12"/>
  </r>
  <r>
    <x v="0"/>
    <x v="19"/>
    <x v="4"/>
    <x v="8"/>
    <s v="LV_A"/>
    <x v="2"/>
    <n v="54.72"/>
    <n v="15.2"/>
  </r>
  <r>
    <x v="0"/>
    <x v="19"/>
    <x v="4"/>
    <x v="8"/>
    <s v="LV_A"/>
    <x v="3"/>
    <n v="57.764189478740803"/>
    <n v="16.045608188539099"/>
  </r>
  <r>
    <x v="0"/>
    <x v="19"/>
    <x v="4"/>
    <x v="8"/>
    <s v="LV_A"/>
    <x v="4"/>
    <n v="6.9381512359098503"/>
    <n v="1.92726423219718"/>
  </r>
  <r>
    <x v="0"/>
    <x v="19"/>
    <x v="4"/>
    <x v="8"/>
    <s v="LV_A"/>
    <x v="5"/>
    <n v="6.9381512359098503"/>
    <n v="1.92726423219718"/>
  </r>
  <r>
    <x v="0"/>
    <x v="19"/>
    <x v="4"/>
    <x v="8"/>
    <s v="LV_A"/>
    <x v="6"/>
    <n v="30.079313304721001"/>
    <n v="8.3553648068669499"/>
  </r>
  <r>
    <x v="0"/>
    <x v="19"/>
    <x v="4"/>
    <x v="8"/>
    <s v="LV_A"/>
    <x v="7"/>
    <n v="41.541082716270601"/>
    <n v="11.5391896434085"/>
  </r>
  <r>
    <x v="0"/>
    <x v="19"/>
    <x v="4"/>
    <x v="8"/>
    <s v="LV_A"/>
    <x v="8"/>
    <n v="41.541082716270601"/>
    <n v="11.5391896434085"/>
  </r>
  <r>
    <x v="0"/>
    <x v="19"/>
    <x v="4"/>
    <x v="8"/>
    <s v="LV_A"/>
    <x v="9"/>
    <n v="45.361633570256501"/>
    <n v="12.600453769515701"/>
  </r>
  <r>
    <x v="0"/>
    <x v="19"/>
    <x v="4"/>
    <x v="8"/>
    <s v="LV_A"/>
    <x v="10"/>
    <n v="57.764189478740803"/>
    <n v="16.045608188539099"/>
  </r>
  <r>
    <x v="0"/>
    <x v="19"/>
    <x v="4"/>
    <x v="8"/>
    <s v="LV_A"/>
    <x v="11"/>
    <n v="3.4661481279819699"/>
    <n v="0.96281892443943695"/>
  </r>
  <r>
    <x v="0"/>
    <x v="19"/>
    <x v="4"/>
    <x v="8"/>
    <s v="LV_A"/>
    <x v="12"/>
    <n v="0.36"/>
    <n v="0.1"/>
  </r>
  <r>
    <x v="0"/>
    <x v="19"/>
    <x v="4"/>
    <x v="8"/>
    <s v="LV_A"/>
    <x v="13"/>
    <n v="22.255179800448499"/>
    <n v="6.1819943890134796"/>
  </r>
  <r>
    <x v="0"/>
    <x v="19"/>
    <x v="4"/>
    <x v="8"/>
    <s v="LV_A"/>
    <x v="14"/>
    <n v="22.255179800448499"/>
    <n v="6.1819943890134796"/>
  </r>
  <r>
    <x v="0"/>
    <x v="19"/>
    <x v="4"/>
    <x v="8"/>
    <s v="LV_A"/>
    <x v="15"/>
    <n v="2.7284206547966199"/>
    <n v="0.75789462633239502"/>
  </r>
  <r>
    <x v="0"/>
    <x v="19"/>
    <x v="4"/>
    <x v="8"/>
    <s v="LV_A"/>
    <x v="16"/>
    <n v="6.3819281410478998"/>
    <n v="1.77275781695775"/>
  </r>
  <r>
    <x v="0"/>
    <x v="19"/>
    <x v="4"/>
    <x v="8"/>
    <s v="LV_A"/>
    <x v="17"/>
    <n v="9.3111759656652193"/>
    <n v="2.5864377682403399"/>
  </r>
  <r>
    <x v="0"/>
    <x v="19"/>
    <x v="4"/>
    <x v="8"/>
    <s v="LV_A"/>
    <x v="19"/>
    <n v="14.8932951392392"/>
    <n v="4.1370264275664503"/>
  </r>
  <r>
    <x v="0"/>
    <x v="19"/>
    <x v="4"/>
    <x v="8"/>
    <s v="LV_A"/>
    <x v="20"/>
    <n v="34.222357783875999"/>
    <n v="9.5062104955211097"/>
  </r>
  <r>
    <x v="0"/>
    <x v="19"/>
    <x v="4"/>
    <x v="8"/>
    <s v="LV_A"/>
    <x v="21"/>
    <n v="47.52"/>
    <n v="13.2"/>
  </r>
  <r>
    <x v="0"/>
    <x v="19"/>
    <x v="4"/>
    <x v="8"/>
    <s v="LV_A"/>
    <x v="22"/>
    <n v="61.56"/>
    <n v="17.100000000000001"/>
  </r>
  <r>
    <x v="0"/>
    <x v="19"/>
    <x v="4"/>
    <x v="8"/>
    <s v="LV_A"/>
    <x v="23"/>
    <n v="0.31515896120488701"/>
    <n v="8.7544155890246306E-2"/>
  </r>
  <r>
    <x v="0"/>
    <x v="19"/>
    <x v="4"/>
    <x v="8"/>
    <s v="LV_A"/>
    <x v="24"/>
    <n v="38.771677201852398"/>
    <n v="10.7699103338479"/>
  </r>
  <r>
    <x v="0"/>
    <x v="19"/>
    <x v="4"/>
    <x v="8"/>
    <s v="LV_A"/>
    <x v="26"/>
    <n v="46.781450178274099"/>
    <n v="12.994847271742801"/>
  </r>
  <r>
    <x v="0"/>
    <x v="19"/>
    <x v="4"/>
    <x v="8"/>
    <s v="LV_A"/>
    <x v="27"/>
    <n v="2.34199197836619"/>
    <n v="0.650553327323943"/>
  </r>
  <r>
    <x v="0"/>
    <x v="19"/>
    <x v="4"/>
    <x v="8"/>
    <s v="LV_OFFSHORE"/>
    <x v="0"/>
    <n v="45.776839115009899"/>
    <n v="12.7157886430583"/>
  </r>
  <r>
    <x v="0"/>
    <x v="19"/>
    <x v="4"/>
    <x v="8"/>
    <s v="LV_OFFSHORE"/>
    <x v="1"/>
    <n v="43.2"/>
    <n v="12"/>
  </r>
  <r>
    <x v="0"/>
    <x v="19"/>
    <x v="4"/>
    <x v="8"/>
    <s v="LV_OFFSHORE"/>
    <x v="2"/>
    <n v="54.72"/>
    <n v="15.2"/>
  </r>
  <r>
    <x v="0"/>
    <x v="19"/>
    <x v="4"/>
    <x v="8"/>
    <s v="LV_OFFSHORE"/>
    <x v="3"/>
    <n v="57.764189478740803"/>
    <n v="16.045608188539099"/>
  </r>
  <r>
    <x v="0"/>
    <x v="19"/>
    <x v="4"/>
    <x v="8"/>
    <s v="LV_OFFSHORE"/>
    <x v="4"/>
    <n v="6.9381512359098503"/>
    <n v="1.92726423219718"/>
  </r>
  <r>
    <x v="0"/>
    <x v="19"/>
    <x v="4"/>
    <x v="8"/>
    <s v="LV_OFFSHORE"/>
    <x v="5"/>
    <n v="6.9381512359098503"/>
    <n v="1.92726423219718"/>
  </r>
  <r>
    <x v="0"/>
    <x v="19"/>
    <x v="4"/>
    <x v="8"/>
    <s v="LV_OFFSHORE"/>
    <x v="6"/>
    <n v="30.079313304721001"/>
    <n v="8.3553648068669499"/>
  </r>
  <r>
    <x v="0"/>
    <x v="19"/>
    <x v="4"/>
    <x v="8"/>
    <s v="LV_OFFSHORE"/>
    <x v="7"/>
    <n v="41.541082716270601"/>
    <n v="11.5391896434085"/>
  </r>
  <r>
    <x v="0"/>
    <x v="19"/>
    <x v="4"/>
    <x v="8"/>
    <s v="LV_OFFSHORE"/>
    <x v="8"/>
    <n v="41.541082716270601"/>
    <n v="11.5391896434085"/>
  </r>
  <r>
    <x v="0"/>
    <x v="19"/>
    <x v="4"/>
    <x v="8"/>
    <s v="LV_OFFSHORE"/>
    <x v="9"/>
    <n v="45.361633570256501"/>
    <n v="12.600453769515701"/>
  </r>
  <r>
    <x v="0"/>
    <x v="19"/>
    <x v="4"/>
    <x v="8"/>
    <s v="LV_OFFSHORE"/>
    <x v="10"/>
    <n v="57.764189478740803"/>
    <n v="16.045608188539099"/>
  </r>
  <r>
    <x v="0"/>
    <x v="19"/>
    <x v="4"/>
    <x v="8"/>
    <s v="LV_OFFSHORE"/>
    <x v="11"/>
    <n v="3.4661481279819699"/>
    <n v="0.96281892443943695"/>
  </r>
  <r>
    <x v="0"/>
    <x v="19"/>
    <x v="4"/>
    <x v="8"/>
    <s v="LV_OFFSHORE"/>
    <x v="12"/>
    <n v="0.36"/>
    <n v="0.1"/>
  </r>
  <r>
    <x v="0"/>
    <x v="19"/>
    <x v="4"/>
    <x v="8"/>
    <s v="LV_OFFSHORE"/>
    <x v="13"/>
    <n v="22.255179800448499"/>
    <n v="6.1819943890134796"/>
  </r>
  <r>
    <x v="0"/>
    <x v="19"/>
    <x v="4"/>
    <x v="8"/>
    <s v="LV_OFFSHORE"/>
    <x v="14"/>
    <n v="22.255179800448499"/>
    <n v="6.1819943890134796"/>
  </r>
  <r>
    <x v="0"/>
    <x v="19"/>
    <x v="4"/>
    <x v="8"/>
    <s v="LV_OFFSHORE"/>
    <x v="15"/>
    <n v="2.7284206547966199"/>
    <n v="0.75789462633239502"/>
  </r>
  <r>
    <x v="0"/>
    <x v="19"/>
    <x v="4"/>
    <x v="8"/>
    <s v="LV_OFFSHORE"/>
    <x v="16"/>
    <n v="6.3819281410478998"/>
    <n v="1.77275781695775"/>
  </r>
  <r>
    <x v="0"/>
    <x v="19"/>
    <x v="4"/>
    <x v="8"/>
    <s v="LV_OFFSHORE"/>
    <x v="17"/>
    <n v="9.3111759656652193"/>
    <n v="2.5864377682403399"/>
  </r>
  <r>
    <x v="0"/>
    <x v="19"/>
    <x v="4"/>
    <x v="8"/>
    <s v="LV_OFFSHORE"/>
    <x v="19"/>
    <n v="14.8932951392392"/>
    <n v="4.1370264275664503"/>
  </r>
  <r>
    <x v="0"/>
    <x v="19"/>
    <x v="4"/>
    <x v="8"/>
    <s v="LV_OFFSHORE"/>
    <x v="20"/>
    <n v="34.222357783875999"/>
    <n v="9.5062104955211097"/>
  </r>
  <r>
    <x v="0"/>
    <x v="19"/>
    <x v="4"/>
    <x v="8"/>
    <s v="LV_OFFSHORE"/>
    <x v="21"/>
    <n v="47.52"/>
    <n v="13.2"/>
  </r>
  <r>
    <x v="0"/>
    <x v="19"/>
    <x v="4"/>
    <x v="8"/>
    <s v="LV_OFFSHORE"/>
    <x v="22"/>
    <n v="61.56"/>
    <n v="17.100000000000001"/>
  </r>
  <r>
    <x v="0"/>
    <x v="19"/>
    <x v="4"/>
    <x v="8"/>
    <s v="LV_OFFSHORE"/>
    <x v="23"/>
    <n v="0.31515896120488701"/>
    <n v="8.7544155890246306E-2"/>
  </r>
  <r>
    <x v="0"/>
    <x v="19"/>
    <x v="4"/>
    <x v="8"/>
    <s v="LV_OFFSHORE"/>
    <x v="24"/>
    <n v="38.771677201852398"/>
    <n v="10.7699103338479"/>
  </r>
  <r>
    <x v="0"/>
    <x v="19"/>
    <x v="4"/>
    <x v="8"/>
    <s v="LV_OFFSHORE"/>
    <x v="26"/>
    <n v="46.781450178274099"/>
    <n v="12.994847271742801"/>
  </r>
  <r>
    <x v="0"/>
    <x v="19"/>
    <x v="4"/>
    <x v="8"/>
    <s v="LV_OFFSHORE"/>
    <x v="27"/>
    <n v="2.34199197836619"/>
    <n v="0.650553327323943"/>
  </r>
  <r>
    <x v="0"/>
    <x v="19"/>
    <x v="4"/>
    <x v="8"/>
    <s v="LV_Other_DH"/>
    <x v="0"/>
    <n v="45.776839115009899"/>
    <n v="12.7157886430583"/>
  </r>
  <r>
    <x v="0"/>
    <x v="19"/>
    <x v="4"/>
    <x v="8"/>
    <s v="LV_Other_DH"/>
    <x v="1"/>
    <n v="43.2"/>
    <n v="12"/>
  </r>
  <r>
    <x v="0"/>
    <x v="19"/>
    <x v="4"/>
    <x v="8"/>
    <s v="LV_Other_DH"/>
    <x v="2"/>
    <n v="54.72"/>
    <n v="15.2"/>
  </r>
  <r>
    <x v="0"/>
    <x v="19"/>
    <x v="4"/>
    <x v="8"/>
    <s v="LV_Other_DH"/>
    <x v="3"/>
    <n v="57.764189478740803"/>
    <n v="16.045608188539099"/>
  </r>
  <r>
    <x v="0"/>
    <x v="19"/>
    <x v="4"/>
    <x v="8"/>
    <s v="LV_Other_DH"/>
    <x v="4"/>
    <n v="6.9381512359098503"/>
    <n v="1.92726423219718"/>
  </r>
  <r>
    <x v="0"/>
    <x v="19"/>
    <x v="4"/>
    <x v="8"/>
    <s v="LV_Other_DH"/>
    <x v="5"/>
    <n v="6.9381512359098503"/>
    <n v="1.92726423219718"/>
  </r>
  <r>
    <x v="0"/>
    <x v="19"/>
    <x v="4"/>
    <x v="8"/>
    <s v="LV_Other_DH"/>
    <x v="6"/>
    <n v="30.079313304721001"/>
    <n v="8.3553648068669499"/>
  </r>
  <r>
    <x v="0"/>
    <x v="19"/>
    <x v="4"/>
    <x v="8"/>
    <s v="LV_Other_DH"/>
    <x v="7"/>
    <n v="41.541082716270601"/>
    <n v="11.5391896434085"/>
  </r>
  <r>
    <x v="0"/>
    <x v="19"/>
    <x v="4"/>
    <x v="8"/>
    <s v="LV_Other_DH"/>
    <x v="8"/>
    <n v="41.541082716270601"/>
    <n v="11.5391896434085"/>
  </r>
  <r>
    <x v="0"/>
    <x v="19"/>
    <x v="4"/>
    <x v="8"/>
    <s v="LV_Other_DH"/>
    <x v="9"/>
    <n v="45.361633570256501"/>
    <n v="12.600453769515701"/>
  </r>
  <r>
    <x v="0"/>
    <x v="19"/>
    <x v="4"/>
    <x v="8"/>
    <s v="LV_Other_DH"/>
    <x v="10"/>
    <n v="57.764189478740803"/>
    <n v="16.045608188539099"/>
  </r>
  <r>
    <x v="0"/>
    <x v="19"/>
    <x v="4"/>
    <x v="8"/>
    <s v="LV_Other_DH"/>
    <x v="11"/>
    <n v="3.4661481279819699"/>
    <n v="0.96281892443943695"/>
  </r>
  <r>
    <x v="0"/>
    <x v="19"/>
    <x v="4"/>
    <x v="8"/>
    <s v="LV_Other_DH"/>
    <x v="12"/>
    <n v="0.36"/>
    <n v="0.1"/>
  </r>
  <r>
    <x v="0"/>
    <x v="19"/>
    <x v="4"/>
    <x v="8"/>
    <s v="LV_Other_DH"/>
    <x v="13"/>
    <n v="22.255179800448499"/>
    <n v="6.1819943890134796"/>
  </r>
  <r>
    <x v="0"/>
    <x v="19"/>
    <x v="4"/>
    <x v="8"/>
    <s v="LV_Other_DH"/>
    <x v="14"/>
    <n v="22.255179800448499"/>
    <n v="6.1819943890134796"/>
  </r>
  <r>
    <x v="0"/>
    <x v="19"/>
    <x v="4"/>
    <x v="8"/>
    <s v="LV_Other_DH"/>
    <x v="15"/>
    <n v="2.7284206547966199"/>
    <n v="0.75789462633239502"/>
  </r>
  <r>
    <x v="0"/>
    <x v="19"/>
    <x v="4"/>
    <x v="8"/>
    <s v="LV_Other_DH"/>
    <x v="16"/>
    <n v="6.3819281410478998"/>
    <n v="1.77275781695775"/>
  </r>
  <r>
    <x v="0"/>
    <x v="19"/>
    <x v="4"/>
    <x v="8"/>
    <s v="LV_Other_DH"/>
    <x v="17"/>
    <n v="9.3111759656652193"/>
    <n v="2.5864377682403399"/>
  </r>
  <r>
    <x v="0"/>
    <x v="19"/>
    <x v="4"/>
    <x v="8"/>
    <s v="LV_Other_DH"/>
    <x v="19"/>
    <n v="14.8932951392392"/>
    <n v="4.1370264275664503"/>
  </r>
  <r>
    <x v="0"/>
    <x v="19"/>
    <x v="4"/>
    <x v="8"/>
    <s v="LV_Other_DH"/>
    <x v="20"/>
    <n v="34.222357783875999"/>
    <n v="9.5062104955211097"/>
  </r>
  <r>
    <x v="0"/>
    <x v="19"/>
    <x v="4"/>
    <x v="8"/>
    <s v="LV_Other_DH"/>
    <x v="21"/>
    <n v="47.52"/>
    <n v="13.2"/>
  </r>
  <r>
    <x v="0"/>
    <x v="19"/>
    <x v="4"/>
    <x v="8"/>
    <s v="LV_Other_DH"/>
    <x v="22"/>
    <n v="61.56"/>
    <n v="17.100000000000001"/>
  </r>
  <r>
    <x v="0"/>
    <x v="19"/>
    <x v="4"/>
    <x v="8"/>
    <s v="LV_Other_DH"/>
    <x v="23"/>
    <n v="0.31515896120488701"/>
    <n v="8.7544155890246306E-2"/>
  </r>
  <r>
    <x v="0"/>
    <x v="19"/>
    <x v="4"/>
    <x v="8"/>
    <s v="LV_Other_DH"/>
    <x v="24"/>
    <n v="38.771677201852398"/>
    <n v="10.7699103338479"/>
  </r>
  <r>
    <x v="0"/>
    <x v="19"/>
    <x v="4"/>
    <x v="8"/>
    <s v="LV_Other_DH"/>
    <x v="26"/>
    <n v="46.781450178274099"/>
    <n v="12.994847271742801"/>
  </r>
  <r>
    <x v="0"/>
    <x v="19"/>
    <x v="4"/>
    <x v="8"/>
    <s v="LV_Other_DH"/>
    <x v="27"/>
    <n v="2.34199197836619"/>
    <n v="0.650553327323943"/>
  </r>
  <r>
    <x v="0"/>
    <x v="19"/>
    <x v="4"/>
    <x v="8"/>
    <s v="LV_RigaR"/>
    <x v="0"/>
    <n v="45.776839115009899"/>
    <n v="12.7157886430583"/>
  </r>
  <r>
    <x v="0"/>
    <x v="19"/>
    <x v="4"/>
    <x v="8"/>
    <s v="LV_RigaR"/>
    <x v="1"/>
    <n v="43.2"/>
    <n v="12"/>
  </r>
  <r>
    <x v="0"/>
    <x v="19"/>
    <x v="4"/>
    <x v="8"/>
    <s v="LV_RigaR"/>
    <x v="2"/>
    <n v="54.72"/>
    <n v="15.2"/>
  </r>
  <r>
    <x v="0"/>
    <x v="19"/>
    <x v="4"/>
    <x v="8"/>
    <s v="LV_RigaR"/>
    <x v="3"/>
    <n v="57.764189478740803"/>
    <n v="16.045608188539099"/>
  </r>
  <r>
    <x v="0"/>
    <x v="19"/>
    <x v="4"/>
    <x v="8"/>
    <s v="LV_RigaR"/>
    <x v="4"/>
    <n v="6.9381512359098503"/>
    <n v="1.92726423219718"/>
  </r>
  <r>
    <x v="0"/>
    <x v="19"/>
    <x v="4"/>
    <x v="8"/>
    <s v="LV_RigaR"/>
    <x v="5"/>
    <n v="6.9381512359098503"/>
    <n v="1.92726423219718"/>
  </r>
  <r>
    <x v="0"/>
    <x v="19"/>
    <x v="4"/>
    <x v="8"/>
    <s v="LV_RigaR"/>
    <x v="6"/>
    <n v="30.079313304721001"/>
    <n v="8.3553648068669499"/>
  </r>
  <r>
    <x v="0"/>
    <x v="19"/>
    <x v="4"/>
    <x v="8"/>
    <s v="LV_RigaR"/>
    <x v="7"/>
    <n v="41.541082716270601"/>
    <n v="11.5391896434085"/>
  </r>
  <r>
    <x v="0"/>
    <x v="19"/>
    <x v="4"/>
    <x v="8"/>
    <s v="LV_RigaR"/>
    <x v="8"/>
    <n v="41.541082716270601"/>
    <n v="11.5391896434085"/>
  </r>
  <r>
    <x v="0"/>
    <x v="19"/>
    <x v="4"/>
    <x v="8"/>
    <s v="LV_RigaR"/>
    <x v="9"/>
    <n v="45.361633570256501"/>
    <n v="12.600453769515701"/>
  </r>
  <r>
    <x v="0"/>
    <x v="19"/>
    <x v="4"/>
    <x v="8"/>
    <s v="LV_RigaR"/>
    <x v="10"/>
    <n v="57.764189478740803"/>
    <n v="16.045608188539099"/>
  </r>
  <r>
    <x v="0"/>
    <x v="19"/>
    <x v="4"/>
    <x v="8"/>
    <s v="LV_RigaR"/>
    <x v="11"/>
    <n v="3.4661481279819699"/>
    <n v="0.96281892443943695"/>
  </r>
  <r>
    <x v="0"/>
    <x v="19"/>
    <x v="4"/>
    <x v="8"/>
    <s v="LV_RigaR"/>
    <x v="12"/>
    <n v="0.36"/>
    <n v="0.1"/>
  </r>
  <r>
    <x v="0"/>
    <x v="19"/>
    <x v="4"/>
    <x v="8"/>
    <s v="LV_RigaR"/>
    <x v="13"/>
    <n v="22.255179800448499"/>
    <n v="6.1819943890134796"/>
  </r>
  <r>
    <x v="0"/>
    <x v="19"/>
    <x v="4"/>
    <x v="8"/>
    <s v="LV_RigaR"/>
    <x v="14"/>
    <n v="22.255179800448499"/>
    <n v="6.1819943890134796"/>
  </r>
  <r>
    <x v="0"/>
    <x v="19"/>
    <x v="4"/>
    <x v="8"/>
    <s v="LV_RigaR"/>
    <x v="15"/>
    <n v="2.7284206547966199"/>
    <n v="0.75789462633239502"/>
  </r>
  <r>
    <x v="0"/>
    <x v="19"/>
    <x v="4"/>
    <x v="8"/>
    <s v="LV_RigaR"/>
    <x v="16"/>
    <n v="6.3819281410478998"/>
    <n v="1.77275781695775"/>
  </r>
  <r>
    <x v="0"/>
    <x v="19"/>
    <x v="4"/>
    <x v="8"/>
    <s v="LV_RigaR"/>
    <x v="17"/>
    <n v="9.3111759656652193"/>
    <n v="2.5864377682403399"/>
  </r>
  <r>
    <x v="0"/>
    <x v="19"/>
    <x v="4"/>
    <x v="8"/>
    <s v="LV_RigaR"/>
    <x v="19"/>
    <n v="14.8932951392392"/>
    <n v="4.1370264275664503"/>
  </r>
  <r>
    <x v="0"/>
    <x v="19"/>
    <x v="4"/>
    <x v="8"/>
    <s v="LV_RigaR"/>
    <x v="20"/>
    <n v="34.222357783875999"/>
    <n v="9.5062104955211097"/>
  </r>
  <r>
    <x v="0"/>
    <x v="19"/>
    <x v="4"/>
    <x v="8"/>
    <s v="LV_RigaR"/>
    <x v="21"/>
    <n v="47.52"/>
    <n v="13.2"/>
  </r>
  <r>
    <x v="0"/>
    <x v="19"/>
    <x v="4"/>
    <x v="8"/>
    <s v="LV_RigaR"/>
    <x v="22"/>
    <n v="61.56"/>
    <n v="17.100000000000001"/>
  </r>
  <r>
    <x v="0"/>
    <x v="19"/>
    <x v="4"/>
    <x v="8"/>
    <s v="LV_RigaR"/>
    <x v="23"/>
    <n v="0.31515896120488701"/>
    <n v="8.7544155890246306E-2"/>
  </r>
  <r>
    <x v="0"/>
    <x v="19"/>
    <x v="4"/>
    <x v="8"/>
    <s v="LV_RigaR"/>
    <x v="24"/>
    <n v="38.771677201852398"/>
    <n v="10.7699103338479"/>
  </r>
  <r>
    <x v="0"/>
    <x v="19"/>
    <x v="4"/>
    <x v="8"/>
    <s v="LV_RigaR"/>
    <x v="26"/>
    <n v="46.781450178274099"/>
    <n v="12.994847271742801"/>
  </r>
  <r>
    <x v="0"/>
    <x v="19"/>
    <x v="4"/>
    <x v="8"/>
    <s v="LV_RigaR"/>
    <x v="27"/>
    <n v="2.34199197836619"/>
    <n v="0.650553327323943"/>
  </r>
  <r>
    <x v="0"/>
    <x v="19"/>
    <x v="4"/>
    <x v="8"/>
    <s v="LV_Rural"/>
    <x v="0"/>
    <n v="45.776839115009899"/>
    <n v="12.7157886430583"/>
  </r>
  <r>
    <x v="0"/>
    <x v="19"/>
    <x v="4"/>
    <x v="8"/>
    <s v="LV_Rural"/>
    <x v="1"/>
    <n v="43.2"/>
    <n v="12"/>
  </r>
  <r>
    <x v="0"/>
    <x v="19"/>
    <x v="4"/>
    <x v="8"/>
    <s v="LV_Rural"/>
    <x v="2"/>
    <n v="54.72"/>
    <n v="15.2"/>
  </r>
  <r>
    <x v="0"/>
    <x v="19"/>
    <x v="4"/>
    <x v="8"/>
    <s v="LV_Rural"/>
    <x v="3"/>
    <n v="57.764189478740803"/>
    <n v="16.045608188539099"/>
  </r>
  <r>
    <x v="0"/>
    <x v="19"/>
    <x v="4"/>
    <x v="8"/>
    <s v="LV_Rural"/>
    <x v="4"/>
    <n v="6.9381512359098503"/>
    <n v="1.92726423219718"/>
  </r>
  <r>
    <x v="0"/>
    <x v="19"/>
    <x v="4"/>
    <x v="8"/>
    <s v="LV_Rural"/>
    <x v="5"/>
    <n v="6.9381512359098503"/>
    <n v="1.92726423219718"/>
  </r>
  <r>
    <x v="0"/>
    <x v="19"/>
    <x v="4"/>
    <x v="8"/>
    <s v="LV_Rural"/>
    <x v="6"/>
    <n v="30.079313304721001"/>
    <n v="8.3553648068669499"/>
  </r>
  <r>
    <x v="0"/>
    <x v="19"/>
    <x v="4"/>
    <x v="8"/>
    <s v="LV_Rural"/>
    <x v="7"/>
    <n v="41.541082716270601"/>
    <n v="11.5391896434085"/>
  </r>
  <r>
    <x v="0"/>
    <x v="19"/>
    <x v="4"/>
    <x v="8"/>
    <s v="LV_Rural"/>
    <x v="8"/>
    <n v="41.541082716270601"/>
    <n v="11.5391896434085"/>
  </r>
  <r>
    <x v="0"/>
    <x v="19"/>
    <x v="4"/>
    <x v="8"/>
    <s v="LV_Rural"/>
    <x v="9"/>
    <n v="45.361633570256501"/>
    <n v="12.600453769515701"/>
  </r>
  <r>
    <x v="0"/>
    <x v="19"/>
    <x v="4"/>
    <x v="8"/>
    <s v="LV_Rural"/>
    <x v="10"/>
    <n v="57.764189478740803"/>
    <n v="16.045608188539099"/>
  </r>
  <r>
    <x v="0"/>
    <x v="19"/>
    <x v="4"/>
    <x v="8"/>
    <s v="LV_Rural"/>
    <x v="11"/>
    <n v="3.4661481279819699"/>
    <n v="0.96281892443943695"/>
  </r>
  <r>
    <x v="0"/>
    <x v="19"/>
    <x v="4"/>
    <x v="8"/>
    <s v="LV_Rural"/>
    <x v="12"/>
    <n v="0.36"/>
    <n v="0.1"/>
  </r>
  <r>
    <x v="0"/>
    <x v="19"/>
    <x v="4"/>
    <x v="8"/>
    <s v="LV_Rural"/>
    <x v="13"/>
    <n v="22.255179800448499"/>
    <n v="6.1819943890134796"/>
  </r>
  <r>
    <x v="0"/>
    <x v="19"/>
    <x v="4"/>
    <x v="8"/>
    <s v="LV_Rural"/>
    <x v="14"/>
    <n v="22.255179800448499"/>
    <n v="6.1819943890134796"/>
  </r>
  <r>
    <x v="0"/>
    <x v="19"/>
    <x v="4"/>
    <x v="8"/>
    <s v="LV_Rural"/>
    <x v="15"/>
    <n v="2.7284206547966199"/>
    <n v="0.75789462633239502"/>
  </r>
  <r>
    <x v="0"/>
    <x v="19"/>
    <x v="4"/>
    <x v="8"/>
    <s v="LV_Rural"/>
    <x v="16"/>
    <n v="6.3819281410478998"/>
    <n v="1.77275781695775"/>
  </r>
  <r>
    <x v="0"/>
    <x v="19"/>
    <x v="4"/>
    <x v="8"/>
    <s v="LV_Rural"/>
    <x v="17"/>
    <n v="9.3111759656652193"/>
    <n v="2.5864377682403399"/>
  </r>
  <r>
    <x v="0"/>
    <x v="19"/>
    <x v="4"/>
    <x v="8"/>
    <s v="LV_Rural"/>
    <x v="19"/>
    <n v="14.8932951392392"/>
    <n v="4.1370264275664503"/>
  </r>
  <r>
    <x v="0"/>
    <x v="19"/>
    <x v="4"/>
    <x v="8"/>
    <s v="LV_Rural"/>
    <x v="20"/>
    <n v="34.222357783875999"/>
    <n v="9.5062104955211097"/>
  </r>
  <r>
    <x v="0"/>
    <x v="19"/>
    <x v="4"/>
    <x v="8"/>
    <s v="LV_Rural"/>
    <x v="21"/>
    <n v="47.52"/>
    <n v="13.2"/>
  </r>
  <r>
    <x v="0"/>
    <x v="19"/>
    <x v="4"/>
    <x v="8"/>
    <s v="LV_Rural"/>
    <x v="22"/>
    <n v="61.56"/>
    <n v="17.100000000000001"/>
  </r>
  <r>
    <x v="0"/>
    <x v="19"/>
    <x v="4"/>
    <x v="8"/>
    <s v="LV_Rural"/>
    <x v="23"/>
    <n v="0.31515896120488701"/>
    <n v="8.7544155890246306E-2"/>
  </r>
  <r>
    <x v="0"/>
    <x v="19"/>
    <x v="4"/>
    <x v="8"/>
    <s v="LV_Rural"/>
    <x v="24"/>
    <n v="38.771677201852398"/>
    <n v="10.7699103338479"/>
  </r>
  <r>
    <x v="0"/>
    <x v="19"/>
    <x v="4"/>
    <x v="8"/>
    <s v="LV_Rural"/>
    <x v="26"/>
    <n v="46.781450178274099"/>
    <n v="12.994847271742801"/>
  </r>
  <r>
    <x v="0"/>
    <x v="19"/>
    <x v="4"/>
    <x v="8"/>
    <s v="LV_Rural"/>
    <x v="27"/>
    <n v="2.34199197836619"/>
    <n v="0.650553327323943"/>
  </r>
  <r>
    <x v="0"/>
    <x v="19"/>
    <x v="5"/>
    <x v="9"/>
    <s v="LT_A"/>
    <x v="0"/>
    <n v="45.776839115009899"/>
    <n v="12.7157886430583"/>
  </r>
  <r>
    <x v="0"/>
    <x v="19"/>
    <x v="5"/>
    <x v="9"/>
    <s v="LT_A"/>
    <x v="1"/>
    <n v="43.2"/>
    <n v="12"/>
  </r>
  <r>
    <x v="0"/>
    <x v="19"/>
    <x v="5"/>
    <x v="9"/>
    <s v="LT_A"/>
    <x v="2"/>
    <n v="54.72"/>
    <n v="15.2"/>
  </r>
  <r>
    <x v="0"/>
    <x v="19"/>
    <x v="5"/>
    <x v="9"/>
    <s v="LT_A"/>
    <x v="3"/>
    <n v="57.764189478740803"/>
    <n v="16.045608188539099"/>
  </r>
  <r>
    <x v="0"/>
    <x v="19"/>
    <x v="5"/>
    <x v="9"/>
    <s v="LT_A"/>
    <x v="4"/>
    <n v="6.9381512359098503"/>
    <n v="1.92726423219718"/>
  </r>
  <r>
    <x v="0"/>
    <x v="19"/>
    <x v="5"/>
    <x v="9"/>
    <s v="LT_A"/>
    <x v="5"/>
    <n v="6.9381512359098503"/>
    <n v="1.92726423219718"/>
  </r>
  <r>
    <x v="0"/>
    <x v="19"/>
    <x v="5"/>
    <x v="9"/>
    <s v="LT_A"/>
    <x v="6"/>
    <n v="30.079313304721001"/>
    <n v="8.3553648068669499"/>
  </r>
  <r>
    <x v="0"/>
    <x v="19"/>
    <x v="5"/>
    <x v="9"/>
    <s v="LT_A"/>
    <x v="7"/>
    <n v="41.541082716270601"/>
    <n v="11.5391896434085"/>
  </r>
  <r>
    <x v="0"/>
    <x v="19"/>
    <x v="5"/>
    <x v="9"/>
    <s v="LT_A"/>
    <x v="8"/>
    <n v="41.541082716270601"/>
    <n v="11.5391896434085"/>
  </r>
  <r>
    <x v="0"/>
    <x v="19"/>
    <x v="5"/>
    <x v="9"/>
    <s v="LT_A"/>
    <x v="9"/>
    <n v="45.361633570256501"/>
    <n v="12.600453769515701"/>
  </r>
  <r>
    <x v="0"/>
    <x v="19"/>
    <x v="5"/>
    <x v="9"/>
    <s v="LT_A"/>
    <x v="10"/>
    <n v="57.764189478740803"/>
    <n v="16.045608188539099"/>
  </r>
  <r>
    <x v="0"/>
    <x v="19"/>
    <x v="5"/>
    <x v="9"/>
    <s v="LT_A"/>
    <x v="11"/>
    <n v="3.4661481279819699"/>
    <n v="0.96281892443943695"/>
  </r>
  <r>
    <x v="0"/>
    <x v="19"/>
    <x v="5"/>
    <x v="9"/>
    <s v="LT_A"/>
    <x v="12"/>
    <n v="0.36"/>
    <n v="0.1"/>
  </r>
  <r>
    <x v="0"/>
    <x v="19"/>
    <x v="5"/>
    <x v="9"/>
    <s v="LT_A"/>
    <x v="13"/>
    <n v="22.255179800448499"/>
    <n v="6.1819943890134796"/>
  </r>
  <r>
    <x v="0"/>
    <x v="19"/>
    <x v="5"/>
    <x v="9"/>
    <s v="LT_A"/>
    <x v="14"/>
    <n v="22.255179800448499"/>
    <n v="6.1819943890134796"/>
  </r>
  <r>
    <x v="0"/>
    <x v="19"/>
    <x v="5"/>
    <x v="9"/>
    <s v="LT_A"/>
    <x v="15"/>
    <n v="2.7284206547966199"/>
    <n v="0.75789462633239502"/>
  </r>
  <r>
    <x v="0"/>
    <x v="19"/>
    <x v="5"/>
    <x v="9"/>
    <s v="LT_A"/>
    <x v="16"/>
    <n v="6.3819281410478998"/>
    <n v="1.77275781695775"/>
  </r>
  <r>
    <x v="0"/>
    <x v="19"/>
    <x v="5"/>
    <x v="9"/>
    <s v="LT_A"/>
    <x v="17"/>
    <n v="9.3111759656652193"/>
    <n v="2.5864377682403399"/>
  </r>
  <r>
    <x v="0"/>
    <x v="19"/>
    <x v="5"/>
    <x v="9"/>
    <s v="LT_A"/>
    <x v="19"/>
    <n v="14.8932951392392"/>
    <n v="4.1370264275664503"/>
  </r>
  <r>
    <x v="0"/>
    <x v="19"/>
    <x v="5"/>
    <x v="9"/>
    <s v="LT_A"/>
    <x v="20"/>
    <n v="34.222357783875999"/>
    <n v="9.5062104955211097"/>
  </r>
  <r>
    <x v="0"/>
    <x v="19"/>
    <x v="5"/>
    <x v="9"/>
    <s v="LT_A"/>
    <x v="21"/>
    <n v="47.52"/>
    <n v="13.2"/>
  </r>
  <r>
    <x v="0"/>
    <x v="19"/>
    <x v="5"/>
    <x v="9"/>
    <s v="LT_A"/>
    <x v="22"/>
    <n v="61.56"/>
    <n v="17.100000000000001"/>
  </r>
  <r>
    <x v="0"/>
    <x v="19"/>
    <x v="5"/>
    <x v="9"/>
    <s v="LT_A"/>
    <x v="23"/>
    <n v="0.31515896120488701"/>
    <n v="8.7544155890246306E-2"/>
  </r>
  <r>
    <x v="0"/>
    <x v="19"/>
    <x v="5"/>
    <x v="9"/>
    <s v="LT_A"/>
    <x v="24"/>
    <n v="38.771677201852398"/>
    <n v="10.7699103338479"/>
  </r>
  <r>
    <x v="0"/>
    <x v="19"/>
    <x v="5"/>
    <x v="9"/>
    <s v="LT_A"/>
    <x v="26"/>
    <n v="46.781450178274099"/>
    <n v="12.994847271742801"/>
  </r>
  <r>
    <x v="0"/>
    <x v="19"/>
    <x v="5"/>
    <x v="9"/>
    <s v="LT_A"/>
    <x v="27"/>
    <n v="2.34199197836619"/>
    <n v="0.650553327323943"/>
  </r>
  <r>
    <x v="0"/>
    <x v="19"/>
    <x v="5"/>
    <x v="9"/>
    <s v="LT_KauU"/>
    <x v="0"/>
    <n v="45.776839115009899"/>
    <n v="12.7157886430583"/>
  </r>
  <r>
    <x v="0"/>
    <x v="19"/>
    <x v="5"/>
    <x v="9"/>
    <s v="LT_KauU"/>
    <x v="1"/>
    <n v="43.2"/>
    <n v="12"/>
  </r>
  <r>
    <x v="0"/>
    <x v="19"/>
    <x v="5"/>
    <x v="9"/>
    <s v="LT_KauU"/>
    <x v="2"/>
    <n v="54.72"/>
    <n v="15.2"/>
  </r>
  <r>
    <x v="0"/>
    <x v="19"/>
    <x v="5"/>
    <x v="9"/>
    <s v="LT_KauU"/>
    <x v="3"/>
    <n v="57.764189478740803"/>
    <n v="16.045608188539099"/>
  </r>
  <r>
    <x v="0"/>
    <x v="19"/>
    <x v="5"/>
    <x v="9"/>
    <s v="LT_KauU"/>
    <x v="4"/>
    <n v="6.9381512359098503"/>
    <n v="1.92726423219718"/>
  </r>
  <r>
    <x v="0"/>
    <x v="19"/>
    <x v="5"/>
    <x v="9"/>
    <s v="LT_KauU"/>
    <x v="5"/>
    <n v="6.9381512359098503"/>
    <n v="1.92726423219718"/>
  </r>
  <r>
    <x v="0"/>
    <x v="19"/>
    <x v="5"/>
    <x v="9"/>
    <s v="LT_KauU"/>
    <x v="6"/>
    <n v="30.079313304721001"/>
    <n v="8.3553648068669499"/>
  </r>
  <r>
    <x v="0"/>
    <x v="19"/>
    <x v="5"/>
    <x v="9"/>
    <s v="LT_KauU"/>
    <x v="7"/>
    <n v="41.541082716270601"/>
    <n v="11.5391896434085"/>
  </r>
  <r>
    <x v="0"/>
    <x v="19"/>
    <x v="5"/>
    <x v="9"/>
    <s v="LT_KauU"/>
    <x v="8"/>
    <n v="41.541082716270601"/>
    <n v="11.5391896434085"/>
  </r>
  <r>
    <x v="0"/>
    <x v="19"/>
    <x v="5"/>
    <x v="9"/>
    <s v="LT_KauU"/>
    <x v="9"/>
    <n v="45.361633570256501"/>
    <n v="12.600453769515701"/>
  </r>
  <r>
    <x v="0"/>
    <x v="19"/>
    <x v="5"/>
    <x v="9"/>
    <s v="LT_KauU"/>
    <x v="10"/>
    <n v="57.764189478740803"/>
    <n v="16.045608188539099"/>
  </r>
  <r>
    <x v="0"/>
    <x v="19"/>
    <x v="5"/>
    <x v="9"/>
    <s v="LT_KauU"/>
    <x v="11"/>
    <n v="3.4661481279819699"/>
    <n v="0.96281892443943695"/>
  </r>
  <r>
    <x v="0"/>
    <x v="19"/>
    <x v="5"/>
    <x v="9"/>
    <s v="LT_KauU"/>
    <x v="12"/>
    <n v="0.36"/>
    <n v="0.1"/>
  </r>
  <r>
    <x v="0"/>
    <x v="19"/>
    <x v="5"/>
    <x v="9"/>
    <s v="LT_KauU"/>
    <x v="13"/>
    <n v="22.255179800448499"/>
    <n v="6.1819943890134796"/>
  </r>
  <r>
    <x v="0"/>
    <x v="19"/>
    <x v="5"/>
    <x v="9"/>
    <s v="LT_KauU"/>
    <x v="14"/>
    <n v="22.255179800448499"/>
    <n v="6.1819943890134796"/>
  </r>
  <r>
    <x v="0"/>
    <x v="19"/>
    <x v="5"/>
    <x v="9"/>
    <s v="LT_KauU"/>
    <x v="15"/>
    <n v="2.7284206547966199"/>
    <n v="0.75789462633239502"/>
  </r>
  <r>
    <x v="0"/>
    <x v="19"/>
    <x v="5"/>
    <x v="9"/>
    <s v="LT_KauU"/>
    <x v="16"/>
    <n v="6.3819281410478998"/>
    <n v="1.77275781695775"/>
  </r>
  <r>
    <x v="0"/>
    <x v="19"/>
    <x v="5"/>
    <x v="9"/>
    <s v="LT_KauU"/>
    <x v="17"/>
    <n v="9.3111759656652193"/>
    <n v="2.5864377682403399"/>
  </r>
  <r>
    <x v="0"/>
    <x v="19"/>
    <x v="5"/>
    <x v="9"/>
    <s v="LT_KauU"/>
    <x v="19"/>
    <n v="14.8932951392392"/>
    <n v="4.1370264275664503"/>
  </r>
  <r>
    <x v="0"/>
    <x v="19"/>
    <x v="5"/>
    <x v="9"/>
    <s v="LT_KauU"/>
    <x v="20"/>
    <n v="34.222357783875999"/>
    <n v="9.5062104955211097"/>
  </r>
  <r>
    <x v="0"/>
    <x v="19"/>
    <x v="5"/>
    <x v="9"/>
    <s v="LT_KauU"/>
    <x v="21"/>
    <n v="47.52"/>
    <n v="13.2"/>
  </r>
  <r>
    <x v="0"/>
    <x v="19"/>
    <x v="5"/>
    <x v="9"/>
    <s v="LT_KauU"/>
    <x v="22"/>
    <n v="61.56"/>
    <n v="17.100000000000001"/>
  </r>
  <r>
    <x v="0"/>
    <x v="19"/>
    <x v="5"/>
    <x v="9"/>
    <s v="LT_KauU"/>
    <x v="23"/>
    <n v="0.31515896120488701"/>
    <n v="8.7544155890246306E-2"/>
  </r>
  <r>
    <x v="0"/>
    <x v="19"/>
    <x v="5"/>
    <x v="9"/>
    <s v="LT_KauU"/>
    <x v="24"/>
    <n v="38.771677201852398"/>
    <n v="10.7699103338479"/>
  </r>
  <r>
    <x v="0"/>
    <x v="19"/>
    <x v="5"/>
    <x v="9"/>
    <s v="LT_KauU"/>
    <x v="26"/>
    <n v="46.781450178274099"/>
    <n v="12.994847271742801"/>
  </r>
  <r>
    <x v="0"/>
    <x v="19"/>
    <x v="5"/>
    <x v="9"/>
    <s v="LT_KauU"/>
    <x v="27"/>
    <n v="2.34199197836619"/>
    <n v="0.650553327323943"/>
  </r>
  <r>
    <x v="0"/>
    <x v="19"/>
    <x v="5"/>
    <x v="9"/>
    <s v="LT_KlaU"/>
    <x v="0"/>
    <n v="45.776839115009899"/>
    <n v="12.7157886430583"/>
  </r>
  <r>
    <x v="0"/>
    <x v="19"/>
    <x v="5"/>
    <x v="9"/>
    <s v="LT_KlaU"/>
    <x v="1"/>
    <n v="43.2"/>
    <n v="12"/>
  </r>
  <r>
    <x v="0"/>
    <x v="19"/>
    <x v="5"/>
    <x v="9"/>
    <s v="LT_KlaU"/>
    <x v="2"/>
    <n v="54.72"/>
    <n v="15.2"/>
  </r>
  <r>
    <x v="0"/>
    <x v="19"/>
    <x v="5"/>
    <x v="9"/>
    <s v="LT_KlaU"/>
    <x v="3"/>
    <n v="57.764189478740803"/>
    <n v="16.045608188539099"/>
  </r>
  <r>
    <x v="0"/>
    <x v="19"/>
    <x v="5"/>
    <x v="9"/>
    <s v="LT_KlaU"/>
    <x v="4"/>
    <n v="6.9381512359098503"/>
    <n v="1.92726423219718"/>
  </r>
  <r>
    <x v="0"/>
    <x v="19"/>
    <x v="5"/>
    <x v="9"/>
    <s v="LT_KlaU"/>
    <x v="5"/>
    <n v="6.9381512359098503"/>
    <n v="1.92726423219718"/>
  </r>
  <r>
    <x v="0"/>
    <x v="19"/>
    <x v="5"/>
    <x v="9"/>
    <s v="LT_KlaU"/>
    <x v="6"/>
    <n v="30.079313304721001"/>
    <n v="8.3553648068669499"/>
  </r>
  <r>
    <x v="0"/>
    <x v="19"/>
    <x v="5"/>
    <x v="9"/>
    <s v="LT_KlaU"/>
    <x v="7"/>
    <n v="41.541082716270601"/>
    <n v="11.5391896434085"/>
  </r>
  <r>
    <x v="0"/>
    <x v="19"/>
    <x v="5"/>
    <x v="9"/>
    <s v="LT_KlaU"/>
    <x v="8"/>
    <n v="41.541082716270601"/>
    <n v="11.5391896434085"/>
  </r>
  <r>
    <x v="0"/>
    <x v="19"/>
    <x v="5"/>
    <x v="9"/>
    <s v="LT_KlaU"/>
    <x v="9"/>
    <n v="45.361633570256501"/>
    <n v="12.600453769515701"/>
  </r>
  <r>
    <x v="0"/>
    <x v="19"/>
    <x v="5"/>
    <x v="9"/>
    <s v="LT_KlaU"/>
    <x v="10"/>
    <n v="57.764189478740803"/>
    <n v="16.045608188539099"/>
  </r>
  <r>
    <x v="0"/>
    <x v="19"/>
    <x v="5"/>
    <x v="9"/>
    <s v="LT_KlaU"/>
    <x v="11"/>
    <n v="3.4661481279819699"/>
    <n v="0.96281892443943695"/>
  </r>
  <r>
    <x v="0"/>
    <x v="19"/>
    <x v="5"/>
    <x v="9"/>
    <s v="LT_KlaU"/>
    <x v="12"/>
    <n v="0.36"/>
    <n v="0.1"/>
  </r>
  <r>
    <x v="0"/>
    <x v="19"/>
    <x v="5"/>
    <x v="9"/>
    <s v="LT_KlaU"/>
    <x v="13"/>
    <n v="22.255179800448499"/>
    <n v="6.1819943890134796"/>
  </r>
  <r>
    <x v="0"/>
    <x v="19"/>
    <x v="5"/>
    <x v="9"/>
    <s v="LT_KlaU"/>
    <x v="14"/>
    <n v="22.255179800448499"/>
    <n v="6.1819943890134796"/>
  </r>
  <r>
    <x v="0"/>
    <x v="19"/>
    <x v="5"/>
    <x v="9"/>
    <s v="LT_KlaU"/>
    <x v="15"/>
    <n v="2.7284206547966199"/>
    <n v="0.75789462633239502"/>
  </r>
  <r>
    <x v="0"/>
    <x v="19"/>
    <x v="5"/>
    <x v="9"/>
    <s v="LT_KlaU"/>
    <x v="16"/>
    <n v="6.3819281410478998"/>
    <n v="1.77275781695775"/>
  </r>
  <r>
    <x v="0"/>
    <x v="19"/>
    <x v="5"/>
    <x v="9"/>
    <s v="LT_KlaU"/>
    <x v="17"/>
    <n v="9.3111759656652193"/>
    <n v="2.5864377682403399"/>
  </r>
  <r>
    <x v="0"/>
    <x v="19"/>
    <x v="5"/>
    <x v="9"/>
    <s v="LT_KlaU"/>
    <x v="19"/>
    <n v="14.8932951392392"/>
    <n v="4.1370264275664503"/>
  </r>
  <r>
    <x v="0"/>
    <x v="19"/>
    <x v="5"/>
    <x v="9"/>
    <s v="LT_KlaU"/>
    <x v="20"/>
    <n v="34.222357783875999"/>
    <n v="9.5062104955211097"/>
  </r>
  <r>
    <x v="0"/>
    <x v="19"/>
    <x v="5"/>
    <x v="9"/>
    <s v="LT_KlaU"/>
    <x v="21"/>
    <n v="47.52"/>
    <n v="13.2"/>
  </r>
  <r>
    <x v="0"/>
    <x v="19"/>
    <x v="5"/>
    <x v="9"/>
    <s v="LT_KlaU"/>
    <x v="22"/>
    <n v="61.56"/>
    <n v="17.100000000000001"/>
  </r>
  <r>
    <x v="0"/>
    <x v="19"/>
    <x v="5"/>
    <x v="9"/>
    <s v="LT_KlaU"/>
    <x v="23"/>
    <n v="0.31515896120488701"/>
    <n v="8.7544155890246306E-2"/>
  </r>
  <r>
    <x v="0"/>
    <x v="19"/>
    <x v="5"/>
    <x v="9"/>
    <s v="LT_KlaU"/>
    <x v="24"/>
    <n v="38.771677201852398"/>
    <n v="10.7699103338479"/>
  </r>
  <r>
    <x v="0"/>
    <x v="19"/>
    <x v="5"/>
    <x v="9"/>
    <s v="LT_KlaU"/>
    <x v="26"/>
    <n v="46.781450178274099"/>
    <n v="12.994847271742801"/>
  </r>
  <r>
    <x v="0"/>
    <x v="19"/>
    <x v="5"/>
    <x v="9"/>
    <s v="LT_KlaU"/>
    <x v="27"/>
    <n v="2.34199197836619"/>
    <n v="0.650553327323943"/>
  </r>
  <r>
    <x v="0"/>
    <x v="19"/>
    <x v="5"/>
    <x v="9"/>
    <s v="LT_OFFSHORE"/>
    <x v="0"/>
    <n v="45.776839115009899"/>
    <n v="12.7157886430583"/>
  </r>
  <r>
    <x v="0"/>
    <x v="19"/>
    <x v="5"/>
    <x v="9"/>
    <s v="LT_OFFSHORE"/>
    <x v="1"/>
    <n v="43.2"/>
    <n v="12"/>
  </r>
  <r>
    <x v="0"/>
    <x v="19"/>
    <x v="5"/>
    <x v="9"/>
    <s v="LT_OFFSHORE"/>
    <x v="2"/>
    <n v="54.72"/>
    <n v="15.2"/>
  </r>
  <r>
    <x v="0"/>
    <x v="19"/>
    <x v="5"/>
    <x v="9"/>
    <s v="LT_OFFSHORE"/>
    <x v="3"/>
    <n v="57.764189478740803"/>
    <n v="16.045608188539099"/>
  </r>
  <r>
    <x v="0"/>
    <x v="19"/>
    <x v="5"/>
    <x v="9"/>
    <s v="LT_OFFSHORE"/>
    <x v="4"/>
    <n v="6.9381512359098503"/>
    <n v="1.92726423219718"/>
  </r>
  <r>
    <x v="0"/>
    <x v="19"/>
    <x v="5"/>
    <x v="9"/>
    <s v="LT_OFFSHORE"/>
    <x v="5"/>
    <n v="6.9381512359098503"/>
    <n v="1.92726423219718"/>
  </r>
  <r>
    <x v="0"/>
    <x v="19"/>
    <x v="5"/>
    <x v="9"/>
    <s v="LT_OFFSHORE"/>
    <x v="6"/>
    <n v="30.079313304721001"/>
    <n v="8.3553648068669499"/>
  </r>
  <r>
    <x v="0"/>
    <x v="19"/>
    <x v="5"/>
    <x v="9"/>
    <s v="LT_OFFSHORE"/>
    <x v="7"/>
    <n v="41.541082716270601"/>
    <n v="11.5391896434085"/>
  </r>
  <r>
    <x v="0"/>
    <x v="19"/>
    <x v="5"/>
    <x v="9"/>
    <s v="LT_OFFSHORE"/>
    <x v="8"/>
    <n v="41.541082716270601"/>
    <n v="11.5391896434085"/>
  </r>
  <r>
    <x v="0"/>
    <x v="19"/>
    <x v="5"/>
    <x v="9"/>
    <s v="LT_OFFSHORE"/>
    <x v="9"/>
    <n v="45.361633570256501"/>
    <n v="12.600453769515701"/>
  </r>
  <r>
    <x v="0"/>
    <x v="19"/>
    <x v="5"/>
    <x v="9"/>
    <s v="LT_OFFSHORE"/>
    <x v="10"/>
    <n v="57.764189478740803"/>
    <n v="16.045608188539099"/>
  </r>
  <r>
    <x v="0"/>
    <x v="19"/>
    <x v="5"/>
    <x v="9"/>
    <s v="LT_OFFSHORE"/>
    <x v="11"/>
    <n v="3.4661481279819699"/>
    <n v="0.96281892443943695"/>
  </r>
  <r>
    <x v="0"/>
    <x v="19"/>
    <x v="5"/>
    <x v="9"/>
    <s v="LT_OFFSHORE"/>
    <x v="12"/>
    <n v="0.36"/>
    <n v="0.1"/>
  </r>
  <r>
    <x v="0"/>
    <x v="19"/>
    <x v="5"/>
    <x v="9"/>
    <s v="LT_OFFSHORE"/>
    <x v="13"/>
    <n v="22.255179800448499"/>
    <n v="6.1819943890134796"/>
  </r>
  <r>
    <x v="0"/>
    <x v="19"/>
    <x v="5"/>
    <x v="9"/>
    <s v="LT_OFFSHORE"/>
    <x v="14"/>
    <n v="22.255179800448499"/>
    <n v="6.1819943890134796"/>
  </r>
  <r>
    <x v="0"/>
    <x v="19"/>
    <x v="5"/>
    <x v="9"/>
    <s v="LT_OFFSHORE"/>
    <x v="15"/>
    <n v="2.7284206547966199"/>
    <n v="0.75789462633239502"/>
  </r>
  <r>
    <x v="0"/>
    <x v="19"/>
    <x v="5"/>
    <x v="9"/>
    <s v="LT_OFFSHORE"/>
    <x v="16"/>
    <n v="6.3819281410478998"/>
    <n v="1.77275781695775"/>
  </r>
  <r>
    <x v="0"/>
    <x v="19"/>
    <x v="5"/>
    <x v="9"/>
    <s v="LT_OFFSHORE"/>
    <x v="17"/>
    <n v="9.3111759656652193"/>
    <n v="2.5864377682403399"/>
  </r>
  <r>
    <x v="0"/>
    <x v="19"/>
    <x v="5"/>
    <x v="9"/>
    <s v="LT_OFFSHORE"/>
    <x v="19"/>
    <n v="14.8932951392392"/>
    <n v="4.1370264275664503"/>
  </r>
  <r>
    <x v="0"/>
    <x v="19"/>
    <x v="5"/>
    <x v="9"/>
    <s v="LT_OFFSHORE"/>
    <x v="20"/>
    <n v="34.222357783875999"/>
    <n v="9.5062104955211097"/>
  </r>
  <r>
    <x v="0"/>
    <x v="19"/>
    <x v="5"/>
    <x v="9"/>
    <s v="LT_OFFSHORE"/>
    <x v="21"/>
    <n v="47.52"/>
    <n v="13.2"/>
  </r>
  <r>
    <x v="0"/>
    <x v="19"/>
    <x v="5"/>
    <x v="9"/>
    <s v="LT_OFFSHORE"/>
    <x v="22"/>
    <n v="61.56"/>
    <n v="17.100000000000001"/>
  </r>
  <r>
    <x v="0"/>
    <x v="19"/>
    <x v="5"/>
    <x v="9"/>
    <s v="LT_OFFSHORE"/>
    <x v="23"/>
    <n v="0.31515896120488701"/>
    <n v="8.7544155890246306E-2"/>
  </r>
  <r>
    <x v="0"/>
    <x v="19"/>
    <x v="5"/>
    <x v="9"/>
    <s v="LT_OFFSHORE"/>
    <x v="24"/>
    <n v="38.771677201852398"/>
    <n v="10.7699103338479"/>
  </r>
  <r>
    <x v="0"/>
    <x v="19"/>
    <x v="5"/>
    <x v="9"/>
    <s v="LT_OFFSHORE"/>
    <x v="26"/>
    <n v="46.781450178274099"/>
    <n v="12.994847271742801"/>
  </r>
  <r>
    <x v="0"/>
    <x v="19"/>
    <x v="5"/>
    <x v="9"/>
    <s v="LT_OFFSHORE"/>
    <x v="27"/>
    <n v="2.34199197836619"/>
    <n v="0.650553327323943"/>
  </r>
  <r>
    <x v="0"/>
    <x v="19"/>
    <x v="5"/>
    <x v="9"/>
    <s v="LT_Other_DH"/>
    <x v="0"/>
    <n v="45.776839115009899"/>
    <n v="12.7157886430583"/>
  </r>
  <r>
    <x v="0"/>
    <x v="19"/>
    <x v="5"/>
    <x v="9"/>
    <s v="LT_Other_DH"/>
    <x v="1"/>
    <n v="43.2"/>
    <n v="12"/>
  </r>
  <r>
    <x v="0"/>
    <x v="19"/>
    <x v="5"/>
    <x v="9"/>
    <s v="LT_Other_DH"/>
    <x v="2"/>
    <n v="54.72"/>
    <n v="15.2"/>
  </r>
  <r>
    <x v="0"/>
    <x v="19"/>
    <x v="5"/>
    <x v="9"/>
    <s v="LT_Other_DH"/>
    <x v="3"/>
    <n v="57.764189478740803"/>
    <n v="16.045608188539099"/>
  </r>
  <r>
    <x v="0"/>
    <x v="19"/>
    <x v="5"/>
    <x v="9"/>
    <s v="LT_Other_DH"/>
    <x v="4"/>
    <n v="6.9381512359098503"/>
    <n v="1.92726423219718"/>
  </r>
  <r>
    <x v="0"/>
    <x v="19"/>
    <x v="5"/>
    <x v="9"/>
    <s v="LT_Other_DH"/>
    <x v="5"/>
    <n v="6.9381512359098503"/>
    <n v="1.92726423219718"/>
  </r>
  <r>
    <x v="0"/>
    <x v="19"/>
    <x v="5"/>
    <x v="9"/>
    <s v="LT_Other_DH"/>
    <x v="6"/>
    <n v="30.079313304721001"/>
    <n v="8.3553648068669499"/>
  </r>
  <r>
    <x v="0"/>
    <x v="19"/>
    <x v="5"/>
    <x v="9"/>
    <s v="LT_Other_DH"/>
    <x v="7"/>
    <n v="41.541082716270601"/>
    <n v="11.5391896434085"/>
  </r>
  <r>
    <x v="0"/>
    <x v="19"/>
    <x v="5"/>
    <x v="9"/>
    <s v="LT_Other_DH"/>
    <x v="8"/>
    <n v="41.541082716270601"/>
    <n v="11.5391896434085"/>
  </r>
  <r>
    <x v="0"/>
    <x v="19"/>
    <x v="5"/>
    <x v="9"/>
    <s v="LT_Other_DH"/>
    <x v="9"/>
    <n v="45.361633570256501"/>
    <n v="12.600453769515701"/>
  </r>
  <r>
    <x v="0"/>
    <x v="19"/>
    <x v="5"/>
    <x v="9"/>
    <s v="LT_Other_DH"/>
    <x v="10"/>
    <n v="57.764189478740803"/>
    <n v="16.045608188539099"/>
  </r>
  <r>
    <x v="0"/>
    <x v="19"/>
    <x v="5"/>
    <x v="9"/>
    <s v="LT_Other_DH"/>
    <x v="11"/>
    <n v="3.4661481279819699"/>
    <n v="0.96281892443943695"/>
  </r>
  <r>
    <x v="0"/>
    <x v="19"/>
    <x v="5"/>
    <x v="9"/>
    <s v="LT_Other_DH"/>
    <x v="12"/>
    <n v="0.36"/>
    <n v="0.1"/>
  </r>
  <r>
    <x v="0"/>
    <x v="19"/>
    <x v="5"/>
    <x v="9"/>
    <s v="LT_Other_DH"/>
    <x v="13"/>
    <n v="22.255179800448499"/>
    <n v="6.1819943890134796"/>
  </r>
  <r>
    <x v="0"/>
    <x v="19"/>
    <x v="5"/>
    <x v="9"/>
    <s v="LT_Other_DH"/>
    <x v="14"/>
    <n v="22.255179800448499"/>
    <n v="6.1819943890134796"/>
  </r>
  <r>
    <x v="0"/>
    <x v="19"/>
    <x v="5"/>
    <x v="9"/>
    <s v="LT_Other_DH"/>
    <x v="15"/>
    <n v="2.7284206547966199"/>
    <n v="0.75789462633239502"/>
  </r>
  <r>
    <x v="0"/>
    <x v="19"/>
    <x v="5"/>
    <x v="9"/>
    <s v="LT_Other_DH"/>
    <x v="16"/>
    <n v="6.3819281410478998"/>
    <n v="1.77275781695775"/>
  </r>
  <r>
    <x v="0"/>
    <x v="19"/>
    <x v="5"/>
    <x v="9"/>
    <s v="LT_Other_DH"/>
    <x v="17"/>
    <n v="9.3111759656652193"/>
    <n v="2.5864377682403399"/>
  </r>
  <r>
    <x v="0"/>
    <x v="19"/>
    <x v="5"/>
    <x v="9"/>
    <s v="LT_Other_DH"/>
    <x v="19"/>
    <n v="14.8932951392392"/>
    <n v="4.1370264275664503"/>
  </r>
  <r>
    <x v="0"/>
    <x v="19"/>
    <x v="5"/>
    <x v="9"/>
    <s v="LT_Other_DH"/>
    <x v="20"/>
    <n v="34.222357783875999"/>
    <n v="9.5062104955211097"/>
  </r>
  <r>
    <x v="0"/>
    <x v="19"/>
    <x v="5"/>
    <x v="9"/>
    <s v="LT_Other_DH"/>
    <x v="21"/>
    <n v="47.52"/>
    <n v="13.2"/>
  </r>
  <r>
    <x v="0"/>
    <x v="19"/>
    <x v="5"/>
    <x v="9"/>
    <s v="LT_Other_DH"/>
    <x v="22"/>
    <n v="61.56"/>
    <n v="17.100000000000001"/>
  </r>
  <r>
    <x v="0"/>
    <x v="19"/>
    <x v="5"/>
    <x v="9"/>
    <s v="LT_Other_DH"/>
    <x v="23"/>
    <n v="0.31515896120488701"/>
    <n v="8.7544155890246306E-2"/>
  </r>
  <r>
    <x v="0"/>
    <x v="19"/>
    <x v="5"/>
    <x v="9"/>
    <s v="LT_Other_DH"/>
    <x v="24"/>
    <n v="38.771677201852398"/>
    <n v="10.7699103338479"/>
  </r>
  <r>
    <x v="0"/>
    <x v="19"/>
    <x v="5"/>
    <x v="9"/>
    <s v="LT_Other_DH"/>
    <x v="26"/>
    <n v="46.781450178274099"/>
    <n v="12.994847271742801"/>
  </r>
  <r>
    <x v="0"/>
    <x v="19"/>
    <x v="5"/>
    <x v="9"/>
    <s v="LT_Other_DH"/>
    <x v="27"/>
    <n v="2.34199197836619"/>
    <n v="0.650553327323943"/>
  </r>
  <r>
    <x v="0"/>
    <x v="19"/>
    <x v="5"/>
    <x v="9"/>
    <s v="LT_Panevezys"/>
    <x v="0"/>
    <n v="45.776839115009899"/>
    <n v="12.7157886430583"/>
  </r>
  <r>
    <x v="0"/>
    <x v="19"/>
    <x v="5"/>
    <x v="9"/>
    <s v="LT_Panevezys"/>
    <x v="1"/>
    <n v="43.2"/>
    <n v="12"/>
  </r>
  <r>
    <x v="0"/>
    <x v="19"/>
    <x v="5"/>
    <x v="9"/>
    <s v="LT_Panevezys"/>
    <x v="2"/>
    <n v="54.72"/>
    <n v="15.2"/>
  </r>
  <r>
    <x v="0"/>
    <x v="19"/>
    <x v="5"/>
    <x v="9"/>
    <s v="LT_Panevezys"/>
    <x v="3"/>
    <n v="57.764189478740803"/>
    <n v="16.045608188539099"/>
  </r>
  <r>
    <x v="0"/>
    <x v="19"/>
    <x v="5"/>
    <x v="9"/>
    <s v="LT_Panevezys"/>
    <x v="4"/>
    <n v="6.9381512359098503"/>
    <n v="1.92726423219718"/>
  </r>
  <r>
    <x v="0"/>
    <x v="19"/>
    <x v="5"/>
    <x v="9"/>
    <s v="LT_Panevezys"/>
    <x v="5"/>
    <n v="6.9381512359098503"/>
    <n v="1.92726423219718"/>
  </r>
  <r>
    <x v="0"/>
    <x v="19"/>
    <x v="5"/>
    <x v="9"/>
    <s v="LT_Panevezys"/>
    <x v="6"/>
    <n v="30.079313304721001"/>
    <n v="8.3553648068669499"/>
  </r>
  <r>
    <x v="0"/>
    <x v="19"/>
    <x v="5"/>
    <x v="9"/>
    <s v="LT_Panevezys"/>
    <x v="7"/>
    <n v="41.541082716270601"/>
    <n v="11.5391896434085"/>
  </r>
  <r>
    <x v="0"/>
    <x v="19"/>
    <x v="5"/>
    <x v="9"/>
    <s v="LT_Panevezys"/>
    <x v="8"/>
    <n v="41.541082716270601"/>
    <n v="11.5391896434085"/>
  </r>
  <r>
    <x v="0"/>
    <x v="19"/>
    <x v="5"/>
    <x v="9"/>
    <s v="LT_Panevezys"/>
    <x v="9"/>
    <n v="45.361633570256501"/>
    <n v="12.600453769515701"/>
  </r>
  <r>
    <x v="0"/>
    <x v="19"/>
    <x v="5"/>
    <x v="9"/>
    <s v="LT_Panevezys"/>
    <x v="10"/>
    <n v="57.764189478740803"/>
    <n v="16.045608188539099"/>
  </r>
  <r>
    <x v="0"/>
    <x v="19"/>
    <x v="5"/>
    <x v="9"/>
    <s v="LT_Panevezys"/>
    <x v="11"/>
    <n v="3.4661481279819699"/>
    <n v="0.96281892443943695"/>
  </r>
  <r>
    <x v="0"/>
    <x v="19"/>
    <x v="5"/>
    <x v="9"/>
    <s v="LT_Panevezys"/>
    <x v="12"/>
    <n v="0.36"/>
    <n v="0.1"/>
  </r>
  <r>
    <x v="0"/>
    <x v="19"/>
    <x v="5"/>
    <x v="9"/>
    <s v="LT_Panevezys"/>
    <x v="13"/>
    <n v="22.255179800448499"/>
    <n v="6.1819943890134796"/>
  </r>
  <r>
    <x v="0"/>
    <x v="19"/>
    <x v="5"/>
    <x v="9"/>
    <s v="LT_Panevezys"/>
    <x v="14"/>
    <n v="22.255179800448499"/>
    <n v="6.1819943890134796"/>
  </r>
  <r>
    <x v="0"/>
    <x v="19"/>
    <x v="5"/>
    <x v="9"/>
    <s v="LT_Panevezys"/>
    <x v="15"/>
    <n v="2.7284206547966199"/>
    <n v="0.75789462633239502"/>
  </r>
  <r>
    <x v="0"/>
    <x v="19"/>
    <x v="5"/>
    <x v="9"/>
    <s v="LT_Panevezys"/>
    <x v="16"/>
    <n v="6.3819281410478998"/>
    <n v="1.77275781695775"/>
  </r>
  <r>
    <x v="0"/>
    <x v="19"/>
    <x v="5"/>
    <x v="9"/>
    <s v="LT_Panevezys"/>
    <x v="17"/>
    <n v="9.3111759656652193"/>
    <n v="2.5864377682403399"/>
  </r>
  <r>
    <x v="0"/>
    <x v="19"/>
    <x v="5"/>
    <x v="9"/>
    <s v="LT_Panevezys"/>
    <x v="19"/>
    <n v="14.8932951392392"/>
    <n v="4.1370264275664503"/>
  </r>
  <r>
    <x v="0"/>
    <x v="19"/>
    <x v="5"/>
    <x v="9"/>
    <s v="LT_Panevezys"/>
    <x v="20"/>
    <n v="34.222357783875999"/>
    <n v="9.5062104955211097"/>
  </r>
  <r>
    <x v="0"/>
    <x v="19"/>
    <x v="5"/>
    <x v="9"/>
    <s v="LT_Panevezys"/>
    <x v="21"/>
    <n v="47.52"/>
    <n v="13.2"/>
  </r>
  <r>
    <x v="0"/>
    <x v="19"/>
    <x v="5"/>
    <x v="9"/>
    <s v="LT_Panevezys"/>
    <x v="22"/>
    <n v="61.56"/>
    <n v="17.100000000000001"/>
  </r>
  <r>
    <x v="0"/>
    <x v="19"/>
    <x v="5"/>
    <x v="9"/>
    <s v="LT_Panevezys"/>
    <x v="23"/>
    <n v="0.31515896120488701"/>
    <n v="8.7544155890246306E-2"/>
  </r>
  <r>
    <x v="0"/>
    <x v="19"/>
    <x v="5"/>
    <x v="9"/>
    <s v="LT_Panevezys"/>
    <x v="24"/>
    <n v="38.771677201852398"/>
    <n v="10.7699103338479"/>
  </r>
  <r>
    <x v="0"/>
    <x v="19"/>
    <x v="5"/>
    <x v="9"/>
    <s v="LT_Panevezys"/>
    <x v="26"/>
    <n v="46.781450178274099"/>
    <n v="12.994847271742801"/>
  </r>
  <r>
    <x v="0"/>
    <x v="19"/>
    <x v="5"/>
    <x v="9"/>
    <s v="LT_Panevezys"/>
    <x v="27"/>
    <n v="2.34199197836619"/>
    <n v="0.650553327323943"/>
  </r>
  <r>
    <x v="0"/>
    <x v="19"/>
    <x v="5"/>
    <x v="9"/>
    <s v="LT_Rural"/>
    <x v="0"/>
    <n v="45.776839115009899"/>
    <n v="12.7157886430583"/>
  </r>
  <r>
    <x v="0"/>
    <x v="19"/>
    <x v="5"/>
    <x v="9"/>
    <s v="LT_Rural"/>
    <x v="1"/>
    <n v="43.2"/>
    <n v="12"/>
  </r>
  <r>
    <x v="0"/>
    <x v="19"/>
    <x v="5"/>
    <x v="9"/>
    <s v="LT_Rural"/>
    <x v="2"/>
    <n v="54.72"/>
    <n v="15.2"/>
  </r>
  <r>
    <x v="0"/>
    <x v="19"/>
    <x v="5"/>
    <x v="9"/>
    <s v="LT_Rural"/>
    <x v="3"/>
    <n v="57.764189478740803"/>
    <n v="16.045608188539099"/>
  </r>
  <r>
    <x v="0"/>
    <x v="19"/>
    <x v="5"/>
    <x v="9"/>
    <s v="LT_Rural"/>
    <x v="4"/>
    <n v="6.9381512359098503"/>
    <n v="1.92726423219718"/>
  </r>
  <r>
    <x v="0"/>
    <x v="19"/>
    <x v="5"/>
    <x v="9"/>
    <s v="LT_Rural"/>
    <x v="5"/>
    <n v="6.9381512359098503"/>
    <n v="1.92726423219718"/>
  </r>
  <r>
    <x v="0"/>
    <x v="19"/>
    <x v="5"/>
    <x v="9"/>
    <s v="LT_Rural"/>
    <x v="6"/>
    <n v="30.079313304721001"/>
    <n v="8.3553648068669499"/>
  </r>
  <r>
    <x v="0"/>
    <x v="19"/>
    <x v="5"/>
    <x v="9"/>
    <s v="LT_Rural"/>
    <x v="7"/>
    <n v="41.541082716270601"/>
    <n v="11.5391896434085"/>
  </r>
  <r>
    <x v="0"/>
    <x v="19"/>
    <x v="5"/>
    <x v="9"/>
    <s v="LT_Rural"/>
    <x v="8"/>
    <n v="41.541082716270601"/>
    <n v="11.5391896434085"/>
  </r>
  <r>
    <x v="0"/>
    <x v="19"/>
    <x v="5"/>
    <x v="9"/>
    <s v="LT_Rural"/>
    <x v="9"/>
    <n v="45.361633570256501"/>
    <n v="12.600453769515701"/>
  </r>
  <r>
    <x v="0"/>
    <x v="19"/>
    <x v="5"/>
    <x v="9"/>
    <s v="LT_Rural"/>
    <x v="10"/>
    <n v="57.764189478740803"/>
    <n v="16.045608188539099"/>
  </r>
  <r>
    <x v="0"/>
    <x v="19"/>
    <x v="5"/>
    <x v="9"/>
    <s v="LT_Rural"/>
    <x v="11"/>
    <n v="3.4661481279819699"/>
    <n v="0.96281892443943695"/>
  </r>
  <r>
    <x v="0"/>
    <x v="19"/>
    <x v="5"/>
    <x v="9"/>
    <s v="LT_Rural"/>
    <x v="12"/>
    <n v="0.36"/>
    <n v="0.1"/>
  </r>
  <r>
    <x v="0"/>
    <x v="19"/>
    <x v="5"/>
    <x v="9"/>
    <s v="LT_Rural"/>
    <x v="13"/>
    <n v="22.255179800448499"/>
    <n v="6.1819943890134796"/>
  </r>
  <r>
    <x v="0"/>
    <x v="19"/>
    <x v="5"/>
    <x v="9"/>
    <s v="LT_Rural"/>
    <x v="14"/>
    <n v="22.255179800448499"/>
    <n v="6.1819943890134796"/>
  </r>
  <r>
    <x v="0"/>
    <x v="19"/>
    <x v="5"/>
    <x v="9"/>
    <s v="LT_Rural"/>
    <x v="15"/>
    <n v="2.7284206547966199"/>
    <n v="0.75789462633239502"/>
  </r>
  <r>
    <x v="0"/>
    <x v="19"/>
    <x v="5"/>
    <x v="9"/>
    <s v="LT_Rural"/>
    <x v="16"/>
    <n v="6.3819281410478998"/>
    <n v="1.77275781695775"/>
  </r>
  <r>
    <x v="0"/>
    <x v="19"/>
    <x v="5"/>
    <x v="9"/>
    <s v="LT_Rural"/>
    <x v="17"/>
    <n v="9.3111759656652193"/>
    <n v="2.5864377682403399"/>
  </r>
  <r>
    <x v="0"/>
    <x v="19"/>
    <x v="5"/>
    <x v="9"/>
    <s v="LT_Rural"/>
    <x v="19"/>
    <n v="14.8932951392392"/>
    <n v="4.1370264275664503"/>
  </r>
  <r>
    <x v="0"/>
    <x v="19"/>
    <x v="5"/>
    <x v="9"/>
    <s v="LT_Rural"/>
    <x v="20"/>
    <n v="34.222357783875999"/>
    <n v="9.5062104955211097"/>
  </r>
  <r>
    <x v="0"/>
    <x v="19"/>
    <x v="5"/>
    <x v="9"/>
    <s v="LT_Rural"/>
    <x v="21"/>
    <n v="47.52"/>
    <n v="13.2"/>
  </r>
  <r>
    <x v="0"/>
    <x v="19"/>
    <x v="5"/>
    <x v="9"/>
    <s v="LT_Rural"/>
    <x v="22"/>
    <n v="61.56"/>
    <n v="17.100000000000001"/>
  </r>
  <r>
    <x v="0"/>
    <x v="19"/>
    <x v="5"/>
    <x v="9"/>
    <s v="LT_Rural"/>
    <x v="23"/>
    <n v="0.31515896120488701"/>
    <n v="8.7544155890246306E-2"/>
  </r>
  <r>
    <x v="0"/>
    <x v="19"/>
    <x v="5"/>
    <x v="9"/>
    <s v="LT_Rural"/>
    <x v="24"/>
    <n v="38.771677201852398"/>
    <n v="10.7699103338479"/>
  </r>
  <r>
    <x v="0"/>
    <x v="19"/>
    <x v="5"/>
    <x v="9"/>
    <s v="LT_Rural"/>
    <x v="26"/>
    <n v="46.781450178274099"/>
    <n v="12.994847271742801"/>
  </r>
  <r>
    <x v="0"/>
    <x v="19"/>
    <x v="5"/>
    <x v="9"/>
    <s v="LT_Rural"/>
    <x v="27"/>
    <n v="2.34199197836619"/>
    <n v="0.650553327323943"/>
  </r>
  <r>
    <x v="0"/>
    <x v="19"/>
    <x v="5"/>
    <x v="9"/>
    <s v="LT_SiaU"/>
    <x v="0"/>
    <n v="45.776839115009899"/>
    <n v="12.7157886430583"/>
  </r>
  <r>
    <x v="0"/>
    <x v="19"/>
    <x v="5"/>
    <x v="9"/>
    <s v="LT_SiaU"/>
    <x v="1"/>
    <n v="43.2"/>
    <n v="12"/>
  </r>
  <r>
    <x v="0"/>
    <x v="19"/>
    <x v="5"/>
    <x v="9"/>
    <s v="LT_SiaU"/>
    <x v="2"/>
    <n v="54.72"/>
    <n v="15.2"/>
  </r>
  <r>
    <x v="0"/>
    <x v="19"/>
    <x v="5"/>
    <x v="9"/>
    <s v="LT_SiaU"/>
    <x v="3"/>
    <n v="57.764189478740803"/>
    <n v="16.045608188539099"/>
  </r>
  <r>
    <x v="0"/>
    <x v="19"/>
    <x v="5"/>
    <x v="9"/>
    <s v="LT_SiaU"/>
    <x v="4"/>
    <n v="6.9381512359098503"/>
    <n v="1.92726423219718"/>
  </r>
  <r>
    <x v="0"/>
    <x v="19"/>
    <x v="5"/>
    <x v="9"/>
    <s v="LT_SiaU"/>
    <x v="5"/>
    <n v="6.9381512359098503"/>
    <n v="1.92726423219718"/>
  </r>
  <r>
    <x v="0"/>
    <x v="19"/>
    <x v="5"/>
    <x v="9"/>
    <s v="LT_SiaU"/>
    <x v="6"/>
    <n v="30.079313304721001"/>
    <n v="8.3553648068669499"/>
  </r>
  <r>
    <x v="0"/>
    <x v="19"/>
    <x v="5"/>
    <x v="9"/>
    <s v="LT_SiaU"/>
    <x v="7"/>
    <n v="41.541082716270601"/>
    <n v="11.5391896434085"/>
  </r>
  <r>
    <x v="0"/>
    <x v="19"/>
    <x v="5"/>
    <x v="9"/>
    <s v="LT_SiaU"/>
    <x v="8"/>
    <n v="41.541082716270601"/>
    <n v="11.5391896434085"/>
  </r>
  <r>
    <x v="0"/>
    <x v="19"/>
    <x v="5"/>
    <x v="9"/>
    <s v="LT_SiaU"/>
    <x v="9"/>
    <n v="45.361633570256501"/>
    <n v="12.600453769515701"/>
  </r>
  <r>
    <x v="0"/>
    <x v="19"/>
    <x v="5"/>
    <x v="9"/>
    <s v="LT_SiaU"/>
    <x v="10"/>
    <n v="57.764189478740803"/>
    <n v="16.045608188539099"/>
  </r>
  <r>
    <x v="0"/>
    <x v="19"/>
    <x v="5"/>
    <x v="9"/>
    <s v="LT_SiaU"/>
    <x v="11"/>
    <n v="3.4661481279819699"/>
    <n v="0.96281892443943695"/>
  </r>
  <r>
    <x v="0"/>
    <x v="19"/>
    <x v="5"/>
    <x v="9"/>
    <s v="LT_SiaU"/>
    <x v="12"/>
    <n v="0.36"/>
    <n v="0.1"/>
  </r>
  <r>
    <x v="0"/>
    <x v="19"/>
    <x v="5"/>
    <x v="9"/>
    <s v="LT_SiaU"/>
    <x v="13"/>
    <n v="22.255179800448499"/>
    <n v="6.1819943890134796"/>
  </r>
  <r>
    <x v="0"/>
    <x v="19"/>
    <x v="5"/>
    <x v="9"/>
    <s v="LT_SiaU"/>
    <x v="14"/>
    <n v="22.255179800448499"/>
    <n v="6.1819943890134796"/>
  </r>
  <r>
    <x v="0"/>
    <x v="19"/>
    <x v="5"/>
    <x v="9"/>
    <s v="LT_SiaU"/>
    <x v="15"/>
    <n v="2.7284206547966199"/>
    <n v="0.75789462633239502"/>
  </r>
  <r>
    <x v="0"/>
    <x v="19"/>
    <x v="5"/>
    <x v="9"/>
    <s v="LT_SiaU"/>
    <x v="16"/>
    <n v="6.3819281410478998"/>
    <n v="1.77275781695775"/>
  </r>
  <r>
    <x v="0"/>
    <x v="19"/>
    <x v="5"/>
    <x v="9"/>
    <s v="LT_SiaU"/>
    <x v="17"/>
    <n v="9.3111759656652193"/>
    <n v="2.5864377682403399"/>
  </r>
  <r>
    <x v="0"/>
    <x v="19"/>
    <x v="5"/>
    <x v="9"/>
    <s v="LT_SiaU"/>
    <x v="19"/>
    <n v="14.8932951392392"/>
    <n v="4.1370264275664503"/>
  </r>
  <r>
    <x v="0"/>
    <x v="19"/>
    <x v="5"/>
    <x v="9"/>
    <s v="LT_SiaU"/>
    <x v="20"/>
    <n v="34.222357783875999"/>
    <n v="9.5062104955211097"/>
  </r>
  <r>
    <x v="0"/>
    <x v="19"/>
    <x v="5"/>
    <x v="9"/>
    <s v="LT_SiaU"/>
    <x v="21"/>
    <n v="47.52"/>
    <n v="13.2"/>
  </r>
  <r>
    <x v="0"/>
    <x v="19"/>
    <x v="5"/>
    <x v="9"/>
    <s v="LT_SiaU"/>
    <x v="22"/>
    <n v="61.56"/>
    <n v="17.100000000000001"/>
  </r>
  <r>
    <x v="0"/>
    <x v="19"/>
    <x v="5"/>
    <x v="9"/>
    <s v="LT_SiaU"/>
    <x v="23"/>
    <n v="0.31515896120488701"/>
    <n v="8.7544155890246306E-2"/>
  </r>
  <r>
    <x v="0"/>
    <x v="19"/>
    <x v="5"/>
    <x v="9"/>
    <s v="LT_SiaU"/>
    <x v="24"/>
    <n v="38.771677201852398"/>
    <n v="10.7699103338479"/>
  </r>
  <r>
    <x v="0"/>
    <x v="19"/>
    <x v="5"/>
    <x v="9"/>
    <s v="LT_SiaU"/>
    <x v="26"/>
    <n v="46.781450178274099"/>
    <n v="12.994847271742801"/>
  </r>
  <r>
    <x v="0"/>
    <x v="19"/>
    <x v="5"/>
    <x v="9"/>
    <s v="LT_SiaU"/>
    <x v="27"/>
    <n v="2.34199197836619"/>
    <n v="0.650553327323943"/>
  </r>
  <r>
    <x v="0"/>
    <x v="19"/>
    <x v="5"/>
    <x v="9"/>
    <s v="LT_VilU"/>
    <x v="0"/>
    <n v="45.776839115009899"/>
    <n v="12.7157886430583"/>
  </r>
  <r>
    <x v="0"/>
    <x v="19"/>
    <x v="5"/>
    <x v="9"/>
    <s v="LT_VilU"/>
    <x v="1"/>
    <n v="43.2"/>
    <n v="12"/>
  </r>
  <r>
    <x v="0"/>
    <x v="19"/>
    <x v="5"/>
    <x v="9"/>
    <s v="LT_VilU"/>
    <x v="2"/>
    <n v="54.72"/>
    <n v="15.2"/>
  </r>
  <r>
    <x v="0"/>
    <x v="19"/>
    <x v="5"/>
    <x v="9"/>
    <s v="LT_VilU"/>
    <x v="3"/>
    <n v="57.764189478740803"/>
    <n v="16.045608188539099"/>
  </r>
  <r>
    <x v="0"/>
    <x v="19"/>
    <x v="5"/>
    <x v="9"/>
    <s v="LT_VilU"/>
    <x v="4"/>
    <n v="6.9381512359098503"/>
    <n v="1.92726423219718"/>
  </r>
  <r>
    <x v="0"/>
    <x v="19"/>
    <x v="5"/>
    <x v="9"/>
    <s v="LT_VilU"/>
    <x v="5"/>
    <n v="6.9381512359098503"/>
    <n v="1.92726423219718"/>
  </r>
  <r>
    <x v="0"/>
    <x v="19"/>
    <x v="5"/>
    <x v="9"/>
    <s v="LT_VilU"/>
    <x v="6"/>
    <n v="30.079313304721001"/>
    <n v="8.3553648068669499"/>
  </r>
  <r>
    <x v="0"/>
    <x v="19"/>
    <x v="5"/>
    <x v="9"/>
    <s v="LT_VilU"/>
    <x v="7"/>
    <n v="41.541082716270601"/>
    <n v="11.5391896434085"/>
  </r>
  <r>
    <x v="0"/>
    <x v="19"/>
    <x v="5"/>
    <x v="9"/>
    <s v="LT_VilU"/>
    <x v="8"/>
    <n v="41.541082716270601"/>
    <n v="11.5391896434085"/>
  </r>
  <r>
    <x v="0"/>
    <x v="19"/>
    <x v="5"/>
    <x v="9"/>
    <s v="LT_VilU"/>
    <x v="9"/>
    <n v="45.361633570256501"/>
    <n v="12.600453769515701"/>
  </r>
  <r>
    <x v="0"/>
    <x v="19"/>
    <x v="5"/>
    <x v="9"/>
    <s v="LT_VilU"/>
    <x v="10"/>
    <n v="57.764189478740803"/>
    <n v="16.045608188539099"/>
  </r>
  <r>
    <x v="0"/>
    <x v="19"/>
    <x v="5"/>
    <x v="9"/>
    <s v="LT_VilU"/>
    <x v="11"/>
    <n v="3.4661481279819699"/>
    <n v="0.96281892443943695"/>
  </r>
  <r>
    <x v="0"/>
    <x v="19"/>
    <x v="5"/>
    <x v="9"/>
    <s v="LT_VilU"/>
    <x v="12"/>
    <n v="0.36"/>
    <n v="0.1"/>
  </r>
  <r>
    <x v="0"/>
    <x v="19"/>
    <x v="5"/>
    <x v="9"/>
    <s v="LT_VilU"/>
    <x v="13"/>
    <n v="22.255179800448499"/>
    <n v="6.1819943890134796"/>
  </r>
  <r>
    <x v="0"/>
    <x v="19"/>
    <x v="5"/>
    <x v="9"/>
    <s v="LT_VilU"/>
    <x v="14"/>
    <n v="22.255179800448499"/>
    <n v="6.1819943890134796"/>
  </r>
  <r>
    <x v="0"/>
    <x v="19"/>
    <x v="5"/>
    <x v="9"/>
    <s v="LT_VilU"/>
    <x v="15"/>
    <n v="2.7284206547966199"/>
    <n v="0.75789462633239502"/>
  </r>
  <r>
    <x v="0"/>
    <x v="19"/>
    <x v="5"/>
    <x v="9"/>
    <s v="LT_VilU"/>
    <x v="16"/>
    <n v="6.3819281410478998"/>
    <n v="1.77275781695775"/>
  </r>
  <r>
    <x v="0"/>
    <x v="19"/>
    <x v="5"/>
    <x v="9"/>
    <s v="LT_VilU"/>
    <x v="17"/>
    <n v="9.3111759656652193"/>
    <n v="2.5864377682403399"/>
  </r>
  <r>
    <x v="0"/>
    <x v="19"/>
    <x v="5"/>
    <x v="9"/>
    <s v="LT_VilU"/>
    <x v="19"/>
    <n v="14.8932951392392"/>
    <n v="4.1370264275664503"/>
  </r>
  <r>
    <x v="0"/>
    <x v="19"/>
    <x v="5"/>
    <x v="9"/>
    <s v="LT_VilU"/>
    <x v="20"/>
    <n v="34.222357783875999"/>
    <n v="9.5062104955211097"/>
  </r>
  <r>
    <x v="0"/>
    <x v="19"/>
    <x v="5"/>
    <x v="9"/>
    <s v="LT_VilU"/>
    <x v="21"/>
    <n v="47.52"/>
    <n v="13.2"/>
  </r>
  <r>
    <x v="0"/>
    <x v="19"/>
    <x v="5"/>
    <x v="9"/>
    <s v="LT_VilU"/>
    <x v="22"/>
    <n v="61.56"/>
    <n v="17.100000000000001"/>
  </r>
  <r>
    <x v="0"/>
    <x v="19"/>
    <x v="5"/>
    <x v="9"/>
    <s v="LT_VilU"/>
    <x v="23"/>
    <n v="0.31515896120488701"/>
    <n v="8.7544155890246306E-2"/>
  </r>
  <r>
    <x v="0"/>
    <x v="19"/>
    <x v="5"/>
    <x v="9"/>
    <s v="LT_VilU"/>
    <x v="24"/>
    <n v="38.771677201852398"/>
    <n v="10.7699103338479"/>
  </r>
  <r>
    <x v="0"/>
    <x v="19"/>
    <x v="5"/>
    <x v="9"/>
    <s v="LT_VilU"/>
    <x v="26"/>
    <n v="46.781450178274099"/>
    <n v="12.994847271742801"/>
  </r>
  <r>
    <x v="0"/>
    <x v="19"/>
    <x v="5"/>
    <x v="9"/>
    <s v="LT_VilU"/>
    <x v="27"/>
    <n v="2.34199197836619"/>
    <n v="0.650553327323943"/>
  </r>
  <r>
    <x v="0"/>
    <x v="19"/>
    <x v="6"/>
    <x v="10"/>
    <s v="NL_A"/>
    <x v="0"/>
    <n v="45.776839115009899"/>
    <n v="12.7157886430583"/>
  </r>
  <r>
    <x v="0"/>
    <x v="19"/>
    <x v="6"/>
    <x v="10"/>
    <s v="NL_A"/>
    <x v="1"/>
    <n v="43.2"/>
    <n v="12"/>
  </r>
  <r>
    <x v="0"/>
    <x v="19"/>
    <x v="6"/>
    <x v="10"/>
    <s v="NL_A"/>
    <x v="2"/>
    <n v="54.72"/>
    <n v="15.2"/>
  </r>
  <r>
    <x v="0"/>
    <x v="19"/>
    <x v="6"/>
    <x v="10"/>
    <s v="NL_A"/>
    <x v="3"/>
    <n v="57.764189478740803"/>
    <n v="16.045608188539099"/>
  </r>
  <r>
    <x v="0"/>
    <x v="19"/>
    <x v="6"/>
    <x v="10"/>
    <s v="NL_A"/>
    <x v="4"/>
    <n v="6.9381512359098503"/>
    <n v="1.92726423219718"/>
  </r>
  <r>
    <x v="0"/>
    <x v="19"/>
    <x v="6"/>
    <x v="10"/>
    <s v="NL_A"/>
    <x v="5"/>
    <n v="6.9381512359098503"/>
    <n v="1.92726423219718"/>
  </r>
  <r>
    <x v="0"/>
    <x v="19"/>
    <x v="6"/>
    <x v="10"/>
    <s v="NL_A"/>
    <x v="6"/>
    <n v="30.079313304721001"/>
    <n v="8.3553648068669499"/>
  </r>
  <r>
    <x v="0"/>
    <x v="19"/>
    <x v="6"/>
    <x v="10"/>
    <s v="NL_A"/>
    <x v="7"/>
    <n v="41.541082716270601"/>
    <n v="11.5391896434085"/>
  </r>
  <r>
    <x v="0"/>
    <x v="19"/>
    <x v="6"/>
    <x v="10"/>
    <s v="NL_A"/>
    <x v="8"/>
    <n v="41.541082716270601"/>
    <n v="11.5391896434085"/>
  </r>
  <r>
    <x v="0"/>
    <x v="19"/>
    <x v="6"/>
    <x v="10"/>
    <s v="NL_A"/>
    <x v="9"/>
    <n v="45.361633570256501"/>
    <n v="12.600453769515701"/>
  </r>
  <r>
    <x v="0"/>
    <x v="19"/>
    <x v="6"/>
    <x v="10"/>
    <s v="NL_A"/>
    <x v="10"/>
    <n v="57.764189478740803"/>
    <n v="16.045608188539099"/>
  </r>
  <r>
    <x v="0"/>
    <x v="19"/>
    <x v="6"/>
    <x v="10"/>
    <s v="NL_A"/>
    <x v="11"/>
    <n v="3.4661481279819699"/>
    <n v="0.96281892443943695"/>
  </r>
  <r>
    <x v="0"/>
    <x v="19"/>
    <x v="6"/>
    <x v="10"/>
    <s v="NL_A"/>
    <x v="12"/>
    <n v="0.36"/>
    <n v="0.1"/>
  </r>
  <r>
    <x v="0"/>
    <x v="19"/>
    <x v="6"/>
    <x v="10"/>
    <s v="NL_A"/>
    <x v="13"/>
    <n v="22.255179800448499"/>
    <n v="6.1819943890134796"/>
  </r>
  <r>
    <x v="0"/>
    <x v="19"/>
    <x v="6"/>
    <x v="10"/>
    <s v="NL_A"/>
    <x v="14"/>
    <n v="22.255179800448499"/>
    <n v="6.1819943890134796"/>
  </r>
  <r>
    <x v="0"/>
    <x v="19"/>
    <x v="6"/>
    <x v="10"/>
    <s v="NL_A"/>
    <x v="15"/>
    <n v="2.7284206547966199"/>
    <n v="0.75789462633239502"/>
  </r>
  <r>
    <x v="0"/>
    <x v="19"/>
    <x v="6"/>
    <x v="10"/>
    <s v="NL_A"/>
    <x v="16"/>
    <n v="6.3819281410478998"/>
    <n v="1.77275781695775"/>
  </r>
  <r>
    <x v="0"/>
    <x v="19"/>
    <x v="6"/>
    <x v="10"/>
    <s v="NL_A"/>
    <x v="17"/>
    <n v="9.3111759656652193"/>
    <n v="2.5864377682403399"/>
  </r>
  <r>
    <x v="0"/>
    <x v="19"/>
    <x v="6"/>
    <x v="10"/>
    <s v="NL_A"/>
    <x v="19"/>
    <n v="14.8932951392392"/>
    <n v="4.1370264275664503"/>
  </r>
  <r>
    <x v="0"/>
    <x v="19"/>
    <x v="6"/>
    <x v="10"/>
    <s v="NL_A"/>
    <x v="20"/>
    <n v="34.222357783875999"/>
    <n v="9.5062104955211097"/>
  </r>
  <r>
    <x v="0"/>
    <x v="19"/>
    <x v="6"/>
    <x v="10"/>
    <s v="NL_A"/>
    <x v="21"/>
    <n v="47.52"/>
    <n v="13.2"/>
  </r>
  <r>
    <x v="0"/>
    <x v="19"/>
    <x v="6"/>
    <x v="10"/>
    <s v="NL_A"/>
    <x v="22"/>
    <n v="61.56"/>
    <n v="17.100000000000001"/>
  </r>
  <r>
    <x v="0"/>
    <x v="19"/>
    <x v="6"/>
    <x v="10"/>
    <s v="NL_A"/>
    <x v="23"/>
    <n v="0.31515896120488701"/>
    <n v="8.7544155890246306E-2"/>
  </r>
  <r>
    <x v="0"/>
    <x v="19"/>
    <x v="6"/>
    <x v="10"/>
    <s v="NL_A"/>
    <x v="24"/>
    <n v="38.771677201852398"/>
    <n v="10.7699103338479"/>
  </r>
  <r>
    <x v="0"/>
    <x v="19"/>
    <x v="6"/>
    <x v="10"/>
    <s v="NL_A"/>
    <x v="26"/>
    <n v="46.781450178274099"/>
    <n v="12.994847271742801"/>
  </r>
  <r>
    <x v="0"/>
    <x v="19"/>
    <x v="6"/>
    <x v="10"/>
    <s v="NL_A"/>
    <x v="27"/>
    <n v="2.34199197836619"/>
    <n v="0.650553327323943"/>
  </r>
  <r>
    <x v="0"/>
    <x v="19"/>
    <x v="6"/>
    <x v="10"/>
    <s v="NL_OFFSHORE"/>
    <x v="0"/>
    <n v="45.776839115009899"/>
    <n v="12.7157886430583"/>
  </r>
  <r>
    <x v="0"/>
    <x v="19"/>
    <x v="6"/>
    <x v="10"/>
    <s v="NL_OFFSHORE"/>
    <x v="1"/>
    <n v="43.2"/>
    <n v="12"/>
  </r>
  <r>
    <x v="0"/>
    <x v="19"/>
    <x v="6"/>
    <x v="10"/>
    <s v="NL_OFFSHORE"/>
    <x v="2"/>
    <n v="54.72"/>
    <n v="15.2"/>
  </r>
  <r>
    <x v="0"/>
    <x v="19"/>
    <x v="6"/>
    <x v="10"/>
    <s v="NL_OFFSHORE"/>
    <x v="3"/>
    <n v="57.764189478740803"/>
    <n v="16.045608188539099"/>
  </r>
  <r>
    <x v="0"/>
    <x v="19"/>
    <x v="6"/>
    <x v="10"/>
    <s v="NL_OFFSHORE"/>
    <x v="4"/>
    <n v="6.9381512359098503"/>
    <n v="1.92726423219718"/>
  </r>
  <r>
    <x v="0"/>
    <x v="19"/>
    <x v="6"/>
    <x v="10"/>
    <s v="NL_OFFSHORE"/>
    <x v="5"/>
    <n v="6.9381512359098503"/>
    <n v="1.92726423219718"/>
  </r>
  <r>
    <x v="0"/>
    <x v="19"/>
    <x v="6"/>
    <x v="10"/>
    <s v="NL_OFFSHORE"/>
    <x v="6"/>
    <n v="30.079313304721001"/>
    <n v="8.3553648068669499"/>
  </r>
  <r>
    <x v="0"/>
    <x v="19"/>
    <x v="6"/>
    <x v="10"/>
    <s v="NL_OFFSHORE"/>
    <x v="7"/>
    <n v="41.541082716270601"/>
    <n v="11.5391896434085"/>
  </r>
  <r>
    <x v="0"/>
    <x v="19"/>
    <x v="6"/>
    <x v="10"/>
    <s v="NL_OFFSHORE"/>
    <x v="8"/>
    <n v="41.541082716270601"/>
    <n v="11.5391896434085"/>
  </r>
  <r>
    <x v="0"/>
    <x v="19"/>
    <x v="6"/>
    <x v="10"/>
    <s v="NL_OFFSHORE"/>
    <x v="9"/>
    <n v="45.361633570256501"/>
    <n v="12.600453769515701"/>
  </r>
  <r>
    <x v="0"/>
    <x v="19"/>
    <x v="6"/>
    <x v="10"/>
    <s v="NL_OFFSHORE"/>
    <x v="10"/>
    <n v="57.764189478740803"/>
    <n v="16.045608188539099"/>
  </r>
  <r>
    <x v="0"/>
    <x v="19"/>
    <x v="6"/>
    <x v="10"/>
    <s v="NL_OFFSHORE"/>
    <x v="11"/>
    <n v="3.4661481279819699"/>
    <n v="0.96281892443943695"/>
  </r>
  <r>
    <x v="0"/>
    <x v="19"/>
    <x v="6"/>
    <x v="10"/>
    <s v="NL_OFFSHORE"/>
    <x v="12"/>
    <n v="0.36"/>
    <n v="0.1"/>
  </r>
  <r>
    <x v="0"/>
    <x v="19"/>
    <x v="6"/>
    <x v="10"/>
    <s v="NL_OFFSHORE"/>
    <x v="13"/>
    <n v="22.255179800448499"/>
    <n v="6.1819943890134796"/>
  </r>
  <r>
    <x v="0"/>
    <x v="19"/>
    <x v="6"/>
    <x v="10"/>
    <s v="NL_OFFSHORE"/>
    <x v="14"/>
    <n v="22.255179800448499"/>
    <n v="6.1819943890134796"/>
  </r>
  <r>
    <x v="0"/>
    <x v="19"/>
    <x v="6"/>
    <x v="10"/>
    <s v="NL_OFFSHORE"/>
    <x v="15"/>
    <n v="2.7284206547966199"/>
    <n v="0.75789462633239502"/>
  </r>
  <r>
    <x v="0"/>
    <x v="19"/>
    <x v="6"/>
    <x v="10"/>
    <s v="NL_OFFSHORE"/>
    <x v="16"/>
    <n v="6.3819281410478998"/>
    <n v="1.77275781695775"/>
  </r>
  <r>
    <x v="0"/>
    <x v="19"/>
    <x v="6"/>
    <x v="10"/>
    <s v="NL_OFFSHORE"/>
    <x v="17"/>
    <n v="9.3111759656652193"/>
    <n v="2.5864377682403399"/>
  </r>
  <r>
    <x v="0"/>
    <x v="19"/>
    <x v="6"/>
    <x v="10"/>
    <s v="NL_OFFSHORE"/>
    <x v="19"/>
    <n v="14.8932951392392"/>
    <n v="4.1370264275664503"/>
  </r>
  <r>
    <x v="0"/>
    <x v="19"/>
    <x v="6"/>
    <x v="10"/>
    <s v="NL_OFFSHORE"/>
    <x v="20"/>
    <n v="34.222357783875999"/>
    <n v="9.5062104955211097"/>
  </r>
  <r>
    <x v="0"/>
    <x v="19"/>
    <x v="6"/>
    <x v="10"/>
    <s v="NL_OFFSHORE"/>
    <x v="21"/>
    <n v="47.52"/>
    <n v="13.2"/>
  </r>
  <r>
    <x v="0"/>
    <x v="19"/>
    <x v="6"/>
    <x v="10"/>
    <s v="NL_OFFSHORE"/>
    <x v="22"/>
    <n v="61.56"/>
    <n v="17.100000000000001"/>
  </r>
  <r>
    <x v="0"/>
    <x v="19"/>
    <x v="6"/>
    <x v="10"/>
    <s v="NL_OFFSHORE"/>
    <x v="23"/>
    <n v="0.31515896120488701"/>
    <n v="8.7544155890246306E-2"/>
  </r>
  <r>
    <x v="0"/>
    <x v="19"/>
    <x v="6"/>
    <x v="10"/>
    <s v="NL_OFFSHORE"/>
    <x v="24"/>
    <n v="38.771677201852398"/>
    <n v="10.7699103338479"/>
  </r>
  <r>
    <x v="0"/>
    <x v="19"/>
    <x v="6"/>
    <x v="10"/>
    <s v="NL_OFFSHORE"/>
    <x v="26"/>
    <n v="46.781450178274099"/>
    <n v="12.994847271742801"/>
  </r>
  <r>
    <x v="0"/>
    <x v="19"/>
    <x v="6"/>
    <x v="10"/>
    <s v="NL_OFFSHORE"/>
    <x v="27"/>
    <n v="2.34199197836619"/>
    <n v="0.650553327323943"/>
  </r>
  <r>
    <x v="0"/>
    <x v="19"/>
    <x v="7"/>
    <x v="11"/>
    <s v="NO1_A1"/>
    <x v="0"/>
    <n v="45.776839115009899"/>
    <n v="12.7157886430583"/>
  </r>
  <r>
    <x v="0"/>
    <x v="19"/>
    <x v="7"/>
    <x v="11"/>
    <s v="NO1_A1"/>
    <x v="1"/>
    <n v="43.2"/>
    <n v="12"/>
  </r>
  <r>
    <x v="0"/>
    <x v="19"/>
    <x v="7"/>
    <x v="11"/>
    <s v="NO1_A1"/>
    <x v="2"/>
    <n v="54.72"/>
    <n v="15.2"/>
  </r>
  <r>
    <x v="0"/>
    <x v="19"/>
    <x v="7"/>
    <x v="11"/>
    <s v="NO1_A1"/>
    <x v="3"/>
    <n v="57.764189478740803"/>
    <n v="16.045608188539099"/>
  </r>
  <r>
    <x v="0"/>
    <x v="19"/>
    <x v="7"/>
    <x v="11"/>
    <s v="NO1_A1"/>
    <x v="4"/>
    <n v="6.9381512359098503"/>
    <n v="1.92726423219718"/>
  </r>
  <r>
    <x v="0"/>
    <x v="19"/>
    <x v="7"/>
    <x v="11"/>
    <s v="NO1_A1"/>
    <x v="5"/>
    <n v="6.9381512359098503"/>
    <n v="1.92726423219718"/>
  </r>
  <r>
    <x v="0"/>
    <x v="19"/>
    <x v="7"/>
    <x v="11"/>
    <s v="NO1_A1"/>
    <x v="6"/>
    <n v="30.079313304721001"/>
    <n v="8.3553648068669499"/>
  </r>
  <r>
    <x v="0"/>
    <x v="19"/>
    <x v="7"/>
    <x v="11"/>
    <s v="NO1_A1"/>
    <x v="7"/>
    <n v="41.541082716270601"/>
    <n v="11.5391896434085"/>
  </r>
  <r>
    <x v="0"/>
    <x v="19"/>
    <x v="7"/>
    <x v="11"/>
    <s v="NO1_A1"/>
    <x v="8"/>
    <n v="41.541082716270601"/>
    <n v="11.5391896434085"/>
  </r>
  <r>
    <x v="0"/>
    <x v="19"/>
    <x v="7"/>
    <x v="11"/>
    <s v="NO1_A1"/>
    <x v="9"/>
    <n v="45.361633570256501"/>
    <n v="12.600453769515701"/>
  </r>
  <r>
    <x v="0"/>
    <x v="19"/>
    <x v="7"/>
    <x v="11"/>
    <s v="NO1_A1"/>
    <x v="10"/>
    <n v="57.764189478740803"/>
    <n v="16.045608188539099"/>
  </r>
  <r>
    <x v="0"/>
    <x v="19"/>
    <x v="7"/>
    <x v="11"/>
    <s v="NO1_A1"/>
    <x v="11"/>
    <n v="3.4661481279819699"/>
    <n v="0.96281892443943695"/>
  </r>
  <r>
    <x v="0"/>
    <x v="19"/>
    <x v="7"/>
    <x v="11"/>
    <s v="NO1_A1"/>
    <x v="12"/>
    <n v="0.36"/>
    <n v="0.1"/>
  </r>
  <r>
    <x v="0"/>
    <x v="19"/>
    <x v="7"/>
    <x v="11"/>
    <s v="NO1_A1"/>
    <x v="13"/>
    <n v="22.255179800448499"/>
    <n v="6.1819943890134796"/>
  </r>
  <r>
    <x v="0"/>
    <x v="19"/>
    <x v="7"/>
    <x v="11"/>
    <s v="NO1_A1"/>
    <x v="14"/>
    <n v="22.255179800448499"/>
    <n v="6.1819943890134796"/>
  </r>
  <r>
    <x v="0"/>
    <x v="19"/>
    <x v="7"/>
    <x v="11"/>
    <s v="NO1_A1"/>
    <x v="15"/>
    <n v="2.7284206547966199"/>
    <n v="0.75789462633239502"/>
  </r>
  <r>
    <x v="0"/>
    <x v="19"/>
    <x v="7"/>
    <x v="11"/>
    <s v="NO1_A1"/>
    <x v="16"/>
    <n v="6.3819281410478998"/>
    <n v="1.77275781695775"/>
  </r>
  <r>
    <x v="0"/>
    <x v="19"/>
    <x v="7"/>
    <x v="11"/>
    <s v="NO1_A1"/>
    <x v="17"/>
    <n v="9.3111759656652193"/>
    <n v="2.5864377682403399"/>
  </r>
  <r>
    <x v="0"/>
    <x v="19"/>
    <x v="7"/>
    <x v="11"/>
    <s v="NO1_A1"/>
    <x v="19"/>
    <n v="14.8932951392392"/>
    <n v="4.1370264275664503"/>
  </r>
  <r>
    <x v="0"/>
    <x v="19"/>
    <x v="7"/>
    <x v="11"/>
    <s v="NO1_A1"/>
    <x v="20"/>
    <n v="34.222357783875999"/>
    <n v="9.5062104955211097"/>
  </r>
  <r>
    <x v="0"/>
    <x v="19"/>
    <x v="7"/>
    <x v="11"/>
    <s v="NO1_A1"/>
    <x v="21"/>
    <n v="47.52"/>
    <n v="13.2"/>
  </r>
  <r>
    <x v="0"/>
    <x v="19"/>
    <x v="7"/>
    <x v="11"/>
    <s v="NO1_A1"/>
    <x v="22"/>
    <n v="61.56"/>
    <n v="17.100000000000001"/>
  </r>
  <r>
    <x v="0"/>
    <x v="19"/>
    <x v="7"/>
    <x v="11"/>
    <s v="NO1_A1"/>
    <x v="23"/>
    <n v="0.31515896120488701"/>
    <n v="8.7544155890246306E-2"/>
  </r>
  <r>
    <x v="0"/>
    <x v="19"/>
    <x v="7"/>
    <x v="11"/>
    <s v="NO1_A1"/>
    <x v="24"/>
    <n v="38.771677201852398"/>
    <n v="10.7699103338479"/>
  </r>
  <r>
    <x v="0"/>
    <x v="19"/>
    <x v="7"/>
    <x v="11"/>
    <s v="NO1_A1"/>
    <x v="26"/>
    <n v="46.781450178274099"/>
    <n v="12.994847271742801"/>
  </r>
  <r>
    <x v="0"/>
    <x v="19"/>
    <x v="7"/>
    <x v="11"/>
    <s v="NO1_A1"/>
    <x v="27"/>
    <n v="2.34199197836619"/>
    <n v="0.650553327323943"/>
  </r>
  <r>
    <x v="0"/>
    <x v="19"/>
    <x v="7"/>
    <x v="11"/>
    <s v="NO1_A2"/>
    <x v="0"/>
    <n v="45.776839115009899"/>
    <n v="12.7157886430583"/>
  </r>
  <r>
    <x v="0"/>
    <x v="19"/>
    <x v="7"/>
    <x v="11"/>
    <s v="NO1_A2"/>
    <x v="1"/>
    <n v="43.2"/>
    <n v="12"/>
  </r>
  <r>
    <x v="0"/>
    <x v="19"/>
    <x v="7"/>
    <x v="11"/>
    <s v="NO1_A2"/>
    <x v="2"/>
    <n v="54.72"/>
    <n v="15.2"/>
  </r>
  <r>
    <x v="0"/>
    <x v="19"/>
    <x v="7"/>
    <x v="11"/>
    <s v="NO1_A2"/>
    <x v="3"/>
    <n v="57.764189478740803"/>
    <n v="16.045608188539099"/>
  </r>
  <r>
    <x v="0"/>
    <x v="19"/>
    <x v="7"/>
    <x v="11"/>
    <s v="NO1_A2"/>
    <x v="4"/>
    <n v="6.9381512359098503"/>
    <n v="1.92726423219718"/>
  </r>
  <r>
    <x v="0"/>
    <x v="19"/>
    <x v="7"/>
    <x v="11"/>
    <s v="NO1_A2"/>
    <x v="5"/>
    <n v="6.9381512359098503"/>
    <n v="1.92726423219718"/>
  </r>
  <r>
    <x v="0"/>
    <x v="19"/>
    <x v="7"/>
    <x v="11"/>
    <s v="NO1_A2"/>
    <x v="6"/>
    <n v="30.079313304721001"/>
    <n v="8.3553648068669499"/>
  </r>
  <r>
    <x v="0"/>
    <x v="19"/>
    <x v="7"/>
    <x v="11"/>
    <s v="NO1_A2"/>
    <x v="7"/>
    <n v="41.541082716270601"/>
    <n v="11.5391896434085"/>
  </r>
  <r>
    <x v="0"/>
    <x v="19"/>
    <x v="7"/>
    <x v="11"/>
    <s v="NO1_A2"/>
    <x v="8"/>
    <n v="41.541082716270601"/>
    <n v="11.5391896434085"/>
  </r>
  <r>
    <x v="0"/>
    <x v="19"/>
    <x v="7"/>
    <x v="11"/>
    <s v="NO1_A2"/>
    <x v="9"/>
    <n v="45.361633570256501"/>
    <n v="12.600453769515701"/>
  </r>
  <r>
    <x v="0"/>
    <x v="19"/>
    <x v="7"/>
    <x v="11"/>
    <s v="NO1_A2"/>
    <x v="10"/>
    <n v="57.764189478740803"/>
    <n v="16.045608188539099"/>
  </r>
  <r>
    <x v="0"/>
    <x v="19"/>
    <x v="7"/>
    <x v="11"/>
    <s v="NO1_A2"/>
    <x v="11"/>
    <n v="3.4661481279819699"/>
    <n v="0.96281892443943695"/>
  </r>
  <r>
    <x v="0"/>
    <x v="19"/>
    <x v="7"/>
    <x v="11"/>
    <s v="NO1_A2"/>
    <x v="12"/>
    <n v="0.36"/>
    <n v="0.1"/>
  </r>
  <r>
    <x v="0"/>
    <x v="19"/>
    <x v="7"/>
    <x v="11"/>
    <s v="NO1_A2"/>
    <x v="13"/>
    <n v="22.255179800448499"/>
    <n v="6.1819943890134796"/>
  </r>
  <r>
    <x v="0"/>
    <x v="19"/>
    <x v="7"/>
    <x v="11"/>
    <s v="NO1_A2"/>
    <x v="14"/>
    <n v="22.255179800448499"/>
    <n v="6.1819943890134796"/>
  </r>
  <r>
    <x v="0"/>
    <x v="19"/>
    <x v="7"/>
    <x v="11"/>
    <s v="NO1_A2"/>
    <x v="15"/>
    <n v="2.7284206547966199"/>
    <n v="0.75789462633239502"/>
  </r>
  <r>
    <x v="0"/>
    <x v="19"/>
    <x v="7"/>
    <x v="11"/>
    <s v="NO1_A2"/>
    <x v="16"/>
    <n v="6.3819281410478998"/>
    <n v="1.77275781695775"/>
  </r>
  <r>
    <x v="0"/>
    <x v="19"/>
    <x v="7"/>
    <x v="11"/>
    <s v="NO1_A2"/>
    <x v="17"/>
    <n v="9.3111759656652193"/>
    <n v="2.5864377682403399"/>
  </r>
  <r>
    <x v="0"/>
    <x v="19"/>
    <x v="7"/>
    <x v="11"/>
    <s v="NO1_A2"/>
    <x v="19"/>
    <n v="14.8932951392392"/>
    <n v="4.1370264275664503"/>
  </r>
  <r>
    <x v="0"/>
    <x v="19"/>
    <x v="7"/>
    <x v="11"/>
    <s v="NO1_A2"/>
    <x v="20"/>
    <n v="34.222357783875999"/>
    <n v="9.5062104955211097"/>
  </r>
  <r>
    <x v="0"/>
    <x v="19"/>
    <x v="7"/>
    <x v="11"/>
    <s v="NO1_A2"/>
    <x v="21"/>
    <n v="47.52"/>
    <n v="13.2"/>
  </r>
  <r>
    <x v="0"/>
    <x v="19"/>
    <x v="7"/>
    <x v="11"/>
    <s v="NO1_A2"/>
    <x v="22"/>
    <n v="61.56"/>
    <n v="17.100000000000001"/>
  </r>
  <r>
    <x v="0"/>
    <x v="19"/>
    <x v="7"/>
    <x v="11"/>
    <s v="NO1_A2"/>
    <x v="23"/>
    <n v="0.31515896120488701"/>
    <n v="8.7544155890246306E-2"/>
  </r>
  <r>
    <x v="0"/>
    <x v="19"/>
    <x v="7"/>
    <x v="11"/>
    <s v="NO1_A2"/>
    <x v="24"/>
    <n v="38.771677201852398"/>
    <n v="10.7699103338479"/>
  </r>
  <r>
    <x v="0"/>
    <x v="19"/>
    <x v="7"/>
    <x v="11"/>
    <s v="NO1_A2"/>
    <x v="26"/>
    <n v="46.781450178274099"/>
    <n v="12.994847271742801"/>
  </r>
  <r>
    <x v="0"/>
    <x v="19"/>
    <x v="7"/>
    <x v="11"/>
    <s v="NO1_A2"/>
    <x v="27"/>
    <n v="2.34199197836619"/>
    <n v="0.650553327323943"/>
  </r>
  <r>
    <x v="0"/>
    <x v="19"/>
    <x v="7"/>
    <x v="11"/>
    <s v="NO1_A3"/>
    <x v="0"/>
    <n v="45.776839115009899"/>
    <n v="12.7157886430583"/>
  </r>
  <r>
    <x v="0"/>
    <x v="19"/>
    <x v="7"/>
    <x v="11"/>
    <s v="NO1_A3"/>
    <x v="1"/>
    <n v="43.2"/>
    <n v="12"/>
  </r>
  <r>
    <x v="0"/>
    <x v="19"/>
    <x v="7"/>
    <x v="11"/>
    <s v="NO1_A3"/>
    <x v="2"/>
    <n v="54.72"/>
    <n v="15.2"/>
  </r>
  <r>
    <x v="0"/>
    <x v="19"/>
    <x v="7"/>
    <x v="11"/>
    <s v="NO1_A3"/>
    <x v="3"/>
    <n v="57.764189478740803"/>
    <n v="16.045608188539099"/>
  </r>
  <r>
    <x v="0"/>
    <x v="19"/>
    <x v="7"/>
    <x v="11"/>
    <s v="NO1_A3"/>
    <x v="4"/>
    <n v="6.9381512359098503"/>
    <n v="1.92726423219718"/>
  </r>
  <r>
    <x v="0"/>
    <x v="19"/>
    <x v="7"/>
    <x v="11"/>
    <s v="NO1_A3"/>
    <x v="5"/>
    <n v="6.9381512359098503"/>
    <n v="1.92726423219718"/>
  </r>
  <r>
    <x v="0"/>
    <x v="19"/>
    <x v="7"/>
    <x v="11"/>
    <s v="NO1_A3"/>
    <x v="6"/>
    <n v="30.079313304721001"/>
    <n v="8.3553648068669499"/>
  </r>
  <r>
    <x v="0"/>
    <x v="19"/>
    <x v="7"/>
    <x v="11"/>
    <s v="NO1_A3"/>
    <x v="7"/>
    <n v="41.541082716270601"/>
    <n v="11.5391896434085"/>
  </r>
  <r>
    <x v="0"/>
    <x v="19"/>
    <x v="7"/>
    <x v="11"/>
    <s v="NO1_A3"/>
    <x v="8"/>
    <n v="41.541082716270601"/>
    <n v="11.5391896434085"/>
  </r>
  <r>
    <x v="0"/>
    <x v="19"/>
    <x v="7"/>
    <x v="11"/>
    <s v="NO1_A3"/>
    <x v="9"/>
    <n v="45.361633570256501"/>
    <n v="12.600453769515701"/>
  </r>
  <r>
    <x v="0"/>
    <x v="19"/>
    <x v="7"/>
    <x v="11"/>
    <s v="NO1_A3"/>
    <x v="10"/>
    <n v="57.764189478740803"/>
    <n v="16.045608188539099"/>
  </r>
  <r>
    <x v="0"/>
    <x v="19"/>
    <x v="7"/>
    <x v="11"/>
    <s v="NO1_A3"/>
    <x v="11"/>
    <n v="3.4661481279819699"/>
    <n v="0.96281892443943695"/>
  </r>
  <r>
    <x v="0"/>
    <x v="19"/>
    <x v="7"/>
    <x v="11"/>
    <s v="NO1_A3"/>
    <x v="12"/>
    <n v="0.36"/>
    <n v="0.1"/>
  </r>
  <r>
    <x v="0"/>
    <x v="19"/>
    <x v="7"/>
    <x v="11"/>
    <s v="NO1_A3"/>
    <x v="13"/>
    <n v="22.255179800448499"/>
    <n v="6.1819943890134796"/>
  </r>
  <r>
    <x v="0"/>
    <x v="19"/>
    <x v="7"/>
    <x v="11"/>
    <s v="NO1_A3"/>
    <x v="14"/>
    <n v="22.255179800448499"/>
    <n v="6.1819943890134796"/>
  </r>
  <r>
    <x v="0"/>
    <x v="19"/>
    <x v="7"/>
    <x v="11"/>
    <s v="NO1_A3"/>
    <x v="15"/>
    <n v="2.7284206547966199"/>
    <n v="0.75789462633239502"/>
  </r>
  <r>
    <x v="0"/>
    <x v="19"/>
    <x v="7"/>
    <x v="11"/>
    <s v="NO1_A3"/>
    <x v="16"/>
    <n v="6.3819281410478998"/>
    <n v="1.77275781695775"/>
  </r>
  <r>
    <x v="0"/>
    <x v="19"/>
    <x v="7"/>
    <x v="11"/>
    <s v="NO1_A3"/>
    <x v="17"/>
    <n v="9.3111759656652193"/>
    <n v="2.5864377682403399"/>
  </r>
  <r>
    <x v="0"/>
    <x v="19"/>
    <x v="7"/>
    <x v="11"/>
    <s v="NO1_A3"/>
    <x v="19"/>
    <n v="14.8932951392392"/>
    <n v="4.1370264275664503"/>
  </r>
  <r>
    <x v="0"/>
    <x v="19"/>
    <x v="7"/>
    <x v="11"/>
    <s v="NO1_A3"/>
    <x v="20"/>
    <n v="34.222357783875999"/>
    <n v="9.5062104955211097"/>
  </r>
  <r>
    <x v="0"/>
    <x v="19"/>
    <x v="7"/>
    <x v="11"/>
    <s v="NO1_A3"/>
    <x v="21"/>
    <n v="47.52"/>
    <n v="13.2"/>
  </r>
  <r>
    <x v="0"/>
    <x v="19"/>
    <x v="7"/>
    <x v="11"/>
    <s v="NO1_A3"/>
    <x v="22"/>
    <n v="61.56"/>
    <n v="17.100000000000001"/>
  </r>
  <r>
    <x v="0"/>
    <x v="19"/>
    <x v="7"/>
    <x v="11"/>
    <s v="NO1_A3"/>
    <x v="23"/>
    <n v="0.31515896120488701"/>
    <n v="8.7544155890246306E-2"/>
  </r>
  <r>
    <x v="0"/>
    <x v="19"/>
    <x v="7"/>
    <x v="11"/>
    <s v="NO1_A3"/>
    <x v="24"/>
    <n v="38.771677201852398"/>
    <n v="10.7699103338479"/>
  </r>
  <r>
    <x v="0"/>
    <x v="19"/>
    <x v="7"/>
    <x v="11"/>
    <s v="NO1_A3"/>
    <x v="26"/>
    <n v="46.781450178274099"/>
    <n v="12.994847271742801"/>
  </r>
  <r>
    <x v="0"/>
    <x v="19"/>
    <x v="7"/>
    <x v="11"/>
    <s v="NO1_A3"/>
    <x v="27"/>
    <n v="2.34199197836619"/>
    <n v="0.650553327323943"/>
  </r>
  <r>
    <x v="0"/>
    <x v="19"/>
    <x v="7"/>
    <x v="11"/>
    <s v="NO1_Offshore"/>
    <x v="0"/>
    <n v="45.776839115009899"/>
    <n v="12.7157886430583"/>
  </r>
  <r>
    <x v="0"/>
    <x v="19"/>
    <x v="7"/>
    <x v="11"/>
    <s v="NO1_Offshore"/>
    <x v="1"/>
    <n v="43.2"/>
    <n v="12"/>
  </r>
  <r>
    <x v="0"/>
    <x v="19"/>
    <x v="7"/>
    <x v="11"/>
    <s v="NO1_Offshore"/>
    <x v="2"/>
    <n v="54.72"/>
    <n v="15.2"/>
  </r>
  <r>
    <x v="0"/>
    <x v="19"/>
    <x v="7"/>
    <x v="11"/>
    <s v="NO1_Offshore"/>
    <x v="3"/>
    <n v="57.764189478740803"/>
    <n v="16.045608188539099"/>
  </r>
  <r>
    <x v="0"/>
    <x v="19"/>
    <x v="7"/>
    <x v="11"/>
    <s v="NO1_Offshore"/>
    <x v="4"/>
    <n v="6.9381512359098503"/>
    <n v="1.92726423219718"/>
  </r>
  <r>
    <x v="0"/>
    <x v="19"/>
    <x v="7"/>
    <x v="11"/>
    <s v="NO1_Offshore"/>
    <x v="5"/>
    <n v="6.9381512359098503"/>
    <n v="1.92726423219718"/>
  </r>
  <r>
    <x v="0"/>
    <x v="19"/>
    <x v="7"/>
    <x v="11"/>
    <s v="NO1_Offshore"/>
    <x v="6"/>
    <n v="30.079313304721001"/>
    <n v="8.3553648068669499"/>
  </r>
  <r>
    <x v="0"/>
    <x v="19"/>
    <x v="7"/>
    <x v="11"/>
    <s v="NO1_Offshore"/>
    <x v="7"/>
    <n v="41.541082716270601"/>
    <n v="11.5391896434085"/>
  </r>
  <r>
    <x v="0"/>
    <x v="19"/>
    <x v="7"/>
    <x v="11"/>
    <s v="NO1_Offshore"/>
    <x v="8"/>
    <n v="41.541082716270601"/>
    <n v="11.5391896434085"/>
  </r>
  <r>
    <x v="0"/>
    <x v="19"/>
    <x v="7"/>
    <x v="11"/>
    <s v="NO1_Offshore"/>
    <x v="9"/>
    <n v="45.361633570256501"/>
    <n v="12.600453769515701"/>
  </r>
  <r>
    <x v="0"/>
    <x v="19"/>
    <x v="7"/>
    <x v="11"/>
    <s v="NO1_Offshore"/>
    <x v="10"/>
    <n v="57.764189478740803"/>
    <n v="16.045608188539099"/>
  </r>
  <r>
    <x v="0"/>
    <x v="19"/>
    <x v="7"/>
    <x v="11"/>
    <s v="NO1_Offshore"/>
    <x v="11"/>
    <n v="3.4661481279819699"/>
    <n v="0.96281892443943695"/>
  </r>
  <r>
    <x v="0"/>
    <x v="19"/>
    <x v="7"/>
    <x v="11"/>
    <s v="NO1_Offshore"/>
    <x v="12"/>
    <n v="0.36"/>
    <n v="0.1"/>
  </r>
  <r>
    <x v="0"/>
    <x v="19"/>
    <x v="7"/>
    <x v="11"/>
    <s v="NO1_Offshore"/>
    <x v="13"/>
    <n v="22.255179800448499"/>
    <n v="6.1819943890134796"/>
  </r>
  <r>
    <x v="0"/>
    <x v="19"/>
    <x v="7"/>
    <x v="11"/>
    <s v="NO1_Offshore"/>
    <x v="14"/>
    <n v="22.255179800448499"/>
    <n v="6.1819943890134796"/>
  </r>
  <r>
    <x v="0"/>
    <x v="19"/>
    <x v="7"/>
    <x v="11"/>
    <s v="NO1_Offshore"/>
    <x v="15"/>
    <n v="2.7284206547966199"/>
    <n v="0.75789462633239502"/>
  </r>
  <r>
    <x v="0"/>
    <x v="19"/>
    <x v="7"/>
    <x v="11"/>
    <s v="NO1_Offshore"/>
    <x v="16"/>
    <n v="6.3819281410478998"/>
    <n v="1.77275781695775"/>
  </r>
  <r>
    <x v="0"/>
    <x v="19"/>
    <x v="7"/>
    <x v="11"/>
    <s v="NO1_Offshore"/>
    <x v="17"/>
    <n v="9.3111759656652193"/>
    <n v="2.5864377682403399"/>
  </r>
  <r>
    <x v="0"/>
    <x v="19"/>
    <x v="7"/>
    <x v="11"/>
    <s v="NO1_Offshore"/>
    <x v="19"/>
    <n v="14.8932951392392"/>
    <n v="4.1370264275664503"/>
  </r>
  <r>
    <x v="0"/>
    <x v="19"/>
    <x v="7"/>
    <x v="11"/>
    <s v="NO1_Offshore"/>
    <x v="20"/>
    <n v="34.222357783875999"/>
    <n v="9.5062104955211097"/>
  </r>
  <r>
    <x v="0"/>
    <x v="19"/>
    <x v="7"/>
    <x v="11"/>
    <s v="NO1_Offshore"/>
    <x v="21"/>
    <n v="47.52"/>
    <n v="13.2"/>
  </r>
  <r>
    <x v="0"/>
    <x v="19"/>
    <x v="7"/>
    <x v="11"/>
    <s v="NO1_Offshore"/>
    <x v="22"/>
    <n v="61.56"/>
    <n v="17.100000000000001"/>
  </r>
  <r>
    <x v="0"/>
    <x v="19"/>
    <x v="7"/>
    <x v="11"/>
    <s v="NO1_Offshore"/>
    <x v="23"/>
    <n v="0.31515896120488701"/>
    <n v="8.7544155890246306E-2"/>
  </r>
  <r>
    <x v="0"/>
    <x v="19"/>
    <x v="7"/>
    <x v="11"/>
    <s v="NO1_Offshore"/>
    <x v="24"/>
    <n v="38.771677201852398"/>
    <n v="10.7699103338479"/>
  </r>
  <r>
    <x v="0"/>
    <x v="19"/>
    <x v="7"/>
    <x v="11"/>
    <s v="NO1_Offshore"/>
    <x v="26"/>
    <n v="46.781450178274099"/>
    <n v="12.994847271742801"/>
  </r>
  <r>
    <x v="0"/>
    <x v="19"/>
    <x v="7"/>
    <x v="11"/>
    <s v="NO1_Offshore"/>
    <x v="27"/>
    <n v="2.34199197836619"/>
    <n v="0.650553327323943"/>
  </r>
  <r>
    <x v="0"/>
    <x v="19"/>
    <x v="7"/>
    <x v="12"/>
    <s v="NO2_A1"/>
    <x v="0"/>
    <n v="45.776839115009899"/>
    <n v="12.7157886430583"/>
  </r>
  <r>
    <x v="0"/>
    <x v="19"/>
    <x v="7"/>
    <x v="12"/>
    <s v="NO2_A1"/>
    <x v="1"/>
    <n v="43.2"/>
    <n v="12"/>
  </r>
  <r>
    <x v="0"/>
    <x v="19"/>
    <x v="7"/>
    <x v="12"/>
    <s v="NO2_A1"/>
    <x v="2"/>
    <n v="54.72"/>
    <n v="15.2"/>
  </r>
  <r>
    <x v="0"/>
    <x v="19"/>
    <x v="7"/>
    <x v="12"/>
    <s v="NO2_A1"/>
    <x v="3"/>
    <n v="57.764189478740803"/>
    <n v="16.045608188539099"/>
  </r>
  <r>
    <x v="0"/>
    <x v="19"/>
    <x v="7"/>
    <x v="12"/>
    <s v="NO2_A1"/>
    <x v="4"/>
    <n v="6.9381512359098503"/>
    <n v="1.92726423219718"/>
  </r>
  <r>
    <x v="0"/>
    <x v="19"/>
    <x v="7"/>
    <x v="12"/>
    <s v="NO2_A1"/>
    <x v="5"/>
    <n v="6.9381512359098503"/>
    <n v="1.92726423219718"/>
  </r>
  <r>
    <x v="0"/>
    <x v="19"/>
    <x v="7"/>
    <x v="12"/>
    <s v="NO2_A1"/>
    <x v="6"/>
    <n v="30.079313304721001"/>
    <n v="8.3553648068669499"/>
  </r>
  <r>
    <x v="0"/>
    <x v="19"/>
    <x v="7"/>
    <x v="12"/>
    <s v="NO2_A1"/>
    <x v="7"/>
    <n v="41.541082716270601"/>
    <n v="11.5391896434085"/>
  </r>
  <r>
    <x v="0"/>
    <x v="19"/>
    <x v="7"/>
    <x v="12"/>
    <s v="NO2_A1"/>
    <x v="8"/>
    <n v="41.541082716270601"/>
    <n v="11.5391896434085"/>
  </r>
  <r>
    <x v="0"/>
    <x v="19"/>
    <x v="7"/>
    <x v="12"/>
    <s v="NO2_A1"/>
    <x v="9"/>
    <n v="45.361633570256501"/>
    <n v="12.600453769515701"/>
  </r>
  <r>
    <x v="0"/>
    <x v="19"/>
    <x v="7"/>
    <x v="12"/>
    <s v="NO2_A1"/>
    <x v="10"/>
    <n v="57.764189478740803"/>
    <n v="16.045608188539099"/>
  </r>
  <r>
    <x v="0"/>
    <x v="19"/>
    <x v="7"/>
    <x v="12"/>
    <s v="NO2_A1"/>
    <x v="11"/>
    <n v="3.4661481279819699"/>
    <n v="0.96281892443943695"/>
  </r>
  <r>
    <x v="0"/>
    <x v="19"/>
    <x v="7"/>
    <x v="12"/>
    <s v="NO2_A1"/>
    <x v="12"/>
    <n v="0.36"/>
    <n v="0.1"/>
  </r>
  <r>
    <x v="0"/>
    <x v="19"/>
    <x v="7"/>
    <x v="12"/>
    <s v="NO2_A1"/>
    <x v="13"/>
    <n v="22.255179800448499"/>
    <n v="6.1819943890134796"/>
  </r>
  <r>
    <x v="0"/>
    <x v="19"/>
    <x v="7"/>
    <x v="12"/>
    <s v="NO2_A1"/>
    <x v="14"/>
    <n v="22.255179800448499"/>
    <n v="6.1819943890134796"/>
  </r>
  <r>
    <x v="0"/>
    <x v="19"/>
    <x v="7"/>
    <x v="12"/>
    <s v="NO2_A1"/>
    <x v="15"/>
    <n v="2.7284206547966199"/>
    <n v="0.75789462633239502"/>
  </r>
  <r>
    <x v="0"/>
    <x v="19"/>
    <x v="7"/>
    <x v="12"/>
    <s v="NO2_A1"/>
    <x v="16"/>
    <n v="6.3819281410478998"/>
    <n v="1.77275781695775"/>
  </r>
  <r>
    <x v="0"/>
    <x v="19"/>
    <x v="7"/>
    <x v="12"/>
    <s v="NO2_A1"/>
    <x v="17"/>
    <n v="9.3111759656652193"/>
    <n v="2.5864377682403399"/>
  </r>
  <r>
    <x v="0"/>
    <x v="19"/>
    <x v="7"/>
    <x v="12"/>
    <s v="NO2_A1"/>
    <x v="19"/>
    <n v="14.8932951392392"/>
    <n v="4.1370264275664503"/>
  </r>
  <r>
    <x v="0"/>
    <x v="19"/>
    <x v="7"/>
    <x v="12"/>
    <s v="NO2_A1"/>
    <x v="20"/>
    <n v="34.222357783875999"/>
    <n v="9.5062104955211097"/>
  </r>
  <r>
    <x v="0"/>
    <x v="19"/>
    <x v="7"/>
    <x v="12"/>
    <s v="NO2_A1"/>
    <x v="21"/>
    <n v="47.52"/>
    <n v="13.2"/>
  </r>
  <r>
    <x v="0"/>
    <x v="19"/>
    <x v="7"/>
    <x v="12"/>
    <s v="NO2_A1"/>
    <x v="22"/>
    <n v="61.56"/>
    <n v="17.100000000000001"/>
  </r>
  <r>
    <x v="0"/>
    <x v="19"/>
    <x v="7"/>
    <x v="12"/>
    <s v="NO2_A1"/>
    <x v="23"/>
    <n v="0.31515896120488701"/>
    <n v="8.7544155890246306E-2"/>
  </r>
  <r>
    <x v="0"/>
    <x v="19"/>
    <x v="7"/>
    <x v="12"/>
    <s v="NO2_A1"/>
    <x v="24"/>
    <n v="38.771677201852398"/>
    <n v="10.7699103338479"/>
  </r>
  <r>
    <x v="0"/>
    <x v="19"/>
    <x v="7"/>
    <x v="12"/>
    <s v="NO2_A1"/>
    <x v="26"/>
    <n v="46.781450178274099"/>
    <n v="12.994847271742801"/>
  </r>
  <r>
    <x v="0"/>
    <x v="19"/>
    <x v="7"/>
    <x v="12"/>
    <s v="NO2_A1"/>
    <x v="27"/>
    <n v="2.34199197836619"/>
    <n v="0.650553327323943"/>
  </r>
  <r>
    <x v="0"/>
    <x v="19"/>
    <x v="7"/>
    <x v="12"/>
    <s v="NO2_A2"/>
    <x v="0"/>
    <n v="45.776839115009899"/>
    <n v="12.7157886430583"/>
  </r>
  <r>
    <x v="0"/>
    <x v="19"/>
    <x v="7"/>
    <x v="12"/>
    <s v="NO2_A2"/>
    <x v="1"/>
    <n v="43.2"/>
    <n v="12"/>
  </r>
  <r>
    <x v="0"/>
    <x v="19"/>
    <x v="7"/>
    <x v="12"/>
    <s v="NO2_A2"/>
    <x v="2"/>
    <n v="54.72"/>
    <n v="15.2"/>
  </r>
  <r>
    <x v="0"/>
    <x v="19"/>
    <x v="7"/>
    <x v="12"/>
    <s v="NO2_A2"/>
    <x v="3"/>
    <n v="57.764189478740803"/>
    <n v="16.045608188539099"/>
  </r>
  <r>
    <x v="0"/>
    <x v="19"/>
    <x v="7"/>
    <x v="12"/>
    <s v="NO2_A2"/>
    <x v="4"/>
    <n v="6.9381512359098503"/>
    <n v="1.92726423219718"/>
  </r>
  <r>
    <x v="0"/>
    <x v="19"/>
    <x v="7"/>
    <x v="12"/>
    <s v="NO2_A2"/>
    <x v="5"/>
    <n v="6.9381512359098503"/>
    <n v="1.92726423219718"/>
  </r>
  <r>
    <x v="0"/>
    <x v="19"/>
    <x v="7"/>
    <x v="12"/>
    <s v="NO2_A2"/>
    <x v="6"/>
    <n v="30.079313304721001"/>
    <n v="8.3553648068669499"/>
  </r>
  <r>
    <x v="0"/>
    <x v="19"/>
    <x v="7"/>
    <x v="12"/>
    <s v="NO2_A2"/>
    <x v="7"/>
    <n v="41.541082716270601"/>
    <n v="11.5391896434085"/>
  </r>
  <r>
    <x v="0"/>
    <x v="19"/>
    <x v="7"/>
    <x v="12"/>
    <s v="NO2_A2"/>
    <x v="8"/>
    <n v="41.541082716270601"/>
    <n v="11.5391896434085"/>
  </r>
  <r>
    <x v="0"/>
    <x v="19"/>
    <x v="7"/>
    <x v="12"/>
    <s v="NO2_A2"/>
    <x v="9"/>
    <n v="45.361633570256501"/>
    <n v="12.600453769515701"/>
  </r>
  <r>
    <x v="0"/>
    <x v="19"/>
    <x v="7"/>
    <x v="12"/>
    <s v="NO2_A2"/>
    <x v="10"/>
    <n v="57.764189478740803"/>
    <n v="16.045608188539099"/>
  </r>
  <r>
    <x v="0"/>
    <x v="19"/>
    <x v="7"/>
    <x v="12"/>
    <s v="NO2_A2"/>
    <x v="11"/>
    <n v="3.4661481279819699"/>
    <n v="0.96281892443943695"/>
  </r>
  <r>
    <x v="0"/>
    <x v="19"/>
    <x v="7"/>
    <x v="12"/>
    <s v="NO2_A2"/>
    <x v="12"/>
    <n v="0.36"/>
    <n v="0.1"/>
  </r>
  <r>
    <x v="0"/>
    <x v="19"/>
    <x v="7"/>
    <x v="12"/>
    <s v="NO2_A2"/>
    <x v="13"/>
    <n v="22.255179800448499"/>
    <n v="6.1819943890134796"/>
  </r>
  <r>
    <x v="0"/>
    <x v="19"/>
    <x v="7"/>
    <x v="12"/>
    <s v="NO2_A2"/>
    <x v="14"/>
    <n v="22.255179800448499"/>
    <n v="6.1819943890134796"/>
  </r>
  <r>
    <x v="0"/>
    <x v="19"/>
    <x v="7"/>
    <x v="12"/>
    <s v="NO2_A2"/>
    <x v="15"/>
    <n v="2.7284206547966199"/>
    <n v="0.75789462633239502"/>
  </r>
  <r>
    <x v="0"/>
    <x v="19"/>
    <x v="7"/>
    <x v="12"/>
    <s v="NO2_A2"/>
    <x v="16"/>
    <n v="6.3819281410478998"/>
    <n v="1.77275781695775"/>
  </r>
  <r>
    <x v="0"/>
    <x v="19"/>
    <x v="7"/>
    <x v="12"/>
    <s v="NO2_A2"/>
    <x v="17"/>
    <n v="9.3111759656652193"/>
    <n v="2.5864377682403399"/>
  </r>
  <r>
    <x v="0"/>
    <x v="19"/>
    <x v="7"/>
    <x v="12"/>
    <s v="NO2_A2"/>
    <x v="19"/>
    <n v="14.8932951392392"/>
    <n v="4.1370264275664503"/>
  </r>
  <r>
    <x v="0"/>
    <x v="19"/>
    <x v="7"/>
    <x v="12"/>
    <s v="NO2_A2"/>
    <x v="20"/>
    <n v="34.222357783875999"/>
    <n v="9.5062104955211097"/>
  </r>
  <r>
    <x v="0"/>
    <x v="19"/>
    <x v="7"/>
    <x v="12"/>
    <s v="NO2_A2"/>
    <x v="21"/>
    <n v="47.52"/>
    <n v="13.2"/>
  </r>
  <r>
    <x v="0"/>
    <x v="19"/>
    <x v="7"/>
    <x v="12"/>
    <s v="NO2_A2"/>
    <x v="22"/>
    <n v="61.56"/>
    <n v="17.100000000000001"/>
  </r>
  <r>
    <x v="0"/>
    <x v="19"/>
    <x v="7"/>
    <x v="12"/>
    <s v="NO2_A2"/>
    <x v="23"/>
    <n v="0.31515896120488701"/>
    <n v="8.7544155890246306E-2"/>
  </r>
  <r>
    <x v="0"/>
    <x v="19"/>
    <x v="7"/>
    <x v="12"/>
    <s v="NO2_A2"/>
    <x v="24"/>
    <n v="38.771677201852398"/>
    <n v="10.7699103338479"/>
  </r>
  <r>
    <x v="0"/>
    <x v="19"/>
    <x v="7"/>
    <x v="12"/>
    <s v="NO2_A2"/>
    <x v="26"/>
    <n v="46.781450178274099"/>
    <n v="12.994847271742801"/>
  </r>
  <r>
    <x v="0"/>
    <x v="19"/>
    <x v="7"/>
    <x v="12"/>
    <s v="NO2_A2"/>
    <x v="27"/>
    <n v="2.34199197836619"/>
    <n v="0.650553327323943"/>
  </r>
  <r>
    <x v="0"/>
    <x v="19"/>
    <x v="7"/>
    <x v="12"/>
    <s v="NO2_Offshore"/>
    <x v="0"/>
    <n v="45.776839115009899"/>
    <n v="12.7157886430583"/>
  </r>
  <r>
    <x v="0"/>
    <x v="19"/>
    <x v="7"/>
    <x v="12"/>
    <s v="NO2_Offshore"/>
    <x v="1"/>
    <n v="43.2"/>
    <n v="12"/>
  </r>
  <r>
    <x v="0"/>
    <x v="19"/>
    <x v="7"/>
    <x v="12"/>
    <s v="NO2_Offshore"/>
    <x v="2"/>
    <n v="54.72"/>
    <n v="15.2"/>
  </r>
  <r>
    <x v="0"/>
    <x v="19"/>
    <x v="7"/>
    <x v="12"/>
    <s v="NO2_Offshore"/>
    <x v="3"/>
    <n v="57.764189478740803"/>
    <n v="16.045608188539099"/>
  </r>
  <r>
    <x v="0"/>
    <x v="19"/>
    <x v="7"/>
    <x v="12"/>
    <s v="NO2_Offshore"/>
    <x v="4"/>
    <n v="6.9381512359098503"/>
    <n v="1.92726423219718"/>
  </r>
  <r>
    <x v="0"/>
    <x v="19"/>
    <x v="7"/>
    <x v="12"/>
    <s v="NO2_Offshore"/>
    <x v="5"/>
    <n v="6.9381512359098503"/>
    <n v="1.92726423219718"/>
  </r>
  <r>
    <x v="0"/>
    <x v="19"/>
    <x v="7"/>
    <x v="12"/>
    <s v="NO2_Offshore"/>
    <x v="6"/>
    <n v="30.079313304721001"/>
    <n v="8.3553648068669499"/>
  </r>
  <r>
    <x v="0"/>
    <x v="19"/>
    <x v="7"/>
    <x v="12"/>
    <s v="NO2_Offshore"/>
    <x v="7"/>
    <n v="41.541082716270601"/>
    <n v="11.5391896434085"/>
  </r>
  <r>
    <x v="0"/>
    <x v="19"/>
    <x v="7"/>
    <x v="12"/>
    <s v="NO2_Offshore"/>
    <x v="8"/>
    <n v="41.541082716270601"/>
    <n v="11.5391896434085"/>
  </r>
  <r>
    <x v="0"/>
    <x v="19"/>
    <x v="7"/>
    <x v="12"/>
    <s v="NO2_Offshore"/>
    <x v="9"/>
    <n v="45.361633570256501"/>
    <n v="12.600453769515701"/>
  </r>
  <r>
    <x v="0"/>
    <x v="19"/>
    <x v="7"/>
    <x v="12"/>
    <s v="NO2_Offshore"/>
    <x v="10"/>
    <n v="57.764189478740803"/>
    <n v="16.045608188539099"/>
  </r>
  <r>
    <x v="0"/>
    <x v="19"/>
    <x v="7"/>
    <x v="12"/>
    <s v="NO2_Offshore"/>
    <x v="11"/>
    <n v="3.4661481279819699"/>
    <n v="0.96281892443943695"/>
  </r>
  <r>
    <x v="0"/>
    <x v="19"/>
    <x v="7"/>
    <x v="12"/>
    <s v="NO2_Offshore"/>
    <x v="12"/>
    <n v="0.36"/>
    <n v="0.1"/>
  </r>
  <r>
    <x v="0"/>
    <x v="19"/>
    <x v="7"/>
    <x v="12"/>
    <s v="NO2_Offshore"/>
    <x v="13"/>
    <n v="22.255179800448499"/>
    <n v="6.1819943890134796"/>
  </r>
  <r>
    <x v="0"/>
    <x v="19"/>
    <x v="7"/>
    <x v="12"/>
    <s v="NO2_Offshore"/>
    <x v="14"/>
    <n v="22.255179800448499"/>
    <n v="6.1819943890134796"/>
  </r>
  <r>
    <x v="0"/>
    <x v="19"/>
    <x v="7"/>
    <x v="12"/>
    <s v="NO2_Offshore"/>
    <x v="15"/>
    <n v="2.7284206547966199"/>
    <n v="0.75789462633239502"/>
  </r>
  <r>
    <x v="0"/>
    <x v="19"/>
    <x v="7"/>
    <x v="12"/>
    <s v="NO2_Offshore"/>
    <x v="16"/>
    <n v="6.3819281410478998"/>
    <n v="1.77275781695775"/>
  </r>
  <r>
    <x v="0"/>
    <x v="19"/>
    <x v="7"/>
    <x v="12"/>
    <s v="NO2_Offshore"/>
    <x v="17"/>
    <n v="9.3111759656652193"/>
    <n v="2.5864377682403399"/>
  </r>
  <r>
    <x v="0"/>
    <x v="19"/>
    <x v="7"/>
    <x v="12"/>
    <s v="NO2_Offshore"/>
    <x v="19"/>
    <n v="14.8932951392392"/>
    <n v="4.1370264275664503"/>
  </r>
  <r>
    <x v="0"/>
    <x v="19"/>
    <x v="7"/>
    <x v="12"/>
    <s v="NO2_Offshore"/>
    <x v="20"/>
    <n v="34.222357783875999"/>
    <n v="9.5062104955211097"/>
  </r>
  <r>
    <x v="0"/>
    <x v="19"/>
    <x v="7"/>
    <x v="12"/>
    <s v="NO2_Offshore"/>
    <x v="21"/>
    <n v="47.52"/>
    <n v="13.2"/>
  </r>
  <r>
    <x v="0"/>
    <x v="19"/>
    <x v="7"/>
    <x v="12"/>
    <s v="NO2_Offshore"/>
    <x v="22"/>
    <n v="61.56"/>
    <n v="17.100000000000001"/>
  </r>
  <r>
    <x v="0"/>
    <x v="19"/>
    <x v="7"/>
    <x v="12"/>
    <s v="NO2_Offshore"/>
    <x v="23"/>
    <n v="0.31515896120488701"/>
    <n v="8.7544155890246306E-2"/>
  </r>
  <r>
    <x v="0"/>
    <x v="19"/>
    <x v="7"/>
    <x v="12"/>
    <s v="NO2_Offshore"/>
    <x v="24"/>
    <n v="38.771677201852398"/>
    <n v="10.7699103338479"/>
  </r>
  <r>
    <x v="0"/>
    <x v="19"/>
    <x v="7"/>
    <x v="12"/>
    <s v="NO2_Offshore"/>
    <x v="26"/>
    <n v="46.781450178274099"/>
    <n v="12.994847271742801"/>
  </r>
  <r>
    <x v="0"/>
    <x v="19"/>
    <x v="7"/>
    <x v="12"/>
    <s v="NO2_Offshore"/>
    <x v="27"/>
    <n v="2.34199197836619"/>
    <n v="0.650553327323943"/>
  </r>
  <r>
    <x v="0"/>
    <x v="19"/>
    <x v="7"/>
    <x v="13"/>
    <s v="NO3_A1"/>
    <x v="0"/>
    <n v="45.776839115009899"/>
    <n v="12.7157886430583"/>
  </r>
  <r>
    <x v="0"/>
    <x v="19"/>
    <x v="7"/>
    <x v="13"/>
    <s v="NO3_A1"/>
    <x v="1"/>
    <n v="43.2"/>
    <n v="12"/>
  </r>
  <r>
    <x v="0"/>
    <x v="19"/>
    <x v="7"/>
    <x v="13"/>
    <s v="NO3_A1"/>
    <x v="2"/>
    <n v="54.72"/>
    <n v="15.2"/>
  </r>
  <r>
    <x v="0"/>
    <x v="19"/>
    <x v="7"/>
    <x v="13"/>
    <s v="NO3_A1"/>
    <x v="3"/>
    <n v="57.764189478740803"/>
    <n v="16.045608188539099"/>
  </r>
  <r>
    <x v="0"/>
    <x v="19"/>
    <x v="7"/>
    <x v="13"/>
    <s v="NO3_A1"/>
    <x v="4"/>
    <n v="6.9381512359098503"/>
    <n v="1.92726423219718"/>
  </r>
  <r>
    <x v="0"/>
    <x v="19"/>
    <x v="7"/>
    <x v="13"/>
    <s v="NO3_A1"/>
    <x v="5"/>
    <n v="6.9381512359098503"/>
    <n v="1.92726423219718"/>
  </r>
  <r>
    <x v="0"/>
    <x v="19"/>
    <x v="7"/>
    <x v="13"/>
    <s v="NO3_A1"/>
    <x v="6"/>
    <n v="30.079313304721001"/>
    <n v="8.3553648068669499"/>
  </r>
  <r>
    <x v="0"/>
    <x v="19"/>
    <x v="7"/>
    <x v="13"/>
    <s v="NO3_A1"/>
    <x v="7"/>
    <n v="41.541082716270601"/>
    <n v="11.5391896434085"/>
  </r>
  <r>
    <x v="0"/>
    <x v="19"/>
    <x v="7"/>
    <x v="13"/>
    <s v="NO3_A1"/>
    <x v="8"/>
    <n v="41.541082716270601"/>
    <n v="11.5391896434085"/>
  </r>
  <r>
    <x v="0"/>
    <x v="19"/>
    <x v="7"/>
    <x v="13"/>
    <s v="NO3_A1"/>
    <x v="9"/>
    <n v="45.361633570256501"/>
    <n v="12.600453769515701"/>
  </r>
  <r>
    <x v="0"/>
    <x v="19"/>
    <x v="7"/>
    <x v="13"/>
    <s v="NO3_A1"/>
    <x v="10"/>
    <n v="57.764189478740803"/>
    <n v="16.045608188539099"/>
  </r>
  <r>
    <x v="0"/>
    <x v="19"/>
    <x v="7"/>
    <x v="13"/>
    <s v="NO3_A1"/>
    <x v="11"/>
    <n v="3.4661481279819699"/>
    <n v="0.96281892443943695"/>
  </r>
  <r>
    <x v="0"/>
    <x v="19"/>
    <x v="7"/>
    <x v="13"/>
    <s v="NO3_A1"/>
    <x v="12"/>
    <n v="0.36"/>
    <n v="0.1"/>
  </r>
  <r>
    <x v="0"/>
    <x v="19"/>
    <x v="7"/>
    <x v="13"/>
    <s v="NO3_A1"/>
    <x v="13"/>
    <n v="22.255179800448499"/>
    <n v="6.1819943890134796"/>
  </r>
  <r>
    <x v="0"/>
    <x v="19"/>
    <x v="7"/>
    <x v="13"/>
    <s v="NO3_A1"/>
    <x v="14"/>
    <n v="22.255179800448499"/>
    <n v="6.1819943890134796"/>
  </r>
  <r>
    <x v="0"/>
    <x v="19"/>
    <x v="7"/>
    <x v="13"/>
    <s v="NO3_A1"/>
    <x v="15"/>
    <n v="2.7284206547966199"/>
    <n v="0.75789462633239502"/>
  </r>
  <r>
    <x v="0"/>
    <x v="19"/>
    <x v="7"/>
    <x v="13"/>
    <s v="NO3_A1"/>
    <x v="16"/>
    <n v="6.3819281410478998"/>
    <n v="1.77275781695775"/>
  </r>
  <r>
    <x v="0"/>
    <x v="19"/>
    <x v="7"/>
    <x v="13"/>
    <s v="NO3_A1"/>
    <x v="17"/>
    <n v="9.3111759656652193"/>
    <n v="2.5864377682403399"/>
  </r>
  <r>
    <x v="0"/>
    <x v="19"/>
    <x v="7"/>
    <x v="13"/>
    <s v="NO3_A1"/>
    <x v="19"/>
    <n v="14.8932951392392"/>
    <n v="4.1370264275664503"/>
  </r>
  <r>
    <x v="0"/>
    <x v="19"/>
    <x v="7"/>
    <x v="13"/>
    <s v="NO3_A1"/>
    <x v="20"/>
    <n v="34.222357783875999"/>
    <n v="9.5062104955211097"/>
  </r>
  <r>
    <x v="0"/>
    <x v="19"/>
    <x v="7"/>
    <x v="13"/>
    <s v="NO3_A1"/>
    <x v="21"/>
    <n v="47.52"/>
    <n v="13.2"/>
  </r>
  <r>
    <x v="0"/>
    <x v="19"/>
    <x v="7"/>
    <x v="13"/>
    <s v="NO3_A1"/>
    <x v="22"/>
    <n v="61.56"/>
    <n v="17.100000000000001"/>
  </r>
  <r>
    <x v="0"/>
    <x v="19"/>
    <x v="7"/>
    <x v="13"/>
    <s v="NO3_A1"/>
    <x v="23"/>
    <n v="0.31515896120488701"/>
    <n v="8.7544155890246306E-2"/>
  </r>
  <r>
    <x v="0"/>
    <x v="19"/>
    <x v="7"/>
    <x v="13"/>
    <s v="NO3_A1"/>
    <x v="24"/>
    <n v="38.771677201852398"/>
    <n v="10.7699103338479"/>
  </r>
  <r>
    <x v="0"/>
    <x v="19"/>
    <x v="7"/>
    <x v="13"/>
    <s v="NO3_A1"/>
    <x v="26"/>
    <n v="46.781450178274099"/>
    <n v="12.994847271742801"/>
  </r>
  <r>
    <x v="0"/>
    <x v="19"/>
    <x v="7"/>
    <x v="13"/>
    <s v="NO3_A1"/>
    <x v="27"/>
    <n v="2.34199197836619"/>
    <n v="0.650553327323943"/>
  </r>
  <r>
    <x v="0"/>
    <x v="19"/>
    <x v="7"/>
    <x v="13"/>
    <s v="NO3_A2"/>
    <x v="0"/>
    <n v="45.776839115009899"/>
    <n v="12.7157886430583"/>
  </r>
  <r>
    <x v="0"/>
    <x v="19"/>
    <x v="7"/>
    <x v="13"/>
    <s v="NO3_A2"/>
    <x v="1"/>
    <n v="43.2"/>
    <n v="12"/>
  </r>
  <r>
    <x v="0"/>
    <x v="19"/>
    <x v="7"/>
    <x v="13"/>
    <s v="NO3_A2"/>
    <x v="2"/>
    <n v="54.72"/>
    <n v="15.2"/>
  </r>
  <r>
    <x v="0"/>
    <x v="19"/>
    <x v="7"/>
    <x v="13"/>
    <s v="NO3_A2"/>
    <x v="3"/>
    <n v="57.764189478740803"/>
    <n v="16.045608188539099"/>
  </r>
  <r>
    <x v="0"/>
    <x v="19"/>
    <x v="7"/>
    <x v="13"/>
    <s v="NO3_A2"/>
    <x v="4"/>
    <n v="6.9381512359098503"/>
    <n v="1.92726423219718"/>
  </r>
  <r>
    <x v="0"/>
    <x v="19"/>
    <x v="7"/>
    <x v="13"/>
    <s v="NO3_A2"/>
    <x v="5"/>
    <n v="6.9381512359098503"/>
    <n v="1.92726423219718"/>
  </r>
  <r>
    <x v="0"/>
    <x v="19"/>
    <x v="7"/>
    <x v="13"/>
    <s v="NO3_A2"/>
    <x v="6"/>
    <n v="30.079313304721001"/>
    <n v="8.3553648068669499"/>
  </r>
  <r>
    <x v="0"/>
    <x v="19"/>
    <x v="7"/>
    <x v="13"/>
    <s v="NO3_A2"/>
    <x v="7"/>
    <n v="41.541082716270601"/>
    <n v="11.5391896434085"/>
  </r>
  <r>
    <x v="0"/>
    <x v="19"/>
    <x v="7"/>
    <x v="13"/>
    <s v="NO3_A2"/>
    <x v="8"/>
    <n v="41.541082716270601"/>
    <n v="11.5391896434085"/>
  </r>
  <r>
    <x v="0"/>
    <x v="19"/>
    <x v="7"/>
    <x v="13"/>
    <s v="NO3_A2"/>
    <x v="9"/>
    <n v="45.361633570256501"/>
    <n v="12.600453769515701"/>
  </r>
  <r>
    <x v="0"/>
    <x v="19"/>
    <x v="7"/>
    <x v="13"/>
    <s v="NO3_A2"/>
    <x v="10"/>
    <n v="57.764189478740803"/>
    <n v="16.045608188539099"/>
  </r>
  <r>
    <x v="0"/>
    <x v="19"/>
    <x v="7"/>
    <x v="13"/>
    <s v="NO3_A2"/>
    <x v="11"/>
    <n v="3.4661481279819699"/>
    <n v="0.96281892443943695"/>
  </r>
  <r>
    <x v="0"/>
    <x v="19"/>
    <x v="7"/>
    <x v="13"/>
    <s v="NO3_A2"/>
    <x v="12"/>
    <n v="0.36"/>
    <n v="0.1"/>
  </r>
  <r>
    <x v="0"/>
    <x v="19"/>
    <x v="7"/>
    <x v="13"/>
    <s v="NO3_A2"/>
    <x v="13"/>
    <n v="22.255179800448499"/>
    <n v="6.1819943890134796"/>
  </r>
  <r>
    <x v="0"/>
    <x v="19"/>
    <x v="7"/>
    <x v="13"/>
    <s v="NO3_A2"/>
    <x v="14"/>
    <n v="22.255179800448499"/>
    <n v="6.1819943890134796"/>
  </r>
  <r>
    <x v="0"/>
    <x v="19"/>
    <x v="7"/>
    <x v="13"/>
    <s v="NO3_A2"/>
    <x v="15"/>
    <n v="2.7284206547966199"/>
    <n v="0.75789462633239502"/>
  </r>
  <r>
    <x v="0"/>
    <x v="19"/>
    <x v="7"/>
    <x v="13"/>
    <s v="NO3_A2"/>
    <x v="16"/>
    <n v="6.3819281410478998"/>
    <n v="1.77275781695775"/>
  </r>
  <r>
    <x v="0"/>
    <x v="19"/>
    <x v="7"/>
    <x v="13"/>
    <s v="NO3_A2"/>
    <x v="17"/>
    <n v="9.3111759656652193"/>
    <n v="2.5864377682403399"/>
  </r>
  <r>
    <x v="0"/>
    <x v="19"/>
    <x v="7"/>
    <x v="13"/>
    <s v="NO3_A2"/>
    <x v="19"/>
    <n v="14.8932951392392"/>
    <n v="4.1370264275664503"/>
  </r>
  <r>
    <x v="0"/>
    <x v="19"/>
    <x v="7"/>
    <x v="13"/>
    <s v="NO3_A2"/>
    <x v="20"/>
    <n v="34.222357783875999"/>
    <n v="9.5062104955211097"/>
  </r>
  <r>
    <x v="0"/>
    <x v="19"/>
    <x v="7"/>
    <x v="13"/>
    <s v="NO3_A2"/>
    <x v="21"/>
    <n v="47.52"/>
    <n v="13.2"/>
  </r>
  <r>
    <x v="0"/>
    <x v="19"/>
    <x v="7"/>
    <x v="13"/>
    <s v="NO3_A2"/>
    <x v="22"/>
    <n v="61.56"/>
    <n v="17.100000000000001"/>
  </r>
  <r>
    <x v="0"/>
    <x v="19"/>
    <x v="7"/>
    <x v="13"/>
    <s v="NO3_A2"/>
    <x v="23"/>
    <n v="0.31515896120488701"/>
    <n v="8.7544155890246306E-2"/>
  </r>
  <r>
    <x v="0"/>
    <x v="19"/>
    <x v="7"/>
    <x v="13"/>
    <s v="NO3_A2"/>
    <x v="24"/>
    <n v="38.771677201852398"/>
    <n v="10.7699103338479"/>
  </r>
  <r>
    <x v="0"/>
    <x v="19"/>
    <x v="7"/>
    <x v="13"/>
    <s v="NO3_A2"/>
    <x v="26"/>
    <n v="46.781450178274099"/>
    <n v="12.994847271742801"/>
  </r>
  <r>
    <x v="0"/>
    <x v="19"/>
    <x v="7"/>
    <x v="13"/>
    <s v="NO3_A2"/>
    <x v="27"/>
    <n v="2.34199197836619"/>
    <n v="0.650553327323943"/>
  </r>
  <r>
    <x v="0"/>
    <x v="19"/>
    <x v="7"/>
    <x v="13"/>
    <s v="NO3_A3"/>
    <x v="0"/>
    <n v="45.776839115009899"/>
    <n v="12.7157886430583"/>
  </r>
  <r>
    <x v="0"/>
    <x v="19"/>
    <x v="7"/>
    <x v="13"/>
    <s v="NO3_A3"/>
    <x v="1"/>
    <n v="43.2"/>
    <n v="12"/>
  </r>
  <r>
    <x v="0"/>
    <x v="19"/>
    <x v="7"/>
    <x v="13"/>
    <s v="NO3_A3"/>
    <x v="2"/>
    <n v="54.72"/>
    <n v="15.2"/>
  </r>
  <r>
    <x v="0"/>
    <x v="19"/>
    <x v="7"/>
    <x v="13"/>
    <s v="NO3_A3"/>
    <x v="3"/>
    <n v="57.764189478740803"/>
    <n v="16.045608188539099"/>
  </r>
  <r>
    <x v="0"/>
    <x v="19"/>
    <x v="7"/>
    <x v="13"/>
    <s v="NO3_A3"/>
    <x v="4"/>
    <n v="6.9381512359098503"/>
    <n v="1.92726423219718"/>
  </r>
  <r>
    <x v="0"/>
    <x v="19"/>
    <x v="7"/>
    <x v="13"/>
    <s v="NO3_A3"/>
    <x v="5"/>
    <n v="6.9381512359098503"/>
    <n v="1.92726423219718"/>
  </r>
  <r>
    <x v="0"/>
    <x v="19"/>
    <x v="7"/>
    <x v="13"/>
    <s v="NO3_A3"/>
    <x v="6"/>
    <n v="30.079313304721001"/>
    <n v="8.3553648068669499"/>
  </r>
  <r>
    <x v="0"/>
    <x v="19"/>
    <x v="7"/>
    <x v="13"/>
    <s v="NO3_A3"/>
    <x v="7"/>
    <n v="41.541082716270601"/>
    <n v="11.5391896434085"/>
  </r>
  <r>
    <x v="0"/>
    <x v="19"/>
    <x v="7"/>
    <x v="13"/>
    <s v="NO3_A3"/>
    <x v="8"/>
    <n v="41.541082716270601"/>
    <n v="11.5391896434085"/>
  </r>
  <r>
    <x v="0"/>
    <x v="19"/>
    <x v="7"/>
    <x v="13"/>
    <s v="NO3_A3"/>
    <x v="9"/>
    <n v="45.361633570256501"/>
    <n v="12.600453769515701"/>
  </r>
  <r>
    <x v="0"/>
    <x v="19"/>
    <x v="7"/>
    <x v="13"/>
    <s v="NO3_A3"/>
    <x v="10"/>
    <n v="57.764189478740803"/>
    <n v="16.045608188539099"/>
  </r>
  <r>
    <x v="0"/>
    <x v="19"/>
    <x v="7"/>
    <x v="13"/>
    <s v="NO3_A3"/>
    <x v="11"/>
    <n v="3.4661481279819699"/>
    <n v="0.96281892443943695"/>
  </r>
  <r>
    <x v="0"/>
    <x v="19"/>
    <x v="7"/>
    <x v="13"/>
    <s v="NO3_A3"/>
    <x v="12"/>
    <n v="0.36"/>
    <n v="0.1"/>
  </r>
  <r>
    <x v="0"/>
    <x v="19"/>
    <x v="7"/>
    <x v="13"/>
    <s v="NO3_A3"/>
    <x v="13"/>
    <n v="22.255179800448499"/>
    <n v="6.1819943890134796"/>
  </r>
  <r>
    <x v="0"/>
    <x v="19"/>
    <x v="7"/>
    <x v="13"/>
    <s v="NO3_A3"/>
    <x v="14"/>
    <n v="22.255179800448499"/>
    <n v="6.1819943890134796"/>
  </r>
  <r>
    <x v="0"/>
    <x v="19"/>
    <x v="7"/>
    <x v="13"/>
    <s v="NO3_A3"/>
    <x v="15"/>
    <n v="2.7284206547966199"/>
    <n v="0.75789462633239502"/>
  </r>
  <r>
    <x v="0"/>
    <x v="19"/>
    <x v="7"/>
    <x v="13"/>
    <s v="NO3_A3"/>
    <x v="16"/>
    <n v="6.3819281410478998"/>
    <n v="1.77275781695775"/>
  </r>
  <r>
    <x v="0"/>
    <x v="19"/>
    <x v="7"/>
    <x v="13"/>
    <s v="NO3_A3"/>
    <x v="17"/>
    <n v="9.3111759656652193"/>
    <n v="2.5864377682403399"/>
  </r>
  <r>
    <x v="0"/>
    <x v="19"/>
    <x v="7"/>
    <x v="13"/>
    <s v="NO3_A3"/>
    <x v="19"/>
    <n v="14.8932951392392"/>
    <n v="4.1370264275664503"/>
  </r>
  <r>
    <x v="0"/>
    <x v="19"/>
    <x v="7"/>
    <x v="13"/>
    <s v="NO3_A3"/>
    <x v="20"/>
    <n v="34.222357783875999"/>
    <n v="9.5062104955211097"/>
  </r>
  <r>
    <x v="0"/>
    <x v="19"/>
    <x v="7"/>
    <x v="13"/>
    <s v="NO3_A3"/>
    <x v="21"/>
    <n v="47.52"/>
    <n v="13.2"/>
  </r>
  <r>
    <x v="0"/>
    <x v="19"/>
    <x v="7"/>
    <x v="13"/>
    <s v="NO3_A3"/>
    <x v="22"/>
    <n v="61.56"/>
    <n v="17.100000000000001"/>
  </r>
  <r>
    <x v="0"/>
    <x v="19"/>
    <x v="7"/>
    <x v="13"/>
    <s v="NO3_A3"/>
    <x v="23"/>
    <n v="0.31515896120488701"/>
    <n v="8.7544155890246306E-2"/>
  </r>
  <r>
    <x v="0"/>
    <x v="19"/>
    <x v="7"/>
    <x v="13"/>
    <s v="NO3_A3"/>
    <x v="24"/>
    <n v="38.771677201852398"/>
    <n v="10.7699103338479"/>
  </r>
  <r>
    <x v="0"/>
    <x v="19"/>
    <x v="7"/>
    <x v="13"/>
    <s v="NO3_A3"/>
    <x v="26"/>
    <n v="46.781450178274099"/>
    <n v="12.994847271742801"/>
  </r>
  <r>
    <x v="0"/>
    <x v="19"/>
    <x v="7"/>
    <x v="13"/>
    <s v="NO3_A3"/>
    <x v="27"/>
    <n v="2.34199197836619"/>
    <n v="0.650553327323943"/>
  </r>
  <r>
    <x v="0"/>
    <x v="19"/>
    <x v="7"/>
    <x v="13"/>
    <s v="NO3_Offshore"/>
    <x v="0"/>
    <n v="45.776839115009899"/>
    <n v="12.7157886430583"/>
  </r>
  <r>
    <x v="0"/>
    <x v="19"/>
    <x v="7"/>
    <x v="13"/>
    <s v="NO3_Offshore"/>
    <x v="1"/>
    <n v="43.2"/>
    <n v="12"/>
  </r>
  <r>
    <x v="0"/>
    <x v="19"/>
    <x v="7"/>
    <x v="13"/>
    <s v="NO3_Offshore"/>
    <x v="2"/>
    <n v="54.72"/>
    <n v="15.2"/>
  </r>
  <r>
    <x v="0"/>
    <x v="19"/>
    <x v="7"/>
    <x v="13"/>
    <s v="NO3_Offshore"/>
    <x v="3"/>
    <n v="57.764189478740803"/>
    <n v="16.045608188539099"/>
  </r>
  <r>
    <x v="0"/>
    <x v="19"/>
    <x v="7"/>
    <x v="13"/>
    <s v="NO3_Offshore"/>
    <x v="4"/>
    <n v="6.9381512359098503"/>
    <n v="1.92726423219718"/>
  </r>
  <r>
    <x v="0"/>
    <x v="19"/>
    <x v="7"/>
    <x v="13"/>
    <s v="NO3_Offshore"/>
    <x v="5"/>
    <n v="6.9381512359098503"/>
    <n v="1.92726423219718"/>
  </r>
  <r>
    <x v="0"/>
    <x v="19"/>
    <x v="7"/>
    <x v="13"/>
    <s v="NO3_Offshore"/>
    <x v="6"/>
    <n v="30.079313304721001"/>
    <n v="8.3553648068669499"/>
  </r>
  <r>
    <x v="0"/>
    <x v="19"/>
    <x v="7"/>
    <x v="13"/>
    <s v="NO3_Offshore"/>
    <x v="7"/>
    <n v="41.541082716270601"/>
    <n v="11.5391896434085"/>
  </r>
  <r>
    <x v="0"/>
    <x v="19"/>
    <x v="7"/>
    <x v="13"/>
    <s v="NO3_Offshore"/>
    <x v="8"/>
    <n v="41.541082716270601"/>
    <n v="11.5391896434085"/>
  </r>
  <r>
    <x v="0"/>
    <x v="19"/>
    <x v="7"/>
    <x v="13"/>
    <s v="NO3_Offshore"/>
    <x v="9"/>
    <n v="45.361633570256501"/>
    <n v="12.600453769515701"/>
  </r>
  <r>
    <x v="0"/>
    <x v="19"/>
    <x v="7"/>
    <x v="13"/>
    <s v="NO3_Offshore"/>
    <x v="10"/>
    <n v="57.764189478740803"/>
    <n v="16.045608188539099"/>
  </r>
  <r>
    <x v="0"/>
    <x v="19"/>
    <x v="7"/>
    <x v="13"/>
    <s v="NO3_Offshore"/>
    <x v="11"/>
    <n v="3.4661481279819699"/>
    <n v="0.96281892443943695"/>
  </r>
  <r>
    <x v="0"/>
    <x v="19"/>
    <x v="7"/>
    <x v="13"/>
    <s v="NO3_Offshore"/>
    <x v="12"/>
    <n v="0.36"/>
    <n v="0.1"/>
  </r>
  <r>
    <x v="0"/>
    <x v="19"/>
    <x v="7"/>
    <x v="13"/>
    <s v="NO3_Offshore"/>
    <x v="13"/>
    <n v="22.255179800448499"/>
    <n v="6.1819943890134796"/>
  </r>
  <r>
    <x v="0"/>
    <x v="19"/>
    <x v="7"/>
    <x v="13"/>
    <s v="NO3_Offshore"/>
    <x v="14"/>
    <n v="22.255179800448499"/>
    <n v="6.1819943890134796"/>
  </r>
  <r>
    <x v="0"/>
    <x v="19"/>
    <x v="7"/>
    <x v="13"/>
    <s v="NO3_Offshore"/>
    <x v="15"/>
    <n v="2.7284206547966199"/>
    <n v="0.75789462633239502"/>
  </r>
  <r>
    <x v="0"/>
    <x v="19"/>
    <x v="7"/>
    <x v="13"/>
    <s v="NO3_Offshore"/>
    <x v="16"/>
    <n v="6.3819281410478998"/>
    <n v="1.77275781695775"/>
  </r>
  <r>
    <x v="0"/>
    <x v="19"/>
    <x v="7"/>
    <x v="13"/>
    <s v="NO3_Offshore"/>
    <x v="17"/>
    <n v="9.3111759656652193"/>
    <n v="2.5864377682403399"/>
  </r>
  <r>
    <x v="0"/>
    <x v="19"/>
    <x v="7"/>
    <x v="13"/>
    <s v="NO3_Offshore"/>
    <x v="19"/>
    <n v="14.8932951392392"/>
    <n v="4.1370264275664503"/>
  </r>
  <r>
    <x v="0"/>
    <x v="19"/>
    <x v="7"/>
    <x v="13"/>
    <s v="NO3_Offshore"/>
    <x v="20"/>
    <n v="34.222357783875999"/>
    <n v="9.5062104955211097"/>
  </r>
  <r>
    <x v="0"/>
    <x v="19"/>
    <x v="7"/>
    <x v="13"/>
    <s v="NO3_Offshore"/>
    <x v="21"/>
    <n v="47.52"/>
    <n v="13.2"/>
  </r>
  <r>
    <x v="0"/>
    <x v="19"/>
    <x v="7"/>
    <x v="13"/>
    <s v="NO3_Offshore"/>
    <x v="22"/>
    <n v="61.56"/>
    <n v="17.100000000000001"/>
  </r>
  <r>
    <x v="0"/>
    <x v="19"/>
    <x v="7"/>
    <x v="13"/>
    <s v="NO3_Offshore"/>
    <x v="23"/>
    <n v="0.31515896120488701"/>
    <n v="8.7544155890246306E-2"/>
  </r>
  <r>
    <x v="0"/>
    <x v="19"/>
    <x v="7"/>
    <x v="13"/>
    <s v="NO3_Offshore"/>
    <x v="24"/>
    <n v="38.771677201852398"/>
    <n v="10.7699103338479"/>
  </r>
  <r>
    <x v="0"/>
    <x v="19"/>
    <x v="7"/>
    <x v="13"/>
    <s v="NO3_Offshore"/>
    <x v="26"/>
    <n v="46.781450178274099"/>
    <n v="12.994847271742801"/>
  </r>
  <r>
    <x v="0"/>
    <x v="19"/>
    <x v="7"/>
    <x v="13"/>
    <s v="NO3_Offshore"/>
    <x v="27"/>
    <n v="2.34199197836619"/>
    <n v="0.650553327323943"/>
  </r>
  <r>
    <x v="0"/>
    <x v="19"/>
    <x v="7"/>
    <x v="14"/>
    <s v="NO4_A1"/>
    <x v="0"/>
    <n v="45.776839115009899"/>
    <n v="12.7157886430583"/>
  </r>
  <r>
    <x v="0"/>
    <x v="19"/>
    <x v="7"/>
    <x v="14"/>
    <s v="NO4_A1"/>
    <x v="1"/>
    <n v="43.2"/>
    <n v="12"/>
  </r>
  <r>
    <x v="0"/>
    <x v="19"/>
    <x v="7"/>
    <x v="14"/>
    <s v="NO4_A1"/>
    <x v="2"/>
    <n v="54.72"/>
    <n v="15.2"/>
  </r>
  <r>
    <x v="0"/>
    <x v="19"/>
    <x v="7"/>
    <x v="14"/>
    <s v="NO4_A1"/>
    <x v="3"/>
    <n v="57.764189478740803"/>
    <n v="16.045608188539099"/>
  </r>
  <r>
    <x v="0"/>
    <x v="19"/>
    <x v="7"/>
    <x v="14"/>
    <s v="NO4_A1"/>
    <x v="4"/>
    <n v="6.9381512359098503"/>
    <n v="1.92726423219718"/>
  </r>
  <r>
    <x v="0"/>
    <x v="19"/>
    <x v="7"/>
    <x v="14"/>
    <s v="NO4_A1"/>
    <x v="5"/>
    <n v="6.9381512359098503"/>
    <n v="1.92726423219718"/>
  </r>
  <r>
    <x v="0"/>
    <x v="19"/>
    <x v="7"/>
    <x v="14"/>
    <s v="NO4_A1"/>
    <x v="6"/>
    <n v="30.079313304721001"/>
    <n v="8.3553648068669499"/>
  </r>
  <r>
    <x v="0"/>
    <x v="19"/>
    <x v="7"/>
    <x v="14"/>
    <s v="NO4_A1"/>
    <x v="7"/>
    <n v="41.541082716270601"/>
    <n v="11.5391896434085"/>
  </r>
  <r>
    <x v="0"/>
    <x v="19"/>
    <x v="7"/>
    <x v="14"/>
    <s v="NO4_A1"/>
    <x v="8"/>
    <n v="41.541082716270601"/>
    <n v="11.5391896434085"/>
  </r>
  <r>
    <x v="0"/>
    <x v="19"/>
    <x v="7"/>
    <x v="14"/>
    <s v="NO4_A1"/>
    <x v="9"/>
    <n v="45.361633570256501"/>
    <n v="12.600453769515701"/>
  </r>
  <r>
    <x v="0"/>
    <x v="19"/>
    <x v="7"/>
    <x v="14"/>
    <s v="NO4_A1"/>
    <x v="10"/>
    <n v="57.764189478740803"/>
    <n v="16.045608188539099"/>
  </r>
  <r>
    <x v="0"/>
    <x v="19"/>
    <x v="7"/>
    <x v="14"/>
    <s v="NO4_A1"/>
    <x v="11"/>
    <n v="3.4661481279819699"/>
    <n v="0.96281892443943695"/>
  </r>
  <r>
    <x v="0"/>
    <x v="19"/>
    <x v="7"/>
    <x v="14"/>
    <s v="NO4_A1"/>
    <x v="12"/>
    <n v="0.36"/>
    <n v="0.1"/>
  </r>
  <r>
    <x v="0"/>
    <x v="19"/>
    <x v="7"/>
    <x v="14"/>
    <s v="NO4_A1"/>
    <x v="13"/>
    <n v="22.255179800448499"/>
    <n v="6.1819943890134796"/>
  </r>
  <r>
    <x v="0"/>
    <x v="19"/>
    <x v="7"/>
    <x v="14"/>
    <s v="NO4_A1"/>
    <x v="14"/>
    <n v="22.255179800448499"/>
    <n v="6.1819943890134796"/>
  </r>
  <r>
    <x v="0"/>
    <x v="19"/>
    <x v="7"/>
    <x v="14"/>
    <s v="NO4_A1"/>
    <x v="15"/>
    <n v="2.7284206547966199"/>
    <n v="0.75789462633239502"/>
  </r>
  <r>
    <x v="0"/>
    <x v="19"/>
    <x v="7"/>
    <x v="14"/>
    <s v="NO4_A1"/>
    <x v="16"/>
    <n v="6.3819281410478998"/>
    <n v="1.77275781695775"/>
  </r>
  <r>
    <x v="0"/>
    <x v="19"/>
    <x v="7"/>
    <x v="14"/>
    <s v="NO4_A1"/>
    <x v="17"/>
    <n v="9.3111759656652193"/>
    <n v="2.5864377682403399"/>
  </r>
  <r>
    <x v="0"/>
    <x v="19"/>
    <x v="7"/>
    <x v="14"/>
    <s v="NO4_A1"/>
    <x v="19"/>
    <n v="14.8932951392392"/>
    <n v="4.1370264275664503"/>
  </r>
  <r>
    <x v="0"/>
    <x v="19"/>
    <x v="7"/>
    <x v="14"/>
    <s v="NO4_A1"/>
    <x v="20"/>
    <n v="34.222357783875999"/>
    <n v="9.5062104955211097"/>
  </r>
  <r>
    <x v="0"/>
    <x v="19"/>
    <x v="7"/>
    <x v="14"/>
    <s v="NO4_A1"/>
    <x v="21"/>
    <n v="47.52"/>
    <n v="13.2"/>
  </r>
  <r>
    <x v="0"/>
    <x v="19"/>
    <x v="7"/>
    <x v="14"/>
    <s v="NO4_A1"/>
    <x v="22"/>
    <n v="61.56"/>
    <n v="17.100000000000001"/>
  </r>
  <r>
    <x v="0"/>
    <x v="19"/>
    <x v="7"/>
    <x v="14"/>
    <s v="NO4_A1"/>
    <x v="23"/>
    <n v="0.31515896120488701"/>
    <n v="8.7544155890246306E-2"/>
  </r>
  <r>
    <x v="0"/>
    <x v="19"/>
    <x v="7"/>
    <x v="14"/>
    <s v="NO4_A1"/>
    <x v="24"/>
    <n v="38.771677201852398"/>
    <n v="10.7699103338479"/>
  </r>
  <r>
    <x v="0"/>
    <x v="19"/>
    <x v="7"/>
    <x v="14"/>
    <s v="NO4_A1"/>
    <x v="26"/>
    <n v="46.781450178274099"/>
    <n v="12.994847271742801"/>
  </r>
  <r>
    <x v="0"/>
    <x v="19"/>
    <x v="7"/>
    <x v="14"/>
    <s v="NO4_A1"/>
    <x v="27"/>
    <n v="2.34199197836619"/>
    <n v="0.650553327323943"/>
  </r>
  <r>
    <x v="0"/>
    <x v="19"/>
    <x v="7"/>
    <x v="14"/>
    <s v="NO4_A2"/>
    <x v="0"/>
    <n v="45.776839115009899"/>
    <n v="12.7157886430583"/>
  </r>
  <r>
    <x v="0"/>
    <x v="19"/>
    <x v="7"/>
    <x v="14"/>
    <s v="NO4_A2"/>
    <x v="1"/>
    <n v="43.2"/>
    <n v="12"/>
  </r>
  <r>
    <x v="0"/>
    <x v="19"/>
    <x v="7"/>
    <x v="14"/>
    <s v="NO4_A2"/>
    <x v="2"/>
    <n v="54.72"/>
    <n v="15.2"/>
  </r>
  <r>
    <x v="0"/>
    <x v="19"/>
    <x v="7"/>
    <x v="14"/>
    <s v="NO4_A2"/>
    <x v="3"/>
    <n v="57.764189478740803"/>
    <n v="16.045608188539099"/>
  </r>
  <r>
    <x v="0"/>
    <x v="19"/>
    <x v="7"/>
    <x v="14"/>
    <s v="NO4_A2"/>
    <x v="4"/>
    <n v="6.9381512359098503"/>
    <n v="1.92726423219718"/>
  </r>
  <r>
    <x v="0"/>
    <x v="19"/>
    <x v="7"/>
    <x v="14"/>
    <s v="NO4_A2"/>
    <x v="5"/>
    <n v="6.9381512359098503"/>
    <n v="1.92726423219718"/>
  </r>
  <r>
    <x v="0"/>
    <x v="19"/>
    <x v="7"/>
    <x v="14"/>
    <s v="NO4_A2"/>
    <x v="6"/>
    <n v="30.079313304721001"/>
    <n v="8.3553648068669499"/>
  </r>
  <r>
    <x v="0"/>
    <x v="19"/>
    <x v="7"/>
    <x v="14"/>
    <s v="NO4_A2"/>
    <x v="7"/>
    <n v="41.541082716270601"/>
    <n v="11.5391896434085"/>
  </r>
  <r>
    <x v="0"/>
    <x v="19"/>
    <x v="7"/>
    <x v="14"/>
    <s v="NO4_A2"/>
    <x v="8"/>
    <n v="41.541082716270601"/>
    <n v="11.5391896434085"/>
  </r>
  <r>
    <x v="0"/>
    <x v="19"/>
    <x v="7"/>
    <x v="14"/>
    <s v="NO4_A2"/>
    <x v="9"/>
    <n v="45.361633570256501"/>
    <n v="12.600453769515701"/>
  </r>
  <r>
    <x v="0"/>
    <x v="19"/>
    <x v="7"/>
    <x v="14"/>
    <s v="NO4_A2"/>
    <x v="10"/>
    <n v="57.764189478740803"/>
    <n v="16.045608188539099"/>
  </r>
  <r>
    <x v="0"/>
    <x v="19"/>
    <x v="7"/>
    <x v="14"/>
    <s v="NO4_A2"/>
    <x v="11"/>
    <n v="3.4661481279819699"/>
    <n v="0.96281892443943695"/>
  </r>
  <r>
    <x v="0"/>
    <x v="19"/>
    <x v="7"/>
    <x v="14"/>
    <s v="NO4_A2"/>
    <x v="12"/>
    <n v="0.36"/>
    <n v="0.1"/>
  </r>
  <r>
    <x v="0"/>
    <x v="19"/>
    <x v="7"/>
    <x v="14"/>
    <s v="NO4_A2"/>
    <x v="13"/>
    <n v="22.255179800448499"/>
    <n v="6.1819943890134796"/>
  </r>
  <r>
    <x v="0"/>
    <x v="19"/>
    <x v="7"/>
    <x v="14"/>
    <s v="NO4_A2"/>
    <x v="14"/>
    <n v="22.255179800448499"/>
    <n v="6.1819943890134796"/>
  </r>
  <r>
    <x v="0"/>
    <x v="19"/>
    <x v="7"/>
    <x v="14"/>
    <s v="NO4_A2"/>
    <x v="15"/>
    <n v="2.7284206547966199"/>
    <n v="0.75789462633239502"/>
  </r>
  <r>
    <x v="0"/>
    <x v="19"/>
    <x v="7"/>
    <x v="14"/>
    <s v="NO4_A2"/>
    <x v="16"/>
    <n v="6.3819281410478998"/>
    <n v="1.77275781695775"/>
  </r>
  <r>
    <x v="0"/>
    <x v="19"/>
    <x v="7"/>
    <x v="14"/>
    <s v="NO4_A2"/>
    <x v="17"/>
    <n v="9.3111759656652193"/>
    <n v="2.5864377682403399"/>
  </r>
  <r>
    <x v="0"/>
    <x v="19"/>
    <x v="7"/>
    <x v="14"/>
    <s v="NO4_A2"/>
    <x v="19"/>
    <n v="14.8932951392392"/>
    <n v="4.1370264275664503"/>
  </r>
  <r>
    <x v="0"/>
    <x v="19"/>
    <x v="7"/>
    <x v="14"/>
    <s v="NO4_A2"/>
    <x v="20"/>
    <n v="34.222357783875999"/>
    <n v="9.5062104955211097"/>
  </r>
  <r>
    <x v="0"/>
    <x v="19"/>
    <x v="7"/>
    <x v="14"/>
    <s v="NO4_A2"/>
    <x v="21"/>
    <n v="47.52"/>
    <n v="13.2"/>
  </r>
  <r>
    <x v="0"/>
    <x v="19"/>
    <x v="7"/>
    <x v="14"/>
    <s v="NO4_A2"/>
    <x v="22"/>
    <n v="61.56"/>
    <n v="17.100000000000001"/>
  </r>
  <r>
    <x v="0"/>
    <x v="19"/>
    <x v="7"/>
    <x v="14"/>
    <s v="NO4_A2"/>
    <x v="23"/>
    <n v="0.31515896120488701"/>
    <n v="8.7544155890246306E-2"/>
  </r>
  <r>
    <x v="0"/>
    <x v="19"/>
    <x v="7"/>
    <x v="14"/>
    <s v="NO4_A2"/>
    <x v="24"/>
    <n v="38.771677201852398"/>
    <n v="10.7699103338479"/>
  </r>
  <r>
    <x v="0"/>
    <x v="19"/>
    <x v="7"/>
    <x v="14"/>
    <s v="NO4_A2"/>
    <x v="26"/>
    <n v="46.781450178274099"/>
    <n v="12.994847271742801"/>
  </r>
  <r>
    <x v="0"/>
    <x v="19"/>
    <x v="7"/>
    <x v="14"/>
    <s v="NO4_A2"/>
    <x v="27"/>
    <n v="2.34199197836619"/>
    <n v="0.650553327323943"/>
  </r>
  <r>
    <x v="0"/>
    <x v="19"/>
    <x v="7"/>
    <x v="14"/>
    <s v="NO4_Offshore"/>
    <x v="0"/>
    <n v="45.776839115009899"/>
    <n v="12.7157886430583"/>
  </r>
  <r>
    <x v="0"/>
    <x v="19"/>
    <x v="7"/>
    <x v="14"/>
    <s v="NO4_Offshore"/>
    <x v="1"/>
    <n v="43.2"/>
    <n v="12"/>
  </r>
  <r>
    <x v="0"/>
    <x v="19"/>
    <x v="7"/>
    <x v="14"/>
    <s v="NO4_Offshore"/>
    <x v="2"/>
    <n v="54.72"/>
    <n v="15.2"/>
  </r>
  <r>
    <x v="0"/>
    <x v="19"/>
    <x v="7"/>
    <x v="14"/>
    <s v="NO4_Offshore"/>
    <x v="3"/>
    <n v="57.764189478740803"/>
    <n v="16.045608188539099"/>
  </r>
  <r>
    <x v="0"/>
    <x v="19"/>
    <x v="7"/>
    <x v="14"/>
    <s v="NO4_Offshore"/>
    <x v="4"/>
    <n v="6.9381512359098503"/>
    <n v="1.92726423219718"/>
  </r>
  <r>
    <x v="0"/>
    <x v="19"/>
    <x v="7"/>
    <x v="14"/>
    <s v="NO4_Offshore"/>
    <x v="5"/>
    <n v="6.9381512359098503"/>
    <n v="1.92726423219718"/>
  </r>
  <r>
    <x v="0"/>
    <x v="19"/>
    <x v="7"/>
    <x v="14"/>
    <s v="NO4_Offshore"/>
    <x v="6"/>
    <n v="30.079313304721001"/>
    <n v="8.3553648068669499"/>
  </r>
  <r>
    <x v="0"/>
    <x v="19"/>
    <x v="7"/>
    <x v="14"/>
    <s v="NO4_Offshore"/>
    <x v="7"/>
    <n v="41.541082716270601"/>
    <n v="11.5391896434085"/>
  </r>
  <r>
    <x v="0"/>
    <x v="19"/>
    <x v="7"/>
    <x v="14"/>
    <s v="NO4_Offshore"/>
    <x v="8"/>
    <n v="41.541082716270601"/>
    <n v="11.5391896434085"/>
  </r>
  <r>
    <x v="0"/>
    <x v="19"/>
    <x v="7"/>
    <x v="14"/>
    <s v="NO4_Offshore"/>
    <x v="9"/>
    <n v="45.361633570256501"/>
    <n v="12.600453769515701"/>
  </r>
  <r>
    <x v="0"/>
    <x v="19"/>
    <x v="7"/>
    <x v="14"/>
    <s v="NO4_Offshore"/>
    <x v="10"/>
    <n v="57.764189478740803"/>
    <n v="16.045608188539099"/>
  </r>
  <r>
    <x v="0"/>
    <x v="19"/>
    <x v="7"/>
    <x v="14"/>
    <s v="NO4_Offshore"/>
    <x v="11"/>
    <n v="3.4661481279819699"/>
    <n v="0.96281892443943695"/>
  </r>
  <r>
    <x v="0"/>
    <x v="19"/>
    <x v="7"/>
    <x v="14"/>
    <s v="NO4_Offshore"/>
    <x v="12"/>
    <n v="0.36"/>
    <n v="0.1"/>
  </r>
  <r>
    <x v="0"/>
    <x v="19"/>
    <x v="7"/>
    <x v="14"/>
    <s v="NO4_Offshore"/>
    <x v="13"/>
    <n v="22.255179800448499"/>
    <n v="6.1819943890134796"/>
  </r>
  <r>
    <x v="0"/>
    <x v="19"/>
    <x v="7"/>
    <x v="14"/>
    <s v="NO4_Offshore"/>
    <x v="14"/>
    <n v="22.255179800448499"/>
    <n v="6.1819943890134796"/>
  </r>
  <r>
    <x v="0"/>
    <x v="19"/>
    <x v="7"/>
    <x v="14"/>
    <s v="NO4_Offshore"/>
    <x v="15"/>
    <n v="2.7284206547966199"/>
    <n v="0.75789462633239502"/>
  </r>
  <r>
    <x v="0"/>
    <x v="19"/>
    <x v="7"/>
    <x v="14"/>
    <s v="NO4_Offshore"/>
    <x v="16"/>
    <n v="6.3819281410478998"/>
    <n v="1.77275781695775"/>
  </r>
  <r>
    <x v="0"/>
    <x v="19"/>
    <x v="7"/>
    <x v="14"/>
    <s v="NO4_Offshore"/>
    <x v="17"/>
    <n v="9.3111759656652193"/>
    <n v="2.5864377682403399"/>
  </r>
  <r>
    <x v="0"/>
    <x v="19"/>
    <x v="7"/>
    <x v="14"/>
    <s v="NO4_Offshore"/>
    <x v="19"/>
    <n v="14.8932951392392"/>
    <n v="4.1370264275664503"/>
  </r>
  <r>
    <x v="0"/>
    <x v="19"/>
    <x v="7"/>
    <x v="14"/>
    <s v="NO4_Offshore"/>
    <x v="20"/>
    <n v="34.222357783875999"/>
    <n v="9.5062104955211097"/>
  </r>
  <r>
    <x v="0"/>
    <x v="19"/>
    <x v="7"/>
    <x v="14"/>
    <s v="NO4_Offshore"/>
    <x v="21"/>
    <n v="47.52"/>
    <n v="13.2"/>
  </r>
  <r>
    <x v="0"/>
    <x v="19"/>
    <x v="7"/>
    <x v="14"/>
    <s v="NO4_Offshore"/>
    <x v="22"/>
    <n v="61.56"/>
    <n v="17.100000000000001"/>
  </r>
  <r>
    <x v="0"/>
    <x v="19"/>
    <x v="7"/>
    <x v="14"/>
    <s v="NO4_Offshore"/>
    <x v="23"/>
    <n v="0.31515896120488701"/>
    <n v="8.7544155890246306E-2"/>
  </r>
  <r>
    <x v="0"/>
    <x v="19"/>
    <x v="7"/>
    <x v="14"/>
    <s v="NO4_Offshore"/>
    <x v="24"/>
    <n v="38.771677201852398"/>
    <n v="10.7699103338479"/>
  </r>
  <r>
    <x v="0"/>
    <x v="19"/>
    <x v="7"/>
    <x v="14"/>
    <s v="NO4_Offshore"/>
    <x v="26"/>
    <n v="46.781450178274099"/>
    <n v="12.994847271742801"/>
  </r>
  <r>
    <x v="0"/>
    <x v="19"/>
    <x v="7"/>
    <x v="14"/>
    <s v="NO4_Offshore"/>
    <x v="27"/>
    <n v="2.34199197836619"/>
    <n v="0.650553327323943"/>
  </r>
  <r>
    <x v="0"/>
    <x v="19"/>
    <x v="7"/>
    <x v="15"/>
    <s v="NO5_A1"/>
    <x v="0"/>
    <n v="45.776839115009899"/>
    <n v="12.7157886430583"/>
  </r>
  <r>
    <x v="0"/>
    <x v="19"/>
    <x v="7"/>
    <x v="15"/>
    <s v="NO5_A1"/>
    <x v="1"/>
    <n v="43.2"/>
    <n v="12"/>
  </r>
  <r>
    <x v="0"/>
    <x v="19"/>
    <x v="7"/>
    <x v="15"/>
    <s v="NO5_A1"/>
    <x v="2"/>
    <n v="54.72"/>
    <n v="15.2"/>
  </r>
  <r>
    <x v="0"/>
    <x v="19"/>
    <x v="7"/>
    <x v="15"/>
    <s v="NO5_A1"/>
    <x v="3"/>
    <n v="57.764189478740803"/>
    <n v="16.045608188539099"/>
  </r>
  <r>
    <x v="0"/>
    <x v="19"/>
    <x v="7"/>
    <x v="15"/>
    <s v="NO5_A1"/>
    <x v="4"/>
    <n v="6.9381512359098503"/>
    <n v="1.92726423219718"/>
  </r>
  <r>
    <x v="0"/>
    <x v="19"/>
    <x v="7"/>
    <x v="15"/>
    <s v="NO5_A1"/>
    <x v="5"/>
    <n v="6.9381512359098503"/>
    <n v="1.92726423219718"/>
  </r>
  <r>
    <x v="0"/>
    <x v="19"/>
    <x v="7"/>
    <x v="15"/>
    <s v="NO5_A1"/>
    <x v="6"/>
    <n v="30.079313304721001"/>
    <n v="8.3553648068669499"/>
  </r>
  <r>
    <x v="0"/>
    <x v="19"/>
    <x v="7"/>
    <x v="15"/>
    <s v="NO5_A1"/>
    <x v="7"/>
    <n v="41.541082716270601"/>
    <n v="11.5391896434085"/>
  </r>
  <r>
    <x v="0"/>
    <x v="19"/>
    <x v="7"/>
    <x v="15"/>
    <s v="NO5_A1"/>
    <x v="8"/>
    <n v="41.541082716270601"/>
    <n v="11.5391896434085"/>
  </r>
  <r>
    <x v="0"/>
    <x v="19"/>
    <x v="7"/>
    <x v="15"/>
    <s v="NO5_A1"/>
    <x v="9"/>
    <n v="45.361633570256501"/>
    <n v="12.600453769515701"/>
  </r>
  <r>
    <x v="0"/>
    <x v="19"/>
    <x v="7"/>
    <x v="15"/>
    <s v="NO5_A1"/>
    <x v="10"/>
    <n v="57.764189478740803"/>
    <n v="16.045608188539099"/>
  </r>
  <r>
    <x v="0"/>
    <x v="19"/>
    <x v="7"/>
    <x v="15"/>
    <s v="NO5_A1"/>
    <x v="11"/>
    <n v="3.4661481279819699"/>
    <n v="0.96281892443943695"/>
  </r>
  <r>
    <x v="0"/>
    <x v="19"/>
    <x v="7"/>
    <x v="15"/>
    <s v="NO5_A1"/>
    <x v="12"/>
    <n v="0.36"/>
    <n v="0.1"/>
  </r>
  <r>
    <x v="0"/>
    <x v="19"/>
    <x v="7"/>
    <x v="15"/>
    <s v="NO5_A1"/>
    <x v="13"/>
    <n v="22.255179800448499"/>
    <n v="6.1819943890134796"/>
  </r>
  <r>
    <x v="0"/>
    <x v="19"/>
    <x v="7"/>
    <x v="15"/>
    <s v="NO5_A1"/>
    <x v="14"/>
    <n v="22.255179800448499"/>
    <n v="6.1819943890134796"/>
  </r>
  <r>
    <x v="0"/>
    <x v="19"/>
    <x v="7"/>
    <x v="15"/>
    <s v="NO5_A1"/>
    <x v="15"/>
    <n v="2.7284206547966199"/>
    <n v="0.75789462633239502"/>
  </r>
  <r>
    <x v="0"/>
    <x v="19"/>
    <x v="7"/>
    <x v="15"/>
    <s v="NO5_A1"/>
    <x v="16"/>
    <n v="6.3819281410478998"/>
    <n v="1.77275781695775"/>
  </r>
  <r>
    <x v="0"/>
    <x v="19"/>
    <x v="7"/>
    <x v="15"/>
    <s v="NO5_A1"/>
    <x v="17"/>
    <n v="9.3111759656652193"/>
    <n v="2.5864377682403399"/>
  </r>
  <r>
    <x v="0"/>
    <x v="19"/>
    <x v="7"/>
    <x v="15"/>
    <s v="NO5_A1"/>
    <x v="19"/>
    <n v="14.8932951392392"/>
    <n v="4.1370264275664503"/>
  </r>
  <r>
    <x v="0"/>
    <x v="19"/>
    <x v="7"/>
    <x v="15"/>
    <s v="NO5_A1"/>
    <x v="20"/>
    <n v="34.222357783875999"/>
    <n v="9.5062104955211097"/>
  </r>
  <r>
    <x v="0"/>
    <x v="19"/>
    <x v="7"/>
    <x v="15"/>
    <s v="NO5_A1"/>
    <x v="21"/>
    <n v="47.52"/>
    <n v="13.2"/>
  </r>
  <r>
    <x v="0"/>
    <x v="19"/>
    <x v="7"/>
    <x v="15"/>
    <s v="NO5_A1"/>
    <x v="22"/>
    <n v="61.56"/>
    <n v="17.100000000000001"/>
  </r>
  <r>
    <x v="0"/>
    <x v="19"/>
    <x v="7"/>
    <x v="15"/>
    <s v="NO5_A1"/>
    <x v="23"/>
    <n v="0.31515896120488701"/>
    <n v="8.7544155890246306E-2"/>
  </r>
  <r>
    <x v="0"/>
    <x v="19"/>
    <x v="7"/>
    <x v="15"/>
    <s v="NO5_A1"/>
    <x v="24"/>
    <n v="38.771677201852398"/>
    <n v="10.7699103338479"/>
  </r>
  <r>
    <x v="0"/>
    <x v="19"/>
    <x v="7"/>
    <x v="15"/>
    <s v="NO5_A1"/>
    <x v="26"/>
    <n v="46.781450178274099"/>
    <n v="12.994847271742801"/>
  </r>
  <r>
    <x v="0"/>
    <x v="19"/>
    <x v="7"/>
    <x v="15"/>
    <s v="NO5_A1"/>
    <x v="27"/>
    <n v="2.34199197836619"/>
    <n v="0.650553327323943"/>
  </r>
  <r>
    <x v="0"/>
    <x v="19"/>
    <x v="7"/>
    <x v="15"/>
    <s v="NO5_A2"/>
    <x v="0"/>
    <n v="45.776839115009899"/>
    <n v="12.7157886430583"/>
  </r>
  <r>
    <x v="0"/>
    <x v="19"/>
    <x v="7"/>
    <x v="15"/>
    <s v="NO5_A2"/>
    <x v="1"/>
    <n v="43.2"/>
    <n v="12"/>
  </r>
  <r>
    <x v="0"/>
    <x v="19"/>
    <x v="7"/>
    <x v="15"/>
    <s v="NO5_A2"/>
    <x v="2"/>
    <n v="54.72"/>
    <n v="15.2"/>
  </r>
  <r>
    <x v="0"/>
    <x v="19"/>
    <x v="7"/>
    <x v="15"/>
    <s v="NO5_A2"/>
    <x v="3"/>
    <n v="57.764189478740803"/>
    <n v="16.045608188539099"/>
  </r>
  <r>
    <x v="0"/>
    <x v="19"/>
    <x v="7"/>
    <x v="15"/>
    <s v="NO5_A2"/>
    <x v="4"/>
    <n v="6.9381512359098503"/>
    <n v="1.92726423219718"/>
  </r>
  <r>
    <x v="0"/>
    <x v="19"/>
    <x v="7"/>
    <x v="15"/>
    <s v="NO5_A2"/>
    <x v="5"/>
    <n v="6.9381512359098503"/>
    <n v="1.92726423219718"/>
  </r>
  <r>
    <x v="0"/>
    <x v="19"/>
    <x v="7"/>
    <x v="15"/>
    <s v="NO5_A2"/>
    <x v="6"/>
    <n v="30.079313304721001"/>
    <n v="8.3553648068669499"/>
  </r>
  <r>
    <x v="0"/>
    <x v="19"/>
    <x v="7"/>
    <x v="15"/>
    <s v="NO5_A2"/>
    <x v="7"/>
    <n v="41.541082716270601"/>
    <n v="11.5391896434085"/>
  </r>
  <r>
    <x v="0"/>
    <x v="19"/>
    <x v="7"/>
    <x v="15"/>
    <s v="NO5_A2"/>
    <x v="8"/>
    <n v="41.541082716270601"/>
    <n v="11.5391896434085"/>
  </r>
  <r>
    <x v="0"/>
    <x v="19"/>
    <x v="7"/>
    <x v="15"/>
    <s v="NO5_A2"/>
    <x v="9"/>
    <n v="45.361633570256501"/>
    <n v="12.600453769515701"/>
  </r>
  <r>
    <x v="0"/>
    <x v="19"/>
    <x v="7"/>
    <x v="15"/>
    <s v="NO5_A2"/>
    <x v="10"/>
    <n v="57.764189478740803"/>
    <n v="16.045608188539099"/>
  </r>
  <r>
    <x v="0"/>
    <x v="19"/>
    <x v="7"/>
    <x v="15"/>
    <s v="NO5_A2"/>
    <x v="11"/>
    <n v="3.4661481279819699"/>
    <n v="0.96281892443943695"/>
  </r>
  <r>
    <x v="0"/>
    <x v="19"/>
    <x v="7"/>
    <x v="15"/>
    <s v="NO5_A2"/>
    <x v="12"/>
    <n v="0.36"/>
    <n v="0.1"/>
  </r>
  <r>
    <x v="0"/>
    <x v="19"/>
    <x v="7"/>
    <x v="15"/>
    <s v="NO5_A2"/>
    <x v="13"/>
    <n v="22.255179800448499"/>
    <n v="6.1819943890134796"/>
  </r>
  <r>
    <x v="0"/>
    <x v="19"/>
    <x v="7"/>
    <x v="15"/>
    <s v="NO5_A2"/>
    <x v="14"/>
    <n v="22.255179800448499"/>
    <n v="6.1819943890134796"/>
  </r>
  <r>
    <x v="0"/>
    <x v="19"/>
    <x v="7"/>
    <x v="15"/>
    <s v="NO5_A2"/>
    <x v="15"/>
    <n v="2.7284206547966199"/>
    <n v="0.75789462633239502"/>
  </r>
  <r>
    <x v="0"/>
    <x v="19"/>
    <x v="7"/>
    <x v="15"/>
    <s v="NO5_A2"/>
    <x v="16"/>
    <n v="6.3819281410478998"/>
    <n v="1.77275781695775"/>
  </r>
  <r>
    <x v="0"/>
    <x v="19"/>
    <x v="7"/>
    <x v="15"/>
    <s v="NO5_A2"/>
    <x v="17"/>
    <n v="9.3111759656652193"/>
    <n v="2.5864377682403399"/>
  </r>
  <r>
    <x v="0"/>
    <x v="19"/>
    <x v="7"/>
    <x v="15"/>
    <s v="NO5_A2"/>
    <x v="19"/>
    <n v="14.8932951392392"/>
    <n v="4.1370264275664503"/>
  </r>
  <r>
    <x v="0"/>
    <x v="19"/>
    <x v="7"/>
    <x v="15"/>
    <s v="NO5_A2"/>
    <x v="20"/>
    <n v="34.222357783875999"/>
    <n v="9.5062104955211097"/>
  </r>
  <r>
    <x v="0"/>
    <x v="19"/>
    <x v="7"/>
    <x v="15"/>
    <s v="NO5_A2"/>
    <x v="21"/>
    <n v="47.52"/>
    <n v="13.2"/>
  </r>
  <r>
    <x v="0"/>
    <x v="19"/>
    <x v="7"/>
    <x v="15"/>
    <s v="NO5_A2"/>
    <x v="22"/>
    <n v="61.56"/>
    <n v="17.100000000000001"/>
  </r>
  <r>
    <x v="0"/>
    <x v="19"/>
    <x v="7"/>
    <x v="15"/>
    <s v="NO5_A2"/>
    <x v="23"/>
    <n v="0.31515896120488701"/>
    <n v="8.7544155890246306E-2"/>
  </r>
  <r>
    <x v="0"/>
    <x v="19"/>
    <x v="7"/>
    <x v="15"/>
    <s v="NO5_A2"/>
    <x v="24"/>
    <n v="38.771677201852398"/>
    <n v="10.7699103338479"/>
  </r>
  <r>
    <x v="0"/>
    <x v="19"/>
    <x v="7"/>
    <x v="15"/>
    <s v="NO5_A2"/>
    <x v="26"/>
    <n v="46.781450178274099"/>
    <n v="12.994847271742801"/>
  </r>
  <r>
    <x v="0"/>
    <x v="19"/>
    <x v="7"/>
    <x v="15"/>
    <s v="NO5_A2"/>
    <x v="27"/>
    <n v="2.34199197836619"/>
    <n v="0.650553327323943"/>
  </r>
  <r>
    <x v="0"/>
    <x v="19"/>
    <x v="7"/>
    <x v="15"/>
    <s v="NO5_Offshore"/>
    <x v="0"/>
    <n v="45.776839115009899"/>
    <n v="12.7157886430583"/>
  </r>
  <r>
    <x v="0"/>
    <x v="19"/>
    <x v="7"/>
    <x v="15"/>
    <s v="NO5_Offshore"/>
    <x v="1"/>
    <n v="43.2"/>
    <n v="12"/>
  </r>
  <r>
    <x v="0"/>
    <x v="19"/>
    <x v="7"/>
    <x v="15"/>
    <s v="NO5_Offshore"/>
    <x v="2"/>
    <n v="54.72"/>
    <n v="15.2"/>
  </r>
  <r>
    <x v="0"/>
    <x v="19"/>
    <x v="7"/>
    <x v="15"/>
    <s v="NO5_Offshore"/>
    <x v="3"/>
    <n v="57.764189478740803"/>
    <n v="16.045608188539099"/>
  </r>
  <r>
    <x v="0"/>
    <x v="19"/>
    <x v="7"/>
    <x v="15"/>
    <s v="NO5_Offshore"/>
    <x v="4"/>
    <n v="6.9381512359098503"/>
    <n v="1.92726423219718"/>
  </r>
  <r>
    <x v="0"/>
    <x v="19"/>
    <x v="7"/>
    <x v="15"/>
    <s v="NO5_Offshore"/>
    <x v="5"/>
    <n v="6.9381512359098503"/>
    <n v="1.92726423219718"/>
  </r>
  <r>
    <x v="0"/>
    <x v="19"/>
    <x v="7"/>
    <x v="15"/>
    <s v="NO5_Offshore"/>
    <x v="6"/>
    <n v="30.079313304721001"/>
    <n v="8.3553648068669499"/>
  </r>
  <r>
    <x v="0"/>
    <x v="19"/>
    <x v="7"/>
    <x v="15"/>
    <s v="NO5_Offshore"/>
    <x v="7"/>
    <n v="41.541082716270601"/>
    <n v="11.5391896434085"/>
  </r>
  <r>
    <x v="0"/>
    <x v="19"/>
    <x v="7"/>
    <x v="15"/>
    <s v="NO5_Offshore"/>
    <x v="8"/>
    <n v="41.541082716270601"/>
    <n v="11.5391896434085"/>
  </r>
  <r>
    <x v="0"/>
    <x v="19"/>
    <x v="7"/>
    <x v="15"/>
    <s v="NO5_Offshore"/>
    <x v="9"/>
    <n v="45.361633570256501"/>
    <n v="12.600453769515701"/>
  </r>
  <r>
    <x v="0"/>
    <x v="19"/>
    <x v="7"/>
    <x v="15"/>
    <s v="NO5_Offshore"/>
    <x v="10"/>
    <n v="57.764189478740803"/>
    <n v="16.045608188539099"/>
  </r>
  <r>
    <x v="0"/>
    <x v="19"/>
    <x v="7"/>
    <x v="15"/>
    <s v="NO5_Offshore"/>
    <x v="11"/>
    <n v="3.4661481279819699"/>
    <n v="0.96281892443943695"/>
  </r>
  <r>
    <x v="0"/>
    <x v="19"/>
    <x v="7"/>
    <x v="15"/>
    <s v="NO5_Offshore"/>
    <x v="12"/>
    <n v="0.36"/>
    <n v="0.1"/>
  </r>
  <r>
    <x v="0"/>
    <x v="19"/>
    <x v="7"/>
    <x v="15"/>
    <s v="NO5_Offshore"/>
    <x v="13"/>
    <n v="22.255179800448499"/>
    <n v="6.1819943890134796"/>
  </r>
  <r>
    <x v="0"/>
    <x v="19"/>
    <x v="7"/>
    <x v="15"/>
    <s v="NO5_Offshore"/>
    <x v="14"/>
    <n v="22.255179800448499"/>
    <n v="6.1819943890134796"/>
  </r>
  <r>
    <x v="0"/>
    <x v="19"/>
    <x v="7"/>
    <x v="15"/>
    <s v="NO5_Offshore"/>
    <x v="15"/>
    <n v="2.7284206547966199"/>
    <n v="0.75789462633239502"/>
  </r>
  <r>
    <x v="0"/>
    <x v="19"/>
    <x v="7"/>
    <x v="15"/>
    <s v="NO5_Offshore"/>
    <x v="16"/>
    <n v="6.3819281410478998"/>
    <n v="1.77275781695775"/>
  </r>
  <r>
    <x v="0"/>
    <x v="19"/>
    <x v="7"/>
    <x v="15"/>
    <s v="NO5_Offshore"/>
    <x v="17"/>
    <n v="9.3111759656652193"/>
    <n v="2.5864377682403399"/>
  </r>
  <r>
    <x v="0"/>
    <x v="19"/>
    <x v="7"/>
    <x v="15"/>
    <s v="NO5_Offshore"/>
    <x v="19"/>
    <n v="14.8932951392392"/>
    <n v="4.1370264275664503"/>
  </r>
  <r>
    <x v="0"/>
    <x v="19"/>
    <x v="7"/>
    <x v="15"/>
    <s v="NO5_Offshore"/>
    <x v="20"/>
    <n v="34.222357783875999"/>
    <n v="9.5062104955211097"/>
  </r>
  <r>
    <x v="0"/>
    <x v="19"/>
    <x v="7"/>
    <x v="15"/>
    <s v="NO5_Offshore"/>
    <x v="21"/>
    <n v="47.52"/>
    <n v="13.2"/>
  </r>
  <r>
    <x v="0"/>
    <x v="19"/>
    <x v="7"/>
    <x v="15"/>
    <s v="NO5_Offshore"/>
    <x v="22"/>
    <n v="61.56"/>
    <n v="17.100000000000001"/>
  </r>
  <r>
    <x v="0"/>
    <x v="19"/>
    <x v="7"/>
    <x v="15"/>
    <s v="NO5_Offshore"/>
    <x v="23"/>
    <n v="0.31515896120488701"/>
    <n v="8.7544155890246306E-2"/>
  </r>
  <r>
    <x v="0"/>
    <x v="19"/>
    <x v="7"/>
    <x v="15"/>
    <s v="NO5_Offshore"/>
    <x v="24"/>
    <n v="38.771677201852398"/>
    <n v="10.7699103338479"/>
  </r>
  <r>
    <x v="0"/>
    <x v="19"/>
    <x v="7"/>
    <x v="15"/>
    <s v="NO5_Offshore"/>
    <x v="26"/>
    <n v="46.781450178274099"/>
    <n v="12.994847271742801"/>
  </r>
  <r>
    <x v="0"/>
    <x v="19"/>
    <x v="7"/>
    <x v="15"/>
    <s v="NO5_Offshore"/>
    <x v="27"/>
    <n v="2.34199197836619"/>
    <n v="0.650553327323943"/>
  </r>
  <r>
    <x v="0"/>
    <x v="19"/>
    <x v="8"/>
    <x v="16"/>
    <s v="PL_A"/>
    <x v="0"/>
    <n v="45.776839115009899"/>
    <n v="12.7157886430583"/>
  </r>
  <r>
    <x v="0"/>
    <x v="19"/>
    <x v="8"/>
    <x v="16"/>
    <s v="PL_A"/>
    <x v="1"/>
    <n v="43.2"/>
    <n v="12"/>
  </r>
  <r>
    <x v="0"/>
    <x v="19"/>
    <x v="8"/>
    <x v="16"/>
    <s v="PL_A"/>
    <x v="2"/>
    <n v="54.72"/>
    <n v="15.2"/>
  </r>
  <r>
    <x v="0"/>
    <x v="19"/>
    <x v="8"/>
    <x v="16"/>
    <s v="PL_A"/>
    <x v="3"/>
    <n v="57.764189478740803"/>
    <n v="16.045608188539099"/>
  </r>
  <r>
    <x v="0"/>
    <x v="19"/>
    <x v="8"/>
    <x v="16"/>
    <s v="PL_A"/>
    <x v="4"/>
    <n v="6.9381512359098503"/>
    <n v="1.92726423219718"/>
  </r>
  <r>
    <x v="0"/>
    <x v="19"/>
    <x v="8"/>
    <x v="16"/>
    <s v="PL_A"/>
    <x v="5"/>
    <n v="6.9381512359098503"/>
    <n v="1.92726423219718"/>
  </r>
  <r>
    <x v="0"/>
    <x v="19"/>
    <x v="8"/>
    <x v="16"/>
    <s v="PL_A"/>
    <x v="6"/>
    <n v="30.079313304721001"/>
    <n v="8.3553648068669499"/>
  </r>
  <r>
    <x v="0"/>
    <x v="19"/>
    <x v="8"/>
    <x v="16"/>
    <s v="PL_A"/>
    <x v="7"/>
    <n v="41.541082716270601"/>
    <n v="11.5391896434085"/>
  </r>
  <r>
    <x v="0"/>
    <x v="19"/>
    <x v="8"/>
    <x v="16"/>
    <s v="PL_A"/>
    <x v="8"/>
    <n v="41.541082716270601"/>
    <n v="11.5391896434085"/>
  </r>
  <r>
    <x v="0"/>
    <x v="19"/>
    <x v="8"/>
    <x v="16"/>
    <s v="PL_A"/>
    <x v="9"/>
    <n v="45.361633570256501"/>
    <n v="12.600453769515701"/>
  </r>
  <r>
    <x v="0"/>
    <x v="19"/>
    <x v="8"/>
    <x v="16"/>
    <s v="PL_A"/>
    <x v="10"/>
    <n v="57.764189478740803"/>
    <n v="16.045608188539099"/>
  </r>
  <r>
    <x v="0"/>
    <x v="19"/>
    <x v="8"/>
    <x v="16"/>
    <s v="PL_A"/>
    <x v="11"/>
    <n v="3.4661481279819699"/>
    <n v="0.96281892443943695"/>
  </r>
  <r>
    <x v="0"/>
    <x v="19"/>
    <x v="8"/>
    <x v="16"/>
    <s v="PL_A"/>
    <x v="12"/>
    <n v="0.36"/>
    <n v="0.1"/>
  </r>
  <r>
    <x v="0"/>
    <x v="19"/>
    <x v="8"/>
    <x v="16"/>
    <s v="PL_A"/>
    <x v="13"/>
    <n v="22.255179800448499"/>
    <n v="6.1819943890134796"/>
  </r>
  <r>
    <x v="0"/>
    <x v="19"/>
    <x v="8"/>
    <x v="16"/>
    <s v="PL_A"/>
    <x v="14"/>
    <n v="22.255179800448499"/>
    <n v="6.1819943890134796"/>
  </r>
  <r>
    <x v="0"/>
    <x v="19"/>
    <x v="8"/>
    <x v="16"/>
    <s v="PL_A"/>
    <x v="15"/>
    <n v="2.7284206547966199"/>
    <n v="0.75789462633239502"/>
  </r>
  <r>
    <x v="0"/>
    <x v="19"/>
    <x v="8"/>
    <x v="16"/>
    <s v="PL_A"/>
    <x v="16"/>
    <n v="6.3819281410478998"/>
    <n v="1.77275781695775"/>
  </r>
  <r>
    <x v="0"/>
    <x v="19"/>
    <x v="8"/>
    <x v="16"/>
    <s v="PL_A"/>
    <x v="17"/>
    <n v="9.3111759656652193"/>
    <n v="2.5864377682403399"/>
  </r>
  <r>
    <x v="0"/>
    <x v="19"/>
    <x v="8"/>
    <x v="16"/>
    <s v="PL_A"/>
    <x v="19"/>
    <n v="14.8932951392392"/>
    <n v="4.1370264275664503"/>
  </r>
  <r>
    <x v="0"/>
    <x v="19"/>
    <x v="8"/>
    <x v="16"/>
    <s v="PL_A"/>
    <x v="20"/>
    <n v="34.222357783875999"/>
    <n v="9.5062104955211097"/>
  </r>
  <r>
    <x v="0"/>
    <x v="19"/>
    <x v="8"/>
    <x v="16"/>
    <s v="PL_A"/>
    <x v="21"/>
    <n v="47.52"/>
    <n v="13.2"/>
  </r>
  <r>
    <x v="0"/>
    <x v="19"/>
    <x v="8"/>
    <x v="16"/>
    <s v="PL_A"/>
    <x v="22"/>
    <n v="61.56"/>
    <n v="17.100000000000001"/>
  </r>
  <r>
    <x v="0"/>
    <x v="19"/>
    <x v="8"/>
    <x v="16"/>
    <s v="PL_A"/>
    <x v="23"/>
    <n v="0.31515896120488701"/>
    <n v="8.7544155890246306E-2"/>
  </r>
  <r>
    <x v="0"/>
    <x v="19"/>
    <x v="8"/>
    <x v="16"/>
    <s v="PL_A"/>
    <x v="24"/>
    <n v="38.771677201852398"/>
    <n v="10.7699103338479"/>
  </r>
  <r>
    <x v="0"/>
    <x v="19"/>
    <x v="8"/>
    <x v="16"/>
    <s v="PL_A"/>
    <x v="26"/>
    <n v="46.781450178274099"/>
    <n v="12.994847271742801"/>
  </r>
  <r>
    <x v="0"/>
    <x v="19"/>
    <x v="8"/>
    <x v="16"/>
    <s v="PL_A"/>
    <x v="27"/>
    <n v="2.34199197836619"/>
    <n v="0.650553327323943"/>
  </r>
  <r>
    <x v="0"/>
    <x v="19"/>
    <x v="8"/>
    <x v="16"/>
    <s v="PL_OFFSHORE"/>
    <x v="0"/>
    <n v="45.776839115009899"/>
    <n v="12.7157886430583"/>
  </r>
  <r>
    <x v="0"/>
    <x v="19"/>
    <x v="8"/>
    <x v="16"/>
    <s v="PL_OFFSHORE"/>
    <x v="1"/>
    <n v="43.2"/>
    <n v="12"/>
  </r>
  <r>
    <x v="0"/>
    <x v="19"/>
    <x v="8"/>
    <x v="16"/>
    <s v="PL_OFFSHORE"/>
    <x v="2"/>
    <n v="54.72"/>
    <n v="15.2"/>
  </r>
  <r>
    <x v="0"/>
    <x v="19"/>
    <x v="8"/>
    <x v="16"/>
    <s v="PL_OFFSHORE"/>
    <x v="3"/>
    <n v="57.764189478740803"/>
    <n v="16.045608188539099"/>
  </r>
  <r>
    <x v="0"/>
    <x v="19"/>
    <x v="8"/>
    <x v="16"/>
    <s v="PL_OFFSHORE"/>
    <x v="4"/>
    <n v="6.9381512359098503"/>
    <n v="1.92726423219718"/>
  </r>
  <r>
    <x v="0"/>
    <x v="19"/>
    <x v="8"/>
    <x v="16"/>
    <s v="PL_OFFSHORE"/>
    <x v="5"/>
    <n v="6.9381512359098503"/>
    <n v="1.92726423219718"/>
  </r>
  <r>
    <x v="0"/>
    <x v="19"/>
    <x v="8"/>
    <x v="16"/>
    <s v="PL_OFFSHORE"/>
    <x v="6"/>
    <n v="30.079313304721001"/>
    <n v="8.3553648068669499"/>
  </r>
  <r>
    <x v="0"/>
    <x v="19"/>
    <x v="8"/>
    <x v="16"/>
    <s v="PL_OFFSHORE"/>
    <x v="7"/>
    <n v="41.541082716270601"/>
    <n v="11.5391896434085"/>
  </r>
  <r>
    <x v="0"/>
    <x v="19"/>
    <x v="8"/>
    <x v="16"/>
    <s v="PL_OFFSHORE"/>
    <x v="8"/>
    <n v="41.541082716270601"/>
    <n v="11.5391896434085"/>
  </r>
  <r>
    <x v="0"/>
    <x v="19"/>
    <x v="8"/>
    <x v="16"/>
    <s v="PL_OFFSHORE"/>
    <x v="9"/>
    <n v="45.361633570256501"/>
    <n v="12.600453769515701"/>
  </r>
  <r>
    <x v="0"/>
    <x v="19"/>
    <x v="8"/>
    <x v="16"/>
    <s v="PL_OFFSHORE"/>
    <x v="10"/>
    <n v="57.764189478740803"/>
    <n v="16.045608188539099"/>
  </r>
  <r>
    <x v="0"/>
    <x v="19"/>
    <x v="8"/>
    <x v="16"/>
    <s v="PL_OFFSHORE"/>
    <x v="11"/>
    <n v="3.4661481279819699"/>
    <n v="0.96281892443943695"/>
  </r>
  <r>
    <x v="0"/>
    <x v="19"/>
    <x v="8"/>
    <x v="16"/>
    <s v="PL_OFFSHORE"/>
    <x v="12"/>
    <n v="0.36"/>
    <n v="0.1"/>
  </r>
  <r>
    <x v="0"/>
    <x v="19"/>
    <x v="8"/>
    <x v="16"/>
    <s v="PL_OFFSHORE"/>
    <x v="13"/>
    <n v="22.255179800448499"/>
    <n v="6.1819943890134796"/>
  </r>
  <r>
    <x v="0"/>
    <x v="19"/>
    <x v="8"/>
    <x v="16"/>
    <s v="PL_OFFSHORE"/>
    <x v="14"/>
    <n v="22.255179800448499"/>
    <n v="6.1819943890134796"/>
  </r>
  <r>
    <x v="0"/>
    <x v="19"/>
    <x v="8"/>
    <x v="16"/>
    <s v="PL_OFFSHORE"/>
    <x v="15"/>
    <n v="2.7284206547966199"/>
    <n v="0.75789462633239502"/>
  </r>
  <r>
    <x v="0"/>
    <x v="19"/>
    <x v="8"/>
    <x v="16"/>
    <s v="PL_OFFSHORE"/>
    <x v="16"/>
    <n v="6.3819281410478998"/>
    <n v="1.77275781695775"/>
  </r>
  <r>
    <x v="0"/>
    <x v="19"/>
    <x v="8"/>
    <x v="16"/>
    <s v="PL_OFFSHORE"/>
    <x v="17"/>
    <n v="9.3111759656652193"/>
    <n v="2.5864377682403399"/>
  </r>
  <r>
    <x v="0"/>
    <x v="19"/>
    <x v="8"/>
    <x v="16"/>
    <s v="PL_OFFSHORE"/>
    <x v="19"/>
    <n v="14.8932951392392"/>
    <n v="4.1370264275664503"/>
  </r>
  <r>
    <x v="0"/>
    <x v="19"/>
    <x v="8"/>
    <x v="16"/>
    <s v="PL_OFFSHORE"/>
    <x v="20"/>
    <n v="34.222357783875999"/>
    <n v="9.5062104955211097"/>
  </r>
  <r>
    <x v="0"/>
    <x v="19"/>
    <x v="8"/>
    <x v="16"/>
    <s v="PL_OFFSHORE"/>
    <x v="21"/>
    <n v="47.52"/>
    <n v="13.2"/>
  </r>
  <r>
    <x v="0"/>
    <x v="19"/>
    <x v="8"/>
    <x v="16"/>
    <s v="PL_OFFSHORE"/>
    <x v="22"/>
    <n v="61.56"/>
    <n v="17.100000000000001"/>
  </r>
  <r>
    <x v="0"/>
    <x v="19"/>
    <x v="8"/>
    <x v="16"/>
    <s v="PL_OFFSHORE"/>
    <x v="23"/>
    <n v="0.31515896120488701"/>
    <n v="8.7544155890246306E-2"/>
  </r>
  <r>
    <x v="0"/>
    <x v="19"/>
    <x v="8"/>
    <x v="16"/>
    <s v="PL_OFFSHORE"/>
    <x v="24"/>
    <n v="38.771677201852398"/>
    <n v="10.7699103338479"/>
  </r>
  <r>
    <x v="0"/>
    <x v="19"/>
    <x v="8"/>
    <x v="16"/>
    <s v="PL_OFFSHORE"/>
    <x v="26"/>
    <n v="46.781450178274099"/>
    <n v="12.994847271742801"/>
  </r>
  <r>
    <x v="0"/>
    <x v="19"/>
    <x v="8"/>
    <x v="16"/>
    <s v="PL_OFFSHORE"/>
    <x v="27"/>
    <n v="2.34199197836619"/>
    <n v="0.650553327323943"/>
  </r>
  <r>
    <x v="0"/>
    <x v="19"/>
    <x v="8"/>
    <x v="16"/>
    <s v="PL_Rural"/>
    <x v="0"/>
    <n v="45.776839115009899"/>
    <n v="12.7157886430583"/>
  </r>
  <r>
    <x v="0"/>
    <x v="19"/>
    <x v="8"/>
    <x v="16"/>
    <s v="PL_Rural"/>
    <x v="1"/>
    <n v="43.2"/>
    <n v="12"/>
  </r>
  <r>
    <x v="0"/>
    <x v="19"/>
    <x v="8"/>
    <x v="16"/>
    <s v="PL_Rural"/>
    <x v="2"/>
    <n v="54.72"/>
    <n v="15.2"/>
  </r>
  <r>
    <x v="0"/>
    <x v="19"/>
    <x v="8"/>
    <x v="16"/>
    <s v="PL_Rural"/>
    <x v="3"/>
    <n v="57.764189478740803"/>
    <n v="16.045608188539099"/>
  </r>
  <r>
    <x v="0"/>
    <x v="19"/>
    <x v="8"/>
    <x v="16"/>
    <s v="PL_Rural"/>
    <x v="4"/>
    <n v="6.9381512359098503"/>
    <n v="1.92726423219718"/>
  </r>
  <r>
    <x v="0"/>
    <x v="19"/>
    <x v="8"/>
    <x v="16"/>
    <s v="PL_Rural"/>
    <x v="5"/>
    <n v="6.9381512359098503"/>
    <n v="1.92726423219718"/>
  </r>
  <r>
    <x v="0"/>
    <x v="19"/>
    <x v="8"/>
    <x v="16"/>
    <s v="PL_Rural"/>
    <x v="6"/>
    <n v="30.079313304721001"/>
    <n v="8.3553648068669499"/>
  </r>
  <r>
    <x v="0"/>
    <x v="19"/>
    <x v="8"/>
    <x v="16"/>
    <s v="PL_Rural"/>
    <x v="7"/>
    <n v="41.541082716270601"/>
    <n v="11.5391896434085"/>
  </r>
  <r>
    <x v="0"/>
    <x v="19"/>
    <x v="8"/>
    <x v="16"/>
    <s v="PL_Rural"/>
    <x v="8"/>
    <n v="41.541082716270601"/>
    <n v="11.5391896434085"/>
  </r>
  <r>
    <x v="0"/>
    <x v="19"/>
    <x v="8"/>
    <x v="16"/>
    <s v="PL_Rural"/>
    <x v="9"/>
    <n v="45.361633570256501"/>
    <n v="12.600453769515701"/>
  </r>
  <r>
    <x v="0"/>
    <x v="19"/>
    <x v="8"/>
    <x v="16"/>
    <s v="PL_Rural"/>
    <x v="10"/>
    <n v="57.764189478740803"/>
    <n v="16.045608188539099"/>
  </r>
  <r>
    <x v="0"/>
    <x v="19"/>
    <x v="8"/>
    <x v="16"/>
    <s v="PL_Rural"/>
    <x v="11"/>
    <n v="3.4661481279819699"/>
    <n v="0.96281892443943695"/>
  </r>
  <r>
    <x v="0"/>
    <x v="19"/>
    <x v="8"/>
    <x v="16"/>
    <s v="PL_Rural"/>
    <x v="12"/>
    <n v="0.36"/>
    <n v="0.1"/>
  </r>
  <r>
    <x v="0"/>
    <x v="19"/>
    <x v="8"/>
    <x v="16"/>
    <s v="PL_Rural"/>
    <x v="13"/>
    <n v="22.255179800448499"/>
    <n v="6.1819943890134796"/>
  </r>
  <r>
    <x v="0"/>
    <x v="19"/>
    <x v="8"/>
    <x v="16"/>
    <s v="PL_Rural"/>
    <x v="14"/>
    <n v="22.255179800448499"/>
    <n v="6.1819943890134796"/>
  </r>
  <r>
    <x v="0"/>
    <x v="19"/>
    <x v="8"/>
    <x v="16"/>
    <s v="PL_Rural"/>
    <x v="15"/>
    <n v="2.7284206547966199"/>
    <n v="0.75789462633239502"/>
  </r>
  <r>
    <x v="0"/>
    <x v="19"/>
    <x v="8"/>
    <x v="16"/>
    <s v="PL_Rural"/>
    <x v="16"/>
    <n v="6.3819281410478998"/>
    <n v="1.77275781695775"/>
  </r>
  <r>
    <x v="0"/>
    <x v="19"/>
    <x v="8"/>
    <x v="16"/>
    <s v="PL_Rural"/>
    <x v="17"/>
    <n v="9.3111759656652193"/>
    <n v="2.5864377682403399"/>
  </r>
  <r>
    <x v="0"/>
    <x v="19"/>
    <x v="8"/>
    <x v="16"/>
    <s v="PL_Rural"/>
    <x v="19"/>
    <n v="14.8932951392392"/>
    <n v="4.1370264275664503"/>
  </r>
  <r>
    <x v="0"/>
    <x v="19"/>
    <x v="8"/>
    <x v="16"/>
    <s v="PL_Rural"/>
    <x v="20"/>
    <n v="34.222357783875999"/>
    <n v="9.5062104955211097"/>
  </r>
  <r>
    <x v="0"/>
    <x v="19"/>
    <x v="8"/>
    <x v="16"/>
    <s v="PL_Rural"/>
    <x v="21"/>
    <n v="47.52"/>
    <n v="13.2"/>
  </r>
  <r>
    <x v="0"/>
    <x v="19"/>
    <x v="8"/>
    <x v="16"/>
    <s v="PL_Rural"/>
    <x v="22"/>
    <n v="61.56"/>
    <n v="17.100000000000001"/>
  </r>
  <r>
    <x v="0"/>
    <x v="19"/>
    <x v="8"/>
    <x v="16"/>
    <s v="PL_Rural"/>
    <x v="23"/>
    <n v="0.31515896120488701"/>
    <n v="8.7544155890246306E-2"/>
  </r>
  <r>
    <x v="0"/>
    <x v="19"/>
    <x v="8"/>
    <x v="16"/>
    <s v="PL_Rural"/>
    <x v="24"/>
    <n v="38.771677201852398"/>
    <n v="10.7699103338479"/>
  </r>
  <r>
    <x v="0"/>
    <x v="19"/>
    <x v="8"/>
    <x v="16"/>
    <s v="PL_Rural"/>
    <x v="26"/>
    <n v="46.781450178274099"/>
    <n v="12.994847271742801"/>
  </r>
  <r>
    <x v="0"/>
    <x v="19"/>
    <x v="8"/>
    <x v="16"/>
    <s v="PL_Rural"/>
    <x v="27"/>
    <n v="2.34199197836619"/>
    <n v="0.650553327323943"/>
  </r>
  <r>
    <x v="0"/>
    <x v="19"/>
    <x v="9"/>
    <x v="17"/>
    <s v="SE1A"/>
    <x v="0"/>
    <n v="45.776839115009899"/>
    <n v="12.7157886430583"/>
  </r>
  <r>
    <x v="0"/>
    <x v="19"/>
    <x v="9"/>
    <x v="17"/>
    <s v="SE1A"/>
    <x v="1"/>
    <n v="43.2"/>
    <n v="12"/>
  </r>
  <r>
    <x v="0"/>
    <x v="19"/>
    <x v="9"/>
    <x v="17"/>
    <s v="SE1A"/>
    <x v="2"/>
    <n v="54.72"/>
    <n v="15.2"/>
  </r>
  <r>
    <x v="0"/>
    <x v="19"/>
    <x v="9"/>
    <x v="17"/>
    <s v="SE1A"/>
    <x v="3"/>
    <n v="57.764189478740803"/>
    <n v="16.045608188539099"/>
  </r>
  <r>
    <x v="0"/>
    <x v="19"/>
    <x v="9"/>
    <x v="17"/>
    <s v="SE1A"/>
    <x v="4"/>
    <n v="6.9381512359098503"/>
    <n v="1.92726423219718"/>
  </r>
  <r>
    <x v="0"/>
    <x v="19"/>
    <x v="9"/>
    <x v="17"/>
    <s v="SE1A"/>
    <x v="5"/>
    <n v="6.9381512359098503"/>
    <n v="1.92726423219718"/>
  </r>
  <r>
    <x v="0"/>
    <x v="19"/>
    <x v="9"/>
    <x v="17"/>
    <s v="SE1A"/>
    <x v="6"/>
    <n v="30.079313304721001"/>
    <n v="8.3553648068669499"/>
  </r>
  <r>
    <x v="0"/>
    <x v="19"/>
    <x v="9"/>
    <x v="17"/>
    <s v="SE1A"/>
    <x v="7"/>
    <n v="41.541082716270601"/>
    <n v="11.5391896434085"/>
  </r>
  <r>
    <x v="0"/>
    <x v="19"/>
    <x v="9"/>
    <x v="17"/>
    <s v="SE1A"/>
    <x v="8"/>
    <n v="41.541082716270601"/>
    <n v="11.5391896434085"/>
  </r>
  <r>
    <x v="0"/>
    <x v="19"/>
    <x v="9"/>
    <x v="17"/>
    <s v="SE1A"/>
    <x v="9"/>
    <n v="45.361633570256501"/>
    <n v="12.600453769515701"/>
  </r>
  <r>
    <x v="0"/>
    <x v="19"/>
    <x v="9"/>
    <x v="17"/>
    <s v="SE1A"/>
    <x v="10"/>
    <n v="57.764189478740803"/>
    <n v="16.045608188539099"/>
  </r>
  <r>
    <x v="0"/>
    <x v="19"/>
    <x v="9"/>
    <x v="17"/>
    <s v="SE1A"/>
    <x v="11"/>
    <n v="3.4661481279819699"/>
    <n v="0.96281892443943695"/>
  </r>
  <r>
    <x v="0"/>
    <x v="19"/>
    <x v="9"/>
    <x v="17"/>
    <s v="SE1A"/>
    <x v="12"/>
    <n v="0.36"/>
    <n v="0.1"/>
  </r>
  <r>
    <x v="0"/>
    <x v="19"/>
    <x v="9"/>
    <x v="17"/>
    <s v="SE1A"/>
    <x v="13"/>
    <n v="22.255179800448499"/>
    <n v="6.1819943890134796"/>
  </r>
  <r>
    <x v="0"/>
    <x v="19"/>
    <x v="9"/>
    <x v="17"/>
    <s v="SE1A"/>
    <x v="14"/>
    <n v="22.255179800448499"/>
    <n v="6.1819943890134796"/>
  </r>
  <r>
    <x v="0"/>
    <x v="19"/>
    <x v="9"/>
    <x v="17"/>
    <s v="SE1A"/>
    <x v="15"/>
    <n v="2.7284206547966199"/>
    <n v="0.75789462633239502"/>
  </r>
  <r>
    <x v="0"/>
    <x v="19"/>
    <x v="9"/>
    <x v="17"/>
    <s v="SE1A"/>
    <x v="16"/>
    <n v="6.3819281410478998"/>
    <n v="1.77275781695775"/>
  </r>
  <r>
    <x v="0"/>
    <x v="19"/>
    <x v="9"/>
    <x v="17"/>
    <s v="SE1A"/>
    <x v="17"/>
    <n v="9.3111759656652193"/>
    <n v="2.5864377682403399"/>
  </r>
  <r>
    <x v="0"/>
    <x v="19"/>
    <x v="9"/>
    <x v="17"/>
    <s v="SE1A"/>
    <x v="19"/>
    <n v="14.8932951392392"/>
    <n v="4.1370264275664503"/>
  </r>
  <r>
    <x v="0"/>
    <x v="19"/>
    <x v="9"/>
    <x v="17"/>
    <s v="SE1A"/>
    <x v="20"/>
    <n v="34.222357783875999"/>
    <n v="9.5062104955211097"/>
  </r>
  <r>
    <x v="0"/>
    <x v="19"/>
    <x v="9"/>
    <x v="17"/>
    <s v="SE1A"/>
    <x v="21"/>
    <n v="47.52"/>
    <n v="13.2"/>
  </r>
  <r>
    <x v="0"/>
    <x v="19"/>
    <x v="9"/>
    <x v="17"/>
    <s v="SE1A"/>
    <x v="22"/>
    <n v="61.56"/>
    <n v="17.100000000000001"/>
  </r>
  <r>
    <x v="0"/>
    <x v="19"/>
    <x v="9"/>
    <x v="17"/>
    <s v="SE1A"/>
    <x v="23"/>
    <n v="0.31515896120488701"/>
    <n v="8.7544155890246306E-2"/>
  </r>
  <r>
    <x v="0"/>
    <x v="19"/>
    <x v="9"/>
    <x v="17"/>
    <s v="SE1A"/>
    <x v="24"/>
    <n v="38.771677201852398"/>
    <n v="10.7699103338479"/>
  </r>
  <r>
    <x v="0"/>
    <x v="19"/>
    <x v="9"/>
    <x v="17"/>
    <s v="SE1A"/>
    <x v="26"/>
    <n v="46.781450178274099"/>
    <n v="12.994847271742801"/>
  </r>
  <r>
    <x v="0"/>
    <x v="19"/>
    <x v="9"/>
    <x v="17"/>
    <s v="SE1A"/>
    <x v="27"/>
    <n v="2.34199197836619"/>
    <n v="0.650553327323943"/>
  </r>
  <r>
    <x v="0"/>
    <x v="19"/>
    <x v="9"/>
    <x v="17"/>
    <s v="SE1_IND"/>
    <x v="0"/>
    <n v="45.776839115009899"/>
    <n v="12.7157886430583"/>
  </r>
  <r>
    <x v="0"/>
    <x v="19"/>
    <x v="9"/>
    <x v="17"/>
    <s v="SE1_IND"/>
    <x v="1"/>
    <n v="43.2"/>
    <n v="12"/>
  </r>
  <r>
    <x v="0"/>
    <x v="19"/>
    <x v="9"/>
    <x v="17"/>
    <s v="SE1_IND"/>
    <x v="2"/>
    <n v="54.72"/>
    <n v="15.2"/>
  </r>
  <r>
    <x v="0"/>
    <x v="19"/>
    <x v="9"/>
    <x v="17"/>
    <s v="SE1_IND"/>
    <x v="3"/>
    <n v="57.764189478740803"/>
    <n v="16.045608188539099"/>
  </r>
  <r>
    <x v="0"/>
    <x v="19"/>
    <x v="9"/>
    <x v="17"/>
    <s v="SE1_IND"/>
    <x v="4"/>
    <n v="6.9381512359098503"/>
    <n v="1.92726423219718"/>
  </r>
  <r>
    <x v="0"/>
    <x v="19"/>
    <x v="9"/>
    <x v="17"/>
    <s v="SE1_IND"/>
    <x v="5"/>
    <n v="6.9381512359098503"/>
    <n v="1.92726423219718"/>
  </r>
  <r>
    <x v="0"/>
    <x v="19"/>
    <x v="9"/>
    <x v="17"/>
    <s v="SE1_IND"/>
    <x v="6"/>
    <n v="30.079313304721001"/>
    <n v="8.3553648068669499"/>
  </r>
  <r>
    <x v="0"/>
    <x v="19"/>
    <x v="9"/>
    <x v="17"/>
    <s v="SE1_IND"/>
    <x v="7"/>
    <n v="41.541082716270601"/>
    <n v="11.5391896434085"/>
  </r>
  <r>
    <x v="0"/>
    <x v="19"/>
    <x v="9"/>
    <x v="17"/>
    <s v="SE1_IND"/>
    <x v="8"/>
    <n v="41.541082716270601"/>
    <n v="11.5391896434085"/>
  </r>
  <r>
    <x v="0"/>
    <x v="19"/>
    <x v="9"/>
    <x v="17"/>
    <s v="SE1_IND"/>
    <x v="9"/>
    <n v="45.361633570256501"/>
    <n v="12.600453769515701"/>
  </r>
  <r>
    <x v="0"/>
    <x v="19"/>
    <x v="9"/>
    <x v="17"/>
    <s v="SE1_IND"/>
    <x v="10"/>
    <n v="57.764189478740803"/>
    <n v="16.045608188539099"/>
  </r>
  <r>
    <x v="0"/>
    <x v="19"/>
    <x v="9"/>
    <x v="17"/>
    <s v="SE1_IND"/>
    <x v="11"/>
    <n v="3.4661481279819699"/>
    <n v="0.96281892443943695"/>
  </r>
  <r>
    <x v="0"/>
    <x v="19"/>
    <x v="9"/>
    <x v="17"/>
    <s v="SE1_IND"/>
    <x v="12"/>
    <n v="0.36"/>
    <n v="0.1"/>
  </r>
  <r>
    <x v="0"/>
    <x v="19"/>
    <x v="9"/>
    <x v="17"/>
    <s v="SE1_IND"/>
    <x v="13"/>
    <n v="22.255179800448499"/>
    <n v="6.1819943890134796"/>
  </r>
  <r>
    <x v="0"/>
    <x v="19"/>
    <x v="9"/>
    <x v="17"/>
    <s v="SE1_IND"/>
    <x v="14"/>
    <n v="22.255179800448499"/>
    <n v="6.1819943890134796"/>
  </r>
  <r>
    <x v="0"/>
    <x v="19"/>
    <x v="9"/>
    <x v="17"/>
    <s v="SE1_IND"/>
    <x v="15"/>
    <n v="2.7284206547966199"/>
    <n v="0.75789462633239502"/>
  </r>
  <r>
    <x v="0"/>
    <x v="19"/>
    <x v="9"/>
    <x v="17"/>
    <s v="SE1_IND"/>
    <x v="16"/>
    <n v="6.3819281410478998"/>
    <n v="1.77275781695775"/>
  </r>
  <r>
    <x v="0"/>
    <x v="19"/>
    <x v="9"/>
    <x v="17"/>
    <s v="SE1_IND"/>
    <x v="17"/>
    <n v="9.3111759656652193"/>
    <n v="2.5864377682403399"/>
  </r>
  <r>
    <x v="0"/>
    <x v="19"/>
    <x v="9"/>
    <x v="17"/>
    <s v="SE1_IND"/>
    <x v="19"/>
    <n v="14.8932951392392"/>
    <n v="4.1370264275664503"/>
  </r>
  <r>
    <x v="0"/>
    <x v="19"/>
    <x v="9"/>
    <x v="17"/>
    <s v="SE1_IND"/>
    <x v="20"/>
    <n v="34.222357783875999"/>
    <n v="9.5062104955211097"/>
  </r>
  <r>
    <x v="0"/>
    <x v="19"/>
    <x v="9"/>
    <x v="17"/>
    <s v="SE1_IND"/>
    <x v="21"/>
    <n v="47.52"/>
    <n v="13.2"/>
  </r>
  <r>
    <x v="0"/>
    <x v="19"/>
    <x v="9"/>
    <x v="17"/>
    <s v="SE1_IND"/>
    <x v="22"/>
    <n v="61.56"/>
    <n v="17.100000000000001"/>
  </r>
  <r>
    <x v="0"/>
    <x v="19"/>
    <x v="9"/>
    <x v="17"/>
    <s v="SE1_IND"/>
    <x v="23"/>
    <n v="0.31515896120488701"/>
    <n v="8.7544155890246306E-2"/>
  </r>
  <r>
    <x v="0"/>
    <x v="19"/>
    <x v="9"/>
    <x v="17"/>
    <s v="SE1_IND"/>
    <x v="24"/>
    <n v="38.771677201852398"/>
    <n v="10.7699103338479"/>
  </r>
  <r>
    <x v="0"/>
    <x v="19"/>
    <x v="9"/>
    <x v="17"/>
    <s v="SE1_IND"/>
    <x v="26"/>
    <n v="46.781450178274099"/>
    <n v="12.994847271742801"/>
  </r>
  <r>
    <x v="0"/>
    <x v="19"/>
    <x v="9"/>
    <x v="17"/>
    <s v="SE1_IND"/>
    <x v="27"/>
    <n v="2.34199197836619"/>
    <n v="0.650553327323943"/>
  </r>
  <r>
    <x v="0"/>
    <x v="19"/>
    <x v="9"/>
    <x v="17"/>
    <s v="SE1_Offshore"/>
    <x v="0"/>
    <n v="45.776839115009899"/>
    <n v="12.7157886430583"/>
  </r>
  <r>
    <x v="0"/>
    <x v="19"/>
    <x v="9"/>
    <x v="17"/>
    <s v="SE1_Offshore"/>
    <x v="1"/>
    <n v="43.2"/>
    <n v="12"/>
  </r>
  <r>
    <x v="0"/>
    <x v="19"/>
    <x v="9"/>
    <x v="17"/>
    <s v="SE1_Offshore"/>
    <x v="2"/>
    <n v="54.72"/>
    <n v="15.2"/>
  </r>
  <r>
    <x v="0"/>
    <x v="19"/>
    <x v="9"/>
    <x v="17"/>
    <s v="SE1_Offshore"/>
    <x v="3"/>
    <n v="57.764189478740803"/>
    <n v="16.045608188539099"/>
  </r>
  <r>
    <x v="0"/>
    <x v="19"/>
    <x v="9"/>
    <x v="17"/>
    <s v="SE1_Offshore"/>
    <x v="4"/>
    <n v="6.9381512359098503"/>
    <n v="1.92726423219718"/>
  </r>
  <r>
    <x v="0"/>
    <x v="19"/>
    <x v="9"/>
    <x v="17"/>
    <s v="SE1_Offshore"/>
    <x v="5"/>
    <n v="6.9381512359098503"/>
    <n v="1.92726423219718"/>
  </r>
  <r>
    <x v="0"/>
    <x v="19"/>
    <x v="9"/>
    <x v="17"/>
    <s v="SE1_Offshore"/>
    <x v="6"/>
    <n v="30.079313304721001"/>
    <n v="8.3553648068669499"/>
  </r>
  <r>
    <x v="0"/>
    <x v="19"/>
    <x v="9"/>
    <x v="17"/>
    <s v="SE1_Offshore"/>
    <x v="7"/>
    <n v="41.541082716270601"/>
    <n v="11.5391896434085"/>
  </r>
  <r>
    <x v="0"/>
    <x v="19"/>
    <x v="9"/>
    <x v="17"/>
    <s v="SE1_Offshore"/>
    <x v="8"/>
    <n v="41.541082716270601"/>
    <n v="11.5391896434085"/>
  </r>
  <r>
    <x v="0"/>
    <x v="19"/>
    <x v="9"/>
    <x v="17"/>
    <s v="SE1_Offshore"/>
    <x v="9"/>
    <n v="45.361633570256501"/>
    <n v="12.600453769515701"/>
  </r>
  <r>
    <x v="0"/>
    <x v="19"/>
    <x v="9"/>
    <x v="17"/>
    <s v="SE1_Offshore"/>
    <x v="10"/>
    <n v="57.764189478740803"/>
    <n v="16.045608188539099"/>
  </r>
  <r>
    <x v="0"/>
    <x v="19"/>
    <x v="9"/>
    <x v="17"/>
    <s v="SE1_Offshore"/>
    <x v="11"/>
    <n v="3.4661481279819699"/>
    <n v="0.96281892443943695"/>
  </r>
  <r>
    <x v="0"/>
    <x v="19"/>
    <x v="9"/>
    <x v="17"/>
    <s v="SE1_Offshore"/>
    <x v="12"/>
    <n v="0.36"/>
    <n v="0.1"/>
  </r>
  <r>
    <x v="0"/>
    <x v="19"/>
    <x v="9"/>
    <x v="17"/>
    <s v="SE1_Offshore"/>
    <x v="13"/>
    <n v="22.255179800448499"/>
    <n v="6.1819943890134796"/>
  </r>
  <r>
    <x v="0"/>
    <x v="19"/>
    <x v="9"/>
    <x v="17"/>
    <s v="SE1_Offshore"/>
    <x v="14"/>
    <n v="22.255179800448499"/>
    <n v="6.1819943890134796"/>
  </r>
  <r>
    <x v="0"/>
    <x v="19"/>
    <x v="9"/>
    <x v="17"/>
    <s v="SE1_Offshore"/>
    <x v="15"/>
    <n v="2.7284206547966199"/>
    <n v="0.75789462633239502"/>
  </r>
  <r>
    <x v="0"/>
    <x v="19"/>
    <x v="9"/>
    <x v="17"/>
    <s v="SE1_Offshore"/>
    <x v="16"/>
    <n v="6.3819281410478998"/>
    <n v="1.77275781695775"/>
  </r>
  <r>
    <x v="0"/>
    <x v="19"/>
    <x v="9"/>
    <x v="17"/>
    <s v="SE1_Offshore"/>
    <x v="17"/>
    <n v="9.3111759656652193"/>
    <n v="2.5864377682403399"/>
  </r>
  <r>
    <x v="0"/>
    <x v="19"/>
    <x v="9"/>
    <x v="17"/>
    <s v="SE1_Offshore"/>
    <x v="19"/>
    <n v="14.8932951392392"/>
    <n v="4.1370264275664503"/>
  </r>
  <r>
    <x v="0"/>
    <x v="19"/>
    <x v="9"/>
    <x v="17"/>
    <s v="SE1_Offshore"/>
    <x v="20"/>
    <n v="34.222357783875999"/>
    <n v="9.5062104955211097"/>
  </r>
  <r>
    <x v="0"/>
    <x v="19"/>
    <x v="9"/>
    <x v="17"/>
    <s v="SE1_Offshore"/>
    <x v="21"/>
    <n v="47.52"/>
    <n v="13.2"/>
  </r>
  <r>
    <x v="0"/>
    <x v="19"/>
    <x v="9"/>
    <x v="17"/>
    <s v="SE1_Offshore"/>
    <x v="22"/>
    <n v="61.56"/>
    <n v="17.100000000000001"/>
  </r>
  <r>
    <x v="0"/>
    <x v="19"/>
    <x v="9"/>
    <x v="17"/>
    <s v="SE1_Offshore"/>
    <x v="23"/>
    <n v="0.31515896120488701"/>
    <n v="8.7544155890246306E-2"/>
  </r>
  <r>
    <x v="0"/>
    <x v="19"/>
    <x v="9"/>
    <x v="17"/>
    <s v="SE1_Offshore"/>
    <x v="24"/>
    <n v="38.771677201852398"/>
    <n v="10.7699103338479"/>
  </r>
  <r>
    <x v="0"/>
    <x v="19"/>
    <x v="9"/>
    <x v="17"/>
    <s v="SE1_Offshore"/>
    <x v="26"/>
    <n v="46.781450178274099"/>
    <n v="12.994847271742801"/>
  </r>
  <r>
    <x v="0"/>
    <x v="19"/>
    <x v="9"/>
    <x v="17"/>
    <s v="SE1_Offshore"/>
    <x v="27"/>
    <n v="2.34199197836619"/>
    <n v="0.650553327323943"/>
  </r>
  <r>
    <x v="0"/>
    <x v="19"/>
    <x v="9"/>
    <x v="17"/>
    <s v="SE1_medium"/>
    <x v="0"/>
    <n v="45.776839115009899"/>
    <n v="12.7157886430583"/>
  </r>
  <r>
    <x v="0"/>
    <x v="19"/>
    <x v="9"/>
    <x v="17"/>
    <s v="SE1_medium"/>
    <x v="1"/>
    <n v="43.2"/>
    <n v="12"/>
  </r>
  <r>
    <x v="0"/>
    <x v="19"/>
    <x v="9"/>
    <x v="17"/>
    <s v="SE1_medium"/>
    <x v="2"/>
    <n v="54.72"/>
    <n v="15.2"/>
  </r>
  <r>
    <x v="0"/>
    <x v="19"/>
    <x v="9"/>
    <x v="17"/>
    <s v="SE1_medium"/>
    <x v="3"/>
    <n v="57.764189478740803"/>
    <n v="16.045608188539099"/>
  </r>
  <r>
    <x v="0"/>
    <x v="19"/>
    <x v="9"/>
    <x v="17"/>
    <s v="SE1_medium"/>
    <x v="4"/>
    <n v="6.9381512359098503"/>
    <n v="1.92726423219718"/>
  </r>
  <r>
    <x v="0"/>
    <x v="19"/>
    <x v="9"/>
    <x v="17"/>
    <s v="SE1_medium"/>
    <x v="5"/>
    <n v="6.9381512359098503"/>
    <n v="1.92726423219718"/>
  </r>
  <r>
    <x v="0"/>
    <x v="19"/>
    <x v="9"/>
    <x v="17"/>
    <s v="SE1_medium"/>
    <x v="6"/>
    <n v="30.079313304721001"/>
    <n v="8.3553648068669499"/>
  </r>
  <r>
    <x v="0"/>
    <x v="19"/>
    <x v="9"/>
    <x v="17"/>
    <s v="SE1_medium"/>
    <x v="7"/>
    <n v="41.541082716270601"/>
    <n v="11.5391896434085"/>
  </r>
  <r>
    <x v="0"/>
    <x v="19"/>
    <x v="9"/>
    <x v="17"/>
    <s v="SE1_medium"/>
    <x v="8"/>
    <n v="41.541082716270601"/>
    <n v="11.5391896434085"/>
  </r>
  <r>
    <x v="0"/>
    <x v="19"/>
    <x v="9"/>
    <x v="17"/>
    <s v="SE1_medium"/>
    <x v="9"/>
    <n v="45.361633570256501"/>
    <n v="12.600453769515701"/>
  </r>
  <r>
    <x v="0"/>
    <x v="19"/>
    <x v="9"/>
    <x v="17"/>
    <s v="SE1_medium"/>
    <x v="10"/>
    <n v="57.764189478740803"/>
    <n v="16.045608188539099"/>
  </r>
  <r>
    <x v="0"/>
    <x v="19"/>
    <x v="9"/>
    <x v="17"/>
    <s v="SE1_medium"/>
    <x v="11"/>
    <n v="3.4661481279819699"/>
    <n v="0.96281892443943695"/>
  </r>
  <r>
    <x v="0"/>
    <x v="19"/>
    <x v="9"/>
    <x v="17"/>
    <s v="SE1_medium"/>
    <x v="12"/>
    <n v="0.36"/>
    <n v="0.1"/>
  </r>
  <r>
    <x v="0"/>
    <x v="19"/>
    <x v="9"/>
    <x v="17"/>
    <s v="SE1_medium"/>
    <x v="13"/>
    <n v="22.255179800448499"/>
    <n v="6.1819943890134796"/>
  </r>
  <r>
    <x v="0"/>
    <x v="19"/>
    <x v="9"/>
    <x v="17"/>
    <s v="SE1_medium"/>
    <x v="14"/>
    <n v="22.255179800448499"/>
    <n v="6.1819943890134796"/>
  </r>
  <r>
    <x v="0"/>
    <x v="19"/>
    <x v="9"/>
    <x v="17"/>
    <s v="SE1_medium"/>
    <x v="15"/>
    <n v="2.7284206547966199"/>
    <n v="0.75789462633239502"/>
  </r>
  <r>
    <x v="0"/>
    <x v="19"/>
    <x v="9"/>
    <x v="17"/>
    <s v="SE1_medium"/>
    <x v="16"/>
    <n v="6.3819281410478998"/>
    <n v="1.77275781695775"/>
  </r>
  <r>
    <x v="0"/>
    <x v="19"/>
    <x v="9"/>
    <x v="17"/>
    <s v="SE1_medium"/>
    <x v="17"/>
    <n v="9.3111759656652193"/>
    <n v="2.5864377682403399"/>
  </r>
  <r>
    <x v="0"/>
    <x v="19"/>
    <x v="9"/>
    <x v="17"/>
    <s v="SE1_medium"/>
    <x v="19"/>
    <n v="14.8932951392392"/>
    <n v="4.1370264275664503"/>
  </r>
  <r>
    <x v="0"/>
    <x v="19"/>
    <x v="9"/>
    <x v="17"/>
    <s v="SE1_medium"/>
    <x v="20"/>
    <n v="34.222357783875999"/>
    <n v="9.5062104955211097"/>
  </r>
  <r>
    <x v="0"/>
    <x v="19"/>
    <x v="9"/>
    <x v="17"/>
    <s v="SE1_medium"/>
    <x v="21"/>
    <n v="47.52"/>
    <n v="13.2"/>
  </r>
  <r>
    <x v="0"/>
    <x v="19"/>
    <x v="9"/>
    <x v="17"/>
    <s v="SE1_medium"/>
    <x v="22"/>
    <n v="61.56"/>
    <n v="17.100000000000001"/>
  </r>
  <r>
    <x v="0"/>
    <x v="19"/>
    <x v="9"/>
    <x v="17"/>
    <s v="SE1_medium"/>
    <x v="23"/>
    <n v="0.31515896120488701"/>
    <n v="8.7544155890246306E-2"/>
  </r>
  <r>
    <x v="0"/>
    <x v="19"/>
    <x v="9"/>
    <x v="17"/>
    <s v="SE1_medium"/>
    <x v="24"/>
    <n v="38.771677201852398"/>
    <n v="10.7699103338479"/>
  </r>
  <r>
    <x v="0"/>
    <x v="19"/>
    <x v="9"/>
    <x v="17"/>
    <s v="SE1_medium"/>
    <x v="26"/>
    <n v="46.781450178274099"/>
    <n v="12.994847271742801"/>
  </r>
  <r>
    <x v="0"/>
    <x v="19"/>
    <x v="9"/>
    <x v="17"/>
    <s v="SE1_medium"/>
    <x v="27"/>
    <n v="2.34199197836619"/>
    <n v="0.650553327323943"/>
  </r>
  <r>
    <x v="0"/>
    <x v="19"/>
    <x v="9"/>
    <x v="17"/>
    <s v="SE1_small"/>
    <x v="0"/>
    <n v="45.776839115009899"/>
    <n v="12.7157886430583"/>
  </r>
  <r>
    <x v="0"/>
    <x v="19"/>
    <x v="9"/>
    <x v="17"/>
    <s v="SE1_small"/>
    <x v="1"/>
    <n v="43.2"/>
    <n v="12"/>
  </r>
  <r>
    <x v="0"/>
    <x v="19"/>
    <x v="9"/>
    <x v="17"/>
    <s v="SE1_small"/>
    <x v="2"/>
    <n v="54.72"/>
    <n v="15.2"/>
  </r>
  <r>
    <x v="0"/>
    <x v="19"/>
    <x v="9"/>
    <x v="17"/>
    <s v="SE1_small"/>
    <x v="3"/>
    <n v="57.764189478740803"/>
    <n v="16.045608188539099"/>
  </r>
  <r>
    <x v="0"/>
    <x v="19"/>
    <x v="9"/>
    <x v="17"/>
    <s v="SE1_small"/>
    <x v="4"/>
    <n v="6.9381512359098503"/>
    <n v="1.92726423219718"/>
  </r>
  <r>
    <x v="0"/>
    <x v="19"/>
    <x v="9"/>
    <x v="17"/>
    <s v="SE1_small"/>
    <x v="5"/>
    <n v="6.9381512359098503"/>
    <n v="1.92726423219718"/>
  </r>
  <r>
    <x v="0"/>
    <x v="19"/>
    <x v="9"/>
    <x v="17"/>
    <s v="SE1_small"/>
    <x v="6"/>
    <n v="30.079313304721001"/>
    <n v="8.3553648068669499"/>
  </r>
  <r>
    <x v="0"/>
    <x v="19"/>
    <x v="9"/>
    <x v="17"/>
    <s v="SE1_small"/>
    <x v="7"/>
    <n v="41.541082716270601"/>
    <n v="11.5391896434085"/>
  </r>
  <r>
    <x v="0"/>
    <x v="19"/>
    <x v="9"/>
    <x v="17"/>
    <s v="SE1_small"/>
    <x v="8"/>
    <n v="41.541082716270601"/>
    <n v="11.5391896434085"/>
  </r>
  <r>
    <x v="0"/>
    <x v="19"/>
    <x v="9"/>
    <x v="17"/>
    <s v="SE1_small"/>
    <x v="9"/>
    <n v="45.361633570256501"/>
    <n v="12.600453769515701"/>
  </r>
  <r>
    <x v="0"/>
    <x v="19"/>
    <x v="9"/>
    <x v="17"/>
    <s v="SE1_small"/>
    <x v="10"/>
    <n v="57.764189478740803"/>
    <n v="16.045608188539099"/>
  </r>
  <r>
    <x v="0"/>
    <x v="19"/>
    <x v="9"/>
    <x v="17"/>
    <s v="SE1_small"/>
    <x v="11"/>
    <n v="3.4661481279819699"/>
    <n v="0.96281892443943695"/>
  </r>
  <r>
    <x v="0"/>
    <x v="19"/>
    <x v="9"/>
    <x v="17"/>
    <s v="SE1_small"/>
    <x v="12"/>
    <n v="0.36"/>
    <n v="0.1"/>
  </r>
  <r>
    <x v="0"/>
    <x v="19"/>
    <x v="9"/>
    <x v="17"/>
    <s v="SE1_small"/>
    <x v="13"/>
    <n v="22.255179800448499"/>
    <n v="6.1819943890134796"/>
  </r>
  <r>
    <x v="0"/>
    <x v="19"/>
    <x v="9"/>
    <x v="17"/>
    <s v="SE1_small"/>
    <x v="14"/>
    <n v="22.255179800448499"/>
    <n v="6.1819943890134796"/>
  </r>
  <r>
    <x v="0"/>
    <x v="19"/>
    <x v="9"/>
    <x v="17"/>
    <s v="SE1_small"/>
    <x v="15"/>
    <n v="2.7284206547966199"/>
    <n v="0.75789462633239502"/>
  </r>
  <r>
    <x v="0"/>
    <x v="19"/>
    <x v="9"/>
    <x v="17"/>
    <s v="SE1_small"/>
    <x v="16"/>
    <n v="6.3819281410478998"/>
    <n v="1.77275781695775"/>
  </r>
  <r>
    <x v="0"/>
    <x v="19"/>
    <x v="9"/>
    <x v="17"/>
    <s v="SE1_small"/>
    <x v="17"/>
    <n v="9.3111759656652193"/>
    <n v="2.5864377682403399"/>
  </r>
  <r>
    <x v="0"/>
    <x v="19"/>
    <x v="9"/>
    <x v="17"/>
    <s v="SE1_small"/>
    <x v="19"/>
    <n v="14.8932951392392"/>
    <n v="4.1370264275664503"/>
  </r>
  <r>
    <x v="0"/>
    <x v="19"/>
    <x v="9"/>
    <x v="17"/>
    <s v="SE1_small"/>
    <x v="20"/>
    <n v="34.222357783875999"/>
    <n v="9.5062104955211097"/>
  </r>
  <r>
    <x v="0"/>
    <x v="19"/>
    <x v="9"/>
    <x v="17"/>
    <s v="SE1_small"/>
    <x v="21"/>
    <n v="47.52"/>
    <n v="13.2"/>
  </r>
  <r>
    <x v="0"/>
    <x v="19"/>
    <x v="9"/>
    <x v="17"/>
    <s v="SE1_small"/>
    <x v="22"/>
    <n v="61.56"/>
    <n v="17.100000000000001"/>
  </r>
  <r>
    <x v="0"/>
    <x v="19"/>
    <x v="9"/>
    <x v="17"/>
    <s v="SE1_small"/>
    <x v="23"/>
    <n v="0.31515896120488701"/>
    <n v="8.7544155890246306E-2"/>
  </r>
  <r>
    <x v="0"/>
    <x v="19"/>
    <x v="9"/>
    <x v="17"/>
    <s v="SE1_small"/>
    <x v="24"/>
    <n v="38.771677201852398"/>
    <n v="10.7699103338479"/>
  </r>
  <r>
    <x v="0"/>
    <x v="19"/>
    <x v="9"/>
    <x v="17"/>
    <s v="SE1_small"/>
    <x v="26"/>
    <n v="46.781450178274099"/>
    <n v="12.994847271742801"/>
  </r>
  <r>
    <x v="0"/>
    <x v="19"/>
    <x v="9"/>
    <x v="17"/>
    <s v="SE1_small"/>
    <x v="27"/>
    <n v="2.34199197836619"/>
    <n v="0.650553327323943"/>
  </r>
  <r>
    <x v="0"/>
    <x v="19"/>
    <x v="9"/>
    <x v="18"/>
    <s v="SE2A"/>
    <x v="0"/>
    <n v="45.776839115009899"/>
    <n v="12.7157886430583"/>
  </r>
  <r>
    <x v="0"/>
    <x v="19"/>
    <x v="9"/>
    <x v="18"/>
    <s v="SE2A"/>
    <x v="1"/>
    <n v="43.2"/>
    <n v="12"/>
  </r>
  <r>
    <x v="0"/>
    <x v="19"/>
    <x v="9"/>
    <x v="18"/>
    <s v="SE2A"/>
    <x v="2"/>
    <n v="54.72"/>
    <n v="15.2"/>
  </r>
  <r>
    <x v="0"/>
    <x v="19"/>
    <x v="9"/>
    <x v="18"/>
    <s v="SE2A"/>
    <x v="3"/>
    <n v="57.764189478740803"/>
    <n v="16.045608188539099"/>
  </r>
  <r>
    <x v="0"/>
    <x v="19"/>
    <x v="9"/>
    <x v="18"/>
    <s v="SE2A"/>
    <x v="4"/>
    <n v="6.9381512359098503"/>
    <n v="1.92726423219718"/>
  </r>
  <r>
    <x v="0"/>
    <x v="19"/>
    <x v="9"/>
    <x v="18"/>
    <s v="SE2A"/>
    <x v="5"/>
    <n v="6.9381512359098503"/>
    <n v="1.92726423219718"/>
  </r>
  <r>
    <x v="0"/>
    <x v="19"/>
    <x v="9"/>
    <x v="18"/>
    <s v="SE2A"/>
    <x v="6"/>
    <n v="30.079313304721001"/>
    <n v="8.3553648068669499"/>
  </r>
  <r>
    <x v="0"/>
    <x v="19"/>
    <x v="9"/>
    <x v="18"/>
    <s v="SE2A"/>
    <x v="7"/>
    <n v="41.541082716270601"/>
    <n v="11.5391896434085"/>
  </r>
  <r>
    <x v="0"/>
    <x v="19"/>
    <x v="9"/>
    <x v="18"/>
    <s v="SE2A"/>
    <x v="8"/>
    <n v="41.541082716270601"/>
    <n v="11.5391896434085"/>
  </r>
  <r>
    <x v="0"/>
    <x v="19"/>
    <x v="9"/>
    <x v="18"/>
    <s v="SE2A"/>
    <x v="9"/>
    <n v="45.361633570256501"/>
    <n v="12.600453769515701"/>
  </r>
  <r>
    <x v="0"/>
    <x v="19"/>
    <x v="9"/>
    <x v="18"/>
    <s v="SE2A"/>
    <x v="10"/>
    <n v="57.764189478740803"/>
    <n v="16.045608188539099"/>
  </r>
  <r>
    <x v="0"/>
    <x v="19"/>
    <x v="9"/>
    <x v="18"/>
    <s v="SE2A"/>
    <x v="11"/>
    <n v="3.4661481279819699"/>
    <n v="0.96281892443943695"/>
  </r>
  <r>
    <x v="0"/>
    <x v="19"/>
    <x v="9"/>
    <x v="18"/>
    <s v="SE2A"/>
    <x v="12"/>
    <n v="0.36"/>
    <n v="0.1"/>
  </r>
  <r>
    <x v="0"/>
    <x v="19"/>
    <x v="9"/>
    <x v="18"/>
    <s v="SE2A"/>
    <x v="13"/>
    <n v="22.255179800448499"/>
    <n v="6.1819943890134796"/>
  </r>
  <r>
    <x v="0"/>
    <x v="19"/>
    <x v="9"/>
    <x v="18"/>
    <s v="SE2A"/>
    <x v="14"/>
    <n v="22.255179800448499"/>
    <n v="6.1819943890134796"/>
  </r>
  <r>
    <x v="0"/>
    <x v="19"/>
    <x v="9"/>
    <x v="18"/>
    <s v="SE2A"/>
    <x v="15"/>
    <n v="2.7284206547966199"/>
    <n v="0.75789462633239502"/>
  </r>
  <r>
    <x v="0"/>
    <x v="19"/>
    <x v="9"/>
    <x v="18"/>
    <s v="SE2A"/>
    <x v="16"/>
    <n v="6.3819281410478998"/>
    <n v="1.77275781695775"/>
  </r>
  <r>
    <x v="0"/>
    <x v="19"/>
    <x v="9"/>
    <x v="18"/>
    <s v="SE2A"/>
    <x v="17"/>
    <n v="9.3111759656652193"/>
    <n v="2.5864377682403399"/>
  </r>
  <r>
    <x v="0"/>
    <x v="19"/>
    <x v="9"/>
    <x v="18"/>
    <s v="SE2A"/>
    <x v="19"/>
    <n v="14.8932951392392"/>
    <n v="4.1370264275664503"/>
  </r>
  <r>
    <x v="0"/>
    <x v="19"/>
    <x v="9"/>
    <x v="18"/>
    <s v="SE2A"/>
    <x v="20"/>
    <n v="34.222357783875999"/>
    <n v="9.5062104955211097"/>
  </r>
  <r>
    <x v="0"/>
    <x v="19"/>
    <x v="9"/>
    <x v="18"/>
    <s v="SE2A"/>
    <x v="21"/>
    <n v="47.52"/>
    <n v="13.2"/>
  </r>
  <r>
    <x v="0"/>
    <x v="19"/>
    <x v="9"/>
    <x v="18"/>
    <s v="SE2A"/>
    <x v="22"/>
    <n v="61.56"/>
    <n v="17.100000000000001"/>
  </r>
  <r>
    <x v="0"/>
    <x v="19"/>
    <x v="9"/>
    <x v="18"/>
    <s v="SE2A"/>
    <x v="23"/>
    <n v="0.31515896120488701"/>
    <n v="8.7544155890246306E-2"/>
  </r>
  <r>
    <x v="0"/>
    <x v="19"/>
    <x v="9"/>
    <x v="18"/>
    <s v="SE2A"/>
    <x v="24"/>
    <n v="38.771677201852398"/>
    <n v="10.7699103338479"/>
  </r>
  <r>
    <x v="0"/>
    <x v="19"/>
    <x v="9"/>
    <x v="18"/>
    <s v="SE2A"/>
    <x v="26"/>
    <n v="46.781450178274099"/>
    <n v="12.994847271742801"/>
  </r>
  <r>
    <x v="0"/>
    <x v="19"/>
    <x v="9"/>
    <x v="18"/>
    <s v="SE2A"/>
    <x v="27"/>
    <n v="2.34199197836619"/>
    <n v="0.650553327323943"/>
  </r>
  <r>
    <x v="0"/>
    <x v="19"/>
    <x v="9"/>
    <x v="18"/>
    <s v="SE2_IND"/>
    <x v="0"/>
    <n v="45.776839115009899"/>
    <n v="12.7157886430583"/>
  </r>
  <r>
    <x v="0"/>
    <x v="19"/>
    <x v="9"/>
    <x v="18"/>
    <s v="SE2_IND"/>
    <x v="1"/>
    <n v="43.2"/>
    <n v="12"/>
  </r>
  <r>
    <x v="0"/>
    <x v="19"/>
    <x v="9"/>
    <x v="18"/>
    <s v="SE2_IND"/>
    <x v="2"/>
    <n v="54.72"/>
    <n v="15.2"/>
  </r>
  <r>
    <x v="0"/>
    <x v="19"/>
    <x v="9"/>
    <x v="18"/>
    <s v="SE2_IND"/>
    <x v="3"/>
    <n v="57.764189478740803"/>
    <n v="16.045608188539099"/>
  </r>
  <r>
    <x v="0"/>
    <x v="19"/>
    <x v="9"/>
    <x v="18"/>
    <s v="SE2_IND"/>
    <x v="4"/>
    <n v="6.9381512359098503"/>
    <n v="1.92726423219718"/>
  </r>
  <r>
    <x v="0"/>
    <x v="19"/>
    <x v="9"/>
    <x v="18"/>
    <s v="SE2_IND"/>
    <x v="5"/>
    <n v="6.9381512359098503"/>
    <n v="1.92726423219718"/>
  </r>
  <r>
    <x v="0"/>
    <x v="19"/>
    <x v="9"/>
    <x v="18"/>
    <s v="SE2_IND"/>
    <x v="6"/>
    <n v="30.079313304721001"/>
    <n v="8.3553648068669499"/>
  </r>
  <r>
    <x v="0"/>
    <x v="19"/>
    <x v="9"/>
    <x v="18"/>
    <s v="SE2_IND"/>
    <x v="7"/>
    <n v="41.541082716270601"/>
    <n v="11.5391896434085"/>
  </r>
  <r>
    <x v="0"/>
    <x v="19"/>
    <x v="9"/>
    <x v="18"/>
    <s v="SE2_IND"/>
    <x v="8"/>
    <n v="41.541082716270601"/>
    <n v="11.5391896434085"/>
  </r>
  <r>
    <x v="0"/>
    <x v="19"/>
    <x v="9"/>
    <x v="18"/>
    <s v="SE2_IND"/>
    <x v="9"/>
    <n v="45.361633570256501"/>
    <n v="12.600453769515701"/>
  </r>
  <r>
    <x v="0"/>
    <x v="19"/>
    <x v="9"/>
    <x v="18"/>
    <s v="SE2_IND"/>
    <x v="10"/>
    <n v="57.764189478740803"/>
    <n v="16.045608188539099"/>
  </r>
  <r>
    <x v="0"/>
    <x v="19"/>
    <x v="9"/>
    <x v="18"/>
    <s v="SE2_IND"/>
    <x v="11"/>
    <n v="3.4661481279819699"/>
    <n v="0.96281892443943695"/>
  </r>
  <r>
    <x v="0"/>
    <x v="19"/>
    <x v="9"/>
    <x v="18"/>
    <s v="SE2_IND"/>
    <x v="12"/>
    <n v="0.36"/>
    <n v="0.1"/>
  </r>
  <r>
    <x v="0"/>
    <x v="19"/>
    <x v="9"/>
    <x v="18"/>
    <s v="SE2_IND"/>
    <x v="13"/>
    <n v="22.255179800448499"/>
    <n v="6.1819943890134796"/>
  </r>
  <r>
    <x v="0"/>
    <x v="19"/>
    <x v="9"/>
    <x v="18"/>
    <s v="SE2_IND"/>
    <x v="14"/>
    <n v="22.255179800448499"/>
    <n v="6.1819943890134796"/>
  </r>
  <r>
    <x v="0"/>
    <x v="19"/>
    <x v="9"/>
    <x v="18"/>
    <s v="SE2_IND"/>
    <x v="15"/>
    <n v="2.7284206547966199"/>
    <n v="0.75789462633239502"/>
  </r>
  <r>
    <x v="0"/>
    <x v="19"/>
    <x v="9"/>
    <x v="18"/>
    <s v="SE2_IND"/>
    <x v="16"/>
    <n v="6.3819281410478998"/>
    <n v="1.77275781695775"/>
  </r>
  <r>
    <x v="0"/>
    <x v="19"/>
    <x v="9"/>
    <x v="18"/>
    <s v="SE2_IND"/>
    <x v="17"/>
    <n v="9.3111759656652193"/>
    <n v="2.5864377682403399"/>
  </r>
  <r>
    <x v="0"/>
    <x v="19"/>
    <x v="9"/>
    <x v="18"/>
    <s v="SE2_IND"/>
    <x v="19"/>
    <n v="14.8932951392392"/>
    <n v="4.1370264275664503"/>
  </r>
  <r>
    <x v="0"/>
    <x v="19"/>
    <x v="9"/>
    <x v="18"/>
    <s v="SE2_IND"/>
    <x v="20"/>
    <n v="34.222357783875999"/>
    <n v="9.5062104955211097"/>
  </r>
  <r>
    <x v="0"/>
    <x v="19"/>
    <x v="9"/>
    <x v="18"/>
    <s v="SE2_IND"/>
    <x v="21"/>
    <n v="47.52"/>
    <n v="13.2"/>
  </r>
  <r>
    <x v="0"/>
    <x v="19"/>
    <x v="9"/>
    <x v="18"/>
    <s v="SE2_IND"/>
    <x v="22"/>
    <n v="61.56"/>
    <n v="17.100000000000001"/>
  </r>
  <r>
    <x v="0"/>
    <x v="19"/>
    <x v="9"/>
    <x v="18"/>
    <s v="SE2_IND"/>
    <x v="23"/>
    <n v="0.31515896120488701"/>
    <n v="8.7544155890246306E-2"/>
  </r>
  <r>
    <x v="0"/>
    <x v="19"/>
    <x v="9"/>
    <x v="18"/>
    <s v="SE2_IND"/>
    <x v="24"/>
    <n v="38.771677201852398"/>
    <n v="10.7699103338479"/>
  </r>
  <r>
    <x v="0"/>
    <x v="19"/>
    <x v="9"/>
    <x v="18"/>
    <s v="SE2_IND"/>
    <x v="26"/>
    <n v="46.781450178274099"/>
    <n v="12.994847271742801"/>
  </r>
  <r>
    <x v="0"/>
    <x v="19"/>
    <x v="9"/>
    <x v="18"/>
    <s v="SE2_IND"/>
    <x v="27"/>
    <n v="2.34199197836619"/>
    <n v="0.650553327323943"/>
  </r>
  <r>
    <x v="0"/>
    <x v="19"/>
    <x v="9"/>
    <x v="18"/>
    <s v="SE2_Offshore"/>
    <x v="0"/>
    <n v="45.776839115009899"/>
    <n v="12.7157886430583"/>
  </r>
  <r>
    <x v="0"/>
    <x v="19"/>
    <x v="9"/>
    <x v="18"/>
    <s v="SE2_Offshore"/>
    <x v="1"/>
    <n v="43.2"/>
    <n v="12"/>
  </r>
  <r>
    <x v="0"/>
    <x v="19"/>
    <x v="9"/>
    <x v="18"/>
    <s v="SE2_Offshore"/>
    <x v="2"/>
    <n v="54.72"/>
    <n v="15.2"/>
  </r>
  <r>
    <x v="0"/>
    <x v="19"/>
    <x v="9"/>
    <x v="18"/>
    <s v="SE2_Offshore"/>
    <x v="3"/>
    <n v="57.764189478740803"/>
    <n v="16.045608188539099"/>
  </r>
  <r>
    <x v="0"/>
    <x v="19"/>
    <x v="9"/>
    <x v="18"/>
    <s v="SE2_Offshore"/>
    <x v="4"/>
    <n v="6.9381512359098503"/>
    <n v="1.92726423219718"/>
  </r>
  <r>
    <x v="0"/>
    <x v="19"/>
    <x v="9"/>
    <x v="18"/>
    <s v="SE2_Offshore"/>
    <x v="5"/>
    <n v="6.9381512359098503"/>
    <n v="1.92726423219718"/>
  </r>
  <r>
    <x v="0"/>
    <x v="19"/>
    <x v="9"/>
    <x v="18"/>
    <s v="SE2_Offshore"/>
    <x v="6"/>
    <n v="30.079313304721001"/>
    <n v="8.3553648068669499"/>
  </r>
  <r>
    <x v="0"/>
    <x v="19"/>
    <x v="9"/>
    <x v="18"/>
    <s v="SE2_Offshore"/>
    <x v="7"/>
    <n v="41.541082716270601"/>
    <n v="11.5391896434085"/>
  </r>
  <r>
    <x v="0"/>
    <x v="19"/>
    <x v="9"/>
    <x v="18"/>
    <s v="SE2_Offshore"/>
    <x v="8"/>
    <n v="41.541082716270601"/>
    <n v="11.5391896434085"/>
  </r>
  <r>
    <x v="0"/>
    <x v="19"/>
    <x v="9"/>
    <x v="18"/>
    <s v="SE2_Offshore"/>
    <x v="9"/>
    <n v="45.361633570256501"/>
    <n v="12.600453769515701"/>
  </r>
  <r>
    <x v="0"/>
    <x v="19"/>
    <x v="9"/>
    <x v="18"/>
    <s v="SE2_Offshore"/>
    <x v="10"/>
    <n v="57.764189478740803"/>
    <n v="16.045608188539099"/>
  </r>
  <r>
    <x v="0"/>
    <x v="19"/>
    <x v="9"/>
    <x v="18"/>
    <s v="SE2_Offshore"/>
    <x v="11"/>
    <n v="3.4661481279819699"/>
    <n v="0.96281892443943695"/>
  </r>
  <r>
    <x v="0"/>
    <x v="19"/>
    <x v="9"/>
    <x v="18"/>
    <s v="SE2_Offshore"/>
    <x v="12"/>
    <n v="0.36"/>
    <n v="0.1"/>
  </r>
  <r>
    <x v="0"/>
    <x v="19"/>
    <x v="9"/>
    <x v="18"/>
    <s v="SE2_Offshore"/>
    <x v="13"/>
    <n v="22.255179800448499"/>
    <n v="6.1819943890134796"/>
  </r>
  <r>
    <x v="0"/>
    <x v="19"/>
    <x v="9"/>
    <x v="18"/>
    <s v="SE2_Offshore"/>
    <x v="14"/>
    <n v="22.255179800448499"/>
    <n v="6.1819943890134796"/>
  </r>
  <r>
    <x v="0"/>
    <x v="19"/>
    <x v="9"/>
    <x v="18"/>
    <s v="SE2_Offshore"/>
    <x v="15"/>
    <n v="2.7284206547966199"/>
    <n v="0.75789462633239502"/>
  </r>
  <r>
    <x v="0"/>
    <x v="19"/>
    <x v="9"/>
    <x v="18"/>
    <s v="SE2_Offshore"/>
    <x v="16"/>
    <n v="6.3819281410478998"/>
    <n v="1.77275781695775"/>
  </r>
  <r>
    <x v="0"/>
    <x v="19"/>
    <x v="9"/>
    <x v="18"/>
    <s v="SE2_Offshore"/>
    <x v="17"/>
    <n v="9.3111759656652193"/>
    <n v="2.5864377682403399"/>
  </r>
  <r>
    <x v="0"/>
    <x v="19"/>
    <x v="9"/>
    <x v="18"/>
    <s v="SE2_Offshore"/>
    <x v="19"/>
    <n v="14.8932951392392"/>
    <n v="4.1370264275664503"/>
  </r>
  <r>
    <x v="0"/>
    <x v="19"/>
    <x v="9"/>
    <x v="18"/>
    <s v="SE2_Offshore"/>
    <x v="20"/>
    <n v="34.222357783875999"/>
    <n v="9.5062104955211097"/>
  </r>
  <r>
    <x v="0"/>
    <x v="19"/>
    <x v="9"/>
    <x v="18"/>
    <s v="SE2_Offshore"/>
    <x v="21"/>
    <n v="47.52"/>
    <n v="13.2"/>
  </r>
  <r>
    <x v="0"/>
    <x v="19"/>
    <x v="9"/>
    <x v="18"/>
    <s v="SE2_Offshore"/>
    <x v="22"/>
    <n v="61.56"/>
    <n v="17.100000000000001"/>
  </r>
  <r>
    <x v="0"/>
    <x v="19"/>
    <x v="9"/>
    <x v="18"/>
    <s v="SE2_Offshore"/>
    <x v="23"/>
    <n v="0.31515896120488701"/>
    <n v="8.7544155890246306E-2"/>
  </r>
  <r>
    <x v="0"/>
    <x v="19"/>
    <x v="9"/>
    <x v="18"/>
    <s v="SE2_Offshore"/>
    <x v="24"/>
    <n v="38.771677201852398"/>
    <n v="10.7699103338479"/>
  </r>
  <r>
    <x v="0"/>
    <x v="19"/>
    <x v="9"/>
    <x v="18"/>
    <s v="SE2_Offshore"/>
    <x v="26"/>
    <n v="46.781450178274099"/>
    <n v="12.994847271742801"/>
  </r>
  <r>
    <x v="0"/>
    <x v="19"/>
    <x v="9"/>
    <x v="18"/>
    <s v="SE2_Offshore"/>
    <x v="27"/>
    <n v="2.34199197836619"/>
    <n v="0.650553327323943"/>
  </r>
  <r>
    <x v="0"/>
    <x v="19"/>
    <x v="9"/>
    <x v="18"/>
    <s v="SE2_medium"/>
    <x v="0"/>
    <n v="45.776839115009899"/>
    <n v="12.7157886430583"/>
  </r>
  <r>
    <x v="0"/>
    <x v="19"/>
    <x v="9"/>
    <x v="18"/>
    <s v="SE2_medium"/>
    <x v="1"/>
    <n v="43.2"/>
    <n v="12"/>
  </r>
  <r>
    <x v="0"/>
    <x v="19"/>
    <x v="9"/>
    <x v="18"/>
    <s v="SE2_medium"/>
    <x v="2"/>
    <n v="54.72"/>
    <n v="15.2"/>
  </r>
  <r>
    <x v="0"/>
    <x v="19"/>
    <x v="9"/>
    <x v="18"/>
    <s v="SE2_medium"/>
    <x v="3"/>
    <n v="57.764189478740803"/>
    <n v="16.045608188539099"/>
  </r>
  <r>
    <x v="0"/>
    <x v="19"/>
    <x v="9"/>
    <x v="18"/>
    <s v="SE2_medium"/>
    <x v="4"/>
    <n v="6.9381512359098503"/>
    <n v="1.92726423219718"/>
  </r>
  <r>
    <x v="0"/>
    <x v="19"/>
    <x v="9"/>
    <x v="18"/>
    <s v="SE2_medium"/>
    <x v="5"/>
    <n v="6.9381512359098503"/>
    <n v="1.92726423219718"/>
  </r>
  <r>
    <x v="0"/>
    <x v="19"/>
    <x v="9"/>
    <x v="18"/>
    <s v="SE2_medium"/>
    <x v="6"/>
    <n v="30.079313304721001"/>
    <n v="8.3553648068669499"/>
  </r>
  <r>
    <x v="0"/>
    <x v="19"/>
    <x v="9"/>
    <x v="18"/>
    <s v="SE2_medium"/>
    <x v="7"/>
    <n v="41.541082716270601"/>
    <n v="11.5391896434085"/>
  </r>
  <r>
    <x v="0"/>
    <x v="19"/>
    <x v="9"/>
    <x v="18"/>
    <s v="SE2_medium"/>
    <x v="8"/>
    <n v="41.541082716270601"/>
    <n v="11.5391896434085"/>
  </r>
  <r>
    <x v="0"/>
    <x v="19"/>
    <x v="9"/>
    <x v="18"/>
    <s v="SE2_medium"/>
    <x v="9"/>
    <n v="45.361633570256501"/>
    <n v="12.600453769515701"/>
  </r>
  <r>
    <x v="0"/>
    <x v="19"/>
    <x v="9"/>
    <x v="18"/>
    <s v="SE2_medium"/>
    <x v="10"/>
    <n v="57.764189478740803"/>
    <n v="16.045608188539099"/>
  </r>
  <r>
    <x v="0"/>
    <x v="19"/>
    <x v="9"/>
    <x v="18"/>
    <s v="SE2_medium"/>
    <x v="11"/>
    <n v="3.4661481279819699"/>
    <n v="0.96281892443943695"/>
  </r>
  <r>
    <x v="0"/>
    <x v="19"/>
    <x v="9"/>
    <x v="18"/>
    <s v="SE2_medium"/>
    <x v="12"/>
    <n v="0.36"/>
    <n v="0.1"/>
  </r>
  <r>
    <x v="0"/>
    <x v="19"/>
    <x v="9"/>
    <x v="18"/>
    <s v="SE2_medium"/>
    <x v="13"/>
    <n v="22.255179800448499"/>
    <n v="6.1819943890134796"/>
  </r>
  <r>
    <x v="0"/>
    <x v="19"/>
    <x v="9"/>
    <x v="18"/>
    <s v="SE2_medium"/>
    <x v="14"/>
    <n v="22.255179800448499"/>
    <n v="6.1819943890134796"/>
  </r>
  <r>
    <x v="0"/>
    <x v="19"/>
    <x v="9"/>
    <x v="18"/>
    <s v="SE2_medium"/>
    <x v="15"/>
    <n v="2.7284206547966199"/>
    <n v="0.75789462633239502"/>
  </r>
  <r>
    <x v="0"/>
    <x v="19"/>
    <x v="9"/>
    <x v="18"/>
    <s v="SE2_medium"/>
    <x v="16"/>
    <n v="6.3819281410478998"/>
    <n v="1.77275781695775"/>
  </r>
  <r>
    <x v="0"/>
    <x v="19"/>
    <x v="9"/>
    <x v="18"/>
    <s v="SE2_medium"/>
    <x v="17"/>
    <n v="9.3111759656652193"/>
    <n v="2.5864377682403399"/>
  </r>
  <r>
    <x v="0"/>
    <x v="19"/>
    <x v="9"/>
    <x v="18"/>
    <s v="SE2_medium"/>
    <x v="19"/>
    <n v="14.8932951392392"/>
    <n v="4.1370264275664503"/>
  </r>
  <r>
    <x v="0"/>
    <x v="19"/>
    <x v="9"/>
    <x v="18"/>
    <s v="SE2_medium"/>
    <x v="20"/>
    <n v="34.222357783875999"/>
    <n v="9.5062104955211097"/>
  </r>
  <r>
    <x v="0"/>
    <x v="19"/>
    <x v="9"/>
    <x v="18"/>
    <s v="SE2_medium"/>
    <x v="21"/>
    <n v="47.52"/>
    <n v="13.2"/>
  </r>
  <r>
    <x v="0"/>
    <x v="19"/>
    <x v="9"/>
    <x v="18"/>
    <s v="SE2_medium"/>
    <x v="22"/>
    <n v="61.56"/>
    <n v="17.100000000000001"/>
  </r>
  <r>
    <x v="0"/>
    <x v="19"/>
    <x v="9"/>
    <x v="18"/>
    <s v="SE2_medium"/>
    <x v="23"/>
    <n v="0.31515896120488701"/>
    <n v="8.7544155890246306E-2"/>
  </r>
  <r>
    <x v="0"/>
    <x v="19"/>
    <x v="9"/>
    <x v="18"/>
    <s v="SE2_medium"/>
    <x v="24"/>
    <n v="38.771677201852398"/>
    <n v="10.7699103338479"/>
  </r>
  <r>
    <x v="0"/>
    <x v="19"/>
    <x v="9"/>
    <x v="18"/>
    <s v="SE2_medium"/>
    <x v="26"/>
    <n v="46.781450178274099"/>
    <n v="12.994847271742801"/>
  </r>
  <r>
    <x v="0"/>
    <x v="19"/>
    <x v="9"/>
    <x v="18"/>
    <s v="SE2_medium"/>
    <x v="27"/>
    <n v="2.34199197836619"/>
    <n v="0.650553327323943"/>
  </r>
  <r>
    <x v="0"/>
    <x v="19"/>
    <x v="9"/>
    <x v="18"/>
    <s v="SE2_small"/>
    <x v="0"/>
    <n v="45.776839115009899"/>
    <n v="12.7157886430583"/>
  </r>
  <r>
    <x v="0"/>
    <x v="19"/>
    <x v="9"/>
    <x v="18"/>
    <s v="SE2_small"/>
    <x v="1"/>
    <n v="43.2"/>
    <n v="12"/>
  </r>
  <r>
    <x v="0"/>
    <x v="19"/>
    <x v="9"/>
    <x v="18"/>
    <s v="SE2_small"/>
    <x v="2"/>
    <n v="54.72"/>
    <n v="15.2"/>
  </r>
  <r>
    <x v="0"/>
    <x v="19"/>
    <x v="9"/>
    <x v="18"/>
    <s v="SE2_small"/>
    <x v="3"/>
    <n v="57.764189478740803"/>
    <n v="16.045608188539099"/>
  </r>
  <r>
    <x v="0"/>
    <x v="19"/>
    <x v="9"/>
    <x v="18"/>
    <s v="SE2_small"/>
    <x v="4"/>
    <n v="6.9381512359098503"/>
    <n v="1.92726423219718"/>
  </r>
  <r>
    <x v="0"/>
    <x v="19"/>
    <x v="9"/>
    <x v="18"/>
    <s v="SE2_small"/>
    <x v="5"/>
    <n v="6.9381512359098503"/>
    <n v="1.92726423219718"/>
  </r>
  <r>
    <x v="0"/>
    <x v="19"/>
    <x v="9"/>
    <x v="18"/>
    <s v="SE2_small"/>
    <x v="6"/>
    <n v="30.079313304721001"/>
    <n v="8.3553648068669499"/>
  </r>
  <r>
    <x v="0"/>
    <x v="19"/>
    <x v="9"/>
    <x v="18"/>
    <s v="SE2_small"/>
    <x v="7"/>
    <n v="41.541082716270601"/>
    <n v="11.5391896434085"/>
  </r>
  <r>
    <x v="0"/>
    <x v="19"/>
    <x v="9"/>
    <x v="18"/>
    <s v="SE2_small"/>
    <x v="8"/>
    <n v="41.541082716270601"/>
    <n v="11.5391896434085"/>
  </r>
  <r>
    <x v="0"/>
    <x v="19"/>
    <x v="9"/>
    <x v="18"/>
    <s v="SE2_small"/>
    <x v="9"/>
    <n v="45.361633570256501"/>
    <n v="12.600453769515701"/>
  </r>
  <r>
    <x v="0"/>
    <x v="19"/>
    <x v="9"/>
    <x v="18"/>
    <s v="SE2_small"/>
    <x v="10"/>
    <n v="57.764189478740803"/>
    <n v="16.045608188539099"/>
  </r>
  <r>
    <x v="0"/>
    <x v="19"/>
    <x v="9"/>
    <x v="18"/>
    <s v="SE2_small"/>
    <x v="11"/>
    <n v="3.4661481279819699"/>
    <n v="0.96281892443943695"/>
  </r>
  <r>
    <x v="0"/>
    <x v="19"/>
    <x v="9"/>
    <x v="18"/>
    <s v="SE2_small"/>
    <x v="12"/>
    <n v="0.36"/>
    <n v="0.1"/>
  </r>
  <r>
    <x v="0"/>
    <x v="19"/>
    <x v="9"/>
    <x v="18"/>
    <s v="SE2_small"/>
    <x v="13"/>
    <n v="22.255179800448499"/>
    <n v="6.1819943890134796"/>
  </r>
  <r>
    <x v="0"/>
    <x v="19"/>
    <x v="9"/>
    <x v="18"/>
    <s v="SE2_small"/>
    <x v="14"/>
    <n v="22.255179800448499"/>
    <n v="6.1819943890134796"/>
  </r>
  <r>
    <x v="0"/>
    <x v="19"/>
    <x v="9"/>
    <x v="18"/>
    <s v="SE2_small"/>
    <x v="15"/>
    <n v="2.7284206547966199"/>
    <n v="0.75789462633239502"/>
  </r>
  <r>
    <x v="0"/>
    <x v="19"/>
    <x v="9"/>
    <x v="18"/>
    <s v="SE2_small"/>
    <x v="16"/>
    <n v="6.3819281410478998"/>
    <n v="1.77275781695775"/>
  </r>
  <r>
    <x v="0"/>
    <x v="19"/>
    <x v="9"/>
    <x v="18"/>
    <s v="SE2_small"/>
    <x v="17"/>
    <n v="9.3111759656652193"/>
    <n v="2.5864377682403399"/>
  </r>
  <r>
    <x v="0"/>
    <x v="19"/>
    <x v="9"/>
    <x v="18"/>
    <s v="SE2_small"/>
    <x v="19"/>
    <n v="14.8932951392392"/>
    <n v="4.1370264275664503"/>
  </r>
  <r>
    <x v="0"/>
    <x v="19"/>
    <x v="9"/>
    <x v="18"/>
    <s v="SE2_small"/>
    <x v="20"/>
    <n v="34.222357783875999"/>
    <n v="9.5062104955211097"/>
  </r>
  <r>
    <x v="0"/>
    <x v="19"/>
    <x v="9"/>
    <x v="18"/>
    <s v="SE2_small"/>
    <x v="21"/>
    <n v="47.52"/>
    <n v="13.2"/>
  </r>
  <r>
    <x v="0"/>
    <x v="19"/>
    <x v="9"/>
    <x v="18"/>
    <s v="SE2_small"/>
    <x v="22"/>
    <n v="61.56"/>
    <n v="17.100000000000001"/>
  </r>
  <r>
    <x v="0"/>
    <x v="19"/>
    <x v="9"/>
    <x v="18"/>
    <s v="SE2_small"/>
    <x v="23"/>
    <n v="0.31515896120488701"/>
    <n v="8.7544155890246306E-2"/>
  </r>
  <r>
    <x v="0"/>
    <x v="19"/>
    <x v="9"/>
    <x v="18"/>
    <s v="SE2_small"/>
    <x v="24"/>
    <n v="38.771677201852398"/>
    <n v="10.7699103338479"/>
  </r>
  <r>
    <x v="0"/>
    <x v="19"/>
    <x v="9"/>
    <x v="18"/>
    <s v="SE2_small"/>
    <x v="26"/>
    <n v="46.781450178274099"/>
    <n v="12.994847271742801"/>
  </r>
  <r>
    <x v="0"/>
    <x v="19"/>
    <x v="9"/>
    <x v="18"/>
    <s v="SE2_small"/>
    <x v="27"/>
    <n v="2.34199197836619"/>
    <n v="0.650553327323943"/>
  </r>
  <r>
    <x v="0"/>
    <x v="19"/>
    <x v="9"/>
    <x v="19"/>
    <s v="SE3A"/>
    <x v="0"/>
    <n v="45.776839115009899"/>
    <n v="12.7157886430583"/>
  </r>
  <r>
    <x v="0"/>
    <x v="19"/>
    <x v="9"/>
    <x v="19"/>
    <s v="SE3A"/>
    <x v="1"/>
    <n v="43.2"/>
    <n v="12"/>
  </r>
  <r>
    <x v="0"/>
    <x v="19"/>
    <x v="9"/>
    <x v="19"/>
    <s v="SE3A"/>
    <x v="2"/>
    <n v="54.72"/>
    <n v="15.2"/>
  </r>
  <r>
    <x v="0"/>
    <x v="19"/>
    <x v="9"/>
    <x v="19"/>
    <s v="SE3A"/>
    <x v="3"/>
    <n v="57.764189478740803"/>
    <n v="16.045608188539099"/>
  </r>
  <r>
    <x v="0"/>
    <x v="19"/>
    <x v="9"/>
    <x v="19"/>
    <s v="SE3A"/>
    <x v="4"/>
    <n v="6.9381512359098503"/>
    <n v="1.92726423219718"/>
  </r>
  <r>
    <x v="0"/>
    <x v="19"/>
    <x v="9"/>
    <x v="19"/>
    <s v="SE3A"/>
    <x v="5"/>
    <n v="6.9381512359098503"/>
    <n v="1.92726423219718"/>
  </r>
  <r>
    <x v="0"/>
    <x v="19"/>
    <x v="9"/>
    <x v="19"/>
    <s v="SE3A"/>
    <x v="6"/>
    <n v="30.079313304721001"/>
    <n v="8.3553648068669499"/>
  </r>
  <r>
    <x v="0"/>
    <x v="19"/>
    <x v="9"/>
    <x v="19"/>
    <s v="SE3A"/>
    <x v="7"/>
    <n v="41.541082716270601"/>
    <n v="11.5391896434085"/>
  </r>
  <r>
    <x v="0"/>
    <x v="19"/>
    <x v="9"/>
    <x v="19"/>
    <s v="SE3A"/>
    <x v="8"/>
    <n v="41.541082716270601"/>
    <n v="11.5391896434085"/>
  </r>
  <r>
    <x v="0"/>
    <x v="19"/>
    <x v="9"/>
    <x v="19"/>
    <s v="SE3A"/>
    <x v="9"/>
    <n v="45.361633570256501"/>
    <n v="12.600453769515701"/>
  </r>
  <r>
    <x v="0"/>
    <x v="19"/>
    <x v="9"/>
    <x v="19"/>
    <s v="SE3A"/>
    <x v="10"/>
    <n v="57.764189478740803"/>
    <n v="16.045608188539099"/>
  </r>
  <r>
    <x v="0"/>
    <x v="19"/>
    <x v="9"/>
    <x v="19"/>
    <s v="SE3A"/>
    <x v="11"/>
    <n v="3.4661481279819699"/>
    <n v="0.96281892443943695"/>
  </r>
  <r>
    <x v="0"/>
    <x v="19"/>
    <x v="9"/>
    <x v="19"/>
    <s v="SE3A"/>
    <x v="12"/>
    <n v="0.36"/>
    <n v="0.1"/>
  </r>
  <r>
    <x v="0"/>
    <x v="19"/>
    <x v="9"/>
    <x v="19"/>
    <s v="SE3A"/>
    <x v="13"/>
    <n v="22.255179800448499"/>
    <n v="6.1819943890134796"/>
  </r>
  <r>
    <x v="0"/>
    <x v="19"/>
    <x v="9"/>
    <x v="19"/>
    <s v="SE3A"/>
    <x v="14"/>
    <n v="22.255179800448499"/>
    <n v="6.1819943890134796"/>
  </r>
  <r>
    <x v="0"/>
    <x v="19"/>
    <x v="9"/>
    <x v="19"/>
    <s v="SE3A"/>
    <x v="15"/>
    <n v="2.7284206547966199"/>
    <n v="0.75789462633239502"/>
  </r>
  <r>
    <x v="0"/>
    <x v="19"/>
    <x v="9"/>
    <x v="19"/>
    <s v="SE3A"/>
    <x v="16"/>
    <n v="6.3819281410478998"/>
    <n v="1.77275781695775"/>
  </r>
  <r>
    <x v="0"/>
    <x v="19"/>
    <x v="9"/>
    <x v="19"/>
    <s v="SE3A"/>
    <x v="17"/>
    <n v="9.3111759656652193"/>
    <n v="2.5864377682403399"/>
  </r>
  <r>
    <x v="0"/>
    <x v="19"/>
    <x v="9"/>
    <x v="19"/>
    <s v="SE3A"/>
    <x v="19"/>
    <n v="14.8932951392392"/>
    <n v="4.1370264275664503"/>
  </r>
  <r>
    <x v="0"/>
    <x v="19"/>
    <x v="9"/>
    <x v="19"/>
    <s v="SE3A"/>
    <x v="20"/>
    <n v="34.222357783875999"/>
    <n v="9.5062104955211097"/>
  </r>
  <r>
    <x v="0"/>
    <x v="19"/>
    <x v="9"/>
    <x v="19"/>
    <s v="SE3A"/>
    <x v="21"/>
    <n v="47.52"/>
    <n v="13.2"/>
  </r>
  <r>
    <x v="0"/>
    <x v="19"/>
    <x v="9"/>
    <x v="19"/>
    <s v="SE3A"/>
    <x v="22"/>
    <n v="61.56"/>
    <n v="17.100000000000001"/>
  </r>
  <r>
    <x v="0"/>
    <x v="19"/>
    <x v="9"/>
    <x v="19"/>
    <s v="SE3A"/>
    <x v="23"/>
    <n v="0.31515896120488701"/>
    <n v="8.7544155890246306E-2"/>
  </r>
  <r>
    <x v="0"/>
    <x v="19"/>
    <x v="9"/>
    <x v="19"/>
    <s v="SE3A"/>
    <x v="24"/>
    <n v="38.771677201852398"/>
    <n v="10.7699103338479"/>
  </r>
  <r>
    <x v="0"/>
    <x v="19"/>
    <x v="9"/>
    <x v="19"/>
    <s v="SE3A"/>
    <x v="26"/>
    <n v="46.781450178274099"/>
    <n v="12.994847271742801"/>
  </r>
  <r>
    <x v="0"/>
    <x v="19"/>
    <x v="9"/>
    <x v="19"/>
    <s v="SE3A"/>
    <x v="27"/>
    <n v="2.34199197836619"/>
    <n v="0.650553327323943"/>
  </r>
  <r>
    <x v="0"/>
    <x v="19"/>
    <x v="9"/>
    <x v="19"/>
    <s v="SE3_IND"/>
    <x v="0"/>
    <n v="45.776839115009899"/>
    <n v="12.7157886430583"/>
  </r>
  <r>
    <x v="0"/>
    <x v="19"/>
    <x v="9"/>
    <x v="19"/>
    <s v="SE3_IND"/>
    <x v="1"/>
    <n v="43.2"/>
    <n v="12"/>
  </r>
  <r>
    <x v="0"/>
    <x v="19"/>
    <x v="9"/>
    <x v="19"/>
    <s v="SE3_IND"/>
    <x v="2"/>
    <n v="54.72"/>
    <n v="15.2"/>
  </r>
  <r>
    <x v="0"/>
    <x v="19"/>
    <x v="9"/>
    <x v="19"/>
    <s v="SE3_IND"/>
    <x v="3"/>
    <n v="57.764189478740803"/>
    <n v="16.045608188539099"/>
  </r>
  <r>
    <x v="0"/>
    <x v="19"/>
    <x v="9"/>
    <x v="19"/>
    <s v="SE3_IND"/>
    <x v="4"/>
    <n v="6.9381512359098503"/>
    <n v="1.92726423219718"/>
  </r>
  <r>
    <x v="0"/>
    <x v="19"/>
    <x v="9"/>
    <x v="19"/>
    <s v="SE3_IND"/>
    <x v="5"/>
    <n v="6.9381512359098503"/>
    <n v="1.92726423219718"/>
  </r>
  <r>
    <x v="0"/>
    <x v="19"/>
    <x v="9"/>
    <x v="19"/>
    <s v="SE3_IND"/>
    <x v="6"/>
    <n v="30.079313304721001"/>
    <n v="8.3553648068669499"/>
  </r>
  <r>
    <x v="0"/>
    <x v="19"/>
    <x v="9"/>
    <x v="19"/>
    <s v="SE3_IND"/>
    <x v="7"/>
    <n v="41.541082716270601"/>
    <n v="11.5391896434085"/>
  </r>
  <r>
    <x v="0"/>
    <x v="19"/>
    <x v="9"/>
    <x v="19"/>
    <s v="SE3_IND"/>
    <x v="8"/>
    <n v="41.541082716270601"/>
    <n v="11.5391896434085"/>
  </r>
  <r>
    <x v="0"/>
    <x v="19"/>
    <x v="9"/>
    <x v="19"/>
    <s v="SE3_IND"/>
    <x v="9"/>
    <n v="45.361633570256501"/>
    <n v="12.600453769515701"/>
  </r>
  <r>
    <x v="0"/>
    <x v="19"/>
    <x v="9"/>
    <x v="19"/>
    <s v="SE3_IND"/>
    <x v="10"/>
    <n v="57.764189478740803"/>
    <n v="16.045608188539099"/>
  </r>
  <r>
    <x v="0"/>
    <x v="19"/>
    <x v="9"/>
    <x v="19"/>
    <s v="SE3_IND"/>
    <x v="11"/>
    <n v="3.4661481279819699"/>
    <n v="0.96281892443943695"/>
  </r>
  <r>
    <x v="0"/>
    <x v="19"/>
    <x v="9"/>
    <x v="19"/>
    <s v="SE3_IND"/>
    <x v="12"/>
    <n v="0.36"/>
    <n v="0.1"/>
  </r>
  <r>
    <x v="0"/>
    <x v="19"/>
    <x v="9"/>
    <x v="19"/>
    <s v="SE3_IND"/>
    <x v="13"/>
    <n v="22.255179800448499"/>
    <n v="6.1819943890134796"/>
  </r>
  <r>
    <x v="0"/>
    <x v="19"/>
    <x v="9"/>
    <x v="19"/>
    <s v="SE3_IND"/>
    <x v="14"/>
    <n v="22.255179800448499"/>
    <n v="6.1819943890134796"/>
  </r>
  <r>
    <x v="0"/>
    <x v="19"/>
    <x v="9"/>
    <x v="19"/>
    <s v="SE3_IND"/>
    <x v="15"/>
    <n v="2.7284206547966199"/>
    <n v="0.75789462633239502"/>
  </r>
  <r>
    <x v="0"/>
    <x v="19"/>
    <x v="9"/>
    <x v="19"/>
    <s v="SE3_IND"/>
    <x v="16"/>
    <n v="6.3819281410478998"/>
    <n v="1.77275781695775"/>
  </r>
  <r>
    <x v="0"/>
    <x v="19"/>
    <x v="9"/>
    <x v="19"/>
    <s v="SE3_IND"/>
    <x v="17"/>
    <n v="9.3111759656652193"/>
    <n v="2.5864377682403399"/>
  </r>
  <r>
    <x v="0"/>
    <x v="19"/>
    <x v="9"/>
    <x v="19"/>
    <s v="SE3_IND"/>
    <x v="19"/>
    <n v="14.8932951392392"/>
    <n v="4.1370264275664503"/>
  </r>
  <r>
    <x v="0"/>
    <x v="19"/>
    <x v="9"/>
    <x v="19"/>
    <s v="SE3_IND"/>
    <x v="20"/>
    <n v="34.222357783875999"/>
    <n v="9.5062104955211097"/>
  </r>
  <r>
    <x v="0"/>
    <x v="19"/>
    <x v="9"/>
    <x v="19"/>
    <s v="SE3_IND"/>
    <x v="21"/>
    <n v="47.52"/>
    <n v="13.2"/>
  </r>
  <r>
    <x v="0"/>
    <x v="19"/>
    <x v="9"/>
    <x v="19"/>
    <s v="SE3_IND"/>
    <x v="22"/>
    <n v="61.56"/>
    <n v="17.100000000000001"/>
  </r>
  <r>
    <x v="0"/>
    <x v="19"/>
    <x v="9"/>
    <x v="19"/>
    <s v="SE3_IND"/>
    <x v="23"/>
    <n v="0.31515896120488701"/>
    <n v="8.7544155890246306E-2"/>
  </r>
  <r>
    <x v="0"/>
    <x v="19"/>
    <x v="9"/>
    <x v="19"/>
    <s v="SE3_IND"/>
    <x v="24"/>
    <n v="38.771677201852398"/>
    <n v="10.7699103338479"/>
  </r>
  <r>
    <x v="0"/>
    <x v="19"/>
    <x v="9"/>
    <x v="19"/>
    <s v="SE3_IND"/>
    <x v="26"/>
    <n v="46.781450178274099"/>
    <n v="12.994847271742801"/>
  </r>
  <r>
    <x v="0"/>
    <x v="19"/>
    <x v="9"/>
    <x v="19"/>
    <s v="SE3_IND"/>
    <x v="27"/>
    <n v="2.34199197836619"/>
    <n v="0.650553327323943"/>
  </r>
  <r>
    <x v="0"/>
    <x v="19"/>
    <x v="9"/>
    <x v="19"/>
    <s v="SE3_Offshore"/>
    <x v="0"/>
    <n v="45.776839115009899"/>
    <n v="12.7157886430583"/>
  </r>
  <r>
    <x v="0"/>
    <x v="19"/>
    <x v="9"/>
    <x v="19"/>
    <s v="SE3_Offshore"/>
    <x v="1"/>
    <n v="43.2"/>
    <n v="12"/>
  </r>
  <r>
    <x v="0"/>
    <x v="19"/>
    <x v="9"/>
    <x v="19"/>
    <s v="SE3_Offshore"/>
    <x v="2"/>
    <n v="54.72"/>
    <n v="15.2"/>
  </r>
  <r>
    <x v="0"/>
    <x v="19"/>
    <x v="9"/>
    <x v="19"/>
    <s v="SE3_Offshore"/>
    <x v="3"/>
    <n v="57.764189478740803"/>
    <n v="16.045608188539099"/>
  </r>
  <r>
    <x v="0"/>
    <x v="19"/>
    <x v="9"/>
    <x v="19"/>
    <s v="SE3_Offshore"/>
    <x v="4"/>
    <n v="6.9381512359098503"/>
    <n v="1.92726423219718"/>
  </r>
  <r>
    <x v="0"/>
    <x v="19"/>
    <x v="9"/>
    <x v="19"/>
    <s v="SE3_Offshore"/>
    <x v="5"/>
    <n v="6.9381512359098503"/>
    <n v="1.92726423219718"/>
  </r>
  <r>
    <x v="0"/>
    <x v="19"/>
    <x v="9"/>
    <x v="19"/>
    <s v="SE3_Offshore"/>
    <x v="6"/>
    <n v="30.079313304721001"/>
    <n v="8.3553648068669499"/>
  </r>
  <r>
    <x v="0"/>
    <x v="19"/>
    <x v="9"/>
    <x v="19"/>
    <s v="SE3_Offshore"/>
    <x v="7"/>
    <n v="41.541082716270601"/>
    <n v="11.5391896434085"/>
  </r>
  <r>
    <x v="0"/>
    <x v="19"/>
    <x v="9"/>
    <x v="19"/>
    <s v="SE3_Offshore"/>
    <x v="8"/>
    <n v="41.541082716270601"/>
    <n v="11.5391896434085"/>
  </r>
  <r>
    <x v="0"/>
    <x v="19"/>
    <x v="9"/>
    <x v="19"/>
    <s v="SE3_Offshore"/>
    <x v="9"/>
    <n v="45.361633570256501"/>
    <n v="12.600453769515701"/>
  </r>
  <r>
    <x v="0"/>
    <x v="19"/>
    <x v="9"/>
    <x v="19"/>
    <s v="SE3_Offshore"/>
    <x v="10"/>
    <n v="57.764189478740803"/>
    <n v="16.045608188539099"/>
  </r>
  <r>
    <x v="0"/>
    <x v="19"/>
    <x v="9"/>
    <x v="19"/>
    <s v="SE3_Offshore"/>
    <x v="11"/>
    <n v="3.4661481279819699"/>
    <n v="0.96281892443943695"/>
  </r>
  <r>
    <x v="0"/>
    <x v="19"/>
    <x v="9"/>
    <x v="19"/>
    <s v="SE3_Offshore"/>
    <x v="12"/>
    <n v="0.36"/>
    <n v="0.1"/>
  </r>
  <r>
    <x v="0"/>
    <x v="19"/>
    <x v="9"/>
    <x v="19"/>
    <s v="SE3_Offshore"/>
    <x v="13"/>
    <n v="22.255179800448499"/>
    <n v="6.1819943890134796"/>
  </r>
  <r>
    <x v="0"/>
    <x v="19"/>
    <x v="9"/>
    <x v="19"/>
    <s v="SE3_Offshore"/>
    <x v="14"/>
    <n v="22.255179800448499"/>
    <n v="6.1819943890134796"/>
  </r>
  <r>
    <x v="0"/>
    <x v="19"/>
    <x v="9"/>
    <x v="19"/>
    <s v="SE3_Offshore"/>
    <x v="15"/>
    <n v="2.7284206547966199"/>
    <n v="0.75789462633239502"/>
  </r>
  <r>
    <x v="0"/>
    <x v="19"/>
    <x v="9"/>
    <x v="19"/>
    <s v="SE3_Offshore"/>
    <x v="16"/>
    <n v="6.3819281410478998"/>
    <n v="1.77275781695775"/>
  </r>
  <r>
    <x v="0"/>
    <x v="19"/>
    <x v="9"/>
    <x v="19"/>
    <s v="SE3_Offshore"/>
    <x v="17"/>
    <n v="9.3111759656652193"/>
    <n v="2.5864377682403399"/>
  </r>
  <r>
    <x v="0"/>
    <x v="19"/>
    <x v="9"/>
    <x v="19"/>
    <s v="SE3_Offshore"/>
    <x v="19"/>
    <n v="14.8932951392392"/>
    <n v="4.1370264275664503"/>
  </r>
  <r>
    <x v="0"/>
    <x v="19"/>
    <x v="9"/>
    <x v="19"/>
    <s v="SE3_Offshore"/>
    <x v="20"/>
    <n v="34.222357783875999"/>
    <n v="9.5062104955211097"/>
  </r>
  <r>
    <x v="0"/>
    <x v="19"/>
    <x v="9"/>
    <x v="19"/>
    <s v="SE3_Offshore"/>
    <x v="21"/>
    <n v="47.52"/>
    <n v="13.2"/>
  </r>
  <r>
    <x v="0"/>
    <x v="19"/>
    <x v="9"/>
    <x v="19"/>
    <s v="SE3_Offshore"/>
    <x v="22"/>
    <n v="61.56"/>
    <n v="17.100000000000001"/>
  </r>
  <r>
    <x v="0"/>
    <x v="19"/>
    <x v="9"/>
    <x v="19"/>
    <s v="SE3_Offshore"/>
    <x v="23"/>
    <n v="0.31515896120488701"/>
    <n v="8.7544155890246306E-2"/>
  </r>
  <r>
    <x v="0"/>
    <x v="19"/>
    <x v="9"/>
    <x v="19"/>
    <s v="SE3_Offshore"/>
    <x v="24"/>
    <n v="38.771677201852398"/>
    <n v="10.7699103338479"/>
  </r>
  <r>
    <x v="0"/>
    <x v="19"/>
    <x v="9"/>
    <x v="19"/>
    <s v="SE3_Offshore"/>
    <x v="26"/>
    <n v="46.781450178274099"/>
    <n v="12.994847271742801"/>
  </r>
  <r>
    <x v="0"/>
    <x v="19"/>
    <x v="9"/>
    <x v="19"/>
    <s v="SE3_Offshore"/>
    <x v="27"/>
    <n v="2.34199197836619"/>
    <n v="0.650553327323943"/>
  </r>
  <r>
    <x v="0"/>
    <x v="19"/>
    <x v="9"/>
    <x v="19"/>
    <s v="SE3_large"/>
    <x v="0"/>
    <n v="45.776839115009899"/>
    <n v="12.7157886430583"/>
  </r>
  <r>
    <x v="0"/>
    <x v="19"/>
    <x v="9"/>
    <x v="19"/>
    <s v="SE3_large"/>
    <x v="1"/>
    <n v="43.2"/>
    <n v="12"/>
  </r>
  <r>
    <x v="0"/>
    <x v="19"/>
    <x v="9"/>
    <x v="19"/>
    <s v="SE3_large"/>
    <x v="2"/>
    <n v="54.72"/>
    <n v="15.2"/>
  </r>
  <r>
    <x v="0"/>
    <x v="19"/>
    <x v="9"/>
    <x v="19"/>
    <s v="SE3_large"/>
    <x v="3"/>
    <n v="57.764189478740803"/>
    <n v="16.045608188539099"/>
  </r>
  <r>
    <x v="0"/>
    <x v="19"/>
    <x v="9"/>
    <x v="19"/>
    <s v="SE3_large"/>
    <x v="4"/>
    <n v="6.9381512359098503"/>
    <n v="1.92726423219718"/>
  </r>
  <r>
    <x v="0"/>
    <x v="19"/>
    <x v="9"/>
    <x v="19"/>
    <s v="SE3_large"/>
    <x v="5"/>
    <n v="6.9381512359098503"/>
    <n v="1.92726423219718"/>
  </r>
  <r>
    <x v="0"/>
    <x v="19"/>
    <x v="9"/>
    <x v="19"/>
    <s v="SE3_large"/>
    <x v="6"/>
    <n v="30.079313304721001"/>
    <n v="8.3553648068669499"/>
  </r>
  <r>
    <x v="0"/>
    <x v="19"/>
    <x v="9"/>
    <x v="19"/>
    <s v="SE3_large"/>
    <x v="7"/>
    <n v="41.541082716270601"/>
    <n v="11.5391896434085"/>
  </r>
  <r>
    <x v="0"/>
    <x v="19"/>
    <x v="9"/>
    <x v="19"/>
    <s v="SE3_large"/>
    <x v="8"/>
    <n v="41.541082716270601"/>
    <n v="11.5391896434085"/>
  </r>
  <r>
    <x v="0"/>
    <x v="19"/>
    <x v="9"/>
    <x v="19"/>
    <s v="SE3_large"/>
    <x v="9"/>
    <n v="45.361633570256501"/>
    <n v="12.600453769515701"/>
  </r>
  <r>
    <x v="0"/>
    <x v="19"/>
    <x v="9"/>
    <x v="19"/>
    <s v="SE3_large"/>
    <x v="10"/>
    <n v="57.764189478740803"/>
    <n v="16.045608188539099"/>
  </r>
  <r>
    <x v="0"/>
    <x v="19"/>
    <x v="9"/>
    <x v="19"/>
    <s v="SE3_large"/>
    <x v="11"/>
    <n v="3.4661481279819699"/>
    <n v="0.96281892443943695"/>
  </r>
  <r>
    <x v="0"/>
    <x v="19"/>
    <x v="9"/>
    <x v="19"/>
    <s v="SE3_large"/>
    <x v="12"/>
    <n v="0.36"/>
    <n v="0.1"/>
  </r>
  <r>
    <x v="0"/>
    <x v="19"/>
    <x v="9"/>
    <x v="19"/>
    <s v="SE3_large"/>
    <x v="13"/>
    <n v="22.255179800448499"/>
    <n v="6.1819943890134796"/>
  </r>
  <r>
    <x v="0"/>
    <x v="19"/>
    <x v="9"/>
    <x v="19"/>
    <s v="SE3_large"/>
    <x v="14"/>
    <n v="22.255179800448499"/>
    <n v="6.1819943890134796"/>
  </r>
  <r>
    <x v="0"/>
    <x v="19"/>
    <x v="9"/>
    <x v="19"/>
    <s v="SE3_large"/>
    <x v="15"/>
    <n v="2.7284206547966199"/>
    <n v="0.75789462633239502"/>
  </r>
  <r>
    <x v="0"/>
    <x v="19"/>
    <x v="9"/>
    <x v="19"/>
    <s v="SE3_large"/>
    <x v="16"/>
    <n v="6.3819281410478998"/>
    <n v="1.77275781695775"/>
  </r>
  <r>
    <x v="0"/>
    <x v="19"/>
    <x v="9"/>
    <x v="19"/>
    <s v="SE3_large"/>
    <x v="17"/>
    <n v="9.3111759656652193"/>
    <n v="2.5864377682403399"/>
  </r>
  <r>
    <x v="0"/>
    <x v="19"/>
    <x v="9"/>
    <x v="19"/>
    <s v="SE3_large"/>
    <x v="19"/>
    <n v="14.8932951392392"/>
    <n v="4.1370264275664503"/>
  </r>
  <r>
    <x v="0"/>
    <x v="19"/>
    <x v="9"/>
    <x v="19"/>
    <s v="SE3_large"/>
    <x v="20"/>
    <n v="34.222357783875999"/>
    <n v="9.5062104955211097"/>
  </r>
  <r>
    <x v="0"/>
    <x v="19"/>
    <x v="9"/>
    <x v="19"/>
    <s v="SE3_large"/>
    <x v="21"/>
    <n v="47.52"/>
    <n v="13.2"/>
  </r>
  <r>
    <x v="0"/>
    <x v="19"/>
    <x v="9"/>
    <x v="19"/>
    <s v="SE3_large"/>
    <x v="22"/>
    <n v="61.56"/>
    <n v="17.100000000000001"/>
  </r>
  <r>
    <x v="0"/>
    <x v="19"/>
    <x v="9"/>
    <x v="19"/>
    <s v="SE3_large"/>
    <x v="23"/>
    <n v="0.31515896120488701"/>
    <n v="8.7544155890246306E-2"/>
  </r>
  <r>
    <x v="0"/>
    <x v="19"/>
    <x v="9"/>
    <x v="19"/>
    <s v="SE3_large"/>
    <x v="24"/>
    <n v="38.771677201852398"/>
    <n v="10.7699103338479"/>
  </r>
  <r>
    <x v="0"/>
    <x v="19"/>
    <x v="9"/>
    <x v="19"/>
    <s v="SE3_large"/>
    <x v="26"/>
    <n v="46.781450178274099"/>
    <n v="12.994847271742801"/>
  </r>
  <r>
    <x v="0"/>
    <x v="19"/>
    <x v="9"/>
    <x v="19"/>
    <s v="SE3_large"/>
    <x v="27"/>
    <n v="2.34199197836619"/>
    <n v="0.650553327323943"/>
  </r>
  <r>
    <x v="0"/>
    <x v="19"/>
    <x v="9"/>
    <x v="19"/>
    <s v="SE3_medium"/>
    <x v="0"/>
    <n v="45.776839115009899"/>
    <n v="12.7157886430583"/>
  </r>
  <r>
    <x v="0"/>
    <x v="19"/>
    <x v="9"/>
    <x v="19"/>
    <s v="SE3_medium"/>
    <x v="1"/>
    <n v="43.2"/>
    <n v="12"/>
  </r>
  <r>
    <x v="0"/>
    <x v="19"/>
    <x v="9"/>
    <x v="19"/>
    <s v="SE3_medium"/>
    <x v="2"/>
    <n v="54.72"/>
    <n v="15.2"/>
  </r>
  <r>
    <x v="0"/>
    <x v="19"/>
    <x v="9"/>
    <x v="19"/>
    <s v="SE3_medium"/>
    <x v="3"/>
    <n v="57.764189478740803"/>
    <n v="16.045608188539099"/>
  </r>
  <r>
    <x v="0"/>
    <x v="19"/>
    <x v="9"/>
    <x v="19"/>
    <s v="SE3_medium"/>
    <x v="4"/>
    <n v="6.9381512359098503"/>
    <n v="1.92726423219718"/>
  </r>
  <r>
    <x v="0"/>
    <x v="19"/>
    <x v="9"/>
    <x v="19"/>
    <s v="SE3_medium"/>
    <x v="5"/>
    <n v="6.9381512359098503"/>
    <n v="1.92726423219718"/>
  </r>
  <r>
    <x v="0"/>
    <x v="19"/>
    <x v="9"/>
    <x v="19"/>
    <s v="SE3_medium"/>
    <x v="6"/>
    <n v="30.079313304721001"/>
    <n v="8.3553648068669499"/>
  </r>
  <r>
    <x v="0"/>
    <x v="19"/>
    <x v="9"/>
    <x v="19"/>
    <s v="SE3_medium"/>
    <x v="7"/>
    <n v="41.541082716270601"/>
    <n v="11.5391896434085"/>
  </r>
  <r>
    <x v="0"/>
    <x v="19"/>
    <x v="9"/>
    <x v="19"/>
    <s v="SE3_medium"/>
    <x v="8"/>
    <n v="41.541082716270601"/>
    <n v="11.5391896434085"/>
  </r>
  <r>
    <x v="0"/>
    <x v="19"/>
    <x v="9"/>
    <x v="19"/>
    <s v="SE3_medium"/>
    <x v="9"/>
    <n v="45.361633570256501"/>
    <n v="12.600453769515701"/>
  </r>
  <r>
    <x v="0"/>
    <x v="19"/>
    <x v="9"/>
    <x v="19"/>
    <s v="SE3_medium"/>
    <x v="10"/>
    <n v="57.764189478740803"/>
    <n v="16.045608188539099"/>
  </r>
  <r>
    <x v="0"/>
    <x v="19"/>
    <x v="9"/>
    <x v="19"/>
    <s v="SE3_medium"/>
    <x v="11"/>
    <n v="3.4661481279819699"/>
    <n v="0.96281892443943695"/>
  </r>
  <r>
    <x v="0"/>
    <x v="19"/>
    <x v="9"/>
    <x v="19"/>
    <s v="SE3_medium"/>
    <x v="12"/>
    <n v="0.36"/>
    <n v="0.1"/>
  </r>
  <r>
    <x v="0"/>
    <x v="19"/>
    <x v="9"/>
    <x v="19"/>
    <s v="SE3_medium"/>
    <x v="13"/>
    <n v="22.255179800448499"/>
    <n v="6.1819943890134796"/>
  </r>
  <r>
    <x v="0"/>
    <x v="19"/>
    <x v="9"/>
    <x v="19"/>
    <s v="SE3_medium"/>
    <x v="14"/>
    <n v="22.255179800448499"/>
    <n v="6.1819943890134796"/>
  </r>
  <r>
    <x v="0"/>
    <x v="19"/>
    <x v="9"/>
    <x v="19"/>
    <s v="SE3_medium"/>
    <x v="15"/>
    <n v="2.7284206547966199"/>
    <n v="0.75789462633239502"/>
  </r>
  <r>
    <x v="0"/>
    <x v="19"/>
    <x v="9"/>
    <x v="19"/>
    <s v="SE3_medium"/>
    <x v="16"/>
    <n v="6.3819281410478998"/>
    <n v="1.77275781695775"/>
  </r>
  <r>
    <x v="0"/>
    <x v="19"/>
    <x v="9"/>
    <x v="19"/>
    <s v="SE3_medium"/>
    <x v="17"/>
    <n v="9.3111759656652193"/>
    <n v="2.5864377682403399"/>
  </r>
  <r>
    <x v="0"/>
    <x v="19"/>
    <x v="9"/>
    <x v="19"/>
    <s v="SE3_medium"/>
    <x v="19"/>
    <n v="14.8932951392392"/>
    <n v="4.1370264275664503"/>
  </r>
  <r>
    <x v="0"/>
    <x v="19"/>
    <x v="9"/>
    <x v="19"/>
    <s v="SE3_medium"/>
    <x v="20"/>
    <n v="34.222357783875999"/>
    <n v="9.5062104955211097"/>
  </r>
  <r>
    <x v="0"/>
    <x v="19"/>
    <x v="9"/>
    <x v="19"/>
    <s v="SE3_medium"/>
    <x v="21"/>
    <n v="47.52"/>
    <n v="13.2"/>
  </r>
  <r>
    <x v="0"/>
    <x v="19"/>
    <x v="9"/>
    <x v="19"/>
    <s v="SE3_medium"/>
    <x v="22"/>
    <n v="61.56"/>
    <n v="17.100000000000001"/>
  </r>
  <r>
    <x v="0"/>
    <x v="19"/>
    <x v="9"/>
    <x v="19"/>
    <s v="SE3_medium"/>
    <x v="23"/>
    <n v="0.31515896120488701"/>
    <n v="8.7544155890246306E-2"/>
  </r>
  <r>
    <x v="0"/>
    <x v="19"/>
    <x v="9"/>
    <x v="19"/>
    <s v="SE3_medium"/>
    <x v="24"/>
    <n v="38.771677201852398"/>
    <n v="10.7699103338479"/>
  </r>
  <r>
    <x v="0"/>
    <x v="19"/>
    <x v="9"/>
    <x v="19"/>
    <s v="SE3_medium"/>
    <x v="26"/>
    <n v="46.781450178274099"/>
    <n v="12.994847271742801"/>
  </r>
  <r>
    <x v="0"/>
    <x v="19"/>
    <x v="9"/>
    <x v="19"/>
    <s v="SE3_medium"/>
    <x v="27"/>
    <n v="2.34199197836619"/>
    <n v="0.650553327323943"/>
  </r>
  <r>
    <x v="0"/>
    <x v="19"/>
    <x v="9"/>
    <x v="19"/>
    <s v="SE3_small"/>
    <x v="0"/>
    <n v="45.776839115009899"/>
    <n v="12.7157886430583"/>
  </r>
  <r>
    <x v="0"/>
    <x v="19"/>
    <x v="9"/>
    <x v="19"/>
    <s v="SE3_small"/>
    <x v="1"/>
    <n v="43.2"/>
    <n v="12"/>
  </r>
  <r>
    <x v="0"/>
    <x v="19"/>
    <x v="9"/>
    <x v="19"/>
    <s v="SE3_small"/>
    <x v="2"/>
    <n v="54.72"/>
    <n v="15.2"/>
  </r>
  <r>
    <x v="0"/>
    <x v="19"/>
    <x v="9"/>
    <x v="19"/>
    <s v="SE3_small"/>
    <x v="3"/>
    <n v="57.764189478740803"/>
    <n v="16.045608188539099"/>
  </r>
  <r>
    <x v="0"/>
    <x v="19"/>
    <x v="9"/>
    <x v="19"/>
    <s v="SE3_small"/>
    <x v="4"/>
    <n v="6.9381512359098503"/>
    <n v="1.92726423219718"/>
  </r>
  <r>
    <x v="0"/>
    <x v="19"/>
    <x v="9"/>
    <x v="19"/>
    <s v="SE3_small"/>
    <x v="5"/>
    <n v="6.9381512359098503"/>
    <n v="1.92726423219718"/>
  </r>
  <r>
    <x v="0"/>
    <x v="19"/>
    <x v="9"/>
    <x v="19"/>
    <s v="SE3_small"/>
    <x v="6"/>
    <n v="30.079313304721001"/>
    <n v="8.3553648068669499"/>
  </r>
  <r>
    <x v="0"/>
    <x v="19"/>
    <x v="9"/>
    <x v="19"/>
    <s v="SE3_small"/>
    <x v="7"/>
    <n v="41.541082716270601"/>
    <n v="11.5391896434085"/>
  </r>
  <r>
    <x v="0"/>
    <x v="19"/>
    <x v="9"/>
    <x v="19"/>
    <s v="SE3_small"/>
    <x v="8"/>
    <n v="41.541082716270601"/>
    <n v="11.5391896434085"/>
  </r>
  <r>
    <x v="0"/>
    <x v="19"/>
    <x v="9"/>
    <x v="19"/>
    <s v="SE3_small"/>
    <x v="9"/>
    <n v="45.361633570256501"/>
    <n v="12.600453769515701"/>
  </r>
  <r>
    <x v="0"/>
    <x v="19"/>
    <x v="9"/>
    <x v="19"/>
    <s v="SE3_small"/>
    <x v="10"/>
    <n v="57.764189478740803"/>
    <n v="16.045608188539099"/>
  </r>
  <r>
    <x v="0"/>
    <x v="19"/>
    <x v="9"/>
    <x v="19"/>
    <s v="SE3_small"/>
    <x v="11"/>
    <n v="3.4661481279819699"/>
    <n v="0.96281892443943695"/>
  </r>
  <r>
    <x v="0"/>
    <x v="19"/>
    <x v="9"/>
    <x v="19"/>
    <s v="SE3_small"/>
    <x v="12"/>
    <n v="0.36"/>
    <n v="0.1"/>
  </r>
  <r>
    <x v="0"/>
    <x v="19"/>
    <x v="9"/>
    <x v="19"/>
    <s v="SE3_small"/>
    <x v="13"/>
    <n v="22.255179800448499"/>
    <n v="6.1819943890134796"/>
  </r>
  <r>
    <x v="0"/>
    <x v="19"/>
    <x v="9"/>
    <x v="19"/>
    <s v="SE3_small"/>
    <x v="14"/>
    <n v="22.255179800448499"/>
    <n v="6.1819943890134796"/>
  </r>
  <r>
    <x v="0"/>
    <x v="19"/>
    <x v="9"/>
    <x v="19"/>
    <s v="SE3_small"/>
    <x v="15"/>
    <n v="2.7284206547966199"/>
    <n v="0.75789462633239502"/>
  </r>
  <r>
    <x v="0"/>
    <x v="19"/>
    <x v="9"/>
    <x v="19"/>
    <s v="SE3_small"/>
    <x v="16"/>
    <n v="6.3819281410478998"/>
    <n v="1.77275781695775"/>
  </r>
  <r>
    <x v="0"/>
    <x v="19"/>
    <x v="9"/>
    <x v="19"/>
    <s v="SE3_small"/>
    <x v="17"/>
    <n v="9.3111759656652193"/>
    <n v="2.5864377682403399"/>
  </r>
  <r>
    <x v="0"/>
    <x v="19"/>
    <x v="9"/>
    <x v="19"/>
    <s v="SE3_small"/>
    <x v="19"/>
    <n v="14.8932951392392"/>
    <n v="4.1370264275664503"/>
  </r>
  <r>
    <x v="0"/>
    <x v="19"/>
    <x v="9"/>
    <x v="19"/>
    <s v="SE3_small"/>
    <x v="20"/>
    <n v="34.222357783875999"/>
    <n v="9.5062104955211097"/>
  </r>
  <r>
    <x v="0"/>
    <x v="19"/>
    <x v="9"/>
    <x v="19"/>
    <s v="SE3_small"/>
    <x v="21"/>
    <n v="47.52"/>
    <n v="13.2"/>
  </r>
  <r>
    <x v="0"/>
    <x v="19"/>
    <x v="9"/>
    <x v="19"/>
    <s v="SE3_small"/>
    <x v="22"/>
    <n v="61.56"/>
    <n v="17.100000000000001"/>
  </r>
  <r>
    <x v="0"/>
    <x v="19"/>
    <x v="9"/>
    <x v="19"/>
    <s v="SE3_small"/>
    <x v="23"/>
    <n v="0.31515896120488701"/>
    <n v="8.7544155890246306E-2"/>
  </r>
  <r>
    <x v="0"/>
    <x v="19"/>
    <x v="9"/>
    <x v="19"/>
    <s v="SE3_small"/>
    <x v="24"/>
    <n v="38.771677201852398"/>
    <n v="10.7699103338479"/>
  </r>
  <r>
    <x v="0"/>
    <x v="19"/>
    <x v="9"/>
    <x v="19"/>
    <s v="SE3_small"/>
    <x v="26"/>
    <n v="46.781450178274099"/>
    <n v="12.994847271742801"/>
  </r>
  <r>
    <x v="0"/>
    <x v="19"/>
    <x v="9"/>
    <x v="19"/>
    <s v="SE3_small"/>
    <x v="27"/>
    <n v="2.34199197836619"/>
    <n v="0.650553327323943"/>
  </r>
  <r>
    <x v="0"/>
    <x v="19"/>
    <x v="9"/>
    <x v="20"/>
    <s v="SE4A"/>
    <x v="0"/>
    <n v="45.776839115009899"/>
    <n v="12.7157886430583"/>
  </r>
  <r>
    <x v="0"/>
    <x v="19"/>
    <x v="9"/>
    <x v="20"/>
    <s v="SE4A"/>
    <x v="1"/>
    <n v="43.2"/>
    <n v="12"/>
  </r>
  <r>
    <x v="0"/>
    <x v="19"/>
    <x v="9"/>
    <x v="20"/>
    <s v="SE4A"/>
    <x v="2"/>
    <n v="54.72"/>
    <n v="15.2"/>
  </r>
  <r>
    <x v="0"/>
    <x v="19"/>
    <x v="9"/>
    <x v="20"/>
    <s v="SE4A"/>
    <x v="3"/>
    <n v="57.764189478740803"/>
    <n v="16.045608188539099"/>
  </r>
  <r>
    <x v="0"/>
    <x v="19"/>
    <x v="9"/>
    <x v="20"/>
    <s v="SE4A"/>
    <x v="4"/>
    <n v="6.9381512359098503"/>
    <n v="1.92726423219718"/>
  </r>
  <r>
    <x v="0"/>
    <x v="19"/>
    <x v="9"/>
    <x v="20"/>
    <s v="SE4A"/>
    <x v="5"/>
    <n v="6.9381512359098503"/>
    <n v="1.92726423219718"/>
  </r>
  <r>
    <x v="0"/>
    <x v="19"/>
    <x v="9"/>
    <x v="20"/>
    <s v="SE4A"/>
    <x v="6"/>
    <n v="30.079313304721001"/>
    <n v="8.3553648068669499"/>
  </r>
  <r>
    <x v="0"/>
    <x v="19"/>
    <x v="9"/>
    <x v="20"/>
    <s v="SE4A"/>
    <x v="7"/>
    <n v="41.541082716270601"/>
    <n v="11.5391896434085"/>
  </r>
  <r>
    <x v="0"/>
    <x v="19"/>
    <x v="9"/>
    <x v="20"/>
    <s v="SE4A"/>
    <x v="8"/>
    <n v="41.541082716270601"/>
    <n v="11.5391896434085"/>
  </r>
  <r>
    <x v="0"/>
    <x v="19"/>
    <x v="9"/>
    <x v="20"/>
    <s v="SE4A"/>
    <x v="9"/>
    <n v="45.361633570256501"/>
    <n v="12.600453769515701"/>
  </r>
  <r>
    <x v="0"/>
    <x v="19"/>
    <x v="9"/>
    <x v="20"/>
    <s v="SE4A"/>
    <x v="10"/>
    <n v="57.764189478740803"/>
    <n v="16.045608188539099"/>
  </r>
  <r>
    <x v="0"/>
    <x v="19"/>
    <x v="9"/>
    <x v="20"/>
    <s v="SE4A"/>
    <x v="11"/>
    <n v="3.4661481279819699"/>
    <n v="0.96281892443943695"/>
  </r>
  <r>
    <x v="0"/>
    <x v="19"/>
    <x v="9"/>
    <x v="20"/>
    <s v="SE4A"/>
    <x v="12"/>
    <n v="0.36"/>
    <n v="0.1"/>
  </r>
  <r>
    <x v="0"/>
    <x v="19"/>
    <x v="9"/>
    <x v="20"/>
    <s v="SE4A"/>
    <x v="13"/>
    <n v="22.255179800448499"/>
    <n v="6.1819943890134796"/>
  </r>
  <r>
    <x v="0"/>
    <x v="19"/>
    <x v="9"/>
    <x v="20"/>
    <s v="SE4A"/>
    <x v="14"/>
    <n v="22.255179800448499"/>
    <n v="6.1819943890134796"/>
  </r>
  <r>
    <x v="0"/>
    <x v="19"/>
    <x v="9"/>
    <x v="20"/>
    <s v="SE4A"/>
    <x v="15"/>
    <n v="2.7284206547966199"/>
    <n v="0.75789462633239502"/>
  </r>
  <r>
    <x v="0"/>
    <x v="19"/>
    <x v="9"/>
    <x v="20"/>
    <s v="SE4A"/>
    <x v="16"/>
    <n v="6.3819281410478998"/>
    <n v="1.77275781695775"/>
  </r>
  <r>
    <x v="0"/>
    <x v="19"/>
    <x v="9"/>
    <x v="20"/>
    <s v="SE4A"/>
    <x v="17"/>
    <n v="9.3111759656652193"/>
    <n v="2.5864377682403399"/>
  </r>
  <r>
    <x v="0"/>
    <x v="19"/>
    <x v="9"/>
    <x v="20"/>
    <s v="SE4A"/>
    <x v="19"/>
    <n v="14.8932951392392"/>
    <n v="4.1370264275664503"/>
  </r>
  <r>
    <x v="0"/>
    <x v="19"/>
    <x v="9"/>
    <x v="20"/>
    <s v="SE4A"/>
    <x v="20"/>
    <n v="34.222357783875999"/>
    <n v="9.5062104955211097"/>
  </r>
  <r>
    <x v="0"/>
    <x v="19"/>
    <x v="9"/>
    <x v="20"/>
    <s v="SE4A"/>
    <x v="21"/>
    <n v="47.52"/>
    <n v="13.2"/>
  </r>
  <r>
    <x v="0"/>
    <x v="19"/>
    <x v="9"/>
    <x v="20"/>
    <s v="SE4A"/>
    <x v="22"/>
    <n v="61.56"/>
    <n v="17.100000000000001"/>
  </r>
  <r>
    <x v="0"/>
    <x v="19"/>
    <x v="9"/>
    <x v="20"/>
    <s v="SE4A"/>
    <x v="23"/>
    <n v="0.31515896120488701"/>
    <n v="8.7544155890246306E-2"/>
  </r>
  <r>
    <x v="0"/>
    <x v="19"/>
    <x v="9"/>
    <x v="20"/>
    <s v="SE4A"/>
    <x v="24"/>
    <n v="38.771677201852398"/>
    <n v="10.7699103338479"/>
  </r>
  <r>
    <x v="0"/>
    <x v="19"/>
    <x v="9"/>
    <x v="20"/>
    <s v="SE4A"/>
    <x v="26"/>
    <n v="46.781450178274099"/>
    <n v="12.994847271742801"/>
  </r>
  <r>
    <x v="0"/>
    <x v="19"/>
    <x v="9"/>
    <x v="20"/>
    <s v="SE4A"/>
    <x v="27"/>
    <n v="2.34199197836619"/>
    <n v="0.650553327323943"/>
  </r>
  <r>
    <x v="0"/>
    <x v="19"/>
    <x v="9"/>
    <x v="20"/>
    <s v="SE4_IND"/>
    <x v="0"/>
    <n v="45.776839115009899"/>
    <n v="12.7157886430583"/>
  </r>
  <r>
    <x v="0"/>
    <x v="19"/>
    <x v="9"/>
    <x v="20"/>
    <s v="SE4_IND"/>
    <x v="1"/>
    <n v="43.2"/>
    <n v="12"/>
  </r>
  <r>
    <x v="0"/>
    <x v="19"/>
    <x v="9"/>
    <x v="20"/>
    <s v="SE4_IND"/>
    <x v="2"/>
    <n v="54.72"/>
    <n v="15.2"/>
  </r>
  <r>
    <x v="0"/>
    <x v="19"/>
    <x v="9"/>
    <x v="20"/>
    <s v="SE4_IND"/>
    <x v="3"/>
    <n v="57.764189478740803"/>
    <n v="16.045608188539099"/>
  </r>
  <r>
    <x v="0"/>
    <x v="19"/>
    <x v="9"/>
    <x v="20"/>
    <s v="SE4_IND"/>
    <x v="4"/>
    <n v="6.9381512359098503"/>
    <n v="1.92726423219718"/>
  </r>
  <r>
    <x v="0"/>
    <x v="19"/>
    <x v="9"/>
    <x v="20"/>
    <s v="SE4_IND"/>
    <x v="5"/>
    <n v="6.9381512359098503"/>
    <n v="1.92726423219718"/>
  </r>
  <r>
    <x v="0"/>
    <x v="19"/>
    <x v="9"/>
    <x v="20"/>
    <s v="SE4_IND"/>
    <x v="6"/>
    <n v="30.079313304721001"/>
    <n v="8.3553648068669499"/>
  </r>
  <r>
    <x v="0"/>
    <x v="19"/>
    <x v="9"/>
    <x v="20"/>
    <s v="SE4_IND"/>
    <x v="7"/>
    <n v="41.541082716270601"/>
    <n v="11.5391896434085"/>
  </r>
  <r>
    <x v="0"/>
    <x v="19"/>
    <x v="9"/>
    <x v="20"/>
    <s v="SE4_IND"/>
    <x v="8"/>
    <n v="41.541082716270601"/>
    <n v="11.5391896434085"/>
  </r>
  <r>
    <x v="0"/>
    <x v="19"/>
    <x v="9"/>
    <x v="20"/>
    <s v="SE4_IND"/>
    <x v="9"/>
    <n v="45.361633570256501"/>
    <n v="12.600453769515701"/>
  </r>
  <r>
    <x v="0"/>
    <x v="19"/>
    <x v="9"/>
    <x v="20"/>
    <s v="SE4_IND"/>
    <x v="10"/>
    <n v="57.764189478740803"/>
    <n v="16.045608188539099"/>
  </r>
  <r>
    <x v="0"/>
    <x v="19"/>
    <x v="9"/>
    <x v="20"/>
    <s v="SE4_IND"/>
    <x v="11"/>
    <n v="3.4661481279819699"/>
    <n v="0.96281892443943695"/>
  </r>
  <r>
    <x v="0"/>
    <x v="19"/>
    <x v="9"/>
    <x v="20"/>
    <s v="SE4_IND"/>
    <x v="12"/>
    <n v="0.36"/>
    <n v="0.1"/>
  </r>
  <r>
    <x v="0"/>
    <x v="19"/>
    <x v="9"/>
    <x v="20"/>
    <s v="SE4_IND"/>
    <x v="13"/>
    <n v="22.255179800448499"/>
    <n v="6.1819943890134796"/>
  </r>
  <r>
    <x v="0"/>
    <x v="19"/>
    <x v="9"/>
    <x v="20"/>
    <s v="SE4_IND"/>
    <x v="14"/>
    <n v="22.255179800448499"/>
    <n v="6.1819943890134796"/>
  </r>
  <r>
    <x v="0"/>
    <x v="19"/>
    <x v="9"/>
    <x v="20"/>
    <s v="SE4_IND"/>
    <x v="15"/>
    <n v="2.7284206547966199"/>
    <n v="0.75789462633239502"/>
  </r>
  <r>
    <x v="0"/>
    <x v="19"/>
    <x v="9"/>
    <x v="20"/>
    <s v="SE4_IND"/>
    <x v="16"/>
    <n v="6.3819281410478998"/>
    <n v="1.77275781695775"/>
  </r>
  <r>
    <x v="0"/>
    <x v="19"/>
    <x v="9"/>
    <x v="20"/>
    <s v="SE4_IND"/>
    <x v="17"/>
    <n v="9.3111759656652193"/>
    <n v="2.5864377682403399"/>
  </r>
  <r>
    <x v="0"/>
    <x v="19"/>
    <x v="9"/>
    <x v="20"/>
    <s v="SE4_IND"/>
    <x v="19"/>
    <n v="14.8932951392392"/>
    <n v="4.1370264275664503"/>
  </r>
  <r>
    <x v="0"/>
    <x v="19"/>
    <x v="9"/>
    <x v="20"/>
    <s v="SE4_IND"/>
    <x v="20"/>
    <n v="34.222357783875999"/>
    <n v="9.5062104955211097"/>
  </r>
  <r>
    <x v="0"/>
    <x v="19"/>
    <x v="9"/>
    <x v="20"/>
    <s v="SE4_IND"/>
    <x v="21"/>
    <n v="47.52"/>
    <n v="13.2"/>
  </r>
  <r>
    <x v="0"/>
    <x v="19"/>
    <x v="9"/>
    <x v="20"/>
    <s v="SE4_IND"/>
    <x v="22"/>
    <n v="61.56"/>
    <n v="17.100000000000001"/>
  </r>
  <r>
    <x v="0"/>
    <x v="19"/>
    <x v="9"/>
    <x v="20"/>
    <s v="SE4_IND"/>
    <x v="23"/>
    <n v="0.31515896120488701"/>
    <n v="8.7544155890246306E-2"/>
  </r>
  <r>
    <x v="0"/>
    <x v="19"/>
    <x v="9"/>
    <x v="20"/>
    <s v="SE4_IND"/>
    <x v="24"/>
    <n v="38.771677201852398"/>
    <n v="10.7699103338479"/>
  </r>
  <r>
    <x v="0"/>
    <x v="19"/>
    <x v="9"/>
    <x v="20"/>
    <s v="SE4_IND"/>
    <x v="26"/>
    <n v="46.781450178274099"/>
    <n v="12.994847271742801"/>
  </r>
  <r>
    <x v="0"/>
    <x v="19"/>
    <x v="9"/>
    <x v="20"/>
    <s v="SE4_IND"/>
    <x v="27"/>
    <n v="2.34199197836619"/>
    <n v="0.650553327323943"/>
  </r>
  <r>
    <x v="0"/>
    <x v="19"/>
    <x v="9"/>
    <x v="20"/>
    <s v="SE4_Offshore"/>
    <x v="0"/>
    <n v="45.776839115009899"/>
    <n v="12.7157886430583"/>
  </r>
  <r>
    <x v="0"/>
    <x v="19"/>
    <x v="9"/>
    <x v="20"/>
    <s v="SE4_Offshore"/>
    <x v="1"/>
    <n v="43.2"/>
    <n v="12"/>
  </r>
  <r>
    <x v="0"/>
    <x v="19"/>
    <x v="9"/>
    <x v="20"/>
    <s v="SE4_Offshore"/>
    <x v="2"/>
    <n v="54.72"/>
    <n v="15.2"/>
  </r>
  <r>
    <x v="0"/>
    <x v="19"/>
    <x v="9"/>
    <x v="20"/>
    <s v="SE4_Offshore"/>
    <x v="3"/>
    <n v="57.764189478740803"/>
    <n v="16.045608188539099"/>
  </r>
  <r>
    <x v="0"/>
    <x v="19"/>
    <x v="9"/>
    <x v="20"/>
    <s v="SE4_Offshore"/>
    <x v="4"/>
    <n v="6.9381512359098503"/>
    <n v="1.92726423219718"/>
  </r>
  <r>
    <x v="0"/>
    <x v="19"/>
    <x v="9"/>
    <x v="20"/>
    <s v="SE4_Offshore"/>
    <x v="5"/>
    <n v="6.9381512359098503"/>
    <n v="1.92726423219718"/>
  </r>
  <r>
    <x v="0"/>
    <x v="19"/>
    <x v="9"/>
    <x v="20"/>
    <s v="SE4_Offshore"/>
    <x v="6"/>
    <n v="30.079313304721001"/>
    <n v="8.3553648068669499"/>
  </r>
  <r>
    <x v="0"/>
    <x v="19"/>
    <x v="9"/>
    <x v="20"/>
    <s v="SE4_Offshore"/>
    <x v="7"/>
    <n v="41.541082716270601"/>
    <n v="11.5391896434085"/>
  </r>
  <r>
    <x v="0"/>
    <x v="19"/>
    <x v="9"/>
    <x v="20"/>
    <s v="SE4_Offshore"/>
    <x v="8"/>
    <n v="41.541082716270601"/>
    <n v="11.5391896434085"/>
  </r>
  <r>
    <x v="0"/>
    <x v="19"/>
    <x v="9"/>
    <x v="20"/>
    <s v="SE4_Offshore"/>
    <x v="9"/>
    <n v="45.361633570256501"/>
    <n v="12.600453769515701"/>
  </r>
  <r>
    <x v="0"/>
    <x v="19"/>
    <x v="9"/>
    <x v="20"/>
    <s v="SE4_Offshore"/>
    <x v="10"/>
    <n v="57.764189478740803"/>
    <n v="16.045608188539099"/>
  </r>
  <r>
    <x v="0"/>
    <x v="19"/>
    <x v="9"/>
    <x v="20"/>
    <s v="SE4_Offshore"/>
    <x v="11"/>
    <n v="3.4661481279819699"/>
    <n v="0.96281892443943695"/>
  </r>
  <r>
    <x v="0"/>
    <x v="19"/>
    <x v="9"/>
    <x v="20"/>
    <s v="SE4_Offshore"/>
    <x v="12"/>
    <n v="0.36"/>
    <n v="0.1"/>
  </r>
  <r>
    <x v="0"/>
    <x v="19"/>
    <x v="9"/>
    <x v="20"/>
    <s v="SE4_Offshore"/>
    <x v="13"/>
    <n v="22.255179800448499"/>
    <n v="6.1819943890134796"/>
  </r>
  <r>
    <x v="0"/>
    <x v="19"/>
    <x v="9"/>
    <x v="20"/>
    <s v="SE4_Offshore"/>
    <x v="14"/>
    <n v="22.255179800448499"/>
    <n v="6.1819943890134796"/>
  </r>
  <r>
    <x v="0"/>
    <x v="19"/>
    <x v="9"/>
    <x v="20"/>
    <s v="SE4_Offshore"/>
    <x v="15"/>
    <n v="2.7284206547966199"/>
    <n v="0.75789462633239502"/>
  </r>
  <r>
    <x v="0"/>
    <x v="19"/>
    <x v="9"/>
    <x v="20"/>
    <s v="SE4_Offshore"/>
    <x v="16"/>
    <n v="6.3819281410478998"/>
    <n v="1.77275781695775"/>
  </r>
  <r>
    <x v="0"/>
    <x v="19"/>
    <x v="9"/>
    <x v="20"/>
    <s v="SE4_Offshore"/>
    <x v="17"/>
    <n v="9.3111759656652193"/>
    <n v="2.5864377682403399"/>
  </r>
  <r>
    <x v="0"/>
    <x v="19"/>
    <x v="9"/>
    <x v="20"/>
    <s v="SE4_Offshore"/>
    <x v="19"/>
    <n v="14.8932951392392"/>
    <n v="4.1370264275664503"/>
  </r>
  <r>
    <x v="0"/>
    <x v="19"/>
    <x v="9"/>
    <x v="20"/>
    <s v="SE4_Offshore"/>
    <x v="20"/>
    <n v="34.222357783875999"/>
    <n v="9.5062104955211097"/>
  </r>
  <r>
    <x v="0"/>
    <x v="19"/>
    <x v="9"/>
    <x v="20"/>
    <s v="SE4_Offshore"/>
    <x v="21"/>
    <n v="47.52"/>
    <n v="13.2"/>
  </r>
  <r>
    <x v="0"/>
    <x v="19"/>
    <x v="9"/>
    <x v="20"/>
    <s v="SE4_Offshore"/>
    <x v="22"/>
    <n v="61.56"/>
    <n v="17.100000000000001"/>
  </r>
  <r>
    <x v="0"/>
    <x v="19"/>
    <x v="9"/>
    <x v="20"/>
    <s v="SE4_Offshore"/>
    <x v="23"/>
    <n v="0.31515896120488701"/>
    <n v="8.7544155890246306E-2"/>
  </r>
  <r>
    <x v="0"/>
    <x v="19"/>
    <x v="9"/>
    <x v="20"/>
    <s v="SE4_Offshore"/>
    <x v="24"/>
    <n v="38.771677201852398"/>
    <n v="10.7699103338479"/>
  </r>
  <r>
    <x v="0"/>
    <x v="19"/>
    <x v="9"/>
    <x v="20"/>
    <s v="SE4_Offshore"/>
    <x v="26"/>
    <n v="46.781450178274099"/>
    <n v="12.994847271742801"/>
  </r>
  <r>
    <x v="0"/>
    <x v="19"/>
    <x v="9"/>
    <x v="20"/>
    <s v="SE4_Offshore"/>
    <x v="27"/>
    <n v="2.34199197836619"/>
    <n v="0.650553327323943"/>
  </r>
  <r>
    <x v="0"/>
    <x v="19"/>
    <x v="9"/>
    <x v="20"/>
    <s v="SE4_large"/>
    <x v="0"/>
    <n v="45.776839115009899"/>
    <n v="12.7157886430583"/>
  </r>
  <r>
    <x v="0"/>
    <x v="19"/>
    <x v="9"/>
    <x v="20"/>
    <s v="SE4_large"/>
    <x v="1"/>
    <n v="43.2"/>
    <n v="12"/>
  </r>
  <r>
    <x v="0"/>
    <x v="19"/>
    <x v="9"/>
    <x v="20"/>
    <s v="SE4_large"/>
    <x v="2"/>
    <n v="54.72"/>
    <n v="15.2"/>
  </r>
  <r>
    <x v="0"/>
    <x v="19"/>
    <x v="9"/>
    <x v="20"/>
    <s v="SE4_large"/>
    <x v="3"/>
    <n v="57.764189478740803"/>
    <n v="16.045608188539099"/>
  </r>
  <r>
    <x v="0"/>
    <x v="19"/>
    <x v="9"/>
    <x v="20"/>
    <s v="SE4_large"/>
    <x v="4"/>
    <n v="6.9381512359098503"/>
    <n v="1.92726423219718"/>
  </r>
  <r>
    <x v="0"/>
    <x v="19"/>
    <x v="9"/>
    <x v="20"/>
    <s v="SE4_large"/>
    <x v="5"/>
    <n v="6.9381512359098503"/>
    <n v="1.92726423219718"/>
  </r>
  <r>
    <x v="0"/>
    <x v="19"/>
    <x v="9"/>
    <x v="20"/>
    <s v="SE4_large"/>
    <x v="6"/>
    <n v="30.079313304721001"/>
    <n v="8.3553648068669499"/>
  </r>
  <r>
    <x v="0"/>
    <x v="19"/>
    <x v="9"/>
    <x v="20"/>
    <s v="SE4_large"/>
    <x v="7"/>
    <n v="41.541082716270601"/>
    <n v="11.5391896434085"/>
  </r>
  <r>
    <x v="0"/>
    <x v="19"/>
    <x v="9"/>
    <x v="20"/>
    <s v="SE4_large"/>
    <x v="8"/>
    <n v="41.541082716270601"/>
    <n v="11.5391896434085"/>
  </r>
  <r>
    <x v="0"/>
    <x v="19"/>
    <x v="9"/>
    <x v="20"/>
    <s v="SE4_large"/>
    <x v="9"/>
    <n v="45.361633570256501"/>
    <n v="12.600453769515701"/>
  </r>
  <r>
    <x v="0"/>
    <x v="19"/>
    <x v="9"/>
    <x v="20"/>
    <s v="SE4_large"/>
    <x v="10"/>
    <n v="57.764189478740803"/>
    <n v="16.045608188539099"/>
  </r>
  <r>
    <x v="0"/>
    <x v="19"/>
    <x v="9"/>
    <x v="20"/>
    <s v="SE4_large"/>
    <x v="11"/>
    <n v="3.4661481279819699"/>
    <n v="0.96281892443943695"/>
  </r>
  <r>
    <x v="0"/>
    <x v="19"/>
    <x v="9"/>
    <x v="20"/>
    <s v="SE4_large"/>
    <x v="12"/>
    <n v="0.36"/>
    <n v="0.1"/>
  </r>
  <r>
    <x v="0"/>
    <x v="19"/>
    <x v="9"/>
    <x v="20"/>
    <s v="SE4_large"/>
    <x v="13"/>
    <n v="22.255179800448499"/>
    <n v="6.1819943890134796"/>
  </r>
  <r>
    <x v="0"/>
    <x v="19"/>
    <x v="9"/>
    <x v="20"/>
    <s v="SE4_large"/>
    <x v="14"/>
    <n v="22.255179800448499"/>
    <n v="6.1819943890134796"/>
  </r>
  <r>
    <x v="0"/>
    <x v="19"/>
    <x v="9"/>
    <x v="20"/>
    <s v="SE4_large"/>
    <x v="15"/>
    <n v="2.7284206547966199"/>
    <n v="0.75789462633239502"/>
  </r>
  <r>
    <x v="0"/>
    <x v="19"/>
    <x v="9"/>
    <x v="20"/>
    <s v="SE4_large"/>
    <x v="16"/>
    <n v="6.3819281410478998"/>
    <n v="1.77275781695775"/>
  </r>
  <r>
    <x v="0"/>
    <x v="19"/>
    <x v="9"/>
    <x v="20"/>
    <s v="SE4_large"/>
    <x v="17"/>
    <n v="9.3111759656652193"/>
    <n v="2.5864377682403399"/>
  </r>
  <r>
    <x v="0"/>
    <x v="19"/>
    <x v="9"/>
    <x v="20"/>
    <s v="SE4_large"/>
    <x v="19"/>
    <n v="14.8932951392392"/>
    <n v="4.1370264275664503"/>
  </r>
  <r>
    <x v="0"/>
    <x v="19"/>
    <x v="9"/>
    <x v="20"/>
    <s v="SE4_large"/>
    <x v="20"/>
    <n v="34.222357783875999"/>
    <n v="9.5062104955211097"/>
  </r>
  <r>
    <x v="0"/>
    <x v="19"/>
    <x v="9"/>
    <x v="20"/>
    <s v="SE4_large"/>
    <x v="21"/>
    <n v="47.52"/>
    <n v="13.2"/>
  </r>
  <r>
    <x v="0"/>
    <x v="19"/>
    <x v="9"/>
    <x v="20"/>
    <s v="SE4_large"/>
    <x v="22"/>
    <n v="61.56"/>
    <n v="17.100000000000001"/>
  </r>
  <r>
    <x v="0"/>
    <x v="19"/>
    <x v="9"/>
    <x v="20"/>
    <s v="SE4_large"/>
    <x v="23"/>
    <n v="0.31515896120488701"/>
    <n v="8.7544155890246306E-2"/>
  </r>
  <r>
    <x v="0"/>
    <x v="19"/>
    <x v="9"/>
    <x v="20"/>
    <s v="SE4_large"/>
    <x v="24"/>
    <n v="38.771677201852398"/>
    <n v="10.7699103338479"/>
  </r>
  <r>
    <x v="0"/>
    <x v="19"/>
    <x v="9"/>
    <x v="20"/>
    <s v="SE4_large"/>
    <x v="26"/>
    <n v="46.781450178274099"/>
    <n v="12.994847271742801"/>
  </r>
  <r>
    <x v="0"/>
    <x v="19"/>
    <x v="9"/>
    <x v="20"/>
    <s v="SE4_large"/>
    <x v="27"/>
    <n v="2.34199197836619"/>
    <n v="0.650553327323943"/>
  </r>
  <r>
    <x v="0"/>
    <x v="19"/>
    <x v="9"/>
    <x v="20"/>
    <s v="SE4_medium"/>
    <x v="0"/>
    <n v="45.776839115009899"/>
    <n v="12.7157886430583"/>
  </r>
  <r>
    <x v="0"/>
    <x v="19"/>
    <x v="9"/>
    <x v="20"/>
    <s v="SE4_medium"/>
    <x v="1"/>
    <n v="43.2"/>
    <n v="12"/>
  </r>
  <r>
    <x v="0"/>
    <x v="19"/>
    <x v="9"/>
    <x v="20"/>
    <s v="SE4_medium"/>
    <x v="2"/>
    <n v="54.72"/>
    <n v="15.2"/>
  </r>
  <r>
    <x v="0"/>
    <x v="19"/>
    <x v="9"/>
    <x v="20"/>
    <s v="SE4_medium"/>
    <x v="3"/>
    <n v="57.764189478740803"/>
    <n v="16.045608188539099"/>
  </r>
  <r>
    <x v="0"/>
    <x v="19"/>
    <x v="9"/>
    <x v="20"/>
    <s v="SE4_medium"/>
    <x v="4"/>
    <n v="6.9381512359098503"/>
    <n v="1.92726423219718"/>
  </r>
  <r>
    <x v="0"/>
    <x v="19"/>
    <x v="9"/>
    <x v="20"/>
    <s v="SE4_medium"/>
    <x v="5"/>
    <n v="6.9381512359098503"/>
    <n v="1.92726423219718"/>
  </r>
  <r>
    <x v="0"/>
    <x v="19"/>
    <x v="9"/>
    <x v="20"/>
    <s v="SE4_medium"/>
    <x v="6"/>
    <n v="30.079313304721001"/>
    <n v="8.3553648068669499"/>
  </r>
  <r>
    <x v="0"/>
    <x v="19"/>
    <x v="9"/>
    <x v="20"/>
    <s v="SE4_medium"/>
    <x v="7"/>
    <n v="41.541082716270601"/>
    <n v="11.5391896434085"/>
  </r>
  <r>
    <x v="0"/>
    <x v="19"/>
    <x v="9"/>
    <x v="20"/>
    <s v="SE4_medium"/>
    <x v="8"/>
    <n v="41.541082716270601"/>
    <n v="11.5391896434085"/>
  </r>
  <r>
    <x v="0"/>
    <x v="19"/>
    <x v="9"/>
    <x v="20"/>
    <s v="SE4_medium"/>
    <x v="9"/>
    <n v="45.361633570256501"/>
    <n v="12.600453769515701"/>
  </r>
  <r>
    <x v="0"/>
    <x v="19"/>
    <x v="9"/>
    <x v="20"/>
    <s v="SE4_medium"/>
    <x v="10"/>
    <n v="57.764189478740803"/>
    <n v="16.045608188539099"/>
  </r>
  <r>
    <x v="0"/>
    <x v="19"/>
    <x v="9"/>
    <x v="20"/>
    <s v="SE4_medium"/>
    <x v="11"/>
    <n v="3.4661481279819699"/>
    <n v="0.96281892443943695"/>
  </r>
  <r>
    <x v="0"/>
    <x v="19"/>
    <x v="9"/>
    <x v="20"/>
    <s v="SE4_medium"/>
    <x v="12"/>
    <n v="0.36"/>
    <n v="0.1"/>
  </r>
  <r>
    <x v="0"/>
    <x v="19"/>
    <x v="9"/>
    <x v="20"/>
    <s v="SE4_medium"/>
    <x v="13"/>
    <n v="22.255179800448499"/>
    <n v="6.1819943890134796"/>
  </r>
  <r>
    <x v="0"/>
    <x v="19"/>
    <x v="9"/>
    <x v="20"/>
    <s v="SE4_medium"/>
    <x v="14"/>
    <n v="22.255179800448499"/>
    <n v="6.1819943890134796"/>
  </r>
  <r>
    <x v="0"/>
    <x v="19"/>
    <x v="9"/>
    <x v="20"/>
    <s v="SE4_medium"/>
    <x v="15"/>
    <n v="2.7284206547966199"/>
    <n v="0.75789462633239502"/>
  </r>
  <r>
    <x v="0"/>
    <x v="19"/>
    <x v="9"/>
    <x v="20"/>
    <s v="SE4_medium"/>
    <x v="16"/>
    <n v="6.3819281410478998"/>
    <n v="1.77275781695775"/>
  </r>
  <r>
    <x v="0"/>
    <x v="19"/>
    <x v="9"/>
    <x v="20"/>
    <s v="SE4_medium"/>
    <x v="17"/>
    <n v="9.3111759656652193"/>
    <n v="2.5864377682403399"/>
  </r>
  <r>
    <x v="0"/>
    <x v="19"/>
    <x v="9"/>
    <x v="20"/>
    <s v="SE4_medium"/>
    <x v="19"/>
    <n v="14.8932951392392"/>
    <n v="4.1370264275664503"/>
  </r>
  <r>
    <x v="0"/>
    <x v="19"/>
    <x v="9"/>
    <x v="20"/>
    <s v="SE4_medium"/>
    <x v="20"/>
    <n v="34.222357783875999"/>
    <n v="9.5062104955211097"/>
  </r>
  <r>
    <x v="0"/>
    <x v="19"/>
    <x v="9"/>
    <x v="20"/>
    <s v="SE4_medium"/>
    <x v="21"/>
    <n v="47.52"/>
    <n v="13.2"/>
  </r>
  <r>
    <x v="0"/>
    <x v="19"/>
    <x v="9"/>
    <x v="20"/>
    <s v="SE4_medium"/>
    <x v="22"/>
    <n v="61.56"/>
    <n v="17.100000000000001"/>
  </r>
  <r>
    <x v="0"/>
    <x v="19"/>
    <x v="9"/>
    <x v="20"/>
    <s v="SE4_medium"/>
    <x v="23"/>
    <n v="0.31515896120488701"/>
    <n v="8.7544155890246306E-2"/>
  </r>
  <r>
    <x v="0"/>
    <x v="19"/>
    <x v="9"/>
    <x v="20"/>
    <s v="SE4_medium"/>
    <x v="24"/>
    <n v="38.771677201852398"/>
    <n v="10.7699103338479"/>
  </r>
  <r>
    <x v="0"/>
    <x v="19"/>
    <x v="9"/>
    <x v="20"/>
    <s v="SE4_medium"/>
    <x v="26"/>
    <n v="46.781450178274099"/>
    <n v="12.994847271742801"/>
  </r>
  <r>
    <x v="0"/>
    <x v="19"/>
    <x v="9"/>
    <x v="20"/>
    <s v="SE4_medium"/>
    <x v="27"/>
    <n v="2.34199197836619"/>
    <n v="0.650553327323943"/>
  </r>
  <r>
    <x v="0"/>
    <x v="19"/>
    <x v="9"/>
    <x v="20"/>
    <s v="SE4_small"/>
    <x v="0"/>
    <n v="45.776839115009899"/>
    <n v="12.7157886430583"/>
  </r>
  <r>
    <x v="0"/>
    <x v="19"/>
    <x v="9"/>
    <x v="20"/>
    <s v="SE4_small"/>
    <x v="1"/>
    <n v="43.2"/>
    <n v="12"/>
  </r>
  <r>
    <x v="0"/>
    <x v="19"/>
    <x v="9"/>
    <x v="20"/>
    <s v="SE4_small"/>
    <x v="2"/>
    <n v="54.72"/>
    <n v="15.2"/>
  </r>
  <r>
    <x v="0"/>
    <x v="19"/>
    <x v="9"/>
    <x v="20"/>
    <s v="SE4_small"/>
    <x v="3"/>
    <n v="57.764189478740803"/>
    <n v="16.045608188539099"/>
  </r>
  <r>
    <x v="0"/>
    <x v="19"/>
    <x v="9"/>
    <x v="20"/>
    <s v="SE4_small"/>
    <x v="4"/>
    <n v="6.9381512359098503"/>
    <n v="1.92726423219718"/>
  </r>
  <r>
    <x v="0"/>
    <x v="19"/>
    <x v="9"/>
    <x v="20"/>
    <s v="SE4_small"/>
    <x v="5"/>
    <n v="6.9381512359098503"/>
    <n v="1.92726423219718"/>
  </r>
  <r>
    <x v="0"/>
    <x v="19"/>
    <x v="9"/>
    <x v="20"/>
    <s v="SE4_small"/>
    <x v="6"/>
    <n v="30.079313304721001"/>
    <n v="8.3553648068669499"/>
  </r>
  <r>
    <x v="0"/>
    <x v="19"/>
    <x v="9"/>
    <x v="20"/>
    <s v="SE4_small"/>
    <x v="7"/>
    <n v="41.541082716270601"/>
    <n v="11.5391896434085"/>
  </r>
  <r>
    <x v="0"/>
    <x v="19"/>
    <x v="9"/>
    <x v="20"/>
    <s v="SE4_small"/>
    <x v="8"/>
    <n v="41.541082716270601"/>
    <n v="11.5391896434085"/>
  </r>
  <r>
    <x v="0"/>
    <x v="19"/>
    <x v="9"/>
    <x v="20"/>
    <s v="SE4_small"/>
    <x v="9"/>
    <n v="45.361633570256501"/>
    <n v="12.600453769515701"/>
  </r>
  <r>
    <x v="0"/>
    <x v="19"/>
    <x v="9"/>
    <x v="20"/>
    <s v="SE4_small"/>
    <x v="10"/>
    <n v="57.764189478740803"/>
    <n v="16.045608188539099"/>
  </r>
  <r>
    <x v="0"/>
    <x v="19"/>
    <x v="9"/>
    <x v="20"/>
    <s v="SE4_small"/>
    <x v="11"/>
    <n v="3.4661481279819699"/>
    <n v="0.96281892443943695"/>
  </r>
  <r>
    <x v="0"/>
    <x v="19"/>
    <x v="9"/>
    <x v="20"/>
    <s v="SE4_small"/>
    <x v="12"/>
    <n v="0.36"/>
    <n v="0.1"/>
  </r>
  <r>
    <x v="0"/>
    <x v="19"/>
    <x v="9"/>
    <x v="20"/>
    <s v="SE4_small"/>
    <x v="13"/>
    <n v="22.255179800448499"/>
    <n v="6.1819943890134796"/>
  </r>
  <r>
    <x v="0"/>
    <x v="19"/>
    <x v="9"/>
    <x v="20"/>
    <s v="SE4_small"/>
    <x v="14"/>
    <n v="22.255179800448499"/>
    <n v="6.1819943890134796"/>
  </r>
  <r>
    <x v="0"/>
    <x v="19"/>
    <x v="9"/>
    <x v="20"/>
    <s v="SE4_small"/>
    <x v="15"/>
    <n v="2.7284206547966199"/>
    <n v="0.75789462633239502"/>
  </r>
  <r>
    <x v="0"/>
    <x v="19"/>
    <x v="9"/>
    <x v="20"/>
    <s v="SE4_small"/>
    <x v="16"/>
    <n v="6.3819281410478998"/>
    <n v="1.77275781695775"/>
  </r>
  <r>
    <x v="0"/>
    <x v="19"/>
    <x v="9"/>
    <x v="20"/>
    <s v="SE4_small"/>
    <x v="17"/>
    <n v="9.3111759656652193"/>
    <n v="2.5864377682403399"/>
  </r>
  <r>
    <x v="0"/>
    <x v="19"/>
    <x v="9"/>
    <x v="20"/>
    <s v="SE4_small"/>
    <x v="19"/>
    <n v="14.8932951392392"/>
    <n v="4.1370264275664503"/>
  </r>
  <r>
    <x v="0"/>
    <x v="19"/>
    <x v="9"/>
    <x v="20"/>
    <s v="SE4_small"/>
    <x v="20"/>
    <n v="34.222357783875999"/>
    <n v="9.5062104955211097"/>
  </r>
  <r>
    <x v="0"/>
    <x v="19"/>
    <x v="9"/>
    <x v="20"/>
    <s v="SE4_small"/>
    <x v="21"/>
    <n v="47.52"/>
    <n v="13.2"/>
  </r>
  <r>
    <x v="0"/>
    <x v="19"/>
    <x v="9"/>
    <x v="20"/>
    <s v="SE4_small"/>
    <x v="22"/>
    <n v="61.56"/>
    <n v="17.100000000000001"/>
  </r>
  <r>
    <x v="0"/>
    <x v="19"/>
    <x v="9"/>
    <x v="20"/>
    <s v="SE4_small"/>
    <x v="23"/>
    <n v="0.31515896120488701"/>
    <n v="8.7544155890246306E-2"/>
  </r>
  <r>
    <x v="0"/>
    <x v="19"/>
    <x v="9"/>
    <x v="20"/>
    <s v="SE4_small"/>
    <x v="24"/>
    <n v="38.771677201852398"/>
    <n v="10.7699103338479"/>
  </r>
  <r>
    <x v="0"/>
    <x v="19"/>
    <x v="9"/>
    <x v="20"/>
    <s v="SE4_small"/>
    <x v="26"/>
    <n v="46.781450178274099"/>
    <n v="12.994847271742801"/>
  </r>
  <r>
    <x v="0"/>
    <x v="19"/>
    <x v="9"/>
    <x v="20"/>
    <s v="SE4_small"/>
    <x v="27"/>
    <n v="2.34199197836619"/>
    <n v="0.650553327323943"/>
  </r>
  <r>
    <x v="0"/>
    <x v="19"/>
    <x v="10"/>
    <x v="21"/>
    <s v="UK_A"/>
    <x v="0"/>
    <n v="45.776839115009899"/>
    <n v="12.7157886430583"/>
  </r>
  <r>
    <x v="0"/>
    <x v="19"/>
    <x v="10"/>
    <x v="21"/>
    <s v="UK_A"/>
    <x v="1"/>
    <n v="43.2"/>
    <n v="12"/>
  </r>
  <r>
    <x v="0"/>
    <x v="19"/>
    <x v="10"/>
    <x v="21"/>
    <s v="UK_A"/>
    <x v="2"/>
    <n v="54.72"/>
    <n v="15.2"/>
  </r>
  <r>
    <x v="0"/>
    <x v="19"/>
    <x v="10"/>
    <x v="21"/>
    <s v="UK_A"/>
    <x v="3"/>
    <n v="57.764189478740803"/>
    <n v="16.045608188539099"/>
  </r>
  <r>
    <x v="0"/>
    <x v="19"/>
    <x v="10"/>
    <x v="21"/>
    <s v="UK_A"/>
    <x v="4"/>
    <n v="6.9381512359098503"/>
    <n v="1.92726423219718"/>
  </r>
  <r>
    <x v="0"/>
    <x v="19"/>
    <x v="10"/>
    <x v="21"/>
    <s v="UK_A"/>
    <x v="5"/>
    <n v="6.9381512359098503"/>
    <n v="1.92726423219718"/>
  </r>
  <r>
    <x v="0"/>
    <x v="19"/>
    <x v="10"/>
    <x v="21"/>
    <s v="UK_A"/>
    <x v="6"/>
    <n v="30.079313304721001"/>
    <n v="8.3553648068669499"/>
  </r>
  <r>
    <x v="0"/>
    <x v="19"/>
    <x v="10"/>
    <x v="21"/>
    <s v="UK_A"/>
    <x v="7"/>
    <n v="41.541082716270601"/>
    <n v="11.5391896434085"/>
  </r>
  <r>
    <x v="0"/>
    <x v="19"/>
    <x v="10"/>
    <x v="21"/>
    <s v="UK_A"/>
    <x v="8"/>
    <n v="41.541082716270601"/>
    <n v="11.5391896434085"/>
  </r>
  <r>
    <x v="0"/>
    <x v="19"/>
    <x v="10"/>
    <x v="21"/>
    <s v="UK_A"/>
    <x v="9"/>
    <n v="45.361633570256501"/>
    <n v="12.600453769515701"/>
  </r>
  <r>
    <x v="0"/>
    <x v="19"/>
    <x v="10"/>
    <x v="21"/>
    <s v="UK_A"/>
    <x v="10"/>
    <n v="57.764189478740803"/>
    <n v="16.045608188539099"/>
  </r>
  <r>
    <x v="0"/>
    <x v="19"/>
    <x v="10"/>
    <x v="21"/>
    <s v="UK_A"/>
    <x v="11"/>
    <n v="3.4661481279819699"/>
    <n v="0.96281892443943695"/>
  </r>
  <r>
    <x v="0"/>
    <x v="19"/>
    <x v="10"/>
    <x v="21"/>
    <s v="UK_A"/>
    <x v="12"/>
    <n v="0.36"/>
    <n v="0.1"/>
  </r>
  <r>
    <x v="0"/>
    <x v="19"/>
    <x v="10"/>
    <x v="21"/>
    <s v="UK_A"/>
    <x v="13"/>
    <n v="22.255179800448499"/>
    <n v="6.1819943890134796"/>
  </r>
  <r>
    <x v="0"/>
    <x v="19"/>
    <x v="10"/>
    <x v="21"/>
    <s v="UK_A"/>
    <x v="14"/>
    <n v="22.255179800448499"/>
    <n v="6.1819943890134796"/>
  </r>
  <r>
    <x v="0"/>
    <x v="19"/>
    <x v="10"/>
    <x v="21"/>
    <s v="UK_A"/>
    <x v="15"/>
    <n v="2.7284206547966199"/>
    <n v="0.75789462633239502"/>
  </r>
  <r>
    <x v="0"/>
    <x v="19"/>
    <x v="10"/>
    <x v="21"/>
    <s v="UK_A"/>
    <x v="16"/>
    <n v="6.3819281410478998"/>
    <n v="1.77275781695775"/>
  </r>
  <r>
    <x v="0"/>
    <x v="19"/>
    <x v="10"/>
    <x v="21"/>
    <s v="UK_A"/>
    <x v="17"/>
    <n v="9.3111759656652193"/>
    <n v="2.5864377682403399"/>
  </r>
  <r>
    <x v="0"/>
    <x v="19"/>
    <x v="10"/>
    <x v="21"/>
    <s v="UK_A"/>
    <x v="19"/>
    <n v="14.8932951392392"/>
    <n v="4.1370264275664503"/>
  </r>
  <r>
    <x v="0"/>
    <x v="19"/>
    <x v="10"/>
    <x v="21"/>
    <s v="UK_A"/>
    <x v="20"/>
    <n v="34.222357783875999"/>
    <n v="9.5062104955211097"/>
  </r>
  <r>
    <x v="0"/>
    <x v="19"/>
    <x v="10"/>
    <x v="21"/>
    <s v="UK_A"/>
    <x v="21"/>
    <n v="47.52"/>
    <n v="13.2"/>
  </r>
  <r>
    <x v="0"/>
    <x v="19"/>
    <x v="10"/>
    <x v="21"/>
    <s v="UK_A"/>
    <x v="22"/>
    <n v="61.56"/>
    <n v="17.100000000000001"/>
  </r>
  <r>
    <x v="0"/>
    <x v="19"/>
    <x v="10"/>
    <x v="21"/>
    <s v="UK_A"/>
    <x v="23"/>
    <n v="0.31515896120488701"/>
    <n v="8.7544155890246306E-2"/>
  </r>
  <r>
    <x v="0"/>
    <x v="19"/>
    <x v="10"/>
    <x v="21"/>
    <s v="UK_A"/>
    <x v="24"/>
    <n v="38.771677201852398"/>
    <n v="10.7699103338479"/>
  </r>
  <r>
    <x v="0"/>
    <x v="19"/>
    <x v="10"/>
    <x v="21"/>
    <s v="UK_A"/>
    <x v="26"/>
    <n v="46.781450178274099"/>
    <n v="12.994847271742801"/>
  </r>
  <r>
    <x v="0"/>
    <x v="19"/>
    <x v="10"/>
    <x v="21"/>
    <s v="UK_A"/>
    <x v="27"/>
    <n v="2.34199197836619"/>
    <n v="0.650553327323943"/>
  </r>
  <r>
    <x v="0"/>
    <x v="19"/>
    <x v="10"/>
    <x v="21"/>
    <s v="UK_Offshore"/>
    <x v="0"/>
    <n v="45.776839115009899"/>
    <n v="12.7157886430583"/>
  </r>
  <r>
    <x v="0"/>
    <x v="19"/>
    <x v="10"/>
    <x v="21"/>
    <s v="UK_Offshore"/>
    <x v="1"/>
    <n v="43.2"/>
    <n v="12"/>
  </r>
  <r>
    <x v="0"/>
    <x v="19"/>
    <x v="10"/>
    <x v="21"/>
    <s v="UK_Offshore"/>
    <x v="2"/>
    <n v="54.72"/>
    <n v="15.2"/>
  </r>
  <r>
    <x v="0"/>
    <x v="19"/>
    <x v="10"/>
    <x v="21"/>
    <s v="UK_Offshore"/>
    <x v="3"/>
    <n v="57.764189478740803"/>
    <n v="16.045608188539099"/>
  </r>
  <r>
    <x v="0"/>
    <x v="19"/>
    <x v="10"/>
    <x v="21"/>
    <s v="UK_Offshore"/>
    <x v="4"/>
    <n v="6.9381512359098503"/>
    <n v="1.92726423219718"/>
  </r>
  <r>
    <x v="0"/>
    <x v="19"/>
    <x v="10"/>
    <x v="21"/>
    <s v="UK_Offshore"/>
    <x v="5"/>
    <n v="6.9381512359098503"/>
    <n v="1.92726423219718"/>
  </r>
  <r>
    <x v="0"/>
    <x v="19"/>
    <x v="10"/>
    <x v="21"/>
    <s v="UK_Offshore"/>
    <x v="6"/>
    <n v="30.079313304721001"/>
    <n v="8.3553648068669499"/>
  </r>
  <r>
    <x v="0"/>
    <x v="19"/>
    <x v="10"/>
    <x v="21"/>
    <s v="UK_Offshore"/>
    <x v="7"/>
    <n v="41.541082716270601"/>
    <n v="11.5391896434085"/>
  </r>
  <r>
    <x v="0"/>
    <x v="19"/>
    <x v="10"/>
    <x v="21"/>
    <s v="UK_Offshore"/>
    <x v="8"/>
    <n v="41.541082716270601"/>
    <n v="11.5391896434085"/>
  </r>
  <r>
    <x v="0"/>
    <x v="19"/>
    <x v="10"/>
    <x v="21"/>
    <s v="UK_Offshore"/>
    <x v="9"/>
    <n v="45.361633570256501"/>
    <n v="12.600453769515701"/>
  </r>
  <r>
    <x v="0"/>
    <x v="19"/>
    <x v="10"/>
    <x v="21"/>
    <s v="UK_Offshore"/>
    <x v="10"/>
    <n v="57.764189478740803"/>
    <n v="16.045608188539099"/>
  </r>
  <r>
    <x v="0"/>
    <x v="19"/>
    <x v="10"/>
    <x v="21"/>
    <s v="UK_Offshore"/>
    <x v="11"/>
    <n v="3.4661481279819699"/>
    <n v="0.96281892443943695"/>
  </r>
  <r>
    <x v="0"/>
    <x v="19"/>
    <x v="10"/>
    <x v="21"/>
    <s v="UK_Offshore"/>
    <x v="12"/>
    <n v="0.36"/>
    <n v="0.1"/>
  </r>
  <r>
    <x v="0"/>
    <x v="19"/>
    <x v="10"/>
    <x v="21"/>
    <s v="UK_Offshore"/>
    <x v="13"/>
    <n v="22.255179800448499"/>
    <n v="6.1819943890134796"/>
  </r>
  <r>
    <x v="0"/>
    <x v="19"/>
    <x v="10"/>
    <x v="21"/>
    <s v="UK_Offshore"/>
    <x v="14"/>
    <n v="22.255179800448499"/>
    <n v="6.1819943890134796"/>
  </r>
  <r>
    <x v="0"/>
    <x v="19"/>
    <x v="10"/>
    <x v="21"/>
    <s v="UK_Offshore"/>
    <x v="15"/>
    <n v="2.7284206547966199"/>
    <n v="0.75789462633239502"/>
  </r>
  <r>
    <x v="0"/>
    <x v="19"/>
    <x v="10"/>
    <x v="21"/>
    <s v="UK_Offshore"/>
    <x v="16"/>
    <n v="6.3819281410478998"/>
    <n v="1.77275781695775"/>
  </r>
  <r>
    <x v="0"/>
    <x v="19"/>
    <x v="10"/>
    <x v="21"/>
    <s v="UK_Offshore"/>
    <x v="17"/>
    <n v="9.3111759656652193"/>
    <n v="2.5864377682403399"/>
  </r>
  <r>
    <x v="0"/>
    <x v="19"/>
    <x v="10"/>
    <x v="21"/>
    <s v="UK_Offshore"/>
    <x v="19"/>
    <n v="14.8932951392392"/>
    <n v="4.1370264275664503"/>
  </r>
  <r>
    <x v="0"/>
    <x v="19"/>
    <x v="10"/>
    <x v="21"/>
    <s v="UK_Offshore"/>
    <x v="20"/>
    <n v="34.222357783875999"/>
    <n v="9.5062104955211097"/>
  </r>
  <r>
    <x v="0"/>
    <x v="19"/>
    <x v="10"/>
    <x v="21"/>
    <s v="UK_Offshore"/>
    <x v="21"/>
    <n v="47.52"/>
    <n v="13.2"/>
  </r>
  <r>
    <x v="0"/>
    <x v="19"/>
    <x v="10"/>
    <x v="21"/>
    <s v="UK_Offshore"/>
    <x v="22"/>
    <n v="61.56"/>
    <n v="17.100000000000001"/>
  </r>
  <r>
    <x v="0"/>
    <x v="19"/>
    <x v="10"/>
    <x v="21"/>
    <s v="UK_Offshore"/>
    <x v="23"/>
    <n v="0.31515896120488701"/>
    <n v="8.7544155890246306E-2"/>
  </r>
  <r>
    <x v="0"/>
    <x v="19"/>
    <x v="10"/>
    <x v="21"/>
    <s v="UK_Offshore"/>
    <x v="24"/>
    <n v="38.771677201852398"/>
    <n v="10.7699103338479"/>
  </r>
  <r>
    <x v="0"/>
    <x v="19"/>
    <x v="10"/>
    <x v="21"/>
    <s v="UK_Offshore"/>
    <x v="26"/>
    <n v="46.781450178274099"/>
    <n v="12.994847271742801"/>
  </r>
  <r>
    <x v="0"/>
    <x v="19"/>
    <x v="10"/>
    <x v="21"/>
    <s v="UK_Offshore"/>
    <x v="27"/>
    <n v="2.34199197836619"/>
    <n v="0.65055332732394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rowHeaderCaption="Country" fieldListSortAscending="1">
  <location ref="G14:G25" firstHeaderRow="1" firstDataRow="1" firstDataCol="1"/>
  <pivotFields count="3">
    <pivotField showAll="0" defaultSubtotal="0"/>
    <pivotField showAll="0" defaultSubtotal="0"/>
    <pivotField axis="axisRow" showAll="0" defaultSubtotal="0">
      <items count="11">
        <item x="1"/>
        <item x="7"/>
        <item x="2"/>
        <item x="3"/>
        <item x="6"/>
        <item x="8"/>
        <item x="9"/>
        <item x="0"/>
        <item x="10"/>
        <item x="5"/>
        <item x="4"/>
      </items>
    </pivotField>
  </pivotFields>
  <rowFields count="1">
    <field x="2"/>
  </rowFields>
  <rowItems count="11">
    <i>
      <x/>
    </i>
    <i>
      <x v="1"/>
    </i>
    <i>
      <x v="2"/>
    </i>
    <i>
      <x v="3"/>
    </i>
    <i>
      <x v="4"/>
    </i>
    <i>
      <x v="5"/>
    </i>
    <i>
      <x v="6"/>
    </i>
    <i>
      <x v="7"/>
    </i>
    <i>
      <x v="8"/>
    </i>
    <i>
      <x v="9"/>
    </i>
    <i>
      <x v="10"/>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4" cacheId="1"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B4:E13" firstHeaderRow="1" firstDataRow="3" firstDataCol="2"/>
  <pivotFields count="8">
    <pivotField axis="axisCol"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multipleItemSelectionAllowed="1" showAll="0" sortType="ascending" defaultSubtotal="0">
      <items count="22">
        <item h="1" x="4"/>
        <item h="1" x="5"/>
        <item h="1" x="6"/>
        <item h="1" x="7"/>
        <item x="0"/>
        <item h="1" x="1"/>
        <item h="1" x="2"/>
        <item h="1" x="3"/>
        <item h="1" x="9"/>
        <item h="1" x="8"/>
        <item h="1" x="10"/>
        <item h="1" x="11"/>
        <item h="1" x="12"/>
        <item h="1" x="13"/>
        <item h="1" x="14"/>
        <item h="1" x="15"/>
        <item h="1" x="16"/>
        <item h="1" x="17"/>
        <item h="1" x="18"/>
        <item h="1" x="19"/>
        <item h="1" x="20"/>
        <item h="1" x="21"/>
      </items>
      <extLst>
        <ext xmlns:x14="http://schemas.microsoft.com/office/spreadsheetml/2009/9/main" uri="{2946ED86-A175-432a-8AC1-64E0C546D7DE}">
          <x14:pivotField fillDownLabels="1"/>
        </ext>
      </extLst>
    </pivotField>
    <pivotField axis="axisRow" compact="0" outline="0" showAll="0" sortType="ascending"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3">
        <item x="0"/>
        <item x="1"/>
        <item x="2"/>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5"/>
    <field x="6"/>
  </rowFields>
  <rowItems count="7">
    <i>
      <x/>
      <x/>
    </i>
    <i r="1">
      <x v="1"/>
    </i>
    <i r="1">
      <x v="2"/>
    </i>
    <i>
      <x v="1"/>
      <x/>
    </i>
    <i r="1">
      <x v="1"/>
    </i>
    <i r="1">
      <x v="2"/>
    </i>
    <i t="grand">
      <x/>
    </i>
  </rowItems>
  <colFields count="2">
    <field x="0"/>
    <field x="4"/>
  </colFields>
  <colItems count="2">
    <i>
      <x/>
      <x v="4"/>
    </i>
    <i t="grand">
      <x/>
    </i>
  </colItems>
  <dataFields count="1">
    <dataField name="Average of OMONEY/MWh" fld="7" subtotal="average" baseField="4" baseItem="0"/>
  </dataFields>
  <chartFormats count="1">
    <chartFormat chart="1" format="349" series="1">
      <pivotArea type="data" outline="0" fieldPosition="0">
        <references count="3">
          <reference field="4294967294" count="1" selected="0">
            <x v="0"/>
          </reference>
          <reference field="0" count="1" selected="0">
            <x v="0"/>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3.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B5:G14" firstHeaderRow="1" firstDataRow="3" firstDataCol="2"/>
  <pivotFields count="10">
    <pivotField axis="axisCol"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7">
        <item x="0"/>
        <item x="1"/>
        <item h="1" x="2"/>
        <item h="1" x="3"/>
        <item x="4"/>
        <item h="1" x="5"/>
        <item h="1" x="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3">
        <item x="0"/>
        <item x="1"/>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6"/>
    <field x="7"/>
  </rowFields>
  <rowItems count="7">
    <i>
      <x/>
      <x/>
    </i>
    <i r="1">
      <x v="1"/>
    </i>
    <i r="1">
      <x v="2"/>
    </i>
    <i>
      <x v="1"/>
      <x/>
    </i>
    <i r="1">
      <x v="1"/>
    </i>
    <i r="1">
      <x v="2"/>
    </i>
    <i t="grand">
      <x/>
    </i>
  </rowItems>
  <colFields count="2">
    <field x="0"/>
    <field x="3"/>
  </colFields>
  <colItems count="4">
    <i>
      <x/>
      <x/>
    </i>
    <i r="1">
      <x v="1"/>
    </i>
    <i r="1">
      <x v="4"/>
    </i>
    <i t="grand">
      <x/>
    </i>
  </colItems>
  <dataFields count="1">
    <dataField name="Sum of OMONEY/MWh" fld="9" baseField="0" baseItem="0"/>
  </dataFields>
  <chartFormats count="3">
    <chartFormat chart="1" format="393" series="1">
      <pivotArea type="data" outline="0" fieldPosition="0">
        <references count="3">
          <reference field="4294967294" count="1" selected="0">
            <x v="0"/>
          </reference>
          <reference field="0" count="1" selected="0">
            <x v="0"/>
          </reference>
          <reference field="3" count="1" selected="0">
            <x v="0"/>
          </reference>
        </references>
      </pivotArea>
    </chartFormat>
    <chartFormat chart="1" format="394" series="1">
      <pivotArea type="data" outline="0" fieldPosition="0">
        <references count="3">
          <reference field="4294967294" count="1" selected="0">
            <x v="0"/>
          </reference>
          <reference field="0" count="1" selected="0">
            <x v="0"/>
          </reference>
          <reference field="3" count="1" selected="0">
            <x v="1"/>
          </reference>
        </references>
      </pivotArea>
    </chartFormat>
    <chartFormat chart="1" format="395" series="1">
      <pivotArea type="data" outline="0" fieldPosition="0">
        <references count="3">
          <reference field="4294967294" count="1" selected="0">
            <x v="0"/>
          </reference>
          <reference field="0" count="1" selected="0">
            <x v="0"/>
          </reference>
          <reference field="3"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4.xml><?xml version="1.0" encoding="utf-8"?>
<pivotTableDefinition xmlns="http://schemas.openxmlformats.org/spreadsheetml/2006/main" name="PivotTable5" cacheId="3"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6" fieldListSortAscending="1">
  <location ref="B3:W16" firstHeaderRow="1" firstDataRow="2" firstDataCol="2"/>
  <pivotFields count="11">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1">
        <item x="0"/>
        <item x="1"/>
        <item x="2"/>
        <item x="3"/>
        <item x="4"/>
        <item x="5"/>
        <item x="7"/>
        <item x="8"/>
        <item x="9"/>
        <item x="10"/>
        <item x="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9">
        <item x="3"/>
        <item x="5"/>
        <item x="1"/>
        <item x="4"/>
        <item x="15"/>
        <item x="0"/>
        <item x="18"/>
        <item x="2"/>
        <item x="6"/>
        <item x="7"/>
        <item x="8"/>
        <item x="9"/>
        <item x="10"/>
        <item x="11"/>
        <item x="12"/>
        <item x="13"/>
        <item x="14"/>
        <item x="16"/>
        <item x="17"/>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3"/>
    <field x="0"/>
  </rowFields>
  <rowItems count="12">
    <i>
      <x/>
      <x/>
    </i>
    <i>
      <x v="1"/>
      <x/>
    </i>
    <i>
      <x v="2"/>
      <x/>
    </i>
    <i>
      <x v="3"/>
      <x/>
    </i>
    <i>
      <x v="4"/>
      <x/>
    </i>
    <i>
      <x v="5"/>
      <x/>
    </i>
    <i>
      <x v="6"/>
      <x/>
    </i>
    <i>
      <x v="7"/>
      <x/>
    </i>
    <i>
      <x v="8"/>
      <x/>
    </i>
    <i>
      <x v="9"/>
      <x/>
    </i>
    <i>
      <x v="10"/>
      <x/>
    </i>
    <i t="grand">
      <x/>
    </i>
  </rowItems>
  <colFields count="1">
    <field x="6"/>
  </colFields>
  <colItems count="20">
    <i>
      <x/>
    </i>
    <i>
      <x v="1"/>
    </i>
    <i>
      <x v="2"/>
    </i>
    <i>
      <x v="3"/>
    </i>
    <i>
      <x v="4"/>
    </i>
    <i>
      <x v="5"/>
    </i>
    <i>
      <x v="6"/>
    </i>
    <i>
      <x v="7"/>
    </i>
    <i>
      <x v="8"/>
    </i>
    <i>
      <x v="9"/>
    </i>
    <i>
      <x v="10"/>
    </i>
    <i>
      <x v="11"/>
    </i>
    <i>
      <x v="12"/>
    </i>
    <i>
      <x v="13"/>
    </i>
    <i>
      <x v="14"/>
    </i>
    <i>
      <x v="15"/>
    </i>
    <i>
      <x v="16"/>
    </i>
    <i>
      <x v="17"/>
    </i>
    <i>
      <x v="18"/>
    </i>
    <i t="grand">
      <x/>
    </i>
  </colItems>
  <dataFields count="1">
    <dataField name="Sum of TWh" fld="9" baseField="0" baseItem="0"/>
  </dataFields>
  <formats count="2">
    <format dxfId="2">
      <pivotArea collapsedLevelsAreSubtotals="1" fieldPosition="0">
        <references count="1">
          <reference field="6" count="1">
            <x v="0"/>
          </reference>
        </references>
      </pivotArea>
    </format>
    <format dxfId="1">
      <pivotArea collapsedLevelsAreSubtotals="1" fieldPosition="0">
        <references count="1">
          <reference field="6" count="1">
            <x v="1"/>
          </reference>
        </references>
      </pivotArea>
    </format>
  </formats>
  <chartFormats count="16">
    <chartFormat chart="0" format="0" series="1">
      <pivotArea type="data" outline="0" fieldPosition="0">
        <references count="2">
          <reference field="4294967294" count="1" selected="0">
            <x v="0"/>
          </reference>
          <reference field="3" count="1" selected="0">
            <x v="0"/>
          </reference>
        </references>
      </pivotArea>
    </chartFormat>
    <chartFormat chart="0" format="3" series="1">
      <pivotArea type="data" outline="0" fieldPosition="0">
        <references count="1">
          <reference field="4294967294" count="1" selected="0">
            <x v="0"/>
          </reference>
        </references>
      </pivotArea>
    </chartFormat>
    <chartFormat chart="0" format="4" series="1">
      <pivotArea type="data" outline="0" fieldPosition="0">
        <references count="2">
          <reference field="4294967294" count="1" selected="0">
            <x v="0"/>
          </reference>
          <reference field="6" count="1" selected="0">
            <x v="1"/>
          </reference>
        </references>
      </pivotArea>
    </chartFormat>
    <chartFormat chart="0" format="17" series="1">
      <pivotArea type="data" outline="0" fieldPosition="0">
        <references count="2">
          <reference field="4294967294" count="1" selected="0">
            <x v="0"/>
          </reference>
          <reference field="6" count="1" selected="0">
            <x v="6"/>
          </reference>
        </references>
      </pivotArea>
    </chartFormat>
    <chartFormat chart="0" format="18" series="1">
      <pivotArea type="data" outline="0" fieldPosition="0">
        <references count="2">
          <reference field="4294967294" count="1" selected="0">
            <x v="0"/>
          </reference>
          <reference field="6" count="1" selected="0">
            <x v="7"/>
          </reference>
        </references>
      </pivotArea>
    </chartFormat>
    <chartFormat chart="0" format="19" series="1">
      <pivotArea type="data" outline="0" fieldPosition="0">
        <references count="2">
          <reference field="4294967294" count="1" selected="0">
            <x v="0"/>
          </reference>
          <reference field="6" count="1" selected="0">
            <x v="8"/>
          </reference>
        </references>
      </pivotArea>
    </chartFormat>
    <chartFormat chart="0" format="20" series="1">
      <pivotArea type="data" outline="0" fieldPosition="0">
        <references count="2">
          <reference field="4294967294" count="1" selected="0">
            <x v="0"/>
          </reference>
          <reference field="6" count="1" selected="0">
            <x v="9"/>
          </reference>
        </references>
      </pivotArea>
    </chartFormat>
    <chartFormat chart="0" format="21" series="1">
      <pivotArea type="data" outline="0" fieldPosition="0">
        <references count="2">
          <reference field="4294967294" count="1" selected="0">
            <x v="0"/>
          </reference>
          <reference field="6" count="1" selected="0">
            <x v="10"/>
          </reference>
        </references>
      </pivotArea>
    </chartFormat>
    <chartFormat chart="0" format="22" series="1">
      <pivotArea type="data" outline="0" fieldPosition="0">
        <references count="2">
          <reference field="4294967294" count="1" selected="0">
            <x v="0"/>
          </reference>
          <reference field="6" count="1" selected="0">
            <x v="11"/>
          </reference>
        </references>
      </pivotArea>
    </chartFormat>
    <chartFormat chart="0" format="23" series="1">
      <pivotArea type="data" outline="0" fieldPosition="0">
        <references count="2">
          <reference field="4294967294" count="1" selected="0">
            <x v="0"/>
          </reference>
          <reference field="6" count="1" selected="0">
            <x v="12"/>
          </reference>
        </references>
      </pivotArea>
    </chartFormat>
    <chartFormat chart="0" format="24" series="1">
      <pivotArea type="data" outline="0" fieldPosition="0">
        <references count="2">
          <reference field="4294967294" count="1" selected="0">
            <x v="0"/>
          </reference>
          <reference field="6" count="1" selected="0">
            <x v="13"/>
          </reference>
        </references>
      </pivotArea>
    </chartFormat>
    <chartFormat chart="0" format="25" series="1">
      <pivotArea type="data" outline="0" fieldPosition="0">
        <references count="2">
          <reference field="4294967294" count="1" selected="0">
            <x v="0"/>
          </reference>
          <reference field="6" count="1" selected="0">
            <x v="14"/>
          </reference>
        </references>
      </pivotArea>
    </chartFormat>
    <chartFormat chart="0" format="26" series="1">
      <pivotArea type="data" outline="0" fieldPosition="0">
        <references count="2">
          <reference field="4294967294" count="1" selected="0">
            <x v="0"/>
          </reference>
          <reference field="6" count="1" selected="0">
            <x v="15"/>
          </reference>
        </references>
      </pivotArea>
    </chartFormat>
    <chartFormat chart="0" format="27" series="1">
      <pivotArea type="data" outline="0" fieldPosition="0">
        <references count="2">
          <reference field="4294967294" count="1" selected="0">
            <x v="0"/>
          </reference>
          <reference field="6" count="1" selected="0">
            <x v="16"/>
          </reference>
        </references>
      </pivotArea>
    </chartFormat>
    <chartFormat chart="0" format="28" series="1">
      <pivotArea type="data" outline="0" fieldPosition="0">
        <references count="2">
          <reference field="4294967294" count="1" selected="0">
            <x v="0"/>
          </reference>
          <reference field="6" count="1" selected="0">
            <x v="17"/>
          </reference>
        </references>
      </pivotArea>
    </chartFormat>
    <chartFormat chart="0" format="29" series="1">
      <pivotArea type="data" outline="0" fieldPosition="0">
        <references count="2">
          <reference field="4294967294" count="1" selected="0">
            <x v="0"/>
          </reference>
          <reference field="6" count="1" selected="0">
            <x v="1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5.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1" fieldListSortAscending="1">
  <location ref="B5:F14" firstHeaderRow="1" firstDataRow="3" firstDataCol="2" rowPageCount="2" colPageCount="1"/>
  <pivotFields count="14">
    <pivotField axis="axisCol" compact="0" outline="0" multipleItemSelectionAllowed="1"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compact="0" outline="0" multipleItemSelectionAllowed="1" showAll="0" sortType="ascending" defaultSubtotal="0">
      <extLst>
        <ext xmlns:x14="http://schemas.microsoft.com/office/spreadsheetml/2009/9/main" uri="{2946ED86-A175-432a-8AC1-64E0C546D7DE}">
          <x14:pivotField fillDownLabels="1"/>
        </ext>
      </extLst>
    </pivotField>
    <pivotField axis="axisPage" compact="0" outline="0" multipleItemSelectionAllowed="1" showAll="0" defaultSubtotal="0">
      <items count="85">
        <item h="1" x="0"/>
        <item h="1" x="2"/>
        <item h="1" x="1"/>
        <item h="1" x="3"/>
        <item h="1" x="4"/>
        <item h="1" x="5"/>
        <item h="1" x="6"/>
        <item h="1" x="7"/>
        <item h="1" x="9"/>
        <item h="1" x="8"/>
        <item h="1" x="10"/>
        <item h="1" x="11"/>
        <item h="1" x="12"/>
        <item h="1" x="13"/>
        <item h="1" x="14"/>
        <item h="1" x="24"/>
        <item h="1" x="25"/>
        <item h="1" x="26"/>
        <item h="1" x="27"/>
        <item h="1" x="30"/>
        <item h="1" x="41"/>
        <item h="1" x="38"/>
        <item h="1" x="47"/>
        <item h="1" x="48"/>
        <item h="1" x="49"/>
        <item h="1" x="51"/>
        <item h="1" x="53"/>
        <item h="1" x="80"/>
        <item h="1" x="54"/>
        <item h="1" x="55"/>
        <item x="57"/>
        <item h="1" x="61"/>
        <item h="1" x="59"/>
        <item h="1" x="65"/>
        <item h="1" x="63"/>
        <item h="1" x="69"/>
        <item h="1" x="70"/>
        <item h="1" x="67"/>
        <item h="1" x="74"/>
        <item h="1" x="75"/>
        <item h="1" x="72"/>
        <item h="1" x="77"/>
        <item h="1" x="78"/>
        <item h="1" x="15"/>
        <item h="1" x="16"/>
        <item h="1" x="17"/>
        <item h="1" x="18"/>
        <item h="1" x="19"/>
        <item h="1" x="20"/>
        <item h="1" x="21"/>
        <item h="1" x="22"/>
        <item h="1" x="23"/>
        <item h="1" x="28"/>
        <item h="1" x="29"/>
        <item h="1" x="31"/>
        <item h="1" x="32"/>
        <item h="1" x="33"/>
        <item h="1" x="34"/>
        <item h="1" x="35"/>
        <item h="1" x="36"/>
        <item h="1" x="37"/>
        <item h="1" x="39"/>
        <item h="1" x="40"/>
        <item h="1" x="42"/>
        <item h="1" x="43"/>
        <item h="1" x="44"/>
        <item h="1" x="45"/>
        <item h="1" x="46"/>
        <item h="1" x="50"/>
        <item h="1" x="52"/>
        <item h="1" x="56"/>
        <item h="1" x="58"/>
        <item h="1" x="60"/>
        <item h="1" x="62"/>
        <item h="1" x="64"/>
        <item h="1" x="66"/>
        <item h="1" x="68"/>
        <item h="1" x="71"/>
        <item h="1" x="73"/>
        <item h="1" x="76"/>
        <item h="1" x="79"/>
        <item h="1" x="81"/>
        <item h="1" x="82"/>
        <item h="1" x="83"/>
        <item h="1" x="84"/>
      </items>
      <extLst>
        <ext xmlns:x14="http://schemas.microsoft.com/office/spreadsheetml/2009/9/main" uri="{2946ED86-A175-432a-8AC1-64E0C546D7DE}">
          <x14:pivotField fillDownLabels="1"/>
        </ext>
      </extLst>
    </pivotField>
    <pivotField axis="axisPage" compact="0" outline="0" multipleItemSelectionAllowed="1" showAll="0" defaultSubtotal="0">
      <items count="19">
        <item h="1" x="1"/>
        <item h="1" x="4"/>
        <item x="5"/>
        <item h="1" x="3"/>
        <item h="1" x="15"/>
        <item h="1" x="0"/>
        <item h="1" x="18"/>
        <item h="1" x="2"/>
        <item h="1" x="6"/>
        <item h="1" x="7"/>
        <item h="1" x="8"/>
        <item h="1" x="9"/>
        <item h="1" x="10"/>
        <item h="1" x="11"/>
        <item h="1" x="12"/>
        <item h="1" x="13"/>
        <item h="1" x="14"/>
        <item h="1" x="16"/>
        <item h="1" x="17"/>
      </items>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axis="axisCol" compact="0" outline="0" multipleItemSelectionAllowed="1" showAll="0" defaultSubtotal="0">
      <items count="241">
        <item x="113"/>
        <item x="10"/>
        <item x="32"/>
        <item x="188"/>
        <item x="235"/>
        <item x="97"/>
        <item x="71"/>
        <item x="72"/>
        <item x="73"/>
        <item x="74"/>
        <item x="75"/>
        <item x="76"/>
        <item x="77"/>
        <item x="78"/>
        <item x="79"/>
        <item x="159"/>
        <item x="116"/>
        <item x="11"/>
        <item x="237"/>
        <item x="239"/>
        <item x="14"/>
        <item x="213"/>
        <item x="180"/>
        <item x="232"/>
        <item x="12"/>
        <item x="0"/>
        <item x="1"/>
        <item x="2"/>
        <item x="3"/>
        <item x="4"/>
        <item x="5"/>
        <item x="6"/>
        <item x="7"/>
        <item x="8"/>
        <item x="9"/>
        <item x="13"/>
        <item x="15"/>
        <item x="16"/>
        <item x="17"/>
        <item x="18"/>
        <item x="19"/>
        <item x="20"/>
        <item x="21"/>
        <item x="22"/>
        <item x="23"/>
        <item x="24"/>
        <item x="25"/>
        <item x="26"/>
        <item x="27"/>
        <item x="28"/>
        <item x="29"/>
        <item x="30"/>
        <item x="3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80"/>
        <item x="81"/>
        <item x="82"/>
        <item x="83"/>
        <item x="84"/>
        <item x="85"/>
        <item x="86"/>
        <item x="87"/>
        <item x="88"/>
        <item x="89"/>
        <item x="90"/>
        <item x="91"/>
        <item x="92"/>
        <item x="93"/>
        <item x="94"/>
        <item x="95"/>
        <item x="96"/>
        <item x="98"/>
        <item x="99"/>
        <item x="100"/>
        <item x="101"/>
        <item x="102"/>
        <item x="103"/>
        <item x="104"/>
        <item x="105"/>
        <item x="106"/>
        <item x="107"/>
        <item x="108"/>
        <item x="109"/>
        <item x="110"/>
        <item x="111"/>
        <item x="112"/>
        <item x="114"/>
        <item x="115"/>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60"/>
        <item x="161"/>
        <item x="162"/>
        <item x="163"/>
        <item x="164"/>
        <item x="165"/>
        <item x="166"/>
        <item x="167"/>
        <item x="168"/>
        <item x="169"/>
        <item x="170"/>
        <item x="171"/>
        <item x="172"/>
        <item x="173"/>
        <item x="174"/>
        <item x="175"/>
        <item x="176"/>
        <item x="177"/>
        <item x="178"/>
        <item x="179"/>
        <item x="181"/>
        <item x="182"/>
        <item x="183"/>
        <item x="184"/>
        <item x="185"/>
        <item x="186"/>
        <item x="187"/>
        <item x="189"/>
        <item x="190"/>
        <item x="191"/>
        <item x="192"/>
        <item x="193"/>
        <item x="194"/>
        <item x="195"/>
        <item x="196"/>
        <item x="197"/>
        <item x="198"/>
        <item x="199"/>
        <item x="200"/>
        <item x="201"/>
        <item x="202"/>
        <item x="203"/>
        <item x="204"/>
        <item x="205"/>
        <item x="206"/>
        <item x="207"/>
        <item x="208"/>
        <item x="209"/>
        <item x="210"/>
        <item x="211"/>
        <item x="212"/>
        <item x="214"/>
        <item x="215"/>
        <item x="216"/>
        <item x="217"/>
        <item x="218"/>
        <item x="219"/>
        <item x="220"/>
        <item x="221"/>
        <item x="222"/>
        <item x="223"/>
        <item x="224"/>
        <item x="225"/>
        <item x="226"/>
        <item x="227"/>
        <item x="228"/>
        <item x="229"/>
        <item x="230"/>
        <item x="231"/>
        <item x="233"/>
        <item x="234"/>
        <item x="236"/>
        <item x="238"/>
        <item x="240"/>
      </items>
      <extLst>
        <ext xmlns:x14="http://schemas.microsoft.com/office/spreadsheetml/2009/9/main" uri="{2946ED86-A175-432a-8AC1-64E0C546D7DE}">
          <x14:pivotField fillDownLabels="1"/>
        </ext>
      </extLst>
    </pivotField>
    <pivotField axis="axisRow" compact="0" outline="0" showAll="0" sortType="ascending" defaultSubtotal="0">
      <items count="2">
        <item x="0"/>
        <item x="1"/>
      </items>
      <extLst>
        <ext xmlns:x14="http://schemas.microsoft.com/office/spreadsheetml/2009/9/main" uri="{2946ED86-A175-432a-8AC1-64E0C546D7DE}">
          <x14:pivotField fillDownLabels="1"/>
        </ext>
      </extLst>
    </pivotField>
    <pivotField axis="axisRow" compact="0" outline="0" showAll="0" sortType="ascending" defaultSubtotal="0">
      <items count="3">
        <item x="0"/>
        <item x="1"/>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9"/>
    <field x="10"/>
  </rowFields>
  <rowItems count="7">
    <i>
      <x/>
      <x/>
    </i>
    <i r="1">
      <x v="1"/>
    </i>
    <i r="1">
      <x v="2"/>
    </i>
    <i>
      <x v="1"/>
      <x/>
    </i>
    <i r="1">
      <x v="1"/>
    </i>
    <i r="1">
      <x v="2"/>
    </i>
    <i t="grand">
      <x/>
    </i>
  </rowItems>
  <colFields count="2">
    <field x="0"/>
    <field x="8"/>
  </colFields>
  <colItems count="3">
    <i>
      <x/>
      <x v="24"/>
    </i>
    <i r="1">
      <x v="35"/>
    </i>
    <i t="grand">
      <x/>
    </i>
  </colItems>
  <pageFields count="2">
    <pageField fld="6" hier="-1"/>
    <pageField fld="5" hier="-1"/>
  </pageFields>
  <dataFields count="1">
    <dataField name="Sum of MWh" fld="12" baseField="0" baseItem="0"/>
  </dataFields>
  <chartFormats count="2">
    <chartFormat chart="2" format="1083" series="1">
      <pivotArea type="data" outline="0" fieldPosition="0">
        <references count="3">
          <reference field="4294967294" count="1" selected="0">
            <x v="0"/>
          </reference>
          <reference field="0" count="1" selected="0">
            <x v="0"/>
          </reference>
          <reference field="8" count="1" selected="0">
            <x v="24"/>
          </reference>
        </references>
      </pivotArea>
    </chartFormat>
    <chartFormat chart="2" format="1084" series="1">
      <pivotArea type="data" outline="0" fieldPosition="0">
        <references count="3">
          <reference field="4294967294" count="1" selected="0">
            <x v="0"/>
          </reference>
          <reference field="0" count="1" selected="0">
            <x v="0"/>
          </reference>
          <reference field="8" count="1" selected="0">
            <x v="3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6.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2:S14" firstHeaderRow="1" firstDataRow="2" firstDataCol="2"/>
  <pivotFields count="10">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0">
        <item x="0"/>
        <item x="1"/>
        <item x="2"/>
        <item x="3"/>
        <item x="5"/>
        <item x="6"/>
        <item x="7"/>
        <item x="4"/>
        <item x="8"/>
        <item x="9"/>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5">
        <item x="3"/>
        <item x="1"/>
        <item x="11"/>
        <item x="0"/>
        <item x="13"/>
        <item x="2"/>
        <item x="4"/>
        <item x="5"/>
        <item x="6"/>
        <item x="7"/>
        <item x="8"/>
        <item x="9"/>
        <item x="10"/>
        <item x="12"/>
        <item x="1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3"/>
    <field x="0"/>
  </rowFields>
  <rowItems count="11">
    <i>
      <x/>
      <x/>
    </i>
    <i>
      <x v="1"/>
      <x/>
    </i>
    <i>
      <x v="2"/>
      <x/>
    </i>
    <i>
      <x v="3"/>
      <x/>
    </i>
    <i>
      <x v="4"/>
      <x/>
    </i>
    <i>
      <x v="5"/>
      <x/>
    </i>
    <i>
      <x v="6"/>
      <x/>
    </i>
    <i>
      <x v="7"/>
      <x/>
    </i>
    <i>
      <x v="8"/>
      <x/>
    </i>
    <i>
      <x v="9"/>
      <x/>
    </i>
    <i t="grand">
      <x/>
    </i>
  </rowItems>
  <colFields count="1">
    <field x="6"/>
  </colFields>
  <colItems count="16">
    <i>
      <x/>
    </i>
    <i>
      <x v="1"/>
    </i>
    <i>
      <x v="2"/>
    </i>
    <i>
      <x v="3"/>
    </i>
    <i>
      <x v="4"/>
    </i>
    <i>
      <x v="5"/>
    </i>
    <i>
      <x v="6"/>
    </i>
    <i>
      <x v="7"/>
    </i>
    <i>
      <x v="8"/>
    </i>
    <i>
      <x v="9"/>
    </i>
    <i>
      <x v="10"/>
    </i>
    <i>
      <x v="11"/>
    </i>
    <i>
      <x v="12"/>
    </i>
    <i>
      <x v="13"/>
    </i>
    <i>
      <x v="14"/>
    </i>
    <i t="grand">
      <x/>
    </i>
  </colItems>
  <dataFields count="1">
    <dataField name="Sum of TWh" fld="8" baseField="0" baseItem="0"/>
  </dataFields>
  <chartFormats count="12">
    <chartFormat chart="0" format="39" series="1">
      <pivotArea type="data" outline="0" fieldPosition="0">
        <references count="1">
          <reference field="4294967294" count="1" selected="0">
            <x v="0"/>
          </reference>
        </references>
      </pivotArea>
    </chartFormat>
    <chartFormat chart="0" format="40" series="1">
      <pivotArea type="data" outline="0" fieldPosition="0">
        <references count="2">
          <reference field="4294967294" count="1" selected="0">
            <x v="0"/>
          </reference>
          <reference field="6" count="1" selected="0">
            <x v="4"/>
          </reference>
        </references>
      </pivotArea>
    </chartFormat>
    <chartFormat chart="0" format="41" series="1">
      <pivotArea type="data" outline="0" fieldPosition="0">
        <references count="2">
          <reference field="4294967294" count="1" selected="0">
            <x v="0"/>
          </reference>
          <reference field="6" count="1" selected="0">
            <x v="5"/>
          </reference>
        </references>
      </pivotArea>
    </chartFormat>
    <chartFormat chart="0" format="42" series="1">
      <pivotArea type="data" outline="0" fieldPosition="0">
        <references count="2">
          <reference field="4294967294" count="1" selected="0">
            <x v="0"/>
          </reference>
          <reference field="6" count="1" selected="0">
            <x v="6"/>
          </reference>
        </references>
      </pivotArea>
    </chartFormat>
    <chartFormat chart="0" format="43" series="1">
      <pivotArea type="data" outline="0" fieldPosition="0">
        <references count="2">
          <reference field="4294967294" count="1" selected="0">
            <x v="0"/>
          </reference>
          <reference field="6" count="1" selected="0">
            <x v="7"/>
          </reference>
        </references>
      </pivotArea>
    </chartFormat>
    <chartFormat chart="0" format="44" series="1">
      <pivotArea type="data" outline="0" fieldPosition="0">
        <references count="2">
          <reference field="4294967294" count="1" selected="0">
            <x v="0"/>
          </reference>
          <reference field="6" count="1" selected="0">
            <x v="8"/>
          </reference>
        </references>
      </pivotArea>
    </chartFormat>
    <chartFormat chart="0" format="45" series="1">
      <pivotArea type="data" outline="0" fieldPosition="0">
        <references count="2">
          <reference field="4294967294" count="1" selected="0">
            <x v="0"/>
          </reference>
          <reference field="6" count="1" selected="0">
            <x v="9"/>
          </reference>
        </references>
      </pivotArea>
    </chartFormat>
    <chartFormat chart="0" format="46" series="1">
      <pivotArea type="data" outline="0" fieldPosition="0">
        <references count="2">
          <reference field="4294967294" count="1" selected="0">
            <x v="0"/>
          </reference>
          <reference field="6" count="1" selected="0">
            <x v="10"/>
          </reference>
        </references>
      </pivotArea>
    </chartFormat>
    <chartFormat chart="0" format="47" series="1">
      <pivotArea type="data" outline="0" fieldPosition="0">
        <references count="2">
          <reference field="4294967294" count="1" selected="0">
            <x v="0"/>
          </reference>
          <reference field="6" count="1" selected="0">
            <x v="11"/>
          </reference>
        </references>
      </pivotArea>
    </chartFormat>
    <chartFormat chart="0" format="48" series="1">
      <pivotArea type="data" outline="0" fieldPosition="0">
        <references count="2">
          <reference field="4294967294" count="1" selected="0">
            <x v="0"/>
          </reference>
          <reference field="6" count="1" selected="0">
            <x v="12"/>
          </reference>
        </references>
      </pivotArea>
    </chartFormat>
    <chartFormat chart="0" format="49" series="1">
      <pivotArea type="data" outline="0" fieldPosition="0">
        <references count="2">
          <reference field="4294967294" count="1" selected="0">
            <x v="0"/>
          </reference>
          <reference field="6" count="1" selected="0">
            <x v="13"/>
          </reference>
        </references>
      </pivotArea>
    </chartFormat>
    <chartFormat chart="0" format="50" series="1">
      <pivotArea type="data" outline="0" fieldPosition="0">
        <references count="2">
          <reference field="4294967294" count="1" selected="0">
            <x v="0"/>
          </reference>
          <reference field="6" count="1" selected="0">
            <x v="1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7.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B3:O11" firstHeaderRow="1" firstDataRow="2" firstDataCol="3" rowPageCount="1" colPageCount="1"/>
  <pivotFields count="13">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Page" compact="0" outline="0" showAll="0" defaultSubtotal="0">
      <items count="10">
        <item x="0"/>
        <item x="1"/>
        <item x="2"/>
        <item x="3"/>
        <item x="5"/>
        <item x="6"/>
        <item x="7"/>
        <item x="4"/>
        <item x="8"/>
        <item x="9"/>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5">
        <item x="3"/>
        <item x="1"/>
        <item x="11"/>
        <item x="0"/>
        <item x="13"/>
        <item x="2"/>
        <item x="4"/>
        <item x="5"/>
        <item x="6"/>
        <item x="7"/>
        <item x="8"/>
        <item x="9"/>
        <item x="10"/>
        <item x="12"/>
        <item x="14"/>
      </items>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3">
        <item x="0"/>
        <item x="1"/>
        <item x="2"/>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0"/>
    <field x="8"/>
    <field x="9"/>
  </rowFields>
  <rowItems count="7">
    <i>
      <x/>
      <x/>
      <x/>
    </i>
    <i r="2">
      <x v="1"/>
    </i>
    <i r="2">
      <x v="2"/>
    </i>
    <i r="1">
      <x v="1"/>
      <x/>
    </i>
    <i r="2">
      <x v="1"/>
    </i>
    <i r="2">
      <x v="2"/>
    </i>
    <i t="grand">
      <x/>
    </i>
  </rowItems>
  <colFields count="1">
    <field x="6"/>
  </colFields>
  <colItems count="11">
    <i>
      <x/>
    </i>
    <i>
      <x v="1"/>
    </i>
    <i>
      <x v="2"/>
    </i>
    <i>
      <x v="3"/>
    </i>
    <i>
      <x v="4"/>
    </i>
    <i>
      <x v="5"/>
    </i>
    <i>
      <x v="6"/>
    </i>
    <i>
      <x v="7"/>
    </i>
    <i>
      <x v="8"/>
    </i>
    <i>
      <x v="13"/>
    </i>
    <i t="grand">
      <x/>
    </i>
  </colItems>
  <pageFields count="1">
    <pageField fld="3" item="0" hier="-1"/>
  </pageFields>
  <dataFields count="1">
    <dataField name="Sum of MW" fld="10" baseField="0" baseItem="0"/>
  </dataFields>
  <chartFormats count="10">
    <chartFormat chart="1" format="368" series="1">
      <pivotArea type="data" outline="0" fieldPosition="0">
        <references count="2">
          <reference field="4294967294" count="1" selected="0">
            <x v="0"/>
          </reference>
          <reference field="6" count="1" selected="0">
            <x v="0"/>
          </reference>
        </references>
      </pivotArea>
    </chartFormat>
    <chartFormat chart="1" format="369" series="1">
      <pivotArea type="data" outline="0" fieldPosition="0">
        <references count="2">
          <reference field="4294967294" count="1" selected="0">
            <x v="0"/>
          </reference>
          <reference field="6" count="1" selected="0">
            <x v="1"/>
          </reference>
        </references>
      </pivotArea>
    </chartFormat>
    <chartFormat chart="1" format="370" series="1">
      <pivotArea type="data" outline="0" fieldPosition="0">
        <references count="2">
          <reference field="4294967294" count="1" selected="0">
            <x v="0"/>
          </reference>
          <reference field="6" count="1" selected="0">
            <x v="2"/>
          </reference>
        </references>
      </pivotArea>
    </chartFormat>
    <chartFormat chart="1" format="371" series="1">
      <pivotArea type="data" outline="0" fieldPosition="0">
        <references count="2">
          <reference field="4294967294" count="1" selected="0">
            <x v="0"/>
          </reference>
          <reference field="6" count="1" selected="0">
            <x v="4"/>
          </reference>
        </references>
      </pivotArea>
    </chartFormat>
    <chartFormat chart="1" format="372" series="1">
      <pivotArea type="data" outline="0" fieldPosition="0">
        <references count="2">
          <reference field="4294967294" count="1" selected="0">
            <x v="0"/>
          </reference>
          <reference field="6" count="1" selected="0">
            <x v="5"/>
          </reference>
        </references>
      </pivotArea>
    </chartFormat>
    <chartFormat chart="1" format="373" series="1">
      <pivotArea type="data" outline="0" fieldPosition="0">
        <references count="2">
          <reference field="4294967294" count="1" selected="0">
            <x v="0"/>
          </reference>
          <reference field="6" count="1" selected="0">
            <x v="3"/>
          </reference>
        </references>
      </pivotArea>
    </chartFormat>
    <chartFormat chart="1" format="374" series="1">
      <pivotArea type="data" outline="0" fieldPosition="0">
        <references count="2">
          <reference field="4294967294" count="1" selected="0">
            <x v="0"/>
          </reference>
          <reference field="6" count="1" selected="0">
            <x v="6"/>
          </reference>
        </references>
      </pivotArea>
    </chartFormat>
    <chartFormat chart="1" format="375" series="1">
      <pivotArea type="data" outline="0" fieldPosition="0">
        <references count="2">
          <reference field="4294967294" count="1" selected="0">
            <x v="0"/>
          </reference>
          <reference field="6" count="1" selected="0">
            <x v="7"/>
          </reference>
        </references>
      </pivotArea>
    </chartFormat>
    <chartFormat chart="1" format="376" series="1">
      <pivotArea type="data" outline="0" fieldPosition="0">
        <references count="2">
          <reference field="4294967294" count="1" selected="0">
            <x v="0"/>
          </reference>
          <reference field="6" count="1" selected="0">
            <x v="8"/>
          </reference>
        </references>
      </pivotArea>
    </chartFormat>
    <chartFormat chart="1" format="377" series="1">
      <pivotArea type="data" outline="0" fieldPosition="0">
        <references count="2">
          <reference field="4294967294" count="1" selected="0">
            <x v="0"/>
          </reference>
          <reference field="6" count="1" selected="0">
            <x v="1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8.xml><?xml version="1.0" encoding="utf-8"?>
<pivotTableDefinition xmlns="http://schemas.openxmlformats.org/spreadsheetml/2006/main" name="PivotTable2" cacheId="7"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4:I12" firstHeaderRow="1" firstDataRow="2" firstDataCol="3" rowPageCount="1" colPageCount="1"/>
  <pivotFields count="13">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Page" compact="0" outline="0" multipleItemSelectionAllowed="1" showAll="0" defaultSubtotal="0">
      <items count="11">
        <item x="0"/>
        <item h="1" x="1"/>
        <item h="1" x="2"/>
        <item h="1" x="3"/>
        <item h="1" x="4"/>
        <item h="1" x="5"/>
        <item h="1" x="7"/>
        <item h="1" x="8"/>
        <item h="1" x="9"/>
        <item h="1" x="10"/>
        <item h="1" x="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0">
        <item h="1" x="3"/>
        <item x="2"/>
        <item h="1" x="6"/>
        <item h="1" x="7"/>
        <item x="16"/>
        <item x="0"/>
        <item x="19"/>
        <item h="1" x="1"/>
        <item h="1" x="4"/>
        <item h="1" x="5"/>
        <item h="1" x="8"/>
        <item h="1" x="9"/>
        <item h="1" x="10"/>
        <item h="1" x="11"/>
        <item h="1" x="12"/>
        <item h="1" x="13"/>
        <item h="1" x="14"/>
        <item h="1" x="15"/>
        <item h="1" x="17"/>
        <item h="1" x="18"/>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3">
        <item x="0"/>
        <item x="1"/>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3">
    <field x="0"/>
    <field x="8"/>
    <field x="9"/>
  </rowFields>
  <rowItems count="7">
    <i>
      <x/>
      <x/>
      <x/>
    </i>
    <i r="2">
      <x v="1"/>
    </i>
    <i r="2">
      <x v="2"/>
    </i>
    <i r="1">
      <x v="1"/>
      <x/>
    </i>
    <i r="2">
      <x v="1"/>
    </i>
    <i r="2">
      <x v="2"/>
    </i>
    <i t="grand">
      <x/>
    </i>
  </rowItems>
  <colFields count="1">
    <field x="6"/>
  </colFields>
  <colItems count="5">
    <i>
      <x v="1"/>
    </i>
    <i>
      <x v="4"/>
    </i>
    <i>
      <x v="5"/>
    </i>
    <i>
      <x v="6"/>
    </i>
    <i t="grand">
      <x/>
    </i>
  </colItems>
  <pageFields count="1">
    <pageField fld="3" hier="-1"/>
  </pageFields>
  <dataFields count="1">
    <dataField name="Sum of GJ" fld="12" baseField="0" baseItem="0"/>
  </dataFields>
  <chartFormats count="4">
    <chartFormat chart="0" format="178" series="1">
      <pivotArea type="data" outline="0" fieldPosition="0">
        <references count="2">
          <reference field="4294967294" count="1" selected="0">
            <x v="0"/>
          </reference>
          <reference field="6" count="1" selected="0">
            <x v="1"/>
          </reference>
        </references>
      </pivotArea>
    </chartFormat>
    <chartFormat chart="0" format="179" series="1">
      <pivotArea type="data" outline="0" fieldPosition="0">
        <references count="2">
          <reference field="4294967294" count="1" selected="0">
            <x v="0"/>
          </reference>
          <reference field="6" count="1" selected="0">
            <x v="4"/>
          </reference>
        </references>
      </pivotArea>
    </chartFormat>
    <chartFormat chart="0" format="180" series="1">
      <pivotArea type="data" outline="0" fieldPosition="0">
        <references count="2">
          <reference field="4294967294" count="1" selected="0">
            <x v="0"/>
          </reference>
          <reference field="6" count="1" selected="0">
            <x v="5"/>
          </reference>
        </references>
      </pivotArea>
    </chartFormat>
    <chartFormat chart="0" format="181" series="1">
      <pivotArea type="data" outline="0" fieldPosition="0">
        <references count="2">
          <reference field="4294967294" count="1" selected="0">
            <x v="0"/>
          </reference>
          <reference field="6"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9.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 fieldListSortAscending="1">
  <location ref="B4:G26" firstHeaderRow="1" firstDataRow="2" firstDataCol="1"/>
  <pivotFields count="10">
    <pivotField axis="axisRow" showAll="0">
      <items count="2">
        <item x="0"/>
        <item t="default"/>
      </items>
    </pivotField>
    <pivotField showAll="0" defaultSubtotal="0"/>
    <pivotField showAll="0" defaultSubtotal="0"/>
    <pivotField axis="axisRow" showAll="0">
      <items count="12">
        <item x="0"/>
        <item x="1"/>
        <item x="2"/>
        <item x="3"/>
        <item x="4"/>
        <item x="5"/>
        <item x="7"/>
        <item x="8"/>
        <item x="9"/>
        <item x="10"/>
        <item x="6"/>
        <item t="default"/>
      </items>
    </pivotField>
    <pivotField showAll="0"/>
    <pivotField showAll="0"/>
    <pivotField axis="axisCol" showAll="0">
      <items count="21">
        <item h="1" x="3"/>
        <item h="1" x="7"/>
        <item x="2"/>
        <item h="1" x="6"/>
        <item x="16"/>
        <item x="0"/>
        <item x="19"/>
        <item h="1" x="1"/>
        <item h="1" x="4"/>
        <item h="1" x="5"/>
        <item h="1" x="8"/>
        <item h="1" x="9"/>
        <item h="1" x="10"/>
        <item h="1" x="11"/>
        <item h="1" x="12"/>
        <item h="1" x="13"/>
        <item h="1" x="14"/>
        <item h="1" x="15"/>
        <item h="1" x="17"/>
        <item h="1" x="18"/>
        <item t="default"/>
      </items>
    </pivotField>
    <pivotField showAll="0"/>
    <pivotField showAll="0"/>
    <pivotField dataField="1" showAll="0"/>
  </pivotFields>
  <rowFields count="2">
    <field x="3"/>
    <field x="0"/>
  </rowFields>
  <rowItems count="21">
    <i>
      <x/>
    </i>
    <i r="1">
      <x/>
    </i>
    <i>
      <x v="1"/>
    </i>
    <i r="1">
      <x/>
    </i>
    <i>
      <x v="2"/>
    </i>
    <i r="1">
      <x/>
    </i>
    <i>
      <x v="3"/>
    </i>
    <i r="1">
      <x/>
    </i>
    <i>
      <x v="5"/>
    </i>
    <i r="1">
      <x/>
    </i>
    <i>
      <x v="6"/>
    </i>
    <i r="1">
      <x/>
    </i>
    <i>
      <x v="7"/>
    </i>
    <i r="1">
      <x/>
    </i>
    <i>
      <x v="8"/>
    </i>
    <i r="1">
      <x/>
    </i>
    <i>
      <x v="9"/>
    </i>
    <i r="1">
      <x/>
    </i>
    <i>
      <x v="10"/>
    </i>
    <i r="1">
      <x/>
    </i>
    <i t="grand">
      <x/>
    </i>
  </rowItems>
  <colFields count="1">
    <field x="6"/>
  </colFields>
  <colItems count="5">
    <i>
      <x v="2"/>
    </i>
    <i>
      <x v="4"/>
    </i>
    <i>
      <x v="5"/>
    </i>
    <i>
      <x v="6"/>
    </i>
    <i t="grand">
      <x/>
    </i>
  </colItems>
  <dataFields count="1">
    <dataField name="Sum of PJ" fld="9" baseField="0" baseItem="0"/>
  </dataFields>
  <chartFormats count="4">
    <chartFormat chart="0" format="186" series="1">
      <pivotArea type="data" outline="0" fieldPosition="0">
        <references count="2">
          <reference field="4294967294" count="1" selected="0">
            <x v="0"/>
          </reference>
          <reference field="6" count="1" selected="0">
            <x v="2"/>
          </reference>
        </references>
      </pivotArea>
    </chartFormat>
    <chartFormat chart="0" format="187" series="1">
      <pivotArea type="data" outline="0" fieldPosition="0">
        <references count="2">
          <reference field="4294967294" count="1" selected="0">
            <x v="0"/>
          </reference>
          <reference field="6" count="1" selected="0">
            <x v="4"/>
          </reference>
        </references>
      </pivotArea>
    </chartFormat>
    <chartFormat chart="0" format="188" series="1">
      <pivotArea type="data" outline="0" fieldPosition="0">
        <references count="2">
          <reference field="4294967294" count="1" selected="0">
            <x v="0"/>
          </reference>
          <reference field="6" count="1" selected="0">
            <x v="5"/>
          </reference>
        </references>
      </pivotArea>
    </chartFormat>
    <chartFormat chart="0" format="189" series="1">
      <pivotArea type="data" outline="0" fieldPosition="0">
        <references count="2">
          <reference field="4294967294" count="1" selected="0">
            <x v="0"/>
          </reference>
          <reference field="6"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3" cacheId="9"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5" fieldListSortAscending="1">
  <location ref="B3:D16" firstHeaderRow="1" firstDataRow="2" firstDataCol="1"/>
  <pivotFields count="14">
    <pivotField axis="axisCol"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1">
        <item x="0"/>
        <item x="1"/>
        <item x="2"/>
        <item x="3"/>
        <item x="4"/>
        <item x="5"/>
        <item x="7"/>
        <item x="8"/>
        <item x="9"/>
        <item x="10"/>
        <item x="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1">
    <field x="3"/>
  </rowFields>
  <rowItems count="12">
    <i>
      <x/>
    </i>
    <i>
      <x v="1"/>
    </i>
    <i>
      <x v="2"/>
    </i>
    <i>
      <x v="3"/>
    </i>
    <i>
      <x v="4"/>
    </i>
    <i>
      <x v="5"/>
    </i>
    <i>
      <x v="6"/>
    </i>
    <i>
      <x v="7"/>
    </i>
    <i>
      <x v="8"/>
    </i>
    <i>
      <x v="9"/>
    </i>
    <i>
      <x v="10"/>
    </i>
    <i t="grand">
      <x/>
    </i>
  </rowItems>
  <colFields count="1">
    <field x="0"/>
  </colFields>
  <colItems count="2">
    <i>
      <x/>
    </i>
    <i t="grand">
      <x/>
    </i>
  </colItems>
  <dataFields count="1">
    <dataField name="Sum of CO2 megatons" fld="9" baseField="3" baseItem="0"/>
  </dataFields>
  <chartFormats count="2">
    <chartFormat chart="3" format="8" series="1">
      <pivotArea type="data" outline="0" fieldPosition="0">
        <references count="1">
          <reference field="4294967294" count="1" selected="0">
            <x v="0"/>
          </reference>
        </references>
      </pivotArea>
    </chartFormat>
    <chartFormat chart="4" format="4" series="1">
      <pivotArea type="data" outline="0" fieldPosition="0">
        <references count="2">
          <reference field="4294967294" count="1" selected="0">
            <x v="0"/>
          </reference>
          <reference field="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1.xml><?xml version="1.0" encoding="utf-8"?>
<pivotTableDefinition xmlns="http://schemas.openxmlformats.org/spreadsheetml/2006/main" name="PivotTable1" cacheId="10"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C5:O13" firstHeaderRow="1" firstDataRow="2" firstDataCol="3"/>
  <pivotFields count="10">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9">
        <item x="0"/>
        <item x="1"/>
        <item x="2"/>
        <item x="3"/>
        <item x="4"/>
        <item x="5"/>
        <item x="6"/>
        <item x="7"/>
        <item x="8"/>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3">
        <item x="0"/>
        <item x="1"/>
        <item x="2"/>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0"/>
    <field x="6"/>
    <field x="7"/>
  </rowFields>
  <rowItems count="7">
    <i>
      <x/>
      <x/>
      <x/>
    </i>
    <i r="2">
      <x v="1"/>
    </i>
    <i r="2">
      <x v="2"/>
    </i>
    <i r="1">
      <x v="1"/>
      <x/>
    </i>
    <i r="2">
      <x v="1"/>
    </i>
    <i r="2">
      <x v="2"/>
    </i>
    <i t="grand">
      <x/>
    </i>
  </rowItems>
  <colFields count="1">
    <field x="3"/>
  </colFields>
  <colItems count="10">
    <i>
      <x/>
    </i>
    <i>
      <x v="1"/>
    </i>
    <i>
      <x v="2"/>
    </i>
    <i>
      <x v="3"/>
    </i>
    <i>
      <x v="4"/>
    </i>
    <i>
      <x v="5"/>
    </i>
    <i>
      <x v="6"/>
    </i>
    <i>
      <x v="7"/>
    </i>
    <i>
      <x v="8"/>
    </i>
    <i t="grand">
      <x/>
    </i>
  </colItems>
  <dataFields count="1">
    <dataField name="Sum of MWh" fld="8" baseField="0" baseItem="0"/>
  </dataFields>
  <chartFormats count="9">
    <chartFormat chart="1" format="40" series="1">
      <pivotArea type="data" outline="0" fieldPosition="0">
        <references count="2">
          <reference field="4294967294" count="1" selected="0">
            <x v="0"/>
          </reference>
          <reference field="3" count="1" selected="0">
            <x v="0"/>
          </reference>
        </references>
      </pivotArea>
    </chartFormat>
    <chartFormat chart="1" format="41" series="1">
      <pivotArea type="data" outline="0" fieldPosition="0">
        <references count="2">
          <reference field="4294967294" count="1" selected="0">
            <x v="0"/>
          </reference>
          <reference field="3" count="1" selected="0">
            <x v="1"/>
          </reference>
        </references>
      </pivotArea>
    </chartFormat>
    <chartFormat chart="1" format="42" series="1">
      <pivotArea type="data" outline="0" fieldPosition="0">
        <references count="2">
          <reference field="4294967294" count="1" selected="0">
            <x v="0"/>
          </reference>
          <reference field="3" count="1" selected="0">
            <x v="2"/>
          </reference>
        </references>
      </pivotArea>
    </chartFormat>
    <chartFormat chart="1" format="43" series="1">
      <pivotArea type="data" outline="0" fieldPosition="0">
        <references count="2">
          <reference field="4294967294" count="1" selected="0">
            <x v="0"/>
          </reference>
          <reference field="3" count="1" selected="0">
            <x v="3"/>
          </reference>
        </references>
      </pivotArea>
    </chartFormat>
    <chartFormat chart="1" format="45" series="1">
      <pivotArea type="data" outline="0" fieldPosition="0">
        <references count="2">
          <reference field="4294967294" count="1" selected="0">
            <x v="0"/>
          </reference>
          <reference field="3" count="1" selected="0">
            <x v="4"/>
          </reference>
        </references>
      </pivotArea>
    </chartFormat>
    <chartFormat chart="1" format="46" series="1">
      <pivotArea type="data" outline="0" fieldPosition="0">
        <references count="2">
          <reference field="4294967294" count="1" selected="0">
            <x v="0"/>
          </reference>
          <reference field="3" count="1" selected="0">
            <x v="5"/>
          </reference>
        </references>
      </pivotArea>
    </chartFormat>
    <chartFormat chart="1" format="47" series="1">
      <pivotArea type="data" outline="0" fieldPosition="0">
        <references count="2">
          <reference field="4294967294" count="1" selected="0">
            <x v="0"/>
          </reference>
          <reference field="3" count="1" selected="0">
            <x v="6"/>
          </reference>
        </references>
      </pivotArea>
    </chartFormat>
    <chartFormat chart="1" format="48" series="1">
      <pivotArea type="data" outline="0" fieldPosition="0">
        <references count="2">
          <reference field="4294967294" count="1" selected="0">
            <x v="0"/>
          </reference>
          <reference field="3" count="1" selected="0">
            <x v="7"/>
          </reference>
        </references>
      </pivotArea>
    </chartFormat>
    <chartFormat chart="1" format="49" series="1">
      <pivotArea type="data" outline="0" fieldPosition="0">
        <references count="2">
          <reference field="4294967294" count="1" selected="0">
            <x v="0"/>
          </reference>
          <reference field="3"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2.xml><?xml version="1.0" encoding="utf-8"?>
<pivotTableDefinition xmlns="http://schemas.openxmlformats.org/spreadsheetml/2006/main" name="PivotTable2"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fieldListSortAscending="1">
  <location ref="C4:I9" firstHeaderRow="1" firstDataRow="2" firstDataCol="1"/>
  <pivotFields count="8">
    <pivotField axis="axisRow" showAll="0">
      <items count="2">
        <item x="0"/>
        <item t="default"/>
      </items>
    </pivotField>
    <pivotField showAll="0" defaultSubtotal="0"/>
    <pivotField showAll="0" defaultSubtotal="0"/>
    <pivotField axis="axisCol" showAll="0">
      <items count="6">
        <item x="0"/>
        <item x="2"/>
        <item x="1"/>
        <item x="4"/>
        <item x="3"/>
        <item t="default"/>
      </items>
    </pivotField>
    <pivotField showAll="0"/>
    <pivotField showAll="0"/>
    <pivotField axis="axisRow" showAll="0">
      <items count="3">
        <item x="0"/>
        <item x="1"/>
        <item t="default"/>
      </items>
    </pivotField>
    <pivotField dataField="1" showAll="0"/>
  </pivotFields>
  <rowFields count="2">
    <field x="0"/>
    <field x="6"/>
  </rowFields>
  <rowItems count="4">
    <i>
      <x/>
    </i>
    <i r="1">
      <x/>
    </i>
    <i r="1">
      <x v="1"/>
    </i>
    <i t="grand">
      <x/>
    </i>
  </rowItems>
  <colFields count="1">
    <field x="3"/>
  </colFields>
  <colItems count="6">
    <i>
      <x/>
    </i>
    <i>
      <x v="1"/>
    </i>
    <i>
      <x v="2"/>
    </i>
    <i>
      <x v="3"/>
    </i>
    <i>
      <x v="4"/>
    </i>
    <i t="grand">
      <x/>
    </i>
  </colItems>
  <dataFields count="1">
    <dataField name="Sum of MWh" fld="7" baseField="0" baseItem="0"/>
  </dataFields>
  <chartFormats count="5">
    <chartFormat chart="1" format="21" series="1">
      <pivotArea type="data" outline="0" fieldPosition="0">
        <references count="2">
          <reference field="4294967294" count="1" selected="0">
            <x v="0"/>
          </reference>
          <reference field="3" count="1" selected="0">
            <x v="0"/>
          </reference>
        </references>
      </pivotArea>
    </chartFormat>
    <chartFormat chart="1" format="22" series="1">
      <pivotArea type="data" outline="0" fieldPosition="0">
        <references count="2">
          <reference field="4294967294" count="1" selected="0">
            <x v="0"/>
          </reference>
          <reference field="3" count="1" selected="0">
            <x v="1"/>
          </reference>
        </references>
      </pivotArea>
    </chartFormat>
    <chartFormat chart="1" format="23" series="1">
      <pivotArea type="data" outline="0" fieldPosition="0">
        <references count="2">
          <reference field="4294967294" count="1" selected="0">
            <x v="0"/>
          </reference>
          <reference field="3" count="1" selected="0">
            <x v="2"/>
          </reference>
        </references>
      </pivotArea>
    </chartFormat>
    <chartFormat chart="1" format="26" series="1">
      <pivotArea type="data" outline="0" fieldPosition="0">
        <references count="2">
          <reference field="4294967294" count="1" selected="0">
            <x v="0"/>
          </reference>
          <reference field="3" count="1" selected="0">
            <x v="3"/>
          </reference>
        </references>
      </pivotArea>
    </chartFormat>
    <chartFormat chart="1" format="28" series="1">
      <pivotArea type="data" outline="0" fieldPosition="0">
        <references count="2">
          <reference field="4294967294" count="1" selected="0">
            <x v="0"/>
          </reference>
          <reference field="3"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1" cacheId="12"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fieldListSortAscending="1">
  <location ref="C4:G14" firstHeaderRow="1" firstDataRow="4" firstDataCol="2"/>
  <pivotFields count="8">
    <pivotField axis="axisCol"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2">
        <item x="4"/>
        <item h="1" x="5"/>
        <item h="1" x="6"/>
        <item h="1" x="7"/>
        <item h="1" x="8"/>
        <item h="1" x="9"/>
        <item h="1" x="10"/>
        <item h="1" x="11"/>
        <item h="1" x="12"/>
        <item h="1" x="13"/>
        <item h="1" x="14"/>
        <item h="1" x="15"/>
        <item h="1" x="16"/>
        <item h="1" x="17"/>
        <item h="1" x="18"/>
        <item h="1" x="19"/>
        <item h="1" x="20"/>
        <item h="1" x="21"/>
        <item h="1" x="0"/>
        <item h="1" x="1"/>
        <item h="1" x="2"/>
        <item h="1" x="3"/>
      </items>
      <extLst>
        <ext xmlns:x14="http://schemas.microsoft.com/office/spreadsheetml/2009/9/main" uri="{2946ED86-A175-432a-8AC1-64E0C546D7DE}">
          <x14:pivotField fillDownLabels="1"/>
        </ext>
      </extLst>
    </pivotField>
    <pivotField axis="axisCol" compact="0" outline="0" showAll="0" defaultSubtotal="0">
      <items count="22">
        <item x="9"/>
        <item h="1" x="16"/>
        <item h="1" x="4"/>
        <item h="1" x="3"/>
        <item h="1" x="8"/>
        <item h="1" x="6"/>
        <item h="1" x="7"/>
        <item h="1" x="10"/>
        <item h="1" x="11"/>
        <item h="1" x="12"/>
        <item h="1" x="13"/>
        <item h="1" x="20"/>
        <item h="1" x="14"/>
        <item h="1" x="15"/>
        <item h="1" x="17"/>
        <item h="1" x="18"/>
        <item h="1" x="19"/>
        <item h="1" x="21"/>
        <item h="1" x="0"/>
        <item h="1" x="1"/>
        <item h="1" x="2"/>
        <item h="1" x="5"/>
      </items>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3">
        <item x="0"/>
        <item x="1"/>
        <item x="2"/>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5"/>
    <field x="6"/>
  </rowFields>
  <rowItems count="7">
    <i>
      <x/>
      <x/>
    </i>
    <i r="1">
      <x v="1"/>
    </i>
    <i r="1">
      <x v="2"/>
    </i>
    <i>
      <x v="1"/>
      <x/>
    </i>
    <i r="1">
      <x v="1"/>
    </i>
    <i r="1">
      <x v="2"/>
    </i>
    <i t="grand">
      <x/>
    </i>
  </rowItems>
  <colFields count="3">
    <field x="0"/>
    <field x="3"/>
    <field x="4"/>
  </colFields>
  <colItems count="2">
    <i>
      <x/>
      <x/>
      <x/>
    </i>
    <i t="grand">
      <x/>
    </i>
  </colItems>
  <dataFields count="1">
    <dataField name="Sum of GW"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4.xml><?xml version="1.0" encoding="utf-8"?>
<pivotTableDefinition xmlns="http://schemas.openxmlformats.org/spreadsheetml/2006/main" name="PivotTable5" cacheId="13"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fieldListSortAscending="1">
  <location ref="B2:X25" firstHeaderRow="1" firstDataRow="2" firstDataCol="1"/>
  <pivotFields count="9">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2">
        <item x="0"/>
        <item x="1"/>
        <item x="2"/>
        <item x="3"/>
        <item x="9"/>
        <item x="8"/>
        <item x="10"/>
        <item x="11"/>
        <item x="12"/>
        <item x="13"/>
        <item x="14"/>
        <item x="15"/>
        <item x="16"/>
        <item x="17"/>
        <item x="18"/>
        <item x="19"/>
        <item x="20"/>
        <item x="21"/>
        <item x="4"/>
        <item x="5"/>
        <item x="6"/>
        <item x="7"/>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2">
        <item x="5"/>
        <item x="0"/>
        <item x="10"/>
        <item x="8"/>
        <item x="16"/>
        <item x="9"/>
        <item x="2"/>
        <item x="20"/>
        <item x="3"/>
        <item x="18"/>
        <item x="11"/>
        <item x="19"/>
        <item x="15"/>
        <item x="12"/>
        <item x="21"/>
        <item x="4"/>
        <item x="7"/>
        <item x="17"/>
        <item x="1"/>
        <item x="6"/>
        <item x="13"/>
        <item x="14"/>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1">
    <field x="4"/>
  </rowFields>
  <rowItems count="22">
    <i>
      <x/>
    </i>
    <i>
      <x v="1"/>
    </i>
    <i>
      <x v="2"/>
    </i>
    <i>
      <x v="3"/>
    </i>
    <i>
      <x v="4"/>
    </i>
    <i>
      <x v="5"/>
    </i>
    <i>
      <x v="6"/>
    </i>
    <i>
      <x v="7"/>
    </i>
    <i>
      <x v="8"/>
    </i>
    <i>
      <x v="9"/>
    </i>
    <i>
      <x v="10"/>
    </i>
    <i>
      <x v="11"/>
    </i>
    <i>
      <x v="12"/>
    </i>
    <i>
      <x v="13"/>
    </i>
    <i>
      <x v="14"/>
    </i>
    <i>
      <x v="15"/>
    </i>
    <i>
      <x v="16"/>
    </i>
    <i>
      <x v="17"/>
    </i>
    <i>
      <x v="18"/>
    </i>
    <i>
      <x v="19"/>
    </i>
    <i>
      <x v="20"/>
    </i>
    <i>
      <x v="21"/>
    </i>
  </rowItems>
  <colFields count="1">
    <field x="6"/>
  </colFields>
  <colItems count="22">
    <i>
      <x/>
    </i>
    <i>
      <x v="1"/>
    </i>
    <i>
      <x v="2"/>
    </i>
    <i>
      <x v="3"/>
    </i>
    <i>
      <x v="4"/>
    </i>
    <i>
      <x v="5"/>
    </i>
    <i>
      <x v="6"/>
    </i>
    <i>
      <x v="7"/>
    </i>
    <i>
      <x v="8"/>
    </i>
    <i>
      <x v="9"/>
    </i>
    <i>
      <x v="10"/>
    </i>
    <i>
      <x v="11"/>
    </i>
    <i>
      <x v="12"/>
    </i>
    <i>
      <x v="13"/>
    </i>
    <i>
      <x v="14"/>
    </i>
    <i>
      <x v="15"/>
    </i>
    <i>
      <x v="16"/>
    </i>
    <i>
      <x v="17"/>
    </i>
    <i>
      <x v="18"/>
    </i>
    <i>
      <x v="19"/>
    </i>
    <i>
      <x v="20"/>
    </i>
    <i>
      <x v="21"/>
    </i>
  </colItems>
  <dataFields count="1">
    <dataField name="Sum of GWh" fld="7" baseField="0" baseItem="0" numFmtId="166"/>
  </dataFields>
  <formats count="1">
    <format dxfId="0">
      <pivotArea type="all" dataOnly="0"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5.xml><?xml version="1.0" encoding="utf-8"?>
<pivotTableDefinition xmlns="http://schemas.openxmlformats.org/spreadsheetml/2006/main" name="PivotTable8" cacheId="13"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fieldListSortAscending="1">
  <location ref="B38:Y61" firstHeaderRow="1" firstDataRow="2" firstDataCol="2"/>
  <pivotFields count="9">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2">
        <item x="0"/>
        <item x="1"/>
        <item x="2"/>
        <item x="3"/>
        <item x="9"/>
        <item x="8"/>
        <item x="10"/>
        <item x="11"/>
        <item x="12"/>
        <item x="13"/>
        <item x="14"/>
        <item x="15"/>
        <item x="16"/>
        <item x="17"/>
        <item x="18"/>
        <item x="19"/>
        <item x="20"/>
        <item x="21"/>
        <item x="4"/>
        <item x="5"/>
        <item x="6"/>
        <item x="7"/>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2">
        <item x="5"/>
        <item x="0"/>
        <item x="10"/>
        <item x="8"/>
        <item x="16"/>
        <item x="9"/>
        <item x="2"/>
        <item x="20"/>
        <item x="3"/>
        <item x="18"/>
        <item x="11"/>
        <item x="19"/>
        <item x="15"/>
        <item x="12"/>
        <item x="21"/>
        <item x="4"/>
        <item x="7"/>
        <item x="17"/>
        <item x="1"/>
        <item x="6"/>
        <item x="13"/>
        <item x="1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0"/>
    <field x="6"/>
  </rowFields>
  <rowItems count="22">
    <i>
      <x/>
      <x/>
    </i>
    <i r="1">
      <x v="1"/>
    </i>
    <i r="1">
      <x v="2"/>
    </i>
    <i r="1">
      <x v="3"/>
    </i>
    <i r="1">
      <x v="4"/>
    </i>
    <i r="1">
      <x v="5"/>
    </i>
    <i r="1">
      <x v="6"/>
    </i>
    <i r="1">
      <x v="7"/>
    </i>
    <i r="1">
      <x v="8"/>
    </i>
    <i r="1">
      <x v="9"/>
    </i>
    <i r="1">
      <x v="10"/>
    </i>
    <i r="1">
      <x v="11"/>
    </i>
    <i r="1">
      <x v="12"/>
    </i>
    <i r="1">
      <x v="13"/>
    </i>
    <i r="1">
      <x v="14"/>
    </i>
    <i r="1">
      <x v="15"/>
    </i>
    <i r="1">
      <x v="16"/>
    </i>
    <i r="1">
      <x v="17"/>
    </i>
    <i r="1">
      <x v="18"/>
    </i>
    <i r="1">
      <x v="19"/>
    </i>
    <i r="1">
      <x v="20"/>
    </i>
    <i r="1">
      <x v="21"/>
    </i>
  </rowItems>
  <colFields count="1">
    <field x="4"/>
  </colFields>
  <colItems count="22">
    <i>
      <x/>
    </i>
    <i>
      <x v="1"/>
    </i>
    <i>
      <x v="2"/>
    </i>
    <i>
      <x v="3"/>
    </i>
    <i>
      <x v="4"/>
    </i>
    <i>
      <x v="5"/>
    </i>
    <i>
      <x v="6"/>
    </i>
    <i>
      <x v="7"/>
    </i>
    <i>
      <x v="8"/>
    </i>
    <i>
      <x v="9"/>
    </i>
    <i>
      <x v="10"/>
    </i>
    <i>
      <x v="11"/>
    </i>
    <i>
      <x v="12"/>
    </i>
    <i>
      <x v="13"/>
    </i>
    <i>
      <x v="14"/>
    </i>
    <i>
      <x v="15"/>
    </i>
    <i>
      <x v="16"/>
    </i>
    <i>
      <x v="17"/>
    </i>
    <i>
      <x v="18"/>
    </i>
    <i>
      <x v="19"/>
    </i>
    <i>
      <x v="20"/>
    </i>
    <i>
      <x v="21"/>
    </i>
  </colItems>
  <dataFields count="1">
    <dataField name="Sum of M€"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6.xml><?xml version="1.0" encoding="utf-8"?>
<pivotTableDefinition xmlns="http://schemas.openxmlformats.org/spreadsheetml/2006/main" name="PivotTable1" cacheId="14"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2" fieldListSortAscending="1">
  <location ref="B3:P12" firstHeaderRow="1" firstDataRow="3" firstDataCol="3"/>
  <pivotFields count="9">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1">
        <item x="0"/>
        <item x="1"/>
        <item x="2"/>
        <item x="3"/>
        <item x="4"/>
        <item x="5"/>
        <item x="7"/>
        <item x="8"/>
        <item x="9"/>
        <item x="10"/>
        <item x="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3">
        <item x="0"/>
        <item x="1"/>
        <item x="2"/>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0"/>
    <field x="5"/>
    <field x="6"/>
  </rowFields>
  <rowItems count="7">
    <i>
      <x/>
      <x/>
      <x/>
    </i>
    <i r="2">
      <x v="1"/>
    </i>
    <i r="2">
      <x v="2"/>
    </i>
    <i r="1">
      <x v="1"/>
      <x/>
    </i>
    <i r="2">
      <x v="1"/>
    </i>
    <i r="2">
      <x v="2"/>
    </i>
    <i t="grand">
      <x/>
    </i>
  </rowItems>
  <colFields count="2">
    <field x="2"/>
    <field x="4"/>
  </colFields>
  <colItems count="12">
    <i>
      <x/>
      <x/>
    </i>
    <i>
      <x v="1"/>
      <x/>
    </i>
    <i>
      <x v="2"/>
      <x/>
    </i>
    <i>
      <x v="3"/>
      <x/>
    </i>
    <i>
      <x v="4"/>
      <x/>
    </i>
    <i>
      <x v="5"/>
      <x/>
    </i>
    <i>
      <x v="6"/>
      <x/>
    </i>
    <i>
      <x v="7"/>
      <x/>
    </i>
    <i>
      <x v="8"/>
      <x/>
    </i>
    <i>
      <x v="9"/>
      <x/>
    </i>
    <i>
      <x v="10"/>
      <x/>
    </i>
    <i t="grand">
      <x/>
    </i>
  </colItems>
  <dataFields count="1">
    <dataField name="Sum of MW" fld="7" baseField="0" baseItem="0"/>
  </dataFields>
  <chartFormats count="25">
    <chartFormat chart="3" format="16" series="1">
      <pivotArea type="data" outline="0" fieldPosition="0">
        <references count="1">
          <reference field="2" count="1" selected="0">
            <x v="0"/>
          </reference>
        </references>
      </pivotArea>
    </chartFormat>
    <chartFormat chart="7" format="17" series="1">
      <pivotArea type="data" outline="0" fieldPosition="0">
        <references count="2">
          <reference field="4294967294" count="1" selected="0">
            <x v="0"/>
          </reference>
          <reference field="2" count="1" selected="0">
            <x v="0"/>
          </reference>
        </references>
      </pivotArea>
    </chartFormat>
    <chartFormat chart="8" format="18" series="1">
      <pivotArea type="data" outline="0" fieldPosition="0">
        <references count="2">
          <reference field="4294967294" count="1" selected="0">
            <x v="0"/>
          </reference>
          <reference field="2" count="1" selected="0">
            <x v="0"/>
          </reference>
        </references>
      </pivotArea>
    </chartFormat>
    <chartFormat chart="3" format="17" series="1">
      <pivotArea type="data" outline="0" fieldPosition="0">
        <references count="2">
          <reference field="4294967294" count="1" selected="0">
            <x v="0"/>
          </reference>
          <reference field="2" count="1" selected="0">
            <x v="0"/>
          </reference>
        </references>
      </pivotArea>
    </chartFormat>
    <chartFormat chart="3" format="18" series="1">
      <pivotArea type="data" outline="0" fieldPosition="0">
        <references count="1">
          <reference field="4294967294" count="1" selected="0">
            <x v="0"/>
          </reference>
        </references>
      </pivotArea>
    </chartFormat>
    <chartFormat chart="3" format="33" series="1">
      <pivotArea type="data" outline="0" fieldPosition="0">
        <references count="2">
          <reference field="4294967294" count="1" selected="0">
            <x v="0"/>
          </reference>
          <reference field="2" count="1" selected="0">
            <x v="1"/>
          </reference>
        </references>
      </pivotArea>
    </chartFormat>
    <chartFormat chart="3" format="34" series="1">
      <pivotArea type="data" outline="0" fieldPosition="0">
        <references count="2">
          <reference field="4294967294" count="1" selected="0">
            <x v="0"/>
          </reference>
          <reference field="2" count="1" selected="0">
            <x v="2"/>
          </reference>
        </references>
      </pivotArea>
    </chartFormat>
    <chartFormat chart="3" format="36" series="1">
      <pivotArea type="data" outline="0" fieldPosition="0">
        <references count="2">
          <reference field="4294967294" count="1" selected="0">
            <x v="0"/>
          </reference>
          <reference field="2" count="1" selected="0">
            <x v="3"/>
          </reference>
        </references>
      </pivotArea>
    </chartFormat>
    <chartFormat chart="3" format="38" series="1">
      <pivotArea type="data" outline="0" fieldPosition="0">
        <references count="2">
          <reference field="4294967294" count="1" selected="0">
            <x v="0"/>
          </reference>
          <reference field="2" count="1" selected="0">
            <x v="4"/>
          </reference>
        </references>
      </pivotArea>
    </chartFormat>
    <chartFormat chart="3" format="39" series="1">
      <pivotArea type="data" outline="0" fieldPosition="0">
        <references count="2">
          <reference field="4294967294" count="1" selected="0">
            <x v="0"/>
          </reference>
          <reference field="2" count="1" selected="0">
            <x v="5"/>
          </reference>
        </references>
      </pivotArea>
    </chartFormat>
    <chartFormat chart="3" format="40" series="1">
      <pivotArea type="data" outline="0" fieldPosition="0">
        <references count="2">
          <reference field="4294967294" count="1" selected="0">
            <x v="0"/>
          </reference>
          <reference field="2" count="1" selected="0">
            <x v="6"/>
          </reference>
        </references>
      </pivotArea>
    </chartFormat>
    <chartFormat chart="3" format="41" series="1">
      <pivotArea type="data" outline="0" fieldPosition="0">
        <references count="2">
          <reference field="4294967294" count="1" selected="0">
            <x v="0"/>
          </reference>
          <reference field="2" count="1" selected="0">
            <x v="7"/>
          </reference>
        </references>
      </pivotArea>
    </chartFormat>
    <chartFormat chart="3" format="42" series="1">
      <pivotArea type="data" outline="0" fieldPosition="0">
        <references count="2">
          <reference field="4294967294" count="1" selected="0">
            <x v="0"/>
          </reference>
          <reference field="2" count="1" selected="0">
            <x v="8"/>
          </reference>
        </references>
      </pivotArea>
    </chartFormat>
    <chartFormat chart="3" format="43" series="1">
      <pivotArea type="data" outline="0" fieldPosition="0">
        <references count="2">
          <reference field="4294967294" count="1" selected="0">
            <x v="0"/>
          </reference>
          <reference field="2" count="1" selected="0">
            <x v="9"/>
          </reference>
        </references>
      </pivotArea>
    </chartFormat>
    <chartFormat chart="3" format="45" series="1">
      <pivotArea type="data" outline="0" fieldPosition="0">
        <references count="3">
          <reference field="4294967294" count="1" selected="0">
            <x v="0"/>
          </reference>
          <reference field="2" count="1" selected="0">
            <x v="1"/>
          </reference>
          <reference field="4" count="1" selected="0">
            <x v="0"/>
          </reference>
        </references>
      </pivotArea>
    </chartFormat>
    <chartFormat chart="3" format="46" series="1">
      <pivotArea type="data" outline="0" fieldPosition="0">
        <references count="3">
          <reference field="4294967294" count="1" selected="0">
            <x v="0"/>
          </reference>
          <reference field="2" count="1" selected="0">
            <x v="2"/>
          </reference>
          <reference field="4" count="1" selected="0">
            <x v="0"/>
          </reference>
        </references>
      </pivotArea>
    </chartFormat>
    <chartFormat chart="3" format="48" series="1">
      <pivotArea type="data" outline="0" fieldPosition="0">
        <references count="3">
          <reference field="4294967294" count="1" selected="0">
            <x v="0"/>
          </reference>
          <reference field="2" count="1" selected="0">
            <x v="3"/>
          </reference>
          <reference field="4" count="1" selected="0">
            <x v="0"/>
          </reference>
        </references>
      </pivotArea>
    </chartFormat>
    <chartFormat chart="3" format="50" series="1">
      <pivotArea type="data" outline="0" fieldPosition="0">
        <references count="3">
          <reference field="4294967294" count="1" selected="0">
            <x v="0"/>
          </reference>
          <reference field="2" count="1" selected="0">
            <x v="4"/>
          </reference>
          <reference field="4" count="1" selected="0">
            <x v="0"/>
          </reference>
        </references>
      </pivotArea>
    </chartFormat>
    <chartFormat chart="3" format="51" series="1">
      <pivotArea type="data" outline="0" fieldPosition="0">
        <references count="3">
          <reference field="4294967294" count="1" selected="0">
            <x v="0"/>
          </reference>
          <reference field="2" count="1" selected="0">
            <x v="5"/>
          </reference>
          <reference field="4" count="1" selected="0">
            <x v="0"/>
          </reference>
        </references>
      </pivotArea>
    </chartFormat>
    <chartFormat chart="3" format="52" series="1">
      <pivotArea type="data" outline="0" fieldPosition="0">
        <references count="3">
          <reference field="4294967294" count="1" selected="0">
            <x v="0"/>
          </reference>
          <reference field="2" count="1" selected="0">
            <x v="6"/>
          </reference>
          <reference field="4" count="1" selected="0">
            <x v="0"/>
          </reference>
        </references>
      </pivotArea>
    </chartFormat>
    <chartFormat chart="3" format="53" series="1">
      <pivotArea type="data" outline="0" fieldPosition="0">
        <references count="3">
          <reference field="4294967294" count="1" selected="0">
            <x v="0"/>
          </reference>
          <reference field="2" count="1" selected="0">
            <x v="7"/>
          </reference>
          <reference field="4" count="1" selected="0">
            <x v="0"/>
          </reference>
        </references>
      </pivotArea>
    </chartFormat>
    <chartFormat chart="3" format="54" series="1">
      <pivotArea type="data" outline="0" fieldPosition="0">
        <references count="3">
          <reference field="4294967294" count="1" selected="0">
            <x v="0"/>
          </reference>
          <reference field="2" count="1" selected="0">
            <x v="8"/>
          </reference>
          <reference field="4" count="1" selected="0">
            <x v="0"/>
          </reference>
        </references>
      </pivotArea>
    </chartFormat>
    <chartFormat chart="3" format="55" series="1">
      <pivotArea type="data" outline="0" fieldPosition="0">
        <references count="3">
          <reference field="4294967294" count="1" selected="0">
            <x v="0"/>
          </reference>
          <reference field="2" count="1" selected="0">
            <x v="9"/>
          </reference>
          <reference field="4" count="1" selected="0">
            <x v="0"/>
          </reference>
        </references>
      </pivotArea>
    </chartFormat>
    <chartFormat chart="3" format="56" series="1">
      <pivotArea type="data" outline="0" fieldPosition="0">
        <references count="3">
          <reference field="4294967294" count="1" selected="0">
            <x v="0"/>
          </reference>
          <reference field="2" count="1" selected="0">
            <x v="0"/>
          </reference>
          <reference field="4" count="1" selected="0">
            <x v="0"/>
          </reference>
        </references>
      </pivotArea>
    </chartFormat>
    <chartFormat chart="3" format="66" series="1">
      <pivotArea type="data" outline="0" fieldPosition="0">
        <references count="3">
          <reference field="4294967294" count="1" selected="0">
            <x v="0"/>
          </reference>
          <reference field="2" count="1" selected="0">
            <x v="10"/>
          </reference>
          <reference field="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7.xml><?xml version="1.0" encoding="utf-8"?>
<pivotTableDefinition xmlns="http://schemas.openxmlformats.org/spreadsheetml/2006/main" name="PivotTable3" cacheId="1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fieldListSortAscending="1">
  <location ref="C4:G17" firstHeaderRow="1" firstDataRow="2" firstDataCol="1" rowPageCount="1" colPageCount="1"/>
  <pivotFields count="7">
    <pivotField axis="axisPage" showAll="0">
      <items count="2">
        <item x="0"/>
        <item t="default"/>
      </items>
    </pivotField>
    <pivotField axis="axisCol" showAll="0">
      <items count="4">
        <item x="2"/>
        <item x="0"/>
        <item x="1"/>
        <item t="default"/>
      </items>
    </pivotField>
    <pivotField axis="axisRow" showAll="0">
      <items count="12">
        <item x="0"/>
        <item x="1"/>
        <item x="2"/>
        <item x="3"/>
        <item x="4"/>
        <item x="5"/>
        <item x="7"/>
        <item x="8"/>
        <item x="9"/>
        <item x="10"/>
        <item x="6"/>
        <item t="default"/>
      </items>
    </pivotField>
    <pivotField showAll="0"/>
    <pivotField showAll="0" defaultSubtotal="0"/>
    <pivotField dataField="1" showAll="0"/>
    <pivotField showAll="0"/>
  </pivotFields>
  <rowFields count="1">
    <field x="2"/>
  </rowFields>
  <rowItems count="12">
    <i>
      <x/>
    </i>
    <i>
      <x v="1"/>
    </i>
    <i>
      <x v="2"/>
    </i>
    <i>
      <x v="3"/>
    </i>
    <i>
      <x v="4"/>
    </i>
    <i>
      <x v="5"/>
    </i>
    <i>
      <x v="6"/>
    </i>
    <i>
      <x v="7"/>
    </i>
    <i>
      <x v="8"/>
    </i>
    <i>
      <x v="9"/>
    </i>
    <i>
      <x v="10"/>
    </i>
    <i t="grand">
      <x/>
    </i>
  </rowItems>
  <colFields count="1">
    <field x="1"/>
  </colFields>
  <colItems count="4">
    <i>
      <x/>
    </i>
    <i>
      <x v="1"/>
    </i>
    <i>
      <x v="2"/>
    </i>
    <i t="grand">
      <x/>
    </i>
  </colItems>
  <pageFields count="1">
    <pageField fld="0" hier="-1"/>
  </pageFields>
  <dataFields count="1">
    <dataField name="Sum of TWh" fld="5" baseField="0" baseItem="0"/>
  </dataFields>
  <chartFormats count="3">
    <chartFormat chart="1" format="0" series="1">
      <pivotArea type="data" outline="0" fieldPosition="0">
        <references count="1">
          <reference field="4294967294" count="1" selected="0">
            <x v="0"/>
          </reference>
        </references>
      </pivotArea>
    </chartFormat>
    <chartFormat chart="1" format="5" series="1">
      <pivotArea type="data" outline="0" fieldPosition="0">
        <references count="2">
          <reference field="4294967294" count="1" selected="0">
            <x v="0"/>
          </reference>
          <reference field="1" count="1" selected="0">
            <x v="1"/>
          </reference>
        </references>
      </pivotArea>
    </chartFormat>
    <chartFormat chart="1" format="6" series="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ivotTable3" cacheId="16"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B2:H15" firstHeaderRow="1" firstDataRow="2" firstDataCol="2"/>
  <pivotFields count="10">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1">
        <item x="0"/>
        <item x="1"/>
        <item x="2"/>
        <item x="3"/>
        <item x="8"/>
        <item x="4"/>
        <item x="5"/>
        <item x="10"/>
        <item x="7"/>
        <item x="9"/>
        <item x="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8">
        <item h="1" x="0"/>
        <item x="6"/>
        <item x="5"/>
        <item x="4"/>
        <item x="7"/>
        <item h="1" x="1"/>
        <item h="1" x="2"/>
        <item h="1"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3"/>
    <field x="0"/>
  </rowFields>
  <rowItems count="12">
    <i>
      <x/>
      <x/>
    </i>
    <i>
      <x v="1"/>
      <x/>
    </i>
    <i>
      <x v="2"/>
      <x/>
    </i>
    <i>
      <x v="3"/>
      <x/>
    </i>
    <i>
      <x v="4"/>
      <x/>
    </i>
    <i>
      <x v="5"/>
      <x/>
    </i>
    <i>
      <x v="6"/>
      <x/>
    </i>
    <i>
      <x v="7"/>
      <x/>
    </i>
    <i>
      <x v="8"/>
      <x/>
    </i>
    <i>
      <x v="9"/>
      <x/>
    </i>
    <i>
      <x v="10"/>
      <x/>
    </i>
    <i t="grand">
      <x/>
    </i>
  </rowItems>
  <colFields count="1">
    <field x="6"/>
  </colFields>
  <colItems count="5">
    <i>
      <x v="1"/>
    </i>
    <i>
      <x v="2"/>
    </i>
    <i>
      <x v="3"/>
    </i>
    <i>
      <x v="4"/>
    </i>
    <i t="grand">
      <x/>
    </i>
  </colItems>
  <dataFields count="1">
    <dataField name="Sum of MW" fld="9" baseField="0" baseItem="0"/>
  </dataFields>
  <chartFormats count="5">
    <chartFormat chart="0" format="29" series="1">
      <pivotArea type="data" outline="0" fieldPosition="0">
        <references count="2">
          <reference field="4294967294" count="1" selected="0">
            <x v="0"/>
          </reference>
          <reference field="6" count="1" selected="0">
            <x v="1"/>
          </reference>
        </references>
      </pivotArea>
    </chartFormat>
    <chartFormat chart="0" format="30" series="1">
      <pivotArea type="data" outline="0" fieldPosition="0">
        <references count="2">
          <reference field="4294967294" count="1" selected="0">
            <x v="0"/>
          </reference>
          <reference field="6" count="1" selected="0">
            <x v="2"/>
          </reference>
        </references>
      </pivotArea>
    </chartFormat>
    <chartFormat chart="0" format="36" series="1">
      <pivotArea type="data" outline="0" fieldPosition="0">
        <references count="2">
          <reference field="4294967294" count="1" selected="0">
            <x v="0"/>
          </reference>
          <reference field="6" count="1" selected="0">
            <x v="3"/>
          </reference>
        </references>
      </pivotArea>
    </chartFormat>
    <chartFormat chart="0" format="37" series="1">
      <pivotArea type="data" outline="0" fieldPosition="0">
        <references count="2">
          <reference field="4294967294" count="1" selected="0">
            <x v="0"/>
          </reference>
          <reference field="6" count="1" selected="0">
            <x v="0"/>
          </reference>
        </references>
      </pivotArea>
    </chartFormat>
    <chartFormat chart="0" format="39" series="1">
      <pivotArea type="data" outline="0" fieldPosition="0">
        <references count="2">
          <reference field="4294967294" count="1" selected="0">
            <x v="0"/>
          </reference>
          <reference field="6"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9.xml><?xml version="1.0" encoding="utf-8"?>
<pivotTableDefinition xmlns="http://schemas.openxmlformats.org/spreadsheetml/2006/main" name="PivotTable1" cacheId="17"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B3:T9" firstHeaderRow="1" firstDataRow="3" firstDataCol="3"/>
  <pivotFields count="11">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sortType="ascending" defaultSubtotal="0">
      <items count="3">
        <item x="0"/>
        <item x="1"/>
        <item x="2"/>
      </items>
      <extLst>
        <ext xmlns:x14="http://schemas.microsoft.com/office/spreadsheetml/2009/9/main" uri="{2946ED86-A175-432a-8AC1-64E0C546D7DE}">
          <x14:pivotField fillDownLabels="1"/>
        </ext>
      </extLst>
    </pivotField>
    <pivotField axis="axisRow" compact="0" outline="0" showAll="0" defaultSubtotal="0">
      <items count="11">
        <item x="0"/>
        <item h="1" x="1"/>
        <item h="1" x="2"/>
        <item h="1" x="3"/>
        <item h="1" x="4"/>
        <item h="1" x="5"/>
        <item h="1" x="7"/>
        <item h="1" x="8"/>
        <item h="1" x="9"/>
        <item h="1" x="10"/>
        <item h="1" x="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4">
        <item x="8"/>
        <item x="9"/>
        <item x="10"/>
        <item x="3"/>
        <item x="4"/>
        <item x="1"/>
        <item x="6"/>
        <item x="0"/>
        <item x="2"/>
        <item x="5"/>
        <item x="7"/>
        <item x="11"/>
        <item x="12"/>
        <item x="13"/>
        <item x="14"/>
        <item x="15"/>
        <item x="16"/>
        <item x="17"/>
        <item x="18"/>
        <item x="19"/>
        <item x="20"/>
        <item x="21"/>
        <item x="22"/>
        <item x="2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
        <item x="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3">
    <field x="2"/>
    <field x="0"/>
    <field x="1"/>
  </rowFields>
  <rowItems count="4">
    <i>
      <x/>
      <x/>
      <x/>
    </i>
    <i r="2">
      <x v="1"/>
    </i>
    <i r="2">
      <x v="2"/>
    </i>
    <i t="grand">
      <x/>
    </i>
  </rowItems>
  <colFields count="2">
    <field x="7"/>
    <field x="5"/>
  </colFields>
  <colItems count="16">
    <i>
      <x/>
      <x v="2"/>
    </i>
    <i r="1">
      <x v="3"/>
    </i>
    <i r="1">
      <x v="6"/>
    </i>
    <i>
      <x v="1"/>
      <x/>
    </i>
    <i r="1">
      <x v="1"/>
    </i>
    <i r="1">
      <x v="2"/>
    </i>
    <i r="1">
      <x v="3"/>
    </i>
    <i r="1">
      <x v="4"/>
    </i>
    <i r="1">
      <x v="5"/>
    </i>
    <i r="1">
      <x v="6"/>
    </i>
    <i r="1">
      <x v="7"/>
    </i>
    <i r="1">
      <x v="8"/>
    </i>
    <i r="1">
      <x v="9"/>
    </i>
    <i r="1">
      <x v="10"/>
    </i>
    <i r="1">
      <x v="11"/>
    </i>
    <i t="grand">
      <x/>
    </i>
  </colItems>
  <dataFields count="1">
    <dataField name="Sum of GW" fld="10" baseField="0" baseItem="0"/>
  </dataFields>
  <chartFormats count="15">
    <chartFormat chart="0" format="22" series="1">
      <pivotArea type="data" outline="0" fieldPosition="0">
        <references count="3">
          <reference field="4294967294" count="1" selected="0">
            <x v="0"/>
          </reference>
          <reference field="5" count="1" selected="0">
            <x v="2"/>
          </reference>
          <reference field="7" count="1" selected="0">
            <x v="0"/>
          </reference>
        </references>
      </pivotArea>
    </chartFormat>
    <chartFormat chart="0" format="23" series="1">
      <pivotArea type="data" outline="0" fieldPosition="0">
        <references count="3">
          <reference field="4294967294" count="1" selected="0">
            <x v="0"/>
          </reference>
          <reference field="5" count="1" selected="0">
            <x v="3"/>
          </reference>
          <reference field="7" count="1" selected="0">
            <x v="0"/>
          </reference>
        </references>
      </pivotArea>
    </chartFormat>
    <chartFormat chart="0" format="24" series="1">
      <pivotArea type="data" outline="0" fieldPosition="0">
        <references count="3">
          <reference field="4294967294" count="1" selected="0">
            <x v="0"/>
          </reference>
          <reference field="5" count="1" selected="0">
            <x v="6"/>
          </reference>
          <reference field="7" count="1" selected="0">
            <x v="0"/>
          </reference>
        </references>
      </pivotArea>
    </chartFormat>
    <chartFormat chart="0" format="25" series="1">
      <pivotArea type="data" outline="0" fieldPosition="0">
        <references count="3">
          <reference field="4294967294" count="1" selected="0">
            <x v="0"/>
          </reference>
          <reference field="5" count="1" selected="0">
            <x v="0"/>
          </reference>
          <reference field="7" count="1" selected="0">
            <x v="1"/>
          </reference>
        </references>
      </pivotArea>
    </chartFormat>
    <chartFormat chart="0" format="26" series="1">
      <pivotArea type="data" outline="0" fieldPosition="0">
        <references count="3">
          <reference field="4294967294" count="1" selected="0">
            <x v="0"/>
          </reference>
          <reference field="5" count="1" selected="0">
            <x v="1"/>
          </reference>
          <reference field="7" count="1" selected="0">
            <x v="1"/>
          </reference>
        </references>
      </pivotArea>
    </chartFormat>
    <chartFormat chart="0" format="27" series="1">
      <pivotArea type="data" outline="0" fieldPosition="0">
        <references count="3">
          <reference field="4294967294" count="1" selected="0">
            <x v="0"/>
          </reference>
          <reference field="5" count="1" selected="0">
            <x v="2"/>
          </reference>
          <reference field="7" count="1" selected="0">
            <x v="1"/>
          </reference>
        </references>
      </pivotArea>
    </chartFormat>
    <chartFormat chart="0" format="28" series="1">
      <pivotArea type="data" outline="0" fieldPosition="0">
        <references count="3">
          <reference field="4294967294" count="1" selected="0">
            <x v="0"/>
          </reference>
          <reference field="5" count="1" selected="0">
            <x v="3"/>
          </reference>
          <reference field="7" count="1" selected="0">
            <x v="1"/>
          </reference>
        </references>
      </pivotArea>
    </chartFormat>
    <chartFormat chart="0" format="29" series="1">
      <pivotArea type="data" outline="0" fieldPosition="0">
        <references count="3">
          <reference field="4294967294" count="1" selected="0">
            <x v="0"/>
          </reference>
          <reference field="5" count="1" selected="0">
            <x v="4"/>
          </reference>
          <reference field="7" count="1" selected="0">
            <x v="1"/>
          </reference>
        </references>
      </pivotArea>
    </chartFormat>
    <chartFormat chart="0" format="30" series="1">
      <pivotArea type="data" outline="0" fieldPosition="0">
        <references count="3">
          <reference field="4294967294" count="1" selected="0">
            <x v="0"/>
          </reference>
          <reference field="5" count="1" selected="0">
            <x v="5"/>
          </reference>
          <reference field="7" count="1" selected="0">
            <x v="1"/>
          </reference>
        </references>
      </pivotArea>
    </chartFormat>
    <chartFormat chart="0" format="31" series="1">
      <pivotArea type="data" outline="0" fieldPosition="0">
        <references count="3">
          <reference field="4294967294" count="1" selected="0">
            <x v="0"/>
          </reference>
          <reference field="5" count="1" selected="0">
            <x v="6"/>
          </reference>
          <reference field="7" count="1" selected="0">
            <x v="1"/>
          </reference>
        </references>
      </pivotArea>
    </chartFormat>
    <chartFormat chart="0" format="32" series="1">
      <pivotArea type="data" outline="0" fieldPosition="0">
        <references count="3">
          <reference field="4294967294" count="1" selected="0">
            <x v="0"/>
          </reference>
          <reference field="5" count="1" selected="0">
            <x v="7"/>
          </reference>
          <reference field="7" count="1" selected="0">
            <x v="1"/>
          </reference>
        </references>
      </pivotArea>
    </chartFormat>
    <chartFormat chart="0" format="33" series="1">
      <pivotArea type="data" outline="0" fieldPosition="0">
        <references count="3">
          <reference field="4294967294" count="1" selected="0">
            <x v="0"/>
          </reference>
          <reference field="5" count="1" selected="0">
            <x v="8"/>
          </reference>
          <reference field="7" count="1" selected="0">
            <x v="1"/>
          </reference>
        </references>
      </pivotArea>
    </chartFormat>
    <chartFormat chart="0" format="34" series="1">
      <pivotArea type="data" outline="0" fieldPosition="0">
        <references count="3">
          <reference field="4294967294" count="1" selected="0">
            <x v="0"/>
          </reference>
          <reference field="5" count="1" selected="0">
            <x v="9"/>
          </reference>
          <reference field="7" count="1" selected="0">
            <x v="1"/>
          </reference>
        </references>
      </pivotArea>
    </chartFormat>
    <chartFormat chart="0" format="35" series="1">
      <pivotArea type="data" outline="0" fieldPosition="0">
        <references count="3">
          <reference field="4294967294" count="1" selected="0">
            <x v="0"/>
          </reference>
          <reference field="5" count="1" selected="0">
            <x v="10"/>
          </reference>
          <reference field="7" count="1" selected="0">
            <x v="1"/>
          </reference>
        </references>
      </pivotArea>
    </chartFormat>
    <chartFormat chart="0" format="36" series="1">
      <pivotArea type="data" outline="0" fieldPosition="0">
        <references count="3">
          <reference field="4294967294" count="1" selected="0">
            <x v="0"/>
          </reference>
          <reference field="5" count="1" selected="0">
            <x v="11"/>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0.xml><?xml version="1.0" encoding="utf-8"?>
<pivotTableDefinition xmlns="http://schemas.openxmlformats.org/spreadsheetml/2006/main" name="PivotTable1" cacheId="18"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2" fieldListSortAscending="1">
  <location ref="B2:W8" firstHeaderRow="1" firstDataRow="3" firstDataCol="3"/>
  <pivotFields count="11">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3">
        <item x="0"/>
        <item x="1"/>
        <item x="2"/>
      </items>
      <extLst>
        <ext xmlns:x14="http://schemas.microsoft.com/office/spreadsheetml/2009/9/main" uri="{2946ED86-A175-432a-8AC1-64E0C546D7DE}">
          <x14:pivotField fillDownLabels="1"/>
        </ext>
      </extLst>
    </pivotField>
    <pivotField axis="axisRow" compact="0" outline="0" showAll="0" defaultSubtotal="0">
      <items count="9">
        <item x="0"/>
        <item h="1" x="1"/>
        <item h="1" x="2"/>
        <item h="1" x="3"/>
        <item h="1" x="4"/>
        <item h="1" x="5"/>
        <item h="1" x="6"/>
        <item h="1" x="7"/>
        <item h="1" x="8"/>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2">
        <item x="7"/>
        <item x="4"/>
        <item x="20"/>
        <item x="2"/>
        <item x="10"/>
        <item x="6"/>
        <item x="0"/>
        <item x="1"/>
        <item x="3"/>
        <item x="5"/>
        <item x="8"/>
        <item x="9"/>
        <item x="11"/>
        <item x="12"/>
        <item x="13"/>
        <item x="14"/>
        <item x="15"/>
        <item x="16"/>
        <item x="17"/>
        <item x="18"/>
        <item x="19"/>
        <item x="2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
        <item x="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3">
    <field x="2"/>
    <field x="0"/>
    <field x="1"/>
  </rowFields>
  <rowItems count="4">
    <i>
      <x/>
      <x/>
      <x/>
    </i>
    <i r="2">
      <x v="1"/>
    </i>
    <i r="2">
      <x v="2"/>
    </i>
    <i t="grand">
      <x/>
    </i>
  </rowItems>
  <colFields count="2">
    <field x="5"/>
    <field x="7"/>
  </colFields>
  <colItems count="19">
    <i>
      <x/>
      <x v="1"/>
    </i>
    <i>
      <x v="1"/>
      <x/>
    </i>
    <i r="1">
      <x v="1"/>
    </i>
    <i>
      <x v="3"/>
      <x v="1"/>
    </i>
    <i>
      <x v="4"/>
      <x/>
    </i>
    <i r="1">
      <x v="1"/>
    </i>
    <i>
      <x v="5"/>
      <x/>
    </i>
    <i r="1">
      <x v="1"/>
    </i>
    <i>
      <x v="6"/>
      <x v="1"/>
    </i>
    <i>
      <x v="7"/>
      <x v="1"/>
    </i>
    <i>
      <x v="8"/>
      <x/>
    </i>
    <i r="1">
      <x v="1"/>
    </i>
    <i>
      <x v="9"/>
      <x v="1"/>
    </i>
    <i>
      <x v="10"/>
      <x v="1"/>
    </i>
    <i>
      <x v="11"/>
      <x v="1"/>
    </i>
    <i>
      <x v="12"/>
      <x v="1"/>
    </i>
    <i>
      <x v="13"/>
      <x v="1"/>
    </i>
    <i>
      <x v="14"/>
      <x v="1"/>
    </i>
    <i t="grand">
      <x/>
    </i>
  </colItems>
  <dataFields count="1">
    <dataField name="Sum of GW" fld="10" baseField="0" baseItem="161276816"/>
  </dataFields>
  <chartFormats count="23">
    <chartFormat chart="1" format="97" series="1">
      <pivotArea type="data" outline="0" fieldPosition="0">
        <references count="2">
          <reference field="4294967294" count="1" selected="0">
            <x v="0"/>
          </reference>
          <reference field="5" count="1" selected="0">
            <x v="0"/>
          </reference>
        </references>
      </pivotArea>
    </chartFormat>
    <chartFormat chart="1" format="127" series="1">
      <pivotArea type="data" outline="0" fieldPosition="0">
        <references count="1">
          <reference field="4294967294" count="1" selected="0">
            <x v="0"/>
          </reference>
        </references>
      </pivotArea>
    </chartFormat>
    <chartFormat chart="1" format="130" series="1">
      <pivotArea type="data" outline="0" fieldPosition="0">
        <references count="2">
          <reference field="4294967294" count="1" selected="0">
            <x v="0"/>
          </reference>
          <reference field="5" count="1" selected="0">
            <x v="1"/>
          </reference>
        </references>
      </pivotArea>
    </chartFormat>
    <chartFormat chart="1" format="131" series="1">
      <pivotArea type="data" outline="0" fieldPosition="0">
        <references count="2">
          <reference field="4294967294" count="1" selected="0">
            <x v="0"/>
          </reference>
          <reference field="5" count="1" selected="0">
            <x v="2"/>
          </reference>
        </references>
      </pivotArea>
    </chartFormat>
    <chartFormat chart="1" format="132" series="1">
      <pivotArea type="data" outline="0" fieldPosition="0">
        <references count="2">
          <reference field="4294967294" count="1" selected="0">
            <x v="0"/>
          </reference>
          <reference field="5" count="1" selected="0">
            <x v="3"/>
          </reference>
        </references>
      </pivotArea>
    </chartFormat>
    <chartFormat chart="1" format="133" series="1">
      <pivotArea type="data" outline="0" fieldPosition="0">
        <references count="2">
          <reference field="4294967294" count="1" selected="0">
            <x v="0"/>
          </reference>
          <reference field="5" count="1" selected="0">
            <x v="4"/>
          </reference>
        </references>
      </pivotArea>
    </chartFormat>
    <chartFormat chart="1" format="134" series="1">
      <pivotArea type="data" outline="0" fieldPosition="0">
        <references count="2">
          <reference field="4294967294" count="1" selected="0">
            <x v="0"/>
          </reference>
          <reference field="5" count="1" selected="0">
            <x v="5"/>
          </reference>
        </references>
      </pivotArea>
    </chartFormat>
    <chartFormat chart="1" format="135" series="1">
      <pivotArea type="data" outline="0" fieldPosition="0">
        <references count="2">
          <reference field="4294967294" count="1" selected="0">
            <x v="0"/>
          </reference>
          <reference field="5" count="1" selected="0">
            <x v="6"/>
          </reference>
        </references>
      </pivotArea>
    </chartFormat>
    <chartFormat chart="1" format="136" series="1">
      <pivotArea type="data" outline="0" fieldPosition="0">
        <references count="2">
          <reference field="4294967294" count="1" selected="0">
            <x v="0"/>
          </reference>
          <reference field="5" count="1" selected="0">
            <x v="7"/>
          </reference>
        </references>
      </pivotArea>
    </chartFormat>
    <chartFormat chart="1" format="137" series="1">
      <pivotArea type="data" outline="0" fieldPosition="0">
        <references count="2">
          <reference field="4294967294" count="1" selected="0">
            <x v="0"/>
          </reference>
          <reference field="5" count="1" selected="0">
            <x v="8"/>
          </reference>
        </references>
      </pivotArea>
    </chartFormat>
    <chartFormat chart="1" format="138" series="1">
      <pivotArea type="data" outline="0" fieldPosition="0">
        <references count="2">
          <reference field="4294967294" count="1" selected="0">
            <x v="0"/>
          </reference>
          <reference field="5" count="1" selected="0">
            <x v="9"/>
          </reference>
        </references>
      </pivotArea>
    </chartFormat>
    <chartFormat chart="1" format="139" series="1">
      <pivotArea type="data" outline="0" fieldPosition="0">
        <references count="2">
          <reference field="4294967294" count="1" selected="0">
            <x v="0"/>
          </reference>
          <reference field="5" count="1" selected="0">
            <x v="10"/>
          </reference>
        </references>
      </pivotArea>
    </chartFormat>
    <chartFormat chart="1" format="140" series="1">
      <pivotArea type="data" outline="0" fieldPosition="0">
        <references count="2">
          <reference field="4294967294" count="1" selected="0">
            <x v="0"/>
          </reference>
          <reference field="5" count="1" selected="0">
            <x v="11"/>
          </reference>
        </references>
      </pivotArea>
    </chartFormat>
    <chartFormat chart="1" format="141" series="1">
      <pivotArea type="data" outline="0" fieldPosition="0">
        <references count="2">
          <reference field="4294967294" count="1" selected="0">
            <x v="0"/>
          </reference>
          <reference field="5" count="1" selected="0">
            <x v="12"/>
          </reference>
        </references>
      </pivotArea>
    </chartFormat>
    <chartFormat chart="1" format="142" series="1">
      <pivotArea type="data" outline="0" fieldPosition="0">
        <references count="2">
          <reference field="4294967294" count="1" selected="0">
            <x v="0"/>
          </reference>
          <reference field="5" count="1" selected="0">
            <x v="13"/>
          </reference>
        </references>
      </pivotArea>
    </chartFormat>
    <chartFormat chart="1" format="143" series="1">
      <pivotArea type="data" outline="0" fieldPosition="0">
        <references count="2">
          <reference field="4294967294" count="1" selected="0">
            <x v="0"/>
          </reference>
          <reference field="5" count="1" selected="0">
            <x v="14"/>
          </reference>
        </references>
      </pivotArea>
    </chartFormat>
    <chartFormat chart="1" format="144" series="1">
      <pivotArea type="data" outline="0" fieldPosition="0">
        <references count="2">
          <reference field="4294967294" count="1" selected="0">
            <x v="0"/>
          </reference>
          <reference field="5" count="1" selected="0">
            <x v="15"/>
          </reference>
        </references>
      </pivotArea>
    </chartFormat>
    <chartFormat chart="1" format="145" series="1">
      <pivotArea type="data" outline="0" fieldPosition="0">
        <references count="2">
          <reference field="4294967294" count="1" selected="0">
            <x v="0"/>
          </reference>
          <reference field="5" count="1" selected="0">
            <x v="16"/>
          </reference>
        </references>
      </pivotArea>
    </chartFormat>
    <chartFormat chart="1" format="146" series="1">
      <pivotArea type="data" outline="0" fieldPosition="0">
        <references count="2">
          <reference field="4294967294" count="1" selected="0">
            <x v="0"/>
          </reference>
          <reference field="5" count="1" selected="0">
            <x v="17"/>
          </reference>
        </references>
      </pivotArea>
    </chartFormat>
    <chartFormat chart="1" format="147" series="1">
      <pivotArea type="data" outline="0" fieldPosition="0">
        <references count="2">
          <reference field="4294967294" count="1" selected="0">
            <x v="0"/>
          </reference>
          <reference field="5" count="1" selected="0">
            <x v="18"/>
          </reference>
        </references>
      </pivotArea>
    </chartFormat>
    <chartFormat chart="1" format="148" series="1">
      <pivotArea type="data" outline="0" fieldPosition="0">
        <references count="2">
          <reference field="4294967294" count="1" selected="0">
            <x v="0"/>
          </reference>
          <reference field="5" count="1" selected="0">
            <x v="19"/>
          </reference>
        </references>
      </pivotArea>
    </chartFormat>
    <chartFormat chart="1" format="149" series="1">
      <pivotArea type="data" outline="0" fieldPosition="0">
        <references count="2">
          <reference field="4294967294" count="1" selected="0">
            <x v="0"/>
          </reference>
          <reference field="5" count="1" selected="0">
            <x v="20"/>
          </reference>
        </references>
      </pivotArea>
    </chartFormat>
    <chartFormat chart="1" format="150" series="1">
      <pivotArea type="data" outline="0" fieldPosition="0">
        <references count="2">
          <reference field="4294967294" count="1" selected="0">
            <x v="0"/>
          </reference>
          <reference field="5" count="1" selected="0">
            <x v="2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1.xml><?xml version="1.0" encoding="utf-8"?>
<pivotTableDefinition xmlns="http://schemas.openxmlformats.org/spreadsheetml/2006/main" name="PivotTable1" cacheId="19"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3" fieldListSortAscending="1">
  <location ref="B4:S22" firstHeaderRow="1" firstDataRow="2" firstDataCol="1" rowPageCount="1" colPageCount="1"/>
  <pivotFields count="7">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7">
        <item x="7"/>
        <item x="16"/>
        <item x="6"/>
        <item x="11"/>
        <item x="0"/>
        <item x="13"/>
        <item x="3"/>
        <item x="1"/>
        <item x="2"/>
        <item x="4"/>
        <item x="5"/>
        <item x="8"/>
        <item x="9"/>
        <item x="10"/>
        <item x="12"/>
        <item x="14"/>
        <item x="15"/>
      </items>
      <extLst>
        <ext xmlns:x14="http://schemas.microsoft.com/office/spreadsheetml/2009/9/main" uri="{2946ED86-A175-432a-8AC1-64E0C546D7DE}">
          <x14:pivotField fillDownLabels="1"/>
        </ext>
      </extLst>
    </pivotField>
    <pivotField axis="axisCol" compact="0" outline="0" showAll="0" defaultSubtotal="0">
      <items count="17">
        <item x="3"/>
        <item x="6"/>
        <item x="1"/>
        <item x="8"/>
        <item x="10"/>
        <item x="14"/>
        <item x="4"/>
        <item x="0"/>
        <item x="2"/>
        <item x="5"/>
        <item x="7"/>
        <item x="9"/>
        <item x="11"/>
        <item x="12"/>
        <item x="13"/>
        <item x="15"/>
        <item x="16"/>
      </items>
      <extLst>
        <ext xmlns:x14="http://schemas.microsoft.com/office/spreadsheetml/2009/9/main" uri="{2946ED86-A175-432a-8AC1-64E0C546D7DE}">
          <x14:pivotField fillDownLabels="1"/>
        </ext>
      </extLst>
    </pivotField>
    <pivotField axis="axisPage" compact="0" outline="0" showAll="0" defaultSubtotal="0">
      <items count="1">
        <item x="0"/>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1">
    <field x="3"/>
  </rowFields>
  <rowItems count="17">
    <i>
      <x/>
    </i>
    <i>
      <x v="1"/>
    </i>
    <i>
      <x v="2"/>
    </i>
    <i>
      <x v="3"/>
    </i>
    <i>
      <x v="4"/>
    </i>
    <i>
      <x v="5"/>
    </i>
    <i>
      <x v="6"/>
    </i>
    <i>
      <x v="7"/>
    </i>
    <i>
      <x v="8"/>
    </i>
    <i>
      <x v="9"/>
    </i>
    <i>
      <x v="10"/>
    </i>
    <i>
      <x v="11"/>
    </i>
    <i>
      <x v="12"/>
    </i>
    <i>
      <x v="13"/>
    </i>
    <i>
      <x v="14"/>
    </i>
    <i>
      <x v="15"/>
    </i>
    <i>
      <x v="16"/>
    </i>
  </rowItems>
  <colFields count="1">
    <field x="4"/>
  </colFields>
  <colItems count="17">
    <i>
      <x/>
    </i>
    <i>
      <x v="1"/>
    </i>
    <i>
      <x v="2"/>
    </i>
    <i>
      <x v="3"/>
    </i>
    <i>
      <x v="4"/>
    </i>
    <i>
      <x v="5"/>
    </i>
    <i>
      <x v="6"/>
    </i>
    <i>
      <x v="7"/>
    </i>
    <i>
      <x v="8"/>
    </i>
    <i>
      <x v="9"/>
    </i>
    <i>
      <x v="10"/>
    </i>
    <i>
      <x v="11"/>
    </i>
    <i>
      <x v="12"/>
    </i>
    <i>
      <x v="13"/>
    </i>
    <i>
      <x v="14"/>
    </i>
    <i>
      <x v="15"/>
    </i>
    <i>
      <x v="16"/>
    </i>
  </colItems>
  <pageFields count="1">
    <pageField fld="5" hier="-1"/>
  </pageFields>
  <dataFields count="1">
    <dataField name="Sum of MW" fld="6" baseField="0" baseItem="0"/>
  </dataFields>
  <chartFormats count="17">
    <chartFormat chart="2" format="4" series="1">
      <pivotArea type="data" outline="0" fieldPosition="0">
        <references count="2">
          <reference field="4294967294" count="1" selected="0">
            <x v="0"/>
          </reference>
          <reference field="4" count="1" selected="0">
            <x v="0"/>
          </reference>
        </references>
      </pivotArea>
    </chartFormat>
    <chartFormat chart="2" format="5" series="1">
      <pivotArea type="data" outline="0" fieldPosition="0">
        <references count="2">
          <reference field="4294967294" count="1" selected="0">
            <x v="0"/>
          </reference>
          <reference field="4" count="1" selected="0">
            <x v="1"/>
          </reference>
        </references>
      </pivotArea>
    </chartFormat>
    <chartFormat chart="2" format="6" series="1">
      <pivotArea type="data" outline="0" fieldPosition="0">
        <references count="2">
          <reference field="4294967294" count="1" selected="0">
            <x v="0"/>
          </reference>
          <reference field="4" count="1" selected="0">
            <x v="2"/>
          </reference>
        </references>
      </pivotArea>
    </chartFormat>
    <chartFormat chart="2" format="9" series="1">
      <pivotArea type="data" outline="0" fieldPosition="0">
        <references count="2">
          <reference field="4294967294" count="1" selected="0">
            <x v="0"/>
          </reference>
          <reference field="4" count="1" selected="0">
            <x v="3"/>
          </reference>
        </references>
      </pivotArea>
    </chartFormat>
    <chartFormat chart="2" format="10" series="1">
      <pivotArea type="data" outline="0" fieldPosition="0">
        <references count="2">
          <reference field="4294967294" count="1" selected="0">
            <x v="0"/>
          </reference>
          <reference field="4" count="1" selected="0">
            <x v="4"/>
          </reference>
        </references>
      </pivotArea>
    </chartFormat>
    <chartFormat chart="2" format="16" series="1">
      <pivotArea type="data" outline="0" fieldPosition="0">
        <references count="2">
          <reference field="4294967294" count="1" selected="0">
            <x v="0"/>
          </reference>
          <reference field="4" count="1" selected="0">
            <x v="5"/>
          </reference>
        </references>
      </pivotArea>
    </chartFormat>
    <chartFormat chart="2" format="19" series="1">
      <pivotArea type="data" outline="0" fieldPosition="0">
        <references count="2">
          <reference field="4294967294" count="1" selected="0">
            <x v="0"/>
          </reference>
          <reference field="4" count="1" selected="0">
            <x v="6"/>
          </reference>
        </references>
      </pivotArea>
    </chartFormat>
    <chartFormat chart="2" format="27" series="1">
      <pivotArea type="data" outline="0" fieldPosition="0">
        <references count="2">
          <reference field="4294967294" count="1" selected="0">
            <x v="0"/>
          </reference>
          <reference field="4" count="1" selected="0">
            <x v="7"/>
          </reference>
        </references>
      </pivotArea>
    </chartFormat>
    <chartFormat chart="2" format="28" series="1">
      <pivotArea type="data" outline="0" fieldPosition="0">
        <references count="2">
          <reference field="4294967294" count="1" selected="0">
            <x v="0"/>
          </reference>
          <reference field="4" count="1" selected="0">
            <x v="8"/>
          </reference>
        </references>
      </pivotArea>
    </chartFormat>
    <chartFormat chart="2" format="29" series="1">
      <pivotArea type="data" outline="0" fieldPosition="0">
        <references count="2">
          <reference field="4294967294" count="1" selected="0">
            <x v="0"/>
          </reference>
          <reference field="4" count="1" selected="0">
            <x v="9"/>
          </reference>
        </references>
      </pivotArea>
    </chartFormat>
    <chartFormat chart="2" format="30" series="1">
      <pivotArea type="data" outline="0" fieldPosition="0">
        <references count="2">
          <reference field="4294967294" count="1" selected="0">
            <x v="0"/>
          </reference>
          <reference field="4" count="1" selected="0">
            <x v="10"/>
          </reference>
        </references>
      </pivotArea>
    </chartFormat>
    <chartFormat chart="2" format="31" series="1">
      <pivotArea type="data" outline="0" fieldPosition="0">
        <references count="2">
          <reference field="4294967294" count="1" selected="0">
            <x v="0"/>
          </reference>
          <reference field="4" count="1" selected="0">
            <x v="11"/>
          </reference>
        </references>
      </pivotArea>
    </chartFormat>
    <chartFormat chart="2" format="32" series="1">
      <pivotArea type="data" outline="0" fieldPosition="0">
        <references count="2">
          <reference field="4294967294" count="1" selected="0">
            <x v="0"/>
          </reference>
          <reference field="4" count="1" selected="0">
            <x v="12"/>
          </reference>
        </references>
      </pivotArea>
    </chartFormat>
    <chartFormat chart="2" format="33" series="1">
      <pivotArea type="data" outline="0" fieldPosition="0">
        <references count="2">
          <reference field="4294967294" count="1" selected="0">
            <x v="0"/>
          </reference>
          <reference field="4" count="1" selected="0">
            <x v="13"/>
          </reference>
        </references>
      </pivotArea>
    </chartFormat>
    <chartFormat chart="2" format="34" series="1">
      <pivotArea type="data" outline="0" fieldPosition="0">
        <references count="2">
          <reference field="4294967294" count="1" selected="0">
            <x v="0"/>
          </reference>
          <reference field="4" count="1" selected="0">
            <x v="14"/>
          </reference>
        </references>
      </pivotArea>
    </chartFormat>
    <chartFormat chart="2" format="35" series="1">
      <pivotArea type="data" outline="0" fieldPosition="0">
        <references count="2">
          <reference field="4294967294" count="1" selected="0">
            <x v="0"/>
          </reference>
          <reference field="4" count="1" selected="0">
            <x v="15"/>
          </reference>
        </references>
      </pivotArea>
    </chartFormat>
    <chartFormat chart="2" format="36" series="1">
      <pivotArea type="data" outline="0" fieldPosition="0">
        <references count="2">
          <reference field="4294967294" count="1" selected="0">
            <x v="0"/>
          </reference>
          <reference field="4" count="1" selected="0">
            <x v="1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2.xml><?xml version="1.0" encoding="utf-8"?>
<pivotTableDefinition xmlns="http://schemas.openxmlformats.org/spreadsheetml/2006/main" name="PivotTable2" cacheId="2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1" fieldListSortAscending="1">
  <location ref="B48:X71" firstHeaderRow="1" firstDataRow="2" firstDataCol="1" rowPageCount="1" colPageCount="1"/>
  <pivotFields count="6">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2">
        <item x="4"/>
        <item x="5"/>
        <item x="6"/>
        <item x="7"/>
        <item x="8"/>
        <item x="9"/>
        <item x="10"/>
        <item x="11"/>
        <item x="12"/>
        <item x="13"/>
        <item x="14"/>
        <item x="15"/>
        <item x="16"/>
        <item x="17"/>
        <item x="18"/>
        <item x="19"/>
        <item x="20"/>
        <item x="21"/>
        <item x="0"/>
        <item x="1"/>
        <item x="2"/>
        <item x="3"/>
      </items>
      <extLst>
        <ext xmlns:x14="http://schemas.microsoft.com/office/spreadsheetml/2009/9/main" uri="{2946ED86-A175-432a-8AC1-64E0C546D7DE}">
          <x14:pivotField fillDownLabels="1"/>
        </ext>
      </extLst>
    </pivotField>
    <pivotField axis="axisCol" compact="0" outline="0" showAll="0" defaultSubtotal="0">
      <items count="22">
        <item x="9"/>
        <item x="17"/>
        <item x="4"/>
        <item x="3"/>
        <item x="8"/>
        <item x="6"/>
        <item x="7"/>
        <item x="10"/>
        <item x="11"/>
        <item x="12"/>
        <item x="13"/>
        <item x="14"/>
        <item x="15"/>
        <item x="16"/>
        <item x="18"/>
        <item x="19"/>
        <item x="20"/>
        <item x="21"/>
        <item x="0"/>
        <item x="1"/>
        <item x="2"/>
        <item x="5"/>
      </items>
      <extLst>
        <ext xmlns:x14="http://schemas.microsoft.com/office/spreadsheetml/2009/9/main" uri="{2946ED86-A175-432a-8AC1-64E0C546D7DE}">
          <x14:pivotField fillDownLabels="1"/>
        </ext>
      </extLst>
    </pivotField>
    <pivotField axis="axisPage" compact="0" outline="0" showAll="0" defaultSubtotal="0">
      <items count="2">
        <item x="1"/>
        <item x="0"/>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1">
    <field x="2"/>
  </rowFields>
  <rowItems count="22">
    <i>
      <x/>
    </i>
    <i>
      <x v="1"/>
    </i>
    <i>
      <x v="2"/>
    </i>
    <i>
      <x v="3"/>
    </i>
    <i>
      <x v="4"/>
    </i>
    <i>
      <x v="5"/>
    </i>
    <i>
      <x v="6"/>
    </i>
    <i>
      <x v="7"/>
    </i>
    <i>
      <x v="8"/>
    </i>
    <i>
      <x v="9"/>
    </i>
    <i>
      <x v="10"/>
    </i>
    <i>
      <x v="11"/>
    </i>
    <i>
      <x v="12"/>
    </i>
    <i>
      <x v="13"/>
    </i>
    <i>
      <x v="14"/>
    </i>
    <i>
      <x v="15"/>
    </i>
    <i>
      <x v="16"/>
    </i>
    <i>
      <x v="17"/>
    </i>
    <i>
      <x v="18"/>
    </i>
    <i>
      <x v="19"/>
    </i>
    <i>
      <x v="20"/>
    </i>
    <i>
      <x v="21"/>
    </i>
  </rowItems>
  <colFields count="1">
    <field x="3"/>
  </colFields>
  <colItems count="22">
    <i>
      <x/>
    </i>
    <i>
      <x v="1"/>
    </i>
    <i>
      <x v="2"/>
    </i>
    <i>
      <x v="3"/>
    </i>
    <i>
      <x v="4"/>
    </i>
    <i>
      <x v="5"/>
    </i>
    <i>
      <x v="6"/>
    </i>
    <i>
      <x v="7"/>
    </i>
    <i>
      <x v="8"/>
    </i>
    <i>
      <x v="9"/>
    </i>
    <i>
      <x v="10"/>
    </i>
    <i>
      <x v="11"/>
    </i>
    <i>
      <x v="12"/>
    </i>
    <i>
      <x v="13"/>
    </i>
    <i>
      <x v="14"/>
    </i>
    <i>
      <x v="15"/>
    </i>
    <i>
      <x v="16"/>
    </i>
    <i>
      <x v="17"/>
    </i>
    <i>
      <x v="18"/>
    </i>
    <i>
      <x v="19"/>
    </i>
    <i>
      <x v="20"/>
    </i>
    <i>
      <x v="21"/>
    </i>
  </colItems>
  <pageFields count="1">
    <pageField fld="4" hier="-1"/>
  </pageFields>
  <dataFields count="1">
    <dataField name="Sum of MW" fld="5" baseField="0" baseItem="0"/>
  </dataFields>
  <chartFormats count="22">
    <chartFormat chart="0" format="66" series="1">
      <pivotArea type="data" outline="0" fieldPosition="0">
        <references count="2">
          <reference field="4294967294" count="1" selected="0">
            <x v="0"/>
          </reference>
          <reference field="3" count="1" selected="0">
            <x v="0"/>
          </reference>
        </references>
      </pivotArea>
    </chartFormat>
    <chartFormat chart="0" format="67" series="1">
      <pivotArea type="data" outline="0" fieldPosition="0">
        <references count="2">
          <reference field="4294967294" count="1" selected="0">
            <x v="0"/>
          </reference>
          <reference field="3" count="1" selected="0">
            <x v="1"/>
          </reference>
        </references>
      </pivotArea>
    </chartFormat>
    <chartFormat chart="0" format="73" series="1">
      <pivotArea type="data" outline="0" fieldPosition="0">
        <references count="2">
          <reference field="4294967294" count="1" selected="0">
            <x v="0"/>
          </reference>
          <reference field="3" count="1" selected="0">
            <x v="2"/>
          </reference>
        </references>
      </pivotArea>
    </chartFormat>
    <chartFormat chart="0" format="76" series="1">
      <pivotArea type="data" outline="0" fieldPosition="0">
        <references count="2">
          <reference field="4294967294" count="1" selected="0">
            <x v="0"/>
          </reference>
          <reference field="3" count="1" selected="0">
            <x v="3"/>
          </reference>
        </references>
      </pivotArea>
    </chartFormat>
    <chartFormat chart="0" format="77" series="1">
      <pivotArea type="data" outline="0" fieldPosition="0">
        <references count="2">
          <reference field="4294967294" count="1" selected="0">
            <x v="0"/>
          </reference>
          <reference field="3" count="1" selected="0">
            <x v="4"/>
          </reference>
        </references>
      </pivotArea>
    </chartFormat>
    <chartFormat chart="0" format="78" series="1">
      <pivotArea type="data" outline="0" fieldPosition="0">
        <references count="2">
          <reference field="4294967294" count="1" selected="0">
            <x v="0"/>
          </reference>
          <reference field="3" count="1" selected="0">
            <x v="5"/>
          </reference>
        </references>
      </pivotArea>
    </chartFormat>
    <chartFormat chart="0" format="79" series="1">
      <pivotArea type="data" outline="0" fieldPosition="0">
        <references count="2">
          <reference field="4294967294" count="1" selected="0">
            <x v="0"/>
          </reference>
          <reference field="3" count="1" selected="0">
            <x v="6"/>
          </reference>
        </references>
      </pivotArea>
    </chartFormat>
    <chartFormat chart="0" format="80" series="1">
      <pivotArea type="data" outline="0" fieldPosition="0">
        <references count="2">
          <reference field="4294967294" count="1" selected="0">
            <x v="0"/>
          </reference>
          <reference field="3" count="1" selected="0">
            <x v="7"/>
          </reference>
        </references>
      </pivotArea>
    </chartFormat>
    <chartFormat chart="0" format="81" series="1">
      <pivotArea type="data" outline="0" fieldPosition="0">
        <references count="2">
          <reference field="4294967294" count="1" selected="0">
            <x v="0"/>
          </reference>
          <reference field="3" count="1" selected="0">
            <x v="8"/>
          </reference>
        </references>
      </pivotArea>
    </chartFormat>
    <chartFormat chart="0" format="82" series="1">
      <pivotArea type="data" outline="0" fieldPosition="0">
        <references count="2">
          <reference field="4294967294" count="1" selected="0">
            <x v="0"/>
          </reference>
          <reference field="3" count="1" selected="0">
            <x v="9"/>
          </reference>
        </references>
      </pivotArea>
    </chartFormat>
    <chartFormat chart="0" format="83" series="1">
      <pivotArea type="data" outline="0" fieldPosition="0">
        <references count="2">
          <reference field="4294967294" count="1" selected="0">
            <x v="0"/>
          </reference>
          <reference field="3" count="1" selected="0">
            <x v="10"/>
          </reference>
        </references>
      </pivotArea>
    </chartFormat>
    <chartFormat chart="0" format="84" series="1">
      <pivotArea type="data" outline="0" fieldPosition="0">
        <references count="2">
          <reference field="4294967294" count="1" selected="0">
            <x v="0"/>
          </reference>
          <reference field="3" count="1" selected="0">
            <x v="11"/>
          </reference>
        </references>
      </pivotArea>
    </chartFormat>
    <chartFormat chart="0" format="85" series="1">
      <pivotArea type="data" outline="0" fieldPosition="0">
        <references count="2">
          <reference field="4294967294" count="1" selected="0">
            <x v="0"/>
          </reference>
          <reference field="3" count="1" selected="0">
            <x v="12"/>
          </reference>
        </references>
      </pivotArea>
    </chartFormat>
    <chartFormat chart="0" format="86" series="1">
      <pivotArea type="data" outline="0" fieldPosition="0">
        <references count="2">
          <reference field="4294967294" count="1" selected="0">
            <x v="0"/>
          </reference>
          <reference field="3" count="1" selected="0">
            <x v="13"/>
          </reference>
        </references>
      </pivotArea>
    </chartFormat>
    <chartFormat chart="0" format="87" series="1">
      <pivotArea type="data" outline="0" fieldPosition="0">
        <references count="2">
          <reference field="4294967294" count="1" selected="0">
            <x v="0"/>
          </reference>
          <reference field="3" count="1" selected="0">
            <x v="14"/>
          </reference>
        </references>
      </pivotArea>
    </chartFormat>
    <chartFormat chart="0" format="88" series="1">
      <pivotArea type="data" outline="0" fieldPosition="0">
        <references count="2">
          <reference field="4294967294" count="1" selected="0">
            <x v="0"/>
          </reference>
          <reference field="3" count="1" selected="0">
            <x v="15"/>
          </reference>
        </references>
      </pivotArea>
    </chartFormat>
    <chartFormat chart="0" format="89" series="1">
      <pivotArea type="data" outline="0" fieldPosition="0">
        <references count="2">
          <reference field="4294967294" count="1" selected="0">
            <x v="0"/>
          </reference>
          <reference field="3" count="1" selected="0">
            <x v="16"/>
          </reference>
        </references>
      </pivotArea>
    </chartFormat>
    <chartFormat chart="0" format="90" series="1">
      <pivotArea type="data" outline="0" fieldPosition="0">
        <references count="2">
          <reference field="4294967294" count="1" selected="0">
            <x v="0"/>
          </reference>
          <reference field="3" count="1" selected="0">
            <x v="17"/>
          </reference>
        </references>
      </pivotArea>
    </chartFormat>
    <chartFormat chart="0" format="91" series="1">
      <pivotArea type="data" outline="0" fieldPosition="0">
        <references count="2">
          <reference field="4294967294" count="1" selected="0">
            <x v="0"/>
          </reference>
          <reference field="3" count="1" selected="0">
            <x v="18"/>
          </reference>
        </references>
      </pivotArea>
    </chartFormat>
    <chartFormat chart="0" format="92" series="1">
      <pivotArea type="data" outline="0" fieldPosition="0">
        <references count="2">
          <reference field="4294967294" count="1" selected="0">
            <x v="0"/>
          </reference>
          <reference field="3" count="1" selected="0">
            <x v="19"/>
          </reference>
        </references>
      </pivotArea>
    </chartFormat>
    <chartFormat chart="0" format="93" series="1">
      <pivotArea type="data" outline="0" fieldPosition="0">
        <references count="2">
          <reference field="4294967294" count="1" selected="0">
            <x v="0"/>
          </reference>
          <reference field="3" count="1" selected="0">
            <x v="20"/>
          </reference>
        </references>
      </pivotArea>
    </chartFormat>
    <chartFormat chart="0" format="94" series="1">
      <pivotArea type="data" outline="0" fieldPosition="0">
        <references count="2">
          <reference field="4294967294" count="1" selected="0">
            <x v="0"/>
          </reference>
          <reference field="3" count="1" selected="0">
            <x v="2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3.xml><?xml version="1.0" encoding="utf-8"?>
<pivotTableDefinition xmlns="http://schemas.openxmlformats.org/spreadsheetml/2006/main" name="PivotTable1" cacheId="21"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2" fieldListSortAscending="1">
  <location ref="B3:E11" firstHeaderRow="1" firstDataRow="2" firstDataCol="2"/>
  <pivotFields count="9">
    <pivotField axis="axisCol"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1">
        <item x="0"/>
        <item h="1" x="1"/>
        <item h="1" x="2"/>
        <item h="1" x="3"/>
        <item h="1" x="4"/>
        <item h="1" x="5"/>
        <item x="7"/>
        <item h="1" x="8"/>
        <item x="9"/>
        <item h="1" x="10"/>
        <item h="1" x="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multipleItemSelectionAllowed="1" showAll="0" defaultSubtotal="0">
      <items count="5">
        <item x="0"/>
        <item x="2"/>
        <item h="1" x="4"/>
        <item h="1" x="1"/>
        <item h="1" x="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7"/>
    <field x="2"/>
  </rowFields>
  <rowItems count="7">
    <i>
      <x/>
      <x/>
    </i>
    <i r="1">
      <x v="6"/>
    </i>
    <i r="1">
      <x v="8"/>
    </i>
    <i>
      <x v="1"/>
      <x/>
    </i>
    <i r="1">
      <x v="6"/>
    </i>
    <i r="1">
      <x v="8"/>
    </i>
    <i t="grand">
      <x/>
    </i>
  </rowItems>
  <colFields count="1">
    <field x="0"/>
  </colFields>
  <colItems count="2">
    <i>
      <x/>
    </i>
    <i t="grand">
      <x/>
    </i>
  </colItems>
  <dataFields count="1">
    <dataField name="Average of Value" fld="8" subtotal="average" baseField="5" baseItem="6"/>
  </dataFields>
  <chartFormats count="1">
    <chartFormat chart="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4.xml><?xml version="1.0" encoding="utf-8"?>
<pivotTableDefinition xmlns="http://schemas.openxmlformats.org/spreadsheetml/2006/main" name="PivotTable1" cacheId="23"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2" fieldListSortAscending="1">
  <location ref="B3:H14" firstHeaderRow="1" firstDataRow="3" firstDataCol="1"/>
  <pivotFields count="8">
    <pivotField compact="0" outline="0" showAll="0" defaultSubtotal="0"/>
    <pivotField axis="axisRow" compact="0" outline="0" showAll="0" defaultSubtotal="0">
      <items count="20">
        <item x="0"/>
        <item x="1"/>
        <item x="2"/>
        <item x="3"/>
        <item x="4"/>
        <item x="5"/>
        <item x="6"/>
        <item x="7"/>
        <item x="8"/>
        <item x="9"/>
        <item x="10"/>
        <item x="11"/>
        <item x="12"/>
        <item x="13"/>
        <item x="14"/>
        <item x="15"/>
        <item x="16"/>
        <item x="17"/>
        <item x="18"/>
        <item x="19"/>
      </items>
    </pivotField>
    <pivotField axis="axisCol" compact="0" outline="0" showAll="0" defaultSubtotal="0">
      <items count="11">
        <item x="0"/>
        <item h="1" x="1"/>
        <item h="1" x="2"/>
        <item h="1" x="3"/>
        <item h="1" x="4"/>
        <item h="1" x="5"/>
        <item h="1" x="6"/>
        <item h="1" x="7"/>
        <item h="1" x="8"/>
        <item h="1" x="9"/>
        <item h="1" x="10"/>
      </items>
    </pivotField>
    <pivotField compact="0" outline="0" showAll="0" defaultSubtotal="0"/>
    <pivotField compact="0" outline="0" showAll="0" defaultSubtotal="0"/>
    <pivotField axis="axisCol" compact="0" outline="0" showAll="0" defaultSubtotal="0">
      <items count="28">
        <item h="1" x="0"/>
        <item h="1" x="1"/>
        <item h="1" x="2"/>
        <item h="1" x="3"/>
        <item x="4"/>
        <item h="1" x="5"/>
        <item h="1" x="6"/>
        <item h="1" x="7"/>
        <item h="1" x="8"/>
        <item h="1" x="9"/>
        <item h="1" x="10"/>
        <item h="1" x="11"/>
        <item h="1" x="12"/>
        <item x="13"/>
        <item h="1" x="14"/>
        <item h="1" x="15"/>
        <item h="1" x="16"/>
        <item h="1" x="17"/>
        <item h="1" x="18"/>
        <item h="1" x="19"/>
        <item h="1" x="20"/>
        <item h="1" x="21"/>
        <item h="1" x="22"/>
        <item h="1" x="23"/>
        <item x="24"/>
        <item x="25"/>
        <item x="26"/>
        <item x="27"/>
      </items>
    </pivotField>
    <pivotField dataField="1" compact="0" outline="0" showAll="0" defaultSubtotal="0"/>
    <pivotField compact="0" outline="0" showAll="0" defaultSubtotal="0"/>
  </pivotFields>
  <rowFields count="1">
    <field x="1"/>
  </rowFields>
  <rowItems count="9">
    <i>
      <x/>
    </i>
    <i>
      <x v="1"/>
    </i>
    <i>
      <x v="5"/>
    </i>
    <i>
      <x v="10"/>
    </i>
    <i>
      <x v="15"/>
    </i>
    <i>
      <x v="16"/>
    </i>
    <i>
      <x v="17"/>
    </i>
    <i>
      <x v="18"/>
    </i>
    <i>
      <x v="19"/>
    </i>
  </rowItems>
  <colFields count="2">
    <field x="2"/>
    <field x="5"/>
  </colFields>
  <colItems count="6">
    <i>
      <x/>
      <x v="4"/>
    </i>
    <i r="1">
      <x v="13"/>
    </i>
    <i r="1">
      <x v="24"/>
    </i>
    <i r="1">
      <x v="25"/>
    </i>
    <i r="1">
      <x v="26"/>
    </i>
    <i r="1">
      <x v="27"/>
    </i>
  </colItems>
  <dataFields count="1">
    <dataField name="Average of €/MWh" fld="6" subtotal="average" baseField="2" baseItem="0"/>
  </dataFields>
  <chartFormats count="48">
    <chartFormat chart="1" format="0" series="1">
      <pivotArea type="data" outline="0" fieldPosition="0">
        <references count="2">
          <reference field="4294967294" count="1" selected="0">
            <x v="0"/>
          </reference>
          <reference field="1" count="1" selected="0">
            <x v="0"/>
          </reference>
        </references>
      </pivotArea>
    </chartFormat>
    <chartFormat chart="1" format="1" series="1">
      <pivotArea type="data" outline="0" fieldPosition="0">
        <references count="2">
          <reference field="4294967294" count="1" selected="0">
            <x v="0"/>
          </reference>
          <reference field="1" count="1" selected="0">
            <x v="1"/>
          </reference>
        </references>
      </pivotArea>
    </chartFormat>
    <chartFormat chart="1" format="2" series="1">
      <pivotArea type="data" outline="0" fieldPosition="0">
        <references count="2">
          <reference field="4294967294" count="1" selected="0">
            <x v="0"/>
          </reference>
          <reference field="1" count="1" selected="0">
            <x v="2"/>
          </reference>
        </references>
      </pivotArea>
    </chartFormat>
    <chartFormat chart="1" format="3" series="1">
      <pivotArea type="data" outline="0" fieldPosition="0">
        <references count="2">
          <reference field="4294967294" count="1" selected="0">
            <x v="0"/>
          </reference>
          <reference field="1" count="1" selected="0">
            <x v="3"/>
          </reference>
        </references>
      </pivotArea>
    </chartFormat>
    <chartFormat chart="1" format="4" series="1">
      <pivotArea type="data" outline="0" fieldPosition="0">
        <references count="2">
          <reference field="4294967294" count="1" selected="0">
            <x v="0"/>
          </reference>
          <reference field="1" count="1" selected="0">
            <x v="4"/>
          </reference>
        </references>
      </pivotArea>
    </chartFormat>
    <chartFormat chart="1" format="5" series="1">
      <pivotArea type="data" outline="0" fieldPosition="0">
        <references count="2">
          <reference field="4294967294" count="1" selected="0">
            <x v="0"/>
          </reference>
          <reference field="1" count="1" selected="0">
            <x v="5"/>
          </reference>
        </references>
      </pivotArea>
    </chartFormat>
    <chartFormat chart="1" format="6" series="1">
      <pivotArea type="data" outline="0" fieldPosition="0">
        <references count="2">
          <reference field="4294967294" count="1" selected="0">
            <x v="0"/>
          </reference>
          <reference field="1" count="1" selected="0">
            <x v="6"/>
          </reference>
        </references>
      </pivotArea>
    </chartFormat>
    <chartFormat chart="1" format="7" series="1">
      <pivotArea type="data" outline="0" fieldPosition="0">
        <references count="2">
          <reference field="4294967294" count="1" selected="0">
            <x v="0"/>
          </reference>
          <reference field="1" count="1" selected="0">
            <x v="7"/>
          </reference>
        </references>
      </pivotArea>
    </chartFormat>
    <chartFormat chart="1" format="8" series="1">
      <pivotArea type="data" outline="0" fieldPosition="0">
        <references count="2">
          <reference field="4294967294" count="1" selected="0">
            <x v="0"/>
          </reference>
          <reference field="1" count="1" selected="0">
            <x v="8"/>
          </reference>
        </references>
      </pivotArea>
    </chartFormat>
    <chartFormat chart="1" format="9" series="1">
      <pivotArea type="data" outline="0" fieldPosition="0">
        <references count="2">
          <reference field="4294967294" count="1" selected="0">
            <x v="0"/>
          </reference>
          <reference field="1" count="1" selected="0">
            <x v="9"/>
          </reference>
        </references>
      </pivotArea>
    </chartFormat>
    <chartFormat chart="1" format="10" series="1">
      <pivotArea type="data" outline="0" fieldPosition="0">
        <references count="2">
          <reference field="4294967294" count="1" selected="0">
            <x v="0"/>
          </reference>
          <reference field="1" count="1" selected="0">
            <x v="10"/>
          </reference>
        </references>
      </pivotArea>
    </chartFormat>
    <chartFormat chart="1" format="11" series="1">
      <pivotArea type="data" outline="0" fieldPosition="0">
        <references count="2">
          <reference field="4294967294" count="1" selected="0">
            <x v="0"/>
          </reference>
          <reference field="1" count="1" selected="0">
            <x v="11"/>
          </reference>
        </references>
      </pivotArea>
    </chartFormat>
    <chartFormat chart="1" format="12" series="1">
      <pivotArea type="data" outline="0" fieldPosition="0">
        <references count="2">
          <reference field="4294967294" count="1" selected="0">
            <x v="0"/>
          </reference>
          <reference field="1" count="1" selected="0">
            <x v="12"/>
          </reference>
        </references>
      </pivotArea>
    </chartFormat>
    <chartFormat chart="1" format="13" series="1">
      <pivotArea type="data" outline="0" fieldPosition="0">
        <references count="2">
          <reference field="4294967294" count="1" selected="0">
            <x v="0"/>
          </reference>
          <reference field="1" count="1" selected="0">
            <x v="13"/>
          </reference>
        </references>
      </pivotArea>
    </chartFormat>
    <chartFormat chart="1" format="14" series="1">
      <pivotArea type="data" outline="0" fieldPosition="0">
        <references count="2">
          <reference field="4294967294" count="1" selected="0">
            <x v="0"/>
          </reference>
          <reference field="1" count="1" selected="0">
            <x v="14"/>
          </reference>
        </references>
      </pivotArea>
    </chartFormat>
    <chartFormat chart="1" format="15" series="1">
      <pivotArea type="data" outline="0" fieldPosition="0">
        <references count="2">
          <reference field="4294967294" count="1" selected="0">
            <x v="0"/>
          </reference>
          <reference field="1" count="1" selected="0">
            <x v="15"/>
          </reference>
        </references>
      </pivotArea>
    </chartFormat>
    <chartFormat chart="1" format="16" series="1">
      <pivotArea type="data" outline="0" fieldPosition="0">
        <references count="2">
          <reference field="4294967294" count="1" selected="0">
            <x v="0"/>
          </reference>
          <reference field="1" count="1" selected="0">
            <x v="16"/>
          </reference>
        </references>
      </pivotArea>
    </chartFormat>
    <chartFormat chart="1" format="17" series="1">
      <pivotArea type="data" outline="0" fieldPosition="0">
        <references count="2">
          <reference field="4294967294" count="1" selected="0">
            <x v="0"/>
          </reference>
          <reference field="1" count="1" selected="0">
            <x v="17"/>
          </reference>
        </references>
      </pivotArea>
    </chartFormat>
    <chartFormat chart="1" format="18" series="1">
      <pivotArea type="data" outline="0" fieldPosition="0">
        <references count="2">
          <reference field="4294967294" count="1" selected="0">
            <x v="0"/>
          </reference>
          <reference field="1" count="1" selected="0">
            <x v="18"/>
          </reference>
        </references>
      </pivotArea>
    </chartFormat>
    <chartFormat chart="1" format="19" series="1">
      <pivotArea type="data" outline="0" fieldPosition="0">
        <references count="2">
          <reference field="4294967294" count="1" selected="0">
            <x v="0"/>
          </reference>
          <reference field="1" count="1" selected="0">
            <x v="19"/>
          </reference>
        </references>
      </pivotArea>
    </chartFormat>
    <chartFormat chart="1" format="20" series="1">
      <pivotArea type="data" outline="0" fieldPosition="0">
        <references count="1">
          <reference field="4294967294" count="1" selected="0">
            <x v="0"/>
          </reference>
        </references>
      </pivotArea>
    </chartFormat>
    <chartFormat chart="1" format="21" series="1">
      <pivotArea type="data" outline="0" fieldPosition="0">
        <references count="2">
          <reference field="4294967294" count="1" selected="0">
            <x v="0"/>
          </reference>
          <reference field="2" count="1" selected="0">
            <x v="1"/>
          </reference>
        </references>
      </pivotArea>
    </chartFormat>
    <chartFormat chart="1" format="22" series="1">
      <pivotArea type="data" outline="0" fieldPosition="0">
        <references count="2">
          <reference field="4294967294" count="1" selected="0">
            <x v="0"/>
          </reference>
          <reference field="2" count="1" selected="0">
            <x v="2"/>
          </reference>
        </references>
      </pivotArea>
    </chartFormat>
    <chartFormat chart="1" format="23" series="1">
      <pivotArea type="data" outline="0" fieldPosition="0">
        <references count="2">
          <reference field="4294967294" count="1" selected="0">
            <x v="0"/>
          </reference>
          <reference field="2" count="1" selected="0">
            <x v="3"/>
          </reference>
        </references>
      </pivotArea>
    </chartFormat>
    <chartFormat chart="1" format="24" series="1">
      <pivotArea type="data" outline="0" fieldPosition="0">
        <references count="2">
          <reference field="4294967294" count="1" selected="0">
            <x v="0"/>
          </reference>
          <reference field="2" count="1" selected="0">
            <x v="4"/>
          </reference>
        </references>
      </pivotArea>
    </chartFormat>
    <chartFormat chart="1" format="25" series="1">
      <pivotArea type="data" outline="0" fieldPosition="0">
        <references count="2">
          <reference field="4294967294" count="1" selected="0">
            <x v="0"/>
          </reference>
          <reference field="2" count="1" selected="0">
            <x v="5"/>
          </reference>
        </references>
      </pivotArea>
    </chartFormat>
    <chartFormat chart="1" format="26" series="1">
      <pivotArea type="data" outline="0" fieldPosition="0">
        <references count="2">
          <reference field="4294967294" count="1" selected="0">
            <x v="0"/>
          </reference>
          <reference field="2" count="1" selected="0">
            <x v="6"/>
          </reference>
        </references>
      </pivotArea>
    </chartFormat>
    <chartFormat chart="1" format="27" series="1">
      <pivotArea type="data" outline="0" fieldPosition="0">
        <references count="2">
          <reference field="4294967294" count="1" selected="0">
            <x v="0"/>
          </reference>
          <reference field="2" count="1" selected="0">
            <x v="7"/>
          </reference>
        </references>
      </pivotArea>
    </chartFormat>
    <chartFormat chart="1" format="28" series="1">
      <pivotArea type="data" outline="0" fieldPosition="0">
        <references count="2">
          <reference field="4294967294" count="1" selected="0">
            <x v="0"/>
          </reference>
          <reference field="2" count="1" selected="0">
            <x v="8"/>
          </reference>
        </references>
      </pivotArea>
    </chartFormat>
    <chartFormat chart="1" format="29" series="1">
      <pivotArea type="data" outline="0" fieldPosition="0">
        <references count="2">
          <reference field="4294967294" count="1" selected="0">
            <x v="0"/>
          </reference>
          <reference field="2" count="1" selected="0">
            <x v="9"/>
          </reference>
        </references>
      </pivotArea>
    </chartFormat>
    <chartFormat chart="1" format="30" series="1">
      <pivotArea type="data" outline="0" fieldPosition="0">
        <references count="2">
          <reference field="4294967294" count="1" selected="0">
            <x v="0"/>
          </reference>
          <reference field="2" count="1" selected="0">
            <x v="10"/>
          </reference>
        </references>
      </pivotArea>
    </chartFormat>
    <chartFormat chart="1" format="31" series="1">
      <pivotArea type="data" outline="0" fieldPosition="0">
        <references count="3">
          <reference field="4294967294" count="1" selected="0">
            <x v="0"/>
          </reference>
          <reference field="2" count="1" selected="0">
            <x v="0"/>
          </reference>
          <reference field="5" count="1" selected="0">
            <x v="11"/>
          </reference>
        </references>
      </pivotArea>
    </chartFormat>
    <chartFormat chart="1" format="32" series="1">
      <pivotArea type="data" outline="0" fieldPosition="0">
        <references count="3">
          <reference field="4294967294" count="1" selected="0">
            <x v="0"/>
          </reference>
          <reference field="2" count="1" selected="0">
            <x v="0"/>
          </reference>
          <reference field="5" count="1" selected="0">
            <x v="12"/>
          </reference>
        </references>
      </pivotArea>
    </chartFormat>
    <chartFormat chart="1" format="33" series="1">
      <pivotArea type="data" outline="0" fieldPosition="0">
        <references count="3">
          <reference field="4294967294" count="1" selected="0">
            <x v="0"/>
          </reference>
          <reference field="2" count="1" selected="0">
            <x v="0"/>
          </reference>
          <reference field="5" count="1" selected="0">
            <x v="13"/>
          </reference>
        </references>
      </pivotArea>
    </chartFormat>
    <chartFormat chart="1" format="34" series="1">
      <pivotArea type="data" outline="0" fieldPosition="0">
        <references count="3">
          <reference field="4294967294" count="1" selected="0">
            <x v="0"/>
          </reference>
          <reference field="2" count="1" selected="0">
            <x v="0"/>
          </reference>
          <reference field="5" count="1" selected="0">
            <x v="14"/>
          </reference>
        </references>
      </pivotArea>
    </chartFormat>
    <chartFormat chart="1" format="35" series="1">
      <pivotArea type="data" outline="0" fieldPosition="0">
        <references count="3">
          <reference field="4294967294" count="1" selected="0">
            <x v="0"/>
          </reference>
          <reference field="2" count="1" selected="0">
            <x v="0"/>
          </reference>
          <reference field="5" count="1" selected="0">
            <x v="15"/>
          </reference>
        </references>
      </pivotArea>
    </chartFormat>
    <chartFormat chart="1" format="36" series="1">
      <pivotArea type="data" outline="0" fieldPosition="0">
        <references count="3">
          <reference field="4294967294" count="1" selected="0">
            <x v="0"/>
          </reference>
          <reference field="2" count="1" selected="0">
            <x v="0"/>
          </reference>
          <reference field="5" count="1" selected="0">
            <x v="16"/>
          </reference>
        </references>
      </pivotArea>
    </chartFormat>
    <chartFormat chart="1" format="37" series="1">
      <pivotArea type="data" outline="0" fieldPosition="0">
        <references count="3">
          <reference field="4294967294" count="1" selected="0">
            <x v="0"/>
          </reference>
          <reference field="2" count="1" selected="0">
            <x v="0"/>
          </reference>
          <reference field="5" count="1" selected="0">
            <x v="17"/>
          </reference>
        </references>
      </pivotArea>
    </chartFormat>
    <chartFormat chart="1" format="38" series="1">
      <pivotArea type="data" outline="0" fieldPosition="0">
        <references count="3">
          <reference field="4294967294" count="1" selected="0">
            <x v="0"/>
          </reference>
          <reference field="2" count="1" selected="0">
            <x v="0"/>
          </reference>
          <reference field="5" count="1" selected="0">
            <x v="18"/>
          </reference>
        </references>
      </pivotArea>
    </chartFormat>
    <chartFormat chart="1" format="39" series="1">
      <pivotArea type="data" outline="0" fieldPosition="0">
        <references count="3">
          <reference field="4294967294" count="1" selected="0">
            <x v="0"/>
          </reference>
          <reference field="2" count="1" selected="0">
            <x v="0"/>
          </reference>
          <reference field="5" count="1" selected="0">
            <x v="19"/>
          </reference>
        </references>
      </pivotArea>
    </chartFormat>
    <chartFormat chart="1" format="40" series="1">
      <pivotArea type="data" outline="0" fieldPosition="0">
        <references count="3">
          <reference field="4294967294" count="1" selected="0">
            <x v="0"/>
          </reference>
          <reference field="2" count="1" selected="0">
            <x v="0"/>
          </reference>
          <reference field="5" count="1" selected="0">
            <x v="20"/>
          </reference>
        </references>
      </pivotArea>
    </chartFormat>
    <chartFormat chart="1" format="41" series="1">
      <pivotArea type="data" outline="0" fieldPosition="0">
        <references count="3">
          <reference field="4294967294" count="1" selected="0">
            <x v="0"/>
          </reference>
          <reference field="2" count="1" selected="0">
            <x v="0"/>
          </reference>
          <reference field="5" count="1" selected="0">
            <x v="21"/>
          </reference>
        </references>
      </pivotArea>
    </chartFormat>
    <chartFormat chart="1" format="42" series="1">
      <pivotArea type="data" outline="0" fieldPosition="0">
        <references count="3">
          <reference field="4294967294" count="1" selected="0">
            <x v="0"/>
          </reference>
          <reference field="2" count="1" selected="0">
            <x v="0"/>
          </reference>
          <reference field="5" count="1" selected="0">
            <x v="22"/>
          </reference>
        </references>
      </pivotArea>
    </chartFormat>
    <chartFormat chart="1" format="43" series="1">
      <pivotArea type="data" outline="0" fieldPosition="0">
        <references count="3">
          <reference field="4294967294" count="1" selected="0">
            <x v="0"/>
          </reference>
          <reference field="2" count="1" selected="0">
            <x v="0"/>
          </reference>
          <reference field="5" count="1" selected="0">
            <x v="23"/>
          </reference>
        </references>
      </pivotArea>
    </chartFormat>
    <chartFormat chart="1" format="44" series="1">
      <pivotArea type="data" outline="0" fieldPosition="0">
        <references count="3">
          <reference field="4294967294" count="1" selected="0">
            <x v="0"/>
          </reference>
          <reference field="2" count="1" selected="0">
            <x v="0"/>
          </reference>
          <reference field="5" count="1" selected="0">
            <x v="24"/>
          </reference>
        </references>
      </pivotArea>
    </chartFormat>
    <chartFormat chart="1" format="45" series="1">
      <pivotArea type="data" outline="0" fieldPosition="0">
        <references count="3">
          <reference field="4294967294" count="1" selected="0">
            <x v="0"/>
          </reference>
          <reference field="2" count="1" selected="0">
            <x v="0"/>
          </reference>
          <reference field="5" count="1" selected="0">
            <x v="25"/>
          </reference>
        </references>
      </pivotArea>
    </chartFormat>
    <chartFormat chart="1" format="46" series="1">
      <pivotArea type="data" outline="0" fieldPosition="0">
        <references count="3">
          <reference field="4294967294" count="1" selected="0">
            <x v="0"/>
          </reference>
          <reference field="2" count="1" selected="0">
            <x v="0"/>
          </reference>
          <reference field="5" count="1" selected="0">
            <x v="26"/>
          </reference>
        </references>
      </pivotArea>
    </chartFormat>
    <chartFormat chart="1" format="47" series="1">
      <pivotArea type="data" outline="0" fieldPosition="0">
        <references count="3">
          <reference field="4294967294" count="1" selected="0">
            <x v="0"/>
          </reference>
          <reference field="2" count="1" selected="0">
            <x v="0"/>
          </reference>
          <reference field="5" count="1" selected="0">
            <x v="2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29" Type="http://schemas.openxmlformats.org/officeDocument/2006/relationships/ctrlProp" Target="../ctrlProps/ctrlProp25.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8"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9.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10.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13.xml"/></Relationships>
</file>

<file path=xl/worksheets/_rels/sheet16.xml.rels><?xml version="1.0" encoding="UTF-8" standalone="yes"?>
<Relationships xmlns="http://schemas.openxmlformats.org/package/2006/relationships"><Relationship Id="rId2" Type="http://schemas.openxmlformats.org/officeDocument/2006/relationships/pivotTable" Target="../pivotTables/pivotTable15.xml"/><Relationship Id="rId1" Type="http://schemas.openxmlformats.org/officeDocument/2006/relationships/pivotTable" Target="../pivotTables/pivotTable14.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6.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ivotTable" Target="../pivotTables/pivotTable17.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ivotTable" Target="../pivotTables/pivotTable18.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ivotTable" Target="../pivotTables/pivotTable19.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ivotTable" Target="../pivotTables/pivotTable20.xml"/></Relationships>
</file>

<file path=xl/worksheets/_rels/sheet22.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ivotTable" Target="../pivotTables/pivotTable22.xml"/><Relationship Id="rId1" Type="http://schemas.openxmlformats.org/officeDocument/2006/relationships/pivotTable" Target="../pivotTables/pivotTable21.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ivotTable" Target="../pivotTables/pivotTable23.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ivotTable" Target="../pivotTables/pivotTable2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FF00"/>
  </sheetPr>
  <dimension ref="A1:NTL39"/>
  <sheetViews>
    <sheetView zoomScaleNormal="100" workbookViewId="0">
      <selection activeCell="I12" sqref="I12"/>
    </sheetView>
  </sheetViews>
  <sheetFormatPr defaultRowHeight="15" x14ac:dyDescent="0.25"/>
  <cols>
    <col min="1" max="1" width="9.140625" style="8"/>
    <col min="2" max="2" width="2.85546875" style="8" customWidth="1"/>
    <col min="3" max="3" width="27.28515625" style="8" customWidth="1"/>
    <col min="4" max="5" width="9.140625" style="8"/>
    <col min="6" max="6" width="3.28515625" style="8" customWidth="1"/>
    <col min="7" max="7" width="17.7109375" style="8" customWidth="1"/>
    <col min="8" max="11" width="9.140625" style="8"/>
    <col min="12" max="12" width="10.42578125" style="8" customWidth="1"/>
    <col min="13" max="16384" width="9.140625" style="8"/>
  </cols>
  <sheetData>
    <row r="1" spans="1:9996" x14ac:dyDescent="0.25">
      <c r="A1" s="8" t="s">
        <v>316</v>
      </c>
    </row>
    <row r="9" spans="1:9996" x14ac:dyDescent="0.25">
      <c r="F9" s="8" t="s">
        <v>146</v>
      </c>
    </row>
    <row r="10" spans="1:9996" x14ac:dyDescent="0.25">
      <c r="G10" s="16"/>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P10"/>
      <c r="OQ10"/>
      <c r="OR10"/>
      <c r="OS10"/>
      <c r="OT10"/>
      <c r="OU10"/>
      <c r="OV10"/>
      <c r="OW10"/>
      <c r="OX10"/>
      <c r="OY10"/>
      <c r="OZ10"/>
      <c r="PA10"/>
      <c r="PB10"/>
      <c r="PC10"/>
      <c r="PD10"/>
      <c r="PE10"/>
      <c r="PF10"/>
      <c r="PG10"/>
      <c r="PH10"/>
      <c r="PI10"/>
      <c r="PJ10"/>
      <c r="PK10"/>
      <c r="PL10"/>
      <c r="PM10"/>
      <c r="PN10"/>
      <c r="PO10"/>
      <c r="PP10"/>
      <c r="PQ10"/>
      <c r="PR10"/>
      <c r="PS10"/>
      <c r="PT10"/>
      <c r="PU10"/>
      <c r="PV10"/>
      <c r="PW10"/>
      <c r="PX10"/>
      <c r="PY10"/>
      <c r="PZ10"/>
      <c r="QA10"/>
      <c r="QB10"/>
      <c r="QC10"/>
      <c r="QD10"/>
      <c r="QE10"/>
      <c r="QF10"/>
      <c r="QG10"/>
      <c r="QH10"/>
      <c r="QI10"/>
      <c r="QJ10"/>
      <c r="QK10"/>
      <c r="QL10"/>
      <c r="QM10"/>
      <c r="QN10"/>
      <c r="QO10"/>
      <c r="QP10"/>
      <c r="QQ10"/>
      <c r="QR10"/>
      <c r="QS10"/>
      <c r="QT10"/>
      <c r="QU10"/>
      <c r="QV10"/>
      <c r="QW10"/>
      <c r="QX10"/>
      <c r="QY10"/>
      <c r="QZ10"/>
      <c r="RA10"/>
      <c r="RB10"/>
      <c r="RC10"/>
      <c r="RD10"/>
      <c r="RE10"/>
      <c r="RF10"/>
      <c r="RG10"/>
      <c r="RH10"/>
      <c r="RI10"/>
      <c r="RJ10"/>
      <c r="RK10"/>
      <c r="RL10"/>
      <c r="RM10"/>
      <c r="RN10"/>
      <c r="RO10"/>
      <c r="RP10"/>
      <c r="RQ10"/>
      <c r="RR10"/>
      <c r="RS10"/>
      <c r="RT10"/>
      <c r="RU10"/>
      <c r="RV10"/>
      <c r="RW10"/>
      <c r="RX10"/>
      <c r="RY10"/>
      <c r="RZ10"/>
      <c r="SA10"/>
      <c r="SB10"/>
      <c r="SC10"/>
      <c r="SD10"/>
      <c r="SE10"/>
      <c r="SF10"/>
      <c r="SG10"/>
      <c r="SH10"/>
      <c r="SI10"/>
      <c r="SJ10"/>
      <c r="SK10"/>
      <c r="SL10"/>
      <c r="SM10"/>
      <c r="SN10"/>
      <c r="SO10"/>
      <c r="SP10"/>
      <c r="SQ10"/>
      <c r="SR10"/>
      <c r="SS10"/>
      <c r="ST10"/>
      <c r="SU10"/>
      <c r="SV10"/>
      <c r="SW10"/>
      <c r="SX10"/>
      <c r="SY10"/>
      <c r="SZ10"/>
      <c r="TA10"/>
      <c r="TB10"/>
      <c r="TC10"/>
      <c r="TD10"/>
      <c r="TE10"/>
      <c r="TF10"/>
      <c r="TG10"/>
      <c r="TH10"/>
      <c r="TI10"/>
      <c r="TJ10"/>
      <c r="TK10"/>
      <c r="TL10"/>
      <c r="TM10"/>
      <c r="TN10"/>
      <c r="TO10"/>
      <c r="TP10"/>
      <c r="TQ10"/>
      <c r="TR10"/>
      <c r="TS10"/>
      <c r="TT10"/>
      <c r="TU10"/>
      <c r="TV10"/>
      <c r="TW10"/>
      <c r="TX10"/>
      <c r="TY10"/>
      <c r="TZ10"/>
      <c r="UA10"/>
      <c r="UB10"/>
      <c r="UC10"/>
      <c r="UD10"/>
      <c r="UE10"/>
      <c r="UF10"/>
      <c r="UG10"/>
      <c r="UH10"/>
      <c r="UI10"/>
      <c r="UJ10"/>
      <c r="UK10"/>
      <c r="UL10"/>
      <c r="UM10"/>
      <c r="UN10"/>
      <c r="UO10"/>
      <c r="UP10"/>
      <c r="UQ10"/>
      <c r="UR10"/>
      <c r="US10"/>
      <c r="UT10"/>
      <c r="UU10"/>
      <c r="UV10"/>
      <c r="UW10"/>
      <c r="UX10"/>
      <c r="UY10"/>
      <c r="UZ10"/>
      <c r="VA10"/>
      <c r="VB10"/>
      <c r="VC10"/>
      <c r="VD10"/>
      <c r="VE10"/>
      <c r="VF10"/>
      <c r="VG10"/>
      <c r="VH10"/>
      <c r="VI10"/>
      <c r="VJ10"/>
      <c r="VK10"/>
      <c r="VL10"/>
      <c r="VM10"/>
      <c r="VN10"/>
      <c r="VO10"/>
      <c r="VP10"/>
      <c r="VQ10"/>
      <c r="VR10"/>
      <c r="VS10"/>
      <c r="VT10"/>
      <c r="VU10"/>
      <c r="VV10"/>
      <c r="VW10"/>
      <c r="VX10"/>
      <c r="VY10"/>
      <c r="VZ10"/>
      <c r="WA10"/>
      <c r="WB10"/>
      <c r="WC10"/>
      <c r="WD10"/>
      <c r="WE10"/>
      <c r="WF10"/>
      <c r="WG10"/>
      <c r="WH10"/>
      <c r="WI10"/>
      <c r="WJ10"/>
      <c r="WK10"/>
      <c r="WL10"/>
      <c r="WM10"/>
      <c r="WN10"/>
      <c r="WO10"/>
      <c r="WP10"/>
      <c r="WQ10"/>
      <c r="WR10"/>
      <c r="WS10"/>
      <c r="WT10"/>
      <c r="WU10"/>
      <c r="WV10"/>
      <c r="WW10"/>
      <c r="WX10"/>
      <c r="WY10"/>
      <c r="WZ10"/>
      <c r="XA10"/>
      <c r="XB10"/>
      <c r="XC10"/>
      <c r="XD10"/>
      <c r="XE10"/>
      <c r="XF10"/>
      <c r="XG10"/>
      <c r="XH10"/>
      <c r="XI10"/>
      <c r="XJ10"/>
      <c r="XK10"/>
      <c r="XL10"/>
      <c r="XM10"/>
      <c r="XN10"/>
      <c r="XO10"/>
      <c r="XP10"/>
      <c r="XQ10"/>
      <c r="XR10"/>
      <c r="XS10"/>
      <c r="XT10"/>
      <c r="XU10"/>
      <c r="XV10"/>
      <c r="XW10"/>
      <c r="XX10"/>
      <c r="XY10"/>
      <c r="XZ10"/>
      <c r="YA10"/>
      <c r="YB10"/>
      <c r="YC10"/>
      <c r="YD10"/>
      <c r="YE10"/>
      <c r="YF10"/>
      <c r="YG10"/>
      <c r="YH10"/>
      <c r="YI10"/>
      <c r="YJ10"/>
      <c r="YK10"/>
      <c r="YL10"/>
      <c r="YM10"/>
      <c r="YN10"/>
      <c r="YO10"/>
      <c r="YP10"/>
      <c r="YQ10"/>
      <c r="YR10"/>
      <c r="YS10"/>
      <c r="YT10"/>
      <c r="YU10"/>
      <c r="YV10"/>
      <c r="YW10"/>
      <c r="YX10"/>
      <c r="YY10"/>
      <c r="YZ10"/>
      <c r="ZA10"/>
      <c r="ZB10"/>
      <c r="ZC10"/>
      <c r="ZD10"/>
      <c r="ZE10"/>
      <c r="ZF10"/>
      <c r="ZG10"/>
      <c r="ZH10"/>
      <c r="ZI10"/>
      <c r="ZJ10"/>
      <c r="ZK10"/>
      <c r="ZL10"/>
      <c r="ZM10"/>
      <c r="ZN10"/>
      <c r="ZO10"/>
      <c r="ZP10"/>
      <c r="ZQ10"/>
      <c r="ZR10"/>
      <c r="ZS10"/>
      <c r="ZT10"/>
      <c r="ZU10"/>
      <c r="ZV10"/>
      <c r="ZW10"/>
      <c r="ZX10"/>
      <c r="ZY10"/>
      <c r="ZZ10"/>
      <c r="AAA10"/>
      <c r="AAB10"/>
      <c r="AAC10"/>
      <c r="AAD10"/>
      <c r="AAE10"/>
      <c r="AAF10"/>
      <c r="AAG10"/>
      <c r="AAH10"/>
      <c r="AAI10"/>
      <c r="AAJ10"/>
      <c r="AAK10"/>
      <c r="AAL10"/>
      <c r="AAM10"/>
      <c r="AAN10"/>
      <c r="AAO10"/>
      <c r="AAP10"/>
      <c r="AAQ10"/>
      <c r="AAR10"/>
      <c r="AAS10"/>
      <c r="AAT10"/>
      <c r="AAU10"/>
      <c r="AAV10"/>
      <c r="AAW10"/>
      <c r="AAX10"/>
      <c r="AAY10"/>
      <c r="AAZ10"/>
      <c r="ABA10"/>
      <c r="ABB10"/>
      <c r="ABC10"/>
      <c r="ABD10"/>
      <c r="ABE10"/>
      <c r="ABF10"/>
      <c r="ABG10"/>
      <c r="ABH10"/>
      <c r="ABI10"/>
      <c r="ABJ10"/>
      <c r="ABK10"/>
      <c r="ABL10"/>
      <c r="ABM10"/>
      <c r="ABN10"/>
      <c r="ABO10"/>
      <c r="ABP10"/>
      <c r="ABQ10"/>
      <c r="ABR10"/>
      <c r="ABS10"/>
      <c r="ABT10"/>
      <c r="ABU10"/>
      <c r="ABV10"/>
      <c r="ABW10"/>
      <c r="ABX10"/>
      <c r="ABY10"/>
      <c r="ABZ10"/>
      <c r="ACA10"/>
      <c r="ACB10"/>
      <c r="ACC10"/>
      <c r="ACD10"/>
      <c r="ACE10"/>
      <c r="ACF10"/>
      <c r="ACG10"/>
      <c r="ACH10"/>
      <c r="ACI10"/>
      <c r="ACJ10"/>
      <c r="ACK10"/>
      <c r="ACL10"/>
      <c r="ACM10"/>
      <c r="ACN10"/>
      <c r="ACO10"/>
      <c r="ACP10"/>
      <c r="ACQ10"/>
      <c r="ACR10"/>
      <c r="ACS10"/>
      <c r="ACT10"/>
      <c r="ACU10"/>
      <c r="ACV10"/>
      <c r="ACW10"/>
      <c r="ACX10"/>
      <c r="ACY10"/>
      <c r="ACZ10"/>
      <c r="ADA10"/>
      <c r="ADB10"/>
      <c r="ADC10"/>
      <c r="ADD10"/>
      <c r="ADE10"/>
      <c r="ADF10"/>
      <c r="ADG10"/>
      <c r="ADH10"/>
      <c r="ADI10"/>
      <c r="ADJ10"/>
      <c r="ADK10"/>
      <c r="ADL10"/>
      <c r="ADM10"/>
      <c r="ADN10"/>
      <c r="ADO10"/>
      <c r="ADP10"/>
      <c r="ADQ10"/>
      <c r="ADR10"/>
      <c r="ADS10"/>
      <c r="ADT10"/>
      <c r="ADU10"/>
      <c r="ADV10"/>
      <c r="ADW10"/>
      <c r="ADX10"/>
      <c r="ADY10"/>
      <c r="ADZ10"/>
      <c r="AEA10"/>
      <c r="AEB10"/>
      <c r="AEC10"/>
      <c r="AED10"/>
      <c r="AEE10"/>
      <c r="AEF10"/>
      <c r="AEG10"/>
      <c r="AEH10"/>
      <c r="AEI10"/>
      <c r="AEJ10"/>
      <c r="AEK10"/>
      <c r="AEL10"/>
      <c r="AEM10"/>
      <c r="AEN10"/>
      <c r="AEO10"/>
      <c r="AEP10"/>
      <c r="AEQ10"/>
      <c r="AER10"/>
      <c r="AES10"/>
      <c r="AET10"/>
      <c r="AEU10"/>
      <c r="AEV10"/>
      <c r="AEW10"/>
      <c r="AEX10"/>
      <c r="AEY10"/>
      <c r="AEZ10"/>
      <c r="AFA10"/>
      <c r="AFB10"/>
      <c r="AFC10"/>
      <c r="AFD10"/>
      <c r="AFE10"/>
      <c r="AFF10"/>
      <c r="AFG10"/>
      <c r="AFH10"/>
      <c r="AFI10"/>
      <c r="AFJ10"/>
      <c r="AFK10"/>
      <c r="AFL10"/>
      <c r="AFM10"/>
      <c r="AFN10"/>
      <c r="AFO10"/>
      <c r="AFP10"/>
      <c r="AFQ10"/>
      <c r="AFR10"/>
      <c r="AFS10"/>
      <c r="AFT10"/>
      <c r="AFU10"/>
      <c r="AFV10"/>
      <c r="AFW10"/>
      <c r="AFX10"/>
      <c r="AFY10"/>
      <c r="AFZ10"/>
      <c r="AGA10"/>
      <c r="AGB10"/>
      <c r="AGC10"/>
      <c r="AGD10"/>
      <c r="AGE10"/>
      <c r="AGF10"/>
      <c r="AGG10"/>
      <c r="AGH10"/>
      <c r="AGI10"/>
      <c r="AGJ10"/>
      <c r="AGK10"/>
      <c r="AGL10"/>
      <c r="AGM10"/>
      <c r="AGN10"/>
      <c r="AGO10"/>
      <c r="AGP10"/>
      <c r="AGQ10"/>
      <c r="AGR10"/>
      <c r="AGS10"/>
      <c r="AGT10"/>
      <c r="AGU10"/>
      <c r="AGV10"/>
      <c r="AGW10"/>
      <c r="AGX10"/>
      <c r="AGY10"/>
      <c r="AGZ10"/>
      <c r="AHA10"/>
      <c r="AHB10"/>
      <c r="AHC10"/>
      <c r="AHD10"/>
      <c r="AHE10"/>
      <c r="AHF10"/>
      <c r="AHG10"/>
      <c r="AHH10"/>
      <c r="AHI10"/>
      <c r="AHJ10"/>
      <c r="AHK10"/>
      <c r="AHL10"/>
      <c r="AHM10"/>
      <c r="AHN10"/>
      <c r="AHO10"/>
      <c r="AHP10"/>
      <c r="AHQ10"/>
      <c r="AHR10"/>
      <c r="AHS10"/>
      <c r="AHT10"/>
      <c r="AHU10"/>
      <c r="AHV10"/>
      <c r="AHW10"/>
      <c r="AHX10"/>
      <c r="AHY10"/>
      <c r="AHZ10"/>
      <c r="AIA10"/>
      <c r="AIB10"/>
      <c r="AIC10"/>
      <c r="AID10"/>
      <c r="AIE10"/>
      <c r="AIF10"/>
      <c r="AIG10"/>
      <c r="AIH10"/>
      <c r="AII10"/>
      <c r="AIJ10"/>
      <c r="AIK10"/>
      <c r="AIL10"/>
      <c r="AIM10"/>
      <c r="AIN10"/>
      <c r="AIO10"/>
      <c r="AIP10"/>
      <c r="AIQ10"/>
      <c r="AIR10"/>
      <c r="AIS10"/>
      <c r="AIT10"/>
      <c r="AIU10"/>
      <c r="AIV10"/>
      <c r="AIW10"/>
      <c r="AIX10"/>
      <c r="AIY10"/>
      <c r="AIZ10"/>
      <c r="AJA10"/>
      <c r="AJB10"/>
      <c r="AJC10"/>
      <c r="AJD10"/>
      <c r="AJE10"/>
      <c r="AJF10"/>
      <c r="AJG10"/>
      <c r="AJH10"/>
      <c r="AJI10"/>
      <c r="AJJ10"/>
      <c r="AJK10"/>
      <c r="AJL10"/>
      <c r="AJM10"/>
      <c r="AJN10"/>
      <c r="AJO10"/>
      <c r="AJP10"/>
      <c r="AJQ10"/>
      <c r="AJR10"/>
      <c r="AJS10"/>
      <c r="AJT10"/>
      <c r="AJU10"/>
      <c r="AJV10"/>
      <c r="AJW10"/>
      <c r="AJX10"/>
      <c r="AJY10"/>
      <c r="AJZ10"/>
      <c r="AKA10"/>
      <c r="AKB10"/>
      <c r="AKC10"/>
      <c r="AKD10"/>
      <c r="AKE10"/>
      <c r="AKF10"/>
      <c r="AKG10"/>
      <c r="AKH10"/>
      <c r="AKI10"/>
      <c r="AKJ10"/>
      <c r="AKK10"/>
      <c r="AKL10"/>
      <c r="AKM10"/>
      <c r="AKN10"/>
      <c r="AKO10"/>
      <c r="AKP10"/>
      <c r="AKQ10"/>
      <c r="AKR10"/>
      <c r="AKS10"/>
      <c r="AKT10"/>
      <c r="AKU10"/>
      <c r="AKV10"/>
      <c r="AKW10"/>
      <c r="AKX10"/>
      <c r="AKY10"/>
      <c r="AKZ10"/>
      <c r="ALA10"/>
      <c r="ALB10"/>
      <c r="ALC10"/>
      <c r="ALD10"/>
      <c r="ALE10"/>
      <c r="ALF10"/>
      <c r="ALG10"/>
      <c r="ALH10"/>
      <c r="ALI10"/>
      <c r="ALJ10"/>
      <c r="ALK10"/>
      <c r="ALL10"/>
      <c r="ALM10"/>
      <c r="ALN10"/>
      <c r="ALO10"/>
      <c r="ALP10"/>
      <c r="ALQ10"/>
      <c r="ALR10"/>
      <c r="ALS10"/>
      <c r="ALT10"/>
      <c r="ALU10"/>
      <c r="ALV10"/>
      <c r="ALW10"/>
      <c r="ALX10"/>
      <c r="ALY10"/>
      <c r="ALZ10"/>
      <c r="AMA10"/>
      <c r="AMB10"/>
      <c r="AMC10"/>
      <c r="AMD10"/>
      <c r="AME10"/>
      <c r="AMF10"/>
      <c r="AMG10"/>
      <c r="AMH10"/>
      <c r="AMI10"/>
      <c r="AMJ10"/>
      <c r="AMK10"/>
      <c r="AML10"/>
      <c r="AMM10"/>
      <c r="AMN10"/>
      <c r="AMO10"/>
      <c r="AMP10"/>
      <c r="AMQ10"/>
      <c r="AMR10"/>
      <c r="AMS10"/>
      <c r="AMT10"/>
      <c r="AMU10"/>
      <c r="AMV10"/>
      <c r="AMW10"/>
      <c r="AMX10"/>
      <c r="AMY10"/>
      <c r="AMZ10"/>
      <c r="ANA10"/>
      <c r="ANB10"/>
      <c r="ANC10"/>
      <c r="AND10"/>
      <c r="ANE10"/>
      <c r="ANF10"/>
      <c r="ANG10"/>
      <c r="ANH10"/>
      <c r="ANI10"/>
      <c r="ANJ10"/>
      <c r="ANK10"/>
      <c r="ANL10"/>
      <c r="ANM10"/>
      <c r="ANN10"/>
      <c r="ANO10"/>
      <c r="ANP10"/>
      <c r="ANQ10"/>
      <c r="ANR10"/>
      <c r="ANS10"/>
      <c r="ANT10"/>
      <c r="ANU10"/>
      <c r="ANV10"/>
      <c r="ANW10"/>
      <c r="ANX10"/>
      <c r="ANY10"/>
      <c r="ANZ10"/>
      <c r="AOA10"/>
      <c r="AOB10"/>
      <c r="AOC10"/>
      <c r="AOD10"/>
      <c r="AOE10"/>
      <c r="AOF10"/>
      <c r="AOG10"/>
      <c r="AOH10"/>
      <c r="AOI10"/>
      <c r="AOJ10"/>
      <c r="AOK10"/>
      <c r="AOL10"/>
      <c r="AOM10"/>
      <c r="AON10"/>
      <c r="AOO10"/>
      <c r="AOP10"/>
      <c r="AOQ10"/>
      <c r="AOR10"/>
      <c r="AOS10"/>
      <c r="AOT10"/>
      <c r="AOU10"/>
      <c r="AOV10"/>
      <c r="AOW10"/>
      <c r="AOX10"/>
      <c r="AOY10"/>
      <c r="AOZ10"/>
      <c r="APA10"/>
      <c r="APB10"/>
      <c r="APC10"/>
      <c r="APD10"/>
      <c r="APE10"/>
      <c r="APF10"/>
      <c r="APG10"/>
      <c r="APH10"/>
      <c r="API10"/>
      <c r="APJ10"/>
      <c r="APK10"/>
      <c r="APL10"/>
      <c r="APM10"/>
      <c r="APN10"/>
      <c r="APO10"/>
      <c r="APP10"/>
      <c r="APQ10"/>
      <c r="APR10"/>
      <c r="APS10"/>
      <c r="APT10"/>
      <c r="APU10"/>
      <c r="APV10"/>
      <c r="APW10"/>
      <c r="APX10"/>
      <c r="APY10"/>
      <c r="APZ10"/>
      <c r="AQA10"/>
      <c r="AQB10"/>
      <c r="AQC10"/>
      <c r="AQD10"/>
      <c r="AQE10"/>
      <c r="AQF10"/>
      <c r="AQG10"/>
      <c r="AQH10"/>
      <c r="AQI10"/>
      <c r="AQJ10"/>
      <c r="AQK10"/>
      <c r="AQL10"/>
      <c r="AQM10"/>
      <c r="AQN10"/>
      <c r="AQO10"/>
      <c r="AQP10"/>
      <c r="AQQ10"/>
      <c r="AQR10"/>
      <c r="AQS10"/>
      <c r="AQT10"/>
      <c r="AQU10"/>
      <c r="AQV10"/>
      <c r="AQW10"/>
      <c r="AQX10"/>
      <c r="AQY10"/>
      <c r="AQZ10"/>
      <c r="ARA10"/>
      <c r="ARB10"/>
      <c r="ARC10"/>
      <c r="ARD10"/>
      <c r="ARE10"/>
      <c r="ARF10"/>
      <c r="ARG10"/>
      <c r="ARH10"/>
      <c r="ARI10"/>
      <c r="ARJ10"/>
      <c r="ARK10"/>
      <c r="ARL10"/>
      <c r="ARM10"/>
      <c r="ARN10"/>
      <c r="ARO10"/>
      <c r="ARP10"/>
      <c r="ARQ10"/>
      <c r="ARR10"/>
      <c r="ARS10"/>
      <c r="ART10"/>
      <c r="ARU10"/>
      <c r="ARV10"/>
      <c r="ARW10"/>
      <c r="ARX10"/>
      <c r="ARY10"/>
      <c r="ARZ10"/>
      <c r="ASA10"/>
      <c r="ASB10"/>
      <c r="ASC10"/>
      <c r="ASD10"/>
      <c r="ASE10"/>
      <c r="ASF10"/>
      <c r="ASG10"/>
      <c r="ASH10"/>
      <c r="ASI10"/>
      <c r="ASJ10"/>
      <c r="ASK10"/>
      <c r="ASL10"/>
      <c r="ASM10"/>
      <c r="ASN10"/>
      <c r="ASO10"/>
      <c r="ASP10"/>
      <c r="ASQ10"/>
      <c r="ASR10"/>
      <c r="ASS10"/>
      <c r="AST10"/>
      <c r="ASU10"/>
      <c r="ASV10"/>
      <c r="ASW10"/>
      <c r="ASX10"/>
      <c r="ASY10"/>
      <c r="ASZ10"/>
      <c r="ATA10"/>
      <c r="ATB10"/>
      <c r="ATC10"/>
      <c r="ATD10"/>
      <c r="ATE10"/>
      <c r="ATF10"/>
      <c r="ATG10"/>
      <c r="ATH10"/>
      <c r="ATI10"/>
      <c r="ATJ10"/>
      <c r="ATK10"/>
      <c r="ATL10"/>
      <c r="ATM10"/>
      <c r="ATN10"/>
      <c r="ATO10"/>
      <c r="ATP10"/>
      <c r="ATQ10"/>
      <c r="ATR10"/>
      <c r="ATS10"/>
      <c r="ATT10"/>
      <c r="ATU10"/>
      <c r="ATV10"/>
      <c r="ATW10"/>
      <c r="ATX10"/>
      <c r="ATY10"/>
      <c r="ATZ10"/>
      <c r="AUA10"/>
      <c r="AUB10"/>
      <c r="AUC10"/>
      <c r="AUD10"/>
      <c r="AUE10"/>
      <c r="AUF10"/>
      <c r="AUG10"/>
      <c r="AUH10"/>
      <c r="AUI10"/>
      <c r="AUJ10"/>
      <c r="AUK10"/>
      <c r="AUL10"/>
      <c r="AUM10"/>
      <c r="AUN10"/>
      <c r="AUO10"/>
      <c r="AUP10"/>
      <c r="AUQ10"/>
      <c r="AUR10"/>
      <c r="AUS10"/>
      <c r="AUT10"/>
      <c r="AUU10"/>
      <c r="AUV10"/>
      <c r="AUW10"/>
      <c r="AUX10"/>
      <c r="AUY10"/>
      <c r="AUZ10"/>
      <c r="AVA10"/>
      <c r="AVB10"/>
      <c r="AVC10"/>
      <c r="AVD10"/>
      <c r="AVE10"/>
      <c r="AVF10"/>
      <c r="AVG10"/>
      <c r="AVH10"/>
      <c r="AVI10"/>
      <c r="AVJ10"/>
      <c r="AVK10"/>
      <c r="AVL10"/>
      <c r="AVM10"/>
      <c r="AVN10"/>
      <c r="AVO10"/>
      <c r="AVP10"/>
      <c r="AVQ10"/>
      <c r="AVR10"/>
      <c r="AVS10"/>
      <c r="AVT10"/>
      <c r="AVU10"/>
      <c r="AVV10"/>
      <c r="AVW10"/>
      <c r="AVX10"/>
      <c r="AVY10"/>
      <c r="AVZ10"/>
      <c r="AWA10"/>
      <c r="AWB10"/>
      <c r="AWC10"/>
      <c r="AWD10"/>
      <c r="AWE10"/>
      <c r="AWF10"/>
      <c r="AWG10"/>
      <c r="AWH10"/>
      <c r="AWI10"/>
      <c r="AWJ10"/>
      <c r="AWK10"/>
      <c r="AWL10"/>
      <c r="AWM10"/>
      <c r="AWN10"/>
      <c r="AWO10"/>
      <c r="AWP10"/>
      <c r="AWQ10"/>
      <c r="AWR10"/>
      <c r="AWS10"/>
      <c r="AWT10"/>
      <c r="AWU10"/>
      <c r="AWV10"/>
      <c r="AWW10"/>
      <c r="AWX10"/>
      <c r="AWY10"/>
      <c r="AWZ10"/>
      <c r="AXA10"/>
      <c r="AXB10"/>
      <c r="AXC10"/>
      <c r="AXD10"/>
      <c r="AXE10"/>
      <c r="AXF10"/>
      <c r="AXG10"/>
      <c r="AXH10"/>
      <c r="AXI10"/>
      <c r="AXJ10"/>
      <c r="AXK10"/>
      <c r="AXL10"/>
      <c r="AXM10"/>
      <c r="AXN10"/>
      <c r="AXO10"/>
      <c r="AXP10"/>
      <c r="AXQ10"/>
      <c r="AXR10"/>
      <c r="AXS10"/>
      <c r="AXT10"/>
      <c r="AXU10"/>
      <c r="AXV10"/>
      <c r="AXW10"/>
      <c r="AXX10"/>
      <c r="AXY10"/>
      <c r="AXZ10"/>
      <c r="AYA10"/>
      <c r="AYB10"/>
      <c r="AYC10"/>
      <c r="AYD10"/>
      <c r="AYE10"/>
      <c r="AYF10"/>
      <c r="AYG10"/>
      <c r="AYH10"/>
      <c r="AYI10"/>
      <c r="AYJ10"/>
      <c r="AYK10"/>
      <c r="AYL10"/>
      <c r="AYM10"/>
      <c r="AYN10"/>
      <c r="AYO10"/>
      <c r="AYP10"/>
      <c r="AYQ10"/>
      <c r="AYR10"/>
      <c r="AYS10"/>
      <c r="AYT10"/>
      <c r="AYU10"/>
      <c r="AYV10"/>
      <c r="AYW10"/>
      <c r="AYX10"/>
      <c r="AYY10"/>
      <c r="AYZ10"/>
      <c r="AZA10"/>
      <c r="AZB10"/>
      <c r="AZC10"/>
      <c r="AZD10"/>
      <c r="AZE10"/>
      <c r="AZF10"/>
      <c r="AZG10"/>
      <c r="AZH10"/>
      <c r="AZI10"/>
      <c r="AZJ10"/>
      <c r="AZK10"/>
      <c r="AZL10"/>
      <c r="AZM10"/>
      <c r="AZN10"/>
      <c r="AZO10"/>
      <c r="AZP10"/>
      <c r="AZQ10"/>
      <c r="AZR10"/>
      <c r="AZS10"/>
      <c r="AZT10"/>
      <c r="AZU10"/>
      <c r="AZV10"/>
      <c r="AZW10"/>
      <c r="AZX10"/>
      <c r="AZY10"/>
      <c r="AZZ10"/>
      <c r="BAA10"/>
      <c r="BAB10"/>
      <c r="BAC10"/>
      <c r="BAD10"/>
      <c r="BAE10"/>
      <c r="BAF10"/>
      <c r="BAG10"/>
      <c r="BAH10"/>
      <c r="BAI10"/>
      <c r="BAJ10"/>
      <c r="BAK10"/>
      <c r="BAL10"/>
      <c r="BAM10"/>
      <c r="BAN10"/>
      <c r="BAO10"/>
      <c r="BAP10"/>
      <c r="BAQ10"/>
      <c r="BAR10"/>
      <c r="BAS10"/>
      <c r="BAT10"/>
      <c r="BAU10"/>
      <c r="BAV10"/>
      <c r="BAW10"/>
      <c r="BAX10"/>
      <c r="BAY10"/>
      <c r="BAZ10"/>
      <c r="BBA10"/>
      <c r="BBB10"/>
      <c r="BBC10"/>
      <c r="BBD10"/>
      <c r="BBE10"/>
      <c r="BBF10"/>
      <c r="BBG10"/>
      <c r="BBH10"/>
      <c r="BBI10"/>
      <c r="BBJ10"/>
      <c r="BBK10"/>
      <c r="BBL10"/>
      <c r="BBM10"/>
      <c r="BBN10"/>
      <c r="BBO10"/>
      <c r="BBP10"/>
      <c r="BBQ10"/>
      <c r="BBR10"/>
      <c r="BBS10"/>
      <c r="BBT10"/>
      <c r="BBU10"/>
      <c r="BBV10"/>
      <c r="BBW10"/>
      <c r="BBX10"/>
      <c r="BBY10"/>
      <c r="BBZ10"/>
      <c r="BCA10"/>
      <c r="BCB10"/>
      <c r="BCC10"/>
      <c r="BCD10"/>
      <c r="BCE10"/>
      <c r="BCF10"/>
      <c r="BCG10"/>
      <c r="BCH10"/>
      <c r="BCI10"/>
      <c r="BCJ10"/>
      <c r="BCK10"/>
      <c r="BCL10"/>
      <c r="BCM10"/>
      <c r="BCN10"/>
      <c r="BCO10"/>
      <c r="BCP10"/>
      <c r="BCQ10"/>
      <c r="BCR10"/>
      <c r="BCS10"/>
      <c r="BCT10"/>
      <c r="BCU10"/>
      <c r="BCV10"/>
      <c r="BCW10"/>
      <c r="BCX10"/>
      <c r="BCY10"/>
      <c r="BCZ10"/>
      <c r="BDA10"/>
      <c r="BDB10"/>
      <c r="BDC10"/>
      <c r="BDD10"/>
      <c r="BDE10"/>
      <c r="BDF10"/>
      <c r="BDG10"/>
      <c r="BDH10"/>
      <c r="BDI10"/>
      <c r="BDJ10"/>
      <c r="BDK10"/>
      <c r="BDL10"/>
      <c r="BDM10"/>
      <c r="BDN10"/>
      <c r="BDO10"/>
      <c r="BDP10"/>
      <c r="BDQ10"/>
      <c r="BDR10"/>
      <c r="BDS10"/>
      <c r="BDT10"/>
      <c r="BDU10"/>
      <c r="BDV10"/>
      <c r="BDW10"/>
      <c r="BDX10"/>
      <c r="BDY10"/>
      <c r="BDZ10"/>
      <c r="BEA10"/>
      <c r="BEB10"/>
      <c r="BEC10"/>
      <c r="BED10"/>
      <c r="BEE10"/>
      <c r="BEF10"/>
      <c r="BEG10"/>
      <c r="BEH10"/>
      <c r="BEI10"/>
      <c r="BEJ10"/>
      <c r="BEK10"/>
      <c r="BEL10"/>
      <c r="BEM10"/>
      <c r="BEN10"/>
      <c r="BEO10"/>
      <c r="BEP10"/>
      <c r="BEQ10"/>
      <c r="BER10"/>
      <c r="BES10"/>
      <c r="BET10"/>
      <c r="BEU10"/>
      <c r="BEV10"/>
      <c r="BEW10"/>
      <c r="BEX10"/>
      <c r="BEY10"/>
      <c r="BEZ10"/>
      <c r="BFA10"/>
      <c r="BFB10"/>
      <c r="BFC10"/>
      <c r="BFD10"/>
      <c r="BFE10"/>
      <c r="BFF10"/>
      <c r="BFG10"/>
      <c r="BFH10"/>
      <c r="BFI10"/>
      <c r="BFJ10"/>
      <c r="BFK10"/>
      <c r="BFL10"/>
      <c r="BFM10"/>
      <c r="BFN10"/>
      <c r="BFO10"/>
      <c r="BFP10"/>
      <c r="BFQ10"/>
      <c r="BFR10"/>
      <c r="BFS10"/>
      <c r="BFT10"/>
      <c r="BFU10"/>
      <c r="BFV10"/>
      <c r="BFW10"/>
      <c r="BFX10"/>
      <c r="BFY10"/>
      <c r="BFZ10"/>
      <c r="BGA10"/>
      <c r="BGB10"/>
      <c r="BGC10"/>
      <c r="BGD10"/>
      <c r="BGE10"/>
      <c r="BGF10"/>
      <c r="BGG10"/>
      <c r="BGH10"/>
      <c r="BGI10"/>
      <c r="BGJ10"/>
      <c r="BGK10"/>
      <c r="BGL10"/>
      <c r="BGM10"/>
      <c r="BGN10"/>
      <c r="BGO10"/>
      <c r="BGP10"/>
      <c r="BGQ10"/>
      <c r="BGR10"/>
      <c r="BGS10"/>
      <c r="BGT10"/>
      <c r="BGU10"/>
      <c r="BGV10"/>
      <c r="BGW10"/>
      <c r="BGX10"/>
      <c r="BGY10"/>
      <c r="BGZ10"/>
      <c r="BHA10"/>
      <c r="BHB10"/>
      <c r="BHC10"/>
      <c r="BHD10"/>
      <c r="BHE10"/>
      <c r="BHF10"/>
      <c r="BHG10"/>
      <c r="BHH10"/>
      <c r="BHI10"/>
      <c r="BHJ10"/>
      <c r="BHK10"/>
      <c r="BHL10"/>
      <c r="BHM10"/>
      <c r="BHN10"/>
      <c r="BHO10"/>
      <c r="BHP10"/>
      <c r="BHQ10"/>
      <c r="BHR10"/>
      <c r="BHS10"/>
      <c r="BHT10"/>
      <c r="BHU10"/>
      <c r="BHV10"/>
      <c r="BHW10"/>
      <c r="BHX10"/>
      <c r="BHY10"/>
      <c r="BHZ10"/>
      <c r="BIA10"/>
      <c r="BIB10"/>
      <c r="BIC10"/>
      <c r="BID10"/>
      <c r="BIE10"/>
      <c r="BIF10"/>
      <c r="BIG10"/>
      <c r="BIH10"/>
      <c r="BII10"/>
      <c r="BIJ10"/>
      <c r="BIK10"/>
      <c r="BIL10"/>
      <c r="BIM10"/>
      <c r="BIN10"/>
      <c r="BIO10"/>
      <c r="BIP10"/>
      <c r="BIQ10"/>
      <c r="BIR10"/>
      <c r="BIS10"/>
      <c r="BIT10"/>
      <c r="BIU10"/>
      <c r="BIV10"/>
      <c r="BIW10"/>
      <c r="BIX10"/>
      <c r="BIY10"/>
      <c r="BIZ10"/>
      <c r="BJA10"/>
      <c r="BJB10"/>
      <c r="BJC10"/>
      <c r="BJD10"/>
      <c r="BJE10"/>
      <c r="BJF10"/>
      <c r="BJG10"/>
      <c r="BJH10"/>
      <c r="BJI10"/>
      <c r="BJJ10"/>
      <c r="BJK10"/>
      <c r="BJL10"/>
      <c r="BJM10"/>
      <c r="BJN10"/>
      <c r="BJO10"/>
      <c r="BJP10"/>
      <c r="BJQ10"/>
      <c r="BJR10"/>
      <c r="BJS10"/>
      <c r="BJT10"/>
      <c r="BJU10"/>
      <c r="BJV10"/>
      <c r="BJW10"/>
      <c r="BJX10"/>
      <c r="BJY10"/>
      <c r="BJZ10"/>
      <c r="BKA10"/>
      <c r="BKB10"/>
      <c r="BKC10"/>
      <c r="BKD10"/>
      <c r="BKE10"/>
      <c r="BKF10"/>
      <c r="BKG10"/>
      <c r="BKH10"/>
      <c r="BKI10"/>
      <c r="BKJ10"/>
      <c r="BKK10"/>
      <c r="BKL10"/>
      <c r="BKM10"/>
      <c r="BKN10"/>
      <c r="BKO10"/>
      <c r="BKP10"/>
      <c r="BKQ10"/>
      <c r="BKR10"/>
      <c r="BKS10"/>
      <c r="BKT10"/>
      <c r="BKU10"/>
      <c r="BKV10"/>
      <c r="BKW10"/>
      <c r="BKX10"/>
      <c r="BKY10"/>
      <c r="BKZ10"/>
      <c r="BLA10"/>
      <c r="BLB10"/>
      <c r="BLC10"/>
      <c r="BLD10"/>
      <c r="BLE10"/>
      <c r="BLF10"/>
      <c r="BLG10"/>
      <c r="BLH10"/>
      <c r="BLI10"/>
      <c r="BLJ10"/>
      <c r="BLK10"/>
      <c r="BLL10"/>
      <c r="BLM10"/>
      <c r="BLN10"/>
      <c r="BLO10"/>
      <c r="BLP10"/>
      <c r="BLQ10"/>
      <c r="BLR10"/>
      <c r="BLS10"/>
      <c r="BLT10"/>
      <c r="BLU10"/>
      <c r="BLV10"/>
      <c r="BLW10"/>
      <c r="BLX10"/>
      <c r="BLY10"/>
      <c r="BLZ10"/>
      <c r="BMA10"/>
      <c r="BMB10"/>
      <c r="BMC10"/>
      <c r="BMD10"/>
      <c r="BME10"/>
      <c r="BMF10"/>
      <c r="BMG10"/>
      <c r="BMH10"/>
      <c r="BMI10"/>
      <c r="BMJ10"/>
      <c r="BMK10"/>
      <c r="BML10"/>
      <c r="BMM10"/>
      <c r="BMN10"/>
      <c r="BMO10"/>
      <c r="BMP10"/>
      <c r="BMQ10"/>
      <c r="BMR10"/>
      <c r="BMS10"/>
      <c r="BMT10"/>
      <c r="BMU10"/>
      <c r="BMV10"/>
      <c r="BMW10"/>
      <c r="BMX10"/>
      <c r="BMY10"/>
      <c r="BMZ10"/>
      <c r="BNA10"/>
      <c r="BNB10"/>
      <c r="BNC10"/>
      <c r="BND10"/>
      <c r="BNE10"/>
      <c r="BNF10"/>
      <c r="BNG10"/>
      <c r="BNH10"/>
      <c r="BNI10"/>
      <c r="BNJ10"/>
      <c r="BNK10"/>
      <c r="BNL10"/>
      <c r="BNM10"/>
      <c r="BNN10"/>
      <c r="BNO10"/>
      <c r="BNP10"/>
      <c r="BNQ10"/>
      <c r="BNR10"/>
      <c r="BNS10"/>
      <c r="BNT10"/>
      <c r="BNU10"/>
      <c r="BNV10"/>
      <c r="BNW10"/>
      <c r="BNX10"/>
      <c r="BNY10"/>
      <c r="BNZ10"/>
      <c r="BOA10"/>
      <c r="BOB10"/>
      <c r="BOC10"/>
      <c r="BOD10"/>
      <c r="BOE10"/>
      <c r="BOF10"/>
      <c r="BOG10"/>
      <c r="BOH10"/>
      <c r="BOI10"/>
      <c r="BOJ10"/>
      <c r="BOK10"/>
      <c r="BOL10"/>
      <c r="BOM10"/>
      <c r="BON10"/>
      <c r="BOO10"/>
      <c r="BOP10"/>
      <c r="BOQ10"/>
      <c r="BOR10"/>
      <c r="BOS10"/>
      <c r="BOT10"/>
      <c r="BOU10"/>
      <c r="BOV10"/>
      <c r="BOW10"/>
      <c r="BOX10"/>
      <c r="BOY10"/>
      <c r="BOZ10"/>
      <c r="BPA10"/>
      <c r="BPB10"/>
      <c r="BPC10"/>
      <c r="BPD10"/>
      <c r="BPE10"/>
      <c r="BPF10"/>
      <c r="BPG10"/>
      <c r="BPH10"/>
      <c r="BPI10"/>
      <c r="BPJ10"/>
      <c r="BPK10"/>
      <c r="BPL10"/>
      <c r="BPM10"/>
      <c r="BPN10"/>
      <c r="BPO10"/>
      <c r="BPP10"/>
      <c r="BPQ10"/>
      <c r="BPR10"/>
      <c r="BPS10"/>
      <c r="BPT10"/>
      <c r="BPU10"/>
      <c r="BPV10"/>
      <c r="BPW10"/>
      <c r="BPX10"/>
      <c r="BPY10"/>
      <c r="BPZ10"/>
      <c r="BQA10"/>
      <c r="BQB10"/>
      <c r="BQC10"/>
      <c r="BQD10"/>
      <c r="BQE10"/>
      <c r="BQF10"/>
      <c r="BQG10"/>
      <c r="BQH10"/>
      <c r="BQI10"/>
      <c r="BQJ10"/>
      <c r="BQK10"/>
      <c r="BQL10"/>
      <c r="BQM10"/>
      <c r="BQN10"/>
      <c r="BQO10"/>
      <c r="BQP10"/>
      <c r="BQQ10"/>
      <c r="BQR10"/>
      <c r="BQS10"/>
      <c r="BQT10"/>
      <c r="BQU10"/>
      <c r="BQV10"/>
      <c r="BQW10"/>
      <c r="BQX10"/>
      <c r="BQY10"/>
      <c r="BQZ10"/>
      <c r="BRA10"/>
      <c r="BRB10"/>
      <c r="BRC10"/>
      <c r="BRD10"/>
      <c r="BRE10"/>
      <c r="BRF10"/>
      <c r="BRG10"/>
      <c r="BRH10"/>
      <c r="BRI10"/>
      <c r="BRJ10"/>
      <c r="BRK10"/>
      <c r="BRL10"/>
      <c r="BRM10"/>
      <c r="BRN10"/>
      <c r="BRO10"/>
      <c r="BRP10"/>
      <c r="BRQ10"/>
      <c r="BRR10"/>
      <c r="BRS10"/>
      <c r="BRT10"/>
      <c r="BRU10"/>
      <c r="BRV10"/>
      <c r="BRW10"/>
      <c r="BRX10"/>
      <c r="BRY10"/>
      <c r="BRZ10"/>
      <c r="BSA10"/>
      <c r="BSB10"/>
      <c r="BSC10"/>
      <c r="BSD10"/>
      <c r="BSE10"/>
      <c r="BSF10"/>
      <c r="BSG10"/>
      <c r="BSH10"/>
      <c r="BSI10"/>
      <c r="BSJ10"/>
      <c r="BSK10"/>
      <c r="BSL10"/>
      <c r="BSM10"/>
      <c r="BSN10"/>
      <c r="BSO10"/>
      <c r="BSP10"/>
      <c r="BSQ10"/>
      <c r="BSR10"/>
      <c r="BSS10"/>
      <c r="BST10"/>
      <c r="BSU10"/>
      <c r="BSV10"/>
      <c r="BSW10"/>
      <c r="BSX10"/>
      <c r="BSY10"/>
      <c r="BSZ10"/>
      <c r="BTA10"/>
      <c r="BTB10"/>
      <c r="BTC10"/>
      <c r="BTD10"/>
      <c r="BTE10"/>
      <c r="BTF10"/>
      <c r="BTG10"/>
      <c r="BTH10"/>
      <c r="BTI10"/>
      <c r="BTJ10"/>
      <c r="BTK10"/>
      <c r="BTL10"/>
      <c r="BTM10"/>
      <c r="BTN10"/>
      <c r="BTO10"/>
      <c r="BTP10"/>
      <c r="BTQ10"/>
      <c r="BTR10"/>
      <c r="BTS10"/>
      <c r="BTT10"/>
      <c r="BTU10"/>
      <c r="BTV10"/>
      <c r="BTW10"/>
      <c r="BTX10"/>
      <c r="BTY10"/>
      <c r="BTZ10"/>
      <c r="BUA10"/>
      <c r="BUB10"/>
      <c r="BUC10"/>
      <c r="BUD10"/>
      <c r="BUE10"/>
      <c r="BUF10"/>
      <c r="BUG10"/>
      <c r="BUH10"/>
      <c r="BUI10"/>
      <c r="BUJ10"/>
      <c r="BUK10"/>
      <c r="BUL10"/>
      <c r="BUM10"/>
      <c r="BUN10"/>
      <c r="BUO10"/>
      <c r="BUP10"/>
      <c r="BUQ10"/>
      <c r="BUR10"/>
      <c r="BUS10"/>
      <c r="BUT10"/>
      <c r="BUU10"/>
      <c r="BUV10"/>
      <c r="BUW10"/>
      <c r="BUX10"/>
      <c r="BUY10"/>
      <c r="BUZ10"/>
      <c r="BVA10"/>
      <c r="BVB10"/>
      <c r="BVC10"/>
      <c r="BVD10"/>
      <c r="BVE10"/>
      <c r="BVF10"/>
      <c r="BVG10"/>
      <c r="BVH10"/>
      <c r="BVI10"/>
      <c r="BVJ10"/>
      <c r="BVK10"/>
      <c r="BVL10"/>
      <c r="BVM10"/>
      <c r="BVN10"/>
      <c r="BVO10"/>
      <c r="BVP10"/>
      <c r="BVQ10"/>
      <c r="BVR10"/>
      <c r="BVS10"/>
      <c r="BVT10"/>
      <c r="BVU10"/>
      <c r="BVV10"/>
      <c r="BVW10"/>
      <c r="BVX10"/>
      <c r="BVY10"/>
      <c r="BVZ10"/>
      <c r="BWA10"/>
      <c r="BWB10"/>
      <c r="BWC10"/>
      <c r="BWD10"/>
      <c r="BWE10"/>
      <c r="BWF10"/>
      <c r="BWG10"/>
      <c r="BWH10"/>
      <c r="BWI10"/>
      <c r="BWJ10"/>
      <c r="BWK10"/>
      <c r="BWL10"/>
      <c r="BWM10"/>
      <c r="BWN10"/>
      <c r="BWO10"/>
      <c r="BWP10"/>
      <c r="BWQ10"/>
      <c r="BWR10"/>
      <c r="BWS10"/>
      <c r="BWT10"/>
      <c r="BWU10"/>
      <c r="BWV10"/>
      <c r="BWW10"/>
      <c r="BWX10"/>
      <c r="BWY10"/>
      <c r="BWZ10"/>
      <c r="BXA10"/>
      <c r="BXB10"/>
      <c r="BXC10"/>
      <c r="BXD10"/>
      <c r="BXE10"/>
      <c r="BXF10"/>
      <c r="BXG10"/>
      <c r="BXH10"/>
      <c r="BXI10"/>
      <c r="BXJ10"/>
      <c r="BXK10"/>
      <c r="BXL10"/>
      <c r="BXM10"/>
      <c r="BXN10"/>
      <c r="BXO10"/>
      <c r="BXP10"/>
      <c r="BXQ10"/>
      <c r="BXR10"/>
      <c r="BXS10"/>
      <c r="BXT10"/>
      <c r="BXU10"/>
      <c r="BXV10"/>
      <c r="BXW10"/>
      <c r="BXX10"/>
      <c r="BXY10"/>
      <c r="BXZ10"/>
      <c r="BYA10"/>
      <c r="BYB10"/>
      <c r="BYC10"/>
      <c r="BYD10"/>
      <c r="BYE10"/>
      <c r="BYF10"/>
      <c r="BYG10"/>
      <c r="BYH10"/>
      <c r="BYI10"/>
      <c r="BYJ10"/>
      <c r="BYK10"/>
      <c r="BYL10"/>
      <c r="BYM10"/>
      <c r="BYN10"/>
      <c r="BYO10"/>
      <c r="BYP10"/>
      <c r="BYQ10"/>
      <c r="BYR10"/>
      <c r="BYS10"/>
      <c r="BYT10"/>
      <c r="BYU10"/>
      <c r="BYV10"/>
      <c r="BYW10"/>
      <c r="BYX10"/>
      <c r="BYY10"/>
      <c r="BYZ10"/>
      <c r="BZA10"/>
      <c r="BZB10"/>
      <c r="BZC10"/>
      <c r="BZD10"/>
      <c r="BZE10"/>
      <c r="BZF10"/>
      <c r="BZG10"/>
      <c r="BZH10"/>
      <c r="BZI10"/>
      <c r="BZJ10"/>
      <c r="BZK10"/>
      <c r="BZL10"/>
      <c r="BZM10"/>
      <c r="BZN10"/>
      <c r="BZO10"/>
      <c r="BZP10"/>
      <c r="BZQ10"/>
      <c r="BZR10"/>
      <c r="BZS10"/>
      <c r="BZT10"/>
      <c r="BZU10"/>
      <c r="BZV10"/>
      <c r="BZW10"/>
      <c r="BZX10"/>
      <c r="BZY10"/>
      <c r="BZZ10"/>
      <c r="CAA10"/>
      <c r="CAB10"/>
      <c r="CAC10"/>
      <c r="CAD10"/>
      <c r="CAE10"/>
      <c r="CAF10"/>
      <c r="CAG10"/>
      <c r="CAH10"/>
      <c r="CAI10"/>
      <c r="CAJ10"/>
      <c r="CAK10"/>
      <c r="CAL10"/>
      <c r="CAM10"/>
      <c r="CAN10"/>
      <c r="CAO10"/>
      <c r="CAP10"/>
      <c r="CAQ10"/>
      <c r="CAR10"/>
      <c r="CAS10"/>
      <c r="CAT10"/>
      <c r="CAU10"/>
      <c r="CAV10"/>
      <c r="CAW10"/>
      <c r="CAX10"/>
      <c r="CAY10"/>
      <c r="CAZ10"/>
      <c r="CBA10"/>
      <c r="CBB10"/>
      <c r="CBC10"/>
      <c r="CBD10"/>
      <c r="CBE10"/>
      <c r="CBF10"/>
      <c r="CBG10"/>
      <c r="CBH10"/>
      <c r="CBI10"/>
      <c r="CBJ10"/>
      <c r="CBK10"/>
      <c r="CBL10"/>
      <c r="CBM10"/>
      <c r="CBN10"/>
      <c r="CBO10"/>
      <c r="CBP10"/>
      <c r="CBQ10"/>
      <c r="CBR10"/>
      <c r="CBS10"/>
      <c r="CBT10"/>
      <c r="CBU10"/>
      <c r="CBV10"/>
      <c r="CBW10"/>
      <c r="CBX10"/>
      <c r="CBY10"/>
      <c r="CBZ10"/>
      <c r="CCA10"/>
      <c r="CCB10"/>
      <c r="CCC10"/>
      <c r="CCD10"/>
      <c r="CCE10"/>
      <c r="CCF10"/>
      <c r="CCG10"/>
      <c r="CCH10"/>
      <c r="CCI10"/>
      <c r="CCJ10"/>
      <c r="CCK10"/>
      <c r="CCL10"/>
      <c r="CCM10"/>
      <c r="CCN10"/>
      <c r="CCO10"/>
      <c r="CCP10"/>
      <c r="CCQ10"/>
      <c r="CCR10"/>
      <c r="CCS10"/>
      <c r="CCT10"/>
      <c r="CCU10"/>
      <c r="CCV10"/>
      <c r="CCW10"/>
      <c r="CCX10"/>
      <c r="CCY10"/>
      <c r="CCZ10"/>
      <c r="CDA10"/>
      <c r="CDB10"/>
      <c r="CDC10"/>
      <c r="CDD10"/>
      <c r="CDE10"/>
      <c r="CDF10"/>
      <c r="CDG10"/>
      <c r="CDH10"/>
      <c r="CDI10"/>
      <c r="CDJ10"/>
      <c r="CDK10"/>
      <c r="CDL10"/>
      <c r="CDM10"/>
      <c r="CDN10"/>
      <c r="CDO10"/>
      <c r="CDP10"/>
      <c r="CDQ10"/>
      <c r="CDR10"/>
      <c r="CDS10"/>
      <c r="CDT10"/>
      <c r="CDU10"/>
      <c r="CDV10"/>
      <c r="CDW10"/>
      <c r="CDX10"/>
      <c r="CDY10"/>
      <c r="CDZ10"/>
      <c r="CEA10"/>
      <c r="CEB10"/>
      <c r="CEC10"/>
      <c r="CED10"/>
      <c r="CEE10"/>
      <c r="CEF10"/>
      <c r="CEG10"/>
      <c r="CEH10"/>
      <c r="CEI10"/>
      <c r="CEJ10"/>
      <c r="CEK10"/>
      <c r="CEL10"/>
      <c r="CEM10"/>
      <c r="CEN10"/>
      <c r="CEO10"/>
      <c r="CEP10"/>
      <c r="CEQ10"/>
      <c r="CER10"/>
      <c r="CES10"/>
      <c r="CET10"/>
      <c r="CEU10"/>
      <c r="CEV10"/>
      <c r="CEW10"/>
      <c r="CEX10"/>
      <c r="CEY10"/>
      <c r="CEZ10"/>
      <c r="CFA10"/>
      <c r="CFB10"/>
      <c r="CFC10"/>
      <c r="CFD10"/>
      <c r="CFE10"/>
      <c r="CFF10"/>
      <c r="CFG10"/>
      <c r="CFH10"/>
      <c r="CFI10"/>
      <c r="CFJ10"/>
      <c r="CFK10"/>
      <c r="CFL10"/>
      <c r="CFM10"/>
      <c r="CFN10"/>
      <c r="CFO10"/>
      <c r="CFP10"/>
      <c r="CFQ10"/>
      <c r="CFR10"/>
      <c r="CFS10"/>
      <c r="CFT10"/>
      <c r="CFU10"/>
      <c r="CFV10"/>
      <c r="CFW10"/>
      <c r="CFX10"/>
      <c r="CFY10"/>
      <c r="CFZ10"/>
      <c r="CGA10"/>
      <c r="CGB10"/>
      <c r="CGC10"/>
      <c r="CGD10"/>
      <c r="CGE10"/>
      <c r="CGF10"/>
      <c r="CGG10"/>
      <c r="CGH10"/>
      <c r="CGI10"/>
      <c r="CGJ10"/>
      <c r="CGK10"/>
      <c r="CGL10"/>
      <c r="CGM10"/>
      <c r="CGN10"/>
      <c r="CGO10"/>
      <c r="CGP10"/>
      <c r="CGQ10"/>
      <c r="CGR10"/>
      <c r="CGS10"/>
      <c r="CGT10"/>
      <c r="CGU10"/>
      <c r="CGV10"/>
      <c r="CGW10"/>
      <c r="CGX10"/>
      <c r="CGY10"/>
      <c r="CGZ10"/>
      <c r="CHA10"/>
      <c r="CHB10"/>
      <c r="CHC10"/>
      <c r="CHD10"/>
      <c r="CHE10"/>
      <c r="CHF10"/>
      <c r="CHG10"/>
      <c r="CHH10"/>
      <c r="CHI10"/>
      <c r="CHJ10"/>
      <c r="CHK10"/>
      <c r="CHL10"/>
      <c r="CHM10"/>
      <c r="CHN10"/>
      <c r="CHO10"/>
      <c r="CHP10"/>
      <c r="CHQ10"/>
      <c r="CHR10"/>
      <c r="CHS10"/>
      <c r="CHT10"/>
      <c r="CHU10"/>
      <c r="CHV10"/>
      <c r="CHW10"/>
      <c r="CHX10"/>
      <c r="CHY10"/>
      <c r="CHZ10"/>
      <c r="CIA10"/>
      <c r="CIB10"/>
      <c r="CIC10"/>
      <c r="CID10"/>
      <c r="CIE10"/>
      <c r="CIF10"/>
      <c r="CIG10"/>
      <c r="CIH10"/>
      <c r="CII10"/>
      <c r="CIJ10"/>
      <c r="CIK10"/>
      <c r="CIL10"/>
      <c r="CIM10"/>
      <c r="CIN10"/>
      <c r="CIO10"/>
      <c r="CIP10"/>
      <c r="CIQ10"/>
      <c r="CIR10"/>
      <c r="CIS10"/>
      <c r="CIT10"/>
      <c r="CIU10"/>
      <c r="CIV10"/>
      <c r="CIW10"/>
      <c r="CIX10"/>
      <c r="CIY10"/>
      <c r="CIZ10"/>
      <c r="CJA10"/>
      <c r="CJB10"/>
      <c r="CJC10"/>
      <c r="CJD10"/>
      <c r="CJE10"/>
      <c r="CJF10"/>
      <c r="CJG10"/>
      <c r="CJH10"/>
      <c r="CJI10"/>
      <c r="CJJ10"/>
      <c r="CJK10"/>
      <c r="CJL10"/>
      <c r="CJM10"/>
      <c r="CJN10"/>
      <c r="CJO10"/>
      <c r="CJP10"/>
      <c r="CJQ10"/>
      <c r="CJR10"/>
      <c r="CJS10"/>
      <c r="CJT10"/>
      <c r="CJU10"/>
      <c r="CJV10"/>
      <c r="CJW10"/>
      <c r="CJX10"/>
      <c r="CJY10"/>
      <c r="CJZ10"/>
      <c r="CKA10"/>
      <c r="CKB10"/>
      <c r="CKC10"/>
      <c r="CKD10"/>
      <c r="CKE10"/>
      <c r="CKF10"/>
      <c r="CKG10"/>
      <c r="CKH10"/>
      <c r="CKI10"/>
      <c r="CKJ10"/>
      <c r="CKK10"/>
      <c r="CKL10"/>
      <c r="CKM10"/>
      <c r="CKN10"/>
      <c r="CKO10"/>
      <c r="CKP10"/>
      <c r="CKQ10"/>
      <c r="CKR10"/>
      <c r="CKS10"/>
      <c r="CKT10"/>
      <c r="CKU10"/>
      <c r="CKV10"/>
      <c r="CKW10"/>
      <c r="CKX10"/>
      <c r="CKY10"/>
      <c r="CKZ10"/>
      <c r="CLA10"/>
      <c r="CLB10"/>
      <c r="CLC10"/>
      <c r="CLD10"/>
      <c r="CLE10"/>
      <c r="CLF10"/>
      <c r="CLG10"/>
      <c r="CLH10"/>
      <c r="CLI10"/>
      <c r="CLJ10"/>
      <c r="CLK10"/>
      <c r="CLL10"/>
      <c r="CLM10"/>
      <c r="CLN10"/>
      <c r="CLO10"/>
      <c r="CLP10"/>
      <c r="CLQ10"/>
      <c r="CLR10"/>
      <c r="CLS10"/>
      <c r="CLT10"/>
      <c r="CLU10"/>
      <c r="CLV10"/>
      <c r="CLW10"/>
      <c r="CLX10"/>
      <c r="CLY10"/>
      <c r="CLZ10"/>
      <c r="CMA10"/>
      <c r="CMB10"/>
      <c r="CMC10"/>
      <c r="CMD10"/>
      <c r="CME10"/>
      <c r="CMF10"/>
      <c r="CMG10"/>
      <c r="CMH10"/>
      <c r="CMI10"/>
      <c r="CMJ10"/>
      <c r="CMK10"/>
      <c r="CML10"/>
      <c r="CMM10"/>
      <c r="CMN10"/>
      <c r="CMO10"/>
      <c r="CMP10"/>
      <c r="CMQ10"/>
      <c r="CMR10"/>
      <c r="CMS10"/>
      <c r="CMT10"/>
      <c r="CMU10"/>
      <c r="CMV10"/>
      <c r="CMW10"/>
      <c r="CMX10"/>
      <c r="CMY10"/>
      <c r="CMZ10"/>
      <c r="CNA10"/>
      <c r="CNB10"/>
      <c r="CNC10"/>
      <c r="CND10"/>
      <c r="CNE10"/>
      <c r="CNF10"/>
      <c r="CNG10"/>
      <c r="CNH10"/>
      <c r="CNI10"/>
      <c r="CNJ10"/>
      <c r="CNK10"/>
      <c r="CNL10"/>
      <c r="CNM10"/>
      <c r="CNN10"/>
      <c r="CNO10"/>
      <c r="CNP10"/>
      <c r="CNQ10"/>
      <c r="CNR10"/>
      <c r="CNS10"/>
      <c r="CNT10"/>
      <c r="CNU10"/>
      <c r="CNV10"/>
      <c r="CNW10"/>
      <c r="CNX10"/>
      <c r="CNY10"/>
      <c r="CNZ10"/>
      <c r="COA10"/>
      <c r="COB10"/>
      <c r="COC10"/>
      <c r="COD10"/>
      <c r="COE10"/>
      <c r="COF10"/>
      <c r="COG10"/>
      <c r="COH10"/>
      <c r="COI10"/>
      <c r="COJ10"/>
      <c r="COK10"/>
      <c r="COL10"/>
      <c r="COM10"/>
      <c r="CON10"/>
      <c r="COO10"/>
      <c r="COP10"/>
      <c r="COQ10"/>
      <c r="COR10"/>
      <c r="COS10"/>
      <c r="COT10"/>
      <c r="COU10"/>
      <c r="COV10"/>
      <c r="COW10"/>
      <c r="COX10"/>
      <c r="COY10"/>
      <c r="COZ10"/>
      <c r="CPA10"/>
      <c r="CPB10"/>
      <c r="CPC10"/>
      <c r="CPD10"/>
      <c r="CPE10"/>
      <c r="CPF10"/>
      <c r="CPG10"/>
      <c r="CPH10"/>
      <c r="CPI10"/>
      <c r="CPJ10"/>
      <c r="CPK10"/>
      <c r="CPL10"/>
      <c r="CPM10"/>
      <c r="CPN10"/>
      <c r="CPO10"/>
      <c r="CPP10"/>
      <c r="CPQ10"/>
      <c r="CPR10"/>
      <c r="CPS10"/>
      <c r="CPT10"/>
      <c r="CPU10"/>
      <c r="CPV10"/>
      <c r="CPW10"/>
      <c r="CPX10"/>
      <c r="CPY10"/>
      <c r="CPZ10"/>
      <c r="CQA10"/>
      <c r="CQB10"/>
      <c r="CQC10"/>
      <c r="CQD10"/>
      <c r="CQE10"/>
      <c r="CQF10"/>
      <c r="CQG10"/>
      <c r="CQH10"/>
      <c r="CQI10"/>
      <c r="CQJ10"/>
      <c r="CQK10"/>
      <c r="CQL10"/>
      <c r="CQM10"/>
      <c r="CQN10"/>
      <c r="CQO10"/>
      <c r="CQP10"/>
      <c r="CQQ10"/>
      <c r="CQR10"/>
      <c r="CQS10"/>
      <c r="CQT10"/>
      <c r="CQU10"/>
      <c r="CQV10"/>
      <c r="CQW10"/>
      <c r="CQX10"/>
      <c r="CQY10"/>
      <c r="CQZ10"/>
      <c r="CRA10"/>
      <c r="CRB10"/>
      <c r="CRC10"/>
      <c r="CRD10"/>
      <c r="CRE10"/>
      <c r="CRF10"/>
      <c r="CRG10"/>
      <c r="CRH10"/>
      <c r="CRI10"/>
      <c r="CRJ10"/>
      <c r="CRK10"/>
      <c r="CRL10"/>
      <c r="CRM10"/>
      <c r="CRN10"/>
      <c r="CRO10"/>
      <c r="CRP10"/>
      <c r="CRQ10"/>
      <c r="CRR10"/>
      <c r="CRS10"/>
      <c r="CRT10"/>
      <c r="CRU10"/>
      <c r="CRV10"/>
      <c r="CRW10"/>
      <c r="CRX10"/>
      <c r="CRY10"/>
      <c r="CRZ10"/>
      <c r="CSA10"/>
      <c r="CSB10"/>
      <c r="CSC10"/>
      <c r="CSD10"/>
      <c r="CSE10"/>
      <c r="CSF10"/>
      <c r="CSG10"/>
      <c r="CSH10"/>
      <c r="CSI10"/>
      <c r="CSJ10"/>
      <c r="CSK10"/>
      <c r="CSL10"/>
      <c r="CSM10"/>
      <c r="CSN10"/>
      <c r="CSO10"/>
      <c r="CSP10"/>
      <c r="CSQ10"/>
      <c r="CSR10"/>
      <c r="CSS10"/>
      <c r="CST10"/>
      <c r="CSU10"/>
      <c r="CSV10"/>
      <c r="CSW10"/>
      <c r="CSX10"/>
      <c r="CSY10"/>
      <c r="CSZ10"/>
      <c r="CTA10"/>
      <c r="CTB10"/>
      <c r="CTC10"/>
      <c r="CTD10"/>
      <c r="CTE10"/>
      <c r="CTF10"/>
      <c r="CTG10"/>
      <c r="CTH10"/>
      <c r="CTI10"/>
      <c r="CTJ10"/>
      <c r="CTK10"/>
      <c r="CTL10"/>
      <c r="CTM10"/>
      <c r="CTN10"/>
      <c r="CTO10"/>
      <c r="CTP10"/>
      <c r="CTQ10"/>
      <c r="CTR10"/>
      <c r="CTS10"/>
      <c r="CTT10"/>
      <c r="CTU10"/>
      <c r="CTV10"/>
      <c r="CTW10"/>
      <c r="CTX10"/>
      <c r="CTY10"/>
      <c r="CTZ10"/>
      <c r="CUA10"/>
      <c r="CUB10"/>
      <c r="CUC10"/>
      <c r="CUD10"/>
      <c r="CUE10"/>
      <c r="CUF10"/>
      <c r="CUG10"/>
      <c r="CUH10"/>
      <c r="CUI10"/>
      <c r="CUJ10"/>
      <c r="CUK10"/>
      <c r="CUL10"/>
      <c r="CUM10"/>
      <c r="CUN10"/>
      <c r="CUO10"/>
      <c r="CUP10"/>
      <c r="CUQ10"/>
      <c r="CUR10"/>
      <c r="CUS10"/>
      <c r="CUT10"/>
      <c r="CUU10"/>
      <c r="CUV10"/>
      <c r="CUW10"/>
      <c r="CUX10"/>
      <c r="CUY10"/>
      <c r="CUZ10"/>
      <c r="CVA10"/>
      <c r="CVB10"/>
      <c r="CVC10"/>
      <c r="CVD10"/>
      <c r="CVE10"/>
      <c r="CVF10"/>
      <c r="CVG10"/>
      <c r="CVH10"/>
      <c r="CVI10"/>
      <c r="CVJ10"/>
      <c r="CVK10"/>
      <c r="CVL10"/>
      <c r="CVM10"/>
      <c r="CVN10"/>
      <c r="CVO10"/>
      <c r="CVP10"/>
      <c r="CVQ10"/>
      <c r="CVR10"/>
      <c r="CVS10"/>
      <c r="CVT10"/>
      <c r="CVU10"/>
      <c r="CVV10"/>
      <c r="CVW10"/>
      <c r="CVX10"/>
      <c r="CVY10"/>
      <c r="CVZ10"/>
      <c r="CWA10"/>
      <c r="CWB10"/>
      <c r="CWC10"/>
      <c r="CWD10"/>
      <c r="CWE10"/>
      <c r="CWF10"/>
      <c r="CWG10"/>
      <c r="CWH10"/>
      <c r="CWI10"/>
      <c r="CWJ10"/>
      <c r="CWK10"/>
      <c r="CWL10"/>
      <c r="CWM10"/>
      <c r="CWN10"/>
      <c r="CWO10"/>
      <c r="CWP10"/>
      <c r="CWQ10"/>
      <c r="CWR10"/>
      <c r="CWS10"/>
      <c r="CWT10"/>
      <c r="CWU10"/>
      <c r="CWV10"/>
      <c r="CWW10"/>
      <c r="CWX10"/>
      <c r="CWY10"/>
      <c r="CWZ10"/>
      <c r="CXA10"/>
      <c r="CXB10"/>
      <c r="CXC10"/>
      <c r="CXD10"/>
      <c r="CXE10"/>
      <c r="CXF10"/>
      <c r="CXG10"/>
      <c r="CXH10"/>
      <c r="CXI10"/>
      <c r="CXJ10"/>
      <c r="CXK10"/>
      <c r="CXL10"/>
      <c r="CXM10"/>
      <c r="CXN10"/>
      <c r="CXO10"/>
      <c r="CXP10"/>
      <c r="CXQ10"/>
      <c r="CXR10"/>
      <c r="CXS10"/>
      <c r="CXT10"/>
      <c r="CXU10"/>
      <c r="CXV10"/>
      <c r="CXW10"/>
      <c r="CXX10"/>
      <c r="CXY10"/>
      <c r="CXZ10"/>
      <c r="CYA10"/>
      <c r="CYB10"/>
      <c r="CYC10"/>
      <c r="CYD10"/>
      <c r="CYE10"/>
      <c r="CYF10"/>
      <c r="CYG10"/>
      <c r="CYH10"/>
      <c r="CYI10"/>
      <c r="CYJ10"/>
      <c r="CYK10"/>
      <c r="CYL10"/>
      <c r="CYM10"/>
      <c r="CYN10"/>
      <c r="CYO10"/>
      <c r="CYP10"/>
      <c r="CYQ10"/>
      <c r="CYR10"/>
      <c r="CYS10"/>
      <c r="CYT10"/>
      <c r="CYU10"/>
      <c r="CYV10"/>
      <c r="CYW10"/>
      <c r="CYX10"/>
      <c r="CYY10"/>
      <c r="CYZ10"/>
      <c r="CZA10"/>
      <c r="CZB10"/>
      <c r="CZC10"/>
      <c r="CZD10"/>
      <c r="CZE10"/>
      <c r="CZF10"/>
      <c r="CZG10"/>
      <c r="CZH10"/>
      <c r="CZI10"/>
      <c r="CZJ10"/>
      <c r="CZK10"/>
      <c r="CZL10"/>
      <c r="CZM10"/>
      <c r="CZN10"/>
      <c r="CZO10"/>
      <c r="CZP10"/>
      <c r="CZQ10"/>
      <c r="CZR10"/>
      <c r="CZS10"/>
      <c r="CZT10"/>
      <c r="CZU10"/>
      <c r="CZV10"/>
      <c r="CZW10"/>
      <c r="CZX10"/>
      <c r="CZY10"/>
      <c r="CZZ10"/>
      <c r="DAA10"/>
      <c r="DAB10"/>
      <c r="DAC10"/>
      <c r="DAD10"/>
      <c r="DAE10"/>
      <c r="DAF10"/>
      <c r="DAG10"/>
      <c r="DAH10"/>
      <c r="DAI10"/>
      <c r="DAJ10"/>
      <c r="DAK10"/>
      <c r="DAL10"/>
      <c r="DAM10"/>
      <c r="DAN10"/>
      <c r="DAO10"/>
      <c r="DAP10"/>
      <c r="DAQ10"/>
      <c r="DAR10"/>
      <c r="DAS10"/>
      <c r="DAT10"/>
      <c r="DAU10"/>
      <c r="DAV10"/>
      <c r="DAW10"/>
      <c r="DAX10"/>
      <c r="DAY10"/>
      <c r="DAZ10"/>
      <c r="DBA10"/>
      <c r="DBB10"/>
      <c r="DBC10"/>
      <c r="DBD10"/>
      <c r="DBE10"/>
      <c r="DBF10"/>
      <c r="DBG10"/>
      <c r="DBH10"/>
      <c r="DBI10"/>
      <c r="DBJ10"/>
      <c r="DBK10"/>
      <c r="DBL10"/>
      <c r="DBM10"/>
      <c r="DBN10"/>
      <c r="DBO10"/>
      <c r="DBP10"/>
      <c r="DBQ10"/>
      <c r="DBR10"/>
      <c r="DBS10"/>
      <c r="DBT10"/>
      <c r="DBU10"/>
      <c r="DBV10"/>
      <c r="DBW10"/>
      <c r="DBX10"/>
      <c r="DBY10"/>
      <c r="DBZ10"/>
      <c r="DCA10"/>
      <c r="DCB10"/>
      <c r="DCC10"/>
      <c r="DCD10"/>
      <c r="DCE10"/>
      <c r="DCF10"/>
      <c r="DCG10"/>
      <c r="DCH10"/>
      <c r="DCI10"/>
      <c r="DCJ10"/>
      <c r="DCK10"/>
      <c r="DCL10"/>
      <c r="DCM10"/>
      <c r="DCN10"/>
      <c r="DCO10"/>
      <c r="DCP10"/>
      <c r="DCQ10"/>
      <c r="DCR10"/>
      <c r="DCS10"/>
      <c r="DCT10"/>
      <c r="DCU10"/>
      <c r="DCV10"/>
      <c r="DCW10"/>
      <c r="DCX10"/>
      <c r="DCY10"/>
      <c r="DCZ10"/>
      <c r="DDA10"/>
      <c r="DDB10"/>
      <c r="DDC10"/>
      <c r="DDD10"/>
      <c r="DDE10"/>
      <c r="DDF10"/>
      <c r="DDG10"/>
      <c r="DDH10"/>
      <c r="DDI10"/>
      <c r="DDJ10"/>
      <c r="DDK10"/>
      <c r="DDL10"/>
      <c r="DDM10"/>
      <c r="DDN10"/>
      <c r="DDO10"/>
      <c r="DDP10"/>
      <c r="DDQ10"/>
      <c r="DDR10"/>
      <c r="DDS10"/>
      <c r="DDT10"/>
      <c r="DDU10"/>
      <c r="DDV10"/>
      <c r="DDW10"/>
      <c r="DDX10"/>
      <c r="DDY10"/>
      <c r="DDZ10"/>
      <c r="DEA10"/>
      <c r="DEB10"/>
      <c r="DEC10"/>
      <c r="DED10"/>
      <c r="DEE10"/>
      <c r="DEF10"/>
      <c r="DEG10"/>
      <c r="DEH10"/>
      <c r="DEI10"/>
      <c r="DEJ10"/>
      <c r="DEK10"/>
      <c r="DEL10"/>
      <c r="DEM10"/>
      <c r="DEN10"/>
      <c r="DEO10"/>
      <c r="DEP10"/>
      <c r="DEQ10"/>
      <c r="DER10"/>
      <c r="DES10"/>
      <c r="DET10"/>
      <c r="DEU10"/>
      <c r="DEV10"/>
      <c r="DEW10"/>
      <c r="DEX10"/>
      <c r="DEY10"/>
      <c r="DEZ10"/>
      <c r="DFA10"/>
      <c r="DFB10"/>
      <c r="DFC10"/>
      <c r="DFD10"/>
      <c r="DFE10"/>
      <c r="DFF10"/>
      <c r="DFG10"/>
      <c r="DFH10"/>
      <c r="DFI10"/>
      <c r="DFJ10"/>
      <c r="DFK10"/>
      <c r="DFL10"/>
      <c r="DFM10"/>
      <c r="DFN10"/>
      <c r="DFO10"/>
      <c r="DFP10"/>
      <c r="DFQ10"/>
      <c r="DFR10"/>
      <c r="DFS10"/>
      <c r="DFT10"/>
      <c r="DFU10"/>
      <c r="DFV10"/>
      <c r="DFW10"/>
      <c r="DFX10"/>
      <c r="DFY10"/>
      <c r="DFZ10"/>
      <c r="DGA10"/>
      <c r="DGB10"/>
      <c r="DGC10"/>
      <c r="DGD10"/>
      <c r="DGE10"/>
      <c r="DGF10"/>
      <c r="DGG10"/>
      <c r="DGH10"/>
      <c r="DGI10"/>
      <c r="DGJ10"/>
      <c r="DGK10"/>
      <c r="DGL10"/>
      <c r="DGM10"/>
      <c r="DGN10"/>
      <c r="DGO10"/>
      <c r="DGP10"/>
      <c r="DGQ10"/>
      <c r="DGR10"/>
      <c r="DGS10"/>
      <c r="DGT10"/>
      <c r="DGU10"/>
      <c r="DGV10"/>
      <c r="DGW10"/>
      <c r="DGX10"/>
      <c r="DGY10"/>
      <c r="DGZ10"/>
      <c r="DHA10"/>
      <c r="DHB10"/>
      <c r="DHC10"/>
      <c r="DHD10"/>
      <c r="DHE10"/>
      <c r="DHF10"/>
      <c r="DHG10"/>
      <c r="DHH10"/>
      <c r="DHI10"/>
      <c r="DHJ10"/>
      <c r="DHK10"/>
      <c r="DHL10"/>
      <c r="DHM10"/>
      <c r="DHN10"/>
      <c r="DHO10"/>
      <c r="DHP10"/>
      <c r="DHQ10"/>
      <c r="DHR10"/>
      <c r="DHS10"/>
      <c r="DHT10"/>
      <c r="DHU10"/>
      <c r="DHV10"/>
      <c r="DHW10"/>
      <c r="DHX10"/>
      <c r="DHY10"/>
      <c r="DHZ10"/>
      <c r="DIA10"/>
      <c r="DIB10"/>
      <c r="DIC10"/>
      <c r="DID10"/>
      <c r="DIE10"/>
      <c r="DIF10"/>
      <c r="DIG10"/>
      <c r="DIH10"/>
      <c r="DII10"/>
      <c r="DIJ10"/>
      <c r="DIK10"/>
      <c r="DIL10"/>
      <c r="DIM10"/>
      <c r="DIN10"/>
      <c r="DIO10"/>
      <c r="DIP10"/>
      <c r="DIQ10"/>
      <c r="DIR10"/>
      <c r="DIS10"/>
      <c r="DIT10"/>
      <c r="DIU10"/>
      <c r="DIV10"/>
      <c r="DIW10"/>
      <c r="DIX10"/>
      <c r="DIY10"/>
      <c r="DIZ10"/>
      <c r="DJA10"/>
      <c r="DJB10"/>
      <c r="DJC10"/>
      <c r="DJD10"/>
      <c r="DJE10"/>
      <c r="DJF10"/>
      <c r="DJG10"/>
      <c r="DJH10"/>
      <c r="DJI10"/>
      <c r="DJJ10"/>
      <c r="DJK10"/>
      <c r="DJL10"/>
      <c r="DJM10"/>
      <c r="DJN10"/>
      <c r="DJO10"/>
      <c r="DJP10"/>
      <c r="DJQ10"/>
      <c r="DJR10"/>
      <c r="DJS10"/>
      <c r="DJT10"/>
      <c r="DJU10"/>
      <c r="DJV10"/>
      <c r="DJW10"/>
      <c r="DJX10"/>
      <c r="DJY10"/>
      <c r="DJZ10"/>
      <c r="DKA10"/>
      <c r="DKB10"/>
      <c r="DKC10"/>
      <c r="DKD10"/>
      <c r="DKE10"/>
      <c r="DKF10"/>
      <c r="DKG10"/>
      <c r="DKH10"/>
      <c r="DKI10"/>
      <c r="DKJ10"/>
      <c r="DKK10"/>
      <c r="DKL10"/>
      <c r="DKM10"/>
      <c r="DKN10"/>
      <c r="DKO10"/>
      <c r="DKP10"/>
      <c r="DKQ10"/>
      <c r="DKR10"/>
      <c r="DKS10"/>
      <c r="DKT10"/>
      <c r="DKU10"/>
      <c r="DKV10"/>
      <c r="DKW10"/>
      <c r="DKX10"/>
      <c r="DKY10"/>
      <c r="DKZ10"/>
      <c r="DLA10"/>
      <c r="DLB10"/>
      <c r="DLC10"/>
      <c r="DLD10"/>
      <c r="DLE10"/>
      <c r="DLF10"/>
      <c r="DLG10"/>
      <c r="DLH10"/>
      <c r="DLI10"/>
      <c r="DLJ10"/>
      <c r="DLK10"/>
      <c r="DLL10"/>
      <c r="DLM10"/>
      <c r="DLN10"/>
      <c r="DLO10"/>
      <c r="DLP10"/>
      <c r="DLQ10"/>
      <c r="DLR10"/>
      <c r="DLS10"/>
      <c r="DLT10"/>
      <c r="DLU10"/>
      <c r="DLV10"/>
      <c r="DLW10"/>
      <c r="DLX10"/>
      <c r="DLY10"/>
      <c r="DLZ10"/>
      <c r="DMA10"/>
      <c r="DMB10"/>
      <c r="DMC10"/>
      <c r="DMD10"/>
      <c r="DME10"/>
      <c r="DMF10"/>
      <c r="DMG10"/>
      <c r="DMH10"/>
      <c r="DMI10"/>
      <c r="DMJ10"/>
      <c r="DMK10"/>
      <c r="DML10"/>
      <c r="DMM10"/>
      <c r="DMN10"/>
      <c r="DMO10"/>
      <c r="DMP10"/>
      <c r="DMQ10"/>
      <c r="DMR10"/>
      <c r="DMS10"/>
      <c r="DMT10"/>
      <c r="DMU10"/>
      <c r="DMV10"/>
      <c r="DMW10"/>
      <c r="DMX10"/>
      <c r="DMY10"/>
      <c r="DMZ10"/>
      <c r="DNA10"/>
      <c r="DNB10"/>
      <c r="DNC10"/>
      <c r="DND10"/>
      <c r="DNE10"/>
      <c r="DNF10"/>
      <c r="DNG10"/>
      <c r="DNH10"/>
      <c r="DNI10"/>
      <c r="DNJ10"/>
      <c r="DNK10"/>
      <c r="DNL10"/>
      <c r="DNM10"/>
      <c r="DNN10"/>
      <c r="DNO10"/>
      <c r="DNP10"/>
      <c r="DNQ10"/>
      <c r="DNR10"/>
      <c r="DNS10"/>
      <c r="DNT10"/>
      <c r="DNU10"/>
      <c r="DNV10"/>
      <c r="DNW10"/>
      <c r="DNX10"/>
      <c r="DNY10"/>
      <c r="DNZ10"/>
      <c r="DOA10"/>
      <c r="DOB10"/>
      <c r="DOC10"/>
      <c r="DOD10"/>
      <c r="DOE10"/>
      <c r="DOF10"/>
      <c r="DOG10"/>
      <c r="DOH10"/>
      <c r="DOI10"/>
      <c r="DOJ10"/>
      <c r="DOK10"/>
      <c r="DOL10"/>
      <c r="DOM10"/>
      <c r="DON10"/>
      <c r="DOO10"/>
      <c r="DOP10"/>
      <c r="DOQ10"/>
      <c r="DOR10"/>
      <c r="DOS10"/>
      <c r="DOT10"/>
      <c r="DOU10"/>
      <c r="DOV10"/>
      <c r="DOW10"/>
      <c r="DOX10"/>
      <c r="DOY10"/>
      <c r="DOZ10"/>
      <c r="DPA10"/>
      <c r="DPB10"/>
      <c r="DPC10"/>
      <c r="DPD10"/>
      <c r="DPE10"/>
      <c r="DPF10"/>
      <c r="DPG10"/>
      <c r="DPH10"/>
      <c r="DPI10"/>
      <c r="DPJ10"/>
      <c r="DPK10"/>
      <c r="DPL10"/>
      <c r="DPM10"/>
      <c r="DPN10"/>
      <c r="DPO10"/>
      <c r="DPP10"/>
      <c r="DPQ10"/>
      <c r="DPR10"/>
      <c r="DPS10"/>
      <c r="DPT10"/>
      <c r="DPU10"/>
      <c r="DPV10"/>
      <c r="DPW10"/>
      <c r="DPX10"/>
      <c r="DPY10"/>
      <c r="DPZ10"/>
      <c r="DQA10"/>
      <c r="DQB10"/>
      <c r="DQC10"/>
      <c r="DQD10"/>
      <c r="DQE10"/>
      <c r="DQF10"/>
      <c r="DQG10"/>
      <c r="DQH10"/>
      <c r="DQI10"/>
      <c r="DQJ10"/>
      <c r="DQK10"/>
      <c r="DQL10"/>
      <c r="DQM10"/>
      <c r="DQN10"/>
      <c r="DQO10"/>
      <c r="DQP10"/>
      <c r="DQQ10"/>
      <c r="DQR10"/>
      <c r="DQS10"/>
      <c r="DQT10"/>
      <c r="DQU10"/>
      <c r="DQV10"/>
      <c r="DQW10"/>
      <c r="DQX10"/>
      <c r="DQY10"/>
      <c r="DQZ10"/>
      <c r="DRA10"/>
      <c r="DRB10"/>
      <c r="DRC10"/>
      <c r="DRD10"/>
      <c r="DRE10"/>
      <c r="DRF10"/>
      <c r="DRG10"/>
      <c r="DRH10"/>
      <c r="DRI10"/>
      <c r="DRJ10"/>
      <c r="DRK10"/>
      <c r="DRL10"/>
      <c r="DRM10"/>
      <c r="DRN10"/>
      <c r="DRO10"/>
      <c r="DRP10"/>
      <c r="DRQ10"/>
      <c r="DRR10"/>
      <c r="DRS10"/>
      <c r="DRT10"/>
      <c r="DRU10"/>
      <c r="DRV10"/>
      <c r="DRW10"/>
      <c r="DRX10"/>
      <c r="DRY10"/>
      <c r="DRZ10"/>
      <c r="DSA10"/>
      <c r="DSB10"/>
      <c r="DSC10"/>
      <c r="DSD10"/>
      <c r="DSE10"/>
      <c r="DSF10"/>
      <c r="DSG10"/>
      <c r="DSH10"/>
      <c r="DSI10"/>
      <c r="DSJ10"/>
      <c r="DSK10"/>
      <c r="DSL10"/>
      <c r="DSM10"/>
      <c r="DSN10"/>
      <c r="DSO10"/>
      <c r="DSP10"/>
      <c r="DSQ10"/>
      <c r="DSR10"/>
      <c r="DSS10"/>
      <c r="DST10"/>
      <c r="DSU10"/>
      <c r="DSV10"/>
      <c r="DSW10"/>
      <c r="DSX10"/>
      <c r="DSY10"/>
      <c r="DSZ10"/>
      <c r="DTA10"/>
      <c r="DTB10"/>
      <c r="DTC10"/>
      <c r="DTD10"/>
      <c r="DTE10"/>
      <c r="DTF10"/>
      <c r="DTG10"/>
      <c r="DTH10"/>
      <c r="DTI10"/>
      <c r="DTJ10"/>
      <c r="DTK10"/>
      <c r="DTL10"/>
      <c r="DTM10"/>
      <c r="DTN10"/>
      <c r="DTO10"/>
      <c r="DTP10"/>
      <c r="DTQ10"/>
      <c r="DTR10"/>
      <c r="DTS10"/>
      <c r="DTT10"/>
      <c r="DTU10"/>
      <c r="DTV10"/>
      <c r="DTW10"/>
      <c r="DTX10"/>
      <c r="DTY10"/>
      <c r="DTZ10"/>
      <c r="DUA10"/>
      <c r="DUB10"/>
      <c r="DUC10"/>
      <c r="DUD10"/>
      <c r="DUE10"/>
      <c r="DUF10"/>
      <c r="DUG10"/>
      <c r="DUH10"/>
      <c r="DUI10"/>
      <c r="DUJ10"/>
      <c r="DUK10"/>
      <c r="DUL10"/>
      <c r="DUM10"/>
      <c r="DUN10"/>
      <c r="DUO10"/>
      <c r="DUP10"/>
      <c r="DUQ10"/>
      <c r="DUR10"/>
      <c r="DUS10"/>
      <c r="DUT10"/>
      <c r="DUU10"/>
      <c r="DUV10"/>
      <c r="DUW10"/>
      <c r="DUX10"/>
      <c r="DUY10"/>
      <c r="DUZ10"/>
      <c r="DVA10"/>
      <c r="DVB10"/>
      <c r="DVC10"/>
      <c r="DVD10"/>
      <c r="DVE10"/>
      <c r="DVF10"/>
      <c r="DVG10"/>
      <c r="DVH10"/>
      <c r="DVI10"/>
      <c r="DVJ10"/>
      <c r="DVK10"/>
      <c r="DVL10"/>
      <c r="DVM10"/>
      <c r="DVN10"/>
      <c r="DVO10"/>
      <c r="DVP10"/>
      <c r="DVQ10"/>
      <c r="DVR10"/>
      <c r="DVS10"/>
      <c r="DVT10"/>
      <c r="DVU10"/>
      <c r="DVV10"/>
      <c r="DVW10"/>
      <c r="DVX10"/>
      <c r="DVY10"/>
      <c r="DVZ10"/>
      <c r="DWA10"/>
      <c r="DWB10"/>
      <c r="DWC10"/>
      <c r="DWD10"/>
      <c r="DWE10"/>
      <c r="DWF10"/>
      <c r="DWG10"/>
      <c r="DWH10"/>
      <c r="DWI10"/>
      <c r="DWJ10"/>
      <c r="DWK10"/>
      <c r="DWL10"/>
      <c r="DWM10"/>
      <c r="DWN10"/>
      <c r="DWO10"/>
      <c r="DWP10"/>
      <c r="DWQ10"/>
      <c r="DWR10"/>
      <c r="DWS10"/>
      <c r="DWT10"/>
      <c r="DWU10"/>
      <c r="DWV10"/>
      <c r="DWW10"/>
      <c r="DWX10"/>
      <c r="DWY10"/>
      <c r="DWZ10"/>
      <c r="DXA10"/>
      <c r="DXB10"/>
      <c r="DXC10"/>
      <c r="DXD10"/>
      <c r="DXE10"/>
      <c r="DXF10"/>
      <c r="DXG10"/>
      <c r="DXH10"/>
      <c r="DXI10"/>
      <c r="DXJ10"/>
      <c r="DXK10"/>
      <c r="DXL10"/>
      <c r="DXM10"/>
      <c r="DXN10"/>
      <c r="DXO10"/>
      <c r="DXP10"/>
      <c r="DXQ10"/>
      <c r="DXR10"/>
      <c r="DXS10"/>
      <c r="DXT10"/>
      <c r="DXU10"/>
      <c r="DXV10"/>
      <c r="DXW10"/>
      <c r="DXX10"/>
      <c r="DXY10"/>
      <c r="DXZ10"/>
      <c r="DYA10"/>
      <c r="DYB10"/>
      <c r="DYC10"/>
      <c r="DYD10"/>
      <c r="DYE10"/>
      <c r="DYF10"/>
      <c r="DYG10"/>
      <c r="DYH10"/>
      <c r="DYI10"/>
      <c r="DYJ10"/>
      <c r="DYK10"/>
      <c r="DYL10"/>
      <c r="DYM10"/>
      <c r="DYN10"/>
      <c r="DYO10"/>
      <c r="DYP10"/>
      <c r="DYQ10"/>
      <c r="DYR10"/>
      <c r="DYS10"/>
      <c r="DYT10"/>
      <c r="DYU10"/>
      <c r="DYV10"/>
      <c r="DYW10"/>
      <c r="DYX10"/>
      <c r="DYY10"/>
      <c r="DYZ10"/>
      <c r="DZA10"/>
      <c r="DZB10"/>
      <c r="DZC10"/>
      <c r="DZD10"/>
      <c r="DZE10"/>
      <c r="DZF10"/>
      <c r="DZG10"/>
      <c r="DZH10"/>
      <c r="DZI10"/>
      <c r="DZJ10"/>
      <c r="DZK10"/>
      <c r="DZL10"/>
      <c r="DZM10"/>
      <c r="DZN10"/>
      <c r="DZO10"/>
      <c r="DZP10"/>
      <c r="DZQ10"/>
      <c r="DZR10"/>
      <c r="DZS10"/>
      <c r="DZT10"/>
      <c r="DZU10"/>
      <c r="DZV10"/>
      <c r="DZW10"/>
      <c r="DZX10"/>
      <c r="DZY10"/>
      <c r="DZZ10"/>
      <c r="EAA10"/>
      <c r="EAB10"/>
      <c r="EAC10"/>
      <c r="EAD10"/>
      <c r="EAE10"/>
      <c r="EAF10"/>
      <c r="EAG10"/>
      <c r="EAH10"/>
      <c r="EAI10"/>
      <c r="EAJ10"/>
      <c r="EAK10"/>
      <c r="EAL10"/>
      <c r="EAM10"/>
      <c r="EAN10"/>
      <c r="EAO10"/>
      <c r="EAP10"/>
      <c r="EAQ10"/>
      <c r="EAR10"/>
      <c r="EAS10"/>
      <c r="EAT10"/>
      <c r="EAU10"/>
      <c r="EAV10"/>
      <c r="EAW10"/>
      <c r="EAX10"/>
      <c r="EAY10"/>
      <c r="EAZ10"/>
      <c r="EBA10"/>
      <c r="EBB10"/>
      <c r="EBC10"/>
      <c r="EBD10"/>
      <c r="EBE10"/>
      <c r="EBF10"/>
      <c r="EBG10"/>
      <c r="EBH10"/>
      <c r="EBI10"/>
      <c r="EBJ10"/>
      <c r="EBK10"/>
      <c r="EBL10"/>
      <c r="EBM10"/>
      <c r="EBN10"/>
      <c r="EBO10"/>
      <c r="EBP10"/>
      <c r="EBQ10"/>
      <c r="EBR10"/>
      <c r="EBS10"/>
      <c r="EBT10"/>
      <c r="EBU10"/>
      <c r="EBV10"/>
      <c r="EBW10"/>
      <c r="EBX10"/>
      <c r="EBY10"/>
      <c r="EBZ10"/>
      <c r="ECA10"/>
      <c r="ECB10"/>
      <c r="ECC10"/>
      <c r="ECD10"/>
      <c r="ECE10"/>
      <c r="ECF10"/>
      <c r="ECG10"/>
      <c r="ECH10"/>
      <c r="ECI10"/>
      <c r="ECJ10"/>
      <c r="ECK10"/>
      <c r="ECL10"/>
      <c r="ECM10"/>
      <c r="ECN10"/>
      <c r="ECO10"/>
      <c r="ECP10"/>
      <c r="ECQ10"/>
      <c r="ECR10"/>
      <c r="ECS10"/>
      <c r="ECT10"/>
      <c r="ECU10"/>
      <c r="ECV10"/>
      <c r="ECW10"/>
      <c r="ECX10"/>
      <c r="ECY10"/>
      <c r="ECZ10"/>
      <c r="EDA10"/>
      <c r="EDB10"/>
      <c r="EDC10"/>
      <c r="EDD10"/>
      <c r="EDE10"/>
      <c r="EDF10"/>
      <c r="EDG10"/>
      <c r="EDH10"/>
      <c r="EDI10"/>
      <c r="EDJ10"/>
      <c r="EDK10"/>
      <c r="EDL10"/>
      <c r="EDM10"/>
      <c r="EDN10"/>
      <c r="EDO10"/>
      <c r="EDP10"/>
      <c r="EDQ10"/>
      <c r="EDR10"/>
      <c r="EDS10"/>
      <c r="EDT10"/>
      <c r="EDU10"/>
      <c r="EDV10"/>
      <c r="EDW10"/>
      <c r="EDX10"/>
      <c r="EDY10"/>
      <c r="EDZ10"/>
      <c r="EEA10"/>
      <c r="EEB10"/>
      <c r="EEC10"/>
      <c r="EED10"/>
      <c r="EEE10"/>
      <c r="EEF10"/>
      <c r="EEG10"/>
      <c r="EEH10"/>
      <c r="EEI10"/>
      <c r="EEJ10"/>
      <c r="EEK10"/>
      <c r="EEL10"/>
      <c r="EEM10"/>
      <c r="EEN10"/>
      <c r="EEO10"/>
      <c r="EEP10"/>
      <c r="EEQ10"/>
      <c r="EER10"/>
      <c r="EES10"/>
      <c r="EET10"/>
      <c r="EEU10"/>
      <c r="EEV10"/>
      <c r="EEW10"/>
      <c r="EEX10"/>
      <c r="EEY10"/>
      <c r="EEZ10"/>
      <c r="EFA10"/>
      <c r="EFB10"/>
      <c r="EFC10"/>
      <c r="EFD10"/>
      <c r="EFE10"/>
      <c r="EFF10"/>
      <c r="EFG10"/>
      <c r="EFH10"/>
      <c r="EFI10"/>
      <c r="EFJ10"/>
      <c r="EFK10"/>
      <c r="EFL10"/>
      <c r="EFM10"/>
      <c r="EFN10"/>
      <c r="EFO10"/>
      <c r="EFP10"/>
      <c r="EFQ10"/>
      <c r="EFR10"/>
      <c r="EFS10"/>
      <c r="EFT10"/>
      <c r="EFU10"/>
      <c r="EFV10"/>
      <c r="EFW10"/>
      <c r="EFX10"/>
      <c r="EFY10"/>
      <c r="EFZ10"/>
      <c r="EGA10"/>
      <c r="EGB10"/>
      <c r="EGC10"/>
      <c r="EGD10"/>
      <c r="EGE10"/>
      <c r="EGF10"/>
      <c r="EGG10"/>
      <c r="EGH10"/>
      <c r="EGI10"/>
      <c r="EGJ10"/>
      <c r="EGK10"/>
      <c r="EGL10"/>
      <c r="EGM10"/>
      <c r="EGN10"/>
      <c r="EGO10"/>
      <c r="EGP10"/>
      <c r="EGQ10"/>
      <c r="EGR10"/>
      <c r="EGS10"/>
      <c r="EGT10"/>
      <c r="EGU10"/>
      <c r="EGV10"/>
      <c r="EGW10"/>
      <c r="EGX10"/>
      <c r="EGY10"/>
      <c r="EGZ10"/>
      <c r="EHA10"/>
      <c r="EHB10"/>
      <c r="EHC10"/>
      <c r="EHD10"/>
      <c r="EHE10"/>
      <c r="EHF10"/>
      <c r="EHG10"/>
      <c r="EHH10"/>
      <c r="EHI10"/>
      <c r="EHJ10"/>
      <c r="EHK10"/>
      <c r="EHL10"/>
      <c r="EHM10"/>
      <c r="EHN10"/>
      <c r="EHO10"/>
      <c r="EHP10"/>
      <c r="EHQ10"/>
      <c r="EHR10"/>
      <c r="EHS10"/>
      <c r="EHT10"/>
      <c r="EHU10"/>
      <c r="EHV10"/>
      <c r="EHW10"/>
      <c r="EHX10"/>
      <c r="EHY10"/>
      <c r="EHZ10"/>
      <c r="EIA10"/>
      <c r="EIB10"/>
      <c r="EIC10"/>
      <c r="EID10"/>
      <c r="EIE10"/>
      <c r="EIF10"/>
      <c r="EIG10"/>
      <c r="EIH10"/>
      <c r="EII10"/>
      <c r="EIJ10"/>
      <c r="EIK10"/>
      <c r="EIL10"/>
      <c r="EIM10"/>
      <c r="EIN10"/>
      <c r="EIO10"/>
      <c r="EIP10"/>
      <c r="EIQ10"/>
      <c r="EIR10"/>
      <c r="EIS10"/>
      <c r="EIT10"/>
      <c r="EIU10"/>
      <c r="EIV10"/>
      <c r="EIW10"/>
      <c r="EIX10"/>
      <c r="EIY10"/>
      <c r="EIZ10"/>
      <c r="EJA10"/>
      <c r="EJB10"/>
      <c r="EJC10"/>
      <c r="EJD10"/>
      <c r="EJE10"/>
      <c r="EJF10"/>
      <c r="EJG10"/>
      <c r="EJH10"/>
      <c r="EJI10"/>
      <c r="EJJ10"/>
      <c r="EJK10"/>
      <c r="EJL10"/>
      <c r="EJM10"/>
      <c r="EJN10"/>
      <c r="EJO10"/>
      <c r="EJP10"/>
      <c r="EJQ10"/>
      <c r="EJR10"/>
      <c r="EJS10"/>
      <c r="EJT10"/>
      <c r="EJU10"/>
      <c r="EJV10"/>
      <c r="EJW10"/>
      <c r="EJX10"/>
      <c r="EJY10"/>
      <c r="EJZ10"/>
      <c r="EKA10"/>
      <c r="EKB10"/>
      <c r="EKC10"/>
      <c r="EKD10"/>
      <c r="EKE10"/>
      <c r="EKF10"/>
      <c r="EKG10"/>
      <c r="EKH10"/>
      <c r="EKI10"/>
      <c r="EKJ10"/>
      <c r="EKK10"/>
      <c r="EKL10"/>
      <c r="EKM10"/>
      <c r="EKN10"/>
      <c r="EKO10"/>
      <c r="EKP10"/>
      <c r="EKQ10"/>
      <c r="EKR10"/>
      <c r="EKS10"/>
      <c r="EKT10"/>
      <c r="EKU10"/>
      <c r="EKV10"/>
      <c r="EKW10"/>
      <c r="EKX10"/>
      <c r="EKY10"/>
      <c r="EKZ10"/>
      <c r="ELA10"/>
      <c r="ELB10"/>
      <c r="ELC10"/>
      <c r="ELD10"/>
      <c r="ELE10"/>
      <c r="ELF10"/>
      <c r="ELG10"/>
      <c r="ELH10"/>
      <c r="ELI10"/>
      <c r="ELJ10"/>
      <c r="ELK10"/>
      <c r="ELL10"/>
      <c r="ELM10"/>
      <c r="ELN10"/>
      <c r="ELO10"/>
      <c r="ELP10"/>
      <c r="ELQ10"/>
      <c r="ELR10"/>
      <c r="ELS10"/>
      <c r="ELT10"/>
      <c r="ELU10"/>
      <c r="ELV10"/>
      <c r="ELW10"/>
      <c r="ELX10"/>
      <c r="ELY10"/>
      <c r="ELZ10"/>
      <c r="EMA10"/>
      <c r="EMB10"/>
      <c r="EMC10"/>
      <c r="EMD10"/>
      <c r="EME10"/>
      <c r="EMF10"/>
      <c r="EMG10"/>
      <c r="EMH10"/>
      <c r="EMI10"/>
      <c r="EMJ10"/>
      <c r="EMK10"/>
      <c r="EML10"/>
      <c r="EMM10"/>
      <c r="EMN10"/>
      <c r="EMO10"/>
      <c r="EMP10"/>
      <c r="EMQ10"/>
      <c r="EMR10"/>
      <c r="EMS10"/>
      <c r="EMT10"/>
      <c r="EMU10"/>
      <c r="EMV10"/>
      <c r="EMW10"/>
      <c r="EMX10"/>
      <c r="EMY10"/>
      <c r="EMZ10"/>
      <c r="ENA10"/>
      <c r="ENB10"/>
      <c r="ENC10"/>
      <c r="END10"/>
      <c r="ENE10"/>
      <c r="ENF10"/>
      <c r="ENG10"/>
      <c r="ENH10"/>
      <c r="ENI10"/>
      <c r="ENJ10"/>
      <c r="ENK10"/>
      <c r="ENL10"/>
      <c r="ENM10"/>
      <c r="ENN10"/>
      <c r="ENO10"/>
      <c r="ENP10"/>
      <c r="ENQ10"/>
      <c r="ENR10"/>
      <c r="ENS10"/>
      <c r="ENT10"/>
      <c r="ENU10"/>
      <c r="ENV10"/>
      <c r="ENW10"/>
      <c r="ENX10"/>
      <c r="ENY10"/>
      <c r="ENZ10"/>
      <c r="EOA10"/>
      <c r="EOB10"/>
      <c r="EOC10"/>
      <c r="EOD10"/>
      <c r="EOE10"/>
      <c r="EOF10"/>
      <c r="EOG10"/>
      <c r="EOH10"/>
      <c r="EOI10"/>
      <c r="EOJ10"/>
      <c r="EOK10"/>
      <c r="EOL10"/>
      <c r="EOM10"/>
      <c r="EON10"/>
      <c r="EOO10"/>
      <c r="EOP10"/>
      <c r="EOQ10"/>
      <c r="EOR10"/>
      <c r="EOS10"/>
      <c r="EOT10"/>
      <c r="EOU10"/>
      <c r="EOV10"/>
      <c r="EOW10"/>
      <c r="EOX10"/>
      <c r="EOY10"/>
      <c r="EOZ10"/>
      <c r="EPA10"/>
      <c r="EPB10"/>
      <c r="EPC10"/>
      <c r="EPD10"/>
      <c r="EPE10"/>
      <c r="EPF10"/>
      <c r="EPG10"/>
      <c r="EPH10"/>
      <c r="EPI10"/>
      <c r="EPJ10"/>
      <c r="EPK10"/>
      <c r="EPL10"/>
      <c r="EPM10"/>
      <c r="EPN10"/>
      <c r="EPO10"/>
      <c r="EPP10"/>
      <c r="EPQ10"/>
      <c r="EPR10"/>
      <c r="EPS10"/>
      <c r="EPT10"/>
      <c r="EPU10"/>
      <c r="EPV10"/>
      <c r="EPW10"/>
      <c r="EPX10"/>
      <c r="EPY10"/>
      <c r="EPZ10"/>
      <c r="EQA10"/>
      <c r="EQB10"/>
      <c r="EQC10"/>
      <c r="EQD10"/>
      <c r="EQE10"/>
      <c r="EQF10"/>
      <c r="EQG10"/>
      <c r="EQH10"/>
      <c r="EQI10"/>
      <c r="EQJ10"/>
      <c r="EQK10"/>
      <c r="EQL10"/>
      <c r="EQM10"/>
      <c r="EQN10"/>
      <c r="EQO10"/>
      <c r="EQP10"/>
      <c r="EQQ10"/>
      <c r="EQR10"/>
      <c r="EQS10"/>
      <c r="EQT10"/>
      <c r="EQU10"/>
      <c r="EQV10"/>
      <c r="EQW10"/>
      <c r="EQX10"/>
      <c r="EQY10"/>
      <c r="EQZ10"/>
      <c r="ERA10"/>
      <c r="ERB10"/>
      <c r="ERC10"/>
      <c r="ERD10"/>
      <c r="ERE10"/>
      <c r="ERF10"/>
      <c r="ERG10"/>
      <c r="ERH10"/>
      <c r="ERI10"/>
      <c r="ERJ10"/>
      <c r="ERK10"/>
      <c r="ERL10"/>
      <c r="ERM10"/>
      <c r="ERN10"/>
      <c r="ERO10"/>
      <c r="ERP10"/>
      <c r="ERQ10"/>
      <c r="ERR10"/>
      <c r="ERS10"/>
      <c r="ERT10"/>
      <c r="ERU10"/>
      <c r="ERV10"/>
      <c r="ERW10"/>
      <c r="ERX10"/>
      <c r="ERY10"/>
      <c r="ERZ10"/>
      <c r="ESA10"/>
      <c r="ESB10"/>
      <c r="ESC10"/>
      <c r="ESD10"/>
      <c r="ESE10"/>
      <c r="ESF10"/>
      <c r="ESG10"/>
      <c r="ESH10"/>
      <c r="ESI10"/>
      <c r="ESJ10"/>
      <c r="ESK10"/>
      <c r="ESL10"/>
      <c r="ESM10"/>
      <c r="ESN10"/>
      <c r="ESO10"/>
      <c r="ESP10"/>
      <c r="ESQ10"/>
      <c r="ESR10"/>
      <c r="ESS10"/>
      <c r="EST10"/>
      <c r="ESU10"/>
      <c r="ESV10"/>
      <c r="ESW10"/>
      <c r="ESX10"/>
      <c r="ESY10"/>
      <c r="ESZ10"/>
      <c r="ETA10"/>
      <c r="ETB10"/>
      <c r="ETC10"/>
      <c r="ETD10"/>
      <c r="ETE10"/>
      <c r="ETF10"/>
      <c r="ETG10"/>
      <c r="ETH10"/>
      <c r="ETI10"/>
      <c r="ETJ10"/>
      <c r="ETK10"/>
      <c r="ETL10"/>
      <c r="ETM10"/>
      <c r="ETN10"/>
      <c r="ETO10"/>
      <c r="ETP10"/>
      <c r="ETQ10"/>
      <c r="ETR10"/>
      <c r="ETS10"/>
      <c r="ETT10"/>
      <c r="ETU10"/>
      <c r="ETV10"/>
      <c r="ETW10"/>
      <c r="ETX10"/>
      <c r="ETY10"/>
      <c r="ETZ10"/>
      <c r="EUA10"/>
      <c r="EUB10"/>
      <c r="EUC10"/>
      <c r="EUD10"/>
      <c r="EUE10"/>
      <c r="EUF10"/>
      <c r="EUG10"/>
      <c r="EUH10"/>
      <c r="EUI10"/>
      <c r="EUJ10"/>
      <c r="EUK10"/>
      <c r="EUL10"/>
      <c r="EUM10"/>
      <c r="EUN10"/>
      <c r="EUO10"/>
      <c r="EUP10"/>
      <c r="EUQ10"/>
      <c r="EUR10"/>
      <c r="EUS10"/>
      <c r="EUT10"/>
      <c r="EUU10"/>
      <c r="EUV10"/>
      <c r="EUW10"/>
      <c r="EUX10"/>
      <c r="EUY10"/>
      <c r="EUZ10"/>
      <c r="EVA10"/>
      <c r="EVB10"/>
      <c r="EVC10"/>
      <c r="EVD10"/>
      <c r="EVE10"/>
      <c r="EVF10"/>
      <c r="EVG10"/>
      <c r="EVH10"/>
      <c r="EVI10"/>
      <c r="EVJ10"/>
      <c r="EVK10"/>
      <c r="EVL10"/>
      <c r="EVM10"/>
      <c r="EVN10"/>
      <c r="EVO10"/>
      <c r="EVP10"/>
      <c r="EVQ10"/>
      <c r="EVR10"/>
      <c r="EVS10"/>
      <c r="EVT10"/>
      <c r="EVU10"/>
      <c r="EVV10"/>
      <c r="EVW10"/>
      <c r="EVX10"/>
      <c r="EVY10"/>
      <c r="EVZ10"/>
      <c r="EWA10"/>
      <c r="EWB10"/>
      <c r="EWC10"/>
      <c r="EWD10"/>
      <c r="EWE10"/>
      <c r="EWF10"/>
      <c r="EWG10"/>
      <c r="EWH10"/>
      <c r="EWI10"/>
      <c r="EWJ10"/>
      <c r="EWK10"/>
      <c r="EWL10"/>
      <c r="EWM10"/>
      <c r="EWN10"/>
      <c r="EWO10"/>
      <c r="EWP10"/>
      <c r="EWQ10"/>
      <c r="EWR10"/>
      <c r="EWS10"/>
      <c r="EWT10"/>
      <c r="EWU10"/>
      <c r="EWV10"/>
      <c r="EWW10"/>
      <c r="EWX10"/>
      <c r="EWY10"/>
      <c r="EWZ10"/>
      <c r="EXA10"/>
      <c r="EXB10"/>
      <c r="EXC10"/>
      <c r="EXD10"/>
      <c r="EXE10"/>
      <c r="EXF10"/>
      <c r="EXG10"/>
      <c r="EXH10"/>
      <c r="EXI10"/>
      <c r="EXJ10"/>
      <c r="EXK10"/>
      <c r="EXL10"/>
      <c r="EXM10"/>
      <c r="EXN10"/>
      <c r="EXO10"/>
      <c r="EXP10"/>
      <c r="EXQ10"/>
      <c r="EXR10"/>
      <c r="EXS10"/>
      <c r="EXT10"/>
      <c r="EXU10"/>
      <c r="EXV10"/>
      <c r="EXW10"/>
      <c r="EXX10"/>
      <c r="EXY10"/>
      <c r="EXZ10"/>
      <c r="EYA10"/>
      <c r="EYB10"/>
      <c r="EYC10"/>
      <c r="EYD10"/>
      <c r="EYE10"/>
      <c r="EYF10"/>
      <c r="EYG10"/>
      <c r="EYH10"/>
      <c r="EYI10"/>
      <c r="EYJ10"/>
      <c r="EYK10"/>
      <c r="EYL10"/>
      <c r="EYM10"/>
      <c r="EYN10"/>
      <c r="EYO10"/>
      <c r="EYP10"/>
      <c r="EYQ10"/>
      <c r="EYR10"/>
      <c r="EYS10"/>
      <c r="EYT10"/>
      <c r="EYU10"/>
      <c r="EYV10"/>
      <c r="EYW10"/>
      <c r="EYX10"/>
      <c r="EYY10"/>
      <c r="EYZ10"/>
      <c r="EZA10"/>
      <c r="EZB10"/>
      <c r="EZC10"/>
      <c r="EZD10"/>
      <c r="EZE10"/>
      <c r="EZF10"/>
      <c r="EZG10"/>
      <c r="EZH10"/>
      <c r="EZI10"/>
      <c r="EZJ10"/>
      <c r="EZK10"/>
      <c r="EZL10"/>
      <c r="EZM10"/>
      <c r="EZN10"/>
      <c r="EZO10"/>
      <c r="EZP10"/>
      <c r="EZQ10"/>
      <c r="EZR10"/>
      <c r="EZS10"/>
      <c r="EZT10"/>
      <c r="EZU10"/>
      <c r="EZV10"/>
      <c r="EZW10"/>
      <c r="EZX10"/>
      <c r="EZY10"/>
      <c r="EZZ10"/>
      <c r="FAA10"/>
      <c r="FAB10"/>
      <c r="FAC10"/>
      <c r="FAD10"/>
      <c r="FAE10"/>
      <c r="FAF10"/>
      <c r="FAG10"/>
      <c r="FAH10"/>
      <c r="FAI10"/>
      <c r="FAJ10"/>
      <c r="FAK10"/>
      <c r="FAL10"/>
      <c r="FAM10"/>
      <c r="FAN10"/>
      <c r="FAO10"/>
      <c r="FAP10"/>
      <c r="FAQ10"/>
      <c r="FAR10"/>
      <c r="FAS10"/>
      <c r="FAT10"/>
      <c r="FAU10"/>
      <c r="FAV10"/>
      <c r="FAW10"/>
      <c r="FAX10"/>
      <c r="FAY10"/>
      <c r="FAZ10"/>
      <c r="FBA10"/>
      <c r="FBB10"/>
      <c r="FBC10"/>
      <c r="FBD10"/>
      <c r="FBE10"/>
      <c r="FBF10"/>
      <c r="FBG10"/>
      <c r="FBH10"/>
      <c r="FBI10"/>
      <c r="FBJ10"/>
      <c r="FBK10"/>
      <c r="FBL10"/>
      <c r="FBM10"/>
      <c r="FBN10"/>
      <c r="FBO10"/>
      <c r="FBP10"/>
      <c r="FBQ10"/>
      <c r="FBR10"/>
      <c r="FBS10"/>
      <c r="FBT10"/>
      <c r="FBU10"/>
      <c r="FBV10"/>
      <c r="FBW10"/>
      <c r="FBX10"/>
      <c r="FBY10"/>
      <c r="FBZ10"/>
      <c r="FCA10"/>
      <c r="FCB10"/>
      <c r="FCC10"/>
      <c r="FCD10"/>
      <c r="FCE10"/>
      <c r="FCF10"/>
      <c r="FCG10"/>
      <c r="FCH10"/>
      <c r="FCI10"/>
      <c r="FCJ10"/>
      <c r="FCK10"/>
      <c r="FCL10"/>
      <c r="FCM10"/>
      <c r="FCN10"/>
      <c r="FCO10"/>
      <c r="FCP10"/>
      <c r="FCQ10"/>
      <c r="FCR10"/>
      <c r="FCS10"/>
      <c r="FCT10"/>
      <c r="FCU10"/>
      <c r="FCV10"/>
      <c r="FCW10"/>
      <c r="FCX10"/>
      <c r="FCY10"/>
      <c r="FCZ10"/>
      <c r="FDA10"/>
      <c r="FDB10"/>
      <c r="FDC10"/>
      <c r="FDD10"/>
      <c r="FDE10"/>
      <c r="FDF10"/>
      <c r="FDG10"/>
      <c r="FDH10"/>
      <c r="FDI10"/>
      <c r="FDJ10"/>
      <c r="FDK10"/>
      <c r="FDL10"/>
      <c r="FDM10"/>
      <c r="FDN10"/>
      <c r="FDO10"/>
      <c r="FDP10"/>
      <c r="FDQ10"/>
      <c r="FDR10"/>
      <c r="FDS10"/>
      <c r="FDT10"/>
      <c r="FDU10"/>
      <c r="FDV10"/>
      <c r="FDW10"/>
      <c r="FDX10"/>
      <c r="FDY10"/>
      <c r="FDZ10"/>
      <c r="FEA10"/>
      <c r="FEB10"/>
      <c r="FEC10"/>
      <c r="FED10"/>
      <c r="FEE10"/>
      <c r="FEF10"/>
      <c r="FEG10"/>
      <c r="FEH10"/>
      <c r="FEI10"/>
      <c r="FEJ10"/>
      <c r="FEK10"/>
      <c r="FEL10"/>
      <c r="FEM10"/>
      <c r="FEN10"/>
      <c r="FEO10"/>
      <c r="FEP10"/>
      <c r="FEQ10"/>
      <c r="FER10"/>
      <c r="FES10"/>
      <c r="FET10"/>
      <c r="FEU10"/>
      <c r="FEV10"/>
      <c r="FEW10"/>
      <c r="FEX10"/>
      <c r="FEY10"/>
      <c r="FEZ10"/>
      <c r="FFA10"/>
      <c r="FFB10"/>
      <c r="FFC10"/>
      <c r="FFD10"/>
      <c r="FFE10"/>
      <c r="FFF10"/>
      <c r="FFG10"/>
      <c r="FFH10"/>
      <c r="FFI10"/>
      <c r="FFJ10"/>
      <c r="FFK10"/>
      <c r="FFL10"/>
      <c r="FFM10"/>
      <c r="FFN10"/>
      <c r="FFO10"/>
      <c r="FFP10"/>
      <c r="FFQ10"/>
      <c r="FFR10"/>
      <c r="FFS10"/>
      <c r="FFT10"/>
      <c r="FFU10"/>
      <c r="FFV10"/>
      <c r="FFW10"/>
      <c r="FFX10"/>
      <c r="FFY10"/>
      <c r="FFZ10"/>
      <c r="FGA10"/>
      <c r="FGB10"/>
      <c r="FGC10"/>
      <c r="FGD10"/>
      <c r="FGE10"/>
      <c r="FGF10"/>
      <c r="FGG10"/>
      <c r="FGH10"/>
      <c r="FGI10"/>
      <c r="FGJ10"/>
      <c r="FGK10"/>
      <c r="FGL10"/>
      <c r="FGM10"/>
      <c r="FGN10"/>
      <c r="FGO10"/>
      <c r="FGP10"/>
      <c r="FGQ10"/>
      <c r="FGR10"/>
      <c r="FGS10"/>
      <c r="FGT10"/>
      <c r="FGU10"/>
      <c r="FGV10"/>
      <c r="FGW10"/>
      <c r="FGX10"/>
      <c r="FGY10"/>
      <c r="FGZ10"/>
      <c r="FHA10"/>
      <c r="FHB10"/>
      <c r="FHC10"/>
      <c r="FHD10"/>
      <c r="FHE10"/>
      <c r="FHF10"/>
      <c r="FHG10"/>
      <c r="FHH10"/>
      <c r="FHI10"/>
      <c r="FHJ10"/>
      <c r="FHK10"/>
      <c r="FHL10"/>
      <c r="FHM10"/>
      <c r="FHN10"/>
      <c r="FHO10"/>
      <c r="FHP10"/>
      <c r="FHQ10"/>
      <c r="FHR10"/>
      <c r="FHS10"/>
      <c r="FHT10"/>
      <c r="FHU10"/>
      <c r="FHV10"/>
      <c r="FHW10"/>
      <c r="FHX10"/>
      <c r="FHY10"/>
      <c r="FHZ10"/>
      <c r="FIA10"/>
      <c r="FIB10"/>
      <c r="FIC10"/>
      <c r="FID10"/>
      <c r="FIE10"/>
      <c r="FIF10"/>
      <c r="FIG10"/>
      <c r="FIH10"/>
      <c r="FII10"/>
      <c r="FIJ10"/>
      <c r="FIK10"/>
      <c r="FIL10"/>
      <c r="FIM10"/>
      <c r="FIN10"/>
      <c r="FIO10"/>
      <c r="FIP10"/>
      <c r="FIQ10"/>
      <c r="FIR10"/>
      <c r="FIS10"/>
      <c r="FIT10"/>
      <c r="FIU10"/>
      <c r="FIV10"/>
      <c r="FIW10"/>
      <c r="FIX10"/>
      <c r="FIY10"/>
      <c r="FIZ10"/>
      <c r="FJA10"/>
      <c r="FJB10"/>
      <c r="FJC10"/>
      <c r="FJD10"/>
      <c r="FJE10"/>
      <c r="FJF10"/>
      <c r="FJG10"/>
      <c r="FJH10"/>
      <c r="FJI10"/>
      <c r="FJJ10"/>
      <c r="FJK10"/>
      <c r="FJL10"/>
      <c r="FJM10"/>
      <c r="FJN10"/>
      <c r="FJO10"/>
      <c r="FJP10"/>
      <c r="FJQ10"/>
      <c r="FJR10"/>
      <c r="FJS10"/>
      <c r="FJT10"/>
      <c r="FJU10"/>
      <c r="FJV10"/>
      <c r="FJW10"/>
      <c r="FJX10"/>
      <c r="FJY10"/>
      <c r="FJZ10"/>
      <c r="FKA10"/>
      <c r="FKB10"/>
      <c r="FKC10"/>
      <c r="FKD10"/>
      <c r="FKE10"/>
      <c r="FKF10"/>
      <c r="FKG10"/>
      <c r="FKH10"/>
      <c r="FKI10"/>
      <c r="FKJ10"/>
      <c r="FKK10"/>
      <c r="FKL10"/>
      <c r="FKM10"/>
      <c r="FKN10"/>
      <c r="FKO10"/>
      <c r="FKP10"/>
      <c r="FKQ10"/>
      <c r="FKR10"/>
      <c r="FKS10"/>
      <c r="FKT10"/>
      <c r="FKU10"/>
      <c r="FKV10"/>
      <c r="FKW10"/>
      <c r="FKX10"/>
      <c r="FKY10"/>
      <c r="FKZ10"/>
      <c r="FLA10"/>
      <c r="FLB10"/>
      <c r="FLC10"/>
      <c r="FLD10"/>
      <c r="FLE10"/>
      <c r="FLF10"/>
      <c r="FLG10"/>
      <c r="FLH10"/>
      <c r="FLI10"/>
      <c r="FLJ10"/>
      <c r="FLK10"/>
      <c r="FLL10"/>
      <c r="FLM10"/>
      <c r="FLN10"/>
      <c r="FLO10"/>
      <c r="FLP10"/>
      <c r="FLQ10"/>
      <c r="FLR10"/>
      <c r="FLS10"/>
      <c r="FLT10"/>
      <c r="FLU10"/>
      <c r="FLV10"/>
      <c r="FLW10"/>
      <c r="FLX10"/>
      <c r="FLY10"/>
      <c r="FLZ10"/>
      <c r="FMA10"/>
      <c r="FMB10"/>
      <c r="FMC10"/>
      <c r="FMD10"/>
      <c r="FME10"/>
      <c r="FMF10"/>
      <c r="FMG10"/>
      <c r="FMH10"/>
      <c r="FMI10"/>
      <c r="FMJ10"/>
      <c r="FMK10"/>
      <c r="FML10"/>
      <c r="FMM10"/>
      <c r="FMN10"/>
      <c r="FMO10"/>
      <c r="FMP10"/>
      <c r="FMQ10"/>
      <c r="FMR10"/>
      <c r="FMS10"/>
      <c r="FMT10"/>
      <c r="FMU10"/>
      <c r="FMV10"/>
      <c r="FMW10"/>
      <c r="FMX10"/>
      <c r="FMY10"/>
      <c r="FMZ10"/>
      <c r="FNA10"/>
      <c r="FNB10"/>
      <c r="FNC10"/>
      <c r="FND10"/>
      <c r="FNE10"/>
      <c r="FNF10"/>
      <c r="FNG10"/>
      <c r="FNH10"/>
      <c r="FNI10"/>
      <c r="FNJ10"/>
      <c r="FNK10"/>
      <c r="FNL10"/>
      <c r="FNM10"/>
      <c r="FNN10"/>
      <c r="FNO10"/>
      <c r="FNP10"/>
      <c r="FNQ10"/>
      <c r="FNR10"/>
      <c r="FNS10"/>
      <c r="FNT10"/>
      <c r="FNU10"/>
      <c r="FNV10"/>
      <c r="FNW10"/>
      <c r="FNX10"/>
      <c r="FNY10"/>
      <c r="FNZ10"/>
      <c r="FOA10"/>
      <c r="FOB10"/>
      <c r="FOC10"/>
      <c r="FOD10"/>
      <c r="FOE10"/>
      <c r="FOF10"/>
      <c r="FOG10"/>
      <c r="FOH10"/>
      <c r="FOI10"/>
      <c r="FOJ10"/>
      <c r="FOK10"/>
      <c r="FOL10"/>
      <c r="FOM10"/>
      <c r="FON10"/>
      <c r="FOO10"/>
      <c r="FOP10"/>
      <c r="FOQ10"/>
      <c r="FOR10"/>
      <c r="FOS10"/>
      <c r="FOT10"/>
      <c r="FOU10"/>
      <c r="FOV10"/>
      <c r="FOW10"/>
      <c r="FOX10"/>
      <c r="FOY10"/>
      <c r="FOZ10"/>
      <c r="FPA10"/>
      <c r="FPB10"/>
      <c r="FPC10"/>
      <c r="FPD10"/>
      <c r="FPE10"/>
      <c r="FPF10"/>
      <c r="FPG10"/>
      <c r="FPH10"/>
      <c r="FPI10"/>
      <c r="FPJ10"/>
      <c r="FPK10"/>
      <c r="FPL10"/>
      <c r="FPM10"/>
      <c r="FPN10"/>
      <c r="FPO10"/>
      <c r="FPP10"/>
      <c r="FPQ10"/>
      <c r="FPR10"/>
      <c r="FPS10"/>
      <c r="FPT10"/>
      <c r="FPU10"/>
      <c r="FPV10"/>
      <c r="FPW10"/>
      <c r="FPX10"/>
      <c r="FPY10"/>
      <c r="FPZ10"/>
      <c r="FQA10"/>
      <c r="FQB10"/>
      <c r="FQC10"/>
      <c r="FQD10"/>
      <c r="FQE10"/>
      <c r="FQF10"/>
      <c r="FQG10"/>
      <c r="FQH10"/>
      <c r="FQI10"/>
      <c r="FQJ10"/>
      <c r="FQK10"/>
      <c r="FQL10"/>
      <c r="FQM10"/>
      <c r="FQN10"/>
      <c r="FQO10"/>
      <c r="FQP10"/>
      <c r="FQQ10"/>
      <c r="FQR10"/>
      <c r="FQS10"/>
      <c r="FQT10"/>
      <c r="FQU10"/>
      <c r="FQV10"/>
      <c r="FQW10"/>
      <c r="FQX10"/>
      <c r="FQY10"/>
      <c r="FQZ10"/>
      <c r="FRA10"/>
      <c r="FRB10"/>
      <c r="FRC10"/>
      <c r="FRD10"/>
      <c r="FRE10"/>
      <c r="FRF10"/>
      <c r="FRG10"/>
      <c r="FRH10"/>
      <c r="FRI10"/>
      <c r="FRJ10"/>
      <c r="FRK10"/>
      <c r="FRL10"/>
      <c r="FRM10"/>
      <c r="FRN10"/>
      <c r="FRO10"/>
      <c r="FRP10"/>
      <c r="FRQ10"/>
      <c r="FRR10"/>
      <c r="FRS10"/>
      <c r="FRT10"/>
      <c r="FRU10"/>
      <c r="FRV10"/>
      <c r="FRW10"/>
      <c r="FRX10"/>
      <c r="FRY10"/>
      <c r="FRZ10"/>
      <c r="FSA10"/>
      <c r="FSB10"/>
      <c r="FSC10"/>
      <c r="FSD10"/>
      <c r="FSE10"/>
      <c r="FSF10"/>
      <c r="FSG10"/>
      <c r="FSH10"/>
      <c r="FSI10"/>
      <c r="FSJ10"/>
      <c r="FSK10"/>
      <c r="FSL10"/>
      <c r="FSM10"/>
      <c r="FSN10"/>
      <c r="FSO10"/>
      <c r="FSP10"/>
      <c r="FSQ10"/>
      <c r="FSR10"/>
      <c r="FSS10"/>
      <c r="FST10"/>
      <c r="FSU10"/>
      <c r="FSV10"/>
      <c r="FSW10"/>
      <c r="FSX10"/>
      <c r="FSY10"/>
      <c r="FSZ10"/>
      <c r="FTA10"/>
      <c r="FTB10"/>
      <c r="FTC10"/>
      <c r="FTD10"/>
      <c r="FTE10"/>
      <c r="FTF10"/>
      <c r="FTG10"/>
      <c r="FTH10"/>
      <c r="FTI10"/>
      <c r="FTJ10"/>
      <c r="FTK10"/>
      <c r="FTL10"/>
      <c r="FTM10"/>
      <c r="FTN10"/>
      <c r="FTO10"/>
      <c r="FTP10"/>
      <c r="FTQ10"/>
      <c r="FTR10"/>
      <c r="FTS10"/>
      <c r="FTT10"/>
      <c r="FTU10"/>
      <c r="FTV10"/>
      <c r="FTW10"/>
      <c r="FTX10"/>
      <c r="FTY10"/>
      <c r="FTZ10"/>
      <c r="FUA10"/>
      <c r="FUB10"/>
      <c r="FUC10"/>
      <c r="FUD10"/>
      <c r="FUE10"/>
      <c r="FUF10"/>
      <c r="FUG10"/>
      <c r="FUH10"/>
      <c r="FUI10"/>
      <c r="FUJ10"/>
      <c r="FUK10"/>
      <c r="FUL10"/>
      <c r="FUM10"/>
      <c r="FUN10"/>
      <c r="FUO10"/>
      <c r="FUP10"/>
      <c r="FUQ10"/>
      <c r="FUR10"/>
      <c r="FUS10"/>
      <c r="FUT10"/>
      <c r="FUU10"/>
      <c r="FUV10"/>
      <c r="FUW10"/>
      <c r="FUX10"/>
      <c r="FUY10"/>
      <c r="FUZ10"/>
      <c r="FVA10"/>
      <c r="FVB10"/>
      <c r="FVC10"/>
      <c r="FVD10"/>
      <c r="FVE10"/>
      <c r="FVF10"/>
      <c r="FVG10"/>
      <c r="FVH10"/>
      <c r="FVI10"/>
      <c r="FVJ10"/>
      <c r="FVK10"/>
      <c r="FVL10"/>
      <c r="FVM10"/>
      <c r="FVN10"/>
      <c r="FVO10"/>
      <c r="FVP10"/>
      <c r="FVQ10"/>
      <c r="FVR10"/>
      <c r="FVS10"/>
      <c r="FVT10"/>
      <c r="FVU10"/>
      <c r="FVV10"/>
      <c r="FVW10"/>
      <c r="FVX10"/>
      <c r="FVY10"/>
      <c r="FVZ10"/>
      <c r="FWA10"/>
      <c r="FWB10"/>
      <c r="FWC10"/>
      <c r="FWD10"/>
      <c r="FWE10"/>
      <c r="FWF10"/>
      <c r="FWG10"/>
      <c r="FWH10"/>
      <c r="FWI10"/>
      <c r="FWJ10"/>
      <c r="FWK10"/>
      <c r="FWL10"/>
      <c r="FWM10"/>
      <c r="FWN10"/>
      <c r="FWO10"/>
      <c r="FWP10"/>
      <c r="FWQ10"/>
      <c r="FWR10"/>
      <c r="FWS10"/>
      <c r="FWT10"/>
      <c r="FWU10"/>
      <c r="FWV10"/>
      <c r="FWW10"/>
      <c r="FWX10"/>
      <c r="FWY10"/>
      <c r="FWZ10"/>
      <c r="FXA10"/>
      <c r="FXB10"/>
      <c r="FXC10"/>
      <c r="FXD10"/>
      <c r="FXE10"/>
      <c r="FXF10"/>
      <c r="FXG10"/>
      <c r="FXH10"/>
      <c r="FXI10"/>
      <c r="FXJ10"/>
      <c r="FXK10"/>
      <c r="FXL10"/>
      <c r="FXM10"/>
      <c r="FXN10"/>
      <c r="FXO10"/>
      <c r="FXP10"/>
      <c r="FXQ10"/>
      <c r="FXR10"/>
      <c r="FXS10"/>
      <c r="FXT10"/>
      <c r="FXU10"/>
      <c r="FXV10"/>
      <c r="FXW10"/>
      <c r="FXX10"/>
      <c r="FXY10"/>
      <c r="FXZ10"/>
      <c r="FYA10"/>
      <c r="FYB10"/>
      <c r="FYC10"/>
      <c r="FYD10"/>
      <c r="FYE10"/>
      <c r="FYF10"/>
      <c r="FYG10"/>
      <c r="FYH10"/>
      <c r="FYI10"/>
      <c r="FYJ10"/>
      <c r="FYK10"/>
      <c r="FYL10"/>
      <c r="FYM10"/>
      <c r="FYN10"/>
      <c r="FYO10"/>
      <c r="FYP10"/>
      <c r="FYQ10"/>
      <c r="FYR10"/>
      <c r="FYS10"/>
      <c r="FYT10"/>
      <c r="FYU10"/>
      <c r="FYV10"/>
      <c r="FYW10"/>
      <c r="FYX10"/>
      <c r="FYY10"/>
      <c r="FYZ10"/>
      <c r="FZA10"/>
      <c r="FZB10"/>
      <c r="FZC10"/>
      <c r="FZD10"/>
      <c r="FZE10"/>
      <c r="FZF10"/>
      <c r="FZG10"/>
      <c r="FZH10"/>
      <c r="FZI10"/>
      <c r="FZJ10"/>
      <c r="FZK10"/>
      <c r="FZL10"/>
      <c r="FZM10"/>
      <c r="FZN10"/>
      <c r="FZO10"/>
      <c r="FZP10"/>
      <c r="FZQ10"/>
      <c r="FZR10"/>
      <c r="FZS10"/>
      <c r="FZT10"/>
      <c r="FZU10"/>
      <c r="FZV10"/>
      <c r="FZW10"/>
      <c r="FZX10"/>
      <c r="FZY10"/>
      <c r="FZZ10"/>
      <c r="GAA10"/>
      <c r="GAB10"/>
      <c r="GAC10"/>
      <c r="GAD10"/>
      <c r="GAE10"/>
      <c r="GAF10"/>
      <c r="GAG10"/>
      <c r="GAH10"/>
      <c r="GAI10"/>
      <c r="GAJ10"/>
      <c r="GAK10"/>
      <c r="GAL10"/>
      <c r="GAM10"/>
      <c r="GAN10"/>
      <c r="GAO10"/>
      <c r="GAP10"/>
      <c r="GAQ10"/>
      <c r="GAR10"/>
      <c r="GAS10"/>
      <c r="GAT10"/>
      <c r="GAU10"/>
      <c r="GAV10"/>
      <c r="GAW10"/>
      <c r="GAX10"/>
      <c r="GAY10"/>
      <c r="GAZ10"/>
      <c r="GBA10"/>
      <c r="GBB10"/>
      <c r="GBC10"/>
      <c r="GBD10"/>
      <c r="GBE10"/>
      <c r="GBF10"/>
      <c r="GBG10"/>
      <c r="GBH10"/>
      <c r="GBI10"/>
      <c r="GBJ10"/>
      <c r="GBK10"/>
      <c r="GBL10"/>
      <c r="GBM10"/>
      <c r="GBN10"/>
      <c r="GBO10"/>
      <c r="GBP10"/>
      <c r="GBQ10"/>
      <c r="GBR10"/>
      <c r="GBS10"/>
      <c r="GBT10"/>
      <c r="GBU10"/>
      <c r="GBV10"/>
      <c r="GBW10"/>
      <c r="GBX10"/>
      <c r="GBY10"/>
      <c r="GBZ10"/>
      <c r="GCA10"/>
      <c r="GCB10"/>
      <c r="GCC10"/>
      <c r="GCD10"/>
      <c r="GCE10"/>
      <c r="GCF10"/>
      <c r="GCG10"/>
      <c r="GCH10"/>
      <c r="GCI10"/>
      <c r="GCJ10"/>
      <c r="GCK10"/>
      <c r="GCL10"/>
      <c r="GCM10"/>
      <c r="GCN10"/>
      <c r="GCO10"/>
      <c r="GCP10"/>
      <c r="GCQ10"/>
      <c r="GCR10"/>
      <c r="GCS10"/>
      <c r="GCT10"/>
      <c r="GCU10"/>
      <c r="GCV10"/>
      <c r="GCW10"/>
      <c r="GCX10"/>
      <c r="GCY10"/>
      <c r="GCZ10"/>
      <c r="GDA10"/>
      <c r="GDB10"/>
      <c r="GDC10"/>
      <c r="GDD10"/>
      <c r="GDE10"/>
      <c r="GDF10"/>
      <c r="GDG10"/>
      <c r="GDH10"/>
      <c r="GDI10"/>
      <c r="GDJ10"/>
      <c r="GDK10"/>
      <c r="GDL10"/>
      <c r="GDM10"/>
      <c r="GDN10"/>
      <c r="GDO10"/>
      <c r="GDP10"/>
      <c r="GDQ10"/>
      <c r="GDR10"/>
      <c r="GDS10"/>
      <c r="GDT10"/>
      <c r="GDU10"/>
      <c r="GDV10"/>
      <c r="GDW10"/>
      <c r="GDX10"/>
      <c r="GDY10"/>
      <c r="GDZ10"/>
      <c r="GEA10"/>
      <c r="GEB10"/>
      <c r="GEC10"/>
      <c r="GED10"/>
      <c r="GEE10"/>
      <c r="GEF10"/>
      <c r="GEG10"/>
      <c r="GEH10"/>
      <c r="GEI10"/>
      <c r="GEJ10"/>
      <c r="GEK10"/>
      <c r="GEL10"/>
      <c r="GEM10"/>
      <c r="GEN10"/>
      <c r="GEO10"/>
      <c r="GEP10"/>
      <c r="GEQ10"/>
      <c r="GER10"/>
      <c r="GES10"/>
      <c r="GET10"/>
      <c r="GEU10"/>
      <c r="GEV10"/>
      <c r="GEW10"/>
      <c r="GEX10"/>
      <c r="GEY10"/>
      <c r="GEZ10"/>
      <c r="GFA10"/>
      <c r="GFB10"/>
      <c r="GFC10"/>
      <c r="GFD10"/>
      <c r="GFE10"/>
      <c r="GFF10"/>
      <c r="GFG10"/>
      <c r="GFH10"/>
      <c r="GFI10"/>
      <c r="GFJ10"/>
      <c r="GFK10"/>
      <c r="GFL10"/>
      <c r="GFM10"/>
      <c r="GFN10"/>
      <c r="GFO10"/>
      <c r="GFP10"/>
      <c r="GFQ10"/>
      <c r="GFR10"/>
      <c r="GFS10"/>
      <c r="GFT10"/>
      <c r="GFU10"/>
      <c r="GFV10"/>
      <c r="GFW10"/>
      <c r="GFX10"/>
      <c r="GFY10"/>
      <c r="GFZ10"/>
      <c r="GGA10"/>
      <c r="GGB10"/>
      <c r="GGC10"/>
      <c r="GGD10"/>
      <c r="GGE10"/>
      <c r="GGF10"/>
      <c r="GGG10"/>
      <c r="GGH10"/>
      <c r="GGI10"/>
      <c r="GGJ10"/>
      <c r="GGK10"/>
      <c r="GGL10"/>
      <c r="GGM10"/>
      <c r="GGN10"/>
      <c r="GGO10"/>
      <c r="GGP10"/>
      <c r="GGQ10"/>
      <c r="GGR10"/>
      <c r="GGS10"/>
      <c r="GGT10"/>
      <c r="GGU10"/>
      <c r="GGV10"/>
      <c r="GGW10"/>
      <c r="GGX10"/>
      <c r="GGY10"/>
      <c r="GGZ10"/>
      <c r="GHA10"/>
      <c r="GHB10"/>
      <c r="GHC10"/>
      <c r="GHD10"/>
      <c r="GHE10"/>
      <c r="GHF10"/>
      <c r="GHG10"/>
      <c r="GHH10"/>
      <c r="GHI10"/>
      <c r="GHJ10"/>
      <c r="GHK10"/>
      <c r="GHL10"/>
      <c r="GHM10"/>
      <c r="GHN10"/>
      <c r="GHO10"/>
      <c r="GHP10"/>
      <c r="GHQ10"/>
      <c r="GHR10"/>
      <c r="GHS10"/>
      <c r="GHT10"/>
      <c r="GHU10"/>
      <c r="GHV10"/>
      <c r="GHW10"/>
      <c r="GHX10"/>
      <c r="GHY10"/>
      <c r="GHZ10"/>
      <c r="GIA10"/>
      <c r="GIB10"/>
      <c r="GIC10"/>
      <c r="GID10"/>
      <c r="GIE10"/>
      <c r="GIF10"/>
      <c r="GIG10"/>
      <c r="GIH10"/>
      <c r="GII10"/>
      <c r="GIJ10"/>
      <c r="GIK10"/>
      <c r="GIL10"/>
      <c r="GIM10"/>
      <c r="GIN10"/>
      <c r="GIO10"/>
      <c r="GIP10"/>
      <c r="GIQ10"/>
      <c r="GIR10"/>
      <c r="GIS10"/>
      <c r="GIT10"/>
      <c r="GIU10"/>
      <c r="GIV10"/>
      <c r="GIW10"/>
      <c r="GIX10"/>
      <c r="GIY10"/>
      <c r="GIZ10"/>
      <c r="GJA10"/>
      <c r="GJB10"/>
      <c r="GJC10"/>
      <c r="GJD10"/>
      <c r="GJE10"/>
      <c r="GJF10"/>
      <c r="GJG10"/>
      <c r="GJH10"/>
      <c r="GJI10"/>
      <c r="GJJ10"/>
      <c r="GJK10"/>
      <c r="GJL10"/>
      <c r="GJM10"/>
      <c r="GJN10"/>
      <c r="GJO10"/>
      <c r="GJP10"/>
      <c r="GJQ10"/>
      <c r="GJR10"/>
      <c r="GJS10"/>
      <c r="GJT10"/>
      <c r="GJU10"/>
      <c r="GJV10"/>
      <c r="GJW10"/>
      <c r="GJX10"/>
      <c r="GJY10"/>
      <c r="GJZ10"/>
      <c r="GKA10"/>
      <c r="GKB10"/>
      <c r="GKC10"/>
      <c r="GKD10"/>
      <c r="GKE10"/>
      <c r="GKF10"/>
      <c r="GKG10"/>
      <c r="GKH10"/>
      <c r="GKI10"/>
      <c r="GKJ10"/>
      <c r="GKK10"/>
      <c r="GKL10"/>
      <c r="GKM10"/>
      <c r="GKN10"/>
      <c r="GKO10"/>
      <c r="GKP10"/>
      <c r="GKQ10"/>
      <c r="GKR10"/>
      <c r="GKS10"/>
      <c r="GKT10"/>
      <c r="GKU10"/>
      <c r="GKV10"/>
      <c r="GKW10"/>
      <c r="GKX10"/>
      <c r="GKY10"/>
      <c r="GKZ10"/>
      <c r="GLA10"/>
      <c r="GLB10"/>
      <c r="GLC10"/>
      <c r="GLD10"/>
      <c r="GLE10"/>
      <c r="GLF10"/>
      <c r="GLG10"/>
      <c r="GLH10"/>
      <c r="GLI10"/>
      <c r="GLJ10"/>
      <c r="GLK10"/>
      <c r="GLL10"/>
      <c r="GLM10"/>
      <c r="GLN10"/>
      <c r="GLO10"/>
      <c r="GLP10"/>
      <c r="GLQ10"/>
      <c r="GLR10"/>
      <c r="GLS10"/>
      <c r="GLT10"/>
      <c r="GLU10"/>
      <c r="GLV10"/>
      <c r="GLW10"/>
      <c r="GLX10"/>
      <c r="GLY10"/>
      <c r="GLZ10"/>
      <c r="GMA10"/>
      <c r="GMB10"/>
      <c r="GMC10"/>
      <c r="GMD10"/>
      <c r="GME10"/>
      <c r="GMF10"/>
      <c r="GMG10"/>
      <c r="GMH10"/>
      <c r="GMI10"/>
      <c r="GMJ10"/>
      <c r="GMK10"/>
      <c r="GML10"/>
      <c r="GMM10"/>
      <c r="GMN10"/>
      <c r="GMO10"/>
      <c r="GMP10"/>
      <c r="GMQ10"/>
      <c r="GMR10"/>
      <c r="GMS10"/>
      <c r="GMT10"/>
      <c r="GMU10"/>
      <c r="GMV10"/>
      <c r="GMW10"/>
      <c r="GMX10"/>
      <c r="GMY10"/>
      <c r="GMZ10"/>
      <c r="GNA10"/>
      <c r="GNB10"/>
      <c r="GNC10"/>
      <c r="GND10"/>
      <c r="GNE10"/>
      <c r="GNF10"/>
      <c r="GNG10"/>
      <c r="GNH10"/>
      <c r="GNI10"/>
      <c r="GNJ10"/>
      <c r="GNK10"/>
      <c r="GNL10"/>
      <c r="GNM10"/>
      <c r="GNN10"/>
      <c r="GNO10"/>
      <c r="GNP10"/>
      <c r="GNQ10"/>
      <c r="GNR10"/>
      <c r="GNS10"/>
      <c r="GNT10"/>
      <c r="GNU10"/>
      <c r="GNV10"/>
      <c r="GNW10"/>
      <c r="GNX10"/>
      <c r="GNY10"/>
      <c r="GNZ10"/>
      <c r="GOA10"/>
      <c r="GOB10"/>
      <c r="GOC10"/>
      <c r="GOD10"/>
      <c r="GOE10"/>
      <c r="GOF10"/>
      <c r="GOG10"/>
      <c r="GOH10"/>
      <c r="GOI10"/>
      <c r="GOJ10"/>
      <c r="GOK10"/>
      <c r="GOL10"/>
      <c r="GOM10"/>
      <c r="GON10"/>
      <c r="GOO10"/>
      <c r="GOP10"/>
      <c r="GOQ10"/>
      <c r="GOR10"/>
      <c r="GOS10"/>
      <c r="GOT10"/>
      <c r="GOU10"/>
      <c r="GOV10"/>
      <c r="GOW10"/>
      <c r="GOX10"/>
      <c r="GOY10"/>
      <c r="GOZ10"/>
      <c r="GPA10"/>
      <c r="GPB10"/>
      <c r="GPC10"/>
      <c r="GPD10"/>
      <c r="GPE10"/>
      <c r="GPF10"/>
      <c r="GPG10"/>
      <c r="GPH10"/>
      <c r="GPI10"/>
      <c r="GPJ10"/>
      <c r="GPK10"/>
      <c r="GPL10"/>
      <c r="GPM10"/>
      <c r="GPN10"/>
      <c r="GPO10"/>
      <c r="GPP10"/>
      <c r="GPQ10"/>
      <c r="GPR10"/>
      <c r="GPS10"/>
      <c r="GPT10"/>
      <c r="GPU10"/>
      <c r="GPV10"/>
      <c r="GPW10"/>
      <c r="GPX10"/>
      <c r="GPY10"/>
      <c r="GPZ10"/>
      <c r="GQA10"/>
      <c r="GQB10"/>
      <c r="GQC10"/>
      <c r="GQD10"/>
      <c r="GQE10"/>
      <c r="GQF10"/>
      <c r="GQG10"/>
      <c r="GQH10"/>
      <c r="GQI10"/>
      <c r="GQJ10"/>
      <c r="GQK10"/>
      <c r="GQL10"/>
      <c r="GQM10"/>
      <c r="GQN10"/>
      <c r="GQO10"/>
      <c r="GQP10"/>
      <c r="GQQ10"/>
      <c r="GQR10"/>
      <c r="GQS10"/>
      <c r="GQT10"/>
      <c r="GQU10"/>
      <c r="GQV10"/>
      <c r="GQW10"/>
      <c r="GQX10"/>
      <c r="GQY10"/>
      <c r="GQZ10"/>
      <c r="GRA10"/>
      <c r="GRB10"/>
      <c r="GRC10"/>
      <c r="GRD10"/>
      <c r="GRE10"/>
      <c r="GRF10"/>
      <c r="GRG10"/>
      <c r="GRH10"/>
      <c r="GRI10"/>
      <c r="GRJ10"/>
      <c r="GRK10"/>
      <c r="GRL10"/>
      <c r="GRM10"/>
      <c r="GRN10"/>
      <c r="GRO10"/>
      <c r="GRP10"/>
      <c r="GRQ10"/>
      <c r="GRR10"/>
      <c r="GRS10"/>
      <c r="GRT10"/>
      <c r="GRU10"/>
      <c r="GRV10"/>
      <c r="GRW10"/>
      <c r="GRX10"/>
      <c r="GRY10"/>
      <c r="GRZ10"/>
      <c r="GSA10"/>
      <c r="GSB10"/>
      <c r="GSC10"/>
      <c r="GSD10"/>
      <c r="GSE10"/>
      <c r="GSF10"/>
      <c r="GSG10"/>
      <c r="GSH10"/>
      <c r="GSI10"/>
      <c r="GSJ10"/>
      <c r="GSK10"/>
      <c r="GSL10"/>
      <c r="GSM10"/>
      <c r="GSN10"/>
      <c r="GSO10"/>
      <c r="GSP10"/>
      <c r="GSQ10"/>
      <c r="GSR10"/>
      <c r="GSS10"/>
      <c r="GST10"/>
      <c r="GSU10"/>
      <c r="GSV10"/>
      <c r="GSW10"/>
      <c r="GSX10"/>
      <c r="GSY10"/>
      <c r="GSZ10"/>
      <c r="GTA10"/>
      <c r="GTB10"/>
      <c r="GTC10"/>
      <c r="GTD10"/>
      <c r="GTE10"/>
      <c r="GTF10"/>
      <c r="GTG10"/>
      <c r="GTH10"/>
      <c r="GTI10"/>
      <c r="GTJ10"/>
      <c r="GTK10"/>
      <c r="GTL10"/>
      <c r="GTM10"/>
      <c r="GTN10"/>
      <c r="GTO10"/>
      <c r="GTP10"/>
      <c r="GTQ10"/>
      <c r="GTR10"/>
      <c r="GTS10"/>
      <c r="GTT10"/>
      <c r="GTU10"/>
      <c r="GTV10"/>
      <c r="GTW10"/>
      <c r="GTX10"/>
      <c r="GTY10"/>
      <c r="GTZ10"/>
      <c r="GUA10"/>
      <c r="GUB10"/>
      <c r="GUC10"/>
      <c r="GUD10"/>
      <c r="GUE10"/>
      <c r="GUF10"/>
      <c r="GUG10"/>
      <c r="GUH10"/>
      <c r="GUI10"/>
      <c r="GUJ10"/>
      <c r="GUK10"/>
      <c r="GUL10"/>
      <c r="GUM10"/>
      <c r="GUN10"/>
      <c r="GUO10"/>
      <c r="GUP10"/>
      <c r="GUQ10"/>
      <c r="GUR10"/>
      <c r="GUS10"/>
      <c r="GUT10"/>
      <c r="GUU10"/>
      <c r="GUV10"/>
      <c r="GUW10"/>
      <c r="GUX10"/>
      <c r="GUY10"/>
      <c r="GUZ10"/>
      <c r="GVA10"/>
      <c r="GVB10"/>
      <c r="GVC10"/>
      <c r="GVD10"/>
      <c r="GVE10"/>
      <c r="GVF10"/>
      <c r="GVG10"/>
      <c r="GVH10"/>
      <c r="GVI10"/>
      <c r="GVJ10"/>
      <c r="GVK10"/>
      <c r="GVL10"/>
      <c r="GVM10"/>
      <c r="GVN10"/>
      <c r="GVO10"/>
      <c r="GVP10"/>
      <c r="GVQ10"/>
      <c r="GVR10"/>
      <c r="GVS10"/>
      <c r="GVT10"/>
      <c r="GVU10"/>
      <c r="GVV10"/>
      <c r="GVW10"/>
      <c r="GVX10"/>
      <c r="GVY10"/>
      <c r="GVZ10"/>
      <c r="GWA10"/>
      <c r="GWB10"/>
      <c r="GWC10"/>
      <c r="GWD10"/>
      <c r="GWE10"/>
      <c r="GWF10"/>
      <c r="GWG10"/>
      <c r="GWH10"/>
      <c r="GWI10"/>
      <c r="GWJ10"/>
      <c r="GWK10"/>
      <c r="GWL10"/>
      <c r="GWM10"/>
      <c r="GWN10"/>
      <c r="GWO10"/>
      <c r="GWP10"/>
      <c r="GWQ10"/>
      <c r="GWR10"/>
      <c r="GWS10"/>
      <c r="GWT10"/>
      <c r="GWU10"/>
      <c r="GWV10"/>
      <c r="GWW10"/>
      <c r="GWX10"/>
      <c r="GWY10"/>
      <c r="GWZ10"/>
      <c r="GXA10"/>
      <c r="GXB10"/>
      <c r="GXC10"/>
      <c r="GXD10"/>
      <c r="GXE10"/>
      <c r="GXF10"/>
      <c r="GXG10"/>
      <c r="GXH10"/>
      <c r="GXI10"/>
      <c r="GXJ10"/>
      <c r="GXK10"/>
      <c r="GXL10"/>
      <c r="GXM10"/>
      <c r="GXN10"/>
      <c r="GXO10"/>
      <c r="GXP10"/>
      <c r="GXQ10"/>
      <c r="GXR10"/>
      <c r="GXS10"/>
      <c r="GXT10"/>
      <c r="GXU10"/>
      <c r="GXV10"/>
      <c r="GXW10"/>
      <c r="GXX10"/>
      <c r="GXY10"/>
      <c r="GXZ10"/>
      <c r="GYA10"/>
      <c r="GYB10"/>
      <c r="GYC10"/>
      <c r="GYD10"/>
      <c r="GYE10"/>
      <c r="GYF10"/>
      <c r="GYG10"/>
      <c r="GYH10"/>
      <c r="GYI10"/>
      <c r="GYJ10"/>
      <c r="GYK10"/>
      <c r="GYL10"/>
      <c r="GYM10"/>
      <c r="GYN10"/>
      <c r="GYO10"/>
      <c r="GYP10"/>
      <c r="GYQ10"/>
      <c r="GYR10"/>
      <c r="GYS10"/>
      <c r="GYT10"/>
      <c r="GYU10"/>
      <c r="GYV10"/>
      <c r="GYW10"/>
      <c r="GYX10"/>
      <c r="GYY10"/>
      <c r="GYZ10"/>
      <c r="GZA10"/>
      <c r="GZB10"/>
      <c r="GZC10"/>
      <c r="GZD10"/>
      <c r="GZE10"/>
      <c r="GZF10"/>
      <c r="GZG10"/>
      <c r="GZH10"/>
      <c r="GZI10"/>
      <c r="GZJ10"/>
      <c r="GZK10"/>
      <c r="GZL10"/>
      <c r="GZM10"/>
      <c r="GZN10"/>
      <c r="GZO10"/>
      <c r="GZP10"/>
      <c r="GZQ10"/>
      <c r="GZR10"/>
      <c r="GZS10"/>
      <c r="GZT10"/>
      <c r="GZU10"/>
      <c r="GZV10"/>
      <c r="GZW10"/>
      <c r="GZX10"/>
      <c r="GZY10"/>
      <c r="GZZ10"/>
      <c r="HAA10"/>
      <c r="HAB10"/>
      <c r="HAC10"/>
      <c r="HAD10"/>
      <c r="HAE10"/>
      <c r="HAF10"/>
      <c r="HAG10"/>
      <c r="HAH10"/>
      <c r="HAI10"/>
      <c r="HAJ10"/>
      <c r="HAK10"/>
      <c r="HAL10"/>
      <c r="HAM10"/>
      <c r="HAN10"/>
      <c r="HAO10"/>
      <c r="HAP10"/>
      <c r="HAQ10"/>
      <c r="HAR10"/>
      <c r="HAS10"/>
      <c r="HAT10"/>
      <c r="HAU10"/>
      <c r="HAV10"/>
      <c r="HAW10"/>
      <c r="HAX10"/>
      <c r="HAY10"/>
      <c r="HAZ10"/>
      <c r="HBA10"/>
      <c r="HBB10"/>
      <c r="HBC10"/>
      <c r="HBD10"/>
      <c r="HBE10"/>
      <c r="HBF10"/>
      <c r="HBG10"/>
      <c r="HBH10"/>
      <c r="HBI10"/>
      <c r="HBJ10"/>
      <c r="HBK10"/>
      <c r="HBL10"/>
      <c r="HBM10"/>
      <c r="HBN10"/>
      <c r="HBO10"/>
      <c r="HBP10"/>
      <c r="HBQ10"/>
      <c r="HBR10"/>
      <c r="HBS10"/>
      <c r="HBT10"/>
      <c r="HBU10"/>
      <c r="HBV10"/>
      <c r="HBW10"/>
      <c r="HBX10"/>
      <c r="HBY10"/>
      <c r="HBZ10"/>
      <c r="HCA10"/>
      <c r="HCB10"/>
      <c r="HCC10"/>
      <c r="HCD10"/>
      <c r="HCE10"/>
      <c r="HCF10"/>
      <c r="HCG10"/>
      <c r="HCH10"/>
      <c r="HCI10"/>
      <c r="HCJ10"/>
      <c r="HCK10"/>
      <c r="HCL10"/>
      <c r="HCM10"/>
      <c r="HCN10"/>
      <c r="HCO10"/>
      <c r="HCP10"/>
      <c r="HCQ10"/>
      <c r="HCR10"/>
      <c r="HCS10"/>
      <c r="HCT10"/>
      <c r="HCU10"/>
      <c r="HCV10"/>
      <c r="HCW10"/>
      <c r="HCX10"/>
      <c r="HCY10"/>
      <c r="HCZ10"/>
      <c r="HDA10"/>
      <c r="HDB10"/>
      <c r="HDC10"/>
      <c r="HDD10"/>
      <c r="HDE10"/>
      <c r="HDF10"/>
      <c r="HDG10"/>
      <c r="HDH10"/>
      <c r="HDI10"/>
      <c r="HDJ10"/>
      <c r="HDK10"/>
      <c r="HDL10"/>
      <c r="HDM10"/>
      <c r="HDN10"/>
      <c r="HDO10"/>
      <c r="HDP10"/>
      <c r="HDQ10"/>
      <c r="HDR10"/>
      <c r="HDS10"/>
      <c r="HDT10"/>
      <c r="HDU10"/>
      <c r="HDV10"/>
      <c r="HDW10"/>
      <c r="HDX10"/>
      <c r="HDY10"/>
      <c r="HDZ10"/>
      <c r="HEA10"/>
      <c r="HEB10"/>
      <c r="HEC10"/>
      <c r="HED10"/>
      <c r="HEE10"/>
      <c r="HEF10"/>
      <c r="HEG10"/>
      <c r="HEH10"/>
      <c r="HEI10"/>
      <c r="HEJ10"/>
      <c r="HEK10"/>
      <c r="HEL10"/>
      <c r="HEM10"/>
      <c r="HEN10"/>
      <c r="HEO10"/>
      <c r="HEP10"/>
      <c r="HEQ10"/>
      <c r="HER10"/>
      <c r="HES10"/>
      <c r="HET10"/>
      <c r="HEU10"/>
      <c r="HEV10"/>
      <c r="HEW10"/>
      <c r="HEX10"/>
      <c r="HEY10"/>
      <c r="HEZ10"/>
      <c r="HFA10"/>
      <c r="HFB10"/>
      <c r="HFC10"/>
      <c r="HFD10"/>
      <c r="HFE10"/>
      <c r="HFF10"/>
      <c r="HFG10"/>
      <c r="HFH10"/>
      <c r="HFI10"/>
      <c r="HFJ10"/>
      <c r="HFK10"/>
      <c r="HFL10"/>
      <c r="HFM10"/>
      <c r="HFN10"/>
      <c r="HFO10"/>
      <c r="HFP10"/>
      <c r="HFQ10"/>
      <c r="HFR10"/>
      <c r="HFS10"/>
      <c r="HFT10"/>
      <c r="HFU10"/>
      <c r="HFV10"/>
      <c r="HFW10"/>
      <c r="HFX10"/>
      <c r="HFY10"/>
      <c r="HFZ10"/>
      <c r="HGA10"/>
      <c r="HGB10"/>
      <c r="HGC10"/>
      <c r="HGD10"/>
      <c r="HGE10"/>
      <c r="HGF10"/>
      <c r="HGG10"/>
      <c r="HGH10"/>
      <c r="HGI10"/>
      <c r="HGJ10"/>
      <c r="HGK10"/>
      <c r="HGL10"/>
      <c r="HGM10"/>
      <c r="HGN10"/>
      <c r="HGO10"/>
      <c r="HGP10"/>
      <c r="HGQ10"/>
      <c r="HGR10"/>
      <c r="HGS10"/>
      <c r="HGT10"/>
      <c r="HGU10"/>
      <c r="HGV10"/>
      <c r="HGW10"/>
      <c r="HGX10"/>
      <c r="HGY10"/>
      <c r="HGZ10"/>
      <c r="HHA10"/>
      <c r="HHB10"/>
      <c r="HHC10"/>
      <c r="HHD10"/>
      <c r="HHE10"/>
      <c r="HHF10"/>
      <c r="HHG10"/>
      <c r="HHH10"/>
      <c r="HHI10"/>
      <c r="HHJ10"/>
      <c r="HHK10"/>
      <c r="HHL10"/>
      <c r="HHM10"/>
      <c r="HHN10"/>
      <c r="HHO10"/>
      <c r="HHP10"/>
      <c r="HHQ10"/>
      <c r="HHR10"/>
      <c r="HHS10"/>
      <c r="HHT10"/>
      <c r="HHU10"/>
      <c r="HHV10"/>
      <c r="HHW10"/>
      <c r="HHX10"/>
      <c r="HHY10"/>
      <c r="HHZ10"/>
      <c r="HIA10"/>
      <c r="HIB10"/>
      <c r="HIC10"/>
      <c r="HID10"/>
      <c r="HIE10"/>
      <c r="HIF10"/>
      <c r="HIG10"/>
      <c r="HIH10"/>
      <c r="HII10"/>
      <c r="HIJ10"/>
      <c r="HIK10"/>
      <c r="HIL10"/>
      <c r="HIM10"/>
      <c r="HIN10"/>
      <c r="HIO10"/>
      <c r="HIP10"/>
      <c r="HIQ10"/>
      <c r="HIR10"/>
      <c r="HIS10"/>
      <c r="HIT10"/>
      <c r="HIU10"/>
      <c r="HIV10"/>
      <c r="HIW10"/>
      <c r="HIX10"/>
      <c r="HIY10"/>
      <c r="HIZ10"/>
      <c r="HJA10"/>
      <c r="HJB10"/>
      <c r="HJC10"/>
      <c r="HJD10"/>
      <c r="HJE10"/>
      <c r="HJF10"/>
      <c r="HJG10"/>
      <c r="HJH10"/>
      <c r="HJI10"/>
      <c r="HJJ10"/>
      <c r="HJK10"/>
      <c r="HJL10"/>
      <c r="HJM10"/>
      <c r="HJN10"/>
      <c r="HJO10"/>
      <c r="HJP10"/>
      <c r="HJQ10"/>
      <c r="HJR10"/>
      <c r="HJS10"/>
      <c r="HJT10"/>
      <c r="HJU10"/>
      <c r="HJV10"/>
      <c r="HJW10"/>
      <c r="HJX10"/>
      <c r="HJY10"/>
      <c r="HJZ10"/>
      <c r="HKA10"/>
      <c r="HKB10"/>
      <c r="HKC10"/>
      <c r="HKD10"/>
      <c r="HKE10"/>
      <c r="HKF10"/>
      <c r="HKG10"/>
      <c r="HKH10"/>
      <c r="HKI10"/>
      <c r="HKJ10"/>
      <c r="HKK10"/>
      <c r="HKL10"/>
      <c r="HKM10"/>
      <c r="HKN10"/>
      <c r="HKO10"/>
      <c r="HKP10"/>
      <c r="HKQ10"/>
      <c r="HKR10"/>
      <c r="HKS10"/>
      <c r="HKT10"/>
      <c r="HKU10"/>
      <c r="HKV10"/>
      <c r="HKW10"/>
      <c r="HKX10"/>
      <c r="HKY10"/>
      <c r="HKZ10"/>
      <c r="HLA10"/>
      <c r="HLB10"/>
      <c r="HLC10"/>
      <c r="HLD10"/>
      <c r="HLE10"/>
      <c r="HLF10"/>
      <c r="HLG10"/>
      <c r="HLH10"/>
      <c r="HLI10"/>
      <c r="HLJ10"/>
      <c r="HLK10"/>
      <c r="HLL10"/>
      <c r="HLM10"/>
      <c r="HLN10"/>
      <c r="HLO10"/>
      <c r="HLP10"/>
      <c r="HLQ10"/>
      <c r="HLR10"/>
      <c r="HLS10"/>
      <c r="HLT10"/>
      <c r="HLU10"/>
      <c r="HLV10"/>
      <c r="HLW10"/>
      <c r="HLX10"/>
      <c r="HLY10"/>
      <c r="HLZ10"/>
      <c r="HMA10"/>
      <c r="HMB10"/>
      <c r="HMC10"/>
      <c r="HMD10"/>
      <c r="HME10"/>
      <c r="HMF10"/>
      <c r="HMG10"/>
      <c r="HMH10"/>
      <c r="HMI10"/>
      <c r="HMJ10"/>
      <c r="HMK10"/>
      <c r="HML10"/>
      <c r="HMM10"/>
      <c r="HMN10"/>
      <c r="HMO10"/>
      <c r="HMP10"/>
      <c r="HMQ10"/>
      <c r="HMR10"/>
      <c r="HMS10"/>
      <c r="HMT10"/>
      <c r="HMU10"/>
      <c r="HMV10"/>
      <c r="HMW10"/>
      <c r="HMX10"/>
      <c r="HMY10"/>
      <c r="HMZ10"/>
      <c r="HNA10"/>
      <c r="HNB10"/>
      <c r="HNC10"/>
      <c r="HND10"/>
      <c r="HNE10"/>
      <c r="HNF10"/>
      <c r="HNG10"/>
      <c r="HNH10"/>
      <c r="HNI10"/>
      <c r="HNJ10"/>
      <c r="HNK10"/>
      <c r="HNL10"/>
      <c r="HNM10"/>
      <c r="HNN10"/>
      <c r="HNO10"/>
      <c r="HNP10"/>
      <c r="HNQ10"/>
      <c r="HNR10"/>
      <c r="HNS10"/>
      <c r="HNT10"/>
      <c r="HNU10"/>
      <c r="HNV10"/>
      <c r="HNW10"/>
      <c r="HNX10"/>
      <c r="HNY10"/>
      <c r="HNZ10"/>
      <c r="HOA10"/>
      <c r="HOB10"/>
      <c r="HOC10"/>
      <c r="HOD10"/>
      <c r="HOE10"/>
      <c r="HOF10"/>
      <c r="HOG10"/>
      <c r="HOH10"/>
      <c r="HOI10"/>
      <c r="HOJ10"/>
      <c r="HOK10"/>
      <c r="HOL10"/>
      <c r="HOM10"/>
      <c r="HON10"/>
      <c r="HOO10"/>
      <c r="HOP10"/>
      <c r="HOQ10"/>
      <c r="HOR10"/>
      <c r="HOS10"/>
      <c r="HOT10"/>
      <c r="HOU10"/>
      <c r="HOV10"/>
      <c r="HOW10"/>
      <c r="HOX10"/>
      <c r="HOY10"/>
      <c r="HOZ10"/>
      <c r="HPA10"/>
      <c r="HPB10"/>
      <c r="HPC10"/>
      <c r="HPD10"/>
      <c r="HPE10"/>
      <c r="HPF10"/>
      <c r="HPG10"/>
      <c r="HPH10"/>
      <c r="HPI10"/>
      <c r="HPJ10"/>
      <c r="HPK10"/>
      <c r="HPL10"/>
      <c r="HPM10"/>
      <c r="HPN10"/>
      <c r="HPO10"/>
      <c r="HPP10"/>
      <c r="HPQ10"/>
      <c r="HPR10"/>
      <c r="HPS10"/>
      <c r="HPT10"/>
      <c r="HPU10"/>
      <c r="HPV10"/>
      <c r="HPW10"/>
      <c r="HPX10"/>
      <c r="HPY10"/>
      <c r="HPZ10"/>
      <c r="HQA10"/>
      <c r="HQB10"/>
      <c r="HQC10"/>
      <c r="HQD10"/>
      <c r="HQE10"/>
      <c r="HQF10"/>
      <c r="HQG10"/>
      <c r="HQH10"/>
      <c r="HQI10"/>
      <c r="HQJ10"/>
      <c r="HQK10"/>
      <c r="HQL10"/>
      <c r="HQM10"/>
      <c r="HQN10"/>
      <c r="HQO10"/>
      <c r="HQP10"/>
      <c r="HQQ10"/>
      <c r="HQR10"/>
      <c r="HQS10"/>
      <c r="HQT10"/>
      <c r="HQU10"/>
      <c r="HQV10"/>
      <c r="HQW10"/>
      <c r="HQX10"/>
      <c r="HQY10"/>
      <c r="HQZ10"/>
      <c r="HRA10"/>
      <c r="HRB10"/>
      <c r="HRC10"/>
      <c r="HRD10"/>
      <c r="HRE10"/>
      <c r="HRF10"/>
      <c r="HRG10"/>
      <c r="HRH10"/>
      <c r="HRI10"/>
      <c r="HRJ10"/>
      <c r="HRK10"/>
      <c r="HRL10"/>
      <c r="HRM10"/>
      <c r="HRN10"/>
      <c r="HRO10"/>
      <c r="HRP10"/>
      <c r="HRQ10"/>
      <c r="HRR10"/>
      <c r="HRS10"/>
      <c r="HRT10"/>
      <c r="HRU10"/>
      <c r="HRV10"/>
      <c r="HRW10"/>
      <c r="HRX10"/>
      <c r="HRY10"/>
      <c r="HRZ10"/>
      <c r="HSA10"/>
      <c r="HSB10"/>
      <c r="HSC10"/>
      <c r="HSD10"/>
      <c r="HSE10"/>
      <c r="HSF10"/>
      <c r="HSG10"/>
      <c r="HSH10"/>
      <c r="HSI10"/>
      <c r="HSJ10"/>
      <c r="HSK10"/>
      <c r="HSL10"/>
      <c r="HSM10"/>
      <c r="HSN10"/>
      <c r="HSO10"/>
      <c r="HSP10"/>
      <c r="HSQ10"/>
      <c r="HSR10"/>
      <c r="HSS10"/>
      <c r="HST10"/>
      <c r="HSU10"/>
      <c r="HSV10"/>
      <c r="HSW10"/>
      <c r="HSX10"/>
      <c r="HSY10"/>
      <c r="HSZ10"/>
      <c r="HTA10"/>
      <c r="HTB10"/>
      <c r="HTC10"/>
      <c r="HTD10"/>
      <c r="HTE10"/>
      <c r="HTF10"/>
      <c r="HTG10"/>
      <c r="HTH10"/>
      <c r="HTI10"/>
      <c r="HTJ10"/>
      <c r="HTK10"/>
      <c r="HTL10"/>
      <c r="HTM10"/>
      <c r="HTN10"/>
      <c r="HTO10"/>
      <c r="HTP10"/>
      <c r="HTQ10"/>
      <c r="HTR10"/>
      <c r="HTS10"/>
      <c r="HTT10"/>
      <c r="HTU10"/>
      <c r="HTV10"/>
      <c r="HTW10"/>
      <c r="HTX10"/>
      <c r="HTY10"/>
      <c r="HTZ10"/>
      <c r="HUA10"/>
      <c r="HUB10"/>
      <c r="HUC10"/>
      <c r="HUD10"/>
      <c r="HUE10"/>
      <c r="HUF10"/>
      <c r="HUG10"/>
      <c r="HUH10"/>
      <c r="HUI10"/>
      <c r="HUJ10"/>
      <c r="HUK10"/>
      <c r="HUL10"/>
      <c r="HUM10"/>
      <c r="HUN10"/>
      <c r="HUO10"/>
      <c r="HUP10"/>
      <c r="HUQ10"/>
      <c r="HUR10"/>
      <c r="HUS10"/>
      <c r="HUT10"/>
      <c r="HUU10"/>
      <c r="HUV10"/>
      <c r="HUW10"/>
      <c r="HUX10"/>
      <c r="HUY10"/>
      <c r="HUZ10"/>
      <c r="HVA10"/>
      <c r="HVB10"/>
      <c r="HVC10"/>
      <c r="HVD10"/>
      <c r="HVE10"/>
      <c r="HVF10"/>
      <c r="HVG10"/>
      <c r="HVH10"/>
      <c r="HVI10"/>
      <c r="HVJ10"/>
      <c r="HVK10"/>
      <c r="HVL10"/>
      <c r="HVM10"/>
      <c r="HVN10"/>
      <c r="HVO10"/>
      <c r="HVP10"/>
      <c r="HVQ10"/>
      <c r="HVR10"/>
      <c r="HVS10"/>
      <c r="HVT10"/>
      <c r="HVU10"/>
      <c r="HVV10"/>
      <c r="HVW10"/>
      <c r="HVX10"/>
      <c r="HVY10"/>
      <c r="HVZ10"/>
      <c r="HWA10"/>
      <c r="HWB10"/>
      <c r="HWC10"/>
      <c r="HWD10"/>
      <c r="HWE10"/>
      <c r="HWF10"/>
      <c r="HWG10"/>
      <c r="HWH10"/>
      <c r="HWI10"/>
      <c r="HWJ10"/>
      <c r="HWK10"/>
      <c r="HWL10"/>
      <c r="HWM10"/>
      <c r="HWN10"/>
      <c r="HWO10"/>
      <c r="HWP10"/>
      <c r="HWQ10"/>
      <c r="HWR10"/>
      <c r="HWS10"/>
      <c r="HWT10"/>
      <c r="HWU10"/>
      <c r="HWV10"/>
      <c r="HWW10"/>
      <c r="HWX10"/>
      <c r="HWY10"/>
      <c r="HWZ10"/>
      <c r="HXA10"/>
      <c r="HXB10"/>
      <c r="HXC10"/>
      <c r="HXD10"/>
      <c r="HXE10"/>
      <c r="HXF10"/>
      <c r="HXG10"/>
      <c r="HXH10"/>
      <c r="HXI10"/>
      <c r="HXJ10"/>
      <c r="HXK10"/>
      <c r="HXL10"/>
      <c r="HXM10"/>
      <c r="HXN10"/>
      <c r="HXO10"/>
      <c r="HXP10"/>
      <c r="HXQ10"/>
      <c r="HXR10"/>
      <c r="HXS10"/>
      <c r="HXT10"/>
      <c r="HXU10"/>
      <c r="HXV10"/>
      <c r="HXW10"/>
      <c r="HXX10"/>
      <c r="HXY10"/>
      <c r="HXZ10"/>
      <c r="HYA10"/>
      <c r="HYB10"/>
      <c r="HYC10"/>
      <c r="HYD10"/>
      <c r="HYE10"/>
      <c r="HYF10"/>
      <c r="HYG10"/>
      <c r="HYH10"/>
      <c r="HYI10"/>
      <c r="HYJ10"/>
      <c r="HYK10"/>
      <c r="HYL10"/>
      <c r="HYM10"/>
      <c r="HYN10"/>
      <c r="HYO10"/>
      <c r="HYP10"/>
      <c r="HYQ10"/>
      <c r="HYR10"/>
      <c r="HYS10"/>
      <c r="HYT10"/>
      <c r="HYU10"/>
      <c r="HYV10"/>
      <c r="HYW10"/>
      <c r="HYX10"/>
      <c r="HYY10"/>
      <c r="HYZ10"/>
      <c r="HZA10"/>
      <c r="HZB10"/>
      <c r="HZC10"/>
      <c r="HZD10"/>
      <c r="HZE10"/>
      <c r="HZF10"/>
      <c r="HZG10"/>
      <c r="HZH10"/>
      <c r="HZI10"/>
      <c r="HZJ10"/>
      <c r="HZK10"/>
      <c r="HZL10"/>
      <c r="HZM10"/>
      <c r="HZN10"/>
      <c r="HZO10"/>
      <c r="HZP10"/>
      <c r="HZQ10"/>
      <c r="HZR10"/>
      <c r="HZS10"/>
      <c r="HZT10"/>
      <c r="HZU10"/>
      <c r="HZV10"/>
      <c r="HZW10"/>
      <c r="HZX10"/>
      <c r="HZY10"/>
      <c r="HZZ10"/>
      <c r="IAA10"/>
      <c r="IAB10"/>
      <c r="IAC10"/>
      <c r="IAD10"/>
      <c r="IAE10"/>
      <c r="IAF10"/>
      <c r="IAG10"/>
      <c r="IAH10"/>
      <c r="IAI10"/>
      <c r="IAJ10"/>
      <c r="IAK10"/>
      <c r="IAL10"/>
      <c r="IAM10"/>
      <c r="IAN10"/>
      <c r="IAO10"/>
      <c r="IAP10"/>
      <c r="IAQ10"/>
      <c r="IAR10"/>
      <c r="IAS10"/>
      <c r="IAT10"/>
      <c r="IAU10"/>
      <c r="IAV10"/>
      <c r="IAW10"/>
      <c r="IAX10"/>
      <c r="IAY10"/>
      <c r="IAZ10"/>
      <c r="IBA10"/>
      <c r="IBB10"/>
      <c r="IBC10"/>
      <c r="IBD10"/>
      <c r="IBE10"/>
      <c r="IBF10"/>
      <c r="IBG10"/>
      <c r="IBH10"/>
      <c r="IBI10"/>
      <c r="IBJ10"/>
      <c r="IBK10"/>
      <c r="IBL10"/>
      <c r="IBM10"/>
      <c r="IBN10"/>
      <c r="IBO10"/>
      <c r="IBP10"/>
      <c r="IBQ10"/>
      <c r="IBR10"/>
      <c r="IBS10"/>
      <c r="IBT10"/>
      <c r="IBU10"/>
      <c r="IBV10"/>
      <c r="IBW10"/>
      <c r="IBX10"/>
      <c r="IBY10"/>
      <c r="IBZ10"/>
      <c r="ICA10"/>
      <c r="ICB10"/>
      <c r="ICC10"/>
      <c r="ICD10"/>
      <c r="ICE10"/>
      <c r="ICF10"/>
      <c r="ICG10"/>
      <c r="ICH10"/>
      <c r="ICI10"/>
      <c r="ICJ10"/>
      <c r="ICK10"/>
      <c r="ICL10"/>
      <c r="ICM10"/>
      <c r="ICN10"/>
      <c r="ICO10"/>
      <c r="ICP10"/>
      <c r="ICQ10"/>
      <c r="ICR10"/>
      <c r="ICS10"/>
      <c r="ICT10"/>
      <c r="ICU10"/>
      <c r="ICV10"/>
      <c r="ICW10"/>
      <c r="ICX10"/>
      <c r="ICY10"/>
      <c r="ICZ10"/>
      <c r="IDA10"/>
      <c r="IDB10"/>
      <c r="IDC10"/>
      <c r="IDD10"/>
      <c r="IDE10"/>
      <c r="IDF10"/>
      <c r="IDG10"/>
      <c r="IDH10"/>
      <c r="IDI10"/>
      <c r="IDJ10"/>
      <c r="IDK10"/>
      <c r="IDL10"/>
      <c r="IDM10"/>
      <c r="IDN10"/>
      <c r="IDO10"/>
      <c r="IDP10"/>
      <c r="IDQ10"/>
      <c r="IDR10"/>
      <c r="IDS10"/>
      <c r="IDT10"/>
      <c r="IDU10"/>
      <c r="IDV10"/>
      <c r="IDW10"/>
      <c r="IDX10"/>
      <c r="IDY10"/>
      <c r="IDZ10"/>
      <c r="IEA10"/>
      <c r="IEB10"/>
      <c r="IEC10"/>
      <c r="IED10"/>
      <c r="IEE10"/>
      <c r="IEF10"/>
      <c r="IEG10"/>
      <c r="IEH10"/>
      <c r="IEI10"/>
      <c r="IEJ10"/>
      <c r="IEK10"/>
      <c r="IEL10"/>
      <c r="IEM10"/>
      <c r="IEN10"/>
      <c r="IEO10"/>
      <c r="IEP10"/>
      <c r="IEQ10"/>
      <c r="IER10"/>
      <c r="IES10"/>
      <c r="IET10"/>
      <c r="IEU10"/>
      <c r="IEV10"/>
      <c r="IEW10"/>
      <c r="IEX10"/>
      <c r="IEY10"/>
      <c r="IEZ10"/>
      <c r="IFA10"/>
      <c r="IFB10"/>
      <c r="IFC10"/>
      <c r="IFD10"/>
      <c r="IFE10"/>
      <c r="IFF10"/>
      <c r="IFG10"/>
      <c r="IFH10"/>
      <c r="IFI10"/>
      <c r="IFJ10"/>
      <c r="IFK10"/>
      <c r="IFL10"/>
      <c r="IFM10"/>
      <c r="IFN10"/>
      <c r="IFO10"/>
      <c r="IFP10"/>
      <c r="IFQ10"/>
      <c r="IFR10"/>
      <c r="IFS10"/>
      <c r="IFT10"/>
      <c r="IFU10"/>
      <c r="IFV10"/>
      <c r="IFW10"/>
      <c r="IFX10"/>
      <c r="IFY10"/>
      <c r="IFZ10"/>
      <c r="IGA10"/>
      <c r="IGB10"/>
      <c r="IGC10"/>
      <c r="IGD10"/>
      <c r="IGE10"/>
      <c r="IGF10"/>
      <c r="IGG10"/>
      <c r="IGH10"/>
      <c r="IGI10"/>
      <c r="IGJ10"/>
      <c r="IGK10"/>
      <c r="IGL10"/>
      <c r="IGM10"/>
      <c r="IGN10"/>
      <c r="IGO10"/>
      <c r="IGP10"/>
      <c r="IGQ10"/>
      <c r="IGR10"/>
      <c r="IGS10"/>
      <c r="IGT10"/>
      <c r="IGU10"/>
      <c r="IGV10"/>
      <c r="IGW10"/>
      <c r="IGX10"/>
      <c r="IGY10"/>
      <c r="IGZ10"/>
      <c r="IHA10"/>
      <c r="IHB10"/>
      <c r="IHC10"/>
      <c r="IHD10"/>
      <c r="IHE10"/>
      <c r="IHF10"/>
      <c r="IHG10"/>
      <c r="IHH10"/>
      <c r="IHI10"/>
      <c r="IHJ10"/>
      <c r="IHK10"/>
      <c r="IHL10"/>
      <c r="IHM10"/>
      <c r="IHN10"/>
      <c r="IHO10"/>
      <c r="IHP10"/>
      <c r="IHQ10"/>
      <c r="IHR10"/>
      <c r="IHS10"/>
      <c r="IHT10"/>
      <c r="IHU10"/>
      <c r="IHV10"/>
      <c r="IHW10"/>
      <c r="IHX10"/>
      <c r="IHY10"/>
      <c r="IHZ10"/>
      <c r="IIA10"/>
      <c r="IIB10"/>
      <c r="IIC10"/>
      <c r="IID10"/>
      <c r="IIE10"/>
      <c r="IIF10"/>
      <c r="IIG10"/>
      <c r="IIH10"/>
      <c r="III10"/>
      <c r="IIJ10"/>
      <c r="IIK10"/>
      <c r="IIL10"/>
      <c r="IIM10"/>
      <c r="IIN10"/>
      <c r="IIO10"/>
      <c r="IIP10"/>
      <c r="IIQ10"/>
      <c r="IIR10"/>
      <c r="IIS10"/>
      <c r="IIT10"/>
      <c r="IIU10"/>
      <c r="IIV10"/>
      <c r="IIW10"/>
      <c r="IIX10"/>
      <c r="IIY10"/>
      <c r="IIZ10"/>
      <c r="IJA10"/>
      <c r="IJB10"/>
      <c r="IJC10"/>
      <c r="IJD10"/>
      <c r="IJE10"/>
      <c r="IJF10"/>
      <c r="IJG10"/>
      <c r="IJH10"/>
      <c r="IJI10"/>
      <c r="IJJ10"/>
      <c r="IJK10"/>
      <c r="IJL10"/>
      <c r="IJM10"/>
      <c r="IJN10"/>
      <c r="IJO10"/>
      <c r="IJP10"/>
      <c r="IJQ10"/>
      <c r="IJR10"/>
      <c r="IJS10"/>
      <c r="IJT10"/>
      <c r="IJU10"/>
      <c r="IJV10"/>
      <c r="IJW10"/>
      <c r="IJX10"/>
      <c r="IJY10"/>
      <c r="IJZ10"/>
      <c r="IKA10"/>
      <c r="IKB10"/>
      <c r="IKC10"/>
      <c r="IKD10"/>
      <c r="IKE10"/>
      <c r="IKF10"/>
      <c r="IKG10"/>
      <c r="IKH10"/>
      <c r="IKI10"/>
      <c r="IKJ10"/>
      <c r="IKK10"/>
      <c r="IKL10"/>
      <c r="IKM10"/>
      <c r="IKN10"/>
      <c r="IKO10"/>
      <c r="IKP10"/>
      <c r="IKQ10"/>
      <c r="IKR10"/>
      <c r="IKS10"/>
      <c r="IKT10"/>
      <c r="IKU10"/>
      <c r="IKV10"/>
      <c r="IKW10"/>
      <c r="IKX10"/>
      <c r="IKY10"/>
      <c r="IKZ10"/>
      <c r="ILA10"/>
      <c r="ILB10"/>
      <c r="ILC10"/>
      <c r="ILD10"/>
      <c r="ILE10"/>
      <c r="ILF10"/>
      <c r="ILG10"/>
      <c r="ILH10"/>
      <c r="ILI10"/>
      <c r="ILJ10"/>
      <c r="ILK10"/>
      <c r="ILL10"/>
      <c r="ILM10"/>
      <c r="ILN10"/>
      <c r="ILO10"/>
      <c r="ILP10"/>
      <c r="ILQ10"/>
      <c r="ILR10"/>
      <c r="ILS10"/>
      <c r="ILT10"/>
      <c r="ILU10"/>
      <c r="ILV10"/>
      <c r="ILW10"/>
      <c r="ILX10"/>
      <c r="ILY10"/>
      <c r="ILZ10"/>
      <c r="IMA10"/>
      <c r="IMB10"/>
      <c r="IMC10"/>
      <c r="IMD10"/>
      <c r="IME10"/>
      <c r="IMF10"/>
      <c r="IMG10"/>
      <c r="IMH10"/>
      <c r="IMI10"/>
      <c r="IMJ10"/>
      <c r="IMK10"/>
      <c r="IML10"/>
      <c r="IMM10"/>
      <c r="IMN10"/>
      <c r="IMO10"/>
      <c r="IMP10"/>
      <c r="IMQ10"/>
      <c r="IMR10"/>
      <c r="IMS10"/>
      <c r="IMT10"/>
      <c r="IMU10"/>
      <c r="IMV10"/>
      <c r="IMW10"/>
      <c r="IMX10"/>
      <c r="IMY10"/>
      <c r="IMZ10"/>
      <c r="INA10"/>
      <c r="INB10"/>
      <c r="INC10"/>
      <c r="IND10"/>
      <c r="INE10"/>
      <c r="INF10"/>
      <c r="ING10"/>
      <c r="INH10"/>
      <c r="INI10"/>
      <c r="INJ10"/>
      <c r="INK10"/>
      <c r="INL10"/>
      <c r="INM10"/>
      <c r="INN10"/>
      <c r="INO10"/>
      <c r="INP10"/>
      <c r="INQ10"/>
      <c r="INR10"/>
      <c r="INS10"/>
      <c r="INT10"/>
      <c r="INU10"/>
      <c r="INV10"/>
      <c r="INW10"/>
      <c r="INX10"/>
      <c r="INY10"/>
      <c r="INZ10"/>
      <c r="IOA10"/>
      <c r="IOB10"/>
      <c r="IOC10"/>
      <c r="IOD10"/>
      <c r="IOE10"/>
      <c r="IOF10"/>
      <c r="IOG10"/>
      <c r="IOH10"/>
      <c r="IOI10"/>
      <c r="IOJ10"/>
      <c r="IOK10"/>
      <c r="IOL10"/>
      <c r="IOM10"/>
      <c r="ION10"/>
      <c r="IOO10"/>
      <c r="IOP10"/>
      <c r="IOQ10"/>
      <c r="IOR10"/>
      <c r="IOS10"/>
      <c r="IOT10"/>
      <c r="IOU10"/>
      <c r="IOV10"/>
      <c r="IOW10"/>
      <c r="IOX10"/>
      <c r="IOY10"/>
      <c r="IOZ10"/>
      <c r="IPA10"/>
      <c r="IPB10"/>
      <c r="IPC10"/>
      <c r="IPD10"/>
      <c r="IPE10"/>
      <c r="IPF10"/>
      <c r="IPG10"/>
      <c r="IPH10"/>
      <c r="IPI10"/>
      <c r="IPJ10"/>
      <c r="IPK10"/>
      <c r="IPL10"/>
      <c r="IPM10"/>
      <c r="IPN10"/>
      <c r="IPO10"/>
      <c r="IPP10"/>
      <c r="IPQ10"/>
      <c r="IPR10"/>
      <c r="IPS10"/>
      <c r="IPT10"/>
      <c r="IPU10"/>
      <c r="IPV10"/>
      <c r="IPW10"/>
      <c r="IPX10"/>
      <c r="IPY10"/>
      <c r="IPZ10"/>
      <c r="IQA10"/>
      <c r="IQB10"/>
      <c r="IQC10"/>
      <c r="IQD10"/>
      <c r="IQE10"/>
      <c r="IQF10"/>
      <c r="IQG10"/>
      <c r="IQH10"/>
      <c r="IQI10"/>
      <c r="IQJ10"/>
      <c r="IQK10"/>
      <c r="IQL10"/>
      <c r="IQM10"/>
      <c r="IQN10"/>
      <c r="IQO10"/>
      <c r="IQP10"/>
      <c r="IQQ10"/>
      <c r="IQR10"/>
      <c r="IQS10"/>
      <c r="IQT10"/>
      <c r="IQU10"/>
      <c r="IQV10"/>
      <c r="IQW10"/>
      <c r="IQX10"/>
      <c r="IQY10"/>
      <c r="IQZ10"/>
      <c r="IRA10"/>
      <c r="IRB10"/>
      <c r="IRC10"/>
      <c r="IRD10"/>
      <c r="IRE10"/>
      <c r="IRF10"/>
      <c r="IRG10"/>
      <c r="IRH10"/>
      <c r="IRI10"/>
      <c r="IRJ10"/>
      <c r="IRK10"/>
      <c r="IRL10"/>
      <c r="IRM10"/>
      <c r="IRN10"/>
      <c r="IRO10"/>
      <c r="IRP10"/>
      <c r="IRQ10"/>
      <c r="IRR10"/>
      <c r="IRS10"/>
      <c r="IRT10"/>
      <c r="IRU10"/>
      <c r="IRV10"/>
      <c r="IRW10"/>
      <c r="IRX10"/>
      <c r="IRY10"/>
      <c r="IRZ10"/>
      <c r="ISA10"/>
      <c r="ISB10"/>
      <c r="ISC10"/>
      <c r="ISD10"/>
      <c r="ISE10"/>
      <c r="ISF10"/>
      <c r="ISG10"/>
      <c r="ISH10"/>
      <c r="ISI10"/>
      <c r="ISJ10"/>
      <c r="ISK10"/>
      <c r="ISL10"/>
      <c r="ISM10"/>
      <c r="ISN10"/>
      <c r="ISO10"/>
      <c r="ISP10"/>
      <c r="ISQ10"/>
      <c r="ISR10"/>
      <c r="ISS10"/>
      <c r="IST10"/>
      <c r="ISU10"/>
      <c r="ISV10"/>
      <c r="ISW10"/>
      <c r="ISX10"/>
      <c r="ISY10"/>
      <c r="ISZ10"/>
      <c r="ITA10"/>
      <c r="ITB10"/>
      <c r="ITC10"/>
      <c r="ITD10"/>
      <c r="ITE10"/>
      <c r="ITF10"/>
      <c r="ITG10"/>
      <c r="ITH10"/>
      <c r="ITI10"/>
      <c r="ITJ10"/>
      <c r="ITK10"/>
      <c r="ITL10"/>
      <c r="ITM10"/>
      <c r="ITN10"/>
      <c r="ITO10"/>
      <c r="ITP10"/>
      <c r="ITQ10"/>
      <c r="ITR10"/>
      <c r="ITS10"/>
      <c r="ITT10"/>
      <c r="ITU10"/>
      <c r="ITV10"/>
      <c r="ITW10"/>
      <c r="ITX10"/>
      <c r="ITY10"/>
      <c r="ITZ10"/>
      <c r="IUA10"/>
      <c r="IUB10"/>
      <c r="IUC10"/>
      <c r="IUD10"/>
      <c r="IUE10"/>
      <c r="IUF10"/>
      <c r="IUG10"/>
      <c r="IUH10"/>
      <c r="IUI10"/>
      <c r="IUJ10"/>
      <c r="IUK10"/>
      <c r="IUL10"/>
      <c r="IUM10"/>
      <c r="IUN10"/>
      <c r="IUO10"/>
      <c r="IUP10"/>
      <c r="IUQ10"/>
      <c r="IUR10"/>
      <c r="IUS10"/>
      <c r="IUT10"/>
      <c r="IUU10"/>
      <c r="IUV10"/>
      <c r="IUW10"/>
      <c r="IUX10"/>
      <c r="IUY10"/>
      <c r="IUZ10"/>
      <c r="IVA10"/>
      <c r="IVB10"/>
      <c r="IVC10"/>
      <c r="IVD10"/>
      <c r="IVE10"/>
      <c r="IVF10"/>
      <c r="IVG10"/>
      <c r="IVH10"/>
      <c r="IVI10"/>
      <c r="IVJ10"/>
      <c r="IVK10"/>
      <c r="IVL10"/>
      <c r="IVM10"/>
      <c r="IVN10"/>
      <c r="IVO10"/>
      <c r="IVP10"/>
      <c r="IVQ10"/>
      <c r="IVR10"/>
      <c r="IVS10"/>
      <c r="IVT10"/>
      <c r="IVU10"/>
      <c r="IVV10"/>
      <c r="IVW10"/>
      <c r="IVX10"/>
      <c r="IVY10"/>
      <c r="IVZ10"/>
      <c r="IWA10"/>
      <c r="IWB10"/>
      <c r="IWC10"/>
      <c r="IWD10"/>
      <c r="IWE10"/>
      <c r="IWF10"/>
      <c r="IWG10"/>
      <c r="IWH10"/>
      <c r="IWI10"/>
      <c r="IWJ10"/>
      <c r="IWK10"/>
      <c r="IWL10"/>
      <c r="IWM10"/>
      <c r="IWN10"/>
      <c r="IWO10"/>
      <c r="IWP10"/>
      <c r="IWQ10"/>
      <c r="IWR10"/>
      <c r="IWS10"/>
      <c r="IWT10"/>
      <c r="IWU10"/>
      <c r="IWV10"/>
      <c r="IWW10"/>
      <c r="IWX10"/>
      <c r="IWY10"/>
      <c r="IWZ10"/>
      <c r="IXA10"/>
      <c r="IXB10"/>
      <c r="IXC10"/>
      <c r="IXD10"/>
      <c r="IXE10"/>
      <c r="IXF10"/>
      <c r="IXG10"/>
      <c r="IXH10"/>
      <c r="IXI10"/>
      <c r="IXJ10"/>
      <c r="IXK10"/>
      <c r="IXL10"/>
      <c r="IXM10"/>
      <c r="IXN10"/>
      <c r="IXO10"/>
      <c r="IXP10"/>
      <c r="IXQ10"/>
      <c r="IXR10"/>
      <c r="IXS10"/>
      <c r="IXT10"/>
      <c r="IXU10"/>
      <c r="IXV10"/>
      <c r="IXW10"/>
      <c r="IXX10"/>
      <c r="IXY10"/>
      <c r="IXZ10"/>
      <c r="IYA10"/>
      <c r="IYB10"/>
      <c r="IYC10"/>
      <c r="IYD10"/>
      <c r="IYE10"/>
      <c r="IYF10"/>
      <c r="IYG10"/>
      <c r="IYH10"/>
      <c r="IYI10"/>
      <c r="IYJ10"/>
      <c r="IYK10"/>
      <c r="IYL10"/>
      <c r="IYM10"/>
      <c r="IYN10"/>
      <c r="IYO10"/>
      <c r="IYP10"/>
      <c r="IYQ10"/>
      <c r="IYR10"/>
      <c r="IYS10"/>
      <c r="IYT10"/>
      <c r="IYU10"/>
      <c r="IYV10"/>
      <c r="IYW10"/>
      <c r="IYX10"/>
      <c r="IYY10"/>
      <c r="IYZ10"/>
      <c r="IZA10"/>
      <c r="IZB10"/>
      <c r="IZC10"/>
      <c r="IZD10"/>
      <c r="IZE10"/>
      <c r="IZF10"/>
      <c r="IZG10"/>
      <c r="IZH10"/>
      <c r="IZI10"/>
      <c r="IZJ10"/>
      <c r="IZK10"/>
      <c r="IZL10"/>
      <c r="IZM10"/>
      <c r="IZN10"/>
      <c r="IZO10"/>
      <c r="IZP10"/>
      <c r="IZQ10"/>
      <c r="IZR10"/>
      <c r="IZS10"/>
      <c r="IZT10"/>
      <c r="IZU10"/>
      <c r="IZV10"/>
      <c r="IZW10"/>
      <c r="IZX10"/>
      <c r="IZY10"/>
      <c r="IZZ10"/>
      <c r="JAA10"/>
      <c r="JAB10"/>
      <c r="JAC10"/>
      <c r="JAD10"/>
      <c r="JAE10"/>
      <c r="JAF10"/>
      <c r="JAG10"/>
      <c r="JAH10"/>
      <c r="JAI10"/>
      <c r="JAJ10"/>
      <c r="JAK10"/>
      <c r="JAL10"/>
      <c r="JAM10"/>
      <c r="JAN10"/>
      <c r="JAO10"/>
      <c r="JAP10"/>
      <c r="JAQ10"/>
      <c r="JAR10"/>
      <c r="JAS10"/>
      <c r="JAT10"/>
      <c r="JAU10"/>
      <c r="JAV10"/>
      <c r="JAW10"/>
      <c r="JAX10"/>
      <c r="JAY10"/>
      <c r="JAZ10"/>
      <c r="JBA10"/>
      <c r="JBB10"/>
      <c r="JBC10"/>
      <c r="JBD10"/>
      <c r="JBE10"/>
      <c r="JBF10"/>
      <c r="JBG10"/>
      <c r="JBH10"/>
      <c r="JBI10"/>
      <c r="JBJ10"/>
      <c r="JBK10"/>
      <c r="JBL10"/>
      <c r="JBM10"/>
      <c r="JBN10"/>
      <c r="JBO10"/>
      <c r="JBP10"/>
      <c r="JBQ10"/>
      <c r="JBR10"/>
      <c r="JBS10"/>
      <c r="JBT10"/>
      <c r="JBU10"/>
      <c r="JBV10"/>
      <c r="JBW10"/>
      <c r="JBX10"/>
      <c r="JBY10"/>
      <c r="JBZ10"/>
      <c r="JCA10"/>
      <c r="JCB10"/>
      <c r="JCC10"/>
      <c r="JCD10"/>
      <c r="JCE10"/>
      <c r="JCF10"/>
      <c r="JCG10"/>
      <c r="JCH10"/>
      <c r="JCI10"/>
      <c r="JCJ10"/>
      <c r="JCK10"/>
      <c r="JCL10"/>
      <c r="JCM10"/>
      <c r="JCN10"/>
      <c r="JCO10"/>
      <c r="JCP10"/>
      <c r="JCQ10"/>
      <c r="JCR10"/>
      <c r="JCS10"/>
      <c r="JCT10"/>
      <c r="JCU10"/>
      <c r="JCV10"/>
      <c r="JCW10"/>
      <c r="JCX10"/>
      <c r="JCY10"/>
      <c r="JCZ10"/>
      <c r="JDA10"/>
      <c r="JDB10"/>
      <c r="JDC10"/>
      <c r="JDD10"/>
      <c r="JDE10"/>
      <c r="JDF10"/>
      <c r="JDG10"/>
      <c r="JDH10"/>
      <c r="JDI10"/>
      <c r="JDJ10"/>
      <c r="JDK10"/>
      <c r="JDL10"/>
      <c r="JDM10"/>
      <c r="JDN10"/>
      <c r="JDO10"/>
      <c r="JDP10"/>
      <c r="JDQ10"/>
      <c r="JDR10"/>
      <c r="JDS10"/>
      <c r="JDT10"/>
      <c r="JDU10"/>
      <c r="JDV10"/>
      <c r="JDW10"/>
      <c r="JDX10"/>
      <c r="JDY10"/>
      <c r="JDZ10"/>
      <c r="JEA10"/>
      <c r="JEB10"/>
      <c r="JEC10"/>
      <c r="JED10"/>
      <c r="JEE10"/>
      <c r="JEF10"/>
      <c r="JEG10"/>
      <c r="JEH10"/>
      <c r="JEI10"/>
      <c r="JEJ10"/>
      <c r="JEK10"/>
      <c r="JEL10"/>
      <c r="JEM10"/>
      <c r="JEN10"/>
      <c r="JEO10"/>
      <c r="JEP10"/>
      <c r="JEQ10"/>
      <c r="JER10"/>
      <c r="JES10"/>
      <c r="JET10"/>
      <c r="JEU10"/>
      <c r="JEV10"/>
      <c r="JEW10"/>
      <c r="JEX10"/>
      <c r="JEY10"/>
      <c r="JEZ10"/>
      <c r="JFA10"/>
      <c r="JFB10"/>
      <c r="JFC10"/>
      <c r="JFD10"/>
      <c r="JFE10"/>
      <c r="JFF10"/>
      <c r="JFG10"/>
      <c r="JFH10"/>
      <c r="JFI10"/>
      <c r="JFJ10"/>
      <c r="JFK10"/>
      <c r="JFL10"/>
      <c r="JFM10"/>
      <c r="JFN10"/>
      <c r="JFO10"/>
      <c r="JFP10"/>
      <c r="JFQ10"/>
      <c r="JFR10"/>
      <c r="JFS10"/>
      <c r="JFT10"/>
      <c r="JFU10"/>
      <c r="JFV10"/>
      <c r="JFW10"/>
      <c r="JFX10"/>
      <c r="JFY10"/>
      <c r="JFZ10"/>
      <c r="JGA10"/>
      <c r="JGB10"/>
      <c r="JGC10"/>
      <c r="JGD10"/>
      <c r="JGE10"/>
      <c r="JGF10"/>
      <c r="JGG10"/>
      <c r="JGH10"/>
      <c r="JGI10"/>
      <c r="JGJ10"/>
      <c r="JGK10"/>
      <c r="JGL10"/>
      <c r="JGM10"/>
      <c r="JGN10"/>
      <c r="JGO10"/>
      <c r="JGP10"/>
      <c r="JGQ10"/>
      <c r="JGR10"/>
      <c r="JGS10"/>
      <c r="JGT10"/>
      <c r="JGU10"/>
      <c r="JGV10"/>
      <c r="JGW10"/>
      <c r="JGX10"/>
      <c r="JGY10"/>
      <c r="JGZ10"/>
      <c r="JHA10"/>
      <c r="JHB10"/>
      <c r="JHC10"/>
      <c r="JHD10"/>
      <c r="JHE10"/>
      <c r="JHF10"/>
      <c r="JHG10"/>
      <c r="JHH10"/>
      <c r="JHI10"/>
      <c r="JHJ10"/>
      <c r="JHK10"/>
      <c r="JHL10"/>
      <c r="JHM10"/>
      <c r="JHN10"/>
      <c r="JHO10"/>
      <c r="JHP10"/>
      <c r="JHQ10"/>
      <c r="JHR10"/>
      <c r="JHS10"/>
      <c r="JHT10"/>
      <c r="JHU10"/>
      <c r="JHV10"/>
      <c r="JHW10"/>
      <c r="JHX10"/>
      <c r="JHY10"/>
      <c r="JHZ10"/>
      <c r="JIA10"/>
      <c r="JIB10"/>
      <c r="JIC10"/>
      <c r="JID10"/>
      <c r="JIE10"/>
      <c r="JIF10"/>
      <c r="JIG10"/>
      <c r="JIH10"/>
      <c r="JII10"/>
      <c r="JIJ10"/>
      <c r="JIK10"/>
      <c r="JIL10"/>
      <c r="JIM10"/>
      <c r="JIN10"/>
      <c r="JIO10"/>
      <c r="JIP10"/>
      <c r="JIQ10"/>
      <c r="JIR10"/>
      <c r="JIS10"/>
      <c r="JIT10"/>
      <c r="JIU10"/>
      <c r="JIV10"/>
      <c r="JIW10"/>
      <c r="JIX10"/>
      <c r="JIY10"/>
      <c r="JIZ10"/>
      <c r="JJA10"/>
      <c r="JJB10"/>
      <c r="JJC10"/>
      <c r="JJD10"/>
      <c r="JJE10"/>
      <c r="JJF10"/>
      <c r="JJG10"/>
      <c r="JJH10"/>
      <c r="JJI10"/>
      <c r="JJJ10"/>
      <c r="JJK10"/>
      <c r="JJL10"/>
      <c r="JJM10"/>
      <c r="JJN10"/>
      <c r="JJO10"/>
      <c r="JJP10"/>
      <c r="JJQ10"/>
      <c r="JJR10"/>
      <c r="JJS10"/>
      <c r="JJT10"/>
      <c r="JJU10"/>
      <c r="JJV10"/>
      <c r="JJW10"/>
      <c r="JJX10"/>
      <c r="JJY10"/>
      <c r="JJZ10"/>
      <c r="JKA10"/>
      <c r="JKB10"/>
      <c r="JKC10"/>
      <c r="JKD10"/>
      <c r="JKE10"/>
      <c r="JKF10"/>
      <c r="JKG10"/>
      <c r="JKH10"/>
      <c r="JKI10"/>
      <c r="JKJ10"/>
      <c r="JKK10"/>
      <c r="JKL10"/>
      <c r="JKM10"/>
      <c r="JKN10"/>
      <c r="JKO10"/>
      <c r="JKP10"/>
      <c r="JKQ10"/>
      <c r="JKR10"/>
      <c r="JKS10"/>
      <c r="JKT10"/>
      <c r="JKU10"/>
      <c r="JKV10"/>
      <c r="JKW10"/>
      <c r="JKX10"/>
      <c r="JKY10"/>
      <c r="JKZ10"/>
      <c r="JLA10"/>
      <c r="JLB10"/>
      <c r="JLC10"/>
      <c r="JLD10"/>
      <c r="JLE10"/>
      <c r="JLF10"/>
      <c r="JLG10"/>
      <c r="JLH10"/>
      <c r="JLI10"/>
      <c r="JLJ10"/>
      <c r="JLK10"/>
      <c r="JLL10"/>
      <c r="JLM10"/>
      <c r="JLN10"/>
      <c r="JLO10"/>
      <c r="JLP10"/>
      <c r="JLQ10"/>
      <c r="JLR10"/>
      <c r="JLS10"/>
      <c r="JLT10"/>
      <c r="JLU10"/>
      <c r="JLV10"/>
      <c r="JLW10"/>
      <c r="JLX10"/>
      <c r="JLY10"/>
      <c r="JLZ10"/>
      <c r="JMA10"/>
      <c r="JMB10"/>
      <c r="JMC10"/>
      <c r="JMD10"/>
      <c r="JME10"/>
      <c r="JMF10"/>
      <c r="JMG10"/>
      <c r="JMH10"/>
      <c r="JMI10"/>
      <c r="JMJ10"/>
      <c r="JMK10"/>
      <c r="JML10"/>
      <c r="JMM10"/>
      <c r="JMN10"/>
      <c r="JMO10"/>
      <c r="JMP10"/>
      <c r="JMQ10"/>
      <c r="JMR10"/>
      <c r="JMS10"/>
      <c r="JMT10"/>
      <c r="JMU10"/>
      <c r="JMV10"/>
      <c r="JMW10"/>
      <c r="JMX10"/>
      <c r="JMY10"/>
      <c r="JMZ10"/>
      <c r="JNA10"/>
      <c r="JNB10"/>
      <c r="JNC10"/>
      <c r="JND10"/>
      <c r="JNE10"/>
      <c r="JNF10"/>
      <c r="JNG10"/>
      <c r="JNH10"/>
      <c r="JNI10"/>
      <c r="JNJ10"/>
      <c r="JNK10"/>
      <c r="JNL10"/>
      <c r="JNM10"/>
      <c r="JNN10"/>
      <c r="JNO10"/>
      <c r="JNP10"/>
      <c r="JNQ10"/>
      <c r="JNR10"/>
      <c r="JNS10"/>
      <c r="JNT10"/>
      <c r="JNU10"/>
      <c r="JNV10"/>
      <c r="JNW10"/>
      <c r="JNX10"/>
      <c r="JNY10"/>
      <c r="JNZ10"/>
      <c r="JOA10"/>
      <c r="JOB10"/>
      <c r="JOC10"/>
      <c r="JOD10"/>
      <c r="JOE10"/>
      <c r="JOF10"/>
      <c r="JOG10"/>
      <c r="JOH10"/>
      <c r="JOI10"/>
      <c r="JOJ10"/>
      <c r="JOK10"/>
      <c r="JOL10"/>
      <c r="JOM10"/>
      <c r="JON10"/>
      <c r="JOO10"/>
      <c r="JOP10"/>
      <c r="JOQ10"/>
      <c r="JOR10"/>
      <c r="JOS10"/>
      <c r="JOT10"/>
      <c r="JOU10"/>
      <c r="JOV10"/>
      <c r="JOW10"/>
      <c r="JOX10"/>
      <c r="JOY10"/>
      <c r="JOZ10"/>
      <c r="JPA10"/>
      <c r="JPB10"/>
      <c r="JPC10"/>
      <c r="JPD10"/>
      <c r="JPE10"/>
      <c r="JPF10"/>
      <c r="JPG10"/>
      <c r="JPH10"/>
      <c r="JPI10"/>
      <c r="JPJ10"/>
      <c r="JPK10"/>
      <c r="JPL10"/>
      <c r="JPM10"/>
      <c r="JPN10"/>
      <c r="JPO10"/>
      <c r="JPP10"/>
      <c r="JPQ10"/>
      <c r="JPR10"/>
      <c r="JPS10"/>
      <c r="JPT10"/>
      <c r="JPU10"/>
      <c r="JPV10"/>
      <c r="JPW10"/>
      <c r="JPX10"/>
      <c r="JPY10"/>
      <c r="JPZ10"/>
      <c r="JQA10"/>
      <c r="JQB10"/>
      <c r="JQC10"/>
      <c r="JQD10"/>
      <c r="JQE10"/>
      <c r="JQF10"/>
      <c r="JQG10"/>
      <c r="JQH10"/>
      <c r="JQI10"/>
      <c r="JQJ10"/>
      <c r="JQK10"/>
      <c r="JQL10"/>
      <c r="JQM10"/>
      <c r="JQN10"/>
      <c r="JQO10"/>
      <c r="JQP10"/>
      <c r="JQQ10"/>
      <c r="JQR10"/>
      <c r="JQS10"/>
      <c r="JQT10"/>
      <c r="JQU10"/>
      <c r="JQV10"/>
      <c r="JQW10"/>
      <c r="JQX10"/>
      <c r="JQY10"/>
      <c r="JQZ10"/>
      <c r="JRA10"/>
      <c r="JRB10"/>
      <c r="JRC10"/>
      <c r="JRD10"/>
      <c r="JRE10"/>
      <c r="JRF10"/>
      <c r="JRG10"/>
      <c r="JRH10"/>
      <c r="JRI10"/>
      <c r="JRJ10"/>
      <c r="JRK10"/>
      <c r="JRL10"/>
      <c r="JRM10"/>
      <c r="JRN10"/>
      <c r="JRO10"/>
      <c r="JRP10"/>
      <c r="JRQ10"/>
      <c r="JRR10"/>
      <c r="JRS10"/>
      <c r="JRT10"/>
      <c r="JRU10"/>
      <c r="JRV10"/>
      <c r="JRW10"/>
      <c r="JRX10"/>
      <c r="JRY10"/>
      <c r="JRZ10"/>
      <c r="JSA10"/>
      <c r="JSB10"/>
      <c r="JSC10"/>
      <c r="JSD10"/>
      <c r="JSE10"/>
      <c r="JSF10"/>
      <c r="JSG10"/>
      <c r="JSH10"/>
      <c r="JSI10"/>
      <c r="JSJ10"/>
      <c r="JSK10"/>
      <c r="JSL10"/>
      <c r="JSM10"/>
      <c r="JSN10"/>
      <c r="JSO10"/>
      <c r="JSP10"/>
      <c r="JSQ10"/>
      <c r="JSR10"/>
      <c r="JSS10"/>
      <c r="JST10"/>
      <c r="JSU10"/>
      <c r="JSV10"/>
      <c r="JSW10"/>
      <c r="JSX10"/>
      <c r="JSY10"/>
      <c r="JSZ10"/>
      <c r="JTA10"/>
      <c r="JTB10"/>
      <c r="JTC10"/>
      <c r="JTD10"/>
      <c r="JTE10"/>
      <c r="JTF10"/>
      <c r="JTG10"/>
      <c r="JTH10"/>
      <c r="JTI10"/>
      <c r="JTJ10"/>
      <c r="JTK10"/>
      <c r="JTL10"/>
      <c r="JTM10"/>
      <c r="JTN10"/>
      <c r="JTO10"/>
      <c r="JTP10"/>
      <c r="JTQ10"/>
      <c r="JTR10"/>
      <c r="JTS10"/>
      <c r="JTT10"/>
      <c r="JTU10"/>
      <c r="JTV10"/>
      <c r="JTW10"/>
      <c r="JTX10"/>
      <c r="JTY10"/>
      <c r="JTZ10"/>
      <c r="JUA10"/>
      <c r="JUB10"/>
      <c r="JUC10"/>
      <c r="JUD10"/>
      <c r="JUE10"/>
      <c r="JUF10"/>
      <c r="JUG10"/>
      <c r="JUH10"/>
      <c r="JUI10"/>
      <c r="JUJ10"/>
      <c r="JUK10"/>
      <c r="JUL10"/>
      <c r="JUM10"/>
      <c r="JUN10"/>
      <c r="JUO10"/>
      <c r="JUP10"/>
      <c r="JUQ10"/>
      <c r="JUR10"/>
      <c r="JUS10"/>
      <c r="JUT10"/>
      <c r="JUU10"/>
      <c r="JUV10"/>
      <c r="JUW10"/>
      <c r="JUX10"/>
      <c r="JUY10"/>
      <c r="JUZ10"/>
      <c r="JVA10"/>
      <c r="JVB10"/>
      <c r="JVC10"/>
      <c r="JVD10"/>
      <c r="JVE10"/>
      <c r="JVF10"/>
      <c r="JVG10"/>
      <c r="JVH10"/>
      <c r="JVI10"/>
      <c r="JVJ10"/>
      <c r="JVK10"/>
      <c r="JVL10"/>
      <c r="JVM10"/>
      <c r="JVN10"/>
      <c r="JVO10"/>
      <c r="JVP10"/>
      <c r="JVQ10"/>
      <c r="JVR10"/>
      <c r="JVS10"/>
      <c r="JVT10"/>
      <c r="JVU10"/>
      <c r="JVV10"/>
      <c r="JVW10"/>
      <c r="JVX10"/>
      <c r="JVY10"/>
      <c r="JVZ10"/>
      <c r="JWA10"/>
      <c r="JWB10"/>
      <c r="JWC10"/>
      <c r="JWD10"/>
      <c r="JWE10"/>
      <c r="JWF10"/>
      <c r="JWG10"/>
      <c r="JWH10"/>
      <c r="JWI10"/>
      <c r="JWJ10"/>
      <c r="JWK10"/>
      <c r="JWL10"/>
      <c r="JWM10"/>
      <c r="JWN10"/>
      <c r="JWO10"/>
      <c r="JWP10"/>
      <c r="JWQ10"/>
      <c r="JWR10"/>
      <c r="JWS10"/>
      <c r="JWT10"/>
      <c r="JWU10"/>
      <c r="JWV10"/>
      <c r="JWW10"/>
      <c r="JWX10"/>
      <c r="JWY10"/>
      <c r="JWZ10"/>
      <c r="JXA10"/>
      <c r="JXB10"/>
      <c r="JXC10"/>
      <c r="JXD10"/>
      <c r="JXE10"/>
      <c r="JXF10"/>
      <c r="JXG10"/>
      <c r="JXH10"/>
      <c r="JXI10"/>
      <c r="JXJ10"/>
      <c r="JXK10"/>
      <c r="JXL10"/>
      <c r="JXM10"/>
      <c r="JXN10"/>
      <c r="JXO10"/>
      <c r="JXP10"/>
      <c r="JXQ10"/>
      <c r="JXR10"/>
      <c r="JXS10"/>
      <c r="JXT10"/>
      <c r="JXU10"/>
      <c r="JXV10"/>
      <c r="JXW10"/>
      <c r="JXX10"/>
      <c r="JXY10"/>
      <c r="JXZ10"/>
      <c r="JYA10"/>
      <c r="JYB10"/>
      <c r="JYC10"/>
      <c r="JYD10"/>
      <c r="JYE10"/>
      <c r="JYF10"/>
      <c r="JYG10"/>
      <c r="JYH10"/>
      <c r="JYI10"/>
      <c r="JYJ10"/>
      <c r="JYK10"/>
      <c r="JYL10"/>
      <c r="JYM10"/>
      <c r="JYN10"/>
      <c r="JYO10"/>
      <c r="JYP10"/>
      <c r="JYQ10"/>
      <c r="JYR10"/>
      <c r="JYS10"/>
      <c r="JYT10"/>
      <c r="JYU10"/>
      <c r="JYV10"/>
      <c r="JYW10"/>
      <c r="JYX10"/>
      <c r="JYY10"/>
      <c r="JYZ10"/>
      <c r="JZA10"/>
      <c r="JZB10"/>
      <c r="JZC10"/>
      <c r="JZD10"/>
      <c r="JZE10"/>
      <c r="JZF10"/>
      <c r="JZG10"/>
      <c r="JZH10"/>
      <c r="JZI10"/>
      <c r="JZJ10"/>
      <c r="JZK10"/>
      <c r="JZL10"/>
      <c r="JZM10"/>
      <c r="JZN10"/>
      <c r="JZO10"/>
      <c r="JZP10"/>
      <c r="JZQ10"/>
      <c r="JZR10"/>
      <c r="JZS10"/>
      <c r="JZT10"/>
      <c r="JZU10"/>
      <c r="JZV10"/>
      <c r="JZW10"/>
      <c r="JZX10"/>
      <c r="JZY10"/>
      <c r="JZZ10"/>
      <c r="KAA10"/>
      <c r="KAB10"/>
      <c r="KAC10"/>
      <c r="KAD10"/>
      <c r="KAE10"/>
      <c r="KAF10"/>
      <c r="KAG10"/>
      <c r="KAH10"/>
      <c r="KAI10"/>
      <c r="KAJ10"/>
      <c r="KAK10"/>
      <c r="KAL10"/>
      <c r="KAM10"/>
      <c r="KAN10"/>
      <c r="KAO10"/>
      <c r="KAP10"/>
      <c r="KAQ10"/>
      <c r="KAR10"/>
      <c r="KAS10"/>
      <c r="KAT10"/>
      <c r="KAU10"/>
      <c r="KAV10"/>
      <c r="KAW10"/>
      <c r="KAX10"/>
      <c r="KAY10"/>
      <c r="KAZ10"/>
      <c r="KBA10"/>
      <c r="KBB10"/>
      <c r="KBC10"/>
      <c r="KBD10"/>
      <c r="KBE10"/>
      <c r="KBF10"/>
      <c r="KBG10"/>
      <c r="KBH10"/>
      <c r="KBI10"/>
      <c r="KBJ10"/>
      <c r="KBK10"/>
      <c r="KBL10"/>
      <c r="KBM10"/>
      <c r="KBN10"/>
      <c r="KBO10"/>
      <c r="KBP10"/>
      <c r="KBQ10"/>
      <c r="KBR10"/>
      <c r="KBS10"/>
      <c r="KBT10"/>
      <c r="KBU10"/>
      <c r="KBV10"/>
      <c r="KBW10"/>
      <c r="KBX10"/>
      <c r="KBY10"/>
      <c r="KBZ10"/>
      <c r="KCA10"/>
      <c r="KCB10"/>
      <c r="KCC10"/>
      <c r="KCD10"/>
      <c r="KCE10"/>
      <c r="KCF10"/>
      <c r="KCG10"/>
      <c r="KCH10"/>
      <c r="KCI10"/>
      <c r="KCJ10"/>
      <c r="KCK10"/>
      <c r="KCL10"/>
      <c r="KCM10"/>
      <c r="KCN10"/>
      <c r="KCO10"/>
      <c r="KCP10"/>
      <c r="KCQ10"/>
      <c r="KCR10"/>
      <c r="KCS10"/>
      <c r="KCT10"/>
      <c r="KCU10"/>
      <c r="KCV10"/>
      <c r="KCW10"/>
      <c r="KCX10"/>
      <c r="KCY10"/>
      <c r="KCZ10"/>
      <c r="KDA10"/>
      <c r="KDB10"/>
      <c r="KDC10"/>
      <c r="KDD10"/>
      <c r="KDE10"/>
      <c r="KDF10"/>
      <c r="KDG10"/>
      <c r="KDH10"/>
      <c r="KDI10"/>
      <c r="KDJ10"/>
      <c r="KDK10"/>
      <c r="KDL10"/>
      <c r="KDM10"/>
      <c r="KDN10"/>
      <c r="KDO10"/>
      <c r="KDP10"/>
      <c r="KDQ10"/>
      <c r="KDR10"/>
      <c r="KDS10"/>
      <c r="KDT10"/>
      <c r="KDU10"/>
      <c r="KDV10"/>
      <c r="KDW10"/>
      <c r="KDX10"/>
      <c r="KDY10"/>
      <c r="KDZ10"/>
      <c r="KEA10"/>
      <c r="KEB10"/>
      <c r="KEC10"/>
      <c r="KED10"/>
      <c r="KEE10"/>
      <c r="KEF10"/>
      <c r="KEG10"/>
      <c r="KEH10"/>
      <c r="KEI10"/>
      <c r="KEJ10"/>
      <c r="KEK10"/>
      <c r="KEL10"/>
      <c r="KEM10"/>
      <c r="KEN10"/>
      <c r="KEO10"/>
      <c r="KEP10"/>
      <c r="KEQ10"/>
      <c r="KER10"/>
      <c r="KES10"/>
      <c r="KET10"/>
      <c r="KEU10"/>
      <c r="KEV10"/>
      <c r="KEW10"/>
      <c r="KEX10"/>
      <c r="KEY10"/>
      <c r="KEZ10"/>
      <c r="KFA10"/>
      <c r="KFB10"/>
      <c r="KFC10"/>
      <c r="KFD10"/>
      <c r="KFE10"/>
      <c r="KFF10"/>
      <c r="KFG10"/>
      <c r="KFH10"/>
      <c r="KFI10"/>
      <c r="KFJ10"/>
      <c r="KFK10"/>
      <c r="KFL10"/>
      <c r="KFM10"/>
      <c r="KFN10"/>
      <c r="KFO10"/>
      <c r="KFP10"/>
      <c r="KFQ10"/>
      <c r="KFR10"/>
      <c r="KFS10"/>
      <c r="KFT10"/>
      <c r="KFU10"/>
      <c r="KFV10"/>
      <c r="KFW10"/>
      <c r="KFX10"/>
      <c r="KFY10"/>
      <c r="KFZ10"/>
      <c r="KGA10"/>
      <c r="KGB10"/>
      <c r="KGC10"/>
      <c r="KGD10"/>
      <c r="KGE10"/>
      <c r="KGF10"/>
      <c r="KGG10"/>
      <c r="KGH10"/>
      <c r="KGI10"/>
      <c r="KGJ10"/>
      <c r="KGK10"/>
      <c r="KGL10"/>
      <c r="KGM10"/>
      <c r="KGN10"/>
      <c r="KGO10"/>
      <c r="KGP10"/>
      <c r="KGQ10"/>
      <c r="KGR10"/>
      <c r="KGS10"/>
      <c r="KGT10"/>
      <c r="KGU10"/>
      <c r="KGV10"/>
      <c r="KGW10"/>
      <c r="KGX10"/>
      <c r="KGY10"/>
      <c r="KGZ10"/>
      <c r="KHA10"/>
      <c r="KHB10"/>
      <c r="KHC10"/>
      <c r="KHD10"/>
      <c r="KHE10"/>
      <c r="KHF10"/>
      <c r="KHG10"/>
      <c r="KHH10"/>
      <c r="KHI10"/>
      <c r="KHJ10"/>
      <c r="KHK10"/>
      <c r="KHL10"/>
      <c r="KHM10"/>
      <c r="KHN10"/>
      <c r="KHO10"/>
      <c r="KHP10"/>
      <c r="KHQ10"/>
      <c r="KHR10"/>
      <c r="KHS10"/>
      <c r="KHT10"/>
      <c r="KHU10"/>
      <c r="KHV10"/>
      <c r="KHW10"/>
      <c r="KHX10"/>
      <c r="KHY10"/>
      <c r="KHZ10"/>
      <c r="KIA10"/>
      <c r="KIB10"/>
      <c r="KIC10"/>
      <c r="KID10"/>
      <c r="KIE10"/>
      <c r="KIF10"/>
      <c r="KIG10"/>
      <c r="KIH10"/>
      <c r="KII10"/>
      <c r="KIJ10"/>
      <c r="KIK10"/>
      <c r="KIL10"/>
      <c r="KIM10"/>
      <c r="KIN10"/>
      <c r="KIO10"/>
      <c r="KIP10"/>
      <c r="KIQ10"/>
      <c r="KIR10"/>
      <c r="KIS10"/>
      <c r="KIT10"/>
      <c r="KIU10"/>
      <c r="KIV10"/>
      <c r="KIW10"/>
      <c r="KIX10"/>
      <c r="KIY10"/>
      <c r="KIZ10"/>
      <c r="KJA10"/>
      <c r="KJB10"/>
      <c r="KJC10"/>
      <c r="KJD10"/>
      <c r="KJE10"/>
      <c r="KJF10"/>
      <c r="KJG10"/>
      <c r="KJH10"/>
      <c r="KJI10"/>
      <c r="KJJ10"/>
      <c r="KJK10"/>
      <c r="KJL10"/>
      <c r="KJM10"/>
      <c r="KJN10"/>
      <c r="KJO10"/>
      <c r="KJP10"/>
      <c r="KJQ10"/>
      <c r="KJR10"/>
      <c r="KJS10"/>
      <c r="KJT10"/>
      <c r="KJU10"/>
      <c r="KJV10"/>
      <c r="KJW10"/>
      <c r="KJX10"/>
      <c r="KJY10"/>
      <c r="KJZ10"/>
      <c r="KKA10"/>
      <c r="KKB10"/>
      <c r="KKC10"/>
      <c r="KKD10"/>
      <c r="KKE10"/>
      <c r="KKF10"/>
      <c r="KKG10"/>
      <c r="KKH10"/>
      <c r="KKI10"/>
      <c r="KKJ10"/>
      <c r="KKK10"/>
      <c r="KKL10"/>
      <c r="KKM10"/>
      <c r="KKN10"/>
      <c r="KKO10"/>
      <c r="KKP10"/>
      <c r="KKQ10"/>
      <c r="KKR10"/>
      <c r="KKS10"/>
      <c r="KKT10"/>
      <c r="KKU10"/>
      <c r="KKV10"/>
      <c r="KKW10"/>
      <c r="KKX10"/>
      <c r="KKY10"/>
      <c r="KKZ10"/>
      <c r="KLA10"/>
      <c r="KLB10"/>
      <c r="KLC10"/>
      <c r="KLD10"/>
      <c r="KLE10"/>
      <c r="KLF10"/>
      <c r="KLG10"/>
      <c r="KLH10"/>
      <c r="KLI10"/>
      <c r="KLJ10"/>
      <c r="KLK10"/>
      <c r="KLL10"/>
      <c r="KLM10"/>
      <c r="KLN10"/>
      <c r="KLO10"/>
      <c r="KLP10"/>
      <c r="KLQ10"/>
      <c r="KLR10"/>
      <c r="KLS10"/>
      <c r="KLT10"/>
      <c r="KLU10"/>
      <c r="KLV10"/>
      <c r="KLW10"/>
      <c r="KLX10"/>
      <c r="KLY10"/>
      <c r="KLZ10"/>
      <c r="KMA10"/>
      <c r="KMB10"/>
      <c r="KMC10"/>
      <c r="KMD10"/>
      <c r="KME10"/>
      <c r="KMF10"/>
      <c r="KMG10"/>
      <c r="KMH10"/>
      <c r="KMI10"/>
      <c r="KMJ10"/>
      <c r="KMK10"/>
      <c r="KML10"/>
      <c r="KMM10"/>
      <c r="KMN10"/>
      <c r="KMO10"/>
      <c r="KMP10"/>
      <c r="KMQ10"/>
      <c r="KMR10"/>
      <c r="KMS10"/>
      <c r="KMT10"/>
      <c r="KMU10"/>
      <c r="KMV10"/>
      <c r="KMW10"/>
      <c r="KMX10"/>
      <c r="KMY10"/>
      <c r="KMZ10"/>
      <c r="KNA10"/>
      <c r="KNB10"/>
      <c r="KNC10"/>
      <c r="KND10"/>
      <c r="KNE10"/>
      <c r="KNF10"/>
      <c r="KNG10"/>
      <c r="KNH10"/>
      <c r="KNI10"/>
      <c r="KNJ10"/>
      <c r="KNK10"/>
      <c r="KNL10"/>
      <c r="KNM10"/>
      <c r="KNN10"/>
      <c r="KNO10"/>
      <c r="KNP10"/>
      <c r="KNQ10"/>
      <c r="KNR10"/>
      <c r="KNS10"/>
      <c r="KNT10"/>
      <c r="KNU10"/>
      <c r="KNV10"/>
      <c r="KNW10"/>
      <c r="KNX10"/>
      <c r="KNY10"/>
      <c r="KNZ10"/>
      <c r="KOA10"/>
      <c r="KOB10"/>
      <c r="KOC10"/>
      <c r="KOD10"/>
      <c r="KOE10"/>
      <c r="KOF10"/>
      <c r="KOG10"/>
      <c r="KOH10"/>
      <c r="KOI10"/>
      <c r="KOJ10"/>
      <c r="KOK10"/>
      <c r="KOL10"/>
      <c r="KOM10"/>
      <c r="KON10"/>
      <c r="KOO10"/>
      <c r="KOP10"/>
      <c r="KOQ10"/>
      <c r="KOR10"/>
      <c r="KOS10"/>
      <c r="KOT10"/>
      <c r="KOU10"/>
      <c r="KOV10"/>
      <c r="KOW10"/>
      <c r="KOX10"/>
      <c r="KOY10"/>
      <c r="KOZ10"/>
      <c r="KPA10"/>
      <c r="KPB10"/>
      <c r="KPC10"/>
      <c r="KPD10"/>
      <c r="KPE10"/>
      <c r="KPF10"/>
      <c r="KPG10"/>
      <c r="KPH10"/>
      <c r="KPI10"/>
      <c r="KPJ10"/>
      <c r="KPK10"/>
      <c r="KPL10"/>
      <c r="KPM10"/>
      <c r="KPN10"/>
      <c r="KPO10"/>
      <c r="KPP10"/>
      <c r="KPQ10"/>
      <c r="KPR10"/>
      <c r="KPS10"/>
      <c r="KPT10"/>
      <c r="KPU10"/>
      <c r="KPV10"/>
      <c r="KPW10"/>
      <c r="KPX10"/>
      <c r="KPY10"/>
      <c r="KPZ10"/>
      <c r="KQA10"/>
      <c r="KQB10"/>
      <c r="KQC10"/>
      <c r="KQD10"/>
      <c r="KQE10"/>
      <c r="KQF10"/>
      <c r="KQG10"/>
      <c r="KQH10"/>
      <c r="KQI10"/>
      <c r="KQJ10"/>
      <c r="KQK10"/>
      <c r="KQL10"/>
      <c r="KQM10"/>
      <c r="KQN10"/>
      <c r="KQO10"/>
      <c r="KQP10"/>
      <c r="KQQ10"/>
      <c r="KQR10"/>
      <c r="KQS10"/>
      <c r="KQT10"/>
      <c r="KQU10"/>
      <c r="KQV10"/>
      <c r="KQW10"/>
      <c r="KQX10"/>
      <c r="KQY10"/>
      <c r="KQZ10"/>
      <c r="KRA10"/>
      <c r="KRB10"/>
      <c r="KRC10"/>
      <c r="KRD10"/>
      <c r="KRE10"/>
      <c r="KRF10"/>
      <c r="KRG10"/>
      <c r="KRH10"/>
      <c r="KRI10"/>
      <c r="KRJ10"/>
      <c r="KRK10"/>
      <c r="KRL10"/>
      <c r="KRM10"/>
      <c r="KRN10"/>
      <c r="KRO10"/>
      <c r="KRP10"/>
      <c r="KRQ10"/>
      <c r="KRR10"/>
      <c r="KRS10"/>
      <c r="KRT10"/>
      <c r="KRU10"/>
      <c r="KRV10"/>
      <c r="KRW10"/>
      <c r="KRX10"/>
      <c r="KRY10"/>
      <c r="KRZ10"/>
      <c r="KSA10"/>
      <c r="KSB10"/>
      <c r="KSC10"/>
      <c r="KSD10"/>
      <c r="KSE10"/>
      <c r="KSF10"/>
      <c r="KSG10"/>
      <c r="KSH10"/>
      <c r="KSI10"/>
      <c r="KSJ10"/>
      <c r="KSK10"/>
      <c r="KSL10"/>
      <c r="KSM10"/>
      <c r="KSN10"/>
      <c r="KSO10"/>
      <c r="KSP10"/>
      <c r="KSQ10"/>
      <c r="KSR10"/>
      <c r="KSS10"/>
      <c r="KST10"/>
      <c r="KSU10"/>
      <c r="KSV10"/>
      <c r="KSW10"/>
      <c r="KSX10"/>
      <c r="KSY10"/>
      <c r="KSZ10"/>
      <c r="KTA10"/>
      <c r="KTB10"/>
      <c r="KTC10"/>
      <c r="KTD10"/>
      <c r="KTE10"/>
      <c r="KTF10"/>
      <c r="KTG10"/>
      <c r="KTH10"/>
      <c r="KTI10"/>
      <c r="KTJ10"/>
      <c r="KTK10"/>
      <c r="KTL10"/>
      <c r="KTM10"/>
      <c r="KTN10"/>
      <c r="KTO10"/>
      <c r="KTP10"/>
      <c r="KTQ10"/>
      <c r="KTR10"/>
      <c r="KTS10"/>
      <c r="KTT10"/>
      <c r="KTU10"/>
      <c r="KTV10"/>
      <c r="KTW10"/>
      <c r="KTX10"/>
      <c r="KTY10"/>
      <c r="KTZ10"/>
      <c r="KUA10"/>
      <c r="KUB10"/>
      <c r="KUC10"/>
      <c r="KUD10"/>
      <c r="KUE10"/>
      <c r="KUF10"/>
      <c r="KUG10"/>
      <c r="KUH10"/>
      <c r="KUI10"/>
      <c r="KUJ10"/>
      <c r="KUK10"/>
      <c r="KUL10"/>
      <c r="KUM10"/>
      <c r="KUN10"/>
      <c r="KUO10"/>
      <c r="KUP10"/>
      <c r="KUQ10"/>
      <c r="KUR10"/>
      <c r="KUS10"/>
      <c r="KUT10"/>
      <c r="KUU10"/>
      <c r="KUV10"/>
      <c r="KUW10"/>
      <c r="KUX10"/>
      <c r="KUY10"/>
      <c r="KUZ10"/>
      <c r="KVA10"/>
      <c r="KVB10"/>
      <c r="KVC10"/>
      <c r="KVD10"/>
      <c r="KVE10"/>
      <c r="KVF10"/>
      <c r="KVG10"/>
      <c r="KVH10"/>
      <c r="KVI10"/>
      <c r="KVJ10"/>
      <c r="KVK10"/>
      <c r="KVL10"/>
      <c r="KVM10"/>
      <c r="KVN10"/>
      <c r="KVO10"/>
      <c r="KVP10"/>
      <c r="KVQ10"/>
      <c r="KVR10"/>
      <c r="KVS10"/>
      <c r="KVT10"/>
      <c r="KVU10"/>
      <c r="KVV10"/>
      <c r="KVW10"/>
      <c r="KVX10"/>
      <c r="KVY10"/>
      <c r="KVZ10"/>
      <c r="KWA10"/>
      <c r="KWB10"/>
      <c r="KWC10"/>
      <c r="KWD10"/>
      <c r="KWE10"/>
      <c r="KWF10"/>
      <c r="KWG10"/>
      <c r="KWH10"/>
      <c r="KWI10"/>
      <c r="KWJ10"/>
      <c r="KWK10"/>
      <c r="KWL10"/>
      <c r="KWM10"/>
      <c r="KWN10"/>
      <c r="KWO10"/>
      <c r="KWP10"/>
      <c r="KWQ10"/>
      <c r="KWR10"/>
      <c r="KWS10"/>
      <c r="KWT10"/>
      <c r="KWU10"/>
      <c r="KWV10"/>
      <c r="KWW10"/>
      <c r="KWX10"/>
      <c r="KWY10"/>
      <c r="KWZ10"/>
      <c r="KXA10"/>
      <c r="KXB10"/>
      <c r="KXC10"/>
      <c r="KXD10"/>
      <c r="KXE10"/>
      <c r="KXF10"/>
      <c r="KXG10"/>
      <c r="KXH10"/>
      <c r="KXI10"/>
      <c r="KXJ10"/>
      <c r="KXK10"/>
      <c r="KXL10"/>
      <c r="KXM10"/>
      <c r="KXN10"/>
      <c r="KXO10"/>
      <c r="KXP10"/>
      <c r="KXQ10"/>
      <c r="KXR10"/>
      <c r="KXS10"/>
      <c r="KXT10"/>
      <c r="KXU10"/>
      <c r="KXV10"/>
      <c r="KXW10"/>
      <c r="KXX10"/>
      <c r="KXY10"/>
      <c r="KXZ10"/>
      <c r="KYA10"/>
      <c r="KYB10"/>
      <c r="KYC10"/>
      <c r="KYD10"/>
      <c r="KYE10"/>
      <c r="KYF10"/>
      <c r="KYG10"/>
      <c r="KYH10"/>
      <c r="KYI10"/>
      <c r="KYJ10"/>
      <c r="KYK10"/>
      <c r="KYL10"/>
      <c r="KYM10"/>
      <c r="KYN10"/>
      <c r="KYO10"/>
      <c r="KYP10"/>
      <c r="KYQ10"/>
      <c r="KYR10"/>
      <c r="KYS10"/>
      <c r="KYT10"/>
      <c r="KYU10"/>
      <c r="KYV10"/>
      <c r="KYW10"/>
      <c r="KYX10"/>
      <c r="KYY10"/>
      <c r="KYZ10"/>
      <c r="KZA10"/>
      <c r="KZB10"/>
      <c r="KZC10"/>
      <c r="KZD10"/>
      <c r="KZE10"/>
      <c r="KZF10"/>
      <c r="KZG10"/>
      <c r="KZH10"/>
      <c r="KZI10"/>
      <c r="KZJ10"/>
      <c r="KZK10"/>
      <c r="KZL10"/>
      <c r="KZM10"/>
      <c r="KZN10"/>
      <c r="KZO10"/>
      <c r="KZP10"/>
      <c r="KZQ10"/>
      <c r="KZR10"/>
      <c r="KZS10"/>
      <c r="KZT10"/>
      <c r="KZU10"/>
      <c r="KZV10"/>
      <c r="KZW10"/>
      <c r="KZX10"/>
      <c r="KZY10"/>
      <c r="KZZ10"/>
      <c r="LAA10"/>
      <c r="LAB10"/>
      <c r="LAC10"/>
      <c r="LAD10"/>
      <c r="LAE10"/>
      <c r="LAF10"/>
      <c r="LAG10"/>
      <c r="LAH10"/>
      <c r="LAI10"/>
      <c r="LAJ10"/>
      <c r="LAK10"/>
      <c r="LAL10"/>
      <c r="LAM10"/>
      <c r="LAN10"/>
      <c r="LAO10"/>
      <c r="LAP10"/>
      <c r="LAQ10"/>
      <c r="LAR10"/>
      <c r="LAS10"/>
      <c r="LAT10"/>
      <c r="LAU10"/>
      <c r="LAV10"/>
      <c r="LAW10"/>
      <c r="LAX10"/>
      <c r="LAY10"/>
      <c r="LAZ10"/>
      <c r="LBA10"/>
      <c r="LBB10"/>
      <c r="LBC10"/>
      <c r="LBD10"/>
      <c r="LBE10"/>
      <c r="LBF10"/>
      <c r="LBG10"/>
      <c r="LBH10"/>
      <c r="LBI10"/>
      <c r="LBJ10"/>
      <c r="LBK10"/>
      <c r="LBL10"/>
      <c r="LBM10"/>
      <c r="LBN10"/>
      <c r="LBO10"/>
      <c r="LBP10"/>
      <c r="LBQ10"/>
      <c r="LBR10"/>
      <c r="LBS10"/>
      <c r="LBT10"/>
      <c r="LBU10"/>
      <c r="LBV10"/>
      <c r="LBW10"/>
      <c r="LBX10"/>
      <c r="LBY10"/>
      <c r="LBZ10"/>
      <c r="LCA10"/>
      <c r="LCB10"/>
      <c r="LCC10"/>
      <c r="LCD10"/>
      <c r="LCE10"/>
      <c r="LCF10"/>
      <c r="LCG10"/>
      <c r="LCH10"/>
      <c r="LCI10"/>
      <c r="LCJ10"/>
      <c r="LCK10"/>
      <c r="LCL10"/>
      <c r="LCM10"/>
      <c r="LCN10"/>
      <c r="LCO10"/>
      <c r="LCP10"/>
      <c r="LCQ10"/>
      <c r="LCR10"/>
      <c r="LCS10"/>
      <c r="LCT10"/>
      <c r="LCU10"/>
      <c r="LCV10"/>
      <c r="LCW10"/>
      <c r="LCX10"/>
      <c r="LCY10"/>
      <c r="LCZ10"/>
      <c r="LDA10"/>
      <c r="LDB10"/>
      <c r="LDC10"/>
      <c r="LDD10"/>
      <c r="LDE10"/>
      <c r="LDF10"/>
      <c r="LDG10"/>
      <c r="LDH10"/>
      <c r="LDI10"/>
      <c r="LDJ10"/>
      <c r="LDK10"/>
      <c r="LDL10"/>
      <c r="LDM10"/>
      <c r="LDN10"/>
      <c r="LDO10"/>
      <c r="LDP10"/>
      <c r="LDQ10"/>
      <c r="LDR10"/>
      <c r="LDS10"/>
      <c r="LDT10"/>
      <c r="LDU10"/>
      <c r="LDV10"/>
      <c r="LDW10"/>
      <c r="LDX10"/>
      <c r="LDY10"/>
      <c r="LDZ10"/>
      <c r="LEA10"/>
      <c r="LEB10"/>
      <c r="LEC10"/>
      <c r="LED10"/>
      <c r="LEE10"/>
      <c r="LEF10"/>
      <c r="LEG10"/>
      <c r="LEH10"/>
      <c r="LEI10"/>
      <c r="LEJ10"/>
      <c r="LEK10"/>
      <c r="LEL10"/>
      <c r="LEM10"/>
      <c r="LEN10"/>
      <c r="LEO10"/>
      <c r="LEP10"/>
      <c r="LEQ10"/>
      <c r="LER10"/>
      <c r="LES10"/>
      <c r="LET10"/>
      <c r="LEU10"/>
      <c r="LEV10"/>
      <c r="LEW10"/>
      <c r="LEX10"/>
      <c r="LEY10"/>
      <c r="LEZ10"/>
      <c r="LFA10"/>
      <c r="LFB10"/>
      <c r="LFC10"/>
      <c r="LFD10"/>
      <c r="LFE10"/>
      <c r="LFF10"/>
      <c r="LFG10"/>
      <c r="LFH10"/>
      <c r="LFI10"/>
      <c r="LFJ10"/>
      <c r="LFK10"/>
      <c r="LFL10"/>
      <c r="LFM10"/>
      <c r="LFN10"/>
      <c r="LFO10"/>
      <c r="LFP10"/>
      <c r="LFQ10"/>
      <c r="LFR10"/>
      <c r="LFS10"/>
      <c r="LFT10"/>
      <c r="LFU10"/>
      <c r="LFV10"/>
      <c r="LFW10"/>
      <c r="LFX10"/>
      <c r="LFY10"/>
      <c r="LFZ10"/>
      <c r="LGA10"/>
      <c r="LGB10"/>
      <c r="LGC10"/>
      <c r="LGD10"/>
      <c r="LGE10"/>
      <c r="LGF10"/>
      <c r="LGG10"/>
      <c r="LGH10"/>
      <c r="LGI10"/>
      <c r="LGJ10"/>
      <c r="LGK10"/>
      <c r="LGL10"/>
      <c r="LGM10"/>
      <c r="LGN10"/>
      <c r="LGO10"/>
      <c r="LGP10"/>
      <c r="LGQ10"/>
      <c r="LGR10"/>
      <c r="LGS10"/>
      <c r="LGT10"/>
      <c r="LGU10"/>
      <c r="LGV10"/>
      <c r="LGW10"/>
      <c r="LGX10"/>
      <c r="LGY10"/>
      <c r="LGZ10"/>
      <c r="LHA10"/>
      <c r="LHB10"/>
      <c r="LHC10"/>
      <c r="LHD10"/>
      <c r="LHE10"/>
      <c r="LHF10"/>
      <c r="LHG10"/>
      <c r="LHH10"/>
      <c r="LHI10"/>
      <c r="LHJ10"/>
      <c r="LHK10"/>
      <c r="LHL10"/>
      <c r="LHM10"/>
      <c r="LHN10"/>
      <c r="LHO10"/>
      <c r="LHP10"/>
      <c r="LHQ10"/>
      <c r="LHR10"/>
      <c r="LHS10"/>
      <c r="LHT10"/>
      <c r="LHU10"/>
      <c r="LHV10"/>
      <c r="LHW10"/>
      <c r="LHX10"/>
      <c r="LHY10"/>
      <c r="LHZ10"/>
      <c r="LIA10"/>
      <c r="LIB10"/>
      <c r="LIC10"/>
      <c r="LID10"/>
      <c r="LIE10"/>
      <c r="LIF10"/>
      <c r="LIG10"/>
      <c r="LIH10"/>
      <c r="LII10"/>
      <c r="LIJ10"/>
      <c r="LIK10"/>
      <c r="LIL10"/>
      <c r="LIM10"/>
      <c r="LIN10"/>
      <c r="LIO10"/>
      <c r="LIP10"/>
      <c r="LIQ10"/>
      <c r="LIR10"/>
      <c r="LIS10"/>
      <c r="LIT10"/>
      <c r="LIU10"/>
      <c r="LIV10"/>
      <c r="LIW10"/>
      <c r="LIX10"/>
      <c r="LIY10"/>
      <c r="LIZ10"/>
      <c r="LJA10"/>
      <c r="LJB10"/>
      <c r="LJC10"/>
      <c r="LJD10"/>
      <c r="LJE10"/>
      <c r="LJF10"/>
      <c r="LJG10"/>
      <c r="LJH10"/>
      <c r="LJI10"/>
      <c r="LJJ10"/>
      <c r="LJK10"/>
      <c r="LJL10"/>
      <c r="LJM10"/>
      <c r="LJN10"/>
      <c r="LJO10"/>
      <c r="LJP10"/>
      <c r="LJQ10"/>
      <c r="LJR10"/>
      <c r="LJS10"/>
      <c r="LJT10"/>
      <c r="LJU10"/>
      <c r="LJV10"/>
      <c r="LJW10"/>
      <c r="LJX10"/>
      <c r="LJY10"/>
      <c r="LJZ10"/>
      <c r="LKA10"/>
      <c r="LKB10"/>
      <c r="LKC10"/>
      <c r="LKD10"/>
      <c r="LKE10"/>
      <c r="LKF10"/>
      <c r="LKG10"/>
      <c r="LKH10"/>
      <c r="LKI10"/>
      <c r="LKJ10"/>
      <c r="LKK10"/>
      <c r="LKL10"/>
      <c r="LKM10"/>
      <c r="LKN10"/>
      <c r="LKO10"/>
      <c r="LKP10"/>
      <c r="LKQ10"/>
      <c r="LKR10"/>
      <c r="LKS10"/>
      <c r="LKT10"/>
      <c r="LKU10"/>
      <c r="LKV10"/>
      <c r="LKW10"/>
      <c r="LKX10"/>
      <c r="LKY10"/>
      <c r="LKZ10"/>
      <c r="LLA10"/>
      <c r="LLB10"/>
      <c r="LLC10"/>
      <c r="LLD10"/>
      <c r="LLE10"/>
      <c r="LLF10"/>
      <c r="LLG10"/>
      <c r="LLH10"/>
      <c r="LLI10"/>
      <c r="LLJ10"/>
      <c r="LLK10"/>
      <c r="LLL10"/>
      <c r="LLM10"/>
      <c r="LLN10"/>
      <c r="LLO10"/>
      <c r="LLP10"/>
      <c r="LLQ10"/>
      <c r="LLR10"/>
      <c r="LLS10"/>
      <c r="LLT10"/>
      <c r="LLU10"/>
      <c r="LLV10"/>
      <c r="LLW10"/>
      <c r="LLX10"/>
      <c r="LLY10"/>
      <c r="LLZ10"/>
      <c r="LMA10"/>
      <c r="LMB10"/>
      <c r="LMC10"/>
      <c r="LMD10"/>
      <c r="LME10"/>
      <c r="LMF10"/>
      <c r="LMG10"/>
      <c r="LMH10"/>
      <c r="LMI10"/>
      <c r="LMJ10"/>
      <c r="LMK10"/>
      <c r="LML10"/>
      <c r="LMM10"/>
      <c r="LMN10"/>
      <c r="LMO10"/>
      <c r="LMP10"/>
      <c r="LMQ10"/>
      <c r="LMR10"/>
      <c r="LMS10"/>
      <c r="LMT10"/>
      <c r="LMU10"/>
      <c r="LMV10"/>
      <c r="LMW10"/>
      <c r="LMX10"/>
      <c r="LMY10"/>
      <c r="LMZ10"/>
      <c r="LNA10"/>
      <c r="LNB10"/>
      <c r="LNC10"/>
      <c r="LND10"/>
      <c r="LNE10"/>
      <c r="LNF10"/>
      <c r="LNG10"/>
      <c r="LNH10"/>
      <c r="LNI10"/>
      <c r="LNJ10"/>
      <c r="LNK10"/>
      <c r="LNL10"/>
      <c r="LNM10"/>
      <c r="LNN10"/>
      <c r="LNO10"/>
      <c r="LNP10"/>
      <c r="LNQ10"/>
      <c r="LNR10"/>
      <c r="LNS10"/>
      <c r="LNT10"/>
      <c r="LNU10"/>
      <c r="LNV10"/>
      <c r="LNW10"/>
      <c r="LNX10"/>
      <c r="LNY10"/>
      <c r="LNZ10"/>
      <c r="LOA10"/>
      <c r="LOB10"/>
      <c r="LOC10"/>
      <c r="LOD10"/>
      <c r="LOE10"/>
      <c r="LOF10"/>
      <c r="LOG10"/>
      <c r="LOH10"/>
      <c r="LOI10"/>
      <c r="LOJ10"/>
      <c r="LOK10"/>
      <c r="LOL10"/>
      <c r="LOM10"/>
      <c r="LON10"/>
      <c r="LOO10"/>
      <c r="LOP10"/>
      <c r="LOQ10"/>
      <c r="LOR10"/>
      <c r="LOS10"/>
      <c r="LOT10"/>
      <c r="LOU10"/>
      <c r="LOV10"/>
      <c r="LOW10"/>
      <c r="LOX10"/>
      <c r="LOY10"/>
      <c r="LOZ10"/>
      <c r="LPA10"/>
      <c r="LPB10"/>
      <c r="LPC10"/>
      <c r="LPD10"/>
      <c r="LPE10"/>
      <c r="LPF10"/>
      <c r="LPG10"/>
      <c r="LPH10"/>
      <c r="LPI10"/>
      <c r="LPJ10"/>
      <c r="LPK10"/>
      <c r="LPL10"/>
      <c r="LPM10"/>
      <c r="LPN10"/>
      <c r="LPO10"/>
      <c r="LPP10"/>
      <c r="LPQ10"/>
      <c r="LPR10"/>
      <c r="LPS10"/>
      <c r="LPT10"/>
      <c r="LPU10"/>
      <c r="LPV10"/>
      <c r="LPW10"/>
      <c r="LPX10"/>
      <c r="LPY10"/>
      <c r="LPZ10"/>
      <c r="LQA10"/>
      <c r="LQB10"/>
      <c r="LQC10"/>
      <c r="LQD10"/>
      <c r="LQE10"/>
      <c r="LQF10"/>
      <c r="LQG10"/>
      <c r="LQH10"/>
      <c r="LQI10"/>
      <c r="LQJ10"/>
      <c r="LQK10"/>
      <c r="LQL10"/>
      <c r="LQM10"/>
      <c r="LQN10"/>
      <c r="LQO10"/>
      <c r="LQP10"/>
      <c r="LQQ10"/>
      <c r="LQR10"/>
      <c r="LQS10"/>
      <c r="LQT10"/>
      <c r="LQU10"/>
      <c r="LQV10"/>
      <c r="LQW10"/>
      <c r="LQX10"/>
      <c r="LQY10"/>
      <c r="LQZ10"/>
      <c r="LRA10"/>
      <c r="LRB10"/>
      <c r="LRC10"/>
      <c r="LRD10"/>
      <c r="LRE10"/>
      <c r="LRF10"/>
      <c r="LRG10"/>
      <c r="LRH10"/>
      <c r="LRI10"/>
      <c r="LRJ10"/>
      <c r="LRK10"/>
      <c r="LRL10"/>
      <c r="LRM10"/>
      <c r="LRN10"/>
      <c r="LRO10"/>
      <c r="LRP10"/>
      <c r="LRQ10"/>
      <c r="LRR10"/>
      <c r="LRS10"/>
      <c r="LRT10"/>
      <c r="LRU10"/>
      <c r="LRV10"/>
      <c r="LRW10"/>
      <c r="LRX10"/>
      <c r="LRY10"/>
      <c r="LRZ10"/>
      <c r="LSA10"/>
      <c r="LSB10"/>
      <c r="LSC10"/>
      <c r="LSD10"/>
      <c r="LSE10"/>
      <c r="LSF10"/>
      <c r="LSG10"/>
      <c r="LSH10"/>
      <c r="LSI10"/>
      <c r="LSJ10"/>
      <c r="LSK10"/>
      <c r="LSL10"/>
      <c r="LSM10"/>
      <c r="LSN10"/>
      <c r="LSO10"/>
      <c r="LSP10"/>
      <c r="LSQ10"/>
      <c r="LSR10"/>
      <c r="LSS10"/>
      <c r="LST10"/>
      <c r="LSU10"/>
      <c r="LSV10"/>
      <c r="LSW10"/>
      <c r="LSX10"/>
      <c r="LSY10"/>
      <c r="LSZ10"/>
      <c r="LTA10"/>
      <c r="LTB10"/>
      <c r="LTC10"/>
      <c r="LTD10"/>
      <c r="LTE10"/>
      <c r="LTF10"/>
      <c r="LTG10"/>
      <c r="LTH10"/>
      <c r="LTI10"/>
      <c r="LTJ10"/>
      <c r="LTK10"/>
      <c r="LTL10"/>
      <c r="LTM10"/>
      <c r="LTN10"/>
      <c r="LTO10"/>
      <c r="LTP10"/>
      <c r="LTQ10"/>
      <c r="LTR10"/>
      <c r="LTS10"/>
      <c r="LTT10"/>
      <c r="LTU10"/>
      <c r="LTV10"/>
      <c r="LTW10"/>
      <c r="LTX10"/>
      <c r="LTY10"/>
      <c r="LTZ10"/>
      <c r="LUA10"/>
      <c r="LUB10"/>
      <c r="LUC10"/>
      <c r="LUD10"/>
      <c r="LUE10"/>
      <c r="LUF10"/>
      <c r="LUG10"/>
      <c r="LUH10"/>
      <c r="LUI10"/>
      <c r="LUJ10"/>
      <c r="LUK10"/>
      <c r="LUL10"/>
      <c r="LUM10"/>
      <c r="LUN10"/>
      <c r="LUO10"/>
      <c r="LUP10"/>
      <c r="LUQ10"/>
      <c r="LUR10"/>
      <c r="LUS10"/>
      <c r="LUT10"/>
      <c r="LUU10"/>
      <c r="LUV10"/>
      <c r="LUW10"/>
      <c r="LUX10"/>
      <c r="LUY10"/>
      <c r="LUZ10"/>
      <c r="LVA10"/>
      <c r="LVB10"/>
      <c r="LVC10"/>
      <c r="LVD10"/>
      <c r="LVE10"/>
      <c r="LVF10"/>
      <c r="LVG10"/>
      <c r="LVH10"/>
      <c r="LVI10"/>
      <c r="LVJ10"/>
      <c r="LVK10"/>
      <c r="LVL10"/>
      <c r="LVM10"/>
      <c r="LVN10"/>
      <c r="LVO10"/>
      <c r="LVP10"/>
      <c r="LVQ10"/>
      <c r="LVR10"/>
      <c r="LVS10"/>
      <c r="LVT10"/>
      <c r="LVU10"/>
      <c r="LVV10"/>
      <c r="LVW10"/>
      <c r="LVX10"/>
      <c r="LVY10"/>
      <c r="LVZ10"/>
      <c r="LWA10"/>
      <c r="LWB10"/>
      <c r="LWC10"/>
      <c r="LWD10"/>
      <c r="LWE10"/>
      <c r="LWF10"/>
      <c r="LWG10"/>
      <c r="LWH10"/>
      <c r="LWI10"/>
      <c r="LWJ10"/>
      <c r="LWK10"/>
      <c r="LWL10"/>
      <c r="LWM10"/>
      <c r="LWN10"/>
      <c r="LWO10"/>
      <c r="LWP10"/>
      <c r="LWQ10"/>
      <c r="LWR10"/>
      <c r="LWS10"/>
      <c r="LWT10"/>
      <c r="LWU10"/>
      <c r="LWV10"/>
      <c r="LWW10"/>
      <c r="LWX10"/>
      <c r="LWY10"/>
      <c r="LWZ10"/>
      <c r="LXA10"/>
      <c r="LXB10"/>
      <c r="LXC10"/>
      <c r="LXD10"/>
      <c r="LXE10"/>
      <c r="LXF10"/>
      <c r="LXG10"/>
      <c r="LXH10"/>
      <c r="LXI10"/>
      <c r="LXJ10"/>
      <c r="LXK10"/>
      <c r="LXL10"/>
      <c r="LXM10"/>
      <c r="LXN10"/>
      <c r="LXO10"/>
      <c r="LXP10"/>
      <c r="LXQ10"/>
      <c r="LXR10"/>
      <c r="LXS10"/>
      <c r="LXT10"/>
      <c r="LXU10"/>
      <c r="LXV10"/>
      <c r="LXW10"/>
      <c r="LXX10"/>
      <c r="LXY10"/>
      <c r="LXZ10"/>
      <c r="LYA10"/>
      <c r="LYB10"/>
      <c r="LYC10"/>
      <c r="LYD10"/>
      <c r="LYE10"/>
      <c r="LYF10"/>
      <c r="LYG10"/>
      <c r="LYH10"/>
      <c r="LYI10"/>
      <c r="LYJ10"/>
      <c r="LYK10"/>
      <c r="LYL10"/>
      <c r="LYM10"/>
      <c r="LYN10"/>
      <c r="LYO10"/>
      <c r="LYP10"/>
      <c r="LYQ10"/>
      <c r="LYR10"/>
      <c r="LYS10"/>
      <c r="LYT10"/>
      <c r="LYU10"/>
      <c r="LYV10"/>
      <c r="LYW10"/>
      <c r="LYX10"/>
      <c r="LYY10"/>
      <c r="LYZ10"/>
      <c r="LZA10"/>
      <c r="LZB10"/>
      <c r="LZC10"/>
      <c r="LZD10"/>
      <c r="LZE10"/>
      <c r="LZF10"/>
      <c r="LZG10"/>
      <c r="LZH10"/>
      <c r="LZI10"/>
      <c r="LZJ10"/>
      <c r="LZK10"/>
      <c r="LZL10"/>
      <c r="LZM10"/>
      <c r="LZN10"/>
      <c r="LZO10"/>
      <c r="LZP10"/>
      <c r="LZQ10"/>
      <c r="LZR10"/>
      <c r="LZS10"/>
      <c r="LZT10"/>
      <c r="LZU10"/>
      <c r="LZV10"/>
      <c r="LZW10"/>
      <c r="LZX10"/>
      <c r="LZY10"/>
      <c r="LZZ10"/>
      <c r="MAA10"/>
      <c r="MAB10"/>
      <c r="MAC10"/>
      <c r="MAD10"/>
      <c r="MAE10"/>
      <c r="MAF10"/>
      <c r="MAG10"/>
      <c r="MAH10"/>
      <c r="MAI10"/>
      <c r="MAJ10"/>
      <c r="MAK10"/>
      <c r="MAL10"/>
      <c r="MAM10"/>
      <c r="MAN10"/>
      <c r="MAO10"/>
      <c r="MAP10"/>
      <c r="MAQ10"/>
      <c r="MAR10"/>
      <c r="MAS10"/>
      <c r="MAT10"/>
      <c r="MAU10"/>
      <c r="MAV10"/>
      <c r="MAW10"/>
      <c r="MAX10"/>
      <c r="MAY10"/>
      <c r="MAZ10"/>
      <c r="MBA10"/>
      <c r="MBB10"/>
      <c r="MBC10"/>
      <c r="MBD10"/>
      <c r="MBE10"/>
      <c r="MBF10"/>
      <c r="MBG10"/>
      <c r="MBH10"/>
      <c r="MBI10"/>
      <c r="MBJ10"/>
      <c r="MBK10"/>
      <c r="MBL10"/>
      <c r="MBM10"/>
      <c r="MBN10"/>
      <c r="MBO10"/>
      <c r="MBP10"/>
      <c r="MBQ10"/>
      <c r="MBR10"/>
      <c r="MBS10"/>
      <c r="MBT10"/>
      <c r="MBU10"/>
      <c r="MBV10"/>
      <c r="MBW10"/>
      <c r="MBX10"/>
      <c r="MBY10"/>
      <c r="MBZ10"/>
      <c r="MCA10"/>
      <c r="MCB10"/>
      <c r="MCC10"/>
      <c r="MCD10"/>
      <c r="MCE10"/>
      <c r="MCF10"/>
      <c r="MCG10"/>
      <c r="MCH10"/>
      <c r="MCI10"/>
      <c r="MCJ10"/>
      <c r="MCK10"/>
      <c r="MCL10"/>
      <c r="MCM10"/>
      <c r="MCN10"/>
      <c r="MCO10"/>
      <c r="MCP10"/>
      <c r="MCQ10"/>
      <c r="MCR10"/>
      <c r="MCS10"/>
      <c r="MCT10"/>
      <c r="MCU10"/>
      <c r="MCV10"/>
      <c r="MCW10"/>
      <c r="MCX10"/>
      <c r="MCY10"/>
      <c r="MCZ10"/>
      <c r="MDA10"/>
      <c r="MDB10"/>
      <c r="MDC10"/>
      <c r="MDD10"/>
      <c r="MDE10"/>
      <c r="MDF10"/>
      <c r="MDG10"/>
      <c r="MDH10"/>
      <c r="MDI10"/>
      <c r="MDJ10"/>
      <c r="MDK10"/>
      <c r="MDL10"/>
      <c r="MDM10"/>
      <c r="MDN10"/>
      <c r="MDO10"/>
      <c r="MDP10"/>
      <c r="MDQ10"/>
      <c r="MDR10"/>
      <c r="MDS10"/>
      <c r="MDT10"/>
      <c r="MDU10"/>
      <c r="MDV10"/>
      <c r="MDW10"/>
      <c r="MDX10"/>
      <c r="MDY10"/>
      <c r="MDZ10"/>
      <c r="MEA10"/>
      <c r="MEB10"/>
      <c r="MEC10"/>
      <c r="MED10"/>
      <c r="MEE10"/>
      <c r="MEF10"/>
      <c r="MEG10"/>
      <c r="MEH10"/>
      <c r="MEI10"/>
      <c r="MEJ10"/>
      <c r="MEK10"/>
      <c r="MEL10"/>
      <c r="MEM10"/>
      <c r="MEN10"/>
      <c r="MEO10"/>
      <c r="MEP10"/>
      <c r="MEQ10"/>
      <c r="MER10"/>
      <c r="MES10"/>
      <c r="MET10"/>
      <c r="MEU10"/>
      <c r="MEV10"/>
      <c r="MEW10"/>
      <c r="MEX10"/>
      <c r="MEY10"/>
      <c r="MEZ10"/>
      <c r="MFA10"/>
      <c r="MFB10"/>
      <c r="MFC10"/>
      <c r="MFD10"/>
      <c r="MFE10"/>
      <c r="MFF10"/>
      <c r="MFG10"/>
      <c r="MFH10"/>
      <c r="MFI10"/>
      <c r="MFJ10"/>
      <c r="MFK10"/>
      <c r="MFL10"/>
      <c r="MFM10"/>
      <c r="MFN10"/>
      <c r="MFO10"/>
      <c r="MFP10"/>
      <c r="MFQ10"/>
      <c r="MFR10"/>
      <c r="MFS10"/>
      <c r="MFT10"/>
      <c r="MFU10"/>
      <c r="MFV10"/>
      <c r="MFW10"/>
      <c r="MFX10"/>
      <c r="MFY10"/>
      <c r="MFZ10"/>
      <c r="MGA10"/>
      <c r="MGB10"/>
      <c r="MGC10"/>
      <c r="MGD10"/>
      <c r="MGE10"/>
      <c r="MGF10"/>
      <c r="MGG10"/>
      <c r="MGH10"/>
      <c r="MGI10"/>
      <c r="MGJ10"/>
      <c r="MGK10"/>
      <c r="MGL10"/>
      <c r="MGM10"/>
      <c r="MGN10"/>
      <c r="MGO10"/>
      <c r="MGP10"/>
      <c r="MGQ10"/>
      <c r="MGR10"/>
      <c r="MGS10"/>
      <c r="MGT10"/>
      <c r="MGU10"/>
      <c r="MGV10"/>
      <c r="MGW10"/>
      <c r="MGX10"/>
      <c r="MGY10"/>
      <c r="MGZ10"/>
      <c r="MHA10"/>
      <c r="MHB10"/>
      <c r="MHC10"/>
      <c r="MHD10"/>
      <c r="MHE10"/>
      <c r="MHF10"/>
      <c r="MHG10"/>
      <c r="MHH10"/>
      <c r="MHI10"/>
      <c r="MHJ10"/>
      <c r="MHK10"/>
      <c r="MHL10"/>
      <c r="MHM10"/>
      <c r="MHN10"/>
      <c r="MHO10"/>
      <c r="MHP10"/>
      <c r="MHQ10"/>
      <c r="MHR10"/>
      <c r="MHS10"/>
      <c r="MHT10"/>
      <c r="MHU10"/>
      <c r="MHV10"/>
      <c r="MHW10"/>
      <c r="MHX10"/>
      <c r="MHY10"/>
      <c r="MHZ10"/>
      <c r="MIA10"/>
      <c r="MIB10"/>
      <c r="MIC10"/>
      <c r="MID10"/>
      <c r="MIE10"/>
      <c r="MIF10"/>
      <c r="MIG10"/>
      <c r="MIH10"/>
      <c r="MII10"/>
      <c r="MIJ10"/>
      <c r="MIK10"/>
      <c r="MIL10"/>
      <c r="MIM10"/>
      <c r="MIN10"/>
      <c r="MIO10"/>
      <c r="MIP10"/>
      <c r="MIQ10"/>
      <c r="MIR10"/>
      <c r="MIS10"/>
      <c r="MIT10"/>
      <c r="MIU10"/>
      <c r="MIV10"/>
      <c r="MIW10"/>
      <c r="MIX10"/>
      <c r="MIY10"/>
      <c r="MIZ10"/>
      <c r="MJA10"/>
      <c r="MJB10"/>
      <c r="MJC10"/>
      <c r="MJD10"/>
      <c r="MJE10"/>
      <c r="MJF10"/>
      <c r="MJG10"/>
      <c r="MJH10"/>
      <c r="MJI10"/>
      <c r="MJJ10"/>
      <c r="MJK10"/>
      <c r="MJL10"/>
      <c r="MJM10"/>
      <c r="MJN10"/>
      <c r="MJO10"/>
      <c r="MJP10"/>
      <c r="MJQ10"/>
      <c r="MJR10"/>
      <c r="MJS10"/>
      <c r="MJT10"/>
      <c r="MJU10"/>
      <c r="MJV10"/>
      <c r="MJW10"/>
      <c r="MJX10"/>
      <c r="MJY10"/>
      <c r="MJZ10"/>
      <c r="MKA10"/>
      <c r="MKB10"/>
      <c r="MKC10"/>
      <c r="MKD10"/>
      <c r="MKE10"/>
      <c r="MKF10"/>
      <c r="MKG10"/>
      <c r="MKH10"/>
      <c r="MKI10"/>
      <c r="MKJ10"/>
      <c r="MKK10"/>
      <c r="MKL10"/>
      <c r="MKM10"/>
      <c r="MKN10"/>
      <c r="MKO10"/>
      <c r="MKP10"/>
      <c r="MKQ10"/>
      <c r="MKR10"/>
      <c r="MKS10"/>
      <c r="MKT10"/>
      <c r="MKU10"/>
      <c r="MKV10"/>
      <c r="MKW10"/>
      <c r="MKX10"/>
      <c r="MKY10"/>
      <c r="MKZ10"/>
      <c r="MLA10"/>
      <c r="MLB10"/>
      <c r="MLC10"/>
      <c r="MLD10"/>
      <c r="MLE10"/>
      <c r="MLF10"/>
      <c r="MLG10"/>
      <c r="MLH10"/>
      <c r="MLI10"/>
      <c r="MLJ10"/>
      <c r="MLK10"/>
      <c r="MLL10"/>
      <c r="MLM10"/>
      <c r="MLN10"/>
      <c r="MLO10"/>
      <c r="MLP10"/>
      <c r="MLQ10"/>
      <c r="MLR10"/>
      <c r="MLS10"/>
      <c r="MLT10"/>
      <c r="MLU10"/>
      <c r="MLV10"/>
      <c r="MLW10"/>
      <c r="MLX10"/>
      <c r="MLY10"/>
      <c r="MLZ10"/>
      <c r="MMA10"/>
      <c r="MMB10"/>
      <c r="MMC10"/>
      <c r="MMD10"/>
      <c r="MME10"/>
      <c r="MMF10"/>
      <c r="MMG10"/>
      <c r="MMH10"/>
      <c r="MMI10"/>
      <c r="MMJ10"/>
      <c r="MMK10"/>
      <c r="MML10"/>
      <c r="MMM10"/>
      <c r="MMN10"/>
      <c r="MMO10"/>
      <c r="MMP10"/>
      <c r="MMQ10"/>
      <c r="MMR10"/>
      <c r="MMS10"/>
      <c r="MMT10"/>
      <c r="MMU10"/>
      <c r="MMV10"/>
      <c r="MMW10"/>
      <c r="MMX10"/>
      <c r="MMY10"/>
      <c r="MMZ10"/>
      <c r="MNA10"/>
      <c r="MNB10"/>
      <c r="MNC10"/>
      <c r="MND10"/>
      <c r="MNE10"/>
      <c r="MNF10"/>
      <c r="MNG10"/>
      <c r="MNH10"/>
      <c r="MNI10"/>
      <c r="MNJ10"/>
      <c r="MNK10"/>
      <c r="MNL10"/>
      <c r="MNM10"/>
      <c r="MNN10"/>
      <c r="MNO10"/>
      <c r="MNP10"/>
      <c r="MNQ10"/>
      <c r="MNR10"/>
      <c r="MNS10"/>
      <c r="MNT10"/>
      <c r="MNU10"/>
      <c r="MNV10"/>
      <c r="MNW10"/>
      <c r="MNX10"/>
      <c r="MNY10"/>
      <c r="MNZ10"/>
      <c r="MOA10"/>
      <c r="MOB10"/>
      <c r="MOC10"/>
      <c r="MOD10"/>
      <c r="MOE10"/>
      <c r="MOF10"/>
      <c r="MOG10"/>
      <c r="MOH10"/>
      <c r="MOI10"/>
      <c r="MOJ10"/>
      <c r="MOK10"/>
      <c r="MOL10"/>
      <c r="MOM10"/>
      <c r="MON10"/>
      <c r="MOO10"/>
      <c r="MOP10"/>
      <c r="MOQ10"/>
      <c r="MOR10"/>
      <c r="MOS10"/>
      <c r="MOT10"/>
      <c r="MOU10"/>
      <c r="MOV10"/>
      <c r="MOW10"/>
      <c r="MOX10"/>
      <c r="MOY10"/>
      <c r="MOZ10"/>
      <c r="MPA10"/>
      <c r="MPB10"/>
      <c r="MPC10"/>
      <c r="MPD10"/>
      <c r="MPE10"/>
      <c r="MPF10"/>
      <c r="MPG10"/>
      <c r="MPH10"/>
      <c r="MPI10"/>
      <c r="MPJ10"/>
      <c r="MPK10"/>
      <c r="MPL10"/>
      <c r="MPM10"/>
      <c r="MPN10"/>
      <c r="MPO10"/>
      <c r="MPP10"/>
      <c r="MPQ10"/>
      <c r="MPR10"/>
      <c r="MPS10"/>
      <c r="MPT10"/>
      <c r="MPU10"/>
      <c r="MPV10"/>
      <c r="MPW10"/>
      <c r="MPX10"/>
      <c r="MPY10"/>
      <c r="MPZ10"/>
      <c r="MQA10"/>
      <c r="MQB10"/>
      <c r="MQC10"/>
      <c r="MQD10"/>
      <c r="MQE10"/>
      <c r="MQF10"/>
      <c r="MQG10"/>
      <c r="MQH10"/>
      <c r="MQI10"/>
      <c r="MQJ10"/>
      <c r="MQK10"/>
      <c r="MQL10"/>
      <c r="MQM10"/>
      <c r="MQN10"/>
      <c r="MQO10"/>
      <c r="MQP10"/>
      <c r="MQQ10"/>
      <c r="MQR10"/>
      <c r="MQS10"/>
      <c r="MQT10"/>
      <c r="MQU10"/>
      <c r="MQV10"/>
      <c r="MQW10"/>
      <c r="MQX10"/>
      <c r="MQY10"/>
      <c r="MQZ10"/>
      <c r="MRA10"/>
      <c r="MRB10"/>
      <c r="MRC10"/>
      <c r="MRD10"/>
      <c r="MRE10"/>
      <c r="MRF10"/>
      <c r="MRG10"/>
      <c r="MRH10"/>
      <c r="MRI10"/>
      <c r="MRJ10"/>
      <c r="MRK10"/>
      <c r="MRL10"/>
      <c r="MRM10"/>
      <c r="MRN10"/>
      <c r="MRO10"/>
      <c r="MRP10"/>
      <c r="MRQ10"/>
      <c r="MRR10"/>
      <c r="MRS10"/>
      <c r="MRT10"/>
      <c r="MRU10"/>
      <c r="MRV10"/>
      <c r="MRW10"/>
      <c r="MRX10"/>
      <c r="MRY10"/>
      <c r="MRZ10"/>
      <c r="MSA10"/>
      <c r="MSB10"/>
      <c r="MSC10"/>
      <c r="MSD10"/>
      <c r="MSE10"/>
      <c r="MSF10"/>
      <c r="MSG10"/>
      <c r="MSH10"/>
      <c r="MSI10"/>
      <c r="MSJ10"/>
      <c r="MSK10"/>
      <c r="MSL10"/>
      <c r="MSM10"/>
      <c r="MSN10"/>
      <c r="MSO10"/>
      <c r="MSP10"/>
      <c r="MSQ10"/>
      <c r="MSR10"/>
      <c r="MSS10"/>
      <c r="MST10"/>
      <c r="MSU10"/>
      <c r="MSV10"/>
      <c r="MSW10"/>
      <c r="MSX10"/>
      <c r="MSY10"/>
      <c r="MSZ10"/>
      <c r="MTA10"/>
      <c r="MTB10"/>
      <c r="MTC10"/>
      <c r="MTD10"/>
      <c r="MTE10"/>
      <c r="MTF10"/>
      <c r="MTG10"/>
      <c r="MTH10"/>
      <c r="MTI10"/>
      <c r="MTJ10"/>
      <c r="MTK10"/>
      <c r="MTL10"/>
      <c r="MTM10"/>
      <c r="MTN10"/>
      <c r="MTO10"/>
      <c r="MTP10"/>
      <c r="MTQ10"/>
      <c r="MTR10"/>
      <c r="MTS10"/>
      <c r="MTT10"/>
      <c r="MTU10"/>
      <c r="MTV10"/>
      <c r="MTW10"/>
      <c r="MTX10"/>
      <c r="MTY10"/>
      <c r="MTZ10"/>
      <c r="MUA10"/>
      <c r="MUB10"/>
      <c r="MUC10"/>
      <c r="MUD10"/>
      <c r="MUE10"/>
      <c r="MUF10"/>
      <c r="MUG10"/>
      <c r="MUH10"/>
      <c r="MUI10"/>
      <c r="MUJ10"/>
      <c r="MUK10"/>
      <c r="MUL10"/>
      <c r="MUM10"/>
      <c r="MUN10"/>
      <c r="MUO10"/>
      <c r="MUP10"/>
      <c r="MUQ10"/>
      <c r="MUR10"/>
      <c r="MUS10"/>
      <c r="MUT10"/>
      <c r="MUU10"/>
      <c r="MUV10"/>
      <c r="MUW10"/>
      <c r="MUX10"/>
      <c r="MUY10"/>
      <c r="MUZ10"/>
      <c r="MVA10"/>
      <c r="MVB10"/>
      <c r="MVC10"/>
      <c r="MVD10"/>
      <c r="MVE10"/>
      <c r="MVF10"/>
      <c r="MVG10"/>
      <c r="MVH10"/>
      <c r="MVI10"/>
      <c r="MVJ10"/>
      <c r="MVK10"/>
      <c r="MVL10"/>
      <c r="MVM10"/>
      <c r="MVN10"/>
      <c r="MVO10"/>
      <c r="MVP10"/>
      <c r="MVQ10"/>
      <c r="MVR10"/>
      <c r="MVS10"/>
      <c r="MVT10"/>
      <c r="MVU10"/>
      <c r="MVV10"/>
      <c r="MVW10"/>
      <c r="MVX10"/>
      <c r="MVY10"/>
      <c r="MVZ10"/>
      <c r="MWA10"/>
      <c r="MWB10"/>
      <c r="MWC10"/>
      <c r="MWD10"/>
      <c r="MWE10"/>
      <c r="MWF10"/>
      <c r="MWG10"/>
      <c r="MWH10"/>
      <c r="MWI10"/>
      <c r="MWJ10"/>
      <c r="MWK10"/>
      <c r="MWL10"/>
      <c r="MWM10"/>
      <c r="MWN10"/>
      <c r="MWO10"/>
      <c r="MWP10"/>
      <c r="MWQ10"/>
      <c r="MWR10"/>
      <c r="MWS10"/>
      <c r="MWT10"/>
      <c r="MWU10"/>
      <c r="MWV10"/>
      <c r="MWW10"/>
      <c r="MWX10"/>
      <c r="MWY10"/>
      <c r="MWZ10"/>
      <c r="MXA10"/>
      <c r="MXB10"/>
      <c r="MXC10"/>
      <c r="MXD10"/>
      <c r="MXE10"/>
      <c r="MXF10"/>
      <c r="MXG10"/>
      <c r="MXH10"/>
      <c r="MXI10"/>
      <c r="MXJ10"/>
      <c r="MXK10"/>
      <c r="MXL10"/>
      <c r="MXM10"/>
      <c r="MXN10"/>
      <c r="MXO10"/>
      <c r="MXP10"/>
      <c r="MXQ10"/>
      <c r="MXR10"/>
      <c r="MXS10"/>
      <c r="MXT10"/>
      <c r="MXU10"/>
      <c r="MXV10"/>
      <c r="MXW10"/>
      <c r="MXX10"/>
      <c r="MXY10"/>
      <c r="MXZ10"/>
      <c r="MYA10"/>
      <c r="MYB10"/>
      <c r="MYC10"/>
      <c r="MYD10"/>
      <c r="MYE10"/>
      <c r="MYF10"/>
      <c r="MYG10"/>
      <c r="MYH10"/>
      <c r="MYI10"/>
      <c r="MYJ10"/>
      <c r="MYK10"/>
      <c r="MYL10"/>
      <c r="MYM10"/>
      <c r="MYN10"/>
      <c r="MYO10"/>
      <c r="MYP10"/>
      <c r="MYQ10"/>
      <c r="MYR10"/>
      <c r="MYS10"/>
      <c r="MYT10"/>
      <c r="MYU10"/>
      <c r="MYV10"/>
      <c r="MYW10"/>
      <c r="MYX10"/>
      <c r="MYY10"/>
      <c r="MYZ10"/>
      <c r="MZA10"/>
      <c r="MZB10"/>
      <c r="MZC10"/>
      <c r="MZD10"/>
      <c r="MZE10"/>
      <c r="MZF10"/>
      <c r="MZG10"/>
      <c r="MZH10"/>
      <c r="MZI10"/>
      <c r="MZJ10"/>
      <c r="MZK10"/>
      <c r="MZL10"/>
      <c r="MZM10"/>
      <c r="MZN10"/>
      <c r="MZO10"/>
      <c r="MZP10"/>
      <c r="MZQ10"/>
      <c r="MZR10"/>
      <c r="MZS10"/>
      <c r="MZT10"/>
      <c r="MZU10"/>
      <c r="MZV10"/>
      <c r="MZW10"/>
      <c r="MZX10"/>
      <c r="MZY10"/>
      <c r="MZZ10"/>
      <c r="NAA10"/>
      <c r="NAB10"/>
      <c r="NAC10"/>
      <c r="NAD10"/>
      <c r="NAE10"/>
      <c r="NAF10"/>
      <c r="NAG10"/>
      <c r="NAH10"/>
      <c r="NAI10"/>
      <c r="NAJ10"/>
      <c r="NAK10"/>
      <c r="NAL10"/>
      <c r="NAM10"/>
      <c r="NAN10"/>
      <c r="NAO10"/>
      <c r="NAP10"/>
      <c r="NAQ10"/>
      <c r="NAR10"/>
      <c r="NAS10"/>
      <c r="NAT10"/>
      <c r="NAU10"/>
      <c r="NAV10"/>
      <c r="NAW10"/>
      <c r="NAX10"/>
      <c r="NAY10"/>
      <c r="NAZ10"/>
      <c r="NBA10"/>
      <c r="NBB10"/>
      <c r="NBC10"/>
      <c r="NBD10"/>
      <c r="NBE10"/>
      <c r="NBF10"/>
      <c r="NBG10"/>
      <c r="NBH10"/>
      <c r="NBI10"/>
      <c r="NBJ10"/>
      <c r="NBK10"/>
      <c r="NBL10"/>
      <c r="NBM10"/>
      <c r="NBN10"/>
      <c r="NBO10"/>
      <c r="NBP10"/>
      <c r="NBQ10"/>
      <c r="NBR10"/>
      <c r="NBS10"/>
      <c r="NBT10"/>
      <c r="NBU10"/>
      <c r="NBV10"/>
      <c r="NBW10"/>
      <c r="NBX10"/>
      <c r="NBY10"/>
      <c r="NBZ10"/>
      <c r="NCA10"/>
      <c r="NCB10"/>
      <c r="NCC10"/>
      <c r="NCD10"/>
      <c r="NCE10"/>
      <c r="NCF10"/>
      <c r="NCG10"/>
      <c r="NCH10"/>
      <c r="NCI10"/>
      <c r="NCJ10"/>
      <c r="NCK10"/>
      <c r="NCL10"/>
      <c r="NCM10"/>
      <c r="NCN10"/>
      <c r="NCO10"/>
      <c r="NCP10"/>
      <c r="NCQ10"/>
      <c r="NCR10"/>
      <c r="NCS10"/>
      <c r="NCT10"/>
      <c r="NCU10"/>
      <c r="NCV10"/>
      <c r="NCW10"/>
      <c r="NCX10"/>
      <c r="NCY10"/>
      <c r="NCZ10"/>
      <c r="NDA10"/>
      <c r="NDB10"/>
      <c r="NDC10"/>
      <c r="NDD10"/>
      <c r="NDE10"/>
      <c r="NDF10"/>
      <c r="NDG10"/>
      <c r="NDH10"/>
      <c r="NDI10"/>
      <c r="NDJ10"/>
      <c r="NDK10"/>
      <c r="NDL10"/>
      <c r="NDM10"/>
      <c r="NDN10"/>
      <c r="NDO10"/>
      <c r="NDP10"/>
      <c r="NDQ10"/>
      <c r="NDR10"/>
      <c r="NDS10"/>
      <c r="NDT10"/>
      <c r="NDU10"/>
      <c r="NDV10"/>
      <c r="NDW10"/>
      <c r="NDX10"/>
      <c r="NDY10"/>
      <c r="NDZ10"/>
      <c r="NEA10"/>
      <c r="NEB10"/>
      <c r="NEC10"/>
      <c r="NED10"/>
      <c r="NEE10"/>
      <c r="NEF10"/>
      <c r="NEG10"/>
      <c r="NEH10"/>
      <c r="NEI10"/>
      <c r="NEJ10"/>
      <c r="NEK10"/>
      <c r="NEL10"/>
      <c r="NEM10"/>
      <c r="NEN10"/>
      <c r="NEO10"/>
      <c r="NEP10"/>
      <c r="NEQ10"/>
      <c r="NER10"/>
      <c r="NES10"/>
      <c r="NET10"/>
      <c r="NEU10"/>
      <c r="NEV10"/>
      <c r="NEW10"/>
      <c r="NEX10"/>
      <c r="NEY10"/>
      <c r="NEZ10"/>
      <c r="NFA10"/>
      <c r="NFB10"/>
      <c r="NFC10"/>
      <c r="NFD10"/>
      <c r="NFE10"/>
      <c r="NFF10"/>
      <c r="NFG10"/>
      <c r="NFH10"/>
      <c r="NFI10"/>
      <c r="NFJ10"/>
      <c r="NFK10"/>
      <c r="NFL10"/>
      <c r="NFM10"/>
      <c r="NFN10"/>
      <c r="NFO10"/>
      <c r="NFP10"/>
      <c r="NFQ10"/>
      <c r="NFR10"/>
      <c r="NFS10"/>
      <c r="NFT10"/>
      <c r="NFU10"/>
      <c r="NFV10"/>
      <c r="NFW10"/>
      <c r="NFX10"/>
      <c r="NFY10"/>
      <c r="NFZ10"/>
      <c r="NGA10"/>
      <c r="NGB10"/>
      <c r="NGC10"/>
      <c r="NGD10"/>
      <c r="NGE10"/>
      <c r="NGF10"/>
      <c r="NGG10"/>
      <c r="NGH10"/>
      <c r="NGI10"/>
      <c r="NGJ10"/>
      <c r="NGK10"/>
      <c r="NGL10"/>
      <c r="NGM10"/>
      <c r="NGN10"/>
      <c r="NGO10"/>
      <c r="NGP10"/>
      <c r="NGQ10"/>
      <c r="NGR10"/>
      <c r="NGS10"/>
      <c r="NGT10"/>
      <c r="NGU10"/>
      <c r="NGV10"/>
      <c r="NGW10"/>
      <c r="NGX10"/>
      <c r="NGY10"/>
      <c r="NGZ10"/>
      <c r="NHA10"/>
      <c r="NHB10"/>
      <c r="NHC10"/>
      <c r="NHD10"/>
      <c r="NHE10"/>
      <c r="NHF10"/>
      <c r="NHG10"/>
      <c r="NHH10"/>
      <c r="NHI10"/>
      <c r="NHJ10"/>
      <c r="NHK10"/>
      <c r="NHL10"/>
      <c r="NHM10"/>
      <c r="NHN10"/>
      <c r="NHO10"/>
      <c r="NHP10"/>
      <c r="NHQ10"/>
      <c r="NHR10"/>
      <c r="NHS10"/>
      <c r="NHT10"/>
      <c r="NHU10"/>
      <c r="NHV10"/>
      <c r="NHW10"/>
      <c r="NHX10"/>
      <c r="NHY10"/>
      <c r="NHZ10"/>
      <c r="NIA10"/>
      <c r="NIB10"/>
      <c r="NIC10"/>
      <c r="NID10"/>
      <c r="NIE10"/>
      <c r="NIF10"/>
      <c r="NIG10"/>
      <c r="NIH10"/>
      <c r="NII10"/>
      <c r="NIJ10"/>
      <c r="NIK10"/>
      <c r="NIL10"/>
      <c r="NIM10"/>
      <c r="NIN10"/>
      <c r="NIO10"/>
      <c r="NIP10"/>
      <c r="NIQ10"/>
      <c r="NIR10"/>
      <c r="NIS10"/>
      <c r="NIT10"/>
      <c r="NIU10"/>
      <c r="NIV10"/>
      <c r="NIW10"/>
      <c r="NIX10"/>
      <c r="NIY10"/>
      <c r="NIZ10"/>
      <c r="NJA10"/>
      <c r="NJB10"/>
      <c r="NJC10"/>
      <c r="NJD10"/>
      <c r="NJE10"/>
      <c r="NJF10"/>
      <c r="NJG10"/>
      <c r="NJH10"/>
      <c r="NJI10"/>
      <c r="NJJ10"/>
      <c r="NJK10"/>
      <c r="NJL10"/>
      <c r="NJM10"/>
      <c r="NJN10"/>
      <c r="NJO10"/>
      <c r="NJP10"/>
      <c r="NJQ10"/>
      <c r="NJR10"/>
      <c r="NJS10"/>
      <c r="NJT10"/>
      <c r="NJU10"/>
      <c r="NJV10"/>
      <c r="NJW10"/>
      <c r="NJX10"/>
      <c r="NJY10"/>
      <c r="NJZ10"/>
      <c r="NKA10"/>
      <c r="NKB10"/>
      <c r="NKC10"/>
      <c r="NKD10"/>
      <c r="NKE10"/>
      <c r="NKF10"/>
      <c r="NKG10"/>
      <c r="NKH10"/>
      <c r="NKI10"/>
      <c r="NKJ10"/>
      <c r="NKK10"/>
      <c r="NKL10"/>
      <c r="NKM10"/>
      <c r="NKN10"/>
      <c r="NKO10"/>
      <c r="NKP10"/>
      <c r="NKQ10"/>
      <c r="NKR10"/>
      <c r="NKS10"/>
      <c r="NKT10"/>
      <c r="NKU10"/>
      <c r="NKV10"/>
      <c r="NKW10"/>
      <c r="NKX10"/>
      <c r="NKY10"/>
      <c r="NKZ10"/>
      <c r="NLA10"/>
      <c r="NLB10"/>
      <c r="NLC10"/>
      <c r="NLD10"/>
      <c r="NLE10"/>
      <c r="NLF10"/>
      <c r="NLG10"/>
      <c r="NLH10"/>
      <c r="NLI10"/>
      <c r="NLJ10"/>
      <c r="NLK10"/>
      <c r="NLL10"/>
      <c r="NLM10"/>
      <c r="NLN10"/>
      <c r="NLO10"/>
      <c r="NLP10"/>
      <c r="NLQ10"/>
      <c r="NLR10"/>
      <c r="NLS10"/>
      <c r="NLT10"/>
      <c r="NLU10"/>
      <c r="NLV10"/>
      <c r="NLW10"/>
      <c r="NLX10"/>
      <c r="NLY10"/>
      <c r="NLZ10"/>
      <c r="NMA10"/>
      <c r="NMB10"/>
      <c r="NMC10"/>
      <c r="NMD10"/>
      <c r="NME10"/>
      <c r="NMF10"/>
      <c r="NMG10"/>
      <c r="NMH10"/>
      <c r="NMI10"/>
      <c r="NMJ10"/>
      <c r="NMK10"/>
      <c r="NML10"/>
      <c r="NMM10"/>
      <c r="NMN10"/>
      <c r="NMO10"/>
      <c r="NMP10"/>
      <c r="NMQ10"/>
      <c r="NMR10"/>
      <c r="NMS10"/>
      <c r="NMT10"/>
      <c r="NMU10"/>
      <c r="NMV10"/>
      <c r="NMW10"/>
      <c r="NMX10"/>
      <c r="NMY10"/>
      <c r="NMZ10"/>
      <c r="NNA10"/>
      <c r="NNB10"/>
      <c r="NNC10"/>
      <c r="NND10"/>
      <c r="NNE10"/>
      <c r="NNF10"/>
      <c r="NNG10"/>
      <c r="NNH10"/>
      <c r="NNI10"/>
      <c r="NNJ10"/>
      <c r="NNK10"/>
      <c r="NNL10"/>
      <c r="NNM10"/>
      <c r="NNN10"/>
      <c r="NNO10"/>
      <c r="NNP10"/>
      <c r="NNQ10"/>
      <c r="NNR10"/>
      <c r="NNS10"/>
      <c r="NNT10"/>
      <c r="NNU10"/>
      <c r="NNV10"/>
      <c r="NNW10"/>
      <c r="NNX10"/>
      <c r="NNY10"/>
      <c r="NNZ10"/>
      <c r="NOA10"/>
      <c r="NOB10"/>
      <c r="NOC10"/>
      <c r="NOD10"/>
      <c r="NOE10"/>
      <c r="NOF10"/>
      <c r="NOG10"/>
      <c r="NOH10"/>
      <c r="NOI10"/>
      <c r="NOJ10"/>
      <c r="NOK10"/>
      <c r="NOL10"/>
      <c r="NOM10"/>
      <c r="NON10"/>
      <c r="NOO10"/>
      <c r="NOP10"/>
      <c r="NOQ10"/>
      <c r="NOR10"/>
      <c r="NOS10"/>
      <c r="NOT10"/>
      <c r="NOU10"/>
      <c r="NOV10"/>
      <c r="NOW10"/>
      <c r="NOX10"/>
      <c r="NOY10"/>
      <c r="NOZ10"/>
      <c r="NPA10"/>
      <c r="NPB10"/>
      <c r="NPC10"/>
      <c r="NPD10"/>
      <c r="NPE10"/>
      <c r="NPF10"/>
      <c r="NPG10"/>
      <c r="NPH10"/>
      <c r="NPI10"/>
      <c r="NPJ10"/>
      <c r="NPK10"/>
      <c r="NPL10"/>
      <c r="NPM10"/>
      <c r="NPN10"/>
      <c r="NPO10"/>
      <c r="NPP10"/>
      <c r="NPQ10"/>
      <c r="NPR10"/>
      <c r="NPS10"/>
      <c r="NPT10"/>
      <c r="NPU10"/>
      <c r="NPV10"/>
      <c r="NPW10"/>
      <c r="NPX10"/>
      <c r="NPY10"/>
      <c r="NPZ10"/>
      <c r="NQA10"/>
      <c r="NQB10"/>
      <c r="NQC10"/>
      <c r="NQD10"/>
      <c r="NQE10"/>
      <c r="NQF10"/>
      <c r="NQG10"/>
      <c r="NQH10"/>
      <c r="NQI10"/>
      <c r="NQJ10"/>
      <c r="NQK10"/>
      <c r="NQL10"/>
      <c r="NQM10"/>
      <c r="NQN10"/>
      <c r="NQO10"/>
      <c r="NQP10"/>
      <c r="NQQ10"/>
      <c r="NQR10"/>
      <c r="NQS10"/>
      <c r="NQT10"/>
      <c r="NQU10"/>
      <c r="NQV10"/>
      <c r="NQW10"/>
      <c r="NQX10"/>
      <c r="NQY10"/>
      <c r="NQZ10"/>
      <c r="NRA10"/>
      <c r="NRB10"/>
      <c r="NRC10"/>
      <c r="NRD10"/>
      <c r="NRE10"/>
      <c r="NRF10"/>
      <c r="NRG10"/>
      <c r="NRH10"/>
      <c r="NRI10"/>
      <c r="NRJ10"/>
      <c r="NRK10"/>
      <c r="NRL10"/>
      <c r="NRM10"/>
      <c r="NRN10"/>
      <c r="NRO10"/>
      <c r="NRP10"/>
      <c r="NRQ10"/>
      <c r="NRR10"/>
      <c r="NRS10"/>
      <c r="NRT10"/>
      <c r="NRU10"/>
      <c r="NRV10"/>
      <c r="NRW10"/>
      <c r="NRX10"/>
      <c r="NRY10"/>
      <c r="NRZ10"/>
      <c r="NSA10"/>
      <c r="NSB10"/>
      <c r="NSC10"/>
      <c r="NSD10"/>
      <c r="NSE10"/>
      <c r="NSF10"/>
      <c r="NSG10"/>
      <c r="NSH10"/>
      <c r="NSI10"/>
      <c r="NSJ10"/>
      <c r="NSK10"/>
      <c r="NSL10"/>
      <c r="NSM10"/>
      <c r="NSN10"/>
      <c r="NSO10"/>
      <c r="NSP10"/>
      <c r="NSQ10"/>
      <c r="NSR10"/>
      <c r="NSS10"/>
      <c r="NST10"/>
      <c r="NSU10"/>
      <c r="NSV10"/>
      <c r="NSW10"/>
      <c r="NSX10"/>
      <c r="NSY10"/>
      <c r="NSZ10"/>
      <c r="NTA10"/>
      <c r="NTB10"/>
      <c r="NTC10"/>
      <c r="NTD10"/>
      <c r="NTE10"/>
      <c r="NTF10"/>
      <c r="NTG10"/>
      <c r="NTH10"/>
      <c r="NTI10"/>
      <c r="NTJ10"/>
      <c r="NTK10"/>
      <c r="NTL10"/>
    </row>
    <row r="11" spans="1:9996" x14ac:dyDescent="0.25">
      <c r="G11" s="26" t="s">
        <v>318</v>
      </c>
    </row>
    <row r="12" spans="1:9996" ht="15.75" thickBot="1" x14ac:dyDescent="0.3"/>
    <row r="13" spans="1:9996" x14ac:dyDescent="0.25">
      <c r="A13"/>
      <c r="B13" s="17"/>
      <c r="C13" s="18"/>
      <c r="D13" s="19"/>
      <c r="E13"/>
      <c r="F13" s="8" t="s">
        <v>144</v>
      </c>
    </row>
    <row r="14" spans="1:9996" x14ac:dyDescent="0.25">
      <c r="A14"/>
      <c r="B14" s="20">
        <v>2</v>
      </c>
      <c r="C14" s="21" t="s">
        <v>118</v>
      </c>
      <c r="D14" s="22"/>
      <c r="E14"/>
      <c r="G14" s="1" t="s">
        <v>11</v>
      </c>
      <c r="H14"/>
      <c r="I14"/>
    </row>
    <row r="15" spans="1:9996" ht="15.75" thickBot="1" x14ac:dyDescent="0.3">
      <c r="A15"/>
      <c r="B15" s="20"/>
      <c r="C15" s="21" t="s">
        <v>109</v>
      </c>
      <c r="D15" s="22"/>
      <c r="E15"/>
      <c r="G15" s="2" t="s">
        <v>6</v>
      </c>
      <c r="H15"/>
    </row>
    <row r="16" spans="1:9996" x14ac:dyDescent="0.25">
      <c r="A16"/>
      <c r="B16" s="20"/>
      <c r="C16" s="21"/>
      <c r="D16" s="22"/>
      <c r="E16"/>
      <c r="G16" s="2" t="s">
        <v>16</v>
      </c>
      <c r="H16"/>
      <c r="J16" s="9" t="s">
        <v>143</v>
      </c>
      <c r="K16" s="10"/>
    </row>
    <row r="17" spans="1:11" x14ac:dyDescent="0.25">
      <c r="A17"/>
      <c r="B17" s="20" t="b">
        <v>0</v>
      </c>
      <c r="C17" s="21" t="s">
        <v>100</v>
      </c>
      <c r="D17" s="22"/>
      <c r="E17"/>
      <c r="G17" s="2" t="s">
        <v>17</v>
      </c>
      <c r="H17"/>
      <c r="J17" s="11" t="s">
        <v>128</v>
      </c>
      <c r="K17" s="12" t="s">
        <v>136</v>
      </c>
    </row>
    <row r="18" spans="1:11" x14ac:dyDescent="0.25">
      <c r="A18"/>
      <c r="B18" s="20" t="b">
        <v>1</v>
      </c>
      <c r="C18" s="21" t="s">
        <v>101</v>
      </c>
      <c r="D18" s="22"/>
      <c r="E18"/>
      <c r="G18" s="2" t="s">
        <v>18</v>
      </c>
      <c r="H18"/>
      <c r="J18" s="11" t="s">
        <v>129</v>
      </c>
      <c r="K18" s="12" t="s">
        <v>137</v>
      </c>
    </row>
    <row r="19" spans="1:11" x14ac:dyDescent="0.25">
      <c r="A19"/>
      <c r="B19" s="20" t="b">
        <v>1</v>
      </c>
      <c r="C19" s="21" t="s">
        <v>102</v>
      </c>
      <c r="D19" s="22"/>
      <c r="E19"/>
      <c r="F19" s="15"/>
      <c r="G19" s="2" t="s">
        <v>254</v>
      </c>
      <c r="H19"/>
      <c r="J19" s="11" t="s">
        <v>130</v>
      </c>
      <c r="K19" s="12" t="s">
        <v>138</v>
      </c>
    </row>
    <row r="20" spans="1:11" x14ac:dyDescent="0.25">
      <c r="A20"/>
      <c r="B20" s="20" t="b">
        <v>1</v>
      </c>
      <c r="C20" s="21" t="s">
        <v>103</v>
      </c>
      <c r="D20" s="22"/>
      <c r="E20"/>
      <c r="G20" s="2" t="s">
        <v>19</v>
      </c>
      <c r="H20"/>
      <c r="J20" s="11" t="s">
        <v>131</v>
      </c>
      <c r="K20" s="12" t="s">
        <v>139</v>
      </c>
    </row>
    <row r="21" spans="1:11" x14ac:dyDescent="0.25">
      <c r="A21"/>
      <c r="B21" s="20" t="b">
        <v>1</v>
      </c>
      <c r="C21" s="21" t="s">
        <v>104</v>
      </c>
      <c r="D21" s="22"/>
      <c r="E21"/>
      <c r="G21" s="2" t="s">
        <v>20</v>
      </c>
      <c r="H21"/>
      <c r="J21" s="11" t="s">
        <v>132</v>
      </c>
      <c r="K21" s="12" t="s">
        <v>140</v>
      </c>
    </row>
    <row r="22" spans="1:11" x14ac:dyDescent="0.25">
      <c r="A22"/>
      <c r="B22" s="20" t="b">
        <v>1</v>
      </c>
      <c r="C22" s="21" t="s">
        <v>105</v>
      </c>
      <c r="D22" s="22"/>
      <c r="E22"/>
      <c r="G22" s="2" t="s">
        <v>7</v>
      </c>
      <c r="H22"/>
      <c r="J22" s="11" t="s">
        <v>133</v>
      </c>
      <c r="K22" s="12" t="s">
        <v>108</v>
      </c>
    </row>
    <row r="23" spans="1:11" x14ac:dyDescent="0.25">
      <c r="A23"/>
      <c r="B23" s="20" t="b">
        <v>1</v>
      </c>
      <c r="C23" s="21" t="s">
        <v>106</v>
      </c>
      <c r="D23" s="22"/>
      <c r="E23"/>
      <c r="G23" s="2" t="s">
        <v>21</v>
      </c>
      <c r="H23"/>
      <c r="J23" s="11" t="s">
        <v>134</v>
      </c>
      <c r="K23" s="12" t="s">
        <v>141</v>
      </c>
    </row>
    <row r="24" spans="1:11" x14ac:dyDescent="0.25">
      <c r="A24"/>
      <c r="B24" s="20" t="b">
        <v>1</v>
      </c>
      <c r="C24" s="21" t="s">
        <v>107</v>
      </c>
      <c r="D24" s="22"/>
      <c r="E24"/>
      <c r="G24" s="2" t="s">
        <v>8</v>
      </c>
      <c r="H24"/>
      <c r="J24" s="11" t="s">
        <v>135</v>
      </c>
      <c r="K24" s="12" t="s">
        <v>142</v>
      </c>
    </row>
    <row r="25" spans="1:11" x14ac:dyDescent="0.25">
      <c r="A25"/>
      <c r="B25" s="20" t="b">
        <v>1</v>
      </c>
      <c r="C25" s="21" t="s">
        <v>108</v>
      </c>
      <c r="D25" s="22"/>
      <c r="E25"/>
      <c r="G25" s="2" t="s">
        <v>317</v>
      </c>
      <c r="H25"/>
      <c r="J25" s="11"/>
      <c r="K25" s="12"/>
    </row>
    <row r="26" spans="1:11" x14ac:dyDescent="0.25">
      <c r="A26"/>
      <c r="B26" s="20" t="b">
        <v>1</v>
      </c>
      <c r="C26" s="21" t="s">
        <v>126</v>
      </c>
      <c r="D26" s="22"/>
      <c r="E26"/>
      <c r="G26"/>
      <c r="H26"/>
      <c r="J26" s="11"/>
      <c r="K26" s="12"/>
    </row>
    <row r="27" spans="1:11" x14ac:dyDescent="0.25">
      <c r="A27"/>
      <c r="B27" s="20" t="b">
        <v>1</v>
      </c>
      <c r="C27" s="21" t="s">
        <v>294</v>
      </c>
      <c r="D27" s="22"/>
      <c r="E27"/>
      <c r="G27"/>
      <c r="H27"/>
      <c r="J27" s="11"/>
      <c r="K27" s="12"/>
    </row>
    <row r="28" spans="1:11" x14ac:dyDescent="0.25">
      <c r="A28"/>
      <c r="B28" s="20"/>
      <c r="C28" s="21"/>
      <c r="D28" s="22"/>
      <c r="E28"/>
      <c r="G28"/>
      <c r="H28"/>
      <c r="J28" s="11"/>
      <c r="K28" s="12"/>
    </row>
    <row r="29" spans="1:11" x14ac:dyDescent="0.25">
      <c r="A29"/>
      <c r="B29" s="20"/>
      <c r="C29" s="21"/>
      <c r="D29" s="22"/>
      <c r="E29"/>
      <c r="G29"/>
      <c r="H29"/>
      <c r="J29" s="11"/>
      <c r="K29" s="12"/>
    </row>
    <row r="30" spans="1:11" ht="15.75" thickBot="1" x14ac:dyDescent="0.3">
      <c r="A30"/>
      <c r="B30" s="20"/>
      <c r="C30" s="21"/>
      <c r="D30" s="22"/>
      <c r="E30"/>
      <c r="G30"/>
      <c r="H30"/>
      <c r="J30" s="13"/>
      <c r="K30" s="14"/>
    </row>
    <row r="31" spans="1:11" x14ac:dyDescent="0.25">
      <c r="A31"/>
      <c r="B31" s="20" t="b">
        <v>0</v>
      </c>
      <c r="C31" s="21" t="s">
        <v>119</v>
      </c>
      <c r="D31" s="22"/>
      <c r="E31"/>
      <c r="G31"/>
      <c r="H31"/>
    </row>
    <row r="32" spans="1:11" x14ac:dyDescent="0.25">
      <c r="A32"/>
      <c r="B32" s="20"/>
      <c r="C32" s="21" t="s">
        <v>120</v>
      </c>
      <c r="D32" s="22"/>
      <c r="E32"/>
      <c r="G32"/>
    </row>
    <row r="33" spans="1:7" x14ac:dyDescent="0.25">
      <c r="A33"/>
      <c r="B33" s="20"/>
      <c r="C33" s="21"/>
      <c r="D33" s="22"/>
      <c r="E33"/>
      <c r="G33"/>
    </row>
    <row r="34" spans="1:7" ht="15.75" thickBot="1" x14ac:dyDescent="0.3">
      <c r="A34"/>
      <c r="B34" s="23"/>
      <c r="C34" s="24"/>
      <c r="D34" s="25"/>
      <c r="E34"/>
      <c r="G34"/>
    </row>
    <row r="35" spans="1:7" x14ac:dyDescent="0.25">
      <c r="A35"/>
      <c r="B35"/>
      <c r="C35"/>
      <c r="D35"/>
      <c r="E35"/>
      <c r="G35"/>
    </row>
    <row r="36" spans="1:7" x14ac:dyDescent="0.25">
      <c r="A36"/>
      <c r="B36"/>
      <c r="C36"/>
      <c r="D36"/>
      <c r="E36"/>
      <c r="G36"/>
    </row>
    <row r="37" spans="1:7" x14ac:dyDescent="0.25">
      <c r="A37"/>
      <c r="B37"/>
      <c r="C37"/>
      <c r="D37"/>
      <c r="E37"/>
    </row>
    <row r="38" spans="1:7" x14ac:dyDescent="0.25">
      <c r="A38"/>
      <c r="B38"/>
      <c r="C38"/>
      <c r="D38"/>
      <c r="E38"/>
    </row>
    <row r="39" spans="1:7" x14ac:dyDescent="0.25">
      <c r="A39"/>
      <c r="B39"/>
      <c r="C39"/>
      <c r="D39"/>
      <c r="E39"/>
    </row>
  </sheetData>
  <dataConsolidate/>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Sheet2.Do_Everything">
                <anchor moveWithCells="1" sizeWithCells="1">
                  <from>
                    <xdr:col>0</xdr:col>
                    <xdr:colOff>85725</xdr:colOff>
                    <xdr:row>1</xdr:row>
                    <xdr:rowOff>180975</xdr:rowOff>
                  </from>
                  <to>
                    <xdr:col>3</xdr:col>
                    <xdr:colOff>0</xdr:colOff>
                    <xdr:row>4</xdr:row>
                    <xdr:rowOff>180975</xdr:rowOff>
                  </to>
                </anchor>
              </controlPr>
            </control>
          </mc:Choice>
        </mc:AlternateContent>
        <mc:AlternateContent xmlns:mc="http://schemas.openxmlformats.org/markup-compatibility/2006">
          <mc:Choice Requires="x14">
            <control shapeId="2067" r:id="rId6" name="Check Box 19">
              <controlPr defaultSize="0" autoFill="0" autoLine="0" autoPict="0">
                <anchor moveWithCells="1">
                  <from>
                    <xdr:col>1</xdr:col>
                    <xdr:colOff>0</xdr:colOff>
                    <xdr:row>15</xdr:row>
                    <xdr:rowOff>171450</xdr:rowOff>
                  </from>
                  <to>
                    <xdr:col>2</xdr:col>
                    <xdr:colOff>123825</xdr:colOff>
                    <xdr:row>17</xdr:row>
                    <xdr:rowOff>28575</xdr:rowOff>
                  </to>
                </anchor>
              </controlPr>
            </control>
          </mc:Choice>
        </mc:AlternateContent>
        <mc:AlternateContent xmlns:mc="http://schemas.openxmlformats.org/markup-compatibility/2006">
          <mc:Choice Requires="x14">
            <control shapeId="2068" r:id="rId7" name="Check Box 20">
              <controlPr defaultSize="0" autoFill="0" autoLine="0" autoPict="0">
                <anchor moveWithCells="1">
                  <from>
                    <xdr:col>1</xdr:col>
                    <xdr:colOff>0</xdr:colOff>
                    <xdr:row>16</xdr:row>
                    <xdr:rowOff>171450</xdr:rowOff>
                  </from>
                  <to>
                    <xdr:col>2</xdr:col>
                    <xdr:colOff>123825</xdr:colOff>
                    <xdr:row>18</xdr:row>
                    <xdr:rowOff>28575</xdr:rowOff>
                  </to>
                </anchor>
              </controlPr>
            </control>
          </mc:Choice>
        </mc:AlternateContent>
        <mc:AlternateContent xmlns:mc="http://schemas.openxmlformats.org/markup-compatibility/2006">
          <mc:Choice Requires="x14">
            <control shapeId="2069" r:id="rId8" name="Check Box 21">
              <controlPr defaultSize="0" autoFill="0" autoLine="0" autoPict="0">
                <anchor moveWithCells="1">
                  <from>
                    <xdr:col>1</xdr:col>
                    <xdr:colOff>0</xdr:colOff>
                    <xdr:row>17</xdr:row>
                    <xdr:rowOff>171450</xdr:rowOff>
                  </from>
                  <to>
                    <xdr:col>2</xdr:col>
                    <xdr:colOff>123825</xdr:colOff>
                    <xdr:row>19</xdr:row>
                    <xdr:rowOff>28575</xdr:rowOff>
                  </to>
                </anchor>
              </controlPr>
            </control>
          </mc:Choice>
        </mc:AlternateContent>
        <mc:AlternateContent xmlns:mc="http://schemas.openxmlformats.org/markup-compatibility/2006">
          <mc:Choice Requires="x14">
            <control shapeId="2070" r:id="rId9" name="Check Box 22">
              <controlPr defaultSize="0" autoFill="0" autoLine="0" autoPict="0">
                <anchor moveWithCells="1">
                  <from>
                    <xdr:col>1</xdr:col>
                    <xdr:colOff>0</xdr:colOff>
                    <xdr:row>18</xdr:row>
                    <xdr:rowOff>171450</xdr:rowOff>
                  </from>
                  <to>
                    <xdr:col>2</xdr:col>
                    <xdr:colOff>123825</xdr:colOff>
                    <xdr:row>20</xdr:row>
                    <xdr:rowOff>28575</xdr:rowOff>
                  </to>
                </anchor>
              </controlPr>
            </control>
          </mc:Choice>
        </mc:AlternateContent>
        <mc:AlternateContent xmlns:mc="http://schemas.openxmlformats.org/markup-compatibility/2006">
          <mc:Choice Requires="x14">
            <control shapeId="2071" r:id="rId10" name="Check Box 23">
              <controlPr defaultSize="0" autoFill="0" autoLine="0" autoPict="0">
                <anchor moveWithCells="1">
                  <from>
                    <xdr:col>1</xdr:col>
                    <xdr:colOff>0</xdr:colOff>
                    <xdr:row>19</xdr:row>
                    <xdr:rowOff>171450</xdr:rowOff>
                  </from>
                  <to>
                    <xdr:col>2</xdr:col>
                    <xdr:colOff>123825</xdr:colOff>
                    <xdr:row>21</xdr:row>
                    <xdr:rowOff>28575</xdr:rowOff>
                  </to>
                </anchor>
              </controlPr>
            </control>
          </mc:Choice>
        </mc:AlternateContent>
        <mc:AlternateContent xmlns:mc="http://schemas.openxmlformats.org/markup-compatibility/2006">
          <mc:Choice Requires="x14">
            <control shapeId="2072" r:id="rId11" name="Check Box 24">
              <controlPr defaultSize="0" autoFill="0" autoLine="0" autoPict="0">
                <anchor moveWithCells="1">
                  <from>
                    <xdr:col>1</xdr:col>
                    <xdr:colOff>0</xdr:colOff>
                    <xdr:row>20</xdr:row>
                    <xdr:rowOff>171450</xdr:rowOff>
                  </from>
                  <to>
                    <xdr:col>2</xdr:col>
                    <xdr:colOff>123825</xdr:colOff>
                    <xdr:row>22</xdr:row>
                    <xdr:rowOff>28575</xdr:rowOff>
                  </to>
                </anchor>
              </controlPr>
            </control>
          </mc:Choice>
        </mc:AlternateContent>
        <mc:AlternateContent xmlns:mc="http://schemas.openxmlformats.org/markup-compatibility/2006">
          <mc:Choice Requires="x14">
            <control shapeId="2073" r:id="rId12" name="Check Box 25">
              <controlPr defaultSize="0" autoFill="0" autoLine="0" autoPict="0">
                <anchor moveWithCells="1">
                  <from>
                    <xdr:col>1</xdr:col>
                    <xdr:colOff>0</xdr:colOff>
                    <xdr:row>21</xdr:row>
                    <xdr:rowOff>171450</xdr:rowOff>
                  </from>
                  <to>
                    <xdr:col>2</xdr:col>
                    <xdr:colOff>123825</xdr:colOff>
                    <xdr:row>23</xdr:row>
                    <xdr:rowOff>28575</xdr:rowOff>
                  </to>
                </anchor>
              </controlPr>
            </control>
          </mc:Choice>
        </mc:AlternateContent>
        <mc:AlternateContent xmlns:mc="http://schemas.openxmlformats.org/markup-compatibility/2006">
          <mc:Choice Requires="x14">
            <control shapeId="2074" r:id="rId13" name="Check Box 26">
              <controlPr defaultSize="0" autoFill="0" autoLine="0" autoPict="0">
                <anchor moveWithCells="1">
                  <from>
                    <xdr:col>1</xdr:col>
                    <xdr:colOff>0</xdr:colOff>
                    <xdr:row>22</xdr:row>
                    <xdr:rowOff>171450</xdr:rowOff>
                  </from>
                  <to>
                    <xdr:col>2</xdr:col>
                    <xdr:colOff>123825</xdr:colOff>
                    <xdr:row>24</xdr:row>
                    <xdr:rowOff>28575</xdr:rowOff>
                  </to>
                </anchor>
              </controlPr>
            </control>
          </mc:Choice>
        </mc:AlternateContent>
        <mc:AlternateContent xmlns:mc="http://schemas.openxmlformats.org/markup-compatibility/2006">
          <mc:Choice Requires="x14">
            <control shapeId="2075" r:id="rId14" name="Check Box 27">
              <controlPr defaultSize="0" autoFill="0" autoLine="0" autoPict="0">
                <anchor moveWithCells="1">
                  <from>
                    <xdr:col>1</xdr:col>
                    <xdr:colOff>0</xdr:colOff>
                    <xdr:row>23</xdr:row>
                    <xdr:rowOff>171450</xdr:rowOff>
                  </from>
                  <to>
                    <xdr:col>2</xdr:col>
                    <xdr:colOff>123825</xdr:colOff>
                    <xdr:row>25</xdr:row>
                    <xdr:rowOff>28575</xdr:rowOff>
                  </to>
                </anchor>
              </controlPr>
            </control>
          </mc:Choice>
        </mc:AlternateContent>
        <mc:AlternateContent xmlns:mc="http://schemas.openxmlformats.org/markup-compatibility/2006">
          <mc:Choice Requires="x14">
            <control shapeId="2082" r:id="rId15" name="Button 34">
              <controlPr defaultSize="0" print="0" autoFill="0" autoPict="0" macro="[0]!Sheet2.Choose_database">
                <anchor moveWithCells="1" sizeWithCells="1">
                  <from>
                    <xdr:col>0</xdr:col>
                    <xdr:colOff>76200</xdr:colOff>
                    <xdr:row>6</xdr:row>
                    <xdr:rowOff>0</xdr:rowOff>
                  </from>
                  <to>
                    <xdr:col>2</xdr:col>
                    <xdr:colOff>504825</xdr:colOff>
                    <xdr:row>8</xdr:row>
                    <xdr:rowOff>190500</xdr:rowOff>
                  </to>
                </anchor>
              </controlPr>
            </control>
          </mc:Choice>
        </mc:AlternateContent>
        <mc:AlternateContent xmlns:mc="http://schemas.openxmlformats.org/markup-compatibility/2006">
          <mc:Choice Requires="x14">
            <control shapeId="2083" r:id="rId16" name="Button 35">
              <controlPr defaultSize="0" print="0" autoFill="0" autoPict="0" macro="[0]!Sheet2.RunSQLiteQueries">
                <anchor moveWithCells="1" sizeWithCells="1">
                  <from>
                    <xdr:col>2</xdr:col>
                    <xdr:colOff>495300</xdr:colOff>
                    <xdr:row>6</xdr:row>
                    <xdr:rowOff>0</xdr:rowOff>
                  </from>
                  <to>
                    <xdr:col>3</xdr:col>
                    <xdr:colOff>0</xdr:colOff>
                    <xdr:row>8</xdr:row>
                    <xdr:rowOff>180975</xdr:rowOff>
                  </to>
                </anchor>
              </controlPr>
            </control>
          </mc:Choice>
        </mc:AlternateContent>
        <mc:AlternateContent xmlns:mc="http://schemas.openxmlformats.org/markup-compatibility/2006">
          <mc:Choice Requires="x14">
            <control shapeId="2086" r:id="rId17" name="Option Button 38">
              <controlPr defaultSize="0" autoFill="0" autoLine="0" autoPict="0">
                <anchor moveWithCells="1">
                  <from>
                    <xdr:col>1</xdr:col>
                    <xdr:colOff>0</xdr:colOff>
                    <xdr:row>13</xdr:row>
                    <xdr:rowOff>0</xdr:rowOff>
                  </from>
                  <to>
                    <xdr:col>2</xdr:col>
                    <xdr:colOff>0</xdr:colOff>
                    <xdr:row>14</xdr:row>
                    <xdr:rowOff>0</xdr:rowOff>
                  </to>
                </anchor>
              </controlPr>
            </control>
          </mc:Choice>
        </mc:AlternateContent>
        <mc:AlternateContent xmlns:mc="http://schemas.openxmlformats.org/markup-compatibility/2006">
          <mc:Choice Requires="x14">
            <control shapeId="2087" r:id="rId18" name="Option Button 39">
              <controlPr defaultSize="0" autoFill="0" autoLine="0" autoPict="0">
                <anchor moveWithCells="1">
                  <from>
                    <xdr:col>1</xdr:col>
                    <xdr:colOff>0</xdr:colOff>
                    <xdr:row>14</xdr:row>
                    <xdr:rowOff>0</xdr:rowOff>
                  </from>
                  <to>
                    <xdr:col>2</xdr:col>
                    <xdr:colOff>0</xdr:colOff>
                    <xdr:row>14</xdr:row>
                    <xdr:rowOff>190500</xdr:rowOff>
                  </to>
                </anchor>
              </controlPr>
            </control>
          </mc:Choice>
        </mc:AlternateContent>
        <mc:AlternateContent xmlns:mc="http://schemas.openxmlformats.org/markup-compatibility/2006">
          <mc:Choice Requires="x14">
            <control shapeId="2088" r:id="rId19" name="Check Box 40">
              <controlPr defaultSize="0" autoFill="0" autoLine="0" autoPict="0">
                <anchor moveWithCells="1">
                  <from>
                    <xdr:col>1</xdr:col>
                    <xdr:colOff>0</xdr:colOff>
                    <xdr:row>29</xdr:row>
                    <xdr:rowOff>171450</xdr:rowOff>
                  </from>
                  <to>
                    <xdr:col>2</xdr:col>
                    <xdr:colOff>123825</xdr:colOff>
                    <xdr:row>31</xdr:row>
                    <xdr:rowOff>19050</xdr:rowOff>
                  </to>
                </anchor>
              </controlPr>
            </control>
          </mc:Choice>
        </mc:AlternateContent>
        <mc:AlternateContent xmlns:mc="http://schemas.openxmlformats.org/markup-compatibility/2006">
          <mc:Choice Requires="x14">
            <control shapeId="2089" r:id="rId20" name="Check Box 41">
              <controlPr defaultSize="0" autoFill="0" autoLine="0" autoPict="0">
                <anchor moveWithCells="1">
                  <from>
                    <xdr:col>1</xdr:col>
                    <xdr:colOff>0</xdr:colOff>
                    <xdr:row>24</xdr:row>
                    <xdr:rowOff>171450</xdr:rowOff>
                  </from>
                  <to>
                    <xdr:col>2</xdr:col>
                    <xdr:colOff>123825</xdr:colOff>
                    <xdr:row>26</xdr:row>
                    <xdr:rowOff>28575</xdr:rowOff>
                  </to>
                </anchor>
              </controlPr>
            </control>
          </mc:Choice>
        </mc:AlternateContent>
        <mc:AlternateContent xmlns:mc="http://schemas.openxmlformats.org/markup-compatibility/2006">
          <mc:Choice Requires="x14">
            <control shapeId="2714" r:id="rId21" name="Button 666">
              <controlPr defaultSize="0" print="0" autoFill="0" autoPict="0" macro="[0]!Sheet2.Clean_PT_Cache">
                <anchor moveWithCells="1" sizeWithCells="1">
                  <from>
                    <xdr:col>6</xdr:col>
                    <xdr:colOff>28575</xdr:colOff>
                    <xdr:row>2</xdr:row>
                    <xdr:rowOff>28575</xdr:rowOff>
                  </from>
                  <to>
                    <xdr:col>8</xdr:col>
                    <xdr:colOff>161925</xdr:colOff>
                    <xdr:row>5</xdr:row>
                    <xdr:rowOff>28575</xdr:rowOff>
                  </to>
                </anchor>
              </controlPr>
            </control>
          </mc:Choice>
        </mc:AlternateContent>
        <mc:AlternateContent xmlns:mc="http://schemas.openxmlformats.org/markup-compatibility/2006">
          <mc:Choice Requires="x14">
            <control shapeId="2945" r:id="rId22" name="Check Box 897">
              <controlPr defaultSize="0" autoFill="0" autoLine="0" autoPict="0">
                <anchor moveWithCells="1">
                  <from>
                    <xdr:col>1</xdr:col>
                    <xdr:colOff>0</xdr:colOff>
                    <xdr:row>25</xdr:row>
                    <xdr:rowOff>171450</xdr:rowOff>
                  </from>
                  <to>
                    <xdr:col>2</xdr:col>
                    <xdr:colOff>123825</xdr:colOff>
                    <xdr:row>27</xdr:row>
                    <xdr:rowOff>28575</xdr:rowOff>
                  </to>
                </anchor>
              </controlPr>
            </control>
          </mc:Choice>
        </mc:AlternateContent>
        <mc:AlternateContent xmlns:mc="http://schemas.openxmlformats.org/markup-compatibility/2006">
          <mc:Choice Requires="x14">
            <control shapeId="2946" r:id="rId23" name="Check Box 898">
              <controlPr defaultSize="0" autoFill="0" autoLine="0" autoPict="0">
                <anchor moveWithCells="1">
                  <from>
                    <xdr:col>5</xdr:col>
                    <xdr:colOff>0</xdr:colOff>
                    <xdr:row>14</xdr:row>
                    <xdr:rowOff>0</xdr:rowOff>
                  </from>
                  <to>
                    <xdr:col>6</xdr:col>
                    <xdr:colOff>76200</xdr:colOff>
                    <xdr:row>15</xdr:row>
                    <xdr:rowOff>9525</xdr:rowOff>
                  </to>
                </anchor>
              </controlPr>
            </control>
          </mc:Choice>
        </mc:AlternateContent>
        <mc:AlternateContent xmlns:mc="http://schemas.openxmlformats.org/markup-compatibility/2006">
          <mc:Choice Requires="x14">
            <control shapeId="2947" r:id="rId24" name="Check Box 899">
              <controlPr defaultSize="0" autoFill="0" autoLine="0" autoPict="0">
                <anchor moveWithCells="1">
                  <from>
                    <xdr:col>5</xdr:col>
                    <xdr:colOff>0</xdr:colOff>
                    <xdr:row>15</xdr:row>
                    <xdr:rowOff>0</xdr:rowOff>
                  </from>
                  <to>
                    <xdr:col>6</xdr:col>
                    <xdr:colOff>76200</xdr:colOff>
                    <xdr:row>16</xdr:row>
                    <xdr:rowOff>19050</xdr:rowOff>
                  </to>
                </anchor>
              </controlPr>
            </control>
          </mc:Choice>
        </mc:AlternateContent>
        <mc:AlternateContent xmlns:mc="http://schemas.openxmlformats.org/markup-compatibility/2006">
          <mc:Choice Requires="x14">
            <control shapeId="2948" r:id="rId25" name="Check Box 900">
              <controlPr defaultSize="0" autoFill="0" autoLine="0" autoPict="0">
                <anchor moveWithCells="1">
                  <from>
                    <xdr:col>5</xdr:col>
                    <xdr:colOff>0</xdr:colOff>
                    <xdr:row>16</xdr:row>
                    <xdr:rowOff>0</xdr:rowOff>
                  </from>
                  <to>
                    <xdr:col>6</xdr:col>
                    <xdr:colOff>76200</xdr:colOff>
                    <xdr:row>17</xdr:row>
                    <xdr:rowOff>19050</xdr:rowOff>
                  </to>
                </anchor>
              </controlPr>
            </control>
          </mc:Choice>
        </mc:AlternateContent>
        <mc:AlternateContent xmlns:mc="http://schemas.openxmlformats.org/markup-compatibility/2006">
          <mc:Choice Requires="x14">
            <control shapeId="2949" r:id="rId26" name="Check Box 901">
              <controlPr defaultSize="0" autoFill="0" autoLine="0" autoPict="0">
                <anchor moveWithCells="1">
                  <from>
                    <xdr:col>5</xdr:col>
                    <xdr:colOff>0</xdr:colOff>
                    <xdr:row>17</xdr:row>
                    <xdr:rowOff>0</xdr:rowOff>
                  </from>
                  <to>
                    <xdr:col>6</xdr:col>
                    <xdr:colOff>76200</xdr:colOff>
                    <xdr:row>18</xdr:row>
                    <xdr:rowOff>19050</xdr:rowOff>
                  </to>
                </anchor>
              </controlPr>
            </control>
          </mc:Choice>
        </mc:AlternateContent>
        <mc:AlternateContent xmlns:mc="http://schemas.openxmlformats.org/markup-compatibility/2006">
          <mc:Choice Requires="x14">
            <control shapeId="2950" r:id="rId27" name="Check Box 902">
              <controlPr defaultSize="0" autoFill="0" autoLine="0" autoPict="0">
                <anchor moveWithCells="1">
                  <from>
                    <xdr:col>5</xdr:col>
                    <xdr:colOff>0</xdr:colOff>
                    <xdr:row>18</xdr:row>
                    <xdr:rowOff>0</xdr:rowOff>
                  </from>
                  <to>
                    <xdr:col>6</xdr:col>
                    <xdr:colOff>76200</xdr:colOff>
                    <xdr:row>19</xdr:row>
                    <xdr:rowOff>19050</xdr:rowOff>
                  </to>
                </anchor>
              </controlPr>
            </control>
          </mc:Choice>
        </mc:AlternateContent>
        <mc:AlternateContent xmlns:mc="http://schemas.openxmlformats.org/markup-compatibility/2006">
          <mc:Choice Requires="x14">
            <control shapeId="2951" r:id="rId28" name="Check Box 903">
              <controlPr defaultSize="0" autoFill="0" autoLine="0" autoPict="0">
                <anchor moveWithCells="1">
                  <from>
                    <xdr:col>5</xdr:col>
                    <xdr:colOff>0</xdr:colOff>
                    <xdr:row>19</xdr:row>
                    <xdr:rowOff>0</xdr:rowOff>
                  </from>
                  <to>
                    <xdr:col>6</xdr:col>
                    <xdr:colOff>76200</xdr:colOff>
                    <xdr:row>20</xdr:row>
                    <xdr:rowOff>19050</xdr:rowOff>
                  </to>
                </anchor>
              </controlPr>
            </control>
          </mc:Choice>
        </mc:AlternateContent>
        <mc:AlternateContent xmlns:mc="http://schemas.openxmlformats.org/markup-compatibility/2006">
          <mc:Choice Requires="x14">
            <control shapeId="2952" r:id="rId29" name="Check Box 904">
              <controlPr defaultSize="0" autoFill="0" autoLine="0" autoPict="0">
                <anchor moveWithCells="1">
                  <from>
                    <xdr:col>5</xdr:col>
                    <xdr:colOff>0</xdr:colOff>
                    <xdr:row>20</xdr:row>
                    <xdr:rowOff>0</xdr:rowOff>
                  </from>
                  <to>
                    <xdr:col>6</xdr:col>
                    <xdr:colOff>76200</xdr:colOff>
                    <xdr:row>21</xdr:row>
                    <xdr:rowOff>19050</xdr:rowOff>
                  </to>
                </anchor>
              </controlPr>
            </control>
          </mc:Choice>
        </mc:AlternateContent>
        <mc:AlternateContent xmlns:mc="http://schemas.openxmlformats.org/markup-compatibility/2006">
          <mc:Choice Requires="x14">
            <control shapeId="2953" r:id="rId30" name="Check Box 905">
              <controlPr defaultSize="0" autoFill="0" autoLine="0" autoPict="0">
                <anchor moveWithCells="1">
                  <from>
                    <xdr:col>5</xdr:col>
                    <xdr:colOff>0</xdr:colOff>
                    <xdr:row>21</xdr:row>
                    <xdr:rowOff>0</xdr:rowOff>
                  </from>
                  <to>
                    <xdr:col>6</xdr:col>
                    <xdr:colOff>76200</xdr:colOff>
                    <xdr:row>22</xdr:row>
                    <xdr:rowOff>19050</xdr:rowOff>
                  </to>
                </anchor>
              </controlPr>
            </control>
          </mc:Choice>
        </mc:AlternateContent>
        <mc:AlternateContent xmlns:mc="http://schemas.openxmlformats.org/markup-compatibility/2006">
          <mc:Choice Requires="x14">
            <control shapeId="2954" r:id="rId31" name="Check Box 906">
              <controlPr defaultSize="0" autoFill="0" autoLine="0" autoPict="0">
                <anchor moveWithCells="1">
                  <from>
                    <xdr:col>5</xdr:col>
                    <xdr:colOff>0</xdr:colOff>
                    <xdr:row>22</xdr:row>
                    <xdr:rowOff>0</xdr:rowOff>
                  </from>
                  <to>
                    <xdr:col>6</xdr:col>
                    <xdr:colOff>76200</xdr:colOff>
                    <xdr:row>23</xdr:row>
                    <xdr:rowOff>19050</xdr:rowOff>
                  </to>
                </anchor>
              </controlPr>
            </control>
          </mc:Choice>
        </mc:AlternateContent>
        <mc:AlternateContent xmlns:mc="http://schemas.openxmlformats.org/markup-compatibility/2006">
          <mc:Choice Requires="x14">
            <control shapeId="2955" r:id="rId32" name="Check Box 907">
              <controlPr defaultSize="0" autoFill="0" autoLine="0" autoPict="0">
                <anchor moveWithCells="1">
                  <from>
                    <xdr:col>5</xdr:col>
                    <xdr:colOff>0</xdr:colOff>
                    <xdr:row>23</xdr:row>
                    <xdr:rowOff>0</xdr:rowOff>
                  </from>
                  <to>
                    <xdr:col>6</xdr:col>
                    <xdr:colOff>76200</xdr:colOff>
                    <xdr:row>24</xdr:row>
                    <xdr:rowOff>19050</xdr:rowOff>
                  </to>
                </anchor>
              </controlPr>
            </control>
          </mc:Choice>
        </mc:AlternateContent>
        <mc:AlternateContent xmlns:mc="http://schemas.openxmlformats.org/markup-compatibility/2006">
          <mc:Choice Requires="x14">
            <control shapeId="2956" r:id="rId33" name="Check Box 908">
              <controlPr defaultSize="0" autoFill="0" autoLine="0" autoPict="0">
                <anchor moveWithCells="1">
                  <from>
                    <xdr:col>5</xdr:col>
                    <xdr:colOff>0</xdr:colOff>
                    <xdr:row>24</xdr:row>
                    <xdr:rowOff>0</xdr:rowOff>
                  </from>
                  <to>
                    <xdr:col>6</xdr:col>
                    <xdr:colOff>76200</xdr:colOff>
                    <xdr:row>25</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249977111117893"/>
  </sheetPr>
  <dimension ref="B1:E92"/>
  <sheetViews>
    <sheetView zoomScaleNormal="100" workbookViewId="0">
      <selection activeCell="E81" sqref="E81:E83"/>
    </sheetView>
  </sheetViews>
  <sheetFormatPr defaultRowHeight="15" x14ac:dyDescent="0.25"/>
  <cols>
    <col min="4" max="4" width="38.85546875" customWidth="1"/>
  </cols>
  <sheetData>
    <row r="1" spans="2:5" x14ac:dyDescent="0.25">
      <c r="B1" t="s">
        <v>2</v>
      </c>
      <c r="C1" t="b">
        <f t="shared" ref="C1:C12" si="0">VGE_T</f>
        <v>0</v>
      </c>
      <c r="D1" t="s">
        <v>4</v>
      </c>
      <c r="E1" t="s">
        <v>23</v>
      </c>
    </row>
    <row r="2" spans="2:5" x14ac:dyDescent="0.25">
      <c r="B2" t="s">
        <v>1</v>
      </c>
      <c r="C2" t="b">
        <f t="shared" si="0"/>
        <v>0</v>
      </c>
      <c r="D2" t="s">
        <v>4</v>
      </c>
      <c r="E2" t="s">
        <v>50</v>
      </c>
    </row>
    <row r="3" spans="2:5" x14ac:dyDescent="0.25">
      <c r="B3" t="s">
        <v>3</v>
      </c>
      <c r="C3" t="b">
        <f t="shared" si="0"/>
        <v>0</v>
      </c>
      <c r="D3" t="s">
        <v>4</v>
      </c>
      <c r="E3" t="s">
        <v>152</v>
      </c>
    </row>
    <row r="4" spans="2:5" x14ac:dyDescent="0.25">
      <c r="B4" t="s">
        <v>2</v>
      </c>
      <c r="C4" t="b">
        <f t="shared" si="0"/>
        <v>0</v>
      </c>
      <c r="D4" t="s">
        <v>35</v>
      </c>
      <c r="E4" t="s">
        <v>27</v>
      </c>
    </row>
    <row r="5" spans="2:5" x14ac:dyDescent="0.25">
      <c r="B5" t="s">
        <v>1</v>
      </c>
      <c r="C5" t="b">
        <f t="shared" si="0"/>
        <v>0</v>
      </c>
      <c r="D5" t="s">
        <v>35</v>
      </c>
      <c r="E5" t="s">
        <v>96</v>
      </c>
    </row>
    <row r="6" spans="2:5" x14ac:dyDescent="0.25">
      <c r="B6" t="s">
        <v>3</v>
      </c>
      <c r="C6" t="b">
        <f t="shared" si="0"/>
        <v>0</v>
      </c>
      <c r="D6" t="s">
        <v>35</v>
      </c>
      <c r="E6" t="s">
        <v>98</v>
      </c>
    </row>
    <row r="7" spans="2:5" x14ac:dyDescent="0.25">
      <c r="B7" t="s">
        <v>145</v>
      </c>
      <c r="C7" t="b">
        <f t="shared" si="0"/>
        <v>0</v>
      </c>
      <c r="D7" t="s">
        <v>35</v>
      </c>
      <c r="E7" t="s">
        <v>164</v>
      </c>
    </row>
    <row r="8" spans="2:5" x14ac:dyDescent="0.25">
      <c r="B8" t="s">
        <v>145</v>
      </c>
      <c r="C8" t="b">
        <f t="shared" si="0"/>
        <v>0</v>
      </c>
      <c r="D8" t="s">
        <v>35</v>
      </c>
      <c r="E8" t="s">
        <v>163</v>
      </c>
    </row>
    <row r="9" spans="2:5" x14ac:dyDescent="0.25">
      <c r="B9" t="s">
        <v>145</v>
      </c>
      <c r="C9" t="b">
        <f t="shared" si="0"/>
        <v>0</v>
      </c>
      <c r="D9" t="s">
        <v>35</v>
      </c>
      <c r="E9" t="str">
        <f>"DELETE FROM 'Electricity generation - Term' WHERE NOT (COUNTRY IN ( " &amp; C_filter &amp; "));"</f>
        <v>DELETE FROM 'Electricity generation - Term' WHERE NOT (COUNTRY IN ( 'DENMARK' , 'ESTONIA' , 'FINLAND' , 'GERMANY' , 'UNITED_KINGDOM' , 'LATVIA' , 'LITHUANIA' , 'NORWAY' , 'POLAND' , 'SWEDEN' , 'NETHERLANDS'));</v>
      </c>
    </row>
    <row r="10" spans="2:5" x14ac:dyDescent="0.25">
      <c r="B10" t="s">
        <v>2</v>
      </c>
      <c r="C10" t="b">
        <f t="shared" si="0"/>
        <v>0</v>
      </c>
      <c r="D10" t="s">
        <v>5</v>
      </c>
      <c r="E10" t="s">
        <v>24</v>
      </c>
    </row>
    <row r="11" spans="2:5" x14ac:dyDescent="0.25">
      <c r="B11" t="s">
        <v>1</v>
      </c>
      <c r="C11" t="b">
        <f t="shared" si="0"/>
        <v>0</v>
      </c>
      <c r="D11" t="s">
        <v>5</v>
      </c>
      <c r="E11" t="s">
        <v>97</v>
      </c>
    </row>
    <row r="12" spans="2:5" x14ac:dyDescent="0.25">
      <c r="B12" t="s">
        <v>3</v>
      </c>
      <c r="C12" t="b">
        <f t="shared" si="0"/>
        <v>0</v>
      </c>
      <c r="D12" t="s">
        <v>5</v>
      </c>
      <c r="E12" t="s">
        <v>99</v>
      </c>
    </row>
    <row r="13" spans="2:5" x14ac:dyDescent="0.25">
      <c r="B13" t="s">
        <v>2</v>
      </c>
      <c r="C13" t="b">
        <f>QEEQ</f>
        <v>1</v>
      </c>
      <c r="D13" t="s">
        <v>22</v>
      </c>
      <c r="E13" t="s">
        <v>25</v>
      </c>
    </row>
    <row r="14" spans="2:5" x14ac:dyDescent="0.25">
      <c r="B14" t="s">
        <v>1</v>
      </c>
      <c r="C14" t="b">
        <f>QEEQ</f>
        <v>1</v>
      </c>
      <c r="D14" t="s">
        <v>22</v>
      </c>
      <c r="E14" t="s">
        <v>87</v>
      </c>
    </row>
    <row r="15" spans="2:5" x14ac:dyDescent="0.25">
      <c r="B15" t="s">
        <v>3</v>
      </c>
      <c r="C15" t="b">
        <f>QEEQ</f>
        <v>1</v>
      </c>
      <c r="D15" t="s">
        <v>22</v>
      </c>
      <c r="E15" t="s">
        <v>88</v>
      </c>
    </row>
    <row r="16" spans="2:5" x14ac:dyDescent="0.25">
      <c r="B16" t="s">
        <v>2</v>
      </c>
      <c r="C16" t="b">
        <f>QHEQ</f>
        <v>1</v>
      </c>
      <c r="D16" t="s">
        <v>83</v>
      </c>
      <c r="E16" t="s">
        <v>84</v>
      </c>
    </row>
    <row r="17" spans="2:5" x14ac:dyDescent="0.25">
      <c r="B17" t="s">
        <v>1</v>
      </c>
      <c r="C17" t="b">
        <f>QHEQ</f>
        <v>1</v>
      </c>
      <c r="D17" t="s">
        <v>83</v>
      </c>
      <c r="E17" t="s">
        <v>115</v>
      </c>
    </row>
    <row r="18" spans="2:5" x14ac:dyDescent="0.25">
      <c r="B18" t="s">
        <v>3</v>
      </c>
      <c r="C18" t="b">
        <f>QHEQ</f>
        <v>1</v>
      </c>
      <c r="D18" t="s">
        <v>83</v>
      </c>
      <c r="E18" t="s">
        <v>117</v>
      </c>
    </row>
    <row r="19" spans="2:5" x14ac:dyDescent="0.25">
      <c r="B19" t="s">
        <v>2</v>
      </c>
      <c r="C19" t="b">
        <f t="shared" ref="C19:C28" si="1">VGH_T</f>
        <v>1</v>
      </c>
      <c r="D19" t="s">
        <v>28</v>
      </c>
      <c r="E19" t="s">
        <v>29</v>
      </c>
    </row>
    <row r="20" spans="2:5" x14ac:dyDescent="0.25">
      <c r="B20" t="s">
        <v>1</v>
      </c>
      <c r="C20" t="b">
        <f t="shared" si="1"/>
        <v>1</v>
      </c>
      <c r="D20" t="s">
        <v>28</v>
      </c>
      <c r="E20" t="s">
        <v>51</v>
      </c>
    </row>
    <row r="21" spans="2:5" x14ac:dyDescent="0.25">
      <c r="B21" t="s">
        <v>3</v>
      </c>
      <c r="C21" t="b">
        <f t="shared" si="1"/>
        <v>1</v>
      </c>
      <c r="D21" t="s">
        <v>28</v>
      </c>
      <c r="E21" t="s">
        <v>151</v>
      </c>
    </row>
    <row r="22" spans="2:5" x14ac:dyDescent="0.25">
      <c r="B22" t="s">
        <v>2</v>
      </c>
      <c r="C22" t="b">
        <f t="shared" si="1"/>
        <v>1</v>
      </c>
      <c r="D22" t="s">
        <v>32</v>
      </c>
      <c r="E22" t="s">
        <v>34</v>
      </c>
    </row>
    <row r="23" spans="2:5" x14ac:dyDescent="0.25">
      <c r="B23" t="s">
        <v>1</v>
      </c>
      <c r="C23" t="b">
        <f t="shared" si="1"/>
        <v>1</v>
      </c>
      <c r="D23" t="s">
        <v>32</v>
      </c>
      <c r="E23" t="s">
        <v>52</v>
      </c>
    </row>
    <row r="24" spans="2:5" x14ac:dyDescent="0.25">
      <c r="B24" t="s">
        <v>3</v>
      </c>
      <c r="C24" t="b">
        <f t="shared" si="1"/>
        <v>1</v>
      </c>
      <c r="D24" t="s">
        <v>32</v>
      </c>
      <c r="E24" t="s">
        <v>53</v>
      </c>
    </row>
    <row r="25" spans="2:5" x14ac:dyDescent="0.25">
      <c r="B25" t="s">
        <v>145</v>
      </c>
      <c r="C25" t="b">
        <f t="shared" si="1"/>
        <v>1</v>
      </c>
      <c r="D25" t="s">
        <v>32</v>
      </c>
      <c r="E25" t="str">
        <f>"DELETE FROM 'Heat generation - Term' WHERE NOT (COUNTRY IN ( " &amp; C_filter &amp; "));"</f>
        <v>DELETE FROM 'Heat generation - Term' WHERE NOT (COUNTRY IN ( 'DENMARK' , 'ESTONIA' , 'FINLAND' , 'GERMANY' , 'UNITED_KINGDOM' , 'LATVIA' , 'LITHUANIA' , 'NORWAY' , 'POLAND' , 'SWEDEN' , 'NETHERLANDS'));</v>
      </c>
    </row>
    <row r="26" spans="2:5" x14ac:dyDescent="0.25">
      <c r="B26" t="s">
        <v>2</v>
      </c>
      <c r="C26" t="b">
        <f t="shared" si="1"/>
        <v>1</v>
      </c>
      <c r="D26" t="s">
        <v>33</v>
      </c>
      <c r="E26" t="s">
        <v>36</v>
      </c>
    </row>
    <row r="27" spans="2:5" x14ac:dyDescent="0.25">
      <c r="B27" t="s">
        <v>1</v>
      </c>
      <c r="C27" t="b">
        <f t="shared" si="1"/>
        <v>1</v>
      </c>
      <c r="D27" t="s">
        <v>33</v>
      </c>
      <c r="E27" t="s">
        <v>54</v>
      </c>
    </row>
    <row r="28" spans="2:5" x14ac:dyDescent="0.25">
      <c r="B28" t="s">
        <v>3</v>
      </c>
      <c r="C28" t="b">
        <f t="shared" si="1"/>
        <v>1</v>
      </c>
      <c r="D28" t="s">
        <v>33</v>
      </c>
      <c r="E28" t="s">
        <v>64</v>
      </c>
    </row>
    <row r="29" spans="2:5" x14ac:dyDescent="0.25">
      <c r="B29" t="s">
        <v>2</v>
      </c>
      <c r="C29" t="b">
        <f t="shared" ref="C29:C45" si="2">VGF_T</f>
        <v>1</v>
      </c>
      <c r="D29" t="s">
        <v>40</v>
      </c>
      <c r="E29" t="s">
        <v>41</v>
      </c>
    </row>
    <row r="30" spans="2:5" x14ac:dyDescent="0.25">
      <c r="B30" t="s">
        <v>1</v>
      </c>
      <c r="C30" t="b">
        <f t="shared" si="2"/>
        <v>1</v>
      </c>
      <c r="D30" t="s">
        <v>40</v>
      </c>
      <c r="E30" t="s">
        <v>55</v>
      </c>
    </row>
    <row r="31" spans="2:5" x14ac:dyDescent="0.25">
      <c r="B31" t="s">
        <v>3</v>
      </c>
      <c r="C31" t="b">
        <f t="shared" si="2"/>
        <v>1</v>
      </c>
      <c r="D31" t="s">
        <v>40</v>
      </c>
      <c r="E31" t="s">
        <v>153</v>
      </c>
    </row>
    <row r="32" spans="2:5" x14ac:dyDescent="0.25">
      <c r="B32" t="s">
        <v>2</v>
      </c>
      <c r="C32" t="b">
        <f t="shared" si="2"/>
        <v>1</v>
      </c>
      <c r="D32" t="s">
        <v>42</v>
      </c>
      <c r="E32" t="s">
        <v>44</v>
      </c>
    </row>
    <row r="33" spans="2:5" x14ac:dyDescent="0.25">
      <c r="B33" t="s">
        <v>1</v>
      </c>
      <c r="C33" t="b">
        <f t="shared" si="2"/>
        <v>1</v>
      </c>
      <c r="D33" t="s">
        <v>42</v>
      </c>
      <c r="E33" t="s">
        <v>56</v>
      </c>
    </row>
    <row r="34" spans="2:5" x14ac:dyDescent="0.25">
      <c r="B34" t="s">
        <v>3</v>
      </c>
      <c r="C34" t="b">
        <f t="shared" si="2"/>
        <v>1</v>
      </c>
      <c r="D34" t="s">
        <v>42</v>
      </c>
      <c r="E34" t="s">
        <v>57</v>
      </c>
    </row>
    <row r="35" spans="2:5" x14ac:dyDescent="0.25">
      <c r="B35" t="s">
        <v>145</v>
      </c>
      <c r="C35" t="b">
        <f t="shared" si="2"/>
        <v>1</v>
      </c>
      <c r="D35" t="s">
        <v>42</v>
      </c>
      <c r="E35" t="str">
        <f>"DELETE FROM 'Fuel consumption - Term' WHERE NOT (COUNTRY IN ( " &amp; C_filter &amp; "));"</f>
        <v>DELETE FROM 'Fuel consumption - Term' WHERE NOT (COUNTRY IN ( 'DENMARK' , 'ESTONIA' , 'FINLAND' , 'GERMANY' , 'UNITED_KINGDOM' , 'LATVIA' , 'LITHUANIA' , 'NORWAY' , 'POLAND' , 'SWEDEN' , 'NETHERLANDS'));</v>
      </c>
    </row>
    <row r="36" spans="2:5" x14ac:dyDescent="0.25">
      <c r="B36" t="s">
        <v>2</v>
      </c>
      <c r="C36" t="b">
        <f t="shared" si="2"/>
        <v>1</v>
      </c>
      <c r="D36" t="s">
        <v>43</v>
      </c>
      <c r="E36" t="s">
        <v>45</v>
      </c>
    </row>
    <row r="37" spans="2:5" x14ac:dyDescent="0.25">
      <c r="B37" t="s">
        <v>1</v>
      </c>
      <c r="C37" t="b">
        <f t="shared" si="2"/>
        <v>1</v>
      </c>
      <c r="D37" t="s">
        <v>43</v>
      </c>
      <c r="E37" t="s">
        <v>58</v>
      </c>
    </row>
    <row r="38" spans="2:5" x14ac:dyDescent="0.25">
      <c r="B38" t="s">
        <v>3</v>
      </c>
      <c r="C38" t="b">
        <f t="shared" si="2"/>
        <v>1</v>
      </c>
      <c r="D38" t="s">
        <v>43</v>
      </c>
      <c r="E38" t="s">
        <v>59</v>
      </c>
    </row>
    <row r="39" spans="2:5" x14ac:dyDescent="0.25">
      <c r="B39" t="s">
        <v>2</v>
      </c>
      <c r="C39" t="b">
        <f t="shared" si="2"/>
        <v>1</v>
      </c>
      <c r="D39" t="s">
        <v>47</v>
      </c>
      <c r="E39" t="s">
        <v>46</v>
      </c>
    </row>
    <row r="40" spans="2:5" x14ac:dyDescent="0.25">
      <c r="B40" t="s">
        <v>1</v>
      </c>
      <c r="C40" t="b">
        <f t="shared" si="2"/>
        <v>1</v>
      </c>
      <c r="D40" t="s">
        <v>47</v>
      </c>
      <c r="E40" t="s">
        <v>60</v>
      </c>
    </row>
    <row r="41" spans="2:5" x14ac:dyDescent="0.25">
      <c r="B41" t="s">
        <v>3</v>
      </c>
      <c r="C41" t="b">
        <f t="shared" si="2"/>
        <v>1</v>
      </c>
      <c r="D41" t="s">
        <v>47</v>
      </c>
      <c r="E41" t="s">
        <v>61</v>
      </c>
    </row>
    <row r="42" spans="2:5" x14ac:dyDescent="0.25">
      <c r="B42" t="s">
        <v>145</v>
      </c>
      <c r="C42" t="b">
        <f t="shared" si="2"/>
        <v>1</v>
      </c>
      <c r="D42" t="s">
        <v>47</v>
      </c>
      <c r="E42" t="str">
        <f>"DELETE FROM 'Emissions - Term' WHERE NOT (COUNTRY IN ( " &amp; C_filter &amp; "));"</f>
        <v>DELETE FROM 'Emissions - Term' WHERE NOT (COUNTRY IN ( 'DENMARK' , 'ESTONIA' , 'FINLAND' , 'GERMANY' , 'UNITED_KINGDOM' , 'LATVIA' , 'LITHUANIA' , 'NORWAY' , 'POLAND' , 'SWEDEN' , 'NETHERLANDS'));</v>
      </c>
    </row>
    <row r="43" spans="2:5" x14ac:dyDescent="0.25">
      <c r="B43" t="s">
        <v>2</v>
      </c>
      <c r="C43" t="b">
        <f t="shared" si="2"/>
        <v>1</v>
      </c>
      <c r="D43" t="s">
        <v>48</v>
      </c>
      <c r="E43" t="s">
        <v>49</v>
      </c>
    </row>
    <row r="44" spans="2:5" x14ac:dyDescent="0.25">
      <c r="B44" t="s">
        <v>1</v>
      </c>
      <c r="C44" t="b">
        <f t="shared" si="2"/>
        <v>1</v>
      </c>
      <c r="D44" t="s">
        <v>48</v>
      </c>
      <c r="E44" t="s">
        <v>62</v>
      </c>
    </row>
    <row r="45" spans="2:5" x14ac:dyDescent="0.25">
      <c r="B45" t="s">
        <v>3</v>
      </c>
      <c r="C45" t="b">
        <f t="shared" si="2"/>
        <v>1</v>
      </c>
      <c r="D45" t="s">
        <v>48</v>
      </c>
      <c r="E45" t="s">
        <v>63</v>
      </c>
    </row>
    <row r="46" spans="2:5" x14ac:dyDescent="0.25">
      <c r="B46" t="s">
        <v>2</v>
      </c>
      <c r="C46" t="b">
        <f t="shared" ref="C46:C52" si="3">STO</f>
        <v>1</v>
      </c>
      <c r="D46" t="s">
        <v>67</v>
      </c>
      <c r="E46" t="s">
        <v>68</v>
      </c>
    </row>
    <row r="47" spans="2:5" x14ac:dyDescent="0.25">
      <c r="B47" t="s">
        <v>1</v>
      </c>
      <c r="C47" t="b">
        <f t="shared" si="3"/>
        <v>1</v>
      </c>
      <c r="D47" t="s">
        <v>67</v>
      </c>
      <c r="E47" t="s">
        <v>71</v>
      </c>
    </row>
    <row r="48" spans="2:5" x14ac:dyDescent="0.25">
      <c r="B48" t="s">
        <v>3</v>
      </c>
      <c r="C48" t="b">
        <f t="shared" si="3"/>
        <v>1</v>
      </c>
      <c r="D48" t="s">
        <v>67</v>
      </c>
      <c r="E48" s="6" t="s">
        <v>72</v>
      </c>
    </row>
    <row r="49" spans="2:5" x14ac:dyDescent="0.25">
      <c r="B49" t="s">
        <v>145</v>
      </c>
      <c r="C49" t="b">
        <f t="shared" si="3"/>
        <v>1</v>
      </c>
      <c r="D49" t="s">
        <v>67</v>
      </c>
      <c r="E49" s="6" t="str">
        <f>"DELETE FROM 'Heat Storage volume' WHERE NOT (COUNTRY IN ( " &amp; C_filter &amp; "));"</f>
        <v>DELETE FROM 'Heat Storage volume' WHERE NOT (COUNTRY IN ( 'DENMARK' , 'ESTONIA' , 'FINLAND' , 'GERMANY' , 'UNITED_KINGDOM' , 'LATVIA' , 'LITHUANIA' , 'NORWAY' , 'POLAND' , 'SWEDEN' , 'NETHERLANDS'));</v>
      </c>
    </row>
    <row r="50" spans="2:5" x14ac:dyDescent="0.25">
      <c r="B50" t="s">
        <v>2</v>
      </c>
      <c r="C50" t="b">
        <f t="shared" si="3"/>
        <v>1</v>
      </c>
      <c r="D50" t="s">
        <v>69</v>
      </c>
      <c r="E50" t="s">
        <v>70</v>
      </c>
    </row>
    <row r="51" spans="2:5" x14ac:dyDescent="0.25">
      <c r="B51" t="s">
        <v>1</v>
      </c>
      <c r="C51" t="b">
        <f t="shared" si="3"/>
        <v>1</v>
      </c>
      <c r="D51" t="s">
        <v>69</v>
      </c>
      <c r="E51" t="s">
        <v>73</v>
      </c>
    </row>
    <row r="52" spans="2:5" x14ac:dyDescent="0.25">
      <c r="B52" t="s">
        <v>3</v>
      </c>
      <c r="C52" t="b">
        <f t="shared" si="3"/>
        <v>1</v>
      </c>
      <c r="D52" t="s">
        <v>69</v>
      </c>
      <c r="E52" s="6" t="s">
        <v>74</v>
      </c>
    </row>
    <row r="53" spans="2:5" x14ac:dyDescent="0.25">
      <c r="B53" t="s">
        <v>2</v>
      </c>
      <c r="C53" t="b">
        <f t="shared" ref="C53:C57" si="4">IGK</f>
        <v>1</v>
      </c>
      <c r="D53" t="s">
        <v>165</v>
      </c>
      <c r="E53" s="6" t="s">
        <v>166</v>
      </c>
    </row>
    <row r="54" spans="2:5" x14ac:dyDescent="0.25">
      <c r="B54" t="s">
        <v>1</v>
      </c>
      <c r="C54" t="b">
        <f t="shared" si="4"/>
        <v>1</v>
      </c>
      <c r="D54" t="s">
        <v>165</v>
      </c>
      <c r="E54" s="6" t="s">
        <v>167</v>
      </c>
    </row>
    <row r="55" spans="2:5" x14ac:dyDescent="0.25">
      <c r="B55" t="s">
        <v>3</v>
      </c>
      <c r="C55" t="b">
        <f t="shared" si="4"/>
        <v>1</v>
      </c>
      <c r="D55" t="s">
        <v>165</v>
      </c>
      <c r="E55" s="6" t="s">
        <v>168</v>
      </c>
    </row>
    <row r="56" spans="2:5" x14ac:dyDescent="0.25">
      <c r="B56" t="s">
        <v>145</v>
      </c>
      <c r="C56" t="b">
        <f t="shared" si="4"/>
        <v>1</v>
      </c>
      <c r="D56" t="s">
        <v>165</v>
      </c>
      <c r="E56" t="s">
        <v>169</v>
      </c>
    </row>
    <row r="57" spans="2:5" x14ac:dyDescent="0.25">
      <c r="B57" t="s">
        <v>145</v>
      </c>
      <c r="C57" t="b">
        <f t="shared" si="4"/>
        <v>1</v>
      </c>
      <c r="D57" t="s">
        <v>165</v>
      </c>
      <c r="E57" t="s">
        <v>170</v>
      </c>
    </row>
    <row r="58" spans="2:5" x14ac:dyDescent="0.25">
      <c r="B58" t="s">
        <v>2</v>
      </c>
      <c r="C58" t="b">
        <f t="shared" ref="C58:C68" si="5">VGKN</f>
        <v>1</v>
      </c>
      <c r="D58" t="s">
        <v>171</v>
      </c>
      <c r="E58" t="s">
        <v>172</v>
      </c>
    </row>
    <row r="59" spans="2:5" x14ac:dyDescent="0.25">
      <c r="B59" t="s">
        <v>1</v>
      </c>
      <c r="C59" t="b">
        <f t="shared" si="5"/>
        <v>1</v>
      </c>
      <c r="D59" t="s">
        <v>171</v>
      </c>
      <c r="E59" t="s">
        <v>173</v>
      </c>
    </row>
    <row r="60" spans="2:5" x14ac:dyDescent="0.25">
      <c r="B60" t="s">
        <v>3</v>
      </c>
      <c r="C60" t="b">
        <f t="shared" si="5"/>
        <v>1</v>
      </c>
      <c r="D60" t="s">
        <v>171</v>
      </c>
      <c r="E60" t="s">
        <v>174</v>
      </c>
    </row>
    <row r="61" spans="2:5" x14ac:dyDescent="0.25">
      <c r="B61" t="s">
        <v>145</v>
      </c>
      <c r="C61" t="b">
        <f t="shared" si="5"/>
        <v>1</v>
      </c>
      <c r="D61" t="s">
        <v>171</v>
      </c>
      <c r="E61" t="s">
        <v>175</v>
      </c>
    </row>
    <row r="62" spans="2:5" x14ac:dyDescent="0.25">
      <c r="B62" t="s">
        <v>145</v>
      </c>
      <c r="C62" t="b">
        <f t="shared" si="5"/>
        <v>1</v>
      </c>
      <c r="D62" t="s">
        <v>171</v>
      </c>
      <c r="E62" t="s">
        <v>176</v>
      </c>
    </row>
    <row r="63" spans="2:5" x14ac:dyDescent="0.25">
      <c r="B63" t="s">
        <v>2</v>
      </c>
      <c r="C63" t="b">
        <f t="shared" si="5"/>
        <v>1</v>
      </c>
      <c r="D63" t="s">
        <v>178</v>
      </c>
      <c r="E63" s="6" t="s">
        <v>179</v>
      </c>
    </row>
    <row r="64" spans="2:5" x14ac:dyDescent="0.25">
      <c r="B64" t="s">
        <v>1</v>
      </c>
      <c r="C64" t="b">
        <f t="shared" si="5"/>
        <v>1</v>
      </c>
      <c r="D64" t="s">
        <v>178</v>
      </c>
      <c r="E64" s="6" t="s">
        <v>226</v>
      </c>
    </row>
    <row r="65" spans="2:5" x14ac:dyDescent="0.25">
      <c r="B65" t="s">
        <v>3</v>
      </c>
      <c r="C65" t="b">
        <f t="shared" si="5"/>
        <v>1</v>
      </c>
      <c r="D65" t="s">
        <v>178</v>
      </c>
      <c r="E65" s="6" t="s">
        <v>227</v>
      </c>
    </row>
    <row r="66" spans="2:5" x14ac:dyDescent="0.25">
      <c r="B66" t="s">
        <v>2</v>
      </c>
      <c r="C66" t="b">
        <f t="shared" si="5"/>
        <v>1</v>
      </c>
      <c r="D66" t="s">
        <v>219</v>
      </c>
      <c r="E66" s="6" t="s">
        <v>220</v>
      </c>
    </row>
    <row r="67" spans="2:5" x14ac:dyDescent="0.25">
      <c r="B67" t="s">
        <v>1</v>
      </c>
      <c r="C67" t="b">
        <f t="shared" si="5"/>
        <v>1</v>
      </c>
      <c r="D67" t="s">
        <v>219</v>
      </c>
      <c r="E67" s="6" t="s">
        <v>228</v>
      </c>
    </row>
    <row r="68" spans="2:5" x14ac:dyDescent="0.25">
      <c r="B68" t="s">
        <v>3</v>
      </c>
      <c r="C68" t="b">
        <f t="shared" si="5"/>
        <v>1</v>
      </c>
      <c r="D68" t="s">
        <v>219</v>
      </c>
      <c r="E68" s="6" t="s">
        <v>229</v>
      </c>
    </row>
    <row r="69" spans="2:5" x14ac:dyDescent="0.25">
      <c r="B69" t="s">
        <v>2</v>
      </c>
      <c r="C69" t="b">
        <f t="shared" ref="C69:C80" si="6">DE</f>
        <v>1</v>
      </c>
      <c r="D69" t="s">
        <v>77</v>
      </c>
      <c r="E69" s="6" t="s">
        <v>75</v>
      </c>
    </row>
    <row r="70" spans="2:5" x14ac:dyDescent="0.25">
      <c r="B70" t="s">
        <v>1</v>
      </c>
      <c r="C70" t="b">
        <f t="shared" si="6"/>
        <v>1</v>
      </c>
      <c r="D70" t="s">
        <v>77</v>
      </c>
      <c r="E70" s="6" t="s">
        <v>154</v>
      </c>
    </row>
    <row r="71" spans="2:5" x14ac:dyDescent="0.25">
      <c r="B71" t="s">
        <v>3</v>
      </c>
      <c r="C71" t="b">
        <f t="shared" si="6"/>
        <v>1</v>
      </c>
      <c r="D71" t="s">
        <v>77</v>
      </c>
      <c r="E71" s="6" t="s">
        <v>155</v>
      </c>
    </row>
    <row r="72" spans="2:5" x14ac:dyDescent="0.25">
      <c r="B72" t="s">
        <v>2</v>
      </c>
      <c r="C72" t="b">
        <f t="shared" si="6"/>
        <v>1</v>
      </c>
      <c r="D72" t="s">
        <v>79</v>
      </c>
      <c r="E72" s="6" t="s">
        <v>82</v>
      </c>
    </row>
    <row r="73" spans="2:5" x14ac:dyDescent="0.25">
      <c r="B73" t="s">
        <v>1</v>
      </c>
      <c r="C73" t="b">
        <f t="shared" si="6"/>
        <v>1</v>
      </c>
      <c r="D73" t="s">
        <v>79</v>
      </c>
      <c r="E73" s="6" t="s">
        <v>156</v>
      </c>
    </row>
    <row r="74" spans="2:5" x14ac:dyDescent="0.25">
      <c r="B74" t="s">
        <v>3</v>
      </c>
      <c r="C74" t="b">
        <f t="shared" si="6"/>
        <v>1</v>
      </c>
      <c r="D74" t="s">
        <v>79</v>
      </c>
      <c r="E74" s="6" t="s">
        <v>157</v>
      </c>
    </row>
    <row r="75" spans="2:5" x14ac:dyDescent="0.25">
      <c r="B75" t="s">
        <v>2</v>
      </c>
      <c r="C75" t="b">
        <f t="shared" si="6"/>
        <v>1</v>
      </c>
      <c r="D75" t="s">
        <v>76</v>
      </c>
      <c r="E75" s="6" t="s">
        <v>78</v>
      </c>
    </row>
    <row r="76" spans="2:5" x14ac:dyDescent="0.25">
      <c r="B76" t="s">
        <v>1</v>
      </c>
      <c r="C76" t="b">
        <f t="shared" si="6"/>
        <v>1</v>
      </c>
      <c r="D76" t="s">
        <v>76</v>
      </c>
      <c r="E76" s="6" t="s">
        <v>158</v>
      </c>
    </row>
    <row r="77" spans="2:5" x14ac:dyDescent="0.25">
      <c r="B77" t="s">
        <v>3</v>
      </c>
      <c r="C77" t="b">
        <f t="shared" si="6"/>
        <v>1</v>
      </c>
      <c r="D77" t="s">
        <v>76</v>
      </c>
      <c r="E77" s="6" t="s">
        <v>159</v>
      </c>
    </row>
    <row r="78" spans="2:5" x14ac:dyDescent="0.25">
      <c r="B78" t="s">
        <v>2</v>
      </c>
      <c r="C78" t="b">
        <f t="shared" si="6"/>
        <v>1</v>
      </c>
      <c r="D78" t="s">
        <v>80</v>
      </c>
      <c r="E78" s="8" t="s">
        <v>81</v>
      </c>
    </row>
    <row r="79" spans="2:5" x14ac:dyDescent="0.25">
      <c r="B79" t="s">
        <v>1</v>
      </c>
      <c r="C79" t="b">
        <f t="shared" si="6"/>
        <v>1</v>
      </c>
      <c r="D79" t="s">
        <v>80</v>
      </c>
      <c r="E79" s="8" t="s">
        <v>160</v>
      </c>
    </row>
    <row r="80" spans="2:5" x14ac:dyDescent="0.25">
      <c r="B80" t="s">
        <v>3</v>
      </c>
      <c r="C80" t="b">
        <f t="shared" si="6"/>
        <v>1</v>
      </c>
      <c r="D80" t="s">
        <v>80</v>
      </c>
      <c r="E80" s="8" t="s">
        <v>161</v>
      </c>
    </row>
    <row r="81" spans="2:5" x14ac:dyDescent="0.25">
      <c r="B81" t="s">
        <v>2</v>
      </c>
      <c r="C81" t="b">
        <f t="shared" ref="C81:C83" si="7">VX_T</f>
        <v>1</v>
      </c>
      <c r="D81" t="s">
        <v>223</v>
      </c>
      <c r="E81" s="8" t="s">
        <v>224</v>
      </c>
    </row>
    <row r="82" spans="2:5" x14ac:dyDescent="0.25">
      <c r="B82" t="s">
        <v>1</v>
      </c>
      <c r="C82" t="b">
        <f t="shared" si="7"/>
        <v>1</v>
      </c>
      <c r="D82" t="s">
        <v>223</v>
      </c>
      <c r="E82" s="8" t="s">
        <v>230</v>
      </c>
    </row>
    <row r="83" spans="2:5" x14ac:dyDescent="0.25">
      <c r="B83" t="s">
        <v>3</v>
      </c>
      <c r="C83" t="b">
        <f t="shared" si="7"/>
        <v>1</v>
      </c>
      <c r="D83" t="s">
        <v>223</v>
      </c>
      <c r="E83" s="8" t="s">
        <v>231</v>
      </c>
    </row>
    <row r="84" spans="2:5" x14ac:dyDescent="0.25">
      <c r="B84" t="s">
        <v>2</v>
      </c>
      <c r="C84" t="b">
        <f t="shared" ref="C84:C92" si="8">VX_T</f>
        <v>1</v>
      </c>
      <c r="D84" t="s">
        <v>89</v>
      </c>
      <c r="E84" s="6" t="s">
        <v>92</v>
      </c>
    </row>
    <row r="85" spans="2:5" x14ac:dyDescent="0.25">
      <c r="B85" t="s">
        <v>1</v>
      </c>
      <c r="C85" t="b">
        <f t="shared" si="8"/>
        <v>1</v>
      </c>
      <c r="D85" t="s">
        <v>89</v>
      </c>
      <c r="E85" s="6" t="s">
        <v>93</v>
      </c>
    </row>
    <row r="86" spans="2:5" x14ac:dyDescent="0.25">
      <c r="B86" t="s">
        <v>3</v>
      </c>
      <c r="C86" t="b">
        <f t="shared" si="8"/>
        <v>1</v>
      </c>
      <c r="D86" t="s">
        <v>89</v>
      </c>
      <c r="E86" s="6" t="s">
        <v>94</v>
      </c>
    </row>
    <row r="87" spans="2:5" x14ac:dyDescent="0.25">
      <c r="B87" t="s">
        <v>2</v>
      </c>
      <c r="C87" t="b">
        <f t="shared" si="8"/>
        <v>1</v>
      </c>
      <c r="D87" t="s">
        <v>90</v>
      </c>
      <c r="E87" s="6" t="s">
        <v>91</v>
      </c>
    </row>
    <row r="88" spans="2:5" x14ac:dyDescent="0.25">
      <c r="B88" t="s">
        <v>1</v>
      </c>
      <c r="C88" t="b">
        <f t="shared" si="8"/>
        <v>1</v>
      </c>
      <c r="D88" t="s">
        <v>90</v>
      </c>
      <c r="E88" s="6" t="s">
        <v>95</v>
      </c>
    </row>
    <row r="89" spans="2:5" x14ac:dyDescent="0.25">
      <c r="B89" t="s">
        <v>3</v>
      </c>
      <c r="C89" t="b">
        <f t="shared" si="8"/>
        <v>1</v>
      </c>
      <c r="D89" t="s">
        <v>90</v>
      </c>
      <c r="E89" s="6" t="s">
        <v>110</v>
      </c>
    </row>
    <row r="90" spans="2:5" x14ac:dyDescent="0.25">
      <c r="B90" t="s">
        <v>2</v>
      </c>
      <c r="C90" t="b">
        <f t="shared" si="8"/>
        <v>1</v>
      </c>
      <c r="D90" t="s">
        <v>125</v>
      </c>
      <c r="E90" t="s">
        <v>121</v>
      </c>
    </row>
    <row r="91" spans="2:5" x14ac:dyDescent="0.25">
      <c r="B91" t="s">
        <v>1</v>
      </c>
      <c r="C91" t="b">
        <f t="shared" si="8"/>
        <v>1</v>
      </c>
      <c r="D91" t="s">
        <v>125</v>
      </c>
      <c r="E91" t="s">
        <v>123</v>
      </c>
    </row>
    <row r="92" spans="2:5" x14ac:dyDescent="0.25">
      <c r="B92" t="s">
        <v>3</v>
      </c>
      <c r="C92" t="b">
        <f t="shared" si="8"/>
        <v>1</v>
      </c>
      <c r="D92" t="s">
        <v>125</v>
      </c>
      <c r="E92" t="s">
        <v>124</v>
      </c>
    </row>
  </sheetData>
  <conditionalFormatting sqref="C16:C18">
    <cfRule type="containsText" dxfId="9" priority="2" operator="containsText" text="TRUE">
      <formula>NOT(ISERROR(SEARCH("TRUE",C16)))</formula>
    </cfRule>
  </conditionalFormatting>
  <conditionalFormatting sqref="C1:C15 C19:C80 C84:C92">
    <cfRule type="containsText" dxfId="8" priority="20" operator="containsText" text="TRUE">
      <formula>NOT(ISERROR(SEARCH("TRUE",C1)))</formula>
    </cfRule>
    <cfRule type="colorScale" priority="21">
      <colorScale>
        <cfvo type="min"/>
        <cfvo type="percentile" val="50"/>
        <cfvo type="max"/>
        <color rgb="FFF8696B"/>
        <color rgb="FFFCFCFF"/>
        <color rgb="FF63BE7B"/>
      </colorScale>
    </cfRule>
  </conditionalFormatting>
  <conditionalFormatting sqref="C81:C83">
    <cfRule type="containsText" dxfId="7" priority="1" operator="containsText" text="TRUE">
      <formula>NOT(ISERROR(SEARCH("TRUE",C81)))</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249977111117893"/>
  </sheetPr>
  <dimension ref="A1:E144"/>
  <sheetViews>
    <sheetView topLeftCell="A60" zoomScaleNormal="100" workbookViewId="0">
      <selection activeCell="E71" sqref="E71:E73"/>
    </sheetView>
  </sheetViews>
  <sheetFormatPr defaultRowHeight="15" x14ac:dyDescent="0.25"/>
  <cols>
    <col min="3" max="3" width="8.42578125" bestFit="1" customWidth="1"/>
    <col min="4" max="4" width="40.140625" bestFit="1" customWidth="1"/>
  </cols>
  <sheetData>
    <row r="1" spans="1:5" x14ac:dyDescent="0.25">
      <c r="B1" t="s">
        <v>2</v>
      </c>
      <c r="C1" t="b">
        <f t="shared" ref="C1:C12" si="0">VGE_T</f>
        <v>0</v>
      </c>
      <c r="D1" t="s">
        <v>4</v>
      </c>
      <c r="E1" t="s">
        <v>23</v>
      </c>
    </row>
    <row r="2" spans="1:5" x14ac:dyDescent="0.25">
      <c r="B2" t="s">
        <v>1</v>
      </c>
      <c r="C2" t="b">
        <f t="shared" si="0"/>
        <v>0</v>
      </c>
      <c r="D2" t="s">
        <v>4</v>
      </c>
      <c r="E2" t="s">
        <v>26</v>
      </c>
    </row>
    <row r="3" spans="1:5" x14ac:dyDescent="0.25">
      <c r="B3" t="s">
        <v>3</v>
      </c>
      <c r="C3" t="b">
        <f t="shared" si="0"/>
        <v>0</v>
      </c>
      <c r="D3" t="s">
        <v>4</v>
      </c>
      <c r="E3" t="s">
        <v>257</v>
      </c>
    </row>
    <row r="4" spans="1:5" x14ac:dyDescent="0.25">
      <c r="B4" t="s">
        <v>2</v>
      </c>
      <c r="C4" t="b">
        <f t="shared" si="0"/>
        <v>0</v>
      </c>
      <c r="D4" t="s">
        <v>35</v>
      </c>
      <c r="E4" t="s">
        <v>27</v>
      </c>
    </row>
    <row r="5" spans="1:5" x14ac:dyDescent="0.25">
      <c r="B5" t="s">
        <v>1</v>
      </c>
      <c r="C5" t="b">
        <f t="shared" si="0"/>
        <v>0</v>
      </c>
      <c r="D5" t="s">
        <v>35</v>
      </c>
      <c r="E5" t="s">
        <v>183</v>
      </c>
    </row>
    <row r="6" spans="1:5" x14ac:dyDescent="0.25">
      <c r="B6" t="s">
        <v>3</v>
      </c>
      <c r="C6" t="b">
        <f t="shared" si="0"/>
        <v>0</v>
      </c>
      <c r="D6" t="s">
        <v>35</v>
      </c>
      <c r="E6" t="s">
        <v>184</v>
      </c>
    </row>
    <row r="7" spans="1:5" x14ac:dyDescent="0.25">
      <c r="B7" t="s">
        <v>145</v>
      </c>
      <c r="C7" t="b">
        <f t="shared" si="0"/>
        <v>0</v>
      </c>
      <c r="D7" t="s">
        <v>35</v>
      </c>
      <c r="E7" t="s">
        <v>164</v>
      </c>
    </row>
    <row r="8" spans="1:5" x14ac:dyDescent="0.25">
      <c r="B8" t="s">
        <v>145</v>
      </c>
      <c r="C8" t="b">
        <f t="shared" si="0"/>
        <v>0</v>
      </c>
      <c r="D8" t="s">
        <v>35</v>
      </c>
      <c r="E8" t="s">
        <v>163</v>
      </c>
    </row>
    <row r="9" spans="1:5" x14ac:dyDescent="0.25">
      <c r="B9" t="s">
        <v>145</v>
      </c>
      <c r="C9" t="b">
        <f t="shared" si="0"/>
        <v>0</v>
      </c>
      <c r="D9" t="s">
        <v>35</v>
      </c>
      <c r="E9" t="str">
        <f>"DELETE FROM 'Electricity generation - Term' WHERE NOT (COUNTRY IN ( " &amp; C_filter &amp; "));"</f>
        <v>DELETE FROM 'Electricity generation - Term' WHERE NOT (COUNTRY IN ( 'DENMARK' , 'ESTONIA' , 'FINLAND' , 'GERMANY' , 'UNITED_KINGDOM' , 'LATVIA' , 'LITHUANIA' , 'NORWAY' , 'POLAND' , 'SWEDEN' , 'NETHERLANDS'));</v>
      </c>
    </row>
    <row r="10" spans="1:5" x14ac:dyDescent="0.25">
      <c r="B10" t="s">
        <v>2</v>
      </c>
      <c r="C10" t="b">
        <f t="shared" si="0"/>
        <v>0</v>
      </c>
      <c r="D10" t="s">
        <v>5</v>
      </c>
      <c r="E10" t="s">
        <v>24</v>
      </c>
    </row>
    <row r="11" spans="1:5" x14ac:dyDescent="0.25">
      <c r="B11" t="s">
        <v>1</v>
      </c>
      <c r="C11" t="b">
        <f t="shared" si="0"/>
        <v>0</v>
      </c>
      <c r="D11" t="s">
        <v>5</v>
      </c>
      <c r="E11" t="s">
        <v>185</v>
      </c>
    </row>
    <row r="12" spans="1:5" x14ac:dyDescent="0.25">
      <c r="B12" t="s">
        <v>3</v>
      </c>
      <c r="C12" t="b">
        <f t="shared" si="0"/>
        <v>0</v>
      </c>
      <c r="D12" t="s">
        <v>5</v>
      </c>
      <c r="E12" t="s">
        <v>186</v>
      </c>
    </row>
    <row r="13" spans="1:5" x14ac:dyDescent="0.25">
      <c r="A13">
        <v>1.9999999552965164E-2</v>
      </c>
      <c r="B13" t="s">
        <v>2</v>
      </c>
      <c r="C13" t="b">
        <f>QEEQ</f>
        <v>1</v>
      </c>
      <c r="D13" t="s">
        <v>22</v>
      </c>
      <c r="E13" t="s">
        <v>25</v>
      </c>
    </row>
    <row r="14" spans="1:5" x14ac:dyDescent="0.25">
      <c r="A14">
        <v>2.9999999329447746E-2</v>
      </c>
      <c r="B14" t="s">
        <v>1</v>
      </c>
      <c r="C14" t="b">
        <f>QEEQ</f>
        <v>1</v>
      </c>
      <c r="D14" t="s">
        <v>22</v>
      </c>
      <c r="E14" t="s">
        <v>187</v>
      </c>
    </row>
    <row r="15" spans="1:5" x14ac:dyDescent="0.25">
      <c r="A15">
        <v>2.9999999329447746E-2</v>
      </c>
      <c r="B15" t="s">
        <v>3</v>
      </c>
      <c r="C15" t="b">
        <f>QEEQ</f>
        <v>1</v>
      </c>
      <c r="D15" t="s">
        <v>22</v>
      </c>
      <c r="E15" t="s">
        <v>188</v>
      </c>
    </row>
    <row r="16" spans="1:5" x14ac:dyDescent="0.25">
      <c r="A16">
        <v>5.000000074505806E-2</v>
      </c>
      <c r="B16" t="s">
        <v>2</v>
      </c>
      <c r="C16" t="b">
        <f>QHEQ</f>
        <v>1</v>
      </c>
      <c r="D16" t="s">
        <v>83</v>
      </c>
      <c r="E16" t="s">
        <v>84</v>
      </c>
    </row>
    <row r="17" spans="1:5" x14ac:dyDescent="0.25">
      <c r="A17">
        <v>5.000000074505806E-2</v>
      </c>
      <c r="B17" t="s">
        <v>1</v>
      </c>
      <c r="C17" t="b">
        <f>QHEQ</f>
        <v>1</v>
      </c>
      <c r="D17" t="s">
        <v>83</v>
      </c>
      <c r="E17" t="s">
        <v>189</v>
      </c>
    </row>
    <row r="18" spans="1:5" x14ac:dyDescent="0.25">
      <c r="A18">
        <v>7.0000000298023224E-2</v>
      </c>
      <c r="B18" t="s">
        <v>3</v>
      </c>
      <c r="C18" t="b">
        <f>QHEQ</f>
        <v>1</v>
      </c>
      <c r="D18" t="s">
        <v>83</v>
      </c>
      <c r="E18" t="s">
        <v>190</v>
      </c>
    </row>
    <row r="19" spans="1:5" x14ac:dyDescent="0.25">
      <c r="A19">
        <v>7.0000000298023224E-2</v>
      </c>
      <c r="B19" t="s">
        <v>2</v>
      </c>
      <c r="C19" t="b">
        <f t="shared" ref="C19:C28" si="1">VGH_T</f>
        <v>1</v>
      </c>
      <c r="D19" t="s">
        <v>28</v>
      </c>
      <c r="E19" t="s">
        <v>29</v>
      </c>
    </row>
    <row r="20" spans="1:5" x14ac:dyDescent="0.25">
      <c r="A20">
        <v>7.9999998211860657E-2</v>
      </c>
      <c r="B20" t="s">
        <v>1</v>
      </c>
      <c r="C20" t="b">
        <f t="shared" si="1"/>
        <v>1</v>
      </c>
      <c r="D20" t="s">
        <v>28</v>
      </c>
      <c r="E20" t="s">
        <v>31</v>
      </c>
    </row>
    <row r="21" spans="1:5" x14ac:dyDescent="0.25">
      <c r="A21">
        <v>0.10999999940395355</v>
      </c>
      <c r="B21" t="s">
        <v>3</v>
      </c>
      <c r="C21" t="b">
        <f t="shared" si="1"/>
        <v>1</v>
      </c>
      <c r="D21" t="s">
        <v>28</v>
      </c>
      <c r="E21" t="s">
        <v>30</v>
      </c>
    </row>
    <row r="22" spans="1:5" x14ac:dyDescent="0.25">
      <c r="A22">
        <v>0.12999999523162842</v>
      </c>
      <c r="B22" t="s">
        <v>2</v>
      </c>
      <c r="C22" t="b">
        <f t="shared" si="1"/>
        <v>1</v>
      </c>
      <c r="D22" t="s">
        <v>32</v>
      </c>
      <c r="E22" t="s">
        <v>34</v>
      </c>
    </row>
    <row r="23" spans="1:5" x14ac:dyDescent="0.25">
      <c r="A23">
        <v>0.12999999523162842</v>
      </c>
      <c r="B23" t="s">
        <v>1</v>
      </c>
      <c r="C23" t="b">
        <f t="shared" si="1"/>
        <v>1</v>
      </c>
      <c r="D23" t="s">
        <v>32</v>
      </c>
      <c r="E23" t="s">
        <v>191</v>
      </c>
    </row>
    <row r="24" spans="1:5" x14ac:dyDescent="0.25">
      <c r="A24">
        <v>0.18000000715255737</v>
      </c>
      <c r="B24" t="s">
        <v>3</v>
      </c>
      <c r="C24" t="b">
        <f t="shared" si="1"/>
        <v>1</v>
      </c>
      <c r="D24" t="s">
        <v>32</v>
      </c>
      <c r="E24" t="s">
        <v>192</v>
      </c>
    </row>
    <row r="25" spans="1:5" x14ac:dyDescent="0.25">
      <c r="A25">
        <v>0.20000000298023224</v>
      </c>
      <c r="B25" t="s">
        <v>145</v>
      </c>
      <c r="C25" t="b">
        <f t="shared" si="1"/>
        <v>1</v>
      </c>
      <c r="D25" t="s">
        <v>32</v>
      </c>
      <c r="E25" t="str">
        <f>"DELETE FROM 'Heat generation - Term' WHERE NOT (COUNTRY IN ( " &amp; C_filter &amp; "));"</f>
        <v>DELETE FROM 'Heat generation - Term' WHERE NOT (COUNTRY IN ( 'DENMARK' , 'ESTONIA' , 'FINLAND' , 'GERMANY' , 'UNITED_KINGDOM' , 'LATVIA' , 'LITHUANIA' , 'NORWAY' , 'POLAND' , 'SWEDEN' , 'NETHERLANDS'));</v>
      </c>
    </row>
    <row r="26" spans="1:5" x14ac:dyDescent="0.25">
      <c r="A26">
        <v>0.20000000298023224</v>
      </c>
      <c r="B26" t="s">
        <v>2</v>
      </c>
      <c r="C26" t="b">
        <f t="shared" si="1"/>
        <v>1</v>
      </c>
      <c r="D26" t="s">
        <v>33</v>
      </c>
      <c r="E26" t="s">
        <v>36</v>
      </c>
    </row>
    <row r="27" spans="1:5" x14ac:dyDescent="0.25">
      <c r="A27">
        <v>0.20000000298023224</v>
      </c>
      <c r="B27" t="s">
        <v>1</v>
      </c>
      <c r="C27" t="b">
        <f t="shared" si="1"/>
        <v>1</v>
      </c>
      <c r="D27" t="s">
        <v>33</v>
      </c>
      <c r="E27" t="s">
        <v>193</v>
      </c>
    </row>
    <row r="28" spans="1:5" x14ac:dyDescent="0.25">
      <c r="A28">
        <v>0.20999999344348907</v>
      </c>
      <c r="B28" t="s">
        <v>3</v>
      </c>
      <c r="C28" t="b">
        <f t="shared" si="1"/>
        <v>1</v>
      </c>
      <c r="D28" t="s">
        <v>33</v>
      </c>
      <c r="E28" t="s">
        <v>194</v>
      </c>
    </row>
    <row r="29" spans="1:5" x14ac:dyDescent="0.25">
      <c r="A29">
        <v>0.23000000417232513</v>
      </c>
      <c r="B29" t="s">
        <v>2</v>
      </c>
      <c r="C29" t="b">
        <f t="shared" ref="C29:C45" si="2">VGF_T</f>
        <v>1</v>
      </c>
      <c r="D29" t="s">
        <v>40</v>
      </c>
      <c r="E29" t="s">
        <v>41</v>
      </c>
    </row>
    <row r="30" spans="1:5" x14ac:dyDescent="0.25">
      <c r="A30">
        <v>0.23000000417232513</v>
      </c>
      <c r="B30" t="s">
        <v>1</v>
      </c>
      <c r="C30" t="b">
        <f t="shared" si="2"/>
        <v>1</v>
      </c>
      <c r="D30" t="s">
        <v>40</v>
      </c>
      <c r="E30" t="s">
        <v>195</v>
      </c>
    </row>
    <row r="31" spans="1:5" x14ac:dyDescent="0.25">
      <c r="A31">
        <v>0.30000001192092896</v>
      </c>
      <c r="B31" t="s">
        <v>3</v>
      </c>
      <c r="C31" t="b">
        <f t="shared" si="2"/>
        <v>1</v>
      </c>
      <c r="D31" t="s">
        <v>40</v>
      </c>
      <c r="E31" t="s">
        <v>196</v>
      </c>
    </row>
    <row r="32" spans="1:5" x14ac:dyDescent="0.25">
      <c r="A32">
        <v>0.30000001192092896</v>
      </c>
      <c r="B32" t="s">
        <v>2</v>
      </c>
      <c r="C32" t="b">
        <f t="shared" si="2"/>
        <v>1</v>
      </c>
      <c r="D32" t="s">
        <v>42</v>
      </c>
      <c r="E32" t="s">
        <v>44</v>
      </c>
    </row>
    <row r="33" spans="1:5" x14ac:dyDescent="0.25">
      <c r="A33">
        <v>0.31999999284744263</v>
      </c>
      <c r="B33" t="s">
        <v>1</v>
      </c>
      <c r="C33" t="b">
        <f t="shared" si="2"/>
        <v>1</v>
      </c>
      <c r="D33" t="s">
        <v>42</v>
      </c>
      <c r="E33" t="s">
        <v>197</v>
      </c>
    </row>
    <row r="34" spans="1:5" x14ac:dyDescent="0.25">
      <c r="A34">
        <v>0.40000000596046448</v>
      </c>
      <c r="B34" t="s">
        <v>3</v>
      </c>
      <c r="C34" t="b">
        <f t="shared" si="2"/>
        <v>1</v>
      </c>
      <c r="D34" t="s">
        <v>42</v>
      </c>
      <c r="E34" t="s">
        <v>198</v>
      </c>
    </row>
    <row r="35" spans="1:5" x14ac:dyDescent="0.25">
      <c r="A35">
        <v>0.40000000596046448</v>
      </c>
      <c r="B35" t="s">
        <v>145</v>
      </c>
      <c r="C35" t="b">
        <f t="shared" si="2"/>
        <v>1</v>
      </c>
      <c r="D35" t="s">
        <v>42</v>
      </c>
      <c r="E35" t="str">
        <f>"DELETE FROM 'Fuel consumption - Term' WHERE NOT (COUNTRY IN ( " &amp; C_filter &amp; "));"</f>
        <v>DELETE FROM 'Fuel consumption - Term' WHERE NOT (COUNTRY IN ( 'DENMARK' , 'ESTONIA' , 'FINLAND' , 'GERMANY' , 'UNITED_KINGDOM' , 'LATVIA' , 'LITHUANIA' , 'NORWAY' , 'POLAND' , 'SWEDEN' , 'NETHERLANDS'));</v>
      </c>
    </row>
    <row r="36" spans="1:5" x14ac:dyDescent="0.25">
      <c r="A36">
        <v>0.40000000596046448</v>
      </c>
      <c r="B36" t="s">
        <v>2</v>
      </c>
      <c r="C36" t="b">
        <f t="shared" si="2"/>
        <v>1</v>
      </c>
      <c r="D36" t="s">
        <v>43</v>
      </c>
      <c r="E36" t="s">
        <v>45</v>
      </c>
    </row>
    <row r="37" spans="1:5" x14ac:dyDescent="0.25">
      <c r="A37">
        <v>0.40999999642372131</v>
      </c>
      <c r="B37" t="s">
        <v>1</v>
      </c>
      <c r="C37" t="b">
        <f t="shared" si="2"/>
        <v>1</v>
      </c>
      <c r="D37" t="s">
        <v>43</v>
      </c>
      <c r="E37" t="s">
        <v>199</v>
      </c>
    </row>
    <row r="38" spans="1:5" x14ac:dyDescent="0.25">
      <c r="A38">
        <v>0.43000000715255737</v>
      </c>
      <c r="B38" t="s">
        <v>3</v>
      </c>
      <c r="C38" t="b">
        <f t="shared" si="2"/>
        <v>1</v>
      </c>
      <c r="D38" t="s">
        <v>43</v>
      </c>
      <c r="E38" t="s">
        <v>200</v>
      </c>
    </row>
    <row r="39" spans="1:5" x14ac:dyDescent="0.25">
      <c r="A39">
        <v>0.44999998807907104</v>
      </c>
      <c r="B39" t="s">
        <v>2</v>
      </c>
      <c r="C39" t="b">
        <f t="shared" si="2"/>
        <v>1</v>
      </c>
      <c r="D39" t="s">
        <v>47</v>
      </c>
      <c r="E39" t="s">
        <v>46</v>
      </c>
    </row>
    <row r="40" spans="1:5" x14ac:dyDescent="0.25">
      <c r="A40">
        <v>0.44999998807907104</v>
      </c>
      <c r="B40" t="s">
        <v>1</v>
      </c>
      <c r="C40" t="b">
        <f t="shared" si="2"/>
        <v>1</v>
      </c>
      <c r="D40" t="s">
        <v>47</v>
      </c>
      <c r="E40" t="s">
        <v>201</v>
      </c>
    </row>
    <row r="41" spans="1:5" x14ac:dyDescent="0.25">
      <c r="A41">
        <v>0.51999998092651367</v>
      </c>
      <c r="B41" t="s">
        <v>3</v>
      </c>
      <c r="C41" t="b">
        <f t="shared" si="2"/>
        <v>1</v>
      </c>
      <c r="D41" t="s">
        <v>47</v>
      </c>
      <c r="E41" t="s">
        <v>202</v>
      </c>
    </row>
    <row r="42" spans="1:5" x14ac:dyDescent="0.25">
      <c r="A42">
        <v>0.51999998092651367</v>
      </c>
      <c r="B42" t="s">
        <v>145</v>
      </c>
      <c r="C42" t="b">
        <f t="shared" si="2"/>
        <v>1</v>
      </c>
      <c r="D42" t="s">
        <v>47</v>
      </c>
      <c r="E42" t="str">
        <f>"DELETE FROM 'Emissions - Term' WHERE NOT (COUNTRY IN ( " &amp; C_filter &amp; "));"</f>
        <v>DELETE FROM 'Emissions - Term' WHERE NOT (COUNTRY IN ( 'DENMARK' , 'ESTONIA' , 'FINLAND' , 'GERMANY' , 'UNITED_KINGDOM' , 'LATVIA' , 'LITHUANIA' , 'NORWAY' , 'POLAND' , 'SWEDEN' , 'NETHERLANDS'));</v>
      </c>
    </row>
    <row r="43" spans="1:5" x14ac:dyDescent="0.25">
      <c r="A43">
        <v>0.51999998092651367</v>
      </c>
      <c r="B43" t="s">
        <v>2</v>
      </c>
      <c r="C43" t="b">
        <f t="shared" si="2"/>
        <v>1</v>
      </c>
      <c r="D43" t="s">
        <v>48</v>
      </c>
      <c r="E43" t="s">
        <v>49</v>
      </c>
    </row>
    <row r="44" spans="1:5" x14ac:dyDescent="0.25">
      <c r="A44">
        <v>0.52999997138977051</v>
      </c>
      <c r="B44" t="s">
        <v>1</v>
      </c>
      <c r="C44" t="b">
        <f t="shared" si="2"/>
        <v>1</v>
      </c>
      <c r="D44" t="s">
        <v>48</v>
      </c>
      <c r="E44" t="s">
        <v>203</v>
      </c>
    </row>
    <row r="45" spans="1:5" x14ac:dyDescent="0.25">
      <c r="A45">
        <v>0.55000001192092896</v>
      </c>
      <c r="B45" t="s">
        <v>3</v>
      </c>
      <c r="C45" t="b">
        <f t="shared" si="2"/>
        <v>1</v>
      </c>
      <c r="D45" t="s">
        <v>48</v>
      </c>
      <c r="E45" t="s">
        <v>204</v>
      </c>
    </row>
    <row r="46" spans="1:5" x14ac:dyDescent="0.25">
      <c r="A46">
        <v>0.56999999284744263</v>
      </c>
      <c r="B46" t="s">
        <v>2</v>
      </c>
      <c r="C46" t="b">
        <f t="shared" ref="C46:C52" si="3">STO</f>
        <v>1</v>
      </c>
      <c r="D46" t="s">
        <v>67</v>
      </c>
      <c r="E46" t="s">
        <v>68</v>
      </c>
    </row>
    <row r="47" spans="1:5" x14ac:dyDescent="0.25">
      <c r="A47">
        <v>0.56999999284744263</v>
      </c>
      <c r="B47" t="s">
        <v>1</v>
      </c>
      <c r="C47" t="b">
        <f t="shared" si="3"/>
        <v>1</v>
      </c>
      <c r="D47" t="s">
        <v>67</v>
      </c>
      <c r="E47" t="s">
        <v>205</v>
      </c>
    </row>
    <row r="48" spans="1:5" x14ac:dyDescent="0.25">
      <c r="A48">
        <v>0.57999998331069946</v>
      </c>
      <c r="B48" t="s">
        <v>3</v>
      </c>
      <c r="C48" t="b">
        <f t="shared" si="3"/>
        <v>1</v>
      </c>
      <c r="D48" t="s">
        <v>67</v>
      </c>
      <c r="E48" s="6" t="s">
        <v>206</v>
      </c>
    </row>
    <row r="49" spans="1:5" x14ac:dyDescent="0.25">
      <c r="A49">
        <v>0.57999998331069946</v>
      </c>
      <c r="B49" t="s">
        <v>145</v>
      </c>
      <c r="C49" t="b">
        <f t="shared" si="3"/>
        <v>1</v>
      </c>
      <c r="D49" t="s">
        <v>67</v>
      </c>
      <c r="E49" s="6" t="str">
        <f>"DELETE FROM 'Heat Storage volume' WHERE NOT (COUNTRY IN ( " &amp; C_filter &amp; "));"</f>
        <v>DELETE FROM 'Heat Storage volume' WHERE NOT (COUNTRY IN ( 'DENMARK' , 'ESTONIA' , 'FINLAND' , 'GERMANY' , 'UNITED_KINGDOM' , 'LATVIA' , 'LITHUANIA' , 'NORWAY' , 'POLAND' , 'SWEDEN' , 'NETHERLANDS'));</v>
      </c>
    </row>
    <row r="50" spans="1:5" x14ac:dyDescent="0.25">
      <c r="A50">
        <v>0.57999998331069946</v>
      </c>
      <c r="B50" t="s">
        <v>2</v>
      </c>
      <c r="C50" t="b">
        <f t="shared" si="3"/>
        <v>1</v>
      </c>
      <c r="D50" t="s">
        <v>69</v>
      </c>
      <c r="E50" t="s">
        <v>70</v>
      </c>
    </row>
    <row r="51" spans="1:5" x14ac:dyDescent="0.25">
      <c r="A51">
        <v>0.57999998331069946</v>
      </c>
      <c r="B51" t="s">
        <v>1</v>
      </c>
      <c r="C51" t="b">
        <f t="shared" si="3"/>
        <v>1</v>
      </c>
      <c r="D51" t="s">
        <v>69</v>
      </c>
      <c r="E51" t="s">
        <v>207</v>
      </c>
    </row>
    <row r="52" spans="1:5" x14ac:dyDescent="0.25">
      <c r="A52">
        <v>0.60000002384185791</v>
      </c>
      <c r="B52" t="s">
        <v>3</v>
      </c>
      <c r="C52" t="b">
        <f t="shared" si="3"/>
        <v>1</v>
      </c>
      <c r="D52" t="s">
        <v>69</v>
      </c>
      <c r="E52" s="6" t="s">
        <v>208</v>
      </c>
    </row>
    <row r="53" spans="1:5" x14ac:dyDescent="0.25">
      <c r="A53">
        <v>0.60000002384185791</v>
      </c>
      <c r="B53" t="s">
        <v>2</v>
      </c>
      <c r="C53" t="b">
        <f>VGKN</f>
        <v>1</v>
      </c>
      <c r="D53" t="s">
        <v>246</v>
      </c>
      <c r="E53" t="s">
        <v>247</v>
      </c>
    </row>
    <row r="54" spans="1:5" x14ac:dyDescent="0.25">
      <c r="A54">
        <v>0.60000002384185791</v>
      </c>
      <c r="B54" t="s">
        <v>1</v>
      </c>
      <c r="C54" t="b">
        <f>VGKN</f>
        <v>1</v>
      </c>
      <c r="D54" t="s">
        <v>246</v>
      </c>
      <c r="E54" t="s">
        <v>248</v>
      </c>
    </row>
    <row r="55" spans="1:5" x14ac:dyDescent="0.25">
      <c r="A55">
        <v>0.61000001430511475</v>
      </c>
      <c r="B55" t="s">
        <v>3</v>
      </c>
      <c r="C55" t="b">
        <f>VGKN</f>
        <v>1</v>
      </c>
      <c r="D55" t="s">
        <v>246</v>
      </c>
      <c r="E55" t="s">
        <v>249</v>
      </c>
    </row>
    <row r="56" spans="1:5" x14ac:dyDescent="0.25">
      <c r="A56">
        <v>0.75</v>
      </c>
      <c r="B56" t="s">
        <v>145</v>
      </c>
      <c r="C56" t="b">
        <f>VGKN</f>
        <v>1</v>
      </c>
      <c r="D56" t="s">
        <v>246</v>
      </c>
      <c r="E56" t="s">
        <v>250</v>
      </c>
    </row>
    <row r="57" spans="1:5" x14ac:dyDescent="0.25">
      <c r="A57">
        <v>1.2300000190734863</v>
      </c>
      <c r="B57" t="s">
        <v>145</v>
      </c>
      <c r="C57" t="b">
        <f>VGKN</f>
        <v>1</v>
      </c>
      <c r="D57" t="s">
        <v>246</v>
      </c>
      <c r="E57" t="s">
        <v>251</v>
      </c>
    </row>
    <row r="58" spans="1:5" x14ac:dyDescent="0.25">
      <c r="A58">
        <v>1.2300000190734863</v>
      </c>
      <c r="B58" t="s">
        <v>2</v>
      </c>
      <c r="C58" t="b">
        <f t="shared" ref="C58:C62" si="4">IGK</f>
        <v>1</v>
      </c>
      <c r="D58" t="s">
        <v>165</v>
      </c>
      <c r="E58" s="6" t="s">
        <v>166</v>
      </c>
    </row>
    <row r="59" spans="1:5" x14ac:dyDescent="0.25">
      <c r="A59">
        <v>1.25</v>
      </c>
      <c r="B59" t="s">
        <v>1</v>
      </c>
      <c r="C59" t="b">
        <f t="shared" si="4"/>
        <v>1</v>
      </c>
      <c r="D59" t="s">
        <v>165</v>
      </c>
      <c r="E59" s="6" t="s">
        <v>167</v>
      </c>
    </row>
    <row r="60" spans="1:5" x14ac:dyDescent="0.25">
      <c r="A60">
        <v>1.4700000286102295</v>
      </c>
      <c r="B60" t="s">
        <v>3</v>
      </c>
      <c r="C60" t="b">
        <f t="shared" si="4"/>
        <v>1</v>
      </c>
      <c r="D60" t="s">
        <v>165</v>
      </c>
      <c r="E60" s="6" t="s">
        <v>168</v>
      </c>
    </row>
    <row r="61" spans="1:5" x14ac:dyDescent="0.25">
      <c r="A61">
        <v>1.9299999475479126</v>
      </c>
      <c r="B61" t="s">
        <v>145</v>
      </c>
      <c r="C61" t="b">
        <f t="shared" si="4"/>
        <v>1</v>
      </c>
      <c r="D61" t="s">
        <v>165</v>
      </c>
      <c r="E61" t="s">
        <v>169</v>
      </c>
    </row>
    <row r="62" spans="1:5" x14ac:dyDescent="0.25">
      <c r="A62">
        <v>5.119999885559082</v>
      </c>
      <c r="B62" t="s">
        <v>145</v>
      </c>
      <c r="C62" t="b">
        <f t="shared" si="4"/>
        <v>1</v>
      </c>
      <c r="D62" t="s">
        <v>165</v>
      </c>
      <c r="E62" t="s">
        <v>170</v>
      </c>
    </row>
    <row r="63" spans="1:5" x14ac:dyDescent="0.25">
      <c r="A63">
        <v>5.1399998664855957</v>
      </c>
      <c r="B63" t="s">
        <v>2</v>
      </c>
      <c r="C63" t="b">
        <f>VGKN</f>
        <v>1</v>
      </c>
      <c r="D63" t="s">
        <v>171</v>
      </c>
      <c r="E63" t="s">
        <v>172</v>
      </c>
    </row>
    <row r="64" spans="1:5" x14ac:dyDescent="0.25">
      <c r="A64">
        <v>5.1399998664855957</v>
      </c>
      <c r="B64" t="s">
        <v>1</v>
      </c>
      <c r="C64" t="b">
        <f>VGKN</f>
        <v>1</v>
      </c>
      <c r="D64" t="s">
        <v>171</v>
      </c>
      <c r="E64" t="s">
        <v>177</v>
      </c>
    </row>
    <row r="65" spans="1:5" x14ac:dyDescent="0.25">
      <c r="A65">
        <v>5.1599998474121094</v>
      </c>
      <c r="B65" t="s">
        <v>3</v>
      </c>
      <c r="C65" t="b">
        <f>VGKN</f>
        <v>1</v>
      </c>
      <c r="D65" t="s">
        <v>171</v>
      </c>
      <c r="E65" t="s">
        <v>225</v>
      </c>
    </row>
    <row r="66" spans="1:5" x14ac:dyDescent="0.25">
      <c r="A66">
        <v>5.440000057220459</v>
      </c>
      <c r="B66" t="s">
        <v>145</v>
      </c>
      <c r="C66" t="b">
        <f>VGKN</f>
        <v>1</v>
      </c>
      <c r="D66" t="s">
        <v>171</v>
      </c>
      <c r="E66" t="s">
        <v>175</v>
      </c>
    </row>
    <row r="67" spans="1:5" x14ac:dyDescent="0.25">
      <c r="A67">
        <v>6.4099998474121094</v>
      </c>
      <c r="B67" t="s">
        <v>145</v>
      </c>
      <c r="C67" t="b">
        <f>VGKN</f>
        <v>1</v>
      </c>
      <c r="D67" t="s">
        <v>171</v>
      </c>
      <c r="E67" t="s">
        <v>176</v>
      </c>
    </row>
    <row r="68" spans="1:5" x14ac:dyDescent="0.25">
      <c r="A68">
        <v>6.429999828338623</v>
      </c>
      <c r="B68" t="s">
        <v>2</v>
      </c>
      <c r="C68" t="b">
        <f t="shared" ref="C68:C73" si="5">VGKN</f>
        <v>1</v>
      </c>
      <c r="D68" t="s">
        <v>178</v>
      </c>
      <c r="E68" t="s">
        <v>179</v>
      </c>
    </row>
    <row r="69" spans="1:5" x14ac:dyDescent="0.25">
      <c r="A69">
        <v>6.429999828338623</v>
      </c>
      <c r="B69" t="s">
        <v>1</v>
      </c>
      <c r="C69" t="b">
        <f t="shared" si="5"/>
        <v>1</v>
      </c>
      <c r="D69" t="s">
        <v>178</v>
      </c>
      <c r="E69" s="6" t="s">
        <v>226</v>
      </c>
    </row>
    <row r="70" spans="1:5" x14ac:dyDescent="0.25">
      <c r="A70">
        <v>6.440000057220459</v>
      </c>
      <c r="B70" t="s">
        <v>3</v>
      </c>
      <c r="C70" t="b">
        <f t="shared" si="5"/>
        <v>1</v>
      </c>
      <c r="D70" t="s">
        <v>178</v>
      </c>
      <c r="E70" s="6" t="s">
        <v>346</v>
      </c>
    </row>
    <row r="71" spans="1:5" x14ac:dyDescent="0.25">
      <c r="A71">
        <v>6.4600000381469727</v>
      </c>
      <c r="B71" t="s">
        <v>2</v>
      </c>
      <c r="C71" t="b">
        <f t="shared" si="5"/>
        <v>1</v>
      </c>
      <c r="D71" t="s">
        <v>219</v>
      </c>
      <c r="E71" s="6" t="s">
        <v>220</v>
      </c>
    </row>
    <row r="72" spans="1:5" x14ac:dyDescent="0.25">
      <c r="A72">
        <v>6.4600000381469727</v>
      </c>
      <c r="B72" t="s">
        <v>1</v>
      </c>
      <c r="C72" t="b">
        <f t="shared" si="5"/>
        <v>1</v>
      </c>
      <c r="D72" t="s">
        <v>219</v>
      </c>
      <c r="E72" s="6" t="s">
        <v>228</v>
      </c>
    </row>
    <row r="73" spans="1:5" x14ac:dyDescent="0.25">
      <c r="A73">
        <v>8.1099996566772461</v>
      </c>
      <c r="B73" t="s">
        <v>3</v>
      </c>
      <c r="C73" t="b">
        <f t="shared" si="5"/>
        <v>1</v>
      </c>
      <c r="D73" t="s">
        <v>219</v>
      </c>
      <c r="E73" s="6" t="s">
        <v>348</v>
      </c>
    </row>
    <row r="74" spans="1:5" x14ac:dyDescent="0.25">
      <c r="A74">
        <v>8.1099996566772461</v>
      </c>
      <c r="B74" t="s">
        <v>2</v>
      </c>
      <c r="C74" t="b">
        <f t="shared" ref="C74:C85" si="6">DE</f>
        <v>1</v>
      </c>
      <c r="D74" t="s">
        <v>77</v>
      </c>
      <c r="E74" s="6" t="s">
        <v>75</v>
      </c>
    </row>
    <row r="75" spans="1:5" x14ac:dyDescent="0.25">
      <c r="A75">
        <v>8.130000114440918</v>
      </c>
      <c r="B75" t="s">
        <v>1</v>
      </c>
      <c r="C75" t="b">
        <f t="shared" si="6"/>
        <v>1</v>
      </c>
      <c r="D75" t="s">
        <v>77</v>
      </c>
      <c r="E75" s="6" t="s">
        <v>154</v>
      </c>
    </row>
    <row r="76" spans="1:5" x14ac:dyDescent="0.25">
      <c r="A76">
        <v>8.1400003433227539</v>
      </c>
      <c r="B76" t="s">
        <v>3</v>
      </c>
      <c r="C76" t="b">
        <f t="shared" si="6"/>
        <v>1</v>
      </c>
      <c r="D76" t="s">
        <v>77</v>
      </c>
      <c r="E76" s="6" t="s">
        <v>155</v>
      </c>
    </row>
    <row r="77" spans="1:5" x14ac:dyDescent="0.25">
      <c r="A77">
        <v>8.1400003433227539</v>
      </c>
      <c r="B77" t="s">
        <v>2</v>
      </c>
      <c r="C77" t="b">
        <f t="shared" si="6"/>
        <v>1</v>
      </c>
      <c r="D77" t="s">
        <v>79</v>
      </c>
      <c r="E77" s="6" t="s">
        <v>82</v>
      </c>
    </row>
    <row r="78" spans="1:5" x14ac:dyDescent="0.25">
      <c r="A78">
        <v>8.1599998474121094</v>
      </c>
      <c r="B78" t="s">
        <v>1</v>
      </c>
      <c r="C78" t="b">
        <f t="shared" si="6"/>
        <v>1</v>
      </c>
      <c r="D78" t="s">
        <v>79</v>
      </c>
      <c r="E78" s="6" t="s">
        <v>156</v>
      </c>
    </row>
    <row r="79" spans="1:5" x14ac:dyDescent="0.25">
      <c r="A79">
        <v>8.1599998474121094</v>
      </c>
      <c r="B79" t="s">
        <v>3</v>
      </c>
      <c r="C79" t="b">
        <f t="shared" si="6"/>
        <v>1</v>
      </c>
      <c r="D79" t="s">
        <v>79</v>
      </c>
      <c r="E79" s="6" t="s">
        <v>157</v>
      </c>
    </row>
    <row r="80" spans="1:5" x14ac:dyDescent="0.25">
      <c r="A80">
        <v>8.1599998474121094</v>
      </c>
      <c r="B80" t="s">
        <v>2</v>
      </c>
      <c r="C80" t="b">
        <f t="shared" si="6"/>
        <v>1</v>
      </c>
      <c r="D80" t="s">
        <v>76</v>
      </c>
      <c r="E80" s="6" t="s">
        <v>78</v>
      </c>
    </row>
    <row r="81" spans="1:5" x14ac:dyDescent="0.25">
      <c r="A81">
        <v>8.1800003051757813</v>
      </c>
      <c r="B81" t="s">
        <v>1</v>
      </c>
      <c r="C81" t="b">
        <f t="shared" si="6"/>
        <v>1</v>
      </c>
      <c r="D81" t="s">
        <v>76</v>
      </c>
      <c r="E81" s="6" t="s">
        <v>158</v>
      </c>
    </row>
    <row r="82" spans="1:5" x14ac:dyDescent="0.25">
      <c r="A82">
        <v>8.2100000381469727</v>
      </c>
      <c r="B82" t="s">
        <v>3</v>
      </c>
      <c r="C82" t="b">
        <f t="shared" si="6"/>
        <v>1</v>
      </c>
      <c r="D82" t="s">
        <v>76</v>
      </c>
      <c r="E82" s="6" t="s">
        <v>159</v>
      </c>
    </row>
    <row r="83" spans="1:5" x14ac:dyDescent="0.25">
      <c r="A83">
        <v>8.2299995422363281</v>
      </c>
      <c r="B83" t="s">
        <v>2</v>
      </c>
      <c r="C83" t="b">
        <f t="shared" si="6"/>
        <v>1</v>
      </c>
      <c r="D83" t="s">
        <v>80</v>
      </c>
      <c r="E83" s="8" t="s">
        <v>81</v>
      </c>
    </row>
    <row r="84" spans="1:5" x14ac:dyDescent="0.25">
      <c r="A84">
        <v>8.2299995422363281</v>
      </c>
      <c r="B84" t="s">
        <v>1</v>
      </c>
      <c r="C84" t="b">
        <f t="shared" si="6"/>
        <v>1</v>
      </c>
      <c r="D84" t="s">
        <v>80</v>
      </c>
      <c r="E84" s="8" t="s">
        <v>160</v>
      </c>
    </row>
    <row r="85" spans="1:5" x14ac:dyDescent="0.25">
      <c r="A85">
        <v>8.2399997711181641</v>
      </c>
      <c r="B85" t="s">
        <v>3</v>
      </c>
      <c r="C85" t="b">
        <f t="shared" si="6"/>
        <v>1</v>
      </c>
      <c r="D85" t="s">
        <v>80</v>
      </c>
      <c r="E85" s="8" t="s">
        <v>161</v>
      </c>
    </row>
    <row r="86" spans="1:5" x14ac:dyDescent="0.25">
      <c r="A86">
        <v>8.2399997711181641</v>
      </c>
      <c r="B86" t="s">
        <v>2</v>
      </c>
      <c r="C86" t="b">
        <f t="shared" ref="C86:C91" si="7">VX_T</f>
        <v>1</v>
      </c>
      <c r="D86" t="s">
        <v>237</v>
      </c>
      <c r="E86" s="8" t="s">
        <v>238</v>
      </c>
    </row>
    <row r="87" spans="1:5" x14ac:dyDescent="0.25">
      <c r="A87">
        <v>8.2600002288818359</v>
      </c>
      <c r="B87" t="s">
        <v>1</v>
      </c>
      <c r="C87" t="b">
        <f t="shared" si="7"/>
        <v>1</v>
      </c>
      <c r="D87" t="s">
        <v>237</v>
      </c>
      <c r="E87" s="8" t="s">
        <v>239</v>
      </c>
    </row>
    <row r="88" spans="1:5" x14ac:dyDescent="0.25">
      <c r="A88">
        <v>8.2700004577636719</v>
      </c>
      <c r="B88" t="s">
        <v>3</v>
      </c>
      <c r="C88" t="b">
        <f t="shared" si="7"/>
        <v>1</v>
      </c>
      <c r="D88" t="s">
        <v>237</v>
      </c>
      <c r="E88" s="8" t="s">
        <v>302</v>
      </c>
    </row>
    <row r="89" spans="1:5" x14ac:dyDescent="0.25">
      <c r="A89">
        <v>8.2799997329711914</v>
      </c>
      <c r="B89" t="s">
        <v>2</v>
      </c>
      <c r="C89" t="b">
        <f t="shared" si="7"/>
        <v>1</v>
      </c>
      <c r="D89" t="s">
        <v>240</v>
      </c>
      <c r="E89" s="8" t="s">
        <v>241</v>
      </c>
    </row>
    <row r="90" spans="1:5" x14ac:dyDescent="0.25">
      <c r="A90">
        <v>8.2799997329711914</v>
      </c>
      <c r="B90" t="s">
        <v>1</v>
      </c>
      <c r="C90" t="b">
        <f t="shared" si="7"/>
        <v>1</v>
      </c>
      <c r="D90" t="s">
        <v>240</v>
      </c>
      <c r="E90" s="8" t="s">
        <v>242</v>
      </c>
    </row>
    <row r="91" spans="1:5" x14ac:dyDescent="0.25">
      <c r="A91">
        <v>8.3000001907348633</v>
      </c>
      <c r="B91" t="s">
        <v>3</v>
      </c>
      <c r="C91" t="b">
        <f t="shared" si="7"/>
        <v>1</v>
      </c>
      <c r="D91" t="s">
        <v>240</v>
      </c>
      <c r="E91" s="8" t="s">
        <v>243</v>
      </c>
    </row>
    <row r="92" spans="1:5" x14ac:dyDescent="0.25">
      <c r="A92">
        <v>8.3000001907348633</v>
      </c>
      <c r="B92" t="s">
        <v>2</v>
      </c>
      <c r="C92" t="b">
        <f t="shared" ref="C92:C100" si="8">VX_T</f>
        <v>1</v>
      </c>
      <c r="D92" t="s">
        <v>89</v>
      </c>
      <c r="E92" s="6" t="s">
        <v>92</v>
      </c>
    </row>
    <row r="93" spans="1:5" x14ac:dyDescent="0.25">
      <c r="A93">
        <v>8.3100004196166992</v>
      </c>
      <c r="B93" t="s">
        <v>1</v>
      </c>
      <c r="C93" t="b">
        <f t="shared" si="8"/>
        <v>1</v>
      </c>
      <c r="D93" t="s">
        <v>89</v>
      </c>
      <c r="E93" s="6" t="s">
        <v>209</v>
      </c>
    </row>
    <row r="94" spans="1:5" x14ac:dyDescent="0.25">
      <c r="A94">
        <v>8.3400001525878906</v>
      </c>
      <c r="B94" t="s">
        <v>3</v>
      </c>
      <c r="C94" t="b">
        <f t="shared" si="8"/>
        <v>1</v>
      </c>
      <c r="D94" t="s">
        <v>89</v>
      </c>
      <c r="E94" s="6" t="s">
        <v>210</v>
      </c>
    </row>
    <row r="95" spans="1:5" x14ac:dyDescent="0.25">
      <c r="A95">
        <v>8.3400001525878906</v>
      </c>
      <c r="B95" t="s">
        <v>2</v>
      </c>
      <c r="C95" t="b">
        <f t="shared" si="8"/>
        <v>1</v>
      </c>
      <c r="D95" t="s">
        <v>90</v>
      </c>
      <c r="E95" s="6" t="s">
        <v>91</v>
      </c>
    </row>
    <row r="96" spans="1:5" x14ac:dyDescent="0.25">
      <c r="A96">
        <v>8.3599996566772461</v>
      </c>
      <c r="B96" t="s">
        <v>1</v>
      </c>
      <c r="C96" t="b">
        <f t="shared" si="8"/>
        <v>1</v>
      </c>
      <c r="D96" t="s">
        <v>90</v>
      </c>
      <c r="E96" s="6" t="s">
        <v>306</v>
      </c>
    </row>
    <row r="97" spans="1:5" x14ac:dyDescent="0.25">
      <c r="A97">
        <v>8.380000114440918</v>
      </c>
      <c r="B97" t="s">
        <v>3</v>
      </c>
      <c r="C97" t="b">
        <f t="shared" si="8"/>
        <v>1</v>
      </c>
      <c r="D97" t="s">
        <v>90</v>
      </c>
      <c r="E97" s="6" t="s">
        <v>307</v>
      </c>
    </row>
    <row r="98" spans="1:5" x14ac:dyDescent="0.25">
      <c r="A98">
        <v>8.3999996185302734</v>
      </c>
      <c r="B98" t="s">
        <v>2</v>
      </c>
      <c r="C98" t="b">
        <f t="shared" si="8"/>
        <v>1</v>
      </c>
      <c r="D98" t="s">
        <v>122</v>
      </c>
      <c r="E98" t="s">
        <v>121</v>
      </c>
    </row>
    <row r="99" spans="1:5" x14ac:dyDescent="0.25">
      <c r="A99">
        <v>8.3999996185302734</v>
      </c>
      <c r="B99" t="s">
        <v>1</v>
      </c>
      <c r="C99" t="b">
        <f t="shared" si="8"/>
        <v>1</v>
      </c>
      <c r="D99" t="s">
        <v>122</v>
      </c>
      <c r="E99" t="s">
        <v>211</v>
      </c>
    </row>
    <row r="100" spans="1:5" x14ac:dyDescent="0.25">
      <c r="A100">
        <v>8.4300003051757813</v>
      </c>
      <c r="B100" t="s">
        <v>3</v>
      </c>
      <c r="C100" t="b">
        <f t="shared" si="8"/>
        <v>1</v>
      </c>
      <c r="D100" t="s">
        <v>122</v>
      </c>
      <c r="E100" t="s">
        <v>212</v>
      </c>
    </row>
    <row r="101" spans="1:5" x14ac:dyDescent="0.25">
      <c r="A101">
        <v>8.4499998092651367</v>
      </c>
      <c r="B101" t="s">
        <v>2</v>
      </c>
      <c r="C101" t="b">
        <f t="shared" ref="C101:C110" si="9">ECON</f>
        <v>1</v>
      </c>
      <c r="D101" t="s">
        <v>289</v>
      </c>
      <c r="E101" t="s">
        <v>286</v>
      </c>
    </row>
    <row r="102" spans="1:5" x14ac:dyDescent="0.25">
      <c r="A102">
        <v>8.4600000381469727</v>
      </c>
      <c r="B102" t="s">
        <v>1</v>
      </c>
      <c r="C102" t="b">
        <f t="shared" si="9"/>
        <v>1</v>
      </c>
      <c r="D102" t="s">
        <v>289</v>
      </c>
      <c r="E102" t="s">
        <v>287</v>
      </c>
    </row>
    <row r="103" spans="1:5" x14ac:dyDescent="0.25">
      <c r="A103">
        <v>8.6700000762939453</v>
      </c>
      <c r="B103" t="s">
        <v>3</v>
      </c>
      <c r="C103" t="b">
        <f t="shared" si="9"/>
        <v>1</v>
      </c>
      <c r="D103" t="s">
        <v>289</v>
      </c>
      <c r="E103" t="s">
        <v>288</v>
      </c>
    </row>
    <row r="104" spans="1:5" x14ac:dyDescent="0.25">
      <c r="A104">
        <v>8.6800003051757813</v>
      </c>
      <c r="B104" t="s">
        <v>3</v>
      </c>
      <c r="C104" t="b">
        <f t="shared" si="9"/>
        <v>1</v>
      </c>
      <c r="D104" t="s">
        <v>291</v>
      </c>
      <c r="E104" t="s">
        <v>290</v>
      </c>
    </row>
    <row r="105" spans="1:5" x14ac:dyDescent="0.25">
      <c r="A105">
        <v>8.6800003051757813</v>
      </c>
      <c r="B105" t="s">
        <v>3</v>
      </c>
      <c r="C105" t="b">
        <f t="shared" si="9"/>
        <v>1</v>
      </c>
      <c r="D105" t="s">
        <v>291</v>
      </c>
      <c r="E105" s="6" t="s">
        <v>293</v>
      </c>
    </row>
    <row r="106" spans="1:5" x14ac:dyDescent="0.25">
      <c r="A106">
        <v>8.6999998092651367</v>
      </c>
      <c r="B106" t="s">
        <v>3</v>
      </c>
      <c r="C106" t="b">
        <f t="shared" si="9"/>
        <v>1</v>
      </c>
      <c r="D106" t="s">
        <v>291</v>
      </c>
      <c r="E106" s="6" t="s">
        <v>313</v>
      </c>
    </row>
    <row r="107" spans="1:5" x14ac:dyDescent="0.25">
      <c r="A107">
        <v>8.7100000381469727</v>
      </c>
      <c r="B107" t="s">
        <v>3</v>
      </c>
      <c r="C107" t="b">
        <f t="shared" si="9"/>
        <v>1</v>
      </c>
      <c r="D107" t="s">
        <v>291</v>
      </c>
      <c r="E107" s="6" t="s">
        <v>314</v>
      </c>
    </row>
    <row r="108" spans="1:5" x14ac:dyDescent="0.25">
      <c r="A108">
        <v>8.7700004577636719</v>
      </c>
      <c r="B108" t="s">
        <v>3</v>
      </c>
      <c r="C108" t="b">
        <f t="shared" si="9"/>
        <v>1</v>
      </c>
      <c r="D108" t="s">
        <v>291</v>
      </c>
      <c r="E108" s="6" t="s">
        <v>292</v>
      </c>
    </row>
    <row r="109" spans="1:5" x14ac:dyDescent="0.25">
      <c r="A109">
        <v>8.8000001907348633</v>
      </c>
      <c r="B109" s="29" t="s">
        <v>3</v>
      </c>
      <c r="C109" s="29" t="b">
        <f t="shared" si="9"/>
        <v>1</v>
      </c>
      <c r="D109" s="29" t="s">
        <v>291</v>
      </c>
      <c r="E109" s="6" t="s">
        <v>315</v>
      </c>
    </row>
    <row r="110" spans="1:5" x14ac:dyDescent="0.25">
      <c r="A110">
        <v>8.8100004196166992</v>
      </c>
      <c r="B110" s="29" t="s">
        <v>3</v>
      </c>
      <c r="C110" s="29" t="b">
        <f t="shared" si="9"/>
        <v>1</v>
      </c>
      <c r="D110" s="29" t="s">
        <v>291</v>
      </c>
      <c r="E110" s="6" t="s">
        <v>295</v>
      </c>
    </row>
    <row r="111" spans="1:5" x14ac:dyDescent="0.25">
      <c r="E111" s="6"/>
    </row>
    <row r="112" spans="1:5" x14ac:dyDescent="0.25">
      <c r="E112" s="6"/>
    </row>
    <row r="113" spans="2:5" x14ac:dyDescent="0.25">
      <c r="E113" s="6"/>
    </row>
    <row r="114" spans="2:5" x14ac:dyDescent="0.25">
      <c r="E114" s="6"/>
    </row>
    <row r="115" spans="2:5" x14ac:dyDescent="0.25">
      <c r="E115" s="6"/>
    </row>
    <row r="116" spans="2:5" x14ac:dyDescent="0.25">
      <c r="E116" s="6"/>
    </row>
    <row r="117" spans="2:5" x14ac:dyDescent="0.25">
      <c r="D117" t="s">
        <v>213</v>
      </c>
      <c r="E117" s="6"/>
    </row>
    <row r="118" spans="2:5" x14ac:dyDescent="0.25">
      <c r="E118" s="6"/>
    </row>
    <row r="119" spans="2:5" x14ac:dyDescent="0.25">
      <c r="B119" t="s">
        <v>217</v>
      </c>
      <c r="C119" t="s">
        <v>214</v>
      </c>
      <c r="D119" t="s">
        <v>178</v>
      </c>
      <c r="E119" s="6" t="s">
        <v>215</v>
      </c>
    </row>
    <row r="120" spans="2:5" x14ac:dyDescent="0.25">
      <c r="B120" t="s">
        <v>217</v>
      </c>
      <c r="C120" t="s">
        <v>216</v>
      </c>
      <c r="E120" s="6"/>
    </row>
    <row r="121" spans="2:5" x14ac:dyDescent="0.25">
      <c r="B121" t="s">
        <v>217</v>
      </c>
      <c r="C121" t="s">
        <v>222</v>
      </c>
      <c r="E121" s="6"/>
    </row>
    <row r="122" spans="2:5" x14ac:dyDescent="0.25">
      <c r="E122" s="6"/>
    </row>
    <row r="123" spans="2:5" x14ac:dyDescent="0.25">
      <c r="E123" s="6"/>
    </row>
    <row r="124" spans="2:5" x14ac:dyDescent="0.25">
      <c r="E124" s="6"/>
    </row>
    <row r="125" spans="2:5" x14ac:dyDescent="0.25">
      <c r="E125" s="6"/>
    </row>
    <row r="126" spans="2:5" x14ac:dyDescent="0.25">
      <c r="B126" t="s">
        <v>234</v>
      </c>
      <c r="E126" s="6"/>
    </row>
    <row r="127" spans="2:5" x14ac:dyDescent="0.25">
      <c r="B127" t="s">
        <v>235</v>
      </c>
      <c r="E127" s="6"/>
    </row>
    <row r="128" spans="2:5" x14ac:dyDescent="0.25">
      <c r="E128" s="6"/>
    </row>
    <row r="129" spans="2:5" x14ac:dyDescent="0.25">
      <c r="B129" t="s">
        <v>2</v>
      </c>
      <c r="C129" t="b">
        <v>1</v>
      </c>
      <c r="D129" t="s">
        <v>178</v>
      </c>
      <c r="E129" s="6" t="s">
        <v>179</v>
      </c>
    </row>
    <row r="130" spans="2:5" x14ac:dyDescent="0.25">
      <c r="B130" t="s">
        <v>1</v>
      </c>
      <c r="C130" t="b">
        <v>1</v>
      </c>
      <c r="D130" t="s">
        <v>178</v>
      </c>
      <c r="E130" s="6" t="s">
        <v>180</v>
      </c>
    </row>
    <row r="131" spans="2:5" x14ac:dyDescent="0.25">
      <c r="B131" t="s">
        <v>3</v>
      </c>
      <c r="C131" t="b">
        <v>1</v>
      </c>
      <c r="D131" t="s">
        <v>178</v>
      </c>
      <c r="E131" s="6" t="s">
        <v>218</v>
      </c>
    </row>
    <row r="132" spans="2:5" x14ac:dyDescent="0.25">
      <c r="B132" t="s">
        <v>2</v>
      </c>
      <c r="C132" t="b">
        <v>1</v>
      </c>
      <c r="D132" t="s">
        <v>219</v>
      </c>
      <c r="E132" s="6" t="s">
        <v>220</v>
      </c>
    </row>
    <row r="133" spans="2:5" x14ac:dyDescent="0.25">
      <c r="B133" t="s">
        <v>1</v>
      </c>
      <c r="C133" t="b">
        <v>1</v>
      </c>
      <c r="D133" t="s">
        <v>219</v>
      </c>
      <c r="E133" s="6" t="s">
        <v>221</v>
      </c>
    </row>
    <row r="134" spans="2:5" x14ac:dyDescent="0.25">
      <c r="B134" t="s">
        <v>3</v>
      </c>
      <c r="C134" t="b">
        <v>1</v>
      </c>
      <c r="D134" t="s">
        <v>219</v>
      </c>
      <c r="E134" s="6" t="s">
        <v>232</v>
      </c>
    </row>
    <row r="142" spans="2:5" x14ac:dyDescent="0.25">
      <c r="D142" t="s">
        <v>252</v>
      </c>
    </row>
    <row r="143" spans="2:5" x14ac:dyDescent="0.25">
      <c r="D143" t="s">
        <v>253</v>
      </c>
    </row>
    <row r="144" spans="2:5" x14ac:dyDescent="0.25">
      <c r="D144" t="s">
        <v>258</v>
      </c>
    </row>
  </sheetData>
  <conditionalFormatting sqref="C10:C24 C26:C34 C36:C41 C1:C8 C50:C52 C43:C48 C58:C62 C68:C110">
    <cfRule type="containsText" dxfId="6" priority="22" operator="containsText" text="TRUE">
      <formula>NOT(ISERROR(SEARCH("TRUE",C1)))</formula>
    </cfRule>
  </conditionalFormatting>
  <conditionalFormatting sqref="C9">
    <cfRule type="colorScale" priority="19">
      <colorScale>
        <cfvo type="min"/>
        <cfvo type="percentile" val="50"/>
        <cfvo type="max"/>
        <color rgb="FFF8696B"/>
        <color rgb="FFFCFCFF"/>
        <color rgb="FF63BE7B"/>
      </colorScale>
    </cfRule>
  </conditionalFormatting>
  <conditionalFormatting sqref="C25">
    <cfRule type="colorScale" priority="14">
      <colorScale>
        <cfvo type="min"/>
        <cfvo type="percentile" val="50"/>
        <cfvo type="max"/>
        <color rgb="FFF8696B"/>
        <color rgb="FFFCFCFF"/>
        <color rgb="FF63BE7B"/>
      </colorScale>
    </cfRule>
  </conditionalFormatting>
  <conditionalFormatting sqref="C35">
    <cfRule type="colorScale" priority="12">
      <colorScale>
        <cfvo type="min"/>
        <cfvo type="percentile" val="50"/>
        <cfvo type="max"/>
        <color rgb="FFF8696B"/>
        <color rgb="FFFCFCFF"/>
        <color rgb="FF63BE7B"/>
      </colorScale>
    </cfRule>
  </conditionalFormatting>
  <conditionalFormatting sqref="C49">
    <cfRule type="colorScale" priority="8">
      <colorScale>
        <cfvo type="min"/>
        <cfvo type="percentile" val="50"/>
        <cfvo type="max"/>
        <color rgb="FFF8696B"/>
        <color rgb="FFFCFCFF"/>
        <color rgb="FF63BE7B"/>
      </colorScale>
    </cfRule>
  </conditionalFormatting>
  <conditionalFormatting sqref="C63:C67">
    <cfRule type="containsText" dxfId="5" priority="5" operator="containsText" text="TRUE">
      <formula>NOT(ISERROR(SEARCH("TRUE",C63)))</formula>
    </cfRule>
    <cfRule type="colorScale" priority="6">
      <colorScale>
        <cfvo type="min"/>
        <cfvo type="percentile" val="50"/>
        <cfvo type="max"/>
        <color rgb="FFF8696B"/>
        <color rgb="FFFCFCFF"/>
        <color rgb="FF63BE7B"/>
      </colorScale>
    </cfRule>
  </conditionalFormatting>
  <conditionalFormatting sqref="C42">
    <cfRule type="colorScale" priority="4">
      <colorScale>
        <cfvo type="min"/>
        <cfvo type="percentile" val="50"/>
        <cfvo type="max"/>
        <color rgb="FFF8696B"/>
        <color rgb="FFFCFCFF"/>
        <color rgb="FF63BE7B"/>
      </colorScale>
    </cfRule>
  </conditionalFormatting>
  <conditionalFormatting sqref="C53:C57">
    <cfRule type="containsText" dxfId="4" priority="1" operator="containsText" text="TRUE">
      <formula>NOT(ISERROR(SEARCH("TRUE",C53)))</formula>
    </cfRule>
    <cfRule type="colorScale" priority="2">
      <colorScale>
        <cfvo type="min"/>
        <cfvo type="percentile" val="50"/>
        <cfvo type="max"/>
        <color rgb="FFF8696B"/>
        <color rgb="FFFCFCFF"/>
        <color rgb="FF63BE7B"/>
      </colorScale>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ontainsText" priority="18" operator="containsText" text="TRUE" id="{49790E47-265C-4B12-A427-32C13585EFDD}">
            <xm:f>NOT(ISERROR(SEARCH("TRUE",Queries_BB3!C9)))</xm:f>
            <x14:dxf>
              <font>
                <color rgb="FF006100"/>
              </font>
              <fill>
                <patternFill>
                  <bgColor rgb="FFC6EFCE"/>
                </patternFill>
              </fill>
            </x14:dxf>
          </x14:cfRule>
          <xm:sqref>C49 C25 C35 C9 C42</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4:K318"/>
  <sheetViews>
    <sheetView tabSelected="1" zoomScale="85" zoomScaleNormal="85" workbookViewId="0">
      <selection activeCell="G3" sqref="G3"/>
    </sheetView>
  </sheetViews>
  <sheetFormatPr defaultRowHeight="15" x14ac:dyDescent="0.25"/>
  <cols>
    <col min="2" max="2" width="25.7109375" customWidth="1"/>
    <col min="3" max="3" width="8.140625" customWidth="1"/>
    <col min="4" max="5" width="12.28515625" customWidth="1"/>
    <col min="6" max="6" width="13.7109375" customWidth="1"/>
    <col min="7" max="7" width="13.7109375" bestFit="1" customWidth="1"/>
    <col min="8" max="8" width="12.28515625" customWidth="1"/>
    <col min="9" max="9" width="13.7109375" bestFit="1" customWidth="1"/>
    <col min="10" max="10" width="12.28515625" bestFit="1" customWidth="1"/>
    <col min="11" max="29" width="20" bestFit="1" customWidth="1"/>
    <col min="30" max="30" width="12" bestFit="1" customWidth="1"/>
    <col min="31" max="31" width="12.7109375" bestFit="1" customWidth="1"/>
    <col min="32" max="41" width="20" bestFit="1" customWidth="1"/>
    <col min="42" max="42" width="12.28515625" bestFit="1" customWidth="1"/>
    <col min="43" max="44" width="18.42578125" bestFit="1" customWidth="1"/>
    <col min="45" max="45" width="12.85546875" bestFit="1" customWidth="1"/>
    <col min="46" max="77" width="13.28515625" bestFit="1" customWidth="1"/>
    <col min="78" max="78" width="12.5703125" bestFit="1" customWidth="1"/>
  </cols>
  <sheetData>
    <row r="4" spans="2:11" x14ac:dyDescent="0.25">
      <c r="B4" s="1" t="s">
        <v>86</v>
      </c>
      <c r="D4" s="1" t="s">
        <v>283</v>
      </c>
      <c r="E4" s="1" t="s">
        <v>65</v>
      </c>
    </row>
    <row r="5" spans="2:11" x14ac:dyDescent="0.25">
      <c r="D5" s="29" t="s">
        <v>319</v>
      </c>
      <c r="E5" s="29" t="s">
        <v>0</v>
      </c>
    </row>
    <row r="6" spans="2:11" x14ac:dyDescent="0.25">
      <c r="B6" s="1" t="s">
        <v>15</v>
      </c>
      <c r="C6" s="1" t="s">
        <v>66</v>
      </c>
      <c r="D6" s="29" t="s">
        <v>265</v>
      </c>
    </row>
    <row r="7" spans="2:11" x14ac:dyDescent="0.25">
      <c r="B7" s="29" t="s">
        <v>320</v>
      </c>
      <c r="C7" s="29" t="s">
        <v>39</v>
      </c>
      <c r="D7" s="3">
        <v>58.662992768022022</v>
      </c>
      <c r="E7" s="3">
        <v>58.662992768022022</v>
      </c>
      <c r="K7" s="3"/>
    </row>
    <row r="8" spans="2:11" x14ac:dyDescent="0.25">
      <c r="B8" s="29" t="s">
        <v>320</v>
      </c>
      <c r="C8" s="29" t="s">
        <v>233</v>
      </c>
      <c r="D8" s="3">
        <v>64.711670036445184</v>
      </c>
      <c r="E8" s="3">
        <v>64.711670036445184</v>
      </c>
      <c r="K8" s="3"/>
    </row>
    <row r="9" spans="2:11" x14ac:dyDescent="0.25">
      <c r="B9" s="29" t="s">
        <v>320</v>
      </c>
      <c r="C9" s="29" t="s">
        <v>260</v>
      </c>
      <c r="D9" s="3">
        <v>61.593366129269896</v>
      </c>
      <c r="E9" s="3">
        <v>61.593366129269896</v>
      </c>
      <c r="K9" s="3"/>
    </row>
    <row r="10" spans="2:11" x14ac:dyDescent="0.25">
      <c r="B10" s="29" t="s">
        <v>321</v>
      </c>
      <c r="C10" s="29" t="s">
        <v>39</v>
      </c>
      <c r="D10" s="3">
        <v>20.023313765047401</v>
      </c>
      <c r="E10" s="3">
        <v>20.023313765047401</v>
      </c>
      <c r="K10" s="3"/>
    </row>
    <row r="11" spans="2:11" x14ac:dyDescent="0.25">
      <c r="B11" s="29" t="s">
        <v>321</v>
      </c>
      <c r="C11" s="29" t="s">
        <v>233</v>
      </c>
      <c r="D11" s="3">
        <v>17.159106183507678</v>
      </c>
      <c r="E11" s="3">
        <v>17.159106183507678</v>
      </c>
      <c r="K11" s="3"/>
    </row>
    <row r="12" spans="2:11" x14ac:dyDescent="0.25">
      <c r="B12" s="29" t="s">
        <v>321</v>
      </c>
      <c r="C12" s="29" t="s">
        <v>260</v>
      </c>
      <c r="D12" s="3">
        <v>17.876100940795201</v>
      </c>
      <c r="E12" s="3">
        <v>17.876100940795201</v>
      </c>
      <c r="K12" s="3"/>
    </row>
    <row r="13" spans="2:11" x14ac:dyDescent="0.25">
      <c r="B13" s="29" t="s">
        <v>0</v>
      </c>
      <c r="D13" s="3">
        <v>40.004424970514563</v>
      </c>
      <c r="E13" s="3">
        <v>40.004424970514563</v>
      </c>
      <c r="K13" s="3"/>
    </row>
    <row r="14" spans="2:11" x14ac:dyDescent="0.25">
      <c r="K14" s="3"/>
    </row>
    <row r="15" spans="2:11" x14ac:dyDescent="0.25">
      <c r="K15" s="3"/>
    </row>
    <row r="16" spans="2:11" x14ac:dyDescent="0.25">
      <c r="K16" s="3"/>
    </row>
    <row r="17" spans="11:11" x14ac:dyDescent="0.25">
      <c r="K17" s="3"/>
    </row>
    <row r="18" spans="11:11" x14ac:dyDescent="0.25">
      <c r="K18" s="3"/>
    </row>
    <row r="19" spans="11:11" x14ac:dyDescent="0.25">
      <c r="K19" s="3"/>
    </row>
    <row r="20" spans="11:11" x14ac:dyDescent="0.25">
      <c r="K20" s="3"/>
    </row>
    <row r="21" spans="11:11" x14ac:dyDescent="0.25">
      <c r="K21" s="3"/>
    </row>
    <row r="22" spans="11:11" x14ac:dyDescent="0.25">
      <c r="K22" s="3"/>
    </row>
    <row r="23" spans="11:11" x14ac:dyDescent="0.25">
      <c r="K23" s="3"/>
    </row>
    <row r="24" spans="11:11" x14ac:dyDescent="0.25">
      <c r="K24" s="3"/>
    </row>
    <row r="25" spans="11:11" x14ac:dyDescent="0.25">
      <c r="K25" s="3"/>
    </row>
    <row r="26" spans="11:11" x14ac:dyDescent="0.25">
      <c r="K26" s="3"/>
    </row>
    <row r="27" spans="11:11" x14ac:dyDescent="0.25">
      <c r="K27" s="3"/>
    </row>
    <row r="28" spans="11:11" x14ac:dyDescent="0.25">
      <c r="K28" s="3"/>
    </row>
    <row r="29" spans="11:11" x14ac:dyDescent="0.25">
      <c r="K29" s="3"/>
    </row>
    <row r="30" spans="11:11" x14ac:dyDescent="0.25">
      <c r="K30" s="3"/>
    </row>
    <row r="31" spans="11:11" x14ac:dyDescent="0.25">
      <c r="K31" s="3"/>
    </row>
    <row r="32" spans="11:11" x14ac:dyDescent="0.25">
      <c r="K32" s="3"/>
    </row>
    <row r="33" spans="11:11" x14ac:dyDescent="0.25">
      <c r="K33" s="3"/>
    </row>
    <row r="34" spans="11:11" x14ac:dyDescent="0.25">
      <c r="K34" s="3"/>
    </row>
    <row r="35" spans="11:11" x14ac:dyDescent="0.25">
      <c r="K35" s="3"/>
    </row>
    <row r="36" spans="11:11" x14ac:dyDescent="0.25">
      <c r="K36" s="3"/>
    </row>
    <row r="37" spans="11:11" x14ac:dyDescent="0.25">
      <c r="K37" s="3"/>
    </row>
    <row r="38" spans="11:11" x14ac:dyDescent="0.25">
      <c r="K38" s="3"/>
    </row>
    <row r="39" spans="11:11" x14ac:dyDescent="0.25">
      <c r="K39" s="3"/>
    </row>
    <row r="40" spans="11:11" x14ac:dyDescent="0.25">
      <c r="K40" s="3"/>
    </row>
    <row r="41" spans="11:11" x14ac:dyDescent="0.25">
      <c r="K41" s="3"/>
    </row>
    <row r="42" spans="11:11" x14ac:dyDescent="0.25">
      <c r="K42" s="3"/>
    </row>
    <row r="43" spans="11:11" x14ac:dyDescent="0.25">
      <c r="K43" s="3"/>
    </row>
    <row r="44" spans="11:11" x14ac:dyDescent="0.25">
      <c r="K44" s="3"/>
    </row>
    <row r="45" spans="11:11" x14ac:dyDescent="0.25">
      <c r="K45" s="3"/>
    </row>
    <row r="46" spans="11:11" x14ac:dyDescent="0.25">
      <c r="K46" s="3"/>
    </row>
    <row r="47" spans="11:11" x14ac:dyDescent="0.25">
      <c r="K47" s="3"/>
    </row>
    <row r="48" spans="11:11" x14ac:dyDescent="0.25">
      <c r="K48" s="3"/>
    </row>
    <row r="49" spans="11:11" x14ac:dyDescent="0.25">
      <c r="K49" s="3"/>
    </row>
    <row r="50" spans="11:11" x14ac:dyDescent="0.25">
      <c r="K50" s="3"/>
    </row>
    <row r="51" spans="11:11" x14ac:dyDescent="0.25">
      <c r="K51" s="3"/>
    </row>
    <row r="52" spans="11:11" x14ac:dyDescent="0.25">
      <c r="K52" s="3"/>
    </row>
    <row r="53" spans="11:11" x14ac:dyDescent="0.25">
      <c r="K53" s="3"/>
    </row>
    <row r="54" spans="11:11" x14ac:dyDescent="0.25">
      <c r="K54" s="3"/>
    </row>
    <row r="55" spans="11:11" x14ac:dyDescent="0.25">
      <c r="K55" s="3"/>
    </row>
    <row r="56" spans="11:11" x14ac:dyDescent="0.25">
      <c r="K56" s="3"/>
    </row>
    <row r="57" spans="11:11" x14ac:dyDescent="0.25">
      <c r="K57" s="3"/>
    </row>
    <row r="58" spans="11:11" x14ac:dyDescent="0.25">
      <c r="K58" s="3"/>
    </row>
    <row r="59" spans="11:11" x14ac:dyDescent="0.25">
      <c r="K59" s="3"/>
    </row>
    <row r="60" spans="11:11" x14ac:dyDescent="0.25">
      <c r="K60" s="3"/>
    </row>
    <row r="61" spans="11:11" x14ac:dyDescent="0.25">
      <c r="K61" s="3"/>
    </row>
    <row r="62" spans="11:11" x14ac:dyDescent="0.25">
      <c r="K62" s="3"/>
    </row>
    <row r="63" spans="11:11" x14ac:dyDescent="0.25">
      <c r="K63" s="3"/>
    </row>
    <row r="64" spans="11:11" x14ac:dyDescent="0.25">
      <c r="K64" s="3"/>
    </row>
    <row r="65" spans="11:11" x14ac:dyDescent="0.25">
      <c r="K65" s="3"/>
    </row>
    <row r="66" spans="11:11" x14ac:dyDescent="0.25">
      <c r="K66" s="3"/>
    </row>
    <row r="67" spans="11:11" x14ac:dyDescent="0.25">
      <c r="K67" s="3"/>
    </row>
    <row r="68" spans="11:11" x14ac:dyDescent="0.25">
      <c r="K68" s="3"/>
    </row>
    <row r="69" spans="11:11" x14ac:dyDescent="0.25">
      <c r="K69" s="3"/>
    </row>
    <row r="70" spans="11:11" x14ac:dyDescent="0.25">
      <c r="K70" s="3"/>
    </row>
    <row r="71" spans="11:11" x14ac:dyDescent="0.25">
      <c r="K71" s="3"/>
    </row>
    <row r="72" spans="11:11" x14ac:dyDescent="0.25">
      <c r="K72" s="3"/>
    </row>
    <row r="73" spans="11:11" x14ac:dyDescent="0.25">
      <c r="K73" s="3"/>
    </row>
    <row r="74" spans="11:11" x14ac:dyDescent="0.25">
      <c r="K74" s="3"/>
    </row>
    <row r="75" spans="11:11" x14ac:dyDescent="0.25">
      <c r="K75" s="3"/>
    </row>
    <row r="76" spans="11:11" x14ac:dyDescent="0.25">
      <c r="K76" s="3"/>
    </row>
    <row r="77" spans="11:11" x14ac:dyDescent="0.25">
      <c r="K77" s="3"/>
    </row>
    <row r="78" spans="11:11" x14ac:dyDescent="0.25">
      <c r="K78" s="3"/>
    </row>
    <row r="79" spans="11:11" x14ac:dyDescent="0.25">
      <c r="K79" s="3"/>
    </row>
    <row r="80" spans="11:11" x14ac:dyDescent="0.25">
      <c r="K80" s="3"/>
    </row>
    <row r="81" spans="11:11" x14ac:dyDescent="0.25">
      <c r="K81" s="3"/>
    </row>
    <row r="82" spans="11:11" x14ac:dyDescent="0.25">
      <c r="K82" s="3"/>
    </row>
    <row r="83" spans="11:11" x14ac:dyDescent="0.25">
      <c r="K83" s="3"/>
    </row>
    <row r="84" spans="11:11" x14ac:dyDescent="0.25">
      <c r="K84" s="3"/>
    </row>
    <row r="85" spans="11:11" x14ac:dyDescent="0.25">
      <c r="K85" s="3"/>
    </row>
    <row r="86" spans="11:11" x14ac:dyDescent="0.25">
      <c r="K86" s="3"/>
    </row>
    <row r="87" spans="11:11" x14ac:dyDescent="0.25">
      <c r="K87" s="3"/>
    </row>
    <row r="88" spans="11:11" x14ac:dyDescent="0.25">
      <c r="K88" s="3"/>
    </row>
    <row r="89" spans="11:11" x14ac:dyDescent="0.25">
      <c r="K89" s="3"/>
    </row>
    <row r="90" spans="11:11" x14ac:dyDescent="0.25">
      <c r="K90" s="3"/>
    </row>
    <row r="91" spans="11:11" x14ac:dyDescent="0.25">
      <c r="K91" s="3"/>
    </row>
    <row r="92" spans="11:11" x14ac:dyDescent="0.25">
      <c r="K92" s="3"/>
    </row>
    <row r="93" spans="11:11" x14ac:dyDescent="0.25">
      <c r="K93" s="3"/>
    </row>
    <row r="94" spans="11:11" x14ac:dyDescent="0.25">
      <c r="K94" s="3"/>
    </row>
    <row r="95" spans="11:11" x14ac:dyDescent="0.25">
      <c r="K95" s="3"/>
    </row>
    <row r="96" spans="11:11" x14ac:dyDescent="0.25">
      <c r="K96" s="3"/>
    </row>
    <row r="97" spans="11:11" x14ac:dyDescent="0.25">
      <c r="K97" s="3"/>
    </row>
    <row r="98" spans="11:11" x14ac:dyDescent="0.25">
      <c r="K98" s="3"/>
    </row>
    <row r="99" spans="11:11" x14ac:dyDescent="0.25">
      <c r="K99" s="3"/>
    </row>
    <row r="100" spans="11:11" x14ac:dyDescent="0.25">
      <c r="K100" s="3"/>
    </row>
    <row r="101" spans="11:11" x14ac:dyDescent="0.25">
      <c r="K101" s="3"/>
    </row>
    <row r="102" spans="11:11" x14ac:dyDescent="0.25">
      <c r="K102" s="3"/>
    </row>
    <row r="103" spans="11:11" x14ac:dyDescent="0.25">
      <c r="K103" s="3"/>
    </row>
    <row r="104" spans="11:11" x14ac:dyDescent="0.25">
      <c r="K104" s="3"/>
    </row>
    <row r="105" spans="11:11" x14ac:dyDescent="0.25">
      <c r="K105" s="3"/>
    </row>
    <row r="106" spans="11:11" x14ac:dyDescent="0.25">
      <c r="K106" s="3"/>
    </row>
    <row r="107" spans="11:11" x14ac:dyDescent="0.25">
      <c r="K107" s="3"/>
    </row>
    <row r="108" spans="11:11" x14ac:dyDescent="0.25">
      <c r="K108" s="3"/>
    </row>
    <row r="109" spans="11:11" x14ac:dyDescent="0.25">
      <c r="K109" s="3"/>
    </row>
    <row r="110" spans="11:11" x14ac:dyDescent="0.25">
      <c r="K110" s="3"/>
    </row>
    <row r="111" spans="11:11" x14ac:dyDescent="0.25">
      <c r="K111" s="3"/>
    </row>
    <row r="112" spans="11:11" x14ac:dyDescent="0.25">
      <c r="K112" s="3"/>
    </row>
    <row r="113" spans="11:11" x14ac:dyDescent="0.25">
      <c r="K113" s="3"/>
    </row>
    <row r="114" spans="11:11" x14ac:dyDescent="0.25">
      <c r="K114" s="3"/>
    </row>
    <row r="115" spans="11:11" x14ac:dyDescent="0.25">
      <c r="K115" s="3"/>
    </row>
    <row r="116" spans="11:11" x14ac:dyDescent="0.25">
      <c r="K116" s="3"/>
    </row>
    <row r="117" spans="11:11" x14ac:dyDescent="0.25">
      <c r="K117" s="3"/>
    </row>
    <row r="118" spans="11:11" x14ac:dyDescent="0.25">
      <c r="K118" s="3"/>
    </row>
    <row r="119" spans="11:11" x14ac:dyDescent="0.25">
      <c r="K119" s="3"/>
    </row>
    <row r="120" spans="11:11" x14ac:dyDescent="0.25">
      <c r="K120" s="3"/>
    </row>
    <row r="121" spans="11:11" x14ac:dyDescent="0.25">
      <c r="K121" s="3"/>
    </row>
    <row r="122" spans="11:11" x14ac:dyDescent="0.25">
      <c r="K122" s="3"/>
    </row>
    <row r="123" spans="11:11" x14ac:dyDescent="0.25">
      <c r="K123" s="3"/>
    </row>
    <row r="124" spans="11:11" x14ac:dyDescent="0.25">
      <c r="K124" s="3"/>
    </row>
    <row r="125" spans="11:11" x14ac:dyDescent="0.25">
      <c r="K125" s="3"/>
    </row>
    <row r="126" spans="11:11" x14ac:dyDescent="0.25">
      <c r="K126" s="3"/>
    </row>
    <row r="127" spans="11:11" x14ac:dyDescent="0.25">
      <c r="K127" s="3"/>
    </row>
    <row r="128" spans="11:11" x14ac:dyDescent="0.25">
      <c r="K128" s="3"/>
    </row>
    <row r="129" spans="11:11" x14ac:dyDescent="0.25">
      <c r="K129" s="3"/>
    </row>
    <row r="130" spans="11:11" x14ac:dyDescent="0.25">
      <c r="K130" s="3"/>
    </row>
    <row r="131" spans="11:11" x14ac:dyDescent="0.25">
      <c r="K131" s="3"/>
    </row>
    <row r="132" spans="11:11" x14ac:dyDescent="0.25">
      <c r="K132" s="3"/>
    </row>
    <row r="133" spans="11:11" x14ac:dyDescent="0.25">
      <c r="K133" s="3"/>
    </row>
    <row r="134" spans="11:11" x14ac:dyDescent="0.25">
      <c r="K134" s="3"/>
    </row>
    <row r="135" spans="11:11" x14ac:dyDescent="0.25">
      <c r="K135" s="3"/>
    </row>
    <row r="136" spans="11:11" x14ac:dyDescent="0.25">
      <c r="K136" s="3"/>
    </row>
    <row r="137" spans="11:11" x14ac:dyDescent="0.25">
      <c r="K137" s="3"/>
    </row>
    <row r="138" spans="11:11" x14ac:dyDescent="0.25">
      <c r="K138" s="3"/>
    </row>
    <row r="139" spans="11:11" x14ac:dyDescent="0.25">
      <c r="K139" s="3"/>
    </row>
    <row r="140" spans="11:11" x14ac:dyDescent="0.25">
      <c r="K140" s="3"/>
    </row>
    <row r="141" spans="11:11" x14ac:dyDescent="0.25">
      <c r="K141" s="3"/>
    </row>
    <row r="142" spans="11:11" x14ac:dyDescent="0.25">
      <c r="K142" s="3"/>
    </row>
    <row r="143" spans="11:11" x14ac:dyDescent="0.25">
      <c r="K143" s="3"/>
    </row>
    <row r="144" spans="11:11" x14ac:dyDescent="0.25">
      <c r="K144" s="3"/>
    </row>
    <row r="145" spans="11:11" x14ac:dyDescent="0.25">
      <c r="K145" s="3"/>
    </row>
    <row r="146" spans="11:11" x14ac:dyDescent="0.25">
      <c r="K146" s="3"/>
    </row>
    <row r="147" spans="11:11" x14ac:dyDescent="0.25">
      <c r="K147" s="3"/>
    </row>
    <row r="148" spans="11:11" x14ac:dyDescent="0.25">
      <c r="K148" s="3"/>
    </row>
    <row r="149" spans="11:11" x14ac:dyDescent="0.25">
      <c r="K149" s="3"/>
    </row>
    <row r="150" spans="11:11" x14ac:dyDescent="0.25">
      <c r="K150" s="3"/>
    </row>
    <row r="151" spans="11:11" x14ac:dyDescent="0.25">
      <c r="K151" s="3"/>
    </row>
    <row r="152" spans="11:11" x14ac:dyDescent="0.25">
      <c r="K152" s="3"/>
    </row>
    <row r="153" spans="11:11" x14ac:dyDescent="0.25">
      <c r="K153" s="3"/>
    </row>
    <row r="154" spans="11:11" x14ac:dyDescent="0.25">
      <c r="K154" s="3"/>
    </row>
    <row r="155" spans="11:11" x14ac:dyDescent="0.25">
      <c r="K155" s="3"/>
    </row>
    <row r="156" spans="11:11" x14ac:dyDescent="0.25">
      <c r="K156" s="3"/>
    </row>
    <row r="157" spans="11:11" x14ac:dyDescent="0.25">
      <c r="K157" s="3"/>
    </row>
    <row r="158" spans="11:11" x14ac:dyDescent="0.25">
      <c r="K158" s="3"/>
    </row>
    <row r="159" spans="11:11" x14ac:dyDescent="0.25">
      <c r="K159" s="3"/>
    </row>
    <row r="160" spans="11:11" x14ac:dyDescent="0.25">
      <c r="K160" s="3"/>
    </row>
    <row r="161" spans="11:11" x14ac:dyDescent="0.25">
      <c r="K161" s="3"/>
    </row>
    <row r="162" spans="11:11" x14ac:dyDescent="0.25">
      <c r="K162" s="3"/>
    </row>
    <row r="163" spans="11:11" x14ac:dyDescent="0.25">
      <c r="K163" s="3"/>
    </row>
    <row r="164" spans="11:11" x14ac:dyDescent="0.25">
      <c r="K164" s="3"/>
    </row>
    <row r="165" spans="11:11" x14ac:dyDescent="0.25">
      <c r="K165" s="3"/>
    </row>
    <row r="166" spans="11:11" x14ac:dyDescent="0.25">
      <c r="K166" s="3"/>
    </row>
    <row r="167" spans="11:11" x14ac:dyDescent="0.25">
      <c r="K167" s="3"/>
    </row>
    <row r="168" spans="11:11" x14ac:dyDescent="0.25">
      <c r="K168" s="3"/>
    </row>
    <row r="169" spans="11:11" x14ac:dyDescent="0.25">
      <c r="K169" s="3"/>
    </row>
    <row r="170" spans="11:11" x14ac:dyDescent="0.25">
      <c r="K170" s="3"/>
    </row>
    <row r="171" spans="11:11" x14ac:dyDescent="0.25">
      <c r="K171" s="3"/>
    </row>
    <row r="172" spans="11:11" x14ac:dyDescent="0.25">
      <c r="K172" s="3"/>
    </row>
    <row r="173" spans="11:11" x14ac:dyDescent="0.25">
      <c r="K173" s="3"/>
    </row>
    <row r="174" spans="11:11" x14ac:dyDescent="0.25">
      <c r="K174" s="3"/>
    </row>
    <row r="175" spans="11:11" x14ac:dyDescent="0.25">
      <c r="K175" s="3"/>
    </row>
    <row r="176" spans="11:11" x14ac:dyDescent="0.25">
      <c r="K176" s="3"/>
    </row>
    <row r="177" spans="11:11" x14ac:dyDescent="0.25">
      <c r="K177" s="3"/>
    </row>
    <row r="178" spans="11:11" x14ac:dyDescent="0.25">
      <c r="K178" s="3"/>
    </row>
    <row r="179" spans="11:11" x14ac:dyDescent="0.25">
      <c r="K179" s="3"/>
    </row>
    <row r="180" spans="11:11" x14ac:dyDescent="0.25">
      <c r="K180" s="3"/>
    </row>
    <row r="181" spans="11:11" x14ac:dyDescent="0.25">
      <c r="K181" s="3"/>
    </row>
    <row r="182" spans="11:11" x14ac:dyDescent="0.25">
      <c r="K182" s="3"/>
    </row>
    <row r="183" spans="11:11" x14ac:dyDescent="0.25">
      <c r="K183" s="3"/>
    </row>
    <row r="184" spans="11:11" x14ac:dyDescent="0.25">
      <c r="K184" s="3"/>
    </row>
    <row r="185" spans="11:11" x14ac:dyDescent="0.25">
      <c r="K185" s="3"/>
    </row>
    <row r="186" spans="11:11" x14ac:dyDescent="0.25">
      <c r="K186" s="3"/>
    </row>
    <row r="187" spans="11:11" x14ac:dyDescent="0.25">
      <c r="K187" s="3"/>
    </row>
    <row r="188" spans="11:11" x14ac:dyDescent="0.25">
      <c r="K188" s="3"/>
    </row>
    <row r="189" spans="11:11" x14ac:dyDescent="0.25">
      <c r="K189" s="3"/>
    </row>
    <row r="190" spans="11:11" x14ac:dyDescent="0.25">
      <c r="K190" s="3"/>
    </row>
    <row r="191" spans="11:11" x14ac:dyDescent="0.25">
      <c r="K191" s="3"/>
    </row>
    <row r="192" spans="11:11" x14ac:dyDescent="0.25">
      <c r="K192" s="3"/>
    </row>
    <row r="193" spans="11:11" x14ac:dyDescent="0.25">
      <c r="K193" s="3"/>
    </row>
    <row r="194" spans="11:11" x14ac:dyDescent="0.25">
      <c r="K194" s="3"/>
    </row>
    <row r="195" spans="11:11" x14ac:dyDescent="0.25">
      <c r="K195" s="3"/>
    </row>
    <row r="196" spans="11:11" x14ac:dyDescent="0.25">
      <c r="K196" s="3"/>
    </row>
    <row r="197" spans="11:11" x14ac:dyDescent="0.25">
      <c r="K197" s="3"/>
    </row>
    <row r="198" spans="11:11" x14ac:dyDescent="0.25">
      <c r="K198" s="3"/>
    </row>
    <row r="199" spans="11:11" x14ac:dyDescent="0.25">
      <c r="K199" s="3"/>
    </row>
    <row r="200" spans="11:11" x14ac:dyDescent="0.25">
      <c r="K200" s="3"/>
    </row>
    <row r="201" spans="11:11" x14ac:dyDescent="0.25">
      <c r="K201" s="3"/>
    </row>
    <row r="202" spans="11:11" x14ac:dyDescent="0.25">
      <c r="K202" s="3"/>
    </row>
    <row r="203" spans="11:11" x14ac:dyDescent="0.25">
      <c r="K203" s="3"/>
    </row>
    <row r="204" spans="11:11" x14ac:dyDescent="0.25">
      <c r="K204" s="3"/>
    </row>
    <row r="205" spans="11:11" x14ac:dyDescent="0.25">
      <c r="K205" s="3"/>
    </row>
    <row r="206" spans="11:11" x14ac:dyDescent="0.25">
      <c r="K206" s="3"/>
    </row>
    <row r="207" spans="11:11" x14ac:dyDescent="0.25">
      <c r="K207" s="3"/>
    </row>
    <row r="208" spans="11:11" x14ac:dyDescent="0.25">
      <c r="K208" s="3"/>
    </row>
    <row r="209" spans="11:11" x14ac:dyDescent="0.25">
      <c r="K209" s="3"/>
    </row>
    <row r="210" spans="11:11" x14ac:dyDescent="0.25">
      <c r="K210" s="3"/>
    </row>
    <row r="211" spans="11:11" x14ac:dyDescent="0.25">
      <c r="K211" s="3"/>
    </row>
    <row r="212" spans="11:11" x14ac:dyDescent="0.25">
      <c r="K212" s="3"/>
    </row>
    <row r="213" spans="11:11" x14ac:dyDescent="0.25">
      <c r="K213" s="3"/>
    </row>
    <row r="214" spans="11:11" x14ac:dyDescent="0.25">
      <c r="K214" s="3"/>
    </row>
    <row r="215" spans="11:11" x14ac:dyDescent="0.25">
      <c r="K215" s="3"/>
    </row>
    <row r="216" spans="11:11" x14ac:dyDescent="0.25">
      <c r="K216" s="3"/>
    </row>
    <row r="217" spans="11:11" x14ac:dyDescent="0.25">
      <c r="K217" s="3"/>
    </row>
    <row r="218" spans="11:11" x14ac:dyDescent="0.25">
      <c r="K218" s="3"/>
    </row>
    <row r="219" spans="11:11" x14ac:dyDescent="0.25">
      <c r="K219" s="3"/>
    </row>
    <row r="220" spans="11:11" x14ac:dyDescent="0.25">
      <c r="K220" s="3"/>
    </row>
    <row r="221" spans="11:11" x14ac:dyDescent="0.25">
      <c r="K221" s="3"/>
    </row>
    <row r="222" spans="11:11" x14ac:dyDescent="0.25">
      <c r="K222" s="3"/>
    </row>
    <row r="223" spans="11:11" x14ac:dyDescent="0.25">
      <c r="K223" s="3"/>
    </row>
    <row r="224" spans="11:11" x14ac:dyDescent="0.25">
      <c r="K224" s="3"/>
    </row>
    <row r="225" spans="11:11" x14ac:dyDescent="0.25">
      <c r="K225" s="3"/>
    </row>
    <row r="226" spans="11:11" x14ac:dyDescent="0.25">
      <c r="K226" s="3"/>
    </row>
    <row r="227" spans="11:11" x14ac:dyDescent="0.25">
      <c r="K227" s="3"/>
    </row>
    <row r="228" spans="11:11" x14ac:dyDescent="0.25">
      <c r="K228" s="3"/>
    </row>
    <row r="229" spans="11:11" x14ac:dyDescent="0.25">
      <c r="K229" s="3"/>
    </row>
    <row r="230" spans="11:11" x14ac:dyDescent="0.25">
      <c r="K230" s="3"/>
    </row>
    <row r="231" spans="11:11" x14ac:dyDescent="0.25">
      <c r="K231" s="3"/>
    </row>
    <row r="232" spans="11:11" x14ac:dyDescent="0.25">
      <c r="K232" s="3"/>
    </row>
    <row r="233" spans="11:11" x14ac:dyDescent="0.25">
      <c r="K233" s="3"/>
    </row>
    <row r="234" spans="11:11" x14ac:dyDescent="0.25">
      <c r="K234" s="3"/>
    </row>
    <row r="235" spans="11:11" x14ac:dyDescent="0.25">
      <c r="K235" s="3"/>
    </row>
    <row r="236" spans="11:11" x14ac:dyDescent="0.25">
      <c r="K236" s="3"/>
    </row>
    <row r="237" spans="11:11" x14ac:dyDescent="0.25">
      <c r="K237" s="3"/>
    </row>
    <row r="238" spans="11:11" x14ac:dyDescent="0.25">
      <c r="K238" s="3"/>
    </row>
    <row r="239" spans="11:11" x14ac:dyDescent="0.25">
      <c r="K239" s="3"/>
    </row>
    <row r="240" spans="11:11" x14ac:dyDescent="0.25">
      <c r="K240" s="3"/>
    </row>
    <row r="241" spans="11:11" x14ac:dyDescent="0.25">
      <c r="K241" s="3"/>
    </row>
    <row r="242" spans="11:11" x14ac:dyDescent="0.25">
      <c r="K242" s="3"/>
    </row>
    <row r="243" spans="11:11" x14ac:dyDescent="0.25">
      <c r="K243" s="3"/>
    </row>
    <row r="244" spans="11:11" x14ac:dyDescent="0.25">
      <c r="K244" s="3"/>
    </row>
    <row r="245" spans="11:11" x14ac:dyDescent="0.25">
      <c r="K245" s="3"/>
    </row>
    <row r="246" spans="11:11" x14ac:dyDescent="0.25">
      <c r="K246" s="3"/>
    </row>
    <row r="247" spans="11:11" x14ac:dyDescent="0.25">
      <c r="K247" s="3"/>
    </row>
    <row r="248" spans="11:11" x14ac:dyDescent="0.25">
      <c r="K248" s="3"/>
    </row>
    <row r="249" spans="11:11" x14ac:dyDescent="0.25">
      <c r="K249" s="3"/>
    </row>
    <row r="250" spans="11:11" x14ac:dyDescent="0.25">
      <c r="K250" s="3"/>
    </row>
    <row r="251" spans="11:11" x14ac:dyDescent="0.25">
      <c r="K251" s="3"/>
    </row>
    <row r="252" spans="11:11" x14ac:dyDescent="0.25">
      <c r="K252" s="3"/>
    </row>
    <row r="253" spans="11:11" x14ac:dyDescent="0.25">
      <c r="K253" s="3"/>
    </row>
    <row r="254" spans="11:11" x14ac:dyDescent="0.25">
      <c r="K254" s="3"/>
    </row>
    <row r="255" spans="11:11" x14ac:dyDescent="0.25">
      <c r="K255" s="3"/>
    </row>
    <row r="256" spans="11:11" x14ac:dyDescent="0.25">
      <c r="K256" s="3"/>
    </row>
    <row r="257" spans="11:11" x14ac:dyDescent="0.25">
      <c r="K257" s="3"/>
    </row>
    <row r="258" spans="11:11" x14ac:dyDescent="0.25">
      <c r="K258" s="3"/>
    </row>
    <row r="259" spans="11:11" x14ac:dyDescent="0.25">
      <c r="K259" s="3"/>
    </row>
    <row r="260" spans="11:11" x14ac:dyDescent="0.25">
      <c r="K260" s="3"/>
    </row>
    <row r="261" spans="11:11" x14ac:dyDescent="0.25">
      <c r="K261" s="3"/>
    </row>
    <row r="262" spans="11:11" x14ac:dyDescent="0.25">
      <c r="K262" s="3"/>
    </row>
    <row r="263" spans="11:11" x14ac:dyDescent="0.25">
      <c r="K263" s="3"/>
    </row>
    <row r="264" spans="11:11" x14ac:dyDescent="0.25">
      <c r="K264" s="3"/>
    </row>
    <row r="265" spans="11:11" x14ac:dyDescent="0.25">
      <c r="K265" s="3"/>
    </row>
    <row r="266" spans="11:11" x14ac:dyDescent="0.25">
      <c r="K266" s="3"/>
    </row>
    <row r="267" spans="11:11" x14ac:dyDescent="0.25">
      <c r="K267" s="3"/>
    </row>
    <row r="268" spans="11:11" x14ac:dyDescent="0.25">
      <c r="K268" s="3"/>
    </row>
    <row r="269" spans="11:11" x14ac:dyDescent="0.25">
      <c r="K269" s="3"/>
    </row>
    <row r="270" spans="11:11" x14ac:dyDescent="0.25">
      <c r="K270" s="3"/>
    </row>
    <row r="271" spans="11:11" x14ac:dyDescent="0.25">
      <c r="K271" s="3"/>
    </row>
    <row r="272" spans="11:11" x14ac:dyDescent="0.25">
      <c r="K272" s="3"/>
    </row>
    <row r="273" spans="11:11" x14ac:dyDescent="0.25">
      <c r="K273" s="3"/>
    </row>
    <row r="274" spans="11:11" x14ac:dyDescent="0.25">
      <c r="K274" s="3"/>
    </row>
    <row r="275" spans="11:11" x14ac:dyDescent="0.25">
      <c r="K275" s="3"/>
    </row>
    <row r="276" spans="11:11" x14ac:dyDescent="0.25">
      <c r="K276" s="3"/>
    </row>
    <row r="277" spans="11:11" x14ac:dyDescent="0.25">
      <c r="K277" s="3"/>
    </row>
    <row r="278" spans="11:11" x14ac:dyDescent="0.25">
      <c r="K278" s="3"/>
    </row>
    <row r="279" spans="11:11" x14ac:dyDescent="0.25">
      <c r="K279" s="3"/>
    </row>
    <row r="280" spans="11:11" x14ac:dyDescent="0.25">
      <c r="K280" s="3"/>
    </row>
    <row r="281" spans="11:11" x14ac:dyDescent="0.25">
      <c r="K281" s="3"/>
    </row>
    <row r="282" spans="11:11" x14ac:dyDescent="0.25">
      <c r="K282" s="3"/>
    </row>
    <row r="283" spans="11:11" x14ac:dyDescent="0.25">
      <c r="K283" s="3"/>
    </row>
    <row r="284" spans="11:11" x14ac:dyDescent="0.25">
      <c r="K284" s="3"/>
    </row>
    <row r="285" spans="11:11" x14ac:dyDescent="0.25">
      <c r="K285" s="3"/>
    </row>
    <row r="286" spans="11:11" x14ac:dyDescent="0.25">
      <c r="K286" s="3"/>
    </row>
    <row r="287" spans="11:11" x14ac:dyDescent="0.25">
      <c r="K287" s="3"/>
    </row>
    <row r="288" spans="11:11" x14ac:dyDescent="0.25">
      <c r="K288" s="3"/>
    </row>
    <row r="289" spans="11:11" x14ac:dyDescent="0.25">
      <c r="K289" s="3"/>
    </row>
    <row r="290" spans="11:11" x14ac:dyDescent="0.25">
      <c r="K290" s="3"/>
    </row>
    <row r="291" spans="11:11" x14ac:dyDescent="0.25">
      <c r="K291" s="3"/>
    </row>
    <row r="292" spans="11:11" x14ac:dyDescent="0.25">
      <c r="K292" s="3"/>
    </row>
    <row r="293" spans="11:11" x14ac:dyDescent="0.25">
      <c r="K293" s="3"/>
    </row>
    <row r="294" spans="11:11" x14ac:dyDescent="0.25">
      <c r="K294" s="3"/>
    </row>
    <row r="295" spans="11:11" x14ac:dyDescent="0.25">
      <c r="K295" s="3"/>
    </row>
    <row r="296" spans="11:11" x14ac:dyDescent="0.25">
      <c r="K296" s="3"/>
    </row>
    <row r="297" spans="11:11" x14ac:dyDescent="0.25">
      <c r="K297" s="3"/>
    </row>
    <row r="298" spans="11:11" x14ac:dyDescent="0.25">
      <c r="K298" s="3"/>
    </row>
    <row r="299" spans="11:11" x14ac:dyDescent="0.25">
      <c r="K299" s="3"/>
    </row>
    <row r="300" spans="11:11" x14ac:dyDescent="0.25">
      <c r="K300" s="3"/>
    </row>
    <row r="301" spans="11:11" x14ac:dyDescent="0.25">
      <c r="K301" s="3"/>
    </row>
    <row r="302" spans="11:11" x14ac:dyDescent="0.25">
      <c r="K302" s="3"/>
    </row>
    <row r="303" spans="11:11" x14ac:dyDescent="0.25">
      <c r="K303" s="3"/>
    </row>
    <row r="304" spans="11:11" x14ac:dyDescent="0.25">
      <c r="K304" s="3"/>
    </row>
    <row r="305" spans="11:11" x14ac:dyDescent="0.25">
      <c r="K305" s="3"/>
    </row>
    <row r="306" spans="11:11" x14ac:dyDescent="0.25">
      <c r="K306" s="3"/>
    </row>
    <row r="307" spans="11:11" x14ac:dyDescent="0.25">
      <c r="K307" s="3"/>
    </row>
    <row r="308" spans="11:11" x14ac:dyDescent="0.25">
      <c r="K308" s="3"/>
    </row>
    <row r="309" spans="11:11" x14ac:dyDescent="0.25">
      <c r="K309" s="3"/>
    </row>
    <row r="310" spans="11:11" x14ac:dyDescent="0.25">
      <c r="K310" s="3"/>
    </row>
    <row r="311" spans="11:11" x14ac:dyDescent="0.25">
      <c r="K311" s="3"/>
    </row>
    <row r="312" spans="11:11" x14ac:dyDescent="0.25">
      <c r="K312" s="3"/>
    </row>
    <row r="313" spans="11:11" x14ac:dyDescent="0.25">
      <c r="K313" s="3"/>
    </row>
    <row r="314" spans="11:11" x14ac:dyDescent="0.25">
      <c r="K314" s="3"/>
    </row>
    <row r="315" spans="11:11" x14ac:dyDescent="0.25">
      <c r="K315" s="3"/>
    </row>
    <row r="316" spans="11:11" x14ac:dyDescent="0.25">
      <c r="K316" s="3"/>
    </row>
    <row r="317" spans="11:11" x14ac:dyDescent="0.25">
      <c r="K317" s="3"/>
    </row>
    <row r="318" spans="11:11" x14ac:dyDescent="0.25">
      <c r="K318" s="3"/>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B5:G14"/>
  <sheetViews>
    <sheetView topLeftCell="A3" workbookViewId="0">
      <selection activeCell="D8" sqref="D8"/>
    </sheetView>
  </sheetViews>
  <sheetFormatPr defaultRowHeight="15" x14ac:dyDescent="0.25"/>
  <cols>
    <col min="2" max="2" width="22.140625" bestFit="1" customWidth="1"/>
    <col min="3" max="3" width="7.85546875" bestFit="1" customWidth="1"/>
    <col min="4" max="7" width="12" customWidth="1"/>
    <col min="8" max="9" width="13.7109375" bestFit="1" customWidth="1"/>
    <col min="10" max="10" width="12" customWidth="1"/>
    <col min="11" max="12" width="13.7109375" bestFit="1" customWidth="1"/>
    <col min="13" max="21" width="13.7109375" customWidth="1"/>
    <col min="22" max="22" width="12" customWidth="1"/>
    <col min="23" max="44" width="15" bestFit="1" customWidth="1"/>
    <col min="45" max="45" width="12" bestFit="1" customWidth="1"/>
    <col min="46" max="52" width="15.42578125" bestFit="1" customWidth="1"/>
    <col min="53" max="53" width="12.7109375" bestFit="1" customWidth="1"/>
    <col min="54" max="54" width="12" customWidth="1"/>
    <col min="55" max="222" width="23.42578125" bestFit="1" customWidth="1"/>
    <col min="223" max="223" width="11.28515625" bestFit="1" customWidth="1"/>
  </cols>
  <sheetData>
    <row r="5" spans="2:7" x14ac:dyDescent="0.25">
      <c r="B5" s="1" t="s">
        <v>116</v>
      </c>
      <c r="D5" s="1" t="s">
        <v>127</v>
      </c>
      <c r="E5" s="1" t="s">
        <v>11</v>
      </c>
    </row>
    <row r="6" spans="2:7" x14ac:dyDescent="0.25">
      <c r="D6" s="29" t="s">
        <v>319</v>
      </c>
      <c r="E6" s="29" t="s">
        <v>319</v>
      </c>
      <c r="F6" s="29" t="s">
        <v>319</v>
      </c>
      <c r="G6" s="29" t="s">
        <v>0</v>
      </c>
    </row>
    <row r="7" spans="2:7" x14ac:dyDescent="0.25">
      <c r="B7" s="1" t="s">
        <v>15</v>
      </c>
      <c r="C7" s="1" t="s">
        <v>66</v>
      </c>
      <c r="D7" s="29" t="s">
        <v>6</v>
      </c>
      <c r="E7" s="29" t="s">
        <v>16</v>
      </c>
      <c r="F7" s="29" t="s">
        <v>7</v>
      </c>
    </row>
    <row r="8" spans="2:7" x14ac:dyDescent="0.25">
      <c r="B8" s="29" t="s">
        <v>320</v>
      </c>
      <c r="C8" s="29" t="s">
        <v>39</v>
      </c>
      <c r="D8" s="3">
        <v>624.04713769439809</v>
      </c>
      <c r="E8" s="3">
        <v>346.77462080484054</v>
      </c>
      <c r="F8" s="3">
        <v>456.20138762290014</v>
      </c>
      <c r="G8" s="3">
        <v>1427.0231461221388</v>
      </c>
    </row>
    <row r="9" spans="2:7" x14ac:dyDescent="0.25">
      <c r="B9" s="29" t="s">
        <v>320</v>
      </c>
      <c r="C9" s="29" t="s">
        <v>233</v>
      </c>
      <c r="D9" s="3">
        <v>640.88211782135772</v>
      </c>
      <c r="E9" s="3">
        <v>345.96380694966365</v>
      </c>
      <c r="F9" s="3">
        <v>509.72705112143092</v>
      </c>
      <c r="G9" s="3">
        <v>1496.5729758924522</v>
      </c>
    </row>
    <row r="10" spans="2:7" x14ac:dyDescent="0.25">
      <c r="B10" s="29" t="s">
        <v>320</v>
      </c>
      <c r="C10" s="29" t="s">
        <v>260</v>
      </c>
      <c r="D10" s="3">
        <v>636.53829305638396</v>
      </c>
      <c r="E10" s="3">
        <v>343.27047402964627</v>
      </c>
      <c r="F10" s="3">
        <v>464.78602076823495</v>
      </c>
      <c r="G10" s="3">
        <v>1444.5947878542652</v>
      </c>
    </row>
    <row r="11" spans="2:7" x14ac:dyDescent="0.25">
      <c r="B11" s="29" t="s">
        <v>321</v>
      </c>
      <c r="C11" s="29" t="s">
        <v>39</v>
      </c>
      <c r="D11" s="3">
        <v>454.89321387076859</v>
      </c>
      <c r="E11" s="3">
        <v>270.02158590812098</v>
      </c>
      <c r="F11" s="3">
        <v>393.63483192944335</v>
      </c>
      <c r="G11" s="3">
        <v>1118.549631708333</v>
      </c>
    </row>
    <row r="12" spans="2:7" x14ac:dyDescent="0.25">
      <c r="B12" s="29" t="s">
        <v>321</v>
      </c>
      <c r="C12" s="29" t="s">
        <v>233</v>
      </c>
      <c r="D12" s="3">
        <v>556.75700990570897</v>
      </c>
      <c r="E12" s="3">
        <v>261.19520694114931</v>
      </c>
      <c r="F12" s="3">
        <v>405.88992826142709</v>
      </c>
      <c r="G12" s="3">
        <v>1223.8421451082854</v>
      </c>
    </row>
    <row r="13" spans="2:7" x14ac:dyDescent="0.25">
      <c r="B13" s="29" t="s">
        <v>321</v>
      </c>
      <c r="C13" s="29" t="s">
        <v>260</v>
      </c>
      <c r="D13" s="3">
        <v>550.534479650604</v>
      </c>
      <c r="E13" s="3">
        <v>270.02158590812098</v>
      </c>
      <c r="F13" s="3">
        <v>382.27930361071867</v>
      </c>
      <c r="G13" s="3">
        <v>1202.8353691694438</v>
      </c>
    </row>
    <row r="14" spans="2:7" x14ac:dyDescent="0.25">
      <c r="B14" s="29" t="s">
        <v>0</v>
      </c>
      <c r="D14" s="3">
        <v>3463.6522519992213</v>
      </c>
      <c r="E14" s="3">
        <v>1837.2472805415418</v>
      </c>
      <c r="F14" s="3">
        <v>2612.5185233141551</v>
      </c>
      <c r="G14" s="3">
        <v>7913.4180558549169</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3:W144"/>
  <sheetViews>
    <sheetView zoomScale="85" zoomScaleNormal="85" workbookViewId="0">
      <selection activeCell="I26" sqref="I22:I26"/>
    </sheetView>
  </sheetViews>
  <sheetFormatPr defaultRowHeight="15" x14ac:dyDescent="0.25"/>
  <cols>
    <col min="2" max="2" width="18" customWidth="1"/>
    <col min="3" max="3" width="7.7109375" customWidth="1"/>
    <col min="4" max="22" width="13.5703125" customWidth="1"/>
    <col min="23" max="23" width="12.28515625" customWidth="1"/>
    <col min="24" max="24" width="14.140625" customWidth="1"/>
    <col min="25" max="25" width="12.28515625" customWidth="1"/>
    <col min="26" max="28" width="30" customWidth="1"/>
    <col min="29" max="29" width="12.5703125" customWidth="1"/>
    <col min="30" max="192" width="41.5703125" customWidth="1"/>
    <col min="193" max="193" width="12.28515625" customWidth="1"/>
    <col min="194" max="198" width="53.28515625" bestFit="1" customWidth="1"/>
    <col min="199" max="199" width="12.85546875" bestFit="1" customWidth="1"/>
  </cols>
  <sheetData>
    <row r="3" spans="2:23" x14ac:dyDescent="0.25">
      <c r="B3" s="1" t="s">
        <v>13</v>
      </c>
      <c r="D3" s="1" t="s">
        <v>12</v>
      </c>
    </row>
    <row r="4" spans="2:23" x14ac:dyDescent="0.25">
      <c r="B4" s="1" t="s">
        <v>11</v>
      </c>
      <c r="C4" s="1" t="s">
        <v>127</v>
      </c>
      <c r="D4" s="29" t="s">
        <v>9</v>
      </c>
      <c r="E4" s="29" t="s">
        <v>148</v>
      </c>
      <c r="F4" s="29" t="s">
        <v>150</v>
      </c>
      <c r="G4" s="29" t="s">
        <v>10</v>
      </c>
      <c r="H4" s="29" t="s">
        <v>149</v>
      </c>
      <c r="I4" s="29" t="s">
        <v>263</v>
      </c>
      <c r="J4" s="29" t="s">
        <v>264</v>
      </c>
      <c r="K4" s="29" t="s">
        <v>322</v>
      </c>
      <c r="L4" s="29" t="s">
        <v>323</v>
      </c>
      <c r="M4" s="29" t="s">
        <v>324</v>
      </c>
      <c r="N4" s="29" t="s">
        <v>325</v>
      </c>
      <c r="O4" s="29" t="s">
        <v>326</v>
      </c>
      <c r="P4" s="29" t="s">
        <v>327</v>
      </c>
      <c r="Q4" s="29" t="s">
        <v>328</v>
      </c>
      <c r="R4" s="29" t="s">
        <v>329</v>
      </c>
      <c r="S4" s="29" t="s">
        <v>162</v>
      </c>
      <c r="T4" s="29" t="s">
        <v>330</v>
      </c>
      <c r="U4" s="29" t="s">
        <v>331</v>
      </c>
      <c r="V4" s="29" t="s">
        <v>332</v>
      </c>
      <c r="W4" s="29" t="s">
        <v>0</v>
      </c>
    </row>
    <row r="5" spans="2:23" x14ac:dyDescent="0.25">
      <c r="B5" s="29" t="s">
        <v>6</v>
      </c>
      <c r="C5" s="29" t="s">
        <v>319</v>
      </c>
      <c r="D5" s="5">
        <v>2.5816696009475453</v>
      </c>
      <c r="E5" s="5">
        <v>158.36249742463275</v>
      </c>
      <c r="F5" s="3">
        <v>17.164254156173872</v>
      </c>
      <c r="G5" s="3">
        <v>3.3763123788115801E-2</v>
      </c>
      <c r="H5" s="3">
        <v>2.4212992302672403</v>
      </c>
      <c r="I5" s="3">
        <v>13.365021784173409</v>
      </c>
      <c r="J5" s="3">
        <v>1.277477481361857</v>
      </c>
      <c r="K5" s="3">
        <v>-8.7026301145667908</v>
      </c>
      <c r="L5" s="3"/>
      <c r="M5" s="3"/>
      <c r="N5" s="3"/>
      <c r="O5" s="3"/>
      <c r="P5" s="3"/>
      <c r="Q5" s="3"/>
      <c r="R5" s="3"/>
      <c r="S5" s="3"/>
      <c r="T5" s="3"/>
      <c r="U5" s="3">
        <v>2.9912603067003398</v>
      </c>
      <c r="V5" s="3">
        <v>0.13578000000000001</v>
      </c>
      <c r="W5" s="3">
        <v>189.63039299347835</v>
      </c>
    </row>
    <row r="6" spans="2:23" x14ac:dyDescent="0.25">
      <c r="B6" s="29" t="s">
        <v>16</v>
      </c>
      <c r="C6" s="29" t="s">
        <v>319</v>
      </c>
      <c r="D6" s="5">
        <v>166.10592327202144</v>
      </c>
      <c r="E6" s="5">
        <v>35.282143830229408</v>
      </c>
      <c r="F6" s="3">
        <v>0.44675999999999999</v>
      </c>
      <c r="G6" s="3">
        <v>0.09</v>
      </c>
      <c r="H6" s="3"/>
      <c r="I6" s="3"/>
      <c r="J6" s="3">
        <v>9.3115603008466968E-2</v>
      </c>
      <c r="K6" s="3">
        <v>102.39942713162741</v>
      </c>
      <c r="L6" s="3">
        <v>1.5548999999999999</v>
      </c>
      <c r="M6" s="3">
        <v>0.42238663857773739</v>
      </c>
      <c r="N6" s="3"/>
      <c r="O6" s="3"/>
      <c r="P6" s="3"/>
      <c r="Q6" s="3"/>
      <c r="R6" s="3"/>
      <c r="S6" s="3"/>
      <c r="T6" s="3">
        <v>5.6690425014427497E-2</v>
      </c>
      <c r="U6" s="3"/>
      <c r="V6" s="3"/>
      <c r="W6" s="3">
        <v>306.45134690047888</v>
      </c>
    </row>
    <row r="7" spans="2:23" x14ac:dyDescent="0.25">
      <c r="B7" s="29" t="s">
        <v>17</v>
      </c>
      <c r="C7" s="29" t="s">
        <v>319</v>
      </c>
      <c r="D7" s="5"/>
      <c r="E7" s="5">
        <v>18.427368635000001</v>
      </c>
      <c r="F7" s="3">
        <v>50.396758413422035</v>
      </c>
      <c r="G7" s="3">
        <v>71.818613738390184</v>
      </c>
      <c r="H7" s="3">
        <v>1.67316</v>
      </c>
      <c r="I7" s="3">
        <v>7.3231100947482091</v>
      </c>
      <c r="J7" s="3">
        <v>4.3235051122007899</v>
      </c>
      <c r="K7" s="3">
        <v>-17.216515295497562</v>
      </c>
      <c r="L7" s="3"/>
      <c r="M7" s="3">
        <v>10.588431169230759</v>
      </c>
      <c r="N7" s="3">
        <v>11.648426098687025</v>
      </c>
      <c r="O7" s="3">
        <v>3.0064320000000002</v>
      </c>
      <c r="P7" s="3">
        <v>106.04442035999409</v>
      </c>
      <c r="Q7" s="3"/>
      <c r="R7" s="3"/>
      <c r="S7" s="3"/>
      <c r="T7" s="3"/>
      <c r="U7" s="3"/>
      <c r="V7" s="3"/>
      <c r="W7" s="3">
        <v>268.03371032617554</v>
      </c>
    </row>
    <row r="8" spans="2:23" x14ac:dyDescent="0.25">
      <c r="B8" s="29" t="s">
        <v>18</v>
      </c>
      <c r="C8" s="29" t="s">
        <v>319</v>
      </c>
      <c r="D8" s="5">
        <v>139.40853105284603</v>
      </c>
      <c r="E8" s="5">
        <v>1805.7881106152302</v>
      </c>
      <c r="F8" s="3">
        <v>62.582046244100724</v>
      </c>
      <c r="G8" s="3">
        <v>172.89456644205961</v>
      </c>
      <c r="H8" s="3">
        <v>38.256602184994605</v>
      </c>
      <c r="I8" s="3">
        <v>126.39606592028687</v>
      </c>
      <c r="J8" s="3">
        <v>5.6709123049194403</v>
      </c>
      <c r="K8" s="3">
        <v>153.04884231983942</v>
      </c>
      <c r="L8" s="3"/>
      <c r="M8" s="3"/>
      <c r="N8" s="3"/>
      <c r="O8" s="3"/>
      <c r="P8" s="3">
        <v>46.740560060590852</v>
      </c>
      <c r="Q8" s="3">
        <v>123.29028965598178</v>
      </c>
      <c r="R8" s="3">
        <v>1.1784827999999998</v>
      </c>
      <c r="S8" s="3"/>
      <c r="T8" s="3"/>
      <c r="U8" s="3">
        <v>65.784893626061375</v>
      </c>
      <c r="V8" s="3"/>
      <c r="W8" s="3">
        <v>2741.0399032269106</v>
      </c>
    </row>
    <row r="9" spans="2:23" x14ac:dyDescent="0.25">
      <c r="B9" s="29" t="s">
        <v>19</v>
      </c>
      <c r="C9" s="29" t="s">
        <v>319</v>
      </c>
      <c r="D9" s="5">
        <v>16.059894358876008</v>
      </c>
      <c r="E9" s="5">
        <v>21.631997890265261</v>
      </c>
      <c r="F9" s="3"/>
      <c r="G9" s="3">
        <v>1.6080000000000001E-3</v>
      </c>
      <c r="H9" s="3"/>
      <c r="I9" s="3"/>
      <c r="J9" s="3"/>
      <c r="K9" s="3">
        <v>9.0195283678881708</v>
      </c>
      <c r="L9" s="3"/>
      <c r="M9" s="3"/>
      <c r="N9" s="3"/>
      <c r="O9" s="3"/>
      <c r="P9" s="3"/>
      <c r="Q9" s="3"/>
      <c r="R9" s="3"/>
      <c r="S9" s="3"/>
      <c r="T9" s="3"/>
      <c r="U9" s="3"/>
      <c r="V9" s="3"/>
      <c r="W9" s="3">
        <v>46.713028617029437</v>
      </c>
    </row>
    <row r="10" spans="2:23" x14ac:dyDescent="0.25">
      <c r="B10" s="29" t="s">
        <v>20</v>
      </c>
      <c r="C10" s="29" t="s">
        <v>319</v>
      </c>
      <c r="D10" s="5">
        <v>501.64900024349924</v>
      </c>
      <c r="E10" s="5">
        <v>1.9001969999999999</v>
      </c>
      <c r="F10" s="3">
        <v>3.0484800000000001</v>
      </c>
      <c r="G10" s="3">
        <v>3.1370399999999998</v>
      </c>
      <c r="H10" s="3"/>
      <c r="I10" s="3"/>
      <c r="J10" s="3"/>
      <c r="K10" s="3">
        <v>331.02237821846262</v>
      </c>
      <c r="L10" s="3"/>
      <c r="M10" s="3">
        <v>0.18571199999999999</v>
      </c>
      <c r="N10" s="3"/>
      <c r="O10" s="3"/>
      <c r="P10" s="3"/>
      <c r="Q10" s="3"/>
      <c r="R10" s="3"/>
      <c r="S10" s="3">
        <v>1.2964800000000001</v>
      </c>
      <c r="T10" s="3"/>
      <c r="U10" s="3"/>
      <c r="V10" s="3"/>
      <c r="W10" s="3">
        <v>842.23928746196179</v>
      </c>
    </row>
    <row r="11" spans="2:23" x14ac:dyDescent="0.25">
      <c r="B11" s="29" t="s">
        <v>7</v>
      </c>
      <c r="C11" s="29" t="s">
        <v>319</v>
      </c>
      <c r="D11" s="5"/>
      <c r="E11" s="5">
        <v>250.19167681019863</v>
      </c>
      <c r="F11" s="3">
        <v>6.08120238996728</v>
      </c>
      <c r="G11" s="3">
        <v>565.59057047099714</v>
      </c>
      <c r="H11" s="3"/>
      <c r="I11" s="3"/>
      <c r="J11" s="3">
        <v>0.24093135555555578</v>
      </c>
      <c r="K11" s="3">
        <v>0.35688432018612065</v>
      </c>
      <c r="L11" s="3"/>
      <c r="M11" s="3"/>
      <c r="N11" s="3"/>
      <c r="O11" s="3"/>
      <c r="P11" s="3"/>
      <c r="Q11" s="3"/>
      <c r="R11" s="3"/>
      <c r="S11" s="3"/>
      <c r="T11" s="3"/>
      <c r="U11" s="3">
        <v>5.2039038353662956</v>
      </c>
      <c r="V11" s="3"/>
      <c r="W11" s="3">
        <v>827.66516918227103</v>
      </c>
    </row>
    <row r="12" spans="2:23" x14ac:dyDescent="0.25">
      <c r="B12" s="29" t="s">
        <v>21</v>
      </c>
      <c r="C12" s="29" t="s">
        <v>319</v>
      </c>
      <c r="D12" s="5">
        <v>3.2936403909025799E-3</v>
      </c>
      <c r="E12" s="5">
        <v>214.24197571172098</v>
      </c>
      <c r="F12" s="3">
        <v>67.145391252109178</v>
      </c>
      <c r="G12" s="3">
        <v>5.6846777200000007</v>
      </c>
      <c r="H12" s="3">
        <v>1.2220200000000001</v>
      </c>
      <c r="I12" s="3">
        <v>54.886672253276949</v>
      </c>
      <c r="J12" s="3">
        <v>2.790978125000001</v>
      </c>
      <c r="K12" s="3">
        <v>24.323857917749869</v>
      </c>
      <c r="L12" s="3"/>
      <c r="M12" s="3"/>
      <c r="N12" s="3"/>
      <c r="O12" s="3"/>
      <c r="P12" s="3">
        <v>60.794400000000003</v>
      </c>
      <c r="Q12" s="3">
        <v>54.31377307592404</v>
      </c>
      <c r="R12" s="3"/>
      <c r="S12" s="3"/>
      <c r="T12" s="3"/>
      <c r="U12" s="3"/>
      <c r="V12" s="3">
        <v>0.35004959999999996</v>
      </c>
      <c r="W12" s="3">
        <v>485.7570892961719</v>
      </c>
    </row>
    <row r="13" spans="2:23" x14ac:dyDescent="0.25">
      <c r="B13" s="29" t="s">
        <v>8</v>
      </c>
      <c r="C13" s="29" t="s">
        <v>319</v>
      </c>
      <c r="D13" s="5"/>
      <c r="E13" s="5">
        <v>86.113398578537328</v>
      </c>
      <c r="F13" s="3">
        <v>60.884569016808641</v>
      </c>
      <c r="G13" s="3">
        <v>274.24286318139639</v>
      </c>
      <c r="H13" s="3">
        <v>2.8912429213483102</v>
      </c>
      <c r="I13" s="3">
        <v>1.991282957983193</v>
      </c>
      <c r="J13" s="3">
        <v>5.5164676215847361</v>
      </c>
      <c r="K13" s="3">
        <v>-27.863660642107178</v>
      </c>
      <c r="L13" s="3"/>
      <c r="M13" s="3">
        <v>2.9098555461935796</v>
      </c>
      <c r="N13" s="3">
        <v>0.723576</v>
      </c>
      <c r="O13" s="3">
        <v>0.75867857142857098</v>
      </c>
      <c r="P13" s="3">
        <v>86.153373600000009</v>
      </c>
      <c r="Q13" s="3"/>
      <c r="R13" s="3"/>
      <c r="S13" s="3"/>
      <c r="T13" s="3"/>
      <c r="U13" s="3"/>
      <c r="V13" s="3"/>
      <c r="W13" s="3">
        <v>494.32164735317355</v>
      </c>
    </row>
    <row r="14" spans="2:23" x14ac:dyDescent="0.25">
      <c r="B14" s="29" t="s">
        <v>254</v>
      </c>
      <c r="C14" s="29" t="s">
        <v>319</v>
      </c>
      <c r="D14" s="5">
        <v>70.870710307777472</v>
      </c>
      <c r="E14" s="5">
        <v>529.30393215999993</v>
      </c>
      <c r="F14" s="3">
        <v>12.709008000000001</v>
      </c>
      <c r="G14" s="3">
        <v>21.147502158907081</v>
      </c>
      <c r="H14" s="3">
        <v>219.61553767803431</v>
      </c>
      <c r="I14" s="3">
        <v>47.500370776116696</v>
      </c>
      <c r="J14" s="3"/>
      <c r="K14" s="3">
        <v>302.38178724663925</v>
      </c>
      <c r="L14" s="3"/>
      <c r="M14" s="3"/>
      <c r="N14" s="3"/>
      <c r="O14" s="3"/>
      <c r="P14" s="3">
        <v>287.09272458479074</v>
      </c>
      <c r="Q14" s="3"/>
      <c r="R14" s="3"/>
      <c r="S14" s="3"/>
      <c r="T14" s="3"/>
      <c r="U14" s="3">
        <v>99.999732477398197</v>
      </c>
      <c r="V14" s="3"/>
      <c r="W14" s="3">
        <v>1590.6213053896636</v>
      </c>
    </row>
    <row r="15" spans="2:23" x14ac:dyDescent="0.25">
      <c r="B15" s="29" t="s">
        <v>317</v>
      </c>
      <c r="C15" s="29" t="s">
        <v>319</v>
      </c>
      <c r="D15" s="5">
        <v>15.091164279927447</v>
      </c>
      <c r="E15" s="5">
        <v>117.83199999999999</v>
      </c>
      <c r="F15" s="3">
        <v>10.785312000000001</v>
      </c>
      <c r="G15" s="3">
        <v>0.63839999999999997</v>
      </c>
      <c r="H15" s="3">
        <v>9.38959067296223</v>
      </c>
      <c r="I15" s="3">
        <v>34.1500256450921</v>
      </c>
      <c r="J15" s="3"/>
      <c r="K15" s="3">
        <v>31.96915107722554</v>
      </c>
      <c r="L15" s="3"/>
      <c r="M15" s="3"/>
      <c r="N15" s="3"/>
      <c r="O15" s="3"/>
      <c r="P15" s="3">
        <v>8.9692372311828006</v>
      </c>
      <c r="Q15" s="3"/>
      <c r="R15" s="3"/>
      <c r="S15" s="3"/>
      <c r="T15" s="3">
        <v>1.4191199999999999</v>
      </c>
      <c r="U15" s="3">
        <v>5.4657196286048402</v>
      </c>
      <c r="V15" s="3"/>
      <c r="W15" s="3">
        <v>235.70972053499494</v>
      </c>
    </row>
    <row r="16" spans="2:23" x14ac:dyDescent="0.25">
      <c r="B16" s="29" t="s">
        <v>0</v>
      </c>
      <c r="D16" s="5">
        <v>911.77018675628608</v>
      </c>
      <c r="E16" s="5">
        <v>3239.0752986558141</v>
      </c>
      <c r="F16" s="3">
        <v>291.2437814725817</v>
      </c>
      <c r="G16" s="3">
        <v>1115.2796048355387</v>
      </c>
      <c r="H16" s="3">
        <v>275.46945268760669</v>
      </c>
      <c r="I16" s="3">
        <v>285.61254943167745</v>
      </c>
      <c r="J16" s="3">
        <v>19.913387603630845</v>
      </c>
      <c r="K16" s="3">
        <v>900.73905054744694</v>
      </c>
      <c r="L16" s="3">
        <v>1.5548999999999999</v>
      </c>
      <c r="M16" s="3">
        <v>14.106385354002077</v>
      </c>
      <c r="N16" s="3">
        <v>12.372002098687025</v>
      </c>
      <c r="O16" s="3">
        <v>3.7651105714285711</v>
      </c>
      <c r="P16" s="3">
        <v>595.79471583655845</v>
      </c>
      <c r="Q16" s="3">
        <v>177.60406273190583</v>
      </c>
      <c r="R16" s="3">
        <v>1.1784827999999998</v>
      </c>
      <c r="S16" s="3">
        <v>1.2964800000000001</v>
      </c>
      <c r="T16" s="3">
        <v>1.4758104250144275</v>
      </c>
      <c r="U16" s="3">
        <v>179.44550987413103</v>
      </c>
      <c r="V16" s="3">
        <v>0.48582959999999997</v>
      </c>
      <c r="W16" s="3">
        <v>8028.1826012823094</v>
      </c>
    </row>
    <row r="126" spans="2:3" x14ac:dyDescent="0.25">
      <c r="B126" s="2"/>
      <c r="C126" s="3"/>
    </row>
    <row r="127" spans="2:3" x14ac:dyDescent="0.25">
      <c r="B127" s="4"/>
      <c r="C127" s="3"/>
    </row>
    <row r="128" spans="2:3" x14ac:dyDescent="0.25">
      <c r="B128" s="2"/>
      <c r="C128" s="3"/>
    </row>
    <row r="129" spans="2:3" x14ac:dyDescent="0.25">
      <c r="B129" s="4"/>
      <c r="C129" s="3"/>
    </row>
    <row r="130" spans="2:3" x14ac:dyDescent="0.25">
      <c r="B130" s="2"/>
      <c r="C130" s="3"/>
    </row>
    <row r="131" spans="2:3" x14ac:dyDescent="0.25">
      <c r="B131" s="4"/>
      <c r="C131" s="3"/>
    </row>
    <row r="132" spans="2:3" x14ac:dyDescent="0.25">
      <c r="B132" s="2"/>
      <c r="C132" s="3"/>
    </row>
    <row r="133" spans="2:3" x14ac:dyDescent="0.25">
      <c r="B133" s="4"/>
      <c r="C133" s="3"/>
    </row>
    <row r="134" spans="2:3" x14ac:dyDescent="0.25">
      <c r="B134" s="2"/>
      <c r="C134" s="3"/>
    </row>
    <row r="135" spans="2:3" x14ac:dyDescent="0.25">
      <c r="B135" s="4"/>
      <c r="C135" s="3"/>
    </row>
    <row r="136" spans="2:3" x14ac:dyDescent="0.25">
      <c r="B136" s="2"/>
      <c r="C136" s="3"/>
    </row>
    <row r="137" spans="2:3" x14ac:dyDescent="0.25">
      <c r="B137" s="4"/>
      <c r="C137" s="3"/>
    </row>
    <row r="138" spans="2:3" x14ac:dyDescent="0.25">
      <c r="B138" s="2"/>
      <c r="C138" s="3"/>
    </row>
    <row r="139" spans="2:3" x14ac:dyDescent="0.25">
      <c r="B139" s="4"/>
      <c r="C139" s="3"/>
    </row>
    <row r="140" spans="2:3" x14ac:dyDescent="0.25">
      <c r="B140" s="2"/>
      <c r="C140" s="3"/>
    </row>
    <row r="141" spans="2:3" x14ac:dyDescent="0.25">
      <c r="B141" s="4"/>
      <c r="C141" s="3"/>
    </row>
    <row r="142" spans="2:3" x14ac:dyDescent="0.25">
      <c r="B142" s="2"/>
      <c r="C142" s="3"/>
    </row>
    <row r="143" spans="2:3" x14ac:dyDescent="0.25">
      <c r="B143" s="4"/>
      <c r="C143" s="3"/>
    </row>
    <row r="144" spans="2:3" x14ac:dyDescent="0.25">
      <c r="B144" s="2"/>
      <c r="C144" s="3"/>
    </row>
  </sheetData>
  <pageMargins left="0.7" right="0.7" top="0.75" bottom="0.75" header="0.3" footer="0.3"/>
  <pageSetup paperSize="9"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F14"/>
  <sheetViews>
    <sheetView zoomScale="85" zoomScaleNormal="85" workbookViewId="0">
      <selection activeCell="F3" sqref="F3"/>
    </sheetView>
  </sheetViews>
  <sheetFormatPr defaultRowHeight="15" x14ac:dyDescent="0.25"/>
  <cols>
    <col min="2" max="2" width="16" bestFit="1" customWidth="1"/>
    <col min="3" max="3" width="9" bestFit="1" customWidth="1"/>
    <col min="4" max="5" width="29.42578125" customWidth="1"/>
    <col min="6" max="6" width="12.28515625" customWidth="1"/>
    <col min="7" max="9" width="31.85546875" bestFit="1" customWidth="1"/>
    <col min="10" max="10" width="12.28515625" bestFit="1" customWidth="1"/>
    <col min="11" max="11" width="29.42578125" customWidth="1"/>
    <col min="12" max="12" width="12.28515625" bestFit="1" customWidth="1"/>
    <col min="13" max="13" width="32.28515625" bestFit="1" customWidth="1"/>
    <col min="14" max="14" width="32.28515625" customWidth="1"/>
    <col min="15" max="55" width="32.28515625" bestFit="1" customWidth="1"/>
    <col min="56" max="76" width="32.28515625" customWidth="1"/>
    <col min="77" max="77" width="12.28515625" customWidth="1"/>
    <col min="78" max="87" width="20" customWidth="1"/>
    <col min="88" max="88" width="12.28515625" customWidth="1"/>
    <col min="89" max="97" width="15.42578125" customWidth="1"/>
    <col min="98" max="98" width="12.28515625" customWidth="1"/>
    <col min="99" max="114" width="17" bestFit="1" customWidth="1"/>
    <col min="115" max="115" width="12.5703125" bestFit="1" customWidth="1"/>
  </cols>
  <sheetData>
    <row r="1" spans="2:6" x14ac:dyDescent="0.25">
      <c r="F1">
        <f>293*28.07</f>
        <v>8224.51</v>
      </c>
    </row>
    <row r="2" spans="2:6" x14ac:dyDescent="0.25">
      <c r="B2" s="1" t="s">
        <v>12</v>
      </c>
      <c r="C2" s="29" t="s">
        <v>148</v>
      </c>
      <c r="F2">
        <f>312*28.07</f>
        <v>8757.84</v>
      </c>
    </row>
    <row r="3" spans="2:6" x14ac:dyDescent="0.25">
      <c r="B3" s="1" t="s">
        <v>310</v>
      </c>
      <c r="C3" s="29" t="s">
        <v>312</v>
      </c>
    </row>
    <row r="5" spans="2:6" x14ac:dyDescent="0.25">
      <c r="B5" s="1" t="s">
        <v>85</v>
      </c>
      <c r="D5" s="1" t="s">
        <v>127</v>
      </c>
      <c r="E5" s="1" t="s">
        <v>298</v>
      </c>
    </row>
    <row r="6" spans="2:6" x14ac:dyDescent="0.25">
      <c r="D6" s="29" t="s">
        <v>319</v>
      </c>
      <c r="E6" s="29" t="s">
        <v>319</v>
      </c>
      <c r="F6" s="29" t="s">
        <v>0</v>
      </c>
    </row>
    <row r="7" spans="2:6" x14ac:dyDescent="0.25">
      <c r="B7" s="1" t="s">
        <v>15</v>
      </c>
      <c r="C7" s="1" t="s">
        <v>66</v>
      </c>
      <c r="D7" s="29" t="s">
        <v>296</v>
      </c>
      <c r="E7" s="29" t="s">
        <v>333</v>
      </c>
    </row>
    <row r="8" spans="2:6" x14ac:dyDescent="0.25">
      <c r="B8" s="29" t="s">
        <v>320</v>
      </c>
      <c r="C8" s="29" t="s">
        <v>39</v>
      </c>
      <c r="D8" s="3">
        <v>2720150.6272189338</v>
      </c>
      <c r="E8" s="3">
        <v>10590741.354870241</v>
      </c>
      <c r="F8" s="3">
        <v>13310891.982089175</v>
      </c>
    </row>
    <row r="9" spans="2:6" x14ac:dyDescent="0.25">
      <c r="B9" s="29" t="s">
        <v>320</v>
      </c>
      <c r="C9" s="29" t="s">
        <v>233</v>
      </c>
      <c r="D9" s="3">
        <v>4663115.3609467503</v>
      </c>
      <c r="E9" s="3">
        <v>18155556.608348999</v>
      </c>
      <c r="F9" s="3">
        <v>22818671.969295748</v>
      </c>
    </row>
    <row r="10" spans="2:6" x14ac:dyDescent="0.25">
      <c r="B10" s="29" t="s">
        <v>320</v>
      </c>
      <c r="C10" s="29" t="s">
        <v>260</v>
      </c>
      <c r="D10" s="3">
        <v>7480414.2248520795</v>
      </c>
      <c r="E10" s="3">
        <v>29124538.725893192</v>
      </c>
      <c r="F10" s="3">
        <v>36604952.95074527</v>
      </c>
    </row>
    <row r="11" spans="2:6" x14ac:dyDescent="0.25">
      <c r="B11" s="29" t="s">
        <v>321</v>
      </c>
      <c r="C11" s="29" t="s">
        <v>39</v>
      </c>
      <c r="D11" s="3">
        <v>6606080.09467455</v>
      </c>
      <c r="E11" s="3">
        <v>25720371.861827731</v>
      </c>
      <c r="F11" s="3">
        <v>32326451.956502281</v>
      </c>
    </row>
    <row r="12" spans="2:6" x14ac:dyDescent="0.25">
      <c r="B12" s="29" t="s">
        <v>321</v>
      </c>
      <c r="C12" s="29" t="s">
        <v>233</v>
      </c>
      <c r="D12" s="3">
        <v>16191372.78106508</v>
      </c>
      <c r="E12" s="3">
        <v>63040127.112322807</v>
      </c>
      <c r="F12" s="3">
        <v>79231499.893387884</v>
      </c>
    </row>
    <row r="13" spans="2:6" x14ac:dyDescent="0.25">
      <c r="B13" s="29" t="s">
        <v>321</v>
      </c>
      <c r="C13" s="29" t="s">
        <v>260</v>
      </c>
      <c r="D13" s="3">
        <v>6120338.9112426098</v>
      </c>
      <c r="E13" s="3">
        <v>23829168.04845807</v>
      </c>
      <c r="F13" s="3">
        <v>29949506.959700681</v>
      </c>
    </row>
    <row r="14" spans="2:6" x14ac:dyDescent="0.25">
      <c r="B14" s="29" t="s">
        <v>0</v>
      </c>
      <c r="D14" s="3">
        <v>43781472.000000007</v>
      </c>
      <c r="E14" s="3">
        <v>170460503.71172103</v>
      </c>
      <c r="F14" s="3">
        <v>214241975.71172103</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S14"/>
  <sheetViews>
    <sheetView topLeftCell="A9" workbookViewId="0">
      <selection activeCell="C10" sqref="C10"/>
    </sheetView>
  </sheetViews>
  <sheetFormatPr defaultRowHeight="15" x14ac:dyDescent="0.25"/>
  <cols>
    <col min="2" max="2" width="11.7109375" customWidth="1"/>
    <col min="3" max="3" width="7.42578125" customWidth="1"/>
    <col min="4" max="11" width="13.5703125" bestFit="1" customWidth="1"/>
    <col min="12" max="18" width="13.5703125" customWidth="1"/>
    <col min="19" max="19" width="12" customWidth="1"/>
    <col min="20" max="22" width="14.140625" bestFit="1" customWidth="1"/>
    <col min="23" max="23" width="12" bestFit="1" customWidth="1"/>
    <col min="24" max="25" width="16" bestFit="1" customWidth="1"/>
    <col min="26" max="26" width="12" customWidth="1"/>
    <col min="27" max="27" width="14.28515625" bestFit="1" customWidth="1"/>
    <col min="28" max="28" width="16" bestFit="1" customWidth="1"/>
    <col min="29" max="29" width="12" bestFit="1" customWidth="1"/>
  </cols>
  <sheetData>
    <row r="2" spans="2:19" x14ac:dyDescent="0.25">
      <c r="B2" s="1" t="s">
        <v>13</v>
      </c>
      <c r="D2" s="1" t="s">
        <v>12</v>
      </c>
    </row>
    <row r="3" spans="2:19" x14ac:dyDescent="0.25">
      <c r="B3" s="1" t="s">
        <v>11</v>
      </c>
      <c r="C3" s="1" t="s">
        <v>127</v>
      </c>
      <c r="D3" s="29" t="s">
        <v>9</v>
      </c>
      <c r="E3" s="29" t="s">
        <v>162</v>
      </c>
      <c r="F3" s="29" t="s">
        <v>149</v>
      </c>
      <c r="G3" s="29" t="s">
        <v>263</v>
      </c>
      <c r="H3" s="29" t="s">
        <v>264</v>
      </c>
      <c r="I3" s="29" t="s">
        <v>150</v>
      </c>
      <c r="J3" s="29" t="s">
        <v>329</v>
      </c>
      <c r="K3" s="29" t="s">
        <v>322</v>
      </c>
      <c r="L3" s="29" t="s">
        <v>324</v>
      </c>
      <c r="M3" s="29" t="s">
        <v>325</v>
      </c>
      <c r="N3" s="29" t="s">
        <v>326</v>
      </c>
      <c r="O3" s="29" t="s">
        <v>328</v>
      </c>
      <c r="P3" s="29" t="s">
        <v>334</v>
      </c>
      <c r="Q3" s="29" t="s">
        <v>332</v>
      </c>
      <c r="R3" s="29" t="s">
        <v>330</v>
      </c>
      <c r="S3" s="29" t="s">
        <v>0</v>
      </c>
    </row>
    <row r="4" spans="2:19" x14ac:dyDescent="0.25">
      <c r="B4" s="29" t="s">
        <v>6</v>
      </c>
      <c r="C4" s="29" t="s">
        <v>319</v>
      </c>
      <c r="D4" s="3">
        <v>1.38340558</v>
      </c>
      <c r="E4" s="3">
        <v>41.682993932516482</v>
      </c>
      <c r="F4" s="3">
        <v>2.5039845477446936</v>
      </c>
      <c r="G4" s="3">
        <v>12.901294772177295</v>
      </c>
      <c r="H4" s="3">
        <v>3.6811217392466546</v>
      </c>
      <c r="I4" s="3">
        <v>57.868844599928401</v>
      </c>
      <c r="J4" s="3">
        <v>3.2365572000000014</v>
      </c>
      <c r="K4" s="3">
        <v>51.314042626014455</v>
      </c>
      <c r="L4" s="3">
        <v>1.4284406400000003</v>
      </c>
      <c r="M4" s="3"/>
      <c r="N4" s="3"/>
      <c r="O4" s="3"/>
      <c r="P4" s="3"/>
      <c r="Q4" s="3">
        <v>0.30535932302063701</v>
      </c>
      <c r="R4" s="3"/>
      <c r="S4" s="3">
        <v>176.30604496064862</v>
      </c>
    </row>
    <row r="5" spans="2:19" x14ac:dyDescent="0.25">
      <c r="B5" s="29" t="s">
        <v>16</v>
      </c>
      <c r="C5" s="29" t="s">
        <v>319</v>
      </c>
      <c r="D5" s="3"/>
      <c r="E5" s="3">
        <v>4.0919296003630174</v>
      </c>
      <c r="F5" s="3"/>
      <c r="G5" s="3"/>
      <c r="H5" s="3">
        <v>0.27386942061313857</v>
      </c>
      <c r="I5" s="3">
        <v>0.89351999999999998</v>
      </c>
      <c r="J5" s="3"/>
      <c r="K5" s="3">
        <v>11.563485684882355</v>
      </c>
      <c r="L5" s="3">
        <v>1.9191684748894777</v>
      </c>
      <c r="M5" s="3"/>
      <c r="N5" s="3"/>
      <c r="O5" s="3"/>
      <c r="P5" s="3"/>
      <c r="Q5" s="3"/>
      <c r="R5" s="3">
        <v>9.6662558859653885E-2</v>
      </c>
      <c r="S5" s="3">
        <v>18.838635739607639</v>
      </c>
    </row>
    <row r="6" spans="2:19" x14ac:dyDescent="0.25">
      <c r="B6" s="29" t="s">
        <v>17</v>
      </c>
      <c r="C6" s="29" t="s">
        <v>319</v>
      </c>
      <c r="D6" s="3"/>
      <c r="E6" s="3">
        <v>30.931375012533309</v>
      </c>
      <c r="F6" s="3">
        <v>1.4097269930069931</v>
      </c>
      <c r="G6" s="3">
        <v>7.3028386377624308</v>
      </c>
      <c r="H6" s="3">
        <v>10.963595648150559</v>
      </c>
      <c r="I6" s="3">
        <v>170.51791471140675</v>
      </c>
      <c r="J6" s="3">
        <v>2.4324642857142753</v>
      </c>
      <c r="K6" s="3">
        <v>60.096171083608013</v>
      </c>
      <c r="L6" s="3">
        <v>33.175424830769231</v>
      </c>
      <c r="M6" s="3">
        <v>23.005231722195056</v>
      </c>
      <c r="N6" s="3">
        <v>1.7835638095238102</v>
      </c>
      <c r="O6" s="3"/>
      <c r="P6" s="3"/>
      <c r="Q6" s="3"/>
      <c r="R6" s="3"/>
      <c r="S6" s="3">
        <v>341.61830673467034</v>
      </c>
    </row>
    <row r="7" spans="2:19" x14ac:dyDescent="0.25">
      <c r="B7" s="29" t="s">
        <v>18</v>
      </c>
      <c r="C7" s="29" t="s">
        <v>319</v>
      </c>
      <c r="D7" s="3">
        <v>9.2736099875170801</v>
      </c>
      <c r="E7" s="3">
        <v>135.02125015245926</v>
      </c>
      <c r="F7" s="3">
        <v>16.379322795857838</v>
      </c>
      <c r="G7" s="3">
        <v>84.679991724896169</v>
      </c>
      <c r="H7" s="3">
        <v>16.679153837998328</v>
      </c>
      <c r="I7" s="3">
        <v>232.68970154988398</v>
      </c>
      <c r="J7" s="3"/>
      <c r="K7" s="3">
        <v>39.620312444455926</v>
      </c>
      <c r="L7" s="3"/>
      <c r="M7" s="3"/>
      <c r="N7" s="3"/>
      <c r="O7" s="3">
        <v>97.527747644020721</v>
      </c>
      <c r="P7" s="3"/>
      <c r="Q7" s="3"/>
      <c r="R7" s="3"/>
      <c r="S7" s="3">
        <v>631.87109013708925</v>
      </c>
    </row>
    <row r="8" spans="2:19" x14ac:dyDescent="0.25">
      <c r="B8" s="29" t="s">
        <v>7</v>
      </c>
      <c r="C8" s="29" t="s">
        <v>319</v>
      </c>
      <c r="D8" s="3"/>
      <c r="E8" s="3">
        <v>15.907902867855883</v>
      </c>
      <c r="F8" s="3"/>
      <c r="G8" s="3"/>
      <c r="H8" s="3">
        <v>0.89725363398692903</v>
      </c>
      <c r="I8" s="3">
        <v>22.091927299890987</v>
      </c>
      <c r="J8" s="3">
        <v>2.5756246482358911</v>
      </c>
      <c r="K8" s="3">
        <v>24.236260313545415</v>
      </c>
      <c r="L8" s="3">
        <v>1.4743079999999997</v>
      </c>
      <c r="M8" s="3"/>
      <c r="N8" s="3"/>
      <c r="O8" s="3"/>
      <c r="P8" s="3">
        <v>3.1403998482126356</v>
      </c>
      <c r="Q8" s="3"/>
      <c r="R8" s="3"/>
      <c r="S8" s="3">
        <v>70.323676611727734</v>
      </c>
    </row>
    <row r="9" spans="2:19" x14ac:dyDescent="0.25">
      <c r="B9" s="29" t="s">
        <v>21</v>
      </c>
      <c r="C9" s="29" t="s">
        <v>319</v>
      </c>
      <c r="D9" s="3"/>
      <c r="E9" s="3">
        <v>47.343028186943272</v>
      </c>
      <c r="F9" s="3">
        <v>1.2220200000000001</v>
      </c>
      <c r="G9" s="3">
        <v>54.5360950899884</v>
      </c>
      <c r="H9" s="3">
        <v>8.2087591911764797</v>
      </c>
      <c r="I9" s="3">
        <v>242.2314908403639</v>
      </c>
      <c r="J9" s="3"/>
      <c r="K9" s="3"/>
      <c r="L9" s="3"/>
      <c r="M9" s="3"/>
      <c r="N9" s="3"/>
      <c r="O9" s="3">
        <v>15.812336598401579</v>
      </c>
      <c r="P9" s="3"/>
      <c r="Q9" s="3">
        <v>1.57826</v>
      </c>
      <c r="R9" s="3"/>
      <c r="S9" s="3">
        <v>370.93198990687364</v>
      </c>
    </row>
    <row r="10" spans="2:19" x14ac:dyDescent="0.25">
      <c r="B10" s="29" t="s">
        <v>8</v>
      </c>
      <c r="C10" s="29" t="s">
        <v>319</v>
      </c>
      <c r="D10" s="3"/>
      <c r="E10" s="3">
        <v>65.764698901336843</v>
      </c>
      <c r="F10" s="3">
        <v>2.3627393258426999</v>
      </c>
      <c r="G10" s="3">
        <v>5.5878003361344604</v>
      </c>
      <c r="H10" s="3">
        <v>14.336108496219182</v>
      </c>
      <c r="I10" s="3">
        <v>209.35819777943851</v>
      </c>
      <c r="J10" s="3">
        <v>2.3549934562873682</v>
      </c>
      <c r="K10" s="3">
        <v>101.59427283789579</v>
      </c>
      <c r="L10" s="3">
        <v>10.527039439275871</v>
      </c>
      <c r="M10" s="3">
        <v>1.7169599999999998</v>
      </c>
      <c r="N10" s="3">
        <v>2.2635501557078781</v>
      </c>
      <c r="O10" s="3"/>
      <c r="P10" s="3">
        <v>2.6280000000000001E-2</v>
      </c>
      <c r="Q10" s="3"/>
      <c r="R10" s="3"/>
      <c r="S10" s="3">
        <v>415.89264072813859</v>
      </c>
    </row>
    <row r="11" spans="2:19" x14ac:dyDescent="0.25">
      <c r="B11" s="29" t="s">
        <v>20</v>
      </c>
      <c r="C11" s="29" t="s">
        <v>319</v>
      </c>
      <c r="D11" s="3"/>
      <c r="E11" s="3">
        <v>1.752</v>
      </c>
      <c r="F11" s="3"/>
      <c r="G11" s="3"/>
      <c r="H11" s="3"/>
      <c r="I11" s="3">
        <v>7.7525521375793076</v>
      </c>
      <c r="J11" s="3"/>
      <c r="K11" s="3"/>
      <c r="L11" s="3">
        <v>0.48871578947368499</v>
      </c>
      <c r="M11" s="3"/>
      <c r="N11" s="3"/>
      <c r="O11" s="3"/>
      <c r="P11" s="3"/>
      <c r="Q11" s="3"/>
      <c r="R11" s="3"/>
      <c r="S11" s="3">
        <v>9.9932679270529938</v>
      </c>
    </row>
    <row r="12" spans="2:19" x14ac:dyDescent="0.25">
      <c r="B12" s="29" t="s">
        <v>317</v>
      </c>
      <c r="C12" s="29" t="s">
        <v>319</v>
      </c>
      <c r="D12" s="3"/>
      <c r="E12" s="3"/>
      <c r="F12" s="3"/>
      <c r="G12" s="3"/>
      <c r="H12" s="3"/>
      <c r="I12" s="3"/>
      <c r="J12" s="3"/>
      <c r="K12" s="3">
        <v>1.6418097066279591</v>
      </c>
      <c r="L12" s="3"/>
      <c r="M12" s="3"/>
      <c r="N12" s="3"/>
      <c r="O12" s="3"/>
      <c r="P12" s="3"/>
      <c r="Q12" s="3"/>
      <c r="R12" s="3"/>
      <c r="S12" s="3">
        <v>1.6418097066279591</v>
      </c>
    </row>
    <row r="13" spans="2:19" x14ac:dyDescent="0.25">
      <c r="B13" s="29" t="s">
        <v>254</v>
      </c>
      <c r="C13" s="29" t="s">
        <v>319</v>
      </c>
      <c r="D13" s="3"/>
      <c r="E13" s="3"/>
      <c r="F13" s="3"/>
      <c r="G13" s="3"/>
      <c r="H13" s="3"/>
      <c r="I13" s="3"/>
      <c r="J13" s="3"/>
      <c r="K13" s="3">
        <v>29.5413866015118</v>
      </c>
      <c r="L13" s="3"/>
      <c r="M13" s="3"/>
      <c r="N13" s="3"/>
      <c r="O13" s="3"/>
      <c r="P13" s="3"/>
      <c r="Q13" s="3"/>
      <c r="R13" s="3"/>
      <c r="S13" s="3">
        <v>29.5413866015118</v>
      </c>
    </row>
    <row r="14" spans="2:19" x14ac:dyDescent="0.25">
      <c r="B14" s="29" t="s">
        <v>0</v>
      </c>
      <c r="D14" s="3">
        <v>10.65701556751708</v>
      </c>
      <c r="E14" s="3">
        <v>342.49517865400804</v>
      </c>
      <c r="F14" s="3">
        <v>23.877793662452227</v>
      </c>
      <c r="G14" s="3">
        <v>165.00802056095876</v>
      </c>
      <c r="H14" s="3">
        <v>55.039861967391275</v>
      </c>
      <c r="I14" s="3">
        <v>943.40414891849184</v>
      </c>
      <c r="J14" s="3">
        <v>10.599639590237537</v>
      </c>
      <c r="K14" s="3">
        <v>319.60774129854173</v>
      </c>
      <c r="L14" s="3">
        <v>49.013097174408273</v>
      </c>
      <c r="M14" s="3">
        <v>24.722191722195056</v>
      </c>
      <c r="N14" s="3">
        <v>4.0471139652316879</v>
      </c>
      <c r="O14" s="3">
        <v>113.34008424242231</v>
      </c>
      <c r="P14" s="3">
        <v>3.1666798482126355</v>
      </c>
      <c r="Q14" s="3">
        <v>1.8836193230206371</v>
      </c>
      <c r="R14" s="3">
        <v>9.6662558859653885E-2</v>
      </c>
      <c r="S14" s="3">
        <v>2066.9588490539486</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O11"/>
  <sheetViews>
    <sheetView zoomScale="85" zoomScaleNormal="85" workbookViewId="0">
      <selection activeCell="C13" sqref="C13"/>
    </sheetView>
  </sheetViews>
  <sheetFormatPr defaultRowHeight="15" x14ac:dyDescent="0.25"/>
  <cols>
    <col min="2" max="2" width="13.28515625" bestFit="1" customWidth="1"/>
    <col min="3" max="3" width="12.5703125" bestFit="1" customWidth="1"/>
    <col min="4" max="4" width="8.140625" bestFit="1" customWidth="1"/>
    <col min="5" max="9" width="13.5703125" bestFit="1" customWidth="1"/>
    <col min="10" max="12" width="13.5703125" customWidth="1"/>
    <col min="13" max="13" width="13.5703125" bestFit="1" customWidth="1"/>
    <col min="14" max="14" width="13.5703125" customWidth="1"/>
    <col min="15" max="15" width="12.28515625" customWidth="1"/>
    <col min="16" max="18" width="55.140625" customWidth="1"/>
    <col min="19" max="20" width="55.140625" bestFit="1" customWidth="1"/>
    <col min="21" max="23" width="55.140625" customWidth="1"/>
    <col min="24" max="24" width="55.140625" bestFit="1" customWidth="1"/>
    <col min="25" max="26" width="55.140625" customWidth="1"/>
    <col min="27" max="28" width="55.140625" bestFit="1" customWidth="1"/>
    <col min="29" max="31" width="55.140625" customWidth="1"/>
    <col min="32" max="32" width="55.140625" bestFit="1" customWidth="1"/>
    <col min="33" max="34" width="55.140625" customWidth="1"/>
    <col min="35" max="35" width="55.140625" bestFit="1" customWidth="1"/>
    <col min="36" max="41" width="55.140625" customWidth="1"/>
    <col min="42" max="42" width="55.140625" bestFit="1" customWidth="1"/>
    <col min="43" max="43" width="55.140625" customWidth="1"/>
    <col min="44" max="112" width="55.140625" bestFit="1" customWidth="1"/>
    <col min="113" max="113" width="12.28515625" customWidth="1"/>
    <col min="114" max="120" width="29.42578125" bestFit="1" customWidth="1"/>
    <col min="121" max="121" width="12.28515625" bestFit="1" customWidth="1"/>
  </cols>
  <sheetData>
    <row r="1" spans="2:15" x14ac:dyDescent="0.25">
      <c r="B1" s="1" t="s">
        <v>11</v>
      </c>
      <c r="C1" s="29" t="s">
        <v>6</v>
      </c>
    </row>
    <row r="3" spans="2:15" x14ac:dyDescent="0.25">
      <c r="B3" s="1" t="s">
        <v>14</v>
      </c>
      <c r="E3" s="1" t="s">
        <v>12</v>
      </c>
    </row>
    <row r="4" spans="2:15" x14ac:dyDescent="0.25">
      <c r="B4" s="1" t="s">
        <v>127</v>
      </c>
      <c r="C4" s="1" t="s">
        <v>15</v>
      </c>
      <c r="D4" s="1" t="s">
        <v>66</v>
      </c>
      <c r="E4" s="29" t="s">
        <v>9</v>
      </c>
      <c r="F4" s="29" t="s">
        <v>162</v>
      </c>
      <c r="G4" s="29" t="s">
        <v>149</v>
      </c>
      <c r="H4" s="29" t="s">
        <v>263</v>
      </c>
      <c r="I4" s="29" t="s">
        <v>264</v>
      </c>
      <c r="J4" s="29" t="s">
        <v>150</v>
      </c>
      <c r="K4" s="29" t="s">
        <v>329</v>
      </c>
      <c r="L4" s="29" t="s">
        <v>322</v>
      </c>
      <c r="M4" s="29" t="s">
        <v>324</v>
      </c>
      <c r="N4" s="29" t="s">
        <v>332</v>
      </c>
      <c r="O4" s="29" t="s">
        <v>0</v>
      </c>
    </row>
    <row r="5" spans="2:15" x14ac:dyDescent="0.25">
      <c r="B5" s="29" t="s">
        <v>319</v>
      </c>
      <c r="C5" s="29" t="s">
        <v>320</v>
      </c>
      <c r="D5" s="29" t="s">
        <v>39</v>
      </c>
      <c r="E5" s="3"/>
      <c r="F5" s="3">
        <v>5010.2821097140986</v>
      </c>
      <c r="G5" s="3">
        <v>562.04522906398336</v>
      </c>
      <c r="H5" s="3">
        <v>3343.0992055902861</v>
      </c>
      <c r="I5" s="3">
        <v>728.4405760373503</v>
      </c>
      <c r="J5" s="3">
        <v>6803.7662471535887</v>
      </c>
      <c r="K5" s="3">
        <v>369.46999999999997</v>
      </c>
      <c r="L5" s="3">
        <v>2418.4059657790995</v>
      </c>
      <c r="M5" s="3">
        <v>163.06400000000002</v>
      </c>
      <c r="N5" s="3">
        <v>69.716740415670401</v>
      </c>
      <c r="O5" s="3">
        <v>19468.29007375408</v>
      </c>
    </row>
    <row r="6" spans="2:15" x14ac:dyDescent="0.25">
      <c r="B6" s="29" t="s">
        <v>319</v>
      </c>
      <c r="C6" s="29" t="s">
        <v>320</v>
      </c>
      <c r="D6" s="29" t="s">
        <v>233</v>
      </c>
      <c r="E6" s="3"/>
      <c r="F6" s="3">
        <v>11516.653021628345</v>
      </c>
      <c r="G6" s="3">
        <v>576.50634017509446</v>
      </c>
      <c r="H6" s="3">
        <v>2780.0510655907738</v>
      </c>
      <c r="I6" s="3">
        <v>731.84057603735039</v>
      </c>
      <c r="J6" s="3">
        <v>6803.7662471535887</v>
      </c>
      <c r="K6" s="3">
        <v>369.46999999999997</v>
      </c>
      <c r="L6" s="3">
        <v>953.02931549961431</v>
      </c>
      <c r="M6" s="3">
        <v>163.06400000000002</v>
      </c>
      <c r="N6" s="3">
        <v>69.716740415670401</v>
      </c>
      <c r="O6" s="3">
        <v>23964.097306500436</v>
      </c>
    </row>
    <row r="7" spans="2:15" x14ac:dyDescent="0.25">
      <c r="B7" s="29" t="s">
        <v>319</v>
      </c>
      <c r="C7" s="29" t="s">
        <v>320</v>
      </c>
      <c r="D7" s="29" t="s">
        <v>260</v>
      </c>
      <c r="E7" s="3"/>
      <c r="F7" s="3">
        <v>10710.421629402703</v>
      </c>
      <c r="G7" s="3">
        <v>576.50634017509446</v>
      </c>
      <c r="H7" s="3">
        <v>2713.3529974335211</v>
      </c>
      <c r="I7" s="3">
        <v>728.4405760373503</v>
      </c>
      <c r="J7" s="3">
        <v>6803.7662471535887</v>
      </c>
      <c r="K7" s="3">
        <v>369.46999999999997</v>
      </c>
      <c r="L7" s="3">
        <v>1279.0619550906702</v>
      </c>
      <c r="M7" s="3">
        <v>163.06400000000002</v>
      </c>
      <c r="N7" s="3">
        <v>69.716740415670401</v>
      </c>
      <c r="O7" s="3">
        <v>23413.800485708598</v>
      </c>
    </row>
    <row r="8" spans="2:15" x14ac:dyDescent="0.25">
      <c r="B8" s="29" t="s">
        <v>319</v>
      </c>
      <c r="C8" s="29" t="s">
        <v>321</v>
      </c>
      <c r="D8" s="29" t="s">
        <v>39</v>
      </c>
      <c r="E8" s="3"/>
      <c r="F8" s="3">
        <v>329.05181901637553</v>
      </c>
      <c r="G8" s="3"/>
      <c r="H8" s="3"/>
      <c r="I8" s="3">
        <v>97.381754522823186</v>
      </c>
      <c r="J8" s="3">
        <v>6403.6157775527818</v>
      </c>
      <c r="K8" s="3">
        <v>369.46999999999997</v>
      </c>
      <c r="L8" s="3">
        <v>10023.519663883226</v>
      </c>
      <c r="M8" s="3">
        <v>163.06400000000002</v>
      </c>
      <c r="N8" s="3"/>
      <c r="O8" s="3">
        <v>17386.103014975204</v>
      </c>
    </row>
    <row r="9" spans="2:15" x14ac:dyDescent="0.25">
      <c r="B9" s="29" t="s">
        <v>319</v>
      </c>
      <c r="C9" s="29" t="s">
        <v>321</v>
      </c>
      <c r="D9" s="29" t="s">
        <v>233</v>
      </c>
      <c r="E9" s="3">
        <v>298.38869088614985</v>
      </c>
      <c r="F9" s="3">
        <v>598.58886009706532</v>
      </c>
      <c r="G9" s="3"/>
      <c r="H9" s="3"/>
      <c r="I9" s="3">
        <v>118.99439894596199</v>
      </c>
      <c r="J9" s="3">
        <v>6413.058208274012</v>
      </c>
      <c r="K9" s="3">
        <v>369.46999999999997</v>
      </c>
      <c r="L9" s="3">
        <v>10182.134864994041</v>
      </c>
      <c r="M9" s="3">
        <v>163.06400000000002</v>
      </c>
      <c r="N9" s="3"/>
      <c r="O9" s="3">
        <v>18143.69902319723</v>
      </c>
    </row>
    <row r="10" spans="2:15" x14ac:dyDescent="0.25">
      <c r="B10" s="29" t="s">
        <v>319</v>
      </c>
      <c r="C10" s="29" t="s">
        <v>321</v>
      </c>
      <c r="D10" s="29" t="s">
        <v>260</v>
      </c>
      <c r="E10" s="3">
        <v>649.14937760700138</v>
      </c>
      <c r="F10" s="3">
        <v>384.99840433077838</v>
      </c>
      <c r="G10" s="3"/>
      <c r="H10" s="3"/>
      <c r="I10" s="3">
        <v>116.21837817714841</v>
      </c>
      <c r="J10" s="3">
        <v>6408.2222041702507</v>
      </c>
      <c r="K10" s="3">
        <v>369.46999999999997</v>
      </c>
      <c r="L10" s="3">
        <v>10290.452773119421</v>
      </c>
      <c r="M10" s="3">
        <v>163.06400000000002</v>
      </c>
      <c r="N10" s="3"/>
      <c r="O10" s="3">
        <v>18381.575137404598</v>
      </c>
    </row>
    <row r="11" spans="2:15" x14ac:dyDescent="0.25">
      <c r="B11" s="29" t="s">
        <v>0</v>
      </c>
      <c r="E11" s="3">
        <v>947.53806849315129</v>
      </c>
      <c r="F11" s="3">
        <v>28549.995844189361</v>
      </c>
      <c r="G11" s="3">
        <v>1715.0579094141722</v>
      </c>
      <c r="H11" s="3">
        <v>8836.5032686145805</v>
      </c>
      <c r="I11" s="3">
        <v>2521.3162597579844</v>
      </c>
      <c r="J11" s="3">
        <v>39636.194931457809</v>
      </c>
      <c r="K11" s="3">
        <v>2216.8199999999997</v>
      </c>
      <c r="L11" s="3">
        <v>35146.604538366068</v>
      </c>
      <c r="M11" s="3">
        <v>978.38400000000024</v>
      </c>
      <c r="N11" s="3">
        <v>209.15022124701119</v>
      </c>
      <c r="O11" s="3">
        <v>120757.56504154015</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B2:I12"/>
  <sheetViews>
    <sheetView workbookViewId="0">
      <selection activeCell="D15" sqref="D15"/>
    </sheetView>
  </sheetViews>
  <sheetFormatPr defaultRowHeight="15" x14ac:dyDescent="0.25"/>
  <cols>
    <col min="2" max="2" width="30.85546875" customWidth="1"/>
    <col min="3" max="4" width="7.85546875" customWidth="1"/>
    <col min="5" max="7" width="12.5703125" customWidth="1"/>
    <col min="8" max="8" width="12.5703125" bestFit="1" customWidth="1"/>
    <col min="9" max="9" width="12" customWidth="1"/>
    <col min="10" max="14" width="20" customWidth="1"/>
    <col min="15" max="15" width="20" bestFit="1" customWidth="1"/>
    <col min="16" max="16" width="12" customWidth="1"/>
    <col min="17" max="22" width="30" customWidth="1"/>
    <col min="23" max="23" width="30" bestFit="1" customWidth="1"/>
    <col min="24" max="26" width="30" customWidth="1"/>
    <col min="27" max="27" width="12" customWidth="1"/>
    <col min="28" max="36" width="42.42578125" bestFit="1" customWidth="1"/>
    <col min="37" max="37" width="12" bestFit="1" customWidth="1"/>
    <col min="38" max="38" width="25.85546875" bestFit="1" customWidth="1"/>
    <col min="39" max="45" width="25.85546875" customWidth="1"/>
    <col min="46" max="46" width="12" customWidth="1"/>
    <col min="47" max="59" width="20" customWidth="1"/>
    <col min="60" max="60" width="20" bestFit="1" customWidth="1"/>
    <col min="61" max="62" width="20" customWidth="1"/>
    <col min="63" max="103" width="20" bestFit="1" customWidth="1"/>
    <col min="104" max="104" width="12" bestFit="1" customWidth="1"/>
  </cols>
  <sheetData>
    <row r="2" spans="2:9" x14ac:dyDescent="0.25">
      <c r="B2" s="1" t="s">
        <v>11</v>
      </c>
      <c r="C2" s="29" t="s">
        <v>6</v>
      </c>
    </row>
    <row r="4" spans="2:9" x14ac:dyDescent="0.25">
      <c r="B4" s="1" t="s">
        <v>182</v>
      </c>
      <c r="E4" s="1" t="s">
        <v>12</v>
      </c>
    </row>
    <row r="5" spans="2:9" x14ac:dyDescent="0.25">
      <c r="B5" s="1" t="s">
        <v>127</v>
      </c>
      <c r="C5" s="1" t="s">
        <v>15</v>
      </c>
      <c r="D5" s="1" t="s">
        <v>66</v>
      </c>
      <c r="E5" s="29" t="s">
        <v>150</v>
      </c>
      <c r="F5" s="29" t="s">
        <v>149</v>
      </c>
      <c r="G5" s="29" t="s">
        <v>263</v>
      </c>
      <c r="H5" s="29" t="s">
        <v>264</v>
      </c>
      <c r="I5" s="29" t="s">
        <v>0</v>
      </c>
    </row>
    <row r="6" spans="2:9" x14ac:dyDescent="0.25">
      <c r="B6" s="29" t="s">
        <v>319</v>
      </c>
      <c r="C6" s="29" t="s">
        <v>320</v>
      </c>
      <c r="D6" s="29" t="s">
        <v>39</v>
      </c>
      <c r="E6" s="3">
        <v>44978973.114283949</v>
      </c>
      <c r="F6" s="3">
        <v>6142125.7007973278</v>
      </c>
      <c r="G6" s="3">
        <v>43012527.262453206</v>
      </c>
      <c r="H6" s="3">
        <v>5832370.4136791816</v>
      </c>
      <c r="I6" s="3">
        <v>99965996.491213664</v>
      </c>
    </row>
    <row r="7" spans="2:9" x14ac:dyDescent="0.25">
      <c r="B7" s="29" t="s">
        <v>319</v>
      </c>
      <c r="C7" s="29" t="s">
        <v>320</v>
      </c>
      <c r="D7" s="29" t="s">
        <v>233</v>
      </c>
      <c r="E7" s="3">
        <v>44978973.114283934</v>
      </c>
      <c r="F7" s="3">
        <v>6316265.2797446959</v>
      </c>
      <c r="G7" s="3">
        <v>43012527.262453206</v>
      </c>
      <c r="H7" s="3">
        <v>5898596.0136791812</v>
      </c>
      <c r="I7" s="3">
        <v>100206361.67016101</v>
      </c>
    </row>
    <row r="8" spans="2:9" x14ac:dyDescent="0.25">
      <c r="B8" s="29" t="s">
        <v>319</v>
      </c>
      <c r="C8" s="29" t="s">
        <v>320</v>
      </c>
      <c r="D8" s="29" t="s">
        <v>260</v>
      </c>
      <c r="E8" s="3">
        <v>44978973.114283934</v>
      </c>
      <c r="F8" s="3">
        <v>6316265.2797446959</v>
      </c>
      <c r="G8" s="3">
        <v>43012527.262453206</v>
      </c>
      <c r="H8" s="3">
        <v>5832370.4136791816</v>
      </c>
      <c r="I8" s="3">
        <v>100140136.07016101</v>
      </c>
    </row>
    <row r="9" spans="2:9" x14ac:dyDescent="0.25">
      <c r="B9" s="29" t="s">
        <v>319</v>
      </c>
      <c r="C9" s="29" t="s">
        <v>321</v>
      </c>
      <c r="D9" s="29" t="s">
        <v>39</v>
      </c>
      <c r="E9" s="3">
        <v>42299324.35232836</v>
      </c>
      <c r="F9" s="3"/>
      <c r="G9" s="3"/>
      <c r="H9" s="3">
        <v>600117.53173264</v>
      </c>
      <c r="I9" s="3">
        <v>42899441.884061001</v>
      </c>
    </row>
    <row r="10" spans="2:9" x14ac:dyDescent="0.25">
      <c r="B10" s="29" t="s">
        <v>319</v>
      </c>
      <c r="C10" s="29" t="s">
        <v>321</v>
      </c>
      <c r="D10" s="29" t="s">
        <v>233</v>
      </c>
      <c r="E10" s="3">
        <v>42363105.674596176</v>
      </c>
      <c r="F10" s="3"/>
      <c r="G10" s="3"/>
      <c r="H10" s="3">
        <v>694592.73143489822</v>
      </c>
      <c r="I10" s="3">
        <v>43057698.406031072</v>
      </c>
    </row>
    <row r="11" spans="2:9" x14ac:dyDescent="0.25">
      <c r="B11" s="29" t="s">
        <v>319</v>
      </c>
      <c r="C11" s="29" t="s">
        <v>321</v>
      </c>
      <c r="D11" s="29" t="s">
        <v>260</v>
      </c>
      <c r="E11" s="3">
        <v>42334846.674083859</v>
      </c>
      <c r="F11" s="3"/>
      <c r="G11" s="3"/>
      <c r="H11" s="3">
        <v>685854.90337139752</v>
      </c>
      <c r="I11" s="3">
        <v>43020701.57745526</v>
      </c>
    </row>
    <row r="12" spans="2:9" x14ac:dyDescent="0.25">
      <c r="B12" s="29" t="s">
        <v>0</v>
      </c>
      <c r="E12" s="3">
        <v>261934196.04386023</v>
      </c>
      <c r="F12" s="3">
        <v>18774656.260286719</v>
      </c>
      <c r="G12" s="3">
        <v>129037581.78735963</v>
      </c>
      <c r="H12" s="3">
        <v>19543902.007576481</v>
      </c>
      <c r="I12" s="3">
        <v>429290336.09908301</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4:G26"/>
  <sheetViews>
    <sheetView zoomScale="55" zoomScaleNormal="55" workbookViewId="0">
      <selection activeCell="D10" sqref="D10"/>
    </sheetView>
  </sheetViews>
  <sheetFormatPr defaultRowHeight="15" x14ac:dyDescent="0.25"/>
  <cols>
    <col min="2" max="2" width="20" bestFit="1" customWidth="1"/>
    <col min="3" max="3" width="17.5703125" bestFit="1" customWidth="1"/>
    <col min="4" max="7" width="12.5703125" bestFit="1" customWidth="1"/>
    <col min="8" max="8" width="13.7109375" bestFit="1" customWidth="1"/>
    <col min="9" max="10" width="12.5703125" bestFit="1" customWidth="1"/>
    <col min="11" max="11" width="12.28515625" bestFit="1" customWidth="1"/>
    <col min="12" max="12" width="17" bestFit="1" customWidth="1"/>
    <col min="13" max="13" width="12.5703125" bestFit="1" customWidth="1"/>
    <col min="14" max="14" width="17.42578125" bestFit="1" customWidth="1"/>
    <col min="15" max="15" width="12.5703125" bestFit="1" customWidth="1"/>
    <col min="16" max="16" width="20.42578125" bestFit="1" customWidth="1"/>
    <col min="17" max="17" width="12" customWidth="1"/>
    <col min="18" max="18" width="47.7109375" bestFit="1" customWidth="1"/>
    <col min="19" max="19" width="17.7109375" bestFit="1" customWidth="1"/>
    <col min="20" max="20" width="22.7109375" bestFit="1" customWidth="1"/>
    <col min="21" max="30" width="29.7109375" bestFit="1" customWidth="1"/>
    <col min="31" max="31" width="26.7109375" bestFit="1" customWidth="1"/>
    <col min="32" max="32" width="15" bestFit="1" customWidth="1"/>
    <col min="33" max="33" width="12.28515625" bestFit="1" customWidth="1"/>
    <col min="34" max="34" width="37" bestFit="1" customWidth="1"/>
    <col min="35" max="35" width="13.85546875" bestFit="1" customWidth="1"/>
    <col min="36" max="36" width="43.140625" bestFit="1" customWidth="1"/>
    <col min="37" max="37" width="13.42578125" bestFit="1" customWidth="1"/>
    <col min="38" max="38" width="12" bestFit="1" customWidth="1"/>
  </cols>
  <sheetData>
    <row r="4" spans="2:7" x14ac:dyDescent="0.25">
      <c r="B4" s="1" t="s">
        <v>261</v>
      </c>
      <c r="C4" s="1" t="s">
        <v>37</v>
      </c>
    </row>
    <row r="5" spans="2:7" x14ac:dyDescent="0.25">
      <c r="B5" s="1" t="s">
        <v>38</v>
      </c>
      <c r="C5" s="29" t="s">
        <v>150</v>
      </c>
      <c r="D5" s="29" t="s">
        <v>149</v>
      </c>
      <c r="E5" s="29" t="s">
        <v>263</v>
      </c>
      <c r="F5" s="29" t="s">
        <v>264</v>
      </c>
      <c r="G5" s="29" t="s">
        <v>0</v>
      </c>
    </row>
    <row r="6" spans="2:7" x14ac:dyDescent="0.25">
      <c r="B6" s="2" t="s">
        <v>6</v>
      </c>
      <c r="C6" s="3">
        <v>261.93419604385997</v>
      </c>
      <c r="D6" s="3">
        <v>18.77465626028669</v>
      </c>
      <c r="E6" s="3">
        <v>129.03758178735953</v>
      </c>
      <c r="F6" s="3">
        <v>19.543902007576477</v>
      </c>
      <c r="G6" s="3">
        <v>429.29033609908271</v>
      </c>
    </row>
    <row r="7" spans="2:7" x14ac:dyDescent="0.25">
      <c r="B7" s="4" t="s">
        <v>319</v>
      </c>
      <c r="C7" s="3">
        <v>261.93419604385997</v>
      </c>
      <c r="D7" s="3">
        <v>18.77465626028669</v>
      </c>
      <c r="E7" s="3">
        <v>129.03758178735953</v>
      </c>
      <c r="F7" s="3">
        <v>19.543902007576477</v>
      </c>
      <c r="G7" s="3">
        <v>429.29033609908271</v>
      </c>
    </row>
    <row r="8" spans="2:7" x14ac:dyDescent="0.25">
      <c r="B8" s="2" t="s">
        <v>16</v>
      </c>
      <c r="C8" s="3">
        <v>5.3611199999999997</v>
      </c>
      <c r="D8" s="3"/>
      <c r="E8" s="3"/>
      <c r="F8" s="3">
        <v>1.1559178304499329</v>
      </c>
      <c r="G8" s="3">
        <v>6.517037830449933</v>
      </c>
    </row>
    <row r="9" spans="2:7" x14ac:dyDescent="0.25">
      <c r="B9" s="4" t="s">
        <v>319</v>
      </c>
      <c r="C9" s="3">
        <v>5.3611199999999997</v>
      </c>
      <c r="D9" s="3"/>
      <c r="E9" s="3"/>
      <c r="F9" s="3">
        <v>1.1559178304499329</v>
      </c>
      <c r="G9" s="3">
        <v>6.517037830449933</v>
      </c>
    </row>
    <row r="10" spans="2:7" x14ac:dyDescent="0.25">
      <c r="B10" s="2" t="s">
        <v>17</v>
      </c>
      <c r="C10" s="3">
        <v>780.78289622390685</v>
      </c>
      <c r="D10" s="3">
        <v>12.33154797202797</v>
      </c>
      <c r="E10" s="3">
        <v>71.119202503750429</v>
      </c>
      <c r="F10" s="3">
        <v>59.04995988571428</v>
      </c>
      <c r="G10" s="3">
        <v>923.28360658539953</v>
      </c>
    </row>
    <row r="11" spans="2:7" x14ac:dyDescent="0.25">
      <c r="B11" s="4" t="s">
        <v>319</v>
      </c>
      <c r="C11" s="3">
        <v>780.78289622390685</v>
      </c>
      <c r="D11" s="3">
        <v>12.33154797202797</v>
      </c>
      <c r="E11" s="3">
        <v>71.119202503750429</v>
      </c>
      <c r="F11" s="3">
        <v>59.04995988571428</v>
      </c>
      <c r="G11" s="3">
        <v>923.28360658539953</v>
      </c>
    </row>
    <row r="12" spans="2:7" x14ac:dyDescent="0.25">
      <c r="B12" s="2" t="s">
        <v>18</v>
      </c>
      <c r="C12" s="3">
        <v>1012.0083304153411</v>
      </c>
      <c r="D12" s="3">
        <v>248.47219571742798</v>
      </c>
      <c r="E12" s="3">
        <v>1090.4375428152764</v>
      </c>
      <c r="F12" s="3">
        <v>70.397532061068688</v>
      </c>
      <c r="G12" s="3">
        <v>2421.3156010091143</v>
      </c>
    </row>
    <row r="13" spans="2:7" x14ac:dyDescent="0.25">
      <c r="B13" s="4" t="s">
        <v>319</v>
      </c>
      <c r="C13" s="3">
        <v>1012.0083304153411</v>
      </c>
      <c r="D13" s="3">
        <v>248.47219571742798</v>
      </c>
      <c r="E13" s="3">
        <v>1090.4375428152764</v>
      </c>
      <c r="F13" s="3">
        <v>70.397532061068688</v>
      </c>
      <c r="G13" s="3">
        <v>2421.3156010091143</v>
      </c>
    </row>
    <row r="14" spans="2:7" x14ac:dyDescent="0.25">
      <c r="B14" s="2" t="s">
        <v>20</v>
      </c>
      <c r="C14" s="3">
        <v>38.593618877769153</v>
      </c>
      <c r="D14" s="3"/>
      <c r="E14" s="3"/>
      <c r="F14" s="3"/>
      <c r="G14" s="3">
        <v>38.593618877769153</v>
      </c>
    </row>
    <row r="15" spans="2:7" x14ac:dyDescent="0.25">
      <c r="B15" s="4" t="s">
        <v>319</v>
      </c>
      <c r="C15" s="3">
        <v>38.593618877769153</v>
      </c>
      <c r="D15" s="3"/>
      <c r="E15" s="3"/>
      <c r="F15" s="3"/>
      <c r="G15" s="3">
        <v>38.593618877769153</v>
      </c>
    </row>
    <row r="16" spans="2:7" x14ac:dyDescent="0.25">
      <c r="B16" s="2" t="s">
        <v>7</v>
      </c>
      <c r="C16" s="3">
        <v>103.5499115256811</v>
      </c>
      <c r="D16" s="3"/>
      <c r="E16" s="3"/>
      <c r="F16" s="3">
        <v>3.7454000000000001</v>
      </c>
      <c r="G16" s="3">
        <v>107.2953115256811</v>
      </c>
    </row>
    <row r="17" spans="2:7" x14ac:dyDescent="0.25">
      <c r="B17" s="4" t="s">
        <v>319</v>
      </c>
      <c r="C17" s="3">
        <v>103.5499115256811</v>
      </c>
      <c r="D17" s="3"/>
      <c r="E17" s="3"/>
      <c r="F17" s="3">
        <v>3.7454000000000001</v>
      </c>
      <c r="G17" s="3">
        <v>107.2953115256811</v>
      </c>
    </row>
    <row r="18" spans="2:7" x14ac:dyDescent="0.25">
      <c r="B18" s="2" t="s">
        <v>21</v>
      </c>
      <c r="C18" s="3">
        <v>1069.787571030583</v>
      </c>
      <c r="D18" s="3">
        <v>9.7761599999999991</v>
      </c>
      <c r="E18" s="3">
        <v>558.73678422497846</v>
      </c>
      <c r="F18" s="3">
        <v>34.646625</v>
      </c>
      <c r="G18" s="3">
        <v>1672.9471402555614</v>
      </c>
    </row>
    <row r="19" spans="2:7" x14ac:dyDescent="0.25">
      <c r="B19" s="4" t="s">
        <v>319</v>
      </c>
      <c r="C19" s="3">
        <v>1069.787571030583</v>
      </c>
      <c r="D19" s="3">
        <v>9.7761599999999991</v>
      </c>
      <c r="E19" s="3">
        <v>558.73678422497846</v>
      </c>
      <c r="F19" s="3">
        <v>34.646625</v>
      </c>
      <c r="G19" s="3">
        <v>1672.9471402555614</v>
      </c>
    </row>
    <row r="20" spans="2:7" x14ac:dyDescent="0.25">
      <c r="B20" s="2" t="s">
        <v>8</v>
      </c>
      <c r="C20" s="3">
        <v>969.63974570485323</v>
      </c>
      <c r="D20" s="3">
        <v>21.662082607204098</v>
      </c>
      <c r="E20" s="3">
        <v>25.970628654545457</v>
      </c>
      <c r="F20" s="3">
        <v>81.655290950088926</v>
      </c>
      <c r="G20" s="3">
        <v>1098.9277479166917</v>
      </c>
    </row>
    <row r="21" spans="2:7" x14ac:dyDescent="0.25">
      <c r="B21" s="4" t="s">
        <v>319</v>
      </c>
      <c r="C21" s="3">
        <v>969.63974570485323</v>
      </c>
      <c r="D21" s="3">
        <v>21.662082607204098</v>
      </c>
      <c r="E21" s="3">
        <v>25.970628654545457</v>
      </c>
      <c r="F21" s="3">
        <v>81.655290950088926</v>
      </c>
      <c r="G21" s="3">
        <v>1098.9277479166917</v>
      </c>
    </row>
    <row r="22" spans="2:7" x14ac:dyDescent="0.25">
      <c r="B22" s="2" t="s">
        <v>254</v>
      </c>
      <c r="C22" s="3">
        <v>114.381072</v>
      </c>
      <c r="D22" s="3">
        <v>1439.3557079618622</v>
      </c>
      <c r="E22" s="3">
        <v>488.57524226862898</v>
      </c>
      <c r="F22" s="3"/>
      <c r="G22" s="3">
        <v>2042.312022230491</v>
      </c>
    </row>
    <row r="23" spans="2:7" x14ac:dyDescent="0.25">
      <c r="B23" s="4" t="s">
        <v>319</v>
      </c>
      <c r="C23" s="3">
        <v>114.381072</v>
      </c>
      <c r="D23" s="3">
        <v>1439.3557079618622</v>
      </c>
      <c r="E23" s="3">
        <v>488.57524226862898</v>
      </c>
      <c r="F23" s="3"/>
      <c r="G23" s="3">
        <v>2042.312022230491</v>
      </c>
    </row>
    <row r="24" spans="2:7" x14ac:dyDescent="0.25">
      <c r="B24" s="2" t="s">
        <v>317</v>
      </c>
      <c r="C24" s="3">
        <v>97.067807999999999</v>
      </c>
      <c r="D24" s="3">
        <v>55.413977742072198</v>
      </c>
      <c r="E24" s="3">
        <v>307.35023080582903</v>
      </c>
      <c r="F24" s="3"/>
      <c r="G24" s="3">
        <v>459.83201654790122</v>
      </c>
    </row>
    <row r="25" spans="2:7" x14ac:dyDescent="0.25">
      <c r="B25" s="4" t="s">
        <v>319</v>
      </c>
      <c r="C25" s="3">
        <v>97.067807999999999</v>
      </c>
      <c r="D25" s="3">
        <v>55.413977742072198</v>
      </c>
      <c r="E25" s="3">
        <v>307.35023080582903</v>
      </c>
      <c r="F25" s="3"/>
      <c r="G25" s="3">
        <v>459.83201654790122</v>
      </c>
    </row>
    <row r="26" spans="2:7" x14ac:dyDescent="0.25">
      <c r="B26" s="2" t="s">
        <v>0</v>
      </c>
      <c r="C26" s="3">
        <v>4453.1062698219939</v>
      </c>
      <c r="D26" s="3">
        <v>1805.7863282608812</v>
      </c>
      <c r="E26" s="3">
        <v>2671.2272130603683</v>
      </c>
      <c r="F26" s="3">
        <v>270.19462773489829</v>
      </c>
      <c r="G26" s="3">
        <v>9200.3144388781438</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3:D16"/>
  <sheetViews>
    <sheetView topLeftCell="B1" workbookViewId="0">
      <selection activeCell="C11" sqref="C11"/>
    </sheetView>
  </sheetViews>
  <sheetFormatPr defaultRowHeight="15" x14ac:dyDescent="0.25"/>
  <cols>
    <col min="2" max="2" width="20.5703125" customWidth="1"/>
    <col min="3" max="5" width="12" customWidth="1"/>
    <col min="6" max="10" width="50.5703125" customWidth="1"/>
    <col min="11" max="35" width="50.5703125" bestFit="1" customWidth="1"/>
    <col min="36" max="36" width="12" customWidth="1"/>
    <col min="37" max="38" width="23.28515625" bestFit="1" customWidth="1"/>
    <col min="39" max="39" width="25.7109375" bestFit="1" customWidth="1"/>
    <col min="40" max="40" width="23.85546875" bestFit="1" customWidth="1"/>
    <col min="41" max="41" width="24.28515625" bestFit="1" customWidth="1"/>
    <col min="42" max="42" width="20.85546875" customWidth="1"/>
    <col min="43" max="43" width="20.5703125" customWidth="1"/>
    <col min="44" max="44" width="20.85546875" customWidth="1"/>
    <col min="45" max="45" width="20.5703125" bestFit="1" customWidth="1"/>
    <col min="46" max="46" width="20.85546875" customWidth="1"/>
    <col min="47" max="47" width="20.5703125" customWidth="1"/>
    <col min="48" max="48" width="20.85546875" customWidth="1"/>
    <col min="49" max="49" width="20.5703125" customWidth="1"/>
    <col min="50" max="50" width="20.85546875" customWidth="1"/>
    <col min="51" max="51" width="20.5703125" bestFit="1" customWidth="1"/>
    <col min="52" max="52" width="20.85546875" customWidth="1"/>
    <col min="53" max="53" width="20.5703125" customWidth="1"/>
    <col min="54" max="54" width="20.85546875" customWidth="1"/>
    <col min="55" max="55" width="20.5703125" customWidth="1"/>
    <col min="56" max="56" width="20.85546875" customWidth="1"/>
    <col min="57" max="57" width="20.5703125" customWidth="1"/>
    <col min="58" max="58" width="20.85546875" customWidth="1"/>
    <col min="59" max="59" width="20.5703125" customWidth="1"/>
    <col min="60" max="60" width="20.85546875" customWidth="1"/>
    <col min="61" max="61" width="20.5703125" customWidth="1"/>
    <col min="62" max="62" width="20.85546875" customWidth="1"/>
    <col min="63" max="63" width="20.5703125" customWidth="1"/>
    <col min="64" max="64" width="20.85546875" customWidth="1"/>
    <col min="65" max="65" width="20.5703125" customWidth="1"/>
    <col min="66" max="66" width="20.85546875" customWidth="1"/>
    <col min="67" max="67" width="20.5703125" customWidth="1"/>
    <col min="68" max="68" width="20.85546875" customWidth="1"/>
    <col min="69" max="69" width="20.5703125" bestFit="1" customWidth="1"/>
    <col min="70" max="70" width="20.85546875" customWidth="1"/>
    <col min="71" max="71" width="20.5703125" customWidth="1"/>
    <col min="72" max="72" width="20.85546875" customWidth="1"/>
    <col min="73" max="73" width="20.5703125" customWidth="1"/>
    <col min="74" max="74" width="20.85546875" customWidth="1"/>
    <col min="75" max="75" width="20.5703125" bestFit="1" customWidth="1"/>
    <col min="76" max="76" width="20.85546875" customWidth="1"/>
    <col min="77" max="77" width="20.5703125" customWidth="1"/>
    <col min="78" max="78" width="20.85546875" customWidth="1"/>
    <col min="79" max="79" width="20.5703125" customWidth="1"/>
    <col min="80" max="80" width="20.85546875" customWidth="1"/>
    <col min="81" max="81" width="20.5703125" bestFit="1" customWidth="1"/>
    <col min="82" max="82" width="20.85546875" customWidth="1"/>
    <col min="83" max="83" width="20.5703125" customWidth="1"/>
    <col min="84" max="84" width="20.85546875" customWidth="1"/>
    <col min="85" max="85" width="20.5703125" customWidth="1"/>
    <col min="86" max="86" width="20.85546875" customWidth="1"/>
    <col min="87" max="87" width="20.5703125" bestFit="1" customWidth="1"/>
    <col min="88" max="88" width="20.85546875" customWidth="1"/>
    <col min="89" max="89" width="20.5703125" customWidth="1"/>
    <col min="90" max="90" width="20.85546875" customWidth="1"/>
    <col min="91" max="91" width="20.5703125" customWidth="1"/>
    <col min="92" max="92" width="20.85546875" customWidth="1"/>
    <col min="93" max="93" width="20.5703125" bestFit="1" customWidth="1"/>
    <col min="94" max="94" width="20.85546875" customWidth="1"/>
    <col min="95" max="95" width="20.5703125" customWidth="1"/>
    <col min="96" max="96" width="20.85546875" customWidth="1"/>
    <col min="97" max="97" width="20.5703125" customWidth="1"/>
    <col min="98" max="98" width="20.85546875" customWidth="1"/>
    <col min="99" max="99" width="20.5703125" bestFit="1" customWidth="1"/>
    <col min="100" max="100" width="20.85546875" customWidth="1"/>
    <col min="101" max="101" width="20.5703125" customWidth="1"/>
    <col min="102" max="102" width="20.85546875" customWidth="1"/>
    <col min="103" max="103" width="20.5703125" customWidth="1"/>
    <col min="104" max="104" width="20.85546875" customWidth="1"/>
    <col min="105" max="105" width="20.5703125" bestFit="1" customWidth="1"/>
    <col min="106" max="106" width="20.85546875" customWidth="1"/>
    <col min="107" max="107" width="20.5703125" customWidth="1"/>
    <col min="108" max="108" width="20.85546875" customWidth="1"/>
    <col min="109" max="109" width="20.5703125" customWidth="1"/>
    <col min="110" max="110" width="20.85546875" customWidth="1"/>
    <col min="111" max="111" width="20.5703125" bestFit="1" customWidth="1"/>
    <col min="112" max="112" width="20.85546875" customWidth="1"/>
    <col min="113" max="113" width="20.5703125" customWidth="1"/>
    <col min="114" max="114" width="20.85546875" customWidth="1"/>
    <col min="115" max="115" width="20.5703125" customWidth="1"/>
    <col min="116" max="116" width="20.85546875" customWidth="1"/>
    <col min="117" max="117" width="20.5703125" bestFit="1" customWidth="1"/>
    <col min="118" max="118" width="20.85546875" customWidth="1"/>
    <col min="119" max="119" width="20.5703125" customWidth="1"/>
    <col min="120" max="120" width="20.85546875" customWidth="1"/>
    <col min="121" max="121" width="20.5703125" customWidth="1"/>
    <col min="122" max="122" width="20.85546875" customWidth="1"/>
    <col min="123" max="123" width="20.5703125" bestFit="1" customWidth="1"/>
    <col min="124" max="124" width="20.85546875" customWidth="1"/>
    <col min="125" max="125" width="20.5703125" customWidth="1"/>
    <col min="126" max="126" width="20.85546875" customWidth="1"/>
    <col min="127" max="127" width="20.5703125" customWidth="1"/>
    <col min="128" max="128" width="20.85546875" customWidth="1"/>
    <col min="129" max="129" width="20.5703125" bestFit="1" customWidth="1"/>
    <col min="130" max="130" width="20.85546875" customWidth="1"/>
    <col min="131" max="131" width="20.5703125" customWidth="1"/>
    <col min="132" max="132" width="20.85546875" customWidth="1"/>
    <col min="133" max="133" width="20.5703125" customWidth="1"/>
    <col min="134" max="134" width="20.85546875" customWidth="1"/>
    <col min="135" max="135" width="20.5703125" bestFit="1" customWidth="1"/>
    <col min="136" max="136" width="20.85546875" customWidth="1"/>
    <col min="137" max="137" width="20.5703125" customWidth="1"/>
    <col min="138" max="138" width="20.85546875" customWidth="1"/>
    <col min="139" max="139" width="20.5703125" customWidth="1"/>
    <col min="140" max="140" width="20.85546875" customWidth="1"/>
    <col min="141" max="141" width="20.5703125" bestFit="1" customWidth="1"/>
    <col min="142" max="142" width="20.85546875" customWidth="1"/>
    <col min="143" max="143" width="20.5703125" customWidth="1"/>
    <col min="144" max="144" width="20.85546875" customWidth="1"/>
    <col min="145" max="145" width="20.5703125" customWidth="1"/>
    <col min="146" max="146" width="20.85546875" customWidth="1"/>
    <col min="147" max="147" width="20.5703125" customWidth="1"/>
    <col min="148" max="148" width="20.85546875" customWidth="1"/>
    <col min="149" max="149" width="20.5703125" customWidth="1"/>
    <col min="150" max="150" width="20.85546875" customWidth="1"/>
    <col min="151" max="151" width="20.5703125" customWidth="1"/>
    <col min="152" max="152" width="20.85546875" customWidth="1"/>
    <col min="153" max="153" width="20.5703125" bestFit="1" customWidth="1"/>
    <col min="154" max="154" width="20.85546875" customWidth="1"/>
    <col min="155" max="155" width="20.5703125" customWidth="1"/>
    <col min="156" max="156" width="20.85546875" customWidth="1"/>
    <col min="157" max="157" width="20.5703125" customWidth="1"/>
    <col min="158" max="158" width="20.85546875" customWidth="1"/>
    <col min="159" max="159" width="20.5703125" bestFit="1" customWidth="1"/>
    <col min="160" max="160" width="20.85546875" customWidth="1"/>
    <col min="161" max="161" width="20.5703125" customWidth="1"/>
    <col min="162" max="162" width="20.85546875" customWidth="1"/>
    <col min="163" max="163" width="20.5703125" customWidth="1"/>
    <col min="164" max="164" width="20.85546875" customWidth="1"/>
    <col min="165" max="165" width="20.5703125" bestFit="1" customWidth="1"/>
    <col min="166" max="166" width="20.85546875" customWidth="1"/>
    <col min="167" max="167" width="20.5703125" customWidth="1"/>
    <col min="168" max="168" width="20.85546875" customWidth="1"/>
    <col min="169" max="169" width="20.5703125" customWidth="1"/>
    <col min="170" max="170" width="20.85546875" customWidth="1"/>
    <col min="171" max="171" width="20.5703125" bestFit="1" customWidth="1"/>
    <col min="172" max="172" width="20.85546875" customWidth="1"/>
    <col min="173" max="173" width="20.5703125" customWidth="1"/>
    <col min="174" max="174" width="20.85546875" customWidth="1"/>
    <col min="175" max="175" width="20.5703125" customWidth="1"/>
    <col min="176" max="176" width="20.85546875" customWidth="1"/>
    <col min="177" max="177" width="20.5703125" bestFit="1" customWidth="1"/>
    <col min="178" max="178" width="20.85546875" customWidth="1"/>
    <col min="179" max="179" width="20.5703125" customWidth="1"/>
    <col min="180" max="180" width="20.85546875" customWidth="1"/>
    <col min="181" max="181" width="20.5703125" customWidth="1"/>
    <col min="182" max="182" width="20.85546875" customWidth="1"/>
    <col min="183" max="183" width="20.5703125" bestFit="1" customWidth="1"/>
    <col min="184" max="184" width="20.85546875" customWidth="1"/>
    <col min="185" max="185" width="20.5703125" customWidth="1"/>
    <col min="186" max="186" width="20.85546875" customWidth="1"/>
    <col min="187" max="187" width="20.5703125" customWidth="1"/>
    <col min="188" max="188" width="20.85546875" customWidth="1"/>
    <col min="189" max="189" width="20.5703125" bestFit="1" customWidth="1"/>
    <col min="190" max="190" width="20.85546875" customWidth="1"/>
    <col min="191" max="191" width="20.5703125" customWidth="1"/>
    <col min="192" max="192" width="20.85546875" customWidth="1"/>
    <col min="193" max="193" width="20.5703125" customWidth="1"/>
    <col min="194" max="194" width="20.85546875" customWidth="1"/>
    <col min="195" max="195" width="20.5703125" bestFit="1" customWidth="1"/>
    <col min="196" max="196" width="20.85546875" customWidth="1"/>
    <col min="197" max="197" width="20.5703125" customWidth="1"/>
    <col min="198" max="198" width="20.85546875" customWidth="1"/>
    <col min="199" max="199" width="20.5703125" customWidth="1"/>
    <col min="200" max="200" width="20.85546875" customWidth="1"/>
    <col min="201" max="201" width="20.5703125" bestFit="1" customWidth="1"/>
    <col min="202" max="202" width="20.85546875" customWidth="1"/>
    <col min="203" max="203" width="20.5703125" customWidth="1"/>
    <col min="204" max="204" width="20.85546875" customWidth="1"/>
    <col min="205" max="205" width="20.5703125" customWidth="1"/>
    <col min="206" max="206" width="20.85546875" customWidth="1"/>
    <col min="207" max="207" width="20.5703125" bestFit="1" customWidth="1"/>
    <col min="208" max="208" width="20.85546875" customWidth="1"/>
    <col min="209" max="209" width="20.5703125" customWidth="1"/>
    <col min="210" max="210" width="20.85546875" customWidth="1"/>
    <col min="211" max="211" width="20.5703125" customWidth="1"/>
    <col min="212" max="212" width="20.85546875" customWidth="1"/>
    <col min="213" max="213" width="20.5703125" bestFit="1" customWidth="1"/>
    <col min="214" max="214" width="20.85546875" customWidth="1"/>
    <col min="215" max="215" width="20.5703125" customWidth="1"/>
    <col min="216" max="216" width="20.85546875" customWidth="1"/>
    <col min="217" max="217" width="20.5703125" customWidth="1"/>
    <col min="218" max="218" width="20.85546875" customWidth="1"/>
    <col min="219" max="219" width="20.5703125" bestFit="1" customWidth="1"/>
    <col min="220" max="220" width="20.85546875" customWidth="1"/>
    <col min="221" max="221" width="20.5703125" customWidth="1"/>
    <col min="222" max="222" width="20.85546875" customWidth="1"/>
    <col min="223" max="223" width="20.5703125" customWidth="1"/>
    <col min="224" max="224" width="20.85546875" customWidth="1"/>
    <col min="225" max="225" width="20.5703125" bestFit="1" customWidth="1"/>
    <col min="226" max="226" width="20.85546875" customWidth="1"/>
    <col min="227" max="227" width="20.5703125" customWidth="1"/>
    <col min="228" max="228" width="20.85546875" customWidth="1"/>
    <col min="229" max="229" width="20.5703125" customWidth="1"/>
    <col min="230" max="230" width="20.85546875" customWidth="1"/>
    <col min="231" max="231" width="20.5703125" bestFit="1" customWidth="1"/>
    <col min="232" max="232" width="20.85546875" customWidth="1"/>
    <col min="233" max="233" width="20.5703125" customWidth="1"/>
    <col min="234" max="234" width="20.85546875" customWidth="1"/>
    <col min="235" max="235" width="20.5703125" customWidth="1"/>
    <col min="236" max="236" width="20.85546875" customWidth="1"/>
    <col min="237" max="237" width="20.5703125" bestFit="1" customWidth="1"/>
    <col min="238" max="238" width="20.85546875" customWidth="1"/>
    <col min="239" max="239" width="20.5703125" customWidth="1"/>
    <col min="240" max="240" width="20.85546875" customWidth="1"/>
    <col min="241" max="241" width="20.5703125" customWidth="1"/>
    <col min="242" max="242" width="20.85546875" customWidth="1"/>
    <col min="243" max="243" width="20.5703125" bestFit="1" customWidth="1"/>
    <col min="244" max="244" width="20.85546875" customWidth="1"/>
    <col min="245" max="245" width="20.5703125" customWidth="1"/>
    <col min="246" max="246" width="20.85546875" customWidth="1"/>
    <col min="247" max="247" width="20.5703125" customWidth="1"/>
    <col min="248" max="248" width="20.85546875" customWidth="1"/>
    <col min="249" max="249" width="20.5703125" bestFit="1" customWidth="1"/>
    <col min="250" max="250" width="20.85546875" customWidth="1"/>
    <col min="251" max="251" width="20.5703125" customWidth="1"/>
    <col min="252" max="252" width="20.85546875" customWidth="1"/>
    <col min="253" max="253" width="20.5703125" customWidth="1"/>
    <col min="254" max="254" width="20.85546875" customWidth="1"/>
    <col min="255" max="255" width="20.5703125" bestFit="1" customWidth="1"/>
    <col min="256" max="256" width="20.85546875" customWidth="1"/>
    <col min="257" max="257" width="20.5703125" customWidth="1"/>
    <col min="258" max="258" width="20.85546875" customWidth="1"/>
    <col min="259" max="259" width="20.5703125" customWidth="1"/>
    <col min="260" max="260" width="20.85546875" customWidth="1"/>
    <col min="261" max="261" width="20.5703125" bestFit="1" customWidth="1"/>
    <col min="262" max="262" width="20.85546875" customWidth="1"/>
    <col min="263" max="263" width="20.5703125" customWidth="1"/>
    <col min="264" max="264" width="20.85546875" customWidth="1"/>
    <col min="265" max="265" width="20.5703125" customWidth="1"/>
    <col min="266" max="266" width="20.85546875" customWidth="1"/>
    <col min="267" max="267" width="20.5703125" bestFit="1" customWidth="1"/>
    <col min="268" max="268" width="20.85546875" customWidth="1"/>
    <col min="269" max="269" width="20.5703125" customWidth="1"/>
    <col min="270" max="270" width="20.85546875" customWidth="1"/>
    <col min="271" max="271" width="20.5703125" customWidth="1"/>
    <col min="272" max="272" width="20.85546875" customWidth="1"/>
    <col min="273" max="273" width="20.5703125" bestFit="1" customWidth="1"/>
    <col min="274" max="274" width="20.85546875" customWidth="1"/>
    <col min="275" max="275" width="20.5703125" customWidth="1"/>
    <col min="276" max="276" width="20.85546875" customWidth="1"/>
    <col min="277" max="277" width="20.5703125" customWidth="1"/>
    <col min="278" max="278" width="20.85546875" customWidth="1"/>
    <col min="279" max="279" width="20.5703125" bestFit="1" customWidth="1"/>
    <col min="280" max="280" width="20.85546875" customWidth="1"/>
    <col min="281" max="281" width="20.5703125" customWidth="1"/>
    <col min="282" max="282" width="20.85546875" customWidth="1"/>
    <col min="283" max="283" width="20.5703125" customWidth="1"/>
    <col min="284" max="284" width="20.85546875" customWidth="1"/>
    <col min="285" max="285" width="20.5703125" bestFit="1" customWidth="1"/>
    <col min="286" max="286" width="20.85546875" customWidth="1"/>
    <col min="287" max="287" width="20.5703125" customWidth="1"/>
    <col min="288" max="288" width="20.85546875" customWidth="1"/>
    <col min="289" max="289" width="20.5703125" customWidth="1"/>
    <col min="290" max="290" width="20.85546875" customWidth="1"/>
    <col min="291" max="291" width="20.5703125" bestFit="1" customWidth="1"/>
    <col min="292" max="292" width="20.85546875" customWidth="1"/>
    <col min="293" max="293" width="20.5703125" customWidth="1"/>
    <col min="294" max="294" width="20.85546875" customWidth="1"/>
    <col min="295" max="295" width="20.5703125" customWidth="1"/>
    <col min="296" max="296" width="20.85546875" customWidth="1"/>
    <col min="297" max="297" width="20.5703125" bestFit="1" customWidth="1"/>
    <col min="298" max="298" width="20.85546875" customWidth="1"/>
    <col min="299" max="299" width="20.5703125" customWidth="1"/>
    <col min="300" max="300" width="20.85546875" customWidth="1"/>
    <col min="301" max="301" width="20.5703125" customWidth="1"/>
    <col min="302" max="302" width="20.85546875" customWidth="1"/>
    <col min="303" max="303" width="20.5703125" bestFit="1" customWidth="1"/>
    <col min="304" max="304" width="20.85546875" customWidth="1"/>
    <col min="305" max="305" width="20.5703125" customWidth="1"/>
    <col min="306" max="306" width="20.85546875" customWidth="1"/>
    <col min="307" max="307" width="20.5703125" customWidth="1"/>
    <col min="308" max="308" width="20.85546875" customWidth="1"/>
    <col min="309" max="309" width="20.5703125" bestFit="1" customWidth="1"/>
    <col min="310" max="310" width="20.85546875" customWidth="1"/>
    <col min="311" max="311" width="20.5703125" customWidth="1"/>
    <col min="312" max="312" width="20.85546875" customWidth="1"/>
    <col min="313" max="313" width="20.5703125" customWidth="1"/>
    <col min="314" max="314" width="20.85546875" customWidth="1"/>
    <col min="315" max="315" width="20.5703125" bestFit="1" customWidth="1"/>
    <col min="316" max="316" width="20.85546875" customWidth="1"/>
    <col min="317" max="317" width="20.5703125" customWidth="1"/>
    <col min="318" max="318" width="20.85546875" customWidth="1"/>
    <col min="319" max="319" width="20.5703125" customWidth="1"/>
    <col min="320" max="320" width="20.85546875" customWidth="1"/>
    <col min="321" max="321" width="20.5703125" bestFit="1" customWidth="1"/>
    <col min="322" max="322" width="20.85546875" customWidth="1"/>
    <col min="323" max="323" width="20.5703125" customWidth="1"/>
    <col min="324" max="324" width="20.85546875" customWidth="1"/>
    <col min="325" max="325" width="20.5703125" customWidth="1"/>
    <col min="326" max="326" width="20.85546875" customWidth="1"/>
    <col min="327" max="327" width="20.5703125" bestFit="1" customWidth="1"/>
    <col min="328" max="328" width="20.85546875" customWidth="1"/>
    <col min="329" max="329" width="20.5703125" customWidth="1"/>
    <col min="330" max="330" width="20.85546875" customWidth="1"/>
    <col min="331" max="331" width="20.5703125" customWidth="1"/>
    <col min="332" max="332" width="20.85546875" customWidth="1"/>
    <col min="333" max="333" width="20.5703125" customWidth="1"/>
    <col min="334" max="334" width="20.85546875" customWidth="1"/>
    <col min="335" max="335" width="20.5703125" customWidth="1"/>
    <col min="336" max="336" width="20.85546875" customWidth="1"/>
    <col min="337" max="337" width="20.5703125" customWidth="1"/>
    <col min="338" max="338" width="20.85546875" customWidth="1"/>
    <col min="339" max="339" width="20.5703125" bestFit="1" customWidth="1"/>
    <col min="340" max="340" width="20.85546875" customWidth="1"/>
    <col min="341" max="341" width="20.5703125" customWidth="1"/>
    <col min="342" max="342" width="20.85546875" customWidth="1"/>
    <col min="343" max="343" width="20.5703125" customWidth="1"/>
    <col min="344" max="344" width="20.85546875" customWidth="1"/>
    <col min="345" max="345" width="20.5703125" bestFit="1" customWidth="1"/>
    <col min="346" max="346" width="20.85546875" customWidth="1"/>
    <col min="347" max="347" width="20.5703125" customWidth="1"/>
    <col min="348" max="348" width="20.85546875" customWidth="1"/>
    <col min="349" max="349" width="20.5703125" customWidth="1"/>
    <col min="350" max="350" width="20.85546875" customWidth="1"/>
    <col min="351" max="351" width="20.5703125" bestFit="1" customWidth="1"/>
    <col min="352" max="352" width="20.85546875" customWidth="1"/>
    <col min="353" max="353" width="20.5703125" customWidth="1"/>
    <col min="354" max="354" width="20.85546875" customWidth="1"/>
    <col min="355" max="355" width="20.5703125" customWidth="1"/>
    <col min="356" max="356" width="20.85546875" customWidth="1"/>
    <col min="357" max="357" width="20.5703125" bestFit="1" customWidth="1"/>
    <col min="358" max="358" width="20.85546875" customWidth="1"/>
    <col min="359" max="359" width="25.7109375" customWidth="1"/>
    <col min="360" max="360" width="26" customWidth="1"/>
    <col min="361" max="361" width="26" bestFit="1" customWidth="1"/>
    <col min="362" max="362" width="22.85546875" bestFit="1" customWidth="1"/>
    <col min="363" max="363" width="13.85546875" bestFit="1" customWidth="1"/>
    <col min="364" max="364" width="24.85546875" bestFit="1" customWidth="1"/>
    <col min="365" max="365" width="22.85546875" bestFit="1" customWidth="1"/>
    <col min="366" max="366" width="13.85546875" bestFit="1" customWidth="1"/>
    <col min="367" max="367" width="25.7109375" bestFit="1" customWidth="1"/>
    <col min="368" max="368" width="22.85546875" bestFit="1" customWidth="1"/>
    <col min="369" max="369" width="13.85546875" bestFit="1" customWidth="1"/>
    <col min="370" max="370" width="25.7109375" bestFit="1" customWidth="1"/>
    <col min="371" max="371" width="22.85546875" bestFit="1" customWidth="1"/>
    <col min="372" max="372" width="13.85546875" bestFit="1" customWidth="1"/>
    <col min="373" max="373" width="26" bestFit="1" customWidth="1"/>
    <col min="374" max="374" width="22.85546875" bestFit="1" customWidth="1"/>
    <col min="375" max="375" width="13.85546875" bestFit="1" customWidth="1"/>
    <col min="376" max="376" width="26" bestFit="1" customWidth="1"/>
    <col min="377" max="377" width="22.85546875" bestFit="1" customWidth="1"/>
    <col min="378" max="378" width="13.85546875" bestFit="1" customWidth="1"/>
    <col min="379" max="379" width="25.7109375" bestFit="1" customWidth="1"/>
    <col min="380" max="380" width="22.85546875" bestFit="1" customWidth="1"/>
    <col min="381" max="381" width="13.85546875" bestFit="1" customWidth="1"/>
    <col min="382" max="382" width="26" bestFit="1" customWidth="1"/>
    <col min="383" max="383" width="22.85546875" bestFit="1" customWidth="1"/>
    <col min="384" max="384" width="13.85546875" bestFit="1" customWidth="1"/>
    <col min="385" max="385" width="25.7109375" bestFit="1" customWidth="1"/>
    <col min="386" max="386" width="22.85546875" bestFit="1" customWidth="1"/>
    <col min="387" max="387" width="13.85546875" bestFit="1" customWidth="1"/>
    <col min="388" max="388" width="26" bestFit="1" customWidth="1"/>
    <col min="389" max="389" width="22.85546875" bestFit="1" customWidth="1"/>
    <col min="390" max="390" width="13.85546875" bestFit="1" customWidth="1"/>
    <col min="391" max="391" width="25.7109375" bestFit="1" customWidth="1"/>
    <col min="392" max="392" width="22.85546875" bestFit="1" customWidth="1"/>
    <col min="393" max="393" width="13.85546875" bestFit="1" customWidth="1"/>
    <col min="394" max="394" width="25.7109375" bestFit="1" customWidth="1"/>
    <col min="395" max="395" width="22.85546875" bestFit="1" customWidth="1"/>
    <col min="396" max="396" width="13.85546875" bestFit="1" customWidth="1"/>
    <col min="397" max="397" width="25.7109375" bestFit="1" customWidth="1"/>
    <col min="398" max="398" width="21.85546875" bestFit="1" customWidth="1"/>
    <col min="399" max="399" width="13.85546875" bestFit="1" customWidth="1"/>
    <col min="400" max="400" width="26" bestFit="1" customWidth="1"/>
    <col min="401" max="401" width="22.85546875" bestFit="1" customWidth="1"/>
    <col min="402" max="402" width="13.85546875" bestFit="1" customWidth="1"/>
    <col min="403" max="403" width="25.7109375" bestFit="1" customWidth="1"/>
    <col min="404" max="404" width="22.85546875" bestFit="1" customWidth="1"/>
    <col min="405" max="405" width="13.85546875" bestFit="1" customWidth="1"/>
    <col min="406" max="406" width="25.7109375" bestFit="1" customWidth="1"/>
    <col min="407" max="407" width="22.85546875" bestFit="1" customWidth="1"/>
    <col min="408" max="408" width="13.85546875" bestFit="1" customWidth="1"/>
    <col min="409" max="409" width="23.85546875" bestFit="1" customWidth="1"/>
    <col min="410" max="410" width="22.85546875" bestFit="1" customWidth="1"/>
    <col min="411" max="411" width="13.85546875" bestFit="1" customWidth="1"/>
    <col min="412" max="412" width="27" bestFit="1" customWidth="1"/>
    <col min="413" max="413" width="22.85546875" bestFit="1" customWidth="1"/>
    <col min="414" max="414" width="13.85546875" bestFit="1" customWidth="1"/>
    <col min="415" max="415" width="26" bestFit="1" customWidth="1"/>
    <col min="416" max="416" width="22.85546875" bestFit="1" customWidth="1"/>
    <col min="417" max="417" width="13.85546875" bestFit="1" customWidth="1"/>
    <col min="418" max="418" width="23.85546875" bestFit="1" customWidth="1"/>
    <col min="419" max="419" width="22.85546875" bestFit="1" customWidth="1"/>
    <col min="420" max="420" width="13.85546875" bestFit="1" customWidth="1"/>
    <col min="421" max="421" width="27" bestFit="1" customWidth="1"/>
    <col min="422" max="422" width="22.85546875" bestFit="1" customWidth="1"/>
    <col min="423" max="423" width="13.85546875" bestFit="1" customWidth="1"/>
    <col min="424" max="424" width="24.85546875" bestFit="1" customWidth="1"/>
    <col min="425" max="425" width="22.85546875" bestFit="1" customWidth="1"/>
    <col min="426" max="426" width="13.85546875" bestFit="1" customWidth="1"/>
    <col min="427" max="427" width="26" bestFit="1" customWidth="1"/>
    <col min="428" max="428" width="22.85546875" bestFit="1" customWidth="1"/>
    <col min="429" max="429" width="13.85546875" bestFit="1" customWidth="1"/>
    <col min="430" max="430" width="24.85546875" bestFit="1" customWidth="1"/>
    <col min="431" max="431" width="21.85546875" bestFit="1" customWidth="1"/>
    <col min="432" max="432" width="13.85546875" bestFit="1" customWidth="1"/>
    <col min="433" max="433" width="27" bestFit="1" customWidth="1"/>
    <col min="434" max="434" width="22.85546875" bestFit="1" customWidth="1"/>
    <col min="435" max="435" width="13.85546875" bestFit="1" customWidth="1"/>
    <col min="436" max="436" width="27" bestFit="1" customWidth="1"/>
    <col min="437" max="437" width="22.85546875" bestFit="1" customWidth="1"/>
    <col min="438" max="438" width="13.85546875" bestFit="1" customWidth="1"/>
    <col min="439" max="439" width="27" bestFit="1" customWidth="1"/>
    <col min="440" max="440" width="21.85546875" bestFit="1" customWidth="1"/>
    <col min="441" max="441" width="13.85546875" bestFit="1" customWidth="1"/>
    <col min="442" max="442" width="27" bestFit="1" customWidth="1"/>
    <col min="443" max="443" width="22.85546875" bestFit="1" customWidth="1"/>
    <col min="444" max="444" width="13.85546875" bestFit="1" customWidth="1"/>
    <col min="445" max="445" width="26" bestFit="1" customWidth="1"/>
    <col min="446" max="446" width="22.85546875" bestFit="1" customWidth="1"/>
    <col min="447" max="447" width="13.85546875" bestFit="1" customWidth="1"/>
    <col min="448" max="448" width="27" bestFit="1" customWidth="1"/>
    <col min="449" max="449" width="22.85546875" bestFit="1" customWidth="1"/>
    <col min="450" max="450" width="13.85546875" bestFit="1" customWidth="1"/>
    <col min="451" max="451" width="24.85546875" bestFit="1" customWidth="1"/>
    <col min="452" max="452" width="22.85546875" bestFit="1" customWidth="1"/>
    <col min="453" max="453" width="13.85546875" bestFit="1" customWidth="1"/>
    <col min="454" max="454" width="27" bestFit="1" customWidth="1"/>
    <col min="455" max="455" width="22.85546875" bestFit="1" customWidth="1"/>
    <col min="456" max="456" width="13.85546875" bestFit="1" customWidth="1"/>
    <col min="457" max="457" width="27" bestFit="1" customWidth="1"/>
    <col min="458" max="458" width="22.85546875" bestFit="1" customWidth="1"/>
    <col min="459" max="459" width="13.85546875" bestFit="1" customWidth="1"/>
    <col min="460" max="460" width="24.85546875" bestFit="1" customWidth="1"/>
    <col min="461" max="461" width="22.85546875" bestFit="1" customWidth="1"/>
    <col min="462" max="462" width="13.85546875" bestFit="1" customWidth="1"/>
    <col min="463" max="463" width="24.85546875" bestFit="1" customWidth="1"/>
    <col min="464" max="464" width="22.85546875" bestFit="1" customWidth="1"/>
    <col min="465" max="465" width="13.85546875" bestFit="1" customWidth="1"/>
    <col min="466" max="466" width="27" bestFit="1" customWidth="1"/>
    <col min="467" max="467" width="22.85546875" bestFit="1" customWidth="1"/>
    <col min="468" max="468" width="13.85546875" bestFit="1" customWidth="1"/>
    <col min="469" max="469" width="27" bestFit="1" customWidth="1"/>
    <col min="470" max="470" width="22.85546875" bestFit="1" customWidth="1"/>
    <col min="471" max="471" width="13.85546875" bestFit="1" customWidth="1"/>
    <col min="472" max="472" width="27" bestFit="1" customWidth="1"/>
    <col min="473" max="473" width="22.85546875" bestFit="1" customWidth="1"/>
    <col min="474" max="474" width="13.85546875" bestFit="1" customWidth="1"/>
    <col min="475" max="475" width="24.85546875" bestFit="1" customWidth="1"/>
    <col min="476" max="476" width="22.85546875" bestFit="1" customWidth="1"/>
    <col min="477" max="477" width="13.85546875" bestFit="1" customWidth="1"/>
    <col min="478" max="478" width="24.85546875" bestFit="1" customWidth="1"/>
    <col min="479" max="479" width="22.85546875" bestFit="1" customWidth="1"/>
    <col min="480" max="480" width="13.85546875" bestFit="1" customWidth="1"/>
    <col min="481" max="481" width="27" bestFit="1" customWidth="1"/>
    <col min="482" max="482" width="22.85546875" bestFit="1" customWidth="1"/>
    <col min="483" max="483" width="13.85546875" bestFit="1" customWidth="1"/>
    <col min="484" max="484" width="27" bestFit="1" customWidth="1"/>
    <col min="485" max="485" width="21.85546875" bestFit="1" customWidth="1"/>
    <col min="486" max="486" width="13.85546875" bestFit="1" customWidth="1"/>
    <col min="487" max="487" width="27" bestFit="1" customWidth="1"/>
    <col min="488" max="488" width="22.85546875" bestFit="1" customWidth="1"/>
    <col min="489" max="489" width="13.85546875" bestFit="1" customWidth="1"/>
    <col min="490" max="490" width="27" bestFit="1" customWidth="1"/>
    <col min="491" max="491" width="22.85546875" bestFit="1" customWidth="1"/>
    <col min="492" max="492" width="13.85546875" bestFit="1" customWidth="1"/>
    <col min="493" max="493" width="27" bestFit="1" customWidth="1"/>
    <col min="494" max="494" width="22.85546875" bestFit="1" customWidth="1"/>
    <col min="495" max="495" width="13.85546875" bestFit="1" customWidth="1"/>
    <col min="496" max="496" width="27" bestFit="1" customWidth="1"/>
    <col min="497" max="497" width="22.85546875" bestFit="1" customWidth="1"/>
    <col min="498" max="498" width="13.85546875" bestFit="1" customWidth="1"/>
    <col min="499" max="499" width="26" bestFit="1" customWidth="1"/>
    <col min="500" max="500" width="21.85546875" bestFit="1" customWidth="1"/>
    <col min="501" max="501" width="13.85546875" bestFit="1" customWidth="1"/>
    <col min="502" max="502" width="24.85546875" bestFit="1" customWidth="1"/>
    <col min="503" max="503" width="22.85546875" bestFit="1" customWidth="1"/>
    <col min="504" max="504" width="13.85546875" bestFit="1" customWidth="1"/>
    <col min="505" max="505" width="27" bestFit="1" customWidth="1"/>
    <col min="506" max="506" width="22.85546875" bestFit="1" customWidth="1"/>
    <col min="507" max="507" width="13.85546875" bestFit="1" customWidth="1"/>
    <col min="508" max="508" width="27" bestFit="1" customWidth="1"/>
    <col min="509" max="509" width="22.85546875" bestFit="1" customWidth="1"/>
    <col min="510" max="510" width="13.85546875" bestFit="1" customWidth="1"/>
    <col min="511" max="511" width="27" bestFit="1" customWidth="1"/>
    <col min="512" max="512" width="22.85546875" bestFit="1" customWidth="1"/>
    <col min="513" max="513" width="13.85546875" bestFit="1" customWidth="1"/>
    <col min="514" max="514" width="24.85546875" bestFit="1" customWidth="1"/>
    <col min="515" max="515" width="21.85546875" bestFit="1" customWidth="1"/>
    <col min="516" max="516" width="13.85546875" bestFit="1" customWidth="1"/>
    <col min="517" max="517" width="24.85546875" bestFit="1" customWidth="1"/>
    <col min="518" max="518" width="22.85546875" bestFit="1" customWidth="1"/>
    <col min="519" max="519" width="13.85546875" bestFit="1" customWidth="1"/>
    <col min="520" max="520" width="24.85546875" bestFit="1" customWidth="1"/>
    <col min="521" max="521" width="22.85546875" bestFit="1" customWidth="1"/>
    <col min="522" max="522" width="13.85546875" bestFit="1" customWidth="1"/>
    <col min="523" max="523" width="24.85546875" bestFit="1" customWidth="1"/>
    <col min="524" max="524" width="22.85546875" bestFit="1" customWidth="1"/>
    <col min="525" max="525" width="13.85546875" bestFit="1" customWidth="1"/>
    <col min="526" max="526" width="24.85546875" bestFit="1" customWidth="1"/>
    <col min="527" max="527" width="22.85546875" bestFit="1" customWidth="1"/>
    <col min="528" max="528" width="13.85546875" bestFit="1" customWidth="1"/>
    <col min="529" max="529" width="24.85546875" bestFit="1" customWidth="1"/>
    <col min="530" max="530" width="21.85546875" bestFit="1" customWidth="1"/>
    <col min="531" max="531" width="13.85546875" bestFit="1" customWidth="1"/>
    <col min="532" max="532" width="27" bestFit="1" customWidth="1"/>
    <col min="533" max="533" width="21.85546875" bestFit="1" customWidth="1"/>
    <col min="534" max="534" width="13.85546875" bestFit="1" customWidth="1"/>
    <col min="535" max="535" width="23.85546875" bestFit="1" customWidth="1"/>
    <col min="536" max="536" width="20.7109375" bestFit="1" customWidth="1"/>
    <col min="537" max="537" width="11.28515625" bestFit="1" customWidth="1"/>
  </cols>
  <sheetData>
    <row r="3" spans="2:4" x14ac:dyDescent="0.25">
      <c r="B3" s="1" t="s">
        <v>262</v>
      </c>
      <c r="C3" s="1" t="s">
        <v>127</v>
      </c>
    </row>
    <row r="4" spans="2:4" x14ac:dyDescent="0.25">
      <c r="B4" s="1" t="s">
        <v>11</v>
      </c>
      <c r="C4" s="29" t="s">
        <v>319</v>
      </c>
      <c r="D4" s="29" t="s">
        <v>0</v>
      </c>
    </row>
    <row r="5" spans="2:4" x14ac:dyDescent="0.25">
      <c r="B5" s="29" t="s">
        <v>6</v>
      </c>
      <c r="C5" s="3">
        <v>13.260213453286299</v>
      </c>
      <c r="D5" s="3">
        <v>13.260213453286299</v>
      </c>
    </row>
    <row r="6" spans="2:4" x14ac:dyDescent="0.25">
      <c r="B6" s="29" t="s">
        <v>16</v>
      </c>
      <c r="C6" s="3">
        <v>0.83675311497520699</v>
      </c>
      <c r="D6" s="3">
        <v>0.83675311497520699</v>
      </c>
    </row>
    <row r="7" spans="2:4" x14ac:dyDescent="0.25">
      <c r="B7" s="29" t="s">
        <v>17</v>
      </c>
      <c r="C7" s="3">
        <v>18.203757100226806</v>
      </c>
      <c r="D7" s="3">
        <v>18.203757100226806</v>
      </c>
    </row>
    <row r="8" spans="2:4" x14ac:dyDescent="0.25">
      <c r="B8" s="29" t="s">
        <v>18</v>
      </c>
      <c r="C8" s="3">
        <v>247.16057225226032</v>
      </c>
      <c r="D8" s="3">
        <v>247.16057225226032</v>
      </c>
    </row>
    <row r="9" spans="2:4" x14ac:dyDescent="0.25">
      <c r="B9" s="29" t="s">
        <v>19</v>
      </c>
      <c r="C9" s="3"/>
      <c r="D9" s="3"/>
    </row>
    <row r="10" spans="2:4" x14ac:dyDescent="0.25">
      <c r="B10" s="29" t="s">
        <v>20</v>
      </c>
      <c r="C10" s="3"/>
      <c r="D10" s="3"/>
    </row>
    <row r="11" spans="2:4" x14ac:dyDescent="0.25">
      <c r="B11" s="29" t="s">
        <v>7</v>
      </c>
      <c r="C11" s="3">
        <v>0.70470572593891534</v>
      </c>
      <c r="D11" s="3">
        <v>0.70470572593891534</v>
      </c>
    </row>
    <row r="12" spans="2:4" x14ac:dyDescent="0.25">
      <c r="B12" s="29" t="s">
        <v>21</v>
      </c>
      <c r="C12" s="3">
        <v>118.07504962626602</v>
      </c>
      <c r="D12" s="3">
        <v>118.07504962626602</v>
      </c>
    </row>
    <row r="13" spans="2:4" x14ac:dyDescent="0.25">
      <c r="B13" s="29" t="s">
        <v>8</v>
      </c>
      <c r="C13" s="3">
        <v>5.6132385167449312</v>
      </c>
      <c r="D13" s="3">
        <v>5.6132385167449312</v>
      </c>
    </row>
    <row r="14" spans="2:4" x14ac:dyDescent="0.25">
      <c r="B14" s="29" t="s">
        <v>254</v>
      </c>
      <c r="C14" s="3">
        <v>126.96707313527276</v>
      </c>
      <c r="D14" s="3">
        <v>126.96707313527276</v>
      </c>
    </row>
    <row r="15" spans="2:4" x14ac:dyDescent="0.25">
      <c r="B15" s="29" t="s">
        <v>317</v>
      </c>
      <c r="C15" s="3">
        <v>32.184055985561649</v>
      </c>
      <c r="D15" s="3">
        <v>32.184055985561649</v>
      </c>
    </row>
    <row r="16" spans="2:4" x14ac:dyDescent="0.25">
      <c r="B16" s="29" t="s">
        <v>0</v>
      </c>
      <c r="C16" s="3">
        <v>563.00541891053285</v>
      </c>
      <c r="D16" s="3">
        <v>563.00541891053285</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C5:O13"/>
  <sheetViews>
    <sheetView topLeftCell="F1" workbookViewId="0">
      <selection activeCell="D10" sqref="D10"/>
    </sheetView>
  </sheetViews>
  <sheetFormatPr defaultRowHeight="15" x14ac:dyDescent="0.25"/>
  <cols>
    <col min="3" max="3" width="13.140625" bestFit="1" customWidth="1"/>
    <col min="4" max="5" width="7.85546875" bestFit="1" customWidth="1"/>
    <col min="6" max="15" width="12" customWidth="1"/>
    <col min="16" max="16" width="18.140625" bestFit="1" customWidth="1"/>
    <col min="17" max="17" width="11.28515625" bestFit="1" customWidth="1"/>
    <col min="18" max="24" width="12" bestFit="1" customWidth="1"/>
  </cols>
  <sheetData>
    <row r="5" spans="3:15" x14ac:dyDescent="0.25">
      <c r="C5" s="1" t="s">
        <v>85</v>
      </c>
      <c r="F5" s="1" t="s">
        <v>11</v>
      </c>
    </row>
    <row r="6" spans="3:15" x14ac:dyDescent="0.25">
      <c r="C6" s="1" t="s">
        <v>127</v>
      </c>
      <c r="D6" s="1" t="s">
        <v>15</v>
      </c>
      <c r="E6" s="1" t="s">
        <v>66</v>
      </c>
      <c r="F6" s="29" t="s">
        <v>6</v>
      </c>
      <c r="G6" s="29" t="s">
        <v>16</v>
      </c>
      <c r="H6" s="29" t="s">
        <v>17</v>
      </c>
      <c r="I6" s="29" t="s">
        <v>18</v>
      </c>
      <c r="J6" s="29" t="s">
        <v>19</v>
      </c>
      <c r="K6" s="29" t="s">
        <v>20</v>
      </c>
      <c r="L6" s="29" t="s">
        <v>7</v>
      </c>
      <c r="M6" s="29" t="s">
        <v>21</v>
      </c>
      <c r="N6" s="29" t="s">
        <v>8</v>
      </c>
      <c r="O6" s="29" t="s">
        <v>0</v>
      </c>
    </row>
    <row r="7" spans="3:15" x14ac:dyDescent="0.25">
      <c r="C7" s="29" t="s">
        <v>319</v>
      </c>
      <c r="D7" s="29" t="s">
        <v>320</v>
      </c>
      <c r="E7" s="29" t="s">
        <v>39</v>
      </c>
      <c r="F7" s="3">
        <v>0</v>
      </c>
      <c r="G7" s="3">
        <v>0</v>
      </c>
      <c r="H7" s="3">
        <v>656</v>
      </c>
      <c r="I7" s="3">
        <v>0</v>
      </c>
      <c r="J7" s="3">
        <v>0</v>
      </c>
      <c r="K7" s="3">
        <v>0</v>
      </c>
      <c r="L7" s="3">
        <v>0</v>
      </c>
      <c r="M7" s="3">
        <v>0</v>
      </c>
      <c r="N7" s="3">
        <v>18508.66070159755</v>
      </c>
      <c r="O7" s="3">
        <v>19164.66070159755</v>
      </c>
    </row>
    <row r="8" spans="3:15" x14ac:dyDescent="0.25">
      <c r="C8" s="29" t="s">
        <v>319</v>
      </c>
      <c r="D8" s="29" t="s">
        <v>320</v>
      </c>
      <c r="E8" s="29" t="s">
        <v>233</v>
      </c>
      <c r="F8" s="3">
        <v>0</v>
      </c>
      <c r="G8" s="3">
        <v>899.5510216493949</v>
      </c>
      <c r="H8" s="3">
        <v>7476</v>
      </c>
      <c r="I8" s="3">
        <v>23068.32092735872</v>
      </c>
      <c r="J8" s="3">
        <v>0</v>
      </c>
      <c r="K8" s="3">
        <v>0</v>
      </c>
      <c r="L8" s="3">
        <v>0</v>
      </c>
      <c r="M8" s="3">
        <v>0</v>
      </c>
      <c r="N8" s="3">
        <v>76401.569713526478</v>
      </c>
      <c r="O8" s="3">
        <v>107845.44166253459</v>
      </c>
    </row>
    <row r="9" spans="3:15" x14ac:dyDescent="0.25">
      <c r="C9" s="29" t="s">
        <v>319</v>
      </c>
      <c r="D9" s="29" t="s">
        <v>320</v>
      </c>
      <c r="E9" s="29" t="s">
        <v>260</v>
      </c>
      <c r="F9" s="3">
        <v>0</v>
      </c>
      <c r="G9" s="3">
        <v>1138.1947368492811</v>
      </c>
      <c r="H9" s="3">
        <v>990</v>
      </c>
      <c r="I9" s="3">
        <v>22155.255595975999</v>
      </c>
      <c r="J9" s="3">
        <v>0</v>
      </c>
      <c r="K9" s="3">
        <v>0</v>
      </c>
      <c r="L9" s="3">
        <v>0</v>
      </c>
      <c r="M9" s="3">
        <v>0</v>
      </c>
      <c r="N9" s="3">
        <v>880.59249124628707</v>
      </c>
      <c r="O9" s="3">
        <v>25164.042824071566</v>
      </c>
    </row>
    <row r="10" spans="3:15" x14ac:dyDescent="0.25">
      <c r="C10" s="29" t="s">
        <v>319</v>
      </c>
      <c r="D10" s="29" t="s">
        <v>321</v>
      </c>
      <c r="E10" s="29" t="s">
        <v>39</v>
      </c>
      <c r="F10" s="3">
        <v>0</v>
      </c>
      <c r="G10" s="3">
        <v>174.30419277982679</v>
      </c>
      <c r="H10" s="3">
        <v>1341.0406722360799</v>
      </c>
      <c r="I10" s="3">
        <v>0</v>
      </c>
      <c r="J10" s="3">
        <v>0</v>
      </c>
      <c r="K10" s="3">
        <v>0</v>
      </c>
      <c r="L10" s="3">
        <v>0</v>
      </c>
      <c r="M10" s="3">
        <v>0</v>
      </c>
      <c r="N10" s="3">
        <v>7154.4101530224752</v>
      </c>
      <c r="O10" s="3">
        <v>8669.7550180383823</v>
      </c>
    </row>
    <row r="11" spans="3:15" x14ac:dyDescent="0.25">
      <c r="C11" s="29" t="s">
        <v>319</v>
      </c>
      <c r="D11" s="29" t="s">
        <v>321</v>
      </c>
      <c r="E11" s="29" t="s">
        <v>233</v>
      </c>
      <c r="F11" s="3">
        <v>0</v>
      </c>
      <c r="G11" s="3">
        <v>0</v>
      </c>
      <c r="H11" s="3">
        <v>3470</v>
      </c>
      <c r="I11" s="3">
        <v>23068.32092735872</v>
      </c>
      <c r="J11" s="3">
        <v>0</v>
      </c>
      <c r="K11" s="3">
        <v>0</v>
      </c>
      <c r="L11" s="3">
        <v>0</v>
      </c>
      <c r="M11" s="3">
        <v>0</v>
      </c>
      <c r="N11" s="3">
        <v>25751.884941472425</v>
      </c>
      <c r="O11" s="3">
        <v>52290.205868831144</v>
      </c>
    </row>
    <row r="12" spans="3:15" x14ac:dyDescent="0.25">
      <c r="C12" s="29" t="s">
        <v>319</v>
      </c>
      <c r="D12" s="29" t="s">
        <v>321</v>
      </c>
      <c r="E12" s="29" t="s">
        <v>260</v>
      </c>
      <c r="F12" s="3">
        <v>0</v>
      </c>
      <c r="G12" s="3">
        <v>280.32461467606799</v>
      </c>
      <c r="H12" s="3">
        <v>0</v>
      </c>
      <c r="I12" s="3">
        <v>0</v>
      </c>
      <c r="J12" s="3">
        <v>0</v>
      </c>
      <c r="K12" s="3">
        <v>0</v>
      </c>
      <c r="L12" s="3">
        <v>0</v>
      </c>
      <c r="M12" s="3">
        <v>0</v>
      </c>
      <c r="N12" s="3">
        <v>38.623682876150902</v>
      </c>
      <c r="O12" s="3">
        <v>318.94829755221889</v>
      </c>
    </row>
    <row r="13" spans="3:15" x14ac:dyDescent="0.25">
      <c r="C13" s="29" t="s">
        <v>0</v>
      </c>
      <c r="F13" s="3">
        <v>0</v>
      </c>
      <c r="G13" s="3">
        <v>2492.3745659545707</v>
      </c>
      <c r="H13" s="3">
        <v>13933.04067223608</v>
      </c>
      <c r="I13" s="3">
        <v>68291.897450693446</v>
      </c>
      <c r="J13" s="3">
        <v>0</v>
      </c>
      <c r="K13" s="3">
        <v>0</v>
      </c>
      <c r="L13" s="3">
        <v>0</v>
      </c>
      <c r="M13" s="3">
        <v>0</v>
      </c>
      <c r="N13" s="3">
        <v>128735.74168374136</v>
      </c>
      <c r="O13" s="3">
        <v>213453.05437262543</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C4:I9"/>
  <sheetViews>
    <sheetView zoomScale="70" zoomScaleNormal="70" workbookViewId="0">
      <selection activeCell="E7" sqref="E7"/>
    </sheetView>
  </sheetViews>
  <sheetFormatPr defaultRowHeight="15" x14ac:dyDescent="0.25"/>
  <cols>
    <col min="3" max="3" width="13.85546875" customWidth="1"/>
    <col min="4" max="4" width="16.28515625" bestFit="1" customWidth="1"/>
    <col min="5" max="10" width="12.5703125" bestFit="1" customWidth="1"/>
    <col min="11" max="11" width="15.28515625" bestFit="1" customWidth="1"/>
    <col min="12" max="12" width="14" bestFit="1" customWidth="1"/>
    <col min="13" max="14" width="12.5703125" bestFit="1" customWidth="1"/>
  </cols>
  <sheetData>
    <row r="4" spans="3:9" x14ac:dyDescent="0.25">
      <c r="C4" s="1" t="s">
        <v>85</v>
      </c>
      <c r="D4" s="1" t="s">
        <v>37</v>
      </c>
    </row>
    <row r="5" spans="3:9" x14ac:dyDescent="0.25">
      <c r="C5" s="1" t="s">
        <v>38</v>
      </c>
      <c r="D5" s="29" t="s">
        <v>17</v>
      </c>
      <c r="E5" s="29" t="s">
        <v>8</v>
      </c>
      <c r="F5" s="29" t="s">
        <v>18</v>
      </c>
      <c r="G5" s="29" t="s">
        <v>7</v>
      </c>
      <c r="H5" s="29" t="s">
        <v>19</v>
      </c>
      <c r="I5" s="29" t="s">
        <v>0</v>
      </c>
    </row>
    <row r="6" spans="3:9" x14ac:dyDescent="0.25">
      <c r="C6" s="2" t="s">
        <v>319</v>
      </c>
      <c r="D6" s="3">
        <v>20321806.02547767</v>
      </c>
      <c r="E6" s="3">
        <v>128696158.90994123</v>
      </c>
      <c r="F6" s="3">
        <v>3550.193350604362</v>
      </c>
      <c r="G6" s="3">
        <v>317286437.59199429</v>
      </c>
      <c r="H6" s="3">
        <v>939.54425137300791</v>
      </c>
      <c r="I6" s="3">
        <v>466308892.26501513</v>
      </c>
    </row>
    <row r="7" spans="3:9" x14ac:dyDescent="0.25">
      <c r="C7" s="4" t="s">
        <v>320</v>
      </c>
      <c r="D7" s="3">
        <v>16717394.2929936</v>
      </c>
      <c r="E7" s="3">
        <v>95008566.909941226</v>
      </c>
      <c r="F7" s="3">
        <v>3372.683683074144</v>
      </c>
      <c r="G7" s="3">
        <v>243187465.59199429</v>
      </c>
      <c r="H7" s="3">
        <v>806.31637705951198</v>
      </c>
      <c r="I7" s="3">
        <v>354917605.79498923</v>
      </c>
    </row>
    <row r="8" spans="3:9" x14ac:dyDescent="0.25">
      <c r="C8" s="4" t="s">
        <v>321</v>
      </c>
      <c r="D8" s="3">
        <v>3604411.732484072</v>
      </c>
      <c r="E8" s="3">
        <v>33687592</v>
      </c>
      <c r="F8" s="3">
        <v>177.509667530218</v>
      </c>
      <c r="G8" s="3">
        <v>74098972</v>
      </c>
      <c r="H8" s="3">
        <v>133.22787431349599</v>
      </c>
      <c r="I8" s="3">
        <v>111391286.47002591</v>
      </c>
    </row>
    <row r="9" spans="3:9" x14ac:dyDescent="0.25">
      <c r="C9" s="2" t="s">
        <v>0</v>
      </c>
      <c r="D9" s="3">
        <v>20321806.02547767</v>
      </c>
      <c r="E9" s="3">
        <v>128696158.90994123</v>
      </c>
      <c r="F9" s="3">
        <v>3550.193350604362</v>
      </c>
      <c r="G9" s="3">
        <v>317286437.59199429</v>
      </c>
      <c r="H9" s="3">
        <v>939.54425137300791</v>
      </c>
      <c r="I9" s="3">
        <v>466308892.26501513</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C4:G14"/>
  <sheetViews>
    <sheetView workbookViewId="0">
      <selection activeCell="F8" sqref="F8:F319"/>
    </sheetView>
  </sheetViews>
  <sheetFormatPr defaultRowHeight="15" x14ac:dyDescent="0.25"/>
  <cols>
    <col min="3" max="3" width="13.140625" customWidth="1"/>
    <col min="4" max="4" width="7.85546875" bestFit="1" customWidth="1"/>
    <col min="5" max="6" width="12" customWidth="1"/>
    <col min="7" max="7" width="13.5703125" bestFit="1" customWidth="1"/>
    <col min="8" max="8" width="13.5703125" customWidth="1"/>
    <col min="9" max="10" width="13.5703125" bestFit="1" customWidth="1"/>
    <col min="11" max="11" width="12.7109375" bestFit="1" customWidth="1"/>
    <col min="12" max="18" width="13.5703125" bestFit="1" customWidth="1"/>
    <col min="19" max="19" width="13.5703125" customWidth="1"/>
    <col min="20" max="121" width="13.5703125" bestFit="1" customWidth="1"/>
    <col min="122" max="122" width="12.7109375" bestFit="1" customWidth="1"/>
  </cols>
  <sheetData>
    <row r="4" spans="3:7" x14ac:dyDescent="0.25">
      <c r="C4" s="1" t="s">
        <v>111</v>
      </c>
      <c r="E4" s="1" t="s">
        <v>127</v>
      </c>
      <c r="F4" s="1" t="s">
        <v>112</v>
      </c>
      <c r="G4" s="1" t="s">
        <v>114</v>
      </c>
    </row>
    <row r="5" spans="3:7" x14ac:dyDescent="0.25">
      <c r="E5" s="29" t="s">
        <v>319</v>
      </c>
      <c r="F5" s="29" t="s">
        <v>0</v>
      </c>
    </row>
    <row r="6" spans="3:7" x14ac:dyDescent="0.25">
      <c r="E6" s="29" t="s">
        <v>265</v>
      </c>
    </row>
    <row r="7" spans="3:7" x14ac:dyDescent="0.25">
      <c r="C7" s="1" t="s">
        <v>15</v>
      </c>
      <c r="D7" s="1" t="s">
        <v>66</v>
      </c>
      <c r="E7" s="29" t="s">
        <v>271</v>
      </c>
    </row>
    <row r="8" spans="3:7" x14ac:dyDescent="0.25">
      <c r="C8" s="29" t="s">
        <v>320</v>
      </c>
      <c r="D8" s="29" t="s">
        <v>39</v>
      </c>
      <c r="E8" s="3">
        <v>2.52</v>
      </c>
      <c r="F8" s="3">
        <v>2.52</v>
      </c>
    </row>
    <row r="9" spans="3:7" x14ac:dyDescent="0.25">
      <c r="C9" s="29" t="s">
        <v>320</v>
      </c>
      <c r="D9" s="29" t="s">
        <v>233</v>
      </c>
      <c r="E9" s="3">
        <v>1.9441135670098468</v>
      </c>
      <c r="F9" s="3">
        <v>1.9441135670098468</v>
      </c>
    </row>
    <row r="10" spans="3:7" x14ac:dyDescent="0.25">
      <c r="C10" s="29" t="s">
        <v>320</v>
      </c>
      <c r="D10" s="29" t="s">
        <v>260</v>
      </c>
      <c r="E10" s="3">
        <v>2.52</v>
      </c>
      <c r="F10" s="3">
        <v>2.52</v>
      </c>
    </row>
    <row r="11" spans="3:7" x14ac:dyDescent="0.25">
      <c r="C11" s="29" t="s">
        <v>321</v>
      </c>
      <c r="D11" s="29" t="s">
        <v>39</v>
      </c>
      <c r="E11" s="3">
        <v>2.52</v>
      </c>
      <c r="F11" s="3">
        <v>2.52</v>
      </c>
    </row>
    <row r="12" spans="3:7" x14ac:dyDescent="0.25">
      <c r="C12" s="29" t="s">
        <v>321</v>
      </c>
      <c r="D12" s="29" t="s">
        <v>233</v>
      </c>
      <c r="E12" s="3">
        <v>2.52</v>
      </c>
      <c r="F12" s="3">
        <v>2.52</v>
      </c>
    </row>
    <row r="13" spans="3:7" x14ac:dyDescent="0.25">
      <c r="C13" s="29" t="s">
        <v>321</v>
      </c>
      <c r="D13" s="29" t="s">
        <v>260</v>
      </c>
      <c r="E13" s="3">
        <v>2.52</v>
      </c>
      <c r="F13" s="3">
        <v>2.52</v>
      </c>
    </row>
    <row r="14" spans="3:7" x14ac:dyDescent="0.25">
      <c r="C14" s="29" t="s">
        <v>0</v>
      </c>
      <c r="E14" s="3">
        <v>14.544113567009845</v>
      </c>
      <c r="F14" s="3">
        <v>14.544113567009845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Y61"/>
  <sheetViews>
    <sheetView zoomScale="85" zoomScaleNormal="85" workbookViewId="0">
      <selection activeCell="B38" sqref="B38"/>
    </sheetView>
  </sheetViews>
  <sheetFormatPr defaultRowHeight="15" x14ac:dyDescent="0.25"/>
  <cols>
    <col min="2" max="2" width="16.28515625" customWidth="1"/>
    <col min="3" max="3" width="16.5703125" customWidth="1"/>
    <col min="4" max="7" width="8.140625" customWidth="1"/>
    <col min="8" max="8" width="7.140625" customWidth="1"/>
    <col min="9" max="9" width="9.28515625" customWidth="1"/>
    <col min="10" max="10" width="8.140625" customWidth="1"/>
    <col min="11" max="11" width="9.28515625" customWidth="1"/>
    <col min="12" max="12" width="8.140625" customWidth="1"/>
    <col min="13" max="14" width="7.140625" customWidth="1"/>
    <col min="15" max="15" width="9.28515625" customWidth="1"/>
    <col min="16" max="16" width="4.140625" customWidth="1"/>
    <col min="17" max="17" width="8.140625" customWidth="1"/>
    <col min="18" max="18" width="9.28515625" customWidth="1"/>
    <col min="19" max="19" width="8.140625" customWidth="1"/>
    <col min="20" max="20" width="9.28515625" customWidth="1"/>
    <col min="21" max="21" width="8.140625" customWidth="1"/>
    <col min="22" max="23" width="9.28515625" customWidth="1"/>
    <col min="24" max="24" width="8.140625" customWidth="1"/>
    <col min="25" max="30" width="12.28515625" customWidth="1"/>
  </cols>
  <sheetData>
    <row r="1" spans="2:24" x14ac:dyDescent="0.25">
      <c r="B1" t="s">
        <v>305</v>
      </c>
    </row>
    <row r="2" spans="2:24" x14ac:dyDescent="0.25">
      <c r="B2" s="27" t="s">
        <v>113</v>
      </c>
      <c r="C2" s="27" t="s">
        <v>308</v>
      </c>
      <c r="D2" s="28"/>
      <c r="E2" s="28"/>
      <c r="F2" s="28"/>
      <c r="G2" s="28"/>
      <c r="H2" s="28"/>
      <c r="I2" s="28"/>
      <c r="J2" s="28"/>
      <c r="K2" s="28"/>
      <c r="L2" s="28"/>
      <c r="M2" s="28"/>
      <c r="N2" s="28"/>
      <c r="O2" s="28"/>
      <c r="P2" s="28"/>
      <c r="Q2" s="28"/>
      <c r="R2" s="28"/>
      <c r="S2" s="28"/>
      <c r="T2" s="28"/>
      <c r="U2" s="28"/>
      <c r="V2" s="28"/>
      <c r="W2" s="28"/>
      <c r="X2" s="28"/>
    </row>
    <row r="3" spans="2:24" x14ac:dyDescent="0.25">
      <c r="B3" s="27" t="s">
        <v>309</v>
      </c>
      <c r="C3" s="28" t="s">
        <v>265</v>
      </c>
      <c r="D3" s="28" t="s">
        <v>266</v>
      </c>
      <c r="E3" s="28" t="s">
        <v>267</v>
      </c>
      <c r="F3" s="28" t="s">
        <v>268</v>
      </c>
      <c r="G3" s="28" t="s">
        <v>269</v>
      </c>
      <c r="H3" s="28" t="s">
        <v>270</v>
      </c>
      <c r="I3" s="28" t="s">
        <v>271</v>
      </c>
      <c r="J3" s="28" t="s">
        <v>272</v>
      </c>
      <c r="K3" s="28" t="s">
        <v>273</v>
      </c>
      <c r="L3" s="28" t="s">
        <v>274</v>
      </c>
      <c r="M3" s="28" t="s">
        <v>275</v>
      </c>
      <c r="N3" s="28" t="s">
        <v>276</v>
      </c>
      <c r="O3" s="28" t="s">
        <v>277</v>
      </c>
      <c r="P3" s="28" t="s">
        <v>278</v>
      </c>
      <c r="Q3" s="28" t="s">
        <v>279</v>
      </c>
      <c r="R3" s="28" t="s">
        <v>280</v>
      </c>
      <c r="S3" s="28" t="s">
        <v>281</v>
      </c>
      <c r="T3" s="28" t="s">
        <v>282</v>
      </c>
      <c r="U3" s="28" t="s">
        <v>336</v>
      </c>
      <c r="V3" s="28" t="s">
        <v>335</v>
      </c>
      <c r="W3" s="28" t="s">
        <v>337</v>
      </c>
      <c r="X3" s="28" t="s">
        <v>338</v>
      </c>
    </row>
    <row r="4" spans="2:24" x14ac:dyDescent="0.25">
      <c r="B4" s="28" t="s">
        <v>265</v>
      </c>
      <c r="C4" s="28"/>
      <c r="D4" s="28">
        <v>3823.1282914786098</v>
      </c>
      <c r="E4" s="28"/>
      <c r="F4" s="28"/>
      <c r="G4" s="28"/>
      <c r="H4" s="28"/>
      <c r="I4" s="28">
        <v>21234.405807834381</v>
      </c>
      <c r="J4" s="28"/>
      <c r="K4" s="28">
        <v>3456.9088315266399</v>
      </c>
      <c r="L4" s="28"/>
      <c r="M4" s="28"/>
      <c r="N4" s="28"/>
      <c r="O4" s="28"/>
      <c r="P4" s="28"/>
      <c r="Q4" s="28"/>
      <c r="R4" s="28">
        <v>5415.6195439914409</v>
      </c>
      <c r="S4" s="28"/>
      <c r="T4" s="28">
        <v>121837.9781290082</v>
      </c>
      <c r="U4" s="28">
        <v>8399.791884788061</v>
      </c>
      <c r="V4" s="28"/>
      <c r="W4" s="28"/>
      <c r="X4" s="28"/>
    </row>
    <row r="5" spans="2:24" x14ac:dyDescent="0.25">
      <c r="B5" s="28" t="s">
        <v>266</v>
      </c>
      <c r="C5" s="28">
        <v>9883.8041261036233</v>
      </c>
      <c r="D5" s="28"/>
      <c r="E5" s="28"/>
      <c r="F5" s="28"/>
      <c r="G5" s="28"/>
      <c r="H5" s="28"/>
      <c r="I5" s="28"/>
      <c r="J5" s="28"/>
      <c r="K5" s="28"/>
      <c r="L5" s="28"/>
      <c r="M5" s="28"/>
      <c r="N5" s="28"/>
      <c r="O5" s="28"/>
      <c r="P5" s="28"/>
      <c r="Q5" s="28"/>
      <c r="R5" s="28"/>
      <c r="S5" s="28">
        <v>12328.29620368577</v>
      </c>
      <c r="T5" s="28"/>
      <c r="U5" s="28">
        <v>0</v>
      </c>
      <c r="V5" s="28">
        <v>4259.7955105452293</v>
      </c>
      <c r="W5" s="28"/>
      <c r="X5" s="28"/>
    </row>
    <row r="6" spans="2:24" x14ac:dyDescent="0.25">
      <c r="B6" s="28" t="s">
        <v>267</v>
      </c>
      <c r="C6" s="28"/>
      <c r="D6" s="28"/>
      <c r="E6" s="28"/>
      <c r="F6" s="28">
        <v>46455.808586532235</v>
      </c>
      <c r="G6" s="28"/>
      <c r="H6" s="28">
        <v>6341.8155344281895</v>
      </c>
      <c r="I6" s="28"/>
      <c r="J6" s="28"/>
      <c r="K6" s="28"/>
      <c r="L6" s="28"/>
      <c r="M6" s="28"/>
      <c r="N6" s="28"/>
      <c r="O6" s="28"/>
      <c r="P6" s="28"/>
      <c r="Q6" s="28"/>
      <c r="R6" s="28">
        <v>120843.58141389801</v>
      </c>
      <c r="S6" s="28"/>
      <c r="T6" s="28"/>
      <c r="U6" s="28"/>
      <c r="V6" s="28"/>
      <c r="W6" s="28"/>
      <c r="X6" s="28"/>
    </row>
    <row r="7" spans="2:24" x14ac:dyDescent="0.25">
      <c r="B7" s="28" t="s">
        <v>268</v>
      </c>
      <c r="C7" s="28"/>
      <c r="D7" s="28"/>
      <c r="E7" s="28">
        <v>8713.4267208088986</v>
      </c>
      <c r="F7" s="28"/>
      <c r="G7" s="28"/>
      <c r="H7" s="28"/>
      <c r="I7" s="28"/>
      <c r="J7" s="28"/>
      <c r="K7" s="28"/>
      <c r="L7" s="28"/>
      <c r="M7" s="28">
        <v>1028.17034091652</v>
      </c>
      <c r="N7" s="28"/>
      <c r="O7" s="28"/>
      <c r="P7" s="28">
        <v>0</v>
      </c>
      <c r="Q7" s="28"/>
      <c r="R7" s="28">
        <v>10500.826387691181</v>
      </c>
      <c r="S7" s="28"/>
      <c r="T7" s="28"/>
      <c r="U7" s="28"/>
      <c r="V7" s="28"/>
      <c r="W7" s="28"/>
      <c r="X7" s="28"/>
    </row>
    <row r="8" spans="2:24" x14ac:dyDescent="0.25">
      <c r="B8" s="28" t="s">
        <v>269</v>
      </c>
      <c r="C8" s="28"/>
      <c r="D8" s="28"/>
      <c r="E8" s="28"/>
      <c r="F8" s="28"/>
      <c r="G8" s="28"/>
      <c r="H8" s="28">
        <v>5307.8822490432776</v>
      </c>
      <c r="I8" s="28"/>
      <c r="J8" s="28"/>
      <c r="K8" s="28"/>
      <c r="L8" s="28"/>
      <c r="M8" s="28"/>
      <c r="N8" s="28"/>
      <c r="O8" s="28">
        <v>440895.73368552374</v>
      </c>
      <c r="P8" s="28"/>
      <c r="Q8" s="28"/>
      <c r="R8" s="28"/>
      <c r="S8" s="28">
        <v>45763.837168248705</v>
      </c>
      <c r="T8" s="28"/>
      <c r="U8" s="28"/>
      <c r="V8" s="28"/>
      <c r="W8" s="28"/>
      <c r="X8" s="28"/>
    </row>
    <row r="9" spans="2:24" x14ac:dyDescent="0.25">
      <c r="B9" s="28" t="s">
        <v>270</v>
      </c>
      <c r="C9" s="28"/>
      <c r="D9" s="28"/>
      <c r="E9" s="28">
        <v>47.6048588578698</v>
      </c>
      <c r="F9" s="28"/>
      <c r="G9" s="28">
        <v>8816.3873935148695</v>
      </c>
      <c r="H9" s="28"/>
      <c r="I9" s="28"/>
      <c r="J9" s="28"/>
      <c r="K9" s="28"/>
      <c r="L9" s="28"/>
      <c r="M9" s="28"/>
      <c r="N9" s="28"/>
      <c r="O9" s="28"/>
      <c r="P9" s="28"/>
      <c r="Q9" s="28"/>
      <c r="R9" s="28">
        <v>11185.15517932217</v>
      </c>
      <c r="S9" s="28"/>
      <c r="T9" s="28"/>
      <c r="U9" s="28"/>
      <c r="V9" s="28"/>
      <c r="W9" s="28"/>
      <c r="X9" s="28"/>
    </row>
    <row r="10" spans="2:24" x14ac:dyDescent="0.25">
      <c r="B10" s="28" t="s">
        <v>271</v>
      </c>
      <c r="C10" s="28">
        <v>0</v>
      </c>
      <c r="D10" s="28"/>
      <c r="E10" s="28"/>
      <c r="F10" s="28"/>
      <c r="G10" s="28"/>
      <c r="H10" s="28"/>
      <c r="I10" s="28"/>
      <c r="J10" s="28"/>
      <c r="K10" s="28">
        <v>0</v>
      </c>
      <c r="L10" s="28"/>
      <c r="M10" s="28"/>
      <c r="N10" s="28"/>
      <c r="O10" s="28"/>
      <c r="P10" s="28"/>
      <c r="Q10" s="28"/>
      <c r="R10" s="28"/>
      <c r="S10" s="28"/>
      <c r="T10" s="28">
        <v>17704.877338756371</v>
      </c>
      <c r="U10" s="28"/>
      <c r="V10" s="28"/>
      <c r="W10" s="28">
        <v>0</v>
      </c>
      <c r="X10" s="28">
        <v>0</v>
      </c>
    </row>
    <row r="11" spans="2:24" x14ac:dyDescent="0.25">
      <c r="B11" s="28" t="s">
        <v>272</v>
      </c>
      <c r="C11" s="28"/>
      <c r="D11" s="28"/>
      <c r="E11" s="28"/>
      <c r="F11" s="28"/>
      <c r="G11" s="28"/>
      <c r="H11" s="28"/>
      <c r="I11" s="28"/>
      <c r="J11" s="28"/>
      <c r="K11" s="28">
        <v>26850.138730857849</v>
      </c>
      <c r="L11" s="28">
        <v>0</v>
      </c>
      <c r="M11" s="28"/>
      <c r="N11" s="28">
        <v>394.2</v>
      </c>
      <c r="O11" s="28"/>
      <c r="P11" s="28"/>
      <c r="Q11" s="28"/>
      <c r="R11" s="28">
        <v>28513.736485433121</v>
      </c>
      <c r="S11" s="28"/>
      <c r="T11" s="28"/>
      <c r="U11" s="28"/>
      <c r="V11" s="28"/>
      <c r="W11" s="28"/>
      <c r="X11" s="28"/>
    </row>
    <row r="12" spans="2:24" x14ac:dyDescent="0.25">
      <c r="B12" s="28" t="s">
        <v>273</v>
      </c>
      <c r="C12" s="28">
        <v>6708.0339743500699</v>
      </c>
      <c r="D12" s="28"/>
      <c r="E12" s="28"/>
      <c r="F12" s="28"/>
      <c r="G12" s="28"/>
      <c r="H12" s="28"/>
      <c r="I12" s="28">
        <v>36336.697861683402</v>
      </c>
      <c r="J12" s="28">
        <v>6471.58730758822</v>
      </c>
      <c r="K12" s="28"/>
      <c r="L12" s="28"/>
      <c r="M12" s="28"/>
      <c r="N12" s="28">
        <v>0</v>
      </c>
      <c r="O12" s="28"/>
      <c r="P12" s="28"/>
      <c r="Q12" s="28"/>
      <c r="R12" s="28"/>
      <c r="S12" s="28"/>
      <c r="T12" s="28">
        <v>215774.609463164</v>
      </c>
      <c r="U12" s="28">
        <v>6432.8333270151306</v>
      </c>
      <c r="V12" s="28"/>
      <c r="W12" s="28"/>
      <c r="X12" s="28"/>
    </row>
    <row r="13" spans="2:24" x14ac:dyDescent="0.25">
      <c r="B13" s="28" t="s">
        <v>274</v>
      </c>
      <c r="C13" s="28"/>
      <c r="D13" s="28"/>
      <c r="E13" s="28"/>
      <c r="F13" s="28"/>
      <c r="G13" s="28"/>
      <c r="H13" s="28"/>
      <c r="I13" s="28"/>
      <c r="J13" s="28">
        <v>60507.811359255807</v>
      </c>
      <c r="K13" s="28"/>
      <c r="L13" s="28"/>
      <c r="M13" s="28">
        <v>262.8</v>
      </c>
      <c r="N13" s="28">
        <v>7104.1987043061699</v>
      </c>
      <c r="O13" s="28"/>
      <c r="P13" s="28"/>
      <c r="Q13" s="28">
        <v>12655.2898028733</v>
      </c>
      <c r="R13" s="28"/>
      <c r="S13" s="28"/>
      <c r="T13" s="28"/>
      <c r="U13" s="28"/>
      <c r="V13" s="28"/>
      <c r="W13" s="28"/>
      <c r="X13" s="28"/>
    </row>
    <row r="14" spans="2:24" x14ac:dyDescent="0.25">
      <c r="B14" s="28" t="s">
        <v>275</v>
      </c>
      <c r="C14" s="28"/>
      <c r="D14" s="28"/>
      <c r="E14" s="28"/>
      <c r="F14" s="28">
        <v>10628.536980828489</v>
      </c>
      <c r="G14" s="28"/>
      <c r="H14" s="28"/>
      <c r="I14" s="28"/>
      <c r="J14" s="28"/>
      <c r="K14" s="28"/>
      <c r="L14" s="28">
        <v>13118.760503051019</v>
      </c>
      <c r="M14" s="28"/>
      <c r="N14" s="28"/>
      <c r="O14" s="28"/>
      <c r="P14" s="28">
        <v>0</v>
      </c>
      <c r="Q14" s="28">
        <v>6893.6403236326696</v>
      </c>
      <c r="R14" s="28"/>
      <c r="S14" s="28"/>
      <c r="T14" s="28"/>
      <c r="U14" s="28"/>
      <c r="V14" s="28"/>
      <c r="W14" s="28"/>
      <c r="X14" s="28"/>
    </row>
    <row r="15" spans="2:24" x14ac:dyDescent="0.25">
      <c r="B15" s="28" t="s">
        <v>276</v>
      </c>
      <c r="C15" s="28"/>
      <c r="D15" s="28"/>
      <c r="E15" s="28"/>
      <c r="F15" s="28"/>
      <c r="G15" s="28"/>
      <c r="H15" s="28"/>
      <c r="I15" s="28"/>
      <c r="J15" s="28">
        <v>57296.453582668095</v>
      </c>
      <c r="K15" s="28">
        <v>169998.75962755241</v>
      </c>
      <c r="L15" s="28">
        <v>1522.9820843479399</v>
      </c>
      <c r="M15" s="28"/>
      <c r="N15" s="28"/>
      <c r="O15" s="28"/>
      <c r="P15" s="28"/>
      <c r="Q15" s="28"/>
      <c r="R15" s="28"/>
      <c r="S15" s="28"/>
      <c r="T15" s="28"/>
      <c r="U15" s="28"/>
      <c r="V15" s="28"/>
      <c r="W15" s="28"/>
      <c r="X15" s="28"/>
    </row>
    <row r="16" spans="2:24" x14ac:dyDescent="0.25">
      <c r="B16" s="28" t="s">
        <v>277</v>
      </c>
      <c r="C16" s="28"/>
      <c r="D16" s="28"/>
      <c r="E16" s="28"/>
      <c r="F16" s="28"/>
      <c r="G16" s="28">
        <v>19730.690535132351</v>
      </c>
      <c r="H16" s="28"/>
      <c r="I16" s="28"/>
      <c r="J16" s="28"/>
      <c r="K16" s="28"/>
      <c r="L16" s="28"/>
      <c r="M16" s="28"/>
      <c r="N16" s="28"/>
      <c r="O16" s="28"/>
      <c r="P16" s="28"/>
      <c r="Q16" s="28"/>
      <c r="R16" s="28"/>
      <c r="S16" s="28">
        <v>0</v>
      </c>
      <c r="T16" s="28"/>
      <c r="U16" s="28"/>
      <c r="V16" s="28">
        <v>222707.40084570699</v>
      </c>
      <c r="W16" s="28"/>
      <c r="X16" s="28"/>
    </row>
    <row r="17" spans="2:24" x14ac:dyDescent="0.25">
      <c r="B17" s="28" t="s">
        <v>278</v>
      </c>
      <c r="C17" s="28"/>
      <c r="D17" s="28"/>
      <c r="E17" s="28"/>
      <c r="F17" s="28">
        <v>25429.388102125133</v>
      </c>
      <c r="G17" s="28"/>
      <c r="H17" s="28"/>
      <c r="I17" s="28"/>
      <c r="J17" s="28"/>
      <c r="K17" s="28"/>
      <c r="L17" s="28"/>
      <c r="M17" s="28">
        <v>157.381047501338</v>
      </c>
      <c r="N17" s="28"/>
      <c r="O17" s="28"/>
      <c r="P17" s="28"/>
      <c r="Q17" s="28">
        <v>28458.401034322851</v>
      </c>
      <c r="R17" s="28"/>
      <c r="S17" s="28"/>
      <c r="T17" s="28"/>
      <c r="U17" s="28"/>
      <c r="V17" s="28"/>
      <c r="W17" s="28"/>
      <c r="X17" s="28"/>
    </row>
    <row r="18" spans="2:24" x14ac:dyDescent="0.25">
      <c r="B18" s="28" t="s">
        <v>279</v>
      </c>
      <c r="C18" s="28"/>
      <c r="D18" s="28"/>
      <c r="E18" s="28"/>
      <c r="F18" s="28"/>
      <c r="G18" s="28"/>
      <c r="H18" s="28"/>
      <c r="I18" s="28"/>
      <c r="J18" s="28"/>
      <c r="K18" s="28"/>
      <c r="L18" s="28">
        <v>3942</v>
      </c>
      <c r="M18" s="28">
        <v>0</v>
      </c>
      <c r="N18" s="28"/>
      <c r="O18" s="28"/>
      <c r="P18" s="28">
        <v>0</v>
      </c>
      <c r="Q18" s="28"/>
      <c r="R18" s="28">
        <v>175947.58420052638</v>
      </c>
      <c r="S18" s="28"/>
      <c r="T18" s="28"/>
      <c r="U18" s="28"/>
      <c r="V18" s="28"/>
      <c r="W18" s="28"/>
      <c r="X18" s="28"/>
    </row>
    <row r="19" spans="2:24" x14ac:dyDescent="0.25">
      <c r="B19" s="28" t="s">
        <v>280</v>
      </c>
      <c r="C19" s="28">
        <v>60608.337272928002</v>
      </c>
      <c r="D19" s="28"/>
      <c r="E19" s="28">
        <v>10023.334276463789</v>
      </c>
      <c r="F19" s="28">
        <v>14089.44342114644</v>
      </c>
      <c r="G19" s="28"/>
      <c r="H19" s="28">
        <v>7002.7005152079573</v>
      </c>
      <c r="I19" s="28"/>
      <c r="J19" s="28">
        <v>30003.277265545108</v>
      </c>
      <c r="K19" s="28"/>
      <c r="L19" s="28"/>
      <c r="M19" s="28"/>
      <c r="N19" s="28"/>
      <c r="O19" s="28"/>
      <c r="P19" s="28"/>
      <c r="Q19" s="28">
        <v>0</v>
      </c>
      <c r="R19" s="28"/>
      <c r="S19" s="28">
        <v>58748.923161950661</v>
      </c>
      <c r="T19" s="28"/>
      <c r="U19" s="28"/>
      <c r="V19" s="28"/>
      <c r="W19" s="28"/>
      <c r="X19" s="28"/>
    </row>
    <row r="20" spans="2:24" x14ac:dyDescent="0.25">
      <c r="B20" s="28" t="s">
        <v>281</v>
      </c>
      <c r="C20" s="28"/>
      <c r="D20" s="28">
        <v>11350.265103450396</v>
      </c>
      <c r="E20" s="28"/>
      <c r="F20" s="28"/>
      <c r="G20" s="28">
        <v>19941.751738218882</v>
      </c>
      <c r="H20" s="28"/>
      <c r="I20" s="28"/>
      <c r="J20" s="28"/>
      <c r="K20" s="28"/>
      <c r="L20" s="28"/>
      <c r="M20" s="28"/>
      <c r="N20" s="28"/>
      <c r="O20" s="28">
        <v>0</v>
      </c>
      <c r="P20" s="28"/>
      <c r="Q20" s="28"/>
      <c r="R20" s="28">
        <v>15150.607270433051</v>
      </c>
      <c r="S20" s="28"/>
      <c r="T20" s="28"/>
      <c r="U20" s="28">
        <v>25121.581236016838</v>
      </c>
      <c r="V20" s="28"/>
      <c r="W20" s="28"/>
      <c r="X20" s="28"/>
    </row>
    <row r="21" spans="2:24" x14ac:dyDescent="0.25">
      <c r="B21" s="28" t="s">
        <v>282</v>
      </c>
      <c r="C21" s="28">
        <v>0</v>
      </c>
      <c r="D21" s="28"/>
      <c r="E21" s="28"/>
      <c r="F21" s="28"/>
      <c r="G21" s="28"/>
      <c r="H21" s="28"/>
      <c r="I21" s="28">
        <v>4299.7168007678538</v>
      </c>
      <c r="J21" s="28"/>
      <c r="K21" s="28">
        <v>0</v>
      </c>
      <c r="L21" s="28"/>
      <c r="M21" s="28"/>
      <c r="N21" s="28"/>
      <c r="O21" s="28"/>
      <c r="P21" s="28"/>
      <c r="Q21" s="28"/>
      <c r="R21" s="28"/>
      <c r="S21" s="28"/>
      <c r="T21" s="28"/>
      <c r="U21" s="28"/>
      <c r="V21" s="28"/>
      <c r="W21" s="28"/>
      <c r="X21" s="28"/>
    </row>
    <row r="22" spans="2:24" x14ac:dyDescent="0.25">
      <c r="B22" s="28" t="s">
        <v>335</v>
      </c>
      <c r="C22" s="28"/>
      <c r="D22" s="28">
        <v>9463.996532452049</v>
      </c>
      <c r="E22" s="28"/>
      <c r="F22" s="28"/>
      <c r="G22" s="28"/>
      <c r="H22" s="28"/>
      <c r="I22" s="28"/>
      <c r="J22" s="28"/>
      <c r="K22" s="28"/>
      <c r="L22" s="28"/>
      <c r="M22" s="28"/>
      <c r="N22" s="28"/>
      <c r="O22" s="28">
        <v>124401.84935649589</v>
      </c>
      <c r="P22" s="28"/>
      <c r="Q22" s="28"/>
      <c r="R22" s="28"/>
      <c r="S22" s="28"/>
      <c r="T22" s="28"/>
      <c r="U22" s="28">
        <v>17440.006766549959</v>
      </c>
      <c r="V22" s="28"/>
      <c r="W22" s="28">
        <v>235681.51957627182</v>
      </c>
      <c r="X22" s="28">
        <v>54720.075760835156</v>
      </c>
    </row>
    <row r="23" spans="2:24" x14ac:dyDescent="0.25">
      <c r="B23" s="28" t="s">
        <v>336</v>
      </c>
      <c r="C23" s="28">
        <v>44691.44787905307</v>
      </c>
      <c r="D23" s="28">
        <v>0</v>
      </c>
      <c r="E23" s="28"/>
      <c r="F23" s="28"/>
      <c r="G23" s="28"/>
      <c r="H23" s="28"/>
      <c r="I23" s="28"/>
      <c r="J23" s="28"/>
      <c r="K23" s="28">
        <v>18696.08139754595</v>
      </c>
      <c r="L23" s="28"/>
      <c r="M23" s="28"/>
      <c r="N23" s="28"/>
      <c r="O23" s="28"/>
      <c r="P23" s="28"/>
      <c r="Q23" s="28"/>
      <c r="R23" s="28"/>
      <c r="S23" s="28">
        <v>35186.641556431998</v>
      </c>
      <c r="T23" s="28"/>
      <c r="U23" s="28"/>
      <c r="V23" s="28">
        <v>28302.440414087519</v>
      </c>
      <c r="W23" s="28"/>
      <c r="X23" s="28">
        <v>80720.536434965106</v>
      </c>
    </row>
    <row r="24" spans="2:24" x14ac:dyDescent="0.25">
      <c r="B24" s="28" t="s">
        <v>337</v>
      </c>
      <c r="C24" s="28"/>
      <c r="D24" s="28"/>
      <c r="E24" s="28"/>
      <c r="F24" s="28"/>
      <c r="G24" s="28"/>
      <c r="H24" s="28"/>
      <c r="I24" s="28">
        <v>61906.518146557806</v>
      </c>
      <c r="J24" s="28"/>
      <c r="K24" s="28"/>
      <c r="L24" s="28"/>
      <c r="M24" s="28"/>
      <c r="N24" s="28"/>
      <c r="O24" s="28"/>
      <c r="P24" s="28"/>
      <c r="Q24" s="28"/>
      <c r="R24" s="28"/>
      <c r="S24" s="28"/>
      <c r="T24" s="28"/>
      <c r="U24" s="28"/>
      <c r="V24" s="28">
        <v>0</v>
      </c>
      <c r="W24" s="28"/>
      <c r="X24" s="28">
        <v>0</v>
      </c>
    </row>
    <row r="25" spans="2:24" x14ac:dyDescent="0.25">
      <c r="B25" s="28" t="s">
        <v>338</v>
      </c>
      <c r="C25" s="28"/>
      <c r="D25" s="28"/>
      <c r="E25" s="28"/>
      <c r="F25" s="28"/>
      <c r="G25" s="28"/>
      <c r="H25" s="28"/>
      <c r="I25" s="28">
        <v>170557.2</v>
      </c>
      <c r="J25" s="28"/>
      <c r="K25" s="28"/>
      <c r="L25" s="28"/>
      <c r="M25" s="28"/>
      <c r="N25" s="28"/>
      <c r="O25" s="28"/>
      <c r="P25" s="28"/>
      <c r="Q25" s="28"/>
      <c r="R25" s="28"/>
      <c r="S25" s="28"/>
      <c r="T25" s="28"/>
      <c r="U25" s="28">
        <v>39504.984841903497</v>
      </c>
      <c r="V25" s="28">
        <v>41262.060106110061</v>
      </c>
      <c r="W25" s="28">
        <v>351286.2129359626</v>
      </c>
      <c r="X25" s="28"/>
    </row>
    <row r="37" spans="2:25" x14ac:dyDescent="0.25">
      <c r="B37" t="s">
        <v>304</v>
      </c>
    </row>
    <row r="38" spans="2:25" x14ac:dyDescent="0.25">
      <c r="B38" s="1" t="s">
        <v>303</v>
      </c>
      <c r="D38" s="1" t="s">
        <v>309</v>
      </c>
    </row>
    <row r="39" spans="2:25" x14ac:dyDescent="0.25">
      <c r="B39" s="1" t="s">
        <v>127</v>
      </c>
      <c r="C39" s="1" t="s">
        <v>308</v>
      </c>
      <c r="D39" s="29" t="s">
        <v>265</v>
      </c>
      <c r="E39" s="29" t="s">
        <v>266</v>
      </c>
      <c r="F39" s="29" t="s">
        <v>267</v>
      </c>
      <c r="G39" s="29" t="s">
        <v>268</v>
      </c>
      <c r="H39" s="29" t="s">
        <v>269</v>
      </c>
      <c r="I39" s="29" t="s">
        <v>270</v>
      </c>
      <c r="J39" s="29" t="s">
        <v>271</v>
      </c>
      <c r="K39" s="29" t="s">
        <v>272</v>
      </c>
      <c r="L39" s="29" t="s">
        <v>273</v>
      </c>
      <c r="M39" s="29" t="s">
        <v>274</v>
      </c>
      <c r="N39" s="29" t="s">
        <v>275</v>
      </c>
      <c r="O39" s="29" t="s">
        <v>276</v>
      </c>
      <c r="P39" s="29" t="s">
        <v>277</v>
      </c>
      <c r="Q39" s="29" t="s">
        <v>278</v>
      </c>
      <c r="R39" s="29" t="s">
        <v>279</v>
      </c>
      <c r="S39" s="29" t="s">
        <v>280</v>
      </c>
      <c r="T39" s="29" t="s">
        <v>281</v>
      </c>
      <c r="U39" s="29" t="s">
        <v>282</v>
      </c>
      <c r="V39" s="29" t="s">
        <v>335</v>
      </c>
      <c r="W39" s="29" t="s">
        <v>336</v>
      </c>
      <c r="X39" s="29" t="s">
        <v>337</v>
      </c>
      <c r="Y39" s="29" t="s">
        <v>338</v>
      </c>
    </row>
    <row r="40" spans="2:25" x14ac:dyDescent="0.25">
      <c r="B40" s="29" t="s">
        <v>319</v>
      </c>
      <c r="C40" s="29" t="s">
        <v>265</v>
      </c>
      <c r="D40" s="3"/>
      <c r="E40" s="3">
        <v>36.134344789541601</v>
      </c>
      <c r="F40" s="3"/>
      <c r="G40" s="3"/>
      <c r="H40" s="3"/>
      <c r="I40" s="3"/>
      <c r="J40" s="3">
        <v>0</v>
      </c>
      <c r="K40" s="3"/>
      <c r="L40" s="3">
        <v>21.580866337986166</v>
      </c>
      <c r="M40" s="3"/>
      <c r="N40" s="3"/>
      <c r="O40" s="3"/>
      <c r="P40" s="3"/>
      <c r="Q40" s="3"/>
      <c r="R40" s="3"/>
      <c r="S40" s="3">
        <v>598.39771928915729</v>
      </c>
      <c r="T40" s="3"/>
      <c r="U40" s="3">
        <v>0</v>
      </c>
      <c r="V40" s="3"/>
      <c r="W40" s="3">
        <v>180.67354969894888</v>
      </c>
      <c r="X40" s="3"/>
      <c r="Y40" s="3"/>
    </row>
    <row r="41" spans="2:25" x14ac:dyDescent="0.25">
      <c r="B41" s="29" t="s">
        <v>319</v>
      </c>
      <c r="C41" s="29" t="s">
        <v>266</v>
      </c>
      <c r="D41" s="3">
        <v>3.50499813878025</v>
      </c>
      <c r="E41" s="3"/>
      <c r="F41" s="3"/>
      <c r="G41" s="3"/>
      <c r="H41" s="3"/>
      <c r="I41" s="3"/>
      <c r="J41" s="3"/>
      <c r="K41" s="3"/>
      <c r="L41" s="3"/>
      <c r="M41" s="3"/>
      <c r="N41" s="3"/>
      <c r="O41" s="3"/>
      <c r="P41" s="3"/>
      <c r="Q41" s="3"/>
      <c r="R41" s="3"/>
      <c r="S41" s="3"/>
      <c r="T41" s="3">
        <v>65.461469676876803</v>
      </c>
      <c r="U41" s="3"/>
      <c r="V41" s="3">
        <v>37.165485794942079</v>
      </c>
      <c r="W41" s="3">
        <v>0</v>
      </c>
      <c r="X41" s="3"/>
      <c r="Y41" s="3"/>
    </row>
    <row r="42" spans="2:25" x14ac:dyDescent="0.25">
      <c r="B42" s="29" t="s">
        <v>319</v>
      </c>
      <c r="C42" s="29" t="s">
        <v>267</v>
      </c>
      <c r="D42" s="3"/>
      <c r="E42" s="3"/>
      <c r="F42" s="3"/>
      <c r="G42" s="3">
        <v>17.982948901625171</v>
      </c>
      <c r="H42" s="3"/>
      <c r="I42" s="3">
        <v>2.5016257480283299E-2</v>
      </c>
      <c r="J42" s="3"/>
      <c r="K42" s="3"/>
      <c r="L42" s="3"/>
      <c r="M42" s="3"/>
      <c r="N42" s="3"/>
      <c r="O42" s="3"/>
      <c r="P42" s="3"/>
      <c r="Q42" s="3"/>
      <c r="R42" s="3"/>
      <c r="S42" s="3">
        <v>8.1270219464643798</v>
      </c>
      <c r="T42" s="3"/>
      <c r="U42" s="3"/>
      <c r="V42" s="3"/>
      <c r="W42" s="3"/>
      <c r="X42" s="3"/>
      <c r="Y42" s="3"/>
    </row>
    <row r="43" spans="2:25" x14ac:dyDescent="0.25">
      <c r="B43" s="29" t="s">
        <v>319</v>
      </c>
      <c r="C43" s="29" t="s">
        <v>268</v>
      </c>
      <c r="D43" s="3"/>
      <c r="E43" s="3"/>
      <c r="F43" s="3">
        <v>555.7955842439203</v>
      </c>
      <c r="G43" s="3"/>
      <c r="H43" s="3"/>
      <c r="I43" s="3"/>
      <c r="J43" s="3"/>
      <c r="K43" s="3"/>
      <c r="L43" s="3"/>
      <c r="M43" s="3"/>
      <c r="N43" s="3">
        <v>78.948941483757253</v>
      </c>
      <c r="O43" s="3"/>
      <c r="P43" s="3"/>
      <c r="Q43" s="3">
        <v>86.201606071125099</v>
      </c>
      <c r="R43" s="3"/>
      <c r="S43" s="3">
        <v>23.203944366792236</v>
      </c>
      <c r="T43" s="3"/>
      <c r="U43" s="3"/>
      <c r="V43" s="3"/>
      <c r="W43" s="3"/>
      <c r="X43" s="3"/>
      <c r="Y43" s="3"/>
    </row>
    <row r="44" spans="2:25" x14ac:dyDescent="0.25">
      <c r="B44" s="29" t="s">
        <v>319</v>
      </c>
      <c r="C44" s="29" t="s">
        <v>269</v>
      </c>
      <c r="D44" s="3"/>
      <c r="E44" s="3"/>
      <c r="F44" s="3"/>
      <c r="G44" s="3"/>
      <c r="H44" s="3"/>
      <c r="I44" s="3">
        <v>22.706159948193289</v>
      </c>
      <c r="J44" s="3"/>
      <c r="K44" s="3"/>
      <c r="L44" s="3"/>
      <c r="M44" s="3"/>
      <c r="N44" s="3"/>
      <c r="O44" s="3"/>
      <c r="P44" s="3">
        <v>28.1940326608851</v>
      </c>
      <c r="Q44" s="3"/>
      <c r="R44" s="3"/>
      <c r="S44" s="3"/>
      <c r="T44" s="3">
        <v>89.850694506838252</v>
      </c>
      <c r="U44" s="3"/>
      <c r="V44" s="3"/>
      <c r="W44" s="3"/>
      <c r="X44" s="3"/>
      <c r="Y44" s="3"/>
    </row>
    <row r="45" spans="2:25" x14ac:dyDescent="0.25">
      <c r="B45" s="29" t="s">
        <v>319</v>
      </c>
      <c r="C45" s="29" t="s">
        <v>270</v>
      </c>
      <c r="D45" s="3"/>
      <c r="E45" s="3"/>
      <c r="F45" s="3">
        <v>16.265349184412511</v>
      </c>
      <c r="G45" s="3"/>
      <c r="H45" s="3">
        <v>5.6552980149335355</v>
      </c>
      <c r="I45" s="3"/>
      <c r="J45" s="3"/>
      <c r="K45" s="3"/>
      <c r="L45" s="3"/>
      <c r="M45" s="3"/>
      <c r="N45" s="3"/>
      <c r="O45" s="3"/>
      <c r="P45" s="3"/>
      <c r="Q45" s="3"/>
      <c r="R45" s="3"/>
      <c r="S45" s="3">
        <v>15.609466749770556</v>
      </c>
      <c r="T45" s="3"/>
      <c r="U45" s="3"/>
      <c r="V45" s="3"/>
      <c r="W45" s="3"/>
      <c r="X45" s="3"/>
      <c r="Y45" s="3"/>
    </row>
    <row r="46" spans="2:25" x14ac:dyDescent="0.25">
      <c r="B46" s="29" t="s">
        <v>319</v>
      </c>
      <c r="C46" s="29" t="s">
        <v>271</v>
      </c>
      <c r="D46" s="3">
        <v>198.37160197002692</v>
      </c>
      <c r="E46" s="3"/>
      <c r="F46" s="3"/>
      <c r="G46" s="3"/>
      <c r="H46" s="3"/>
      <c r="I46" s="3"/>
      <c r="J46" s="3"/>
      <c r="K46" s="3"/>
      <c r="L46" s="3">
        <v>362.90809820265883</v>
      </c>
      <c r="M46" s="3"/>
      <c r="N46" s="3"/>
      <c r="O46" s="3"/>
      <c r="P46" s="3"/>
      <c r="Q46" s="3"/>
      <c r="R46" s="3"/>
      <c r="S46" s="3"/>
      <c r="T46" s="3"/>
      <c r="U46" s="3">
        <v>12.743140594750427</v>
      </c>
      <c r="V46" s="3"/>
      <c r="W46" s="3"/>
      <c r="X46" s="3">
        <v>388.92322867992198</v>
      </c>
      <c r="Y46" s="3">
        <v>1868.4685066985398</v>
      </c>
    </row>
    <row r="47" spans="2:25" x14ac:dyDescent="0.25">
      <c r="B47" s="29" t="s">
        <v>319</v>
      </c>
      <c r="C47" s="29" t="s">
        <v>272</v>
      </c>
      <c r="D47" s="3"/>
      <c r="E47" s="3"/>
      <c r="F47" s="3"/>
      <c r="G47" s="3"/>
      <c r="H47" s="3"/>
      <c r="I47" s="3"/>
      <c r="J47" s="3"/>
      <c r="K47" s="3"/>
      <c r="L47" s="3">
        <v>5.63061275408268</v>
      </c>
      <c r="M47" s="3">
        <v>365.01302148047</v>
      </c>
      <c r="N47" s="3"/>
      <c r="O47" s="3">
        <v>151.3197917495207</v>
      </c>
      <c r="P47" s="3"/>
      <c r="Q47" s="3"/>
      <c r="R47" s="3"/>
      <c r="S47" s="3">
        <v>171.07368925938266</v>
      </c>
      <c r="T47" s="3"/>
      <c r="U47" s="3"/>
      <c r="V47" s="3"/>
      <c r="W47" s="3"/>
      <c r="X47" s="3"/>
      <c r="Y47" s="3"/>
    </row>
    <row r="48" spans="2:25" x14ac:dyDescent="0.25">
      <c r="B48" s="29" t="s">
        <v>319</v>
      </c>
      <c r="C48" s="29" t="s">
        <v>273</v>
      </c>
      <c r="D48" s="3">
        <v>7.9666690075915492</v>
      </c>
      <c r="E48" s="3"/>
      <c r="F48" s="3"/>
      <c r="G48" s="3"/>
      <c r="H48" s="3"/>
      <c r="I48" s="3"/>
      <c r="J48" s="3">
        <v>0</v>
      </c>
      <c r="K48" s="3">
        <v>104.03219267557647</v>
      </c>
      <c r="L48" s="3"/>
      <c r="M48" s="3"/>
      <c r="N48" s="3"/>
      <c r="O48" s="3">
        <v>911.24848076756575</v>
      </c>
      <c r="P48" s="3"/>
      <c r="Q48" s="3"/>
      <c r="R48" s="3"/>
      <c r="S48" s="3"/>
      <c r="T48" s="3"/>
      <c r="U48" s="3">
        <v>0</v>
      </c>
      <c r="V48" s="3"/>
      <c r="W48" s="3">
        <v>84.427186069441106</v>
      </c>
      <c r="X48" s="3"/>
      <c r="Y48" s="3"/>
    </row>
    <row r="49" spans="2:25" x14ac:dyDescent="0.25">
      <c r="B49" s="29" t="s">
        <v>319</v>
      </c>
      <c r="C49" s="29" t="s">
        <v>274</v>
      </c>
      <c r="D49" s="3"/>
      <c r="E49" s="3"/>
      <c r="F49" s="3"/>
      <c r="G49" s="3"/>
      <c r="H49" s="3"/>
      <c r="I49" s="3"/>
      <c r="J49" s="3"/>
      <c r="K49" s="3">
        <v>0</v>
      </c>
      <c r="L49" s="3"/>
      <c r="M49" s="3"/>
      <c r="N49" s="3">
        <v>36.801321542685528</v>
      </c>
      <c r="O49" s="3">
        <v>1.2906580049799199</v>
      </c>
      <c r="P49" s="3"/>
      <c r="Q49" s="3"/>
      <c r="R49" s="3">
        <v>21.449239127766099</v>
      </c>
      <c r="S49" s="3"/>
      <c r="T49" s="3"/>
      <c r="U49" s="3"/>
      <c r="V49" s="3"/>
      <c r="W49" s="3"/>
      <c r="X49" s="3"/>
      <c r="Y49" s="3"/>
    </row>
    <row r="50" spans="2:25" x14ac:dyDescent="0.25">
      <c r="B50" s="29" t="s">
        <v>319</v>
      </c>
      <c r="C50" s="29" t="s">
        <v>275</v>
      </c>
      <c r="D50" s="3"/>
      <c r="E50" s="3"/>
      <c r="F50" s="3"/>
      <c r="G50" s="3">
        <v>2.0730291217506398</v>
      </c>
      <c r="H50" s="3"/>
      <c r="I50" s="3"/>
      <c r="J50" s="3"/>
      <c r="K50" s="3"/>
      <c r="L50" s="3"/>
      <c r="M50" s="3">
        <v>0.14669167832284299</v>
      </c>
      <c r="N50" s="3"/>
      <c r="O50" s="3"/>
      <c r="P50" s="3"/>
      <c r="Q50" s="3">
        <v>0.244087337666934</v>
      </c>
      <c r="R50" s="3">
        <v>0</v>
      </c>
      <c r="S50" s="3"/>
      <c r="T50" s="3"/>
      <c r="U50" s="3"/>
      <c r="V50" s="3"/>
      <c r="W50" s="3"/>
      <c r="X50" s="3"/>
      <c r="Y50" s="3"/>
    </row>
    <row r="51" spans="2:25" x14ac:dyDescent="0.25">
      <c r="B51" s="29" t="s">
        <v>319</v>
      </c>
      <c r="C51" s="29" t="s">
        <v>276</v>
      </c>
      <c r="D51" s="3"/>
      <c r="E51" s="3"/>
      <c r="F51" s="3"/>
      <c r="G51" s="3"/>
      <c r="H51" s="3"/>
      <c r="I51" s="3"/>
      <c r="J51" s="3"/>
      <c r="K51" s="3">
        <v>1.8405063354690501</v>
      </c>
      <c r="L51" s="3">
        <v>0</v>
      </c>
      <c r="M51" s="3">
        <v>42.191311037881803</v>
      </c>
      <c r="N51" s="3"/>
      <c r="O51" s="3"/>
      <c r="P51" s="3"/>
      <c r="Q51" s="3"/>
      <c r="R51" s="3"/>
      <c r="S51" s="3"/>
      <c r="T51" s="3"/>
      <c r="U51" s="3"/>
      <c r="V51" s="3"/>
      <c r="W51" s="3"/>
      <c r="X51" s="3"/>
      <c r="Y51" s="3"/>
    </row>
    <row r="52" spans="2:25" x14ac:dyDescent="0.25">
      <c r="B52" s="29" t="s">
        <v>319</v>
      </c>
      <c r="C52" s="29" t="s">
        <v>277</v>
      </c>
      <c r="D52" s="3"/>
      <c r="E52" s="3"/>
      <c r="F52" s="3"/>
      <c r="G52" s="3"/>
      <c r="H52" s="3">
        <v>4912.4105413144534</v>
      </c>
      <c r="I52" s="3"/>
      <c r="J52" s="3"/>
      <c r="K52" s="3"/>
      <c r="L52" s="3"/>
      <c r="M52" s="3"/>
      <c r="N52" s="3"/>
      <c r="O52" s="3"/>
      <c r="P52" s="3"/>
      <c r="Q52" s="3"/>
      <c r="R52" s="3"/>
      <c r="S52" s="3"/>
      <c r="T52" s="3">
        <v>0</v>
      </c>
      <c r="U52" s="3"/>
      <c r="V52" s="3">
        <v>230.90163926568601</v>
      </c>
      <c r="W52" s="3"/>
      <c r="X52" s="3"/>
      <c r="Y52" s="3"/>
    </row>
    <row r="53" spans="2:25" x14ac:dyDescent="0.25">
      <c r="B53" s="29" t="s">
        <v>319</v>
      </c>
      <c r="C53" s="29" t="s">
        <v>278</v>
      </c>
      <c r="D53" s="3"/>
      <c r="E53" s="3"/>
      <c r="F53" s="3"/>
      <c r="G53" s="3">
        <v>0</v>
      </c>
      <c r="H53" s="3"/>
      <c r="I53" s="3"/>
      <c r="J53" s="3"/>
      <c r="K53" s="3"/>
      <c r="L53" s="3"/>
      <c r="M53" s="3"/>
      <c r="N53" s="3">
        <v>0</v>
      </c>
      <c r="O53" s="3"/>
      <c r="P53" s="3"/>
      <c r="Q53" s="3"/>
      <c r="R53" s="3">
        <v>0</v>
      </c>
      <c r="S53" s="3"/>
      <c r="T53" s="3"/>
      <c r="U53" s="3"/>
      <c r="V53" s="3"/>
      <c r="W53" s="3"/>
      <c r="X53" s="3"/>
      <c r="Y53" s="3"/>
    </row>
    <row r="54" spans="2:25" x14ac:dyDescent="0.25">
      <c r="B54" s="29" t="s">
        <v>319</v>
      </c>
      <c r="C54" s="29" t="s">
        <v>279</v>
      </c>
      <c r="D54" s="3"/>
      <c r="E54" s="3"/>
      <c r="F54" s="3"/>
      <c r="G54" s="3"/>
      <c r="H54" s="3"/>
      <c r="I54" s="3"/>
      <c r="J54" s="3"/>
      <c r="K54" s="3"/>
      <c r="L54" s="3"/>
      <c r="M54" s="3">
        <v>60.295677647287832</v>
      </c>
      <c r="N54" s="3">
        <v>33.793251390021609</v>
      </c>
      <c r="O54" s="3"/>
      <c r="P54" s="3"/>
      <c r="Q54" s="3">
        <v>49.70166026627075</v>
      </c>
      <c r="R54" s="3"/>
      <c r="S54" s="3">
        <v>0</v>
      </c>
      <c r="T54" s="3"/>
      <c r="U54" s="3"/>
      <c r="V54" s="3"/>
      <c r="W54" s="3"/>
      <c r="X54" s="3"/>
      <c r="Y54" s="3"/>
    </row>
    <row r="55" spans="2:25" x14ac:dyDescent="0.25">
      <c r="B55" s="29" t="s">
        <v>319</v>
      </c>
      <c r="C55" s="29" t="s">
        <v>280</v>
      </c>
      <c r="D55" s="3">
        <v>5.2874987905527773</v>
      </c>
      <c r="E55" s="3"/>
      <c r="F55" s="3">
        <v>1864.783025599234</v>
      </c>
      <c r="G55" s="3">
        <v>39.526235018217179</v>
      </c>
      <c r="H55" s="3"/>
      <c r="I55" s="3">
        <v>203.05140732357438</v>
      </c>
      <c r="J55" s="3"/>
      <c r="K55" s="3">
        <v>38.646575779537812</v>
      </c>
      <c r="L55" s="3"/>
      <c r="M55" s="3"/>
      <c r="N55" s="3"/>
      <c r="O55" s="3"/>
      <c r="P55" s="3"/>
      <c r="Q55" s="3"/>
      <c r="R55" s="3">
        <v>359.36578986974416</v>
      </c>
      <c r="S55" s="3"/>
      <c r="T55" s="3">
        <v>15.02255678637613</v>
      </c>
      <c r="U55" s="3"/>
      <c r="V55" s="3"/>
      <c r="W55" s="3"/>
      <c r="X55" s="3"/>
      <c r="Y55" s="3"/>
    </row>
    <row r="56" spans="2:25" x14ac:dyDescent="0.25">
      <c r="B56" s="29" t="s">
        <v>319</v>
      </c>
      <c r="C56" s="29" t="s">
        <v>281</v>
      </c>
      <c r="D56" s="3"/>
      <c r="E56" s="3">
        <v>13.483087453831249</v>
      </c>
      <c r="F56" s="3"/>
      <c r="G56" s="3"/>
      <c r="H56" s="3">
        <v>835.36834890979139</v>
      </c>
      <c r="I56" s="3"/>
      <c r="J56" s="3"/>
      <c r="K56" s="3"/>
      <c r="L56" s="3"/>
      <c r="M56" s="3"/>
      <c r="N56" s="3"/>
      <c r="O56" s="3"/>
      <c r="P56" s="3">
        <v>0</v>
      </c>
      <c r="Q56" s="3"/>
      <c r="R56" s="3"/>
      <c r="S56" s="3">
        <v>110.43911843460012</v>
      </c>
      <c r="T56" s="3"/>
      <c r="U56" s="3"/>
      <c r="V56" s="3"/>
      <c r="W56" s="3">
        <v>164.31579070987561</v>
      </c>
      <c r="X56" s="3"/>
      <c r="Y56" s="3"/>
    </row>
    <row r="57" spans="2:25" x14ac:dyDescent="0.25">
      <c r="B57" s="29" t="s">
        <v>319</v>
      </c>
      <c r="C57" s="29" t="s">
        <v>282</v>
      </c>
      <c r="D57" s="3">
        <v>1308.3015306649741</v>
      </c>
      <c r="E57" s="3"/>
      <c r="F57" s="3"/>
      <c r="G57" s="3"/>
      <c r="H57" s="3"/>
      <c r="I57" s="3"/>
      <c r="J57" s="3">
        <v>67.747830355252972</v>
      </c>
      <c r="K57" s="3"/>
      <c r="L57" s="3">
        <v>2356.604165278758</v>
      </c>
      <c r="M57" s="3"/>
      <c r="N57" s="3"/>
      <c r="O57" s="3"/>
      <c r="P57" s="3"/>
      <c r="Q57" s="3"/>
      <c r="R57" s="3"/>
      <c r="S57" s="3"/>
      <c r="T57" s="3"/>
      <c r="U57" s="3"/>
      <c r="V57" s="3"/>
      <c r="W57" s="3"/>
      <c r="X57" s="3"/>
      <c r="Y57" s="3"/>
    </row>
    <row r="58" spans="2:25" x14ac:dyDescent="0.25">
      <c r="B58" s="29" t="s">
        <v>319</v>
      </c>
      <c r="C58" s="29" t="s">
        <v>336</v>
      </c>
      <c r="D58" s="3">
        <v>23.62137438168994</v>
      </c>
      <c r="E58" s="3">
        <v>0</v>
      </c>
      <c r="F58" s="3"/>
      <c r="G58" s="3"/>
      <c r="H58" s="3"/>
      <c r="I58" s="3"/>
      <c r="J58" s="3"/>
      <c r="K58" s="3"/>
      <c r="L58" s="3">
        <v>27.080999962662901</v>
      </c>
      <c r="M58" s="3"/>
      <c r="N58" s="3"/>
      <c r="O58" s="3"/>
      <c r="P58" s="3"/>
      <c r="Q58" s="3"/>
      <c r="R58" s="3"/>
      <c r="S58" s="3"/>
      <c r="T58" s="3">
        <v>315.74620007828327</v>
      </c>
      <c r="U58" s="3"/>
      <c r="V58" s="3">
        <v>106.3044640794469</v>
      </c>
      <c r="W58" s="3"/>
      <c r="X58" s="3"/>
      <c r="Y58" s="3">
        <v>27.12027900414099</v>
      </c>
    </row>
    <row r="59" spans="2:25" x14ac:dyDescent="0.25">
      <c r="B59" s="29" t="s">
        <v>319</v>
      </c>
      <c r="C59" s="29" t="s">
        <v>335</v>
      </c>
      <c r="D59" s="3"/>
      <c r="E59" s="3">
        <v>14.309858234254033</v>
      </c>
      <c r="F59" s="3"/>
      <c r="G59" s="3"/>
      <c r="H59" s="3"/>
      <c r="I59" s="3"/>
      <c r="J59" s="3"/>
      <c r="K59" s="3"/>
      <c r="L59" s="3"/>
      <c r="M59" s="3"/>
      <c r="N59" s="3"/>
      <c r="O59" s="3"/>
      <c r="P59" s="3">
        <v>2197.3570570860948</v>
      </c>
      <c r="Q59" s="3"/>
      <c r="R59" s="3"/>
      <c r="S59" s="3"/>
      <c r="T59" s="3"/>
      <c r="U59" s="3"/>
      <c r="V59" s="3"/>
      <c r="W59" s="3">
        <v>87.871064410608355</v>
      </c>
      <c r="X59" s="3">
        <v>0</v>
      </c>
      <c r="Y59" s="3">
        <v>174.09557516540553</v>
      </c>
    </row>
    <row r="60" spans="2:25" x14ac:dyDescent="0.25">
      <c r="B60" s="29" t="s">
        <v>319</v>
      </c>
      <c r="C60" s="29" t="s">
        <v>337</v>
      </c>
      <c r="D60" s="3"/>
      <c r="E60" s="3"/>
      <c r="F60" s="3"/>
      <c r="G60" s="3"/>
      <c r="H60" s="3"/>
      <c r="I60" s="3"/>
      <c r="J60" s="3">
        <v>0</v>
      </c>
      <c r="K60" s="3"/>
      <c r="L60" s="3"/>
      <c r="M60" s="3"/>
      <c r="N60" s="3"/>
      <c r="O60" s="3"/>
      <c r="P60" s="3"/>
      <c r="Q60" s="3"/>
      <c r="R60" s="3"/>
      <c r="S60" s="3"/>
      <c r="T60" s="3"/>
      <c r="U60" s="3"/>
      <c r="V60" s="3">
        <v>1747.9109107912132</v>
      </c>
      <c r="W60" s="3"/>
      <c r="X60" s="3"/>
      <c r="Y60" s="3">
        <v>1226.8042538986494</v>
      </c>
    </row>
    <row r="61" spans="2:25" x14ac:dyDescent="0.25">
      <c r="B61" s="29" t="s">
        <v>319</v>
      </c>
      <c r="C61" s="29" t="s">
        <v>338</v>
      </c>
      <c r="D61" s="3"/>
      <c r="E61" s="3"/>
      <c r="F61" s="3"/>
      <c r="G61" s="3"/>
      <c r="H61" s="3"/>
      <c r="I61" s="3"/>
      <c r="J61" s="3">
        <v>0</v>
      </c>
      <c r="K61" s="3"/>
      <c r="L61" s="3"/>
      <c r="M61" s="3"/>
      <c r="N61" s="3"/>
      <c r="O61" s="3"/>
      <c r="P61" s="3"/>
      <c r="Q61" s="3"/>
      <c r="R61" s="3"/>
      <c r="S61" s="3"/>
      <c r="T61" s="3"/>
      <c r="U61" s="3"/>
      <c r="V61" s="3">
        <v>352.85113409794087</v>
      </c>
      <c r="W61" s="3">
        <v>132.72935651411342</v>
      </c>
      <c r="X61" s="3">
        <v>0</v>
      </c>
      <c r="Y61" s="3"/>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3:P12"/>
  <sheetViews>
    <sheetView topLeftCell="A29" workbookViewId="0">
      <selection activeCell="F6" sqref="F6:F101"/>
    </sheetView>
  </sheetViews>
  <sheetFormatPr defaultRowHeight="15" x14ac:dyDescent="0.25"/>
  <cols>
    <col min="2" max="2" width="12.5703125" customWidth="1"/>
    <col min="3" max="3" width="7.85546875" customWidth="1"/>
    <col min="4" max="4" width="7.85546875" bestFit="1" customWidth="1"/>
    <col min="5" max="15" width="20" bestFit="1" customWidth="1"/>
    <col min="16" max="16" width="12" customWidth="1"/>
    <col min="17" max="17" width="20" bestFit="1" customWidth="1"/>
    <col min="18" max="18" width="12" bestFit="1" customWidth="1"/>
  </cols>
  <sheetData>
    <row r="3" spans="2:16" x14ac:dyDescent="0.25">
      <c r="B3" s="1" t="s">
        <v>14</v>
      </c>
      <c r="E3" s="1" t="s">
        <v>11</v>
      </c>
      <c r="F3" s="1" t="s">
        <v>255</v>
      </c>
    </row>
    <row r="4" spans="2:16" x14ac:dyDescent="0.25">
      <c r="E4" s="29" t="s">
        <v>6</v>
      </c>
      <c r="F4" s="29" t="s">
        <v>16</v>
      </c>
      <c r="G4" s="29" t="s">
        <v>17</v>
      </c>
      <c r="H4" s="29" t="s">
        <v>18</v>
      </c>
      <c r="I4" s="29" t="s">
        <v>19</v>
      </c>
      <c r="J4" s="29" t="s">
        <v>20</v>
      </c>
      <c r="K4" s="29" t="s">
        <v>7</v>
      </c>
      <c r="L4" s="29" t="s">
        <v>21</v>
      </c>
      <c r="M4" s="29" t="s">
        <v>8</v>
      </c>
      <c r="N4" s="29" t="s">
        <v>254</v>
      </c>
      <c r="O4" s="29" t="s">
        <v>317</v>
      </c>
      <c r="P4" s="29" t="s">
        <v>0</v>
      </c>
    </row>
    <row r="5" spans="2:16" x14ac:dyDescent="0.25">
      <c r="B5" s="1" t="s">
        <v>127</v>
      </c>
      <c r="C5" s="1" t="s">
        <v>15</v>
      </c>
      <c r="D5" s="1" t="s">
        <v>66</v>
      </c>
      <c r="E5" s="29" t="s">
        <v>256</v>
      </c>
      <c r="F5" s="29" t="s">
        <v>256</v>
      </c>
      <c r="G5" s="29" t="s">
        <v>256</v>
      </c>
      <c r="H5" s="29" t="s">
        <v>256</v>
      </c>
      <c r="I5" s="29" t="s">
        <v>256</v>
      </c>
      <c r="J5" s="29" t="s">
        <v>256</v>
      </c>
      <c r="K5" s="29" t="s">
        <v>256</v>
      </c>
      <c r="L5" s="29" t="s">
        <v>256</v>
      </c>
      <c r="M5" s="29" t="s">
        <v>256</v>
      </c>
      <c r="N5" s="29" t="s">
        <v>256</v>
      </c>
      <c r="O5" s="29" t="s">
        <v>256</v>
      </c>
    </row>
    <row r="6" spans="2:16" x14ac:dyDescent="0.25">
      <c r="B6" s="29" t="s">
        <v>319</v>
      </c>
      <c r="C6" s="29" t="s">
        <v>320</v>
      </c>
      <c r="D6" s="29" t="s">
        <v>39</v>
      </c>
      <c r="E6" s="3">
        <v>8194.8939748907687</v>
      </c>
      <c r="F6" s="3">
        <v>3516.1726758427199</v>
      </c>
      <c r="G6" s="3">
        <v>29182.03737969714</v>
      </c>
      <c r="H6" s="3">
        <v>150450.1909935273</v>
      </c>
      <c r="I6" s="3">
        <v>2027.223324281849</v>
      </c>
      <c r="J6" s="3">
        <v>3728.76320616153</v>
      </c>
      <c r="K6" s="3">
        <v>42024.492292774106</v>
      </c>
      <c r="L6" s="3">
        <v>49284.245423206303</v>
      </c>
      <c r="M6" s="3">
        <v>42043.062255855795</v>
      </c>
      <c r="N6" s="3">
        <v>97045.991030435704</v>
      </c>
      <c r="O6" s="3">
        <v>30393.672018356701</v>
      </c>
      <c r="P6" s="3">
        <v>457890.74457502994</v>
      </c>
    </row>
    <row r="7" spans="2:16" x14ac:dyDescent="0.25">
      <c r="B7" s="29" t="s">
        <v>319</v>
      </c>
      <c r="C7" s="29" t="s">
        <v>320</v>
      </c>
      <c r="D7" s="29" t="s">
        <v>233</v>
      </c>
      <c r="E7" s="3">
        <v>12950.62526131722</v>
      </c>
      <c r="F7" s="3">
        <v>3524.0830755634197</v>
      </c>
      <c r="G7" s="3">
        <v>35633.678692131602</v>
      </c>
      <c r="H7" s="3">
        <v>209080.61439931262</v>
      </c>
      <c r="I7" s="3">
        <v>3468.7320444373304</v>
      </c>
      <c r="J7" s="3">
        <v>4084.6468827599101</v>
      </c>
      <c r="K7" s="3">
        <v>51813.274296511809</v>
      </c>
      <c r="L7" s="3">
        <v>69307.271385126907</v>
      </c>
      <c r="M7" s="3">
        <v>54535.674942452904</v>
      </c>
      <c r="N7" s="3">
        <v>135623.50214698</v>
      </c>
      <c r="O7" s="3">
        <v>42569.924793653394</v>
      </c>
      <c r="P7" s="3">
        <v>622592.02792024717</v>
      </c>
    </row>
    <row r="8" spans="2:16" x14ac:dyDescent="0.25">
      <c r="B8" s="29" t="s">
        <v>319</v>
      </c>
      <c r="C8" s="29" t="s">
        <v>320</v>
      </c>
      <c r="D8" s="29" t="s">
        <v>260</v>
      </c>
      <c r="E8" s="3">
        <v>13627.685591332109</v>
      </c>
      <c r="F8" s="3">
        <v>4461.4654424641103</v>
      </c>
      <c r="G8" s="3">
        <v>34999.045590521702</v>
      </c>
      <c r="H8" s="3">
        <v>211116.65482626593</v>
      </c>
      <c r="I8" s="3">
        <v>3917.7799076008696</v>
      </c>
      <c r="J8" s="3">
        <v>5322.2243527327</v>
      </c>
      <c r="K8" s="3">
        <v>52927.254704103325</v>
      </c>
      <c r="L8" s="3">
        <v>79613.240630232991</v>
      </c>
      <c r="M8" s="3">
        <v>55800.831918070813</v>
      </c>
      <c r="N8" s="3">
        <v>151369.21157659829</v>
      </c>
      <c r="O8" s="3">
        <v>47268.946454386198</v>
      </c>
      <c r="P8" s="3">
        <v>660424.34099430917</v>
      </c>
    </row>
    <row r="9" spans="2:16" x14ac:dyDescent="0.25">
      <c r="B9" s="29" t="s">
        <v>319</v>
      </c>
      <c r="C9" s="29" t="s">
        <v>321</v>
      </c>
      <c r="D9" s="29" t="s">
        <v>39</v>
      </c>
      <c r="E9" s="3">
        <v>6989.7899999746987</v>
      </c>
      <c r="F9" s="3">
        <v>2539.2383103386178</v>
      </c>
      <c r="G9" s="3">
        <v>21258.823242132632</v>
      </c>
      <c r="H9" s="3">
        <v>128748.13662783803</v>
      </c>
      <c r="I9" s="3">
        <v>1809.2073327459188</v>
      </c>
      <c r="J9" s="3">
        <v>3324.7871408336182</v>
      </c>
      <c r="K9" s="3">
        <v>32696.442649816021</v>
      </c>
      <c r="L9" s="3">
        <v>43945.366694500502</v>
      </c>
      <c r="M9" s="3">
        <v>32000.635647523741</v>
      </c>
      <c r="N9" s="3">
        <v>71385.430878076906</v>
      </c>
      <c r="O9" s="3">
        <v>28760.678675265182</v>
      </c>
      <c r="P9" s="3">
        <v>373458.53719904588</v>
      </c>
    </row>
    <row r="10" spans="2:16" x14ac:dyDescent="0.25">
      <c r="B10" s="29" t="s">
        <v>319</v>
      </c>
      <c r="C10" s="29" t="s">
        <v>321</v>
      </c>
      <c r="D10" s="29" t="s">
        <v>233</v>
      </c>
      <c r="E10" s="3">
        <v>10948.215485673751</v>
      </c>
      <c r="F10" s="3">
        <v>2835.8782998641582</v>
      </c>
      <c r="G10" s="3">
        <v>25487.86303713909</v>
      </c>
      <c r="H10" s="3">
        <v>186772.14675831184</v>
      </c>
      <c r="I10" s="3">
        <v>2990.3984510674472</v>
      </c>
      <c r="J10" s="3">
        <v>4232.1302081970898</v>
      </c>
      <c r="K10" s="3">
        <v>39546.200037043644</v>
      </c>
      <c r="L10" s="3">
        <v>62377.139107753901</v>
      </c>
      <c r="M10" s="3">
        <v>41790.759854013828</v>
      </c>
      <c r="N10" s="3">
        <v>107667.65778812081</v>
      </c>
      <c r="O10" s="3">
        <v>36686.301282922796</v>
      </c>
      <c r="P10" s="3">
        <v>521334.6903101083</v>
      </c>
    </row>
    <row r="11" spans="2:16" x14ac:dyDescent="0.25">
      <c r="B11" s="29" t="s">
        <v>319</v>
      </c>
      <c r="C11" s="29" t="s">
        <v>321</v>
      </c>
      <c r="D11" s="29" t="s">
        <v>260</v>
      </c>
      <c r="E11" s="3">
        <v>10929.48900187998</v>
      </c>
      <c r="F11" s="3">
        <v>2986.17589455709</v>
      </c>
      <c r="G11" s="3">
        <v>24545.613017281801</v>
      </c>
      <c r="H11" s="3">
        <v>192804.85913446973</v>
      </c>
      <c r="I11" s="3">
        <v>2876.5095002650951</v>
      </c>
      <c r="J11" s="3">
        <v>4491.8291073364398</v>
      </c>
      <c r="K11" s="3">
        <v>37611.031225230567</v>
      </c>
      <c r="L11" s="3">
        <v>62796.516211234499</v>
      </c>
      <c r="M11" s="3">
        <v>41465.253190302057</v>
      </c>
      <c r="N11" s="3">
        <v>120336.55069353069</v>
      </c>
      <c r="O11" s="3">
        <v>42597.191843909102</v>
      </c>
      <c r="P11" s="3">
        <v>543441.01881999709</v>
      </c>
    </row>
    <row r="12" spans="2:16" x14ac:dyDescent="0.25">
      <c r="B12" s="29" t="s">
        <v>0</v>
      </c>
      <c r="E12" s="3">
        <v>63640.69931506853</v>
      </c>
      <c r="F12" s="3">
        <v>19863.013698630115</v>
      </c>
      <c r="G12" s="3">
        <v>171107.06095890398</v>
      </c>
      <c r="H12" s="3">
        <v>1078972.6027397255</v>
      </c>
      <c r="I12" s="3">
        <v>17089.85056039851</v>
      </c>
      <c r="J12" s="3">
        <v>25184.380898021285</v>
      </c>
      <c r="K12" s="3">
        <v>256618.69520547948</v>
      </c>
      <c r="L12" s="3">
        <v>367323.77945205511</v>
      </c>
      <c r="M12" s="3">
        <v>267636.21780821914</v>
      </c>
      <c r="N12" s="3">
        <v>683428.34411374235</v>
      </c>
      <c r="O12" s="3">
        <v>228276.71506849339</v>
      </c>
      <c r="P12" s="3">
        <v>3179141.359818738</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C2:G38"/>
  <sheetViews>
    <sheetView workbookViewId="0">
      <selection activeCell="G8" sqref="G8"/>
    </sheetView>
  </sheetViews>
  <sheetFormatPr defaultRowHeight="15" x14ac:dyDescent="0.25"/>
  <cols>
    <col min="3" max="3" width="17.7109375" customWidth="1"/>
    <col min="4" max="4" width="16.28515625" customWidth="1"/>
    <col min="5" max="7" width="12" customWidth="1"/>
    <col min="8" max="8" width="10" customWidth="1"/>
    <col min="9" max="9" width="11.28515625" customWidth="1"/>
    <col min="10" max="10" width="8.7109375" customWidth="1"/>
    <col min="11" max="12" width="12" bestFit="1" customWidth="1"/>
    <col min="13" max="13" width="11" bestFit="1" customWidth="1"/>
    <col min="14" max="14" width="12" bestFit="1" customWidth="1"/>
  </cols>
  <sheetData>
    <row r="2" spans="3:7" x14ac:dyDescent="0.25">
      <c r="C2" s="1" t="s">
        <v>127</v>
      </c>
      <c r="D2" s="29" t="s">
        <v>147</v>
      </c>
    </row>
    <row r="4" spans="3:7" x14ac:dyDescent="0.25">
      <c r="C4" s="1" t="s">
        <v>13</v>
      </c>
      <c r="D4" s="1" t="s">
        <v>37</v>
      </c>
    </row>
    <row r="5" spans="3:7" x14ac:dyDescent="0.25">
      <c r="C5" s="1" t="s">
        <v>38</v>
      </c>
      <c r="D5" s="29" t="s">
        <v>259</v>
      </c>
      <c r="E5" s="29" t="s">
        <v>339</v>
      </c>
      <c r="F5" s="29" t="s">
        <v>340</v>
      </c>
      <c r="G5" s="29" t="s">
        <v>0</v>
      </c>
    </row>
    <row r="6" spans="3:7" x14ac:dyDescent="0.25">
      <c r="C6" s="2" t="s">
        <v>6</v>
      </c>
      <c r="D6" s="3">
        <v>30.971806999999998</v>
      </c>
      <c r="E6" s="3">
        <v>30.971806999999998</v>
      </c>
      <c r="F6" s="3">
        <v>30.971806999999998</v>
      </c>
      <c r="G6" s="3">
        <v>92.915420999999995</v>
      </c>
    </row>
    <row r="7" spans="3:7" x14ac:dyDescent="0.25">
      <c r="C7" s="2" t="s">
        <v>16</v>
      </c>
      <c r="D7" s="3">
        <v>9.9999999999999893</v>
      </c>
      <c r="E7" s="3">
        <v>9</v>
      </c>
      <c r="F7" s="3">
        <v>9.9999999999999893</v>
      </c>
      <c r="G7" s="3">
        <v>28.999999999999979</v>
      </c>
    </row>
    <row r="8" spans="3:7" x14ac:dyDescent="0.25">
      <c r="C8" s="2" t="s">
        <v>17</v>
      </c>
      <c r="D8" s="3">
        <v>83.272103000000001</v>
      </c>
      <c r="E8" s="3">
        <v>83.272103000000001</v>
      </c>
      <c r="F8" s="3">
        <v>83.272103000000001</v>
      </c>
      <c r="G8" s="3">
        <v>249.81630899999999</v>
      </c>
    </row>
    <row r="9" spans="3:7" x14ac:dyDescent="0.25">
      <c r="C9" s="2" t="s">
        <v>18</v>
      </c>
      <c r="D9" s="3">
        <v>525.1</v>
      </c>
      <c r="E9" s="3">
        <v>525.1</v>
      </c>
      <c r="F9" s="3">
        <v>525.1</v>
      </c>
      <c r="G9" s="3">
        <v>1575.3000000000002</v>
      </c>
    </row>
    <row r="10" spans="3:7" x14ac:dyDescent="0.25">
      <c r="C10" s="2" t="s">
        <v>19</v>
      </c>
      <c r="D10" s="3">
        <v>8.4820909090909105</v>
      </c>
      <c r="E10" s="3">
        <v>7.9870000000000001</v>
      </c>
      <c r="F10" s="3">
        <v>8.4820909090909105</v>
      </c>
      <c r="G10" s="3">
        <v>24.951181818181819</v>
      </c>
    </row>
    <row r="11" spans="3:7" x14ac:dyDescent="0.25">
      <c r="C11" s="2" t="s">
        <v>20</v>
      </c>
      <c r="D11" s="3">
        <v>12.944033888888899</v>
      </c>
      <c r="E11" s="3">
        <v>10.881128333333301</v>
      </c>
      <c r="F11" s="3">
        <v>12.944033888888899</v>
      </c>
      <c r="G11" s="3">
        <v>36.7691961111111</v>
      </c>
    </row>
    <row r="12" spans="3:7" x14ac:dyDescent="0.25">
      <c r="C12" s="2" t="s">
        <v>7</v>
      </c>
      <c r="D12" s="3">
        <v>124.887765</v>
      </c>
      <c r="E12" s="3">
        <v>124.887765</v>
      </c>
      <c r="F12" s="3">
        <v>124.887765</v>
      </c>
      <c r="G12" s="3">
        <v>374.66329500000001</v>
      </c>
    </row>
    <row r="13" spans="3:7" x14ac:dyDescent="0.25">
      <c r="C13" s="2" t="s">
        <v>21</v>
      </c>
      <c r="D13" s="3">
        <v>185.18916300000001</v>
      </c>
      <c r="E13" s="3">
        <v>165.91439199999999</v>
      </c>
      <c r="F13" s="3">
        <v>185.18916300000001</v>
      </c>
      <c r="G13" s="3">
        <v>536.29271800000004</v>
      </c>
    </row>
    <row r="14" spans="3:7" x14ac:dyDescent="0.25">
      <c r="C14" s="2" t="s">
        <v>8</v>
      </c>
      <c r="D14" s="3">
        <v>130.24962600000001</v>
      </c>
      <c r="E14" s="3">
        <v>130.24962600000001</v>
      </c>
      <c r="F14" s="3">
        <v>130.24962600000001</v>
      </c>
      <c r="G14" s="3">
        <v>390.74887799999999</v>
      </c>
    </row>
    <row r="15" spans="3:7" x14ac:dyDescent="0.25">
      <c r="C15" s="2" t="s">
        <v>254</v>
      </c>
      <c r="D15" s="3">
        <v>338.65120252807901</v>
      </c>
      <c r="E15" s="3">
        <v>320.50297734990602</v>
      </c>
      <c r="F15" s="3">
        <v>338.65120252807901</v>
      </c>
      <c r="G15" s="3">
        <v>997.80538240606404</v>
      </c>
    </row>
    <row r="16" spans="3:7" x14ac:dyDescent="0.25">
      <c r="C16" s="2" t="s">
        <v>317</v>
      </c>
      <c r="D16" s="3">
        <v>111.094668</v>
      </c>
      <c r="E16" s="3">
        <v>111.094668</v>
      </c>
      <c r="F16" s="3">
        <v>111.094668</v>
      </c>
      <c r="G16" s="3">
        <v>333.28400399999998</v>
      </c>
    </row>
    <row r="17" spans="3:7" x14ac:dyDescent="0.25">
      <c r="C17" s="2" t="s">
        <v>0</v>
      </c>
      <c r="D17" s="3">
        <v>1560.8424593260588</v>
      </c>
      <c r="E17" s="3">
        <v>1519.8614666832393</v>
      </c>
      <c r="F17" s="3">
        <v>1560.8424593260588</v>
      </c>
      <c r="G17" s="3">
        <v>4641.5463853353576</v>
      </c>
    </row>
    <row r="26" spans="3:7" x14ac:dyDescent="0.25">
      <c r="E26" s="2"/>
      <c r="F26" s="7"/>
    </row>
    <row r="27" spans="3:7" x14ac:dyDescent="0.25">
      <c r="E27" s="2"/>
      <c r="F27" s="7"/>
    </row>
    <row r="28" spans="3:7" x14ac:dyDescent="0.25">
      <c r="E28" s="2"/>
      <c r="F28" s="7"/>
    </row>
    <row r="29" spans="3:7" x14ac:dyDescent="0.25">
      <c r="E29" s="2"/>
      <c r="F29" s="7"/>
    </row>
    <row r="30" spans="3:7" x14ac:dyDescent="0.25">
      <c r="E30" s="2"/>
      <c r="F30" s="7"/>
    </row>
    <row r="31" spans="3:7" x14ac:dyDescent="0.25">
      <c r="E31" s="2"/>
      <c r="F31" s="7"/>
    </row>
    <row r="32" spans="3:7" x14ac:dyDescent="0.25">
      <c r="E32" s="2"/>
      <c r="F32" s="7"/>
    </row>
    <row r="33" spans="5:6" x14ac:dyDescent="0.25">
      <c r="E33" s="2"/>
      <c r="F33" s="7"/>
    </row>
    <row r="34" spans="5:6" x14ac:dyDescent="0.25">
      <c r="E34" s="2"/>
      <c r="F34" s="7"/>
    </row>
    <row r="35" spans="5:6" x14ac:dyDescent="0.25">
      <c r="E35" s="2"/>
      <c r="F35" s="7"/>
    </row>
    <row r="36" spans="5:6" x14ac:dyDescent="0.25">
      <c r="E36" s="2"/>
      <c r="F36" s="7"/>
    </row>
    <row r="37" spans="5:6" x14ac:dyDescent="0.25">
      <c r="E37" s="2"/>
      <c r="F37" s="7"/>
    </row>
    <row r="38" spans="5:6" x14ac:dyDescent="0.25">
      <c r="E38" s="2"/>
      <c r="F38" s="7"/>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H15"/>
  <sheetViews>
    <sheetView zoomScale="85" zoomScaleNormal="85" workbookViewId="0">
      <selection activeCell="F4" sqref="F4"/>
    </sheetView>
  </sheetViews>
  <sheetFormatPr defaultRowHeight="15" x14ac:dyDescent="0.25"/>
  <cols>
    <col min="2" max="2" width="18" customWidth="1"/>
    <col min="3" max="3" width="7.7109375" customWidth="1"/>
    <col min="4" max="7" width="12.5703125" customWidth="1"/>
    <col min="8" max="8" width="12.28515625" customWidth="1"/>
    <col min="9" max="9" width="12.28515625" bestFit="1" customWidth="1"/>
    <col min="10" max="10" width="12.28515625" customWidth="1"/>
    <col min="11" max="14" width="50.5703125" bestFit="1" customWidth="1"/>
    <col min="15" max="15" width="12.28515625" bestFit="1" customWidth="1"/>
    <col min="16" max="17" width="53.28515625" bestFit="1" customWidth="1"/>
    <col min="18" max="18" width="12.28515625" bestFit="1" customWidth="1"/>
    <col min="19" max="27" width="25.140625" customWidth="1"/>
    <col min="28" max="29" width="12.28515625" customWidth="1"/>
    <col min="30" max="30" width="12.28515625" bestFit="1" customWidth="1"/>
  </cols>
  <sheetData>
    <row r="2" spans="2:8" x14ac:dyDescent="0.25">
      <c r="B2" s="1" t="s">
        <v>14</v>
      </c>
      <c r="D2" s="1" t="s">
        <v>12</v>
      </c>
    </row>
    <row r="3" spans="2:8" x14ac:dyDescent="0.25">
      <c r="B3" s="1" t="s">
        <v>11</v>
      </c>
      <c r="C3" s="1" t="s">
        <v>127</v>
      </c>
      <c r="D3" s="29" t="s">
        <v>9</v>
      </c>
      <c r="E3" s="29" t="s">
        <v>149</v>
      </c>
      <c r="F3" s="29" t="s">
        <v>150</v>
      </c>
      <c r="G3" s="29" t="s">
        <v>264</v>
      </c>
      <c r="H3" s="29" t="s">
        <v>0</v>
      </c>
    </row>
    <row r="4" spans="2:8" x14ac:dyDescent="0.25">
      <c r="B4" s="29" t="s">
        <v>6</v>
      </c>
      <c r="C4" s="29" t="s">
        <v>319</v>
      </c>
      <c r="D4" s="3"/>
      <c r="E4" s="3">
        <v>421.19737677334302</v>
      </c>
      <c r="F4" s="3">
        <v>1123.8687092507687</v>
      </c>
      <c r="G4" s="3">
        <v>74.7839979263495</v>
      </c>
      <c r="H4" s="3">
        <v>1619.8500839504611</v>
      </c>
    </row>
    <row r="5" spans="2:8" x14ac:dyDescent="0.25">
      <c r="B5" s="29" t="s">
        <v>16</v>
      </c>
      <c r="C5" s="29" t="s">
        <v>319</v>
      </c>
      <c r="D5" s="3">
        <v>89907.992501594737</v>
      </c>
      <c r="E5" s="3"/>
      <c r="F5" s="3"/>
      <c r="G5" s="3">
        <v>10.62963504662865</v>
      </c>
      <c r="H5" s="3">
        <v>89918.622136641367</v>
      </c>
    </row>
    <row r="6" spans="2:8" x14ac:dyDescent="0.25">
      <c r="B6" s="29" t="s">
        <v>17</v>
      </c>
      <c r="C6" s="29" t="s">
        <v>319</v>
      </c>
      <c r="D6" s="3"/>
      <c r="E6" s="3"/>
      <c r="F6" s="3">
        <v>4075.2350505060845</v>
      </c>
      <c r="G6" s="3">
        <v>71.487478561734093</v>
      </c>
      <c r="H6" s="3">
        <v>4146.7225290678189</v>
      </c>
    </row>
    <row r="7" spans="2:8" x14ac:dyDescent="0.25">
      <c r="B7" s="29" t="s">
        <v>18</v>
      </c>
      <c r="C7" s="29" t="s">
        <v>319</v>
      </c>
      <c r="D7" s="3">
        <v>4983.5608393789198</v>
      </c>
      <c r="E7" s="3"/>
      <c r="F7" s="3">
        <v>3750.4937731578379</v>
      </c>
      <c r="G7" s="3">
        <v>594.69251442950497</v>
      </c>
      <c r="H7" s="3">
        <v>9328.7471269662637</v>
      </c>
    </row>
    <row r="8" spans="2:8" x14ac:dyDescent="0.25">
      <c r="B8" s="29" t="s">
        <v>21</v>
      </c>
      <c r="C8" s="29" t="s">
        <v>319</v>
      </c>
      <c r="D8" s="3"/>
      <c r="E8" s="3"/>
      <c r="F8" s="3">
        <v>5290.3718036700802</v>
      </c>
      <c r="G8" s="3">
        <v>254.883847031964</v>
      </c>
      <c r="H8" s="3">
        <v>5545.2556507020445</v>
      </c>
    </row>
    <row r="9" spans="2:8" x14ac:dyDescent="0.25">
      <c r="B9" s="29" t="s">
        <v>19</v>
      </c>
      <c r="C9" s="29" t="s">
        <v>319</v>
      </c>
      <c r="D9" s="3">
        <v>10939.96595220685</v>
      </c>
      <c r="E9" s="3"/>
      <c r="F9" s="3"/>
      <c r="G9" s="3"/>
      <c r="H9" s="3">
        <v>10939.96595220685</v>
      </c>
    </row>
    <row r="10" spans="2:8" x14ac:dyDescent="0.25">
      <c r="B10" s="29" t="s">
        <v>20</v>
      </c>
      <c r="C10" s="29" t="s">
        <v>319</v>
      </c>
      <c r="D10" s="3">
        <v>294060.8330046137</v>
      </c>
      <c r="E10" s="3"/>
      <c r="F10" s="3"/>
      <c r="G10" s="3"/>
      <c r="H10" s="3">
        <v>294060.8330046137</v>
      </c>
    </row>
    <row r="11" spans="2:8" x14ac:dyDescent="0.25">
      <c r="B11" s="29" t="s">
        <v>254</v>
      </c>
      <c r="C11" s="29" t="s">
        <v>319</v>
      </c>
      <c r="D11" s="3">
        <v>40797.038383437786</v>
      </c>
      <c r="E11" s="3">
        <v>17498.980161886098</v>
      </c>
      <c r="F11" s="3"/>
      <c r="G11" s="3"/>
      <c r="H11" s="3">
        <v>58296.018545323881</v>
      </c>
    </row>
    <row r="12" spans="2:8" x14ac:dyDescent="0.25">
      <c r="B12" s="29" t="s">
        <v>7</v>
      </c>
      <c r="C12" s="29" t="s">
        <v>319</v>
      </c>
      <c r="D12" s="3"/>
      <c r="E12" s="3"/>
      <c r="F12" s="3">
        <v>413.87176502971602</v>
      </c>
      <c r="G12" s="3">
        <v>27.5035794013192</v>
      </c>
      <c r="H12" s="3">
        <v>441.37534443103522</v>
      </c>
    </row>
    <row r="13" spans="2:8" x14ac:dyDescent="0.25">
      <c r="B13" s="29" t="s">
        <v>8</v>
      </c>
      <c r="C13" s="29" t="s">
        <v>319</v>
      </c>
      <c r="D13" s="3"/>
      <c r="E13" s="3"/>
      <c r="F13" s="3">
        <v>4587.2507901725485</v>
      </c>
      <c r="G13" s="3"/>
      <c r="H13" s="3">
        <v>4587.2507901725485</v>
      </c>
    </row>
    <row r="14" spans="2:8" x14ac:dyDescent="0.25">
      <c r="B14" s="29" t="s">
        <v>317</v>
      </c>
      <c r="C14" s="29" t="s">
        <v>319</v>
      </c>
      <c r="D14" s="3">
        <v>3849.70794362983</v>
      </c>
      <c r="E14" s="3">
        <v>2143.7421627767599</v>
      </c>
      <c r="F14" s="3"/>
      <c r="G14" s="3"/>
      <c r="H14" s="3">
        <v>5993.4501064065898</v>
      </c>
    </row>
    <row r="15" spans="2:8" x14ac:dyDescent="0.25">
      <c r="B15" s="29" t="s">
        <v>0</v>
      </c>
      <c r="D15" s="3">
        <v>444539.0986248618</v>
      </c>
      <c r="E15" s="3">
        <v>20063.9197014362</v>
      </c>
      <c r="F15" s="3">
        <v>19241.091891787037</v>
      </c>
      <c r="G15" s="3">
        <v>1033.9810523975004</v>
      </c>
      <c r="H15" s="3">
        <v>484878.09127048252</v>
      </c>
    </row>
  </sheetData>
  <pageMargins left="0.7" right="0.7" top="0.75" bottom="0.75" header="0.3" footer="0.3"/>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T9"/>
  <sheetViews>
    <sheetView zoomScale="70" zoomScaleNormal="70" workbookViewId="0">
      <selection activeCell="E6" sqref="E6"/>
    </sheetView>
  </sheetViews>
  <sheetFormatPr defaultRowHeight="15" x14ac:dyDescent="0.25"/>
  <cols>
    <col min="2" max="2" width="12.140625" customWidth="1"/>
    <col min="3" max="4" width="8.5703125" customWidth="1"/>
    <col min="5" max="7" width="16" customWidth="1"/>
    <col min="8" max="19" width="16" bestFit="1" customWidth="1"/>
    <col min="20" max="20" width="12.5703125" customWidth="1"/>
    <col min="21" max="32" width="16" bestFit="1" customWidth="1"/>
    <col min="33" max="33" width="16" customWidth="1"/>
    <col min="34" max="34" width="12.5703125" bestFit="1" customWidth="1"/>
    <col min="35" max="161" width="20.85546875" bestFit="1" customWidth="1"/>
    <col min="162" max="162" width="12.28515625" bestFit="1" customWidth="1"/>
  </cols>
  <sheetData>
    <row r="3" spans="2:20" x14ac:dyDescent="0.25">
      <c r="B3" s="1" t="s">
        <v>111</v>
      </c>
      <c r="E3" s="1" t="s">
        <v>181</v>
      </c>
      <c r="F3" s="1" t="s">
        <v>12</v>
      </c>
    </row>
    <row r="4" spans="2:20" x14ac:dyDescent="0.25">
      <c r="E4" s="29" t="s">
        <v>311</v>
      </c>
      <c r="F4" s="29" t="s">
        <v>311</v>
      </c>
      <c r="G4" s="29" t="s">
        <v>311</v>
      </c>
      <c r="H4" s="29" t="s">
        <v>347</v>
      </c>
      <c r="I4" s="29" t="s">
        <v>347</v>
      </c>
      <c r="J4" s="29" t="s">
        <v>347</v>
      </c>
      <c r="K4" s="29" t="s">
        <v>347</v>
      </c>
      <c r="L4" s="29" t="s">
        <v>347</v>
      </c>
      <c r="M4" s="29" t="s">
        <v>347</v>
      </c>
      <c r="N4" s="29" t="s">
        <v>347</v>
      </c>
      <c r="O4" s="29" t="s">
        <v>347</v>
      </c>
      <c r="P4" s="29" t="s">
        <v>347</v>
      </c>
      <c r="Q4" s="29" t="s">
        <v>347</v>
      </c>
      <c r="R4" s="29" t="s">
        <v>347</v>
      </c>
      <c r="S4" s="29" t="s">
        <v>347</v>
      </c>
      <c r="T4" s="29" t="s">
        <v>0</v>
      </c>
    </row>
    <row r="5" spans="2:20" x14ac:dyDescent="0.25">
      <c r="B5" s="1" t="s">
        <v>11</v>
      </c>
      <c r="C5" s="1" t="s">
        <v>127</v>
      </c>
      <c r="D5" s="1" t="s">
        <v>236</v>
      </c>
      <c r="E5" s="29" t="s">
        <v>148</v>
      </c>
      <c r="F5" s="29" t="s">
        <v>150</v>
      </c>
      <c r="G5" s="29" t="s">
        <v>264</v>
      </c>
      <c r="H5" s="29" t="s">
        <v>9</v>
      </c>
      <c r="I5" s="29" t="s">
        <v>10</v>
      </c>
      <c r="J5" s="29" t="s">
        <v>148</v>
      </c>
      <c r="K5" s="29" t="s">
        <v>150</v>
      </c>
      <c r="L5" s="29" t="s">
        <v>149</v>
      </c>
      <c r="M5" s="29" t="s">
        <v>263</v>
      </c>
      <c r="N5" s="29" t="s">
        <v>264</v>
      </c>
      <c r="O5" s="29" t="s">
        <v>341</v>
      </c>
      <c r="P5" s="29" t="s">
        <v>342</v>
      </c>
      <c r="Q5" s="29" t="s">
        <v>332</v>
      </c>
      <c r="R5" s="29" t="s">
        <v>343</v>
      </c>
      <c r="S5" s="29" t="s">
        <v>345</v>
      </c>
    </row>
    <row r="6" spans="2:20" x14ac:dyDescent="0.25">
      <c r="B6" s="29" t="s">
        <v>6</v>
      </c>
      <c r="C6" s="29" t="s">
        <v>319</v>
      </c>
      <c r="D6" s="29" t="s">
        <v>339</v>
      </c>
      <c r="E6" s="3">
        <v>4.0735729999998922</v>
      </c>
      <c r="F6" s="3">
        <v>0.13085526750059601</v>
      </c>
      <c r="G6" s="3"/>
      <c r="H6" s="3">
        <v>0.78398835599973893</v>
      </c>
      <c r="I6" s="3">
        <v>6.9550000000000002E-3</v>
      </c>
      <c r="J6" s="3">
        <v>5.6275270000001081</v>
      </c>
      <c r="K6" s="3">
        <v>0.28568000000000005</v>
      </c>
      <c r="L6" s="3">
        <v>1.5941449999999997</v>
      </c>
      <c r="M6" s="3">
        <v>3.1630000000000003</v>
      </c>
      <c r="N6" s="3">
        <v>0.27427999999999997</v>
      </c>
      <c r="O6" s="3">
        <v>0.109601</v>
      </c>
      <c r="P6" s="3">
        <v>0.83845499999999995</v>
      </c>
      <c r="Q6" s="3">
        <v>5.9779999999999986E-2</v>
      </c>
      <c r="R6" s="3">
        <v>4.9979999999999997E-2</v>
      </c>
      <c r="S6" s="3">
        <v>0.63390999999999997</v>
      </c>
      <c r="T6" s="3">
        <v>17.631729623500334</v>
      </c>
    </row>
    <row r="7" spans="2:20" x14ac:dyDescent="0.25">
      <c r="B7" s="29" t="s">
        <v>6</v>
      </c>
      <c r="C7" s="29" t="s">
        <v>319</v>
      </c>
      <c r="D7" s="29" t="s">
        <v>340</v>
      </c>
      <c r="E7" s="3">
        <v>7.2112196700986075</v>
      </c>
      <c r="F7" s="3">
        <v>0.51668774865462896</v>
      </c>
      <c r="G7" s="3">
        <v>7.4783997926349488E-2</v>
      </c>
      <c r="H7" s="3">
        <v>0.78287415599973897</v>
      </c>
      <c r="I7" s="3">
        <v>2.5000000000000001E-5</v>
      </c>
      <c r="J7" s="3">
        <v>3.9843029999999988</v>
      </c>
      <c r="K7" s="3">
        <v>4.53E-2</v>
      </c>
      <c r="L7" s="3">
        <v>0.23372500000000002</v>
      </c>
      <c r="M7" s="3">
        <v>0.28699999999999998</v>
      </c>
      <c r="N7" s="3">
        <v>0.10058</v>
      </c>
      <c r="O7" s="3">
        <v>7.9737000000000002E-2</v>
      </c>
      <c r="P7" s="3">
        <v>0.14618700000000001</v>
      </c>
      <c r="Q7" s="3">
        <v>3.1E-2</v>
      </c>
      <c r="R7" s="3">
        <v>2.0000000000000001E-4</v>
      </c>
      <c r="S7" s="3"/>
      <c r="T7" s="3">
        <v>13.493622572679325</v>
      </c>
    </row>
    <row r="8" spans="2:20" x14ac:dyDescent="0.25">
      <c r="B8" s="29" t="s">
        <v>6</v>
      </c>
      <c r="C8" s="29" t="s">
        <v>319</v>
      </c>
      <c r="D8" s="29" t="s">
        <v>259</v>
      </c>
      <c r="E8" s="3">
        <v>13.842910239498647</v>
      </c>
      <c r="F8" s="3">
        <v>0.492186622207618</v>
      </c>
      <c r="G8" s="3">
        <v>7.4783997926349488E-2</v>
      </c>
      <c r="H8" s="3"/>
      <c r="I8" s="3"/>
      <c r="J8" s="3"/>
      <c r="K8" s="3"/>
      <c r="L8" s="3"/>
      <c r="M8" s="3"/>
      <c r="N8" s="3"/>
      <c r="O8" s="3"/>
      <c r="P8" s="3"/>
      <c r="Q8" s="3"/>
      <c r="R8" s="3"/>
      <c r="S8" s="3"/>
      <c r="T8" s="3">
        <v>14.409880859632613</v>
      </c>
    </row>
    <row r="9" spans="2:20" x14ac:dyDescent="0.25">
      <c r="B9" s="29" t="s">
        <v>0</v>
      </c>
      <c r="E9" s="3">
        <v>25.127702909597147</v>
      </c>
      <c r="F9" s="3">
        <v>1.139729638362843</v>
      </c>
      <c r="G9" s="3">
        <v>0.14956799585269898</v>
      </c>
      <c r="H9" s="3">
        <v>1.5668625119994779</v>
      </c>
      <c r="I9" s="3">
        <v>6.9800000000000001E-3</v>
      </c>
      <c r="J9" s="3">
        <v>9.6118300000001078</v>
      </c>
      <c r="K9" s="3">
        <v>0.33098000000000005</v>
      </c>
      <c r="L9" s="3">
        <v>1.8278699999999997</v>
      </c>
      <c r="M9" s="3">
        <v>3.45</v>
      </c>
      <c r="N9" s="3">
        <v>0.37485999999999997</v>
      </c>
      <c r="O9" s="3">
        <v>0.18933800000000001</v>
      </c>
      <c r="P9" s="3">
        <v>0.98464200000000002</v>
      </c>
      <c r="Q9" s="3">
        <v>9.0779999999999986E-2</v>
      </c>
      <c r="R9" s="3">
        <v>5.0179999999999995E-2</v>
      </c>
      <c r="S9" s="3">
        <v>0.63390999999999997</v>
      </c>
      <c r="T9" s="3">
        <v>45.53523305581227</v>
      </c>
    </row>
  </sheetData>
  <pageMargins left="0.7" right="0.7" top="0.75" bottom="0.75" header="0.3" footer="0.3"/>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W8"/>
  <sheetViews>
    <sheetView topLeftCell="A5" workbookViewId="0">
      <selection activeCell="C5" sqref="C5"/>
    </sheetView>
  </sheetViews>
  <sheetFormatPr defaultRowHeight="15" x14ac:dyDescent="0.25"/>
  <cols>
    <col min="2" max="2" width="11.85546875" customWidth="1"/>
    <col min="3" max="3" width="7.42578125" customWidth="1"/>
    <col min="4" max="4" width="7.28515625" bestFit="1" customWidth="1"/>
    <col min="5" max="22" width="16" bestFit="1" customWidth="1"/>
    <col min="23" max="23" width="12" customWidth="1"/>
    <col min="24" max="30" width="16" bestFit="1" customWidth="1"/>
    <col min="31" max="31" width="12" bestFit="1" customWidth="1"/>
    <col min="32" max="42" width="16" bestFit="1" customWidth="1"/>
    <col min="43" max="43" width="18" customWidth="1"/>
  </cols>
  <sheetData>
    <row r="2" spans="2:23" x14ac:dyDescent="0.25">
      <c r="B2" s="1" t="s">
        <v>111</v>
      </c>
      <c r="E2" s="1" t="s">
        <v>12</v>
      </c>
      <c r="F2" s="1" t="s">
        <v>181</v>
      </c>
    </row>
    <row r="3" spans="2:23" x14ac:dyDescent="0.25">
      <c r="E3" s="29" t="s">
        <v>149</v>
      </c>
      <c r="F3" s="29" t="s">
        <v>162</v>
      </c>
      <c r="G3" s="29" t="s">
        <v>162</v>
      </c>
      <c r="H3" s="29" t="s">
        <v>263</v>
      </c>
      <c r="I3" s="29" t="s">
        <v>264</v>
      </c>
      <c r="J3" s="29" t="s">
        <v>264</v>
      </c>
      <c r="K3" s="29" t="s">
        <v>150</v>
      </c>
      <c r="L3" s="29" t="s">
        <v>150</v>
      </c>
      <c r="M3" s="29" t="s">
        <v>341</v>
      </c>
      <c r="N3" s="29" t="s">
        <v>344</v>
      </c>
      <c r="O3" s="29" t="s">
        <v>322</v>
      </c>
      <c r="P3" s="29" t="s">
        <v>322</v>
      </c>
      <c r="Q3" s="29" t="s">
        <v>342</v>
      </c>
      <c r="R3" s="29" t="s">
        <v>332</v>
      </c>
      <c r="S3" s="29" t="s">
        <v>329</v>
      </c>
      <c r="T3" s="29" t="s">
        <v>345</v>
      </c>
      <c r="U3" s="29" t="s">
        <v>343</v>
      </c>
      <c r="V3" s="29" t="s">
        <v>324</v>
      </c>
      <c r="W3" s="29" t="s">
        <v>0</v>
      </c>
    </row>
    <row r="4" spans="2:23" x14ac:dyDescent="0.25">
      <c r="B4" s="1" t="s">
        <v>11</v>
      </c>
      <c r="C4" s="1" t="s">
        <v>127</v>
      </c>
      <c r="D4" s="1" t="s">
        <v>236</v>
      </c>
      <c r="E4" s="29" t="s">
        <v>347</v>
      </c>
      <c r="F4" s="29" t="s">
        <v>311</v>
      </c>
      <c r="G4" s="29" t="s">
        <v>347</v>
      </c>
      <c r="H4" s="29" t="s">
        <v>347</v>
      </c>
      <c r="I4" s="29" t="s">
        <v>311</v>
      </c>
      <c r="J4" s="29" t="s">
        <v>347</v>
      </c>
      <c r="K4" s="29" t="s">
        <v>311</v>
      </c>
      <c r="L4" s="29" t="s">
        <v>347</v>
      </c>
      <c r="M4" s="29" t="s">
        <v>347</v>
      </c>
      <c r="N4" s="29" t="s">
        <v>347</v>
      </c>
      <c r="O4" s="29" t="s">
        <v>311</v>
      </c>
      <c r="P4" s="29" t="s">
        <v>347</v>
      </c>
      <c r="Q4" s="29" t="s">
        <v>347</v>
      </c>
      <c r="R4" s="29" t="s">
        <v>347</v>
      </c>
      <c r="S4" s="29" t="s">
        <v>347</v>
      </c>
      <c r="T4" s="29" t="s">
        <v>347</v>
      </c>
      <c r="U4" s="29" t="s">
        <v>347</v>
      </c>
      <c r="V4" s="29" t="s">
        <v>347</v>
      </c>
    </row>
    <row r="5" spans="2:23" x14ac:dyDescent="0.25">
      <c r="B5" s="29" t="s">
        <v>6</v>
      </c>
      <c r="C5" s="29" t="s">
        <v>319</v>
      </c>
      <c r="D5" s="29" t="s">
        <v>339</v>
      </c>
      <c r="E5" s="3">
        <v>5.9198697510730831</v>
      </c>
      <c r="F5" s="3">
        <v>538.00544030353535</v>
      </c>
      <c r="G5" s="3">
        <v>30.3705</v>
      </c>
      <c r="H5" s="3">
        <v>3.564222222222222</v>
      </c>
      <c r="I5" s="3"/>
      <c r="J5" s="3">
        <v>1.5109426866060098</v>
      </c>
      <c r="K5" s="3">
        <v>0.436184225001986</v>
      </c>
      <c r="L5" s="3">
        <v>1.0769759982959299</v>
      </c>
      <c r="M5" s="3">
        <v>0.16791702439024395</v>
      </c>
      <c r="N5" s="3">
        <v>0.6352000000000001</v>
      </c>
      <c r="O5" s="3">
        <v>1.7789638684134952</v>
      </c>
      <c r="P5" s="3">
        <v>0.57322700000000004</v>
      </c>
      <c r="Q5" s="3">
        <v>3.1925033333333332</v>
      </c>
      <c r="R5" s="3">
        <v>0.53904086264673468</v>
      </c>
      <c r="S5" s="3">
        <v>0.19545000000000001</v>
      </c>
      <c r="T5" s="3">
        <v>1.0383751111111108</v>
      </c>
      <c r="U5" s="3">
        <v>0.19567857142857148</v>
      </c>
      <c r="V5" s="3">
        <v>7.9228000000000007E-2</v>
      </c>
      <c r="W5" s="3">
        <v>589.27971895805797</v>
      </c>
    </row>
    <row r="6" spans="2:23" x14ac:dyDescent="0.25">
      <c r="B6" s="29" t="s">
        <v>6</v>
      </c>
      <c r="C6" s="29" t="s">
        <v>319</v>
      </c>
      <c r="D6" s="29" t="s">
        <v>340</v>
      </c>
      <c r="E6" s="3">
        <v>1.5750828830409358</v>
      </c>
      <c r="F6" s="3">
        <v>773.63712016313411</v>
      </c>
      <c r="G6" s="3"/>
      <c r="H6" s="3">
        <v>0.3271111111111113</v>
      </c>
      <c r="I6" s="3">
        <v>0.21995293507749858</v>
      </c>
      <c r="J6" s="3">
        <v>0.76476033366483409</v>
      </c>
      <c r="K6" s="3">
        <v>1.7222924955154291</v>
      </c>
      <c r="L6" s="3">
        <v>0.18116436125316998</v>
      </c>
      <c r="M6" s="3">
        <v>9.7874390243902445E-2</v>
      </c>
      <c r="N6" s="3">
        <v>0.14000000000000001</v>
      </c>
      <c r="O6" s="3">
        <v>3.4604561800260516</v>
      </c>
      <c r="P6" s="3">
        <v>0.38422699999999999</v>
      </c>
      <c r="Q6" s="3">
        <v>0.76454222222222223</v>
      </c>
      <c r="R6" s="3">
        <v>0.37529674041567035</v>
      </c>
      <c r="S6" s="3">
        <v>8.7010000000000004E-2</v>
      </c>
      <c r="T6" s="3">
        <v>0.10313399999999999</v>
      </c>
      <c r="U6" s="3">
        <v>2.4E-2</v>
      </c>
      <c r="V6" s="3">
        <v>4.1917999999999997E-2</v>
      </c>
      <c r="W6" s="3">
        <v>783.90594281570486</v>
      </c>
    </row>
    <row r="7" spans="2:23" x14ac:dyDescent="0.25">
      <c r="B7" s="29" t="s">
        <v>6</v>
      </c>
      <c r="C7" s="29" t="s">
        <v>319</v>
      </c>
      <c r="D7" s="29" t="s">
        <v>259</v>
      </c>
      <c r="E7" s="3"/>
      <c r="F7" s="3">
        <v>520.3632741172845</v>
      </c>
      <c r="G7" s="3"/>
      <c r="H7" s="3"/>
      <c r="I7" s="3">
        <v>0.21995293507749858</v>
      </c>
      <c r="J7" s="3"/>
      <c r="K7" s="3">
        <v>1.6406220740253921</v>
      </c>
      <c r="L7" s="3"/>
      <c r="M7" s="3"/>
      <c r="N7" s="3"/>
      <c r="O7" s="3">
        <v>2.3144645960932895</v>
      </c>
      <c r="P7" s="3"/>
      <c r="Q7" s="3"/>
      <c r="R7" s="3"/>
      <c r="S7" s="3"/>
      <c r="T7" s="3"/>
      <c r="U7" s="3"/>
      <c r="V7" s="3"/>
      <c r="W7" s="3">
        <v>524.53831372248067</v>
      </c>
    </row>
    <row r="8" spans="2:23" x14ac:dyDescent="0.25">
      <c r="B8" s="29" t="s">
        <v>0</v>
      </c>
      <c r="E8" s="3">
        <v>7.4949526341140187</v>
      </c>
      <c r="F8" s="3">
        <v>1832.0058345839539</v>
      </c>
      <c r="G8" s="3">
        <v>30.3705</v>
      </c>
      <c r="H8" s="3">
        <v>3.8913333333333333</v>
      </c>
      <c r="I8" s="3">
        <v>0.43990587015499716</v>
      </c>
      <c r="J8" s="3">
        <v>2.2757030202708437</v>
      </c>
      <c r="K8" s="3">
        <v>3.799098794542807</v>
      </c>
      <c r="L8" s="3">
        <v>1.2581403595490999</v>
      </c>
      <c r="M8" s="3">
        <v>0.26579141463414641</v>
      </c>
      <c r="N8" s="3">
        <v>0.77520000000000011</v>
      </c>
      <c r="O8" s="3">
        <v>7.553884644532836</v>
      </c>
      <c r="P8" s="3">
        <v>0.95745400000000003</v>
      </c>
      <c r="Q8" s="3">
        <v>3.9570455555555553</v>
      </c>
      <c r="R8" s="3">
        <v>0.91433760306240508</v>
      </c>
      <c r="S8" s="3">
        <v>0.28246000000000004</v>
      </c>
      <c r="T8" s="3">
        <v>1.1415091111111109</v>
      </c>
      <c r="U8" s="3">
        <v>0.21967857142857147</v>
      </c>
      <c r="V8" s="3">
        <v>0.121146</v>
      </c>
      <c r="W8" s="3">
        <v>1897.7239754962434</v>
      </c>
    </row>
  </sheetData>
  <pageMargins left="0.7" right="0.7" top="0.75" bottom="0.75" header="0.3" footer="0.3"/>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AC71"/>
  <sheetViews>
    <sheetView topLeftCell="A35" workbookViewId="0">
      <selection activeCell="B11" sqref="B11"/>
    </sheetView>
  </sheetViews>
  <sheetFormatPr defaultRowHeight="15" x14ac:dyDescent="0.25"/>
  <cols>
    <col min="2" max="2" width="15.7109375" customWidth="1"/>
    <col min="3" max="3" width="16" customWidth="1"/>
    <col min="4" max="5" width="12" customWidth="1"/>
    <col min="6" max="6" width="5" customWidth="1"/>
    <col min="7" max="13" width="12" customWidth="1"/>
    <col min="14" max="15" width="5" customWidth="1"/>
    <col min="16" max="19" width="12" customWidth="1"/>
    <col min="20" max="20" width="6" customWidth="1"/>
    <col min="21" max="22" width="12" customWidth="1"/>
    <col min="23" max="23" width="7" customWidth="1"/>
    <col min="24" max="25" width="12" customWidth="1"/>
    <col min="26" max="28" width="5" customWidth="1"/>
    <col min="29" max="29" width="6" customWidth="1"/>
    <col min="30" max="119" width="16" bestFit="1" customWidth="1"/>
  </cols>
  <sheetData>
    <row r="1" spans="2:19" x14ac:dyDescent="0.25">
      <c r="B1" t="s">
        <v>284</v>
      </c>
    </row>
    <row r="2" spans="2:19" x14ac:dyDescent="0.25">
      <c r="B2" s="1" t="s">
        <v>181</v>
      </c>
      <c r="C2" s="29" t="s">
        <v>147</v>
      </c>
    </row>
    <row r="4" spans="2:19" x14ac:dyDescent="0.25">
      <c r="B4" s="1" t="s">
        <v>14</v>
      </c>
      <c r="C4" s="1" t="s">
        <v>244</v>
      </c>
    </row>
    <row r="5" spans="2:19" x14ac:dyDescent="0.25">
      <c r="B5" s="1" t="s">
        <v>245</v>
      </c>
      <c r="C5" s="29" t="s">
        <v>269</v>
      </c>
      <c r="D5" s="29" t="s">
        <v>281</v>
      </c>
      <c r="E5" s="29" t="s">
        <v>277</v>
      </c>
      <c r="F5" s="29" t="s">
        <v>282</v>
      </c>
      <c r="G5" s="29" t="s">
        <v>271</v>
      </c>
      <c r="H5" s="29" t="s">
        <v>273</v>
      </c>
      <c r="I5" s="29" t="s">
        <v>268</v>
      </c>
      <c r="J5" s="29" t="s">
        <v>267</v>
      </c>
      <c r="K5" s="29" t="s">
        <v>270</v>
      </c>
      <c r="L5" s="29" t="s">
        <v>280</v>
      </c>
      <c r="M5" s="29" t="s">
        <v>335</v>
      </c>
      <c r="N5" s="29" t="s">
        <v>337</v>
      </c>
      <c r="O5" s="29" t="s">
        <v>274</v>
      </c>
      <c r="P5" s="29" t="s">
        <v>276</v>
      </c>
      <c r="Q5" s="29" t="s">
        <v>272</v>
      </c>
      <c r="R5" s="29" t="s">
        <v>265</v>
      </c>
      <c r="S5" s="29" t="s">
        <v>336</v>
      </c>
    </row>
    <row r="6" spans="2:19" x14ac:dyDescent="0.25">
      <c r="B6" s="29" t="s">
        <v>277</v>
      </c>
      <c r="C6" s="3">
        <v>61925.676511992897</v>
      </c>
      <c r="D6" s="3"/>
      <c r="E6" s="3"/>
      <c r="F6" s="3"/>
      <c r="G6" s="3"/>
      <c r="H6" s="3"/>
      <c r="I6" s="3"/>
      <c r="J6" s="3"/>
      <c r="K6" s="3"/>
      <c r="L6" s="3"/>
      <c r="M6" s="3">
        <v>28755.595503509132</v>
      </c>
      <c r="N6" s="3"/>
      <c r="O6" s="3"/>
      <c r="P6" s="3"/>
      <c r="Q6" s="3"/>
      <c r="R6" s="3"/>
      <c r="S6" s="3"/>
    </row>
    <row r="7" spans="2:19" x14ac:dyDescent="0.25">
      <c r="B7" s="29" t="s">
        <v>282</v>
      </c>
      <c r="C7" s="3"/>
      <c r="D7" s="3"/>
      <c r="E7" s="3"/>
      <c r="F7" s="3"/>
      <c r="G7" s="3"/>
      <c r="H7" s="3">
        <v>11584.33596291</v>
      </c>
      <c r="I7" s="3"/>
      <c r="J7" s="3"/>
      <c r="K7" s="3"/>
      <c r="L7" s="3"/>
      <c r="M7" s="3"/>
      <c r="N7" s="3"/>
      <c r="O7" s="3"/>
      <c r="P7" s="3"/>
      <c r="Q7" s="3"/>
      <c r="R7" s="3">
        <v>5626.9138843866203</v>
      </c>
      <c r="S7" s="3"/>
    </row>
    <row r="8" spans="2:19" x14ac:dyDescent="0.25">
      <c r="B8" s="29" t="s">
        <v>269</v>
      </c>
      <c r="C8" s="3"/>
      <c r="D8" s="3">
        <v>5967.2231051700292</v>
      </c>
      <c r="E8" s="3">
        <v>61925.676511992897</v>
      </c>
      <c r="F8" s="3"/>
      <c r="G8" s="3"/>
      <c r="H8" s="3"/>
      <c r="I8" s="3"/>
      <c r="J8" s="3"/>
      <c r="K8" s="3"/>
      <c r="L8" s="3"/>
      <c r="M8" s="3"/>
      <c r="N8" s="3"/>
      <c r="O8" s="3"/>
      <c r="P8" s="3"/>
      <c r="Q8" s="3"/>
      <c r="R8" s="3"/>
      <c r="S8" s="3"/>
    </row>
    <row r="9" spans="2:19" x14ac:dyDescent="0.25">
      <c r="B9" s="29" t="s">
        <v>271</v>
      </c>
      <c r="C9" s="3"/>
      <c r="D9" s="3"/>
      <c r="E9" s="3"/>
      <c r="F9" s="3"/>
      <c r="G9" s="3"/>
      <c r="H9" s="3"/>
      <c r="I9" s="3"/>
      <c r="J9" s="3"/>
      <c r="K9" s="3"/>
      <c r="L9" s="3"/>
      <c r="M9" s="3"/>
      <c r="N9" s="3">
        <v>3979.23913845467</v>
      </c>
      <c r="O9" s="3"/>
      <c r="P9" s="3"/>
      <c r="Q9" s="3"/>
      <c r="R9" s="3"/>
      <c r="S9" s="3"/>
    </row>
    <row r="10" spans="2:19" x14ac:dyDescent="0.25">
      <c r="B10" s="29" t="s">
        <v>268</v>
      </c>
      <c r="C10" s="3"/>
      <c r="D10" s="3"/>
      <c r="E10" s="3"/>
      <c r="F10" s="3"/>
      <c r="G10" s="3"/>
      <c r="H10" s="3"/>
      <c r="I10" s="3"/>
      <c r="J10" s="3">
        <v>4003.5268315379544</v>
      </c>
      <c r="K10" s="3"/>
      <c r="L10" s="3"/>
      <c r="M10" s="3"/>
      <c r="N10" s="3"/>
      <c r="O10" s="3"/>
      <c r="P10" s="3"/>
      <c r="Q10" s="3"/>
      <c r="R10" s="3"/>
      <c r="S10" s="3"/>
    </row>
    <row r="11" spans="2:19" x14ac:dyDescent="0.25">
      <c r="B11" s="29" t="s">
        <v>273</v>
      </c>
      <c r="C11" s="3"/>
      <c r="D11" s="3"/>
      <c r="E11" s="3"/>
      <c r="F11" s="3">
        <v>11584.33596291</v>
      </c>
      <c r="G11" s="3"/>
      <c r="H11" s="3"/>
      <c r="I11" s="3"/>
      <c r="J11" s="3"/>
      <c r="K11" s="3"/>
      <c r="L11" s="3"/>
      <c r="M11" s="3"/>
      <c r="N11" s="3"/>
      <c r="O11" s="3"/>
      <c r="P11" s="3">
        <v>10340.666158272799</v>
      </c>
      <c r="Q11" s="3"/>
      <c r="R11" s="3"/>
      <c r="S11" s="3"/>
    </row>
    <row r="12" spans="2:19" x14ac:dyDescent="0.25">
      <c r="B12" s="29" t="s">
        <v>281</v>
      </c>
      <c r="C12" s="3">
        <v>5967.2231051700292</v>
      </c>
      <c r="D12" s="3"/>
      <c r="E12" s="3"/>
      <c r="F12" s="3"/>
      <c r="G12" s="3"/>
      <c r="H12" s="3"/>
      <c r="I12" s="3"/>
      <c r="J12" s="3"/>
      <c r="K12" s="3"/>
      <c r="L12" s="3"/>
      <c r="M12" s="3"/>
      <c r="N12" s="3"/>
      <c r="O12" s="3"/>
      <c r="P12" s="3"/>
      <c r="Q12" s="3"/>
      <c r="R12" s="3"/>
      <c r="S12" s="3">
        <v>4698.4870813548196</v>
      </c>
    </row>
    <row r="13" spans="2:19" x14ac:dyDescent="0.25">
      <c r="B13" s="29" t="s">
        <v>335</v>
      </c>
      <c r="C13" s="3"/>
      <c r="D13" s="3"/>
      <c r="E13" s="3">
        <v>28755.595503509132</v>
      </c>
      <c r="F13" s="3"/>
      <c r="G13" s="3"/>
      <c r="H13" s="3"/>
      <c r="I13" s="3"/>
      <c r="J13" s="3"/>
      <c r="K13" s="3"/>
      <c r="L13" s="3"/>
      <c r="M13" s="3"/>
      <c r="N13" s="3">
        <v>14352.405106272299</v>
      </c>
      <c r="O13" s="3"/>
      <c r="P13" s="3"/>
      <c r="Q13" s="3"/>
      <c r="R13" s="3"/>
      <c r="S13" s="3"/>
    </row>
    <row r="14" spans="2:19" x14ac:dyDescent="0.25">
      <c r="B14" s="29" t="s">
        <v>280</v>
      </c>
      <c r="C14" s="3"/>
      <c r="D14" s="3"/>
      <c r="E14" s="3"/>
      <c r="F14" s="3"/>
      <c r="G14" s="3"/>
      <c r="H14" s="3"/>
      <c r="I14" s="3"/>
      <c r="J14" s="3">
        <v>13794.9293851482</v>
      </c>
      <c r="K14" s="3">
        <v>1770.73220632011</v>
      </c>
      <c r="L14" s="3"/>
      <c r="M14" s="3"/>
      <c r="N14" s="3"/>
      <c r="O14" s="3"/>
      <c r="P14" s="3"/>
      <c r="Q14" s="3"/>
      <c r="R14" s="3">
        <v>5142.9619749375797</v>
      </c>
      <c r="S14" s="3"/>
    </row>
    <row r="15" spans="2:19" x14ac:dyDescent="0.25">
      <c r="B15" s="29" t="s">
        <v>267</v>
      </c>
      <c r="C15" s="3"/>
      <c r="D15" s="3"/>
      <c r="E15" s="3"/>
      <c r="F15" s="3"/>
      <c r="G15" s="3"/>
      <c r="H15" s="3"/>
      <c r="I15" s="3">
        <v>4003.5268315379544</v>
      </c>
      <c r="J15" s="3"/>
      <c r="K15" s="3"/>
      <c r="L15" s="3">
        <v>13794.9293851482</v>
      </c>
      <c r="M15" s="3"/>
      <c r="N15" s="3"/>
      <c r="O15" s="3"/>
      <c r="P15" s="3"/>
      <c r="Q15" s="3"/>
      <c r="R15" s="3"/>
      <c r="S15" s="3"/>
    </row>
    <row r="16" spans="2:19" x14ac:dyDescent="0.25">
      <c r="B16" s="29" t="s">
        <v>270</v>
      </c>
      <c r="C16" s="3"/>
      <c r="D16" s="3"/>
      <c r="E16" s="3"/>
      <c r="F16" s="3"/>
      <c r="G16" s="3"/>
      <c r="H16" s="3"/>
      <c r="I16" s="3"/>
      <c r="J16" s="3"/>
      <c r="K16" s="3"/>
      <c r="L16" s="3">
        <v>1770.73220632011</v>
      </c>
      <c r="M16" s="3"/>
      <c r="N16" s="3"/>
      <c r="O16" s="3"/>
      <c r="P16" s="3"/>
      <c r="Q16" s="3"/>
      <c r="R16" s="3"/>
      <c r="S16" s="3"/>
    </row>
    <row r="17" spans="2:19" x14ac:dyDescent="0.25">
      <c r="B17" s="29" t="s">
        <v>265</v>
      </c>
      <c r="C17" s="3"/>
      <c r="D17" s="3"/>
      <c r="E17" s="3"/>
      <c r="F17" s="3">
        <v>5626.9138843866203</v>
      </c>
      <c r="G17" s="3"/>
      <c r="H17" s="3"/>
      <c r="I17" s="3"/>
      <c r="J17" s="3"/>
      <c r="K17" s="3"/>
      <c r="L17" s="3">
        <v>5142.9619749375797</v>
      </c>
      <c r="M17" s="3"/>
      <c r="N17" s="3"/>
      <c r="O17" s="3"/>
      <c r="P17" s="3"/>
      <c r="Q17" s="3"/>
      <c r="R17" s="3"/>
      <c r="S17" s="3"/>
    </row>
    <row r="18" spans="2:19" x14ac:dyDescent="0.25">
      <c r="B18" s="29" t="s">
        <v>336</v>
      </c>
      <c r="C18" s="3"/>
      <c r="D18" s="3">
        <v>4698.4870813548196</v>
      </c>
      <c r="E18" s="3"/>
      <c r="F18" s="3"/>
      <c r="G18" s="3"/>
      <c r="H18" s="3"/>
      <c r="I18" s="3"/>
      <c r="J18" s="3"/>
      <c r="K18" s="3"/>
      <c r="L18" s="3"/>
      <c r="M18" s="3"/>
      <c r="N18" s="3"/>
      <c r="O18" s="3"/>
      <c r="P18" s="3"/>
      <c r="Q18" s="3"/>
      <c r="R18" s="3"/>
      <c r="S18" s="3"/>
    </row>
    <row r="19" spans="2:19" x14ac:dyDescent="0.25">
      <c r="B19" s="29" t="s">
        <v>337</v>
      </c>
      <c r="C19" s="3"/>
      <c r="D19" s="3"/>
      <c r="E19" s="3"/>
      <c r="F19" s="3"/>
      <c r="G19" s="3">
        <v>3979.23913845467</v>
      </c>
      <c r="H19" s="3"/>
      <c r="I19" s="3"/>
      <c r="J19" s="3"/>
      <c r="K19" s="3"/>
      <c r="L19" s="3"/>
      <c r="M19" s="3">
        <v>14352.405106272299</v>
      </c>
      <c r="N19" s="3"/>
      <c r="O19" s="3"/>
      <c r="P19" s="3"/>
      <c r="Q19" s="3"/>
      <c r="R19" s="3"/>
      <c r="S19" s="3"/>
    </row>
    <row r="20" spans="2:19" x14ac:dyDescent="0.25">
      <c r="B20" s="29" t="s">
        <v>272</v>
      </c>
      <c r="C20" s="3"/>
      <c r="D20" s="3"/>
      <c r="E20" s="3"/>
      <c r="F20" s="3"/>
      <c r="G20" s="3"/>
      <c r="H20" s="3"/>
      <c r="I20" s="3"/>
      <c r="J20" s="3"/>
      <c r="K20" s="3"/>
      <c r="L20" s="3"/>
      <c r="M20" s="3"/>
      <c r="N20" s="3"/>
      <c r="O20" s="3">
        <v>2837.3802231897398</v>
      </c>
      <c r="P20" s="3"/>
      <c r="Q20" s="3"/>
      <c r="R20" s="3"/>
      <c r="S20" s="3"/>
    </row>
    <row r="21" spans="2:19" x14ac:dyDescent="0.25">
      <c r="B21" s="29" t="s">
        <v>274</v>
      </c>
      <c r="C21" s="3"/>
      <c r="D21" s="3"/>
      <c r="E21" s="3"/>
      <c r="F21" s="3"/>
      <c r="G21" s="3"/>
      <c r="H21" s="3"/>
      <c r="I21" s="3"/>
      <c r="J21" s="3"/>
      <c r="K21" s="3"/>
      <c r="L21" s="3"/>
      <c r="M21" s="3"/>
      <c r="N21" s="3"/>
      <c r="O21" s="3"/>
      <c r="P21" s="3">
        <v>521.56920696847396</v>
      </c>
      <c r="Q21" s="3">
        <v>2837.3802231897398</v>
      </c>
      <c r="R21" s="3"/>
      <c r="S21" s="3"/>
    </row>
    <row r="22" spans="2:19" x14ac:dyDescent="0.25">
      <c r="B22" s="29" t="s">
        <v>276</v>
      </c>
      <c r="C22" s="3"/>
      <c r="D22" s="3"/>
      <c r="E22" s="3"/>
      <c r="F22" s="3"/>
      <c r="G22" s="3"/>
      <c r="H22" s="3">
        <v>10340.666158272799</v>
      </c>
      <c r="I22" s="3"/>
      <c r="J22" s="3"/>
      <c r="K22" s="3"/>
      <c r="L22" s="3"/>
      <c r="M22" s="3"/>
      <c r="N22" s="3"/>
      <c r="O22" s="3">
        <v>521.56920696847396</v>
      </c>
      <c r="P22" s="3"/>
      <c r="Q22" s="3"/>
      <c r="R22" s="3"/>
      <c r="S22" s="3"/>
    </row>
    <row r="33" spans="2:29" x14ac:dyDescent="0.25">
      <c r="C33" s="3"/>
      <c r="D33" s="3"/>
      <c r="E33" s="3"/>
      <c r="F33" s="3"/>
      <c r="G33" s="3"/>
      <c r="H33" s="3"/>
      <c r="I33" s="3"/>
      <c r="J33" s="3"/>
      <c r="K33" s="3"/>
      <c r="L33" s="3"/>
      <c r="M33" s="3"/>
      <c r="N33" s="3"/>
      <c r="O33" s="3"/>
      <c r="P33" s="3"/>
      <c r="Q33" s="3"/>
      <c r="R33" s="3"/>
      <c r="S33" s="3"/>
      <c r="T33" s="3"/>
      <c r="U33" s="3"/>
      <c r="V33" s="3"/>
      <c r="W33" s="3"/>
      <c r="X33" s="3"/>
      <c r="Y33" s="3"/>
      <c r="Z33" s="3"/>
      <c r="AA33" s="3"/>
      <c r="AB33" s="3"/>
      <c r="AC33" s="3"/>
    </row>
    <row r="34" spans="2:29" x14ac:dyDescent="0.25">
      <c r="C34" s="3"/>
      <c r="D34" s="3"/>
      <c r="E34" s="3"/>
      <c r="F34" s="3"/>
      <c r="G34" s="3"/>
      <c r="H34" s="3"/>
      <c r="I34" s="3"/>
      <c r="J34" s="3"/>
      <c r="K34" s="3"/>
      <c r="L34" s="3"/>
      <c r="M34" s="3"/>
      <c r="N34" s="3"/>
      <c r="O34" s="3"/>
      <c r="P34" s="3"/>
      <c r="Q34" s="3"/>
      <c r="R34" s="3"/>
      <c r="S34" s="3"/>
      <c r="T34" s="3"/>
      <c r="U34" s="3"/>
      <c r="V34" s="3"/>
      <c r="W34" s="3"/>
      <c r="X34" s="3"/>
      <c r="Y34" s="3"/>
      <c r="Z34" s="3"/>
      <c r="AA34" s="3"/>
      <c r="AB34" s="3"/>
      <c r="AC34" s="3"/>
    </row>
    <row r="35" spans="2:29" x14ac:dyDescent="0.25">
      <c r="C35" s="3"/>
      <c r="D35" s="3"/>
      <c r="E35" s="3"/>
      <c r="F35" s="3"/>
      <c r="G35" s="3"/>
      <c r="H35" s="3"/>
      <c r="I35" s="3"/>
      <c r="J35" s="3"/>
      <c r="K35" s="3"/>
      <c r="L35" s="3"/>
      <c r="M35" s="3"/>
      <c r="N35" s="3"/>
      <c r="O35" s="3"/>
      <c r="P35" s="3"/>
      <c r="Q35" s="3"/>
      <c r="R35" s="3"/>
      <c r="S35" s="3"/>
      <c r="T35" s="3"/>
      <c r="U35" s="3"/>
      <c r="V35" s="3"/>
      <c r="W35" s="3"/>
      <c r="X35" s="3"/>
      <c r="Y35" s="3"/>
      <c r="Z35" s="3"/>
      <c r="AA35" s="3"/>
      <c r="AB35" s="3"/>
      <c r="AC35" s="3"/>
    </row>
    <row r="36" spans="2:29" x14ac:dyDescent="0.25">
      <c r="C36" s="3"/>
      <c r="D36" s="3"/>
      <c r="E36" s="3"/>
      <c r="F36" s="3"/>
      <c r="G36" s="3"/>
      <c r="H36" s="3"/>
      <c r="I36" s="3"/>
      <c r="J36" s="3"/>
      <c r="K36" s="3"/>
      <c r="L36" s="3"/>
      <c r="M36" s="3"/>
      <c r="N36" s="3"/>
      <c r="O36" s="3"/>
      <c r="P36" s="3"/>
      <c r="Q36" s="3"/>
      <c r="R36" s="3"/>
      <c r="S36" s="3"/>
      <c r="T36" s="3"/>
      <c r="U36" s="3"/>
      <c r="V36" s="3"/>
      <c r="W36" s="3"/>
      <c r="X36" s="3"/>
      <c r="Y36" s="3"/>
      <c r="Z36" s="3"/>
      <c r="AA36" s="3"/>
      <c r="AB36" s="3"/>
      <c r="AC36" s="3"/>
    </row>
    <row r="37" spans="2:29" x14ac:dyDescent="0.25">
      <c r="C37" s="3"/>
      <c r="D37" s="3"/>
      <c r="E37" s="3"/>
      <c r="F37" s="3"/>
      <c r="G37" s="3"/>
      <c r="H37" s="3"/>
      <c r="I37" s="3"/>
      <c r="J37" s="3"/>
      <c r="K37" s="3"/>
      <c r="L37" s="3"/>
      <c r="M37" s="3"/>
      <c r="N37" s="3"/>
      <c r="O37" s="3"/>
      <c r="P37" s="3"/>
      <c r="Q37" s="3"/>
      <c r="R37" s="3"/>
      <c r="S37" s="3"/>
      <c r="T37" s="3"/>
      <c r="U37" s="3"/>
      <c r="V37" s="3"/>
      <c r="W37" s="3"/>
      <c r="X37" s="3"/>
      <c r="Y37" s="3"/>
      <c r="Z37" s="3"/>
      <c r="AA37" s="3"/>
      <c r="AB37" s="3"/>
      <c r="AC37" s="3"/>
    </row>
    <row r="38" spans="2:29" x14ac:dyDescent="0.25">
      <c r="C38" s="3"/>
      <c r="D38" s="3"/>
      <c r="E38" s="3"/>
      <c r="F38" s="3"/>
      <c r="G38" s="3"/>
      <c r="H38" s="3"/>
      <c r="I38" s="3"/>
      <c r="J38" s="3"/>
      <c r="K38" s="3"/>
      <c r="L38" s="3"/>
      <c r="M38" s="3"/>
      <c r="N38" s="3"/>
      <c r="O38" s="3"/>
      <c r="P38" s="3"/>
      <c r="Q38" s="3"/>
      <c r="R38" s="3"/>
      <c r="S38" s="3"/>
      <c r="T38" s="3"/>
      <c r="U38" s="3"/>
      <c r="V38" s="3"/>
      <c r="W38" s="3"/>
      <c r="X38" s="3"/>
      <c r="Y38" s="3"/>
      <c r="Z38" s="3"/>
      <c r="AA38" s="3"/>
      <c r="AB38" s="3"/>
      <c r="AC38" s="3"/>
    </row>
    <row r="39" spans="2:29" x14ac:dyDescent="0.25">
      <c r="C39" s="3"/>
      <c r="D39" s="3"/>
      <c r="E39" s="3"/>
      <c r="F39" s="3"/>
      <c r="G39" s="3"/>
      <c r="H39" s="3"/>
      <c r="I39" s="3"/>
      <c r="J39" s="3"/>
      <c r="K39" s="3"/>
      <c r="L39" s="3"/>
      <c r="M39" s="3"/>
      <c r="N39" s="3"/>
      <c r="O39" s="3"/>
      <c r="P39" s="3"/>
      <c r="Q39" s="3"/>
      <c r="R39" s="3"/>
      <c r="S39" s="3"/>
      <c r="T39" s="3"/>
      <c r="U39" s="3"/>
      <c r="V39" s="3"/>
      <c r="W39" s="3"/>
      <c r="X39" s="3"/>
      <c r="Y39" s="3"/>
      <c r="Z39" s="3"/>
      <c r="AA39" s="3"/>
      <c r="AB39" s="3"/>
      <c r="AC39" s="3"/>
    </row>
    <row r="40" spans="2:29" x14ac:dyDescent="0.25">
      <c r="C40" s="3"/>
      <c r="D40" s="3"/>
      <c r="E40" s="3"/>
      <c r="F40" s="3"/>
      <c r="G40" s="3"/>
      <c r="H40" s="3"/>
      <c r="I40" s="3"/>
      <c r="J40" s="3"/>
      <c r="K40" s="3"/>
      <c r="L40" s="3"/>
      <c r="M40" s="3"/>
      <c r="N40" s="3"/>
      <c r="O40" s="3"/>
      <c r="P40" s="3"/>
      <c r="Q40" s="3"/>
      <c r="R40" s="3"/>
      <c r="S40" s="3"/>
      <c r="T40" s="3"/>
      <c r="U40" s="3"/>
      <c r="V40" s="3"/>
      <c r="W40" s="3"/>
      <c r="X40" s="3"/>
      <c r="Y40" s="3"/>
      <c r="Z40" s="3"/>
      <c r="AA40" s="3"/>
      <c r="AB40" s="3"/>
      <c r="AC40" s="3"/>
    </row>
    <row r="41" spans="2:29" x14ac:dyDescent="0.25">
      <c r="C41" s="3"/>
      <c r="D41" s="3"/>
      <c r="E41" s="3"/>
      <c r="F41" s="3"/>
      <c r="G41" s="3"/>
      <c r="H41" s="3"/>
      <c r="I41" s="3"/>
      <c r="J41" s="3"/>
      <c r="K41" s="3"/>
      <c r="L41" s="3"/>
      <c r="M41" s="3"/>
      <c r="N41" s="3"/>
      <c r="O41" s="3"/>
      <c r="P41" s="3"/>
      <c r="Q41" s="3"/>
      <c r="R41" s="3"/>
      <c r="S41" s="3"/>
      <c r="T41" s="3"/>
      <c r="U41" s="3"/>
      <c r="V41" s="3"/>
      <c r="W41" s="3"/>
      <c r="X41" s="3"/>
      <c r="Y41" s="3"/>
      <c r="Z41" s="3"/>
      <c r="AA41" s="3"/>
      <c r="AB41" s="3"/>
      <c r="AC41" s="3"/>
    </row>
    <row r="42" spans="2:29" x14ac:dyDescent="0.25">
      <c r="C42" s="3"/>
      <c r="D42" s="3"/>
      <c r="E42" s="3"/>
      <c r="F42" s="3"/>
      <c r="G42" s="3"/>
      <c r="H42" s="3"/>
      <c r="I42" s="3"/>
      <c r="J42" s="3"/>
      <c r="K42" s="3"/>
      <c r="L42" s="3"/>
      <c r="M42" s="3"/>
      <c r="N42" s="3"/>
      <c r="O42" s="3"/>
      <c r="P42" s="3"/>
      <c r="Q42" s="3"/>
      <c r="R42" s="3"/>
      <c r="S42" s="3"/>
      <c r="T42" s="3"/>
      <c r="U42" s="3"/>
      <c r="V42" s="3"/>
      <c r="W42" s="3"/>
      <c r="X42" s="3"/>
      <c r="Y42" s="3"/>
      <c r="Z42" s="3"/>
      <c r="AA42" s="3"/>
      <c r="AB42" s="3"/>
      <c r="AC42" s="3"/>
    </row>
    <row r="43" spans="2:29" x14ac:dyDescent="0.25">
      <c r="C43" s="3"/>
      <c r="D43" s="3"/>
      <c r="E43" s="3"/>
      <c r="F43" s="3"/>
      <c r="G43" s="3"/>
      <c r="H43" s="3"/>
      <c r="I43" s="3"/>
      <c r="J43" s="3"/>
      <c r="K43" s="3"/>
      <c r="L43" s="3"/>
      <c r="M43" s="3"/>
      <c r="N43" s="3"/>
      <c r="O43" s="3"/>
      <c r="P43" s="3"/>
      <c r="Q43" s="3"/>
      <c r="R43" s="3"/>
      <c r="S43" s="3"/>
      <c r="T43" s="3"/>
      <c r="U43" s="3"/>
      <c r="V43" s="3"/>
      <c r="W43" s="3"/>
      <c r="X43" s="3"/>
      <c r="Y43" s="3"/>
      <c r="Z43" s="3"/>
      <c r="AA43" s="3"/>
      <c r="AB43" s="3"/>
      <c r="AC43" s="3"/>
    </row>
    <row r="44" spans="2:29" x14ac:dyDescent="0.25">
      <c r="C44" s="3"/>
      <c r="D44" s="3"/>
      <c r="E44" s="3"/>
      <c r="F44" s="3"/>
      <c r="G44" s="3"/>
      <c r="H44" s="3"/>
      <c r="I44" s="3"/>
      <c r="J44" s="3"/>
      <c r="K44" s="3"/>
      <c r="L44" s="3"/>
      <c r="M44" s="3"/>
      <c r="N44" s="3"/>
      <c r="O44" s="3"/>
      <c r="P44" s="3"/>
      <c r="Q44" s="3"/>
      <c r="R44" s="3"/>
      <c r="S44" s="3"/>
      <c r="T44" s="3"/>
      <c r="U44" s="3"/>
      <c r="V44" s="3"/>
      <c r="W44" s="3"/>
      <c r="X44" s="3"/>
      <c r="Y44" s="3"/>
      <c r="Z44" s="3"/>
      <c r="AA44" s="3"/>
      <c r="AB44" s="3"/>
      <c r="AC44" s="3"/>
    </row>
    <row r="45" spans="2:29" x14ac:dyDescent="0.25">
      <c r="B45" t="s">
        <v>285</v>
      </c>
      <c r="C45" s="3"/>
      <c r="D45" s="3"/>
      <c r="E45" s="3"/>
      <c r="F45" s="3"/>
      <c r="G45" s="3"/>
      <c r="H45" s="3"/>
      <c r="I45" s="3"/>
      <c r="J45" s="3"/>
      <c r="K45" s="3"/>
      <c r="L45" s="3"/>
      <c r="M45" s="3"/>
      <c r="N45" s="3"/>
      <c r="O45" s="3"/>
      <c r="P45" s="3"/>
      <c r="Q45" s="3"/>
      <c r="R45" s="3"/>
      <c r="S45" s="3"/>
      <c r="T45" s="3"/>
      <c r="U45" s="3"/>
      <c r="V45" s="3"/>
      <c r="W45" s="3"/>
      <c r="X45" s="3"/>
      <c r="Y45" s="3"/>
      <c r="Z45" s="3"/>
      <c r="AA45" s="3"/>
      <c r="AB45" s="3"/>
      <c r="AC45" s="3"/>
    </row>
    <row r="46" spans="2:29" x14ac:dyDescent="0.25">
      <c r="B46" s="1" t="s">
        <v>181</v>
      </c>
      <c r="C46" s="29" t="s">
        <v>147</v>
      </c>
      <c r="D46" s="3"/>
      <c r="E46" s="3"/>
      <c r="F46" s="3"/>
      <c r="G46" s="3"/>
      <c r="H46" s="3"/>
      <c r="I46" s="3"/>
      <c r="J46" s="3"/>
      <c r="K46" s="3"/>
      <c r="L46" s="3"/>
      <c r="M46" s="3"/>
      <c r="N46" s="3"/>
      <c r="O46" s="3"/>
      <c r="P46" s="3"/>
      <c r="Q46" s="3"/>
      <c r="R46" s="3"/>
      <c r="S46" s="3"/>
      <c r="T46" s="3"/>
      <c r="U46" s="3"/>
      <c r="V46" s="3"/>
      <c r="W46" s="3"/>
      <c r="X46" s="3"/>
      <c r="Y46" s="3"/>
      <c r="Z46" s="3"/>
      <c r="AA46" s="3"/>
      <c r="AB46" s="3"/>
      <c r="AC46" s="3"/>
    </row>
    <row r="47" spans="2:29" x14ac:dyDescent="0.25">
      <c r="C47" s="3"/>
      <c r="D47" s="3"/>
      <c r="E47" s="3"/>
      <c r="F47" s="3"/>
      <c r="G47" s="3"/>
      <c r="H47" s="3"/>
      <c r="I47" s="3"/>
      <c r="J47" s="3"/>
      <c r="K47" s="3"/>
      <c r="L47" s="3"/>
      <c r="M47" s="3"/>
      <c r="N47" s="3"/>
      <c r="O47" s="3"/>
      <c r="P47" s="3"/>
      <c r="Q47" s="3"/>
      <c r="R47" s="3"/>
      <c r="S47" s="3"/>
      <c r="T47" s="3"/>
      <c r="U47" s="3"/>
      <c r="V47" s="3"/>
      <c r="W47" s="3"/>
      <c r="X47" s="3"/>
      <c r="Y47" s="3"/>
      <c r="Z47" s="3"/>
      <c r="AA47" s="3"/>
      <c r="AB47" s="3"/>
      <c r="AC47" s="3"/>
    </row>
    <row r="48" spans="2:29" x14ac:dyDescent="0.25">
      <c r="B48" s="1" t="s">
        <v>14</v>
      </c>
      <c r="C48" s="1" t="s">
        <v>244</v>
      </c>
    </row>
    <row r="49" spans="2:24" x14ac:dyDescent="0.25">
      <c r="B49" s="1" t="s">
        <v>245</v>
      </c>
      <c r="C49" s="29" t="s">
        <v>271</v>
      </c>
      <c r="D49" s="29" t="s">
        <v>282</v>
      </c>
      <c r="E49" s="29" t="s">
        <v>277</v>
      </c>
      <c r="F49" s="29" t="s">
        <v>266</v>
      </c>
      <c r="G49" s="29" t="s">
        <v>281</v>
      </c>
      <c r="H49" s="29" t="s">
        <v>265</v>
      </c>
      <c r="I49" s="29" t="s">
        <v>273</v>
      </c>
      <c r="J49" s="29" t="s">
        <v>280</v>
      </c>
      <c r="K49" s="29" t="s">
        <v>268</v>
      </c>
      <c r="L49" s="29" t="s">
        <v>270</v>
      </c>
      <c r="M49" s="29" t="s">
        <v>267</v>
      </c>
      <c r="N49" s="29" t="s">
        <v>275</v>
      </c>
      <c r="O49" s="29" t="s">
        <v>278</v>
      </c>
      <c r="P49" s="29" t="s">
        <v>269</v>
      </c>
      <c r="Q49" s="29" t="s">
        <v>274</v>
      </c>
      <c r="R49" s="29" t="s">
        <v>276</v>
      </c>
      <c r="S49" s="29" t="s">
        <v>272</v>
      </c>
      <c r="T49" s="29" t="s">
        <v>279</v>
      </c>
      <c r="U49" s="29" t="s">
        <v>336</v>
      </c>
      <c r="V49" s="29" t="s">
        <v>337</v>
      </c>
      <c r="W49" s="29" t="s">
        <v>338</v>
      </c>
      <c r="X49" s="29" t="s">
        <v>335</v>
      </c>
    </row>
    <row r="50" spans="2:24" x14ac:dyDescent="0.25">
      <c r="B50" s="29" t="s">
        <v>265</v>
      </c>
      <c r="C50" s="3">
        <v>2100</v>
      </c>
      <c r="D50" s="3">
        <v>8426.9138843866203</v>
      </c>
      <c r="E50" s="3"/>
      <c r="F50" s="3">
        <v>1800</v>
      </c>
      <c r="G50" s="3"/>
      <c r="H50" s="3"/>
      <c r="I50" s="3">
        <v>5100</v>
      </c>
      <c r="J50" s="3">
        <v>7362.9619749375797</v>
      </c>
      <c r="K50" s="3"/>
      <c r="L50" s="3"/>
      <c r="M50" s="3"/>
      <c r="N50" s="3"/>
      <c r="O50" s="3"/>
      <c r="P50" s="3"/>
      <c r="Q50" s="3"/>
      <c r="R50" s="3"/>
      <c r="S50" s="3"/>
      <c r="T50" s="3"/>
      <c r="U50" s="3">
        <v>8500</v>
      </c>
      <c r="V50" s="3"/>
      <c r="W50" s="3"/>
      <c r="X50" s="3"/>
    </row>
    <row r="51" spans="2:24" x14ac:dyDescent="0.25">
      <c r="B51" s="29" t="s">
        <v>266</v>
      </c>
      <c r="C51" s="3"/>
      <c r="D51" s="3"/>
      <c r="E51" s="3"/>
      <c r="F51" s="3"/>
      <c r="G51" s="3">
        <v>5100</v>
      </c>
      <c r="H51" s="3">
        <v>1800</v>
      </c>
      <c r="I51" s="3"/>
      <c r="J51" s="3"/>
      <c r="K51" s="3"/>
      <c r="L51" s="3"/>
      <c r="M51" s="3"/>
      <c r="N51" s="3"/>
      <c r="O51" s="3"/>
      <c r="P51" s="3"/>
      <c r="Q51" s="3"/>
      <c r="R51" s="3"/>
      <c r="S51" s="3"/>
      <c r="T51" s="3"/>
      <c r="U51" s="3">
        <v>0</v>
      </c>
      <c r="V51" s="3"/>
      <c r="W51" s="3"/>
      <c r="X51" s="3">
        <v>2955</v>
      </c>
    </row>
    <row r="52" spans="2:24" x14ac:dyDescent="0.25">
      <c r="B52" s="29" t="s">
        <v>267</v>
      </c>
      <c r="C52" s="3"/>
      <c r="D52" s="3"/>
      <c r="E52" s="3"/>
      <c r="F52" s="3"/>
      <c r="G52" s="3"/>
      <c r="H52" s="3"/>
      <c r="I52" s="3"/>
      <c r="J52" s="3">
        <v>13794.9293851482</v>
      </c>
      <c r="K52" s="3">
        <v>6108.9320948945897</v>
      </c>
      <c r="L52" s="3">
        <v>2400</v>
      </c>
      <c r="M52" s="3"/>
      <c r="N52" s="3"/>
      <c r="O52" s="3"/>
      <c r="P52" s="3"/>
      <c r="Q52" s="3"/>
      <c r="R52" s="3"/>
      <c r="S52" s="3"/>
      <c r="T52" s="3"/>
      <c r="U52" s="3"/>
      <c r="V52" s="3"/>
      <c r="W52" s="3"/>
      <c r="X52" s="3"/>
    </row>
    <row r="53" spans="2:24" x14ac:dyDescent="0.25">
      <c r="B53" s="29" t="s">
        <v>268</v>
      </c>
      <c r="C53" s="3"/>
      <c r="D53" s="3"/>
      <c r="E53" s="3"/>
      <c r="F53" s="3"/>
      <c r="G53" s="3"/>
      <c r="H53" s="3"/>
      <c r="I53" s="3"/>
      <c r="J53" s="3">
        <v>4050</v>
      </c>
      <c r="K53" s="3"/>
      <c r="L53" s="3"/>
      <c r="M53" s="3">
        <v>6108.9320948945897</v>
      </c>
      <c r="N53" s="3">
        <v>1500</v>
      </c>
      <c r="O53" s="3">
        <v>3900</v>
      </c>
      <c r="P53" s="3"/>
      <c r="Q53" s="3"/>
      <c r="R53" s="3"/>
      <c r="S53" s="3"/>
      <c r="T53" s="3"/>
      <c r="U53" s="3"/>
      <c r="V53" s="3"/>
      <c r="W53" s="3"/>
      <c r="X53" s="3"/>
    </row>
    <row r="54" spans="2:24" x14ac:dyDescent="0.25">
      <c r="B54" s="29" t="s">
        <v>269</v>
      </c>
      <c r="C54" s="3"/>
      <c r="D54" s="3"/>
      <c r="E54" s="3">
        <v>47397.493766327098</v>
      </c>
      <c r="F54" s="3"/>
      <c r="G54" s="3">
        <v>5022.6718336930298</v>
      </c>
      <c r="H54" s="3"/>
      <c r="I54" s="3"/>
      <c r="J54" s="3"/>
      <c r="K54" s="3"/>
      <c r="L54" s="3">
        <v>2100</v>
      </c>
      <c r="M54" s="3"/>
      <c r="N54" s="3"/>
      <c r="O54" s="3"/>
      <c r="P54" s="3"/>
      <c r="Q54" s="3"/>
      <c r="R54" s="3"/>
      <c r="S54" s="3"/>
      <c r="T54" s="3"/>
      <c r="U54" s="3"/>
      <c r="V54" s="3"/>
      <c r="W54" s="3"/>
      <c r="X54" s="3"/>
    </row>
    <row r="55" spans="2:24" x14ac:dyDescent="0.25">
      <c r="B55" s="29" t="s">
        <v>270</v>
      </c>
      <c r="C55" s="3"/>
      <c r="D55" s="3"/>
      <c r="E55" s="3"/>
      <c r="F55" s="3"/>
      <c r="G55" s="3"/>
      <c r="H55" s="3"/>
      <c r="I55" s="3"/>
      <c r="J55" s="3">
        <v>782.95619078540904</v>
      </c>
      <c r="K55" s="3"/>
      <c r="L55" s="3"/>
      <c r="M55" s="3">
        <v>2400</v>
      </c>
      <c r="N55" s="3"/>
      <c r="O55" s="3"/>
      <c r="P55" s="3">
        <v>3600</v>
      </c>
      <c r="Q55" s="3"/>
      <c r="R55" s="3"/>
      <c r="S55" s="3"/>
      <c r="T55" s="3"/>
      <c r="U55" s="3"/>
      <c r="V55" s="3"/>
      <c r="W55" s="3"/>
      <c r="X55" s="3"/>
    </row>
    <row r="56" spans="2:24" x14ac:dyDescent="0.25">
      <c r="B56" s="29" t="s">
        <v>271</v>
      </c>
      <c r="C56" s="3"/>
      <c r="D56" s="3">
        <v>3000</v>
      </c>
      <c r="E56" s="3"/>
      <c r="F56" s="3"/>
      <c r="G56" s="3"/>
      <c r="H56" s="3">
        <v>2100</v>
      </c>
      <c r="I56" s="3">
        <v>3500</v>
      </c>
      <c r="J56" s="3"/>
      <c r="K56" s="3"/>
      <c r="L56" s="3"/>
      <c r="M56" s="3"/>
      <c r="N56" s="3"/>
      <c r="O56" s="3"/>
      <c r="P56" s="3"/>
      <c r="Q56" s="3"/>
      <c r="R56" s="3"/>
      <c r="S56" s="3"/>
      <c r="T56" s="3"/>
      <c r="U56" s="3"/>
      <c r="V56" s="3">
        <v>3979.23913845467</v>
      </c>
      <c r="W56" s="3">
        <v>15300</v>
      </c>
      <c r="X56" s="3"/>
    </row>
    <row r="57" spans="2:24" x14ac:dyDescent="0.25">
      <c r="B57" s="29" t="s">
        <v>272</v>
      </c>
      <c r="C57" s="3"/>
      <c r="D57" s="3"/>
      <c r="E57" s="3"/>
      <c r="F57" s="3"/>
      <c r="G57" s="3"/>
      <c r="H57" s="3"/>
      <c r="I57" s="3">
        <v>5700</v>
      </c>
      <c r="J57" s="3">
        <v>10035</v>
      </c>
      <c r="K57" s="3"/>
      <c r="L57" s="3"/>
      <c r="M57" s="3"/>
      <c r="N57" s="3"/>
      <c r="O57" s="3"/>
      <c r="P57" s="3"/>
      <c r="Q57" s="3">
        <v>5237.3802231897398</v>
      </c>
      <c r="R57" s="3">
        <v>900</v>
      </c>
      <c r="S57" s="3"/>
      <c r="T57" s="3"/>
      <c r="U57" s="3"/>
      <c r="V57" s="3"/>
      <c r="W57" s="3"/>
      <c r="X57" s="3"/>
    </row>
    <row r="58" spans="2:24" x14ac:dyDescent="0.25">
      <c r="B58" s="29" t="s">
        <v>273</v>
      </c>
      <c r="C58" s="3">
        <v>3500</v>
      </c>
      <c r="D58" s="3">
        <v>14384.33596291</v>
      </c>
      <c r="E58" s="3"/>
      <c r="F58" s="3"/>
      <c r="G58" s="3"/>
      <c r="H58" s="3">
        <v>5100</v>
      </c>
      <c r="I58" s="3"/>
      <c r="J58" s="3"/>
      <c r="K58" s="3"/>
      <c r="L58" s="3"/>
      <c r="M58" s="3"/>
      <c r="N58" s="3"/>
      <c r="O58" s="3"/>
      <c r="P58" s="3"/>
      <c r="Q58" s="3"/>
      <c r="R58" s="3">
        <v>11840.666158272799</v>
      </c>
      <c r="S58" s="3">
        <v>7800</v>
      </c>
      <c r="T58" s="3"/>
      <c r="U58" s="3">
        <v>4200</v>
      </c>
      <c r="V58" s="3"/>
      <c r="W58" s="3"/>
      <c r="X58" s="3"/>
    </row>
    <row r="59" spans="2:24" x14ac:dyDescent="0.25">
      <c r="B59" s="29" t="s">
        <v>274</v>
      </c>
      <c r="C59" s="3"/>
      <c r="D59" s="3"/>
      <c r="E59" s="3"/>
      <c r="F59" s="3"/>
      <c r="G59" s="3"/>
      <c r="H59" s="3"/>
      <c r="I59" s="3"/>
      <c r="J59" s="3"/>
      <c r="K59" s="3"/>
      <c r="L59" s="3"/>
      <c r="M59" s="3"/>
      <c r="N59" s="3">
        <v>600</v>
      </c>
      <c r="O59" s="3"/>
      <c r="P59" s="3"/>
      <c r="Q59" s="3"/>
      <c r="R59" s="3">
        <v>521.56920696847396</v>
      </c>
      <c r="S59" s="3">
        <v>4337.3802231897398</v>
      </c>
      <c r="T59" s="3">
        <v>1800</v>
      </c>
      <c r="U59" s="3"/>
      <c r="V59" s="3"/>
      <c r="W59" s="3"/>
      <c r="X59" s="3"/>
    </row>
    <row r="60" spans="2:24" x14ac:dyDescent="0.25">
      <c r="B60" s="29" t="s">
        <v>275</v>
      </c>
      <c r="C60" s="3"/>
      <c r="D60" s="3"/>
      <c r="E60" s="3"/>
      <c r="F60" s="3"/>
      <c r="G60" s="3"/>
      <c r="H60" s="3"/>
      <c r="I60" s="3"/>
      <c r="J60" s="3"/>
      <c r="K60" s="3">
        <v>1200</v>
      </c>
      <c r="L60" s="3"/>
      <c r="M60" s="3"/>
      <c r="N60" s="3"/>
      <c r="O60" s="3">
        <v>0</v>
      </c>
      <c r="P60" s="3"/>
      <c r="Q60" s="3">
        <v>3000</v>
      </c>
      <c r="R60" s="3"/>
      <c r="S60" s="3"/>
      <c r="T60" s="3">
        <v>750</v>
      </c>
      <c r="U60" s="3"/>
      <c r="V60" s="3"/>
      <c r="W60" s="3"/>
      <c r="X60" s="3"/>
    </row>
    <row r="61" spans="2:24" x14ac:dyDescent="0.25">
      <c r="B61" s="29" t="s">
        <v>276</v>
      </c>
      <c r="C61" s="3"/>
      <c r="D61" s="3"/>
      <c r="E61" s="3"/>
      <c r="F61" s="3"/>
      <c r="G61" s="3"/>
      <c r="H61" s="3"/>
      <c r="I61" s="3">
        <v>12140.666158272799</v>
      </c>
      <c r="J61" s="3"/>
      <c r="K61" s="3"/>
      <c r="L61" s="3"/>
      <c r="M61" s="3"/>
      <c r="N61" s="3"/>
      <c r="O61" s="3"/>
      <c r="P61" s="3"/>
      <c r="Q61" s="3">
        <v>521.56920696847396</v>
      </c>
      <c r="R61" s="3"/>
      <c r="S61" s="3">
        <v>11100</v>
      </c>
      <c r="T61" s="3"/>
      <c r="U61" s="3"/>
      <c r="V61" s="3"/>
      <c r="W61" s="3"/>
      <c r="X61" s="3"/>
    </row>
    <row r="62" spans="2:24" x14ac:dyDescent="0.25">
      <c r="B62" s="29" t="s">
        <v>277</v>
      </c>
      <c r="C62" s="3"/>
      <c r="D62" s="3"/>
      <c r="E62" s="3"/>
      <c r="F62" s="3"/>
      <c r="G62" s="3">
        <v>0</v>
      </c>
      <c r="H62" s="3"/>
      <c r="I62" s="3"/>
      <c r="J62" s="3"/>
      <c r="K62" s="3"/>
      <c r="L62" s="3"/>
      <c r="M62" s="3"/>
      <c r="N62" s="3"/>
      <c r="O62" s="3"/>
      <c r="P62" s="3">
        <v>47397.493766327098</v>
      </c>
      <c r="Q62" s="3"/>
      <c r="R62" s="3"/>
      <c r="S62" s="3"/>
      <c r="T62" s="3"/>
      <c r="U62" s="3"/>
      <c r="V62" s="3"/>
      <c r="W62" s="3"/>
      <c r="X62" s="3">
        <v>32775.253042392098</v>
      </c>
    </row>
    <row r="63" spans="2:24" x14ac:dyDescent="0.25">
      <c r="B63" s="29" t="s">
        <v>278</v>
      </c>
      <c r="C63" s="3"/>
      <c r="D63" s="3"/>
      <c r="E63" s="3"/>
      <c r="F63" s="3"/>
      <c r="G63" s="3"/>
      <c r="H63" s="3"/>
      <c r="I63" s="3"/>
      <c r="J63" s="3"/>
      <c r="K63" s="3">
        <v>3900</v>
      </c>
      <c r="L63" s="3"/>
      <c r="M63" s="3"/>
      <c r="N63" s="3">
        <v>1800</v>
      </c>
      <c r="O63" s="3"/>
      <c r="P63" s="3"/>
      <c r="Q63" s="3"/>
      <c r="R63" s="3"/>
      <c r="S63" s="3"/>
      <c r="T63" s="3">
        <v>9900</v>
      </c>
      <c r="U63" s="3"/>
      <c r="V63" s="3"/>
      <c r="W63" s="3"/>
      <c r="X63" s="3"/>
    </row>
    <row r="64" spans="2:24" x14ac:dyDescent="0.25">
      <c r="B64" s="29" t="s">
        <v>279</v>
      </c>
      <c r="C64" s="3"/>
      <c r="D64" s="3"/>
      <c r="E64" s="3"/>
      <c r="F64" s="3"/>
      <c r="G64" s="3"/>
      <c r="H64" s="3"/>
      <c r="I64" s="3"/>
      <c r="J64" s="3">
        <v>21900</v>
      </c>
      <c r="K64" s="3"/>
      <c r="L64" s="3"/>
      <c r="M64" s="3"/>
      <c r="N64" s="3">
        <v>900</v>
      </c>
      <c r="O64" s="3">
        <v>9900</v>
      </c>
      <c r="P64" s="3"/>
      <c r="Q64" s="3">
        <v>3000</v>
      </c>
      <c r="R64" s="3"/>
      <c r="S64" s="3"/>
      <c r="T64" s="3"/>
      <c r="U64" s="3"/>
      <c r="V64" s="3"/>
      <c r="W64" s="3"/>
      <c r="X64" s="3"/>
    </row>
    <row r="65" spans="2:24" x14ac:dyDescent="0.25">
      <c r="B65" s="29" t="s">
        <v>280</v>
      </c>
      <c r="C65" s="3"/>
      <c r="D65" s="3"/>
      <c r="E65" s="3"/>
      <c r="F65" s="3"/>
      <c r="G65" s="3">
        <v>19500</v>
      </c>
      <c r="H65" s="3">
        <v>7182.9619749375797</v>
      </c>
      <c r="I65" s="3"/>
      <c r="J65" s="3"/>
      <c r="K65" s="3">
        <v>4050</v>
      </c>
      <c r="L65" s="3">
        <v>782.95619078540904</v>
      </c>
      <c r="M65" s="3">
        <v>13794.9293851482</v>
      </c>
      <c r="N65" s="3"/>
      <c r="O65" s="3"/>
      <c r="P65" s="3"/>
      <c r="Q65" s="3"/>
      <c r="R65" s="3"/>
      <c r="S65" s="3">
        <v>9885</v>
      </c>
      <c r="T65" s="3">
        <v>21900</v>
      </c>
      <c r="U65" s="3"/>
      <c r="V65" s="3"/>
      <c r="W65" s="3"/>
      <c r="X65" s="3"/>
    </row>
    <row r="66" spans="2:24" x14ac:dyDescent="0.25">
      <c r="B66" s="29" t="s">
        <v>281</v>
      </c>
      <c r="C66" s="3"/>
      <c r="D66" s="3"/>
      <c r="E66" s="3">
        <v>0</v>
      </c>
      <c r="F66" s="3">
        <v>3900</v>
      </c>
      <c r="G66" s="3"/>
      <c r="H66" s="3"/>
      <c r="I66" s="3"/>
      <c r="J66" s="3">
        <v>9600</v>
      </c>
      <c r="K66" s="3"/>
      <c r="L66" s="3"/>
      <c r="M66" s="3"/>
      <c r="N66" s="3"/>
      <c r="O66" s="3"/>
      <c r="P66" s="3">
        <v>5022.6718336930298</v>
      </c>
      <c r="Q66" s="3"/>
      <c r="R66" s="3"/>
      <c r="S66" s="3"/>
      <c r="T66" s="3"/>
      <c r="U66" s="3">
        <v>6528.4870813548196</v>
      </c>
      <c r="V66" s="3"/>
      <c r="W66" s="3"/>
      <c r="X66" s="3"/>
    </row>
    <row r="67" spans="2:24" x14ac:dyDescent="0.25">
      <c r="B67" s="29" t="s">
        <v>282</v>
      </c>
      <c r="C67" s="3">
        <v>3000</v>
      </c>
      <c r="D67" s="3"/>
      <c r="E67" s="3"/>
      <c r="F67" s="3"/>
      <c r="G67" s="3"/>
      <c r="H67" s="3">
        <v>8426.9138843866203</v>
      </c>
      <c r="I67" s="3">
        <v>14384.33596291</v>
      </c>
      <c r="J67" s="3"/>
      <c r="K67" s="3"/>
      <c r="L67" s="3"/>
      <c r="M67" s="3"/>
      <c r="N67" s="3"/>
      <c r="O67" s="3"/>
      <c r="P67" s="3"/>
      <c r="Q67" s="3"/>
      <c r="R67" s="3"/>
      <c r="S67" s="3"/>
      <c r="T67" s="3"/>
      <c r="U67" s="3"/>
      <c r="V67" s="3"/>
      <c r="W67" s="3"/>
      <c r="X67" s="3"/>
    </row>
    <row r="68" spans="2:24" x14ac:dyDescent="0.25">
      <c r="B68" s="29" t="s">
        <v>335</v>
      </c>
      <c r="C68" s="3"/>
      <c r="D68" s="3"/>
      <c r="E68" s="3">
        <v>32775.253042392098</v>
      </c>
      <c r="F68" s="3">
        <v>3000</v>
      </c>
      <c r="G68" s="3"/>
      <c r="H68" s="3"/>
      <c r="I68" s="3"/>
      <c r="J68" s="3"/>
      <c r="K68" s="3"/>
      <c r="L68" s="3"/>
      <c r="M68" s="3"/>
      <c r="N68" s="3"/>
      <c r="O68" s="3"/>
      <c r="P68" s="3"/>
      <c r="Q68" s="3"/>
      <c r="R68" s="3"/>
      <c r="S68" s="3"/>
      <c r="T68" s="3"/>
      <c r="U68" s="3">
        <v>9030</v>
      </c>
      <c r="V68" s="3">
        <v>23382.405106272301</v>
      </c>
      <c r="W68" s="3">
        <v>18060</v>
      </c>
      <c r="X68" s="3"/>
    </row>
    <row r="69" spans="2:24" x14ac:dyDescent="0.25">
      <c r="B69" s="29" t="s">
        <v>336</v>
      </c>
      <c r="C69" s="3"/>
      <c r="D69" s="3"/>
      <c r="E69" s="3"/>
      <c r="F69" s="3">
        <v>0</v>
      </c>
      <c r="G69" s="3">
        <v>6498.4870813548196</v>
      </c>
      <c r="H69" s="3">
        <v>8500</v>
      </c>
      <c r="I69" s="3">
        <v>4200</v>
      </c>
      <c r="J69" s="3"/>
      <c r="K69" s="3"/>
      <c r="L69" s="3"/>
      <c r="M69" s="3"/>
      <c r="N69" s="3"/>
      <c r="O69" s="3"/>
      <c r="P69" s="3"/>
      <c r="Q69" s="3"/>
      <c r="R69" s="3"/>
      <c r="S69" s="3"/>
      <c r="T69" s="3"/>
      <c r="U69" s="3"/>
      <c r="V69" s="3"/>
      <c r="W69" s="3">
        <v>25902</v>
      </c>
      <c r="X69" s="3">
        <v>9030</v>
      </c>
    </row>
    <row r="70" spans="2:24" x14ac:dyDescent="0.25">
      <c r="B70" s="29" t="s">
        <v>337</v>
      </c>
      <c r="C70" s="3">
        <v>3979.23913845467</v>
      </c>
      <c r="D70" s="3"/>
      <c r="E70" s="3"/>
      <c r="F70" s="3"/>
      <c r="G70" s="3"/>
      <c r="H70" s="3"/>
      <c r="I70" s="3"/>
      <c r="J70" s="3"/>
      <c r="K70" s="3"/>
      <c r="L70" s="3"/>
      <c r="M70" s="3"/>
      <c r="N70" s="3"/>
      <c r="O70" s="3"/>
      <c r="P70" s="3"/>
      <c r="Q70" s="3"/>
      <c r="R70" s="3"/>
      <c r="S70" s="3"/>
      <c r="T70" s="3"/>
      <c r="U70" s="3"/>
      <c r="V70" s="3"/>
      <c r="W70" s="3">
        <v>43248</v>
      </c>
      <c r="X70" s="3">
        <v>23382.405106272301</v>
      </c>
    </row>
    <row r="71" spans="2:24" x14ac:dyDescent="0.25">
      <c r="B71" s="29" t="s">
        <v>338</v>
      </c>
      <c r="C71" s="3">
        <v>17700</v>
      </c>
      <c r="D71" s="3"/>
      <c r="E71" s="3"/>
      <c r="F71" s="3"/>
      <c r="G71" s="3"/>
      <c r="H71" s="3"/>
      <c r="I71" s="3"/>
      <c r="J71" s="3"/>
      <c r="K71" s="3"/>
      <c r="L71" s="3"/>
      <c r="M71" s="3"/>
      <c r="N71" s="3"/>
      <c r="O71" s="3"/>
      <c r="P71" s="3"/>
      <c r="Q71" s="3"/>
      <c r="R71" s="3"/>
      <c r="S71" s="3"/>
      <c r="T71" s="3"/>
      <c r="U71" s="3">
        <v>25902</v>
      </c>
      <c r="V71" s="3">
        <v>43248</v>
      </c>
      <c r="W71" s="3"/>
      <c r="X71" s="3">
        <v>18060</v>
      </c>
    </row>
  </sheetData>
  <pageMargins left="0.7" right="0.7" top="0.75" bottom="0.75" header="0.3" footer="0.3"/>
  <drawing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E11"/>
  <sheetViews>
    <sheetView workbookViewId="0">
      <selection activeCell="B6" sqref="B5:B43"/>
    </sheetView>
  </sheetViews>
  <sheetFormatPr defaultRowHeight="15" x14ac:dyDescent="0.25"/>
  <cols>
    <col min="2" max="2" width="16.28515625" customWidth="1"/>
    <col min="3" max="3" width="10.28515625" customWidth="1"/>
    <col min="4" max="7" width="12" customWidth="1"/>
    <col min="8" max="8" width="40.5703125" bestFit="1" customWidth="1"/>
    <col min="9" max="9" width="42.28515625" bestFit="1" customWidth="1"/>
    <col min="10" max="10" width="13.42578125" bestFit="1" customWidth="1"/>
    <col min="11" max="13" width="30" bestFit="1" customWidth="1"/>
    <col min="14" max="14" width="22.7109375" bestFit="1" customWidth="1"/>
    <col min="15" max="24" width="29.7109375" bestFit="1" customWidth="1"/>
    <col min="25" max="25" width="26.7109375" bestFit="1" customWidth="1"/>
    <col min="26" max="26" width="15" bestFit="1" customWidth="1"/>
    <col min="27" max="27" width="41.5703125" bestFit="1" customWidth="1"/>
    <col min="28" max="28" width="46" bestFit="1" customWidth="1"/>
    <col min="29" max="29" width="47.7109375" bestFit="1" customWidth="1"/>
    <col min="30" max="32" width="50.5703125" bestFit="1" customWidth="1"/>
    <col min="33" max="33" width="20" bestFit="1" customWidth="1"/>
    <col min="34" max="36" width="31.85546875" bestFit="1" customWidth="1"/>
    <col min="37" max="37" width="32.28515625" bestFit="1" customWidth="1"/>
    <col min="38" max="40" width="29.42578125" bestFit="1" customWidth="1"/>
    <col min="41" max="41" width="20.42578125" bestFit="1" customWidth="1"/>
    <col min="42" max="42" width="4.5703125" customWidth="1"/>
    <col min="43" max="43" width="11.28515625" bestFit="1" customWidth="1"/>
  </cols>
  <sheetData>
    <row r="3" spans="2:5" x14ac:dyDescent="0.25">
      <c r="B3" s="1" t="s">
        <v>299</v>
      </c>
      <c r="D3" s="1" t="s">
        <v>127</v>
      </c>
    </row>
    <row r="4" spans="2:5" x14ac:dyDescent="0.25">
      <c r="B4" s="1" t="s">
        <v>297</v>
      </c>
      <c r="C4" s="1" t="s">
        <v>11</v>
      </c>
      <c r="D4" s="29" t="s">
        <v>319</v>
      </c>
      <c r="E4" s="29" t="s">
        <v>0</v>
      </c>
    </row>
    <row r="5" spans="2:5" x14ac:dyDescent="0.25">
      <c r="B5" s="29" t="s">
        <v>301</v>
      </c>
      <c r="C5" s="29" t="s">
        <v>6</v>
      </c>
      <c r="D5" s="3">
        <v>82.266846164454648</v>
      </c>
      <c r="E5" s="3">
        <v>82.266846164454648</v>
      </c>
    </row>
    <row r="6" spans="2:5" x14ac:dyDescent="0.25">
      <c r="B6" s="29" t="s">
        <v>301</v>
      </c>
      <c r="C6" s="29" t="s">
        <v>7</v>
      </c>
      <c r="D6" s="3">
        <v>74.606078736605454</v>
      </c>
      <c r="E6" s="3">
        <v>74.606078736605454</v>
      </c>
    </row>
    <row r="7" spans="2:5" x14ac:dyDescent="0.25">
      <c r="B7" s="29" t="s">
        <v>301</v>
      </c>
      <c r="C7" s="29" t="s">
        <v>8</v>
      </c>
      <c r="D7" s="3">
        <v>73.524804198307891</v>
      </c>
      <c r="E7" s="3">
        <v>73.524804198307891</v>
      </c>
    </row>
    <row r="8" spans="2:5" x14ac:dyDescent="0.25">
      <c r="B8" s="29" t="s">
        <v>300</v>
      </c>
      <c r="C8" s="29" t="s">
        <v>6</v>
      </c>
      <c r="D8" s="3">
        <v>525.18404805676653</v>
      </c>
      <c r="E8" s="3">
        <v>525.18404805676653</v>
      </c>
    </row>
    <row r="9" spans="2:5" x14ac:dyDescent="0.25">
      <c r="B9" s="29" t="s">
        <v>300</v>
      </c>
      <c r="C9" s="29" t="s">
        <v>7</v>
      </c>
      <c r="D9" s="3">
        <v>127.33960130405289</v>
      </c>
      <c r="E9" s="3">
        <v>127.33960130405289</v>
      </c>
    </row>
    <row r="10" spans="2:5" x14ac:dyDescent="0.25">
      <c r="B10" s="29" t="s">
        <v>300</v>
      </c>
      <c r="C10" s="29" t="s">
        <v>8</v>
      </c>
      <c r="D10" s="3">
        <v>125.34696078237481</v>
      </c>
      <c r="E10" s="3">
        <v>125.34696078237481</v>
      </c>
    </row>
    <row r="11" spans="2:5" x14ac:dyDescent="0.25">
      <c r="B11" s="29" t="s">
        <v>0</v>
      </c>
      <c r="D11" s="3">
        <v>218.74623776261504</v>
      </c>
      <c r="E11" s="3">
        <v>218.74623776261521</v>
      </c>
    </row>
  </sheetData>
  <pageMargins left="0.7" right="0.7" top="0.75" bottom="0.75" header="0.3" footer="0.3"/>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H14"/>
  <sheetViews>
    <sheetView workbookViewId="0">
      <selection activeCell="B10" sqref="B10"/>
    </sheetView>
  </sheetViews>
  <sheetFormatPr defaultRowHeight="15" x14ac:dyDescent="0.25"/>
  <cols>
    <col min="2" max="2" width="18.140625" customWidth="1"/>
    <col min="3" max="8" width="14.140625" customWidth="1"/>
    <col min="9" max="17" width="16" customWidth="1"/>
    <col min="18" max="20" width="16" bestFit="1" customWidth="1"/>
    <col min="21" max="21" width="16" customWidth="1"/>
    <col min="22" max="30" width="16" bestFit="1" customWidth="1"/>
    <col min="31" max="31" width="12" customWidth="1"/>
    <col min="32" max="32" width="12" bestFit="1" customWidth="1"/>
    <col min="33" max="33" width="11.140625" bestFit="1" customWidth="1"/>
    <col min="34" max="34" width="11.42578125" bestFit="1" customWidth="1"/>
    <col min="35" max="37" width="12" bestFit="1" customWidth="1"/>
    <col min="38" max="38" width="16" bestFit="1" customWidth="1"/>
    <col min="39" max="39" width="12" bestFit="1" customWidth="1"/>
    <col min="40" max="40" width="14.42578125" bestFit="1" customWidth="1"/>
    <col min="41" max="41" width="14.28515625" bestFit="1" customWidth="1"/>
    <col min="42" max="43" width="12" bestFit="1" customWidth="1"/>
    <col min="44" max="44" width="12.5703125" bestFit="1" customWidth="1"/>
    <col min="45" max="45" width="12" bestFit="1" customWidth="1"/>
    <col min="46" max="46" width="14.7109375" bestFit="1" customWidth="1"/>
    <col min="47" max="48" width="12" bestFit="1" customWidth="1"/>
    <col min="49" max="49" width="16" bestFit="1" customWidth="1"/>
    <col min="50" max="50" width="11.42578125" bestFit="1" customWidth="1"/>
    <col min="51" max="52" width="12" bestFit="1" customWidth="1"/>
    <col min="53" max="53" width="14.42578125" bestFit="1" customWidth="1"/>
    <col min="54" max="54" width="14.7109375" bestFit="1" customWidth="1"/>
    <col min="55" max="56" width="12" bestFit="1" customWidth="1"/>
    <col min="57" max="57" width="12.28515625" bestFit="1" customWidth="1"/>
    <col min="58" max="58" width="14.140625" bestFit="1" customWidth="1"/>
    <col min="59" max="59" width="13.5703125" bestFit="1" customWidth="1"/>
    <col min="60" max="60" width="13.7109375" bestFit="1" customWidth="1"/>
    <col min="61" max="61" width="12" bestFit="1" customWidth="1"/>
    <col min="62" max="62" width="11.140625" bestFit="1" customWidth="1"/>
    <col min="63" max="63" width="11.42578125" bestFit="1" customWidth="1"/>
    <col min="64" max="66" width="12" bestFit="1" customWidth="1"/>
    <col min="67" max="67" width="16" bestFit="1" customWidth="1"/>
    <col min="68" max="68" width="12" bestFit="1" customWidth="1"/>
    <col min="69" max="69" width="14.42578125" bestFit="1" customWidth="1"/>
    <col min="70" max="70" width="14.28515625" bestFit="1" customWidth="1"/>
    <col min="71" max="72" width="12" bestFit="1" customWidth="1"/>
    <col min="73" max="73" width="12.5703125" bestFit="1" customWidth="1"/>
    <col min="74" max="74" width="12" bestFit="1" customWidth="1"/>
    <col min="75" max="75" width="14.7109375" bestFit="1" customWidth="1"/>
    <col min="76" max="77" width="12" bestFit="1" customWidth="1"/>
    <col min="78" max="78" width="16" bestFit="1" customWidth="1"/>
    <col min="79" max="79" width="11.42578125" bestFit="1" customWidth="1"/>
    <col min="80" max="81" width="12" bestFit="1" customWidth="1"/>
    <col min="82" max="82" width="14.42578125" bestFit="1" customWidth="1"/>
    <col min="83" max="83" width="14.7109375" bestFit="1" customWidth="1"/>
    <col min="84" max="85" width="12" bestFit="1" customWidth="1"/>
    <col min="86" max="86" width="12.28515625" bestFit="1" customWidth="1"/>
    <col min="87" max="87" width="14.140625" bestFit="1" customWidth="1"/>
    <col min="88" max="88" width="13.5703125" bestFit="1" customWidth="1"/>
    <col min="89" max="89" width="13.85546875" bestFit="1" customWidth="1"/>
    <col min="90" max="90" width="12.140625" bestFit="1" customWidth="1"/>
    <col min="91" max="91" width="11.140625" bestFit="1" customWidth="1"/>
    <col min="92" max="92" width="11.42578125" bestFit="1" customWidth="1"/>
    <col min="93" max="95" width="12" bestFit="1" customWidth="1"/>
    <col min="96" max="96" width="16" bestFit="1" customWidth="1"/>
    <col min="97" max="97" width="12" bestFit="1" customWidth="1"/>
    <col min="98" max="98" width="14.42578125" bestFit="1" customWidth="1"/>
    <col min="99" max="99" width="14.28515625" bestFit="1" customWidth="1"/>
    <col min="100" max="101" width="12" bestFit="1" customWidth="1"/>
    <col min="102" max="102" width="12.5703125" bestFit="1" customWidth="1"/>
    <col min="103" max="103" width="12" bestFit="1" customWidth="1"/>
    <col min="104" max="104" width="14.7109375" bestFit="1" customWidth="1"/>
    <col min="105" max="106" width="12" bestFit="1" customWidth="1"/>
    <col min="107" max="107" width="16" bestFit="1" customWidth="1"/>
    <col min="108" max="108" width="11.42578125" bestFit="1" customWidth="1"/>
    <col min="109" max="110" width="12" bestFit="1" customWidth="1"/>
    <col min="111" max="111" width="14.42578125" bestFit="1" customWidth="1"/>
    <col min="112" max="112" width="14.7109375" bestFit="1" customWidth="1"/>
    <col min="113" max="114" width="12" bestFit="1" customWidth="1"/>
    <col min="115" max="115" width="12.28515625" bestFit="1" customWidth="1"/>
    <col min="116" max="116" width="14.140625" bestFit="1" customWidth="1"/>
    <col min="117" max="117" width="13.5703125" bestFit="1" customWidth="1"/>
    <col min="118" max="118" width="15.28515625" bestFit="1" customWidth="1"/>
    <col min="119" max="119" width="12" bestFit="1" customWidth="1"/>
    <col min="120" max="120" width="11.140625" bestFit="1" customWidth="1"/>
    <col min="121" max="121" width="11.42578125" bestFit="1" customWidth="1"/>
    <col min="122" max="124" width="12" bestFit="1" customWidth="1"/>
    <col min="125" max="125" width="16" bestFit="1" customWidth="1"/>
    <col min="126" max="126" width="12" bestFit="1" customWidth="1"/>
    <col min="127" max="127" width="14.42578125" bestFit="1" customWidth="1"/>
    <col min="128" max="128" width="14.28515625" bestFit="1" customWidth="1"/>
    <col min="129" max="130" width="12" bestFit="1" customWidth="1"/>
    <col min="131" max="131" width="12.5703125" bestFit="1" customWidth="1"/>
    <col min="132" max="132" width="12" bestFit="1" customWidth="1"/>
    <col min="133" max="133" width="14.7109375" bestFit="1" customWidth="1"/>
    <col min="134" max="135" width="12" bestFit="1" customWidth="1"/>
    <col min="136" max="136" width="16" bestFit="1" customWidth="1"/>
    <col min="137" max="137" width="11.42578125" bestFit="1" customWidth="1"/>
    <col min="138" max="139" width="12" bestFit="1" customWidth="1"/>
    <col min="140" max="140" width="14.42578125" bestFit="1" customWidth="1"/>
    <col min="141" max="141" width="14.7109375" bestFit="1" customWidth="1"/>
    <col min="142" max="143" width="12" bestFit="1" customWidth="1"/>
    <col min="144" max="144" width="12.28515625" bestFit="1" customWidth="1"/>
    <col min="145" max="145" width="14.140625" bestFit="1" customWidth="1"/>
    <col min="146" max="146" width="13.5703125" bestFit="1" customWidth="1"/>
    <col min="147" max="147" width="12.140625" bestFit="1" customWidth="1"/>
    <col min="148" max="148" width="12.5703125" bestFit="1" customWidth="1"/>
    <col min="149" max="149" width="11.140625" bestFit="1" customWidth="1"/>
    <col min="150" max="150" width="11.42578125" bestFit="1" customWidth="1"/>
    <col min="151" max="153" width="12" bestFit="1" customWidth="1"/>
    <col min="154" max="154" width="16" bestFit="1" customWidth="1"/>
    <col min="155" max="155" width="12" bestFit="1" customWidth="1"/>
    <col min="156" max="156" width="14.42578125" bestFit="1" customWidth="1"/>
    <col min="157" max="157" width="14.28515625" bestFit="1" customWidth="1"/>
    <col min="158" max="159" width="12" bestFit="1" customWidth="1"/>
    <col min="160" max="160" width="12.5703125" bestFit="1" customWidth="1"/>
    <col min="161" max="161" width="12" bestFit="1" customWidth="1"/>
    <col min="162" max="162" width="14.7109375" bestFit="1" customWidth="1"/>
    <col min="163" max="164" width="12" bestFit="1" customWidth="1"/>
    <col min="165" max="165" width="16" bestFit="1" customWidth="1"/>
    <col min="166" max="166" width="11.42578125" bestFit="1" customWidth="1"/>
    <col min="167" max="168" width="12" bestFit="1" customWidth="1"/>
    <col min="169" max="169" width="14.42578125" bestFit="1" customWidth="1"/>
    <col min="170" max="170" width="14.7109375" bestFit="1" customWidth="1"/>
    <col min="171" max="172" width="12" bestFit="1" customWidth="1"/>
    <col min="173" max="173" width="12.28515625" bestFit="1" customWidth="1"/>
    <col min="174" max="174" width="14.140625" bestFit="1" customWidth="1"/>
    <col min="175" max="175" width="13.5703125" bestFit="1" customWidth="1"/>
    <col min="176" max="177" width="15.7109375" bestFit="1" customWidth="1"/>
    <col min="178" max="178" width="11.140625" bestFit="1" customWidth="1"/>
    <col min="179" max="179" width="11.42578125" bestFit="1" customWidth="1"/>
    <col min="180" max="182" width="12" bestFit="1" customWidth="1"/>
    <col min="183" max="183" width="16" bestFit="1" customWidth="1"/>
    <col min="184" max="184" width="12" bestFit="1" customWidth="1"/>
    <col min="185" max="185" width="14.42578125" bestFit="1" customWidth="1"/>
    <col min="186" max="186" width="14.28515625" bestFit="1" customWidth="1"/>
    <col min="187" max="188" width="12" bestFit="1" customWidth="1"/>
    <col min="189" max="189" width="12.5703125" bestFit="1" customWidth="1"/>
    <col min="190" max="190" width="12" bestFit="1" customWidth="1"/>
    <col min="191" max="191" width="14.7109375" bestFit="1" customWidth="1"/>
    <col min="192" max="193" width="12" bestFit="1" customWidth="1"/>
    <col min="194" max="194" width="16" bestFit="1" customWidth="1"/>
    <col min="195" max="195" width="11.42578125" bestFit="1" customWidth="1"/>
    <col min="196" max="197" width="12" bestFit="1" customWidth="1"/>
    <col min="198" max="198" width="14.42578125" bestFit="1" customWidth="1"/>
    <col min="199" max="199" width="14.7109375" bestFit="1" customWidth="1"/>
    <col min="200" max="201" width="12" bestFit="1" customWidth="1"/>
    <col min="202" max="202" width="12.28515625" bestFit="1" customWidth="1"/>
    <col min="203" max="203" width="14.140625" bestFit="1" customWidth="1"/>
    <col min="204" max="204" width="13.5703125" bestFit="1" customWidth="1"/>
    <col min="205" max="205" width="18.85546875" bestFit="1" customWidth="1"/>
    <col min="206" max="206" width="12" bestFit="1" customWidth="1"/>
    <col min="207" max="207" width="11.140625" bestFit="1" customWidth="1"/>
    <col min="208" max="208" width="11.42578125" bestFit="1" customWidth="1"/>
    <col min="209" max="211" width="12" bestFit="1" customWidth="1"/>
    <col min="212" max="212" width="16" bestFit="1" customWidth="1"/>
    <col min="213" max="213" width="12" bestFit="1" customWidth="1"/>
    <col min="214" max="214" width="14.42578125" bestFit="1" customWidth="1"/>
    <col min="215" max="215" width="14.28515625" bestFit="1" customWidth="1"/>
    <col min="216" max="217" width="12" bestFit="1" customWidth="1"/>
    <col min="218" max="218" width="12.5703125" bestFit="1" customWidth="1"/>
    <col min="219" max="219" width="12" bestFit="1" customWidth="1"/>
    <col min="220" max="220" width="14.7109375" bestFit="1" customWidth="1"/>
    <col min="221" max="222" width="12" bestFit="1" customWidth="1"/>
    <col min="223" max="223" width="16" bestFit="1" customWidth="1"/>
    <col min="224" max="224" width="11.42578125" bestFit="1" customWidth="1"/>
    <col min="225" max="226" width="12" bestFit="1" customWidth="1"/>
    <col min="227" max="227" width="14.42578125" bestFit="1" customWidth="1"/>
    <col min="228" max="228" width="14.7109375" bestFit="1" customWidth="1"/>
    <col min="229" max="230" width="12" bestFit="1" customWidth="1"/>
    <col min="231" max="231" width="12.28515625" bestFit="1" customWidth="1"/>
    <col min="232" max="232" width="14.140625" bestFit="1" customWidth="1"/>
    <col min="233" max="233" width="13.5703125" bestFit="1" customWidth="1"/>
    <col min="234" max="234" width="14.42578125" bestFit="1" customWidth="1"/>
    <col min="235" max="235" width="12" bestFit="1" customWidth="1"/>
    <col min="236" max="236" width="11.140625" bestFit="1" customWidth="1"/>
    <col min="237" max="237" width="11.42578125" bestFit="1" customWidth="1"/>
    <col min="238" max="240" width="12" bestFit="1" customWidth="1"/>
    <col min="241" max="241" width="16" bestFit="1" customWidth="1"/>
    <col min="242" max="242" width="12" bestFit="1" customWidth="1"/>
    <col min="243" max="243" width="14.42578125" bestFit="1" customWidth="1"/>
    <col min="244" max="244" width="14.28515625" bestFit="1" customWidth="1"/>
    <col min="245" max="246" width="12" bestFit="1" customWidth="1"/>
    <col min="247" max="247" width="12.5703125" bestFit="1" customWidth="1"/>
    <col min="248" max="248" width="12" bestFit="1" customWidth="1"/>
    <col min="249" max="249" width="14.7109375" bestFit="1" customWidth="1"/>
    <col min="250" max="251" width="12" bestFit="1" customWidth="1"/>
    <col min="252" max="252" width="16" bestFit="1" customWidth="1"/>
    <col min="253" max="253" width="11.42578125" bestFit="1" customWidth="1"/>
    <col min="254" max="255" width="12" bestFit="1" customWidth="1"/>
    <col min="256" max="256" width="14.42578125" bestFit="1" customWidth="1"/>
    <col min="257" max="257" width="14.7109375" bestFit="1" customWidth="1"/>
    <col min="258" max="259" width="12" bestFit="1" customWidth="1"/>
    <col min="260" max="260" width="12.28515625" bestFit="1" customWidth="1"/>
    <col min="261" max="261" width="14.140625" bestFit="1" customWidth="1"/>
    <col min="262" max="262" width="13.5703125" bestFit="1" customWidth="1"/>
    <col min="263" max="263" width="13.42578125" bestFit="1" customWidth="1"/>
    <col min="264" max="264" width="12" bestFit="1" customWidth="1"/>
    <col min="265" max="265" width="11.140625" bestFit="1" customWidth="1"/>
    <col min="266" max="266" width="11.42578125" bestFit="1" customWidth="1"/>
    <col min="267" max="269" width="12" bestFit="1" customWidth="1"/>
    <col min="270" max="270" width="16" bestFit="1" customWidth="1"/>
    <col min="271" max="271" width="12" bestFit="1" customWidth="1"/>
    <col min="272" max="272" width="14.42578125" bestFit="1" customWidth="1"/>
    <col min="273" max="273" width="14.28515625" bestFit="1" customWidth="1"/>
    <col min="274" max="275" width="12" bestFit="1" customWidth="1"/>
    <col min="276" max="276" width="12.5703125" bestFit="1" customWidth="1"/>
    <col min="277" max="277" width="12" bestFit="1" customWidth="1"/>
    <col min="278" max="278" width="14.7109375" bestFit="1" customWidth="1"/>
    <col min="279" max="280" width="12" bestFit="1" customWidth="1"/>
    <col min="281" max="281" width="16" bestFit="1" customWidth="1"/>
    <col min="282" max="282" width="11.42578125" bestFit="1" customWidth="1"/>
    <col min="283" max="284" width="12" bestFit="1" customWidth="1"/>
    <col min="285" max="285" width="14.42578125" bestFit="1" customWidth="1"/>
    <col min="286" max="286" width="14.7109375" bestFit="1" customWidth="1"/>
    <col min="287" max="288" width="12" bestFit="1" customWidth="1"/>
    <col min="289" max="289" width="12.28515625" bestFit="1" customWidth="1"/>
    <col min="290" max="290" width="14.140625" bestFit="1" customWidth="1"/>
    <col min="291" max="291" width="13.5703125" bestFit="1" customWidth="1"/>
    <col min="292" max="292" width="13.7109375" bestFit="1" customWidth="1"/>
    <col min="293" max="293" width="20" bestFit="1" customWidth="1"/>
    <col min="294" max="294" width="11.140625" bestFit="1" customWidth="1"/>
    <col min="295" max="295" width="11.42578125" bestFit="1" customWidth="1"/>
    <col min="296" max="298" width="12" bestFit="1" customWidth="1"/>
    <col min="299" max="299" width="16" bestFit="1" customWidth="1"/>
    <col min="300" max="300" width="12" bestFit="1" customWidth="1"/>
    <col min="301" max="301" width="14.42578125" bestFit="1" customWidth="1"/>
    <col min="302" max="302" width="14.28515625" bestFit="1" customWidth="1"/>
    <col min="303" max="304" width="12" bestFit="1" customWidth="1"/>
    <col min="305" max="305" width="12.5703125" bestFit="1" customWidth="1"/>
    <col min="306" max="306" width="12" bestFit="1" customWidth="1"/>
    <col min="307" max="307" width="14.7109375" bestFit="1" customWidth="1"/>
    <col min="308" max="309" width="12" bestFit="1" customWidth="1"/>
    <col min="310" max="310" width="16" bestFit="1" customWidth="1"/>
    <col min="311" max="311" width="11.42578125" bestFit="1" customWidth="1"/>
    <col min="312" max="313" width="12" bestFit="1" customWidth="1"/>
    <col min="314" max="314" width="14.42578125" bestFit="1" customWidth="1"/>
    <col min="315" max="315" width="14.7109375" bestFit="1" customWidth="1"/>
    <col min="316" max="317" width="12" bestFit="1" customWidth="1"/>
    <col min="318" max="318" width="12.28515625" bestFit="1" customWidth="1"/>
    <col min="319" max="319" width="14.140625" bestFit="1" customWidth="1"/>
    <col min="320" max="320" width="13.5703125" bestFit="1" customWidth="1"/>
    <col min="321" max="321" width="23.140625" bestFit="1" customWidth="1"/>
    <col min="322" max="322" width="12" bestFit="1" customWidth="1"/>
  </cols>
  <sheetData>
    <row r="3" spans="2:8" x14ac:dyDescent="0.25">
      <c r="B3" s="1" t="s">
        <v>349</v>
      </c>
      <c r="C3" s="1" t="s">
        <v>11</v>
      </c>
      <c r="D3" s="1" t="s">
        <v>12</v>
      </c>
    </row>
    <row r="4" spans="2:8" x14ac:dyDescent="0.25">
      <c r="C4" s="29" t="s">
        <v>6</v>
      </c>
    </row>
    <row r="5" spans="2:8" x14ac:dyDescent="0.25">
      <c r="B5" s="1" t="s">
        <v>236</v>
      </c>
      <c r="C5" s="29" t="s">
        <v>263</v>
      </c>
      <c r="D5" s="29" t="s">
        <v>149</v>
      </c>
      <c r="E5" s="29" t="s">
        <v>330</v>
      </c>
      <c r="F5" s="29" t="s">
        <v>264</v>
      </c>
      <c r="G5" s="29" t="s">
        <v>345</v>
      </c>
      <c r="H5" s="29" t="s">
        <v>324</v>
      </c>
    </row>
    <row r="6" spans="2:8" x14ac:dyDescent="0.25">
      <c r="B6" s="29" t="s">
        <v>350</v>
      </c>
      <c r="C6" s="3">
        <v>9.0752189161690087</v>
      </c>
      <c r="D6" s="3">
        <v>24.854790896434903</v>
      </c>
      <c r="E6" s="3">
        <v>22.424573192856307</v>
      </c>
      <c r="F6" s="3">
        <v>22.319999999999997</v>
      </c>
      <c r="G6" s="3">
        <v>31.360796489213389</v>
      </c>
      <c r="H6" s="3">
        <v>2.3419919783661891</v>
      </c>
    </row>
    <row r="7" spans="2:8" x14ac:dyDescent="0.25">
      <c r="B7" s="29" t="s">
        <v>351</v>
      </c>
      <c r="C7" s="3">
        <v>9.0752189161690087</v>
      </c>
      <c r="D7" s="3">
        <v>24.854790896434903</v>
      </c>
      <c r="E7" s="3">
        <v>22.424573192856307</v>
      </c>
      <c r="F7" s="3">
        <v>22.319999999999997</v>
      </c>
      <c r="G7" s="3">
        <v>31.360796489213389</v>
      </c>
      <c r="H7" s="3">
        <v>2.3419919783661891</v>
      </c>
    </row>
    <row r="8" spans="2:8" x14ac:dyDescent="0.25">
      <c r="B8" s="29" t="s">
        <v>339</v>
      </c>
      <c r="C8" s="3">
        <v>5.4275664098636591</v>
      </c>
      <c r="D8" s="3">
        <v>17.067667568367305</v>
      </c>
      <c r="E8" s="3">
        <v>22.465558052477697</v>
      </c>
      <c r="F8" s="3"/>
      <c r="G8" s="3">
        <v>31.126436880967294</v>
      </c>
      <c r="H8" s="3">
        <v>2.3419919783661891</v>
      </c>
    </row>
    <row r="9" spans="2:8" x14ac:dyDescent="0.25">
      <c r="B9" s="29" t="s">
        <v>352</v>
      </c>
      <c r="C9" s="3"/>
      <c r="D9" s="3"/>
      <c r="E9" s="3"/>
      <c r="F9" s="3">
        <v>22.319999999999997</v>
      </c>
      <c r="G9" s="3"/>
      <c r="H9" s="3"/>
    </row>
    <row r="10" spans="2:8" x14ac:dyDescent="0.25">
      <c r="B10" s="29" t="s">
        <v>340</v>
      </c>
      <c r="C10" s="3">
        <v>7.3011599925566388</v>
      </c>
      <c r="D10" s="3">
        <v>24.017528764169104</v>
      </c>
      <c r="E10" s="3">
        <v>30.047757082438299</v>
      </c>
      <c r="F10" s="3"/>
      <c r="G10" s="3">
        <v>38.347953105218394</v>
      </c>
      <c r="H10" s="3">
        <v>2.3419919783661891</v>
      </c>
    </row>
    <row r="11" spans="2:8" x14ac:dyDescent="0.25">
      <c r="B11" s="29" t="s">
        <v>353</v>
      </c>
      <c r="C11" s="3"/>
      <c r="D11" s="3"/>
      <c r="E11" s="3"/>
      <c r="F11" s="3">
        <v>22.319999999999997</v>
      </c>
      <c r="G11" s="3"/>
      <c r="H11" s="3"/>
    </row>
    <row r="12" spans="2:8" x14ac:dyDescent="0.25">
      <c r="B12" s="29" t="s">
        <v>354</v>
      </c>
      <c r="C12" s="3">
        <v>7.1196556142332392</v>
      </c>
      <c r="D12" s="3">
        <v>22.7352881560135</v>
      </c>
      <c r="E12" s="3">
        <v>36.739999160619796</v>
      </c>
      <c r="F12" s="3">
        <v>22.319999999999997</v>
      </c>
      <c r="G12" s="3">
        <v>44.799980595207792</v>
      </c>
      <c r="H12" s="3">
        <v>2.3419919783661891</v>
      </c>
    </row>
    <row r="13" spans="2:8" x14ac:dyDescent="0.25">
      <c r="B13" s="29" t="s">
        <v>355</v>
      </c>
      <c r="C13" s="3"/>
      <c r="D13" s="3"/>
      <c r="E13" s="3"/>
      <c r="F13" s="3">
        <v>22.319999999999997</v>
      </c>
      <c r="G13" s="3"/>
      <c r="H13" s="3"/>
    </row>
    <row r="14" spans="2:8" x14ac:dyDescent="0.25">
      <c r="B14" s="29" t="s">
        <v>259</v>
      </c>
      <c r="C14" s="3">
        <v>6.9381512359098521</v>
      </c>
      <c r="D14" s="3">
        <v>22.255179800448499</v>
      </c>
      <c r="E14" s="3">
        <v>38.771677201852405</v>
      </c>
      <c r="F14" s="3"/>
      <c r="G14" s="3">
        <v>46.781450178274099</v>
      </c>
      <c r="H14" s="3">
        <v>2.3419919783661891</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14</vt:i4>
      </vt:variant>
    </vt:vector>
  </HeadingPairs>
  <TitlesOfParts>
    <vt:vector size="38" baseType="lpstr">
      <vt:lpstr>Control</vt:lpstr>
      <vt:lpstr>Queries_BB3</vt:lpstr>
      <vt:lpstr>Queries_BB4</vt:lpstr>
      <vt:lpstr>EL Prices</vt:lpstr>
      <vt:lpstr>HE Prices</vt:lpstr>
      <vt:lpstr>EL GEN - Annual</vt:lpstr>
      <vt:lpstr>EL GEN - Time</vt:lpstr>
      <vt:lpstr>HE GEN - Annual</vt:lpstr>
      <vt:lpstr>HE GEN - Time</vt:lpstr>
      <vt:lpstr>Fuel CON - Time</vt:lpstr>
      <vt:lpstr>Fuel CON - Annual</vt:lpstr>
      <vt:lpstr>Emissions - Annual</vt:lpstr>
      <vt:lpstr>HE STO - Time</vt:lpstr>
      <vt:lpstr>HY STO - Time</vt:lpstr>
      <vt:lpstr>EL TRAN - Time</vt:lpstr>
      <vt:lpstr>EL TRAN - GWh &amp; €</vt:lpstr>
      <vt:lpstr>EL DEM - Time</vt:lpstr>
      <vt:lpstr>EL DEM - Annual</vt:lpstr>
      <vt:lpstr>GEN INVEST</vt:lpstr>
      <vt:lpstr>EL GEN CAP</vt:lpstr>
      <vt:lpstr>HE GEN CAP</vt:lpstr>
      <vt:lpstr>El Trans Cap</vt:lpstr>
      <vt:lpstr>Economy</vt:lpstr>
      <vt:lpstr>Fuel Price</vt:lpstr>
      <vt:lpstr>C_filter</vt:lpstr>
      <vt:lpstr>CountryCB</vt:lpstr>
      <vt:lpstr>DE</vt:lpstr>
      <vt:lpstr>ECON</vt:lpstr>
      <vt:lpstr>IGK</vt:lpstr>
      <vt:lpstr>O_Model</vt:lpstr>
      <vt:lpstr>QEEQ</vt:lpstr>
      <vt:lpstr>QHEQ</vt:lpstr>
      <vt:lpstr>STO</vt:lpstr>
      <vt:lpstr>VGE_T</vt:lpstr>
      <vt:lpstr>VGF_T</vt:lpstr>
      <vt:lpstr>VGH_T</vt:lpstr>
      <vt:lpstr>VGKN</vt:lpstr>
      <vt:lpstr>VX_T</vt:lpstr>
    </vt:vector>
  </TitlesOfParts>
  <Company>Tallinn University of Technology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Koduvere</dc:creator>
  <cp:lastModifiedBy>Hardi Koduvere</cp:lastModifiedBy>
  <dcterms:created xsi:type="dcterms:W3CDTF">2016-12-19T16:50:24Z</dcterms:created>
  <dcterms:modified xsi:type="dcterms:W3CDTF">2018-06-25T11:27:11Z</dcterms:modified>
</cp:coreProperties>
</file>